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ownn\Documents\WCVI\Barkley-Sk-CSAS\1. data\Hyatt, Stiff, Rankin smolt data\"/>
    </mc:Choice>
  </mc:AlternateContent>
  <xr:revisionPtr revIDLastSave="0" documentId="13_ncr:1_{3B033468-F63A-480D-8F90-4CC46B7F0D70}" xr6:coauthVersionLast="47" xr6:coauthVersionMax="47" xr10:uidLastSave="{00000000-0000-0000-0000-000000000000}"/>
  <bookViews>
    <workbookView xWindow="15195" yWindow="0" windowWidth="14055" windowHeight="15585" activeTab="4" xr2:uid="{00000000-000D-0000-FFFF-FFFF00000000}"/>
  </bookViews>
  <sheets>
    <sheet name="HEN Smolt Data (all)" sheetId="1" r:id="rId1"/>
    <sheet name="lookups" sheetId="5" r:id="rId2"/>
    <sheet name="HEN Annual Size Summary (all)" sheetId="2" r:id="rId3"/>
    <sheet name="HEN AGE_OUTPUT (Best)" sheetId="3" r:id="rId4"/>
    <sheet name="Weighted Size (Ages Combined)" sheetId="4" r:id="rId5"/>
  </sheets>
  <definedNames>
    <definedName name="_xlnm._FilterDatabase" localSheetId="3" hidden="1">'HEN AGE_OUTPUT (Best)'!$A$1:$E$58</definedName>
    <definedName name="_xlnm._FilterDatabase" localSheetId="0" hidden="1">'HEN Smolt Data (all)'!$A$1:$P$11245</definedName>
    <definedName name="_xlnm._FilterDatabase" localSheetId="4" hidden="1">'Weighted Size (Ages Combined)'!$A$1:$K$8</definedName>
    <definedName name="AGE1_OUTPUT">'HEN AGE_OUTPUT (Best)'!$A$1:$E$58</definedName>
    <definedName name="HEN">'HEN Smolt Data (all)'!$A$1:$P$11245</definedName>
  </definedNames>
  <calcPr calcId="191029"/>
  <pivotCaches>
    <pivotCache cacheId="6" r:id="rId6"/>
    <pivotCache cacheId="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2" i="4" l="1"/>
  <c r="C36" i="4"/>
  <c r="C35" i="4"/>
  <c r="C28" i="4"/>
  <c r="C27" i="4"/>
  <c r="C15" i="4"/>
  <c r="C33" i="4"/>
  <c r="C37" i="4"/>
  <c r="C38" i="4"/>
  <c r="C39" i="4"/>
  <c r="C40" i="4"/>
  <c r="C41" i="4"/>
  <c r="C43" i="4"/>
  <c r="C45" i="4"/>
  <c r="C46" i="4"/>
  <c r="C22" i="4"/>
  <c r="C23" i="4"/>
  <c r="C24" i="4"/>
  <c r="C30" i="4"/>
  <c r="C31" i="4"/>
  <c r="C19" i="4"/>
  <c r="C9" i="4"/>
  <c r="C11" i="4"/>
  <c r="C12" i="4"/>
  <c r="C13" i="4"/>
  <c r="C14" i="4"/>
  <c r="C16" i="4"/>
  <c r="C17" i="4"/>
  <c r="C8" i="4"/>
  <c r="Q3" i="1"/>
  <c r="R3" i="1"/>
  <c r="S3" i="1"/>
  <c r="Q4" i="1"/>
  <c r="R4" i="1"/>
  <c r="S4" i="1"/>
  <c r="Q5" i="1"/>
  <c r="R5" i="1"/>
  <c r="S5" i="1"/>
  <c r="Q6" i="1"/>
  <c r="R6" i="1"/>
  <c r="S6" i="1"/>
  <c r="Q7" i="1"/>
  <c r="R7" i="1"/>
  <c r="S7" i="1"/>
  <c r="Q8" i="1"/>
  <c r="R8" i="1"/>
  <c r="S8" i="1"/>
  <c r="Q9" i="1"/>
  <c r="R9" i="1"/>
  <c r="S9" i="1"/>
  <c r="Q10" i="1"/>
  <c r="R10" i="1"/>
  <c r="S10" i="1"/>
  <c r="Q11" i="1"/>
  <c r="R11" i="1"/>
  <c r="S11" i="1"/>
  <c r="Q12" i="1"/>
  <c r="R12" i="1"/>
  <c r="S12" i="1"/>
  <c r="Q13" i="1"/>
  <c r="R13" i="1"/>
  <c r="S13" i="1"/>
  <c r="Q14" i="1"/>
  <c r="R14" i="1"/>
  <c r="S14" i="1"/>
  <c r="Q15" i="1"/>
  <c r="R15" i="1"/>
  <c r="S15" i="1"/>
  <c r="Q16" i="1"/>
  <c r="R16" i="1"/>
  <c r="S16" i="1"/>
  <c r="Q17" i="1"/>
  <c r="R17" i="1"/>
  <c r="S17" i="1"/>
  <c r="Q18" i="1"/>
  <c r="R18" i="1"/>
  <c r="S18" i="1"/>
  <c r="Q19" i="1"/>
  <c r="R19" i="1"/>
  <c r="S19" i="1"/>
  <c r="Q20" i="1"/>
  <c r="R20" i="1"/>
  <c r="S20" i="1"/>
  <c r="Q21" i="1"/>
  <c r="R21" i="1"/>
  <c r="S21" i="1"/>
  <c r="Q22" i="1"/>
  <c r="R22" i="1"/>
  <c r="S22" i="1"/>
  <c r="Q23" i="1"/>
  <c r="R23" i="1"/>
  <c r="S23" i="1"/>
  <c r="Q24" i="1"/>
  <c r="R24" i="1"/>
  <c r="S24" i="1"/>
  <c r="Q25" i="1"/>
  <c r="R25" i="1"/>
  <c r="S25" i="1"/>
  <c r="Q26" i="1"/>
  <c r="R26" i="1"/>
  <c r="S26" i="1"/>
  <c r="Q27" i="1"/>
  <c r="R27" i="1"/>
  <c r="S27" i="1"/>
  <c r="Q28" i="1"/>
  <c r="R28" i="1"/>
  <c r="S28" i="1"/>
  <c r="Q29" i="1"/>
  <c r="R29" i="1"/>
  <c r="S29" i="1"/>
  <c r="Q30" i="1"/>
  <c r="R30" i="1"/>
  <c r="S30" i="1"/>
  <c r="Q31" i="1"/>
  <c r="R31" i="1"/>
  <c r="S31" i="1"/>
  <c r="Q32" i="1"/>
  <c r="R32" i="1"/>
  <c r="S32" i="1"/>
  <c r="Q33" i="1"/>
  <c r="R33" i="1"/>
  <c r="S33" i="1"/>
  <c r="Q34" i="1"/>
  <c r="R34" i="1"/>
  <c r="S34" i="1"/>
  <c r="Q35" i="1"/>
  <c r="R35" i="1"/>
  <c r="S35" i="1"/>
  <c r="Q36" i="1"/>
  <c r="R36" i="1"/>
  <c r="S36" i="1"/>
  <c r="Q37" i="1"/>
  <c r="R37" i="1"/>
  <c r="S37" i="1"/>
  <c r="Q38" i="1"/>
  <c r="R38" i="1"/>
  <c r="S38" i="1"/>
  <c r="Q39" i="1"/>
  <c r="R39" i="1"/>
  <c r="S39" i="1"/>
  <c r="Q40" i="1"/>
  <c r="R40" i="1"/>
  <c r="S40" i="1"/>
  <c r="Q41" i="1"/>
  <c r="R41" i="1"/>
  <c r="S41" i="1"/>
  <c r="Q42" i="1"/>
  <c r="R42" i="1"/>
  <c r="S42" i="1"/>
  <c r="Q43" i="1"/>
  <c r="R43" i="1"/>
  <c r="S43" i="1"/>
  <c r="Q44" i="1"/>
  <c r="R44" i="1"/>
  <c r="S44" i="1"/>
  <c r="Q45" i="1"/>
  <c r="R45" i="1"/>
  <c r="S45" i="1"/>
  <c r="Q46" i="1"/>
  <c r="R46" i="1"/>
  <c r="S46" i="1"/>
  <c r="Q47" i="1"/>
  <c r="R47" i="1"/>
  <c r="S47" i="1"/>
  <c r="Q48" i="1"/>
  <c r="R48" i="1"/>
  <c r="S48" i="1"/>
  <c r="Q49" i="1"/>
  <c r="R49" i="1"/>
  <c r="S49" i="1"/>
  <c r="Q50" i="1"/>
  <c r="R50" i="1"/>
  <c r="S50" i="1"/>
  <c r="Q51" i="1"/>
  <c r="R51" i="1"/>
  <c r="S51" i="1"/>
  <c r="Q52" i="1"/>
  <c r="R52" i="1"/>
  <c r="S52" i="1"/>
  <c r="Q53" i="1"/>
  <c r="R53" i="1"/>
  <c r="S53" i="1"/>
  <c r="Q54" i="1"/>
  <c r="R54" i="1"/>
  <c r="S54" i="1"/>
  <c r="Q55" i="1"/>
  <c r="R55" i="1"/>
  <c r="S55" i="1"/>
  <c r="Q56" i="1"/>
  <c r="R56" i="1"/>
  <c r="S56" i="1"/>
  <c r="Q57" i="1"/>
  <c r="R57" i="1"/>
  <c r="S57" i="1"/>
  <c r="Q58" i="1"/>
  <c r="R58" i="1"/>
  <c r="S58" i="1"/>
  <c r="Q59" i="1"/>
  <c r="R59" i="1"/>
  <c r="S59" i="1"/>
  <c r="Q60" i="1"/>
  <c r="R60" i="1"/>
  <c r="S60" i="1"/>
  <c r="Q61" i="1"/>
  <c r="R61" i="1"/>
  <c r="S61" i="1"/>
  <c r="Q62" i="1"/>
  <c r="R62" i="1"/>
  <c r="S62" i="1"/>
  <c r="Q63" i="1"/>
  <c r="R63" i="1"/>
  <c r="S63" i="1"/>
  <c r="Q64" i="1"/>
  <c r="R64" i="1"/>
  <c r="S64" i="1"/>
  <c r="Q65" i="1"/>
  <c r="R65" i="1"/>
  <c r="S65" i="1"/>
  <c r="Q66" i="1"/>
  <c r="R66" i="1"/>
  <c r="S66" i="1"/>
  <c r="Q67" i="1"/>
  <c r="R67" i="1"/>
  <c r="S67" i="1"/>
  <c r="Q68" i="1"/>
  <c r="R68" i="1"/>
  <c r="S68" i="1"/>
  <c r="Q69" i="1"/>
  <c r="R69" i="1"/>
  <c r="S69" i="1"/>
  <c r="Q70" i="1"/>
  <c r="R70" i="1"/>
  <c r="S70" i="1"/>
  <c r="Q71" i="1"/>
  <c r="R71" i="1"/>
  <c r="S71" i="1"/>
  <c r="Q72" i="1"/>
  <c r="R72" i="1"/>
  <c r="S72" i="1"/>
  <c r="Q73" i="1"/>
  <c r="R73" i="1"/>
  <c r="S73" i="1"/>
  <c r="Q74" i="1"/>
  <c r="R74" i="1"/>
  <c r="S74" i="1"/>
  <c r="Q75" i="1"/>
  <c r="R75" i="1"/>
  <c r="S75" i="1"/>
  <c r="Q76" i="1"/>
  <c r="R76" i="1"/>
  <c r="S76" i="1"/>
  <c r="Q77" i="1"/>
  <c r="R77" i="1"/>
  <c r="S77" i="1"/>
  <c r="Q78" i="1"/>
  <c r="R78" i="1"/>
  <c r="S78" i="1"/>
  <c r="Q79" i="1"/>
  <c r="R79" i="1"/>
  <c r="S79" i="1"/>
  <c r="Q80" i="1"/>
  <c r="R80" i="1"/>
  <c r="S80" i="1"/>
  <c r="Q81" i="1"/>
  <c r="R81" i="1"/>
  <c r="S81" i="1"/>
  <c r="Q82" i="1"/>
  <c r="R82" i="1"/>
  <c r="S82" i="1"/>
  <c r="Q83" i="1"/>
  <c r="R83" i="1"/>
  <c r="S83" i="1"/>
  <c r="Q84" i="1"/>
  <c r="R84" i="1"/>
  <c r="S84" i="1"/>
  <c r="Q85" i="1"/>
  <c r="R85" i="1"/>
  <c r="S85" i="1"/>
  <c r="Q86" i="1"/>
  <c r="R86" i="1"/>
  <c r="S86" i="1"/>
  <c r="Q87" i="1"/>
  <c r="R87" i="1"/>
  <c r="S87" i="1"/>
  <c r="Q88" i="1"/>
  <c r="R88" i="1"/>
  <c r="S88" i="1"/>
  <c r="Q89" i="1"/>
  <c r="R89" i="1"/>
  <c r="S89" i="1"/>
  <c r="Q90" i="1"/>
  <c r="R90" i="1"/>
  <c r="S90" i="1"/>
  <c r="Q91" i="1"/>
  <c r="R91" i="1"/>
  <c r="S91" i="1"/>
  <c r="Q92" i="1"/>
  <c r="R92" i="1"/>
  <c r="S92" i="1"/>
  <c r="Q93" i="1"/>
  <c r="R93" i="1"/>
  <c r="S93" i="1"/>
  <c r="Q94" i="1"/>
  <c r="R94" i="1"/>
  <c r="S94" i="1"/>
  <c r="Q95" i="1"/>
  <c r="R95" i="1"/>
  <c r="S95" i="1"/>
  <c r="Q96" i="1"/>
  <c r="R96" i="1"/>
  <c r="S96" i="1"/>
  <c r="Q97" i="1"/>
  <c r="R97" i="1"/>
  <c r="S97" i="1"/>
  <c r="Q98" i="1"/>
  <c r="R98" i="1"/>
  <c r="S98" i="1"/>
  <c r="Q99" i="1"/>
  <c r="R99" i="1"/>
  <c r="S99" i="1"/>
  <c r="Q100" i="1"/>
  <c r="R100" i="1"/>
  <c r="S100" i="1"/>
  <c r="Q101" i="1"/>
  <c r="R101" i="1"/>
  <c r="S101" i="1"/>
  <c r="Q102" i="1"/>
  <c r="R102" i="1"/>
  <c r="S102" i="1"/>
  <c r="Q103" i="1"/>
  <c r="R103" i="1"/>
  <c r="S103" i="1"/>
  <c r="Q104" i="1"/>
  <c r="R104" i="1"/>
  <c r="S104" i="1"/>
  <c r="Q105" i="1"/>
  <c r="R105" i="1"/>
  <c r="S105" i="1"/>
  <c r="Q106" i="1"/>
  <c r="R106" i="1"/>
  <c r="S106" i="1"/>
  <c r="Q107" i="1"/>
  <c r="R107" i="1"/>
  <c r="S107" i="1"/>
  <c r="Q108" i="1"/>
  <c r="R108" i="1"/>
  <c r="S108" i="1"/>
  <c r="Q109" i="1"/>
  <c r="R109" i="1"/>
  <c r="S109" i="1"/>
  <c r="Q110" i="1"/>
  <c r="R110" i="1"/>
  <c r="S110" i="1"/>
  <c r="Q111" i="1"/>
  <c r="R111" i="1"/>
  <c r="S111" i="1"/>
  <c r="Q112" i="1"/>
  <c r="R112" i="1"/>
  <c r="S112" i="1"/>
  <c r="Q113" i="1"/>
  <c r="R113" i="1"/>
  <c r="S113" i="1"/>
  <c r="Q114" i="1"/>
  <c r="R114" i="1"/>
  <c r="S114" i="1"/>
  <c r="Q115" i="1"/>
  <c r="R115" i="1"/>
  <c r="S115" i="1"/>
  <c r="Q116" i="1"/>
  <c r="R116" i="1"/>
  <c r="S116" i="1"/>
  <c r="Q117" i="1"/>
  <c r="R117" i="1"/>
  <c r="S117" i="1"/>
  <c r="Q118" i="1"/>
  <c r="R118" i="1"/>
  <c r="S118" i="1"/>
  <c r="Q119" i="1"/>
  <c r="R119" i="1"/>
  <c r="S119" i="1"/>
  <c r="Q120" i="1"/>
  <c r="R120" i="1"/>
  <c r="S120" i="1"/>
  <c r="Q121" i="1"/>
  <c r="R121" i="1"/>
  <c r="S121" i="1"/>
  <c r="Q122" i="1"/>
  <c r="R122" i="1"/>
  <c r="S122" i="1"/>
  <c r="Q123" i="1"/>
  <c r="R123" i="1"/>
  <c r="S123" i="1"/>
  <c r="Q124" i="1"/>
  <c r="R124" i="1"/>
  <c r="S124" i="1"/>
  <c r="Q125" i="1"/>
  <c r="R125" i="1"/>
  <c r="S125" i="1"/>
  <c r="Q126" i="1"/>
  <c r="R126" i="1"/>
  <c r="S126" i="1"/>
  <c r="Q127" i="1"/>
  <c r="R127" i="1"/>
  <c r="S127" i="1"/>
  <c r="Q128" i="1"/>
  <c r="R128" i="1"/>
  <c r="S128" i="1"/>
  <c r="Q129" i="1"/>
  <c r="R129" i="1"/>
  <c r="S129" i="1"/>
  <c r="Q130" i="1"/>
  <c r="R130" i="1"/>
  <c r="S130" i="1"/>
  <c r="Q131" i="1"/>
  <c r="R131" i="1"/>
  <c r="S131" i="1"/>
  <c r="Q132" i="1"/>
  <c r="R132" i="1"/>
  <c r="S132" i="1"/>
  <c r="Q133" i="1"/>
  <c r="R133" i="1"/>
  <c r="S133" i="1"/>
  <c r="Q134" i="1"/>
  <c r="R134" i="1"/>
  <c r="S134" i="1"/>
  <c r="Q135" i="1"/>
  <c r="R135" i="1"/>
  <c r="S135" i="1"/>
  <c r="Q136" i="1"/>
  <c r="R136" i="1"/>
  <c r="S136" i="1"/>
  <c r="Q137" i="1"/>
  <c r="R137" i="1"/>
  <c r="S137" i="1"/>
  <c r="Q138" i="1"/>
  <c r="R138" i="1"/>
  <c r="S138" i="1"/>
  <c r="Q139" i="1"/>
  <c r="R139" i="1"/>
  <c r="S139" i="1"/>
  <c r="Q140" i="1"/>
  <c r="R140" i="1"/>
  <c r="S140" i="1"/>
  <c r="Q141" i="1"/>
  <c r="R141" i="1"/>
  <c r="S141" i="1"/>
  <c r="Q142" i="1"/>
  <c r="R142" i="1"/>
  <c r="S142" i="1"/>
  <c r="Q143" i="1"/>
  <c r="R143" i="1"/>
  <c r="S143" i="1"/>
  <c r="Q144" i="1"/>
  <c r="R144" i="1"/>
  <c r="S144" i="1"/>
  <c r="Q145" i="1"/>
  <c r="R145" i="1"/>
  <c r="S145" i="1"/>
  <c r="Q146" i="1"/>
  <c r="R146" i="1"/>
  <c r="S146" i="1"/>
  <c r="Q147" i="1"/>
  <c r="R147" i="1"/>
  <c r="S147" i="1"/>
  <c r="Q148" i="1"/>
  <c r="R148" i="1"/>
  <c r="S148" i="1"/>
  <c r="Q149" i="1"/>
  <c r="R149" i="1"/>
  <c r="S149" i="1"/>
  <c r="Q150" i="1"/>
  <c r="R150" i="1"/>
  <c r="S150" i="1"/>
  <c r="Q151" i="1"/>
  <c r="R151" i="1"/>
  <c r="S151" i="1"/>
  <c r="Q152" i="1"/>
  <c r="R152" i="1"/>
  <c r="S152" i="1"/>
  <c r="Q153" i="1"/>
  <c r="R153" i="1"/>
  <c r="S153" i="1"/>
  <c r="Q154" i="1"/>
  <c r="R154" i="1"/>
  <c r="S154" i="1"/>
  <c r="Q155" i="1"/>
  <c r="R155" i="1"/>
  <c r="S155" i="1"/>
  <c r="Q156" i="1"/>
  <c r="R156" i="1"/>
  <c r="S156" i="1"/>
  <c r="Q157" i="1"/>
  <c r="R157" i="1"/>
  <c r="S157" i="1"/>
  <c r="Q158" i="1"/>
  <c r="R158" i="1"/>
  <c r="S158" i="1"/>
  <c r="Q159" i="1"/>
  <c r="R159" i="1"/>
  <c r="S159" i="1"/>
  <c r="Q160" i="1"/>
  <c r="R160" i="1"/>
  <c r="S160" i="1"/>
  <c r="Q161" i="1"/>
  <c r="R161" i="1"/>
  <c r="S161" i="1"/>
  <c r="Q162" i="1"/>
  <c r="R162" i="1"/>
  <c r="S162" i="1"/>
  <c r="Q163" i="1"/>
  <c r="R163" i="1"/>
  <c r="S163" i="1"/>
  <c r="Q164" i="1"/>
  <c r="R164" i="1"/>
  <c r="S164" i="1"/>
  <c r="Q165" i="1"/>
  <c r="R165" i="1"/>
  <c r="S165" i="1"/>
  <c r="Q166" i="1"/>
  <c r="R166" i="1"/>
  <c r="S166" i="1"/>
  <c r="Q167" i="1"/>
  <c r="R167" i="1"/>
  <c r="S167" i="1"/>
  <c r="Q168" i="1"/>
  <c r="R168" i="1"/>
  <c r="S168" i="1"/>
  <c r="Q169" i="1"/>
  <c r="R169" i="1"/>
  <c r="S169" i="1"/>
  <c r="Q170" i="1"/>
  <c r="R170" i="1"/>
  <c r="S170" i="1"/>
  <c r="Q171" i="1"/>
  <c r="R171" i="1"/>
  <c r="S171" i="1"/>
  <c r="Q172" i="1"/>
  <c r="R172" i="1"/>
  <c r="S172" i="1"/>
  <c r="Q173" i="1"/>
  <c r="R173" i="1"/>
  <c r="S173" i="1"/>
  <c r="Q174" i="1"/>
  <c r="R174" i="1"/>
  <c r="S174" i="1"/>
  <c r="Q175" i="1"/>
  <c r="R175" i="1"/>
  <c r="S175" i="1"/>
  <c r="Q176" i="1"/>
  <c r="R176" i="1"/>
  <c r="S176" i="1"/>
  <c r="Q177" i="1"/>
  <c r="R177" i="1"/>
  <c r="S177" i="1"/>
  <c r="Q178" i="1"/>
  <c r="R178" i="1"/>
  <c r="S178" i="1"/>
  <c r="Q179" i="1"/>
  <c r="R179" i="1"/>
  <c r="S179" i="1"/>
  <c r="Q180" i="1"/>
  <c r="R180" i="1"/>
  <c r="S180" i="1"/>
  <c r="Q181" i="1"/>
  <c r="R181" i="1"/>
  <c r="S181" i="1"/>
  <c r="Q182" i="1"/>
  <c r="R182" i="1"/>
  <c r="S182" i="1"/>
  <c r="Q183" i="1"/>
  <c r="R183" i="1"/>
  <c r="S183" i="1"/>
  <c r="Q184" i="1"/>
  <c r="R184" i="1"/>
  <c r="S184" i="1"/>
  <c r="Q185" i="1"/>
  <c r="R185" i="1"/>
  <c r="S185" i="1"/>
  <c r="Q186" i="1"/>
  <c r="R186" i="1"/>
  <c r="S186" i="1"/>
  <c r="Q187" i="1"/>
  <c r="R187" i="1"/>
  <c r="S187" i="1"/>
  <c r="Q188" i="1"/>
  <c r="R188" i="1"/>
  <c r="S188" i="1"/>
  <c r="Q189" i="1"/>
  <c r="R189" i="1"/>
  <c r="S189" i="1"/>
  <c r="Q190" i="1"/>
  <c r="R190" i="1"/>
  <c r="S190" i="1"/>
  <c r="Q191" i="1"/>
  <c r="R191" i="1"/>
  <c r="S191" i="1"/>
  <c r="Q192" i="1"/>
  <c r="R192" i="1"/>
  <c r="S192" i="1"/>
  <c r="Q193" i="1"/>
  <c r="R193" i="1"/>
  <c r="S193" i="1"/>
  <c r="Q194" i="1"/>
  <c r="R194" i="1"/>
  <c r="S194" i="1"/>
  <c r="Q195" i="1"/>
  <c r="R195" i="1"/>
  <c r="S195" i="1"/>
  <c r="Q196" i="1"/>
  <c r="R196" i="1"/>
  <c r="S196" i="1"/>
  <c r="Q197" i="1"/>
  <c r="R197" i="1"/>
  <c r="S197" i="1"/>
  <c r="Q198" i="1"/>
  <c r="R198" i="1"/>
  <c r="S198" i="1"/>
  <c r="Q199" i="1"/>
  <c r="R199" i="1"/>
  <c r="S199" i="1"/>
  <c r="Q200" i="1"/>
  <c r="R200" i="1"/>
  <c r="S200" i="1"/>
  <c r="Q201" i="1"/>
  <c r="R201" i="1"/>
  <c r="S201" i="1"/>
  <c r="Q202" i="1"/>
  <c r="R202" i="1"/>
  <c r="S202" i="1"/>
  <c r="Q203" i="1"/>
  <c r="R203" i="1"/>
  <c r="S203" i="1"/>
  <c r="Q204" i="1"/>
  <c r="R204" i="1"/>
  <c r="S204" i="1"/>
  <c r="Q205" i="1"/>
  <c r="R205" i="1"/>
  <c r="S205" i="1"/>
  <c r="Q206" i="1"/>
  <c r="R206" i="1"/>
  <c r="S206" i="1"/>
  <c r="Q207" i="1"/>
  <c r="R207" i="1"/>
  <c r="S207" i="1"/>
  <c r="Q208" i="1"/>
  <c r="R208" i="1"/>
  <c r="S208" i="1"/>
  <c r="Q209" i="1"/>
  <c r="R209" i="1"/>
  <c r="S209" i="1"/>
  <c r="Q210" i="1"/>
  <c r="R210" i="1"/>
  <c r="S210" i="1"/>
  <c r="Q211" i="1"/>
  <c r="R211" i="1"/>
  <c r="S211" i="1"/>
  <c r="Q212" i="1"/>
  <c r="R212" i="1"/>
  <c r="S212" i="1"/>
  <c r="Q213" i="1"/>
  <c r="R213" i="1"/>
  <c r="S213" i="1"/>
  <c r="Q214" i="1"/>
  <c r="R214" i="1"/>
  <c r="S214" i="1"/>
  <c r="Q215" i="1"/>
  <c r="R215" i="1"/>
  <c r="S215" i="1"/>
  <c r="Q216" i="1"/>
  <c r="R216" i="1"/>
  <c r="S216" i="1"/>
  <c r="Q217" i="1"/>
  <c r="R217" i="1"/>
  <c r="S217" i="1"/>
  <c r="Q218" i="1"/>
  <c r="R218" i="1"/>
  <c r="S218" i="1"/>
  <c r="Q219" i="1"/>
  <c r="R219" i="1"/>
  <c r="S219" i="1"/>
  <c r="Q220" i="1"/>
  <c r="R220" i="1"/>
  <c r="S220" i="1"/>
  <c r="Q221" i="1"/>
  <c r="R221" i="1"/>
  <c r="S221" i="1"/>
  <c r="Q222" i="1"/>
  <c r="R222" i="1"/>
  <c r="S222" i="1"/>
  <c r="Q223" i="1"/>
  <c r="R223" i="1"/>
  <c r="S223" i="1"/>
  <c r="Q224" i="1"/>
  <c r="R224" i="1"/>
  <c r="S224" i="1"/>
  <c r="Q225" i="1"/>
  <c r="R225" i="1"/>
  <c r="S225" i="1"/>
  <c r="Q226" i="1"/>
  <c r="R226" i="1"/>
  <c r="S226" i="1"/>
  <c r="Q227" i="1"/>
  <c r="R227" i="1"/>
  <c r="S227" i="1"/>
  <c r="Q228" i="1"/>
  <c r="R228" i="1"/>
  <c r="S228" i="1"/>
  <c r="Q229" i="1"/>
  <c r="R229" i="1"/>
  <c r="S229" i="1"/>
  <c r="Q230" i="1"/>
  <c r="R230" i="1"/>
  <c r="S230" i="1"/>
  <c r="Q231" i="1"/>
  <c r="R231" i="1"/>
  <c r="S231" i="1"/>
  <c r="Q232" i="1"/>
  <c r="R232" i="1"/>
  <c r="S232" i="1"/>
  <c r="Q233" i="1"/>
  <c r="R233" i="1"/>
  <c r="S233" i="1"/>
  <c r="Q234" i="1"/>
  <c r="R234" i="1"/>
  <c r="S234" i="1"/>
  <c r="Q235" i="1"/>
  <c r="R235" i="1"/>
  <c r="S235" i="1"/>
  <c r="Q236" i="1"/>
  <c r="R236" i="1"/>
  <c r="S236" i="1"/>
  <c r="Q237" i="1"/>
  <c r="R237" i="1"/>
  <c r="S237" i="1"/>
  <c r="Q238" i="1"/>
  <c r="R238" i="1"/>
  <c r="S238" i="1"/>
  <c r="Q239" i="1"/>
  <c r="R239" i="1"/>
  <c r="S239" i="1"/>
  <c r="Q240" i="1"/>
  <c r="R240" i="1"/>
  <c r="S240" i="1"/>
  <c r="Q241" i="1"/>
  <c r="R241" i="1"/>
  <c r="S241" i="1"/>
  <c r="Q242" i="1"/>
  <c r="R242" i="1"/>
  <c r="S242" i="1"/>
  <c r="Q243" i="1"/>
  <c r="R243" i="1"/>
  <c r="S243" i="1"/>
  <c r="Q244" i="1"/>
  <c r="R244" i="1"/>
  <c r="S244" i="1"/>
  <c r="Q245" i="1"/>
  <c r="R245" i="1"/>
  <c r="S245" i="1"/>
  <c r="Q246" i="1"/>
  <c r="R246" i="1"/>
  <c r="S246" i="1"/>
  <c r="Q247" i="1"/>
  <c r="R247" i="1"/>
  <c r="S247" i="1"/>
  <c r="Q248" i="1"/>
  <c r="R248" i="1"/>
  <c r="S248" i="1"/>
  <c r="Q249" i="1"/>
  <c r="R249" i="1"/>
  <c r="S249" i="1"/>
  <c r="Q250" i="1"/>
  <c r="R250" i="1"/>
  <c r="S250" i="1"/>
  <c r="Q251" i="1"/>
  <c r="R251" i="1"/>
  <c r="S251" i="1"/>
  <c r="Q252" i="1"/>
  <c r="R252" i="1"/>
  <c r="S252" i="1"/>
  <c r="Q253" i="1"/>
  <c r="R253" i="1"/>
  <c r="S253" i="1"/>
  <c r="Q254" i="1"/>
  <c r="R254" i="1"/>
  <c r="S254" i="1"/>
  <c r="Q255" i="1"/>
  <c r="R255" i="1"/>
  <c r="S255" i="1"/>
  <c r="Q256" i="1"/>
  <c r="R256" i="1"/>
  <c r="S256" i="1"/>
  <c r="Q257" i="1"/>
  <c r="R257" i="1"/>
  <c r="S257" i="1"/>
  <c r="Q258" i="1"/>
  <c r="R258" i="1"/>
  <c r="S258" i="1"/>
  <c r="Q259" i="1"/>
  <c r="R259" i="1"/>
  <c r="S259" i="1"/>
  <c r="Q260" i="1"/>
  <c r="R260" i="1"/>
  <c r="S260" i="1"/>
  <c r="Q261" i="1"/>
  <c r="R261" i="1"/>
  <c r="S261" i="1"/>
  <c r="Q262" i="1"/>
  <c r="R262" i="1"/>
  <c r="S262" i="1"/>
  <c r="Q263" i="1"/>
  <c r="R263" i="1"/>
  <c r="S263" i="1"/>
  <c r="Q264" i="1"/>
  <c r="R264" i="1"/>
  <c r="S264" i="1"/>
  <c r="Q265" i="1"/>
  <c r="R265" i="1"/>
  <c r="S265" i="1"/>
  <c r="Q266" i="1"/>
  <c r="R266" i="1"/>
  <c r="S266" i="1"/>
  <c r="Q267" i="1"/>
  <c r="R267" i="1"/>
  <c r="S267" i="1"/>
  <c r="Q268" i="1"/>
  <c r="R268" i="1"/>
  <c r="S268" i="1"/>
  <c r="Q269" i="1"/>
  <c r="R269" i="1"/>
  <c r="S269" i="1"/>
  <c r="Q270" i="1"/>
  <c r="R270" i="1"/>
  <c r="S270" i="1"/>
  <c r="Q271" i="1"/>
  <c r="R271" i="1"/>
  <c r="S271" i="1"/>
  <c r="Q272" i="1"/>
  <c r="R272" i="1"/>
  <c r="S272" i="1"/>
  <c r="Q273" i="1"/>
  <c r="R273" i="1"/>
  <c r="S273" i="1"/>
  <c r="Q274" i="1"/>
  <c r="R274" i="1"/>
  <c r="S274" i="1"/>
  <c r="Q275" i="1"/>
  <c r="R275" i="1"/>
  <c r="S275" i="1"/>
  <c r="Q276" i="1"/>
  <c r="R276" i="1"/>
  <c r="S276" i="1"/>
  <c r="Q277" i="1"/>
  <c r="R277" i="1"/>
  <c r="S277" i="1"/>
  <c r="Q278" i="1"/>
  <c r="R278" i="1"/>
  <c r="S278" i="1"/>
  <c r="Q279" i="1"/>
  <c r="R279" i="1"/>
  <c r="S279" i="1"/>
  <c r="Q280" i="1"/>
  <c r="R280" i="1"/>
  <c r="S280" i="1"/>
  <c r="Q281" i="1"/>
  <c r="R281" i="1"/>
  <c r="S281" i="1"/>
  <c r="Q282" i="1"/>
  <c r="R282" i="1"/>
  <c r="S282" i="1"/>
  <c r="Q283" i="1"/>
  <c r="R283" i="1"/>
  <c r="S283" i="1"/>
  <c r="Q284" i="1"/>
  <c r="R284" i="1"/>
  <c r="S284" i="1"/>
  <c r="Q285" i="1"/>
  <c r="R285" i="1"/>
  <c r="S285" i="1"/>
  <c r="Q286" i="1"/>
  <c r="R286" i="1"/>
  <c r="S286" i="1"/>
  <c r="Q287" i="1"/>
  <c r="R287" i="1"/>
  <c r="S287" i="1"/>
  <c r="Q288" i="1"/>
  <c r="R288" i="1"/>
  <c r="S288" i="1"/>
  <c r="Q289" i="1"/>
  <c r="R289" i="1"/>
  <c r="S289" i="1"/>
  <c r="Q290" i="1"/>
  <c r="R290" i="1"/>
  <c r="S290" i="1"/>
  <c r="Q291" i="1"/>
  <c r="R291" i="1"/>
  <c r="S291" i="1"/>
  <c r="Q292" i="1"/>
  <c r="R292" i="1"/>
  <c r="S292" i="1"/>
  <c r="Q293" i="1"/>
  <c r="R293" i="1"/>
  <c r="S293" i="1"/>
  <c r="Q294" i="1"/>
  <c r="R294" i="1"/>
  <c r="S294" i="1"/>
  <c r="Q295" i="1"/>
  <c r="R295" i="1"/>
  <c r="S295" i="1"/>
  <c r="Q296" i="1"/>
  <c r="R296" i="1"/>
  <c r="S296" i="1"/>
  <c r="Q297" i="1"/>
  <c r="R297" i="1"/>
  <c r="S297" i="1"/>
  <c r="Q298" i="1"/>
  <c r="R298" i="1"/>
  <c r="S298" i="1"/>
  <c r="Q299" i="1"/>
  <c r="R299" i="1"/>
  <c r="S299" i="1"/>
  <c r="Q300" i="1"/>
  <c r="R300" i="1"/>
  <c r="S300" i="1"/>
  <c r="Q301" i="1"/>
  <c r="R301" i="1"/>
  <c r="S301" i="1"/>
  <c r="Q302" i="1"/>
  <c r="R302" i="1"/>
  <c r="S302" i="1"/>
  <c r="Q303" i="1"/>
  <c r="R303" i="1"/>
  <c r="S303" i="1"/>
  <c r="Q304" i="1"/>
  <c r="R304" i="1"/>
  <c r="S304" i="1"/>
  <c r="Q305" i="1"/>
  <c r="R305" i="1"/>
  <c r="S305" i="1"/>
  <c r="Q306" i="1"/>
  <c r="R306" i="1"/>
  <c r="S306" i="1"/>
  <c r="Q307" i="1"/>
  <c r="R307" i="1"/>
  <c r="S307" i="1"/>
  <c r="Q308" i="1"/>
  <c r="R308" i="1"/>
  <c r="S308" i="1"/>
  <c r="Q309" i="1"/>
  <c r="R309" i="1"/>
  <c r="S309" i="1"/>
  <c r="Q310" i="1"/>
  <c r="R310" i="1"/>
  <c r="S310" i="1"/>
  <c r="Q311" i="1"/>
  <c r="R311" i="1"/>
  <c r="S311" i="1"/>
  <c r="Q312" i="1"/>
  <c r="R312" i="1"/>
  <c r="S312" i="1"/>
  <c r="Q313" i="1"/>
  <c r="R313" i="1"/>
  <c r="S313" i="1"/>
  <c r="Q314" i="1"/>
  <c r="R314" i="1"/>
  <c r="S314" i="1"/>
  <c r="Q315" i="1"/>
  <c r="R315" i="1"/>
  <c r="S315" i="1"/>
  <c r="Q316" i="1"/>
  <c r="R316" i="1"/>
  <c r="S316" i="1"/>
  <c r="Q317" i="1"/>
  <c r="R317" i="1"/>
  <c r="S317" i="1"/>
  <c r="Q318" i="1"/>
  <c r="R318" i="1"/>
  <c r="S318" i="1"/>
  <c r="Q319" i="1"/>
  <c r="R319" i="1"/>
  <c r="S319" i="1"/>
  <c r="Q320" i="1"/>
  <c r="R320" i="1"/>
  <c r="S320" i="1"/>
  <c r="Q321" i="1"/>
  <c r="R321" i="1"/>
  <c r="S321" i="1"/>
  <c r="Q322" i="1"/>
  <c r="R322" i="1"/>
  <c r="S322" i="1"/>
  <c r="Q323" i="1"/>
  <c r="R323" i="1"/>
  <c r="S323" i="1"/>
  <c r="Q324" i="1"/>
  <c r="R324" i="1"/>
  <c r="S324" i="1"/>
  <c r="Q325" i="1"/>
  <c r="R325" i="1"/>
  <c r="S325" i="1"/>
  <c r="Q326" i="1"/>
  <c r="R326" i="1"/>
  <c r="S326" i="1"/>
  <c r="Q327" i="1"/>
  <c r="R327" i="1"/>
  <c r="S327" i="1"/>
  <c r="Q328" i="1"/>
  <c r="R328" i="1"/>
  <c r="S328" i="1"/>
  <c r="Q329" i="1"/>
  <c r="R329" i="1"/>
  <c r="S329" i="1"/>
  <c r="Q330" i="1"/>
  <c r="R330" i="1"/>
  <c r="S330" i="1"/>
  <c r="Q331" i="1"/>
  <c r="R331" i="1"/>
  <c r="S331" i="1"/>
  <c r="Q332" i="1"/>
  <c r="R332" i="1"/>
  <c r="S332" i="1"/>
  <c r="Q333" i="1"/>
  <c r="R333" i="1"/>
  <c r="S333" i="1"/>
  <c r="Q334" i="1"/>
  <c r="R334" i="1"/>
  <c r="S334" i="1"/>
  <c r="Q335" i="1"/>
  <c r="R335" i="1"/>
  <c r="S335" i="1"/>
  <c r="Q336" i="1"/>
  <c r="R336" i="1"/>
  <c r="S336" i="1"/>
  <c r="Q337" i="1"/>
  <c r="R337" i="1"/>
  <c r="S337" i="1"/>
  <c r="Q338" i="1"/>
  <c r="R338" i="1"/>
  <c r="S338" i="1"/>
  <c r="Q339" i="1"/>
  <c r="R339" i="1"/>
  <c r="S339" i="1"/>
  <c r="Q340" i="1"/>
  <c r="R340" i="1"/>
  <c r="S340" i="1"/>
  <c r="Q341" i="1"/>
  <c r="R341" i="1"/>
  <c r="S341" i="1"/>
  <c r="Q342" i="1"/>
  <c r="R342" i="1"/>
  <c r="S342" i="1"/>
  <c r="Q343" i="1"/>
  <c r="R343" i="1"/>
  <c r="S343" i="1"/>
  <c r="Q344" i="1"/>
  <c r="R344" i="1"/>
  <c r="S344" i="1"/>
  <c r="Q345" i="1"/>
  <c r="R345" i="1"/>
  <c r="S345" i="1"/>
  <c r="Q346" i="1"/>
  <c r="R346" i="1"/>
  <c r="S346" i="1"/>
  <c r="Q347" i="1"/>
  <c r="R347" i="1"/>
  <c r="S347" i="1"/>
  <c r="Q348" i="1"/>
  <c r="R348" i="1"/>
  <c r="S348" i="1"/>
  <c r="Q349" i="1"/>
  <c r="R349" i="1"/>
  <c r="S349" i="1"/>
  <c r="Q350" i="1"/>
  <c r="R350" i="1"/>
  <c r="S350" i="1"/>
  <c r="Q351" i="1"/>
  <c r="R351" i="1"/>
  <c r="S351" i="1"/>
  <c r="Q352" i="1"/>
  <c r="R352" i="1"/>
  <c r="S352" i="1"/>
  <c r="Q353" i="1"/>
  <c r="R353" i="1"/>
  <c r="S353" i="1"/>
  <c r="Q354" i="1"/>
  <c r="R354" i="1"/>
  <c r="S354" i="1"/>
  <c r="Q355" i="1"/>
  <c r="R355" i="1"/>
  <c r="S355" i="1"/>
  <c r="Q356" i="1"/>
  <c r="R356" i="1"/>
  <c r="S356" i="1"/>
  <c r="Q357" i="1"/>
  <c r="R357" i="1"/>
  <c r="S357" i="1"/>
  <c r="Q358" i="1"/>
  <c r="R358" i="1"/>
  <c r="S358" i="1"/>
  <c r="Q359" i="1"/>
  <c r="R359" i="1"/>
  <c r="S359" i="1"/>
  <c r="Q360" i="1"/>
  <c r="R360" i="1"/>
  <c r="S360" i="1"/>
  <c r="Q361" i="1"/>
  <c r="R361" i="1"/>
  <c r="S361" i="1"/>
  <c r="Q362" i="1"/>
  <c r="R362" i="1"/>
  <c r="S362" i="1"/>
  <c r="Q363" i="1"/>
  <c r="R363" i="1"/>
  <c r="S363" i="1"/>
  <c r="Q364" i="1"/>
  <c r="R364" i="1"/>
  <c r="S364" i="1"/>
  <c r="Q365" i="1"/>
  <c r="R365" i="1"/>
  <c r="S365" i="1"/>
  <c r="Q366" i="1"/>
  <c r="R366" i="1"/>
  <c r="S366" i="1"/>
  <c r="Q367" i="1"/>
  <c r="R367" i="1"/>
  <c r="S367" i="1"/>
  <c r="Q368" i="1"/>
  <c r="R368" i="1"/>
  <c r="S368" i="1"/>
  <c r="Q369" i="1"/>
  <c r="R369" i="1"/>
  <c r="S369" i="1"/>
  <c r="Q370" i="1"/>
  <c r="R370" i="1"/>
  <c r="S370" i="1"/>
  <c r="Q371" i="1"/>
  <c r="R371" i="1"/>
  <c r="S371" i="1"/>
  <c r="Q372" i="1"/>
  <c r="R372" i="1"/>
  <c r="S372" i="1"/>
  <c r="Q373" i="1"/>
  <c r="R373" i="1"/>
  <c r="S373" i="1"/>
  <c r="Q374" i="1"/>
  <c r="R374" i="1"/>
  <c r="S374" i="1"/>
  <c r="Q375" i="1"/>
  <c r="R375" i="1"/>
  <c r="S375" i="1"/>
  <c r="Q376" i="1"/>
  <c r="R376" i="1"/>
  <c r="S376" i="1"/>
  <c r="Q377" i="1"/>
  <c r="R377" i="1"/>
  <c r="S377" i="1"/>
  <c r="Q378" i="1"/>
  <c r="R378" i="1"/>
  <c r="S378" i="1"/>
  <c r="Q379" i="1"/>
  <c r="R379" i="1"/>
  <c r="S379" i="1"/>
  <c r="Q380" i="1"/>
  <c r="R380" i="1"/>
  <c r="S380" i="1"/>
  <c r="Q381" i="1"/>
  <c r="R381" i="1"/>
  <c r="S381" i="1"/>
  <c r="Q382" i="1"/>
  <c r="R382" i="1"/>
  <c r="S382" i="1"/>
  <c r="Q383" i="1"/>
  <c r="R383" i="1"/>
  <c r="S383" i="1"/>
  <c r="Q384" i="1"/>
  <c r="R384" i="1"/>
  <c r="S384" i="1"/>
  <c r="Q385" i="1"/>
  <c r="R385" i="1"/>
  <c r="S385" i="1"/>
  <c r="Q386" i="1"/>
  <c r="R386" i="1"/>
  <c r="S386" i="1"/>
  <c r="Q387" i="1"/>
  <c r="R387" i="1"/>
  <c r="S387" i="1"/>
  <c r="Q388" i="1"/>
  <c r="R388" i="1"/>
  <c r="S388" i="1"/>
  <c r="Q389" i="1"/>
  <c r="R389" i="1"/>
  <c r="S389" i="1"/>
  <c r="Q390" i="1"/>
  <c r="R390" i="1"/>
  <c r="S390" i="1"/>
  <c r="Q391" i="1"/>
  <c r="R391" i="1"/>
  <c r="S391" i="1"/>
  <c r="Q392" i="1"/>
  <c r="R392" i="1"/>
  <c r="S392" i="1"/>
  <c r="Q393" i="1"/>
  <c r="R393" i="1"/>
  <c r="S393" i="1"/>
  <c r="Q394" i="1"/>
  <c r="R394" i="1"/>
  <c r="S394" i="1"/>
  <c r="Q395" i="1"/>
  <c r="R395" i="1"/>
  <c r="S395" i="1"/>
  <c r="Q396" i="1"/>
  <c r="R396" i="1"/>
  <c r="S396" i="1"/>
  <c r="Q397" i="1"/>
  <c r="R397" i="1"/>
  <c r="S397" i="1"/>
  <c r="Q398" i="1"/>
  <c r="R398" i="1"/>
  <c r="S398" i="1"/>
  <c r="Q399" i="1"/>
  <c r="R399" i="1"/>
  <c r="S399" i="1"/>
  <c r="Q400" i="1"/>
  <c r="R400" i="1"/>
  <c r="S400" i="1"/>
  <c r="Q401" i="1"/>
  <c r="R401" i="1"/>
  <c r="S401" i="1"/>
  <c r="Q402" i="1"/>
  <c r="R402" i="1"/>
  <c r="S402" i="1"/>
  <c r="Q403" i="1"/>
  <c r="R403" i="1"/>
  <c r="S403" i="1"/>
  <c r="Q404" i="1"/>
  <c r="R404" i="1"/>
  <c r="S404" i="1"/>
  <c r="Q405" i="1"/>
  <c r="R405" i="1"/>
  <c r="S405" i="1"/>
  <c r="Q406" i="1"/>
  <c r="R406" i="1"/>
  <c r="S406" i="1"/>
  <c r="Q407" i="1"/>
  <c r="R407" i="1"/>
  <c r="S407" i="1"/>
  <c r="Q408" i="1"/>
  <c r="R408" i="1"/>
  <c r="S408" i="1"/>
  <c r="Q409" i="1"/>
  <c r="R409" i="1"/>
  <c r="S409" i="1"/>
  <c r="Q410" i="1"/>
  <c r="R410" i="1"/>
  <c r="S410" i="1"/>
  <c r="Q411" i="1"/>
  <c r="R411" i="1"/>
  <c r="S411" i="1"/>
  <c r="Q412" i="1"/>
  <c r="R412" i="1"/>
  <c r="S412" i="1"/>
  <c r="Q413" i="1"/>
  <c r="R413" i="1"/>
  <c r="S413" i="1"/>
  <c r="Q414" i="1"/>
  <c r="R414" i="1"/>
  <c r="S414" i="1"/>
  <c r="Q415" i="1"/>
  <c r="R415" i="1"/>
  <c r="S415" i="1"/>
  <c r="Q416" i="1"/>
  <c r="R416" i="1"/>
  <c r="S416" i="1"/>
  <c r="Q417" i="1"/>
  <c r="R417" i="1"/>
  <c r="S417" i="1"/>
  <c r="Q418" i="1"/>
  <c r="R418" i="1"/>
  <c r="S418" i="1"/>
  <c r="Q419" i="1"/>
  <c r="R419" i="1"/>
  <c r="S419" i="1"/>
  <c r="Q420" i="1"/>
  <c r="R420" i="1"/>
  <c r="S420" i="1"/>
  <c r="Q421" i="1"/>
  <c r="R421" i="1"/>
  <c r="S421" i="1"/>
  <c r="Q422" i="1"/>
  <c r="R422" i="1"/>
  <c r="S422" i="1"/>
  <c r="Q423" i="1"/>
  <c r="R423" i="1"/>
  <c r="S423" i="1"/>
  <c r="Q424" i="1"/>
  <c r="R424" i="1"/>
  <c r="S424" i="1"/>
  <c r="Q425" i="1"/>
  <c r="R425" i="1"/>
  <c r="S425" i="1"/>
  <c r="Q426" i="1"/>
  <c r="R426" i="1"/>
  <c r="S426" i="1"/>
  <c r="Q427" i="1"/>
  <c r="R427" i="1"/>
  <c r="S427" i="1"/>
  <c r="Q428" i="1"/>
  <c r="R428" i="1"/>
  <c r="S428" i="1"/>
  <c r="Q429" i="1"/>
  <c r="R429" i="1"/>
  <c r="S429" i="1"/>
  <c r="Q430" i="1"/>
  <c r="R430" i="1"/>
  <c r="S430" i="1"/>
  <c r="Q431" i="1"/>
  <c r="R431" i="1"/>
  <c r="S431" i="1"/>
  <c r="Q432" i="1"/>
  <c r="R432" i="1"/>
  <c r="S432" i="1"/>
  <c r="Q433" i="1"/>
  <c r="R433" i="1"/>
  <c r="S433" i="1"/>
  <c r="Q434" i="1"/>
  <c r="R434" i="1"/>
  <c r="S434" i="1"/>
  <c r="Q435" i="1"/>
  <c r="R435" i="1"/>
  <c r="S435" i="1"/>
  <c r="Q436" i="1"/>
  <c r="R436" i="1"/>
  <c r="S436" i="1"/>
  <c r="Q437" i="1"/>
  <c r="R437" i="1"/>
  <c r="S437" i="1"/>
  <c r="Q438" i="1"/>
  <c r="R438" i="1"/>
  <c r="S438" i="1"/>
  <c r="Q439" i="1"/>
  <c r="R439" i="1"/>
  <c r="S439" i="1"/>
  <c r="Q440" i="1"/>
  <c r="R440" i="1"/>
  <c r="S440" i="1"/>
  <c r="Q441" i="1"/>
  <c r="R441" i="1"/>
  <c r="S441" i="1"/>
  <c r="Q442" i="1"/>
  <c r="R442" i="1"/>
  <c r="S442" i="1"/>
  <c r="Q443" i="1"/>
  <c r="R443" i="1"/>
  <c r="S443" i="1"/>
  <c r="Q444" i="1"/>
  <c r="R444" i="1"/>
  <c r="S444" i="1"/>
  <c r="Q445" i="1"/>
  <c r="R445" i="1"/>
  <c r="S445" i="1"/>
  <c r="Q446" i="1"/>
  <c r="R446" i="1"/>
  <c r="S446" i="1"/>
  <c r="Q447" i="1"/>
  <c r="R447" i="1"/>
  <c r="S447" i="1"/>
  <c r="Q448" i="1"/>
  <c r="R448" i="1"/>
  <c r="S448" i="1"/>
  <c r="Q449" i="1"/>
  <c r="R449" i="1"/>
  <c r="S449" i="1"/>
  <c r="Q450" i="1"/>
  <c r="R450" i="1"/>
  <c r="S450" i="1"/>
  <c r="Q451" i="1"/>
  <c r="R451" i="1"/>
  <c r="S451" i="1"/>
  <c r="Q452" i="1"/>
  <c r="R452" i="1"/>
  <c r="S452" i="1"/>
  <c r="Q453" i="1"/>
  <c r="R453" i="1"/>
  <c r="S453" i="1"/>
  <c r="Q454" i="1"/>
  <c r="R454" i="1"/>
  <c r="S454" i="1"/>
  <c r="Q455" i="1"/>
  <c r="R455" i="1"/>
  <c r="S455" i="1"/>
  <c r="Q456" i="1"/>
  <c r="R456" i="1"/>
  <c r="S456" i="1"/>
  <c r="Q457" i="1"/>
  <c r="R457" i="1"/>
  <c r="S457" i="1"/>
  <c r="Q458" i="1"/>
  <c r="R458" i="1"/>
  <c r="S458" i="1"/>
  <c r="Q459" i="1"/>
  <c r="R459" i="1"/>
  <c r="S459" i="1"/>
  <c r="Q460" i="1"/>
  <c r="R460" i="1"/>
  <c r="S460" i="1"/>
  <c r="Q461" i="1"/>
  <c r="R461" i="1"/>
  <c r="S461" i="1"/>
  <c r="Q462" i="1"/>
  <c r="R462" i="1"/>
  <c r="S462" i="1"/>
  <c r="Q463" i="1"/>
  <c r="R463" i="1"/>
  <c r="S463" i="1"/>
  <c r="Q464" i="1"/>
  <c r="R464" i="1"/>
  <c r="S464" i="1"/>
  <c r="Q465" i="1"/>
  <c r="R465" i="1"/>
  <c r="S465" i="1"/>
  <c r="Q466" i="1"/>
  <c r="R466" i="1"/>
  <c r="S466" i="1"/>
  <c r="Q467" i="1"/>
  <c r="R467" i="1"/>
  <c r="S467" i="1"/>
  <c r="Q468" i="1"/>
  <c r="R468" i="1"/>
  <c r="S468" i="1"/>
  <c r="Q469" i="1"/>
  <c r="R469" i="1"/>
  <c r="S469" i="1"/>
  <c r="Q470" i="1"/>
  <c r="R470" i="1"/>
  <c r="S470" i="1"/>
  <c r="Q471" i="1"/>
  <c r="R471" i="1"/>
  <c r="S471" i="1"/>
  <c r="Q472" i="1"/>
  <c r="R472" i="1"/>
  <c r="S472" i="1"/>
  <c r="Q473" i="1"/>
  <c r="R473" i="1"/>
  <c r="S473" i="1"/>
  <c r="Q474" i="1"/>
  <c r="R474" i="1"/>
  <c r="S474" i="1"/>
  <c r="Q475" i="1"/>
  <c r="R475" i="1"/>
  <c r="S475" i="1"/>
  <c r="Q476" i="1"/>
  <c r="R476" i="1"/>
  <c r="S476" i="1"/>
  <c r="Q477" i="1"/>
  <c r="R477" i="1"/>
  <c r="S477" i="1"/>
  <c r="Q478" i="1"/>
  <c r="R478" i="1"/>
  <c r="S478" i="1"/>
  <c r="Q479" i="1"/>
  <c r="R479" i="1"/>
  <c r="S479" i="1"/>
  <c r="Q480" i="1"/>
  <c r="R480" i="1"/>
  <c r="S480" i="1"/>
  <c r="Q481" i="1"/>
  <c r="R481" i="1"/>
  <c r="S481" i="1"/>
  <c r="Q482" i="1"/>
  <c r="R482" i="1"/>
  <c r="S482" i="1"/>
  <c r="Q483" i="1"/>
  <c r="R483" i="1"/>
  <c r="S483" i="1"/>
  <c r="Q484" i="1"/>
  <c r="R484" i="1"/>
  <c r="S484" i="1"/>
  <c r="Q485" i="1"/>
  <c r="R485" i="1"/>
  <c r="S485" i="1"/>
  <c r="Q486" i="1"/>
  <c r="R486" i="1"/>
  <c r="S486" i="1"/>
  <c r="Q487" i="1"/>
  <c r="R487" i="1"/>
  <c r="S487" i="1"/>
  <c r="Q488" i="1"/>
  <c r="R488" i="1"/>
  <c r="S488" i="1"/>
  <c r="Q489" i="1"/>
  <c r="R489" i="1"/>
  <c r="S489" i="1"/>
  <c r="Q490" i="1"/>
  <c r="R490" i="1"/>
  <c r="S490" i="1"/>
  <c r="Q491" i="1"/>
  <c r="R491" i="1"/>
  <c r="S491" i="1"/>
  <c r="Q492" i="1"/>
  <c r="R492" i="1"/>
  <c r="S492" i="1"/>
  <c r="Q493" i="1"/>
  <c r="R493" i="1"/>
  <c r="S493" i="1"/>
  <c r="Q494" i="1"/>
  <c r="R494" i="1"/>
  <c r="S494" i="1"/>
  <c r="Q495" i="1"/>
  <c r="R495" i="1"/>
  <c r="S495" i="1"/>
  <c r="Q496" i="1"/>
  <c r="R496" i="1"/>
  <c r="S496" i="1"/>
  <c r="Q497" i="1"/>
  <c r="R497" i="1"/>
  <c r="S497" i="1"/>
  <c r="Q498" i="1"/>
  <c r="R498" i="1"/>
  <c r="S498" i="1"/>
  <c r="Q499" i="1"/>
  <c r="R499" i="1"/>
  <c r="S499" i="1"/>
  <c r="Q500" i="1"/>
  <c r="R500" i="1"/>
  <c r="S500" i="1"/>
  <c r="Q501" i="1"/>
  <c r="R501" i="1"/>
  <c r="S501" i="1"/>
  <c r="Q502" i="1"/>
  <c r="R502" i="1"/>
  <c r="S502" i="1"/>
  <c r="Q503" i="1"/>
  <c r="R503" i="1"/>
  <c r="S503" i="1"/>
  <c r="Q504" i="1"/>
  <c r="R504" i="1"/>
  <c r="S504" i="1"/>
  <c r="Q505" i="1"/>
  <c r="R505" i="1"/>
  <c r="S505" i="1"/>
  <c r="Q506" i="1"/>
  <c r="R506" i="1"/>
  <c r="S506" i="1"/>
  <c r="Q507" i="1"/>
  <c r="R507" i="1"/>
  <c r="S507" i="1"/>
  <c r="Q508" i="1"/>
  <c r="R508" i="1"/>
  <c r="S508" i="1"/>
  <c r="Q509" i="1"/>
  <c r="R509" i="1"/>
  <c r="S509" i="1"/>
  <c r="Q510" i="1"/>
  <c r="R510" i="1"/>
  <c r="S510" i="1"/>
  <c r="Q511" i="1"/>
  <c r="R511" i="1"/>
  <c r="S511" i="1"/>
  <c r="Q512" i="1"/>
  <c r="R512" i="1"/>
  <c r="S512" i="1"/>
  <c r="Q513" i="1"/>
  <c r="R513" i="1"/>
  <c r="S513" i="1"/>
  <c r="Q514" i="1"/>
  <c r="R514" i="1"/>
  <c r="S514" i="1"/>
  <c r="Q515" i="1"/>
  <c r="R515" i="1"/>
  <c r="S515" i="1"/>
  <c r="Q516" i="1"/>
  <c r="R516" i="1"/>
  <c r="S516" i="1"/>
  <c r="Q517" i="1"/>
  <c r="R517" i="1"/>
  <c r="S517" i="1"/>
  <c r="Q518" i="1"/>
  <c r="R518" i="1"/>
  <c r="S518" i="1"/>
  <c r="Q519" i="1"/>
  <c r="R519" i="1"/>
  <c r="S519" i="1"/>
  <c r="Q520" i="1"/>
  <c r="R520" i="1"/>
  <c r="S520" i="1"/>
  <c r="Q521" i="1"/>
  <c r="R521" i="1"/>
  <c r="S521" i="1"/>
  <c r="Q522" i="1"/>
  <c r="R522" i="1"/>
  <c r="S522" i="1"/>
  <c r="Q523" i="1"/>
  <c r="R523" i="1"/>
  <c r="S523" i="1"/>
  <c r="Q524" i="1"/>
  <c r="R524" i="1"/>
  <c r="S524" i="1"/>
  <c r="Q525" i="1"/>
  <c r="R525" i="1"/>
  <c r="S525" i="1"/>
  <c r="Q526" i="1"/>
  <c r="R526" i="1"/>
  <c r="S526" i="1"/>
  <c r="Q527" i="1"/>
  <c r="R527" i="1"/>
  <c r="S527" i="1"/>
  <c r="Q528" i="1"/>
  <c r="R528" i="1"/>
  <c r="S528" i="1"/>
  <c r="Q529" i="1"/>
  <c r="R529" i="1"/>
  <c r="S529" i="1"/>
  <c r="Q530" i="1"/>
  <c r="R530" i="1"/>
  <c r="S530" i="1"/>
  <c r="Q531" i="1"/>
  <c r="R531" i="1"/>
  <c r="S531" i="1"/>
  <c r="Q532" i="1"/>
  <c r="R532" i="1"/>
  <c r="S532" i="1"/>
  <c r="Q533" i="1"/>
  <c r="R533" i="1"/>
  <c r="S533" i="1"/>
  <c r="Q534" i="1"/>
  <c r="R534" i="1"/>
  <c r="S534" i="1"/>
  <c r="Q535" i="1"/>
  <c r="R535" i="1"/>
  <c r="S535" i="1"/>
  <c r="Q536" i="1"/>
  <c r="R536" i="1"/>
  <c r="S536" i="1"/>
  <c r="Q537" i="1"/>
  <c r="R537" i="1"/>
  <c r="S537" i="1"/>
  <c r="Q538" i="1"/>
  <c r="R538" i="1"/>
  <c r="S538" i="1"/>
  <c r="Q539" i="1"/>
  <c r="R539" i="1"/>
  <c r="S539" i="1"/>
  <c r="Q540" i="1"/>
  <c r="R540" i="1"/>
  <c r="S540" i="1"/>
  <c r="Q541" i="1"/>
  <c r="R541" i="1"/>
  <c r="S541" i="1"/>
  <c r="Q542" i="1"/>
  <c r="R542" i="1"/>
  <c r="S542" i="1"/>
  <c r="Q543" i="1"/>
  <c r="R543" i="1"/>
  <c r="S543" i="1"/>
  <c r="Q544" i="1"/>
  <c r="R544" i="1"/>
  <c r="S544" i="1"/>
  <c r="Q545" i="1"/>
  <c r="R545" i="1"/>
  <c r="S545" i="1"/>
  <c r="Q546" i="1"/>
  <c r="R546" i="1"/>
  <c r="S546" i="1"/>
  <c r="Q547" i="1"/>
  <c r="R547" i="1"/>
  <c r="S547" i="1"/>
  <c r="Q548" i="1"/>
  <c r="R548" i="1"/>
  <c r="S548" i="1"/>
  <c r="Q549" i="1"/>
  <c r="R549" i="1"/>
  <c r="S549" i="1"/>
  <c r="Q550" i="1"/>
  <c r="R550" i="1"/>
  <c r="S550" i="1"/>
  <c r="Q551" i="1"/>
  <c r="R551" i="1"/>
  <c r="S551" i="1"/>
  <c r="Q552" i="1"/>
  <c r="R552" i="1"/>
  <c r="S552" i="1"/>
  <c r="Q553" i="1"/>
  <c r="R553" i="1"/>
  <c r="S553" i="1"/>
  <c r="Q554" i="1"/>
  <c r="R554" i="1"/>
  <c r="S554" i="1"/>
  <c r="Q555" i="1"/>
  <c r="R555" i="1"/>
  <c r="S555" i="1"/>
  <c r="Q556" i="1"/>
  <c r="R556" i="1"/>
  <c r="S556" i="1"/>
  <c r="Q557" i="1"/>
  <c r="R557" i="1"/>
  <c r="S557" i="1"/>
  <c r="Q558" i="1"/>
  <c r="R558" i="1"/>
  <c r="S558" i="1"/>
  <c r="Q559" i="1"/>
  <c r="R559" i="1"/>
  <c r="S559" i="1"/>
  <c r="Q560" i="1"/>
  <c r="R560" i="1"/>
  <c r="S560" i="1"/>
  <c r="Q561" i="1"/>
  <c r="R561" i="1"/>
  <c r="S561" i="1"/>
  <c r="Q562" i="1"/>
  <c r="R562" i="1"/>
  <c r="S562" i="1"/>
  <c r="Q563" i="1"/>
  <c r="R563" i="1"/>
  <c r="S563" i="1"/>
  <c r="Q564" i="1"/>
  <c r="R564" i="1"/>
  <c r="S564" i="1"/>
  <c r="Q565" i="1"/>
  <c r="R565" i="1"/>
  <c r="S565" i="1"/>
  <c r="Q566" i="1"/>
  <c r="R566" i="1"/>
  <c r="S566" i="1"/>
  <c r="Q567" i="1"/>
  <c r="R567" i="1"/>
  <c r="S567" i="1"/>
  <c r="Q568" i="1"/>
  <c r="R568" i="1"/>
  <c r="S568" i="1"/>
  <c r="Q569" i="1"/>
  <c r="R569" i="1"/>
  <c r="S569" i="1"/>
  <c r="Q570" i="1"/>
  <c r="R570" i="1"/>
  <c r="S570" i="1"/>
  <c r="Q571" i="1"/>
  <c r="R571" i="1"/>
  <c r="S571" i="1"/>
  <c r="Q572" i="1"/>
  <c r="R572" i="1"/>
  <c r="S572" i="1"/>
  <c r="Q573" i="1"/>
  <c r="R573" i="1"/>
  <c r="S573" i="1"/>
  <c r="Q574" i="1"/>
  <c r="R574" i="1"/>
  <c r="S574" i="1"/>
  <c r="Q575" i="1"/>
  <c r="R575" i="1"/>
  <c r="S575" i="1"/>
  <c r="Q576" i="1"/>
  <c r="R576" i="1"/>
  <c r="S576" i="1"/>
  <c r="Q577" i="1"/>
  <c r="R577" i="1"/>
  <c r="S577" i="1"/>
  <c r="Q578" i="1"/>
  <c r="R578" i="1"/>
  <c r="S578" i="1"/>
  <c r="Q579" i="1"/>
  <c r="R579" i="1"/>
  <c r="S579" i="1"/>
  <c r="Q580" i="1"/>
  <c r="R580" i="1"/>
  <c r="S580" i="1"/>
  <c r="Q581" i="1"/>
  <c r="R581" i="1"/>
  <c r="S581" i="1"/>
  <c r="Q582" i="1"/>
  <c r="R582" i="1"/>
  <c r="S582" i="1"/>
  <c r="Q583" i="1"/>
  <c r="R583" i="1"/>
  <c r="S583" i="1"/>
  <c r="Q584" i="1"/>
  <c r="R584" i="1"/>
  <c r="S584" i="1"/>
  <c r="Q585" i="1"/>
  <c r="R585" i="1"/>
  <c r="S585" i="1"/>
  <c r="Q586" i="1"/>
  <c r="R586" i="1"/>
  <c r="S586" i="1"/>
  <c r="Q587" i="1"/>
  <c r="R587" i="1"/>
  <c r="S587" i="1"/>
  <c r="Q588" i="1"/>
  <c r="R588" i="1"/>
  <c r="S588" i="1"/>
  <c r="Q589" i="1"/>
  <c r="R589" i="1"/>
  <c r="S589" i="1"/>
  <c r="Q590" i="1"/>
  <c r="R590" i="1"/>
  <c r="S590" i="1"/>
  <c r="Q591" i="1"/>
  <c r="R591" i="1"/>
  <c r="S591" i="1"/>
  <c r="Q592" i="1"/>
  <c r="R592" i="1"/>
  <c r="S592" i="1"/>
  <c r="Q593" i="1"/>
  <c r="R593" i="1"/>
  <c r="S593" i="1"/>
  <c r="Q594" i="1"/>
  <c r="R594" i="1"/>
  <c r="S594" i="1"/>
  <c r="Q595" i="1"/>
  <c r="R595" i="1"/>
  <c r="S595" i="1"/>
  <c r="Q596" i="1"/>
  <c r="R596" i="1"/>
  <c r="S596" i="1"/>
  <c r="Q597" i="1"/>
  <c r="R597" i="1"/>
  <c r="S597" i="1"/>
  <c r="Q598" i="1"/>
  <c r="R598" i="1"/>
  <c r="S598" i="1"/>
  <c r="Q599" i="1"/>
  <c r="R599" i="1"/>
  <c r="S599" i="1"/>
  <c r="Q600" i="1"/>
  <c r="R600" i="1"/>
  <c r="S600" i="1"/>
  <c r="Q601" i="1"/>
  <c r="R601" i="1"/>
  <c r="S601" i="1"/>
  <c r="Q602" i="1"/>
  <c r="R602" i="1"/>
  <c r="S602" i="1"/>
  <c r="Q603" i="1"/>
  <c r="R603" i="1"/>
  <c r="S603" i="1"/>
  <c r="Q604" i="1"/>
  <c r="R604" i="1"/>
  <c r="S604" i="1"/>
  <c r="Q605" i="1"/>
  <c r="R605" i="1"/>
  <c r="S605" i="1"/>
  <c r="Q606" i="1"/>
  <c r="R606" i="1"/>
  <c r="S606" i="1"/>
  <c r="Q607" i="1"/>
  <c r="R607" i="1"/>
  <c r="S607" i="1"/>
  <c r="Q608" i="1"/>
  <c r="R608" i="1"/>
  <c r="S608" i="1"/>
  <c r="Q609" i="1"/>
  <c r="R609" i="1"/>
  <c r="S609" i="1"/>
  <c r="Q610" i="1"/>
  <c r="R610" i="1"/>
  <c r="S610" i="1"/>
  <c r="Q611" i="1"/>
  <c r="R611" i="1"/>
  <c r="S611" i="1"/>
  <c r="Q612" i="1"/>
  <c r="R612" i="1"/>
  <c r="S612" i="1"/>
  <c r="Q613" i="1"/>
  <c r="R613" i="1"/>
  <c r="S613" i="1"/>
  <c r="Q614" i="1"/>
  <c r="R614" i="1"/>
  <c r="S614" i="1"/>
  <c r="Q615" i="1"/>
  <c r="R615" i="1"/>
  <c r="S615" i="1"/>
  <c r="Q616" i="1"/>
  <c r="R616" i="1"/>
  <c r="S616" i="1"/>
  <c r="Q617" i="1"/>
  <c r="R617" i="1"/>
  <c r="S617" i="1"/>
  <c r="Q618" i="1"/>
  <c r="R618" i="1"/>
  <c r="S618" i="1"/>
  <c r="Q619" i="1"/>
  <c r="R619" i="1"/>
  <c r="S619" i="1"/>
  <c r="Q620" i="1"/>
  <c r="R620" i="1"/>
  <c r="S620" i="1"/>
  <c r="Q621" i="1"/>
  <c r="R621" i="1"/>
  <c r="S621" i="1"/>
  <c r="Q622" i="1"/>
  <c r="R622" i="1"/>
  <c r="S622" i="1"/>
  <c r="Q623" i="1"/>
  <c r="R623" i="1"/>
  <c r="S623" i="1"/>
  <c r="Q624" i="1"/>
  <c r="R624" i="1"/>
  <c r="S624" i="1"/>
  <c r="Q625" i="1"/>
  <c r="R625" i="1"/>
  <c r="S625" i="1"/>
  <c r="Q626" i="1"/>
  <c r="R626" i="1"/>
  <c r="S626" i="1"/>
  <c r="Q627" i="1"/>
  <c r="R627" i="1"/>
  <c r="S627" i="1"/>
  <c r="Q628" i="1"/>
  <c r="R628" i="1"/>
  <c r="S628" i="1"/>
  <c r="Q629" i="1"/>
  <c r="R629" i="1"/>
  <c r="S629" i="1"/>
  <c r="Q630" i="1"/>
  <c r="R630" i="1"/>
  <c r="S630" i="1"/>
  <c r="Q631" i="1"/>
  <c r="R631" i="1"/>
  <c r="S631" i="1"/>
  <c r="Q632" i="1"/>
  <c r="R632" i="1"/>
  <c r="S632" i="1"/>
  <c r="Q633" i="1"/>
  <c r="R633" i="1"/>
  <c r="S633" i="1"/>
  <c r="Q634" i="1"/>
  <c r="R634" i="1"/>
  <c r="S634" i="1"/>
  <c r="Q635" i="1"/>
  <c r="R635" i="1"/>
  <c r="S635" i="1"/>
  <c r="Q636" i="1"/>
  <c r="R636" i="1"/>
  <c r="S636" i="1"/>
  <c r="Q637" i="1"/>
  <c r="R637" i="1"/>
  <c r="S637" i="1"/>
  <c r="Q638" i="1"/>
  <c r="R638" i="1"/>
  <c r="S638" i="1"/>
  <c r="Q639" i="1"/>
  <c r="R639" i="1"/>
  <c r="S639" i="1"/>
  <c r="Q640" i="1"/>
  <c r="R640" i="1"/>
  <c r="S640" i="1"/>
  <c r="Q641" i="1"/>
  <c r="R641" i="1"/>
  <c r="S641" i="1"/>
  <c r="Q642" i="1"/>
  <c r="R642" i="1"/>
  <c r="S642" i="1"/>
  <c r="Q643" i="1"/>
  <c r="R643" i="1"/>
  <c r="S643" i="1"/>
  <c r="Q644" i="1"/>
  <c r="R644" i="1"/>
  <c r="S644" i="1"/>
  <c r="Q645" i="1"/>
  <c r="R645" i="1"/>
  <c r="S645" i="1"/>
  <c r="Q646" i="1"/>
  <c r="R646" i="1"/>
  <c r="S646" i="1"/>
  <c r="Q647" i="1"/>
  <c r="R647" i="1"/>
  <c r="S647" i="1"/>
  <c r="Q648" i="1"/>
  <c r="R648" i="1"/>
  <c r="S648" i="1"/>
  <c r="Q649" i="1"/>
  <c r="R649" i="1"/>
  <c r="S649" i="1"/>
  <c r="Q650" i="1"/>
  <c r="R650" i="1"/>
  <c r="S650" i="1"/>
  <c r="Q651" i="1"/>
  <c r="R651" i="1"/>
  <c r="S651" i="1"/>
  <c r="Q652" i="1"/>
  <c r="R652" i="1"/>
  <c r="S652" i="1"/>
  <c r="Q653" i="1"/>
  <c r="R653" i="1"/>
  <c r="S653" i="1"/>
  <c r="Q654" i="1"/>
  <c r="R654" i="1"/>
  <c r="S654" i="1"/>
  <c r="Q655" i="1"/>
  <c r="R655" i="1"/>
  <c r="S655" i="1"/>
  <c r="Q656" i="1"/>
  <c r="R656" i="1"/>
  <c r="S656" i="1"/>
  <c r="Q657" i="1"/>
  <c r="R657" i="1"/>
  <c r="S657" i="1"/>
  <c r="Q658" i="1"/>
  <c r="R658" i="1"/>
  <c r="S658" i="1"/>
  <c r="Q659" i="1"/>
  <c r="R659" i="1"/>
  <c r="S659" i="1"/>
  <c r="Q660" i="1"/>
  <c r="R660" i="1"/>
  <c r="S660" i="1"/>
  <c r="Q661" i="1"/>
  <c r="R661" i="1"/>
  <c r="S661" i="1"/>
  <c r="Q662" i="1"/>
  <c r="R662" i="1"/>
  <c r="S662" i="1"/>
  <c r="Q663" i="1"/>
  <c r="R663" i="1"/>
  <c r="S663" i="1"/>
  <c r="Q664" i="1"/>
  <c r="R664" i="1"/>
  <c r="S664" i="1"/>
  <c r="Q665" i="1"/>
  <c r="R665" i="1"/>
  <c r="S665" i="1"/>
  <c r="Q666" i="1"/>
  <c r="R666" i="1"/>
  <c r="S666" i="1"/>
  <c r="Q667" i="1"/>
  <c r="R667" i="1"/>
  <c r="S667" i="1"/>
  <c r="Q668" i="1"/>
  <c r="R668" i="1"/>
  <c r="S668" i="1"/>
  <c r="Q669" i="1"/>
  <c r="R669" i="1"/>
  <c r="S669" i="1"/>
  <c r="Q670" i="1"/>
  <c r="R670" i="1"/>
  <c r="S670" i="1"/>
  <c r="Q671" i="1"/>
  <c r="R671" i="1"/>
  <c r="S671" i="1"/>
  <c r="Q672" i="1"/>
  <c r="R672" i="1"/>
  <c r="S672" i="1"/>
  <c r="Q673" i="1"/>
  <c r="R673" i="1"/>
  <c r="S673" i="1"/>
  <c r="Q674" i="1"/>
  <c r="R674" i="1"/>
  <c r="S674" i="1"/>
  <c r="Q675" i="1"/>
  <c r="R675" i="1"/>
  <c r="S675" i="1"/>
  <c r="Q676" i="1"/>
  <c r="R676" i="1"/>
  <c r="S676" i="1"/>
  <c r="Q677" i="1"/>
  <c r="R677" i="1"/>
  <c r="S677" i="1"/>
  <c r="Q678" i="1"/>
  <c r="R678" i="1"/>
  <c r="S678" i="1"/>
  <c r="Q679" i="1"/>
  <c r="R679" i="1"/>
  <c r="S679" i="1"/>
  <c r="Q680" i="1"/>
  <c r="R680" i="1"/>
  <c r="S680" i="1"/>
  <c r="Q681" i="1"/>
  <c r="R681" i="1"/>
  <c r="S681" i="1"/>
  <c r="Q682" i="1"/>
  <c r="R682" i="1"/>
  <c r="S682" i="1"/>
  <c r="Q683" i="1"/>
  <c r="R683" i="1"/>
  <c r="S683" i="1"/>
  <c r="Q684" i="1"/>
  <c r="R684" i="1"/>
  <c r="S684" i="1"/>
  <c r="Q685" i="1"/>
  <c r="R685" i="1"/>
  <c r="S685" i="1"/>
  <c r="Q686" i="1"/>
  <c r="R686" i="1"/>
  <c r="S686" i="1"/>
  <c r="Q687" i="1"/>
  <c r="R687" i="1"/>
  <c r="S687" i="1"/>
  <c r="Q688" i="1"/>
  <c r="R688" i="1"/>
  <c r="S688" i="1"/>
  <c r="Q689" i="1"/>
  <c r="R689" i="1"/>
  <c r="S689" i="1"/>
  <c r="Q690" i="1"/>
  <c r="R690" i="1"/>
  <c r="S690" i="1"/>
  <c r="Q691" i="1"/>
  <c r="R691" i="1"/>
  <c r="S691" i="1"/>
  <c r="Q692" i="1"/>
  <c r="R692" i="1"/>
  <c r="S692" i="1"/>
  <c r="Q693" i="1"/>
  <c r="R693" i="1"/>
  <c r="S693" i="1"/>
  <c r="Q694" i="1"/>
  <c r="R694" i="1"/>
  <c r="S694" i="1"/>
  <c r="Q695" i="1"/>
  <c r="R695" i="1"/>
  <c r="S695" i="1"/>
  <c r="Q696" i="1"/>
  <c r="R696" i="1"/>
  <c r="S696" i="1"/>
  <c r="Q697" i="1"/>
  <c r="R697" i="1"/>
  <c r="S697" i="1"/>
  <c r="Q698" i="1"/>
  <c r="R698" i="1"/>
  <c r="S698" i="1"/>
  <c r="Q699" i="1"/>
  <c r="R699" i="1"/>
  <c r="S699" i="1"/>
  <c r="Q700" i="1"/>
  <c r="R700" i="1"/>
  <c r="S700" i="1"/>
  <c r="Q701" i="1"/>
  <c r="R701" i="1"/>
  <c r="S701" i="1"/>
  <c r="Q702" i="1"/>
  <c r="R702" i="1"/>
  <c r="S702" i="1"/>
  <c r="Q703" i="1"/>
  <c r="R703" i="1"/>
  <c r="S703" i="1"/>
  <c r="Q704" i="1"/>
  <c r="R704" i="1"/>
  <c r="S704" i="1"/>
  <c r="Q705" i="1"/>
  <c r="R705" i="1"/>
  <c r="S705" i="1"/>
  <c r="Q706" i="1"/>
  <c r="R706" i="1"/>
  <c r="S706" i="1"/>
  <c r="Q707" i="1"/>
  <c r="R707" i="1"/>
  <c r="S707" i="1"/>
  <c r="Q708" i="1"/>
  <c r="R708" i="1"/>
  <c r="S708" i="1"/>
  <c r="Q709" i="1"/>
  <c r="R709" i="1"/>
  <c r="S709" i="1"/>
  <c r="Q710" i="1"/>
  <c r="R710" i="1"/>
  <c r="S710" i="1"/>
  <c r="Q711" i="1"/>
  <c r="R711" i="1"/>
  <c r="S711" i="1"/>
  <c r="Q712" i="1"/>
  <c r="R712" i="1"/>
  <c r="S712" i="1"/>
  <c r="Q713" i="1"/>
  <c r="R713" i="1"/>
  <c r="S713" i="1"/>
  <c r="Q714" i="1"/>
  <c r="R714" i="1"/>
  <c r="S714" i="1"/>
  <c r="Q715" i="1"/>
  <c r="R715" i="1"/>
  <c r="S715" i="1"/>
  <c r="Q716" i="1"/>
  <c r="R716" i="1"/>
  <c r="S716" i="1"/>
  <c r="Q717" i="1"/>
  <c r="R717" i="1"/>
  <c r="S717" i="1"/>
  <c r="Q718" i="1"/>
  <c r="R718" i="1"/>
  <c r="S718" i="1"/>
  <c r="Q719" i="1"/>
  <c r="R719" i="1"/>
  <c r="S719" i="1"/>
  <c r="Q720" i="1"/>
  <c r="R720" i="1"/>
  <c r="S720" i="1"/>
  <c r="Q721" i="1"/>
  <c r="R721" i="1"/>
  <c r="S721" i="1"/>
  <c r="Q722" i="1"/>
  <c r="R722" i="1"/>
  <c r="S722" i="1"/>
  <c r="Q723" i="1"/>
  <c r="R723" i="1"/>
  <c r="S723" i="1"/>
  <c r="Q724" i="1"/>
  <c r="R724" i="1"/>
  <c r="S724" i="1"/>
  <c r="Q725" i="1"/>
  <c r="R725" i="1"/>
  <c r="S725" i="1"/>
  <c r="Q726" i="1"/>
  <c r="R726" i="1"/>
  <c r="S726" i="1"/>
  <c r="Q727" i="1"/>
  <c r="R727" i="1"/>
  <c r="S727" i="1"/>
  <c r="Q728" i="1"/>
  <c r="R728" i="1"/>
  <c r="S728" i="1"/>
  <c r="Q729" i="1"/>
  <c r="R729" i="1"/>
  <c r="S729" i="1"/>
  <c r="Q730" i="1"/>
  <c r="R730" i="1"/>
  <c r="S730" i="1"/>
  <c r="Q731" i="1"/>
  <c r="R731" i="1"/>
  <c r="S731" i="1"/>
  <c r="Q732" i="1"/>
  <c r="R732" i="1"/>
  <c r="S732" i="1"/>
  <c r="Q733" i="1"/>
  <c r="R733" i="1"/>
  <c r="S733" i="1"/>
  <c r="Q734" i="1"/>
  <c r="R734" i="1"/>
  <c r="S734" i="1"/>
  <c r="Q735" i="1"/>
  <c r="R735" i="1"/>
  <c r="S735" i="1"/>
  <c r="Q736" i="1"/>
  <c r="R736" i="1"/>
  <c r="S736" i="1"/>
  <c r="Q737" i="1"/>
  <c r="R737" i="1"/>
  <c r="S737" i="1"/>
  <c r="Q738" i="1"/>
  <c r="R738" i="1"/>
  <c r="S738" i="1"/>
  <c r="Q739" i="1"/>
  <c r="R739" i="1"/>
  <c r="S739" i="1"/>
  <c r="Q740" i="1"/>
  <c r="R740" i="1"/>
  <c r="S740" i="1"/>
  <c r="Q741" i="1"/>
  <c r="R741" i="1"/>
  <c r="S741" i="1"/>
  <c r="Q742" i="1"/>
  <c r="R742" i="1"/>
  <c r="S742" i="1"/>
  <c r="Q743" i="1"/>
  <c r="R743" i="1"/>
  <c r="S743" i="1"/>
  <c r="Q744" i="1"/>
  <c r="R744" i="1"/>
  <c r="S744" i="1"/>
  <c r="Q745" i="1"/>
  <c r="R745" i="1"/>
  <c r="S745" i="1"/>
  <c r="Q746" i="1"/>
  <c r="R746" i="1"/>
  <c r="S746" i="1"/>
  <c r="Q747" i="1"/>
  <c r="R747" i="1"/>
  <c r="S747" i="1"/>
  <c r="Q748" i="1"/>
  <c r="R748" i="1"/>
  <c r="S748" i="1"/>
  <c r="Q749" i="1"/>
  <c r="R749" i="1"/>
  <c r="S749" i="1"/>
  <c r="Q750" i="1"/>
  <c r="R750" i="1"/>
  <c r="S750" i="1"/>
  <c r="Q751" i="1"/>
  <c r="R751" i="1"/>
  <c r="S751" i="1"/>
  <c r="Q752" i="1"/>
  <c r="R752" i="1"/>
  <c r="S752" i="1"/>
  <c r="Q753" i="1"/>
  <c r="R753" i="1"/>
  <c r="S753" i="1"/>
  <c r="Q754" i="1"/>
  <c r="R754" i="1"/>
  <c r="S754" i="1"/>
  <c r="Q755" i="1"/>
  <c r="R755" i="1"/>
  <c r="S755" i="1"/>
  <c r="Q756" i="1"/>
  <c r="R756" i="1"/>
  <c r="S756" i="1"/>
  <c r="Q757" i="1"/>
  <c r="R757" i="1"/>
  <c r="S757" i="1"/>
  <c r="Q758" i="1"/>
  <c r="R758" i="1"/>
  <c r="S758" i="1"/>
  <c r="Q759" i="1"/>
  <c r="R759" i="1"/>
  <c r="S759" i="1"/>
  <c r="Q760" i="1"/>
  <c r="R760" i="1"/>
  <c r="S760" i="1"/>
  <c r="Q761" i="1"/>
  <c r="R761" i="1"/>
  <c r="S761" i="1"/>
  <c r="Q762" i="1"/>
  <c r="R762" i="1"/>
  <c r="S762" i="1"/>
  <c r="Q763" i="1"/>
  <c r="R763" i="1"/>
  <c r="S763" i="1"/>
  <c r="Q764" i="1"/>
  <c r="R764" i="1"/>
  <c r="S764" i="1"/>
  <c r="Q765" i="1"/>
  <c r="R765" i="1"/>
  <c r="S765" i="1"/>
  <c r="Q766" i="1"/>
  <c r="R766" i="1"/>
  <c r="S766" i="1"/>
  <c r="Q767" i="1"/>
  <c r="R767" i="1"/>
  <c r="S767" i="1"/>
  <c r="Q768" i="1"/>
  <c r="R768" i="1"/>
  <c r="S768" i="1"/>
  <c r="Q769" i="1"/>
  <c r="R769" i="1"/>
  <c r="S769" i="1"/>
  <c r="Q770" i="1"/>
  <c r="R770" i="1"/>
  <c r="S770" i="1"/>
  <c r="Q771" i="1"/>
  <c r="R771" i="1"/>
  <c r="S771" i="1"/>
  <c r="Q772" i="1"/>
  <c r="R772" i="1"/>
  <c r="S772" i="1"/>
  <c r="Q773" i="1"/>
  <c r="R773" i="1"/>
  <c r="S773" i="1"/>
  <c r="Q774" i="1"/>
  <c r="R774" i="1"/>
  <c r="S774" i="1"/>
  <c r="Q775" i="1"/>
  <c r="R775" i="1"/>
  <c r="S775" i="1"/>
  <c r="Q776" i="1"/>
  <c r="R776" i="1"/>
  <c r="S776" i="1"/>
  <c r="Q777" i="1"/>
  <c r="R777" i="1"/>
  <c r="S777" i="1"/>
  <c r="Q778" i="1"/>
  <c r="R778" i="1"/>
  <c r="S778" i="1"/>
  <c r="Q779" i="1"/>
  <c r="R779" i="1"/>
  <c r="S779" i="1"/>
  <c r="Q780" i="1"/>
  <c r="R780" i="1"/>
  <c r="S780" i="1"/>
  <c r="Q781" i="1"/>
  <c r="R781" i="1"/>
  <c r="S781" i="1"/>
  <c r="Q782" i="1"/>
  <c r="R782" i="1"/>
  <c r="S782" i="1"/>
  <c r="Q783" i="1"/>
  <c r="R783" i="1"/>
  <c r="S783" i="1"/>
  <c r="Q784" i="1"/>
  <c r="R784" i="1"/>
  <c r="S784" i="1"/>
  <c r="Q785" i="1"/>
  <c r="R785" i="1"/>
  <c r="S785" i="1"/>
  <c r="Q786" i="1"/>
  <c r="R786" i="1"/>
  <c r="S786" i="1"/>
  <c r="Q787" i="1"/>
  <c r="R787" i="1"/>
  <c r="S787" i="1"/>
  <c r="Q788" i="1"/>
  <c r="R788" i="1"/>
  <c r="S788" i="1"/>
  <c r="Q789" i="1"/>
  <c r="R789" i="1"/>
  <c r="S789" i="1"/>
  <c r="Q790" i="1"/>
  <c r="R790" i="1"/>
  <c r="S790" i="1"/>
  <c r="Q791" i="1"/>
  <c r="R791" i="1"/>
  <c r="S791" i="1"/>
  <c r="Q792" i="1"/>
  <c r="R792" i="1"/>
  <c r="S792" i="1"/>
  <c r="Q793" i="1"/>
  <c r="R793" i="1"/>
  <c r="S793" i="1"/>
  <c r="Q794" i="1"/>
  <c r="R794" i="1"/>
  <c r="S794" i="1"/>
  <c r="Q795" i="1"/>
  <c r="R795" i="1"/>
  <c r="S795" i="1"/>
  <c r="Q796" i="1"/>
  <c r="R796" i="1"/>
  <c r="S796" i="1"/>
  <c r="Q797" i="1"/>
  <c r="R797" i="1"/>
  <c r="S797" i="1"/>
  <c r="Q798" i="1"/>
  <c r="R798" i="1"/>
  <c r="S798" i="1"/>
  <c r="Q799" i="1"/>
  <c r="R799" i="1"/>
  <c r="S799" i="1"/>
  <c r="Q800" i="1"/>
  <c r="R800" i="1"/>
  <c r="S800" i="1"/>
  <c r="Q801" i="1"/>
  <c r="R801" i="1"/>
  <c r="S801" i="1"/>
  <c r="Q802" i="1"/>
  <c r="R802" i="1"/>
  <c r="S802" i="1"/>
  <c r="Q803" i="1"/>
  <c r="R803" i="1"/>
  <c r="S803" i="1"/>
  <c r="Q804" i="1"/>
  <c r="R804" i="1"/>
  <c r="S804" i="1"/>
  <c r="Q805" i="1"/>
  <c r="R805" i="1"/>
  <c r="S805" i="1"/>
  <c r="Q806" i="1"/>
  <c r="R806" i="1"/>
  <c r="S806" i="1"/>
  <c r="Q807" i="1"/>
  <c r="R807" i="1"/>
  <c r="S807" i="1"/>
  <c r="Q808" i="1"/>
  <c r="R808" i="1"/>
  <c r="S808" i="1"/>
  <c r="Q809" i="1"/>
  <c r="R809" i="1"/>
  <c r="S809" i="1"/>
  <c r="Q810" i="1"/>
  <c r="R810" i="1"/>
  <c r="S810" i="1"/>
  <c r="Q811" i="1"/>
  <c r="R811" i="1"/>
  <c r="S811" i="1"/>
  <c r="Q812" i="1"/>
  <c r="R812" i="1"/>
  <c r="S812" i="1"/>
  <c r="Q813" i="1"/>
  <c r="R813" i="1"/>
  <c r="S813" i="1"/>
  <c r="Q814" i="1"/>
  <c r="R814" i="1"/>
  <c r="S814" i="1"/>
  <c r="Q815" i="1"/>
  <c r="R815" i="1"/>
  <c r="S815" i="1"/>
  <c r="Q816" i="1"/>
  <c r="R816" i="1"/>
  <c r="S816" i="1"/>
  <c r="Q817" i="1"/>
  <c r="R817" i="1"/>
  <c r="S817" i="1"/>
  <c r="Q818" i="1"/>
  <c r="R818" i="1"/>
  <c r="S818" i="1"/>
  <c r="Q819" i="1"/>
  <c r="R819" i="1"/>
  <c r="S819" i="1"/>
  <c r="Q820" i="1"/>
  <c r="R820" i="1"/>
  <c r="S820" i="1"/>
  <c r="Q821" i="1"/>
  <c r="R821" i="1"/>
  <c r="S821" i="1"/>
  <c r="Q822" i="1"/>
  <c r="R822" i="1"/>
  <c r="S822" i="1"/>
  <c r="Q823" i="1"/>
  <c r="R823" i="1"/>
  <c r="S823" i="1"/>
  <c r="Q824" i="1"/>
  <c r="R824" i="1"/>
  <c r="S824" i="1"/>
  <c r="Q825" i="1"/>
  <c r="R825" i="1"/>
  <c r="S825" i="1"/>
  <c r="Q826" i="1"/>
  <c r="R826" i="1"/>
  <c r="S826" i="1"/>
  <c r="Q827" i="1"/>
  <c r="R827" i="1"/>
  <c r="S827" i="1"/>
  <c r="Q828" i="1"/>
  <c r="R828" i="1"/>
  <c r="S828" i="1"/>
  <c r="Q829" i="1"/>
  <c r="R829" i="1"/>
  <c r="S829" i="1"/>
  <c r="Q830" i="1"/>
  <c r="R830" i="1"/>
  <c r="S830" i="1"/>
  <c r="Q831" i="1"/>
  <c r="R831" i="1"/>
  <c r="S831" i="1"/>
  <c r="Q832" i="1"/>
  <c r="R832" i="1"/>
  <c r="S832" i="1"/>
  <c r="Q833" i="1"/>
  <c r="R833" i="1"/>
  <c r="S833" i="1"/>
  <c r="Q834" i="1"/>
  <c r="R834" i="1"/>
  <c r="S834" i="1"/>
  <c r="Q835" i="1"/>
  <c r="R835" i="1"/>
  <c r="S835" i="1"/>
  <c r="Q836" i="1"/>
  <c r="R836" i="1"/>
  <c r="S836" i="1"/>
  <c r="Q837" i="1"/>
  <c r="R837" i="1"/>
  <c r="S837" i="1"/>
  <c r="Q838" i="1"/>
  <c r="R838" i="1"/>
  <c r="S838" i="1"/>
  <c r="Q839" i="1"/>
  <c r="R839" i="1"/>
  <c r="S839" i="1"/>
  <c r="Q840" i="1"/>
  <c r="R840" i="1"/>
  <c r="S840" i="1"/>
  <c r="Q841" i="1"/>
  <c r="R841" i="1"/>
  <c r="S841" i="1"/>
  <c r="Q842" i="1"/>
  <c r="R842" i="1"/>
  <c r="S842" i="1"/>
  <c r="Q843" i="1"/>
  <c r="R843" i="1"/>
  <c r="S843" i="1"/>
  <c r="Q844" i="1"/>
  <c r="R844" i="1"/>
  <c r="S844" i="1"/>
  <c r="Q845" i="1"/>
  <c r="R845" i="1"/>
  <c r="S845" i="1"/>
  <c r="Q846" i="1"/>
  <c r="R846" i="1"/>
  <c r="S846" i="1"/>
  <c r="Q847" i="1"/>
  <c r="R847" i="1"/>
  <c r="S847" i="1"/>
  <c r="Q848" i="1"/>
  <c r="R848" i="1"/>
  <c r="S848" i="1"/>
  <c r="Q849" i="1"/>
  <c r="R849" i="1"/>
  <c r="S849" i="1"/>
  <c r="Q850" i="1"/>
  <c r="R850" i="1"/>
  <c r="S850" i="1"/>
  <c r="Q851" i="1"/>
  <c r="R851" i="1"/>
  <c r="S851" i="1"/>
  <c r="Q852" i="1"/>
  <c r="R852" i="1"/>
  <c r="S852" i="1"/>
  <c r="Q853" i="1"/>
  <c r="R853" i="1"/>
  <c r="S853" i="1"/>
  <c r="Q854" i="1"/>
  <c r="R854" i="1"/>
  <c r="S854" i="1"/>
  <c r="Q855" i="1"/>
  <c r="R855" i="1"/>
  <c r="S855" i="1"/>
  <c r="Q856" i="1"/>
  <c r="R856" i="1"/>
  <c r="S856" i="1"/>
  <c r="Q857" i="1"/>
  <c r="R857" i="1"/>
  <c r="S857" i="1"/>
  <c r="Q858" i="1"/>
  <c r="R858" i="1"/>
  <c r="S858" i="1"/>
  <c r="Q859" i="1"/>
  <c r="R859" i="1"/>
  <c r="S859" i="1"/>
  <c r="Q860" i="1"/>
  <c r="R860" i="1"/>
  <c r="S860" i="1"/>
  <c r="Q861" i="1"/>
  <c r="R861" i="1"/>
  <c r="S861" i="1"/>
  <c r="Q862" i="1"/>
  <c r="R862" i="1"/>
  <c r="S862" i="1"/>
  <c r="Q863" i="1"/>
  <c r="R863" i="1"/>
  <c r="S863" i="1"/>
  <c r="Q864" i="1"/>
  <c r="R864" i="1"/>
  <c r="S864" i="1"/>
  <c r="Q865" i="1"/>
  <c r="R865" i="1"/>
  <c r="S865" i="1"/>
  <c r="Q866" i="1"/>
  <c r="R866" i="1"/>
  <c r="S866" i="1"/>
  <c r="Q867" i="1"/>
  <c r="R867" i="1"/>
  <c r="S867" i="1"/>
  <c r="Q868" i="1"/>
  <c r="R868" i="1"/>
  <c r="S868" i="1"/>
  <c r="Q869" i="1"/>
  <c r="R869" i="1"/>
  <c r="S869" i="1"/>
  <c r="Q870" i="1"/>
  <c r="R870" i="1"/>
  <c r="S870" i="1"/>
  <c r="Q871" i="1"/>
  <c r="R871" i="1"/>
  <c r="S871" i="1"/>
  <c r="Q872" i="1"/>
  <c r="R872" i="1"/>
  <c r="S872" i="1"/>
  <c r="Q873" i="1"/>
  <c r="R873" i="1"/>
  <c r="S873" i="1"/>
  <c r="Q874" i="1"/>
  <c r="R874" i="1"/>
  <c r="S874" i="1"/>
  <c r="Q875" i="1"/>
  <c r="R875" i="1"/>
  <c r="S875" i="1"/>
  <c r="Q876" i="1"/>
  <c r="R876" i="1"/>
  <c r="S876" i="1"/>
  <c r="Q877" i="1"/>
  <c r="R877" i="1"/>
  <c r="S877" i="1"/>
  <c r="Q878" i="1"/>
  <c r="R878" i="1"/>
  <c r="S878" i="1"/>
  <c r="Q879" i="1"/>
  <c r="R879" i="1"/>
  <c r="S879" i="1"/>
  <c r="Q880" i="1"/>
  <c r="R880" i="1"/>
  <c r="S880" i="1"/>
  <c r="Q881" i="1"/>
  <c r="R881" i="1"/>
  <c r="S881" i="1"/>
  <c r="Q882" i="1"/>
  <c r="R882" i="1"/>
  <c r="S882" i="1"/>
  <c r="Q883" i="1"/>
  <c r="R883" i="1"/>
  <c r="S883" i="1"/>
  <c r="Q884" i="1"/>
  <c r="R884" i="1"/>
  <c r="S884" i="1"/>
  <c r="Q885" i="1"/>
  <c r="R885" i="1"/>
  <c r="S885" i="1"/>
  <c r="Q886" i="1"/>
  <c r="R886" i="1"/>
  <c r="S886" i="1"/>
  <c r="Q887" i="1"/>
  <c r="R887" i="1"/>
  <c r="S887" i="1"/>
  <c r="Q888" i="1"/>
  <c r="R888" i="1"/>
  <c r="S888" i="1"/>
  <c r="Q889" i="1"/>
  <c r="R889" i="1"/>
  <c r="S889" i="1"/>
  <c r="Q890" i="1"/>
  <c r="R890" i="1"/>
  <c r="S890" i="1"/>
  <c r="Q891" i="1"/>
  <c r="R891" i="1"/>
  <c r="S891" i="1"/>
  <c r="Q892" i="1"/>
  <c r="R892" i="1"/>
  <c r="S892" i="1"/>
  <c r="Q893" i="1"/>
  <c r="R893" i="1"/>
  <c r="S893" i="1"/>
  <c r="Q894" i="1"/>
  <c r="R894" i="1"/>
  <c r="S894" i="1"/>
  <c r="Q895" i="1"/>
  <c r="R895" i="1"/>
  <c r="S895" i="1"/>
  <c r="Q896" i="1"/>
  <c r="R896" i="1"/>
  <c r="S896" i="1"/>
  <c r="Q897" i="1"/>
  <c r="R897" i="1"/>
  <c r="S897" i="1"/>
  <c r="Q898" i="1"/>
  <c r="R898" i="1"/>
  <c r="S898" i="1"/>
  <c r="Q899" i="1"/>
  <c r="R899" i="1"/>
  <c r="S899" i="1"/>
  <c r="Q900" i="1"/>
  <c r="R900" i="1"/>
  <c r="S900" i="1"/>
  <c r="Q901" i="1"/>
  <c r="R901" i="1"/>
  <c r="S901" i="1"/>
  <c r="Q902" i="1"/>
  <c r="R902" i="1"/>
  <c r="S902" i="1"/>
  <c r="Q903" i="1"/>
  <c r="R903" i="1"/>
  <c r="S903" i="1"/>
  <c r="Q904" i="1"/>
  <c r="R904" i="1"/>
  <c r="S904" i="1"/>
  <c r="Q905" i="1"/>
  <c r="R905" i="1"/>
  <c r="S905" i="1"/>
  <c r="Q906" i="1"/>
  <c r="R906" i="1"/>
  <c r="S906" i="1"/>
  <c r="Q907" i="1"/>
  <c r="R907" i="1"/>
  <c r="S907" i="1"/>
  <c r="Q908" i="1"/>
  <c r="R908" i="1"/>
  <c r="S908" i="1"/>
  <c r="Q909" i="1"/>
  <c r="R909" i="1"/>
  <c r="S909" i="1"/>
  <c r="Q910" i="1"/>
  <c r="R910" i="1"/>
  <c r="S910" i="1"/>
  <c r="Q911" i="1"/>
  <c r="R911" i="1"/>
  <c r="S911" i="1"/>
  <c r="Q912" i="1"/>
  <c r="R912" i="1"/>
  <c r="S912" i="1"/>
  <c r="Q913" i="1"/>
  <c r="R913" i="1"/>
  <c r="S913" i="1"/>
  <c r="Q914" i="1"/>
  <c r="R914" i="1"/>
  <c r="S914" i="1"/>
  <c r="Q915" i="1"/>
  <c r="R915" i="1"/>
  <c r="S915" i="1"/>
  <c r="Q916" i="1"/>
  <c r="R916" i="1"/>
  <c r="S916" i="1"/>
  <c r="Q917" i="1"/>
  <c r="R917" i="1"/>
  <c r="S917" i="1"/>
  <c r="Q918" i="1"/>
  <c r="R918" i="1"/>
  <c r="S918" i="1"/>
  <c r="Q919" i="1"/>
  <c r="R919" i="1"/>
  <c r="S919" i="1"/>
  <c r="Q920" i="1"/>
  <c r="R920" i="1"/>
  <c r="S920" i="1"/>
  <c r="Q921" i="1"/>
  <c r="R921" i="1"/>
  <c r="S921" i="1"/>
  <c r="Q922" i="1"/>
  <c r="R922" i="1"/>
  <c r="S922" i="1"/>
  <c r="Q923" i="1"/>
  <c r="R923" i="1"/>
  <c r="S923" i="1"/>
  <c r="Q924" i="1"/>
  <c r="R924" i="1"/>
  <c r="S924" i="1"/>
  <c r="Q925" i="1"/>
  <c r="R925" i="1"/>
  <c r="S925" i="1"/>
  <c r="Q926" i="1"/>
  <c r="R926" i="1"/>
  <c r="S926" i="1"/>
  <c r="Q927" i="1"/>
  <c r="R927" i="1"/>
  <c r="S927" i="1"/>
  <c r="Q928" i="1"/>
  <c r="R928" i="1"/>
  <c r="S928" i="1"/>
  <c r="Q929" i="1"/>
  <c r="R929" i="1"/>
  <c r="S929" i="1"/>
  <c r="Q930" i="1"/>
  <c r="R930" i="1"/>
  <c r="S930" i="1"/>
  <c r="Q931" i="1"/>
  <c r="R931" i="1"/>
  <c r="S931" i="1"/>
  <c r="Q932" i="1"/>
  <c r="R932" i="1"/>
  <c r="S932" i="1"/>
  <c r="Q933" i="1"/>
  <c r="R933" i="1"/>
  <c r="S933" i="1"/>
  <c r="Q934" i="1"/>
  <c r="R934" i="1"/>
  <c r="S934" i="1"/>
  <c r="Q935" i="1"/>
  <c r="R935" i="1"/>
  <c r="S935" i="1"/>
  <c r="Q936" i="1"/>
  <c r="R936" i="1"/>
  <c r="S936" i="1"/>
  <c r="Q937" i="1"/>
  <c r="R937" i="1"/>
  <c r="S937" i="1"/>
  <c r="Q938" i="1"/>
  <c r="R938" i="1"/>
  <c r="S938" i="1"/>
  <c r="Q939" i="1"/>
  <c r="R939" i="1"/>
  <c r="S939" i="1"/>
  <c r="Q940" i="1"/>
  <c r="R940" i="1"/>
  <c r="S940" i="1"/>
  <c r="Q941" i="1"/>
  <c r="R941" i="1"/>
  <c r="S941" i="1"/>
  <c r="Q942" i="1"/>
  <c r="R942" i="1"/>
  <c r="S942" i="1"/>
  <c r="Q943" i="1"/>
  <c r="R943" i="1"/>
  <c r="S943" i="1"/>
  <c r="Q944" i="1"/>
  <c r="R944" i="1"/>
  <c r="S944" i="1"/>
  <c r="Q945" i="1"/>
  <c r="R945" i="1"/>
  <c r="S945" i="1"/>
  <c r="Q946" i="1"/>
  <c r="R946" i="1"/>
  <c r="S946" i="1"/>
  <c r="Q947" i="1"/>
  <c r="R947" i="1"/>
  <c r="S947" i="1"/>
  <c r="Q948" i="1"/>
  <c r="R948" i="1"/>
  <c r="S948" i="1"/>
  <c r="Q949" i="1"/>
  <c r="R949" i="1"/>
  <c r="S949" i="1"/>
  <c r="Q950" i="1"/>
  <c r="R950" i="1"/>
  <c r="S950" i="1"/>
  <c r="Q951" i="1"/>
  <c r="R951" i="1"/>
  <c r="S951" i="1"/>
  <c r="Q952" i="1"/>
  <c r="R952" i="1"/>
  <c r="S952" i="1"/>
  <c r="Q953" i="1"/>
  <c r="R953" i="1"/>
  <c r="S953" i="1"/>
  <c r="Q954" i="1"/>
  <c r="R954" i="1"/>
  <c r="S954" i="1"/>
  <c r="Q955" i="1"/>
  <c r="R955" i="1"/>
  <c r="S955" i="1"/>
  <c r="Q956" i="1"/>
  <c r="R956" i="1"/>
  <c r="S956" i="1"/>
  <c r="Q957" i="1"/>
  <c r="R957" i="1"/>
  <c r="S957" i="1"/>
  <c r="Q958" i="1"/>
  <c r="R958" i="1"/>
  <c r="S958" i="1"/>
  <c r="Q959" i="1"/>
  <c r="R959" i="1"/>
  <c r="S959" i="1"/>
  <c r="Q960" i="1"/>
  <c r="R960" i="1"/>
  <c r="S960" i="1"/>
  <c r="Q961" i="1"/>
  <c r="R961" i="1"/>
  <c r="S961" i="1"/>
  <c r="Q962" i="1"/>
  <c r="R962" i="1"/>
  <c r="S962" i="1"/>
  <c r="Q963" i="1"/>
  <c r="R963" i="1"/>
  <c r="S963" i="1"/>
  <c r="Q964" i="1"/>
  <c r="R964" i="1"/>
  <c r="S964" i="1"/>
  <c r="Q965" i="1"/>
  <c r="R965" i="1"/>
  <c r="S965" i="1"/>
  <c r="Q966" i="1"/>
  <c r="R966" i="1"/>
  <c r="S966" i="1"/>
  <c r="Q967" i="1"/>
  <c r="R967" i="1"/>
  <c r="S967" i="1"/>
  <c r="Q968" i="1"/>
  <c r="R968" i="1"/>
  <c r="S968" i="1"/>
  <c r="Q969" i="1"/>
  <c r="R969" i="1"/>
  <c r="S969" i="1"/>
  <c r="Q970" i="1"/>
  <c r="R970" i="1"/>
  <c r="S970" i="1"/>
  <c r="Q971" i="1"/>
  <c r="R971" i="1"/>
  <c r="S971" i="1"/>
  <c r="Q972" i="1"/>
  <c r="R972" i="1"/>
  <c r="S972" i="1"/>
  <c r="Q973" i="1"/>
  <c r="R973" i="1"/>
  <c r="S973" i="1"/>
  <c r="Q974" i="1"/>
  <c r="R974" i="1"/>
  <c r="S974" i="1"/>
  <c r="Q975" i="1"/>
  <c r="R975" i="1"/>
  <c r="S975" i="1"/>
  <c r="Q976" i="1"/>
  <c r="R976" i="1"/>
  <c r="S976" i="1"/>
  <c r="Q977" i="1"/>
  <c r="R977" i="1"/>
  <c r="S977" i="1"/>
  <c r="Q978" i="1"/>
  <c r="R978" i="1"/>
  <c r="S978" i="1"/>
  <c r="Q979" i="1"/>
  <c r="R979" i="1"/>
  <c r="S979" i="1"/>
  <c r="Q980" i="1"/>
  <c r="R980" i="1"/>
  <c r="S980" i="1"/>
  <c r="Q981" i="1"/>
  <c r="R981" i="1"/>
  <c r="S981" i="1"/>
  <c r="Q982" i="1"/>
  <c r="R982" i="1"/>
  <c r="S982" i="1"/>
  <c r="Q983" i="1"/>
  <c r="R983" i="1"/>
  <c r="S983" i="1"/>
  <c r="Q984" i="1"/>
  <c r="R984" i="1"/>
  <c r="S984" i="1"/>
  <c r="Q985" i="1"/>
  <c r="R985" i="1"/>
  <c r="S985" i="1"/>
  <c r="Q986" i="1"/>
  <c r="R986" i="1"/>
  <c r="S986" i="1"/>
  <c r="Q987" i="1"/>
  <c r="R987" i="1"/>
  <c r="S987" i="1"/>
  <c r="Q988" i="1"/>
  <c r="R988" i="1"/>
  <c r="S988" i="1"/>
  <c r="Q989" i="1"/>
  <c r="R989" i="1"/>
  <c r="S989" i="1"/>
  <c r="Q990" i="1"/>
  <c r="R990" i="1"/>
  <c r="S990" i="1"/>
  <c r="Q991" i="1"/>
  <c r="R991" i="1"/>
  <c r="S991" i="1"/>
  <c r="Q992" i="1"/>
  <c r="R992" i="1"/>
  <c r="S992" i="1"/>
  <c r="Q993" i="1"/>
  <c r="R993" i="1"/>
  <c r="S993" i="1"/>
  <c r="Q994" i="1"/>
  <c r="R994" i="1"/>
  <c r="S994" i="1"/>
  <c r="Q995" i="1"/>
  <c r="R995" i="1"/>
  <c r="S995" i="1"/>
  <c r="Q996" i="1"/>
  <c r="R996" i="1"/>
  <c r="S996" i="1"/>
  <c r="Q997" i="1"/>
  <c r="R997" i="1"/>
  <c r="S997" i="1"/>
  <c r="Q998" i="1"/>
  <c r="R998" i="1"/>
  <c r="S998" i="1"/>
  <c r="Q999" i="1"/>
  <c r="R999" i="1"/>
  <c r="S999" i="1"/>
  <c r="Q1000" i="1"/>
  <c r="R1000" i="1"/>
  <c r="S1000" i="1"/>
  <c r="Q1001" i="1"/>
  <c r="R1001" i="1"/>
  <c r="S1001" i="1"/>
  <c r="Q1002" i="1"/>
  <c r="R1002" i="1"/>
  <c r="S1002" i="1"/>
  <c r="Q1003" i="1"/>
  <c r="R1003" i="1"/>
  <c r="S1003" i="1"/>
  <c r="Q1004" i="1"/>
  <c r="R1004" i="1"/>
  <c r="S1004" i="1"/>
  <c r="Q1005" i="1"/>
  <c r="R1005" i="1"/>
  <c r="S1005" i="1"/>
  <c r="Q1006" i="1"/>
  <c r="R1006" i="1"/>
  <c r="S1006" i="1"/>
  <c r="Q1007" i="1"/>
  <c r="R1007" i="1"/>
  <c r="S1007" i="1"/>
  <c r="Q1008" i="1"/>
  <c r="R1008" i="1"/>
  <c r="S1008" i="1"/>
  <c r="Q1009" i="1"/>
  <c r="R1009" i="1"/>
  <c r="S1009" i="1"/>
  <c r="Q1010" i="1"/>
  <c r="R1010" i="1"/>
  <c r="S1010" i="1"/>
  <c r="Q1011" i="1"/>
  <c r="R1011" i="1"/>
  <c r="S1011" i="1"/>
  <c r="Q1012" i="1"/>
  <c r="R1012" i="1"/>
  <c r="S1012" i="1"/>
  <c r="Q1013" i="1"/>
  <c r="R1013" i="1"/>
  <c r="S1013" i="1"/>
  <c r="Q1014" i="1"/>
  <c r="R1014" i="1"/>
  <c r="S1014" i="1"/>
  <c r="Q1015" i="1"/>
  <c r="R1015" i="1"/>
  <c r="S1015" i="1"/>
  <c r="Q1016" i="1"/>
  <c r="R1016" i="1"/>
  <c r="S1016" i="1"/>
  <c r="Q1017" i="1"/>
  <c r="R1017" i="1"/>
  <c r="S1017" i="1"/>
  <c r="Q1018" i="1"/>
  <c r="R1018" i="1"/>
  <c r="S1018" i="1"/>
  <c r="Q1019" i="1"/>
  <c r="R1019" i="1"/>
  <c r="S1019" i="1"/>
  <c r="Q1020" i="1"/>
  <c r="R1020" i="1"/>
  <c r="S1020" i="1"/>
  <c r="Q1021" i="1"/>
  <c r="R1021" i="1"/>
  <c r="S1021" i="1"/>
  <c r="Q1022" i="1"/>
  <c r="R1022" i="1"/>
  <c r="S1022" i="1"/>
  <c r="Q1023" i="1"/>
  <c r="R1023" i="1"/>
  <c r="S1023" i="1"/>
  <c r="Q1024" i="1"/>
  <c r="R1024" i="1"/>
  <c r="S1024" i="1"/>
  <c r="Q1025" i="1"/>
  <c r="R1025" i="1"/>
  <c r="S1025" i="1"/>
  <c r="Q1026" i="1"/>
  <c r="R1026" i="1"/>
  <c r="S1026" i="1"/>
  <c r="Q1027" i="1"/>
  <c r="R1027" i="1"/>
  <c r="S1027" i="1"/>
  <c r="Q1028" i="1"/>
  <c r="R1028" i="1"/>
  <c r="S1028" i="1"/>
  <c r="Q1029" i="1"/>
  <c r="R1029" i="1"/>
  <c r="S1029" i="1"/>
  <c r="Q1030" i="1"/>
  <c r="R1030" i="1"/>
  <c r="S1030" i="1"/>
  <c r="Q1031" i="1"/>
  <c r="R1031" i="1"/>
  <c r="S1031" i="1"/>
  <c r="Q1032" i="1"/>
  <c r="R1032" i="1"/>
  <c r="S1032" i="1"/>
  <c r="Q1033" i="1"/>
  <c r="R1033" i="1"/>
  <c r="S1033" i="1"/>
  <c r="Q1034" i="1"/>
  <c r="R1034" i="1"/>
  <c r="S1034" i="1"/>
  <c r="Q1035" i="1"/>
  <c r="R1035" i="1"/>
  <c r="S1035" i="1"/>
  <c r="Q1036" i="1"/>
  <c r="R1036" i="1"/>
  <c r="S1036" i="1"/>
  <c r="Q1037" i="1"/>
  <c r="R1037" i="1"/>
  <c r="S1037" i="1"/>
  <c r="Q1038" i="1"/>
  <c r="R1038" i="1"/>
  <c r="S1038" i="1"/>
  <c r="Q1039" i="1"/>
  <c r="R1039" i="1"/>
  <c r="S1039" i="1"/>
  <c r="Q1040" i="1"/>
  <c r="R1040" i="1"/>
  <c r="S1040" i="1"/>
  <c r="Q1041" i="1"/>
  <c r="R1041" i="1"/>
  <c r="S1041" i="1"/>
  <c r="Q1042" i="1"/>
  <c r="R1042" i="1"/>
  <c r="S1042" i="1"/>
  <c r="Q1043" i="1"/>
  <c r="R1043" i="1"/>
  <c r="S1043" i="1"/>
  <c r="Q1044" i="1"/>
  <c r="R1044" i="1"/>
  <c r="S1044" i="1"/>
  <c r="Q1045" i="1"/>
  <c r="R1045" i="1"/>
  <c r="S1045" i="1"/>
  <c r="Q1046" i="1"/>
  <c r="R1046" i="1"/>
  <c r="S1046" i="1"/>
  <c r="Q1047" i="1"/>
  <c r="R1047" i="1"/>
  <c r="S1047" i="1"/>
  <c r="Q1048" i="1"/>
  <c r="R1048" i="1"/>
  <c r="S1048" i="1"/>
  <c r="Q1049" i="1"/>
  <c r="R1049" i="1"/>
  <c r="S1049" i="1"/>
  <c r="Q1050" i="1"/>
  <c r="R1050" i="1"/>
  <c r="S1050" i="1"/>
  <c r="Q1051" i="1"/>
  <c r="R1051" i="1"/>
  <c r="S1051" i="1"/>
  <c r="Q1052" i="1"/>
  <c r="R1052" i="1"/>
  <c r="S1052" i="1"/>
  <c r="Q1053" i="1"/>
  <c r="R1053" i="1"/>
  <c r="S1053" i="1"/>
  <c r="Q1054" i="1"/>
  <c r="R1054" i="1"/>
  <c r="S1054" i="1"/>
  <c r="Q1055" i="1"/>
  <c r="R1055" i="1"/>
  <c r="S1055" i="1"/>
  <c r="Q1056" i="1"/>
  <c r="R1056" i="1"/>
  <c r="S1056" i="1"/>
  <c r="Q1057" i="1"/>
  <c r="R1057" i="1"/>
  <c r="S1057" i="1"/>
  <c r="Q1058" i="1"/>
  <c r="R1058" i="1"/>
  <c r="S1058" i="1"/>
  <c r="Q1059" i="1"/>
  <c r="R1059" i="1"/>
  <c r="S1059" i="1"/>
  <c r="Q1060" i="1"/>
  <c r="R1060" i="1"/>
  <c r="S1060" i="1"/>
  <c r="Q1061" i="1"/>
  <c r="R1061" i="1"/>
  <c r="S1061" i="1"/>
  <c r="Q1062" i="1"/>
  <c r="R1062" i="1"/>
  <c r="S1062" i="1"/>
  <c r="Q1063" i="1"/>
  <c r="R1063" i="1"/>
  <c r="S1063" i="1"/>
  <c r="Q1064" i="1"/>
  <c r="R1064" i="1"/>
  <c r="S1064" i="1"/>
  <c r="Q1065" i="1"/>
  <c r="R1065" i="1"/>
  <c r="S1065" i="1"/>
  <c r="Q1066" i="1"/>
  <c r="R1066" i="1"/>
  <c r="S1066" i="1"/>
  <c r="Q1067" i="1"/>
  <c r="R1067" i="1"/>
  <c r="S1067" i="1"/>
  <c r="Q1068" i="1"/>
  <c r="R1068" i="1"/>
  <c r="S1068" i="1"/>
  <c r="Q1069" i="1"/>
  <c r="R1069" i="1"/>
  <c r="S1069" i="1"/>
  <c r="Q1070" i="1"/>
  <c r="R1070" i="1"/>
  <c r="S1070" i="1"/>
  <c r="Q1071" i="1"/>
  <c r="R1071" i="1"/>
  <c r="S1071" i="1"/>
  <c r="Q1072" i="1"/>
  <c r="R1072" i="1"/>
  <c r="S1072" i="1"/>
  <c r="Q1073" i="1"/>
  <c r="R1073" i="1"/>
  <c r="S1073" i="1"/>
  <c r="Q1074" i="1"/>
  <c r="R1074" i="1"/>
  <c r="S1074" i="1"/>
  <c r="Q1075" i="1"/>
  <c r="R1075" i="1"/>
  <c r="S1075" i="1"/>
  <c r="Q1076" i="1"/>
  <c r="R1076" i="1"/>
  <c r="S1076" i="1"/>
  <c r="Q1077" i="1"/>
  <c r="R1077" i="1"/>
  <c r="S1077" i="1"/>
  <c r="Q1078" i="1"/>
  <c r="R1078" i="1"/>
  <c r="S1078" i="1"/>
  <c r="Q1079" i="1"/>
  <c r="R1079" i="1"/>
  <c r="S1079" i="1"/>
  <c r="Q1080" i="1"/>
  <c r="R1080" i="1"/>
  <c r="S1080" i="1"/>
  <c r="Q1081" i="1"/>
  <c r="R1081" i="1"/>
  <c r="S1081" i="1"/>
  <c r="Q1082" i="1"/>
  <c r="R1082" i="1"/>
  <c r="S1082" i="1"/>
  <c r="Q1083" i="1"/>
  <c r="R1083" i="1"/>
  <c r="S1083" i="1"/>
  <c r="Q1084" i="1"/>
  <c r="R1084" i="1"/>
  <c r="S1084" i="1"/>
  <c r="Q1085" i="1"/>
  <c r="R1085" i="1"/>
  <c r="S1085" i="1"/>
  <c r="Q1086" i="1"/>
  <c r="R1086" i="1"/>
  <c r="S1086" i="1"/>
  <c r="Q1087" i="1"/>
  <c r="R1087" i="1"/>
  <c r="S1087" i="1"/>
  <c r="Q1088" i="1"/>
  <c r="R1088" i="1"/>
  <c r="S1088" i="1"/>
  <c r="Q1089" i="1"/>
  <c r="R1089" i="1"/>
  <c r="S1089" i="1"/>
  <c r="Q1090" i="1"/>
  <c r="R1090" i="1"/>
  <c r="S1090" i="1"/>
  <c r="Q1091" i="1"/>
  <c r="R1091" i="1"/>
  <c r="S1091" i="1"/>
  <c r="Q1092" i="1"/>
  <c r="R1092" i="1"/>
  <c r="S1092" i="1"/>
  <c r="Q1093" i="1"/>
  <c r="R1093" i="1"/>
  <c r="S1093" i="1"/>
  <c r="Q1094" i="1"/>
  <c r="R1094" i="1"/>
  <c r="S1094" i="1"/>
  <c r="Q1095" i="1"/>
  <c r="R1095" i="1"/>
  <c r="S1095" i="1"/>
  <c r="Q1096" i="1"/>
  <c r="R1096" i="1"/>
  <c r="S1096" i="1"/>
  <c r="Q1097" i="1"/>
  <c r="R1097" i="1"/>
  <c r="S1097" i="1"/>
  <c r="Q1098" i="1"/>
  <c r="R1098" i="1"/>
  <c r="S1098" i="1"/>
  <c r="Q1099" i="1"/>
  <c r="R1099" i="1"/>
  <c r="S1099" i="1"/>
  <c r="Q1100" i="1"/>
  <c r="R1100" i="1"/>
  <c r="S1100" i="1"/>
  <c r="Q1101" i="1"/>
  <c r="R1101" i="1"/>
  <c r="S1101" i="1"/>
  <c r="Q1102" i="1"/>
  <c r="R1102" i="1"/>
  <c r="S1102" i="1"/>
  <c r="Q1103" i="1"/>
  <c r="R1103" i="1"/>
  <c r="S1103" i="1"/>
  <c r="Q1104" i="1"/>
  <c r="R1104" i="1"/>
  <c r="S1104" i="1"/>
  <c r="Q1105" i="1"/>
  <c r="R1105" i="1"/>
  <c r="S1105" i="1"/>
  <c r="Q1106" i="1"/>
  <c r="R1106" i="1"/>
  <c r="S1106" i="1"/>
  <c r="Q1107" i="1"/>
  <c r="R1107" i="1"/>
  <c r="S1107" i="1"/>
  <c r="Q1108" i="1"/>
  <c r="R1108" i="1"/>
  <c r="S1108" i="1"/>
  <c r="Q1109" i="1"/>
  <c r="R1109" i="1"/>
  <c r="S1109" i="1"/>
  <c r="Q1110" i="1"/>
  <c r="R1110" i="1"/>
  <c r="S1110" i="1"/>
  <c r="Q1111" i="1"/>
  <c r="R1111" i="1"/>
  <c r="S1111" i="1"/>
  <c r="Q1112" i="1"/>
  <c r="R1112" i="1"/>
  <c r="S1112" i="1"/>
  <c r="Q1113" i="1"/>
  <c r="R1113" i="1"/>
  <c r="S1113" i="1"/>
  <c r="Q1114" i="1"/>
  <c r="R1114" i="1"/>
  <c r="S1114" i="1"/>
  <c r="Q1115" i="1"/>
  <c r="R1115" i="1"/>
  <c r="S1115" i="1"/>
  <c r="Q1116" i="1"/>
  <c r="R1116" i="1"/>
  <c r="S1116" i="1"/>
  <c r="Q1117" i="1"/>
  <c r="R1117" i="1"/>
  <c r="S1117" i="1"/>
  <c r="Q1118" i="1"/>
  <c r="R1118" i="1"/>
  <c r="S1118" i="1"/>
  <c r="Q1119" i="1"/>
  <c r="R1119" i="1"/>
  <c r="S1119" i="1"/>
  <c r="Q1120" i="1"/>
  <c r="R1120" i="1"/>
  <c r="S1120" i="1"/>
  <c r="Q1121" i="1"/>
  <c r="R1121" i="1"/>
  <c r="S1121" i="1"/>
  <c r="Q1122" i="1"/>
  <c r="R1122" i="1"/>
  <c r="S1122" i="1"/>
  <c r="Q1123" i="1"/>
  <c r="R1123" i="1"/>
  <c r="S1123" i="1"/>
  <c r="Q1124" i="1"/>
  <c r="R1124" i="1"/>
  <c r="S1124" i="1"/>
  <c r="Q1125" i="1"/>
  <c r="R1125" i="1"/>
  <c r="S1125" i="1"/>
  <c r="Q1126" i="1"/>
  <c r="R1126" i="1"/>
  <c r="S1126" i="1"/>
  <c r="Q1127" i="1"/>
  <c r="R1127" i="1"/>
  <c r="S1127" i="1"/>
  <c r="Q1128" i="1"/>
  <c r="R1128" i="1"/>
  <c r="S1128" i="1"/>
  <c r="Q1129" i="1"/>
  <c r="R1129" i="1"/>
  <c r="S1129" i="1"/>
  <c r="Q1130" i="1"/>
  <c r="R1130" i="1"/>
  <c r="S1130" i="1"/>
  <c r="Q1131" i="1"/>
  <c r="R1131" i="1"/>
  <c r="S1131" i="1"/>
  <c r="Q1132" i="1"/>
  <c r="R1132" i="1"/>
  <c r="S1132" i="1"/>
  <c r="Q1133" i="1"/>
  <c r="R1133" i="1"/>
  <c r="S1133" i="1"/>
  <c r="Q1134" i="1"/>
  <c r="R1134" i="1"/>
  <c r="S1134" i="1"/>
  <c r="Q1135" i="1"/>
  <c r="R1135" i="1"/>
  <c r="S1135" i="1"/>
  <c r="Q1136" i="1"/>
  <c r="R1136" i="1"/>
  <c r="S1136" i="1"/>
  <c r="Q1137" i="1"/>
  <c r="R1137" i="1"/>
  <c r="S1137" i="1"/>
  <c r="Q1138" i="1"/>
  <c r="R1138" i="1"/>
  <c r="S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/>
  <c r="Q1143" i="1"/>
  <c r="R1143" i="1"/>
  <c r="S1143" i="1"/>
  <c r="Q1144" i="1"/>
  <c r="R1144" i="1"/>
  <c r="S1144" i="1"/>
  <c r="Q1145" i="1"/>
  <c r="R1145" i="1"/>
  <c r="S1145" i="1"/>
  <c r="Q1146" i="1"/>
  <c r="R1146" i="1"/>
  <c r="S1146" i="1"/>
  <c r="Q1147" i="1"/>
  <c r="R1147" i="1"/>
  <c r="S1147" i="1"/>
  <c r="Q1148" i="1"/>
  <c r="R1148" i="1"/>
  <c r="S1148" i="1"/>
  <c r="Q1149" i="1"/>
  <c r="R1149" i="1"/>
  <c r="S1149" i="1"/>
  <c r="Q1150" i="1"/>
  <c r="R1150" i="1"/>
  <c r="S1150" i="1"/>
  <c r="Q1151" i="1"/>
  <c r="R1151" i="1"/>
  <c r="S1151" i="1"/>
  <c r="Q1152" i="1"/>
  <c r="R1152" i="1"/>
  <c r="S1152" i="1"/>
  <c r="Q1153" i="1"/>
  <c r="R1153" i="1"/>
  <c r="S1153" i="1"/>
  <c r="Q1154" i="1"/>
  <c r="R1154" i="1"/>
  <c r="S1154" i="1"/>
  <c r="Q1155" i="1"/>
  <c r="R1155" i="1"/>
  <c r="S1155" i="1"/>
  <c r="Q1156" i="1"/>
  <c r="R1156" i="1"/>
  <c r="S1156" i="1"/>
  <c r="Q1157" i="1"/>
  <c r="R1157" i="1"/>
  <c r="S1157" i="1"/>
  <c r="Q1158" i="1"/>
  <c r="R1158" i="1"/>
  <c r="S1158" i="1"/>
  <c r="Q1159" i="1"/>
  <c r="R1159" i="1"/>
  <c r="S1159" i="1"/>
  <c r="Q1160" i="1"/>
  <c r="R1160" i="1"/>
  <c r="S1160" i="1"/>
  <c r="Q1161" i="1"/>
  <c r="R1161" i="1"/>
  <c r="S1161" i="1"/>
  <c r="Q1162" i="1"/>
  <c r="R1162" i="1"/>
  <c r="S1162" i="1"/>
  <c r="Q1163" i="1"/>
  <c r="R1163" i="1"/>
  <c r="S1163" i="1"/>
  <c r="Q1164" i="1"/>
  <c r="R1164" i="1"/>
  <c r="S1164" i="1"/>
  <c r="Q1165" i="1"/>
  <c r="R1165" i="1"/>
  <c r="S1165" i="1"/>
  <c r="Q1166" i="1"/>
  <c r="R1166" i="1"/>
  <c r="S1166" i="1"/>
  <c r="Q1167" i="1"/>
  <c r="R1167" i="1"/>
  <c r="S1167" i="1"/>
  <c r="Q1168" i="1"/>
  <c r="R1168" i="1"/>
  <c r="S1168" i="1"/>
  <c r="Q1169" i="1"/>
  <c r="R1169" i="1"/>
  <c r="S1169" i="1"/>
  <c r="Q1170" i="1"/>
  <c r="R1170" i="1"/>
  <c r="S1170" i="1"/>
  <c r="Q1171" i="1"/>
  <c r="R1171" i="1"/>
  <c r="S1171" i="1"/>
  <c r="Q1172" i="1"/>
  <c r="R1172" i="1"/>
  <c r="S1172" i="1"/>
  <c r="Q1173" i="1"/>
  <c r="R1173" i="1"/>
  <c r="S1173" i="1"/>
  <c r="Q1174" i="1"/>
  <c r="R1174" i="1"/>
  <c r="S1174" i="1"/>
  <c r="Q1175" i="1"/>
  <c r="R1175" i="1"/>
  <c r="S1175" i="1"/>
  <c r="Q1176" i="1"/>
  <c r="R1176" i="1"/>
  <c r="S1176" i="1"/>
  <c r="Q1177" i="1"/>
  <c r="R1177" i="1"/>
  <c r="S1177" i="1"/>
  <c r="Q1178" i="1"/>
  <c r="R1178" i="1"/>
  <c r="S1178" i="1"/>
  <c r="Q1179" i="1"/>
  <c r="R1179" i="1"/>
  <c r="S1179" i="1"/>
  <c r="Q1180" i="1"/>
  <c r="R1180" i="1"/>
  <c r="S1180" i="1"/>
  <c r="Q1181" i="1"/>
  <c r="R1181" i="1"/>
  <c r="S1181" i="1"/>
  <c r="Q1182" i="1"/>
  <c r="R1182" i="1"/>
  <c r="S1182" i="1"/>
  <c r="Q1183" i="1"/>
  <c r="R1183" i="1"/>
  <c r="S1183" i="1"/>
  <c r="Q1184" i="1"/>
  <c r="R1184" i="1"/>
  <c r="S1184" i="1"/>
  <c r="Q1185" i="1"/>
  <c r="R1185" i="1"/>
  <c r="S1185" i="1"/>
  <c r="Q1186" i="1"/>
  <c r="R1186" i="1"/>
  <c r="S1186" i="1"/>
  <c r="Q1187" i="1"/>
  <c r="R1187" i="1"/>
  <c r="S1187" i="1"/>
  <c r="Q1188" i="1"/>
  <c r="R1188" i="1"/>
  <c r="S1188" i="1"/>
  <c r="Q1189" i="1"/>
  <c r="R1189" i="1"/>
  <c r="S1189" i="1"/>
  <c r="Q1190" i="1"/>
  <c r="R1190" i="1"/>
  <c r="S1190" i="1"/>
  <c r="Q1191" i="1"/>
  <c r="R1191" i="1"/>
  <c r="S1191" i="1"/>
  <c r="Q1192" i="1"/>
  <c r="R1192" i="1"/>
  <c r="S1192" i="1"/>
  <c r="Q1193" i="1"/>
  <c r="R1193" i="1"/>
  <c r="S1193" i="1"/>
  <c r="Q1194" i="1"/>
  <c r="R1194" i="1"/>
  <c r="S1194" i="1"/>
  <c r="Q1195" i="1"/>
  <c r="R1195" i="1"/>
  <c r="S1195" i="1"/>
  <c r="Q1196" i="1"/>
  <c r="R1196" i="1"/>
  <c r="S1196" i="1"/>
  <c r="Q1197" i="1"/>
  <c r="R1197" i="1"/>
  <c r="S1197" i="1"/>
  <c r="Q1198" i="1"/>
  <c r="R1198" i="1"/>
  <c r="S1198" i="1"/>
  <c r="Q1199" i="1"/>
  <c r="R1199" i="1"/>
  <c r="S1199" i="1"/>
  <c r="Q1200" i="1"/>
  <c r="R1200" i="1"/>
  <c r="S1200" i="1"/>
  <c r="Q1201" i="1"/>
  <c r="R1201" i="1"/>
  <c r="S1201" i="1"/>
  <c r="Q1202" i="1"/>
  <c r="R1202" i="1"/>
  <c r="S1202" i="1"/>
  <c r="Q1203" i="1"/>
  <c r="R1203" i="1"/>
  <c r="S1203" i="1"/>
  <c r="Q1204" i="1"/>
  <c r="R1204" i="1"/>
  <c r="S1204" i="1"/>
  <c r="Q1205" i="1"/>
  <c r="R1205" i="1"/>
  <c r="S1205" i="1"/>
  <c r="Q1206" i="1"/>
  <c r="R1206" i="1"/>
  <c r="S1206" i="1"/>
  <c r="Q1207" i="1"/>
  <c r="R1207" i="1"/>
  <c r="S1207" i="1"/>
  <c r="Q1208" i="1"/>
  <c r="R1208" i="1"/>
  <c r="S1208" i="1"/>
  <c r="Q1209" i="1"/>
  <c r="R1209" i="1"/>
  <c r="S1209" i="1"/>
  <c r="Q1210" i="1"/>
  <c r="R1210" i="1"/>
  <c r="S1210" i="1"/>
  <c r="Q1211" i="1"/>
  <c r="R1211" i="1"/>
  <c r="S1211" i="1"/>
  <c r="Q1212" i="1"/>
  <c r="R1212" i="1"/>
  <c r="S1212" i="1"/>
  <c r="Q1213" i="1"/>
  <c r="R1213" i="1"/>
  <c r="S1213" i="1"/>
  <c r="Q1214" i="1"/>
  <c r="R1214" i="1"/>
  <c r="S1214" i="1"/>
  <c r="Q1215" i="1"/>
  <c r="R1215" i="1"/>
  <c r="S1215" i="1"/>
  <c r="Q1216" i="1"/>
  <c r="R1216" i="1"/>
  <c r="S1216" i="1"/>
  <c r="Q1217" i="1"/>
  <c r="R1217" i="1"/>
  <c r="S1217" i="1"/>
  <c r="Q1218" i="1"/>
  <c r="R1218" i="1"/>
  <c r="S1218" i="1"/>
  <c r="Q1219" i="1"/>
  <c r="R1219" i="1"/>
  <c r="S1219" i="1"/>
  <c r="Q1220" i="1"/>
  <c r="R1220" i="1"/>
  <c r="S1220" i="1"/>
  <c r="Q1221" i="1"/>
  <c r="R1221" i="1"/>
  <c r="S1221" i="1"/>
  <c r="Q1222" i="1"/>
  <c r="R1222" i="1"/>
  <c r="S1222" i="1"/>
  <c r="Q1223" i="1"/>
  <c r="R1223" i="1"/>
  <c r="S1223" i="1"/>
  <c r="Q1224" i="1"/>
  <c r="R1224" i="1"/>
  <c r="S1224" i="1"/>
  <c r="Q1225" i="1"/>
  <c r="R1225" i="1"/>
  <c r="S1225" i="1"/>
  <c r="Q1226" i="1"/>
  <c r="R1226" i="1"/>
  <c r="S1226" i="1"/>
  <c r="Q1227" i="1"/>
  <c r="R1227" i="1"/>
  <c r="S1227" i="1"/>
  <c r="Q1228" i="1"/>
  <c r="R1228" i="1"/>
  <c r="S1228" i="1"/>
  <c r="Q1229" i="1"/>
  <c r="R1229" i="1"/>
  <c r="S1229" i="1"/>
  <c r="Q1230" i="1"/>
  <c r="R1230" i="1"/>
  <c r="S1230" i="1"/>
  <c r="Q1231" i="1"/>
  <c r="R1231" i="1"/>
  <c r="S1231" i="1"/>
  <c r="Q1232" i="1"/>
  <c r="R1232" i="1"/>
  <c r="S1232" i="1"/>
  <c r="Q1233" i="1"/>
  <c r="R1233" i="1"/>
  <c r="S1233" i="1"/>
  <c r="Q1234" i="1"/>
  <c r="R1234" i="1"/>
  <c r="S1234" i="1"/>
  <c r="Q1235" i="1"/>
  <c r="R1235" i="1"/>
  <c r="S1235" i="1"/>
  <c r="Q1236" i="1"/>
  <c r="R1236" i="1"/>
  <c r="S1236" i="1"/>
  <c r="Q1237" i="1"/>
  <c r="R1237" i="1"/>
  <c r="S1237" i="1"/>
  <c r="Q1238" i="1"/>
  <c r="R1238" i="1"/>
  <c r="S1238" i="1"/>
  <c r="Q1239" i="1"/>
  <c r="R1239" i="1"/>
  <c r="S1239" i="1"/>
  <c r="Q1240" i="1"/>
  <c r="R1240" i="1"/>
  <c r="S1240" i="1"/>
  <c r="Q1241" i="1"/>
  <c r="R1241" i="1"/>
  <c r="S1241" i="1"/>
  <c r="Q1242" i="1"/>
  <c r="R1242" i="1"/>
  <c r="S1242" i="1"/>
  <c r="Q1243" i="1"/>
  <c r="R1243" i="1"/>
  <c r="S1243" i="1"/>
  <c r="Q1244" i="1"/>
  <c r="R1244" i="1"/>
  <c r="S1244" i="1"/>
  <c r="Q1245" i="1"/>
  <c r="R1245" i="1"/>
  <c r="S1245" i="1"/>
  <c r="Q1246" i="1"/>
  <c r="R1246" i="1"/>
  <c r="S1246" i="1"/>
  <c r="Q1247" i="1"/>
  <c r="R1247" i="1"/>
  <c r="S1247" i="1"/>
  <c r="Q1248" i="1"/>
  <c r="R1248" i="1"/>
  <c r="S1248" i="1"/>
  <c r="Q1249" i="1"/>
  <c r="R1249" i="1"/>
  <c r="S1249" i="1"/>
  <c r="Q1250" i="1"/>
  <c r="R1250" i="1"/>
  <c r="S1250" i="1"/>
  <c r="Q1251" i="1"/>
  <c r="R1251" i="1"/>
  <c r="S1251" i="1"/>
  <c r="Q1252" i="1"/>
  <c r="R1252" i="1"/>
  <c r="S1252" i="1"/>
  <c r="Q1253" i="1"/>
  <c r="R1253" i="1"/>
  <c r="S1253" i="1"/>
  <c r="Q1254" i="1"/>
  <c r="R1254" i="1"/>
  <c r="S1254" i="1"/>
  <c r="Q1255" i="1"/>
  <c r="R1255" i="1"/>
  <c r="S1255" i="1"/>
  <c r="Q1256" i="1"/>
  <c r="R1256" i="1"/>
  <c r="S1256" i="1"/>
  <c r="Q1257" i="1"/>
  <c r="R1257" i="1"/>
  <c r="S1257" i="1"/>
  <c r="Q1258" i="1"/>
  <c r="R1258" i="1"/>
  <c r="S1258" i="1"/>
  <c r="Q1259" i="1"/>
  <c r="R1259" i="1"/>
  <c r="S1259" i="1"/>
  <c r="Q1260" i="1"/>
  <c r="R1260" i="1"/>
  <c r="S1260" i="1"/>
  <c r="Q1261" i="1"/>
  <c r="R1261" i="1"/>
  <c r="S1261" i="1"/>
  <c r="Q1262" i="1"/>
  <c r="R1262" i="1"/>
  <c r="S1262" i="1"/>
  <c r="Q1263" i="1"/>
  <c r="R1263" i="1"/>
  <c r="S1263" i="1"/>
  <c r="Q1264" i="1"/>
  <c r="R1264" i="1"/>
  <c r="S1264" i="1"/>
  <c r="Q1265" i="1"/>
  <c r="R1265" i="1"/>
  <c r="S1265" i="1"/>
  <c r="Q1266" i="1"/>
  <c r="R1266" i="1"/>
  <c r="S1266" i="1"/>
  <c r="Q1267" i="1"/>
  <c r="R1267" i="1"/>
  <c r="S1267" i="1"/>
  <c r="Q1268" i="1"/>
  <c r="R1268" i="1"/>
  <c r="S1268" i="1"/>
  <c r="Q1269" i="1"/>
  <c r="R1269" i="1"/>
  <c r="S1269" i="1"/>
  <c r="Q1270" i="1"/>
  <c r="R1270" i="1"/>
  <c r="S1270" i="1"/>
  <c r="Q1271" i="1"/>
  <c r="R1271" i="1"/>
  <c r="S1271" i="1"/>
  <c r="Q1272" i="1"/>
  <c r="R1272" i="1"/>
  <c r="S1272" i="1"/>
  <c r="Q1273" i="1"/>
  <c r="R1273" i="1"/>
  <c r="S1273" i="1"/>
  <c r="Q1274" i="1"/>
  <c r="R1274" i="1"/>
  <c r="S1274" i="1"/>
  <c r="Q1275" i="1"/>
  <c r="R1275" i="1"/>
  <c r="S1275" i="1"/>
  <c r="Q1276" i="1"/>
  <c r="R1276" i="1"/>
  <c r="S1276" i="1"/>
  <c r="Q1277" i="1"/>
  <c r="R1277" i="1"/>
  <c r="S1277" i="1"/>
  <c r="Q1278" i="1"/>
  <c r="R1278" i="1"/>
  <c r="S1278" i="1"/>
  <c r="Q1279" i="1"/>
  <c r="R1279" i="1"/>
  <c r="S1279" i="1"/>
  <c r="Q1280" i="1"/>
  <c r="R1280" i="1"/>
  <c r="S1280" i="1"/>
  <c r="Q1281" i="1"/>
  <c r="R1281" i="1"/>
  <c r="S1281" i="1"/>
  <c r="Q1282" i="1"/>
  <c r="R1282" i="1"/>
  <c r="S1282" i="1"/>
  <c r="Q1283" i="1"/>
  <c r="R1283" i="1"/>
  <c r="S1283" i="1"/>
  <c r="Q1284" i="1"/>
  <c r="R1284" i="1"/>
  <c r="S1284" i="1"/>
  <c r="Q1285" i="1"/>
  <c r="R1285" i="1"/>
  <c r="S1285" i="1"/>
  <c r="Q1286" i="1"/>
  <c r="R1286" i="1"/>
  <c r="S1286" i="1"/>
  <c r="Q1287" i="1"/>
  <c r="R1287" i="1"/>
  <c r="S1287" i="1"/>
  <c r="Q1288" i="1"/>
  <c r="R1288" i="1"/>
  <c r="S1288" i="1"/>
  <c r="Q1289" i="1"/>
  <c r="R1289" i="1"/>
  <c r="S1289" i="1"/>
  <c r="Q1290" i="1"/>
  <c r="R1290" i="1"/>
  <c r="S1290" i="1"/>
  <c r="Q1291" i="1"/>
  <c r="R1291" i="1"/>
  <c r="S1291" i="1"/>
  <c r="Q1292" i="1"/>
  <c r="R1292" i="1"/>
  <c r="S1292" i="1"/>
  <c r="Q1293" i="1"/>
  <c r="R1293" i="1"/>
  <c r="S1293" i="1"/>
  <c r="Q1294" i="1"/>
  <c r="R1294" i="1"/>
  <c r="S1294" i="1"/>
  <c r="Q1295" i="1"/>
  <c r="R1295" i="1"/>
  <c r="S1295" i="1"/>
  <c r="Q1296" i="1"/>
  <c r="R1296" i="1"/>
  <c r="S1296" i="1"/>
  <c r="Q1297" i="1"/>
  <c r="R1297" i="1"/>
  <c r="S1297" i="1"/>
  <c r="Q1298" i="1"/>
  <c r="R1298" i="1"/>
  <c r="S1298" i="1"/>
  <c r="Q1299" i="1"/>
  <c r="R1299" i="1"/>
  <c r="S1299" i="1"/>
  <c r="Q1300" i="1"/>
  <c r="R1300" i="1"/>
  <c r="S1300" i="1"/>
  <c r="Q1301" i="1"/>
  <c r="R1301" i="1"/>
  <c r="S1301" i="1"/>
  <c r="Q1302" i="1"/>
  <c r="R1302" i="1"/>
  <c r="S1302" i="1"/>
  <c r="Q1303" i="1"/>
  <c r="R1303" i="1"/>
  <c r="S1303" i="1"/>
  <c r="Q1304" i="1"/>
  <c r="R1304" i="1"/>
  <c r="S1304" i="1"/>
  <c r="Q1305" i="1"/>
  <c r="R1305" i="1"/>
  <c r="S1305" i="1"/>
  <c r="Q1306" i="1"/>
  <c r="R1306" i="1"/>
  <c r="S1306" i="1"/>
  <c r="Q1307" i="1"/>
  <c r="R1307" i="1"/>
  <c r="S1307" i="1"/>
  <c r="Q1308" i="1"/>
  <c r="R1308" i="1"/>
  <c r="S1308" i="1"/>
  <c r="Q1309" i="1"/>
  <c r="R1309" i="1"/>
  <c r="S1309" i="1"/>
  <c r="Q1310" i="1"/>
  <c r="R1310" i="1"/>
  <c r="S1310" i="1"/>
  <c r="Q1311" i="1"/>
  <c r="R1311" i="1"/>
  <c r="S1311" i="1"/>
  <c r="Q1312" i="1"/>
  <c r="R1312" i="1"/>
  <c r="S1312" i="1"/>
  <c r="Q1313" i="1"/>
  <c r="R1313" i="1"/>
  <c r="S1313" i="1"/>
  <c r="Q1314" i="1"/>
  <c r="R1314" i="1"/>
  <c r="S1314" i="1"/>
  <c r="Q1315" i="1"/>
  <c r="R1315" i="1"/>
  <c r="S1315" i="1"/>
  <c r="Q1316" i="1"/>
  <c r="R1316" i="1"/>
  <c r="S1316" i="1"/>
  <c r="Q1317" i="1"/>
  <c r="R1317" i="1"/>
  <c r="S1317" i="1"/>
  <c r="Q1318" i="1"/>
  <c r="R1318" i="1"/>
  <c r="S1318" i="1"/>
  <c r="Q1319" i="1"/>
  <c r="R1319" i="1"/>
  <c r="S1319" i="1"/>
  <c r="Q1320" i="1"/>
  <c r="R1320" i="1"/>
  <c r="S1320" i="1"/>
  <c r="Q1321" i="1"/>
  <c r="R1321" i="1"/>
  <c r="S1321" i="1"/>
  <c r="Q1322" i="1"/>
  <c r="R1322" i="1"/>
  <c r="S1322" i="1"/>
  <c r="Q1323" i="1"/>
  <c r="R1323" i="1"/>
  <c r="S1323" i="1"/>
  <c r="Q1324" i="1"/>
  <c r="R1324" i="1"/>
  <c r="S1324" i="1"/>
  <c r="Q1325" i="1"/>
  <c r="R1325" i="1"/>
  <c r="S1325" i="1"/>
  <c r="Q1326" i="1"/>
  <c r="R1326" i="1"/>
  <c r="S1326" i="1"/>
  <c r="Q1327" i="1"/>
  <c r="R1327" i="1"/>
  <c r="S1327" i="1"/>
  <c r="Q1328" i="1"/>
  <c r="R1328" i="1"/>
  <c r="S1328" i="1"/>
  <c r="Q1329" i="1"/>
  <c r="R1329" i="1"/>
  <c r="S1329" i="1"/>
  <c r="Q1330" i="1"/>
  <c r="R1330" i="1"/>
  <c r="S1330" i="1"/>
  <c r="Q1331" i="1"/>
  <c r="R1331" i="1"/>
  <c r="S1331" i="1"/>
  <c r="Q1332" i="1"/>
  <c r="R1332" i="1"/>
  <c r="S1332" i="1"/>
  <c r="Q1333" i="1"/>
  <c r="R1333" i="1"/>
  <c r="S1333" i="1"/>
  <c r="Q1334" i="1"/>
  <c r="R1334" i="1"/>
  <c r="S1334" i="1"/>
  <c r="Q1335" i="1"/>
  <c r="R1335" i="1"/>
  <c r="S1335" i="1"/>
  <c r="Q1336" i="1"/>
  <c r="R1336" i="1"/>
  <c r="S1336" i="1"/>
  <c r="Q1337" i="1"/>
  <c r="R1337" i="1"/>
  <c r="S1337" i="1"/>
  <c r="Q1338" i="1"/>
  <c r="R1338" i="1"/>
  <c r="S1338" i="1"/>
  <c r="Q1339" i="1"/>
  <c r="R1339" i="1"/>
  <c r="S1339" i="1"/>
  <c r="Q1340" i="1"/>
  <c r="R1340" i="1"/>
  <c r="S1340" i="1"/>
  <c r="Q1341" i="1"/>
  <c r="R1341" i="1"/>
  <c r="S1341" i="1"/>
  <c r="Q1342" i="1"/>
  <c r="R1342" i="1"/>
  <c r="S1342" i="1"/>
  <c r="Q1343" i="1"/>
  <c r="R1343" i="1"/>
  <c r="S1343" i="1"/>
  <c r="Q1344" i="1"/>
  <c r="R1344" i="1"/>
  <c r="S1344" i="1"/>
  <c r="Q1345" i="1"/>
  <c r="R1345" i="1"/>
  <c r="S1345" i="1"/>
  <c r="Q1346" i="1"/>
  <c r="R1346" i="1"/>
  <c r="S1346" i="1"/>
  <c r="Q1347" i="1"/>
  <c r="R1347" i="1"/>
  <c r="S1347" i="1"/>
  <c r="Q1348" i="1"/>
  <c r="R1348" i="1"/>
  <c r="S1348" i="1"/>
  <c r="Q1349" i="1"/>
  <c r="R1349" i="1"/>
  <c r="S1349" i="1"/>
  <c r="Q1350" i="1"/>
  <c r="R1350" i="1"/>
  <c r="S1350" i="1"/>
  <c r="Q1351" i="1"/>
  <c r="R1351" i="1"/>
  <c r="S1351" i="1"/>
  <c r="Q1352" i="1"/>
  <c r="R1352" i="1"/>
  <c r="S1352" i="1"/>
  <c r="Q1353" i="1"/>
  <c r="R1353" i="1"/>
  <c r="S1353" i="1"/>
  <c r="Q1354" i="1"/>
  <c r="R1354" i="1"/>
  <c r="S1354" i="1"/>
  <c r="Q1355" i="1"/>
  <c r="R1355" i="1"/>
  <c r="S1355" i="1"/>
  <c r="Q1356" i="1"/>
  <c r="R1356" i="1"/>
  <c r="S1356" i="1"/>
  <c r="Q1357" i="1"/>
  <c r="R1357" i="1"/>
  <c r="S1357" i="1"/>
  <c r="Q1358" i="1"/>
  <c r="R1358" i="1"/>
  <c r="S1358" i="1"/>
  <c r="Q1359" i="1"/>
  <c r="R1359" i="1"/>
  <c r="S1359" i="1"/>
  <c r="Q1360" i="1"/>
  <c r="R1360" i="1"/>
  <c r="S1360" i="1"/>
  <c r="Q1361" i="1"/>
  <c r="R1361" i="1"/>
  <c r="S1361" i="1"/>
  <c r="Q1362" i="1"/>
  <c r="R1362" i="1"/>
  <c r="S1362" i="1"/>
  <c r="Q1363" i="1"/>
  <c r="R1363" i="1"/>
  <c r="S1363" i="1"/>
  <c r="Q1364" i="1"/>
  <c r="R1364" i="1"/>
  <c r="S1364" i="1"/>
  <c r="Q1365" i="1"/>
  <c r="R1365" i="1"/>
  <c r="S1365" i="1"/>
  <c r="Q1366" i="1"/>
  <c r="R1366" i="1"/>
  <c r="S1366" i="1"/>
  <c r="Q1367" i="1"/>
  <c r="R1367" i="1"/>
  <c r="S1367" i="1"/>
  <c r="Q1368" i="1"/>
  <c r="R1368" i="1"/>
  <c r="S1368" i="1"/>
  <c r="Q1369" i="1"/>
  <c r="R1369" i="1"/>
  <c r="S1369" i="1"/>
  <c r="Q1370" i="1"/>
  <c r="R1370" i="1"/>
  <c r="S1370" i="1"/>
  <c r="Q1371" i="1"/>
  <c r="R1371" i="1"/>
  <c r="S1371" i="1"/>
  <c r="Q1372" i="1"/>
  <c r="R1372" i="1"/>
  <c r="S1372" i="1"/>
  <c r="Q1373" i="1"/>
  <c r="R1373" i="1"/>
  <c r="S1373" i="1"/>
  <c r="Q1374" i="1"/>
  <c r="R1374" i="1"/>
  <c r="S1374" i="1"/>
  <c r="Q1375" i="1"/>
  <c r="R1375" i="1"/>
  <c r="S1375" i="1"/>
  <c r="Q1376" i="1"/>
  <c r="R1376" i="1"/>
  <c r="S1376" i="1"/>
  <c r="Q1377" i="1"/>
  <c r="R1377" i="1"/>
  <c r="S1377" i="1"/>
  <c r="Q1378" i="1"/>
  <c r="R1378" i="1"/>
  <c r="S1378" i="1"/>
  <c r="Q1379" i="1"/>
  <c r="R1379" i="1"/>
  <c r="S1379" i="1"/>
  <c r="Q1380" i="1"/>
  <c r="R1380" i="1"/>
  <c r="S1380" i="1"/>
  <c r="Q1381" i="1"/>
  <c r="R1381" i="1"/>
  <c r="S1381" i="1"/>
  <c r="Q1382" i="1"/>
  <c r="R1382" i="1"/>
  <c r="S1382" i="1"/>
  <c r="Q1383" i="1"/>
  <c r="R1383" i="1"/>
  <c r="S1383" i="1"/>
  <c r="Q1384" i="1"/>
  <c r="R1384" i="1"/>
  <c r="S1384" i="1"/>
  <c r="Q1385" i="1"/>
  <c r="R1385" i="1"/>
  <c r="S1385" i="1"/>
  <c r="Q1386" i="1"/>
  <c r="R1386" i="1"/>
  <c r="S1386" i="1"/>
  <c r="Q1387" i="1"/>
  <c r="R1387" i="1"/>
  <c r="S1387" i="1"/>
  <c r="Q1388" i="1"/>
  <c r="R1388" i="1"/>
  <c r="S1388" i="1"/>
  <c r="Q1389" i="1"/>
  <c r="R1389" i="1"/>
  <c r="S1389" i="1"/>
  <c r="Q1390" i="1"/>
  <c r="R1390" i="1"/>
  <c r="S1390" i="1"/>
  <c r="Q1391" i="1"/>
  <c r="R1391" i="1"/>
  <c r="S1391" i="1"/>
  <c r="Q1392" i="1"/>
  <c r="R1392" i="1"/>
  <c r="S1392" i="1"/>
  <c r="Q1393" i="1"/>
  <c r="R1393" i="1"/>
  <c r="S1393" i="1"/>
  <c r="Q1394" i="1"/>
  <c r="R1394" i="1"/>
  <c r="S1394" i="1"/>
  <c r="Q1395" i="1"/>
  <c r="R1395" i="1"/>
  <c r="S1395" i="1"/>
  <c r="Q1396" i="1"/>
  <c r="R1396" i="1"/>
  <c r="S1396" i="1"/>
  <c r="Q1397" i="1"/>
  <c r="R1397" i="1"/>
  <c r="S1397" i="1"/>
  <c r="Q1398" i="1"/>
  <c r="R1398" i="1"/>
  <c r="S1398" i="1"/>
  <c r="Q1399" i="1"/>
  <c r="R1399" i="1"/>
  <c r="S1399" i="1"/>
  <c r="Q1400" i="1"/>
  <c r="R1400" i="1"/>
  <c r="S1400" i="1"/>
  <c r="Q1401" i="1"/>
  <c r="R1401" i="1"/>
  <c r="S1401" i="1"/>
  <c r="Q1402" i="1"/>
  <c r="R1402" i="1"/>
  <c r="S1402" i="1"/>
  <c r="Q1403" i="1"/>
  <c r="R1403" i="1"/>
  <c r="S1403" i="1"/>
  <c r="Q1404" i="1"/>
  <c r="R1404" i="1"/>
  <c r="S1404" i="1"/>
  <c r="Q1405" i="1"/>
  <c r="R1405" i="1"/>
  <c r="S1405" i="1"/>
  <c r="Q1406" i="1"/>
  <c r="R1406" i="1"/>
  <c r="S1406" i="1"/>
  <c r="Q1407" i="1"/>
  <c r="R1407" i="1"/>
  <c r="S1407" i="1"/>
  <c r="Q1408" i="1"/>
  <c r="R1408" i="1"/>
  <c r="S1408" i="1"/>
  <c r="Q1409" i="1"/>
  <c r="R1409" i="1"/>
  <c r="S1409" i="1"/>
  <c r="Q1410" i="1"/>
  <c r="R1410" i="1"/>
  <c r="S1410" i="1"/>
  <c r="Q1411" i="1"/>
  <c r="R1411" i="1"/>
  <c r="S1411" i="1"/>
  <c r="Q1412" i="1"/>
  <c r="R1412" i="1"/>
  <c r="S1412" i="1"/>
  <c r="Q1413" i="1"/>
  <c r="R1413" i="1"/>
  <c r="S1413" i="1"/>
  <c r="Q1414" i="1"/>
  <c r="R1414" i="1"/>
  <c r="S1414" i="1"/>
  <c r="Q1415" i="1"/>
  <c r="R1415" i="1"/>
  <c r="S1415" i="1"/>
  <c r="Q1416" i="1"/>
  <c r="R1416" i="1"/>
  <c r="S1416" i="1"/>
  <c r="Q1417" i="1"/>
  <c r="R1417" i="1"/>
  <c r="S1417" i="1"/>
  <c r="Q1418" i="1"/>
  <c r="R1418" i="1"/>
  <c r="S1418" i="1"/>
  <c r="Q1419" i="1"/>
  <c r="R1419" i="1"/>
  <c r="S1419" i="1"/>
  <c r="Q1420" i="1"/>
  <c r="R1420" i="1"/>
  <c r="S1420" i="1"/>
  <c r="Q1421" i="1"/>
  <c r="R1421" i="1"/>
  <c r="S1421" i="1"/>
  <c r="Q1422" i="1"/>
  <c r="R1422" i="1"/>
  <c r="S1422" i="1"/>
  <c r="Q1423" i="1"/>
  <c r="R1423" i="1"/>
  <c r="S1423" i="1"/>
  <c r="Q1424" i="1"/>
  <c r="R1424" i="1"/>
  <c r="S1424" i="1"/>
  <c r="Q1425" i="1"/>
  <c r="R1425" i="1"/>
  <c r="S1425" i="1"/>
  <c r="Q1426" i="1"/>
  <c r="R1426" i="1"/>
  <c r="S1426" i="1"/>
  <c r="Q1427" i="1"/>
  <c r="R1427" i="1"/>
  <c r="S1427" i="1"/>
  <c r="Q1428" i="1"/>
  <c r="R1428" i="1"/>
  <c r="S1428" i="1"/>
  <c r="Q1429" i="1"/>
  <c r="R1429" i="1"/>
  <c r="S1429" i="1"/>
  <c r="Q1430" i="1"/>
  <c r="R1430" i="1"/>
  <c r="S1430" i="1"/>
  <c r="Q1431" i="1"/>
  <c r="R1431" i="1"/>
  <c r="S1431" i="1"/>
  <c r="Q1432" i="1"/>
  <c r="R1432" i="1"/>
  <c r="S1432" i="1"/>
  <c r="Q1433" i="1"/>
  <c r="R1433" i="1"/>
  <c r="S1433" i="1"/>
  <c r="Q1434" i="1"/>
  <c r="R1434" i="1"/>
  <c r="S1434" i="1"/>
  <c r="Q1435" i="1"/>
  <c r="R1435" i="1"/>
  <c r="S1435" i="1"/>
  <c r="Q1436" i="1"/>
  <c r="R1436" i="1"/>
  <c r="S1436" i="1"/>
  <c r="Q1437" i="1"/>
  <c r="R1437" i="1"/>
  <c r="S1437" i="1"/>
  <c r="Q1438" i="1"/>
  <c r="R1438" i="1"/>
  <c r="S1438" i="1"/>
  <c r="Q1439" i="1"/>
  <c r="R1439" i="1"/>
  <c r="S1439" i="1"/>
  <c r="Q1440" i="1"/>
  <c r="R1440" i="1"/>
  <c r="S1440" i="1"/>
  <c r="Q1441" i="1"/>
  <c r="R1441" i="1"/>
  <c r="S1441" i="1"/>
  <c r="Q1442" i="1"/>
  <c r="R1442" i="1"/>
  <c r="S1442" i="1"/>
  <c r="Q1443" i="1"/>
  <c r="R1443" i="1"/>
  <c r="S1443" i="1"/>
  <c r="Q1444" i="1"/>
  <c r="R1444" i="1"/>
  <c r="S1444" i="1"/>
  <c r="Q1445" i="1"/>
  <c r="R1445" i="1"/>
  <c r="S1445" i="1"/>
  <c r="Q1446" i="1"/>
  <c r="R1446" i="1"/>
  <c r="S1446" i="1"/>
  <c r="Q1447" i="1"/>
  <c r="R1447" i="1"/>
  <c r="S1447" i="1"/>
  <c r="Q1448" i="1"/>
  <c r="R1448" i="1"/>
  <c r="S1448" i="1"/>
  <c r="Q1449" i="1"/>
  <c r="R1449" i="1"/>
  <c r="S1449" i="1"/>
  <c r="Q1450" i="1"/>
  <c r="R1450" i="1"/>
  <c r="S1450" i="1"/>
  <c r="Q1451" i="1"/>
  <c r="R1451" i="1"/>
  <c r="S1451" i="1"/>
  <c r="Q1452" i="1"/>
  <c r="R1452" i="1"/>
  <c r="S1452" i="1"/>
  <c r="Q1453" i="1"/>
  <c r="R1453" i="1"/>
  <c r="S1453" i="1"/>
  <c r="Q1454" i="1"/>
  <c r="R1454" i="1"/>
  <c r="S1454" i="1"/>
  <c r="Q1455" i="1"/>
  <c r="R1455" i="1"/>
  <c r="S1455" i="1"/>
  <c r="Q1456" i="1"/>
  <c r="R1456" i="1"/>
  <c r="S1456" i="1"/>
  <c r="Q1457" i="1"/>
  <c r="R1457" i="1"/>
  <c r="S1457" i="1"/>
  <c r="Q1458" i="1"/>
  <c r="R1458" i="1"/>
  <c r="S1458" i="1"/>
  <c r="Q1459" i="1"/>
  <c r="R1459" i="1"/>
  <c r="S1459" i="1"/>
  <c r="Q1460" i="1"/>
  <c r="R1460" i="1"/>
  <c r="S1460" i="1"/>
  <c r="Q1461" i="1"/>
  <c r="R1461" i="1"/>
  <c r="S1461" i="1"/>
  <c r="Q1462" i="1"/>
  <c r="R1462" i="1"/>
  <c r="S1462" i="1"/>
  <c r="Q1463" i="1"/>
  <c r="R1463" i="1"/>
  <c r="S1463" i="1"/>
  <c r="Q1464" i="1"/>
  <c r="R1464" i="1"/>
  <c r="S1464" i="1"/>
  <c r="Q1465" i="1"/>
  <c r="R1465" i="1"/>
  <c r="S1465" i="1"/>
  <c r="Q1466" i="1"/>
  <c r="R1466" i="1"/>
  <c r="S1466" i="1"/>
  <c r="Q1467" i="1"/>
  <c r="R1467" i="1"/>
  <c r="S1467" i="1"/>
  <c r="Q1468" i="1"/>
  <c r="R1468" i="1"/>
  <c r="S1468" i="1"/>
  <c r="Q1469" i="1"/>
  <c r="R1469" i="1"/>
  <c r="S1469" i="1"/>
  <c r="Q1470" i="1"/>
  <c r="R1470" i="1"/>
  <c r="S1470" i="1"/>
  <c r="Q1471" i="1"/>
  <c r="R1471" i="1"/>
  <c r="S1471" i="1"/>
  <c r="Q1472" i="1"/>
  <c r="R1472" i="1"/>
  <c r="S1472" i="1"/>
  <c r="Q1473" i="1"/>
  <c r="R1473" i="1"/>
  <c r="S1473" i="1"/>
  <c r="Q1474" i="1"/>
  <c r="R1474" i="1"/>
  <c r="S1474" i="1"/>
  <c r="Q1475" i="1"/>
  <c r="R1475" i="1"/>
  <c r="S1475" i="1"/>
  <c r="Q1476" i="1"/>
  <c r="R1476" i="1"/>
  <c r="S1476" i="1"/>
  <c r="Q1477" i="1"/>
  <c r="R1477" i="1"/>
  <c r="S1477" i="1"/>
  <c r="Q1478" i="1"/>
  <c r="R1478" i="1"/>
  <c r="S1478" i="1"/>
  <c r="Q1479" i="1"/>
  <c r="R1479" i="1"/>
  <c r="S1479" i="1"/>
  <c r="Q1480" i="1"/>
  <c r="R1480" i="1"/>
  <c r="S1480" i="1"/>
  <c r="Q1481" i="1"/>
  <c r="R1481" i="1"/>
  <c r="S1481" i="1"/>
  <c r="Q1482" i="1"/>
  <c r="R1482" i="1"/>
  <c r="S1482" i="1"/>
  <c r="Q1483" i="1"/>
  <c r="R1483" i="1"/>
  <c r="S1483" i="1"/>
  <c r="Q1484" i="1"/>
  <c r="R1484" i="1"/>
  <c r="S1484" i="1"/>
  <c r="Q1485" i="1"/>
  <c r="R1485" i="1"/>
  <c r="S1485" i="1"/>
  <c r="Q1486" i="1"/>
  <c r="R1486" i="1"/>
  <c r="S1486" i="1"/>
  <c r="Q1487" i="1"/>
  <c r="R1487" i="1"/>
  <c r="S1487" i="1"/>
  <c r="Q1488" i="1"/>
  <c r="R1488" i="1"/>
  <c r="S1488" i="1"/>
  <c r="Q1489" i="1"/>
  <c r="R1489" i="1"/>
  <c r="S1489" i="1"/>
  <c r="Q1490" i="1"/>
  <c r="R1490" i="1"/>
  <c r="S1490" i="1"/>
  <c r="Q1491" i="1"/>
  <c r="R1491" i="1"/>
  <c r="S1491" i="1"/>
  <c r="Q1492" i="1"/>
  <c r="R1492" i="1"/>
  <c r="S1492" i="1"/>
  <c r="Q1493" i="1"/>
  <c r="R1493" i="1"/>
  <c r="S1493" i="1"/>
  <c r="Q1494" i="1"/>
  <c r="R1494" i="1"/>
  <c r="S1494" i="1"/>
  <c r="Q1495" i="1"/>
  <c r="R1495" i="1"/>
  <c r="S1495" i="1"/>
  <c r="Q1496" i="1"/>
  <c r="R1496" i="1"/>
  <c r="S1496" i="1"/>
  <c r="Q1497" i="1"/>
  <c r="R1497" i="1"/>
  <c r="S1497" i="1"/>
  <c r="Q1498" i="1"/>
  <c r="R1498" i="1"/>
  <c r="S1498" i="1"/>
  <c r="Q1499" i="1"/>
  <c r="R1499" i="1"/>
  <c r="S1499" i="1"/>
  <c r="Q1500" i="1"/>
  <c r="R1500" i="1"/>
  <c r="S1500" i="1"/>
  <c r="Q1501" i="1"/>
  <c r="R1501" i="1"/>
  <c r="S1501" i="1"/>
  <c r="Q1502" i="1"/>
  <c r="R1502" i="1"/>
  <c r="S1502" i="1"/>
  <c r="Q1503" i="1"/>
  <c r="R1503" i="1"/>
  <c r="S1503" i="1"/>
  <c r="Q1504" i="1"/>
  <c r="R1504" i="1"/>
  <c r="S1504" i="1"/>
  <c r="Q1505" i="1"/>
  <c r="R1505" i="1"/>
  <c r="S1505" i="1"/>
  <c r="Q1506" i="1"/>
  <c r="R1506" i="1"/>
  <c r="S1506" i="1"/>
  <c r="Q1507" i="1"/>
  <c r="R1507" i="1"/>
  <c r="S1507" i="1"/>
  <c r="Q1508" i="1"/>
  <c r="R1508" i="1"/>
  <c r="S1508" i="1"/>
  <c r="Q1509" i="1"/>
  <c r="R1509" i="1"/>
  <c r="S1509" i="1"/>
  <c r="Q1510" i="1"/>
  <c r="R1510" i="1"/>
  <c r="S1510" i="1"/>
  <c r="Q1511" i="1"/>
  <c r="R1511" i="1"/>
  <c r="S1511" i="1"/>
  <c r="Q1512" i="1"/>
  <c r="R1512" i="1"/>
  <c r="S1512" i="1"/>
  <c r="Q1513" i="1"/>
  <c r="R1513" i="1"/>
  <c r="S1513" i="1"/>
  <c r="Q1514" i="1"/>
  <c r="R1514" i="1"/>
  <c r="S1514" i="1"/>
  <c r="Q1515" i="1"/>
  <c r="R1515" i="1"/>
  <c r="S1515" i="1"/>
  <c r="Q1516" i="1"/>
  <c r="R1516" i="1"/>
  <c r="S1516" i="1"/>
  <c r="Q1517" i="1"/>
  <c r="R1517" i="1"/>
  <c r="S1517" i="1"/>
  <c r="Q1518" i="1"/>
  <c r="R1518" i="1"/>
  <c r="S1518" i="1"/>
  <c r="Q1519" i="1"/>
  <c r="R1519" i="1"/>
  <c r="S1519" i="1"/>
  <c r="Q1520" i="1"/>
  <c r="R1520" i="1"/>
  <c r="S1520" i="1"/>
  <c r="Q1521" i="1"/>
  <c r="R1521" i="1"/>
  <c r="S1521" i="1"/>
  <c r="Q1522" i="1"/>
  <c r="R1522" i="1"/>
  <c r="S1522" i="1"/>
  <c r="Q1523" i="1"/>
  <c r="R1523" i="1"/>
  <c r="S1523" i="1"/>
  <c r="Q1524" i="1"/>
  <c r="R1524" i="1"/>
  <c r="S1524" i="1"/>
  <c r="Q1525" i="1"/>
  <c r="R1525" i="1"/>
  <c r="S1525" i="1"/>
  <c r="Q1526" i="1"/>
  <c r="R1526" i="1"/>
  <c r="S1526" i="1"/>
  <c r="Q1527" i="1"/>
  <c r="R1527" i="1"/>
  <c r="S1527" i="1"/>
  <c r="Q1528" i="1"/>
  <c r="R1528" i="1"/>
  <c r="S1528" i="1"/>
  <c r="Q1529" i="1"/>
  <c r="R1529" i="1"/>
  <c r="S1529" i="1"/>
  <c r="Q1530" i="1"/>
  <c r="R1530" i="1"/>
  <c r="S1530" i="1"/>
  <c r="Q1531" i="1"/>
  <c r="R1531" i="1"/>
  <c r="S1531" i="1"/>
  <c r="Q1532" i="1"/>
  <c r="R1532" i="1"/>
  <c r="S1532" i="1"/>
  <c r="Q1533" i="1"/>
  <c r="R1533" i="1"/>
  <c r="S1533" i="1"/>
  <c r="Q1534" i="1"/>
  <c r="R1534" i="1"/>
  <c r="S1534" i="1"/>
  <c r="Q1535" i="1"/>
  <c r="R1535" i="1"/>
  <c r="S1535" i="1"/>
  <c r="Q1536" i="1"/>
  <c r="R1536" i="1"/>
  <c r="S1536" i="1"/>
  <c r="Q1537" i="1"/>
  <c r="R1537" i="1"/>
  <c r="S1537" i="1"/>
  <c r="Q1538" i="1"/>
  <c r="R1538" i="1"/>
  <c r="S1538" i="1"/>
  <c r="Q1539" i="1"/>
  <c r="R1539" i="1"/>
  <c r="S1539" i="1"/>
  <c r="Q1540" i="1"/>
  <c r="R1540" i="1"/>
  <c r="S1540" i="1"/>
  <c r="Q1541" i="1"/>
  <c r="R1541" i="1"/>
  <c r="S1541" i="1"/>
  <c r="Q1542" i="1"/>
  <c r="R1542" i="1"/>
  <c r="S1542" i="1"/>
  <c r="Q1543" i="1"/>
  <c r="R1543" i="1"/>
  <c r="S1543" i="1"/>
  <c r="Q1544" i="1"/>
  <c r="R1544" i="1"/>
  <c r="S1544" i="1"/>
  <c r="Q1545" i="1"/>
  <c r="R1545" i="1"/>
  <c r="S1545" i="1"/>
  <c r="Q1546" i="1"/>
  <c r="R1546" i="1"/>
  <c r="S1546" i="1"/>
  <c r="Q1547" i="1"/>
  <c r="R1547" i="1"/>
  <c r="S1547" i="1"/>
  <c r="Q1548" i="1"/>
  <c r="R1548" i="1"/>
  <c r="S1548" i="1"/>
  <c r="Q1549" i="1"/>
  <c r="R1549" i="1"/>
  <c r="S1549" i="1"/>
  <c r="Q1550" i="1"/>
  <c r="R1550" i="1"/>
  <c r="S1550" i="1"/>
  <c r="Q1551" i="1"/>
  <c r="R1551" i="1"/>
  <c r="S1551" i="1"/>
  <c r="Q1552" i="1"/>
  <c r="R1552" i="1"/>
  <c r="S1552" i="1"/>
  <c r="Q1553" i="1"/>
  <c r="R1553" i="1"/>
  <c r="S1553" i="1"/>
  <c r="Q1554" i="1"/>
  <c r="R1554" i="1"/>
  <c r="S1554" i="1"/>
  <c r="Q1555" i="1"/>
  <c r="R1555" i="1"/>
  <c r="S1555" i="1"/>
  <c r="Q1556" i="1"/>
  <c r="R1556" i="1"/>
  <c r="S1556" i="1"/>
  <c r="Q1557" i="1"/>
  <c r="R1557" i="1"/>
  <c r="S1557" i="1"/>
  <c r="Q1558" i="1"/>
  <c r="R1558" i="1"/>
  <c r="S1558" i="1"/>
  <c r="Q1559" i="1"/>
  <c r="R1559" i="1"/>
  <c r="S1559" i="1"/>
  <c r="Q1560" i="1"/>
  <c r="R1560" i="1"/>
  <c r="S1560" i="1"/>
  <c r="Q1561" i="1"/>
  <c r="R1561" i="1"/>
  <c r="S1561" i="1"/>
  <c r="Q1562" i="1"/>
  <c r="R1562" i="1"/>
  <c r="S1562" i="1"/>
  <c r="Q1563" i="1"/>
  <c r="R1563" i="1"/>
  <c r="S1563" i="1"/>
  <c r="Q1564" i="1"/>
  <c r="R1564" i="1"/>
  <c r="S1564" i="1"/>
  <c r="Q1565" i="1"/>
  <c r="R1565" i="1"/>
  <c r="S1565" i="1"/>
  <c r="Q1566" i="1"/>
  <c r="R1566" i="1"/>
  <c r="S1566" i="1"/>
  <c r="Q1567" i="1"/>
  <c r="R1567" i="1"/>
  <c r="S1567" i="1"/>
  <c r="Q1568" i="1"/>
  <c r="R1568" i="1"/>
  <c r="S1568" i="1"/>
  <c r="Q1569" i="1"/>
  <c r="R1569" i="1"/>
  <c r="S1569" i="1"/>
  <c r="Q1570" i="1"/>
  <c r="R1570" i="1"/>
  <c r="S1570" i="1"/>
  <c r="Q1571" i="1"/>
  <c r="R1571" i="1"/>
  <c r="S1571" i="1"/>
  <c r="Q1572" i="1"/>
  <c r="R1572" i="1"/>
  <c r="S1572" i="1"/>
  <c r="Q1573" i="1"/>
  <c r="R1573" i="1"/>
  <c r="S1573" i="1"/>
  <c r="Q1574" i="1"/>
  <c r="R1574" i="1"/>
  <c r="S1574" i="1"/>
  <c r="Q1575" i="1"/>
  <c r="R1575" i="1"/>
  <c r="S1575" i="1"/>
  <c r="Q1576" i="1"/>
  <c r="R1576" i="1"/>
  <c r="S1576" i="1"/>
  <c r="Q1577" i="1"/>
  <c r="R1577" i="1"/>
  <c r="S1577" i="1"/>
  <c r="Q1578" i="1"/>
  <c r="R1578" i="1"/>
  <c r="S1578" i="1"/>
  <c r="Q1579" i="1"/>
  <c r="R1579" i="1"/>
  <c r="S1579" i="1"/>
  <c r="Q1580" i="1"/>
  <c r="R1580" i="1"/>
  <c r="S1580" i="1"/>
  <c r="Q1581" i="1"/>
  <c r="R1581" i="1"/>
  <c r="S1581" i="1"/>
  <c r="Q1582" i="1"/>
  <c r="R1582" i="1"/>
  <c r="S1582" i="1"/>
  <c r="Q1583" i="1"/>
  <c r="R1583" i="1"/>
  <c r="S1583" i="1"/>
  <c r="Q1584" i="1"/>
  <c r="R1584" i="1"/>
  <c r="S1584" i="1"/>
  <c r="Q1585" i="1"/>
  <c r="R1585" i="1"/>
  <c r="S1585" i="1"/>
  <c r="Q1586" i="1"/>
  <c r="R1586" i="1"/>
  <c r="S1586" i="1"/>
  <c r="Q1587" i="1"/>
  <c r="R1587" i="1"/>
  <c r="S1587" i="1"/>
  <c r="Q1588" i="1"/>
  <c r="R1588" i="1"/>
  <c r="S1588" i="1"/>
  <c r="Q1589" i="1"/>
  <c r="R1589" i="1"/>
  <c r="S1589" i="1"/>
  <c r="Q1590" i="1"/>
  <c r="R1590" i="1"/>
  <c r="S1590" i="1"/>
  <c r="Q1591" i="1"/>
  <c r="R1591" i="1"/>
  <c r="S1591" i="1"/>
  <c r="Q1592" i="1"/>
  <c r="R1592" i="1"/>
  <c r="S1592" i="1"/>
  <c r="Q1593" i="1"/>
  <c r="R1593" i="1"/>
  <c r="S1593" i="1"/>
  <c r="Q1594" i="1"/>
  <c r="R1594" i="1"/>
  <c r="S1594" i="1"/>
  <c r="Q1595" i="1"/>
  <c r="R1595" i="1"/>
  <c r="S1595" i="1"/>
  <c r="Q1596" i="1"/>
  <c r="R1596" i="1"/>
  <c r="S1596" i="1"/>
  <c r="Q1597" i="1"/>
  <c r="R1597" i="1"/>
  <c r="S1597" i="1"/>
  <c r="Q1598" i="1"/>
  <c r="R1598" i="1"/>
  <c r="S1598" i="1"/>
  <c r="Q1599" i="1"/>
  <c r="R1599" i="1"/>
  <c r="S1599" i="1"/>
  <c r="Q1600" i="1"/>
  <c r="R1600" i="1"/>
  <c r="S1600" i="1"/>
  <c r="Q1601" i="1"/>
  <c r="R1601" i="1"/>
  <c r="S1601" i="1"/>
  <c r="Q1602" i="1"/>
  <c r="R1602" i="1"/>
  <c r="S1602" i="1"/>
  <c r="Q1603" i="1"/>
  <c r="R1603" i="1"/>
  <c r="S1603" i="1"/>
  <c r="Q1604" i="1"/>
  <c r="R1604" i="1"/>
  <c r="S1604" i="1"/>
  <c r="Q1605" i="1"/>
  <c r="R1605" i="1"/>
  <c r="S1605" i="1"/>
  <c r="Q1606" i="1"/>
  <c r="R1606" i="1"/>
  <c r="S1606" i="1"/>
  <c r="Q1607" i="1"/>
  <c r="R1607" i="1"/>
  <c r="S1607" i="1"/>
  <c r="Q1608" i="1"/>
  <c r="R1608" i="1"/>
  <c r="S1608" i="1"/>
  <c r="Q1609" i="1"/>
  <c r="R1609" i="1"/>
  <c r="S1609" i="1"/>
  <c r="Q1610" i="1"/>
  <c r="R1610" i="1"/>
  <c r="S1610" i="1"/>
  <c r="Q1611" i="1"/>
  <c r="R1611" i="1"/>
  <c r="S1611" i="1"/>
  <c r="Q1612" i="1"/>
  <c r="R1612" i="1"/>
  <c r="S1612" i="1"/>
  <c r="Q1613" i="1"/>
  <c r="R1613" i="1"/>
  <c r="S1613" i="1"/>
  <c r="Q1614" i="1"/>
  <c r="R1614" i="1"/>
  <c r="S1614" i="1"/>
  <c r="Q1615" i="1"/>
  <c r="R1615" i="1"/>
  <c r="S1615" i="1"/>
  <c r="Q1616" i="1"/>
  <c r="R1616" i="1"/>
  <c r="S1616" i="1"/>
  <c r="Q1617" i="1"/>
  <c r="R1617" i="1"/>
  <c r="S1617" i="1"/>
  <c r="Q1618" i="1"/>
  <c r="R1618" i="1"/>
  <c r="S1618" i="1"/>
  <c r="Q1619" i="1"/>
  <c r="R1619" i="1"/>
  <c r="S1619" i="1"/>
  <c r="Q1620" i="1"/>
  <c r="R1620" i="1"/>
  <c r="S1620" i="1"/>
  <c r="Q1621" i="1"/>
  <c r="R1621" i="1"/>
  <c r="S1621" i="1"/>
  <c r="Q1622" i="1"/>
  <c r="R1622" i="1"/>
  <c r="S1622" i="1"/>
  <c r="Q1623" i="1"/>
  <c r="R1623" i="1"/>
  <c r="S1623" i="1"/>
  <c r="Q1624" i="1"/>
  <c r="R1624" i="1"/>
  <c r="S1624" i="1"/>
  <c r="Q1625" i="1"/>
  <c r="R1625" i="1"/>
  <c r="S1625" i="1"/>
  <c r="Q1626" i="1"/>
  <c r="R1626" i="1"/>
  <c r="S1626" i="1"/>
  <c r="Q1627" i="1"/>
  <c r="R1627" i="1"/>
  <c r="S1627" i="1"/>
  <c r="Q1628" i="1"/>
  <c r="R1628" i="1"/>
  <c r="S1628" i="1"/>
  <c r="Q1629" i="1"/>
  <c r="R1629" i="1"/>
  <c r="S1629" i="1"/>
  <c r="Q1630" i="1"/>
  <c r="R1630" i="1"/>
  <c r="S1630" i="1"/>
  <c r="Q1631" i="1"/>
  <c r="R1631" i="1"/>
  <c r="S1631" i="1"/>
  <c r="Q1632" i="1"/>
  <c r="R1632" i="1"/>
  <c r="S1632" i="1"/>
  <c r="Q1633" i="1"/>
  <c r="R1633" i="1"/>
  <c r="S1633" i="1"/>
  <c r="Q1634" i="1"/>
  <c r="R1634" i="1"/>
  <c r="S1634" i="1"/>
  <c r="Q1635" i="1"/>
  <c r="R1635" i="1"/>
  <c r="S1635" i="1"/>
  <c r="Q1636" i="1"/>
  <c r="R1636" i="1"/>
  <c r="S1636" i="1"/>
  <c r="Q1637" i="1"/>
  <c r="R1637" i="1"/>
  <c r="S1637" i="1"/>
  <c r="Q1638" i="1"/>
  <c r="R1638" i="1"/>
  <c r="S1638" i="1"/>
  <c r="Q1639" i="1"/>
  <c r="R1639" i="1"/>
  <c r="S1639" i="1"/>
  <c r="Q1640" i="1"/>
  <c r="R1640" i="1"/>
  <c r="S1640" i="1"/>
  <c r="Q1641" i="1"/>
  <c r="R1641" i="1"/>
  <c r="S1641" i="1"/>
  <c r="Q1642" i="1"/>
  <c r="R1642" i="1"/>
  <c r="S1642" i="1"/>
  <c r="Q1643" i="1"/>
  <c r="R1643" i="1"/>
  <c r="S1643" i="1"/>
  <c r="Q1644" i="1"/>
  <c r="R1644" i="1"/>
  <c r="S1644" i="1"/>
  <c r="Q1645" i="1"/>
  <c r="R1645" i="1"/>
  <c r="S1645" i="1"/>
  <c r="Q1646" i="1"/>
  <c r="R1646" i="1"/>
  <c r="S1646" i="1"/>
  <c r="Q1647" i="1"/>
  <c r="R1647" i="1"/>
  <c r="S1647" i="1"/>
  <c r="Q1648" i="1"/>
  <c r="R1648" i="1"/>
  <c r="S1648" i="1"/>
  <c r="Q1649" i="1"/>
  <c r="R1649" i="1"/>
  <c r="S1649" i="1"/>
  <c r="Q1650" i="1"/>
  <c r="R1650" i="1"/>
  <c r="S1650" i="1"/>
  <c r="Q1651" i="1"/>
  <c r="R1651" i="1"/>
  <c r="S1651" i="1"/>
  <c r="Q1652" i="1"/>
  <c r="R1652" i="1"/>
  <c r="S1652" i="1"/>
  <c r="Q1653" i="1"/>
  <c r="R1653" i="1"/>
  <c r="S1653" i="1"/>
  <c r="Q1654" i="1"/>
  <c r="R1654" i="1"/>
  <c r="S1654" i="1"/>
  <c r="Q1655" i="1"/>
  <c r="R1655" i="1"/>
  <c r="S1655" i="1"/>
  <c r="Q1656" i="1"/>
  <c r="R1656" i="1"/>
  <c r="S1656" i="1"/>
  <c r="Q1657" i="1"/>
  <c r="R1657" i="1"/>
  <c r="S1657" i="1"/>
  <c r="Q1658" i="1"/>
  <c r="R1658" i="1"/>
  <c r="S1658" i="1"/>
  <c r="Q1659" i="1"/>
  <c r="R1659" i="1"/>
  <c r="S1659" i="1"/>
  <c r="Q1660" i="1"/>
  <c r="R1660" i="1"/>
  <c r="S1660" i="1"/>
  <c r="Q1661" i="1"/>
  <c r="R1661" i="1"/>
  <c r="S1661" i="1"/>
  <c r="Q1662" i="1"/>
  <c r="R1662" i="1"/>
  <c r="S1662" i="1"/>
  <c r="Q1663" i="1"/>
  <c r="R1663" i="1"/>
  <c r="S1663" i="1"/>
  <c r="Q1664" i="1"/>
  <c r="R1664" i="1"/>
  <c r="S1664" i="1"/>
  <c r="Q1665" i="1"/>
  <c r="R1665" i="1"/>
  <c r="S1665" i="1"/>
  <c r="Q1666" i="1"/>
  <c r="R1666" i="1"/>
  <c r="S1666" i="1"/>
  <c r="Q1667" i="1"/>
  <c r="R1667" i="1"/>
  <c r="S1667" i="1"/>
  <c r="Q1668" i="1"/>
  <c r="R1668" i="1"/>
  <c r="S1668" i="1"/>
  <c r="Q1669" i="1"/>
  <c r="R1669" i="1"/>
  <c r="S1669" i="1"/>
  <c r="Q1670" i="1"/>
  <c r="R1670" i="1"/>
  <c r="S1670" i="1"/>
  <c r="Q1671" i="1"/>
  <c r="R1671" i="1"/>
  <c r="S1671" i="1"/>
  <c r="Q1672" i="1"/>
  <c r="R1672" i="1"/>
  <c r="S1672" i="1"/>
  <c r="Q1673" i="1"/>
  <c r="R1673" i="1"/>
  <c r="S1673" i="1"/>
  <c r="Q1674" i="1"/>
  <c r="R1674" i="1"/>
  <c r="S1674" i="1"/>
  <c r="Q1675" i="1"/>
  <c r="R1675" i="1"/>
  <c r="S1675" i="1"/>
  <c r="Q1676" i="1"/>
  <c r="R1676" i="1"/>
  <c r="S1676" i="1"/>
  <c r="Q1677" i="1"/>
  <c r="R1677" i="1"/>
  <c r="S1677" i="1"/>
  <c r="Q1678" i="1"/>
  <c r="R1678" i="1"/>
  <c r="S1678" i="1"/>
  <c r="Q1679" i="1"/>
  <c r="R1679" i="1"/>
  <c r="S1679" i="1"/>
  <c r="Q1680" i="1"/>
  <c r="R1680" i="1"/>
  <c r="S1680" i="1"/>
  <c r="Q1681" i="1"/>
  <c r="R1681" i="1"/>
  <c r="S1681" i="1"/>
  <c r="Q1682" i="1"/>
  <c r="R1682" i="1"/>
  <c r="S1682" i="1"/>
  <c r="Q1683" i="1"/>
  <c r="R1683" i="1"/>
  <c r="S1683" i="1"/>
  <c r="Q1684" i="1"/>
  <c r="R1684" i="1"/>
  <c r="S1684" i="1"/>
  <c r="Q1685" i="1"/>
  <c r="R1685" i="1"/>
  <c r="S1685" i="1"/>
  <c r="Q1686" i="1"/>
  <c r="R1686" i="1"/>
  <c r="S1686" i="1"/>
  <c r="Q1687" i="1"/>
  <c r="R1687" i="1"/>
  <c r="S1687" i="1"/>
  <c r="Q1688" i="1"/>
  <c r="R1688" i="1"/>
  <c r="S1688" i="1"/>
  <c r="Q1689" i="1"/>
  <c r="R1689" i="1"/>
  <c r="S1689" i="1"/>
  <c r="Q1690" i="1"/>
  <c r="R1690" i="1"/>
  <c r="S1690" i="1"/>
  <c r="Q1691" i="1"/>
  <c r="R1691" i="1"/>
  <c r="S1691" i="1"/>
  <c r="Q1692" i="1"/>
  <c r="R1692" i="1"/>
  <c r="S1692" i="1"/>
  <c r="Q1693" i="1"/>
  <c r="R1693" i="1"/>
  <c r="S1693" i="1"/>
  <c r="Q1694" i="1"/>
  <c r="R1694" i="1"/>
  <c r="S1694" i="1"/>
  <c r="Q1695" i="1"/>
  <c r="R1695" i="1"/>
  <c r="S1695" i="1"/>
  <c r="Q1696" i="1"/>
  <c r="R1696" i="1"/>
  <c r="S1696" i="1"/>
  <c r="Q1697" i="1"/>
  <c r="R1697" i="1"/>
  <c r="S1697" i="1"/>
  <c r="Q1698" i="1"/>
  <c r="R1698" i="1"/>
  <c r="S1698" i="1"/>
  <c r="Q1699" i="1"/>
  <c r="R1699" i="1"/>
  <c r="S1699" i="1"/>
  <c r="Q1700" i="1"/>
  <c r="R1700" i="1"/>
  <c r="S1700" i="1"/>
  <c r="Q1701" i="1"/>
  <c r="R1701" i="1"/>
  <c r="S1701" i="1"/>
  <c r="Q1702" i="1"/>
  <c r="R1702" i="1"/>
  <c r="S1702" i="1"/>
  <c r="Q1703" i="1"/>
  <c r="R1703" i="1"/>
  <c r="S1703" i="1"/>
  <c r="Q1704" i="1"/>
  <c r="R1704" i="1"/>
  <c r="S1704" i="1"/>
  <c r="Q1705" i="1"/>
  <c r="R1705" i="1"/>
  <c r="S1705" i="1"/>
  <c r="Q1706" i="1"/>
  <c r="R1706" i="1"/>
  <c r="S1706" i="1"/>
  <c r="Q1707" i="1"/>
  <c r="R1707" i="1"/>
  <c r="S1707" i="1"/>
  <c r="Q1708" i="1"/>
  <c r="R1708" i="1"/>
  <c r="S1708" i="1"/>
  <c r="Q1709" i="1"/>
  <c r="R1709" i="1"/>
  <c r="S1709" i="1"/>
  <c r="Q1710" i="1"/>
  <c r="R1710" i="1"/>
  <c r="S1710" i="1"/>
  <c r="Q1711" i="1"/>
  <c r="R1711" i="1"/>
  <c r="S1711" i="1"/>
  <c r="Q1712" i="1"/>
  <c r="R1712" i="1"/>
  <c r="S1712" i="1"/>
  <c r="Q1713" i="1"/>
  <c r="R1713" i="1"/>
  <c r="S1713" i="1"/>
  <c r="Q1714" i="1"/>
  <c r="R1714" i="1"/>
  <c r="S1714" i="1"/>
  <c r="Q1715" i="1"/>
  <c r="R1715" i="1"/>
  <c r="S1715" i="1"/>
  <c r="Q1716" i="1"/>
  <c r="R1716" i="1"/>
  <c r="S1716" i="1"/>
  <c r="Q1717" i="1"/>
  <c r="R1717" i="1"/>
  <c r="S1717" i="1"/>
  <c r="Q1718" i="1"/>
  <c r="R1718" i="1"/>
  <c r="S1718" i="1"/>
  <c r="Q1719" i="1"/>
  <c r="R1719" i="1"/>
  <c r="S1719" i="1"/>
  <c r="Q1720" i="1"/>
  <c r="R1720" i="1"/>
  <c r="S1720" i="1"/>
  <c r="Q1721" i="1"/>
  <c r="R1721" i="1"/>
  <c r="S1721" i="1"/>
  <c r="Q1722" i="1"/>
  <c r="R1722" i="1"/>
  <c r="S1722" i="1"/>
  <c r="Q1723" i="1"/>
  <c r="R1723" i="1"/>
  <c r="S1723" i="1"/>
  <c r="Q1724" i="1"/>
  <c r="R1724" i="1"/>
  <c r="S1724" i="1"/>
  <c r="Q1725" i="1"/>
  <c r="R1725" i="1"/>
  <c r="S1725" i="1"/>
  <c r="Q1726" i="1"/>
  <c r="R1726" i="1"/>
  <c r="S1726" i="1"/>
  <c r="Q1727" i="1"/>
  <c r="R1727" i="1"/>
  <c r="S1727" i="1"/>
  <c r="Q1728" i="1"/>
  <c r="R1728" i="1"/>
  <c r="S1728" i="1"/>
  <c r="Q1729" i="1"/>
  <c r="R1729" i="1"/>
  <c r="S1729" i="1"/>
  <c r="Q1730" i="1"/>
  <c r="R1730" i="1"/>
  <c r="S1730" i="1"/>
  <c r="Q1731" i="1"/>
  <c r="R1731" i="1"/>
  <c r="S1731" i="1"/>
  <c r="Q1732" i="1"/>
  <c r="R1732" i="1"/>
  <c r="S1732" i="1"/>
  <c r="Q1733" i="1"/>
  <c r="R1733" i="1"/>
  <c r="S1733" i="1"/>
  <c r="Q1734" i="1"/>
  <c r="R1734" i="1"/>
  <c r="S1734" i="1"/>
  <c r="Q1735" i="1"/>
  <c r="R1735" i="1"/>
  <c r="S1735" i="1"/>
  <c r="Q1736" i="1"/>
  <c r="R1736" i="1"/>
  <c r="S1736" i="1"/>
  <c r="Q1737" i="1"/>
  <c r="R1737" i="1"/>
  <c r="S1737" i="1"/>
  <c r="Q1738" i="1"/>
  <c r="R1738" i="1"/>
  <c r="S1738" i="1"/>
  <c r="Q1739" i="1"/>
  <c r="R1739" i="1"/>
  <c r="S1739" i="1"/>
  <c r="Q1740" i="1"/>
  <c r="R1740" i="1"/>
  <c r="S1740" i="1"/>
  <c r="Q1741" i="1"/>
  <c r="R1741" i="1"/>
  <c r="S1741" i="1"/>
  <c r="Q1742" i="1"/>
  <c r="R1742" i="1"/>
  <c r="S1742" i="1"/>
  <c r="Q1743" i="1"/>
  <c r="R1743" i="1"/>
  <c r="S1743" i="1"/>
  <c r="Q1744" i="1"/>
  <c r="R1744" i="1"/>
  <c r="S1744" i="1"/>
  <c r="Q1745" i="1"/>
  <c r="R1745" i="1"/>
  <c r="S1745" i="1"/>
  <c r="Q1746" i="1"/>
  <c r="R1746" i="1"/>
  <c r="S1746" i="1"/>
  <c r="Q1747" i="1"/>
  <c r="R1747" i="1"/>
  <c r="S1747" i="1"/>
  <c r="Q1748" i="1"/>
  <c r="R1748" i="1"/>
  <c r="S1748" i="1"/>
  <c r="Q1749" i="1"/>
  <c r="R1749" i="1"/>
  <c r="S1749" i="1"/>
  <c r="Q1750" i="1"/>
  <c r="R1750" i="1"/>
  <c r="S1750" i="1"/>
  <c r="Q1751" i="1"/>
  <c r="R1751" i="1"/>
  <c r="S1751" i="1"/>
  <c r="Q1752" i="1"/>
  <c r="R1752" i="1"/>
  <c r="S1752" i="1"/>
  <c r="Q1753" i="1"/>
  <c r="R1753" i="1"/>
  <c r="S1753" i="1"/>
  <c r="Q1754" i="1"/>
  <c r="R1754" i="1"/>
  <c r="S1754" i="1"/>
  <c r="Q1755" i="1"/>
  <c r="R1755" i="1"/>
  <c r="S1755" i="1"/>
  <c r="Q1756" i="1"/>
  <c r="R1756" i="1"/>
  <c r="S1756" i="1"/>
  <c r="Q1757" i="1"/>
  <c r="R1757" i="1"/>
  <c r="S1757" i="1"/>
  <c r="Q1758" i="1"/>
  <c r="R1758" i="1"/>
  <c r="S1758" i="1"/>
  <c r="Q1759" i="1"/>
  <c r="R1759" i="1"/>
  <c r="S1759" i="1"/>
  <c r="Q1760" i="1"/>
  <c r="R1760" i="1"/>
  <c r="S1760" i="1"/>
  <c r="Q1761" i="1"/>
  <c r="R1761" i="1"/>
  <c r="S1761" i="1"/>
  <c r="Q1762" i="1"/>
  <c r="R1762" i="1"/>
  <c r="S1762" i="1"/>
  <c r="Q1763" i="1"/>
  <c r="R1763" i="1"/>
  <c r="S1763" i="1"/>
  <c r="Q1764" i="1"/>
  <c r="R1764" i="1"/>
  <c r="S1764" i="1"/>
  <c r="Q1765" i="1"/>
  <c r="R1765" i="1"/>
  <c r="S1765" i="1"/>
  <c r="Q1766" i="1"/>
  <c r="R1766" i="1"/>
  <c r="S1766" i="1"/>
  <c r="Q1767" i="1"/>
  <c r="R1767" i="1"/>
  <c r="S1767" i="1"/>
  <c r="Q1768" i="1"/>
  <c r="R1768" i="1"/>
  <c r="S1768" i="1"/>
  <c r="Q1769" i="1"/>
  <c r="R1769" i="1"/>
  <c r="S1769" i="1"/>
  <c r="Q1770" i="1"/>
  <c r="R1770" i="1"/>
  <c r="S1770" i="1"/>
  <c r="Q1771" i="1"/>
  <c r="R1771" i="1"/>
  <c r="S1771" i="1"/>
  <c r="Q1772" i="1"/>
  <c r="R1772" i="1"/>
  <c r="S1772" i="1"/>
  <c r="Q1773" i="1"/>
  <c r="R1773" i="1"/>
  <c r="S1773" i="1"/>
  <c r="Q1774" i="1"/>
  <c r="R1774" i="1"/>
  <c r="S1774" i="1"/>
  <c r="Q1775" i="1"/>
  <c r="R1775" i="1"/>
  <c r="S1775" i="1"/>
  <c r="Q1776" i="1"/>
  <c r="R1776" i="1"/>
  <c r="S1776" i="1"/>
  <c r="Q1777" i="1"/>
  <c r="R1777" i="1"/>
  <c r="S1777" i="1"/>
  <c r="Q1778" i="1"/>
  <c r="R1778" i="1"/>
  <c r="S1778" i="1"/>
  <c r="Q1779" i="1"/>
  <c r="R1779" i="1"/>
  <c r="S1779" i="1"/>
  <c r="Q1780" i="1"/>
  <c r="R1780" i="1"/>
  <c r="S1780" i="1"/>
  <c r="Q1781" i="1"/>
  <c r="R1781" i="1"/>
  <c r="S1781" i="1"/>
  <c r="Q1782" i="1"/>
  <c r="R1782" i="1"/>
  <c r="S1782" i="1"/>
  <c r="Q1783" i="1"/>
  <c r="R1783" i="1"/>
  <c r="S1783" i="1"/>
  <c r="Q1784" i="1"/>
  <c r="R1784" i="1"/>
  <c r="S1784" i="1"/>
  <c r="Q1785" i="1"/>
  <c r="R1785" i="1"/>
  <c r="S1785" i="1"/>
  <c r="Q1786" i="1"/>
  <c r="R1786" i="1"/>
  <c r="S1786" i="1"/>
  <c r="Q1787" i="1"/>
  <c r="R1787" i="1"/>
  <c r="S1787" i="1"/>
  <c r="Q1788" i="1"/>
  <c r="R1788" i="1"/>
  <c r="S1788" i="1"/>
  <c r="Q1789" i="1"/>
  <c r="R1789" i="1"/>
  <c r="S1789" i="1"/>
  <c r="Q1790" i="1"/>
  <c r="R1790" i="1"/>
  <c r="S1790" i="1"/>
  <c r="Q1791" i="1"/>
  <c r="R1791" i="1"/>
  <c r="S1791" i="1"/>
  <c r="Q1792" i="1"/>
  <c r="R1792" i="1"/>
  <c r="S1792" i="1"/>
  <c r="Q1793" i="1"/>
  <c r="R1793" i="1"/>
  <c r="S1793" i="1"/>
  <c r="Q1794" i="1"/>
  <c r="R1794" i="1"/>
  <c r="S1794" i="1"/>
  <c r="Q1795" i="1"/>
  <c r="R1795" i="1"/>
  <c r="S1795" i="1"/>
  <c r="Q1796" i="1"/>
  <c r="R1796" i="1"/>
  <c r="S1796" i="1"/>
  <c r="Q1797" i="1"/>
  <c r="R1797" i="1"/>
  <c r="S1797" i="1"/>
  <c r="Q1798" i="1"/>
  <c r="R1798" i="1"/>
  <c r="S1798" i="1"/>
  <c r="Q1799" i="1"/>
  <c r="R1799" i="1"/>
  <c r="S1799" i="1"/>
  <c r="Q1800" i="1"/>
  <c r="R1800" i="1"/>
  <c r="S1800" i="1"/>
  <c r="Q1801" i="1"/>
  <c r="R1801" i="1"/>
  <c r="S1801" i="1"/>
  <c r="Q1802" i="1"/>
  <c r="R1802" i="1"/>
  <c r="S1802" i="1"/>
  <c r="Q1803" i="1"/>
  <c r="R1803" i="1"/>
  <c r="S1803" i="1"/>
  <c r="Q1804" i="1"/>
  <c r="R1804" i="1"/>
  <c r="S1804" i="1"/>
  <c r="Q1805" i="1"/>
  <c r="R1805" i="1"/>
  <c r="S1805" i="1"/>
  <c r="Q1806" i="1"/>
  <c r="R1806" i="1"/>
  <c r="S1806" i="1"/>
  <c r="Q1807" i="1"/>
  <c r="R1807" i="1"/>
  <c r="S1807" i="1"/>
  <c r="Q1808" i="1"/>
  <c r="R1808" i="1"/>
  <c r="S1808" i="1"/>
  <c r="Q1809" i="1"/>
  <c r="R1809" i="1"/>
  <c r="S1809" i="1"/>
  <c r="Q1810" i="1"/>
  <c r="R1810" i="1"/>
  <c r="S1810" i="1"/>
  <c r="Q1811" i="1"/>
  <c r="R1811" i="1"/>
  <c r="S1811" i="1"/>
  <c r="Q1812" i="1"/>
  <c r="R1812" i="1"/>
  <c r="S1812" i="1"/>
  <c r="Q1813" i="1"/>
  <c r="R1813" i="1"/>
  <c r="S1813" i="1"/>
  <c r="Q1814" i="1"/>
  <c r="R1814" i="1"/>
  <c r="S1814" i="1"/>
  <c r="Q1815" i="1"/>
  <c r="R1815" i="1"/>
  <c r="S1815" i="1"/>
  <c r="Q1816" i="1"/>
  <c r="R1816" i="1"/>
  <c r="S1816" i="1"/>
  <c r="Q1817" i="1"/>
  <c r="R1817" i="1"/>
  <c r="S1817" i="1"/>
  <c r="Q1818" i="1"/>
  <c r="R1818" i="1"/>
  <c r="S1818" i="1"/>
  <c r="Q1819" i="1"/>
  <c r="R1819" i="1"/>
  <c r="S1819" i="1"/>
  <c r="Q1820" i="1"/>
  <c r="R1820" i="1"/>
  <c r="S1820" i="1"/>
  <c r="Q1821" i="1"/>
  <c r="R1821" i="1"/>
  <c r="S1821" i="1"/>
  <c r="Q1822" i="1"/>
  <c r="R1822" i="1"/>
  <c r="S1822" i="1"/>
  <c r="Q1823" i="1"/>
  <c r="R1823" i="1"/>
  <c r="S1823" i="1"/>
  <c r="Q1824" i="1"/>
  <c r="R1824" i="1"/>
  <c r="S1824" i="1"/>
  <c r="Q1825" i="1"/>
  <c r="R1825" i="1"/>
  <c r="S1825" i="1"/>
  <c r="Q1826" i="1"/>
  <c r="R1826" i="1"/>
  <c r="S1826" i="1"/>
  <c r="Q1827" i="1"/>
  <c r="R1827" i="1"/>
  <c r="S1827" i="1"/>
  <c r="Q1828" i="1"/>
  <c r="R1828" i="1"/>
  <c r="S1828" i="1"/>
  <c r="Q1829" i="1"/>
  <c r="R1829" i="1"/>
  <c r="S1829" i="1"/>
  <c r="Q1830" i="1"/>
  <c r="R1830" i="1"/>
  <c r="S1830" i="1"/>
  <c r="Q1831" i="1"/>
  <c r="R1831" i="1"/>
  <c r="S1831" i="1"/>
  <c r="Q1832" i="1"/>
  <c r="R1832" i="1"/>
  <c r="S1832" i="1"/>
  <c r="Q1833" i="1"/>
  <c r="R1833" i="1"/>
  <c r="S1833" i="1"/>
  <c r="Q1834" i="1"/>
  <c r="R1834" i="1"/>
  <c r="S1834" i="1"/>
  <c r="Q1835" i="1"/>
  <c r="R1835" i="1"/>
  <c r="S1835" i="1"/>
  <c r="Q1836" i="1"/>
  <c r="R1836" i="1"/>
  <c r="S1836" i="1"/>
  <c r="Q1837" i="1"/>
  <c r="R1837" i="1"/>
  <c r="S1837" i="1"/>
  <c r="Q1838" i="1"/>
  <c r="R1838" i="1"/>
  <c r="S1838" i="1"/>
  <c r="Q1839" i="1"/>
  <c r="R1839" i="1"/>
  <c r="S1839" i="1"/>
  <c r="Q1840" i="1"/>
  <c r="R1840" i="1"/>
  <c r="S1840" i="1"/>
  <c r="Q1841" i="1"/>
  <c r="R1841" i="1"/>
  <c r="S1841" i="1"/>
  <c r="Q1842" i="1"/>
  <c r="R1842" i="1"/>
  <c r="S1842" i="1"/>
  <c r="Q1843" i="1"/>
  <c r="R1843" i="1"/>
  <c r="S1843" i="1"/>
  <c r="Q1844" i="1"/>
  <c r="R1844" i="1"/>
  <c r="S1844" i="1"/>
  <c r="Q1845" i="1"/>
  <c r="R1845" i="1"/>
  <c r="S1845" i="1"/>
  <c r="Q1846" i="1"/>
  <c r="R1846" i="1"/>
  <c r="S1846" i="1"/>
  <c r="Q1847" i="1"/>
  <c r="R1847" i="1"/>
  <c r="S1847" i="1"/>
  <c r="Q1848" i="1"/>
  <c r="R1848" i="1"/>
  <c r="S1848" i="1"/>
  <c r="Q1849" i="1"/>
  <c r="R1849" i="1"/>
  <c r="S1849" i="1"/>
  <c r="Q1850" i="1"/>
  <c r="R1850" i="1"/>
  <c r="S1850" i="1"/>
  <c r="Q1851" i="1"/>
  <c r="R1851" i="1"/>
  <c r="S1851" i="1"/>
  <c r="Q1852" i="1"/>
  <c r="R1852" i="1"/>
  <c r="S1852" i="1"/>
  <c r="Q1853" i="1"/>
  <c r="R1853" i="1"/>
  <c r="S1853" i="1"/>
  <c r="Q1854" i="1"/>
  <c r="R1854" i="1"/>
  <c r="S1854" i="1"/>
  <c r="Q1855" i="1"/>
  <c r="R1855" i="1"/>
  <c r="S1855" i="1"/>
  <c r="Q1856" i="1"/>
  <c r="R1856" i="1"/>
  <c r="S1856" i="1"/>
  <c r="Q1857" i="1"/>
  <c r="R1857" i="1"/>
  <c r="S1857" i="1"/>
  <c r="Q1858" i="1"/>
  <c r="R1858" i="1"/>
  <c r="S1858" i="1"/>
  <c r="Q1859" i="1"/>
  <c r="R1859" i="1"/>
  <c r="S1859" i="1"/>
  <c r="Q1860" i="1"/>
  <c r="R1860" i="1"/>
  <c r="S1860" i="1"/>
  <c r="Q1861" i="1"/>
  <c r="R1861" i="1"/>
  <c r="S1861" i="1"/>
  <c r="Q1862" i="1"/>
  <c r="R1862" i="1"/>
  <c r="S1862" i="1"/>
  <c r="Q1863" i="1"/>
  <c r="R1863" i="1"/>
  <c r="S1863" i="1"/>
  <c r="Q1864" i="1"/>
  <c r="R1864" i="1"/>
  <c r="S1864" i="1"/>
  <c r="Q1865" i="1"/>
  <c r="R1865" i="1"/>
  <c r="S1865" i="1"/>
  <c r="Q1866" i="1"/>
  <c r="R1866" i="1"/>
  <c r="S1866" i="1"/>
  <c r="Q1867" i="1"/>
  <c r="R1867" i="1"/>
  <c r="S1867" i="1"/>
  <c r="Q1868" i="1"/>
  <c r="R1868" i="1"/>
  <c r="S1868" i="1"/>
  <c r="Q1869" i="1"/>
  <c r="R1869" i="1"/>
  <c r="S1869" i="1"/>
  <c r="Q1870" i="1"/>
  <c r="R1870" i="1"/>
  <c r="S1870" i="1"/>
  <c r="Q1871" i="1"/>
  <c r="R1871" i="1"/>
  <c r="S1871" i="1"/>
  <c r="Q1872" i="1"/>
  <c r="R1872" i="1"/>
  <c r="S1872" i="1"/>
  <c r="Q1873" i="1"/>
  <c r="R1873" i="1"/>
  <c r="S1873" i="1"/>
  <c r="Q1874" i="1"/>
  <c r="R1874" i="1"/>
  <c r="S1874" i="1"/>
  <c r="Q1875" i="1"/>
  <c r="R1875" i="1"/>
  <c r="S1875" i="1"/>
  <c r="Q1876" i="1"/>
  <c r="R1876" i="1"/>
  <c r="S1876" i="1"/>
  <c r="Q1877" i="1"/>
  <c r="R1877" i="1"/>
  <c r="S1877" i="1"/>
  <c r="Q1878" i="1"/>
  <c r="R1878" i="1"/>
  <c r="S1878" i="1"/>
  <c r="Q1879" i="1"/>
  <c r="R1879" i="1"/>
  <c r="S1879" i="1"/>
  <c r="Q1880" i="1"/>
  <c r="R1880" i="1"/>
  <c r="S1880" i="1"/>
  <c r="Q1881" i="1"/>
  <c r="R1881" i="1"/>
  <c r="S1881" i="1"/>
  <c r="Q1882" i="1"/>
  <c r="R1882" i="1"/>
  <c r="S1882" i="1"/>
  <c r="Q1883" i="1"/>
  <c r="R1883" i="1"/>
  <c r="S1883" i="1"/>
  <c r="Q1884" i="1"/>
  <c r="R1884" i="1"/>
  <c r="S1884" i="1"/>
  <c r="Q1885" i="1"/>
  <c r="R1885" i="1"/>
  <c r="S1885" i="1"/>
  <c r="Q1886" i="1"/>
  <c r="R1886" i="1"/>
  <c r="S1886" i="1"/>
  <c r="Q1887" i="1"/>
  <c r="R1887" i="1"/>
  <c r="S1887" i="1"/>
  <c r="Q1888" i="1"/>
  <c r="R1888" i="1"/>
  <c r="S1888" i="1"/>
  <c r="Q1889" i="1"/>
  <c r="R1889" i="1"/>
  <c r="S1889" i="1"/>
  <c r="Q1890" i="1"/>
  <c r="R1890" i="1"/>
  <c r="S1890" i="1"/>
  <c r="Q1891" i="1"/>
  <c r="R1891" i="1"/>
  <c r="S1891" i="1"/>
  <c r="Q1892" i="1"/>
  <c r="R1892" i="1"/>
  <c r="S1892" i="1"/>
  <c r="Q1893" i="1"/>
  <c r="R1893" i="1"/>
  <c r="S1893" i="1"/>
  <c r="Q1894" i="1"/>
  <c r="R1894" i="1"/>
  <c r="S1894" i="1"/>
  <c r="Q1895" i="1"/>
  <c r="R1895" i="1"/>
  <c r="S1895" i="1"/>
  <c r="Q1896" i="1"/>
  <c r="R1896" i="1"/>
  <c r="S1896" i="1"/>
  <c r="Q1897" i="1"/>
  <c r="R1897" i="1"/>
  <c r="S1897" i="1"/>
  <c r="Q1898" i="1"/>
  <c r="R1898" i="1"/>
  <c r="S1898" i="1"/>
  <c r="Q1899" i="1"/>
  <c r="R1899" i="1"/>
  <c r="S1899" i="1"/>
  <c r="Q1900" i="1"/>
  <c r="R1900" i="1"/>
  <c r="S1900" i="1"/>
  <c r="Q1901" i="1"/>
  <c r="R1901" i="1"/>
  <c r="S1901" i="1"/>
  <c r="Q1902" i="1"/>
  <c r="R1902" i="1"/>
  <c r="S1902" i="1"/>
  <c r="Q1903" i="1"/>
  <c r="R1903" i="1"/>
  <c r="S1903" i="1"/>
  <c r="Q1904" i="1"/>
  <c r="R1904" i="1"/>
  <c r="S1904" i="1"/>
  <c r="Q1905" i="1"/>
  <c r="R1905" i="1"/>
  <c r="S1905" i="1"/>
  <c r="Q1906" i="1"/>
  <c r="R1906" i="1"/>
  <c r="S1906" i="1"/>
  <c r="Q1907" i="1"/>
  <c r="R1907" i="1"/>
  <c r="S1907" i="1"/>
  <c r="Q1908" i="1"/>
  <c r="R1908" i="1"/>
  <c r="S1908" i="1"/>
  <c r="Q1909" i="1"/>
  <c r="R1909" i="1"/>
  <c r="S1909" i="1"/>
  <c r="Q1910" i="1"/>
  <c r="R1910" i="1"/>
  <c r="S1910" i="1"/>
  <c r="Q1911" i="1"/>
  <c r="R1911" i="1"/>
  <c r="S1911" i="1"/>
  <c r="Q1912" i="1"/>
  <c r="R1912" i="1"/>
  <c r="S1912" i="1"/>
  <c r="Q1913" i="1"/>
  <c r="R1913" i="1"/>
  <c r="S1913" i="1"/>
  <c r="Q1914" i="1"/>
  <c r="R1914" i="1"/>
  <c r="S1914" i="1"/>
  <c r="Q1915" i="1"/>
  <c r="R1915" i="1"/>
  <c r="S1915" i="1"/>
  <c r="Q1916" i="1"/>
  <c r="R1916" i="1"/>
  <c r="S1916" i="1"/>
  <c r="Q1917" i="1"/>
  <c r="R1917" i="1"/>
  <c r="S1917" i="1"/>
  <c r="Q1918" i="1"/>
  <c r="R1918" i="1"/>
  <c r="S1918" i="1"/>
  <c r="Q1919" i="1"/>
  <c r="R1919" i="1"/>
  <c r="S1919" i="1"/>
  <c r="Q1920" i="1"/>
  <c r="R1920" i="1"/>
  <c r="S1920" i="1"/>
  <c r="Q1921" i="1"/>
  <c r="R1921" i="1"/>
  <c r="S1921" i="1"/>
  <c r="Q1922" i="1"/>
  <c r="R1922" i="1"/>
  <c r="S1922" i="1"/>
  <c r="Q1923" i="1"/>
  <c r="R1923" i="1"/>
  <c r="S1923" i="1"/>
  <c r="Q1924" i="1"/>
  <c r="R1924" i="1"/>
  <c r="S1924" i="1"/>
  <c r="Q1925" i="1"/>
  <c r="R1925" i="1"/>
  <c r="S1925" i="1"/>
  <c r="Q1926" i="1"/>
  <c r="R1926" i="1"/>
  <c r="S1926" i="1"/>
  <c r="Q1927" i="1"/>
  <c r="R1927" i="1"/>
  <c r="S1927" i="1"/>
  <c r="Q1928" i="1"/>
  <c r="R1928" i="1"/>
  <c r="S1928" i="1"/>
  <c r="Q1929" i="1"/>
  <c r="R1929" i="1"/>
  <c r="S1929" i="1"/>
  <c r="Q1930" i="1"/>
  <c r="R1930" i="1"/>
  <c r="S1930" i="1"/>
  <c r="Q1931" i="1"/>
  <c r="R1931" i="1"/>
  <c r="S1931" i="1"/>
  <c r="Q1932" i="1"/>
  <c r="R1932" i="1"/>
  <c r="S1932" i="1"/>
  <c r="Q1933" i="1"/>
  <c r="R1933" i="1"/>
  <c r="S1933" i="1"/>
  <c r="Q1934" i="1"/>
  <c r="R1934" i="1"/>
  <c r="S1934" i="1"/>
  <c r="Q1935" i="1"/>
  <c r="R1935" i="1"/>
  <c r="S1935" i="1"/>
  <c r="Q1936" i="1"/>
  <c r="R1936" i="1"/>
  <c r="S1936" i="1"/>
  <c r="Q1937" i="1"/>
  <c r="R1937" i="1"/>
  <c r="S1937" i="1"/>
  <c r="Q1938" i="1"/>
  <c r="R1938" i="1"/>
  <c r="S1938" i="1"/>
  <c r="Q1939" i="1"/>
  <c r="R1939" i="1"/>
  <c r="S1939" i="1"/>
  <c r="Q1940" i="1"/>
  <c r="R1940" i="1"/>
  <c r="S1940" i="1"/>
  <c r="Q1941" i="1"/>
  <c r="R1941" i="1"/>
  <c r="S1941" i="1"/>
  <c r="Q1942" i="1"/>
  <c r="R1942" i="1"/>
  <c r="S1942" i="1"/>
  <c r="Q1943" i="1"/>
  <c r="R1943" i="1"/>
  <c r="S1943" i="1"/>
  <c r="Q1944" i="1"/>
  <c r="R1944" i="1"/>
  <c r="S1944" i="1"/>
  <c r="Q1945" i="1"/>
  <c r="R1945" i="1"/>
  <c r="S1945" i="1"/>
  <c r="Q1946" i="1"/>
  <c r="R1946" i="1"/>
  <c r="S1946" i="1"/>
  <c r="Q1947" i="1"/>
  <c r="R1947" i="1"/>
  <c r="S1947" i="1"/>
  <c r="Q1948" i="1"/>
  <c r="R1948" i="1"/>
  <c r="S1948" i="1"/>
  <c r="Q1949" i="1"/>
  <c r="R1949" i="1"/>
  <c r="S1949" i="1"/>
  <c r="Q1950" i="1"/>
  <c r="R1950" i="1"/>
  <c r="S1950" i="1"/>
  <c r="Q1951" i="1"/>
  <c r="R1951" i="1"/>
  <c r="S1951" i="1"/>
  <c r="Q1952" i="1"/>
  <c r="R1952" i="1"/>
  <c r="S1952" i="1"/>
  <c r="Q1953" i="1"/>
  <c r="R1953" i="1"/>
  <c r="S1953" i="1"/>
  <c r="Q1954" i="1"/>
  <c r="R1954" i="1"/>
  <c r="S1954" i="1"/>
  <c r="Q1955" i="1"/>
  <c r="R1955" i="1"/>
  <c r="S1955" i="1"/>
  <c r="Q1956" i="1"/>
  <c r="R1956" i="1"/>
  <c r="S1956" i="1"/>
  <c r="Q1957" i="1"/>
  <c r="R1957" i="1"/>
  <c r="S1957" i="1"/>
  <c r="Q1958" i="1"/>
  <c r="R1958" i="1"/>
  <c r="S1958" i="1"/>
  <c r="Q1959" i="1"/>
  <c r="R1959" i="1"/>
  <c r="S1959" i="1"/>
  <c r="Q1960" i="1"/>
  <c r="R1960" i="1"/>
  <c r="S1960" i="1"/>
  <c r="Q1961" i="1"/>
  <c r="R1961" i="1"/>
  <c r="S1961" i="1"/>
  <c r="Q1962" i="1"/>
  <c r="R1962" i="1"/>
  <c r="S1962" i="1"/>
  <c r="Q1963" i="1"/>
  <c r="R1963" i="1"/>
  <c r="S1963" i="1"/>
  <c r="Q1964" i="1"/>
  <c r="R1964" i="1"/>
  <c r="S1964" i="1"/>
  <c r="Q1965" i="1"/>
  <c r="R1965" i="1"/>
  <c r="S1965" i="1"/>
  <c r="Q1966" i="1"/>
  <c r="R1966" i="1"/>
  <c r="S1966" i="1"/>
  <c r="Q1967" i="1"/>
  <c r="R1967" i="1"/>
  <c r="S1967" i="1"/>
  <c r="Q1968" i="1"/>
  <c r="R1968" i="1"/>
  <c r="S1968" i="1"/>
  <c r="Q1969" i="1"/>
  <c r="R1969" i="1"/>
  <c r="S1969" i="1"/>
  <c r="Q1970" i="1"/>
  <c r="R1970" i="1"/>
  <c r="S1970" i="1"/>
  <c r="Q1971" i="1"/>
  <c r="R1971" i="1"/>
  <c r="S1971" i="1"/>
  <c r="Q1972" i="1"/>
  <c r="R1972" i="1"/>
  <c r="S1972" i="1"/>
  <c r="Q1973" i="1"/>
  <c r="R1973" i="1"/>
  <c r="S1973" i="1"/>
  <c r="Q1974" i="1"/>
  <c r="R1974" i="1"/>
  <c r="S1974" i="1"/>
  <c r="Q1975" i="1"/>
  <c r="R1975" i="1"/>
  <c r="S1975" i="1"/>
  <c r="Q1976" i="1"/>
  <c r="R1976" i="1"/>
  <c r="S1976" i="1"/>
  <c r="Q1977" i="1"/>
  <c r="R1977" i="1"/>
  <c r="S1977" i="1"/>
  <c r="Q1978" i="1"/>
  <c r="R1978" i="1"/>
  <c r="S1978" i="1"/>
  <c r="Q1979" i="1"/>
  <c r="R1979" i="1"/>
  <c r="S1979" i="1"/>
  <c r="Q1980" i="1"/>
  <c r="R1980" i="1"/>
  <c r="S1980" i="1"/>
  <c r="Q1981" i="1"/>
  <c r="R1981" i="1"/>
  <c r="S1981" i="1"/>
  <c r="Q1982" i="1"/>
  <c r="R1982" i="1"/>
  <c r="S1982" i="1"/>
  <c r="Q1983" i="1"/>
  <c r="R1983" i="1"/>
  <c r="S1983" i="1"/>
  <c r="Q1984" i="1"/>
  <c r="R1984" i="1"/>
  <c r="S1984" i="1"/>
  <c r="Q1985" i="1"/>
  <c r="R1985" i="1"/>
  <c r="S1985" i="1"/>
  <c r="Q1986" i="1"/>
  <c r="R1986" i="1"/>
  <c r="S1986" i="1"/>
  <c r="Q1987" i="1"/>
  <c r="R1987" i="1"/>
  <c r="S1987" i="1"/>
  <c r="Q1988" i="1"/>
  <c r="R1988" i="1"/>
  <c r="S1988" i="1"/>
  <c r="Q1989" i="1"/>
  <c r="R1989" i="1"/>
  <c r="S1989" i="1"/>
  <c r="Q1990" i="1"/>
  <c r="R1990" i="1"/>
  <c r="S1990" i="1"/>
  <c r="Q1991" i="1"/>
  <c r="R1991" i="1"/>
  <c r="S1991" i="1"/>
  <c r="Q1992" i="1"/>
  <c r="R1992" i="1"/>
  <c r="S1992" i="1"/>
  <c r="Q1993" i="1"/>
  <c r="R1993" i="1"/>
  <c r="S1993" i="1"/>
  <c r="Q1994" i="1"/>
  <c r="R1994" i="1"/>
  <c r="S1994" i="1"/>
  <c r="Q1995" i="1"/>
  <c r="R1995" i="1"/>
  <c r="S1995" i="1"/>
  <c r="Q1996" i="1"/>
  <c r="R1996" i="1"/>
  <c r="S1996" i="1"/>
  <c r="Q1997" i="1"/>
  <c r="R1997" i="1"/>
  <c r="S1997" i="1"/>
  <c r="Q1998" i="1"/>
  <c r="R1998" i="1"/>
  <c r="S1998" i="1"/>
  <c r="Q1999" i="1"/>
  <c r="R1999" i="1"/>
  <c r="S1999" i="1"/>
  <c r="Q2000" i="1"/>
  <c r="R2000" i="1"/>
  <c r="S2000" i="1"/>
  <c r="Q2001" i="1"/>
  <c r="R2001" i="1"/>
  <c r="S2001" i="1"/>
  <c r="Q2002" i="1"/>
  <c r="R2002" i="1"/>
  <c r="S2002" i="1"/>
  <c r="Q2003" i="1"/>
  <c r="R2003" i="1"/>
  <c r="S2003" i="1"/>
  <c r="Q2004" i="1"/>
  <c r="R2004" i="1"/>
  <c r="S2004" i="1"/>
  <c r="Q2005" i="1"/>
  <c r="R2005" i="1"/>
  <c r="S2005" i="1"/>
  <c r="Q2006" i="1"/>
  <c r="R2006" i="1"/>
  <c r="S2006" i="1"/>
  <c r="Q2007" i="1"/>
  <c r="R2007" i="1"/>
  <c r="S2007" i="1"/>
  <c r="Q2008" i="1"/>
  <c r="R2008" i="1"/>
  <c r="S2008" i="1"/>
  <c r="Q2009" i="1"/>
  <c r="R2009" i="1"/>
  <c r="S2009" i="1"/>
  <c r="Q2010" i="1"/>
  <c r="R2010" i="1"/>
  <c r="S2010" i="1"/>
  <c r="Q2011" i="1"/>
  <c r="R2011" i="1"/>
  <c r="S2011" i="1"/>
  <c r="Q2012" i="1"/>
  <c r="R2012" i="1"/>
  <c r="S2012" i="1"/>
  <c r="Q2013" i="1"/>
  <c r="R2013" i="1"/>
  <c r="S2013" i="1"/>
  <c r="Q2014" i="1"/>
  <c r="R2014" i="1"/>
  <c r="S2014" i="1"/>
  <c r="Q2015" i="1"/>
  <c r="R2015" i="1"/>
  <c r="S2015" i="1"/>
  <c r="Q2016" i="1"/>
  <c r="R2016" i="1"/>
  <c r="S2016" i="1"/>
  <c r="Q2017" i="1"/>
  <c r="R2017" i="1"/>
  <c r="S2017" i="1"/>
  <c r="Q2018" i="1"/>
  <c r="R2018" i="1"/>
  <c r="S2018" i="1"/>
  <c r="Q2019" i="1"/>
  <c r="R2019" i="1"/>
  <c r="S2019" i="1"/>
  <c r="Q2020" i="1"/>
  <c r="R2020" i="1"/>
  <c r="S2020" i="1"/>
  <c r="Q2021" i="1"/>
  <c r="R2021" i="1"/>
  <c r="S2021" i="1"/>
  <c r="Q2022" i="1"/>
  <c r="R2022" i="1"/>
  <c r="S2022" i="1"/>
  <c r="Q2023" i="1"/>
  <c r="R2023" i="1"/>
  <c r="S2023" i="1"/>
  <c r="Q2024" i="1"/>
  <c r="R2024" i="1"/>
  <c r="S2024" i="1"/>
  <c r="Q2025" i="1"/>
  <c r="R2025" i="1"/>
  <c r="S2025" i="1"/>
  <c r="Q2026" i="1"/>
  <c r="R2026" i="1"/>
  <c r="S2026" i="1"/>
  <c r="Q2027" i="1"/>
  <c r="R2027" i="1"/>
  <c r="S2027" i="1"/>
  <c r="Q2028" i="1"/>
  <c r="R2028" i="1"/>
  <c r="S2028" i="1"/>
  <c r="Q2029" i="1"/>
  <c r="R2029" i="1"/>
  <c r="S2029" i="1"/>
  <c r="Q2030" i="1"/>
  <c r="R2030" i="1"/>
  <c r="S2030" i="1"/>
  <c r="Q2031" i="1"/>
  <c r="R2031" i="1"/>
  <c r="S2031" i="1"/>
  <c r="Q2032" i="1"/>
  <c r="R2032" i="1"/>
  <c r="S2032" i="1"/>
  <c r="Q2033" i="1"/>
  <c r="R2033" i="1"/>
  <c r="S2033" i="1"/>
  <c r="Q2034" i="1"/>
  <c r="R2034" i="1"/>
  <c r="S2034" i="1"/>
  <c r="Q2035" i="1"/>
  <c r="R2035" i="1"/>
  <c r="S2035" i="1"/>
  <c r="Q2036" i="1"/>
  <c r="R2036" i="1"/>
  <c r="S2036" i="1"/>
  <c r="Q2037" i="1"/>
  <c r="R2037" i="1"/>
  <c r="S2037" i="1"/>
  <c r="Q2038" i="1"/>
  <c r="R2038" i="1"/>
  <c r="S2038" i="1"/>
  <c r="Q2039" i="1"/>
  <c r="R2039" i="1"/>
  <c r="S2039" i="1"/>
  <c r="Q2040" i="1"/>
  <c r="R2040" i="1"/>
  <c r="S2040" i="1"/>
  <c r="Q2041" i="1"/>
  <c r="R2041" i="1"/>
  <c r="S2041" i="1"/>
  <c r="Q2042" i="1"/>
  <c r="R2042" i="1"/>
  <c r="S2042" i="1"/>
  <c r="Q2043" i="1"/>
  <c r="R2043" i="1"/>
  <c r="S2043" i="1"/>
  <c r="Q2044" i="1"/>
  <c r="R2044" i="1"/>
  <c r="S2044" i="1"/>
  <c r="Q2045" i="1"/>
  <c r="R2045" i="1"/>
  <c r="S2045" i="1"/>
  <c r="Q2046" i="1"/>
  <c r="R2046" i="1"/>
  <c r="S2046" i="1"/>
  <c r="Q2047" i="1"/>
  <c r="R2047" i="1"/>
  <c r="S2047" i="1"/>
  <c r="Q2048" i="1"/>
  <c r="R2048" i="1"/>
  <c r="S2048" i="1"/>
  <c r="Q2049" i="1"/>
  <c r="R2049" i="1"/>
  <c r="S2049" i="1"/>
  <c r="Q2050" i="1"/>
  <c r="R2050" i="1"/>
  <c r="S2050" i="1"/>
  <c r="Q2051" i="1"/>
  <c r="R2051" i="1"/>
  <c r="S2051" i="1"/>
  <c r="Q2052" i="1"/>
  <c r="R2052" i="1"/>
  <c r="S2052" i="1"/>
  <c r="Q2053" i="1"/>
  <c r="R2053" i="1"/>
  <c r="S2053" i="1"/>
  <c r="Q2054" i="1"/>
  <c r="R2054" i="1"/>
  <c r="S2054" i="1"/>
  <c r="Q2055" i="1"/>
  <c r="R2055" i="1"/>
  <c r="S2055" i="1"/>
  <c r="Q2056" i="1"/>
  <c r="R2056" i="1"/>
  <c r="S2056" i="1"/>
  <c r="Q2057" i="1"/>
  <c r="R2057" i="1"/>
  <c r="S2057" i="1"/>
  <c r="Q2058" i="1"/>
  <c r="R2058" i="1"/>
  <c r="S2058" i="1"/>
  <c r="Q2059" i="1"/>
  <c r="R2059" i="1"/>
  <c r="S2059" i="1"/>
  <c r="Q2060" i="1"/>
  <c r="R2060" i="1"/>
  <c r="S2060" i="1"/>
  <c r="Q2061" i="1"/>
  <c r="R2061" i="1"/>
  <c r="S2061" i="1"/>
  <c r="Q2062" i="1"/>
  <c r="R2062" i="1"/>
  <c r="S2062" i="1"/>
  <c r="Q2063" i="1"/>
  <c r="R2063" i="1"/>
  <c r="S2063" i="1"/>
  <c r="Q2064" i="1"/>
  <c r="R2064" i="1"/>
  <c r="S2064" i="1"/>
  <c r="Q2065" i="1"/>
  <c r="R2065" i="1"/>
  <c r="S2065" i="1"/>
  <c r="Q2066" i="1"/>
  <c r="R2066" i="1"/>
  <c r="S2066" i="1"/>
  <c r="Q2067" i="1"/>
  <c r="R2067" i="1"/>
  <c r="S2067" i="1"/>
  <c r="Q2068" i="1"/>
  <c r="R2068" i="1"/>
  <c r="S2068" i="1"/>
  <c r="Q2069" i="1"/>
  <c r="R2069" i="1"/>
  <c r="S2069" i="1"/>
  <c r="Q2070" i="1"/>
  <c r="R2070" i="1"/>
  <c r="S2070" i="1"/>
  <c r="Q2071" i="1"/>
  <c r="R2071" i="1"/>
  <c r="S2071" i="1"/>
  <c r="Q2072" i="1"/>
  <c r="R2072" i="1"/>
  <c r="S2072" i="1"/>
  <c r="Q2073" i="1"/>
  <c r="R2073" i="1"/>
  <c r="S2073" i="1"/>
  <c r="Q2074" i="1"/>
  <c r="R2074" i="1"/>
  <c r="S2074" i="1"/>
  <c r="Q2075" i="1"/>
  <c r="R2075" i="1"/>
  <c r="S2075" i="1"/>
  <c r="Q2076" i="1"/>
  <c r="R2076" i="1"/>
  <c r="S2076" i="1"/>
  <c r="Q2077" i="1"/>
  <c r="R2077" i="1"/>
  <c r="S2077" i="1"/>
  <c r="Q2078" i="1"/>
  <c r="R2078" i="1"/>
  <c r="S2078" i="1"/>
  <c r="Q2079" i="1"/>
  <c r="R2079" i="1"/>
  <c r="S2079" i="1"/>
  <c r="Q2080" i="1"/>
  <c r="R2080" i="1"/>
  <c r="S2080" i="1"/>
  <c r="Q2081" i="1"/>
  <c r="R2081" i="1"/>
  <c r="S2081" i="1"/>
  <c r="Q2082" i="1"/>
  <c r="R2082" i="1"/>
  <c r="S2082" i="1"/>
  <c r="Q2083" i="1"/>
  <c r="R2083" i="1"/>
  <c r="S2083" i="1"/>
  <c r="Q2084" i="1"/>
  <c r="R2084" i="1"/>
  <c r="S2084" i="1"/>
  <c r="Q2085" i="1"/>
  <c r="R2085" i="1"/>
  <c r="S2085" i="1"/>
  <c r="Q2086" i="1"/>
  <c r="R2086" i="1"/>
  <c r="S2086" i="1"/>
  <c r="Q2087" i="1"/>
  <c r="R2087" i="1"/>
  <c r="S2087" i="1"/>
  <c r="Q2088" i="1"/>
  <c r="R2088" i="1"/>
  <c r="S2088" i="1"/>
  <c r="Q2089" i="1"/>
  <c r="R2089" i="1"/>
  <c r="S2089" i="1"/>
  <c r="Q2090" i="1"/>
  <c r="R2090" i="1"/>
  <c r="S2090" i="1"/>
  <c r="Q2091" i="1"/>
  <c r="R2091" i="1"/>
  <c r="S2091" i="1"/>
  <c r="Q2092" i="1"/>
  <c r="R2092" i="1"/>
  <c r="S2092" i="1"/>
  <c r="Q2093" i="1"/>
  <c r="R2093" i="1"/>
  <c r="S2093" i="1"/>
  <c r="Q2094" i="1"/>
  <c r="R2094" i="1"/>
  <c r="S2094" i="1"/>
  <c r="Q2095" i="1"/>
  <c r="R2095" i="1"/>
  <c r="S2095" i="1"/>
  <c r="Q2096" i="1"/>
  <c r="R2096" i="1"/>
  <c r="S2096" i="1"/>
  <c r="Q2097" i="1"/>
  <c r="R2097" i="1"/>
  <c r="S2097" i="1"/>
  <c r="Q2098" i="1"/>
  <c r="R2098" i="1"/>
  <c r="S2098" i="1"/>
  <c r="Q2099" i="1"/>
  <c r="R2099" i="1"/>
  <c r="S2099" i="1"/>
  <c r="Q2100" i="1"/>
  <c r="R2100" i="1"/>
  <c r="S2100" i="1"/>
  <c r="Q2101" i="1"/>
  <c r="R2101" i="1"/>
  <c r="S2101" i="1"/>
  <c r="Q2102" i="1"/>
  <c r="R2102" i="1"/>
  <c r="S2102" i="1"/>
  <c r="Q2103" i="1"/>
  <c r="R2103" i="1"/>
  <c r="S2103" i="1"/>
  <c r="Q2104" i="1"/>
  <c r="R2104" i="1"/>
  <c r="S2104" i="1"/>
  <c r="Q2105" i="1"/>
  <c r="R2105" i="1"/>
  <c r="S2105" i="1"/>
  <c r="Q2106" i="1"/>
  <c r="R2106" i="1"/>
  <c r="S2106" i="1"/>
  <c r="Q2107" i="1"/>
  <c r="R2107" i="1"/>
  <c r="S2107" i="1"/>
  <c r="Q2108" i="1"/>
  <c r="R2108" i="1"/>
  <c r="S2108" i="1"/>
  <c r="Q2109" i="1"/>
  <c r="R2109" i="1"/>
  <c r="S2109" i="1"/>
  <c r="Q2110" i="1"/>
  <c r="R2110" i="1"/>
  <c r="S2110" i="1"/>
  <c r="Q2111" i="1"/>
  <c r="R2111" i="1"/>
  <c r="S2111" i="1"/>
  <c r="Q2112" i="1"/>
  <c r="R2112" i="1"/>
  <c r="S2112" i="1"/>
  <c r="Q2113" i="1"/>
  <c r="R2113" i="1"/>
  <c r="S2113" i="1"/>
  <c r="Q2114" i="1"/>
  <c r="R2114" i="1"/>
  <c r="S2114" i="1"/>
  <c r="Q2115" i="1"/>
  <c r="R2115" i="1"/>
  <c r="S2115" i="1"/>
  <c r="Q2116" i="1"/>
  <c r="R2116" i="1"/>
  <c r="S2116" i="1"/>
  <c r="Q2117" i="1"/>
  <c r="R2117" i="1"/>
  <c r="S2117" i="1"/>
  <c r="Q2118" i="1"/>
  <c r="R2118" i="1"/>
  <c r="S2118" i="1"/>
  <c r="Q2119" i="1"/>
  <c r="R2119" i="1"/>
  <c r="S2119" i="1"/>
  <c r="Q2120" i="1"/>
  <c r="R2120" i="1"/>
  <c r="S2120" i="1"/>
  <c r="Q2121" i="1"/>
  <c r="R2121" i="1"/>
  <c r="S2121" i="1"/>
  <c r="Q2122" i="1"/>
  <c r="R2122" i="1"/>
  <c r="S2122" i="1"/>
  <c r="Q2123" i="1"/>
  <c r="R2123" i="1"/>
  <c r="S2123" i="1"/>
  <c r="Q2124" i="1"/>
  <c r="R2124" i="1"/>
  <c r="S2124" i="1"/>
  <c r="Q2125" i="1"/>
  <c r="R2125" i="1"/>
  <c r="S2125" i="1"/>
  <c r="Q2126" i="1"/>
  <c r="R2126" i="1"/>
  <c r="S2126" i="1"/>
  <c r="Q2127" i="1"/>
  <c r="R2127" i="1"/>
  <c r="S2127" i="1"/>
  <c r="Q2128" i="1"/>
  <c r="R2128" i="1"/>
  <c r="S2128" i="1"/>
  <c r="Q2129" i="1"/>
  <c r="R2129" i="1"/>
  <c r="S2129" i="1"/>
  <c r="Q2130" i="1"/>
  <c r="R2130" i="1"/>
  <c r="S2130" i="1"/>
  <c r="Q2131" i="1"/>
  <c r="R2131" i="1"/>
  <c r="S2131" i="1"/>
  <c r="Q2132" i="1"/>
  <c r="R2132" i="1"/>
  <c r="S2132" i="1"/>
  <c r="Q2133" i="1"/>
  <c r="R2133" i="1"/>
  <c r="S2133" i="1"/>
  <c r="Q2134" i="1"/>
  <c r="R2134" i="1"/>
  <c r="S2134" i="1"/>
  <c r="Q2135" i="1"/>
  <c r="R2135" i="1"/>
  <c r="S2135" i="1"/>
  <c r="Q2136" i="1"/>
  <c r="R2136" i="1"/>
  <c r="S2136" i="1"/>
  <c r="Q2137" i="1"/>
  <c r="R2137" i="1"/>
  <c r="S2137" i="1"/>
  <c r="Q2138" i="1"/>
  <c r="R2138" i="1"/>
  <c r="S2138" i="1"/>
  <c r="Q2139" i="1"/>
  <c r="R2139" i="1"/>
  <c r="S2139" i="1"/>
  <c r="Q2140" i="1"/>
  <c r="R2140" i="1"/>
  <c r="S2140" i="1"/>
  <c r="Q2141" i="1"/>
  <c r="R2141" i="1"/>
  <c r="S2141" i="1"/>
  <c r="Q2142" i="1"/>
  <c r="R2142" i="1"/>
  <c r="S2142" i="1"/>
  <c r="Q2143" i="1"/>
  <c r="R2143" i="1"/>
  <c r="S2143" i="1"/>
  <c r="Q2144" i="1"/>
  <c r="R2144" i="1"/>
  <c r="S2144" i="1"/>
  <c r="Q2145" i="1"/>
  <c r="R2145" i="1"/>
  <c r="S2145" i="1"/>
  <c r="Q2146" i="1"/>
  <c r="R2146" i="1"/>
  <c r="S2146" i="1"/>
  <c r="Q2147" i="1"/>
  <c r="R2147" i="1"/>
  <c r="S2147" i="1"/>
  <c r="Q2148" i="1"/>
  <c r="R2148" i="1"/>
  <c r="S2148" i="1"/>
  <c r="Q2149" i="1"/>
  <c r="R2149" i="1"/>
  <c r="S2149" i="1"/>
  <c r="Q2150" i="1"/>
  <c r="R2150" i="1"/>
  <c r="S2150" i="1"/>
  <c r="Q2151" i="1"/>
  <c r="R2151" i="1"/>
  <c r="S2151" i="1"/>
  <c r="Q2152" i="1"/>
  <c r="R2152" i="1"/>
  <c r="S2152" i="1"/>
  <c r="Q2153" i="1"/>
  <c r="R2153" i="1"/>
  <c r="S2153" i="1"/>
  <c r="Q2154" i="1"/>
  <c r="R2154" i="1"/>
  <c r="S2154" i="1"/>
  <c r="Q2155" i="1"/>
  <c r="R2155" i="1"/>
  <c r="S2155" i="1"/>
  <c r="Q2156" i="1"/>
  <c r="R2156" i="1"/>
  <c r="S2156" i="1"/>
  <c r="Q2157" i="1"/>
  <c r="R2157" i="1"/>
  <c r="S2157" i="1"/>
  <c r="Q2158" i="1"/>
  <c r="R2158" i="1"/>
  <c r="S2158" i="1"/>
  <c r="Q2159" i="1"/>
  <c r="R2159" i="1"/>
  <c r="S2159" i="1"/>
  <c r="Q2160" i="1"/>
  <c r="R2160" i="1"/>
  <c r="S2160" i="1"/>
  <c r="Q2161" i="1"/>
  <c r="R2161" i="1"/>
  <c r="S2161" i="1"/>
  <c r="Q2162" i="1"/>
  <c r="R2162" i="1"/>
  <c r="S2162" i="1"/>
  <c r="Q2163" i="1"/>
  <c r="R2163" i="1"/>
  <c r="S2163" i="1"/>
  <c r="Q2164" i="1"/>
  <c r="R2164" i="1"/>
  <c r="S2164" i="1"/>
  <c r="Q2165" i="1"/>
  <c r="R2165" i="1"/>
  <c r="S2165" i="1"/>
  <c r="Q2166" i="1"/>
  <c r="R2166" i="1"/>
  <c r="S2166" i="1"/>
  <c r="Q2167" i="1"/>
  <c r="R2167" i="1"/>
  <c r="S2167" i="1"/>
  <c r="Q2168" i="1"/>
  <c r="R2168" i="1"/>
  <c r="S2168" i="1"/>
  <c r="Q2169" i="1"/>
  <c r="R2169" i="1"/>
  <c r="S2169" i="1"/>
  <c r="Q2170" i="1"/>
  <c r="R2170" i="1"/>
  <c r="S2170" i="1"/>
  <c r="Q2171" i="1"/>
  <c r="R2171" i="1"/>
  <c r="S2171" i="1"/>
  <c r="Q2172" i="1"/>
  <c r="R2172" i="1"/>
  <c r="S2172" i="1"/>
  <c r="Q2173" i="1"/>
  <c r="R2173" i="1"/>
  <c r="S2173" i="1"/>
  <c r="Q2174" i="1"/>
  <c r="R2174" i="1"/>
  <c r="S2174" i="1"/>
  <c r="Q2175" i="1"/>
  <c r="R2175" i="1"/>
  <c r="S2175" i="1"/>
  <c r="Q2176" i="1"/>
  <c r="R2176" i="1"/>
  <c r="S2176" i="1"/>
  <c r="Q2177" i="1"/>
  <c r="R2177" i="1"/>
  <c r="S2177" i="1"/>
  <c r="Q2178" i="1"/>
  <c r="R2178" i="1"/>
  <c r="S2178" i="1"/>
  <c r="Q2179" i="1"/>
  <c r="R2179" i="1"/>
  <c r="S2179" i="1"/>
  <c r="Q2180" i="1"/>
  <c r="R2180" i="1"/>
  <c r="S2180" i="1"/>
  <c r="Q2181" i="1"/>
  <c r="R2181" i="1"/>
  <c r="S2181" i="1"/>
  <c r="Q2182" i="1"/>
  <c r="R2182" i="1"/>
  <c r="S2182" i="1"/>
  <c r="Q2183" i="1"/>
  <c r="R2183" i="1"/>
  <c r="S2183" i="1"/>
  <c r="Q2184" i="1"/>
  <c r="R2184" i="1"/>
  <c r="S2184" i="1"/>
  <c r="Q2185" i="1"/>
  <c r="R2185" i="1"/>
  <c r="S2185" i="1"/>
  <c r="Q2186" i="1"/>
  <c r="R2186" i="1"/>
  <c r="S2186" i="1"/>
  <c r="Q2187" i="1"/>
  <c r="R2187" i="1"/>
  <c r="S2187" i="1"/>
  <c r="Q2188" i="1"/>
  <c r="R2188" i="1"/>
  <c r="S2188" i="1"/>
  <c r="Q2189" i="1"/>
  <c r="R2189" i="1"/>
  <c r="S2189" i="1"/>
  <c r="Q2190" i="1"/>
  <c r="R2190" i="1"/>
  <c r="S2190" i="1"/>
  <c r="Q2191" i="1"/>
  <c r="R2191" i="1"/>
  <c r="S2191" i="1"/>
  <c r="Q2192" i="1"/>
  <c r="R2192" i="1"/>
  <c r="S2192" i="1"/>
  <c r="Q2193" i="1"/>
  <c r="R2193" i="1"/>
  <c r="S2193" i="1"/>
  <c r="Q2194" i="1"/>
  <c r="R2194" i="1"/>
  <c r="S2194" i="1"/>
  <c r="Q2195" i="1"/>
  <c r="R2195" i="1"/>
  <c r="S2195" i="1"/>
  <c r="Q2196" i="1"/>
  <c r="R2196" i="1"/>
  <c r="S2196" i="1"/>
  <c r="Q2197" i="1"/>
  <c r="R2197" i="1"/>
  <c r="S2197" i="1"/>
  <c r="Q2198" i="1"/>
  <c r="R2198" i="1"/>
  <c r="S2198" i="1"/>
  <c r="Q2199" i="1"/>
  <c r="R2199" i="1"/>
  <c r="S2199" i="1"/>
  <c r="Q2200" i="1"/>
  <c r="R2200" i="1"/>
  <c r="S2200" i="1"/>
  <c r="Q2201" i="1"/>
  <c r="R2201" i="1"/>
  <c r="S2201" i="1"/>
  <c r="Q2202" i="1"/>
  <c r="R2202" i="1"/>
  <c r="S2202" i="1"/>
  <c r="Q2203" i="1"/>
  <c r="R2203" i="1"/>
  <c r="S2203" i="1"/>
  <c r="Q2204" i="1"/>
  <c r="R2204" i="1"/>
  <c r="S2204" i="1"/>
  <c r="Q2205" i="1"/>
  <c r="R2205" i="1"/>
  <c r="S2205" i="1"/>
  <c r="Q2206" i="1"/>
  <c r="R2206" i="1"/>
  <c r="S2206" i="1"/>
  <c r="Q2207" i="1"/>
  <c r="R2207" i="1"/>
  <c r="S2207" i="1"/>
  <c r="Q2208" i="1"/>
  <c r="R2208" i="1"/>
  <c r="S2208" i="1"/>
  <c r="Q2209" i="1"/>
  <c r="R2209" i="1"/>
  <c r="S2209" i="1"/>
  <c r="Q2210" i="1"/>
  <c r="R2210" i="1"/>
  <c r="S2210" i="1"/>
  <c r="Q2211" i="1"/>
  <c r="R2211" i="1"/>
  <c r="S2211" i="1"/>
  <c r="Q2212" i="1"/>
  <c r="R2212" i="1"/>
  <c r="S2212" i="1"/>
  <c r="Q2213" i="1"/>
  <c r="R2213" i="1"/>
  <c r="S2213" i="1"/>
  <c r="Q2214" i="1"/>
  <c r="R2214" i="1"/>
  <c r="S2214" i="1"/>
  <c r="Q2215" i="1"/>
  <c r="R2215" i="1"/>
  <c r="S2215" i="1"/>
  <c r="Q2216" i="1"/>
  <c r="R2216" i="1"/>
  <c r="S2216" i="1"/>
  <c r="Q2217" i="1"/>
  <c r="R2217" i="1"/>
  <c r="S2217" i="1"/>
  <c r="Q2218" i="1"/>
  <c r="R2218" i="1"/>
  <c r="S2218" i="1"/>
  <c r="Q2219" i="1"/>
  <c r="R2219" i="1"/>
  <c r="S2219" i="1"/>
  <c r="Q2220" i="1"/>
  <c r="R2220" i="1"/>
  <c r="S2220" i="1"/>
  <c r="Q2221" i="1"/>
  <c r="R2221" i="1"/>
  <c r="S2221" i="1"/>
  <c r="Q2222" i="1"/>
  <c r="R2222" i="1"/>
  <c r="S2222" i="1"/>
  <c r="Q2223" i="1"/>
  <c r="R2223" i="1"/>
  <c r="S2223" i="1"/>
  <c r="Q2224" i="1"/>
  <c r="R2224" i="1"/>
  <c r="S2224" i="1"/>
  <c r="Q2225" i="1"/>
  <c r="R2225" i="1"/>
  <c r="S2225" i="1"/>
  <c r="Q2226" i="1"/>
  <c r="R2226" i="1"/>
  <c r="S2226" i="1"/>
  <c r="Q2227" i="1"/>
  <c r="R2227" i="1"/>
  <c r="S2227" i="1"/>
  <c r="Q2228" i="1"/>
  <c r="R2228" i="1"/>
  <c r="S2228" i="1"/>
  <c r="Q2229" i="1"/>
  <c r="R2229" i="1"/>
  <c r="S2229" i="1"/>
  <c r="Q2230" i="1"/>
  <c r="R2230" i="1"/>
  <c r="S2230" i="1"/>
  <c r="Q2231" i="1"/>
  <c r="R2231" i="1"/>
  <c r="S2231" i="1"/>
  <c r="Q2232" i="1"/>
  <c r="R2232" i="1"/>
  <c r="S2232" i="1"/>
  <c r="Q2233" i="1"/>
  <c r="R2233" i="1"/>
  <c r="S2233" i="1"/>
  <c r="Q2234" i="1"/>
  <c r="R2234" i="1"/>
  <c r="S2234" i="1"/>
  <c r="Q2235" i="1"/>
  <c r="R2235" i="1"/>
  <c r="S2235" i="1"/>
  <c r="Q2236" i="1"/>
  <c r="R2236" i="1"/>
  <c r="S2236" i="1"/>
  <c r="Q2237" i="1"/>
  <c r="R2237" i="1"/>
  <c r="S2237" i="1"/>
  <c r="Q2238" i="1"/>
  <c r="R2238" i="1"/>
  <c r="S2238" i="1"/>
  <c r="Q2239" i="1"/>
  <c r="R2239" i="1"/>
  <c r="S2239" i="1"/>
  <c r="Q2240" i="1"/>
  <c r="R2240" i="1"/>
  <c r="S2240" i="1"/>
  <c r="Q2241" i="1"/>
  <c r="R2241" i="1"/>
  <c r="S2241" i="1"/>
  <c r="Q2242" i="1"/>
  <c r="R2242" i="1"/>
  <c r="S2242" i="1"/>
  <c r="Q2243" i="1"/>
  <c r="R2243" i="1"/>
  <c r="S2243" i="1"/>
  <c r="Q2244" i="1"/>
  <c r="R2244" i="1"/>
  <c r="S2244" i="1"/>
  <c r="Q2245" i="1"/>
  <c r="R2245" i="1"/>
  <c r="S2245" i="1"/>
  <c r="Q2246" i="1"/>
  <c r="R2246" i="1"/>
  <c r="S2246" i="1"/>
  <c r="Q2247" i="1"/>
  <c r="R2247" i="1"/>
  <c r="S2247" i="1"/>
  <c r="Q2248" i="1"/>
  <c r="R2248" i="1"/>
  <c r="S2248" i="1"/>
  <c r="Q2249" i="1"/>
  <c r="R2249" i="1"/>
  <c r="S2249" i="1"/>
  <c r="Q2250" i="1"/>
  <c r="R2250" i="1"/>
  <c r="S2250" i="1"/>
  <c r="Q2251" i="1"/>
  <c r="R2251" i="1"/>
  <c r="S2251" i="1"/>
  <c r="Q2252" i="1"/>
  <c r="R2252" i="1"/>
  <c r="S2252" i="1"/>
  <c r="Q2253" i="1"/>
  <c r="R2253" i="1"/>
  <c r="S2253" i="1"/>
  <c r="Q2254" i="1"/>
  <c r="R2254" i="1"/>
  <c r="S2254" i="1"/>
  <c r="Q2255" i="1"/>
  <c r="R2255" i="1"/>
  <c r="S2255" i="1"/>
  <c r="Q2256" i="1"/>
  <c r="R2256" i="1"/>
  <c r="S2256" i="1"/>
  <c r="Q2257" i="1"/>
  <c r="R2257" i="1"/>
  <c r="S2257" i="1"/>
  <c r="Q2258" i="1"/>
  <c r="R2258" i="1"/>
  <c r="S2258" i="1"/>
  <c r="Q2259" i="1"/>
  <c r="R2259" i="1"/>
  <c r="S2259" i="1"/>
  <c r="Q2260" i="1"/>
  <c r="R2260" i="1"/>
  <c r="S2260" i="1"/>
  <c r="Q2261" i="1"/>
  <c r="R2261" i="1"/>
  <c r="S2261" i="1"/>
  <c r="Q2262" i="1"/>
  <c r="R2262" i="1"/>
  <c r="S2262" i="1"/>
  <c r="Q2263" i="1"/>
  <c r="R2263" i="1"/>
  <c r="S2263" i="1"/>
  <c r="Q2264" i="1"/>
  <c r="R2264" i="1"/>
  <c r="S2264" i="1"/>
  <c r="Q2265" i="1"/>
  <c r="R2265" i="1"/>
  <c r="S2265" i="1"/>
  <c r="Q2266" i="1"/>
  <c r="R2266" i="1"/>
  <c r="S2266" i="1"/>
  <c r="Q2267" i="1"/>
  <c r="R2267" i="1"/>
  <c r="S2267" i="1"/>
  <c r="Q2268" i="1"/>
  <c r="R2268" i="1"/>
  <c r="S2268" i="1"/>
  <c r="Q2269" i="1"/>
  <c r="R2269" i="1"/>
  <c r="S2269" i="1"/>
  <c r="Q2270" i="1"/>
  <c r="R2270" i="1"/>
  <c r="S2270" i="1"/>
  <c r="Q2271" i="1"/>
  <c r="R2271" i="1"/>
  <c r="S2271" i="1"/>
  <c r="Q2272" i="1"/>
  <c r="R2272" i="1"/>
  <c r="S2272" i="1"/>
  <c r="Q2273" i="1"/>
  <c r="R2273" i="1"/>
  <c r="S2273" i="1"/>
  <c r="Q2274" i="1"/>
  <c r="R2274" i="1"/>
  <c r="S2274" i="1"/>
  <c r="Q2275" i="1"/>
  <c r="R2275" i="1"/>
  <c r="S2275" i="1"/>
  <c r="Q2276" i="1"/>
  <c r="R2276" i="1"/>
  <c r="S2276" i="1"/>
  <c r="Q2277" i="1"/>
  <c r="R2277" i="1"/>
  <c r="S2277" i="1"/>
  <c r="Q2278" i="1"/>
  <c r="R2278" i="1"/>
  <c r="S2278" i="1"/>
  <c r="Q2279" i="1"/>
  <c r="R2279" i="1"/>
  <c r="S2279" i="1"/>
  <c r="Q2280" i="1"/>
  <c r="R2280" i="1"/>
  <c r="S2280" i="1"/>
  <c r="Q2281" i="1"/>
  <c r="R2281" i="1"/>
  <c r="S2281" i="1"/>
  <c r="Q2282" i="1"/>
  <c r="R2282" i="1"/>
  <c r="S2282" i="1"/>
  <c r="Q2283" i="1"/>
  <c r="R2283" i="1"/>
  <c r="S2283" i="1"/>
  <c r="Q2284" i="1"/>
  <c r="R2284" i="1"/>
  <c r="S2284" i="1"/>
  <c r="Q2285" i="1"/>
  <c r="R2285" i="1"/>
  <c r="S2285" i="1"/>
  <c r="Q2286" i="1"/>
  <c r="R2286" i="1"/>
  <c r="S2286" i="1"/>
  <c r="Q2287" i="1"/>
  <c r="R2287" i="1"/>
  <c r="S2287" i="1"/>
  <c r="Q2288" i="1"/>
  <c r="R2288" i="1"/>
  <c r="S2288" i="1"/>
  <c r="Q2289" i="1"/>
  <c r="R2289" i="1"/>
  <c r="S2289" i="1"/>
  <c r="Q2290" i="1"/>
  <c r="R2290" i="1"/>
  <c r="S2290" i="1"/>
  <c r="Q2291" i="1"/>
  <c r="R2291" i="1"/>
  <c r="S2291" i="1"/>
  <c r="Q2292" i="1"/>
  <c r="R2292" i="1"/>
  <c r="S2292" i="1"/>
  <c r="Q2293" i="1"/>
  <c r="R2293" i="1"/>
  <c r="S2293" i="1"/>
  <c r="Q2294" i="1"/>
  <c r="R2294" i="1"/>
  <c r="S2294" i="1"/>
  <c r="Q2295" i="1"/>
  <c r="R2295" i="1"/>
  <c r="S2295" i="1"/>
  <c r="Q2296" i="1"/>
  <c r="R2296" i="1"/>
  <c r="S2296" i="1"/>
  <c r="Q2297" i="1"/>
  <c r="R2297" i="1"/>
  <c r="S2297" i="1"/>
  <c r="Q2298" i="1"/>
  <c r="R2298" i="1"/>
  <c r="S2298" i="1"/>
  <c r="Q2299" i="1"/>
  <c r="R2299" i="1"/>
  <c r="S2299" i="1"/>
  <c r="Q2300" i="1"/>
  <c r="R2300" i="1"/>
  <c r="S2300" i="1"/>
  <c r="Q2301" i="1"/>
  <c r="R2301" i="1"/>
  <c r="S2301" i="1"/>
  <c r="Q2302" i="1"/>
  <c r="R2302" i="1"/>
  <c r="S2302" i="1"/>
  <c r="Q2303" i="1"/>
  <c r="R2303" i="1"/>
  <c r="S2303" i="1"/>
  <c r="Q2304" i="1"/>
  <c r="R2304" i="1"/>
  <c r="S2304" i="1"/>
  <c r="Q2305" i="1"/>
  <c r="R2305" i="1"/>
  <c r="S2305" i="1"/>
  <c r="Q2306" i="1"/>
  <c r="R2306" i="1"/>
  <c r="S2306" i="1"/>
  <c r="Q2307" i="1"/>
  <c r="R2307" i="1"/>
  <c r="S2307" i="1"/>
  <c r="Q2308" i="1"/>
  <c r="R2308" i="1"/>
  <c r="S2308" i="1"/>
  <c r="Q2309" i="1"/>
  <c r="R2309" i="1"/>
  <c r="S2309" i="1"/>
  <c r="Q2310" i="1"/>
  <c r="R2310" i="1"/>
  <c r="S2310" i="1"/>
  <c r="Q2311" i="1"/>
  <c r="R2311" i="1"/>
  <c r="S2311" i="1"/>
  <c r="Q2312" i="1"/>
  <c r="R2312" i="1"/>
  <c r="S2312" i="1"/>
  <c r="Q2313" i="1"/>
  <c r="R2313" i="1"/>
  <c r="S2313" i="1"/>
  <c r="Q2314" i="1"/>
  <c r="R2314" i="1"/>
  <c r="S2314" i="1"/>
  <c r="Q2315" i="1"/>
  <c r="R2315" i="1"/>
  <c r="S2315" i="1"/>
  <c r="Q2316" i="1"/>
  <c r="R2316" i="1"/>
  <c r="S2316" i="1"/>
  <c r="Q2317" i="1"/>
  <c r="R2317" i="1"/>
  <c r="S2317" i="1"/>
  <c r="Q2318" i="1"/>
  <c r="R2318" i="1"/>
  <c r="S2318" i="1"/>
  <c r="Q2319" i="1"/>
  <c r="R2319" i="1"/>
  <c r="S2319" i="1"/>
  <c r="Q2320" i="1"/>
  <c r="R2320" i="1"/>
  <c r="S2320" i="1"/>
  <c r="Q2321" i="1"/>
  <c r="R2321" i="1"/>
  <c r="S2321" i="1"/>
  <c r="Q2322" i="1"/>
  <c r="R2322" i="1"/>
  <c r="S2322" i="1"/>
  <c r="Q2323" i="1"/>
  <c r="R2323" i="1"/>
  <c r="S2323" i="1"/>
  <c r="Q2324" i="1"/>
  <c r="R2324" i="1"/>
  <c r="S2324" i="1"/>
  <c r="Q2325" i="1"/>
  <c r="R2325" i="1"/>
  <c r="S2325" i="1"/>
  <c r="Q2326" i="1"/>
  <c r="R2326" i="1"/>
  <c r="S2326" i="1"/>
  <c r="Q2327" i="1"/>
  <c r="R2327" i="1"/>
  <c r="S2327" i="1"/>
  <c r="Q2328" i="1"/>
  <c r="R2328" i="1"/>
  <c r="S2328" i="1"/>
  <c r="Q2329" i="1"/>
  <c r="R2329" i="1"/>
  <c r="S2329" i="1"/>
  <c r="Q2330" i="1"/>
  <c r="R2330" i="1"/>
  <c r="S2330" i="1"/>
  <c r="Q2331" i="1"/>
  <c r="R2331" i="1"/>
  <c r="S2331" i="1"/>
  <c r="Q2332" i="1"/>
  <c r="R2332" i="1"/>
  <c r="S2332" i="1"/>
  <c r="Q2333" i="1"/>
  <c r="R2333" i="1"/>
  <c r="S2333" i="1"/>
  <c r="Q2334" i="1"/>
  <c r="R2334" i="1"/>
  <c r="S2334" i="1"/>
  <c r="Q2335" i="1"/>
  <c r="R2335" i="1"/>
  <c r="S2335" i="1"/>
  <c r="Q2336" i="1"/>
  <c r="R2336" i="1"/>
  <c r="S2336" i="1"/>
  <c r="Q2337" i="1"/>
  <c r="R2337" i="1"/>
  <c r="S2337" i="1"/>
  <c r="Q2338" i="1"/>
  <c r="R2338" i="1"/>
  <c r="S2338" i="1"/>
  <c r="Q2339" i="1"/>
  <c r="R2339" i="1"/>
  <c r="S2339" i="1"/>
  <c r="Q2340" i="1"/>
  <c r="R2340" i="1"/>
  <c r="S2340" i="1"/>
  <c r="Q2341" i="1"/>
  <c r="R2341" i="1"/>
  <c r="S2341" i="1"/>
  <c r="Q2342" i="1"/>
  <c r="R2342" i="1"/>
  <c r="S2342" i="1"/>
  <c r="Q2343" i="1"/>
  <c r="R2343" i="1"/>
  <c r="S2343" i="1"/>
  <c r="Q2344" i="1"/>
  <c r="R2344" i="1"/>
  <c r="S2344" i="1"/>
  <c r="Q2345" i="1"/>
  <c r="R2345" i="1"/>
  <c r="S2345" i="1"/>
  <c r="Q2346" i="1"/>
  <c r="R2346" i="1"/>
  <c r="S2346" i="1"/>
  <c r="Q2347" i="1"/>
  <c r="R2347" i="1"/>
  <c r="S2347" i="1"/>
  <c r="Q2348" i="1"/>
  <c r="R2348" i="1"/>
  <c r="S2348" i="1"/>
  <c r="Q2349" i="1"/>
  <c r="R2349" i="1"/>
  <c r="S2349" i="1"/>
  <c r="Q2350" i="1"/>
  <c r="R2350" i="1"/>
  <c r="S2350" i="1"/>
  <c r="Q2351" i="1"/>
  <c r="R2351" i="1"/>
  <c r="S2351" i="1"/>
  <c r="Q2352" i="1"/>
  <c r="R2352" i="1"/>
  <c r="S2352" i="1"/>
  <c r="Q2353" i="1"/>
  <c r="R2353" i="1"/>
  <c r="S2353" i="1"/>
  <c r="Q2354" i="1"/>
  <c r="R2354" i="1"/>
  <c r="S2354" i="1"/>
  <c r="Q2355" i="1"/>
  <c r="R2355" i="1"/>
  <c r="S2355" i="1"/>
  <c r="Q2356" i="1"/>
  <c r="R2356" i="1"/>
  <c r="S2356" i="1"/>
  <c r="Q2357" i="1"/>
  <c r="R2357" i="1"/>
  <c r="S2357" i="1"/>
  <c r="Q2358" i="1"/>
  <c r="R2358" i="1"/>
  <c r="S2358" i="1"/>
  <c r="Q2359" i="1"/>
  <c r="R2359" i="1"/>
  <c r="S2359" i="1"/>
  <c r="Q2360" i="1"/>
  <c r="R2360" i="1"/>
  <c r="S2360" i="1"/>
  <c r="Q2361" i="1"/>
  <c r="R2361" i="1"/>
  <c r="S2361" i="1"/>
  <c r="Q2362" i="1"/>
  <c r="R2362" i="1"/>
  <c r="S2362" i="1"/>
  <c r="Q2363" i="1"/>
  <c r="R2363" i="1"/>
  <c r="S2363" i="1"/>
  <c r="Q2364" i="1"/>
  <c r="R2364" i="1"/>
  <c r="S2364" i="1"/>
  <c r="Q2365" i="1"/>
  <c r="R2365" i="1"/>
  <c r="S2365" i="1"/>
  <c r="Q2366" i="1"/>
  <c r="R2366" i="1"/>
  <c r="S2366" i="1"/>
  <c r="Q2367" i="1"/>
  <c r="R2367" i="1"/>
  <c r="S2367" i="1"/>
  <c r="Q2368" i="1"/>
  <c r="R2368" i="1"/>
  <c r="S2368" i="1"/>
  <c r="Q2369" i="1"/>
  <c r="R2369" i="1"/>
  <c r="S2369" i="1"/>
  <c r="Q2370" i="1"/>
  <c r="R2370" i="1"/>
  <c r="S2370" i="1"/>
  <c r="Q2371" i="1"/>
  <c r="R2371" i="1"/>
  <c r="S2371" i="1"/>
  <c r="Q2372" i="1"/>
  <c r="R2372" i="1"/>
  <c r="S2372" i="1"/>
  <c r="Q2373" i="1"/>
  <c r="R2373" i="1"/>
  <c r="S2373" i="1"/>
  <c r="Q2374" i="1"/>
  <c r="R2374" i="1"/>
  <c r="S2374" i="1"/>
  <c r="Q2375" i="1"/>
  <c r="R2375" i="1"/>
  <c r="S2375" i="1"/>
  <c r="Q2376" i="1"/>
  <c r="R2376" i="1"/>
  <c r="S2376" i="1"/>
  <c r="Q2377" i="1"/>
  <c r="R2377" i="1"/>
  <c r="S2377" i="1"/>
  <c r="Q2378" i="1"/>
  <c r="R2378" i="1"/>
  <c r="S2378" i="1"/>
  <c r="Q2379" i="1"/>
  <c r="R2379" i="1"/>
  <c r="S2379" i="1"/>
  <c r="Q2380" i="1"/>
  <c r="R2380" i="1"/>
  <c r="S2380" i="1"/>
  <c r="Q2381" i="1"/>
  <c r="R2381" i="1"/>
  <c r="S2381" i="1"/>
  <c r="Q2382" i="1"/>
  <c r="R2382" i="1"/>
  <c r="S2382" i="1"/>
  <c r="Q2383" i="1"/>
  <c r="R2383" i="1"/>
  <c r="S2383" i="1"/>
  <c r="Q2384" i="1"/>
  <c r="R2384" i="1"/>
  <c r="S2384" i="1"/>
  <c r="Q2385" i="1"/>
  <c r="R2385" i="1"/>
  <c r="S2385" i="1"/>
  <c r="Q2386" i="1"/>
  <c r="R2386" i="1"/>
  <c r="S2386" i="1"/>
  <c r="Q2387" i="1"/>
  <c r="R2387" i="1"/>
  <c r="S2387" i="1"/>
  <c r="Q2388" i="1"/>
  <c r="R2388" i="1"/>
  <c r="S2388" i="1"/>
  <c r="Q2389" i="1"/>
  <c r="R2389" i="1"/>
  <c r="S2389" i="1"/>
  <c r="Q2390" i="1"/>
  <c r="R2390" i="1"/>
  <c r="S2390" i="1"/>
  <c r="Q2391" i="1"/>
  <c r="R2391" i="1"/>
  <c r="S2391" i="1"/>
  <c r="Q2392" i="1"/>
  <c r="R2392" i="1"/>
  <c r="S2392" i="1"/>
  <c r="Q2393" i="1"/>
  <c r="R2393" i="1"/>
  <c r="S2393" i="1"/>
  <c r="Q2394" i="1"/>
  <c r="R2394" i="1"/>
  <c r="S2394" i="1"/>
  <c r="Q2395" i="1"/>
  <c r="R2395" i="1"/>
  <c r="S2395" i="1"/>
  <c r="Q2396" i="1"/>
  <c r="R2396" i="1"/>
  <c r="S2396" i="1"/>
  <c r="Q2397" i="1"/>
  <c r="R2397" i="1"/>
  <c r="S2397" i="1"/>
  <c r="Q2398" i="1"/>
  <c r="R2398" i="1"/>
  <c r="S2398" i="1"/>
  <c r="Q2399" i="1"/>
  <c r="R2399" i="1"/>
  <c r="S2399" i="1"/>
  <c r="Q2400" i="1"/>
  <c r="R2400" i="1"/>
  <c r="S2400" i="1"/>
  <c r="Q2401" i="1"/>
  <c r="R2401" i="1"/>
  <c r="S2401" i="1"/>
  <c r="Q2402" i="1"/>
  <c r="R2402" i="1"/>
  <c r="S2402" i="1"/>
  <c r="Q2403" i="1"/>
  <c r="R2403" i="1"/>
  <c r="S2403" i="1"/>
  <c r="Q2404" i="1"/>
  <c r="R2404" i="1"/>
  <c r="S2404" i="1"/>
  <c r="Q2405" i="1"/>
  <c r="R2405" i="1"/>
  <c r="S2405" i="1"/>
  <c r="Q2406" i="1"/>
  <c r="R2406" i="1"/>
  <c r="S2406" i="1"/>
  <c r="Q2407" i="1"/>
  <c r="R2407" i="1"/>
  <c r="S2407" i="1"/>
  <c r="Q2408" i="1"/>
  <c r="R2408" i="1"/>
  <c r="S2408" i="1"/>
  <c r="Q2409" i="1"/>
  <c r="R2409" i="1"/>
  <c r="S2409" i="1"/>
  <c r="Q2410" i="1"/>
  <c r="R2410" i="1"/>
  <c r="S2410" i="1"/>
  <c r="Q2411" i="1"/>
  <c r="R2411" i="1"/>
  <c r="S2411" i="1"/>
  <c r="Q2412" i="1"/>
  <c r="R2412" i="1"/>
  <c r="S2412" i="1"/>
  <c r="Q2413" i="1"/>
  <c r="R2413" i="1"/>
  <c r="S2413" i="1"/>
  <c r="Q2414" i="1"/>
  <c r="R2414" i="1"/>
  <c r="S2414" i="1"/>
  <c r="Q2415" i="1"/>
  <c r="R2415" i="1"/>
  <c r="S2415" i="1"/>
  <c r="Q2416" i="1"/>
  <c r="R2416" i="1"/>
  <c r="S2416" i="1"/>
  <c r="Q2417" i="1"/>
  <c r="R2417" i="1"/>
  <c r="S2417" i="1"/>
  <c r="Q2418" i="1"/>
  <c r="R2418" i="1"/>
  <c r="S2418" i="1"/>
  <c r="Q2419" i="1"/>
  <c r="R2419" i="1"/>
  <c r="S2419" i="1"/>
  <c r="Q2420" i="1"/>
  <c r="R2420" i="1"/>
  <c r="S2420" i="1"/>
  <c r="Q2421" i="1"/>
  <c r="R2421" i="1"/>
  <c r="S2421" i="1"/>
  <c r="Q2422" i="1"/>
  <c r="R2422" i="1"/>
  <c r="S2422" i="1"/>
  <c r="Q2423" i="1"/>
  <c r="R2423" i="1"/>
  <c r="S2423" i="1"/>
  <c r="Q2424" i="1"/>
  <c r="R2424" i="1"/>
  <c r="S2424" i="1"/>
  <c r="Q2425" i="1"/>
  <c r="R2425" i="1"/>
  <c r="S2425" i="1"/>
  <c r="Q2426" i="1"/>
  <c r="R2426" i="1"/>
  <c r="S2426" i="1"/>
  <c r="Q2427" i="1"/>
  <c r="R2427" i="1"/>
  <c r="S2427" i="1"/>
  <c r="Q2428" i="1"/>
  <c r="R2428" i="1"/>
  <c r="S2428" i="1"/>
  <c r="Q2429" i="1"/>
  <c r="R2429" i="1"/>
  <c r="S2429" i="1"/>
  <c r="Q2430" i="1"/>
  <c r="R2430" i="1"/>
  <c r="S2430" i="1"/>
  <c r="Q2431" i="1"/>
  <c r="R2431" i="1"/>
  <c r="S2431" i="1"/>
  <c r="Q2432" i="1"/>
  <c r="R2432" i="1"/>
  <c r="S2432" i="1"/>
  <c r="Q2433" i="1"/>
  <c r="R2433" i="1"/>
  <c r="S2433" i="1"/>
  <c r="Q2434" i="1"/>
  <c r="R2434" i="1"/>
  <c r="S2434" i="1"/>
  <c r="Q2435" i="1"/>
  <c r="R2435" i="1"/>
  <c r="S2435" i="1"/>
  <c r="Q2436" i="1"/>
  <c r="R2436" i="1"/>
  <c r="S2436" i="1"/>
  <c r="Q2437" i="1"/>
  <c r="R2437" i="1"/>
  <c r="S2437" i="1"/>
  <c r="Q2438" i="1"/>
  <c r="R2438" i="1"/>
  <c r="S2438" i="1"/>
  <c r="Q2439" i="1"/>
  <c r="R2439" i="1"/>
  <c r="S2439" i="1"/>
  <c r="Q2440" i="1"/>
  <c r="R2440" i="1"/>
  <c r="S2440" i="1"/>
  <c r="Q2441" i="1"/>
  <c r="R2441" i="1"/>
  <c r="S2441" i="1"/>
  <c r="Q2442" i="1"/>
  <c r="R2442" i="1"/>
  <c r="S2442" i="1"/>
  <c r="Q2443" i="1"/>
  <c r="R2443" i="1"/>
  <c r="S2443" i="1"/>
  <c r="Q2444" i="1"/>
  <c r="R2444" i="1"/>
  <c r="S2444" i="1"/>
  <c r="Q2445" i="1"/>
  <c r="R2445" i="1"/>
  <c r="S2445" i="1"/>
  <c r="Q2446" i="1"/>
  <c r="R2446" i="1"/>
  <c r="S2446" i="1"/>
  <c r="Q2447" i="1"/>
  <c r="R2447" i="1"/>
  <c r="S2447" i="1"/>
  <c r="Q2448" i="1"/>
  <c r="R2448" i="1"/>
  <c r="S2448" i="1"/>
  <c r="Q2449" i="1"/>
  <c r="R2449" i="1"/>
  <c r="S2449" i="1"/>
  <c r="Q2450" i="1"/>
  <c r="R2450" i="1"/>
  <c r="S2450" i="1"/>
  <c r="Q2451" i="1"/>
  <c r="R2451" i="1"/>
  <c r="S2451" i="1"/>
  <c r="Q2452" i="1"/>
  <c r="R2452" i="1"/>
  <c r="S2452" i="1"/>
  <c r="Q2453" i="1"/>
  <c r="R2453" i="1"/>
  <c r="S2453" i="1"/>
  <c r="Q2454" i="1"/>
  <c r="R2454" i="1"/>
  <c r="S2454" i="1"/>
  <c r="Q2455" i="1"/>
  <c r="R2455" i="1"/>
  <c r="S2455" i="1"/>
  <c r="Q2456" i="1"/>
  <c r="R2456" i="1"/>
  <c r="S2456" i="1"/>
  <c r="Q2457" i="1"/>
  <c r="R2457" i="1"/>
  <c r="S2457" i="1"/>
  <c r="Q2458" i="1"/>
  <c r="R2458" i="1"/>
  <c r="S2458" i="1"/>
  <c r="Q2459" i="1"/>
  <c r="R2459" i="1"/>
  <c r="S2459" i="1"/>
  <c r="Q2460" i="1"/>
  <c r="R2460" i="1"/>
  <c r="S2460" i="1"/>
  <c r="Q2461" i="1"/>
  <c r="R2461" i="1"/>
  <c r="S2461" i="1"/>
  <c r="Q2462" i="1"/>
  <c r="R2462" i="1"/>
  <c r="S2462" i="1"/>
  <c r="Q2463" i="1"/>
  <c r="R2463" i="1"/>
  <c r="S2463" i="1"/>
  <c r="Q2464" i="1"/>
  <c r="R2464" i="1"/>
  <c r="S2464" i="1"/>
  <c r="Q2465" i="1"/>
  <c r="R2465" i="1"/>
  <c r="S2465" i="1"/>
  <c r="Q2466" i="1"/>
  <c r="R2466" i="1"/>
  <c r="S2466" i="1"/>
  <c r="Q2467" i="1"/>
  <c r="R2467" i="1"/>
  <c r="S2467" i="1"/>
  <c r="Q2468" i="1"/>
  <c r="R2468" i="1"/>
  <c r="S2468" i="1"/>
  <c r="Q2469" i="1"/>
  <c r="R2469" i="1"/>
  <c r="S2469" i="1"/>
  <c r="Q2470" i="1"/>
  <c r="R2470" i="1"/>
  <c r="S2470" i="1"/>
  <c r="Q2471" i="1"/>
  <c r="R2471" i="1"/>
  <c r="S2471" i="1"/>
  <c r="Q2472" i="1"/>
  <c r="R2472" i="1"/>
  <c r="S2472" i="1"/>
  <c r="Q2473" i="1"/>
  <c r="R2473" i="1"/>
  <c r="S2473" i="1"/>
  <c r="Q2474" i="1"/>
  <c r="R2474" i="1"/>
  <c r="S2474" i="1"/>
  <c r="Q2475" i="1"/>
  <c r="R2475" i="1"/>
  <c r="S2475" i="1"/>
  <c r="Q2476" i="1"/>
  <c r="R2476" i="1"/>
  <c r="S2476" i="1"/>
  <c r="Q2477" i="1"/>
  <c r="R2477" i="1"/>
  <c r="S2477" i="1"/>
  <c r="Q2478" i="1"/>
  <c r="R2478" i="1"/>
  <c r="S2478" i="1"/>
  <c r="Q2479" i="1"/>
  <c r="R2479" i="1"/>
  <c r="S2479" i="1"/>
  <c r="Q2480" i="1"/>
  <c r="R2480" i="1"/>
  <c r="S2480" i="1"/>
  <c r="Q2481" i="1"/>
  <c r="R2481" i="1"/>
  <c r="S2481" i="1"/>
  <c r="Q2482" i="1"/>
  <c r="R2482" i="1"/>
  <c r="S2482" i="1"/>
  <c r="Q2483" i="1"/>
  <c r="R2483" i="1"/>
  <c r="S2483" i="1"/>
  <c r="Q2484" i="1"/>
  <c r="R2484" i="1"/>
  <c r="S2484" i="1"/>
  <c r="Q2485" i="1"/>
  <c r="R2485" i="1"/>
  <c r="S2485" i="1"/>
  <c r="Q2486" i="1"/>
  <c r="R2486" i="1"/>
  <c r="S2486" i="1"/>
  <c r="Q2487" i="1"/>
  <c r="R2487" i="1"/>
  <c r="S2487" i="1"/>
  <c r="Q2488" i="1"/>
  <c r="R2488" i="1"/>
  <c r="S2488" i="1"/>
  <c r="Q2489" i="1"/>
  <c r="R2489" i="1"/>
  <c r="S2489" i="1"/>
  <c r="Q2490" i="1"/>
  <c r="R2490" i="1"/>
  <c r="S2490" i="1"/>
  <c r="Q2491" i="1"/>
  <c r="R2491" i="1"/>
  <c r="S2491" i="1"/>
  <c r="Q2492" i="1"/>
  <c r="R2492" i="1"/>
  <c r="S2492" i="1"/>
  <c r="Q2493" i="1"/>
  <c r="R2493" i="1"/>
  <c r="S2493" i="1"/>
  <c r="Q2494" i="1"/>
  <c r="R2494" i="1"/>
  <c r="S2494" i="1"/>
  <c r="Q2495" i="1"/>
  <c r="R2495" i="1"/>
  <c r="S2495" i="1"/>
  <c r="Q2496" i="1"/>
  <c r="R2496" i="1"/>
  <c r="S2496" i="1"/>
  <c r="Q2497" i="1"/>
  <c r="R2497" i="1"/>
  <c r="S2497" i="1"/>
  <c r="Q2498" i="1"/>
  <c r="R2498" i="1"/>
  <c r="S2498" i="1"/>
  <c r="Q2499" i="1"/>
  <c r="R2499" i="1"/>
  <c r="S2499" i="1"/>
  <c r="Q2500" i="1"/>
  <c r="R2500" i="1"/>
  <c r="S2500" i="1"/>
  <c r="Q2501" i="1"/>
  <c r="R2501" i="1"/>
  <c r="S2501" i="1"/>
  <c r="Q2502" i="1"/>
  <c r="R2502" i="1"/>
  <c r="S2502" i="1"/>
  <c r="Q2503" i="1"/>
  <c r="R2503" i="1"/>
  <c r="S2503" i="1"/>
  <c r="Q2504" i="1"/>
  <c r="R2504" i="1"/>
  <c r="S2504" i="1"/>
  <c r="Q2505" i="1"/>
  <c r="R2505" i="1"/>
  <c r="S2505" i="1"/>
  <c r="Q2506" i="1"/>
  <c r="R2506" i="1"/>
  <c r="S2506" i="1"/>
  <c r="Q2507" i="1"/>
  <c r="R2507" i="1"/>
  <c r="S2507" i="1"/>
  <c r="Q2508" i="1"/>
  <c r="R2508" i="1"/>
  <c r="S2508" i="1"/>
  <c r="Q2509" i="1"/>
  <c r="R2509" i="1"/>
  <c r="S2509" i="1"/>
  <c r="Q2510" i="1"/>
  <c r="R2510" i="1"/>
  <c r="S2510" i="1"/>
  <c r="Q2511" i="1"/>
  <c r="R2511" i="1"/>
  <c r="S2511" i="1"/>
  <c r="Q2512" i="1"/>
  <c r="R2512" i="1"/>
  <c r="S2512" i="1"/>
  <c r="Q2513" i="1"/>
  <c r="R2513" i="1"/>
  <c r="S2513" i="1"/>
  <c r="Q2514" i="1"/>
  <c r="R2514" i="1"/>
  <c r="S2514" i="1"/>
  <c r="Q2515" i="1"/>
  <c r="R2515" i="1"/>
  <c r="S2515" i="1"/>
  <c r="Q2516" i="1"/>
  <c r="R2516" i="1"/>
  <c r="S2516" i="1"/>
  <c r="Q2517" i="1"/>
  <c r="R2517" i="1"/>
  <c r="S2517" i="1"/>
  <c r="Q2518" i="1"/>
  <c r="R2518" i="1"/>
  <c r="S2518" i="1"/>
  <c r="Q2519" i="1"/>
  <c r="R2519" i="1"/>
  <c r="S2519" i="1"/>
  <c r="Q2520" i="1"/>
  <c r="R2520" i="1"/>
  <c r="S2520" i="1"/>
  <c r="Q2521" i="1"/>
  <c r="R2521" i="1"/>
  <c r="S2521" i="1"/>
  <c r="Q2522" i="1"/>
  <c r="R2522" i="1"/>
  <c r="S2522" i="1"/>
  <c r="Q2523" i="1"/>
  <c r="R2523" i="1"/>
  <c r="S2523" i="1"/>
  <c r="Q2524" i="1"/>
  <c r="R2524" i="1"/>
  <c r="S2524" i="1"/>
  <c r="Q2525" i="1"/>
  <c r="R2525" i="1"/>
  <c r="S2525" i="1"/>
  <c r="Q2526" i="1"/>
  <c r="R2526" i="1"/>
  <c r="S2526" i="1"/>
  <c r="Q2527" i="1"/>
  <c r="R2527" i="1"/>
  <c r="S2527" i="1"/>
  <c r="Q2528" i="1"/>
  <c r="R2528" i="1"/>
  <c r="S2528" i="1"/>
  <c r="Q2529" i="1"/>
  <c r="R2529" i="1"/>
  <c r="S2529" i="1"/>
  <c r="Q2530" i="1"/>
  <c r="R2530" i="1"/>
  <c r="S2530" i="1"/>
  <c r="Q2531" i="1"/>
  <c r="R2531" i="1"/>
  <c r="S2531" i="1"/>
  <c r="Q2532" i="1"/>
  <c r="R2532" i="1"/>
  <c r="S2532" i="1"/>
  <c r="Q2533" i="1"/>
  <c r="R2533" i="1"/>
  <c r="S2533" i="1"/>
  <c r="Q2534" i="1"/>
  <c r="R2534" i="1"/>
  <c r="S2534" i="1"/>
  <c r="Q2535" i="1"/>
  <c r="R2535" i="1"/>
  <c r="S2535" i="1"/>
  <c r="Q2536" i="1"/>
  <c r="R2536" i="1"/>
  <c r="S2536" i="1"/>
  <c r="Q2537" i="1"/>
  <c r="R2537" i="1"/>
  <c r="S2537" i="1"/>
  <c r="Q2538" i="1"/>
  <c r="R2538" i="1"/>
  <c r="S2538" i="1"/>
  <c r="Q2539" i="1"/>
  <c r="R2539" i="1"/>
  <c r="S2539" i="1"/>
  <c r="Q2540" i="1"/>
  <c r="R2540" i="1"/>
  <c r="S2540" i="1"/>
  <c r="Q2541" i="1"/>
  <c r="R2541" i="1"/>
  <c r="S2541" i="1"/>
  <c r="Q2542" i="1"/>
  <c r="R2542" i="1"/>
  <c r="S2542" i="1"/>
  <c r="Q2543" i="1"/>
  <c r="R2543" i="1"/>
  <c r="S2543" i="1"/>
  <c r="Q2544" i="1"/>
  <c r="R2544" i="1"/>
  <c r="S2544" i="1"/>
  <c r="Q2545" i="1"/>
  <c r="R2545" i="1"/>
  <c r="S2545" i="1"/>
  <c r="Q2546" i="1"/>
  <c r="R2546" i="1"/>
  <c r="S2546" i="1"/>
  <c r="Q2547" i="1"/>
  <c r="R2547" i="1"/>
  <c r="S2547" i="1"/>
  <c r="Q2548" i="1"/>
  <c r="R2548" i="1"/>
  <c r="S2548" i="1"/>
  <c r="Q2549" i="1"/>
  <c r="R2549" i="1"/>
  <c r="S2549" i="1"/>
  <c r="Q2550" i="1"/>
  <c r="R2550" i="1"/>
  <c r="S2550" i="1"/>
  <c r="Q2551" i="1"/>
  <c r="R2551" i="1"/>
  <c r="S2551" i="1"/>
  <c r="Q2552" i="1"/>
  <c r="R2552" i="1"/>
  <c r="S2552" i="1"/>
  <c r="Q2553" i="1"/>
  <c r="R2553" i="1"/>
  <c r="S2553" i="1"/>
  <c r="Q2554" i="1"/>
  <c r="R2554" i="1"/>
  <c r="S2554" i="1"/>
  <c r="Q2555" i="1"/>
  <c r="R2555" i="1"/>
  <c r="S2555" i="1"/>
  <c r="Q2556" i="1"/>
  <c r="R2556" i="1"/>
  <c r="S2556" i="1"/>
  <c r="Q2557" i="1"/>
  <c r="R2557" i="1"/>
  <c r="S2557" i="1"/>
  <c r="Q2558" i="1"/>
  <c r="R2558" i="1"/>
  <c r="S2558" i="1"/>
  <c r="Q2559" i="1"/>
  <c r="R2559" i="1"/>
  <c r="S2559" i="1"/>
  <c r="Q2560" i="1"/>
  <c r="R2560" i="1"/>
  <c r="S2560" i="1"/>
  <c r="Q2561" i="1"/>
  <c r="R2561" i="1"/>
  <c r="S2561" i="1"/>
  <c r="Q2562" i="1"/>
  <c r="R2562" i="1"/>
  <c r="S2562" i="1"/>
  <c r="Q2563" i="1"/>
  <c r="R2563" i="1"/>
  <c r="S2563" i="1"/>
  <c r="Q2564" i="1"/>
  <c r="R2564" i="1"/>
  <c r="S2564" i="1"/>
  <c r="Q2565" i="1"/>
  <c r="R2565" i="1"/>
  <c r="S2565" i="1"/>
  <c r="Q2566" i="1"/>
  <c r="R2566" i="1"/>
  <c r="S2566" i="1"/>
  <c r="Q2567" i="1"/>
  <c r="R2567" i="1"/>
  <c r="S2567" i="1"/>
  <c r="Q2568" i="1"/>
  <c r="R2568" i="1"/>
  <c r="S2568" i="1"/>
  <c r="Q2569" i="1"/>
  <c r="R2569" i="1"/>
  <c r="S2569" i="1"/>
  <c r="Q2570" i="1"/>
  <c r="R2570" i="1"/>
  <c r="S2570" i="1"/>
  <c r="Q2571" i="1"/>
  <c r="R2571" i="1"/>
  <c r="S2571" i="1"/>
  <c r="Q2572" i="1"/>
  <c r="R2572" i="1"/>
  <c r="S2572" i="1"/>
  <c r="Q2573" i="1"/>
  <c r="R2573" i="1"/>
  <c r="S2573" i="1"/>
  <c r="Q2574" i="1"/>
  <c r="R2574" i="1"/>
  <c r="S2574" i="1"/>
  <c r="Q2575" i="1"/>
  <c r="R2575" i="1"/>
  <c r="S2575" i="1"/>
  <c r="Q2576" i="1"/>
  <c r="R2576" i="1"/>
  <c r="S2576" i="1"/>
  <c r="Q2577" i="1"/>
  <c r="R2577" i="1"/>
  <c r="S2577" i="1"/>
  <c r="Q2578" i="1"/>
  <c r="R2578" i="1"/>
  <c r="S2578" i="1"/>
  <c r="Q2579" i="1"/>
  <c r="R2579" i="1"/>
  <c r="S2579" i="1"/>
  <c r="Q2580" i="1"/>
  <c r="R2580" i="1"/>
  <c r="S2580" i="1"/>
  <c r="Q2581" i="1"/>
  <c r="R2581" i="1"/>
  <c r="S2581" i="1"/>
  <c r="Q2582" i="1"/>
  <c r="R2582" i="1"/>
  <c r="S2582" i="1"/>
  <c r="Q2583" i="1"/>
  <c r="R2583" i="1"/>
  <c r="S2583" i="1"/>
  <c r="Q2584" i="1"/>
  <c r="R2584" i="1"/>
  <c r="S2584" i="1"/>
  <c r="Q2585" i="1"/>
  <c r="R2585" i="1"/>
  <c r="S2585" i="1"/>
  <c r="Q2586" i="1"/>
  <c r="R2586" i="1"/>
  <c r="S2586" i="1"/>
  <c r="Q2587" i="1"/>
  <c r="R2587" i="1"/>
  <c r="S2587" i="1"/>
  <c r="Q2588" i="1"/>
  <c r="R2588" i="1"/>
  <c r="S2588" i="1"/>
  <c r="Q2589" i="1"/>
  <c r="R2589" i="1"/>
  <c r="S2589" i="1"/>
  <c r="Q2590" i="1"/>
  <c r="R2590" i="1"/>
  <c r="S2590" i="1"/>
  <c r="Q2591" i="1"/>
  <c r="R2591" i="1"/>
  <c r="S2591" i="1"/>
  <c r="Q2592" i="1"/>
  <c r="R2592" i="1"/>
  <c r="S2592" i="1"/>
  <c r="Q2593" i="1"/>
  <c r="R2593" i="1"/>
  <c r="S2593" i="1"/>
  <c r="Q2594" i="1"/>
  <c r="R2594" i="1"/>
  <c r="S2594" i="1"/>
  <c r="Q2595" i="1"/>
  <c r="R2595" i="1"/>
  <c r="S2595" i="1"/>
  <c r="Q2596" i="1"/>
  <c r="R2596" i="1"/>
  <c r="S2596" i="1"/>
  <c r="Q2597" i="1"/>
  <c r="R2597" i="1"/>
  <c r="S2597" i="1"/>
  <c r="Q2598" i="1"/>
  <c r="R2598" i="1"/>
  <c r="S2598" i="1"/>
  <c r="Q2599" i="1"/>
  <c r="R2599" i="1"/>
  <c r="S2599" i="1"/>
  <c r="Q2600" i="1"/>
  <c r="R2600" i="1"/>
  <c r="S2600" i="1"/>
  <c r="Q2601" i="1"/>
  <c r="R2601" i="1"/>
  <c r="S2601" i="1"/>
  <c r="Q2602" i="1"/>
  <c r="R2602" i="1"/>
  <c r="S2602" i="1"/>
  <c r="Q2603" i="1"/>
  <c r="R2603" i="1"/>
  <c r="S2603" i="1"/>
  <c r="Q2604" i="1"/>
  <c r="R2604" i="1"/>
  <c r="S2604" i="1"/>
  <c r="Q2605" i="1"/>
  <c r="R2605" i="1"/>
  <c r="S2605" i="1"/>
  <c r="Q2606" i="1"/>
  <c r="R2606" i="1"/>
  <c r="S2606" i="1"/>
  <c r="Q2607" i="1"/>
  <c r="R2607" i="1"/>
  <c r="S2607" i="1"/>
  <c r="Q2608" i="1"/>
  <c r="R2608" i="1"/>
  <c r="S2608" i="1"/>
  <c r="Q2609" i="1"/>
  <c r="R2609" i="1"/>
  <c r="S2609" i="1"/>
  <c r="Q2610" i="1"/>
  <c r="R2610" i="1"/>
  <c r="S2610" i="1"/>
  <c r="Q2611" i="1"/>
  <c r="R2611" i="1"/>
  <c r="S2611" i="1"/>
  <c r="Q2612" i="1"/>
  <c r="R2612" i="1"/>
  <c r="S2612" i="1"/>
  <c r="Q2613" i="1"/>
  <c r="R2613" i="1"/>
  <c r="S2613" i="1"/>
  <c r="Q2614" i="1"/>
  <c r="R2614" i="1"/>
  <c r="S2614" i="1"/>
  <c r="Q2615" i="1"/>
  <c r="R2615" i="1"/>
  <c r="S2615" i="1"/>
  <c r="Q2616" i="1"/>
  <c r="R2616" i="1"/>
  <c r="S2616" i="1"/>
  <c r="Q2617" i="1"/>
  <c r="R2617" i="1"/>
  <c r="S2617" i="1"/>
  <c r="Q2618" i="1"/>
  <c r="R2618" i="1"/>
  <c r="S2618" i="1"/>
  <c r="Q2619" i="1"/>
  <c r="R2619" i="1"/>
  <c r="S2619" i="1"/>
  <c r="Q2620" i="1"/>
  <c r="R2620" i="1"/>
  <c r="S2620" i="1"/>
  <c r="Q2621" i="1"/>
  <c r="R2621" i="1"/>
  <c r="S2621" i="1"/>
  <c r="Q2622" i="1"/>
  <c r="R2622" i="1"/>
  <c r="S2622" i="1"/>
  <c r="Q2623" i="1"/>
  <c r="R2623" i="1"/>
  <c r="S2623" i="1"/>
  <c r="Q2624" i="1"/>
  <c r="R2624" i="1"/>
  <c r="S2624" i="1"/>
  <c r="Q2625" i="1"/>
  <c r="R2625" i="1"/>
  <c r="S2625" i="1"/>
  <c r="Q2626" i="1"/>
  <c r="R2626" i="1"/>
  <c r="S2626" i="1"/>
  <c r="Q2627" i="1"/>
  <c r="R2627" i="1"/>
  <c r="S2627" i="1"/>
  <c r="Q2628" i="1"/>
  <c r="R2628" i="1"/>
  <c r="S2628" i="1"/>
  <c r="Q2629" i="1"/>
  <c r="R2629" i="1"/>
  <c r="S2629" i="1"/>
  <c r="Q2630" i="1"/>
  <c r="R2630" i="1"/>
  <c r="S2630" i="1"/>
  <c r="Q2631" i="1"/>
  <c r="R2631" i="1"/>
  <c r="S2631" i="1"/>
  <c r="Q2632" i="1"/>
  <c r="R2632" i="1"/>
  <c r="S2632" i="1"/>
  <c r="Q2633" i="1"/>
  <c r="R2633" i="1"/>
  <c r="S2633" i="1"/>
  <c r="Q2634" i="1"/>
  <c r="R2634" i="1"/>
  <c r="S2634" i="1"/>
  <c r="Q2635" i="1"/>
  <c r="R2635" i="1"/>
  <c r="S2635" i="1"/>
  <c r="Q2636" i="1"/>
  <c r="R2636" i="1"/>
  <c r="S2636" i="1"/>
  <c r="Q2637" i="1"/>
  <c r="R2637" i="1"/>
  <c r="S2637" i="1"/>
  <c r="Q2638" i="1"/>
  <c r="R2638" i="1"/>
  <c r="S2638" i="1"/>
  <c r="Q2639" i="1"/>
  <c r="R2639" i="1"/>
  <c r="S2639" i="1"/>
  <c r="Q2640" i="1"/>
  <c r="R2640" i="1"/>
  <c r="S2640" i="1"/>
  <c r="Q2641" i="1"/>
  <c r="R2641" i="1"/>
  <c r="S2641" i="1"/>
  <c r="Q2642" i="1"/>
  <c r="R2642" i="1"/>
  <c r="S2642" i="1"/>
  <c r="Q2643" i="1"/>
  <c r="R2643" i="1"/>
  <c r="S2643" i="1"/>
  <c r="Q2644" i="1"/>
  <c r="R2644" i="1"/>
  <c r="S2644" i="1"/>
  <c r="Q2645" i="1"/>
  <c r="R2645" i="1"/>
  <c r="S2645" i="1"/>
  <c r="Q2646" i="1"/>
  <c r="R2646" i="1"/>
  <c r="S2646" i="1"/>
  <c r="Q2647" i="1"/>
  <c r="R2647" i="1"/>
  <c r="S2647" i="1"/>
  <c r="Q2648" i="1"/>
  <c r="R2648" i="1"/>
  <c r="S2648" i="1"/>
  <c r="Q2649" i="1"/>
  <c r="R2649" i="1"/>
  <c r="S2649" i="1"/>
  <c r="Q2650" i="1"/>
  <c r="R2650" i="1"/>
  <c r="S2650" i="1"/>
  <c r="Q2651" i="1"/>
  <c r="R2651" i="1"/>
  <c r="S2651" i="1"/>
  <c r="Q2652" i="1"/>
  <c r="R2652" i="1"/>
  <c r="S2652" i="1"/>
  <c r="Q2653" i="1"/>
  <c r="R2653" i="1"/>
  <c r="S2653" i="1"/>
  <c r="Q2654" i="1"/>
  <c r="R2654" i="1"/>
  <c r="S2654" i="1"/>
  <c r="Q2655" i="1"/>
  <c r="R2655" i="1"/>
  <c r="S2655" i="1"/>
  <c r="Q2656" i="1"/>
  <c r="R2656" i="1"/>
  <c r="S2656" i="1"/>
  <c r="Q2657" i="1"/>
  <c r="R2657" i="1"/>
  <c r="S2657" i="1"/>
  <c r="Q2658" i="1"/>
  <c r="R2658" i="1"/>
  <c r="S2658" i="1"/>
  <c r="Q2659" i="1"/>
  <c r="R2659" i="1"/>
  <c r="S2659" i="1"/>
  <c r="Q2660" i="1"/>
  <c r="R2660" i="1"/>
  <c r="S2660" i="1"/>
  <c r="Q2661" i="1"/>
  <c r="R2661" i="1"/>
  <c r="S2661" i="1"/>
  <c r="Q2662" i="1"/>
  <c r="R2662" i="1"/>
  <c r="S2662" i="1"/>
  <c r="Q2663" i="1"/>
  <c r="R2663" i="1"/>
  <c r="S2663" i="1"/>
  <c r="Q2664" i="1"/>
  <c r="R2664" i="1"/>
  <c r="S2664" i="1"/>
  <c r="Q2665" i="1"/>
  <c r="R2665" i="1"/>
  <c r="S2665" i="1"/>
  <c r="Q2666" i="1"/>
  <c r="R2666" i="1"/>
  <c r="S2666" i="1"/>
  <c r="Q2667" i="1"/>
  <c r="R2667" i="1"/>
  <c r="S2667" i="1"/>
  <c r="Q2668" i="1"/>
  <c r="R2668" i="1"/>
  <c r="S2668" i="1"/>
  <c r="Q2669" i="1"/>
  <c r="R2669" i="1"/>
  <c r="S2669" i="1"/>
  <c r="Q2670" i="1"/>
  <c r="R2670" i="1"/>
  <c r="S2670" i="1"/>
  <c r="Q2671" i="1"/>
  <c r="R2671" i="1"/>
  <c r="S2671" i="1"/>
  <c r="Q2672" i="1"/>
  <c r="R2672" i="1"/>
  <c r="S2672" i="1"/>
  <c r="Q2673" i="1"/>
  <c r="R2673" i="1"/>
  <c r="S2673" i="1"/>
  <c r="Q2674" i="1"/>
  <c r="R2674" i="1"/>
  <c r="S2674" i="1"/>
  <c r="Q2675" i="1"/>
  <c r="R2675" i="1"/>
  <c r="S2675" i="1"/>
  <c r="Q2676" i="1"/>
  <c r="R2676" i="1"/>
  <c r="S2676" i="1"/>
  <c r="Q2677" i="1"/>
  <c r="R2677" i="1"/>
  <c r="S2677" i="1"/>
  <c r="Q2678" i="1"/>
  <c r="R2678" i="1"/>
  <c r="S2678" i="1"/>
  <c r="Q2679" i="1"/>
  <c r="R2679" i="1"/>
  <c r="S2679" i="1"/>
  <c r="Q2680" i="1"/>
  <c r="R2680" i="1"/>
  <c r="S2680" i="1"/>
  <c r="Q2681" i="1"/>
  <c r="R2681" i="1"/>
  <c r="S2681" i="1"/>
  <c r="Q2682" i="1"/>
  <c r="R2682" i="1"/>
  <c r="S2682" i="1"/>
  <c r="Q2683" i="1"/>
  <c r="R2683" i="1"/>
  <c r="S2683" i="1"/>
  <c r="Q2684" i="1"/>
  <c r="R2684" i="1"/>
  <c r="S2684" i="1"/>
  <c r="Q2685" i="1"/>
  <c r="R2685" i="1"/>
  <c r="S2685" i="1"/>
  <c r="Q2686" i="1"/>
  <c r="R2686" i="1"/>
  <c r="S2686" i="1"/>
  <c r="Q2687" i="1"/>
  <c r="R2687" i="1"/>
  <c r="S2687" i="1"/>
  <c r="Q2688" i="1"/>
  <c r="R2688" i="1"/>
  <c r="S2688" i="1"/>
  <c r="Q2689" i="1"/>
  <c r="R2689" i="1"/>
  <c r="S2689" i="1"/>
  <c r="Q2690" i="1"/>
  <c r="R2690" i="1"/>
  <c r="S2690" i="1"/>
  <c r="Q2691" i="1"/>
  <c r="R2691" i="1"/>
  <c r="S2691" i="1"/>
  <c r="Q2692" i="1"/>
  <c r="R2692" i="1"/>
  <c r="S2692" i="1"/>
  <c r="Q2693" i="1"/>
  <c r="R2693" i="1"/>
  <c r="S2693" i="1"/>
  <c r="Q2694" i="1"/>
  <c r="R2694" i="1"/>
  <c r="S2694" i="1"/>
  <c r="Q2695" i="1"/>
  <c r="R2695" i="1"/>
  <c r="S2695" i="1"/>
  <c r="Q2696" i="1"/>
  <c r="R2696" i="1"/>
  <c r="S2696" i="1"/>
  <c r="Q2697" i="1"/>
  <c r="R2697" i="1"/>
  <c r="S2697" i="1"/>
  <c r="Q2698" i="1"/>
  <c r="R2698" i="1"/>
  <c r="S2698" i="1"/>
  <c r="Q2699" i="1"/>
  <c r="R2699" i="1"/>
  <c r="S2699" i="1"/>
  <c r="Q2700" i="1"/>
  <c r="R2700" i="1"/>
  <c r="S2700" i="1"/>
  <c r="Q2701" i="1"/>
  <c r="R2701" i="1"/>
  <c r="S2701" i="1"/>
  <c r="Q2702" i="1"/>
  <c r="R2702" i="1"/>
  <c r="S2702" i="1"/>
  <c r="Q2703" i="1"/>
  <c r="R2703" i="1"/>
  <c r="S2703" i="1"/>
  <c r="Q2704" i="1"/>
  <c r="R2704" i="1"/>
  <c r="S2704" i="1"/>
  <c r="Q2705" i="1"/>
  <c r="R2705" i="1"/>
  <c r="S2705" i="1"/>
  <c r="Q2706" i="1"/>
  <c r="R2706" i="1"/>
  <c r="S2706" i="1"/>
  <c r="Q2707" i="1"/>
  <c r="R2707" i="1"/>
  <c r="S2707" i="1"/>
  <c r="Q2708" i="1"/>
  <c r="R2708" i="1"/>
  <c r="S2708" i="1"/>
  <c r="Q2709" i="1"/>
  <c r="R2709" i="1"/>
  <c r="S2709" i="1"/>
  <c r="Q2710" i="1"/>
  <c r="R2710" i="1"/>
  <c r="S2710" i="1"/>
  <c r="Q2711" i="1"/>
  <c r="R2711" i="1"/>
  <c r="S2711" i="1"/>
  <c r="Q2712" i="1"/>
  <c r="R2712" i="1"/>
  <c r="S2712" i="1"/>
  <c r="Q2713" i="1"/>
  <c r="R2713" i="1"/>
  <c r="S2713" i="1"/>
  <c r="Q2714" i="1"/>
  <c r="R2714" i="1"/>
  <c r="S2714" i="1"/>
  <c r="Q2715" i="1"/>
  <c r="R2715" i="1"/>
  <c r="S2715" i="1"/>
  <c r="Q2716" i="1"/>
  <c r="R2716" i="1"/>
  <c r="S2716" i="1"/>
  <c r="Q2717" i="1"/>
  <c r="R2717" i="1"/>
  <c r="S2717" i="1"/>
  <c r="Q2718" i="1"/>
  <c r="R2718" i="1"/>
  <c r="S2718" i="1"/>
  <c r="Q2719" i="1"/>
  <c r="R2719" i="1"/>
  <c r="S2719" i="1"/>
  <c r="Q2720" i="1"/>
  <c r="R2720" i="1"/>
  <c r="S2720" i="1"/>
  <c r="Q2721" i="1"/>
  <c r="R2721" i="1"/>
  <c r="S2721" i="1"/>
  <c r="Q2722" i="1"/>
  <c r="R2722" i="1"/>
  <c r="S2722" i="1"/>
  <c r="Q2723" i="1"/>
  <c r="R2723" i="1"/>
  <c r="S2723" i="1"/>
  <c r="Q2724" i="1"/>
  <c r="R2724" i="1"/>
  <c r="S2724" i="1"/>
  <c r="Q2725" i="1"/>
  <c r="R2725" i="1"/>
  <c r="S2725" i="1"/>
  <c r="Q2726" i="1"/>
  <c r="R2726" i="1"/>
  <c r="S2726" i="1"/>
  <c r="Q2727" i="1"/>
  <c r="R2727" i="1"/>
  <c r="S2727" i="1"/>
  <c r="Q2728" i="1"/>
  <c r="R2728" i="1"/>
  <c r="S2728" i="1"/>
  <c r="Q2729" i="1"/>
  <c r="R2729" i="1"/>
  <c r="S2729" i="1"/>
  <c r="Q2730" i="1"/>
  <c r="R2730" i="1"/>
  <c r="S2730" i="1"/>
  <c r="Q2731" i="1"/>
  <c r="R2731" i="1"/>
  <c r="S2731" i="1"/>
  <c r="Q2732" i="1"/>
  <c r="R2732" i="1"/>
  <c r="S2732" i="1"/>
  <c r="Q2733" i="1"/>
  <c r="R2733" i="1"/>
  <c r="S2733" i="1"/>
  <c r="Q2734" i="1"/>
  <c r="R2734" i="1"/>
  <c r="S2734" i="1"/>
  <c r="Q2735" i="1"/>
  <c r="R2735" i="1"/>
  <c r="S2735" i="1"/>
  <c r="Q2736" i="1"/>
  <c r="R2736" i="1"/>
  <c r="S2736" i="1"/>
  <c r="Q2737" i="1"/>
  <c r="R2737" i="1"/>
  <c r="S2737" i="1"/>
  <c r="Q2738" i="1"/>
  <c r="R2738" i="1"/>
  <c r="S2738" i="1"/>
  <c r="Q2739" i="1"/>
  <c r="R2739" i="1"/>
  <c r="S2739" i="1"/>
  <c r="Q2740" i="1"/>
  <c r="R2740" i="1"/>
  <c r="S2740" i="1"/>
  <c r="Q2741" i="1"/>
  <c r="R2741" i="1"/>
  <c r="S2741" i="1"/>
  <c r="Q2742" i="1"/>
  <c r="R2742" i="1"/>
  <c r="S2742" i="1"/>
  <c r="Q2743" i="1"/>
  <c r="R2743" i="1"/>
  <c r="S2743" i="1"/>
  <c r="Q2744" i="1"/>
  <c r="R2744" i="1"/>
  <c r="S2744" i="1"/>
  <c r="Q2745" i="1"/>
  <c r="R2745" i="1"/>
  <c r="S2745" i="1"/>
  <c r="Q2746" i="1"/>
  <c r="R2746" i="1"/>
  <c r="S2746" i="1"/>
  <c r="Q2747" i="1"/>
  <c r="R2747" i="1"/>
  <c r="S2747" i="1"/>
  <c r="Q2748" i="1"/>
  <c r="R2748" i="1"/>
  <c r="S2748" i="1"/>
  <c r="Q2749" i="1"/>
  <c r="R2749" i="1"/>
  <c r="S2749" i="1"/>
  <c r="Q2750" i="1"/>
  <c r="R2750" i="1"/>
  <c r="S2750" i="1"/>
  <c r="Q2751" i="1"/>
  <c r="R2751" i="1"/>
  <c r="S2751" i="1"/>
  <c r="Q2752" i="1"/>
  <c r="R2752" i="1"/>
  <c r="S2752" i="1"/>
  <c r="Q2753" i="1"/>
  <c r="R2753" i="1"/>
  <c r="S2753" i="1"/>
  <c r="Q2754" i="1"/>
  <c r="R2754" i="1"/>
  <c r="S2754" i="1"/>
  <c r="Q2755" i="1"/>
  <c r="R2755" i="1"/>
  <c r="S2755" i="1"/>
  <c r="Q2756" i="1"/>
  <c r="R2756" i="1"/>
  <c r="S2756" i="1"/>
  <c r="Q2757" i="1"/>
  <c r="R2757" i="1"/>
  <c r="S2757" i="1"/>
  <c r="Q2758" i="1"/>
  <c r="R2758" i="1"/>
  <c r="S2758" i="1"/>
  <c r="Q2759" i="1"/>
  <c r="R2759" i="1"/>
  <c r="S2759" i="1"/>
  <c r="Q2760" i="1"/>
  <c r="R2760" i="1"/>
  <c r="S2760" i="1"/>
  <c r="Q2761" i="1"/>
  <c r="R2761" i="1"/>
  <c r="S2761" i="1"/>
  <c r="Q2762" i="1"/>
  <c r="R2762" i="1"/>
  <c r="S2762" i="1"/>
  <c r="Q2763" i="1"/>
  <c r="R2763" i="1"/>
  <c r="S2763" i="1"/>
  <c r="Q2764" i="1"/>
  <c r="R2764" i="1"/>
  <c r="S2764" i="1"/>
  <c r="Q2765" i="1"/>
  <c r="R2765" i="1"/>
  <c r="S2765" i="1"/>
  <c r="Q2766" i="1"/>
  <c r="R2766" i="1"/>
  <c r="S2766" i="1"/>
  <c r="Q2767" i="1"/>
  <c r="R2767" i="1"/>
  <c r="S2767" i="1"/>
  <c r="Q2768" i="1"/>
  <c r="R2768" i="1"/>
  <c r="S2768" i="1"/>
  <c r="Q2769" i="1"/>
  <c r="R2769" i="1"/>
  <c r="S2769" i="1"/>
  <c r="Q2770" i="1"/>
  <c r="R2770" i="1"/>
  <c r="S2770" i="1"/>
  <c r="Q2771" i="1"/>
  <c r="R2771" i="1"/>
  <c r="S2771" i="1"/>
  <c r="Q2772" i="1"/>
  <c r="R2772" i="1"/>
  <c r="S2772" i="1"/>
  <c r="Q2773" i="1"/>
  <c r="R2773" i="1"/>
  <c r="S2773" i="1"/>
  <c r="Q2774" i="1"/>
  <c r="R2774" i="1"/>
  <c r="S2774" i="1"/>
  <c r="Q2775" i="1"/>
  <c r="R2775" i="1"/>
  <c r="S2775" i="1"/>
  <c r="Q2776" i="1"/>
  <c r="R2776" i="1"/>
  <c r="S2776" i="1"/>
  <c r="Q2777" i="1"/>
  <c r="R2777" i="1"/>
  <c r="S2777" i="1"/>
  <c r="Q2778" i="1"/>
  <c r="R2778" i="1"/>
  <c r="S2778" i="1"/>
  <c r="Q2779" i="1"/>
  <c r="R2779" i="1"/>
  <c r="S2779" i="1"/>
  <c r="Q2780" i="1"/>
  <c r="R2780" i="1"/>
  <c r="S2780" i="1"/>
  <c r="Q2781" i="1"/>
  <c r="R2781" i="1"/>
  <c r="S2781" i="1"/>
  <c r="Q2782" i="1"/>
  <c r="R2782" i="1"/>
  <c r="S2782" i="1"/>
  <c r="Q2783" i="1"/>
  <c r="R2783" i="1"/>
  <c r="S2783" i="1"/>
  <c r="Q2784" i="1"/>
  <c r="R2784" i="1"/>
  <c r="S2784" i="1"/>
  <c r="Q2785" i="1"/>
  <c r="R2785" i="1"/>
  <c r="S2785" i="1"/>
  <c r="Q2786" i="1"/>
  <c r="R2786" i="1"/>
  <c r="S2786" i="1"/>
  <c r="Q2787" i="1"/>
  <c r="R2787" i="1"/>
  <c r="S2787" i="1"/>
  <c r="Q2788" i="1"/>
  <c r="R2788" i="1"/>
  <c r="S2788" i="1"/>
  <c r="Q2789" i="1"/>
  <c r="R2789" i="1"/>
  <c r="S2789" i="1"/>
  <c r="Q2790" i="1"/>
  <c r="R2790" i="1"/>
  <c r="S2790" i="1"/>
  <c r="Q2791" i="1"/>
  <c r="R2791" i="1"/>
  <c r="S2791" i="1"/>
  <c r="Q2792" i="1"/>
  <c r="R2792" i="1"/>
  <c r="S2792" i="1"/>
  <c r="Q2793" i="1"/>
  <c r="R2793" i="1"/>
  <c r="S2793" i="1"/>
  <c r="Q2794" i="1"/>
  <c r="R2794" i="1"/>
  <c r="S2794" i="1"/>
  <c r="Q2795" i="1"/>
  <c r="R2795" i="1"/>
  <c r="S2795" i="1"/>
  <c r="Q2796" i="1"/>
  <c r="R2796" i="1"/>
  <c r="S2796" i="1"/>
  <c r="Q2797" i="1"/>
  <c r="R2797" i="1"/>
  <c r="S2797" i="1"/>
  <c r="Q2798" i="1"/>
  <c r="R2798" i="1"/>
  <c r="S2798" i="1"/>
  <c r="Q2799" i="1"/>
  <c r="R2799" i="1"/>
  <c r="S2799" i="1"/>
  <c r="Q2800" i="1"/>
  <c r="R2800" i="1"/>
  <c r="S2800" i="1"/>
  <c r="Q2801" i="1"/>
  <c r="R2801" i="1"/>
  <c r="S2801" i="1"/>
  <c r="Q2802" i="1"/>
  <c r="R2802" i="1"/>
  <c r="S2802" i="1"/>
  <c r="Q2803" i="1"/>
  <c r="R2803" i="1"/>
  <c r="S2803" i="1"/>
  <c r="Q2804" i="1"/>
  <c r="R2804" i="1"/>
  <c r="S2804" i="1"/>
  <c r="Q2805" i="1"/>
  <c r="R2805" i="1"/>
  <c r="S2805" i="1"/>
  <c r="Q2806" i="1"/>
  <c r="R2806" i="1"/>
  <c r="S2806" i="1"/>
  <c r="Q2807" i="1"/>
  <c r="R2807" i="1"/>
  <c r="S2807" i="1"/>
  <c r="Q2808" i="1"/>
  <c r="R2808" i="1"/>
  <c r="S2808" i="1"/>
  <c r="Q2809" i="1"/>
  <c r="R2809" i="1"/>
  <c r="S2809" i="1"/>
  <c r="Q2810" i="1"/>
  <c r="R2810" i="1"/>
  <c r="S2810" i="1"/>
  <c r="Q2811" i="1"/>
  <c r="R2811" i="1"/>
  <c r="S2811" i="1"/>
  <c r="Q2812" i="1"/>
  <c r="R2812" i="1"/>
  <c r="S2812" i="1"/>
  <c r="Q2813" i="1"/>
  <c r="R2813" i="1"/>
  <c r="S2813" i="1"/>
  <c r="Q2814" i="1"/>
  <c r="R2814" i="1"/>
  <c r="S2814" i="1"/>
  <c r="Q2815" i="1"/>
  <c r="R2815" i="1"/>
  <c r="S2815" i="1"/>
  <c r="Q2816" i="1"/>
  <c r="R2816" i="1"/>
  <c r="S2816" i="1"/>
  <c r="Q2817" i="1"/>
  <c r="R2817" i="1"/>
  <c r="S2817" i="1"/>
  <c r="Q2818" i="1"/>
  <c r="R2818" i="1"/>
  <c r="S2818" i="1"/>
  <c r="Q2819" i="1"/>
  <c r="R2819" i="1"/>
  <c r="S2819" i="1"/>
  <c r="Q2820" i="1"/>
  <c r="R2820" i="1"/>
  <c r="S2820" i="1"/>
  <c r="Q2821" i="1"/>
  <c r="R2821" i="1"/>
  <c r="S2821" i="1"/>
  <c r="Q2822" i="1"/>
  <c r="R2822" i="1"/>
  <c r="S2822" i="1"/>
  <c r="Q2823" i="1"/>
  <c r="R2823" i="1"/>
  <c r="S2823" i="1"/>
  <c r="Q2824" i="1"/>
  <c r="R2824" i="1"/>
  <c r="S2824" i="1"/>
  <c r="Q2825" i="1"/>
  <c r="R2825" i="1"/>
  <c r="S2825" i="1"/>
  <c r="Q2826" i="1"/>
  <c r="R2826" i="1"/>
  <c r="S2826" i="1"/>
  <c r="Q2827" i="1"/>
  <c r="R2827" i="1"/>
  <c r="S2827" i="1"/>
  <c r="Q2828" i="1"/>
  <c r="R2828" i="1"/>
  <c r="S2828" i="1"/>
  <c r="Q2829" i="1"/>
  <c r="R2829" i="1"/>
  <c r="S2829" i="1"/>
  <c r="Q2830" i="1"/>
  <c r="R2830" i="1"/>
  <c r="S2830" i="1"/>
  <c r="Q2831" i="1"/>
  <c r="R2831" i="1"/>
  <c r="S2831" i="1"/>
  <c r="Q2832" i="1"/>
  <c r="R2832" i="1"/>
  <c r="S2832" i="1"/>
  <c r="Q2833" i="1"/>
  <c r="R2833" i="1"/>
  <c r="S2833" i="1"/>
  <c r="Q2834" i="1"/>
  <c r="R2834" i="1"/>
  <c r="S2834" i="1"/>
  <c r="Q2835" i="1"/>
  <c r="R2835" i="1"/>
  <c r="S2835" i="1"/>
  <c r="Q2836" i="1"/>
  <c r="R2836" i="1"/>
  <c r="S2836" i="1"/>
  <c r="Q2837" i="1"/>
  <c r="R2837" i="1"/>
  <c r="S2837" i="1"/>
  <c r="Q2838" i="1"/>
  <c r="R2838" i="1"/>
  <c r="S2838" i="1"/>
  <c r="Q2839" i="1"/>
  <c r="R2839" i="1"/>
  <c r="S2839" i="1"/>
  <c r="Q2840" i="1"/>
  <c r="R2840" i="1"/>
  <c r="S2840" i="1"/>
  <c r="Q2841" i="1"/>
  <c r="R2841" i="1"/>
  <c r="S2841" i="1"/>
  <c r="Q2842" i="1"/>
  <c r="R2842" i="1"/>
  <c r="S2842" i="1"/>
  <c r="Q2843" i="1"/>
  <c r="R2843" i="1"/>
  <c r="S2843" i="1"/>
  <c r="Q2844" i="1"/>
  <c r="R2844" i="1"/>
  <c r="S2844" i="1"/>
  <c r="Q2845" i="1"/>
  <c r="R2845" i="1"/>
  <c r="S2845" i="1"/>
  <c r="Q2846" i="1"/>
  <c r="R2846" i="1"/>
  <c r="S2846" i="1"/>
  <c r="Q2847" i="1"/>
  <c r="R2847" i="1"/>
  <c r="S2847" i="1"/>
  <c r="Q2848" i="1"/>
  <c r="R2848" i="1"/>
  <c r="S2848" i="1"/>
  <c r="Q2849" i="1"/>
  <c r="R2849" i="1"/>
  <c r="S2849" i="1"/>
  <c r="Q2850" i="1"/>
  <c r="R2850" i="1"/>
  <c r="S2850" i="1"/>
  <c r="Q2851" i="1"/>
  <c r="R2851" i="1"/>
  <c r="S2851" i="1"/>
  <c r="Q2852" i="1"/>
  <c r="R2852" i="1"/>
  <c r="S2852" i="1"/>
  <c r="Q2853" i="1"/>
  <c r="R2853" i="1"/>
  <c r="S2853" i="1"/>
  <c r="Q2854" i="1"/>
  <c r="R2854" i="1"/>
  <c r="S2854" i="1"/>
  <c r="Q2855" i="1"/>
  <c r="R2855" i="1"/>
  <c r="S2855" i="1"/>
  <c r="Q2856" i="1"/>
  <c r="R2856" i="1"/>
  <c r="S2856" i="1"/>
  <c r="Q2857" i="1"/>
  <c r="R2857" i="1"/>
  <c r="S2857" i="1"/>
  <c r="Q2858" i="1"/>
  <c r="R2858" i="1"/>
  <c r="S2858" i="1"/>
  <c r="Q2859" i="1"/>
  <c r="R2859" i="1"/>
  <c r="S2859" i="1"/>
  <c r="Q2860" i="1"/>
  <c r="R2860" i="1"/>
  <c r="S2860" i="1"/>
  <c r="Q2861" i="1"/>
  <c r="R2861" i="1"/>
  <c r="S2861" i="1"/>
  <c r="Q2862" i="1"/>
  <c r="R2862" i="1"/>
  <c r="S2862" i="1"/>
  <c r="Q2863" i="1"/>
  <c r="R2863" i="1"/>
  <c r="S2863" i="1"/>
  <c r="Q2864" i="1"/>
  <c r="R2864" i="1"/>
  <c r="S2864" i="1"/>
  <c r="Q2865" i="1"/>
  <c r="R2865" i="1"/>
  <c r="S2865" i="1"/>
  <c r="Q2866" i="1"/>
  <c r="R2866" i="1"/>
  <c r="S2866" i="1"/>
  <c r="Q2867" i="1"/>
  <c r="R2867" i="1"/>
  <c r="S2867" i="1"/>
  <c r="Q2868" i="1"/>
  <c r="R2868" i="1"/>
  <c r="S2868" i="1"/>
  <c r="Q2869" i="1"/>
  <c r="R2869" i="1"/>
  <c r="S2869" i="1"/>
  <c r="Q2870" i="1"/>
  <c r="R2870" i="1"/>
  <c r="S2870" i="1"/>
  <c r="Q2871" i="1"/>
  <c r="R2871" i="1"/>
  <c r="S2871" i="1"/>
  <c r="Q2872" i="1"/>
  <c r="R2872" i="1"/>
  <c r="S2872" i="1"/>
  <c r="Q2873" i="1"/>
  <c r="R2873" i="1"/>
  <c r="S2873" i="1"/>
  <c r="Q2874" i="1"/>
  <c r="R2874" i="1"/>
  <c r="S2874" i="1"/>
  <c r="Q2875" i="1"/>
  <c r="R2875" i="1"/>
  <c r="S2875" i="1"/>
  <c r="Q2876" i="1"/>
  <c r="R2876" i="1"/>
  <c r="S2876" i="1"/>
  <c r="Q2877" i="1"/>
  <c r="R2877" i="1"/>
  <c r="S2877" i="1"/>
  <c r="Q2878" i="1"/>
  <c r="R2878" i="1"/>
  <c r="S2878" i="1"/>
  <c r="Q2879" i="1"/>
  <c r="R2879" i="1"/>
  <c r="S2879" i="1"/>
  <c r="Q2880" i="1"/>
  <c r="R2880" i="1"/>
  <c r="S2880" i="1"/>
  <c r="Q2881" i="1"/>
  <c r="R2881" i="1"/>
  <c r="S2881" i="1"/>
  <c r="Q2882" i="1"/>
  <c r="R2882" i="1"/>
  <c r="S2882" i="1"/>
  <c r="Q2883" i="1"/>
  <c r="R2883" i="1"/>
  <c r="S2883" i="1"/>
  <c r="Q2884" i="1"/>
  <c r="R2884" i="1"/>
  <c r="S2884" i="1"/>
  <c r="Q2885" i="1"/>
  <c r="R2885" i="1"/>
  <c r="S2885" i="1"/>
  <c r="Q2886" i="1"/>
  <c r="R2886" i="1"/>
  <c r="S2886" i="1"/>
  <c r="Q2887" i="1"/>
  <c r="R2887" i="1"/>
  <c r="S2887" i="1"/>
  <c r="Q2888" i="1"/>
  <c r="R2888" i="1"/>
  <c r="S2888" i="1"/>
  <c r="Q2889" i="1"/>
  <c r="R2889" i="1"/>
  <c r="S2889" i="1"/>
  <c r="Q2890" i="1"/>
  <c r="R2890" i="1"/>
  <c r="S2890" i="1"/>
  <c r="Q2891" i="1"/>
  <c r="R2891" i="1"/>
  <c r="S2891" i="1"/>
  <c r="Q2892" i="1"/>
  <c r="R2892" i="1"/>
  <c r="S2892" i="1"/>
  <c r="Q2893" i="1"/>
  <c r="R2893" i="1"/>
  <c r="S2893" i="1"/>
  <c r="Q2894" i="1"/>
  <c r="R2894" i="1"/>
  <c r="S2894" i="1"/>
  <c r="Q2895" i="1"/>
  <c r="R2895" i="1"/>
  <c r="S2895" i="1"/>
  <c r="Q2896" i="1"/>
  <c r="R2896" i="1"/>
  <c r="S2896" i="1"/>
  <c r="Q2897" i="1"/>
  <c r="R2897" i="1"/>
  <c r="S2897" i="1"/>
  <c r="Q2898" i="1"/>
  <c r="R2898" i="1"/>
  <c r="S2898" i="1"/>
  <c r="Q2899" i="1"/>
  <c r="R2899" i="1"/>
  <c r="S2899" i="1"/>
  <c r="Q2900" i="1"/>
  <c r="R2900" i="1"/>
  <c r="S2900" i="1"/>
  <c r="Q2901" i="1"/>
  <c r="R2901" i="1"/>
  <c r="S2901" i="1"/>
  <c r="Q2902" i="1"/>
  <c r="R2902" i="1"/>
  <c r="S2902" i="1"/>
  <c r="Q2903" i="1"/>
  <c r="R2903" i="1"/>
  <c r="S2903" i="1"/>
  <c r="Q2904" i="1"/>
  <c r="R2904" i="1"/>
  <c r="S2904" i="1"/>
  <c r="Q2905" i="1"/>
  <c r="R2905" i="1"/>
  <c r="S2905" i="1"/>
  <c r="Q2906" i="1"/>
  <c r="R2906" i="1"/>
  <c r="S2906" i="1"/>
  <c r="Q2907" i="1"/>
  <c r="R2907" i="1"/>
  <c r="S2907" i="1"/>
  <c r="Q2908" i="1"/>
  <c r="R2908" i="1"/>
  <c r="S2908" i="1"/>
  <c r="Q2909" i="1"/>
  <c r="R2909" i="1"/>
  <c r="S2909" i="1"/>
  <c r="Q2910" i="1"/>
  <c r="R2910" i="1"/>
  <c r="S2910" i="1"/>
  <c r="Q2911" i="1"/>
  <c r="R2911" i="1"/>
  <c r="S2911" i="1"/>
  <c r="Q2912" i="1"/>
  <c r="R2912" i="1"/>
  <c r="S2912" i="1"/>
  <c r="Q2913" i="1"/>
  <c r="R2913" i="1"/>
  <c r="S2913" i="1"/>
  <c r="Q2914" i="1"/>
  <c r="R2914" i="1"/>
  <c r="S2914" i="1"/>
  <c r="Q2915" i="1"/>
  <c r="R2915" i="1"/>
  <c r="S2915" i="1"/>
  <c r="Q2916" i="1"/>
  <c r="R2916" i="1"/>
  <c r="S2916" i="1"/>
  <c r="Q2917" i="1"/>
  <c r="R2917" i="1"/>
  <c r="S2917" i="1"/>
  <c r="Q2918" i="1"/>
  <c r="R2918" i="1"/>
  <c r="S2918" i="1"/>
  <c r="Q2919" i="1"/>
  <c r="R2919" i="1"/>
  <c r="S2919" i="1"/>
  <c r="Q2920" i="1"/>
  <c r="R2920" i="1"/>
  <c r="S2920" i="1"/>
  <c r="Q2921" i="1"/>
  <c r="R2921" i="1"/>
  <c r="S2921" i="1"/>
  <c r="Q2922" i="1"/>
  <c r="R2922" i="1"/>
  <c r="S2922" i="1"/>
  <c r="Q2923" i="1"/>
  <c r="R2923" i="1"/>
  <c r="S2923" i="1"/>
  <c r="Q2924" i="1"/>
  <c r="R2924" i="1"/>
  <c r="S2924" i="1"/>
  <c r="Q2925" i="1"/>
  <c r="R2925" i="1"/>
  <c r="S2925" i="1"/>
  <c r="Q2926" i="1"/>
  <c r="R2926" i="1"/>
  <c r="S2926" i="1"/>
  <c r="Q2927" i="1"/>
  <c r="R2927" i="1"/>
  <c r="S2927" i="1"/>
  <c r="Q2928" i="1"/>
  <c r="R2928" i="1"/>
  <c r="S2928" i="1"/>
  <c r="Q2929" i="1"/>
  <c r="R2929" i="1"/>
  <c r="S2929" i="1"/>
  <c r="Q2930" i="1"/>
  <c r="R2930" i="1"/>
  <c r="S2930" i="1"/>
  <c r="Q2931" i="1"/>
  <c r="R2931" i="1"/>
  <c r="S2931" i="1"/>
  <c r="Q2932" i="1"/>
  <c r="R2932" i="1"/>
  <c r="S2932" i="1"/>
  <c r="Q2933" i="1"/>
  <c r="R2933" i="1"/>
  <c r="S2933" i="1"/>
  <c r="Q2934" i="1"/>
  <c r="R2934" i="1"/>
  <c r="S2934" i="1"/>
  <c r="Q2935" i="1"/>
  <c r="R2935" i="1"/>
  <c r="S2935" i="1"/>
  <c r="Q2936" i="1"/>
  <c r="R2936" i="1"/>
  <c r="S2936" i="1"/>
  <c r="Q2937" i="1"/>
  <c r="R2937" i="1"/>
  <c r="S2937" i="1"/>
  <c r="Q2938" i="1"/>
  <c r="R2938" i="1"/>
  <c r="S2938" i="1"/>
  <c r="Q2939" i="1"/>
  <c r="R2939" i="1"/>
  <c r="S2939" i="1"/>
  <c r="Q2940" i="1"/>
  <c r="R2940" i="1"/>
  <c r="S2940" i="1"/>
  <c r="Q2941" i="1"/>
  <c r="R2941" i="1"/>
  <c r="S2941" i="1"/>
  <c r="Q2942" i="1"/>
  <c r="R2942" i="1"/>
  <c r="S2942" i="1"/>
  <c r="Q2943" i="1"/>
  <c r="R2943" i="1"/>
  <c r="S2943" i="1"/>
  <c r="Q2944" i="1"/>
  <c r="R2944" i="1"/>
  <c r="S2944" i="1"/>
  <c r="Q2945" i="1"/>
  <c r="R2945" i="1"/>
  <c r="S2945" i="1"/>
  <c r="Q2946" i="1"/>
  <c r="R2946" i="1"/>
  <c r="S2946" i="1"/>
  <c r="Q2947" i="1"/>
  <c r="R2947" i="1"/>
  <c r="S2947" i="1"/>
  <c r="Q2948" i="1"/>
  <c r="R2948" i="1"/>
  <c r="S2948" i="1"/>
  <c r="Q2949" i="1"/>
  <c r="R2949" i="1"/>
  <c r="S2949" i="1"/>
  <c r="Q2950" i="1"/>
  <c r="R2950" i="1"/>
  <c r="S2950" i="1"/>
  <c r="Q2951" i="1"/>
  <c r="R2951" i="1"/>
  <c r="S2951" i="1"/>
  <c r="Q2952" i="1"/>
  <c r="R2952" i="1"/>
  <c r="S2952" i="1"/>
  <c r="Q2953" i="1"/>
  <c r="R2953" i="1"/>
  <c r="S2953" i="1"/>
  <c r="Q2954" i="1"/>
  <c r="R2954" i="1"/>
  <c r="S2954" i="1"/>
  <c r="Q2955" i="1"/>
  <c r="R2955" i="1"/>
  <c r="S2955" i="1"/>
  <c r="Q2956" i="1"/>
  <c r="R2956" i="1"/>
  <c r="S2956" i="1"/>
  <c r="Q2957" i="1"/>
  <c r="R2957" i="1"/>
  <c r="S2957" i="1"/>
  <c r="Q2958" i="1"/>
  <c r="R2958" i="1"/>
  <c r="S2958" i="1"/>
  <c r="Q2959" i="1"/>
  <c r="R2959" i="1"/>
  <c r="S2959" i="1"/>
  <c r="Q2960" i="1"/>
  <c r="R2960" i="1"/>
  <c r="S2960" i="1"/>
  <c r="Q2961" i="1"/>
  <c r="R2961" i="1"/>
  <c r="S2961" i="1"/>
  <c r="Q2962" i="1"/>
  <c r="R2962" i="1"/>
  <c r="S2962" i="1"/>
  <c r="Q2963" i="1"/>
  <c r="R2963" i="1"/>
  <c r="S2963" i="1"/>
  <c r="Q2964" i="1"/>
  <c r="R2964" i="1"/>
  <c r="S2964" i="1"/>
  <c r="Q2965" i="1"/>
  <c r="R2965" i="1"/>
  <c r="S2965" i="1"/>
  <c r="Q2966" i="1"/>
  <c r="R2966" i="1"/>
  <c r="S2966" i="1"/>
  <c r="Q2967" i="1"/>
  <c r="R2967" i="1"/>
  <c r="S2967" i="1"/>
  <c r="Q2968" i="1"/>
  <c r="R2968" i="1"/>
  <c r="S2968" i="1"/>
  <c r="Q2969" i="1"/>
  <c r="R2969" i="1"/>
  <c r="S2969" i="1"/>
  <c r="Q2970" i="1"/>
  <c r="R2970" i="1"/>
  <c r="S2970" i="1"/>
  <c r="Q2971" i="1"/>
  <c r="R2971" i="1"/>
  <c r="S2971" i="1"/>
  <c r="Q2972" i="1"/>
  <c r="R2972" i="1"/>
  <c r="S2972" i="1"/>
  <c r="Q2973" i="1"/>
  <c r="R2973" i="1"/>
  <c r="S2973" i="1"/>
  <c r="Q2974" i="1"/>
  <c r="R2974" i="1"/>
  <c r="S2974" i="1"/>
  <c r="Q2975" i="1"/>
  <c r="R2975" i="1"/>
  <c r="S2975" i="1"/>
  <c r="Q2976" i="1"/>
  <c r="R2976" i="1"/>
  <c r="S2976" i="1"/>
  <c r="Q2977" i="1"/>
  <c r="R2977" i="1"/>
  <c r="S2977" i="1"/>
  <c r="Q2978" i="1"/>
  <c r="R2978" i="1"/>
  <c r="S2978" i="1"/>
  <c r="Q2979" i="1"/>
  <c r="R2979" i="1"/>
  <c r="S2979" i="1"/>
  <c r="Q2980" i="1"/>
  <c r="R2980" i="1"/>
  <c r="S2980" i="1"/>
  <c r="Q2981" i="1"/>
  <c r="R2981" i="1"/>
  <c r="S2981" i="1"/>
  <c r="Q2982" i="1"/>
  <c r="R2982" i="1"/>
  <c r="S2982" i="1"/>
  <c r="Q2983" i="1"/>
  <c r="R2983" i="1"/>
  <c r="S2983" i="1"/>
  <c r="Q2984" i="1"/>
  <c r="R2984" i="1"/>
  <c r="S2984" i="1"/>
  <c r="Q2985" i="1"/>
  <c r="R2985" i="1"/>
  <c r="S2985" i="1"/>
  <c r="Q2986" i="1"/>
  <c r="R2986" i="1"/>
  <c r="S2986" i="1"/>
  <c r="Q2987" i="1"/>
  <c r="R2987" i="1"/>
  <c r="S2987" i="1"/>
  <c r="Q2988" i="1"/>
  <c r="R2988" i="1"/>
  <c r="S2988" i="1"/>
  <c r="Q2989" i="1"/>
  <c r="R2989" i="1"/>
  <c r="S2989" i="1"/>
  <c r="Q2990" i="1"/>
  <c r="R2990" i="1"/>
  <c r="S2990" i="1"/>
  <c r="Q2991" i="1"/>
  <c r="R2991" i="1"/>
  <c r="S2991" i="1"/>
  <c r="Q2992" i="1"/>
  <c r="R2992" i="1"/>
  <c r="S2992" i="1"/>
  <c r="Q2993" i="1"/>
  <c r="R2993" i="1"/>
  <c r="S2993" i="1"/>
  <c r="Q2994" i="1"/>
  <c r="R2994" i="1"/>
  <c r="S2994" i="1"/>
  <c r="Q2995" i="1"/>
  <c r="R2995" i="1"/>
  <c r="S2995" i="1"/>
  <c r="Q2996" i="1"/>
  <c r="R2996" i="1"/>
  <c r="S2996" i="1"/>
  <c r="Q2997" i="1"/>
  <c r="R2997" i="1"/>
  <c r="S2997" i="1"/>
  <c r="Q2998" i="1"/>
  <c r="R2998" i="1"/>
  <c r="S2998" i="1"/>
  <c r="Q2999" i="1"/>
  <c r="R2999" i="1"/>
  <c r="S2999" i="1"/>
  <c r="Q3000" i="1"/>
  <c r="R3000" i="1"/>
  <c r="S3000" i="1"/>
  <c r="Q3001" i="1"/>
  <c r="R3001" i="1"/>
  <c r="S3001" i="1"/>
  <c r="Q3002" i="1"/>
  <c r="R3002" i="1"/>
  <c r="S3002" i="1"/>
  <c r="Q3003" i="1"/>
  <c r="R3003" i="1"/>
  <c r="S3003" i="1"/>
  <c r="Q3004" i="1"/>
  <c r="R3004" i="1"/>
  <c r="S3004" i="1"/>
  <c r="Q3005" i="1"/>
  <c r="R3005" i="1"/>
  <c r="S3005" i="1"/>
  <c r="Q3006" i="1"/>
  <c r="R3006" i="1"/>
  <c r="S3006" i="1"/>
  <c r="Q3007" i="1"/>
  <c r="R3007" i="1"/>
  <c r="S3007" i="1"/>
  <c r="Q3008" i="1"/>
  <c r="R3008" i="1"/>
  <c r="S3008" i="1"/>
  <c r="Q3009" i="1"/>
  <c r="R3009" i="1"/>
  <c r="S3009" i="1"/>
  <c r="Q3010" i="1"/>
  <c r="R3010" i="1"/>
  <c r="S3010" i="1"/>
  <c r="Q3011" i="1"/>
  <c r="R3011" i="1"/>
  <c r="S3011" i="1"/>
  <c r="Q3012" i="1"/>
  <c r="R3012" i="1"/>
  <c r="S3012" i="1"/>
  <c r="Q3013" i="1"/>
  <c r="R3013" i="1"/>
  <c r="S3013" i="1"/>
  <c r="Q3014" i="1"/>
  <c r="R3014" i="1"/>
  <c r="S3014" i="1"/>
  <c r="Q3015" i="1"/>
  <c r="R3015" i="1"/>
  <c r="S3015" i="1"/>
  <c r="Q3016" i="1"/>
  <c r="R3016" i="1"/>
  <c r="S3016" i="1"/>
  <c r="Q3017" i="1"/>
  <c r="R3017" i="1"/>
  <c r="S3017" i="1"/>
  <c r="Q3018" i="1"/>
  <c r="R3018" i="1"/>
  <c r="S3018" i="1"/>
  <c r="Q3019" i="1"/>
  <c r="R3019" i="1"/>
  <c r="S3019" i="1"/>
  <c r="Q3020" i="1"/>
  <c r="R3020" i="1"/>
  <c r="S3020" i="1"/>
  <c r="Q3021" i="1"/>
  <c r="R3021" i="1"/>
  <c r="S3021" i="1"/>
  <c r="Q3022" i="1"/>
  <c r="R3022" i="1"/>
  <c r="S3022" i="1"/>
  <c r="Q3023" i="1"/>
  <c r="R3023" i="1"/>
  <c r="S3023" i="1"/>
  <c r="Q3024" i="1"/>
  <c r="R3024" i="1"/>
  <c r="S3024" i="1"/>
  <c r="Q3025" i="1"/>
  <c r="R3025" i="1"/>
  <c r="S3025" i="1"/>
  <c r="Q3026" i="1"/>
  <c r="R3026" i="1"/>
  <c r="S3026" i="1"/>
  <c r="Q3027" i="1"/>
  <c r="R3027" i="1"/>
  <c r="S3027" i="1"/>
  <c r="Q3028" i="1"/>
  <c r="R3028" i="1"/>
  <c r="S3028" i="1"/>
  <c r="Q3029" i="1"/>
  <c r="R3029" i="1"/>
  <c r="S3029" i="1"/>
  <c r="Q3030" i="1"/>
  <c r="R3030" i="1"/>
  <c r="S3030" i="1"/>
  <c r="Q3031" i="1"/>
  <c r="R3031" i="1"/>
  <c r="S3031" i="1"/>
  <c r="Q3032" i="1"/>
  <c r="R3032" i="1"/>
  <c r="S3032" i="1"/>
  <c r="Q3033" i="1"/>
  <c r="R3033" i="1"/>
  <c r="S3033" i="1"/>
  <c r="Q3034" i="1"/>
  <c r="R3034" i="1"/>
  <c r="S3034" i="1"/>
  <c r="Q3035" i="1"/>
  <c r="R3035" i="1"/>
  <c r="S3035" i="1"/>
  <c r="Q3036" i="1"/>
  <c r="R3036" i="1"/>
  <c r="S3036" i="1"/>
  <c r="Q3037" i="1"/>
  <c r="R3037" i="1"/>
  <c r="S3037" i="1"/>
  <c r="Q3038" i="1"/>
  <c r="R3038" i="1"/>
  <c r="S3038" i="1"/>
  <c r="Q3039" i="1"/>
  <c r="R3039" i="1"/>
  <c r="S3039" i="1"/>
  <c r="Q3040" i="1"/>
  <c r="R3040" i="1"/>
  <c r="S3040" i="1"/>
  <c r="Q3041" i="1"/>
  <c r="R3041" i="1"/>
  <c r="S3041" i="1"/>
  <c r="Q3042" i="1"/>
  <c r="R3042" i="1"/>
  <c r="S3042" i="1"/>
  <c r="Q3043" i="1"/>
  <c r="R3043" i="1"/>
  <c r="S3043" i="1"/>
  <c r="Q3044" i="1"/>
  <c r="R3044" i="1"/>
  <c r="S3044" i="1"/>
  <c r="Q3045" i="1"/>
  <c r="R3045" i="1"/>
  <c r="S3045" i="1"/>
  <c r="Q3046" i="1"/>
  <c r="R3046" i="1"/>
  <c r="S3046" i="1"/>
  <c r="Q3047" i="1"/>
  <c r="R3047" i="1"/>
  <c r="S3047" i="1"/>
  <c r="Q3048" i="1"/>
  <c r="R3048" i="1"/>
  <c r="S3048" i="1"/>
  <c r="Q3049" i="1"/>
  <c r="R3049" i="1"/>
  <c r="S3049" i="1"/>
  <c r="Q3050" i="1"/>
  <c r="R3050" i="1"/>
  <c r="S3050" i="1"/>
  <c r="Q3051" i="1"/>
  <c r="R3051" i="1"/>
  <c r="S3051" i="1"/>
  <c r="Q3052" i="1"/>
  <c r="R3052" i="1"/>
  <c r="S3052" i="1"/>
  <c r="Q3053" i="1"/>
  <c r="R3053" i="1"/>
  <c r="S3053" i="1"/>
  <c r="Q3054" i="1"/>
  <c r="R3054" i="1"/>
  <c r="S3054" i="1"/>
  <c r="Q3055" i="1"/>
  <c r="R3055" i="1"/>
  <c r="S3055" i="1"/>
  <c r="Q3056" i="1"/>
  <c r="R3056" i="1"/>
  <c r="S3056" i="1"/>
  <c r="Q3057" i="1"/>
  <c r="R3057" i="1"/>
  <c r="S3057" i="1"/>
  <c r="Q3058" i="1"/>
  <c r="R3058" i="1"/>
  <c r="S3058" i="1"/>
  <c r="Q3059" i="1"/>
  <c r="R3059" i="1"/>
  <c r="S3059" i="1"/>
  <c r="Q3060" i="1"/>
  <c r="R3060" i="1"/>
  <c r="S3060" i="1"/>
  <c r="Q3061" i="1"/>
  <c r="R3061" i="1"/>
  <c r="S3061" i="1"/>
  <c r="Q3062" i="1"/>
  <c r="R3062" i="1"/>
  <c r="S3062" i="1"/>
  <c r="Q3063" i="1"/>
  <c r="R3063" i="1"/>
  <c r="S3063" i="1"/>
  <c r="Q3064" i="1"/>
  <c r="R3064" i="1"/>
  <c r="S3064" i="1"/>
  <c r="Q3065" i="1"/>
  <c r="R3065" i="1"/>
  <c r="S3065" i="1"/>
  <c r="Q3066" i="1"/>
  <c r="R3066" i="1"/>
  <c r="S3066" i="1"/>
  <c r="Q3067" i="1"/>
  <c r="R3067" i="1"/>
  <c r="S3067" i="1"/>
  <c r="Q3068" i="1"/>
  <c r="R3068" i="1"/>
  <c r="S3068" i="1"/>
  <c r="Q3069" i="1"/>
  <c r="R3069" i="1"/>
  <c r="S3069" i="1"/>
  <c r="Q3070" i="1"/>
  <c r="R3070" i="1"/>
  <c r="S3070" i="1"/>
  <c r="Q3071" i="1"/>
  <c r="R3071" i="1"/>
  <c r="S3071" i="1"/>
  <c r="Q3072" i="1"/>
  <c r="R3072" i="1"/>
  <c r="S3072" i="1"/>
  <c r="Q3073" i="1"/>
  <c r="R3073" i="1"/>
  <c r="S3073" i="1"/>
  <c r="Q3074" i="1"/>
  <c r="R3074" i="1"/>
  <c r="S3074" i="1"/>
  <c r="Q3075" i="1"/>
  <c r="R3075" i="1"/>
  <c r="S3075" i="1"/>
  <c r="Q3076" i="1"/>
  <c r="R3076" i="1"/>
  <c r="S3076" i="1"/>
  <c r="Q3077" i="1"/>
  <c r="R3077" i="1"/>
  <c r="S3077" i="1"/>
  <c r="Q3078" i="1"/>
  <c r="R3078" i="1"/>
  <c r="S3078" i="1"/>
  <c r="Q3079" i="1"/>
  <c r="R3079" i="1"/>
  <c r="S3079" i="1"/>
  <c r="Q3080" i="1"/>
  <c r="R3080" i="1"/>
  <c r="S3080" i="1"/>
  <c r="Q3081" i="1"/>
  <c r="R3081" i="1"/>
  <c r="S3081" i="1"/>
  <c r="Q3082" i="1"/>
  <c r="R3082" i="1"/>
  <c r="S3082" i="1"/>
  <c r="Q3083" i="1"/>
  <c r="R3083" i="1"/>
  <c r="S3083" i="1"/>
  <c r="Q3084" i="1"/>
  <c r="R3084" i="1"/>
  <c r="S3084" i="1"/>
  <c r="Q3085" i="1"/>
  <c r="R3085" i="1"/>
  <c r="S3085" i="1"/>
  <c r="Q3086" i="1"/>
  <c r="R3086" i="1"/>
  <c r="S3086" i="1"/>
  <c r="Q3087" i="1"/>
  <c r="R3087" i="1"/>
  <c r="S3087" i="1"/>
  <c r="Q3088" i="1"/>
  <c r="R3088" i="1"/>
  <c r="S3088" i="1"/>
  <c r="Q3089" i="1"/>
  <c r="R3089" i="1"/>
  <c r="S3089" i="1"/>
  <c r="Q3090" i="1"/>
  <c r="R3090" i="1"/>
  <c r="S3090" i="1"/>
  <c r="Q3091" i="1"/>
  <c r="R3091" i="1"/>
  <c r="S3091" i="1"/>
  <c r="Q3092" i="1"/>
  <c r="R3092" i="1"/>
  <c r="S3092" i="1"/>
  <c r="Q3093" i="1"/>
  <c r="R3093" i="1"/>
  <c r="S3093" i="1"/>
  <c r="Q3094" i="1"/>
  <c r="R3094" i="1"/>
  <c r="S3094" i="1"/>
  <c r="Q3095" i="1"/>
  <c r="R3095" i="1"/>
  <c r="S3095" i="1"/>
  <c r="Q3096" i="1"/>
  <c r="R3096" i="1"/>
  <c r="S3096" i="1"/>
  <c r="Q3097" i="1"/>
  <c r="R3097" i="1"/>
  <c r="S3097" i="1"/>
  <c r="Q3098" i="1"/>
  <c r="R3098" i="1"/>
  <c r="S3098" i="1"/>
  <c r="Q3099" i="1"/>
  <c r="R3099" i="1"/>
  <c r="S3099" i="1"/>
  <c r="Q3100" i="1"/>
  <c r="R3100" i="1"/>
  <c r="S3100" i="1"/>
  <c r="Q3101" i="1"/>
  <c r="R3101" i="1"/>
  <c r="S3101" i="1"/>
  <c r="Q3102" i="1"/>
  <c r="R3102" i="1"/>
  <c r="S3102" i="1"/>
  <c r="Q3103" i="1"/>
  <c r="R3103" i="1"/>
  <c r="S3103" i="1"/>
  <c r="Q3104" i="1"/>
  <c r="R3104" i="1"/>
  <c r="S3104" i="1"/>
  <c r="Q3105" i="1"/>
  <c r="R3105" i="1"/>
  <c r="S3105" i="1"/>
  <c r="Q3106" i="1"/>
  <c r="R3106" i="1"/>
  <c r="S3106" i="1"/>
  <c r="Q3107" i="1"/>
  <c r="R3107" i="1"/>
  <c r="S3107" i="1"/>
  <c r="Q3108" i="1"/>
  <c r="R3108" i="1"/>
  <c r="S3108" i="1"/>
  <c r="Q3109" i="1"/>
  <c r="R3109" i="1"/>
  <c r="S3109" i="1"/>
  <c r="Q3110" i="1"/>
  <c r="R3110" i="1"/>
  <c r="S3110" i="1"/>
  <c r="Q3111" i="1"/>
  <c r="R3111" i="1"/>
  <c r="S3111" i="1"/>
  <c r="Q3112" i="1"/>
  <c r="R3112" i="1"/>
  <c r="S3112" i="1"/>
  <c r="Q3113" i="1"/>
  <c r="R3113" i="1"/>
  <c r="S3113" i="1"/>
  <c r="Q3114" i="1"/>
  <c r="R3114" i="1"/>
  <c r="S3114" i="1"/>
  <c r="Q3115" i="1"/>
  <c r="R3115" i="1"/>
  <c r="S3115" i="1"/>
  <c r="Q3116" i="1"/>
  <c r="R3116" i="1"/>
  <c r="S3116" i="1"/>
  <c r="Q3117" i="1"/>
  <c r="R3117" i="1"/>
  <c r="S3117" i="1"/>
  <c r="Q3118" i="1"/>
  <c r="R3118" i="1"/>
  <c r="S3118" i="1"/>
  <c r="Q3119" i="1"/>
  <c r="R3119" i="1"/>
  <c r="S3119" i="1"/>
  <c r="Q3120" i="1"/>
  <c r="R3120" i="1"/>
  <c r="S3120" i="1"/>
  <c r="Q3121" i="1"/>
  <c r="R3121" i="1"/>
  <c r="S3121" i="1"/>
  <c r="Q3122" i="1"/>
  <c r="R3122" i="1"/>
  <c r="S3122" i="1"/>
  <c r="Q3123" i="1"/>
  <c r="R3123" i="1"/>
  <c r="S3123" i="1"/>
  <c r="Q3124" i="1"/>
  <c r="R3124" i="1"/>
  <c r="S3124" i="1"/>
  <c r="Q3125" i="1"/>
  <c r="R3125" i="1"/>
  <c r="S3125" i="1"/>
  <c r="Q3126" i="1"/>
  <c r="R3126" i="1"/>
  <c r="S3126" i="1"/>
  <c r="Q3127" i="1"/>
  <c r="R3127" i="1"/>
  <c r="S3127" i="1"/>
  <c r="Q3128" i="1"/>
  <c r="R3128" i="1"/>
  <c r="S3128" i="1"/>
  <c r="Q3129" i="1"/>
  <c r="R3129" i="1"/>
  <c r="S3129" i="1"/>
  <c r="Q3130" i="1"/>
  <c r="R3130" i="1"/>
  <c r="S3130" i="1"/>
  <c r="Q3131" i="1"/>
  <c r="R3131" i="1"/>
  <c r="S3131" i="1"/>
  <c r="Q3132" i="1"/>
  <c r="R3132" i="1"/>
  <c r="S3132" i="1"/>
  <c r="Q3133" i="1"/>
  <c r="R3133" i="1"/>
  <c r="S3133" i="1"/>
  <c r="Q3134" i="1"/>
  <c r="R3134" i="1"/>
  <c r="S3134" i="1"/>
  <c r="Q3135" i="1"/>
  <c r="R3135" i="1"/>
  <c r="S3135" i="1"/>
  <c r="Q3136" i="1"/>
  <c r="R3136" i="1"/>
  <c r="S3136" i="1"/>
  <c r="Q3137" i="1"/>
  <c r="R3137" i="1"/>
  <c r="S3137" i="1"/>
  <c r="Q3138" i="1"/>
  <c r="R3138" i="1"/>
  <c r="S3138" i="1"/>
  <c r="Q3139" i="1"/>
  <c r="R3139" i="1"/>
  <c r="S3139" i="1"/>
  <c r="Q3140" i="1"/>
  <c r="R3140" i="1"/>
  <c r="S3140" i="1"/>
  <c r="Q3141" i="1"/>
  <c r="R3141" i="1"/>
  <c r="S3141" i="1"/>
  <c r="Q3142" i="1"/>
  <c r="R3142" i="1"/>
  <c r="S3142" i="1"/>
  <c r="Q3143" i="1"/>
  <c r="R3143" i="1"/>
  <c r="S3143" i="1"/>
  <c r="Q3144" i="1"/>
  <c r="R3144" i="1"/>
  <c r="S3144" i="1"/>
  <c r="Q3145" i="1"/>
  <c r="R3145" i="1"/>
  <c r="S3145" i="1"/>
  <c r="Q3146" i="1"/>
  <c r="R3146" i="1"/>
  <c r="S3146" i="1"/>
  <c r="Q3147" i="1"/>
  <c r="R3147" i="1"/>
  <c r="S3147" i="1"/>
  <c r="Q3148" i="1"/>
  <c r="R3148" i="1"/>
  <c r="S3148" i="1"/>
  <c r="Q3149" i="1"/>
  <c r="R3149" i="1"/>
  <c r="S3149" i="1"/>
  <c r="Q3150" i="1"/>
  <c r="R3150" i="1"/>
  <c r="S3150" i="1"/>
  <c r="Q3151" i="1"/>
  <c r="R3151" i="1"/>
  <c r="S3151" i="1"/>
  <c r="Q3152" i="1"/>
  <c r="R3152" i="1"/>
  <c r="S3152" i="1"/>
  <c r="Q3153" i="1"/>
  <c r="R3153" i="1"/>
  <c r="S3153" i="1"/>
  <c r="Q3154" i="1"/>
  <c r="R3154" i="1"/>
  <c r="S3154" i="1"/>
  <c r="Q3155" i="1"/>
  <c r="R3155" i="1"/>
  <c r="S3155" i="1"/>
  <c r="Q3156" i="1"/>
  <c r="R3156" i="1"/>
  <c r="S3156" i="1"/>
  <c r="Q3157" i="1"/>
  <c r="R3157" i="1"/>
  <c r="S3157" i="1"/>
  <c r="Q3158" i="1"/>
  <c r="R3158" i="1"/>
  <c r="S3158" i="1"/>
  <c r="Q3159" i="1"/>
  <c r="R3159" i="1"/>
  <c r="S3159" i="1"/>
  <c r="Q3160" i="1"/>
  <c r="R3160" i="1"/>
  <c r="S3160" i="1"/>
  <c r="Q3161" i="1"/>
  <c r="R3161" i="1"/>
  <c r="S3161" i="1"/>
  <c r="Q3162" i="1"/>
  <c r="R3162" i="1"/>
  <c r="S3162" i="1"/>
  <c r="Q3163" i="1"/>
  <c r="R3163" i="1"/>
  <c r="S3163" i="1"/>
  <c r="Q3164" i="1"/>
  <c r="R3164" i="1"/>
  <c r="S3164" i="1"/>
  <c r="Q3165" i="1"/>
  <c r="R3165" i="1"/>
  <c r="S3165" i="1"/>
  <c r="Q3166" i="1"/>
  <c r="R3166" i="1"/>
  <c r="S3166" i="1"/>
  <c r="Q3167" i="1"/>
  <c r="R3167" i="1"/>
  <c r="S3167" i="1"/>
  <c r="Q3168" i="1"/>
  <c r="R3168" i="1"/>
  <c r="S3168" i="1"/>
  <c r="Q3169" i="1"/>
  <c r="R3169" i="1"/>
  <c r="S3169" i="1"/>
  <c r="Q3170" i="1"/>
  <c r="R3170" i="1"/>
  <c r="S3170" i="1"/>
  <c r="Q3171" i="1"/>
  <c r="R3171" i="1"/>
  <c r="S3171" i="1"/>
  <c r="Q3172" i="1"/>
  <c r="R3172" i="1"/>
  <c r="S3172" i="1"/>
  <c r="Q3173" i="1"/>
  <c r="R3173" i="1"/>
  <c r="S3173" i="1"/>
  <c r="Q3174" i="1"/>
  <c r="R3174" i="1"/>
  <c r="S3174" i="1"/>
  <c r="Q3175" i="1"/>
  <c r="R3175" i="1"/>
  <c r="S3175" i="1"/>
  <c r="Q3176" i="1"/>
  <c r="R3176" i="1"/>
  <c r="S3176" i="1"/>
  <c r="Q3177" i="1"/>
  <c r="R3177" i="1"/>
  <c r="S3177" i="1"/>
  <c r="Q3178" i="1"/>
  <c r="R3178" i="1"/>
  <c r="S3178" i="1"/>
  <c r="Q3179" i="1"/>
  <c r="R3179" i="1"/>
  <c r="S3179" i="1"/>
  <c r="Q3180" i="1"/>
  <c r="R3180" i="1"/>
  <c r="S3180" i="1"/>
  <c r="Q3181" i="1"/>
  <c r="R3181" i="1"/>
  <c r="S3181" i="1"/>
  <c r="Q3182" i="1"/>
  <c r="R3182" i="1"/>
  <c r="S3182" i="1"/>
  <c r="Q3183" i="1"/>
  <c r="R3183" i="1"/>
  <c r="S3183" i="1"/>
  <c r="Q3184" i="1"/>
  <c r="R3184" i="1"/>
  <c r="S3184" i="1"/>
  <c r="Q3185" i="1"/>
  <c r="R3185" i="1"/>
  <c r="S3185" i="1"/>
  <c r="Q3186" i="1"/>
  <c r="R3186" i="1"/>
  <c r="S3186" i="1"/>
  <c r="Q3187" i="1"/>
  <c r="R3187" i="1"/>
  <c r="S3187" i="1"/>
  <c r="Q3188" i="1"/>
  <c r="R3188" i="1"/>
  <c r="S3188" i="1"/>
  <c r="Q3189" i="1"/>
  <c r="R3189" i="1"/>
  <c r="S3189" i="1"/>
  <c r="Q3190" i="1"/>
  <c r="R3190" i="1"/>
  <c r="S3190" i="1"/>
  <c r="Q3191" i="1"/>
  <c r="R3191" i="1"/>
  <c r="S3191" i="1"/>
  <c r="Q3192" i="1"/>
  <c r="R3192" i="1"/>
  <c r="S3192" i="1"/>
  <c r="Q3193" i="1"/>
  <c r="R3193" i="1"/>
  <c r="S3193" i="1"/>
  <c r="Q3194" i="1"/>
  <c r="R3194" i="1"/>
  <c r="S3194" i="1"/>
  <c r="Q3195" i="1"/>
  <c r="R3195" i="1"/>
  <c r="S3195" i="1"/>
  <c r="Q3196" i="1"/>
  <c r="R3196" i="1"/>
  <c r="S3196" i="1"/>
  <c r="Q3197" i="1"/>
  <c r="R3197" i="1"/>
  <c r="S3197" i="1"/>
  <c r="Q3198" i="1"/>
  <c r="R3198" i="1"/>
  <c r="S3198" i="1"/>
  <c r="Q3199" i="1"/>
  <c r="R3199" i="1"/>
  <c r="S3199" i="1"/>
  <c r="Q3200" i="1"/>
  <c r="R3200" i="1"/>
  <c r="S3200" i="1"/>
  <c r="Q3201" i="1"/>
  <c r="R3201" i="1"/>
  <c r="S3201" i="1"/>
  <c r="Q3202" i="1"/>
  <c r="R3202" i="1"/>
  <c r="S3202" i="1"/>
  <c r="Q3203" i="1"/>
  <c r="R3203" i="1"/>
  <c r="S3203" i="1"/>
  <c r="Q3204" i="1"/>
  <c r="R3204" i="1"/>
  <c r="S3204" i="1"/>
  <c r="Q3205" i="1"/>
  <c r="R3205" i="1"/>
  <c r="S3205" i="1"/>
  <c r="Q3206" i="1"/>
  <c r="R3206" i="1"/>
  <c r="S3206" i="1"/>
  <c r="Q3207" i="1"/>
  <c r="R3207" i="1"/>
  <c r="S3207" i="1"/>
  <c r="Q3208" i="1"/>
  <c r="R3208" i="1"/>
  <c r="S3208" i="1"/>
  <c r="Q3209" i="1"/>
  <c r="R3209" i="1"/>
  <c r="S3209" i="1"/>
  <c r="Q3210" i="1"/>
  <c r="R3210" i="1"/>
  <c r="S3210" i="1"/>
  <c r="Q3211" i="1"/>
  <c r="R3211" i="1"/>
  <c r="S3211" i="1"/>
  <c r="Q3212" i="1"/>
  <c r="R3212" i="1"/>
  <c r="S3212" i="1"/>
  <c r="Q3213" i="1"/>
  <c r="R3213" i="1"/>
  <c r="S3213" i="1"/>
  <c r="Q3214" i="1"/>
  <c r="R3214" i="1"/>
  <c r="S3214" i="1"/>
  <c r="Q3215" i="1"/>
  <c r="R3215" i="1"/>
  <c r="S3215" i="1"/>
  <c r="Q3216" i="1"/>
  <c r="R3216" i="1"/>
  <c r="S3216" i="1"/>
  <c r="Q3217" i="1"/>
  <c r="R3217" i="1"/>
  <c r="S3217" i="1"/>
  <c r="Q3218" i="1"/>
  <c r="R3218" i="1"/>
  <c r="S3218" i="1"/>
  <c r="Q3219" i="1"/>
  <c r="R3219" i="1"/>
  <c r="S3219" i="1"/>
  <c r="Q3220" i="1"/>
  <c r="R3220" i="1"/>
  <c r="S3220" i="1"/>
  <c r="Q3221" i="1"/>
  <c r="R3221" i="1"/>
  <c r="S3221" i="1"/>
  <c r="Q3222" i="1"/>
  <c r="R3222" i="1"/>
  <c r="S3222" i="1"/>
  <c r="Q3223" i="1"/>
  <c r="R3223" i="1"/>
  <c r="S3223" i="1"/>
  <c r="Q3224" i="1"/>
  <c r="R3224" i="1"/>
  <c r="S3224" i="1"/>
  <c r="Q3225" i="1"/>
  <c r="R3225" i="1"/>
  <c r="S3225" i="1"/>
  <c r="Q3226" i="1"/>
  <c r="R3226" i="1"/>
  <c r="S3226" i="1"/>
  <c r="Q3227" i="1"/>
  <c r="R3227" i="1"/>
  <c r="S3227" i="1"/>
  <c r="Q3228" i="1"/>
  <c r="R3228" i="1"/>
  <c r="S3228" i="1"/>
  <c r="Q3229" i="1"/>
  <c r="R3229" i="1"/>
  <c r="S3229" i="1"/>
  <c r="Q3230" i="1"/>
  <c r="R3230" i="1"/>
  <c r="S3230" i="1"/>
  <c r="Q3231" i="1"/>
  <c r="R3231" i="1"/>
  <c r="S3231" i="1"/>
  <c r="Q3232" i="1"/>
  <c r="R3232" i="1"/>
  <c r="S3232" i="1"/>
  <c r="Q3233" i="1"/>
  <c r="R3233" i="1"/>
  <c r="S3233" i="1"/>
  <c r="Q3234" i="1"/>
  <c r="R3234" i="1"/>
  <c r="S3234" i="1"/>
  <c r="Q3235" i="1"/>
  <c r="R3235" i="1"/>
  <c r="S3235" i="1"/>
  <c r="Q3236" i="1"/>
  <c r="R3236" i="1"/>
  <c r="S3236" i="1"/>
  <c r="Q3237" i="1"/>
  <c r="R3237" i="1"/>
  <c r="S3237" i="1"/>
  <c r="Q3238" i="1"/>
  <c r="R3238" i="1"/>
  <c r="S3238" i="1"/>
  <c r="Q3239" i="1"/>
  <c r="R3239" i="1"/>
  <c r="S3239" i="1"/>
  <c r="Q3240" i="1"/>
  <c r="R3240" i="1"/>
  <c r="S3240" i="1"/>
  <c r="Q3241" i="1"/>
  <c r="R3241" i="1"/>
  <c r="S3241" i="1"/>
  <c r="Q3242" i="1"/>
  <c r="R3242" i="1"/>
  <c r="S3242" i="1"/>
  <c r="Q3243" i="1"/>
  <c r="R3243" i="1"/>
  <c r="S3243" i="1"/>
  <c r="Q3244" i="1"/>
  <c r="R3244" i="1"/>
  <c r="S3244" i="1"/>
  <c r="Q3245" i="1"/>
  <c r="R3245" i="1"/>
  <c r="S3245" i="1"/>
  <c r="Q3246" i="1"/>
  <c r="R3246" i="1"/>
  <c r="S3246" i="1"/>
  <c r="Q3247" i="1"/>
  <c r="R3247" i="1"/>
  <c r="S3247" i="1"/>
  <c r="Q3248" i="1"/>
  <c r="R3248" i="1"/>
  <c r="S3248" i="1"/>
  <c r="Q3249" i="1"/>
  <c r="R3249" i="1"/>
  <c r="S3249" i="1"/>
  <c r="Q3250" i="1"/>
  <c r="R3250" i="1"/>
  <c r="S3250" i="1"/>
  <c r="Q3251" i="1"/>
  <c r="R3251" i="1"/>
  <c r="S3251" i="1"/>
  <c r="Q3252" i="1"/>
  <c r="R3252" i="1"/>
  <c r="S3252" i="1"/>
  <c r="Q3253" i="1"/>
  <c r="R3253" i="1"/>
  <c r="S3253" i="1"/>
  <c r="Q3254" i="1"/>
  <c r="R3254" i="1"/>
  <c r="S3254" i="1"/>
  <c r="Q3255" i="1"/>
  <c r="R3255" i="1"/>
  <c r="S3255" i="1"/>
  <c r="Q3256" i="1"/>
  <c r="R3256" i="1"/>
  <c r="S3256" i="1"/>
  <c r="Q3257" i="1"/>
  <c r="R3257" i="1"/>
  <c r="S3257" i="1"/>
  <c r="Q3258" i="1"/>
  <c r="R3258" i="1"/>
  <c r="S3258" i="1"/>
  <c r="Q3259" i="1"/>
  <c r="R3259" i="1"/>
  <c r="S3259" i="1"/>
  <c r="Q3260" i="1"/>
  <c r="R3260" i="1"/>
  <c r="S3260" i="1"/>
  <c r="Q3261" i="1"/>
  <c r="R3261" i="1"/>
  <c r="S3261" i="1"/>
  <c r="Q3262" i="1"/>
  <c r="R3262" i="1"/>
  <c r="S3262" i="1"/>
  <c r="Q3263" i="1"/>
  <c r="R3263" i="1"/>
  <c r="S3263" i="1"/>
  <c r="Q3264" i="1"/>
  <c r="R3264" i="1"/>
  <c r="S3264" i="1"/>
  <c r="Q3265" i="1"/>
  <c r="R3265" i="1"/>
  <c r="S3265" i="1"/>
  <c r="Q3266" i="1"/>
  <c r="R3266" i="1"/>
  <c r="S3266" i="1"/>
  <c r="Q3267" i="1"/>
  <c r="R3267" i="1"/>
  <c r="S3267" i="1"/>
  <c r="Q3268" i="1"/>
  <c r="R3268" i="1"/>
  <c r="S3268" i="1"/>
  <c r="Q3269" i="1"/>
  <c r="R3269" i="1"/>
  <c r="S3269" i="1"/>
  <c r="Q3270" i="1"/>
  <c r="R3270" i="1"/>
  <c r="S3270" i="1"/>
  <c r="Q3271" i="1"/>
  <c r="R3271" i="1"/>
  <c r="S3271" i="1"/>
  <c r="Q3272" i="1"/>
  <c r="R3272" i="1"/>
  <c r="S3272" i="1"/>
  <c r="Q3273" i="1"/>
  <c r="R3273" i="1"/>
  <c r="S3273" i="1"/>
  <c r="Q3274" i="1"/>
  <c r="R3274" i="1"/>
  <c r="S3274" i="1"/>
  <c r="Q3275" i="1"/>
  <c r="R3275" i="1"/>
  <c r="S3275" i="1"/>
  <c r="Q3276" i="1"/>
  <c r="R3276" i="1"/>
  <c r="S3276" i="1"/>
  <c r="Q3277" i="1"/>
  <c r="R3277" i="1"/>
  <c r="S3277" i="1"/>
  <c r="Q3278" i="1"/>
  <c r="R3278" i="1"/>
  <c r="S3278" i="1"/>
  <c r="Q3279" i="1"/>
  <c r="R3279" i="1"/>
  <c r="S3279" i="1"/>
  <c r="Q3280" i="1"/>
  <c r="R3280" i="1"/>
  <c r="S3280" i="1"/>
  <c r="Q3281" i="1"/>
  <c r="R3281" i="1"/>
  <c r="S3281" i="1"/>
  <c r="Q3282" i="1"/>
  <c r="R3282" i="1"/>
  <c r="S3282" i="1"/>
  <c r="Q3283" i="1"/>
  <c r="R3283" i="1"/>
  <c r="S3283" i="1"/>
  <c r="Q3284" i="1"/>
  <c r="R3284" i="1"/>
  <c r="S3284" i="1"/>
  <c r="Q3285" i="1"/>
  <c r="R3285" i="1"/>
  <c r="S3285" i="1"/>
  <c r="Q3286" i="1"/>
  <c r="R3286" i="1"/>
  <c r="S3286" i="1"/>
  <c r="Q3287" i="1"/>
  <c r="R3287" i="1"/>
  <c r="S3287" i="1"/>
  <c r="Q3288" i="1"/>
  <c r="R3288" i="1"/>
  <c r="S3288" i="1"/>
  <c r="Q3289" i="1"/>
  <c r="R3289" i="1"/>
  <c r="S3289" i="1"/>
  <c r="Q3290" i="1"/>
  <c r="R3290" i="1"/>
  <c r="S3290" i="1"/>
  <c r="Q3291" i="1"/>
  <c r="R3291" i="1"/>
  <c r="S3291" i="1"/>
  <c r="Q3292" i="1"/>
  <c r="R3292" i="1"/>
  <c r="S3292" i="1"/>
  <c r="Q3293" i="1"/>
  <c r="R3293" i="1"/>
  <c r="S3293" i="1"/>
  <c r="Q3294" i="1"/>
  <c r="R3294" i="1"/>
  <c r="S3294" i="1"/>
  <c r="Q3295" i="1"/>
  <c r="R3295" i="1"/>
  <c r="S3295" i="1"/>
  <c r="Q3296" i="1"/>
  <c r="R3296" i="1"/>
  <c r="S3296" i="1"/>
  <c r="Q3297" i="1"/>
  <c r="R3297" i="1"/>
  <c r="S3297" i="1"/>
  <c r="Q3298" i="1"/>
  <c r="R3298" i="1"/>
  <c r="S3298" i="1"/>
  <c r="Q3299" i="1"/>
  <c r="R3299" i="1"/>
  <c r="S3299" i="1"/>
  <c r="Q3300" i="1"/>
  <c r="R3300" i="1"/>
  <c r="S3300" i="1"/>
  <c r="Q3301" i="1"/>
  <c r="R3301" i="1"/>
  <c r="S3301" i="1"/>
  <c r="Q3302" i="1"/>
  <c r="R3302" i="1"/>
  <c r="S3302" i="1"/>
  <c r="Q3303" i="1"/>
  <c r="R3303" i="1"/>
  <c r="S3303" i="1"/>
  <c r="Q3304" i="1"/>
  <c r="R3304" i="1"/>
  <c r="S3304" i="1"/>
  <c r="Q3305" i="1"/>
  <c r="R3305" i="1"/>
  <c r="S3305" i="1"/>
  <c r="Q3306" i="1"/>
  <c r="R3306" i="1"/>
  <c r="S3306" i="1"/>
  <c r="Q3307" i="1"/>
  <c r="R3307" i="1"/>
  <c r="S3307" i="1"/>
  <c r="Q3308" i="1"/>
  <c r="R3308" i="1"/>
  <c r="S3308" i="1"/>
  <c r="Q3309" i="1"/>
  <c r="R3309" i="1"/>
  <c r="S3309" i="1"/>
  <c r="Q3310" i="1"/>
  <c r="R3310" i="1"/>
  <c r="S3310" i="1"/>
  <c r="Q3311" i="1"/>
  <c r="R3311" i="1"/>
  <c r="S3311" i="1"/>
  <c r="Q3312" i="1"/>
  <c r="R3312" i="1"/>
  <c r="S3312" i="1"/>
  <c r="Q3313" i="1"/>
  <c r="R3313" i="1"/>
  <c r="S3313" i="1"/>
  <c r="Q3314" i="1"/>
  <c r="R3314" i="1"/>
  <c r="S3314" i="1"/>
  <c r="Q3315" i="1"/>
  <c r="R3315" i="1"/>
  <c r="S3315" i="1"/>
  <c r="Q3316" i="1"/>
  <c r="R3316" i="1"/>
  <c r="S3316" i="1"/>
  <c r="Q3317" i="1"/>
  <c r="R3317" i="1"/>
  <c r="S3317" i="1"/>
  <c r="Q3318" i="1"/>
  <c r="R3318" i="1"/>
  <c r="S3318" i="1"/>
  <c r="Q3319" i="1"/>
  <c r="R3319" i="1"/>
  <c r="S3319" i="1"/>
  <c r="Q3320" i="1"/>
  <c r="R3320" i="1"/>
  <c r="S3320" i="1"/>
  <c r="Q3321" i="1"/>
  <c r="R3321" i="1"/>
  <c r="S3321" i="1"/>
  <c r="Q3322" i="1"/>
  <c r="R3322" i="1"/>
  <c r="S3322" i="1"/>
  <c r="Q3323" i="1"/>
  <c r="R3323" i="1"/>
  <c r="S3323" i="1"/>
  <c r="Q3324" i="1"/>
  <c r="R3324" i="1"/>
  <c r="S3324" i="1"/>
  <c r="Q3325" i="1"/>
  <c r="R3325" i="1"/>
  <c r="S3325" i="1"/>
  <c r="Q3326" i="1"/>
  <c r="R3326" i="1"/>
  <c r="S3326" i="1"/>
  <c r="Q3327" i="1"/>
  <c r="R3327" i="1"/>
  <c r="S3327" i="1"/>
  <c r="Q3328" i="1"/>
  <c r="R3328" i="1"/>
  <c r="S3328" i="1"/>
  <c r="Q3329" i="1"/>
  <c r="R3329" i="1"/>
  <c r="S3329" i="1"/>
  <c r="Q3330" i="1"/>
  <c r="R3330" i="1"/>
  <c r="S3330" i="1"/>
  <c r="Q3331" i="1"/>
  <c r="R3331" i="1"/>
  <c r="S3331" i="1"/>
  <c r="Q3332" i="1"/>
  <c r="R3332" i="1"/>
  <c r="S3332" i="1"/>
  <c r="Q3333" i="1"/>
  <c r="R3333" i="1"/>
  <c r="S3333" i="1"/>
  <c r="Q3334" i="1"/>
  <c r="R3334" i="1"/>
  <c r="S3334" i="1"/>
  <c r="Q3335" i="1"/>
  <c r="R3335" i="1"/>
  <c r="S3335" i="1"/>
  <c r="Q3336" i="1"/>
  <c r="R3336" i="1"/>
  <c r="S3336" i="1"/>
  <c r="Q3337" i="1"/>
  <c r="R3337" i="1"/>
  <c r="S3337" i="1"/>
  <c r="Q3338" i="1"/>
  <c r="R3338" i="1"/>
  <c r="S3338" i="1"/>
  <c r="Q3339" i="1"/>
  <c r="R3339" i="1"/>
  <c r="S3339" i="1"/>
  <c r="Q3340" i="1"/>
  <c r="R3340" i="1"/>
  <c r="S3340" i="1"/>
  <c r="Q3341" i="1"/>
  <c r="R3341" i="1"/>
  <c r="S3341" i="1"/>
  <c r="Q3342" i="1"/>
  <c r="R3342" i="1"/>
  <c r="S3342" i="1"/>
  <c r="Q3343" i="1"/>
  <c r="R3343" i="1"/>
  <c r="S3343" i="1"/>
  <c r="Q3344" i="1"/>
  <c r="R3344" i="1"/>
  <c r="S3344" i="1"/>
  <c r="Q3345" i="1"/>
  <c r="R3345" i="1"/>
  <c r="S3345" i="1"/>
  <c r="Q3346" i="1"/>
  <c r="R3346" i="1"/>
  <c r="S3346" i="1"/>
  <c r="Q3347" i="1"/>
  <c r="R3347" i="1"/>
  <c r="S3347" i="1"/>
  <c r="Q3348" i="1"/>
  <c r="R3348" i="1"/>
  <c r="S3348" i="1"/>
  <c r="Q3349" i="1"/>
  <c r="R3349" i="1"/>
  <c r="S3349" i="1"/>
  <c r="Q3350" i="1"/>
  <c r="R3350" i="1"/>
  <c r="S3350" i="1"/>
  <c r="Q3351" i="1"/>
  <c r="R3351" i="1"/>
  <c r="S3351" i="1"/>
  <c r="Q3352" i="1"/>
  <c r="R3352" i="1"/>
  <c r="S3352" i="1"/>
  <c r="Q3353" i="1"/>
  <c r="R3353" i="1"/>
  <c r="S3353" i="1"/>
  <c r="Q3354" i="1"/>
  <c r="R3354" i="1"/>
  <c r="S3354" i="1"/>
  <c r="Q3355" i="1"/>
  <c r="R3355" i="1"/>
  <c r="S3355" i="1"/>
  <c r="Q3356" i="1"/>
  <c r="R3356" i="1"/>
  <c r="S3356" i="1"/>
  <c r="Q3357" i="1"/>
  <c r="R3357" i="1"/>
  <c r="S3357" i="1"/>
  <c r="Q3358" i="1"/>
  <c r="R3358" i="1"/>
  <c r="S3358" i="1"/>
  <c r="Q3359" i="1"/>
  <c r="R3359" i="1"/>
  <c r="S3359" i="1"/>
  <c r="Q3360" i="1"/>
  <c r="R3360" i="1"/>
  <c r="S3360" i="1"/>
  <c r="Q3361" i="1"/>
  <c r="R3361" i="1"/>
  <c r="S3361" i="1"/>
  <c r="Q3362" i="1"/>
  <c r="R3362" i="1"/>
  <c r="S3362" i="1"/>
  <c r="Q3363" i="1"/>
  <c r="R3363" i="1"/>
  <c r="S3363" i="1"/>
  <c r="Q3364" i="1"/>
  <c r="R3364" i="1"/>
  <c r="S3364" i="1"/>
  <c r="Q3365" i="1"/>
  <c r="R3365" i="1"/>
  <c r="S3365" i="1"/>
  <c r="Q3366" i="1"/>
  <c r="R3366" i="1"/>
  <c r="S3366" i="1"/>
  <c r="Q3367" i="1"/>
  <c r="R3367" i="1"/>
  <c r="S3367" i="1"/>
  <c r="Q3368" i="1"/>
  <c r="R3368" i="1"/>
  <c r="S3368" i="1"/>
  <c r="Q3369" i="1"/>
  <c r="R3369" i="1"/>
  <c r="S3369" i="1"/>
  <c r="Q3370" i="1"/>
  <c r="R3370" i="1"/>
  <c r="S3370" i="1"/>
  <c r="Q3371" i="1"/>
  <c r="R3371" i="1"/>
  <c r="S3371" i="1"/>
  <c r="Q3372" i="1"/>
  <c r="R3372" i="1"/>
  <c r="S3372" i="1"/>
  <c r="Q3373" i="1"/>
  <c r="R3373" i="1"/>
  <c r="S3373" i="1"/>
  <c r="Q3374" i="1"/>
  <c r="R3374" i="1"/>
  <c r="S3374" i="1"/>
  <c r="Q3375" i="1"/>
  <c r="R3375" i="1"/>
  <c r="S3375" i="1"/>
  <c r="Q3376" i="1"/>
  <c r="R3376" i="1"/>
  <c r="S3376" i="1"/>
  <c r="Q3377" i="1"/>
  <c r="R3377" i="1"/>
  <c r="S3377" i="1"/>
  <c r="Q3378" i="1"/>
  <c r="R3378" i="1"/>
  <c r="S3378" i="1"/>
  <c r="Q3379" i="1"/>
  <c r="R3379" i="1"/>
  <c r="S3379" i="1"/>
  <c r="Q3380" i="1"/>
  <c r="R3380" i="1"/>
  <c r="S3380" i="1"/>
  <c r="Q3381" i="1"/>
  <c r="R3381" i="1"/>
  <c r="S3381" i="1"/>
  <c r="Q3382" i="1"/>
  <c r="R3382" i="1"/>
  <c r="S3382" i="1"/>
  <c r="Q3383" i="1"/>
  <c r="R3383" i="1"/>
  <c r="S3383" i="1"/>
  <c r="Q3384" i="1"/>
  <c r="R3384" i="1"/>
  <c r="S3384" i="1"/>
  <c r="Q3385" i="1"/>
  <c r="R3385" i="1"/>
  <c r="S3385" i="1"/>
  <c r="Q3386" i="1"/>
  <c r="R3386" i="1"/>
  <c r="S3386" i="1"/>
  <c r="Q3387" i="1"/>
  <c r="R3387" i="1"/>
  <c r="S3387" i="1"/>
  <c r="Q3388" i="1"/>
  <c r="R3388" i="1"/>
  <c r="S3388" i="1"/>
  <c r="Q3389" i="1"/>
  <c r="R3389" i="1"/>
  <c r="S3389" i="1"/>
  <c r="Q3390" i="1"/>
  <c r="R3390" i="1"/>
  <c r="S3390" i="1"/>
  <c r="Q3391" i="1"/>
  <c r="R3391" i="1"/>
  <c r="S3391" i="1"/>
  <c r="Q3392" i="1"/>
  <c r="R3392" i="1"/>
  <c r="S3392" i="1"/>
  <c r="Q3393" i="1"/>
  <c r="R3393" i="1"/>
  <c r="S3393" i="1"/>
  <c r="Q3394" i="1"/>
  <c r="R3394" i="1"/>
  <c r="S3394" i="1"/>
  <c r="Q3395" i="1"/>
  <c r="R3395" i="1"/>
  <c r="S3395" i="1"/>
  <c r="Q3396" i="1"/>
  <c r="R3396" i="1"/>
  <c r="S3396" i="1"/>
  <c r="Q3397" i="1"/>
  <c r="R3397" i="1"/>
  <c r="S3397" i="1"/>
  <c r="Q3398" i="1"/>
  <c r="R3398" i="1"/>
  <c r="S3398" i="1"/>
  <c r="Q3399" i="1"/>
  <c r="R3399" i="1"/>
  <c r="S3399" i="1"/>
  <c r="Q3400" i="1"/>
  <c r="R3400" i="1"/>
  <c r="S3400" i="1"/>
  <c r="Q3401" i="1"/>
  <c r="R3401" i="1"/>
  <c r="S3401" i="1"/>
  <c r="Q3402" i="1"/>
  <c r="R3402" i="1"/>
  <c r="S3402" i="1"/>
  <c r="Q3403" i="1"/>
  <c r="R3403" i="1"/>
  <c r="S3403" i="1"/>
  <c r="Q3404" i="1"/>
  <c r="R3404" i="1"/>
  <c r="S3404" i="1"/>
  <c r="Q3405" i="1"/>
  <c r="R3405" i="1"/>
  <c r="S3405" i="1"/>
  <c r="Q3406" i="1"/>
  <c r="R3406" i="1"/>
  <c r="S3406" i="1"/>
  <c r="Q3407" i="1"/>
  <c r="R3407" i="1"/>
  <c r="S3407" i="1"/>
  <c r="Q3408" i="1"/>
  <c r="R3408" i="1"/>
  <c r="S3408" i="1"/>
  <c r="Q3409" i="1"/>
  <c r="R3409" i="1"/>
  <c r="S3409" i="1"/>
  <c r="Q3410" i="1"/>
  <c r="R3410" i="1"/>
  <c r="S3410" i="1"/>
  <c r="Q3411" i="1"/>
  <c r="R3411" i="1"/>
  <c r="S3411" i="1"/>
  <c r="Q3412" i="1"/>
  <c r="R3412" i="1"/>
  <c r="S3412" i="1"/>
  <c r="Q3413" i="1"/>
  <c r="R3413" i="1"/>
  <c r="S3413" i="1"/>
  <c r="Q3414" i="1"/>
  <c r="R3414" i="1"/>
  <c r="S3414" i="1"/>
  <c r="Q3415" i="1"/>
  <c r="R3415" i="1"/>
  <c r="S3415" i="1"/>
  <c r="Q3416" i="1"/>
  <c r="R3416" i="1"/>
  <c r="S3416" i="1"/>
  <c r="Q3417" i="1"/>
  <c r="R3417" i="1"/>
  <c r="S3417" i="1"/>
  <c r="Q3418" i="1"/>
  <c r="R3418" i="1"/>
  <c r="S3418" i="1"/>
  <c r="Q3419" i="1"/>
  <c r="R3419" i="1"/>
  <c r="S3419" i="1"/>
  <c r="Q3420" i="1"/>
  <c r="R3420" i="1"/>
  <c r="S3420" i="1"/>
  <c r="Q3421" i="1"/>
  <c r="R3421" i="1"/>
  <c r="S3421" i="1"/>
  <c r="Q3422" i="1"/>
  <c r="R3422" i="1"/>
  <c r="S3422" i="1"/>
  <c r="Q3423" i="1"/>
  <c r="R3423" i="1"/>
  <c r="S3423" i="1"/>
  <c r="Q3424" i="1"/>
  <c r="R3424" i="1"/>
  <c r="S3424" i="1"/>
  <c r="Q3425" i="1"/>
  <c r="R3425" i="1"/>
  <c r="S3425" i="1"/>
  <c r="Q3426" i="1"/>
  <c r="R3426" i="1"/>
  <c r="S3426" i="1"/>
  <c r="Q3427" i="1"/>
  <c r="R3427" i="1"/>
  <c r="S3427" i="1"/>
  <c r="Q3428" i="1"/>
  <c r="R3428" i="1"/>
  <c r="S3428" i="1"/>
  <c r="Q3429" i="1"/>
  <c r="R3429" i="1"/>
  <c r="S3429" i="1"/>
  <c r="Q3430" i="1"/>
  <c r="R3430" i="1"/>
  <c r="S3430" i="1"/>
  <c r="Q3431" i="1"/>
  <c r="R3431" i="1"/>
  <c r="S3431" i="1"/>
  <c r="Q3432" i="1"/>
  <c r="R3432" i="1"/>
  <c r="S3432" i="1"/>
  <c r="Q3433" i="1"/>
  <c r="R3433" i="1"/>
  <c r="S3433" i="1"/>
  <c r="Q3434" i="1"/>
  <c r="R3434" i="1"/>
  <c r="S3434" i="1"/>
  <c r="Q3435" i="1"/>
  <c r="R3435" i="1"/>
  <c r="S3435" i="1"/>
  <c r="Q3436" i="1"/>
  <c r="R3436" i="1"/>
  <c r="S3436" i="1"/>
  <c r="Q3437" i="1"/>
  <c r="R3437" i="1"/>
  <c r="S3437" i="1"/>
  <c r="Q3438" i="1"/>
  <c r="R3438" i="1"/>
  <c r="S3438" i="1"/>
  <c r="Q3439" i="1"/>
  <c r="R3439" i="1"/>
  <c r="S3439" i="1"/>
  <c r="Q3440" i="1"/>
  <c r="R3440" i="1"/>
  <c r="S3440" i="1"/>
  <c r="Q3441" i="1"/>
  <c r="R3441" i="1"/>
  <c r="S3441" i="1"/>
  <c r="Q3442" i="1"/>
  <c r="R3442" i="1"/>
  <c r="S3442" i="1"/>
  <c r="Q3443" i="1"/>
  <c r="R3443" i="1"/>
  <c r="S3443" i="1"/>
  <c r="Q3444" i="1"/>
  <c r="R3444" i="1"/>
  <c r="S3444" i="1"/>
  <c r="Q3445" i="1"/>
  <c r="R3445" i="1"/>
  <c r="S3445" i="1"/>
  <c r="Q3446" i="1"/>
  <c r="R3446" i="1"/>
  <c r="S3446" i="1"/>
  <c r="Q3447" i="1"/>
  <c r="R3447" i="1"/>
  <c r="S3447" i="1"/>
  <c r="Q3448" i="1"/>
  <c r="R3448" i="1"/>
  <c r="S3448" i="1"/>
  <c r="Q3449" i="1"/>
  <c r="R3449" i="1"/>
  <c r="S3449" i="1"/>
  <c r="Q3450" i="1"/>
  <c r="R3450" i="1"/>
  <c r="S3450" i="1"/>
  <c r="Q3451" i="1"/>
  <c r="R3451" i="1"/>
  <c r="S3451" i="1"/>
  <c r="Q3452" i="1"/>
  <c r="R3452" i="1"/>
  <c r="S3452" i="1"/>
  <c r="Q3453" i="1"/>
  <c r="R3453" i="1"/>
  <c r="S3453" i="1"/>
  <c r="Q3454" i="1"/>
  <c r="R3454" i="1"/>
  <c r="S3454" i="1"/>
  <c r="Q3455" i="1"/>
  <c r="R3455" i="1"/>
  <c r="S3455" i="1"/>
  <c r="Q3456" i="1"/>
  <c r="R3456" i="1"/>
  <c r="S3456" i="1"/>
  <c r="Q3457" i="1"/>
  <c r="R3457" i="1"/>
  <c r="S3457" i="1"/>
  <c r="Q3458" i="1"/>
  <c r="R3458" i="1"/>
  <c r="S3458" i="1"/>
  <c r="Q3459" i="1"/>
  <c r="R3459" i="1"/>
  <c r="S3459" i="1"/>
  <c r="Q3460" i="1"/>
  <c r="R3460" i="1"/>
  <c r="S3460" i="1"/>
  <c r="Q3461" i="1"/>
  <c r="R3461" i="1"/>
  <c r="S3461" i="1"/>
  <c r="Q3462" i="1"/>
  <c r="R3462" i="1"/>
  <c r="S3462" i="1"/>
  <c r="Q3463" i="1"/>
  <c r="R3463" i="1"/>
  <c r="S3463" i="1"/>
  <c r="Q3464" i="1"/>
  <c r="R3464" i="1"/>
  <c r="S3464" i="1"/>
  <c r="Q3465" i="1"/>
  <c r="R3465" i="1"/>
  <c r="S3465" i="1"/>
  <c r="Q3466" i="1"/>
  <c r="R3466" i="1"/>
  <c r="S3466" i="1"/>
  <c r="Q3467" i="1"/>
  <c r="R3467" i="1"/>
  <c r="S3467" i="1"/>
  <c r="Q3468" i="1"/>
  <c r="R3468" i="1"/>
  <c r="S3468" i="1"/>
  <c r="Q3469" i="1"/>
  <c r="R3469" i="1"/>
  <c r="S3469" i="1"/>
  <c r="Q3470" i="1"/>
  <c r="R3470" i="1"/>
  <c r="S3470" i="1"/>
  <c r="Q3471" i="1"/>
  <c r="R3471" i="1"/>
  <c r="S3471" i="1"/>
  <c r="Q3472" i="1"/>
  <c r="R3472" i="1"/>
  <c r="S3472" i="1"/>
  <c r="Q3473" i="1"/>
  <c r="R3473" i="1"/>
  <c r="S3473" i="1"/>
  <c r="Q3474" i="1"/>
  <c r="R3474" i="1"/>
  <c r="S3474" i="1"/>
  <c r="Q3475" i="1"/>
  <c r="R3475" i="1"/>
  <c r="S3475" i="1"/>
  <c r="Q3476" i="1"/>
  <c r="R3476" i="1"/>
  <c r="S3476" i="1"/>
  <c r="Q3477" i="1"/>
  <c r="R3477" i="1"/>
  <c r="S3477" i="1"/>
  <c r="Q3478" i="1"/>
  <c r="R3478" i="1"/>
  <c r="S3478" i="1"/>
  <c r="Q3479" i="1"/>
  <c r="R3479" i="1"/>
  <c r="S3479" i="1"/>
  <c r="Q3480" i="1"/>
  <c r="R3480" i="1"/>
  <c r="S3480" i="1"/>
  <c r="Q3481" i="1"/>
  <c r="R3481" i="1"/>
  <c r="S3481" i="1"/>
  <c r="Q3482" i="1"/>
  <c r="R3482" i="1"/>
  <c r="S3482" i="1"/>
  <c r="Q3483" i="1"/>
  <c r="R3483" i="1"/>
  <c r="S3483" i="1"/>
  <c r="Q3484" i="1"/>
  <c r="R3484" i="1"/>
  <c r="S3484" i="1"/>
  <c r="Q3485" i="1"/>
  <c r="R3485" i="1"/>
  <c r="S3485" i="1"/>
  <c r="Q3486" i="1"/>
  <c r="R3486" i="1"/>
  <c r="S3486" i="1"/>
  <c r="Q3487" i="1"/>
  <c r="R3487" i="1"/>
  <c r="S3487" i="1"/>
  <c r="Q3488" i="1"/>
  <c r="R3488" i="1"/>
  <c r="S3488" i="1"/>
  <c r="Q3489" i="1"/>
  <c r="R3489" i="1"/>
  <c r="S3489" i="1"/>
  <c r="Q3490" i="1"/>
  <c r="R3490" i="1"/>
  <c r="S3490" i="1"/>
  <c r="Q3491" i="1"/>
  <c r="R3491" i="1"/>
  <c r="S3491" i="1"/>
  <c r="Q3492" i="1"/>
  <c r="R3492" i="1"/>
  <c r="S3492" i="1"/>
  <c r="Q3493" i="1"/>
  <c r="R3493" i="1"/>
  <c r="S3493" i="1"/>
  <c r="Q3494" i="1"/>
  <c r="R3494" i="1"/>
  <c r="S3494" i="1"/>
  <c r="Q3495" i="1"/>
  <c r="R3495" i="1"/>
  <c r="S3495" i="1"/>
  <c r="Q3496" i="1"/>
  <c r="R3496" i="1"/>
  <c r="S3496" i="1"/>
  <c r="Q3497" i="1"/>
  <c r="R3497" i="1"/>
  <c r="S3497" i="1"/>
  <c r="Q3498" i="1"/>
  <c r="R3498" i="1"/>
  <c r="S3498" i="1"/>
  <c r="Q3499" i="1"/>
  <c r="R3499" i="1"/>
  <c r="S3499" i="1"/>
  <c r="Q3500" i="1"/>
  <c r="R3500" i="1"/>
  <c r="S3500" i="1"/>
  <c r="Q3501" i="1"/>
  <c r="R3501" i="1"/>
  <c r="S3501" i="1"/>
  <c r="Q3502" i="1"/>
  <c r="R3502" i="1"/>
  <c r="S3502" i="1"/>
  <c r="Q3503" i="1"/>
  <c r="R3503" i="1"/>
  <c r="S3503" i="1"/>
  <c r="Q3504" i="1"/>
  <c r="R3504" i="1"/>
  <c r="S3504" i="1"/>
  <c r="Q3505" i="1"/>
  <c r="R3505" i="1"/>
  <c r="S3505" i="1"/>
  <c r="Q3506" i="1"/>
  <c r="R3506" i="1"/>
  <c r="S3506" i="1"/>
  <c r="Q3507" i="1"/>
  <c r="R3507" i="1"/>
  <c r="S3507" i="1"/>
  <c r="Q3508" i="1"/>
  <c r="R3508" i="1"/>
  <c r="S3508" i="1"/>
  <c r="Q3509" i="1"/>
  <c r="R3509" i="1"/>
  <c r="S3509" i="1"/>
  <c r="Q3510" i="1"/>
  <c r="R3510" i="1"/>
  <c r="S3510" i="1"/>
  <c r="Q3511" i="1"/>
  <c r="R3511" i="1"/>
  <c r="S3511" i="1"/>
  <c r="Q3512" i="1"/>
  <c r="R3512" i="1"/>
  <c r="S3512" i="1"/>
  <c r="Q3513" i="1"/>
  <c r="R3513" i="1"/>
  <c r="S3513" i="1"/>
  <c r="Q3514" i="1"/>
  <c r="R3514" i="1"/>
  <c r="S3514" i="1"/>
  <c r="Q3515" i="1"/>
  <c r="R3515" i="1"/>
  <c r="S3515" i="1"/>
  <c r="Q3516" i="1"/>
  <c r="R3516" i="1"/>
  <c r="S3516" i="1"/>
  <c r="Q3517" i="1"/>
  <c r="R3517" i="1"/>
  <c r="S3517" i="1"/>
  <c r="Q3518" i="1"/>
  <c r="R3518" i="1"/>
  <c r="S3518" i="1"/>
  <c r="Q3519" i="1"/>
  <c r="R3519" i="1"/>
  <c r="S3519" i="1"/>
  <c r="Q3520" i="1"/>
  <c r="R3520" i="1"/>
  <c r="S3520" i="1"/>
  <c r="Q3521" i="1"/>
  <c r="R3521" i="1"/>
  <c r="S3521" i="1"/>
  <c r="Q3522" i="1"/>
  <c r="R3522" i="1"/>
  <c r="S3522" i="1"/>
  <c r="Q3523" i="1"/>
  <c r="R3523" i="1"/>
  <c r="S3523" i="1"/>
  <c r="Q3524" i="1"/>
  <c r="R3524" i="1"/>
  <c r="S3524" i="1"/>
  <c r="Q3525" i="1"/>
  <c r="R3525" i="1"/>
  <c r="S3525" i="1"/>
  <c r="Q3526" i="1"/>
  <c r="R3526" i="1"/>
  <c r="S3526" i="1"/>
  <c r="Q3527" i="1"/>
  <c r="R3527" i="1"/>
  <c r="S3527" i="1"/>
  <c r="Q3528" i="1"/>
  <c r="R3528" i="1"/>
  <c r="S3528" i="1"/>
  <c r="Q3529" i="1"/>
  <c r="R3529" i="1"/>
  <c r="S3529" i="1"/>
  <c r="Q3530" i="1"/>
  <c r="R3530" i="1"/>
  <c r="S3530" i="1"/>
  <c r="Q3531" i="1"/>
  <c r="R3531" i="1"/>
  <c r="S3531" i="1"/>
  <c r="Q3532" i="1"/>
  <c r="R3532" i="1"/>
  <c r="S3532" i="1"/>
  <c r="Q3533" i="1"/>
  <c r="R3533" i="1"/>
  <c r="S3533" i="1"/>
  <c r="Q3534" i="1"/>
  <c r="R3534" i="1"/>
  <c r="S3534" i="1"/>
  <c r="Q3535" i="1"/>
  <c r="R3535" i="1"/>
  <c r="S3535" i="1"/>
  <c r="Q3536" i="1"/>
  <c r="R3536" i="1"/>
  <c r="S3536" i="1"/>
  <c r="Q3537" i="1"/>
  <c r="R3537" i="1"/>
  <c r="S3537" i="1"/>
  <c r="Q3538" i="1"/>
  <c r="R3538" i="1"/>
  <c r="S3538" i="1"/>
  <c r="Q3539" i="1"/>
  <c r="R3539" i="1"/>
  <c r="S3539" i="1"/>
  <c r="Q3540" i="1"/>
  <c r="R3540" i="1"/>
  <c r="S3540" i="1"/>
  <c r="Q3541" i="1"/>
  <c r="R3541" i="1"/>
  <c r="S3541" i="1"/>
  <c r="Q3542" i="1"/>
  <c r="R3542" i="1"/>
  <c r="S3542" i="1"/>
  <c r="Q3543" i="1"/>
  <c r="R3543" i="1"/>
  <c r="S3543" i="1"/>
  <c r="Q3544" i="1"/>
  <c r="R3544" i="1"/>
  <c r="S3544" i="1"/>
  <c r="Q3545" i="1"/>
  <c r="R3545" i="1"/>
  <c r="S3545" i="1"/>
  <c r="Q3546" i="1"/>
  <c r="R3546" i="1"/>
  <c r="S3546" i="1"/>
  <c r="Q3547" i="1"/>
  <c r="R3547" i="1"/>
  <c r="S3547" i="1"/>
  <c r="Q3548" i="1"/>
  <c r="R3548" i="1"/>
  <c r="S3548" i="1"/>
  <c r="Q3549" i="1"/>
  <c r="R3549" i="1"/>
  <c r="S3549" i="1"/>
  <c r="Q3550" i="1"/>
  <c r="R3550" i="1"/>
  <c r="S3550" i="1"/>
  <c r="Q3551" i="1"/>
  <c r="R3551" i="1"/>
  <c r="S3551" i="1"/>
  <c r="Q3552" i="1"/>
  <c r="R3552" i="1"/>
  <c r="S3552" i="1"/>
  <c r="Q3553" i="1"/>
  <c r="R3553" i="1"/>
  <c r="S3553" i="1"/>
  <c r="Q3554" i="1"/>
  <c r="R3554" i="1"/>
  <c r="S3554" i="1"/>
  <c r="Q3555" i="1"/>
  <c r="R3555" i="1"/>
  <c r="S3555" i="1"/>
  <c r="Q3556" i="1"/>
  <c r="R3556" i="1"/>
  <c r="S3556" i="1"/>
  <c r="Q3557" i="1"/>
  <c r="R3557" i="1"/>
  <c r="S3557" i="1"/>
  <c r="Q3558" i="1"/>
  <c r="R3558" i="1"/>
  <c r="S3558" i="1"/>
  <c r="Q3559" i="1"/>
  <c r="R3559" i="1"/>
  <c r="S3559" i="1"/>
  <c r="Q3560" i="1"/>
  <c r="R3560" i="1"/>
  <c r="S3560" i="1"/>
  <c r="Q3561" i="1"/>
  <c r="R3561" i="1"/>
  <c r="S3561" i="1"/>
  <c r="Q3562" i="1"/>
  <c r="R3562" i="1"/>
  <c r="S3562" i="1"/>
  <c r="Q3563" i="1"/>
  <c r="R3563" i="1"/>
  <c r="S3563" i="1"/>
  <c r="Q3564" i="1"/>
  <c r="R3564" i="1"/>
  <c r="S3564" i="1"/>
  <c r="Q3565" i="1"/>
  <c r="R3565" i="1"/>
  <c r="S3565" i="1"/>
  <c r="Q3566" i="1"/>
  <c r="R3566" i="1"/>
  <c r="S3566" i="1"/>
  <c r="Q3567" i="1"/>
  <c r="R3567" i="1"/>
  <c r="S3567" i="1"/>
  <c r="Q3568" i="1"/>
  <c r="R3568" i="1"/>
  <c r="S3568" i="1"/>
  <c r="Q3569" i="1"/>
  <c r="R3569" i="1"/>
  <c r="S3569" i="1"/>
  <c r="Q3570" i="1"/>
  <c r="R3570" i="1"/>
  <c r="S3570" i="1"/>
  <c r="Q3571" i="1"/>
  <c r="R3571" i="1"/>
  <c r="S3571" i="1"/>
  <c r="Q3572" i="1"/>
  <c r="R3572" i="1"/>
  <c r="S3572" i="1"/>
  <c r="Q3573" i="1"/>
  <c r="R3573" i="1"/>
  <c r="S3573" i="1"/>
  <c r="Q3574" i="1"/>
  <c r="R3574" i="1"/>
  <c r="S3574" i="1"/>
  <c r="Q3575" i="1"/>
  <c r="R3575" i="1"/>
  <c r="S3575" i="1"/>
  <c r="Q3576" i="1"/>
  <c r="R3576" i="1"/>
  <c r="S3576" i="1"/>
  <c r="Q3577" i="1"/>
  <c r="R3577" i="1"/>
  <c r="S3577" i="1"/>
  <c r="Q3578" i="1"/>
  <c r="R3578" i="1"/>
  <c r="S3578" i="1"/>
  <c r="Q3579" i="1"/>
  <c r="R3579" i="1"/>
  <c r="S3579" i="1"/>
  <c r="Q3580" i="1"/>
  <c r="R3580" i="1"/>
  <c r="S3580" i="1"/>
  <c r="Q3581" i="1"/>
  <c r="R3581" i="1"/>
  <c r="S3581" i="1"/>
  <c r="Q3582" i="1"/>
  <c r="R3582" i="1"/>
  <c r="S3582" i="1"/>
  <c r="Q3583" i="1"/>
  <c r="R3583" i="1"/>
  <c r="S3583" i="1"/>
  <c r="Q3584" i="1"/>
  <c r="R3584" i="1"/>
  <c r="S3584" i="1"/>
  <c r="Q3585" i="1"/>
  <c r="R3585" i="1"/>
  <c r="S3585" i="1"/>
  <c r="Q3586" i="1"/>
  <c r="R3586" i="1"/>
  <c r="S3586" i="1"/>
  <c r="Q3587" i="1"/>
  <c r="R3587" i="1"/>
  <c r="S3587" i="1"/>
  <c r="Q3588" i="1"/>
  <c r="R3588" i="1"/>
  <c r="S3588" i="1"/>
  <c r="Q3589" i="1"/>
  <c r="R3589" i="1"/>
  <c r="S3589" i="1"/>
  <c r="Q3590" i="1"/>
  <c r="R3590" i="1"/>
  <c r="S3590" i="1"/>
  <c r="Q3591" i="1"/>
  <c r="R3591" i="1"/>
  <c r="S3591" i="1"/>
  <c r="Q3592" i="1"/>
  <c r="R3592" i="1"/>
  <c r="S3592" i="1"/>
  <c r="Q3593" i="1"/>
  <c r="R3593" i="1"/>
  <c r="S3593" i="1"/>
  <c r="Q3594" i="1"/>
  <c r="R3594" i="1"/>
  <c r="S3594" i="1"/>
  <c r="Q3595" i="1"/>
  <c r="R3595" i="1"/>
  <c r="S3595" i="1"/>
  <c r="Q3596" i="1"/>
  <c r="R3596" i="1"/>
  <c r="S3596" i="1"/>
  <c r="Q3597" i="1"/>
  <c r="R3597" i="1"/>
  <c r="S3597" i="1"/>
  <c r="Q3598" i="1"/>
  <c r="R3598" i="1"/>
  <c r="S3598" i="1"/>
  <c r="Q3599" i="1"/>
  <c r="R3599" i="1"/>
  <c r="S3599" i="1"/>
  <c r="Q3600" i="1"/>
  <c r="R3600" i="1"/>
  <c r="S3600" i="1"/>
  <c r="Q3601" i="1"/>
  <c r="R3601" i="1"/>
  <c r="S3601" i="1"/>
  <c r="Q3602" i="1"/>
  <c r="R3602" i="1"/>
  <c r="S3602" i="1"/>
  <c r="Q3603" i="1"/>
  <c r="R3603" i="1"/>
  <c r="S3603" i="1"/>
  <c r="Q3604" i="1"/>
  <c r="R3604" i="1"/>
  <c r="S3604" i="1"/>
  <c r="Q3605" i="1"/>
  <c r="R3605" i="1"/>
  <c r="S3605" i="1"/>
  <c r="Q3606" i="1"/>
  <c r="R3606" i="1"/>
  <c r="S3606" i="1"/>
  <c r="Q3607" i="1"/>
  <c r="R3607" i="1"/>
  <c r="S3607" i="1"/>
  <c r="Q3608" i="1"/>
  <c r="R3608" i="1"/>
  <c r="S3608" i="1"/>
  <c r="Q3609" i="1"/>
  <c r="R3609" i="1"/>
  <c r="S3609" i="1"/>
  <c r="Q3610" i="1"/>
  <c r="R3610" i="1"/>
  <c r="S3610" i="1"/>
  <c r="Q3611" i="1"/>
  <c r="R3611" i="1"/>
  <c r="S3611" i="1"/>
  <c r="Q3612" i="1"/>
  <c r="R3612" i="1"/>
  <c r="S3612" i="1"/>
  <c r="Q3613" i="1"/>
  <c r="R3613" i="1"/>
  <c r="S3613" i="1"/>
  <c r="Q3614" i="1"/>
  <c r="R3614" i="1"/>
  <c r="S3614" i="1"/>
  <c r="Q3615" i="1"/>
  <c r="R3615" i="1"/>
  <c r="S3615" i="1"/>
  <c r="Q3616" i="1"/>
  <c r="R3616" i="1"/>
  <c r="S3616" i="1"/>
  <c r="Q3617" i="1"/>
  <c r="R3617" i="1"/>
  <c r="S3617" i="1"/>
  <c r="Q3618" i="1"/>
  <c r="R3618" i="1"/>
  <c r="S3618" i="1"/>
  <c r="Q3619" i="1"/>
  <c r="R3619" i="1"/>
  <c r="S3619" i="1"/>
  <c r="Q3620" i="1"/>
  <c r="R3620" i="1"/>
  <c r="S3620" i="1"/>
  <c r="Q3621" i="1"/>
  <c r="R3621" i="1"/>
  <c r="S3621" i="1"/>
  <c r="Q3622" i="1"/>
  <c r="R3622" i="1"/>
  <c r="S3622" i="1"/>
  <c r="Q3623" i="1"/>
  <c r="R3623" i="1"/>
  <c r="S3623" i="1"/>
  <c r="Q3624" i="1"/>
  <c r="R3624" i="1"/>
  <c r="S3624" i="1"/>
  <c r="Q3625" i="1"/>
  <c r="R3625" i="1"/>
  <c r="S3625" i="1"/>
  <c r="Q3626" i="1"/>
  <c r="R3626" i="1"/>
  <c r="S3626" i="1"/>
  <c r="Q3627" i="1"/>
  <c r="R3627" i="1"/>
  <c r="S3627" i="1"/>
  <c r="Q3628" i="1"/>
  <c r="R3628" i="1"/>
  <c r="S3628" i="1"/>
  <c r="Q3629" i="1"/>
  <c r="R3629" i="1"/>
  <c r="S3629" i="1"/>
  <c r="Q3630" i="1"/>
  <c r="R3630" i="1"/>
  <c r="S3630" i="1"/>
  <c r="Q3631" i="1"/>
  <c r="R3631" i="1"/>
  <c r="S3631" i="1"/>
  <c r="Q3632" i="1"/>
  <c r="R3632" i="1"/>
  <c r="S3632" i="1"/>
  <c r="Q3633" i="1"/>
  <c r="R3633" i="1"/>
  <c r="S3633" i="1"/>
  <c r="Q3634" i="1"/>
  <c r="R3634" i="1"/>
  <c r="S3634" i="1"/>
  <c r="Q3635" i="1"/>
  <c r="R3635" i="1"/>
  <c r="S3635" i="1"/>
  <c r="Q3636" i="1"/>
  <c r="R3636" i="1"/>
  <c r="S3636" i="1"/>
  <c r="Q3637" i="1"/>
  <c r="R3637" i="1"/>
  <c r="S3637" i="1"/>
  <c r="Q3638" i="1"/>
  <c r="R3638" i="1"/>
  <c r="S3638" i="1"/>
  <c r="Q3639" i="1"/>
  <c r="R3639" i="1"/>
  <c r="S3639" i="1"/>
  <c r="Q3640" i="1"/>
  <c r="R3640" i="1"/>
  <c r="S3640" i="1"/>
  <c r="Q3641" i="1"/>
  <c r="R3641" i="1"/>
  <c r="S3641" i="1"/>
  <c r="Q3642" i="1"/>
  <c r="R3642" i="1"/>
  <c r="S3642" i="1"/>
  <c r="Q3643" i="1"/>
  <c r="R3643" i="1"/>
  <c r="S3643" i="1"/>
  <c r="Q3644" i="1"/>
  <c r="R3644" i="1"/>
  <c r="S3644" i="1"/>
  <c r="Q3645" i="1"/>
  <c r="R3645" i="1"/>
  <c r="S3645" i="1"/>
  <c r="Q3646" i="1"/>
  <c r="R3646" i="1"/>
  <c r="S3646" i="1"/>
  <c r="Q3647" i="1"/>
  <c r="R3647" i="1"/>
  <c r="S3647" i="1"/>
  <c r="Q3648" i="1"/>
  <c r="R3648" i="1"/>
  <c r="S3648" i="1"/>
  <c r="Q3649" i="1"/>
  <c r="R3649" i="1"/>
  <c r="S3649" i="1"/>
  <c r="Q3650" i="1"/>
  <c r="R3650" i="1"/>
  <c r="S3650" i="1"/>
  <c r="Q3651" i="1"/>
  <c r="R3651" i="1"/>
  <c r="S3651" i="1"/>
  <c r="Q3652" i="1"/>
  <c r="R3652" i="1"/>
  <c r="S3652" i="1"/>
  <c r="Q3653" i="1"/>
  <c r="R3653" i="1"/>
  <c r="S3653" i="1"/>
  <c r="Q3654" i="1"/>
  <c r="R3654" i="1"/>
  <c r="S3654" i="1"/>
  <c r="Q3655" i="1"/>
  <c r="R3655" i="1"/>
  <c r="S3655" i="1"/>
  <c r="Q3656" i="1"/>
  <c r="R3656" i="1"/>
  <c r="S3656" i="1"/>
  <c r="Q3657" i="1"/>
  <c r="R3657" i="1"/>
  <c r="S3657" i="1"/>
  <c r="Q3658" i="1"/>
  <c r="R3658" i="1"/>
  <c r="S3658" i="1"/>
  <c r="Q3659" i="1"/>
  <c r="R3659" i="1"/>
  <c r="S3659" i="1"/>
  <c r="Q3660" i="1"/>
  <c r="R3660" i="1"/>
  <c r="S3660" i="1"/>
  <c r="Q3661" i="1"/>
  <c r="R3661" i="1"/>
  <c r="S3661" i="1"/>
  <c r="Q3662" i="1"/>
  <c r="R3662" i="1"/>
  <c r="S3662" i="1"/>
  <c r="Q3663" i="1"/>
  <c r="R3663" i="1"/>
  <c r="S3663" i="1"/>
  <c r="Q3664" i="1"/>
  <c r="R3664" i="1"/>
  <c r="S3664" i="1"/>
  <c r="Q3665" i="1"/>
  <c r="R3665" i="1"/>
  <c r="S3665" i="1"/>
  <c r="Q3666" i="1"/>
  <c r="R3666" i="1"/>
  <c r="S3666" i="1"/>
  <c r="Q3667" i="1"/>
  <c r="R3667" i="1"/>
  <c r="S3667" i="1"/>
  <c r="Q3668" i="1"/>
  <c r="R3668" i="1"/>
  <c r="S3668" i="1"/>
  <c r="Q3669" i="1"/>
  <c r="R3669" i="1"/>
  <c r="S3669" i="1"/>
  <c r="Q3670" i="1"/>
  <c r="R3670" i="1"/>
  <c r="S3670" i="1"/>
  <c r="Q3671" i="1"/>
  <c r="R3671" i="1"/>
  <c r="S3671" i="1"/>
  <c r="Q3672" i="1"/>
  <c r="R3672" i="1"/>
  <c r="S3672" i="1"/>
  <c r="Q3673" i="1"/>
  <c r="R3673" i="1"/>
  <c r="S3673" i="1"/>
  <c r="Q3674" i="1"/>
  <c r="R3674" i="1"/>
  <c r="S3674" i="1"/>
  <c r="Q3675" i="1"/>
  <c r="R3675" i="1"/>
  <c r="S3675" i="1"/>
  <c r="Q3676" i="1"/>
  <c r="R3676" i="1"/>
  <c r="S3676" i="1"/>
  <c r="Q3677" i="1"/>
  <c r="R3677" i="1"/>
  <c r="S3677" i="1"/>
  <c r="Q3678" i="1"/>
  <c r="R3678" i="1"/>
  <c r="S3678" i="1"/>
  <c r="Q3679" i="1"/>
  <c r="R3679" i="1"/>
  <c r="S3679" i="1"/>
  <c r="Q3680" i="1"/>
  <c r="R3680" i="1"/>
  <c r="S3680" i="1"/>
  <c r="Q3681" i="1"/>
  <c r="R3681" i="1"/>
  <c r="S3681" i="1"/>
  <c r="Q3682" i="1"/>
  <c r="R3682" i="1"/>
  <c r="S3682" i="1"/>
  <c r="Q3683" i="1"/>
  <c r="R3683" i="1"/>
  <c r="S3683" i="1"/>
  <c r="Q3684" i="1"/>
  <c r="R3684" i="1"/>
  <c r="S3684" i="1"/>
  <c r="Q3685" i="1"/>
  <c r="R3685" i="1"/>
  <c r="S3685" i="1"/>
  <c r="Q3686" i="1"/>
  <c r="R3686" i="1"/>
  <c r="S3686" i="1"/>
  <c r="Q3687" i="1"/>
  <c r="R3687" i="1"/>
  <c r="S3687" i="1"/>
  <c r="Q3688" i="1"/>
  <c r="R3688" i="1"/>
  <c r="S3688" i="1"/>
  <c r="Q3689" i="1"/>
  <c r="R3689" i="1"/>
  <c r="S3689" i="1"/>
  <c r="Q3690" i="1"/>
  <c r="R3690" i="1"/>
  <c r="S3690" i="1"/>
  <c r="Q3691" i="1"/>
  <c r="R3691" i="1"/>
  <c r="S3691" i="1"/>
  <c r="Q3692" i="1"/>
  <c r="R3692" i="1"/>
  <c r="S3692" i="1"/>
  <c r="Q3693" i="1"/>
  <c r="R3693" i="1"/>
  <c r="S3693" i="1"/>
  <c r="Q3694" i="1"/>
  <c r="R3694" i="1"/>
  <c r="S3694" i="1"/>
  <c r="Q3695" i="1"/>
  <c r="R3695" i="1"/>
  <c r="S3695" i="1"/>
  <c r="Q3696" i="1"/>
  <c r="R3696" i="1"/>
  <c r="S3696" i="1"/>
  <c r="Q3697" i="1"/>
  <c r="R3697" i="1"/>
  <c r="S3697" i="1"/>
  <c r="Q3698" i="1"/>
  <c r="R3698" i="1"/>
  <c r="S3698" i="1"/>
  <c r="Q3699" i="1"/>
  <c r="R3699" i="1"/>
  <c r="S3699" i="1"/>
  <c r="Q3700" i="1"/>
  <c r="R3700" i="1"/>
  <c r="S3700" i="1"/>
  <c r="Q3701" i="1"/>
  <c r="R3701" i="1"/>
  <c r="S3701" i="1"/>
  <c r="Q3702" i="1"/>
  <c r="R3702" i="1"/>
  <c r="S3702" i="1"/>
  <c r="Q3703" i="1"/>
  <c r="R3703" i="1"/>
  <c r="S3703" i="1"/>
  <c r="Q3704" i="1"/>
  <c r="R3704" i="1"/>
  <c r="S3704" i="1"/>
  <c r="Q3705" i="1"/>
  <c r="R3705" i="1"/>
  <c r="S3705" i="1"/>
  <c r="Q3706" i="1"/>
  <c r="R3706" i="1"/>
  <c r="S3706" i="1"/>
  <c r="Q3707" i="1"/>
  <c r="R3707" i="1"/>
  <c r="S3707" i="1"/>
  <c r="Q3708" i="1"/>
  <c r="R3708" i="1"/>
  <c r="S3708" i="1"/>
  <c r="Q3709" i="1"/>
  <c r="R3709" i="1"/>
  <c r="S3709" i="1"/>
  <c r="Q3710" i="1"/>
  <c r="R3710" i="1"/>
  <c r="S3710" i="1"/>
  <c r="Q3711" i="1"/>
  <c r="R3711" i="1"/>
  <c r="S3711" i="1"/>
  <c r="Q3712" i="1"/>
  <c r="R3712" i="1"/>
  <c r="S3712" i="1"/>
  <c r="Q3713" i="1"/>
  <c r="R3713" i="1"/>
  <c r="S3713" i="1"/>
  <c r="Q3714" i="1"/>
  <c r="R3714" i="1"/>
  <c r="S3714" i="1"/>
  <c r="Q3715" i="1"/>
  <c r="R3715" i="1"/>
  <c r="S3715" i="1"/>
  <c r="Q3716" i="1"/>
  <c r="R3716" i="1"/>
  <c r="S3716" i="1"/>
  <c r="Q3717" i="1"/>
  <c r="R3717" i="1"/>
  <c r="S3717" i="1"/>
  <c r="Q3718" i="1"/>
  <c r="R3718" i="1"/>
  <c r="S3718" i="1"/>
  <c r="Q3719" i="1"/>
  <c r="R3719" i="1"/>
  <c r="S3719" i="1"/>
  <c r="Q3720" i="1"/>
  <c r="R3720" i="1"/>
  <c r="S3720" i="1"/>
  <c r="Q3721" i="1"/>
  <c r="R3721" i="1"/>
  <c r="S3721" i="1"/>
  <c r="Q3722" i="1"/>
  <c r="R3722" i="1"/>
  <c r="S3722" i="1"/>
  <c r="Q3723" i="1"/>
  <c r="R3723" i="1"/>
  <c r="S3723" i="1"/>
  <c r="Q3724" i="1"/>
  <c r="R3724" i="1"/>
  <c r="S3724" i="1"/>
  <c r="Q3725" i="1"/>
  <c r="R3725" i="1"/>
  <c r="S3725" i="1"/>
  <c r="Q3726" i="1"/>
  <c r="R3726" i="1"/>
  <c r="S3726" i="1"/>
  <c r="Q3727" i="1"/>
  <c r="R3727" i="1"/>
  <c r="S3727" i="1"/>
  <c r="Q3728" i="1"/>
  <c r="R3728" i="1"/>
  <c r="S3728" i="1"/>
  <c r="Q3729" i="1"/>
  <c r="R3729" i="1"/>
  <c r="S3729" i="1"/>
  <c r="Q3730" i="1"/>
  <c r="R3730" i="1"/>
  <c r="S3730" i="1"/>
  <c r="Q3731" i="1"/>
  <c r="R3731" i="1"/>
  <c r="S3731" i="1"/>
  <c r="Q3732" i="1"/>
  <c r="R3732" i="1"/>
  <c r="S3732" i="1"/>
  <c r="Q3733" i="1"/>
  <c r="R3733" i="1"/>
  <c r="S3733" i="1"/>
  <c r="Q3734" i="1"/>
  <c r="R3734" i="1"/>
  <c r="S3734" i="1"/>
  <c r="Q3735" i="1"/>
  <c r="R3735" i="1"/>
  <c r="S3735" i="1"/>
  <c r="Q3736" i="1"/>
  <c r="R3736" i="1"/>
  <c r="S3736" i="1"/>
  <c r="Q3737" i="1"/>
  <c r="R3737" i="1"/>
  <c r="S3737" i="1"/>
  <c r="Q3738" i="1"/>
  <c r="R3738" i="1"/>
  <c r="S3738" i="1"/>
  <c r="Q3739" i="1"/>
  <c r="R3739" i="1"/>
  <c r="S3739" i="1"/>
  <c r="Q3740" i="1"/>
  <c r="R3740" i="1"/>
  <c r="S3740" i="1"/>
  <c r="Q3741" i="1"/>
  <c r="R3741" i="1"/>
  <c r="S3741" i="1"/>
  <c r="Q3742" i="1"/>
  <c r="R3742" i="1"/>
  <c r="S3742" i="1"/>
  <c r="Q3743" i="1"/>
  <c r="R3743" i="1"/>
  <c r="S3743" i="1"/>
  <c r="Q3744" i="1"/>
  <c r="R3744" i="1"/>
  <c r="S3744" i="1"/>
  <c r="Q3745" i="1"/>
  <c r="R3745" i="1"/>
  <c r="S3745" i="1"/>
  <c r="Q3746" i="1"/>
  <c r="R3746" i="1"/>
  <c r="S3746" i="1"/>
  <c r="Q3747" i="1"/>
  <c r="R3747" i="1"/>
  <c r="S3747" i="1"/>
  <c r="Q3748" i="1"/>
  <c r="R3748" i="1"/>
  <c r="S3748" i="1"/>
  <c r="Q3749" i="1"/>
  <c r="R3749" i="1"/>
  <c r="S3749" i="1"/>
  <c r="Q3750" i="1"/>
  <c r="R3750" i="1"/>
  <c r="S3750" i="1"/>
  <c r="Q3751" i="1"/>
  <c r="R3751" i="1"/>
  <c r="S3751" i="1"/>
  <c r="Q3752" i="1"/>
  <c r="R3752" i="1"/>
  <c r="S3752" i="1"/>
  <c r="Q3753" i="1"/>
  <c r="R3753" i="1"/>
  <c r="S3753" i="1"/>
  <c r="Q3754" i="1"/>
  <c r="R3754" i="1"/>
  <c r="S3754" i="1"/>
  <c r="Q3755" i="1"/>
  <c r="R3755" i="1"/>
  <c r="S3755" i="1"/>
  <c r="Q3756" i="1"/>
  <c r="R3756" i="1"/>
  <c r="S3756" i="1"/>
  <c r="Q3757" i="1"/>
  <c r="R3757" i="1"/>
  <c r="S3757" i="1"/>
  <c r="Q3758" i="1"/>
  <c r="R3758" i="1"/>
  <c r="S3758" i="1"/>
  <c r="Q3759" i="1"/>
  <c r="R3759" i="1"/>
  <c r="S3759" i="1"/>
  <c r="Q3760" i="1"/>
  <c r="R3760" i="1"/>
  <c r="S3760" i="1"/>
  <c r="Q3761" i="1"/>
  <c r="R3761" i="1"/>
  <c r="S3761" i="1"/>
  <c r="Q3762" i="1"/>
  <c r="R3762" i="1"/>
  <c r="S3762" i="1"/>
  <c r="Q3763" i="1"/>
  <c r="R3763" i="1"/>
  <c r="S3763" i="1"/>
  <c r="Q3764" i="1"/>
  <c r="R3764" i="1"/>
  <c r="S3764" i="1"/>
  <c r="Q3765" i="1"/>
  <c r="R3765" i="1"/>
  <c r="S3765" i="1"/>
  <c r="Q3766" i="1"/>
  <c r="R3766" i="1"/>
  <c r="S3766" i="1"/>
  <c r="Q3767" i="1"/>
  <c r="R3767" i="1"/>
  <c r="S3767" i="1"/>
  <c r="Q3768" i="1"/>
  <c r="R3768" i="1"/>
  <c r="S3768" i="1"/>
  <c r="Q3769" i="1"/>
  <c r="R3769" i="1"/>
  <c r="S3769" i="1"/>
  <c r="Q3770" i="1"/>
  <c r="R3770" i="1"/>
  <c r="S3770" i="1"/>
  <c r="Q3771" i="1"/>
  <c r="R3771" i="1"/>
  <c r="S3771" i="1"/>
  <c r="Q3772" i="1"/>
  <c r="R3772" i="1"/>
  <c r="S3772" i="1"/>
  <c r="Q3773" i="1"/>
  <c r="R3773" i="1"/>
  <c r="S3773" i="1"/>
  <c r="Q3774" i="1"/>
  <c r="R3774" i="1"/>
  <c r="S3774" i="1"/>
  <c r="Q3775" i="1"/>
  <c r="R3775" i="1"/>
  <c r="S3775" i="1"/>
  <c r="Q3776" i="1"/>
  <c r="R3776" i="1"/>
  <c r="S3776" i="1"/>
  <c r="Q3777" i="1"/>
  <c r="R3777" i="1"/>
  <c r="S3777" i="1"/>
  <c r="Q3778" i="1"/>
  <c r="R3778" i="1"/>
  <c r="S3778" i="1"/>
  <c r="Q3779" i="1"/>
  <c r="R3779" i="1"/>
  <c r="S3779" i="1"/>
  <c r="Q3780" i="1"/>
  <c r="R3780" i="1"/>
  <c r="S3780" i="1"/>
  <c r="Q3781" i="1"/>
  <c r="R3781" i="1"/>
  <c r="S3781" i="1"/>
  <c r="Q3782" i="1"/>
  <c r="R3782" i="1"/>
  <c r="S3782" i="1"/>
  <c r="Q3783" i="1"/>
  <c r="R3783" i="1"/>
  <c r="S3783" i="1"/>
  <c r="Q3784" i="1"/>
  <c r="R3784" i="1"/>
  <c r="S3784" i="1"/>
  <c r="Q3785" i="1"/>
  <c r="R3785" i="1"/>
  <c r="S3785" i="1"/>
  <c r="Q3786" i="1"/>
  <c r="R3786" i="1"/>
  <c r="S3786" i="1"/>
  <c r="Q3787" i="1"/>
  <c r="R3787" i="1"/>
  <c r="S3787" i="1"/>
  <c r="Q3788" i="1"/>
  <c r="R3788" i="1"/>
  <c r="S3788" i="1"/>
  <c r="Q3789" i="1"/>
  <c r="R3789" i="1"/>
  <c r="S3789" i="1"/>
  <c r="Q3790" i="1"/>
  <c r="R3790" i="1"/>
  <c r="S3790" i="1"/>
  <c r="Q3791" i="1"/>
  <c r="R3791" i="1"/>
  <c r="S3791" i="1"/>
  <c r="Q3792" i="1"/>
  <c r="R3792" i="1"/>
  <c r="S3792" i="1"/>
  <c r="Q3793" i="1"/>
  <c r="R3793" i="1"/>
  <c r="S3793" i="1"/>
  <c r="Q3794" i="1"/>
  <c r="R3794" i="1"/>
  <c r="S3794" i="1"/>
  <c r="Q3795" i="1"/>
  <c r="R3795" i="1"/>
  <c r="S3795" i="1"/>
  <c r="Q3796" i="1"/>
  <c r="R3796" i="1"/>
  <c r="S3796" i="1"/>
  <c r="Q3797" i="1"/>
  <c r="R3797" i="1"/>
  <c r="S3797" i="1"/>
  <c r="Q3798" i="1"/>
  <c r="R3798" i="1"/>
  <c r="S3798" i="1"/>
  <c r="Q3799" i="1"/>
  <c r="R3799" i="1"/>
  <c r="S3799" i="1"/>
  <c r="Q3800" i="1"/>
  <c r="R3800" i="1"/>
  <c r="S3800" i="1"/>
  <c r="Q3801" i="1"/>
  <c r="R3801" i="1"/>
  <c r="S3801" i="1"/>
  <c r="Q3802" i="1"/>
  <c r="R3802" i="1"/>
  <c r="S3802" i="1"/>
  <c r="Q3803" i="1"/>
  <c r="R3803" i="1"/>
  <c r="S3803" i="1"/>
  <c r="Q3804" i="1"/>
  <c r="R3804" i="1"/>
  <c r="S3804" i="1"/>
  <c r="Q3805" i="1"/>
  <c r="R3805" i="1"/>
  <c r="S3805" i="1"/>
  <c r="Q3806" i="1"/>
  <c r="R3806" i="1"/>
  <c r="S3806" i="1"/>
  <c r="Q3807" i="1"/>
  <c r="R3807" i="1"/>
  <c r="S3807" i="1"/>
  <c r="Q3808" i="1"/>
  <c r="R3808" i="1"/>
  <c r="S3808" i="1"/>
  <c r="Q3809" i="1"/>
  <c r="R3809" i="1"/>
  <c r="S3809" i="1"/>
  <c r="Q3810" i="1"/>
  <c r="R3810" i="1"/>
  <c r="S3810" i="1"/>
  <c r="Q3811" i="1"/>
  <c r="R3811" i="1"/>
  <c r="S3811" i="1"/>
  <c r="Q3812" i="1"/>
  <c r="R3812" i="1"/>
  <c r="S3812" i="1"/>
  <c r="Q3813" i="1"/>
  <c r="R3813" i="1"/>
  <c r="S3813" i="1"/>
  <c r="Q3814" i="1"/>
  <c r="R3814" i="1"/>
  <c r="S3814" i="1"/>
  <c r="Q3815" i="1"/>
  <c r="R3815" i="1"/>
  <c r="S3815" i="1"/>
  <c r="Q3816" i="1"/>
  <c r="R3816" i="1"/>
  <c r="S3816" i="1"/>
  <c r="Q3817" i="1"/>
  <c r="R3817" i="1"/>
  <c r="S3817" i="1"/>
  <c r="Q3818" i="1"/>
  <c r="R3818" i="1"/>
  <c r="S3818" i="1"/>
  <c r="Q3819" i="1"/>
  <c r="R3819" i="1"/>
  <c r="S3819" i="1"/>
  <c r="Q3820" i="1"/>
  <c r="R3820" i="1"/>
  <c r="S3820" i="1"/>
  <c r="Q3821" i="1"/>
  <c r="R3821" i="1"/>
  <c r="S3821" i="1"/>
  <c r="Q3822" i="1"/>
  <c r="R3822" i="1"/>
  <c r="S3822" i="1"/>
  <c r="Q3823" i="1"/>
  <c r="R3823" i="1"/>
  <c r="S3823" i="1"/>
  <c r="Q3824" i="1"/>
  <c r="R3824" i="1"/>
  <c r="S3824" i="1"/>
  <c r="Q3825" i="1"/>
  <c r="R3825" i="1"/>
  <c r="S3825" i="1"/>
  <c r="Q3826" i="1"/>
  <c r="R3826" i="1"/>
  <c r="S3826" i="1"/>
  <c r="Q3827" i="1"/>
  <c r="R3827" i="1"/>
  <c r="S3827" i="1"/>
  <c r="Q3828" i="1"/>
  <c r="R3828" i="1"/>
  <c r="S3828" i="1"/>
  <c r="Q3829" i="1"/>
  <c r="R3829" i="1"/>
  <c r="S3829" i="1"/>
  <c r="Q3830" i="1"/>
  <c r="R3830" i="1"/>
  <c r="S3830" i="1"/>
  <c r="Q3831" i="1"/>
  <c r="R3831" i="1"/>
  <c r="S3831" i="1"/>
  <c r="Q3832" i="1"/>
  <c r="R3832" i="1"/>
  <c r="S3832" i="1"/>
  <c r="Q3833" i="1"/>
  <c r="R3833" i="1"/>
  <c r="S3833" i="1"/>
  <c r="Q3834" i="1"/>
  <c r="R3834" i="1"/>
  <c r="S3834" i="1"/>
  <c r="Q3835" i="1"/>
  <c r="R3835" i="1"/>
  <c r="S3835" i="1"/>
  <c r="Q3836" i="1"/>
  <c r="R3836" i="1"/>
  <c r="S3836" i="1"/>
  <c r="Q3837" i="1"/>
  <c r="R3837" i="1"/>
  <c r="S3837" i="1"/>
  <c r="Q3838" i="1"/>
  <c r="R3838" i="1"/>
  <c r="S3838" i="1"/>
  <c r="Q3839" i="1"/>
  <c r="R3839" i="1"/>
  <c r="S3839" i="1"/>
  <c r="Q3840" i="1"/>
  <c r="R3840" i="1"/>
  <c r="S3840" i="1"/>
  <c r="Q3841" i="1"/>
  <c r="R3841" i="1"/>
  <c r="S3841" i="1"/>
  <c r="Q3842" i="1"/>
  <c r="R3842" i="1"/>
  <c r="S3842" i="1"/>
  <c r="Q3843" i="1"/>
  <c r="R3843" i="1"/>
  <c r="S3843" i="1"/>
  <c r="Q3844" i="1"/>
  <c r="R3844" i="1"/>
  <c r="S3844" i="1"/>
  <c r="Q3845" i="1"/>
  <c r="R3845" i="1"/>
  <c r="S3845" i="1"/>
  <c r="Q3846" i="1"/>
  <c r="R3846" i="1"/>
  <c r="S3846" i="1"/>
  <c r="Q3847" i="1"/>
  <c r="R3847" i="1"/>
  <c r="S3847" i="1"/>
  <c r="Q3848" i="1"/>
  <c r="R3848" i="1"/>
  <c r="S3848" i="1"/>
  <c r="Q3849" i="1"/>
  <c r="R3849" i="1"/>
  <c r="S3849" i="1"/>
  <c r="Q3850" i="1"/>
  <c r="R3850" i="1"/>
  <c r="S3850" i="1"/>
  <c r="Q3851" i="1"/>
  <c r="R3851" i="1"/>
  <c r="S3851" i="1"/>
  <c r="Q3852" i="1"/>
  <c r="R3852" i="1"/>
  <c r="S3852" i="1"/>
  <c r="Q3853" i="1"/>
  <c r="R3853" i="1"/>
  <c r="S3853" i="1"/>
  <c r="Q3854" i="1"/>
  <c r="R3854" i="1"/>
  <c r="S3854" i="1"/>
  <c r="Q3855" i="1"/>
  <c r="R3855" i="1"/>
  <c r="S3855" i="1"/>
  <c r="Q3856" i="1"/>
  <c r="R3856" i="1"/>
  <c r="S3856" i="1"/>
  <c r="Q3857" i="1"/>
  <c r="R3857" i="1"/>
  <c r="S3857" i="1"/>
  <c r="Q3858" i="1"/>
  <c r="R3858" i="1"/>
  <c r="S3858" i="1"/>
  <c r="Q3859" i="1"/>
  <c r="R3859" i="1"/>
  <c r="S3859" i="1"/>
  <c r="Q3860" i="1"/>
  <c r="R3860" i="1"/>
  <c r="S3860" i="1"/>
  <c r="Q3861" i="1"/>
  <c r="R3861" i="1"/>
  <c r="S3861" i="1"/>
  <c r="Q3862" i="1"/>
  <c r="R3862" i="1"/>
  <c r="S3862" i="1"/>
  <c r="Q3863" i="1"/>
  <c r="R3863" i="1"/>
  <c r="S3863" i="1"/>
  <c r="Q3864" i="1"/>
  <c r="R3864" i="1"/>
  <c r="S3864" i="1"/>
  <c r="Q3865" i="1"/>
  <c r="R3865" i="1"/>
  <c r="S3865" i="1"/>
  <c r="Q3866" i="1"/>
  <c r="R3866" i="1"/>
  <c r="S3866" i="1"/>
  <c r="Q3867" i="1"/>
  <c r="R3867" i="1"/>
  <c r="S3867" i="1"/>
  <c r="Q3868" i="1"/>
  <c r="R3868" i="1"/>
  <c r="S3868" i="1"/>
  <c r="Q3869" i="1"/>
  <c r="R3869" i="1"/>
  <c r="S3869" i="1"/>
  <c r="Q3870" i="1"/>
  <c r="R3870" i="1"/>
  <c r="S3870" i="1"/>
  <c r="Q3871" i="1"/>
  <c r="R3871" i="1"/>
  <c r="S3871" i="1"/>
  <c r="Q3872" i="1"/>
  <c r="R3872" i="1"/>
  <c r="S3872" i="1"/>
  <c r="Q3873" i="1"/>
  <c r="R3873" i="1"/>
  <c r="S3873" i="1"/>
  <c r="Q3874" i="1"/>
  <c r="R3874" i="1"/>
  <c r="S3874" i="1"/>
  <c r="Q3875" i="1"/>
  <c r="R3875" i="1"/>
  <c r="S3875" i="1"/>
  <c r="Q3876" i="1"/>
  <c r="R3876" i="1"/>
  <c r="S3876" i="1"/>
  <c r="Q3877" i="1"/>
  <c r="R3877" i="1"/>
  <c r="S3877" i="1"/>
  <c r="Q3878" i="1"/>
  <c r="R3878" i="1"/>
  <c r="S3878" i="1"/>
  <c r="Q3879" i="1"/>
  <c r="R3879" i="1"/>
  <c r="S3879" i="1"/>
  <c r="Q3880" i="1"/>
  <c r="R3880" i="1"/>
  <c r="S3880" i="1"/>
  <c r="Q3881" i="1"/>
  <c r="R3881" i="1"/>
  <c r="S3881" i="1"/>
  <c r="Q3882" i="1"/>
  <c r="R3882" i="1"/>
  <c r="S3882" i="1"/>
  <c r="Q3883" i="1"/>
  <c r="R3883" i="1"/>
  <c r="S3883" i="1"/>
  <c r="Q3884" i="1"/>
  <c r="R3884" i="1"/>
  <c r="S3884" i="1"/>
  <c r="Q3885" i="1"/>
  <c r="R3885" i="1"/>
  <c r="S3885" i="1"/>
  <c r="Q3886" i="1"/>
  <c r="R3886" i="1"/>
  <c r="S3886" i="1"/>
  <c r="Q3887" i="1"/>
  <c r="R3887" i="1"/>
  <c r="S3887" i="1"/>
  <c r="Q3888" i="1"/>
  <c r="R3888" i="1"/>
  <c r="S3888" i="1"/>
  <c r="Q3889" i="1"/>
  <c r="R3889" i="1"/>
  <c r="S3889" i="1"/>
  <c r="Q3890" i="1"/>
  <c r="R3890" i="1"/>
  <c r="S3890" i="1"/>
  <c r="Q3891" i="1"/>
  <c r="R3891" i="1"/>
  <c r="S3891" i="1"/>
  <c r="Q3892" i="1"/>
  <c r="R3892" i="1"/>
  <c r="S3892" i="1"/>
  <c r="Q3893" i="1"/>
  <c r="R3893" i="1"/>
  <c r="S3893" i="1"/>
  <c r="Q3894" i="1"/>
  <c r="R3894" i="1"/>
  <c r="S3894" i="1"/>
  <c r="Q3895" i="1"/>
  <c r="R3895" i="1"/>
  <c r="S3895" i="1"/>
  <c r="Q3896" i="1"/>
  <c r="R3896" i="1"/>
  <c r="S3896" i="1"/>
  <c r="Q3897" i="1"/>
  <c r="R3897" i="1"/>
  <c r="S3897" i="1"/>
  <c r="Q3898" i="1"/>
  <c r="R3898" i="1"/>
  <c r="S3898" i="1"/>
  <c r="Q3899" i="1"/>
  <c r="R3899" i="1"/>
  <c r="S3899" i="1"/>
  <c r="Q3900" i="1"/>
  <c r="R3900" i="1"/>
  <c r="S3900" i="1"/>
  <c r="Q3901" i="1"/>
  <c r="R3901" i="1"/>
  <c r="S3901" i="1"/>
  <c r="Q3902" i="1"/>
  <c r="R3902" i="1"/>
  <c r="S3902" i="1"/>
  <c r="Q3903" i="1"/>
  <c r="R3903" i="1"/>
  <c r="S3903" i="1"/>
  <c r="Q3904" i="1"/>
  <c r="R3904" i="1"/>
  <c r="S3904" i="1"/>
  <c r="Q3905" i="1"/>
  <c r="R3905" i="1"/>
  <c r="S3905" i="1"/>
  <c r="Q3906" i="1"/>
  <c r="R3906" i="1"/>
  <c r="S3906" i="1"/>
  <c r="Q3907" i="1"/>
  <c r="R3907" i="1"/>
  <c r="S3907" i="1"/>
  <c r="Q3908" i="1"/>
  <c r="R3908" i="1"/>
  <c r="S3908" i="1"/>
  <c r="Q3909" i="1"/>
  <c r="R3909" i="1"/>
  <c r="S3909" i="1"/>
  <c r="Q3910" i="1"/>
  <c r="R3910" i="1"/>
  <c r="S3910" i="1"/>
  <c r="Q3911" i="1"/>
  <c r="R3911" i="1"/>
  <c r="S3911" i="1"/>
  <c r="Q3912" i="1"/>
  <c r="R3912" i="1"/>
  <c r="S3912" i="1"/>
  <c r="Q3913" i="1"/>
  <c r="R3913" i="1"/>
  <c r="S3913" i="1"/>
  <c r="Q3914" i="1"/>
  <c r="R3914" i="1"/>
  <c r="S3914" i="1"/>
  <c r="Q3915" i="1"/>
  <c r="R3915" i="1"/>
  <c r="S3915" i="1"/>
  <c r="Q3916" i="1"/>
  <c r="R3916" i="1"/>
  <c r="S3916" i="1"/>
  <c r="Q3917" i="1"/>
  <c r="R3917" i="1"/>
  <c r="S3917" i="1"/>
  <c r="Q3918" i="1"/>
  <c r="R3918" i="1"/>
  <c r="S3918" i="1"/>
  <c r="Q3919" i="1"/>
  <c r="R3919" i="1"/>
  <c r="S3919" i="1"/>
  <c r="Q3920" i="1"/>
  <c r="R3920" i="1"/>
  <c r="S3920" i="1"/>
  <c r="Q3921" i="1"/>
  <c r="R3921" i="1"/>
  <c r="S3921" i="1"/>
  <c r="Q3922" i="1"/>
  <c r="R3922" i="1"/>
  <c r="S3922" i="1"/>
  <c r="Q3923" i="1"/>
  <c r="R3923" i="1"/>
  <c r="S3923" i="1"/>
  <c r="Q3924" i="1"/>
  <c r="R3924" i="1"/>
  <c r="S3924" i="1"/>
  <c r="Q3925" i="1"/>
  <c r="R3925" i="1"/>
  <c r="S3925" i="1"/>
  <c r="Q3926" i="1"/>
  <c r="R3926" i="1"/>
  <c r="S3926" i="1"/>
  <c r="Q3927" i="1"/>
  <c r="R3927" i="1"/>
  <c r="S3927" i="1"/>
  <c r="Q3928" i="1"/>
  <c r="R3928" i="1"/>
  <c r="S3928" i="1"/>
  <c r="Q3929" i="1"/>
  <c r="R3929" i="1"/>
  <c r="S3929" i="1"/>
  <c r="Q3930" i="1"/>
  <c r="R3930" i="1"/>
  <c r="S3930" i="1"/>
  <c r="Q3931" i="1"/>
  <c r="R3931" i="1"/>
  <c r="S3931" i="1"/>
  <c r="Q3932" i="1"/>
  <c r="R3932" i="1"/>
  <c r="S3932" i="1"/>
  <c r="Q3933" i="1"/>
  <c r="R3933" i="1"/>
  <c r="S3933" i="1"/>
  <c r="Q3934" i="1"/>
  <c r="R3934" i="1"/>
  <c r="S3934" i="1"/>
  <c r="Q3935" i="1"/>
  <c r="R3935" i="1"/>
  <c r="S3935" i="1"/>
  <c r="Q3936" i="1"/>
  <c r="R3936" i="1"/>
  <c r="S3936" i="1"/>
  <c r="Q3937" i="1"/>
  <c r="R3937" i="1"/>
  <c r="S3937" i="1"/>
  <c r="Q3938" i="1"/>
  <c r="R3938" i="1"/>
  <c r="S3938" i="1"/>
  <c r="Q3939" i="1"/>
  <c r="R3939" i="1"/>
  <c r="S3939" i="1"/>
  <c r="Q3940" i="1"/>
  <c r="R3940" i="1"/>
  <c r="S3940" i="1"/>
  <c r="Q3941" i="1"/>
  <c r="R3941" i="1"/>
  <c r="S3941" i="1"/>
  <c r="Q3942" i="1"/>
  <c r="R3942" i="1"/>
  <c r="S3942" i="1"/>
  <c r="Q3943" i="1"/>
  <c r="R3943" i="1"/>
  <c r="S3943" i="1"/>
  <c r="Q3944" i="1"/>
  <c r="R3944" i="1"/>
  <c r="S3944" i="1"/>
  <c r="Q3945" i="1"/>
  <c r="R3945" i="1"/>
  <c r="S3945" i="1"/>
  <c r="Q3946" i="1"/>
  <c r="R3946" i="1"/>
  <c r="S3946" i="1"/>
  <c r="Q3947" i="1"/>
  <c r="R3947" i="1"/>
  <c r="S3947" i="1"/>
  <c r="Q3948" i="1"/>
  <c r="R3948" i="1"/>
  <c r="S3948" i="1"/>
  <c r="Q3949" i="1"/>
  <c r="R3949" i="1"/>
  <c r="S3949" i="1"/>
  <c r="Q3950" i="1"/>
  <c r="R3950" i="1"/>
  <c r="S3950" i="1"/>
  <c r="Q3951" i="1"/>
  <c r="R3951" i="1"/>
  <c r="S3951" i="1"/>
  <c r="Q3952" i="1"/>
  <c r="R3952" i="1"/>
  <c r="S3952" i="1"/>
  <c r="Q3953" i="1"/>
  <c r="R3953" i="1"/>
  <c r="S3953" i="1"/>
  <c r="Q3954" i="1"/>
  <c r="R3954" i="1"/>
  <c r="S3954" i="1"/>
  <c r="Q3955" i="1"/>
  <c r="R3955" i="1"/>
  <c r="S3955" i="1"/>
  <c r="Q3956" i="1"/>
  <c r="R3956" i="1"/>
  <c r="S3956" i="1"/>
  <c r="Q3957" i="1"/>
  <c r="R3957" i="1"/>
  <c r="S3957" i="1"/>
  <c r="Q3958" i="1"/>
  <c r="R3958" i="1"/>
  <c r="S3958" i="1"/>
  <c r="Q3959" i="1"/>
  <c r="R3959" i="1"/>
  <c r="S3959" i="1"/>
  <c r="Q3960" i="1"/>
  <c r="R3960" i="1"/>
  <c r="S3960" i="1"/>
  <c r="Q3961" i="1"/>
  <c r="R3961" i="1"/>
  <c r="S3961" i="1"/>
  <c r="Q3962" i="1"/>
  <c r="R3962" i="1"/>
  <c r="S3962" i="1"/>
  <c r="Q3963" i="1"/>
  <c r="R3963" i="1"/>
  <c r="S3963" i="1"/>
  <c r="Q3964" i="1"/>
  <c r="R3964" i="1"/>
  <c r="S3964" i="1"/>
  <c r="Q3965" i="1"/>
  <c r="R3965" i="1"/>
  <c r="S3965" i="1"/>
  <c r="Q3966" i="1"/>
  <c r="R3966" i="1"/>
  <c r="S3966" i="1"/>
  <c r="Q3967" i="1"/>
  <c r="R3967" i="1"/>
  <c r="S3967" i="1"/>
  <c r="Q3968" i="1"/>
  <c r="R3968" i="1"/>
  <c r="S3968" i="1"/>
  <c r="Q3969" i="1"/>
  <c r="R3969" i="1"/>
  <c r="S3969" i="1"/>
  <c r="Q3970" i="1"/>
  <c r="R3970" i="1"/>
  <c r="S3970" i="1"/>
  <c r="Q3971" i="1"/>
  <c r="R3971" i="1"/>
  <c r="S3971" i="1"/>
  <c r="Q3972" i="1"/>
  <c r="R3972" i="1"/>
  <c r="S3972" i="1"/>
  <c r="Q3973" i="1"/>
  <c r="R3973" i="1"/>
  <c r="S3973" i="1"/>
  <c r="Q3974" i="1"/>
  <c r="R3974" i="1"/>
  <c r="S3974" i="1"/>
  <c r="Q3975" i="1"/>
  <c r="R3975" i="1"/>
  <c r="S3975" i="1"/>
  <c r="Q3976" i="1"/>
  <c r="R3976" i="1"/>
  <c r="S3976" i="1"/>
  <c r="Q3977" i="1"/>
  <c r="R3977" i="1"/>
  <c r="S3977" i="1"/>
  <c r="Q3978" i="1"/>
  <c r="R3978" i="1"/>
  <c r="S3978" i="1"/>
  <c r="Q3979" i="1"/>
  <c r="R3979" i="1"/>
  <c r="S3979" i="1"/>
  <c r="Q3980" i="1"/>
  <c r="R3980" i="1"/>
  <c r="S3980" i="1"/>
  <c r="Q3981" i="1"/>
  <c r="R3981" i="1"/>
  <c r="S3981" i="1"/>
  <c r="Q3982" i="1"/>
  <c r="R3982" i="1"/>
  <c r="S3982" i="1"/>
  <c r="Q3983" i="1"/>
  <c r="R3983" i="1"/>
  <c r="S3983" i="1"/>
  <c r="Q3984" i="1"/>
  <c r="R3984" i="1"/>
  <c r="S3984" i="1"/>
  <c r="Q3985" i="1"/>
  <c r="R3985" i="1"/>
  <c r="S3985" i="1"/>
  <c r="Q3986" i="1"/>
  <c r="R3986" i="1"/>
  <c r="S3986" i="1"/>
  <c r="Q3987" i="1"/>
  <c r="R3987" i="1"/>
  <c r="S3987" i="1"/>
  <c r="Q3988" i="1"/>
  <c r="R3988" i="1"/>
  <c r="S3988" i="1"/>
  <c r="Q3989" i="1"/>
  <c r="R3989" i="1"/>
  <c r="S3989" i="1"/>
  <c r="Q3990" i="1"/>
  <c r="R3990" i="1"/>
  <c r="S3990" i="1"/>
  <c r="Q3991" i="1"/>
  <c r="R3991" i="1"/>
  <c r="S3991" i="1"/>
  <c r="Q3992" i="1"/>
  <c r="R3992" i="1"/>
  <c r="S3992" i="1"/>
  <c r="Q3993" i="1"/>
  <c r="R3993" i="1"/>
  <c r="S3993" i="1"/>
  <c r="Q3994" i="1"/>
  <c r="R3994" i="1"/>
  <c r="S3994" i="1"/>
  <c r="Q3995" i="1"/>
  <c r="R3995" i="1"/>
  <c r="S3995" i="1"/>
  <c r="Q3996" i="1"/>
  <c r="R3996" i="1"/>
  <c r="S3996" i="1"/>
  <c r="Q3997" i="1"/>
  <c r="R3997" i="1"/>
  <c r="S3997" i="1"/>
  <c r="Q3998" i="1"/>
  <c r="R3998" i="1"/>
  <c r="S3998" i="1"/>
  <c r="Q3999" i="1"/>
  <c r="R3999" i="1"/>
  <c r="S3999" i="1"/>
  <c r="Q4000" i="1"/>
  <c r="R4000" i="1"/>
  <c r="S4000" i="1"/>
  <c r="Q4001" i="1"/>
  <c r="R4001" i="1"/>
  <c r="S4001" i="1"/>
  <c r="Q4002" i="1"/>
  <c r="R4002" i="1"/>
  <c r="S4002" i="1"/>
  <c r="Q4003" i="1"/>
  <c r="R4003" i="1"/>
  <c r="S4003" i="1"/>
  <c r="Q4004" i="1"/>
  <c r="R4004" i="1"/>
  <c r="S4004" i="1"/>
  <c r="Q4005" i="1"/>
  <c r="R4005" i="1"/>
  <c r="S4005" i="1"/>
  <c r="Q4006" i="1"/>
  <c r="R4006" i="1"/>
  <c r="S4006" i="1"/>
  <c r="Q4007" i="1"/>
  <c r="R4007" i="1"/>
  <c r="S4007" i="1"/>
  <c r="Q4008" i="1"/>
  <c r="R4008" i="1"/>
  <c r="S4008" i="1"/>
  <c r="Q4009" i="1"/>
  <c r="R4009" i="1"/>
  <c r="S4009" i="1"/>
  <c r="Q4010" i="1"/>
  <c r="R4010" i="1"/>
  <c r="S4010" i="1"/>
  <c r="Q4011" i="1"/>
  <c r="R4011" i="1"/>
  <c r="S4011" i="1"/>
  <c r="Q4012" i="1"/>
  <c r="R4012" i="1"/>
  <c r="S4012" i="1"/>
  <c r="Q4013" i="1"/>
  <c r="R4013" i="1"/>
  <c r="S4013" i="1"/>
  <c r="Q4014" i="1"/>
  <c r="R4014" i="1"/>
  <c r="S4014" i="1"/>
  <c r="Q4015" i="1"/>
  <c r="R4015" i="1"/>
  <c r="S4015" i="1"/>
  <c r="Q4016" i="1"/>
  <c r="R4016" i="1"/>
  <c r="S4016" i="1"/>
  <c r="Q4017" i="1"/>
  <c r="R4017" i="1"/>
  <c r="S4017" i="1"/>
  <c r="Q4018" i="1"/>
  <c r="R4018" i="1"/>
  <c r="S4018" i="1"/>
  <c r="Q4019" i="1"/>
  <c r="R4019" i="1"/>
  <c r="S4019" i="1"/>
  <c r="Q4020" i="1"/>
  <c r="R4020" i="1"/>
  <c r="S4020" i="1"/>
  <c r="Q4021" i="1"/>
  <c r="R4021" i="1"/>
  <c r="S4021" i="1"/>
  <c r="Q4022" i="1"/>
  <c r="R4022" i="1"/>
  <c r="S4022" i="1"/>
  <c r="Q4023" i="1"/>
  <c r="R4023" i="1"/>
  <c r="S4023" i="1"/>
  <c r="Q4024" i="1"/>
  <c r="R4024" i="1"/>
  <c r="S4024" i="1"/>
  <c r="Q4025" i="1"/>
  <c r="R4025" i="1"/>
  <c r="S4025" i="1"/>
  <c r="Q4026" i="1"/>
  <c r="R4026" i="1"/>
  <c r="S4026" i="1"/>
  <c r="Q4027" i="1"/>
  <c r="R4027" i="1"/>
  <c r="S4027" i="1"/>
  <c r="Q4028" i="1"/>
  <c r="R4028" i="1"/>
  <c r="S4028" i="1"/>
  <c r="Q4029" i="1"/>
  <c r="R4029" i="1"/>
  <c r="S4029" i="1"/>
  <c r="Q4030" i="1"/>
  <c r="R4030" i="1"/>
  <c r="S4030" i="1"/>
  <c r="Q4031" i="1"/>
  <c r="R4031" i="1"/>
  <c r="S4031" i="1"/>
  <c r="Q4032" i="1"/>
  <c r="R4032" i="1"/>
  <c r="S4032" i="1"/>
  <c r="Q4033" i="1"/>
  <c r="R4033" i="1"/>
  <c r="S4033" i="1"/>
  <c r="Q4034" i="1"/>
  <c r="R4034" i="1"/>
  <c r="S4034" i="1"/>
  <c r="Q4035" i="1"/>
  <c r="R4035" i="1"/>
  <c r="S4035" i="1"/>
  <c r="Q4036" i="1"/>
  <c r="R4036" i="1"/>
  <c r="S4036" i="1"/>
  <c r="Q4037" i="1"/>
  <c r="R4037" i="1"/>
  <c r="S4037" i="1"/>
  <c r="Q4038" i="1"/>
  <c r="R4038" i="1"/>
  <c r="S4038" i="1"/>
  <c r="Q4039" i="1"/>
  <c r="R4039" i="1"/>
  <c r="S4039" i="1"/>
  <c r="Q4040" i="1"/>
  <c r="R4040" i="1"/>
  <c r="S4040" i="1"/>
  <c r="Q4041" i="1"/>
  <c r="R4041" i="1"/>
  <c r="S4041" i="1"/>
  <c r="Q4042" i="1"/>
  <c r="R4042" i="1"/>
  <c r="S4042" i="1"/>
  <c r="Q4043" i="1"/>
  <c r="R4043" i="1"/>
  <c r="S4043" i="1"/>
  <c r="Q4044" i="1"/>
  <c r="R4044" i="1"/>
  <c r="S4044" i="1"/>
  <c r="Q4045" i="1"/>
  <c r="R4045" i="1"/>
  <c r="S4045" i="1"/>
  <c r="Q4046" i="1"/>
  <c r="R4046" i="1"/>
  <c r="S4046" i="1"/>
  <c r="Q4047" i="1"/>
  <c r="R4047" i="1"/>
  <c r="S4047" i="1"/>
  <c r="Q4048" i="1"/>
  <c r="R4048" i="1"/>
  <c r="S4048" i="1"/>
  <c r="Q4049" i="1"/>
  <c r="R4049" i="1"/>
  <c r="S4049" i="1"/>
  <c r="Q4050" i="1"/>
  <c r="R4050" i="1"/>
  <c r="S4050" i="1"/>
  <c r="Q4051" i="1"/>
  <c r="R4051" i="1"/>
  <c r="S4051" i="1"/>
  <c r="Q4052" i="1"/>
  <c r="R4052" i="1"/>
  <c r="S4052" i="1"/>
  <c r="Q4053" i="1"/>
  <c r="R4053" i="1"/>
  <c r="S4053" i="1"/>
  <c r="Q4054" i="1"/>
  <c r="R4054" i="1"/>
  <c r="S4054" i="1"/>
  <c r="Q4055" i="1"/>
  <c r="R4055" i="1"/>
  <c r="S4055" i="1"/>
  <c r="Q4056" i="1"/>
  <c r="R4056" i="1"/>
  <c r="S4056" i="1"/>
  <c r="Q4057" i="1"/>
  <c r="R4057" i="1"/>
  <c r="S4057" i="1"/>
  <c r="Q4058" i="1"/>
  <c r="R4058" i="1"/>
  <c r="S4058" i="1"/>
  <c r="Q4059" i="1"/>
  <c r="R4059" i="1"/>
  <c r="S4059" i="1"/>
  <c r="Q4060" i="1"/>
  <c r="R4060" i="1"/>
  <c r="S4060" i="1"/>
  <c r="Q4061" i="1"/>
  <c r="R4061" i="1"/>
  <c r="S4061" i="1"/>
  <c r="Q4062" i="1"/>
  <c r="R4062" i="1"/>
  <c r="S4062" i="1"/>
  <c r="Q4063" i="1"/>
  <c r="R4063" i="1"/>
  <c r="S4063" i="1"/>
  <c r="Q4064" i="1"/>
  <c r="R4064" i="1"/>
  <c r="S4064" i="1"/>
  <c r="Q4065" i="1"/>
  <c r="R4065" i="1"/>
  <c r="S4065" i="1"/>
  <c r="Q4066" i="1"/>
  <c r="R4066" i="1"/>
  <c r="S4066" i="1"/>
  <c r="Q4067" i="1"/>
  <c r="R4067" i="1"/>
  <c r="S4067" i="1"/>
  <c r="Q4068" i="1"/>
  <c r="R4068" i="1"/>
  <c r="S4068" i="1"/>
  <c r="Q4069" i="1"/>
  <c r="R4069" i="1"/>
  <c r="S4069" i="1"/>
  <c r="Q4070" i="1"/>
  <c r="R4070" i="1"/>
  <c r="S4070" i="1"/>
  <c r="Q4071" i="1"/>
  <c r="R4071" i="1"/>
  <c r="S4071" i="1"/>
  <c r="Q4072" i="1"/>
  <c r="R4072" i="1"/>
  <c r="S4072" i="1"/>
  <c r="Q4073" i="1"/>
  <c r="R4073" i="1"/>
  <c r="S4073" i="1"/>
  <c r="Q4074" i="1"/>
  <c r="R4074" i="1"/>
  <c r="S4074" i="1"/>
  <c r="Q4075" i="1"/>
  <c r="R4075" i="1"/>
  <c r="S4075" i="1"/>
  <c r="Q4076" i="1"/>
  <c r="R4076" i="1"/>
  <c r="S4076" i="1"/>
  <c r="Q4077" i="1"/>
  <c r="R4077" i="1"/>
  <c r="S4077" i="1"/>
  <c r="Q4078" i="1"/>
  <c r="R4078" i="1"/>
  <c r="S4078" i="1"/>
  <c r="Q4079" i="1"/>
  <c r="R4079" i="1"/>
  <c r="S4079" i="1"/>
  <c r="Q4080" i="1"/>
  <c r="R4080" i="1"/>
  <c r="S4080" i="1"/>
  <c r="Q4081" i="1"/>
  <c r="R4081" i="1"/>
  <c r="S4081" i="1"/>
  <c r="Q4082" i="1"/>
  <c r="R4082" i="1"/>
  <c r="S4082" i="1"/>
  <c r="Q4083" i="1"/>
  <c r="R4083" i="1"/>
  <c r="S4083" i="1"/>
  <c r="Q4084" i="1"/>
  <c r="R4084" i="1"/>
  <c r="S4084" i="1"/>
  <c r="Q4085" i="1"/>
  <c r="R4085" i="1"/>
  <c r="S4085" i="1"/>
  <c r="Q4086" i="1"/>
  <c r="R4086" i="1"/>
  <c r="S4086" i="1"/>
  <c r="Q4087" i="1"/>
  <c r="R4087" i="1"/>
  <c r="S4087" i="1"/>
  <c r="Q4088" i="1"/>
  <c r="R4088" i="1"/>
  <c r="S4088" i="1"/>
  <c r="Q4089" i="1"/>
  <c r="R4089" i="1"/>
  <c r="S4089" i="1"/>
  <c r="Q4090" i="1"/>
  <c r="R4090" i="1"/>
  <c r="S4090" i="1"/>
  <c r="Q4091" i="1"/>
  <c r="R4091" i="1"/>
  <c r="S4091" i="1"/>
  <c r="Q4092" i="1"/>
  <c r="R4092" i="1"/>
  <c r="S4092" i="1"/>
  <c r="Q4093" i="1"/>
  <c r="R4093" i="1"/>
  <c r="S4093" i="1"/>
  <c r="Q4094" i="1"/>
  <c r="R4094" i="1"/>
  <c r="S4094" i="1"/>
  <c r="Q4095" i="1"/>
  <c r="R4095" i="1"/>
  <c r="S4095" i="1"/>
  <c r="Q4096" i="1"/>
  <c r="R4096" i="1"/>
  <c r="S4096" i="1"/>
  <c r="Q4097" i="1"/>
  <c r="R4097" i="1"/>
  <c r="S4097" i="1"/>
  <c r="Q4098" i="1"/>
  <c r="R4098" i="1"/>
  <c r="S4098" i="1"/>
  <c r="Q4099" i="1"/>
  <c r="R4099" i="1"/>
  <c r="S4099" i="1"/>
  <c r="Q4100" i="1"/>
  <c r="R4100" i="1"/>
  <c r="S4100" i="1"/>
  <c r="Q4101" i="1"/>
  <c r="R4101" i="1"/>
  <c r="S4101" i="1"/>
  <c r="Q4102" i="1"/>
  <c r="R4102" i="1"/>
  <c r="S4102" i="1"/>
  <c r="Q4103" i="1"/>
  <c r="R4103" i="1"/>
  <c r="S4103" i="1"/>
  <c r="Q4104" i="1"/>
  <c r="R4104" i="1"/>
  <c r="S4104" i="1"/>
  <c r="Q4105" i="1"/>
  <c r="R4105" i="1"/>
  <c r="S4105" i="1"/>
  <c r="Q4106" i="1"/>
  <c r="R4106" i="1"/>
  <c r="S4106" i="1"/>
  <c r="Q4107" i="1"/>
  <c r="R4107" i="1"/>
  <c r="S4107" i="1"/>
  <c r="Q4108" i="1"/>
  <c r="R4108" i="1"/>
  <c r="S4108" i="1"/>
  <c r="Q4109" i="1"/>
  <c r="R4109" i="1"/>
  <c r="S4109" i="1"/>
  <c r="Q4110" i="1"/>
  <c r="R4110" i="1"/>
  <c r="S4110" i="1"/>
  <c r="Q4111" i="1"/>
  <c r="R4111" i="1"/>
  <c r="S4111" i="1"/>
  <c r="Q4112" i="1"/>
  <c r="R4112" i="1"/>
  <c r="S4112" i="1"/>
  <c r="Q4113" i="1"/>
  <c r="R4113" i="1"/>
  <c r="S4113" i="1"/>
  <c r="Q4114" i="1"/>
  <c r="R4114" i="1"/>
  <c r="S4114" i="1"/>
  <c r="Q4115" i="1"/>
  <c r="R4115" i="1"/>
  <c r="S4115" i="1"/>
  <c r="Q4116" i="1"/>
  <c r="R4116" i="1"/>
  <c r="S4116" i="1"/>
  <c r="Q4117" i="1"/>
  <c r="R4117" i="1"/>
  <c r="S4117" i="1"/>
  <c r="Q4118" i="1"/>
  <c r="R4118" i="1"/>
  <c r="S4118" i="1"/>
  <c r="Q4119" i="1"/>
  <c r="R4119" i="1"/>
  <c r="S4119" i="1"/>
  <c r="Q4120" i="1"/>
  <c r="R4120" i="1"/>
  <c r="S4120" i="1"/>
  <c r="Q4121" i="1"/>
  <c r="R4121" i="1"/>
  <c r="S4121" i="1"/>
  <c r="Q4122" i="1"/>
  <c r="R4122" i="1"/>
  <c r="S4122" i="1"/>
  <c r="Q4123" i="1"/>
  <c r="R4123" i="1"/>
  <c r="S4123" i="1"/>
  <c r="Q4124" i="1"/>
  <c r="R4124" i="1"/>
  <c r="S4124" i="1"/>
  <c r="Q4125" i="1"/>
  <c r="R4125" i="1"/>
  <c r="S4125" i="1"/>
  <c r="Q4126" i="1"/>
  <c r="R4126" i="1"/>
  <c r="S4126" i="1"/>
  <c r="Q4127" i="1"/>
  <c r="R4127" i="1"/>
  <c r="S4127" i="1"/>
  <c r="Q4128" i="1"/>
  <c r="R4128" i="1"/>
  <c r="S4128" i="1"/>
  <c r="Q4129" i="1"/>
  <c r="R4129" i="1"/>
  <c r="S4129" i="1"/>
  <c r="Q4130" i="1"/>
  <c r="R4130" i="1"/>
  <c r="S4130" i="1"/>
  <c r="Q4131" i="1"/>
  <c r="R4131" i="1"/>
  <c r="S4131" i="1"/>
  <c r="Q4132" i="1"/>
  <c r="R4132" i="1"/>
  <c r="S4132" i="1"/>
  <c r="Q4133" i="1"/>
  <c r="R4133" i="1"/>
  <c r="S4133" i="1"/>
  <c r="Q4134" i="1"/>
  <c r="R4134" i="1"/>
  <c r="S4134" i="1"/>
  <c r="Q4135" i="1"/>
  <c r="R4135" i="1"/>
  <c r="S4135" i="1"/>
  <c r="Q4136" i="1"/>
  <c r="R4136" i="1"/>
  <c r="S4136" i="1"/>
  <c r="Q4137" i="1"/>
  <c r="R4137" i="1"/>
  <c r="S4137" i="1"/>
  <c r="Q4138" i="1"/>
  <c r="R4138" i="1"/>
  <c r="S4138" i="1"/>
  <c r="Q4139" i="1"/>
  <c r="R4139" i="1"/>
  <c r="S4139" i="1"/>
  <c r="Q4140" i="1"/>
  <c r="R4140" i="1"/>
  <c r="S4140" i="1"/>
  <c r="Q4141" i="1"/>
  <c r="R4141" i="1"/>
  <c r="S4141" i="1"/>
  <c r="Q4142" i="1"/>
  <c r="R4142" i="1"/>
  <c r="S4142" i="1"/>
  <c r="Q4143" i="1"/>
  <c r="R4143" i="1"/>
  <c r="S4143" i="1"/>
  <c r="Q4144" i="1"/>
  <c r="R4144" i="1"/>
  <c r="S4144" i="1"/>
  <c r="Q4145" i="1"/>
  <c r="R4145" i="1"/>
  <c r="S4145" i="1"/>
  <c r="Q4146" i="1"/>
  <c r="R4146" i="1"/>
  <c r="S4146" i="1"/>
  <c r="Q4147" i="1"/>
  <c r="R4147" i="1"/>
  <c r="S4147" i="1"/>
  <c r="Q4148" i="1"/>
  <c r="R4148" i="1"/>
  <c r="S4148" i="1"/>
  <c r="Q4149" i="1"/>
  <c r="R4149" i="1"/>
  <c r="S4149" i="1"/>
  <c r="Q4150" i="1"/>
  <c r="R4150" i="1"/>
  <c r="S4150" i="1"/>
  <c r="Q4151" i="1"/>
  <c r="R4151" i="1"/>
  <c r="S4151" i="1"/>
  <c r="Q4152" i="1"/>
  <c r="R4152" i="1"/>
  <c r="S4152" i="1"/>
  <c r="Q4153" i="1"/>
  <c r="R4153" i="1"/>
  <c r="S4153" i="1"/>
  <c r="Q4154" i="1"/>
  <c r="R4154" i="1"/>
  <c r="S4154" i="1"/>
  <c r="Q4155" i="1"/>
  <c r="R4155" i="1"/>
  <c r="S4155" i="1"/>
  <c r="Q4156" i="1"/>
  <c r="R4156" i="1"/>
  <c r="S4156" i="1"/>
  <c r="Q4157" i="1"/>
  <c r="R4157" i="1"/>
  <c r="S4157" i="1"/>
  <c r="Q4158" i="1"/>
  <c r="R4158" i="1"/>
  <c r="S4158" i="1"/>
  <c r="Q4159" i="1"/>
  <c r="R4159" i="1"/>
  <c r="S4159" i="1"/>
  <c r="Q4160" i="1"/>
  <c r="R4160" i="1"/>
  <c r="S4160" i="1"/>
  <c r="Q4161" i="1"/>
  <c r="R4161" i="1"/>
  <c r="S4161" i="1"/>
  <c r="Q4162" i="1"/>
  <c r="R4162" i="1"/>
  <c r="S4162" i="1"/>
  <c r="Q4163" i="1"/>
  <c r="R4163" i="1"/>
  <c r="S4163" i="1"/>
  <c r="Q4164" i="1"/>
  <c r="R4164" i="1"/>
  <c r="S4164" i="1"/>
  <c r="Q4165" i="1"/>
  <c r="R4165" i="1"/>
  <c r="S4165" i="1"/>
  <c r="Q4166" i="1"/>
  <c r="R4166" i="1"/>
  <c r="S4166" i="1"/>
  <c r="Q4167" i="1"/>
  <c r="R4167" i="1"/>
  <c r="S4167" i="1"/>
  <c r="Q4168" i="1"/>
  <c r="R4168" i="1"/>
  <c r="S4168" i="1"/>
  <c r="Q4169" i="1"/>
  <c r="R4169" i="1"/>
  <c r="S4169" i="1"/>
  <c r="Q4170" i="1"/>
  <c r="R4170" i="1"/>
  <c r="S4170" i="1"/>
  <c r="Q4171" i="1"/>
  <c r="R4171" i="1"/>
  <c r="S4171" i="1"/>
  <c r="Q4172" i="1"/>
  <c r="R4172" i="1"/>
  <c r="S4172" i="1"/>
  <c r="Q4173" i="1"/>
  <c r="R4173" i="1"/>
  <c r="S4173" i="1"/>
  <c r="Q4174" i="1"/>
  <c r="R4174" i="1"/>
  <c r="S4174" i="1"/>
  <c r="Q4175" i="1"/>
  <c r="R4175" i="1"/>
  <c r="S4175" i="1"/>
  <c r="Q4176" i="1"/>
  <c r="R4176" i="1"/>
  <c r="S4176" i="1"/>
  <c r="Q4177" i="1"/>
  <c r="R4177" i="1"/>
  <c r="S4177" i="1"/>
  <c r="Q4178" i="1"/>
  <c r="R4178" i="1"/>
  <c r="S4178" i="1"/>
  <c r="Q4179" i="1"/>
  <c r="R4179" i="1"/>
  <c r="S4179" i="1"/>
  <c r="Q4180" i="1"/>
  <c r="R4180" i="1"/>
  <c r="S4180" i="1"/>
  <c r="Q4181" i="1"/>
  <c r="R4181" i="1"/>
  <c r="S4181" i="1"/>
  <c r="Q4182" i="1"/>
  <c r="R4182" i="1"/>
  <c r="S4182" i="1"/>
  <c r="Q4183" i="1"/>
  <c r="R4183" i="1"/>
  <c r="S4183" i="1"/>
  <c r="Q4184" i="1"/>
  <c r="R4184" i="1"/>
  <c r="S4184" i="1"/>
  <c r="Q4185" i="1"/>
  <c r="R4185" i="1"/>
  <c r="S4185" i="1"/>
  <c r="Q4186" i="1"/>
  <c r="R4186" i="1"/>
  <c r="S4186" i="1"/>
  <c r="Q4187" i="1"/>
  <c r="R4187" i="1"/>
  <c r="S4187" i="1"/>
  <c r="Q4188" i="1"/>
  <c r="R4188" i="1"/>
  <c r="S4188" i="1"/>
  <c r="Q4189" i="1"/>
  <c r="R4189" i="1"/>
  <c r="S4189" i="1"/>
  <c r="Q4190" i="1"/>
  <c r="R4190" i="1"/>
  <c r="S4190" i="1"/>
  <c r="Q4191" i="1"/>
  <c r="R4191" i="1"/>
  <c r="S4191" i="1"/>
  <c r="Q4192" i="1"/>
  <c r="R4192" i="1"/>
  <c r="S4192" i="1"/>
  <c r="Q4193" i="1"/>
  <c r="R4193" i="1"/>
  <c r="S4193" i="1"/>
  <c r="Q4194" i="1"/>
  <c r="R4194" i="1"/>
  <c r="S4194" i="1"/>
  <c r="Q4195" i="1"/>
  <c r="R4195" i="1"/>
  <c r="S4195" i="1"/>
  <c r="Q4196" i="1"/>
  <c r="R4196" i="1"/>
  <c r="S4196" i="1"/>
  <c r="Q4197" i="1"/>
  <c r="R4197" i="1"/>
  <c r="S4197" i="1"/>
  <c r="Q4198" i="1"/>
  <c r="R4198" i="1"/>
  <c r="S4198" i="1"/>
  <c r="Q4199" i="1"/>
  <c r="R4199" i="1"/>
  <c r="S4199" i="1"/>
  <c r="Q4200" i="1"/>
  <c r="R4200" i="1"/>
  <c r="S4200" i="1"/>
  <c r="Q4201" i="1"/>
  <c r="R4201" i="1"/>
  <c r="S4201" i="1"/>
  <c r="Q4202" i="1"/>
  <c r="R4202" i="1"/>
  <c r="S4202" i="1"/>
  <c r="Q4203" i="1"/>
  <c r="R4203" i="1"/>
  <c r="S4203" i="1"/>
  <c r="Q4204" i="1"/>
  <c r="R4204" i="1"/>
  <c r="S4204" i="1"/>
  <c r="Q4205" i="1"/>
  <c r="R4205" i="1"/>
  <c r="S4205" i="1"/>
  <c r="Q4206" i="1"/>
  <c r="R4206" i="1"/>
  <c r="S4206" i="1"/>
  <c r="Q4207" i="1"/>
  <c r="R4207" i="1"/>
  <c r="S4207" i="1"/>
  <c r="Q4208" i="1"/>
  <c r="R4208" i="1"/>
  <c r="S4208" i="1"/>
  <c r="Q4209" i="1"/>
  <c r="R4209" i="1"/>
  <c r="S4209" i="1"/>
  <c r="Q4210" i="1"/>
  <c r="R4210" i="1"/>
  <c r="S4210" i="1"/>
  <c r="Q4211" i="1"/>
  <c r="R4211" i="1"/>
  <c r="S4211" i="1"/>
  <c r="Q4212" i="1"/>
  <c r="R4212" i="1"/>
  <c r="S4212" i="1"/>
  <c r="Q4213" i="1"/>
  <c r="R4213" i="1"/>
  <c r="S4213" i="1"/>
  <c r="Q4214" i="1"/>
  <c r="R4214" i="1"/>
  <c r="S4214" i="1"/>
  <c r="Q4215" i="1"/>
  <c r="R4215" i="1"/>
  <c r="S4215" i="1"/>
  <c r="Q4216" i="1"/>
  <c r="R4216" i="1"/>
  <c r="S4216" i="1"/>
  <c r="Q4217" i="1"/>
  <c r="R4217" i="1"/>
  <c r="S4217" i="1"/>
  <c r="Q4218" i="1"/>
  <c r="R4218" i="1"/>
  <c r="S4218" i="1"/>
  <c r="Q4219" i="1"/>
  <c r="R4219" i="1"/>
  <c r="S4219" i="1"/>
  <c r="Q4220" i="1"/>
  <c r="R4220" i="1"/>
  <c r="S4220" i="1"/>
  <c r="Q4221" i="1"/>
  <c r="R4221" i="1"/>
  <c r="S4221" i="1"/>
  <c r="Q4222" i="1"/>
  <c r="R4222" i="1"/>
  <c r="S4222" i="1"/>
  <c r="Q4223" i="1"/>
  <c r="R4223" i="1"/>
  <c r="S4223" i="1"/>
  <c r="Q4224" i="1"/>
  <c r="R4224" i="1"/>
  <c r="S4224" i="1"/>
  <c r="Q4225" i="1"/>
  <c r="R4225" i="1"/>
  <c r="S4225" i="1"/>
  <c r="Q4226" i="1"/>
  <c r="R4226" i="1"/>
  <c r="S4226" i="1"/>
  <c r="Q4227" i="1"/>
  <c r="R4227" i="1"/>
  <c r="S4227" i="1"/>
  <c r="Q4228" i="1"/>
  <c r="R4228" i="1"/>
  <c r="S4228" i="1"/>
  <c r="Q4229" i="1"/>
  <c r="R4229" i="1"/>
  <c r="S4229" i="1"/>
  <c r="Q4230" i="1"/>
  <c r="R4230" i="1"/>
  <c r="S4230" i="1"/>
  <c r="Q4231" i="1"/>
  <c r="R4231" i="1"/>
  <c r="S4231" i="1"/>
  <c r="Q4232" i="1"/>
  <c r="R4232" i="1"/>
  <c r="S4232" i="1"/>
  <c r="Q4233" i="1"/>
  <c r="R4233" i="1"/>
  <c r="S4233" i="1"/>
  <c r="Q4234" i="1"/>
  <c r="R4234" i="1"/>
  <c r="S4234" i="1"/>
  <c r="Q4235" i="1"/>
  <c r="R4235" i="1"/>
  <c r="S4235" i="1"/>
  <c r="Q4236" i="1"/>
  <c r="R4236" i="1"/>
  <c r="S4236" i="1"/>
  <c r="Q4237" i="1"/>
  <c r="R4237" i="1"/>
  <c r="S4237" i="1"/>
  <c r="Q4238" i="1"/>
  <c r="R4238" i="1"/>
  <c r="S4238" i="1"/>
  <c r="Q4239" i="1"/>
  <c r="R4239" i="1"/>
  <c r="S4239" i="1"/>
  <c r="Q4240" i="1"/>
  <c r="R4240" i="1"/>
  <c r="S4240" i="1"/>
  <c r="Q4241" i="1"/>
  <c r="R4241" i="1"/>
  <c r="S4241" i="1"/>
  <c r="Q4242" i="1"/>
  <c r="R4242" i="1"/>
  <c r="S4242" i="1"/>
  <c r="Q4243" i="1"/>
  <c r="R4243" i="1"/>
  <c r="S4243" i="1"/>
  <c r="Q4244" i="1"/>
  <c r="R4244" i="1"/>
  <c r="S4244" i="1"/>
  <c r="Q4245" i="1"/>
  <c r="R4245" i="1"/>
  <c r="S4245" i="1"/>
  <c r="Q4246" i="1"/>
  <c r="R4246" i="1"/>
  <c r="S4246" i="1"/>
  <c r="Q4247" i="1"/>
  <c r="R4247" i="1"/>
  <c r="S4247" i="1"/>
  <c r="Q4248" i="1"/>
  <c r="R4248" i="1"/>
  <c r="S4248" i="1"/>
  <c r="Q4249" i="1"/>
  <c r="R4249" i="1"/>
  <c r="S4249" i="1"/>
  <c r="Q4250" i="1"/>
  <c r="R4250" i="1"/>
  <c r="S4250" i="1"/>
  <c r="Q4251" i="1"/>
  <c r="R4251" i="1"/>
  <c r="S4251" i="1"/>
  <c r="Q4252" i="1"/>
  <c r="R4252" i="1"/>
  <c r="S4252" i="1"/>
  <c r="Q4253" i="1"/>
  <c r="R4253" i="1"/>
  <c r="S4253" i="1"/>
  <c r="Q4254" i="1"/>
  <c r="R4254" i="1"/>
  <c r="S4254" i="1"/>
  <c r="Q4255" i="1"/>
  <c r="R4255" i="1"/>
  <c r="S4255" i="1"/>
  <c r="Q4256" i="1"/>
  <c r="R4256" i="1"/>
  <c r="S4256" i="1"/>
  <c r="Q4257" i="1"/>
  <c r="R4257" i="1"/>
  <c r="S4257" i="1"/>
  <c r="Q4258" i="1"/>
  <c r="R4258" i="1"/>
  <c r="S4258" i="1"/>
  <c r="Q4259" i="1"/>
  <c r="R4259" i="1"/>
  <c r="S4259" i="1"/>
  <c r="Q4260" i="1"/>
  <c r="R4260" i="1"/>
  <c r="S4260" i="1"/>
  <c r="Q4261" i="1"/>
  <c r="R4261" i="1"/>
  <c r="S4261" i="1"/>
  <c r="Q4262" i="1"/>
  <c r="R4262" i="1"/>
  <c r="S4262" i="1"/>
  <c r="Q4263" i="1"/>
  <c r="R4263" i="1"/>
  <c r="S4263" i="1"/>
  <c r="Q4264" i="1"/>
  <c r="R4264" i="1"/>
  <c r="S4264" i="1"/>
  <c r="Q4265" i="1"/>
  <c r="R4265" i="1"/>
  <c r="S4265" i="1"/>
  <c r="Q4266" i="1"/>
  <c r="R4266" i="1"/>
  <c r="S4266" i="1"/>
  <c r="Q4267" i="1"/>
  <c r="R4267" i="1"/>
  <c r="S4267" i="1"/>
  <c r="Q4268" i="1"/>
  <c r="R4268" i="1"/>
  <c r="S4268" i="1"/>
  <c r="Q4269" i="1"/>
  <c r="R4269" i="1"/>
  <c r="S4269" i="1"/>
  <c r="Q4270" i="1"/>
  <c r="R4270" i="1"/>
  <c r="S4270" i="1"/>
  <c r="Q4271" i="1"/>
  <c r="R4271" i="1"/>
  <c r="S4271" i="1"/>
  <c r="Q4272" i="1"/>
  <c r="R4272" i="1"/>
  <c r="S4272" i="1"/>
  <c r="Q4273" i="1"/>
  <c r="R4273" i="1"/>
  <c r="S4273" i="1"/>
  <c r="Q4274" i="1"/>
  <c r="R4274" i="1"/>
  <c r="S4274" i="1"/>
  <c r="Q4275" i="1"/>
  <c r="R4275" i="1"/>
  <c r="S4275" i="1"/>
  <c r="Q4276" i="1"/>
  <c r="R4276" i="1"/>
  <c r="S4276" i="1"/>
  <c r="Q4277" i="1"/>
  <c r="R4277" i="1"/>
  <c r="S4277" i="1"/>
  <c r="Q4278" i="1"/>
  <c r="R4278" i="1"/>
  <c r="S4278" i="1"/>
  <c r="Q4279" i="1"/>
  <c r="R4279" i="1"/>
  <c r="S4279" i="1"/>
  <c r="Q4280" i="1"/>
  <c r="R4280" i="1"/>
  <c r="S4280" i="1"/>
  <c r="Q4281" i="1"/>
  <c r="R4281" i="1"/>
  <c r="S4281" i="1"/>
  <c r="Q4282" i="1"/>
  <c r="R4282" i="1"/>
  <c r="S4282" i="1"/>
  <c r="Q4283" i="1"/>
  <c r="R4283" i="1"/>
  <c r="S4283" i="1"/>
  <c r="Q4284" i="1"/>
  <c r="R4284" i="1"/>
  <c r="S4284" i="1"/>
  <c r="Q4285" i="1"/>
  <c r="R4285" i="1"/>
  <c r="S4285" i="1"/>
  <c r="Q4286" i="1"/>
  <c r="R4286" i="1"/>
  <c r="S4286" i="1"/>
  <c r="Q4287" i="1"/>
  <c r="R4287" i="1"/>
  <c r="S4287" i="1"/>
  <c r="Q4288" i="1"/>
  <c r="R4288" i="1"/>
  <c r="S4288" i="1"/>
  <c r="Q4289" i="1"/>
  <c r="R4289" i="1"/>
  <c r="S4289" i="1"/>
  <c r="Q4290" i="1"/>
  <c r="R4290" i="1"/>
  <c r="S4290" i="1"/>
  <c r="Q4291" i="1"/>
  <c r="R4291" i="1"/>
  <c r="S4291" i="1"/>
  <c r="Q4292" i="1"/>
  <c r="R4292" i="1"/>
  <c r="S4292" i="1"/>
  <c r="Q4293" i="1"/>
  <c r="R4293" i="1"/>
  <c r="S4293" i="1"/>
  <c r="Q4294" i="1"/>
  <c r="R4294" i="1"/>
  <c r="S4294" i="1"/>
  <c r="Q4295" i="1"/>
  <c r="R4295" i="1"/>
  <c r="S4295" i="1"/>
  <c r="Q4296" i="1"/>
  <c r="R4296" i="1"/>
  <c r="S4296" i="1"/>
  <c r="Q4297" i="1"/>
  <c r="R4297" i="1"/>
  <c r="S4297" i="1"/>
  <c r="Q4298" i="1"/>
  <c r="R4298" i="1"/>
  <c r="S4298" i="1"/>
  <c r="Q4299" i="1"/>
  <c r="R4299" i="1"/>
  <c r="S4299" i="1"/>
  <c r="Q4300" i="1"/>
  <c r="R4300" i="1"/>
  <c r="S4300" i="1"/>
  <c r="Q4301" i="1"/>
  <c r="R4301" i="1"/>
  <c r="S4301" i="1"/>
  <c r="Q4302" i="1"/>
  <c r="R4302" i="1"/>
  <c r="S4302" i="1"/>
  <c r="Q4303" i="1"/>
  <c r="R4303" i="1"/>
  <c r="S4303" i="1"/>
  <c r="Q4304" i="1"/>
  <c r="R4304" i="1"/>
  <c r="S4304" i="1"/>
  <c r="Q4305" i="1"/>
  <c r="R4305" i="1"/>
  <c r="S4305" i="1"/>
  <c r="Q4306" i="1"/>
  <c r="R4306" i="1"/>
  <c r="S4306" i="1"/>
  <c r="Q4307" i="1"/>
  <c r="R4307" i="1"/>
  <c r="S4307" i="1"/>
  <c r="Q4308" i="1"/>
  <c r="R4308" i="1"/>
  <c r="S4308" i="1"/>
  <c r="Q4309" i="1"/>
  <c r="R4309" i="1"/>
  <c r="S4309" i="1"/>
  <c r="Q4310" i="1"/>
  <c r="R4310" i="1"/>
  <c r="S4310" i="1"/>
  <c r="Q4311" i="1"/>
  <c r="R4311" i="1"/>
  <c r="S4311" i="1"/>
  <c r="Q4312" i="1"/>
  <c r="R4312" i="1"/>
  <c r="S4312" i="1"/>
  <c r="Q4313" i="1"/>
  <c r="R4313" i="1"/>
  <c r="S4313" i="1"/>
  <c r="Q4314" i="1"/>
  <c r="R4314" i="1"/>
  <c r="S4314" i="1"/>
  <c r="Q4315" i="1"/>
  <c r="R4315" i="1"/>
  <c r="S4315" i="1"/>
  <c r="Q4316" i="1"/>
  <c r="R4316" i="1"/>
  <c r="S4316" i="1"/>
  <c r="Q4317" i="1"/>
  <c r="R4317" i="1"/>
  <c r="S4317" i="1"/>
  <c r="Q4318" i="1"/>
  <c r="R4318" i="1"/>
  <c r="S4318" i="1"/>
  <c r="Q4319" i="1"/>
  <c r="R4319" i="1"/>
  <c r="S4319" i="1"/>
  <c r="Q4320" i="1"/>
  <c r="R4320" i="1"/>
  <c r="S4320" i="1"/>
  <c r="Q4321" i="1"/>
  <c r="R4321" i="1"/>
  <c r="S4321" i="1"/>
  <c r="Q4322" i="1"/>
  <c r="R4322" i="1"/>
  <c r="S4322" i="1"/>
  <c r="Q4323" i="1"/>
  <c r="R4323" i="1"/>
  <c r="S4323" i="1"/>
  <c r="Q4324" i="1"/>
  <c r="R4324" i="1"/>
  <c r="S4324" i="1"/>
  <c r="Q4325" i="1"/>
  <c r="R4325" i="1"/>
  <c r="S4325" i="1"/>
  <c r="Q4326" i="1"/>
  <c r="R4326" i="1"/>
  <c r="S4326" i="1"/>
  <c r="Q4327" i="1"/>
  <c r="R4327" i="1"/>
  <c r="S4327" i="1"/>
  <c r="Q4328" i="1"/>
  <c r="R4328" i="1"/>
  <c r="S4328" i="1"/>
  <c r="Q4329" i="1"/>
  <c r="R4329" i="1"/>
  <c r="S4329" i="1"/>
  <c r="Q4330" i="1"/>
  <c r="R4330" i="1"/>
  <c r="S4330" i="1"/>
  <c r="Q4331" i="1"/>
  <c r="R4331" i="1"/>
  <c r="S4331" i="1"/>
  <c r="Q4332" i="1"/>
  <c r="R4332" i="1"/>
  <c r="S4332" i="1"/>
  <c r="Q4333" i="1"/>
  <c r="R4333" i="1"/>
  <c r="S4333" i="1"/>
  <c r="Q4334" i="1"/>
  <c r="R4334" i="1"/>
  <c r="S4334" i="1"/>
  <c r="Q4335" i="1"/>
  <c r="R4335" i="1"/>
  <c r="S4335" i="1"/>
  <c r="Q4336" i="1"/>
  <c r="R4336" i="1"/>
  <c r="S4336" i="1"/>
  <c r="Q4337" i="1"/>
  <c r="R4337" i="1"/>
  <c r="S4337" i="1"/>
  <c r="Q4338" i="1"/>
  <c r="R4338" i="1"/>
  <c r="S4338" i="1"/>
  <c r="Q4339" i="1"/>
  <c r="R4339" i="1"/>
  <c r="S4339" i="1"/>
  <c r="Q4340" i="1"/>
  <c r="R4340" i="1"/>
  <c r="S4340" i="1"/>
  <c r="Q4341" i="1"/>
  <c r="R4341" i="1"/>
  <c r="S4341" i="1"/>
  <c r="Q4342" i="1"/>
  <c r="R4342" i="1"/>
  <c r="S4342" i="1"/>
  <c r="Q4343" i="1"/>
  <c r="R4343" i="1"/>
  <c r="S4343" i="1"/>
  <c r="Q4344" i="1"/>
  <c r="R4344" i="1"/>
  <c r="S4344" i="1"/>
  <c r="Q4345" i="1"/>
  <c r="R4345" i="1"/>
  <c r="S4345" i="1"/>
  <c r="Q4346" i="1"/>
  <c r="R4346" i="1"/>
  <c r="S4346" i="1"/>
  <c r="Q4347" i="1"/>
  <c r="R4347" i="1"/>
  <c r="S4347" i="1"/>
  <c r="Q4348" i="1"/>
  <c r="R4348" i="1"/>
  <c r="S4348" i="1"/>
  <c r="Q4349" i="1"/>
  <c r="R4349" i="1"/>
  <c r="S4349" i="1"/>
  <c r="Q4350" i="1"/>
  <c r="R4350" i="1"/>
  <c r="S4350" i="1"/>
  <c r="Q4351" i="1"/>
  <c r="R4351" i="1"/>
  <c r="S4351" i="1"/>
  <c r="Q4352" i="1"/>
  <c r="R4352" i="1"/>
  <c r="S4352" i="1"/>
  <c r="Q4353" i="1"/>
  <c r="R4353" i="1"/>
  <c r="S4353" i="1"/>
  <c r="Q4354" i="1"/>
  <c r="R4354" i="1"/>
  <c r="S4354" i="1"/>
  <c r="Q4355" i="1"/>
  <c r="R4355" i="1"/>
  <c r="S4355" i="1"/>
  <c r="Q4356" i="1"/>
  <c r="R4356" i="1"/>
  <c r="S4356" i="1"/>
  <c r="Q4357" i="1"/>
  <c r="R4357" i="1"/>
  <c r="S4357" i="1"/>
  <c r="Q4358" i="1"/>
  <c r="R4358" i="1"/>
  <c r="S4358" i="1"/>
  <c r="Q4359" i="1"/>
  <c r="R4359" i="1"/>
  <c r="S4359" i="1"/>
  <c r="Q4360" i="1"/>
  <c r="R4360" i="1"/>
  <c r="S4360" i="1"/>
  <c r="Q4361" i="1"/>
  <c r="R4361" i="1"/>
  <c r="S4361" i="1"/>
  <c r="Q4362" i="1"/>
  <c r="R4362" i="1"/>
  <c r="S4362" i="1"/>
  <c r="Q4363" i="1"/>
  <c r="R4363" i="1"/>
  <c r="S4363" i="1"/>
  <c r="Q4364" i="1"/>
  <c r="R4364" i="1"/>
  <c r="S4364" i="1"/>
  <c r="Q4365" i="1"/>
  <c r="R4365" i="1"/>
  <c r="S4365" i="1"/>
  <c r="Q4366" i="1"/>
  <c r="R4366" i="1"/>
  <c r="S4366" i="1"/>
  <c r="Q4367" i="1"/>
  <c r="R4367" i="1"/>
  <c r="S4367" i="1"/>
  <c r="Q4368" i="1"/>
  <c r="R4368" i="1"/>
  <c r="S4368" i="1"/>
  <c r="Q4369" i="1"/>
  <c r="R4369" i="1"/>
  <c r="S4369" i="1"/>
  <c r="Q4370" i="1"/>
  <c r="R4370" i="1"/>
  <c r="S4370" i="1"/>
  <c r="Q4371" i="1"/>
  <c r="R4371" i="1"/>
  <c r="S4371" i="1"/>
  <c r="Q4372" i="1"/>
  <c r="R4372" i="1"/>
  <c r="S4372" i="1"/>
  <c r="Q4373" i="1"/>
  <c r="R4373" i="1"/>
  <c r="S4373" i="1"/>
  <c r="Q4374" i="1"/>
  <c r="R4374" i="1"/>
  <c r="S4374" i="1"/>
  <c r="Q4375" i="1"/>
  <c r="R4375" i="1"/>
  <c r="S4375" i="1"/>
  <c r="Q4376" i="1"/>
  <c r="R4376" i="1"/>
  <c r="S4376" i="1"/>
  <c r="Q4377" i="1"/>
  <c r="R4377" i="1"/>
  <c r="S4377" i="1"/>
  <c r="Q4378" i="1"/>
  <c r="R4378" i="1"/>
  <c r="S4378" i="1"/>
  <c r="Q4379" i="1"/>
  <c r="R4379" i="1"/>
  <c r="S4379" i="1"/>
  <c r="Q4380" i="1"/>
  <c r="R4380" i="1"/>
  <c r="S4380" i="1"/>
  <c r="Q4381" i="1"/>
  <c r="R4381" i="1"/>
  <c r="S4381" i="1"/>
  <c r="Q4382" i="1"/>
  <c r="R4382" i="1"/>
  <c r="S4382" i="1"/>
  <c r="Q4383" i="1"/>
  <c r="R4383" i="1"/>
  <c r="S4383" i="1"/>
  <c r="Q4384" i="1"/>
  <c r="R4384" i="1"/>
  <c r="S4384" i="1"/>
  <c r="Q4385" i="1"/>
  <c r="R4385" i="1"/>
  <c r="S4385" i="1"/>
  <c r="Q4386" i="1"/>
  <c r="R4386" i="1"/>
  <c r="S4386" i="1"/>
  <c r="Q4387" i="1"/>
  <c r="R4387" i="1"/>
  <c r="S4387" i="1"/>
  <c r="Q4388" i="1"/>
  <c r="R4388" i="1"/>
  <c r="S4388" i="1"/>
  <c r="Q4389" i="1"/>
  <c r="R4389" i="1"/>
  <c r="S4389" i="1"/>
  <c r="Q4390" i="1"/>
  <c r="R4390" i="1"/>
  <c r="S4390" i="1"/>
  <c r="Q4391" i="1"/>
  <c r="R4391" i="1"/>
  <c r="S4391" i="1"/>
  <c r="Q4392" i="1"/>
  <c r="R4392" i="1"/>
  <c r="S4392" i="1"/>
  <c r="Q4393" i="1"/>
  <c r="R4393" i="1"/>
  <c r="S4393" i="1"/>
  <c r="Q4394" i="1"/>
  <c r="R4394" i="1"/>
  <c r="S4394" i="1"/>
  <c r="Q4395" i="1"/>
  <c r="R4395" i="1"/>
  <c r="S4395" i="1"/>
  <c r="Q4396" i="1"/>
  <c r="R4396" i="1"/>
  <c r="S4396" i="1"/>
  <c r="Q4397" i="1"/>
  <c r="R4397" i="1"/>
  <c r="S4397" i="1"/>
  <c r="Q4398" i="1"/>
  <c r="R4398" i="1"/>
  <c r="S4398" i="1"/>
  <c r="Q4399" i="1"/>
  <c r="R4399" i="1"/>
  <c r="S4399" i="1"/>
  <c r="Q4400" i="1"/>
  <c r="R4400" i="1"/>
  <c r="S4400" i="1"/>
  <c r="Q4401" i="1"/>
  <c r="R4401" i="1"/>
  <c r="S4401" i="1"/>
  <c r="Q4402" i="1"/>
  <c r="R4402" i="1"/>
  <c r="S4402" i="1"/>
  <c r="Q4403" i="1"/>
  <c r="R4403" i="1"/>
  <c r="S4403" i="1"/>
  <c r="Q4404" i="1"/>
  <c r="R4404" i="1"/>
  <c r="S4404" i="1"/>
  <c r="Q4405" i="1"/>
  <c r="R4405" i="1"/>
  <c r="S4405" i="1"/>
  <c r="Q4406" i="1"/>
  <c r="R4406" i="1"/>
  <c r="S4406" i="1"/>
  <c r="Q4407" i="1"/>
  <c r="R4407" i="1"/>
  <c r="S4407" i="1"/>
  <c r="Q4408" i="1"/>
  <c r="R4408" i="1"/>
  <c r="S4408" i="1"/>
  <c r="Q4409" i="1"/>
  <c r="R4409" i="1"/>
  <c r="S4409" i="1"/>
  <c r="Q4410" i="1"/>
  <c r="R4410" i="1"/>
  <c r="S4410" i="1"/>
  <c r="Q4411" i="1"/>
  <c r="R4411" i="1"/>
  <c r="S4411" i="1"/>
  <c r="Q4412" i="1"/>
  <c r="R4412" i="1"/>
  <c r="S4412" i="1"/>
  <c r="Q4413" i="1"/>
  <c r="R4413" i="1"/>
  <c r="S4413" i="1"/>
  <c r="Q4414" i="1"/>
  <c r="R4414" i="1"/>
  <c r="S4414" i="1"/>
  <c r="Q4415" i="1"/>
  <c r="R4415" i="1"/>
  <c r="S4415" i="1"/>
  <c r="Q4416" i="1"/>
  <c r="R4416" i="1"/>
  <c r="S4416" i="1"/>
  <c r="Q4417" i="1"/>
  <c r="R4417" i="1"/>
  <c r="S4417" i="1"/>
  <c r="Q4418" i="1"/>
  <c r="R4418" i="1"/>
  <c r="S4418" i="1"/>
  <c r="Q4419" i="1"/>
  <c r="R4419" i="1"/>
  <c r="S4419" i="1"/>
  <c r="Q4420" i="1"/>
  <c r="R4420" i="1"/>
  <c r="S4420" i="1"/>
  <c r="Q4421" i="1"/>
  <c r="R4421" i="1"/>
  <c r="S4421" i="1"/>
  <c r="Q4422" i="1"/>
  <c r="R4422" i="1"/>
  <c r="S4422" i="1"/>
  <c r="Q4423" i="1"/>
  <c r="R4423" i="1"/>
  <c r="S4423" i="1"/>
  <c r="Q4424" i="1"/>
  <c r="R4424" i="1"/>
  <c r="S4424" i="1"/>
  <c r="Q4425" i="1"/>
  <c r="R4425" i="1"/>
  <c r="S4425" i="1"/>
  <c r="Q4426" i="1"/>
  <c r="R4426" i="1"/>
  <c r="S4426" i="1"/>
  <c r="Q4427" i="1"/>
  <c r="R4427" i="1"/>
  <c r="S4427" i="1"/>
  <c r="Q4428" i="1"/>
  <c r="R4428" i="1"/>
  <c r="S4428" i="1"/>
  <c r="Q4429" i="1"/>
  <c r="R4429" i="1"/>
  <c r="S4429" i="1"/>
  <c r="Q4430" i="1"/>
  <c r="R4430" i="1"/>
  <c r="S4430" i="1"/>
  <c r="Q4431" i="1"/>
  <c r="R4431" i="1"/>
  <c r="S4431" i="1"/>
  <c r="Q4432" i="1"/>
  <c r="R4432" i="1"/>
  <c r="S4432" i="1"/>
  <c r="Q4433" i="1"/>
  <c r="R4433" i="1"/>
  <c r="S4433" i="1"/>
  <c r="Q4434" i="1"/>
  <c r="R4434" i="1"/>
  <c r="S4434" i="1"/>
  <c r="Q4435" i="1"/>
  <c r="R4435" i="1"/>
  <c r="S4435" i="1"/>
  <c r="Q4436" i="1"/>
  <c r="R4436" i="1"/>
  <c r="S4436" i="1"/>
  <c r="Q4437" i="1"/>
  <c r="R4437" i="1"/>
  <c r="S4437" i="1"/>
  <c r="Q4438" i="1"/>
  <c r="R4438" i="1"/>
  <c r="S4438" i="1"/>
  <c r="Q4439" i="1"/>
  <c r="R4439" i="1"/>
  <c r="S4439" i="1"/>
  <c r="Q4440" i="1"/>
  <c r="R4440" i="1"/>
  <c r="S4440" i="1"/>
  <c r="Q4441" i="1"/>
  <c r="R4441" i="1"/>
  <c r="S4441" i="1"/>
  <c r="Q4442" i="1"/>
  <c r="R4442" i="1"/>
  <c r="S4442" i="1"/>
  <c r="Q4443" i="1"/>
  <c r="R4443" i="1"/>
  <c r="S4443" i="1"/>
  <c r="Q4444" i="1"/>
  <c r="R4444" i="1"/>
  <c r="S4444" i="1"/>
  <c r="Q4445" i="1"/>
  <c r="R4445" i="1"/>
  <c r="S4445" i="1"/>
  <c r="Q4446" i="1"/>
  <c r="R4446" i="1"/>
  <c r="S4446" i="1"/>
  <c r="Q4447" i="1"/>
  <c r="R4447" i="1"/>
  <c r="S4447" i="1"/>
  <c r="Q4448" i="1"/>
  <c r="R4448" i="1"/>
  <c r="S4448" i="1"/>
  <c r="Q4449" i="1"/>
  <c r="R4449" i="1"/>
  <c r="S4449" i="1"/>
  <c r="Q4450" i="1"/>
  <c r="R4450" i="1"/>
  <c r="S4450" i="1"/>
  <c r="Q4451" i="1"/>
  <c r="R4451" i="1"/>
  <c r="S4451" i="1"/>
  <c r="Q4452" i="1"/>
  <c r="R4452" i="1"/>
  <c r="S4452" i="1"/>
  <c r="Q4453" i="1"/>
  <c r="R4453" i="1"/>
  <c r="S4453" i="1"/>
  <c r="Q4454" i="1"/>
  <c r="R4454" i="1"/>
  <c r="S4454" i="1"/>
  <c r="Q4455" i="1"/>
  <c r="R4455" i="1"/>
  <c r="S4455" i="1"/>
  <c r="Q4456" i="1"/>
  <c r="R4456" i="1"/>
  <c r="S4456" i="1"/>
  <c r="Q4457" i="1"/>
  <c r="R4457" i="1"/>
  <c r="S4457" i="1"/>
  <c r="Q4458" i="1"/>
  <c r="R4458" i="1"/>
  <c r="S4458" i="1"/>
  <c r="Q4459" i="1"/>
  <c r="R4459" i="1"/>
  <c r="S4459" i="1"/>
  <c r="Q4460" i="1"/>
  <c r="R4460" i="1"/>
  <c r="S4460" i="1"/>
  <c r="Q4461" i="1"/>
  <c r="R4461" i="1"/>
  <c r="S4461" i="1"/>
  <c r="Q4462" i="1"/>
  <c r="R4462" i="1"/>
  <c r="S4462" i="1"/>
  <c r="Q4463" i="1"/>
  <c r="R4463" i="1"/>
  <c r="S4463" i="1"/>
  <c r="Q4464" i="1"/>
  <c r="R4464" i="1"/>
  <c r="S4464" i="1"/>
  <c r="Q4465" i="1"/>
  <c r="R4465" i="1"/>
  <c r="S4465" i="1"/>
  <c r="Q4466" i="1"/>
  <c r="R4466" i="1"/>
  <c r="S4466" i="1"/>
  <c r="Q4467" i="1"/>
  <c r="R4467" i="1"/>
  <c r="S4467" i="1"/>
  <c r="Q4468" i="1"/>
  <c r="R4468" i="1"/>
  <c r="S4468" i="1"/>
  <c r="Q4469" i="1"/>
  <c r="R4469" i="1"/>
  <c r="S4469" i="1"/>
  <c r="Q4470" i="1"/>
  <c r="R4470" i="1"/>
  <c r="S4470" i="1"/>
  <c r="Q4471" i="1"/>
  <c r="R4471" i="1"/>
  <c r="S4471" i="1"/>
  <c r="Q4472" i="1"/>
  <c r="R4472" i="1"/>
  <c r="S4472" i="1"/>
  <c r="Q4473" i="1"/>
  <c r="R4473" i="1"/>
  <c r="S4473" i="1"/>
  <c r="Q4474" i="1"/>
  <c r="R4474" i="1"/>
  <c r="S4474" i="1"/>
  <c r="Q4475" i="1"/>
  <c r="R4475" i="1"/>
  <c r="S4475" i="1"/>
  <c r="Q4476" i="1"/>
  <c r="R4476" i="1"/>
  <c r="S4476" i="1"/>
  <c r="Q4477" i="1"/>
  <c r="R4477" i="1"/>
  <c r="S4477" i="1"/>
  <c r="Q4478" i="1"/>
  <c r="R4478" i="1"/>
  <c r="S4478" i="1"/>
  <c r="Q4479" i="1"/>
  <c r="R4479" i="1"/>
  <c r="S4479" i="1"/>
  <c r="Q4480" i="1"/>
  <c r="R4480" i="1"/>
  <c r="S4480" i="1"/>
  <c r="Q4481" i="1"/>
  <c r="R4481" i="1"/>
  <c r="S4481" i="1"/>
  <c r="Q4482" i="1"/>
  <c r="R4482" i="1"/>
  <c r="S4482" i="1"/>
  <c r="Q4483" i="1"/>
  <c r="R4483" i="1"/>
  <c r="S4483" i="1"/>
  <c r="Q4484" i="1"/>
  <c r="R4484" i="1"/>
  <c r="S4484" i="1"/>
  <c r="Q4485" i="1"/>
  <c r="R4485" i="1"/>
  <c r="S4485" i="1"/>
  <c r="Q4486" i="1"/>
  <c r="R4486" i="1"/>
  <c r="S4486" i="1"/>
  <c r="Q4487" i="1"/>
  <c r="R4487" i="1"/>
  <c r="S4487" i="1"/>
  <c r="Q4488" i="1"/>
  <c r="R4488" i="1"/>
  <c r="S4488" i="1"/>
  <c r="Q4489" i="1"/>
  <c r="R4489" i="1"/>
  <c r="S4489" i="1"/>
  <c r="Q4490" i="1"/>
  <c r="R4490" i="1"/>
  <c r="S4490" i="1"/>
  <c r="Q4491" i="1"/>
  <c r="R4491" i="1"/>
  <c r="S4491" i="1"/>
  <c r="Q4492" i="1"/>
  <c r="R4492" i="1"/>
  <c r="S4492" i="1"/>
  <c r="Q4493" i="1"/>
  <c r="R4493" i="1"/>
  <c r="S4493" i="1"/>
  <c r="Q4494" i="1"/>
  <c r="R4494" i="1"/>
  <c r="S4494" i="1"/>
  <c r="Q4495" i="1"/>
  <c r="R4495" i="1"/>
  <c r="S4495" i="1"/>
  <c r="Q4496" i="1"/>
  <c r="R4496" i="1"/>
  <c r="S4496" i="1"/>
  <c r="Q4497" i="1"/>
  <c r="R4497" i="1"/>
  <c r="S4497" i="1"/>
  <c r="Q4498" i="1"/>
  <c r="R4498" i="1"/>
  <c r="S4498" i="1"/>
  <c r="Q4499" i="1"/>
  <c r="R4499" i="1"/>
  <c r="S4499" i="1"/>
  <c r="Q4500" i="1"/>
  <c r="R4500" i="1"/>
  <c r="S4500" i="1"/>
  <c r="Q4501" i="1"/>
  <c r="R4501" i="1"/>
  <c r="S4501" i="1"/>
  <c r="Q4502" i="1"/>
  <c r="R4502" i="1"/>
  <c r="S4502" i="1"/>
  <c r="Q4503" i="1"/>
  <c r="R4503" i="1"/>
  <c r="S4503" i="1"/>
  <c r="Q4504" i="1"/>
  <c r="R4504" i="1"/>
  <c r="S4504" i="1"/>
  <c r="Q4505" i="1"/>
  <c r="R4505" i="1"/>
  <c r="S4505" i="1"/>
  <c r="Q4506" i="1"/>
  <c r="R4506" i="1"/>
  <c r="S4506" i="1"/>
  <c r="Q4507" i="1"/>
  <c r="R4507" i="1"/>
  <c r="S4507" i="1"/>
  <c r="Q4508" i="1"/>
  <c r="R4508" i="1"/>
  <c r="S4508" i="1"/>
  <c r="Q4509" i="1"/>
  <c r="R4509" i="1"/>
  <c r="S4509" i="1"/>
  <c r="Q4510" i="1"/>
  <c r="R4510" i="1"/>
  <c r="S4510" i="1"/>
  <c r="Q4511" i="1"/>
  <c r="R4511" i="1"/>
  <c r="S4511" i="1"/>
  <c r="Q4512" i="1"/>
  <c r="R4512" i="1"/>
  <c r="S4512" i="1"/>
  <c r="Q4513" i="1"/>
  <c r="R4513" i="1"/>
  <c r="S4513" i="1"/>
  <c r="Q4514" i="1"/>
  <c r="R4514" i="1"/>
  <c r="S4514" i="1"/>
  <c r="Q4515" i="1"/>
  <c r="R4515" i="1"/>
  <c r="S4515" i="1"/>
  <c r="Q4516" i="1"/>
  <c r="R4516" i="1"/>
  <c r="S4516" i="1"/>
  <c r="Q4517" i="1"/>
  <c r="R4517" i="1"/>
  <c r="S4517" i="1"/>
  <c r="Q4518" i="1"/>
  <c r="R4518" i="1"/>
  <c r="S4518" i="1"/>
  <c r="Q4519" i="1"/>
  <c r="R4519" i="1"/>
  <c r="S4519" i="1"/>
  <c r="Q4520" i="1"/>
  <c r="R4520" i="1"/>
  <c r="S4520" i="1"/>
  <c r="Q4521" i="1"/>
  <c r="R4521" i="1"/>
  <c r="S4521" i="1"/>
  <c r="Q4522" i="1"/>
  <c r="R4522" i="1"/>
  <c r="S4522" i="1"/>
  <c r="Q4523" i="1"/>
  <c r="R4523" i="1"/>
  <c r="S4523" i="1"/>
  <c r="Q4524" i="1"/>
  <c r="R4524" i="1"/>
  <c r="S4524" i="1"/>
  <c r="Q4525" i="1"/>
  <c r="R4525" i="1"/>
  <c r="S4525" i="1"/>
  <c r="Q4526" i="1"/>
  <c r="R4526" i="1"/>
  <c r="S4526" i="1"/>
  <c r="Q4527" i="1"/>
  <c r="R4527" i="1"/>
  <c r="S4527" i="1"/>
  <c r="Q4528" i="1"/>
  <c r="R4528" i="1"/>
  <c r="S4528" i="1"/>
  <c r="Q4529" i="1"/>
  <c r="R4529" i="1"/>
  <c r="S4529" i="1"/>
  <c r="Q4530" i="1"/>
  <c r="R4530" i="1"/>
  <c r="S4530" i="1"/>
  <c r="Q4531" i="1"/>
  <c r="R4531" i="1"/>
  <c r="S4531" i="1"/>
  <c r="Q4532" i="1"/>
  <c r="R4532" i="1"/>
  <c r="S4532" i="1"/>
  <c r="Q4533" i="1"/>
  <c r="R4533" i="1"/>
  <c r="S4533" i="1"/>
  <c r="Q4534" i="1"/>
  <c r="R4534" i="1"/>
  <c r="S4534" i="1"/>
  <c r="Q4535" i="1"/>
  <c r="R4535" i="1"/>
  <c r="S4535" i="1"/>
  <c r="Q4536" i="1"/>
  <c r="R4536" i="1"/>
  <c r="S4536" i="1"/>
  <c r="Q4537" i="1"/>
  <c r="R4537" i="1"/>
  <c r="S4537" i="1"/>
  <c r="Q4538" i="1"/>
  <c r="R4538" i="1"/>
  <c r="S4538" i="1"/>
  <c r="Q4539" i="1"/>
  <c r="R4539" i="1"/>
  <c r="S4539" i="1"/>
  <c r="Q4540" i="1"/>
  <c r="R4540" i="1"/>
  <c r="S4540" i="1"/>
  <c r="Q4541" i="1"/>
  <c r="R4541" i="1"/>
  <c r="S4541" i="1"/>
  <c r="Q4542" i="1"/>
  <c r="R4542" i="1"/>
  <c r="S4542" i="1"/>
  <c r="Q4543" i="1"/>
  <c r="R4543" i="1"/>
  <c r="S4543" i="1"/>
  <c r="Q4544" i="1"/>
  <c r="R4544" i="1"/>
  <c r="S4544" i="1"/>
  <c r="Q4545" i="1"/>
  <c r="R4545" i="1"/>
  <c r="S4545" i="1"/>
  <c r="Q4546" i="1"/>
  <c r="R4546" i="1"/>
  <c r="S4546" i="1"/>
  <c r="Q4547" i="1"/>
  <c r="R4547" i="1"/>
  <c r="S4547" i="1"/>
  <c r="Q4548" i="1"/>
  <c r="R4548" i="1"/>
  <c r="S4548" i="1"/>
  <c r="Q4549" i="1"/>
  <c r="R4549" i="1"/>
  <c r="S4549" i="1"/>
  <c r="Q4550" i="1"/>
  <c r="R4550" i="1"/>
  <c r="S4550" i="1"/>
  <c r="Q4551" i="1"/>
  <c r="R4551" i="1"/>
  <c r="S4551" i="1"/>
  <c r="Q4552" i="1"/>
  <c r="R4552" i="1"/>
  <c r="S4552" i="1"/>
  <c r="Q4553" i="1"/>
  <c r="R4553" i="1"/>
  <c r="S4553" i="1"/>
  <c r="Q4554" i="1"/>
  <c r="R4554" i="1"/>
  <c r="S4554" i="1"/>
  <c r="Q4555" i="1"/>
  <c r="R4555" i="1"/>
  <c r="S4555" i="1"/>
  <c r="Q4556" i="1"/>
  <c r="R4556" i="1"/>
  <c r="S4556" i="1"/>
  <c r="Q4557" i="1"/>
  <c r="R4557" i="1"/>
  <c r="S4557" i="1"/>
  <c r="Q4558" i="1"/>
  <c r="R4558" i="1"/>
  <c r="S4558" i="1"/>
  <c r="Q4559" i="1"/>
  <c r="R4559" i="1"/>
  <c r="S4559" i="1"/>
  <c r="Q4560" i="1"/>
  <c r="R4560" i="1"/>
  <c r="S4560" i="1"/>
  <c r="Q4561" i="1"/>
  <c r="R4561" i="1"/>
  <c r="S4561" i="1"/>
  <c r="Q4562" i="1"/>
  <c r="R4562" i="1"/>
  <c r="S4562" i="1"/>
  <c r="Q4563" i="1"/>
  <c r="R4563" i="1"/>
  <c r="S4563" i="1"/>
  <c r="Q4564" i="1"/>
  <c r="R4564" i="1"/>
  <c r="S4564" i="1"/>
  <c r="Q4565" i="1"/>
  <c r="R4565" i="1"/>
  <c r="S4565" i="1"/>
  <c r="Q4566" i="1"/>
  <c r="R4566" i="1"/>
  <c r="S4566" i="1"/>
  <c r="Q4567" i="1"/>
  <c r="R4567" i="1"/>
  <c r="S4567" i="1"/>
  <c r="Q4568" i="1"/>
  <c r="R4568" i="1"/>
  <c r="S4568" i="1"/>
  <c r="Q4569" i="1"/>
  <c r="R4569" i="1"/>
  <c r="S4569" i="1"/>
  <c r="Q4570" i="1"/>
  <c r="R4570" i="1"/>
  <c r="S4570" i="1"/>
  <c r="Q4571" i="1"/>
  <c r="R4571" i="1"/>
  <c r="S4571" i="1"/>
  <c r="Q4572" i="1"/>
  <c r="R4572" i="1"/>
  <c r="S4572" i="1"/>
  <c r="Q4573" i="1"/>
  <c r="R4573" i="1"/>
  <c r="S4573" i="1"/>
  <c r="Q4574" i="1"/>
  <c r="R4574" i="1"/>
  <c r="S4574" i="1"/>
  <c r="Q4575" i="1"/>
  <c r="R4575" i="1"/>
  <c r="S4575" i="1"/>
  <c r="Q4576" i="1"/>
  <c r="R4576" i="1"/>
  <c r="S4576" i="1"/>
  <c r="Q4577" i="1"/>
  <c r="R4577" i="1"/>
  <c r="S4577" i="1"/>
  <c r="Q4578" i="1"/>
  <c r="R4578" i="1"/>
  <c r="S4578" i="1"/>
  <c r="Q4579" i="1"/>
  <c r="R4579" i="1"/>
  <c r="S4579" i="1"/>
  <c r="Q4580" i="1"/>
  <c r="R4580" i="1"/>
  <c r="S4580" i="1"/>
  <c r="Q4581" i="1"/>
  <c r="R4581" i="1"/>
  <c r="S4581" i="1"/>
  <c r="Q4582" i="1"/>
  <c r="R4582" i="1"/>
  <c r="S4582" i="1"/>
  <c r="Q4583" i="1"/>
  <c r="R4583" i="1"/>
  <c r="S4583" i="1"/>
  <c r="Q4584" i="1"/>
  <c r="R4584" i="1"/>
  <c r="S4584" i="1"/>
  <c r="Q4585" i="1"/>
  <c r="R4585" i="1"/>
  <c r="S4585" i="1"/>
  <c r="Q4586" i="1"/>
  <c r="R4586" i="1"/>
  <c r="S4586" i="1"/>
  <c r="Q4587" i="1"/>
  <c r="R4587" i="1"/>
  <c r="S4587" i="1"/>
  <c r="Q4588" i="1"/>
  <c r="R4588" i="1"/>
  <c r="S4588" i="1"/>
  <c r="Q4589" i="1"/>
  <c r="R4589" i="1"/>
  <c r="S4589" i="1"/>
  <c r="Q4590" i="1"/>
  <c r="R4590" i="1"/>
  <c r="S4590" i="1"/>
  <c r="Q4591" i="1"/>
  <c r="R4591" i="1"/>
  <c r="S4591" i="1"/>
  <c r="Q4592" i="1"/>
  <c r="R4592" i="1"/>
  <c r="S4592" i="1"/>
  <c r="Q4593" i="1"/>
  <c r="R4593" i="1"/>
  <c r="S4593" i="1"/>
  <c r="Q4594" i="1"/>
  <c r="R4594" i="1"/>
  <c r="S4594" i="1"/>
  <c r="Q4595" i="1"/>
  <c r="R4595" i="1"/>
  <c r="S4595" i="1"/>
  <c r="Q4596" i="1"/>
  <c r="R4596" i="1"/>
  <c r="S4596" i="1"/>
  <c r="Q4597" i="1"/>
  <c r="R4597" i="1"/>
  <c r="S4597" i="1"/>
  <c r="Q4598" i="1"/>
  <c r="R4598" i="1"/>
  <c r="S4598" i="1"/>
  <c r="Q4599" i="1"/>
  <c r="R4599" i="1"/>
  <c r="S4599" i="1"/>
  <c r="Q4600" i="1"/>
  <c r="R4600" i="1"/>
  <c r="S4600" i="1"/>
  <c r="Q4601" i="1"/>
  <c r="R4601" i="1"/>
  <c r="S4601" i="1"/>
  <c r="Q4602" i="1"/>
  <c r="R4602" i="1"/>
  <c r="S4602" i="1"/>
  <c r="Q4603" i="1"/>
  <c r="R4603" i="1"/>
  <c r="S4603" i="1"/>
  <c r="Q4604" i="1"/>
  <c r="R4604" i="1"/>
  <c r="S4604" i="1"/>
  <c r="Q4605" i="1"/>
  <c r="R4605" i="1"/>
  <c r="S4605" i="1"/>
  <c r="Q4606" i="1"/>
  <c r="R4606" i="1"/>
  <c r="S4606" i="1"/>
  <c r="Q4607" i="1"/>
  <c r="R4607" i="1"/>
  <c r="S4607" i="1"/>
  <c r="Q4608" i="1"/>
  <c r="R4608" i="1"/>
  <c r="S4608" i="1"/>
  <c r="Q4609" i="1"/>
  <c r="R4609" i="1"/>
  <c r="S4609" i="1"/>
  <c r="Q4610" i="1"/>
  <c r="R4610" i="1"/>
  <c r="S4610" i="1"/>
  <c r="Q4611" i="1"/>
  <c r="R4611" i="1"/>
  <c r="S4611" i="1"/>
  <c r="Q4612" i="1"/>
  <c r="R4612" i="1"/>
  <c r="S4612" i="1"/>
  <c r="Q4613" i="1"/>
  <c r="R4613" i="1"/>
  <c r="S4613" i="1"/>
  <c r="Q4614" i="1"/>
  <c r="R4614" i="1"/>
  <c r="S4614" i="1"/>
  <c r="Q4615" i="1"/>
  <c r="R4615" i="1"/>
  <c r="S4615" i="1"/>
  <c r="Q4616" i="1"/>
  <c r="R4616" i="1"/>
  <c r="S4616" i="1"/>
  <c r="Q4617" i="1"/>
  <c r="R4617" i="1"/>
  <c r="S4617" i="1"/>
  <c r="Q4618" i="1"/>
  <c r="R4618" i="1"/>
  <c r="S4618" i="1"/>
  <c r="Q4619" i="1"/>
  <c r="R4619" i="1"/>
  <c r="S4619" i="1"/>
  <c r="Q4620" i="1"/>
  <c r="R4620" i="1"/>
  <c r="S4620" i="1"/>
  <c r="Q4621" i="1"/>
  <c r="R4621" i="1"/>
  <c r="S4621" i="1"/>
  <c r="Q4622" i="1"/>
  <c r="R4622" i="1"/>
  <c r="S4622" i="1"/>
  <c r="Q4623" i="1"/>
  <c r="R4623" i="1"/>
  <c r="S4623" i="1"/>
  <c r="Q4624" i="1"/>
  <c r="R4624" i="1"/>
  <c r="S4624" i="1"/>
  <c r="Q4625" i="1"/>
  <c r="R4625" i="1"/>
  <c r="S4625" i="1"/>
  <c r="Q4626" i="1"/>
  <c r="R4626" i="1"/>
  <c r="S4626" i="1"/>
  <c r="Q4627" i="1"/>
  <c r="R4627" i="1"/>
  <c r="S4627" i="1"/>
  <c r="Q4628" i="1"/>
  <c r="R4628" i="1"/>
  <c r="S4628" i="1"/>
  <c r="Q4629" i="1"/>
  <c r="R4629" i="1"/>
  <c r="S4629" i="1"/>
  <c r="Q4630" i="1"/>
  <c r="R4630" i="1"/>
  <c r="S4630" i="1"/>
  <c r="Q4631" i="1"/>
  <c r="R4631" i="1"/>
  <c r="S4631" i="1"/>
  <c r="Q4632" i="1"/>
  <c r="R4632" i="1"/>
  <c r="S4632" i="1"/>
  <c r="Q4633" i="1"/>
  <c r="R4633" i="1"/>
  <c r="S4633" i="1"/>
  <c r="Q4634" i="1"/>
  <c r="R4634" i="1"/>
  <c r="S4634" i="1"/>
  <c r="Q4635" i="1"/>
  <c r="R4635" i="1"/>
  <c r="S4635" i="1"/>
  <c r="Q4636" i="1"/>
  <c r="R4636" i="1"/>
  <c r="S4636" i="1"/>
  <c r="Q4637" i="1"/>
  <c r="R4637" i="1"/>
  <c r="S4637" i="1"/>
  <c r="Q4638" i="1"/>
  <c r="R4638" i="1"/>
  <c r="S4638" i="1"/>
  <c r="Q4639" i="1"/>
  <c r="R4639" i="1"/>
  <c r="S4639" i="1"/>
  <c r="Q4640" i="1"/>
  <c r="R4640" i="1"/>
  <c r="S4640" i="1"/>
  <c r="Q4641" i="1"/>
  <c r="R4641" i="1"/>
  <c r="S4641" i="1"/>
  <c r="Q4642" i="1"/>
  <c r="R4642" i="1"/>
  <c r="S4642" i="1"/>
  <c r="Q4643" i="1"/>
  <c r="R4643" i="1"/>
  <c r="S4643" i="1"/>
  <c r="Q4644" i="1"/>
  <c r="R4644" i="1"/>
  <c r="S4644" i="1"/>
  <c r="Q4645" i="1"/>
  <c r="R4645" i="1"/>
  <c r="S4645" i="1"/>
  <c r="Q4646" i="1"/>
  <c r="R4646" i="1"/>
  <c r="S4646" i="1"/>
  <c r="Q4647" i="1"/>
  <c r="R4647" i="1"/>
  <c r="S4647" i="1"/>
  <c r="Q4648" i="1"/>
  <c r="R4648" i="1"/>
  <c r="S4648" i="1"/>
  <c r="Q4649" i="1"/>
  <c r="R4649" i="1"/>
  <c r="S4649" i="1"/>
  <c r="Q4650" i="1"/>
  <c r="R4650" i="1"/>
  <c r="S4650" i="1"/>
  <c r="Q4651" i="1"/>
  <c r="R4651" i="1"/>
  <c r="S4651" i="1"/>
  <c r="Q4652" i="1"/>
  <c r="R4652" i="1"/>
  <c r="S4652" i="1"/>
  <c r="Q4653" i="1"/>
  <c r="R4653" i="1"/>
  <c r="S4653" i="1"/>
  <c r="Q4654" i="1"/>
  <c r="R4654" i="1"/>
  <c r="S4654" i="1"/>
  <c r="Q4655" i="1"/>
  <c r="R4655" i="1"/>
  <c r="S4655" i="1"/>
  <c r="Q4656" i="1"/>
  <c r="R4656" i="1"/>
  <c r="S4656" i="1"/>
  <c r="Q4657" i="1"/>
  <c r="R4657" i="1"/>
  <c r="S4657" i="1"/>
  <c r="Q4658" i="1"/>
  <c r="R4658" i="1"/>
  <c r="S4658" i="1"/>
  <c r="Q4659" i="1"/>
  <c r="R4659" i="1"/>
  <c r="S4659" i="1"/>
  <c r="Q4660" i="1"/>
  <c r="R4660" i="1"/>
  <c r="S4660" i="1"/>
  <c r="Q4661" i="1"/>
  <c r="R4661" i="1"/>
  <c r="S4661" i="1"/>
  <c r="Q4662" i="1"/>
  <c r="R4662" i="1"/>
  <c r="S4662" i="1"/>
  <c r="Q4663" i="1"/>
  <c r="R4663" i="1"/>
  <c r="S4663" i="1"/>
  <c r="Q4664" i="1"/>
  <c r="R4664" i="1"/>
  <c r="S4664" i="1"/>
  <c r="Q4665" i="1"/>
  <c r="R4665" i="1"/>
  <c r="S4665" i="1"/>
  <c r="Q4666" i="1"/>
  <c r="R4666" i="1"/>
  <c r="S4666" i="1"/>
  <c r="Q4667" i="1"/>
  <c r="R4667" i="1"/>
  <c r="S4667" i="1"/>
  <c r="Q4668" i="1"/>
  <c r="R4668" i="1"/>
  <c r="S4668" i="1"/>
  <c r="Q4669" i="1"/>
  <c r="R4669" i="1"/>
  <c r="S4669" i="1"/>
  <c r="Q4670" i="1"/>
  <c r="R4670" i="1"/>
  <c r="S4670" i="1"/>
  <c r="Q4671" i="1"/>
  <c r="R4671" i="1"/>
  <c r="S4671" i="1"/>
  <c r="Q4672" i="1"/>
  <c r="R4672" i="1"/>
  <c r="S4672" i="1"/>
  <c r="Q4673" i="1"/>
  <c r="R4673" i="1"/>
  <c r="S4673" i="1"/>
  <c r="Q4674" i="1"/>
  <c r="R4674" i="1"/>
  <c r="S4674" i="1"/>
  <c r="Q4675" i="1"/>
  <c r="R4675" i="1"/>
  <c r="S4675" i="1"/>
  <c r="Q4676" i="1"/>
  <c r="R4676" i="1"/>
  <c r="S4676" i="1"/>
  <c r="Q4677" i="1"/>
  <c r="R4677" i="1"/>
  <c r="S4677" i="1"/>
  <c r="Q4678" i="1"/>
  <c r="R4678" i="1"/>
  <c r="S4678" i="1"/>
  <c r="Q4679" i="1"/>
  <c r="R4679" i="1"/>
  <c r="S4679" i="1"/>
  <c r="Q4680" i="1"/>
  <c r="R4680" i="1"/>
  <c r="S4680" i="1"/>
  <c r="Q4681" i="1"/>
  <c r="R4681" i="1"/>
  <c r="S4681" i="1"/>
  <c r="Q4682" i="1"/>
  <c r="R4682" i="1"/>
  <c r="S4682" i="1"/>
  <c r="Q4683" i="1"/>
  <c r="R4683" i="1"/>
  <c r="S4683" i="1"/>
  <c r="Q4684" i="1"/>
  <c r="R4684" i="1"/>
  <c r="S4684" i="1"/>
  <c r="Q4685" i="1"/>
  <c r="R4685" i="1"/>
  <c r="S4685" i="1"/>
  <c r="Q4686" i="1"/>
  <c r="R4686" i="1"/>
  <c r="S4686" i="1"/>
  <c r="Q4687" i="1"/>
  <c r="R4687" i="1"/>
  <c r="S4687" i="1"/>
  <c r="Q4688" i="1"/>
  <c r="R4688" i="1"/>
  <c r="S4688" i="1"/>
  <c r="Q4689" i="1"/>
  <c r="R4689" i="1"/>
  <c r="S4689" i="1"/>
  <c r="Q4690" i="1"/>
  <c r="R4690" i="1"/>
  <c r="S4690" i="1"/>
  <c r="Q4691" i="1"/>
  <c r="R4691" i="1"/>
  <c r="S4691" i="1"/>
  <c r="Q4692" i="1"/>
  <c r="R4692" i="1"/>
  <c r="S4692" i="1"/>
  <c r="Q4693" i="1"/>
  <c r="R4693" i="1"/>
  <c r="S4693" i="1"/>
  <c r="Q4694" i="1"/>
  <c r="R4694" i="1"/>
  <c r="S4694" i="1"/>
  <c r="Q4695" i="1"/>
  <c r="R4695" i="1"/>
  <c r="S4695" i="1"/>
  <c r="Q4696" i="1"/>
  <c r="R4696" i="1"/>
  <c r="S4696" i="1"/>
  <c r="Q4697" i="1"/>
  <c r="R4697" i="1"/>
  <c r="S4697" i="1"/>
  <c r="Q4698" i="1"/>
  <c r="R4698" i="1"/>
  <c r="S4698" i="1"/>
  <c r="Q4699" i="1"/>
  <c r="R4699" i="1"/>
  <c r="S4699" i="1"/>
  <c r="Q4700" i="1"/>
  <c r="R4700" i="1"/>
  <c r="S4700" i="1"/>
  <c r="Q4701" i="1"/>
  <c r="R4701" i="1"/>
  <c r="S4701" i="1"/>
  <c r="Q4702" i="1"/>
  <c r="R4702" i="1"/>
  <c r="S4702" i="1"/>
  <c r="Q4703" i="1"/>
  <c r="R4703" i="1"/>
  <c r="S4703" i="1"/>
  <c r="Q4704" i="1"/>
  <c r="R4704" i="1"/>
  <c r="S4704" i="1"/>
  <c r="Q4705" i="1"/>
  <c r="R4705" i="1"/>
  <c r="S4705" i="1"/>
  <c r="Q4706" i="1"/>
  <c r="R4706" i="1"/>
  <c r="S4706" i="1"/>
  <c r="Q4707" i="1"/>
  <c r="R4707" i="1"/>
  <c r="S4707" i="1"/>
  <c r="Q4708" i="1"/>
  <c r="R4708" i="1"/>
  <c r="S4708" i="1"/>
  <c r="Q4709" i="1"/>
  <c r="R4709" i="1"/>
  <c r="S4709" i="1"/>
  <c r="Q4710" i="1"/>
  <c r="R4710" i="1"/>
  <c r="S4710" i="1"/>
  <c r="Q4711" i="1"/>
  <c r="R4711" i="1"/>
  <c r="S4711" i="1"/>
  <c r="Q4712" i="1"/>
  <c r="R4712" i="1"/>
  <c r="S4712" i="1"/>
  <c r="Q4713" i="1"/>
  <c r="R4713" i="1"/>
  <c r="S4713" i="1"/>
  <c r="Q4714" i="1"/>
  <c r="R4714" i="1"/>
  <c r="S4714" i="1"/>
  <c r="Q4715" i="1"/>
  <c r="R4715" i="1"/>
  <c r="S4715" i="1"/>
  <c r="Q4716" i="1"/>
  <c r="R4716" i="1"/>
  <c r="S4716" i="1"/>
  <c r="Q4717" i="1"/>
  <c r="R4717" i="1"/>
  <c r="S4717" i="1"/>
  <c r="Q4718" i="1"/>
  <c r="R4718" i="1"/>
  <c r="S4718" i="1"/>
  <c r="Q4719" i="1"/>
  <c r="R4719" i="1"/>
  <c r="S4719" i="1"/>
  <c r="Q4720" i="1"/>
  <c r="R4720" i="1"/>
  <c r="S4720" i="1"/>
  <c r="Q4721" i="1"/>
  <c r="R4721" i="1"/>
  <c r="S4721" i="1"/>
  <c r="Q4722" i="1"/>
  <c r="R4722" i="1"/>
  <c r="S4722" i="1"/>
  <c r="Q4723" i="1"/>
  <c r="R4723" i="1"/>
  <c r="S4723" i="1"/>
  <c r="Q4724" i="1"/>
  <c r="R4724" i="1"/>
  <c r="S4724" i="1"/>
  <c r="Q4725" i="1"/>
  <c r="R4725" i="1"/>
  <c r="S4725" i="1"/>
  <c r="Q4726" i="1"/>
  <c r="R4726" i="1"/>
  <c r="S4726" i="1"/>
  <c r="Q4727" i="1"/>
  <c r="R4727" i="1"/>
  <c r="S4727" i="1"/>
  <c r="Q4728" i="1"/>
  <c r="R4728" i="1"/>
  <c r="S4728" i="1"/>
  <c r="Q4729" i="1"/>
  <c r="R4729" i="1"/>
  <c r="S4729" i="1"/>
  <c r="Q4730" i="1"/>
  <c r="R4730" i="1"/>
  <c r="S4730" i="1"/>
  <c r="Q4731" i="1"/>
  <c r="R4731" i="1"/>
  <c r="S4731" i="1"/>
  <c r="Q4732" i="1"/>
  <c r="R4732" i="1"/>
  <c r="S4732" i="1"/>
  <c r="Q4733" i="1"/>
  <c r="R4733" i="1"/>
  <c r="S4733" i="1"/>
  <c r="Q4734" i="1"/>
  <c r="R4734" i="1"/>
  <c r="S4734" i="1"/>
  <c r="Q4735" i="1"/>
  <c r="R4735" i="1"/>
  <c r="S4735" i="1"/>
  <c r="Q4736" i="1"/>
  <c r="R4736" i="1"/>
  <c r="S4736" i="1"/>
  <c r="Q4737" i="1"/>
  <c r="R4737" i="1"/>
  <c r="S4737" i="1"/>
  <c r="Q4738" i="1"/>
  <c r="R4738" i="1"/>
  <c r="S4738" i="1"/>
  <c r="Q4739" i="1"/>
  <c r="R4739" i="1"/>
  <c r="S4739" i="1"/>
  <c r="Q4740" i="1"/>
  <c r="R4740" i="1"/>
  <c r="S4740" i="1"/>
  <c r="Q4741" i="1"/>
  <c r="R4741" i="1"/>
  <c r="S4741" i="1"/>
  <c r="Q4742" i="1"/>
  <c r="R4742" i="1"/>
  <c r="S4742" i="1"/>
  <c r="Q4743" i="1"/>
  <c r="R4743" i="1"/>
  <c r="S4743" i="1"/>
  <c r="Q4744" i="1"/>
  <c r="R4744" i="1"/>
  <c r="S4744" i="1"/>
  <c r="Q4745" i="1"/>
  <c r="R4745" i="1"/>
  <c r="S4745" i="1"/>
  <c r="Q4746" i="1"/>
  <c r="R4746" i="1"/>
  <c r="S4746" i="1"/>
  <c r="Q4747" i="1"/>
  <c r="R4747" i="1"/>
  <c r="S4747" i="1"/>
  <c r="Q4748" i="1"/>
  <c r="R4748" i="1"/>
  <c r="S4748" i="1"/>
  <c r="Q4749" i="1"/>
  <c r="R4749" i="1"/>
  <c r="S4749" i="1"/>
  <c r="Q4750" i="1"/>
  <c r="R4750" i="1"/>
  <c r="S4750" i="1"/>
  <c r="Q4751" i="1"/>
  <c r="R4751" i="1"/>
  <c r="S4751" i="1"/>
  <c r="Q4752" i="1"/>
  <c r="R4752" i="1"/>
  <c r="S4752" i="1"/>
  <c r="Q4753" i="1"/>
  <c r="R4753" i="1"/>
  <c r="S4753" i="1"/>
  <c r="Q4754" i="1"/>
  <c r="R4754" i="1"/>
  <c r="S4754" i="1"/>
  <c r="Q4755" i="1"/>
  <c r="R4755" i="1"/>
  <c r="S4755" i="1"/>
  <c r="Q4756" i="1"/>
  <c r="R4756" i="1"/>
  <c r="S4756" i="1"/>
  <c r="Q4757" i="1"/>
  <c r="R4757" i="1"/>
  <c r="S4757" i="1"/>
  <c r="Q4758" i="1"/>
  <c r="R4758" i="1"/>
  <c r="S4758" i="1"/>
  <c r="Q4759" i="1"/>
  <c r="R4759" i="1"/>
  <c r="S4759" i="1"/>
  <c r="Q4760" i="1"/>
  <c r="R4760" i="1"/>
  <c r="S4760" i="1"/>
  <c r="Q4761" i="1"/>
  <c r="R4761" i="1"/>
  <c r="S4761" i="1"/>
  <c r="Q4762" i="1"/>
  <c r="R4762" i="1"/>
  <c r="S4762" i="1"/>
  <c r="Q4763" i="1"/>
  <c r="R4763" i="1"/>
  <c r="S4763" i="1"/>
  <c r="Q4764" i="1"/>
  <c r="R4764" i="1"/>
  <c r="S4764" i="1"/>
  <c r="Q4765" i="1"/>
  <c r="R4765" i="1"/>
  <c r="S4765" i="1"/>
  <c r="Q4766" i="1"/>
  <c r="R4766" i="1"/>
  <c r="S4766" i="1"/>
  <c r="Q4767" i="1"/>
  <c r="R4767" i="1"/>
  <c r="S4767" i="1"/>
  <c r="Q4768" i="1"/>
  <c r="R4768" i="1"/>
  <c r="S4768" i="1"/>
  <c r="Q4769" i="1"/>
  <c r="R4769" i="1"/>
  <c r="S4769" i="1"/>
  <c r="Q4770" i="1"/>
  <c r="R4770" i="1"/>
  <c r="S4770" i="1"/>
  <c r="Q4771" i="1"/>
  <c r="R4771" i="1"/>
  <c r="S4771" i="1"/>
  <c r="Q4772" i="1"/>
  <c r="R4772" i="1"/>
  <c r="S4772" i="1"/>
  <c r="Q4773" i="1"/>
  <c r="R4773" i="1"/>
  <c r="S4773" i="1"/>
  <c r="Q4774" i="1"/>
  <c r="R4774" i="1"/>
  <c r="S4774" i="1"/>
  <c r="Q4775" i="1"/>
  <c r="R4775" i="1"/>
  <c r="S4775" i="1"/>
  <c r="Q4776" i="1"/>
  <c r="R4776" i="1"/>
  <c r="S4776" i="1"/>
  <c r="Q4777" i="1"/>
  <c r="R4777" i="1"/>
  <c r="S4777" i="1"/>
  <c r="Q4778" i="1"/>
  <c r="R4778" i="1"/>
  <c r="S4778" i="1"/>
  <c r="Q4779" i="1"/>
  <c r="R4779" i="1"/>
  <c r="S4779" i="1"/>
  <c r="Q4780" i="1"/>
  <c r="R4780" i="1"/>
  <c r="S4780" i="1"/>
  <c r="Q4781" i="1"/>
  <c r="R4781" i="1"/>
  <c r="S4781" i="1"/>
  <c r="Q4782" i="1"/>
  <c r="R4782" i="1"/>
  <c r="S4782" i="1"/>
  <c r="Q4783" i="1"/>
  <c r="R4783" i="1"/>
  <c r="S4783" i="1"/>
  <c r="Q4784" i="1"/>
  <c r="R4784" i="1"/>
  <c r="S4784" i="1"/>
  <c r="Q4785" i="1"/>
  <c r="R4785" i="1"/>
  <c r="S4785" i="1"/>
  <c r="Q4786" i="1"/>
  <c r="R4786" i="1"/>
  <c r="S4786" i="1"/>
  <c r="Q4787" i="1"/>
  <c r="R4787" i="1"/>
  <c r="S4787" i="1"/>
  <c r="Q4788" i="1"/>
  <c r="R4788" i="1"/>
  <c r="S4788" i="1"/>
  <c r="Q4789" i="1"/>
  <c r="R4789" i="1"/>
  <c r="S4789" i="1"/>
  <c r="Q4790" i="1"/>
  <c r="R4790" i="1"/>
  <c r="S4790" i="1"/>
  <c r="Q4791" i="1"/>
  <c r="R4791" i="1"/>
  <c r="S4791" i="1"/>
  <c r="Q4792" i="1"/>
  <c r="R4792" i="1"/>
  <c r="S4792" i="1"/>
  <c r="Q4793" i="1"/>
  <c r="R4793" i="1"/>
  <c r="S4793" i="1"/>
  <c r="Q4794" i="1"/>
  <c r="R4794" i="1"/>
  <c r="S4794" i="1"/>
  <c r="Q4795" i="1"/>
  <c r="R4795" i="1"/>
  <c r="S4795" i="1"/>
  <c r="Q4796" i="1"/>
  <c r="R4796" i="1"/>
  <c r="S4796" i="1"/>
  <c r="Q4797" i="1"/>
  <c r="R4797" i="1"/>
  <c r="S4797" i="1"/>
  <c r="Q4798" i="1"/>
  <c r="R4798" i="1"/>
  <c r="S4798" i="1"/>
  <c r="Q4799" i="1"/>
  <c r="R4799" i="1"/>
  <c r="S4799" i="1"/>
  <c r="Q4800" i="1"/>
  <c r="R4800" i="1"/>
  <c r="S4800" i="1"/>
  <c r="Q4801" i="1"/>
  <c r="R4801" i="1"/>
  <c r="S4801" i="1"/>
  <c r="Q4802" i="1"/>
  <c r="R4802" i="1"/>
  <c r="S4802" i="1"/>
  <c r="Q4803" i="1"/>
  <c r="R4803" i="1"/>
  <c r="S4803" i="1"/>
  <c r="Q4804" i="1"/>
  <c r="R4804" i="1"/>
  <c r="S4804" i="1"/>
  <c r="Q4805" i="1"/>
  <c r="R4805" i="1"/>
  <c r="S4805" i="1"/>
  <c r="Q4806" i="1"/>
  <c r="R4806" i="1"/>
  <c r="S4806" i="1"/>
  <c r="Q4807" i="1"/>
  <c r="R4807" i="1"/>
  <c r="S4807" i="1"/>
  <c r="Q4808" i="1"/>
  <c r="R4808" i="1"/>
  <c r="S4808" i="1"/>
  <c r="Q4809" i="1"/>
  <c r="R4809" i="1"/>
  <c r="S4809" i="1"/>
  <c r="Q4810" i="1"/>
  <c r="R4810" i="1"/>
  <c r="S4810" i="1"/>
  <c r="Q4811" i="1"/>
  <c r="R4811" i="1"/>
  <c r="S4811" i="1"/>
  <c r="Q4812" i="1"/>
  <c r="R4812" i="1"/>
  <c r="S4812" i="1"/>
  <c r="Q4813" i="1"/>
  <c r="R4813" i="1"/>
  <c r="S4813" i="1"/>
  <c r="Q4814" i="1"/>
  <c r="R4814" i="1"/>
  <c r="S4814" i="1"/>
  <c r="Q4815" i="1"/>
  <c r="R4815" i="1"/>
  <c r="S4815" i="1"/>
  <c r="Q4816" i="1"/>
  <c r="R4816" i="1"/>
  <c r="S4816" i="1"/>
  <c r="Q4817" i="1"/>
  <c r="R4817" i="1"/>
  <c r="S4817" i="1"/>
  <c r="Q4818" i="1"/>
  <c r="R4818" i="1"/>
  <c r="S4818" i="1"/>
  <c r="Q4819" i="1"/>
  <c r="R4819" i="1"/>
  <c r="S4819" i="1"/>
  <c r="Q4820" i="1"/>
  <c r="R4820" i="1"/>
  <c r="S4820" i="1"/>
  <c r="Q4821" i="1"/>
  <c r="R4821" i="1"/>
  <c r="S4821" i="1"/>
  <c r="Q4822" i="1"/>
  <c r="R4822" i="1"/>
  <c r="S4822" i="1"/>
  <c r="Q4823" i="1"/>
  <c r="R4823" i="1"/>
  <c r="S4823" i="1"/>
  <c r="Q4824" i="1"/>
  <c r="R4824" i="1"/>
  <c r="S4824" i="1"/>
  <c r="Q4825" i="1"/>
  <c r="R4825" i="1"/>
  <c r="S4825" i="1"/>
  <c r="Q4826" i="1"/>
  <c r="R4826" i="1"/>
  <c r="S4826" i="1"/>
  <c r="Q4827" i="1"/>
  <c r="R4827" i="1"/>
  <c r="S4827" i="1"/>
  <c r="Q4828" i="1"/>
  <c r="R4828" i="1"/>
  <c r="S4828" i="1"/>
  <c r="Q4829" i="1"/>
  <c r="R4829" i="1"/>
  <c r="S4829" i="1"/>
  <c r="Q4830" i="1"/>
  <c r="R4830" i="1"/>
  <c r="S4830" i="1"/>
  <c r="Q4831" i="1"/>
  <c r="R4831" i="1"/>
  <c r="S4831" i="1"/>
  <c r="Q4832" i="1"/>
  <c r="R4832" i="1"/>
  <c r="S4832" i="1"/>
  <c r="Q4833" i="1"/>
  <c r="R4833" i="1"/>
  <c r="S4833" i="1"/>
  <c r="Q4834" i="1"/>
  <c r="R4834" i="1"/>
  <c r="S4834" i="1"/>
  <c r="Q4835" i="1"/>
  <c r="R4835" i="1"/>
  <c r="S4835" i="1"/>
  <c r="Q4836" i="1"/>
  <c r="R4836" i="1"/>
  <c r="S4836" i="1"/>
  <c r="Q4837" i="1"/>
  <c r="R4837" i="1"/>
  <c r="S4837" i="1"/>
  <c r="Q4838" i="1"/>
  <c r="R4838" i="1"/>
  <c r="S4838" i="1"/>
  <c r="Q4839" i="1"/>
  <c r="R4839" i="1"/>
  <c r="S4839" i="1"/>
  <c r="Q4840" i="1"/>
  <c r="R4840" i="1"/>
  <c r="S4840" i="1"/>
  <c r="Q4841" i="1"/>
  <c r="R4841" i="1"/>
  <c r="S4841" i="1"/>
  <c r="Q4842" i="1"/>
  <c r="R4842" i="1"/>
  <c r="S4842" i="1"/>
  <c r="Q4843" i="1"/>
  <c r="R4843" i="1"/>
  <c r="S4843" i="1"/>
  <c r="Q4844" i="1"/>
  <c r="R4844" i="1"/>
  <c r="S4844" i="1"/>
  <c r="Q4845" i="1"/>
  <c r="R4845" i="1"/>
  <c r="S4845" i="1"/>
  <c r="Q4846" i="1"/>
  <c r="R4846" i="1"/>
  <c r="S4846" i="1"/>
  <c r="Q4847" i="1"/>
  <c r="R4847" i="1"/>
  <c r="S4847" i="1"/>
  <c r="Q4848" i="1"/>
  <c r="R4848" i="1"/>
  <c r="S4848" i="1"/>
  <c r="Q4849" i="1"/>
  <c r="R4849" i="1"/>
  <c r="S4849" i="1"/>
  <c r="Q4850" i="1"/>
  <c r="R4850" i="1"/>
  <c r="S4850" i="1"/>
  <c r="Q4851" i="1"/>
  <c r="R4851" i="1"/>
  <c r="S4851" i="1"/>
  <c r="Q4852" i="1"/>
  <c r="R4852" i="1"/>
  <c r="S4852" i="1"/>
  <c r="Q4853" i="1"/>
  <c r="R4853" i="1"/>
  <c r="S4853" i="1"/>
  <c r="Q4854" i="1"/>
  <c r="R4854" i="1"/>
  <c r="S4854" i="1"/>
  <c r="Q4855" i="1"/>
  <c r="R4855" i="1"/>
  <c r="S4855" i="1"/>
  <c r="Q4856" i="1"/>
  <c r="R4856" i="1"/>
  <c r="S4856" i="1"/>
  <c r="Q4857" i="1"/>
  <c r="R4857" i="1"/>
  <c r="S4857" i="1"/>
  <c r="Q4858" i="1"/>
  <c r="R4858" i="1"/>
  <c r="S4858" i="1"/>
  <c r="Q4859" i="1"/>
  <c r="R4859" i="1"/>
  <c r="S4859" i="1"/>
  <c r="Q4860" i="1"/>
  <c r="R4860" i="1"/>
  <c r="S4860" i="1"/>
  <c r="Q4861" i="1"/>
  <c r="R4861" i="1"/>
  <c r="S4861" i="1"/>
  <c r="Q4862" i="1"/>
  <c r="R4862" i="1"/>
  <c r="S4862" i="1"/>
  <c r="Q4863" i="1"/>
  <c r="R4863" i="1"/>
  <c r="S4863" i="1"/>
  <c r="Q4864" i="1"/>
  <c r="R4864" i="1"/>
  <c r="S4864" i="1"/>
  <c r="Q4865" i="1"/>
  <c r="R4865" i="1"/>
  <c r="S4865" i="1"/>
  <c r="Q4866" i="1"/>
  <c r="R4866" i="1"/>
  <c r="S4866" i="1"/>
  <c r="Q4867" i="1"/>
  <c r="R4867" i="1"/>
  <c r="S4867" i="1"/>
  <c r="Q4868" i="1"/>
  <c r="R4868" i="1"/>
  <c r="S4868" i="1"/>
  <c r="Q4869" i="1"/>
  <c r="R4869" i="1"/>
  <c r="S4869" i="1"/>
  <c r="Q4870" i="1"/>
  <c r="R4870" i="1"/>
  <c r="S4870" i="1"/>
  <c r="Q4871" i="1"/>
  <c r="R4871" i="1"/>
  <c r="S4871" i="1"/>
  <c r="Q4872" i="1"/>
  <c r="R4872" i="1"/>
  <c r="S4872" i="1"/>
  <c r="Q4873" i="1"/>
  <c r="R4873" i="1"/>
  <c r="S4873" i="1"/>
  <c r="Q4874" i="1"/>
  <c r="R4874" i="1"/>
  <c r="S4874" i="1"/>
  <c r="Q4875" i="1"/>
  <c r="R4875" i="1"/>
  <c r="S4875" i="1"/>
  <c r="Q4876" i="1"/>
  <c r="R4876" i="1"/>
  <c r="S4876" i="1"/>
  <c r="Q4877" i="1"/>
  <c r="R4877" i="1"/>
  <c r="S4877" i="1"/>
  <c r="Q4878" i="1"/>
  <c r="R4878" i="1"/>
  <c r="S4878" i="1"/>
  <c r="Q4879" i="1"/>
  <c r="R4879" i="1"/>
  <c r="S4879" i="1"/>
  <c r="Q4880" i="1"/>
  <c r="R4880" i="1"/>
  <c r="S4880" i="1"/>
  <c r="Q4881" i="1"/>
  <c r="R4881" i="1"/>
  <c r="S4881" i="1"/>
  <c r="Q4882" i="1"/>
  <c r="R4882" i="1"/>
  <c r="S4882" i="1"/>
  <c r="Q4883" i="1"/>
  <c r="R4883" i="1"/>
  <c r="S4883" i="1"/>
  <c r="Q4884" i="1"/>
  <c r="R4884" i="1"/>
  <c r="S4884" i="1"/>
  <c r="Q4885" i="1"/>
  <c r="R4885" i="1"/>
  <c r="S4885" i="1"/>
  <c r="Q4886" i="1"/>
  <c r="R4886" i="1"/>
  <c r="S4886" i="1"/>
  <c r="Q4887" i="1"/>
  <c r="R4887" i="1"/>
  <c r="S4887" i="1"/>
  <c r="Q4888" i="1"/>
  <c r="R4888" i="1"/>
  <c r="S4888" i="1"/>
  <c r="Q4889" i="1"/>
  <c r="R4889" i="1"/>
  <c r="S4889" i="1"/>
  <c r="Q4890" i="1"/>
  <c r="R4890" i="1"/>
  <c r="S4890" i="1"/>
  <c r="Q4891" i="1"/>
  <c r="R4891" i="1"/>
  <c r="S4891" i="1"/>
  <c r="Q4892" i="1"/>
  <c r="R4892" i="1"/>
  <c r="S4892" i="1"/>
  <c r="Q4893" i="1"/>
  <c r="R4893" i="1"/>
  <c r="S4893" i="1"/>
  <c r="Q4894" i="1"/>
  <c r="R4894" i="1"/>
  <c r="S4894" i="1"/>
  <c r="Q4895" i="1"/>
  <c r="R4895" i="1"/>
  <c r="S4895" i="1"/>
  <c r="Q4896" i="1"/>
  <c r="R4896" i="1"/>
  <c r="S4896" i="1"/>
  <c r="Q4897" i="1"/>
  <c r="R4897" i="1"/>
  <c r="S4897" i="1"/>
  <c r="Q4898" i="1"/>
  <c r="R4898" i="1"/>
  <c r="S4898" i="1"/>
  <c r="Q4899" i="1"/>
  <c r="R4899" i="1"/>
  <c r="S4899" i="1"/>
  <c r="Q4900" i="1"/>
  <c r="R4900" i="1"/>
  <c r="S4900" i="1"/>
  <c r="Q4901" i="1"/>
  <c r="R4901" i="1"/>
  <c r="S4901" i="1"/>
  <c r="Q4902" i="1"/>
  <c r="R4902" i="1"/>
  <c r="S4902" i="1"/>
  <c r="Q4903" i="1"/>
  <c r="R4903" i="1"/>
  <c r="S4903" i="1"/>
  <c r="Q4904" i="1"/>
  <c r="R4904" i="1"/>
  <c r="S4904" i="1"/>
  <c r="Q4905" i="1"/>
  <c r="R4905" i="1"/>
  <c r="S4905" i="1"/>
  <c r="Q4906" i="1"/>
  <c r="R4906" i="1"/>
  <c r="S4906" i="1"/>
  <c r="Q4907" i="1"/>
  <c r="R4907" i="1"/>
  <c r="S4907" i="1"/>
  <c r="Q4908" i="1"/>
  <c r="R4908" i="1"/>
  <c r="S4908" i="1"/>
  <c r="Q4909" i="1"/>
  <c r="R4909" i="1"/>
  <c r="S4909" i="1"/>
  <c r="Q4910" i="1"/>
  <c r="R4910" i="1"/>
  <c r="S4910" i="1"/>
  <c r="Q4911" i="1"/>
  <c r="R4911" i="1"/>
  <c r="S4911" i="1"/>
  <c r="Q4912" i="1"/>
  <c r="R4912" i="1"/>
  <c r="S4912" i="1"/>
  <c r="Q4913" i="1"/>
  <c r="R4913" i="1"/>
  <c r="S4913" i="1"/>
  <c r="Q4914" i="1"/>
  <c r="R4914" i="1"/>
  <c r="S4914" i="1"/>
  <c r="Q4915" i="1"/>
  <c r="R4915" i="1"/>
  <c r="S4915" i="1"/>
  <c r="Q4916" i="1"/>
  <c r="R4916" i="1"/>
  <c r="S4916" i="1"/>
  <c r="Q4917" i="1"/>
  <c r="R4917" i="1"/>
  <c r="S4917" i="1"/>
  <c r="Q4918" i="1"/>
  <c r="R4918" i="1"/>
  <c r="S4918" i="1"/>
  <c r="Q4919" i="1"/>
  <c r="R4919" i="1"/>
  <c r="S4919" i="1"/>
  <c r="Q4920" i="1"/>
  <c r="R4920" i="1"/>
  <c r="S4920" i="1"/>
  <c r="Q4921" i="1"/>
  <c r="R4921" i="1"/>
  <c r="S4921" i="1"/>
  <c r="Q4922" i="1"/>
  <c r="R4922" i="1"/>
  <c r="S4922" i="1"/>
  <c r="Q4923" i="1"/>
  <c r="R4923" i="1"/>
  <c r="S4923" i="1"/>
  <c r="Q4924" i="1"/>
  <c r="R4924" i="1"/>
  <c r="S4924" i="1"/>
  <c r="Q4925" i="1"/>
  <c r="R4925" i="1"/>
  <c r="S4925" i="1"/>
  <c r="Q4926" i="1"/>
  <c r="R4926" i="1"/>
  <c r="S4926" i="1"/>
  <c r="Q4927" i="1"/>
  <c r="R4927" i="1"/>
  <c r="S4927" i="1"/>
  <c r="Q4928" i="1"/>
  <c r="R4928" i="1"/>
  <c r="S4928" i="1"/>
  <c r="Q4929" i="1"/>
  <c r="R4929" i="1"/>
  <c r="S4929" i="1"/>
  <c r="Q4930" i="1"/>
  <c r="R4930" i="1"/>
  <c r="S4930" i="1"/>
  <c r="Q4931" i="1"/>
  <c r="R4931" i="1"/>
  <c r="S4931" i="1"/>
  <c r="Q4932" i="1"/>
  <c r="R4932" i="1"/>
  <c r="S4932" i="1"/>
  <c r="Q4933" i="1"/>
  <c r="R4933" i="1"/>
  <c r="S4933" i="1"/>
  <c r="Q4934" i="1"/>
  <c r="R4934" i="1"/>
  <c r="S4934" i="1"/>
  <c r="Q4935" i="1"/>
  <c r="R4935" i="1"/>
  <c r="S4935" i="1"/>
  <c r="Q4936" i="1"/>
  <c r="R4936" i="1"/>
  <c r="S4936" i="1"/>
  <c r="Q4937" i="1"/>
  <c r="R4937" i="1"/>
  <c r="S4937" i="1"/>
  <c r="Q4938" i="1"/>
  <c r="R4938" i="1"/>
  <c r="S4938" i="1"/>
  <c r="Q4939" i="1"/>
  <c r="R4939" i="1"/>
  <c r="S4939" i="1"/>
  <c r="Q4940" i="1"/>
  <c r="R4940" i="1"/>
  <c r="S4940" i="1"/>
  <c r="Q4941" i="1"/>
  <c r="R4941" i="1"/>
  <c r="S4941" i="1"/>
  <c r="Q4942" i="1"/>
  <c r="R4942" i="1"/>
  <c r="S4942" i="1"/>
  <c r="Q4943" i="1"/>
  <c r="R4943" i="1"/>
  <c r="S4943" i="1"/>
  <c r="Q4944" i="1"/>
  <c r="R4944" i="1"/>
  <c r="S4944" i="1"/>
  <c r="Q4945" i="1"/>
  <c r="R4945" i="1"/>
  <c r="S4945" i="1"/>
  <c r="Q4946" i="1"/>
  <c r="R4946" i="1"/>
  <c r="S4946" i="1"/>
  <c r="Q4947" i="1"/>
  <c r="R4947" i="1"/>
  <c r="S4947" i="1"/>
  <c r="Q4948" i="1"/>
  <c r="R4948" i="1"/>
  <c r="S4948" i="1"/>
  <c r="Q4949" i="1"/>
  <c r="R4949" i="1"/>
  <c r="S4949" i="1"/>
  <c r="Q4950" i="1"/>
  <c r="R4950" i="1"/>
  <c r="S4950" i="1"/>
  <c r="Q4951" i="1"/>
  <c r="R4951" i="1"/>
  <c r="S4951" i="1"/>
  <c r="Q4952" i="1"/>
  <c r="R4952" i="1"/>
  <c r="S4952" i="1"/>
  <c r="Q4953" i="1"/>
  <c r="R4953" i="1"/>
  <c r="S4953" i="1"/>
  <c r="Q4954" i="1"/>
  <c r="R4954" i="1"/>
  <c r="S4954" i="1"/>
  <c r="Q4955" i="1"/>
  <c r="R4955" i="1"/>
  <c r="S4955" i="1"/>
  <c r="Q4956" i="1"/>
  <c r="R4956" i="1"/>
  <c r="S4956" i="1"/>
  <c r="Q4957" i="1"/>
  <c r="R4957" i="1"/>
  <c r="S4957" i="1"/>
  <c r="Q4958" i="1"/>
  <c r="R4958" i="1"/>
  <c r="S4958" i="1"/>
  <c r="Q4959" i="1"/>
  <c r="R4959" i="1"/>
  <c r="S4959" i="1"/>
  <c r="Q4960" i="1"/>
  <c r="R4960" i="1"/>
  <c r="S4960" i="1"/>
  <c r="Q4961" i="1"/>
  <c r="R4961" i="1"/>
  <c r="S4961" i="1"/>
  <c r="Q4962" i="1"/>
  <c r="R4962" i="1"/>
  <c r="S4962" i="1"/>
  <c r="Q4963" i="1"/>
  <c r="R4963" i="1"/>
  <c r="S4963" i="1"/>
  <c r="Q4964" i="1"/>
  <c r="R4964" i="1"/>
  <c r="S4964" i="1"/>
  <c r="Q4965" i="1"/>
  <c r="R4965" i="1"/>
  <c r="S4965" i="1"/>
  <c r="Q4966" i="1"/>
  <c r="R4966" i="1"/>
  <c r="S4966" i="1"/>
  <c r="Q4967" i="1"/>
  <c r="R4967" i="1"/>
  <c r="S4967" i="1"/>
  <c r="Q4968" i="1"/>
  <c r="R4968" i="1"/>
  <c r="S4968" i="1"/>
  <c r="Q4969" i="1"/>
  <c r="R4969" i="1"/>
  <c r="S4969" i="1"/>
  <c r="Q4970" i="1"/>
  <c r="R4970" i="1"/>
  <c r="S4970" i="1"/>
  <c r="Q4971" i="1"/>
  <c r="R4971" i="1"/>
  <c r="S4971" i="1"/>
  <c r="Q4972" i="1"/>
  <c r="R4972" i="1"/>
  <c r="S4972" i="1"/>
  <c r="Q4973" i="1"/>
  <c r="R4973" i="1"/>
  <c r="S4973" i="1"/>
  <c r="Q4974" i="1"/>
  <c r="R4974" i="1"/>
  <c r="S4974" i="1"/>
  <c r="Q4975" i="1"/>
  <c r="R4975" i="1"/>
  <c r="S4975" i="1"/>
  <c r="Q4976" i="1"/>
  <c r="R4976" i="1"/>
  <c r="S4976" i="1"/>
  <c r="Q4977" i="1"/>
  <c r="R4977" i="1"/>
  <c r="S4977" i="1"/>
  <c r="Q4978" i="1"/>
  <c r="R4978" i="1"/>
  <c r="S4978" i="1"/>
  <c r="Q4979" i="1"/>
  <c r="R4979" i="1"/>
  <c r="S4979" i="1"/>
  <c r="Q4980" i="1"/>
  <c r="R4980" i="1"/>
  <c r="S4980" i="1"/>
  <c r="Q4981" i="1"/>
  <c r="R4981" i="1"/>
  <c r="S4981" i="1"/>
  <c r="Q4982" i="1"/>
  <c r="R4982" i="1"/>
  <c r="S4982" i="1"/>
  <c r="Q4983" i="1"/>
  <c r="R4983" i="1"/>
  <c r="S4983" i="1"/>
  <c r="Q4984" i="1"/>
  <c r="R4984" i="1"/>
  <c r="S4984" i="1"/>
  <c r="Q4985" i="1"/>
  <c r="R4985" i="1"/>
  <c r="S4985" i="1"/>
  <c r="Q4986" i="1"/>
  <c r="R4986" i="1"/>
  <c r="S4986" i="1"/>
  <c r="Q4987" i="1"/>
  <c r="R4987" i="1"/>
  <c r="S4987" i="1"/>
  <c r="Q4988" i="1"/>
  <c r="R4988" i="1"/>
  <c r="S4988" i="1"/>
  <c r="Q4989" i="1"/>
  <c r="R4989" i="1"/>
  <c r="S4989" i="1"/>
  <c r="Q4990" i="1"/>
  <c r="R4990" i="1"/>
  <c r="S4990" i="1"/>
  <c r="Q4991" i="1"/>
  <c r="R4991" i="1"/>
  <c r="S4991" i="1"/>
  <c r="Q4992" i="1"/>
  <c r="R4992" i="1"/>
  <c r="S4992" i="1"/>
  <c r="Q4993" i="1"/>
  <c r="R4993" i="1"/>
  <c r="S4993" i="1"/>
  <c r="Q4994" i="1"/>
  <c r="R4994" i="1"/>
  <c r="S4994" i="1"/>
  <c r="Q4995" i="1"/>
  <c r="R4995" i="1"/>
  <c r="S4995" i="1"/>
  <c r="Q4996" i="1"/>
  <c r="R4996" i="1"/>
  <c r="S4996" i="1"/>
  <c r="Q4997" i="1"/>
  <c r="R4997" i="1"/>
  <c r="S4997" i="1"/>
  <c r="Q4998" i="1"/>
  <c r="R4998" i="1"/>
  <c r="S4998" i="1"/>
  <c r="Q4999" i="1"/>
  <c r="R4999" i="1"/>
  <c r="S4999" i="1"/>
  <c r="Q5000" i="1"/>
  <c r="R5000" i="1"/>
  <c r="S5000" i="1"/>
  <c r="Q5001" i="1"/>
  <c r="R5001" i="1"/>
  <c r="S5001" i="1"/>
  <c r="Q5002" i="1"/>
  <c r="R5002" i="1"/>
  <c r="S5002" i="1"/>
  <c r="Q5003" i="1"/>
  <c r="R5003" i="1"/>
  <c r="S5003" i="1"/>
  <c r="Q5004" i="1"/>
  <c r="R5004" i="1"/>
  <c r="S5004" i="1"/>
  <c r="Q5005" i="1"/>
  <c r="R5005" i="1"/>
  <c r="S5005" i="1"/>
  <c r="Q5006" i="1"/>
  <c r="R5006" i="1"/>
  <c r="S5006" i="1"/>
  <c r="Q5007" i="1"/>
  <c r="R5007" i="1"/>
  <c r="S5007" i="1"/>
  <c r="Q5008" i="1"/>
  <c r="R5008" i="1"/>
  <c r="S5008" i="1"/>
  <c r="Q5009" i="1"/>
  <c r="R5009" i="1"/>
  <c r="S5009" i="1"/>
  <c r="Q5010" i="1"/>
  <c r="R5010" i="1"/>
  <c r="S5010" i="1"/>
  <c r="Q5011" i="1"/>
  <c r="R5011" i="1"/>
  <c r="S5011" i="1"/>
  <c r="Q5012" i="1"/>
  <c r="R5012" i="1"/>
  <c r="S5012" i="1"/>
  <c r="Q5013" i="1"/>
  <c r="R5013" i="1"/>
  <c r="S5013" i="1"/>
  <c r="Q5014" i="1"/>
  <c r="R5014" i="1"/>
  <c r="S5014" i="1"/>
  <c r="Q5015" i="1"/>
  <c r="R5015" i="1"/>
  <c r="S5015" i="1"/>
  <c r="Q5016" i="1"/>
  <c r="R5016" i="1"/>
  <c r="S5016" i="1"/>
  <c r="Q5017" i="1"/>
  <c r="R5017" i="1"/>
  <c r="S5017" i="1"/>
  <c r="Q5018" i="1"/>
  <c r="R5018" i="1"/>
  <c r="S5018" i="1"/>
  <c r="Q5019" i="1"/>
  <c r="R5019" i="1"/>
  <c r="S5019" i="1"/>
  <c r="Q5020" i="1"/>
  <c r="R5020" i="1"/>
  <c r="S5020" i="1"/>
  <c r="Q5021" i="1"/>
  <c r="R5021" i="1"/>
  <c r="S5021" i="1"/>
  <c r="Q5022" i="1"/>
  <c r="R5022" i="1"/>
  <c r="S5022" i="1"/>
  <c r="Q5023" i="1"/>
  <c r="R5023" i="1"/>
  <c r="S5023" i="1"/>
  <c r="Q5024" i="1"/>
  <c r="R5024" i="1"/>
  <c r="S5024" i="1"/>
  <c r="Q5025" i="1"/>
  <c r="R5025" i="1"/>
  <c r="S5025" i="1"/>
  <c r="Q5026" i="1"/>
  <c r="R5026" i="1"/>
  <c r="S5026" i="1"/>
  <c r="Q5027" i="1"/>
  <c r="R5027" i="1"/>
  <c r="S5027" i="1"/>
  <c r="Q5028" i="1"/>
  <c r="R5028" i="1"/>
  <c r="S5028" i="1"/>
  <c r="Q5029" i="1"/>
  <c r="R5029" i="1"/>
  <c r="S5029" i="1"/>
  <c r="Q5030" i="1"/>
  <c r="R5030" i="1"/>
  <c r="S5030" i="1"/>
  <c r="Q5031" i="1"/>
  <c r="R5031" i="1"/>
  <c r="S5031" i="1"/>
  <c r="Q5032" i="1"/>
  <c r="R5032" i="1"/>
  <c r="S5032" i="1"/>
  <c r="Q5033" i="1"/>
  <c r="R5033" i="1"/>
  <c r="S5033" i="1"/>
  <c r="Q5034" i="1"/>
  <c r="R5034" i="1"/>
  <c r="S5034" i="1"/>
  <c r="Q5035" i="1"/>
  <c r="R5035" i="1"/>
  <c r="S5035" i="1"/>
  <c r="Q5036" i="1"/>
  <c r="R5036" i="1"/>
  <c r="S5036" i="1"/>
  <c r="Q5037" i="1"/>
  <c r="R5037" i="1"/>
  <c r="S5037" i="1"/>
  <c r="Q5038" i="1"/>
  <c r="R5038" i="1"/>
  <c r="S5038" i="1"/>
  <c r="Q5039" i="1"/>
  <c r="R5039" i="1"/>
  <c r="S5039" i="1"/>
  <c r="Q5040" i="1"/>
  <c r="R5040" i="1"/>
  <c r="S5040" i="1"/>
  <c r="Q5041" i="1"/>
  <c r="R5041" i="1"/>
  <c r="S5041" i="1"/>
  <c r="Q5042" i="1"/>
  <c r="R5042" i="1"/>
  <c r="S5042" i="1"/>
  <c r="Q5043" i="1"/>
  <c r="R5043" i="1"/>
  <c r="S5043" i="1"/>
  <c r="Q5044" i="1"/>
  <c r="R5044" i="1"/>
  <c r="S5044" i="1"/>
  <c r="Q5045" i="1"/>
  <c r="R5045" i="1"/>
  <c r="S5045" i="1"/>
  <c r="Q5046" i="1"/>
  <c r="R5046" i="1"/>
  <c r="S5046" i="1"/>
  <c r="Q5047" i="1"/>
  <c r="R5047" i="1"/>
  <c r="S5047" i="1"/>
  <c r="Q5048" i="1"/>
  <c r="R5048" i="1"/>
  <c r="S5048" i="1"/>
  <c r="Q5049" i="1"/>
  <c r="R5049" i="1"/>
  <c r="S5049" i="1"/>
  <c r="Q5050" i="1"/>
  <c r="R5050" i="1"/>
  <c r="S5050" i="1"/>
  <c r="Q5051" i="1"/>
  <c r="R5051" i="1"/>
  <c r="S5051" i="1"/>
  <c r="Q5052" i="1"/>
  <c r="R5052" i="1"/>
  <c r="S5052" i="1"/>
  <c r="Q5053" i="1"/>
  <c r="R5053" i="1"/>
  <c r="S5053" i="1"/>
  <c r="Q5054" i="1"/>
  <c r="R5054" i="1"/>
  <c r="S5054" i="1"/>
  <c r="Q5055" i="1"/>
  <c r="R5055" i="1"/>
  <c r="S5055" i="1"/>
  <c r="Q5056" i="1"/>
  <c r="R5056" i="1"/>
  <c r="S5056" i="1"/>
  <c r="Q5057" i="1"/>
  <c r="R5057" i="1"/>
  <c r="S5057" i="1"/>
  <c r="Q5058" i="1"/>
  <c r="R5058" i="1"/>
  <c r="S5058" i="1"/>
  <c r="Q5059" i="1"/>
  <c r="R5059" i="1"/>
  <c r="S5059" i="1"/>
  <c r="Q5060" i="1"/>
  <c r="R5060" i="1"/>
  <c r="S5060" i="1"/>
  <c r="Q5061" i="1"/>
  <c r="R5061" i="1"/>
  <c r="S5061" i="1"/>
  <c r="Q5062" i="1"/>
  <c r="R5062" i="1"/>
  <c r="S5062" i="1"/>
  <c r="Q5063" i="1"/>
  <c r="R5063" i="1"/>
  <c r="S5063" i="1"/>
  <c r="Q5064" i="1"/>
  <c r="R5064" i="1"/>
  <c r="S5064" i="1"/>
  <c r="Q5065" i="1"/>
  <c r="R5065" i="1"/>
  <c r="S5065" i="1"/>
  <c r="Q5066" i="1"/>
  <c r="R5066" i="1"/>
  <c r="S5066" i="1"/>
  <c r="Q5067" i="1"/>
  <c r="R5067" i="1"/>
  <c r="S5067" i="1"/>
  <c r="Q5068" i="1"/>
  <c r="R5068" i="1"/>
  <c r="S5068" i="1"/>
  <c r="Q5069" i="1"/>
  <c r="R5069" i="1"/>
  <c r="S5069" i="1"/>
  <c r="Q5070" i="1"/>
  <c r="R5070" i="1"/>
  <c r="S5070" i="1"/>
  <c r="Q5071" i="1"/>
  <c r="R5071" i="1"/>
  <c r="S5071" i="1"/>
  <c r="Q5072" i="1"/>
  <c r="R5072" i="1"/>
  <c r="S5072" i="1"/>
  <c r="Q5073" i="1"/>
  <c r="R5073" i="1"/>
  <c r="S5073" i="1"/>
  <c r="Q5074" i="1"/>
  <c r="R5074" i="1"/>
  <c r="S5074" i="1"/>
  <c r="Q5075" i="1"/>
  <c r="R5075" i="1"/>
  <c r="S5075" i="1"/>
  <c r="Q5076" i="1"/>
  <c r="R5076" i="1"/>
  <c r="S5076" i="1"/>
  <c r="Q5077" i="1"/>
  <c r="R5077" i="1"/>
  <c r="S5077" i="1"/>
  <c r="Q5078" i="1"/>
  <c r="R5078" i="1"/>
  <c r="S5078" i="1"/>
  <c r="Q5079" i="1"/>
  <c r="R5079" i="1"/>
  <c r="S5079" i="1"/>
  <c r="Q5080" i="1"/>
  <c r="R5080" i="1"/>
  <c r="S5080" i="1"/>
  <c r="Q5081" i="1"/>
  <c r="R5081" i="1"/>
  <c r="S5081" i="1"/>
  <c r="Q5082" i="1"/>
  <c r="R5082" i="1"/>
  <c r="S5082" i="1"/>
  <c r="Q5083" i="1"/>
  <c r="R5083" i="1"/>
  <c r="S5083" i="1"/>
  <c r="Q5084" i="1"/>
  <c r="R5084" i="1"/>
  <c r="S5084" i="1"/>
  <c r="Q5085" i="1"/>
  <c r="R5085" i="1"/>
  <c r="S5085" i="1"/>
  <c r="Q5086" i="1"/>
  <c r="R5086" i="1"/>
  <c r="S5086" i="1"/>
  <c r="Q5087" i="1"/>
  <c r="R5087" i="1"/>
  <c r="S5087" i="1"/>
  <c r="Q5088" i="1"/>
  <c r="R5088" i="1"/>
  <c r="S5088" i="1"/>
  <c r="Q5089" i="1"/>
  <c r="R5089" i="1"/>
  <c r="S5089" i="1"/>
  <c r="Q5090" i="1"/>
  <c r="R5090" i="1"/>
  <c r="S5090" i="1"/>
  <c r="Q5091" i="1"/>
  <c r="R5091" i="1"/>
  <c r="S5091" i="1"/>
  <c r="Q5092" i="1"/>
  <c r="R5092" i="1"/>
  <c r="S5092" i="1"/>
  <c r="Q5093" i="1"/>
  <c r="R5093" i="1"/>
  <c r="S5093" i="1"/>
  <c r="Q5094" i="1"/>
  <c r="R5094" i="1"/>
  <c r="S5094" i="1"/>
  <c r="Q5095" i="1"/>
  <c r="R5095" i="1"/>
  <c r="S5095" i="1"/>
  <c r="Q5096" i="1"/>
  <c r="R5096" i="1"/>
  <c r="S5096" i="1"/>
  <c r="Q5097" i="1"/>
  <c r="R5097" i="1"/>
  <c r="S5097" i="1"/>
  <c r="Q5098" i="1"/>
  <c r="R5098" i="1"/>
  <c r="S5098" i="1"/>
  <c r="Q5099" i="1"/>
  <c r="R5099" i="1"/>
  <c r="S5099" i="1"/>
  <c r="Q5100" i="1"/>
  <c r="R5100" i="1"/>
  <c r="S5100" i="1"/>
  <c r="Q5101" i="1"/>
  <c r="R5101" i="1"/>
  <c r="S5101" i="1"/>
  <c r="Q5102" i="1"/>
  <c r="R5102" i="1"/>
  <c r="S5102" i="1"/>
  <c r="Q5103" i="1"/>
  <c r="R5103" i="1"/>
  <c r="S5103" i="1"/>
  <c r="Q5104" i="1"/>
  <c r="R5104" i="1"/>
  <c r="S5104" i="1"/>
  <c r="Q5105" i="1"/>
  <c r="R5105" i="1"/>
  <c r="S5105" i="1"/>
  <c r="Q5106" i="1"/>
  <c r="R5106" i="1"/>
  <c r="S5106" i="1"/>
  <c r="Q5107" i="1"/>
  <c r="R5107" i="1"/>
  <c r="S5107" i="1"/>
  <c r="Q5108" i="1"/>
  <c r="R5108" i="1"/>
  <c r="S5108" i="1"/>
  <c r="Q5109" i="1"/>
  <c r="R5109" i="1"/>
  <c r="S5109" i="1"/>
  <c r="Q5110" i="1"/>
  <c r="R5110" i="1"/>
  <c r="S5110" i="1"/>
  <c r="Q5111" i="1"/>
  <c r="R5111" i="1"/>
  <c r="S5111" i="1"/>
  <c r="Q5112" i="1"/>
  <c r="R5112" i="1"/>
  <c r="S5112" i="1"/>
  <c r="Q5113" i="1"/>
  <c r="R5113" i="1"/>
  <c r="S5113" i="1"/>
  <c r="Q5114" i="1"/>
  <c r="R5114" i="1"/>
  <c r="S5114" i="1"/>
  <c r="Q5115" i="1"/>
  <c r="R5115" i="1"/>
  <c r="S5115" i="1"/>
  <c r="Q5116" i="1"/>
  <c r="R5116" i="1"/>
  <c r="S5116" i="1"/>
  <c r="Q5117" i="1"/>
  <c r="R5117" i="1"/>
  <c r="S5117" i="1"/>
  <c r="Q5118" i="1"/>
  <c r="R5118" i="1"/>
  <c r="S5118" i="1"/>
  <c r="Q5119" i="1"/>
  <c r="R5119" i="1"/>
  <c r="S5119" i="1"/>
  <c r="Q5120" i="1"/>
  <c r="R5120" i="1"/>
  <c r="S5120" i="1"/>
  <c r="Q5121" i="1"/>
  <c r="R5121" i="1"/>
  <c r="S5121" i="1"/>
  <c r="Q5122" i="1"/>
  <c r="R5122" i="1"/>
  <c r="S5122" i="1"/>
  <c r="Q5123" i="1"/>
  <c r="R5123" i="1"/>
  <c r="S5123" i="1"/>
  <c r="Q5124" i="1"/>
  <c r="R5124" i="1"/>
  <c r="S5124" i="1"/>
  <c r="Q5125" i="1"/>
  <c r="R5125" i="1"/>
  <c r="S5125" i="1"/>
  <c r="Q5126" i="1"/>
  <c r="R5126" i="1"/>
  <c r="S5126" i="1"/>
  <c r="Q5127" i="1"/>
  <c r="R5127" i="1"/>
  <c r="S5127" i="1"/>
  <c r="Q5128" i="1"/>
  <c r="R5128" i="1"/>
  <c r="S5128" i="1"/>
  <c r="Q5129" i="1"/>
  <c r="R5129" i="1"/>
  <c r="S5129" i="1"/>
  <c r="Q5130" i="1"/>
  <c r="R5130" i="1"/>
  <c r="S5130" i="1"/>
  <c r="Q5131" i="1"/>
  <c r="R5131" i="1"/>
  <c r="S5131" i="1"/>
  <c r="Q5132" i="1"/>
  <c r="R5132" i="1"/>
  <c r="S5132" i="1"/>
  <c r="Q5133" i="1"/>
  <c r="R5133" i="1"/>
  <c r="S5133" i="1"/>
  <c r="Q5134" i="1"/>
  <c r="R5134" i="1"/>
  <c r="S5134" i="1"/>
  <c r="Q5135" i="1"/>
  <c r="R5135" i="1"/>
  <c r="S5135" i="1"/>
  <c r="Q5136" i="1"/>
  <c r="R5136" i="1"/>
  <c r="S5136" i="1"/>
  <c r="Q5137" i="1"/>
  <c r="R5137" i="1"/>
  <c r="S5137" i="1"/>
  <c r="Q5138" i="1"/>
  <c r="R5138" i="1"/>
  <c r="S5138" i="1"/>
  <c r="Q5139" i="1"/>
  <c r="R5139" i="1"/>
  <c r="S5139" i="1"/>
  <c r="Q5140" i="1"/>
  <c r="R5140" i="1"/>
  <c r="S5140" i="1"/>
  <c r="Q5141" i="1"/>
  <c r="R5141" i="1"/>
  <c r="S5141" i="1"/>
  <c r="Q5142" i="1"/>
  <c r="R5142" i="1"/>
  <c r="S5142" i="1"/>
  <c r="Q5143" i="1"/>
  <c r="R5143" i="1"/>
  <c r="S5143" i="1"/>
  <c r="Q5144" i="1"/>
  <c r="R5144" i="1"/>
  <c r="S5144" i="1"/>
  <c r="Q5145" i="1"/>
  <c r="R5145" i="1"/>
  <c r="S5145" i="1"/>
  <c r="Q5146" i="1"/>
  <c r="R5146" i="1"/>
  <c r="S5146" i="1"/>
  <c r="Q5147" i="1"/>
  <c r="R5147" i="1"/>
  <c r="S5147" i="1"/>
  <c r="Q5148" i="1"/>
  <c r="R5148" i="1"/>
  <c r="S5148" i="1"/>
  <c r="Q5149" i="1"/>
  <c r="R5149" i="1"/>
  <c r="S5149" i="1"/>
  <c r="Q5150" i="1"/>
  <c r="R5150" i="1"/>
  <c r="S5150" i="1"/>
  <c r="Q5151" i="1"/>
  <c r="R5151" i="1"/>
  <c r="S5151" i="1"/>
  <c r="Q5152" i="1"/>
  <c r="R5152" i="1"/>
  <c r="S5152" i="1"/>
  <c r="Q5153" i="1"/>
  <c r="R5153" i="1"/>
  <c r="S5153" i="1"/>
  <c r="Q5154" i="1"/>
  <c r="R5154" i="1"/>
  <c r="S5154" i="1"/>
  <c r="Q5155" i="1"/>
  <c r="R5155" i="1"/>
  <c r="S5155" i="1"/>
  <c r="Q5156" i="1"/>
  <c r="R5156" i="1"/>
  <c r="S5156" i="1"/>
  <c r="Q5157" i="1"/>
  <c r="R5157" i="1"/>
  <c r="S5157" i="1"/>
  <c r="Q5158" i="1"/>
  <c r="R5158" i="1"/>
  <c r="S5158" i="1"/>
  <c r="Q5159" i="1"/>
  <c r="R5159" i="1"/>
  <c r="S5159" i="1"/>
  <c r="Q5160" i="1"/>
  <c r="R5160" i="1"/>
  <c r="S5160" i="1"/>
  <c r="Q5161" i="1"/>
  <c r="R5161" i="1"/>
  <c r="S5161" i="1"/>
  <c r="Q5162" i="1"/>
  <c r="R5162" i="1"/>
  <c r="S5162" i="1"/>
  <c r="Q5163" i="1"/>
  <c r="R5163" i="1"/>
  <c r="S5163" i="1"/>
  <c r="Q5164" i="1"/>
  <c r="R5164" i="1"/>
  <c r="S5164" i="1"/>
  <c r="Q5165" i="1"/>
  <c r="R5165" i="1"/>
  <c r="S5165" i="1"/>
  <c r="Q5166" i="1"/>
  <c r="R5166" i="1"/>
  <c r="S5166" i="1"/>
  <c r="Q5167" i="1"/>
  <c r="R5167" i="1"/>
  <c r="S5167" i="1"/>
  <c r="Q5168" i="1"/>
  <c r="R5168" i="1"/>
  <c r="S5168" i="1"/>
  <c r="Q5169" i="1"/>
  <c r="R5169" i="1"/>
  <c r="S5169" i="1"/>
  <c r="Q5170" i="1"/>
  <c r="R5170" i="1"/>
  <c r="S5170" i="1"/>
  <c r="Q5171" i="1"/>
  <c r="R5171" i="1"/>
  <c r="S5171" i="1"/>
  <c r="Q5172" i="1"/>
  <c r="R5172" i="1"/>
  <c r="S5172" i="1"/>
  <c r="Q5173" i="1"/>
  <c r="R5173" i="1"/>
  <c r="S5173" i="1"/>
  <c r="Q5174" i="1"/>
  <c r="R5174" i="1"/>
  <c r="S5174" i="1"/>
  <c r="Q5175" i="1"/>
  <c r="R5175" i="1"/>
  <c r="S5175" i="1"/>
  <c r="Q5176" i="1"/>
  <c r="R5176" i="1"/>
  <c r="S5176" i="1"/>
  <c r="Q5177" i="1"/>
  <c r="R5177" i="1"/>
  <c r="S5177" i="1"/>
  <c r="Q5178" i="1"/>
  <c r="R5178" i="1"/>
  <c r="S5178" i="1"/>
  <c r="Q5179" i="1"/>
  <c r="R5179" i="1"/>
  <c r="S5179" i="1"/>
  <c r="Q5180" i="1"/>
  <c r="R5180" i="1"/>
  <c r="S5180" i="1"/>
  <c r="Q5181" i="1"/>
  <c r="R5181" i="1"/>
  <c r="S5181" i="1"/>
  <c r="Q5182" i="1"/>
  <c r="R5182" i="1"/>
  <c r="S5182" i="1"/>
  <c r="Q5183" i="1"/>
  <c r="R5183" i="1"/>
  <c r="S5183" i="1"/>
  <c r="Q5184" i="1"/>
  <c r="R5184" i="1"/>
  <c r="S5184" i="1"/>
  <c r="Q5185" i="1"/>
  <c r="R5185" i="1"/>
  <c r="S5185" i="1"/>
  <c r="Q5186" i="1"/>
  <c r="R5186" i="1"/>
  <c r="S5186" i="1"/>
  <c r="Q5187" i="1"/>
  <c r="R5187" i="1"/>
  <c r="S5187" i="1"/>
  <c r="Q5188" i="1"/>
  <c r="R5188" i="1"/>
  <c r="S5188" i="1"/>
  <c r="Q5189" i="1"/>
  <c r="R5189" i="1"/>
  <c r="S5189" i="1"/>
  <c r="Q5190" i="1"/>
  <c r="R5190" i="1"/>
  <c r="S5190" i="1"/>
  <c r="Q5191" i="1"/>
  <c r="R5191" i="1"/>
  <c r="S5191" i="1"/>
  <c r="Q5192" i="1"/>
  <c r="R5192" i="1"/>
  <c r="S5192" i="1"/>
  <c r="Q5193" i="1"/>
  <c r="R5193" i="1"/>
  <c r="S5193" i="1"/>
  <c r="Q5194" i="1"/>
  <c r="R5194" i="1"/>
  <c r="S5194" i="1"/>
  <c r="Q5195" i="1"/>
  <c r="R5195" i="1"/>
  <c r="S5195" i="1"/>
  <c r="Q5196" i="1"/>
  <c r="R5196" i="1"/>
  <c r="S5196" i="1"/>
  <c r="Q5197" i="1"/>
  <c r="R5197" i="1"/>
  <c r="S5197" i="1"/>
  <c r="Q5198" i="1"/>
  <c r="R5198" i="1"/>
  <c r="S5198" i="1"/>
  <c r="Q5199" i="1"/>
  <c r="R5199" i="1"/>
  <c r="S5199" i="1"/>
  <c r="Q5200" i="1"/>
  <c r="R5200" i="1"/>
  <c r="S5200" i="1"/>
  <c r="Q5201" i="1"/>
  <c r="R5201" i="1"/>
  <c r="S5201" i="1"/>
  <c r="Q5202" i="1"/>
  <c r="R5202" i="1"/>
  <c r="S5202" i="1"/>
  <c r="Q5203" i="1"/>
  <c r="R5203" i="1"/>
  <c r="S5203" i="1"/>
  <c r="Q5204" i="1"/>
  <c r="R5204" i="1"/>
  <c r="S5204" i="1"/>
  <c r="Q5205" i="1"/>
  <c r="R5205" i="1"/>
  <c r="S5205" i="1"/>
  <c r="Q5206" i="1"/>
  <c r="R5206" i="1"/>
  <c r="S5206" i="1"/>
  <c r="Q5207" i="1"/>
  <c r="R5207" i="1"/>
  <c r="S5207" i="1"/>
  <c r="Q5208" i="1"/>
  <c r="R5208" i="1"/>
  <c r="S5208" i="1"/>
  <c r="Q5209" i="1"/>
  <c r="R5209" i="1"/>
  <c r="S5209" i="1"/>
  <c r="Q5210" i="1"/>
  <c r="R5210" i="1"/>
  <c r="S5210" i="1"/>
  <c r="Q5211" i="1"/>
  <c r="R5211" i="1"/>
  <c r="S5211" i="1"/>
  <c r="Q5212" i="1"/>
  <c r="R5212" i="1"/>
  <c r="S5212" i="1"/>
  <c r="Q5213" i="1"/>
  <c r="R5213" i="1"/>
  <c r="S5213" i="1"/>
  <c r="Q5214" i="1"/>
  <c r="R5214" i="1"/>
  <c r="S5214" i="1"/>
  <c r="Q5215" i="1"/>
  <c r="R5215" i="1"/>
  <c r="S5215" i="1"/>
  <c r="Q5216" i="1"/>
  <c r="R5216" i="1"/>
  <c r="S5216" i="1"/>
  <c r="Q5217" i="1"/>
  <c r="R5217" i="1"/>
  <c r="S5217" i="1"/>
  <c r="Q5218" i="1"/>
  <c r="R5218" i="1"/>
  <c r="S5218" i="1"/>
  <c r="Q5219" i="1"/>
  <c r="R5219" i="1"/>
  <c r="S5219" i="1"/>
  <c r="Q5220" i="1"/>
  <c r="R5220" i="1"/>
  <c r="S5220" i="1"/>
  <c r="Q5221" i="1"/>
  <c r="R5221" i="1"/>
  <c r="S5221" i="1"/>
  <c r="Q5222" i="1"/>
  <c r="R5222" i="1"/>
  <c r="S5222" i="1"/>
  <c r="Q5223" i="1"/>
  <c r="R5223" i="1"/>
  <c r="S5223" i="1"/>
  <c r="Q5224" i="1"/>
  <c r="R5224" i="1"/>
  <c r="S5224" i="1"/>
  <c r="Q5225" i="1"/>
  <c r="R5225" i="1"/>
  <c r="S5225" i="1"/>
  <c r="Q5226" i="1"/>
  <c r="R5226" i="1"/>
  <c r="S5226" i="1"/>
  <c r="Q5227" i="1"/>
  <c r="R5227" i="1"/>
  <c r="S5227" i="1"/>
  <c r="Q5228" i="1"/>
  <c r="R5228" i="1"/>
  <c r="S5228" i="1"/>
  <c r="Q5229" i="1"/>
  <c r="R5229" i="1"/>
  <c r="S5229" i="1"/>
  <c r="Q5230" i="1"/>
  <c r="R5230" i="1"/>
  <c r="S5230" i="1"/>
  <c r="Q5231" i="1"/>
  <c r="R5231" i="1"/>
  <c r="S5231" i="1"/>
  <c r="Q5232" i="1"/>
  <c r="R5232" i="1"/>
  <c r="S5232" i="1"/>
  <c r="Q5233" i="1"/>
  <c r="R5233" i="1"/>
  <c r="S5233" i="1"/>
  <c r="Q5234" i="1"/>
  <c r="R5234" i="1"/>
  <c r="S5234" i="1"/>
  <c r="Q5235" i="1"/>
  <c r="R5235" i="1"/>
  <c r="S5235" i="1"/>
  <c r="Q5236" i="1"/>
  <c r="R5236" i="1"/>
  <c r="S5236" i="1"/>
  <c r="Q5237" i="1"/>
  <c r="R5237" i="1"/>
  <c r="S5237" i="1"/>
  <c r="Q5238" i="1"/>
  <c r="R5238" i="1"/>
  <c r="S5238" i="1"/>
  <c r="Q5239" i="1"/>
  <c r="R5239" i="1"/>
  <c r="S5239" i="1"/>
  <c r="Q5240" i="1"/>
  <c r="R5240" i="1"/>
  <c r="S5240" i="1"/>
  <c r="Q5241" i="1"/>
  <c r="R5241" i="1"/>
  <c r="S5241" i="1"/>
  <c r="Q5242" i="1"/>
  <c r="R5242" i="1"/>
  <c r="S5242" i="1"/>
  <c r="Q5243" i="1"/>
  <c r="R5243" i="1"/>
  <c r="S5243" i="1"/>
  <c r="Q5244" i="1"/>
  <c r="R5244" i="1"/>
  <c r="S5244" i="1"/>
  <c r="Q5245" i="1"/>
  <c r="R5245" i="1"/>
  <c r="S5245" i="1"/>
  <c r="Q5246" i="1"/>
  <c r="R5246" i="1"/>
  <c r="S5246" i="1"/>
  <c r="Q5247" i="1"/>
  <c r="R5247" i="1"/>
  <c r="S5247" i="1"/>
  <c r="Q5248" i="1"/>
  <c r="R5248" i="1"/>
  <c r="S5248" i="1"/>
  <c r="Q5249" i="1"/>
  <c r="R5249" i="1"/>
  <c r="S5249" i="1"/>
  <c r="Q5250" i="1"/>
  <c r="R5250" i="1"/>
  <c r="S5250" i="1"/>
  <c r="Q5251" i="1"/>
  <c r="R5251" i="1"/>
  <c r="S5251" i="1"/>
  <c r="Q5252" i="1"/>
  <c r="R5252" i="1"/>
  <c r="S5252" i="1"/>
  <c r="Q5253" i="1"/>
  <c r="R5253" i="1"/>
  <c r="S5253" i="1"/>
  <c r="Q5254" i="1"/>
  <c r="R5254" i="1"/>
  <c r="S5254" i="1"/>
  <c r="Q5255" i="1"/>
  <c r="R5255" i="1"/>
  <c r="S5255" i="1"/>
  <c r="Q5256" i="1"/>
  <c r="R5256" i="1"/>
  <c r="S5256" i="1"/>
  <c r="Q5257" i="1"/>
  <c r="R5257" i="1"/>
  <c r="S5257" i="1"/>
  <c r="Q5258" i="1"/>
  <c r="R5258" i="1"/>
  <c r="S5258" i="1"/>
  <c r="Q5259" i="1"/>
  <c r="R5259" i="1"/>
  <c r="S5259" i="1"/>
  <c r="Q5260" i="1"/>
  <c r="R5260" i="1"/>
  <c r="S5260" i="1"/>
  <c r="Q5261" i="1"/>
  <c r="R5261" i="1"/>
  <c r="S5261" i="1"/>
  <c r="Q5262" i="1"/>
  <c r="R5262" i="1"/>
  <c r="S5262" i="1"/>
  <c r="Q5263" i="1"/>
  <c r="R5263" i="1"/>
  <c r="S5263" i="1"/>
  <c r="Q5264" i="1"/>
  <c r="R5264" i="1"/>
  <c r="S5264" i="1"/>
  <c r="Q5265" i="1"/>
  <c r="R5265" i="1"/>
  <c r="S5265" i="1"/>
  <c r="Q5266" i="1"/>
  <c r="R5266" i="1"/>
  <c r="S5266" i="1"/>
  <c r="Q5267" i="1"/>
  <c r="R5267" i="1"/>
  <c r="S5267" i="1"/>
  <c r="Q5268" i="1"/>
  <c r="R5268" i="1"/>
  <c r="S5268" i="1"/>
  <c r="Q5269" i="1"/>
  <c r="R5269" i="1"/>
  <c r="S5269" i="1"/>
  <c r="Q5270" i="1"/>
  <c r="R5270" i="1"/>
  <c r="S5270" i="1"/>
  <c r="Q5271" i="1"/>
  <c r="R5271" i="1"/>
  <c r="S5271" i="1"/>
  <c r="Q5272" i="1"/>
  <c r="R5272" i="1"/>
  <c r="S5272" i="1"/>
  <c r="Q5273" i="1"/>
  <c r="R5273" i="1"/>
  <c r="S5273" i="1"/>
  <c r="Q5274" i="1"/>
  <c r="R5274" i="1"/>
  <c r="S5274" i="1"/>
  <c r="Q5275" i="1"/>
  <c r="R5275" i="1"/>
  <c r="S5275" i="1"/>
  <c r="Q5276" i="1"/>
  <c r="R5276" i="1"/>
  <c r="S5276" i="1"/>
  <c r="Q5277" i="1"/>
  <c r="R5277" i="1"/>
  <c r="S5277" i="1"/>
  <c r="Q5278" i="1"/>
  <c r="R5278" i="1"/>
  <c r="S5278" i="1"/>
  <c r="Q5279" i="1"/>
  <c r="R5279" i="1"/>
  <c r="S5279" i="1"/>
  <c r="Q5280" i="1"/>
  <c r="R5280" i="1"/>
  <c r="S5280" i="1"/>
  <c r="Q5281" i="1"/>
  <c r="R5281" i="1"/>
  <c r="S5281" i="1"/>
  <c r="Q5282" i="1"/>
  <c r="R5282" i="1"/>
  <c r="S5282" i="1"/>
  <c r="Q5283" i="1"/>
  <c r="R5283" i="1"/>
  <c r="S5283" i="1"/>
  <c r="Q5284" i="1"/>
  <c r="R5284" i="1"/>
  <c r="S5284" i="1"/>
  <c r="Q5285" i="1"/>
  <c r="R5285" i="1"/>
  <c r="S5285" i="1"/>
  <c r="Q5286" i="1"/>
  <c r="R5286" i="1"/>
  <c r="S5286" i="1"/>
  <c r="Q5287" i="1"/>
  <c r="R5287" i="1"/>
  <c r="S5287" i="1"/>
  <c r="Q5288" i="1"/>
  <c r="R5288" i="1"/>
  <c r="S5288" i="1"/>
  <c r="Q5289" i="1"/>
  <c r="R5289" i="1"/>
  <c r="S5289" i="1"/>
  <c r="Q5290" i="1"/>
  <c r="R5290" i="1"/>
  <c r="S5290" i="1"/>
  <c r="Q5291" i="1"/>
  <c r="R5291" i="1"/>
  <c r="S5291" i="1"/>
  <c r="Q5292" i="1"/>
  <c r="R5292" i="1"/>
  <c r="S5292" i="1"/>
  <c r="Q5293" i="1"/>
  <c r="R5293" i="1"/>
  <c r="S5293" i="1"/>
  <c r="Q5294" i="1"/>
  <c r="R5294" i="1"/>
  <c r="S5294" i="1"/>
  <c r="Q5295" i="1"/>
  <c r="R5295" i="1"/>
  <c r="S5295" i="1"/>
  <c r="Q5296" i="1"/>
  <c r="R5296" i="1"/>
  <c r="S5296" i="1"/>
  <c r="Q5297" i="1"/>
  <c r="R5297" i="1"/>
  <c r="S5297" i="1"/>
  <c r="Q5298" i="1"/>
  <c r="R5298" i="1"/>
  <c r="S5298" i="1"/>
  <c r="Q5299" i="1"/>
  <c r="R5299" i="1"/>
  <c r="S5299" i="1"/>
  <c r="Q5300" i="1"/>
  <c r="R5300" i="1"/>
  <c r="S5300" i="1"/>
  <c r="Q5301" i="1"/>
  <c r="R5301" i="1"/>
  <c r="S5301" i="1"/>
  <c r="Q5302" i="1"/>
  <c r="R5302" i="1"/>
  <c r="S5302" i="1"/>
  <c r="Q5303" i="1"/>
  <c r="R5303" i="1"/>
  <c r="S5303" i="1"/>
  <c r="Q5304" i="1"/>
  <c r="R5304" i="1"/>
  <c r="S5304" i="1"/>
  <c r="Q5305" i="1"/>
  <c r="R5305" i="1"/>
  <c r="S5305" i="1"/>
  <c r="Q5306" i="1"/>
  <c r="R5306" i="1"/>
  <c r="S5306" i="1"/>
  <c r="Q5307" i="1"/>
  <c r="R5307" i="1"/>
  <c r="S5307" i="1"/>
  <c r="Q5308" i="1"/>
  <c r="R5308" i="1"/>
  <c r="S5308" i="1"/>
  <c r="Q5309" i="1"/>
  <c r="R5309" i="1"/>
  <c r="S5309" i="1"/>
  <c r="Q5310" i="1"/>
  <c r="R5310" i="1"/>
  <c r="S5310" i="1"/>
  <c r="Q5311" i="1"/>
  <c r="R5311" i="1"/>
  <c r="S5311" i="1"/>
  <c r="Q5312" i="1"/>
  <c r="R5312" i="1"/>
  <c r="S5312" i="1"/>
  <c r="Q5313" i="1"/>
  <c r="R5313" i="1"/>
  <c r="S5313" i="1"/>
  <c r="Q5314" i="1"/>
  <c r="R5314" i="1"/>
  <c r="S5314" i="1"/>
  <c r="Q5315" i="1"/>
  <c r="R5315" i="1"/>
  <c r="S5315" i="1"/>
  <c r="Q5316" i="1"/>
  <c r="R5316" i="1"/>
  <c r="S5316" i="1"/>
  <c r="Q5317" i="1"/>
  <c r="R5317" i="1"/>
  <c r="S5317" i="1"/>
  <c r="Q5318" i="1"/>
  <c r="R5318" i="1"/>
  <c r="S5318" i="1"/>
  <c r="Q5319" i="1"/>
  <c r="R5319" i="1"/>
  <c r="S5319" i="1"/>
  <c r="Q5320" i="1"/>
  <c r="R5320" i="1"/>
  <c r="S5320" i="1"/>
  <c r="Q5321" i="1"/>
  <c r="R5321" i="1"/>
  <c r="S5321" i="1"/>
  <c r="Q5322" i="1"/>
  <c r="R5322" i="1"/>
  <c r="S5322" i="1"/>
  <c r="Q5323" i="1"/>
  <c r="R5323" i="1"/>
  <c r="S5323" i="1"/>
  <c r="Q5324" i="1"/>
  <c r="R5324" i="1"/>
  <c r="S5324" i="1"/>
  <c r="Q5325" i="1"/>
  <c r="R5325" i="1"/>
  <c r="S5325" i="1"/>
  <c r="Q5326" i="1"/>
  <c r="R5326" i="1"/>
  <c r="S5326" i="1"/>
  <c r="Q5327" i="1"/>
  <c r="R5327" i="1"/>
  <c r="S5327" i="1"/>
  <c r="Q5328" i="1"/>
  <c r="R5328" i="1"/>
  <c r="S5328" i="1"/>
  <c r="Q5329" i="1"/>
  <c r="R5329" i="1"/>
  <c r="S5329" i="1"/>
  <c r="Q5330" i="1"/>
  <c r="R5330" i="1"/>
  <c r="S5330" i="1"/>
  <c r="Q5331" i="1"/>
  <c r="R5331" i="1"/>
  <c r="S5331" i="1"/>
  <c r="Q5332" i="1"/>
  <c r="R5332" i="1"/>
  <c r="S5332" i="1"/>
  <c r="Q5333" i="1"/>
  <c r="R5333" i="1"/>
  <c r="S5333" i="1"/>
  <c r="Q5334" i="1"/>
  <c r="R5334" i="1"/>
  <c r="S5334" i="1"/>
  <c r="Q5335" i="1"/>
  <c r="R5335" i="1"/>
  <c r="S5335" i="1"/>
  <c r="Q5336" i="1"/>
  <c r="R5336" i="1"/>
  <c r="S5336" i="1"/>
  <c r="Q5337" i="1"/>
  <c r="R5337" i="1"/>
  <c r="S5337" i="1"/>
  <c r="Q5338" i="1"/>
  <c r="R5338" i="1"/>
  <c r="S5338" i="1"/>
  <c r="Q5339" i="1"/>
  <c r="R5339" i="1"/>
  <c r="S5339" i="1"/>
  <c r="Q5340" i="1"/>
  <c r="R5340" i="1"/>
  <c r="S5340" i="1"/>
  <c r="Q5341" i="1"/>
  <c r="R5341" i="1"/>
  <c r="S5341" i="1"/>
  <c r="Q5342" i="1"/>
  <c r="R5342" i="1"/>
  <c r="S5342" i="1"/>
  <c r="Q5343" i="1"/>
  <c r="R5343" i="1"/>
  <c r="S5343" i="1"/>
  <c r="Q5344" i="1"/>
  <c r="R5344" i="1"/>
  <c r="S5344" i="1"/>
  <c r="Q5345" i="1"/>
  <c r="R5345" i="1"/>
  <c r="S5345" i="1"/>
  <c r="Q5346" i="1"/>
  <c r="R5346" i="1"/>
  <c r="S5346" i="1"/>
  <c r="Q5347" i="1"/>
  <c r="R5347" i="1"/>
  <c r="S5347" i="1"/>
  <c r="Q5348" i="1"/>
  <c r="R5348" i="1"/>
  <c r="S5348" i="1"/>
  <c r="Q5349" i="1"/>
  <c r="R5349" i="1"/>
  <c r="S5349" i="1"/>
  <c r="Q5350" i="1"/>
  <c r="R5350" i="1"/>
  <c r="S5350" i="1"/>
  <c r="Q5351" i="1"/>
  <c r="R5351" i="1"/>
  <c r="S5351" i="1"/>
  <c r="Q5352" i="1"/>
  <c r="R5352" i="1"/>
  <c r="S5352" i="1"/>
  <c r="Q5353" i="1"/>
  <c r="R5353" i="1"/>
  <c r="S5353" i="1"/>
  <c r="Q5354" i="1"/>
  <c r="R5354" i="1"/>
  <c r="S5354" i="1"/>
  <c r="Q5355" i="1"/>
  <c r="R5355" i="1"/>
  <c r="S5355" i="1"/>
  <c r="Q5356" i="1"/>
  <c r="R5356" i="1"/>
  <c r="S5356" i="1"/>
  <c r="Q5357" i="1"/>
  <c r="R5357" i="1"/>
  <c r="S5357" i="1"/>
  <c r="Q5358" i="1"/>
  <c r="R5358" i="1"/>
  <c r="S5358" i="1"/>
  <c r="Q5359" i="1"/>
  <c r="R5359" i="1"/>
  <c r="S5359" i="1"/>
  <c r="Q5360" i="1"/>
  <c r="R5360" i="1"/>
  <c r="S5360" i="1"/>
  <c r="Q5361" i="1"/>
  <c r="R5361" i="1"/>
  <c r="S5361" i="1"/>
  <c r="Q5362" i="1"/>
  <c r="R5362" i="1"/>
  <c r="S5362" i="1"/>
  <c r="Q5363" i="1"/>
  <c r="R5363" i="1"/>
  <c r="S5363" i="1"/>
  <c r="Q5364" i="1"/>
  <c r="R5364" i="1"/>
  <c r="S5364" i="1"/>
  <c r="Q5365" i="1"/>
  <c r="R5365" i="1"/>
  <c r="S5365" i="1"/>
  <c r="Q5366" i="1"/>
  <c r="R5366" i="1"/>
  <c r="S5366" i="1"/>
  <c r="Q5367" i="1"/>
  <c r="R5367" i="1"/>
  <c r="S5367" i="1"/>
  <c r="Q5368" i="1"/>
  <c r="R5368" i="1"/>
  <c r="S5368" i="1"/>
  <c r="Q5369" i="1"/>
  <c r="R5369" i="1"/>
  <c r="S5369" i="1"/>
  <c r="Q5370" i="1"/>
  <c r="R5370" i="1"/>
  <c r="S5370" i="1"/>
  <c r="Q5371" i="1"/>
  <c r="R5371" i="1"/>
  <c r="S5371" i="1"/>
  <c r="Q5372" i="1"/>
  <c r="R5372" i="1"/>
  <c r="S5372" i="1"/>
  <c r="Q5373" i="1"/>
  <c r="R5373" i="1"/>
  <c r="S5373" i="1"/>
  <c r="Q5374" i="1"/>
  <c r="R5374" i="1"/>
  <c r="S5374" i="1"/>
  <c r="Q5375" i="1"/>
  <c r="R5375" i="1"/>
  <c r="S5375" i="1"/>
  <c r="Q5376" i="1"/>
  <c r="R5376" i="1"/>
  <c r="S5376" i="1"/>
  <c r="Q5377" i="1"/>
  <c r="R5377" i="1"/>
  <c r="S5377" i="1"/>
  <c r="Q5378" i="1"/>
  <c r="R5378" i="1"/>
  <c r="S5378" i="1"/>
  <c r="Q5379" i="1"/>
  <c r="R5379" i="1"/>
  <c r="S5379" i="1"/>
  <c r="Q5380" i="1"/>
  <c r="R5380" i="1"/>
  <c r="S5380" i="1"/>
  <c r="Q5381" i="1"/>
  <c r="R5381" i="1"/>
  <c r="S5381" i="1"/>
  <c r="Q5382" i="1"/>
  <c r="R5382" i="1"/>
  <c r="S5382" i="1"/>
  <c r="Q5383" i="1"/>
  <c r="R5383" i="1"/>
  <c r="S5383" i="1"/>
  <c r="Q5384" i="1"/>
  <c r="R5384" i="1"/>
  <c r="S5384" i="1"/>
  <c r="Q5385" i="1"/>
  <c r="R5385" i="1"/>
  <c r="S5385" i="1"/>
  <c r="Q5386" i="1"/>
  <c r="R5386" i="1"/>
  <c r="S5386" i="1"/>
  <c r="Q5387" i="1"/>
  <c r="R5387" i="1"/>
  <c r="S5387" i="1"/>
  <c r="Q5388" i="1"/>
  <c r="R5388" i="1"/>
  <c r="S5388" i="1"/>
  <c r="Q5389" i="1"/>
  <c r="R5389" i="1"/>
  <c r="S5389" i="1"/>
  <c r="Q5390" i="1"/>
  <c r="R5390" i="1"/>
  <c r="S5390" i="1"/>
  <c r="Q5391" i="1"/>
  <c r="R5391" i="1"/>
  <c r="S5391" i="1"/>
  <c r="Q5392" i="1"/>
  <c r="R5392" i="1"/>
  <c r="S5392" i="1"/>
  <c r="Q5393" i="1"/>
  <c r="R5393" i="1"/>
  <c r="S5393" i="1"/>
  <c r="Q5394" i="1"/>
  <c r="R5394" i="1"/>
  <c r="S5394" i="1"/>
  <c r="Q5395" i="1"/>
  <c r="R5395" i="1"/>
  <c r="S5395" i="1"/>
  <c r="Q5396" i="1"/>
  <c r="R5396" i="1"/>
  <c r="S5396" i="1"/>
  <c r="Q5397" i="1"/>
  <c r="R5397" i="1"/>
  <c r="S5397" i="1"/>
  <c r="Q5398" i="1"/>
  <c r="R5398" i="1"/>
  <c r="S5398" i="1"/>
  <c r="Q5399" i="1"/>
  <c r="R5399" i="1"/>
  <c r="S5399" i="1"/>
  <c r="Q5400" i="1"/>
  <c r="R5400" i="1"/>
  <c r="S5400" i="1"/>
  <c r="Q5401" i="1"/>
  <c r="R5401" i="1"/>
  <c r="S5401" i="1"/>
  <c r="Q5402" i="1"/>
  <c r="R5402" i="1"/>
  <c r="S5402" i="1"/>
  <c r="Q5403" i="1"/>
  <c r="R5403" i="1"/>
  <c r="S5403" i="1"/>
  <c r="Q5404" i="1"/>
  <c r="R5404" i="1"/>
  <c r="S5404" i="1"/>
  <c r="Q5405" i="1"/>
  <c r="R5405" i="1"/>
  <c r="S5405" i="1"/>
  <c r="Q5406" i="1"/>
  <c r="R5406" i="1"/>
  <c r="S5406" i="1"/>
  <c r="Q5407" i="1"/>
  <c r="R5407" i="1"/>
  <c r="S5407" i="1"/>
  <c r="Q5408" i="1"/>
  <c r="R5408" i="1"/>
  <c r="S5408" i="1"/>
  <c r="Q5409" i="1"/>
  <c r="R5409" i="1"/>
  <c r="S5409" i="1"/>
  <c r="Q5410" i="1"/>
  <c r="R5410" i="1"/>
  <c r="S5410" i="1"/>
  <c r="Q5411" i="1"/>
  <c r="R5411" i="1"/>
  <c r="S5411" i="1"/>
  <c r="Q5412" i="1"/>
  <c r="R5412" i="1"/>
  <c r="S5412" i="1"/>
  <c r="Q5413" i="1"/>
  <c r="R5413" i="1"/>
  <c r="S5413" i="1"/>
  <c r="Q5414" i="1"/>
  <c r="R5414" i="1"/>
  <c r="S5414" i="1"/>
  <c r="Q5415" i="1"/>
  <c r="R5415" i="1"/>
  <c r="S5415" i="1"/>
  <c r="Q5416" i="1"/>
  <c r="R5416" i="1"/>
  <c r="S5416" i="1"/>
  <c r="Q5417" i="1"/>
  <c r="R5417" i="1"/>
  <c r="S5417" i="1"/>
  <c r="Q5418" i="1"/>
  <c r="R5418" i="1"/>
  <c r="S5418" i="1"/>
  <c r="Q5419" i="1"/>
  <c r="R5419" i="1"/>
  <c r="S5419" i="1"/>
  <c r="Q5420" i="1"/>
  <c r="R5420" i="1"/>
  <c r="S5420" i="1"/>
  <c r="Q5421" i="1"/>
  <c r="R5421" i="1"/>
  <c r="S5421" i="1"/>
  <c r="Q5422" i="1"/>
  <c r="R5422" i="1"/>
  <c r="S5422" i="1"/>
  <c r="Q5423" i="1"/>
  <c r="R5423" i="1"/>
  <c r="S5423" i="1"/>
  <c r="Q5424" i="1"/>
  <c r="R5424" i="1"/>
  <c r="S5424" i="1"/>
  <c r="Q5425" i="1"/>
  <c r="R5425" i="1"/>
  <c r="S5425" i="1"/>
  <c r="Q5426" i="1"/>
  <c r="R5426" i="1"/>
  <c r="S5426" i="1"/>
  <c r="Q5427" i="1"/>
  <c r="R5427" i="1"/>
  <c r="S5427" i="1"/>
  <c r="Q5428" i="1"/>
  <c r="R5428" i="1"/>
  <c r="S5428" i="1"/>
  <c r="Q5429" i="1"/>
  <c r="R5429" i="1"/>
  <c r="S5429" i="1"/>
  <c r="Q5430" i="1"/>
  <c r="R5430" i="1"/>
  <c r="S5430" i="1"/>
  <c r="Q5431" i="1"/>
  <c r="R5431" i="1"/>
  <c r="S5431" i="1"/>
  <c r="Q5432" i="1"/>
  <c r="R5432" i="1"/>
  <c r="S5432" i="1"/>
  <c r="Q5433" i="1"/>
  <c r="R5433" i="1"/>
  <c r="S5433" i="1"/>
  <c r="Q5434" i="1"/>
  <c r="R5434" i="1"/>
  <c r="S5434" i="1"/>
  <c r="Q5435" i="1"/>
  <c r="R5435" i="1"/>
  <c r="S5435" i="1"/>
  <c r="Q5436" i="1"/>
  <c r="R5436" i="1"/>
  <c r="S5436" i="1"/>
  <c r="Q5437" i="1"/>
  <c r="R5437" i="1"/>
  <c r="S5437" i="1"/>
  <c r="Q5438" i="1"/>
  <c r="R5438" i="1"/>
  <c r="S5438" i="1"/>
  <c r="Q5439" i="1"/>
  <c r="R5439" i="1"/>
  <c r="S5439" i="1"/>
  <c r="Q5440" i="1"/>
  <c r="R5440" i="1"/>
  <c r="S5440" i="1"/>
  <c r="Q5441" i="1"/>
  <c r="R5441" i="1"/>
  <c r="S5441" i="1"/>
  <c r="Q5442" i="1"/>
  <c r="R5442" i="1"/>
  <c r="S5442" i="1"/>
  <c r="Q5443" i="1"/>
  <c r="R5443" i="1"/>
  <c r="S5443" i="1"/>
  <c r="Q5444" i="1"/>
  <c r="R5444" i="1"/>
  <c r="S5444" i="1"/>
  <c r="Q5445" i="1"/>
  <c r="R5445" i="1"/>
  <c r="S5445" i="1"/>
  <c r="Q5446" i="1"/>
  <c r="R5446" i="1"/>
  <c r="S5446" i="1"/>
  <c r="Q5447" i="1"/>
  <c r="R5447" i="1"/>
  <c r="S5447" i="1"/>
  <c r="Q5448" i="1"/>
  <c r="R5448" i="1"/>
  <c r="S5448" i="1"/>
  <c r="Q5449" i="1"/>
  <c r="R5449" i="1"/>
  <c r="S5449" i="1"/>
  <c r="Q5450" i="1"/>
  <c r="R5450" i="1"/>
  <c r="S5450" i="1"/>
  <c r="Q5451" i="1"/>
  <c r="R5451" i="1"/>
  <c r="S5451" i="1"/>
  <c r="Q5452" i="1"/>
  <c r="R5452" i="1"/>
  <c r="S5452" i="1"/>
  <c r="Q5453" i="1"/>
  <c r="R5453" i="1"/>
  <c r="S5453" i="1"/>
  <c r="Q5454" i="1"/>
  <c r="R5454" i="1"/>
  <c r="S5454" i="1"/>
  <c r="Q5455" i="1"/>
  <c r="R5455" i="1"/>
  <c r="S5455" i="1"/>
  <c r="Q5456" i="1"/>
  <c r="R5456" i="1"/>
  <c r="S5456" i="1"/>
  <c r="Q5457" i="1"/>
  <c r="R5457" i="1"/>
  <c r="S5457" i="1"/>
  <c r="Q5458" i="1"/>
  <c r="R5458" i="1"/>
  <c r="S5458" i="1"/>
  <c r="Q5459" i="1"/>
  <c r="R5459" i="1"/>
  <c r="S5459" i="1"/>
  <c r="Q5460" i="1"/>
  <c r="R5460" i="1"/>
  <c r="S5460" i="1"/>
  <c r="Q5461" i="1"/>
  <c r="R5461" i="1"/>
  <c r="S5461" i="1"/>
  <c r="Q5462" i="1"/>
  <c r="R5462" i="1"/>
  <c r="S5462" i="1"/>
  <c r="Q5463" i="1"/>
  <c r="R5463" i="1"/>
  <c r="S5463" i="1"/>
  <c r="Q5464" i="1"/>
  <c r="R5464" i="1"/>
  <c r="S5464" i="1"/>
  <c r="Q5465" i="1"/>
  <c r="R5465" i="1"/>
  <c r="S5465" i="1"/>
  <c r="Q5466" i="1"/>
  <c r="R5466" i="1"/>
  <c r="S5466" i="1"/>
  <c r="Q5467" i="1"/>
  <c r="R5467" i="1"/>
  <c r="S5467" i="1"/>
  <c r="Q5468" i="1"/>
  <c r="R5468" i="1"/>
  <c r="S5468" i="1"/>
  <c r="Q5469" i="1"/>
  <c r="R5469" i="1"/>
  <c r="S5469" i="1"/>
  <c r="Q5470" i="1"/>
  <c r="R5470" i="1"/>
  <c r="S5470" i="1"/>
  <c r="Q5471" i="1"/>
  <c r="R5471" i="1"/>
  <c r="S5471" i="1"/>
  <c r="Q5472" i="1"/>
  <c r="R5472" i="1"/>
  <c r="S5472" i="1"/>
  <c r="Q5473" i="1"/>
  <c r="R5473" i="1"/>
  <c r="S5473" i="1"/>
  <c r="Q5474" i="1"/>
  <c r="R5474" i="1"/>
  <c r="S5474" i="1"/>
  <c r="Q5475" i="1"/>
  <c r="R5475" i="1"/>
  <c r="S5475" i="1"/>
  <c r="Q5476" i="1"/>
  <c r="R5476" i="1"/>
  <c r="S5476" i="1"/>
  <c r="Q5477" i="1"/>
  <c r="R5477" i="1"/>
  <c r="S5477" i="1"/>
  <c r="Q5478" i="1"/>
  <c r="R5478" i="1"/>
  <c r="S5478" i="1"/>
  <c r="Q5479" i="1"/>
  <c r="R5479" i="1"/>
  <c r="S5479" i="1"/>
  <c r="Q5480" i="1"/>
  <c r="R5480" i="1"/>
  <c r="S5480" i="1"/>
  <c r="Q5481" i="1"/>
  <c r="R5481" i="1"/>
  <c r="S5481" i="1"/>
  <c r="Q5482" i="1"/>
  <c r="R5482" i="1"/>
  <c r="S5482" i="1"/>
  <c r="Q5483" i="1"/>
  <c r="R5483" i="1"/>
  <c r="S5483" i="1"/>
  <c r="Q5484" i="1"/>
  <c r="R5484" i="1"/>
  <c r="S5484" i="1"/>
  <c r="Q5485" i="1"/>
  <c r="R5485" i="1"/>
  <c r="S5485" i="1"/>
  <c r="Q5486" i="1"/>
  <c r="R5486" i="1"/>
  <c r="S5486" i="1"/>
  <c r="Q5487" i="1"/>
  <c r="R5487" i="1"/>
  <c r="S5487" i="1"/>
  <c r="Q5488" i="1"/>
  <c r="R5488" i="1"/>
  <c r="S5488" i="1"/>
  <c r="Q5489" i="1"/>
  <c r="R5489" i="1"/>
  <c r="S5489" i="1"/>
  <c r="Q5490" i="1"/>
  <c r="R5490" i="1"/>
  <c r="S5490" i="1"/>
  <c r="Q5491" i="1"/>
  <c r="R5491" i="1"/>
  <c r="S5491" i="1"/>
  <c r="Q5492" i="1"/>
  <c r="R5492" i="1"/>
  <c r="S5492" i="1"/>
  <c r="Q5493" i="1"/>
  <c r="R5493" i="1"/>
  <c r="S5493" i="1"/>
  <c r="Q5494" i="1"/>
  <c r="R5494" i="1"/>
  <c r="S5494" i="1"/>
  <c r="Q5495" i="1"/>
  <c r="R5495" i="1"/>
  <c r="S5495" i="1"/>
  <c r="Q5496" i="1"/>
  <c r="R5496" i="1"/>
  <c r="S5496" i="1"/>
  <c r="Q5497" i="1"/>
  <c r="R5497" i="1"/>
  <c r="S5497" i="1"/>
  <c r="Q5498" i="1"/>
  <c r="R5498" i="1"/>
  <c r="S5498" i="1"/>
  <c r="Q5499" i="1"/>
  <c r="R5499" i="1"/>
  <c r="S5499" i="1"/>
  <c r="Q5500" i="1"/>
  <c r="R5500" i="1"/>
  <c r="S5500" i="1"/>
  <c r="Q5501" i="1"/>
  <c r="R5501" i="1"/>
  <c r="S5501" i="1"/>
  <c r="Q5502" i="1"/>
  <c r="R5502" i="1"/>
  <c r="S5502" i="1"/>
  <c r="Q5503" i="1"/>
  <c r="R5503" i="1"/>
  <c r="S5503" i="1"/>
  <c r="Q5504" i="1"/>
  <c r="R5504" i="1"/>
  <c r="S5504" i="1"/>
  <c r="Q5505" i="1"/>
  <c r="R5505" i="1"/>
  <c r="S5505" i="1"/>
  <c r="Q5506" i="1"/>
  <c r="R5506" i="1"/>
  <c r="S5506" i="1"/>
  <c r="Q5507" i="1"/>
  <c r="R5507" i="1"/>
  <c r="S5507" i="1"/>
  <c r="Q5508" i="1"/>
  <c r="R5508" i="1"/>
  <c r="S5508" i="1"/>
  <c r="Q5509" i="1"/>
  <c r="R5509" i="1"/>
  <c r="S5509" i="1"/>
  <c r="Q5510" i="1"/>
  <c r="R5510" i="1"/>
  <c r="S5510" i="1"/>
  <c r="Q5511" i="1"/>
  <c r="R5511" i="1"/>
  <c r="S5511" i="1"/>
  <c r="Q5512" i="1"/>
  <c r="R5512" i="1"/>
  <c r="S5512" i="1"/>
  <c r="Q5513" i="1"/>
  <c r="R5513" i="1"/>
  <c r="S5513" i="1"/>
  <c r="Q5514" i="1"/>
  <c r="R5514" i="1"/>
  <c r="S5514" i="1"/>
  <c r="Q5515" i="1"/>
  <c r="R5515" i="1"/>
  <c r="S5515" i="1"/>
  <c r="Q5516" i="1"/>
  <c r="R5516" i="1"/>
  <c r="S5516" i="1"/>
  <c r="Q5517" i="1"/>
  <c r="R5517" i="1"/>
  <c r="S5517" i="1"/>
  <c r="Q5518" i="1"/>
  <c r="R5518" i="1"/>
  <c r="S5518" i="1"/>
  <c r="Q5519" i="1"/>
  <c r="R5519" i="1"/>
  <c r="S5519" i="1"/>
  <c r="Q5520" i="1"/>
  <c r="R5520" i="1"/>
  <c r="S5520" i="1"/>
  <c r="Q5521" i="1"/>
  <c r="R5521" i="1"/>
  <c r="S5521" i="1"/>
  <c r="Q5522" i="1"/>
  <c r="R5522" i="1"/>
  <c r="S5522" i="1"/>
  <c r="Q5523" i="1"/>
  <c r="R5523" i="1"/>
  <c r="S5523" i="1"/>
  <c r="Q5524" i="1"/>
  <c r="R5524" i="1"/>
  <c r="S5524" i="1"/>
  <c r="Q5525" i="1"/>
  <c r="R5525" i="1"/>
  <c r="S5525" i="1"/>
  <c r="Q5526" i="1"/>
  <c r="R5526" i="1"/>
  <c r="S5526" i="1"/>
  <c r="Q5527" i="1"/>
  <c r="R5527" i="1"/>
  <c r="S5527" i="1"/>
  <c r="Q5528" i="1"/>
  <c r="R5528" i="1"/>
  <c r="S5528" i="1"/>
  <c r="Q5529" i="1"/>
  <c r="R5529" i="1"/>
  <c r="S5529" i="1"/>
  <c r="Q5530" i="1"/>
  <c r="R5530" i="1"/>
  <c r="S5530" i="1"/>
  <c r="Q5531" i="1"/>
  <c r="R5531" i="1"/>
  <c r="S5531" i="1"/>
  <c r="Q5532" i="1"/>
  <c r="R5532" i="1"/>
  <c r="S5532" i="1"/>
  <c r="Q5533" i="1"/>
  <c r="R5533" i="1"/>
  <c r="S5533" i="1"/>
  <c r="Q5534" i="1"/>
  <c r="R5534" i="1"/>
  <c r="S5534" i="1"/>
  <c r="Q5535" i="1"/>
  <c r="R5535" i="1"/>
  <c r="S5535" i="1"/>
  <c r="Q5536" i="1"/>
  <c r="R5536" i="1"/>
  <c r="S5536" i="1"/>
  <c r="Q5537" i="1"/>
  <c r="R5537" i="1"/>
  <c r="S5537" i="1"/>
  <c r="Q5538" i="1"/>
  <c r="R5538" i="1"/>
  <c r="S5538" i="1"/>
  <c r="Q5539" i="1"/>
  <c r="R5539" i="1"/>
  <c r="S5539" i="1"/>
  <c r="Q5540" i="1"/>
  <c r="R5540" i="1"/>
  <c r="S5540" i="1"/>
  <c r="Q5541" i="1"/>
  <c r="R5541" i="1"/>
  <c r="S5541" i="1"/>
  <c r="Q5542" i="1"/>
  <c r="R5542" i="1"/>
  <c r="S5542" i="1"/>
  <c r="Q5543" i="1"/>
  <c r="R5543" i="1"/>
  <c r="S5543" i="1"/>
  <c r="Q5544" i="1"/>
  <c r="R5544" i="1"/>
  <c r="S5544" i="1"/>
  <c r="Q5545" i="1"/>
  <c r="R5545" i="1"/>
  <c r="S5545" i="1"/>
  <c r="Q5546" i="1"/>
  <c r="R5546" i="1"/>
  <c r="S5546" i="1"/>
  <c r="Q5547" i="1"/>
  <c r="R5547" i="1"/>
  <c r="S5547" i="1"/>
  <c r="Q5548" i="1"/>
  <c r="R5548" i="1"/>
  <c r="S5548" i="1"/>
  <c r="Q5549" i="1"/>
  <c r="R5549" i="1"/>
  <c r="S5549" i="1"/>
  <c r="Q5550" i="1"/>
  <c r="R5550" i="1"/>
  <c r="S5550" i="1"/>
  <c r="Q5551" i="1"/>
  <c r="R5551" i="1"/>
  <c r="S5551" i="1"/>
  <c r="Q5552" i="1"/>
  <c r="R5552" i="1"/>
  <c r="S5552" i="1"/>
  <c r="Q5553" i="1"/>
  <c r="R5553" i="1"/>
  <c r="S5553" i="1"/>
  <c r="Q5554" i="1"/>
  <c r="R5554" i="1"/>
  <c r="S5554" i="1"/>
  <c r="Q5555" i="1"/>
  <c r="R5555" i="1"/>
  <c r="S5555" i="1"/>
  <c r="Q5556" i="1"/>
  <c r="R5556" i="1"/>
  <c r="S5556" i="1"/>
  <c r="Q5557" i="1"/>
  <c r="R5557" i="1"/>
  <c r="S5557" i="1"/>
  <c r="Q5558" i="1"/>
  <c r="R5558" i="1"/>
  <c r="S5558" i="1"/>
  <c r="Q5559" i="1"/>
  <c r="R5559" i="1"/>
  <c r="S5559" i="1"/>
  <c r="Q5560" i="1"/>
  <c r="R5560" i="1"/>
  <c r="S5560" i="1"/>
  <c r="Q5561" i="1"/>
  <c r="R5561" i="1"/>
  <c r="S5561" i="1"/>
  <c r="Q5562" i="1"/>
  <c r="R5562" i="1"/>
  <c r="S5562" i="1"/>
  <c r="Q5563" i="1"/>
  <c r="R5563" i="1"/>
  <c r="S5563" i="1"/>
  <c r="Q5564" i="1"/>
  <c r="R5564" i="1"/>
  <c r="S5564" i="1"/>
  <c r="Q5565" i="1"/>
  <c r="R5565" i="1"/>
  <c r="S5565" i="1"/>
  <c r="Q5566" i="1"/>
  <c r="R5566" i="1"/>
  <c r="S5566" i="1"/>
  <c r="Q5567" i="1"/>
  <c r="R5567" i="1"/>
  <c r="S5567" i="1"/>
  <c r="Q5568" i="1"/>
  <c r="R5568" i="1"/>
  <c r="S5568" i="1"/>
  <c r="Q5569" i="1"/>
  <c r="R5569" i="1"/>
  <c r="S5569" i="1"/>
  <c r="Q5570" i="1"/>
  <c r="R5570" i="1"/>
  <c r="S5570" i="1"/>
  <c r="Q5571" i="1"/>
  <c r="R5571" i="1"/>
  <c r="S5571" i="1"/>
  <c r="Q5572" i="1"/>
  <c r="R5572" i="1"/>
  <c r="S5572" i="1"/>
  <c r="Q5573" i="1"/>
  <c r="R5573" i="1"/>
  <c r="S5573" i="1"/>
  <c r="Q5574" i="1"/>
  <c r="R5574" i="1"/>
  <c r="S5574" i="1"/>
  <c r="Q5575" i="1"/>
  <c r="R5575" i="1"/>
  <c r="S5575" i="1"/>
  <c r="Q5576" i="1"/>
  <c r="R5576" i="1"/>
  <c r="S5576" i="1"/>
  <c r="Q5577" i="1"/>
  <c r="R5577" i="1"/>
  <c r="S5577" i="1"/>
  <c r="Q5578" i="1"/>
  <c r="R5578" i="1"/>
  <c r="S5578" i="1"/>
  <c r="Q5579" i="1"/>
  <c r="R5579" i="1"/>
  <c r="S5579" i="1"/>
  <c r="Q5580" i="1"/>
  <c r="R5580" i="1"/>
  <c r="S5580" i="1"/>
  <c r="Q5581" i="1"/>
  <c r="R5581" i="1"/>
  <c r="S5581" i="1"/>
  <c r="Q5582" i="1"/>
  <c r="R5582" i="1"/>
  <c r="S5582" i="1"/>
  <c r="Q5583" i="1"/>
  <c r="R5583" i="1"/>
  <c r="S5583" i="1"/>
  <c r="Q5584" i="1"/>
  <c r="R5584" i="1"/>
  <c r="S5584" i="1"/>
  <c r="Q5585" i="1"/>
  <c r="R5585" i="1"/>
  <c r="S5585" i="1"/>
  <c r="Q5586" i="1"/>
  <c r="R5586" i="1"/>
  <c r="S5586" i="1"/>
  <c r="Q5587" i="1"/>
  <c r="R5587" i="1"/>
  <c r="S5587" i="1"/>
  <c r="Q5588" i="1"/>
  <c r="R5588" i="1"/>
  <c r="S5588" i="1"/>
  <c r="Q5589" i="1"/>
  <c r="R5589" i="1"/>
  <c r="S5589" i="1"/>
  <c r="Q5590" i="1"/>
  <c r="R5590" i="1"/>
  <c r="S5590" i="1"/>
  <c r="Q5591" i="1"/>
  <c r="R5591" i="1"/>
  <c r="S5591" i="1"/>
  <c r="Q5592" i="1"/>
  <c r="R5592" i="1"/>
  <c r="S5592" i="1"/>
  <c r="Q5593" i="1"/>
  <c r="R5593" i="1"/>
  <c r="S5593" i="1"/>
  <c r="Q5594" i="1"/>
  <c r="R5594" i="1"/>
  <c r="S5594" i="1"/>
  <c r="Q5595" i="1"/>
  <c r="R5595" i="1"/>
  <c r="S5595" i="1"/>
  <c r="Q5596" i="1"/>
  <c r="R5596" i="1"/>
  <c r="S5596" i="1"/>
  <c r="Q5597" i="1"/>
  <c r="R5597" i="1"/>
  <c r="S5597" i="1"/>
  <c r="Q5598" i="1"/>
  <c r="R5598" i="1"/>
  <c r="S5598" i="1"/>
  <c r="Q5599" i="1"/>
  <c r="R5599" i="1"/>
  <c r="S5599" i="1"/>
  <c r="Q5600" i="1"/>
  <c r="R5600" i="1"/>
  <c r="S5600" i="1"/>
  <c r="Q5601" i="1"/>
  <c r="R5601" i="1"/>
  <c r="S5601" i="1"/>
  <c r="Q5602" i="1"/>
  <c r="R5602" i="1"/>
  <c r="S5602" i="1"/>
  <c r="Q5603" i="1"/>
  <c r="R5603" i="1"/>
  <c r="S5603" i="1"/>
  <c r="Q5604" i="1"/>
  <c r="R5604" i="1"/>
  <c r="S5604" i="1"/>
  <c r="Q5605" i="1"/>
  <c r="R5605" i="1"/>
  <c r="S5605" i="1"/>
  <c r="Q5606" i="1"/>
  <c r="R5606" i="1"/>
  <c r="S5606" i="1"/>
  <c r="Q5607" i="1"/>
  <c r="R5607" i="1"/>
  <c r="S5607" i="1"/>
  <c r="Q5608" i="1"/>
  <c r="R5608" i="1"/>
  <c r="S5608" i="1"/>
  <c r="Q5609" i="1"/>
  <c r="R5609" i="1"/>
  <c r="S5609" i="1"/>
  <c r="Q5610" i="1"/>
  <c r="R5610" i="1"/>
  <c r="S5610" i="1"/>
  <c r="Q5611" i="1"/>
  <c r="R5611" i="1"/>
  <c r="S5611" i="1"/>
  <c r="Q5612" i="1"/>
  <c r="R5612" i="1"/>
  <c r="S5612" i="1"/>
  <c r="Q5613" i="1"/>
  <c r="R5613" i="1"/>
  <c r="S5613" i="1"/>
  <c r="Q5614" i="1"/>
  <c r="R5614" i="1"/>
  <c r="S5614" i="1"/>
  <c r="Q5615" i="1"/>
  <c r="R5615" i="1"/>
  <c r="S5615" i="1"/>
  <c r="Q5616" i="1"/>
  <c r="R5616" i="1"/>
  <c r="S5616" i="1"/>
  <c r="Q5617" i="1"/>
  <c r="R5617" i="1"/>
  <c r="S5617" i="1"/>
  <c r="Q5618" i="1"/>
  <c r="R5618" i="1"/>
  <c r="S5618" i="1"/>
  <c r="Q5619" i="1"/>
  <c r="R5619" i="1"/>
  <c r="S5619" i="1"/>
  <c r="Q5620" i="1"/>
  <c r="R5620" i="1"/>
  <c r="S5620" i="1"/>
  <c r="Q5621" i="1"/>
  <c r="R5621" i="1"/>
  <c r="S5621" i="1"/>
  <c r="Q5622" i="1"/>
  <c r="R5622" i="1"/>
  <c r="S5622" i="1"/>
  <c r="Q5623" i="1"/>
  <c r="R5623" i="1"/>
  <c r="S5623" i="1"/>
  <c r="Q5624" i="1"/>
  <c r="R5624" i="1"/>
  <c r="S5624" i="1"/>
  <c r="Q5625" i="1"/>
  <c r="R5625" i="1"/>
  <c r="S5625" i="1"/>
  <c r="Q5626" i="1"/>
  <c r="R5626" i="1"/>
  <c r="S5626" i="1"/>
  <c r="Q5627" i="1"/>
  <c r="R5627" i="1"/>
  <c r="S5627" i="1"/>
  <c r="Q5628" i="1"/>
  <c r="R5628" i="1"/>
  <c r="S5628" i="1"/>
  <c r="Q5629" i="1"/>
  <c r="R5629" i="1"/>
  <c r="S5629" i="1"/>
  <c r="Q5630" i="1"/>
  <c r="R5630" i="1"/>
  <c r="S5630" i="1"/>
  <c r="Q5631" i="1"/>
  <c r="R5631" i="1"/>
  <c r="S5631" i="1"/>
  <c r="Q5632" i="1"/>
  <c r="R5632" i="1"/>
  <c r="S5632" i="1"/>
  <c r="Q5633" i="1"/>
  <c r="R5633" i="1"/>
  <c r="S5633" i="1"/>
  <c r="Q5634" i="1"/>
  <c r="R5634" i="1"/>
  <c r="S5634" i="1"/>
  <c r="Q5635" i="1"/>
  <c r="R5635" i="1"/>
  <c r="S5635" i="1"/>
  <c r="Q5636" i="1"/>
  <c r="R5636" i="1"/>
  <c r="S5636" i="1"/>
  <c r="Q5637" i="1"/>
  <c r="R5637" i="1"/>
  <c r="S5637" i="1"/>
  <c r="Q5638" i="1"/>
  <c r="R5638" i="1"/>
  <c r="S5638" i="1"/>
  <c r="Q5639" i="1"/>
  <c r="R5639" i="1"/>
  <c r="S5639" i="1"/>
  <c r="Q5640" i="1"/>
  <c r="R5640" i="1"/>
  <c r="S5640" i="1"/>
  <c r="Q5641" i="1"/>
  <c r="R5641" i="1"/>
  <c r="S5641" i="1"/>
  <c r="Q5642" i="1"/>
  <c r="R5642" i="1"/>
  <c r="S5642" i="1"/>
  <c r="Q5643" i="1"/>
  <c r="R5643" i="1"/>
  <c r="S5643" i="1"/>
  <c r="Q5644" i="1"/>
  <c r="R5644" i="1"/>
  <c r="S5644" i="1"/>
  <c r="Q5645" i="1"/>
  <c r="R5645" i="1"/>
  <c r="S5645" i="1"/>
  <c r="Q5646" i="1"/>
  <c r="R5646" i="1"/>
  <c r="S5646" i="1"/>
  <c r="Q5647" i="1"/>
  <c r="R5647" i="1"/>
  <c r="S5647" i="1"/>
  <c r="Q5648" i="1"/>
  <c r="R5648" i="1"/>
  <c r="S5648" i="1"/>
  <c r="Q5649" i="1"/>
  <c r="R5649" i="1"/>
  <c r="S5649" i="1"/>
  <c r="Q5650" i="1"/>
  <c r="R5650" i="1"/>
  <c r="S5650" i="1"/>
  <c r="Q5651" i="1"/>
  <c r="R5651" i="1"/>
  <c r="S5651" i="1"/>
  <c r="Q5652" i="1"/>
  <c r="R5652" i="1"/>
  <c r="S5652" i="1"/>
  <c r="Q5653" i="1"/>
  <c r="R5653" i="1"/>
  <c r="S5653" i="1"/>
  <c r="Q5654" i="1"/>
  <c r="R5654" i="1"/>
  <c r="S5654" i="1"/>
  <c r="Q5655" i="1"/>
  <c r="R5655" i="1"/>
  <c r="S5655" i="1"/>
  <c r="Q5656" i="1"/>
  <c r="R5656" i="1"/>
  <c r="S5656" i="1"/>
  <c r="Q5657" i="1"/>
  <c r="R5657" i="1"/>
  <c r="S5657" i="1"/>
  <c r="Q5658" i="1"/>
  <c r="R5658" i="1"/>
  <c r="S5658" i="1"/>
  <c r="Q5659" i="1"/>
  <c r="R5659" i="1"/>
  <c r="S5659" i="1"/>
  <c r="Q5660" i="1"/>
  <c r="R5660" i="1"/>
  <c r="S5660" i="1"/>
  <c r="Q5661" i="1"/>
  <c r="R5661" i="1"/>
  <c r="S5661" i="1"/>
  <c r="Q5662" i="1"/>
  <c r="R5662" i="1"/>
  <c r="S5662" i="1"/>
  <c r="Q5663" i="1"/>
  <c r="R5663" i="1"/>
  <c r="S5663" i="1"/>
  <c r="Q5664" i="1"/>
  <c r="R5664" i="1"/>
  <c r="S5664" i="1"/>
  <c r="Q5665" i="1"/>
  <c r="R5665" i="1"/>
  <c r="S5665" i="1"/>
  <c r="Q5666" i="1"/>
  <c r="R5666" i="1"/>
  <c r="S5666" i="1"/>
  <c r="Q5667" i="1"/>
  <c r="R5667" i="1"/>
  <c r="S5667" i="1"/>
  <c r="Q5668" i="1"/>
  <c r="R5668" i="1"/>
  <c r="S5668" i="1"/>
  <c r="Q5669" i="1"/>
  <c r="R5669" i="1"/>
  <c r="S5669" i="1"/>
  <c r="Q5670" i="1"/>
  <c r="R5670" i="1"/>
  <c r="S5670" i="1"/>
  <c r="Q5671" i="1"/>
  <c r="R5671" i="1"/>
  <c r="S5671" i="1"/>
  <c r="Q5672" i="1"/>
  <c r="R5672" i="1"/>
  <c r="S5672" i="1"/>
  <c r="Q5673" i="1"/>
  <c r="R5673" i="1"/>
  <c r="S5673" i="1"/>
  <c r="Q5674" i="1"/>
  <c r="R5674" i="1"/>
  <c r="S5674" i="1"/>
  <c r="Q5675" i="1"/>
  <c r="R5675" i="1"/>
  <c r="S5675" i="1"/>
  <c r="Q5676" i="1"/>
  <c r="R5676" i="1"/>
  <c r="S5676" i="1"/>
  <c r="Q5677" i="1"/>
  <c r="R5677" i="1"/>
  <c r="S5677" i="1"/>
  <c r="Q5678" i="1"/>
  <c r="R5678" i="1"/>
  <c r="S5678" i="1"/>
  <c r="Q5679" i="1"/>
  <c r="R5679" i="1"/>
  <c r="S5679" i="1"/>
  <c r="Q5680" i="1"/>
  <c r="R5680" i="1"/>
  <c r="S5680" i="1"/>
  <c r="Q5681" i="1"/>
  <c r="R5681" i="1"/>
  <c r="S5681" i="1"/>
  <c r="Q5682" i="1"/>
  <c r="R5682" i="1"/>
  <c r="S5682" i="1"/>
  <c r="Q5683" i="1"/>
  <c r="R5683" i="1"/>
  <c r="S5683" i="1"/>
  <c r="Q5684" i="1"/>
  <c r="R5684" i="1"/>
  <c r="S5684" i="1"/>
  <c r="Q5685" i="1"/>
  <c r="R5685" i="1"/>
  <c r="S5685" i="1"/>
  <c r="Q5686" i="1"/>
  <c r="R5686" i="1"/>
  <c r="S5686" i="1"/>
  <c r="Q5687" i="1"/>
  <c r="R5687" i="1"/>
  <c r="S5687" i="1"/>
  <c r="Q5688" i="1"/>
  <c r="R5688" i="1"/>
  <c r="S5688" i="1"/>
  <c r="Q5689" i="1"/>
  <c r="R5689" i="1"/>
  <c r="S5689" i="1"/>
  <c r="Q5690" i="1"/>
  <c r="R5690" i="1"/>
  <c r="S5690" i="1"/>
  <c r="Q5691" i="1"/>
  <c r="R5691" i="1"/>
  <c r="S5691" i="1"/>
  <c r="Q5692" i="1"/>
  <c r="R5692" i="1"/>
  <c r="S5692" i="1"/>
  <c r="Q5693" i="1"/>
  <c r="R5693" i="1"/>
  <c r="S5693" i="1"/>
  <c r="Q5694" i="1"/>
  <c r="R5694" i="1"/>
  <c r="S5694" i="1"/>
  <c r="Q5695" i="1"/>
  <c r="R5695" i="1"/>
  <c r="S5695" i="1"/>
  <c r="Q5696" i="1"/>
  <c r="R5696" i="1"/>
  <c r="S5696" i="1"/>
  <c r="Q5697" i="1"/>
  <c r="R5697" i="1"/>
  <c r="S5697" i="1"/>
  <c r="Q5698" i="1"/>
  <c r="R5698" i="1"/>
  <c r="S5698" i="1"/>
  <c r="Q5699" i="1"/>
  <c r="R5699" i="1"/>
  <c r="S5699" i="1"/>
  <c r="Q5700" i="1"/>
  <c r="R5700" i="1"/>
  <c r="S5700" i="1"/>
  <c r="Q5701" i="1"/>
  <c r="R5701" i="1"/>
  <c r="S5701" i="1"/>
  <c r="Q5702" i="1"/>
  <c r="R5702" i="1"/>
  <c r="S5702" i="1"/>
  <c r="Q5703" i="1"/>
  <c r="R5703" i="1"/>
  <c r="S5703" i="1"/>
  <c r="Q5704" i="1"/>
  <c r="R5704" i="1"/>
  <c r="S5704" i="1"/>
  <c r="Q5705" i="1"/>
  <c r="R5705" i="1"/>
  <c r="S5705" i="1"/>
  <c r="Q5706" i="1"/>
  <c r="R5706" i="1"/>
  <c r="S5706" i="1"/>
  <c r="Q5707" i="1"/>
  <c r="R5707" i="1"/>
  <c r="S5707" i="1"/>
  <c r="Q5708" i="1"/>
  <c r="R5708" i="1"/>
  <c r="S5708" i="1"/>
  <c r="Q5709" i="1"/>
  <c r="R5709" i="1"/>
  <c r="S5709" i="1"/>
  <c r="Q5710" i="1"/>
  <c r="R5710" i="1"/>
  <c r="S5710" i="1"/>
  <c r="Q5711" i="1"/>
  <c r="R5711" i="1"/>
  <c r="S5711" i="1"/>
  <c r="Q5712" i="1"/>
  <c r="R5712" i="1"/>
  <c r="S5712" i="1"/>
  <c r="Q5713" i="1"/>
  <c r="R5713" i="1"/>
  <c r="S5713" i="1"/>
  <c r="Q5714" i="1"/>
  <c r="R5714" i="1"/>
  <c r="S5714" i="1"/>
  <c r="Q5715" i="1"/>
  <c r="R5715" i="1"/>
  <c r="S5715" i="1"/>
  <c r="Q5716" i="1"/>
  <c r="R5716" i="1"/>
  <c r="S5716" i="1"/>
  <c r="Q5717" i="1"/>
  <c r="R5717" i="1"/>
  <c r="S5717" i="1"/>
  <c r="Q5718" i="1"/>
  <c r="R5718" i="1"/>
  <c r="S5718" i="1"/>
  <c r="Q5719" i="1"/>
  <c r="R5719" i="1"/>
  <c r="S5719" i="1"/>
  <c r="Q5720" i="1"/>
  <c r="R5720" i="1"/>
  <c r="S5720" i="1"/>
  <c r="Q5721" i="1"/>
  <c r="R5721" i="1"/>
  <c r="S5721" i="1"/>
  <c r="Q5722" i="1"/>
  <c r="R5722" i="1"/>
  <c r="S5722" i="1"/>
  <c r="Q5723" i="1"/>
  <c r="R5723" i="1"/>
  <c r="S5723" i="1"/>
  <c r="Q5724" i="1"/>
  <c r="R5724" i="1"/>
  <c r="S5724" i="1"/>
  <c r="Q5725" i="1"/>
  <c r="R5725" i="1"/>
  <c r="S5725" i="1"/>
  <c r="Q5726" i="1"/>
  <c r="R5726" i="1"/>
  <c r="S5726" i="1"/>
  <c r="Q5727" i="1"/>
  <c r="R5727" i="1"/>
  <c r="S5727" i="1"/>
  <c r="Q5728" i="1"/>
  <c r="R5728" i="1"/>
  <c r="S5728" i="1"/>
  <c r="Q5729" i="1"/>
  <c r="R5729" i="1"/>
  <c r="S5729" i="1"/>
  <c r="Q5730" i="1"/>
  <c r="R5730" i="1"/>
  <c r="S5730" i="1"/>
  <c r="Q5731" i="1"/>
  <c r="R5731" i="1"/>
  <c r="S5731" i="1"/>
  <c r="Q5732" i="1"/>
  <c r="R5732" i="1"/>
  <c r="S5732" i="1"/>
  <c r="Q5733" i="1"/>
  <c r="R5733" i="1"/>
  <c r="S5733" i="1"/>
  <c r="Q5734" i="1"/>
  <c r="R5734" i="1"/>
  <c r="S5734" i="1"/>
  <c r="Q5735" i="1"/>
  <c r="R5735" i="1"/>
  <c r="S5735" i="1"/>
  <c r="Q5736" i="1"/>
  <c r="R5736" i="1"/>
  <c r="S5736" i="1"/>
  <c r="Q5737" i="1"/>
  <c r="R5737" i="1"/>
  <c r="S5737" i="1"/>
  <c r="Q5738" i="1"/>
  <c r="R5738" i="1"/>
  <c r="S5738" i="1"/>
  <c r="Q5739" i="1"/>
  <c r="R5739" i="1"/>
  <c r="S5739" i="1"/>
  <c r="Q5740" i="1"/>
  <c r="R5740" i="1"/>
  <c r="S5740" i="1"/>
  <c r="Q5741" i="1"/>
  <c r="R5741" i="1"/>
  <c r="S5741" i="1"/>
  <c r="Q5742" i="1"/>
  <c r="R5742" i="1"/>
  <c r="S5742" i="1"/>
  <c r="Q5743" i="1"/>
  <c r="R5743" i="1"/>
  <c r="S5743" i="1"/>
  <c r="Q5744" i="1"/>
  <c r="R5744" i="1"/>
  <c r="S5744" i="1"/>
  <c r="Q5745" i="1"/>
  <c r="R5745" i="1"/>
  <c r="S5745" i="1"/>
  <c r="Q5746" i="1"/>
  <c r="R5746" i="1"/>
  <c r="S5746" i="1"/>
  <c r="Q5747" i="1"/>
  <c r="R5747" i="1"/>
  <c r="S5747" i="1"/>
  <c r="Q5748" i="1"/>
  <c r="R5748" i="1"/>
  <c r="S5748" i="1"/>
  <c r="Q5749" i="1"/>
  <c r="R5749" i="1"/>
  <c r="S5749" i="1"/>
  <c r="Q5750" i="1"/>
  <c r="R5750" i="1"/>
  <c r="S5750" i="1"/>
  <c r="Q5751" i="1"/>
  <c r="R5751" i="1"/>
  <c r="S5751" i="1"/>
  <c r="Q5752" i="1"/>
  <c r="R5752" i="1"/>
  <c r="S5752" i="1"/>
  <c r="Q5753" i="1"/>
  <c r="R5753" i="1"/>
  <c r="S5753" i="1"/>
  <c r="Q5754" i="1"/>
  <c r="R5754" i="1"/>
  <c r="S5754" i="1"/>
  <c r="Q5755" i="1"/>
  <c r="R5755" i="1"/>
  <c r="S5755" i="1"/>
  <c r="Q5756" i="1"/>
  <c r="R5756" i="1"/>
  <c r="S5756" i="1"/>
  <c r="Q5757" i="1"/>
  <c r="R5757" i="1"/>
  <c r="S5757" i="1"/>
  <c r="Q5758" i="1"/>
  <c r="R5758" i="1"/>
  <c r="S5758" i="1"/>
  <c r="Q5759" i="1"/>
  <c r="R5759" i="1"/>
  <c r="S5759" i="1"/>
  <c r="Q5760" i="1"/>
  <c r="R5760" i="1"/>
  <c r="S5760" i="1"/>
  <c r="Q5761" i="1"/>
  <c r="R5761" i="1"/>
  <c r="S5761" i="1"/>
  <c r="Q5762" i="1"/>
  <c r="R5762" i="1"/>
  <c r="S5762" i="1"/>
  <c r="Q5763" i="1"/>
  <c r="R5763" i="1"/>
  <c r="S5763" i="1"/>
  <c r="Q5764" i="1"/>
  <c r="R5764" i="1"/>
  <c r="S5764" i="1"/>
  <c r="Q5765" i="1"/>
  <c r="R5765" i="1"/>
  <c r="S5765" i="1"/>
  <c r="Q5766" i="1"/>
  <c r="R5766" i="1"/>
  <c r="S5766" i="1"/>
  <c r="Q5767" i="1"/>
  <c r="R5767" i="1"/>
  <c r="S5767" i="1"/>
  <c r="Q5768" i="1"/>
  <c r="R5768" i="1"/>
  <c r="S5768" i="1"/>
  <c r="Q5769" i="1"/>
  <c r="R5769" i="1"/>
  <c r="S5769" i="1"/>
  <c r="Q5770" i="1"/>
  <c r="R5770" i="1"/>
  <c r="S5770" i="1"/>
  <c r="Q5771" i="1"/>
  <c r="R5771" i="1"/>
  <c r="S5771" i="1"/>
  <c r="Q5772" i="1"/>
  <c r="R5772" i="1"/>
  <c r="S5772" i="1"/>
  <c r="Q5773" i="1"/>
  <c r="R5773" i="1"/>
  <c r="S5773" i="1"/>
  <c r="Q5774" i="1"/>
  <c r="R5774" i="1"/>
  <c r="S5774" i="1"/>
  <c r="Q5775" i="1"/>
  <c r="R5775" i="1"/>
  <c r="S5775" i="1"/>
  <c r="Q5776" i="1"/>
  <c r="R5776" i="1"/>
  <c r="S5776" i="1"/>
  <c r="Q5777" i="1"/>
  <c r="R5777" i="1"/>
  <c r="S5777" i="1"/>
  <c r="Q5778" i="1"/>
  <c r="R5778" i="1"/>
  <c r="S5778" i="1"/>
  <c r="Q5779" i="1"/>
  <c r="R5779" i="1"/>
  <c r="S5779" i="1"/>
  <c r="Q5780" i="1"/>
  <c r="R5780" i="1"/>
  <c r="S5780" i="1"/>
  <c r="Q5781" i="1"/>
  <c r="R5781" i="1"/>
  <c r="S5781" i="1"/>
  <c r="Q5782" i="1"/>
  <c r="R5782" i="1"/>
  <c r="S5782" i="1"/>
  <c r="Q5783" i="1"/>
  <c r="R5783" i="1"/>
  <c r="S5783" i="1"/>
  <c r="Q5784" i="1"/>
  <c r="R5784" i="1"/>
  <c r="S5784" i="1"/>
  <c r="Q5785" i="1"/>
  <c r="R5785" i="1"/>
  <c r="S5785" i="1"/>
  <c r="Q5786" i="1"/>
  <c r="R5786" i="1"/>
  <c r="S5786" i="1"/>
  <c r="Q5787" i="1"/>
  <c r="R5787" i="1"/>
  <c r="S5787" i="1"/>
  <c r="Q5788" i="1"/>
  <c r="R5788" i="1"/>
  <c r="S5788" i="1"/>
  <c r="Q5789" i="1"/>
  <c r="R5789" i="1"/>
  <c r="S5789" i="1"/>
  <c r="Q5790" i="1"/>
  <c r="R5790" i="1"/>
  <c r="S5790" i="1"/>
  <c r="Q5791" i="1"/>
  <c r="R5791" i="1"/>
  <c r="S5791" i="1"/>
  <c r="Q5792" i="1"/>
  <c r="R5792" i="1"/>
  <c r="S5792" i="1"/>
  <c r="Q5793" i="1"/>
  <c r="R5793" i="1"/>
  <c r="S5793" i="1"/>
  <c r="Q5794" i="1"/>
  <c r="R5794" i="1"/>
  <c r="S5794" i="1"/>
  <c r="Q5795" i="1"/>
  <c r="R5795" i="1"/>
  <c r="S5795" i="1"/>
  <c r="Q5796" i="1"/>
  <c r="R5796" i="1"/>
  <c r="S5796" i="1"/>
  <c r="Q5797" i="1"/>
  <c r="R5797" i="1"/>
  <c r="S5797" i="1"/>
  <c r="Q5798" i="1"/>
  <c r="R5798" i="1"/>
  <c r="S5798" i="1"/>
  <c r="Q5799" i="1"/>
  <c r="R5799" i="1"/>
  <c r="S5799" i="1"/>
  <c r="Q5800" i="1"/>
  <c r="R5800" i="1"/>
  <c r="S5800" i="1"/>
  <c r="Q5801" i="1"/>
  <c r="R5801" i="1"/>
  <c r="S5801" i="1"/>
  <c r="Q5802" i="1"/>
  <c r="R5802" i="1"/>
  <c r="S5802" i="1"/>
  <c r="Q5803" i="1"/>
  <c r="R5803" i="1"/>
  <c r="S5803" i="1"/>
  <c r="Q5804" i="1"/>
  <c r="R5804" i="1"/>
  <c r="S5804" i="1"/>
  <c r="Q5805" i="1"/>
  <c r="R5805" i="1"/>
  <c r="S5805" i="1"/>
  <c r="Q5806" i="1"/>
  <c r="R5806" i="1"/>
  <c r="S5806" i="1"/>
  <c r="Q5807" i="1"/>
  <c r="R5807" i="1"/>
  <c r="S5807" i="1"/>
  <c r="Q5808" i="1"/>
  <c r="R5808" i="1"/>
  <c r="S5808" i="1"/>
  <c r="Q5809" i="1"/>
  <c r="R5809" i="1"/>
  <c r="S5809" i="1"/>
  <c r="Q5810" i="1"/>
  <c r="R5810" i="1"/>
  <c r="S5810" i="1"/>
  <c r="Q5811" i="1"/>
  <c r="R5811" i="1"/>
  <c r="S5811" i="1"/>
  <c r="Q5812" i="1"/>
  <c r="R5812" i="1"/>
  <c r="S5812" i="1"/>
  <c r="Q5813" i="1"/>
  <c r="R5813" i="1"/>
  <c r="S5813" i="1"/>
  <c r="Q5814" i="1"/>
  <c r="R5814" i="1"/>
  <c r="S5814" i="1"/>
  <c r="Q5815" i="1"/>
  <c r="R5815" i="1"/>
  <c r="S5815" i="1"/>
  <c r="Q5816" i="1"/>
  <c r="R5816" i="1"/>
  <c r="S5816" i="1"/>
  <c r="Q5817" i="1"/>
  <c r="R5817" i="1"/>
  <c r="S5817" i="1"/>
  <c r="Q5818" i="1"/>
  <c r="R5818" i="1"/>
  <c r="S5818" i="1"/>
  <c r="Q5819" i="1"/>
  <c r="R5819" i="1"/>
  <c r="S5819" i="1"/>
  <c r="Q5820" i="1"/>
  <c r="R5820" i="1"/>
  <c r="S5820" i="1"/>
  <c r="Q5821" i="1"/>
  <c r="R5821" i="1"/>
  <c r="S5821" i="1"/>
  <c r="Q5822" i="1"/>
  <c r="R5822" i="1"/>
  <c r="S5822" i="1"/>
  <c r="Q5823" i="1"/>
  <c r="R5823" i="1"/>
  <c r="S5823" i="1"/>
  <c r="Q5824" i="1"/>
  <c r="R5824" i="1"/>
  <c r="S5824" i="1"/>
  <c r="Q5825" i="1"/>
  <c r="R5825" i="1"/>
  <c r="S5825" i="1"/>
  <c r="Q5826" i="1"/>
  <c r="R5826" i="1"/>
  <c r="S5826" i="1"/>
  <c r="Q5827" i="1"/>
  <c r="R5827" i="1"/>
  <c r="S5827" i="1"/>
  <c r="Q5828" i="1"/>
  <c r="R5828" i="1"/>
  <c r="S5828" i="1"/>
  <c r="Q5829" i="1"/>
  <c r="R5829" i="1"/>
  <c r="S5829" i="1"/>
  <c r="Q5830" i="1"/>
  <c r="R5830" i="1"/>
  <c r="S5830" i="1"/>
  <c r="Q5831" i="1"/>
  <c r="R5831" i="1"/>
  <c r="S5831" i="1"/>
  <c r="Q5832" i="1"/>
  <c r="R5832" i="1"/>
  <c r="S5832" i="1"/>
  <c r="Q5833" i="1"/>
  <c r="R5833" i="1"/>
  <c r="S5833" i="1"/>
  <c r="Q5834" i="1"/>
  <c r="R5834" i="1"/>
  <c r="S5834" i="1"/>
  <c r="Q5835" i="1"/>
  <c r="R5835" i="1"/>
  <c r="S5835" i="1"/>
  <c r="Q5836" i="1"/>
  <c r="R5836" i="1"/>
  <c r="S5836" i="1"/>
  <c r="Q5837" i="1"/>
  <c r="R5837" i="1"/>
  <c r="S5837" i="1"/>
  <c r="Q5838" i="1"/>
  <c r="R5838" i="1"/>
  <c r="S5838" i="1"/>
  <c r="Q5839" i="1"/>
  <c r="R5839" i="1"/>
  <c r="S5839" i="1"/>
  <c r="Q5840" i="1"/>
  <c r="R5840" i="1"/>
  <c r="S5840" i="1"/>
  <c r="Q5841" i="1"/>
  <c r="R5841" i="1"/>
  <c r="S5841" i="1"/>
  <c r="Q5842" i="1"/>
  <c r="R5842" i="1"/>
  <c r="S5842" i="1"/>
  <c r="Q5843" i="1"/>
  <c r="R5843" i="1"/>
  <c r="S5843" i="1"/>
  <c r="Q5844" i="1"/>
  <c r="R5844" i="1"/>
  <c r="S5844" i="1"/>
  <c r="Q5845" i="1"/>
  <c r="R5845" i="1"/>
  <c r="S5845" i="1"/>
  <c r="Q5846" i="1"/>
  <c r="R5846" i="1"/>
  <c r="S5846" i="1"/>
  <c r="Q5847" i="1"/>
  <c r="R5847" i="1"/>
  <c r="S5847" i="1"/>
  <c r="Q5848" i="1"/>
  <c r="R5848" i="1"/>
  <c r="S5848" i="1"/>
  <c r="Q5849" i="1"/>
  <c r="R5849" i="1"/>
  <c r="S5849" i="1"/>
  <c r="Q5850" i="1"/>
  <c r="R5850" i="1"/>
  <c r="S5850" i="1"/>
  <c r="Q5851" i="1"/>
  <c r="R5851" i="1"/>
  <c r="S5851" i="1"/>
  <c r="Q5852" i="1"/>
  <c r="R5852" i="1"/>
  <c r="S5852" i="1"/>
  <c r="Q5853" i="1"/>
  <c r="R5853" i="1"/>
  <c r="S5853" i="1"/>
  <c r="Q5854" i="1"/>
  <c r="R5854" i="1"/>
  <c r="S5854" i="1"/>
  <c r="Q5855" i="1"/>
  <c r="R5855" i="1"/>
  <c r="S5855" i="1"/>
  <c r="Q5856" i="1"/>
  <c r="R5856" i="1"/>
  <c r="S5856" i="1"/>
  <c r="Q5857" i="1"/>
  <c r="R5857" i="1"/>
  <c r="S5857" i="1"/>
  <c r="Q5858" i="1"/>
  <c r="R5858" i="1"/>
  <c r="S5858" i="1"/>
  <c r="Q5859" i="1"/>
  <c r="R5859" i="1"/>
  <c r="S5859" i="1"/>
  <c r="Q5860" i="1"/>
  <c r="R5860" i="1"/>
  <c r="S5860" i="1"/>
  <c r="Q5861" i="1"/>
  <c r="R5861" i="1"/>
  <c r="S5861" i="1"/>
  <c r="Q5862" i="1"/>
  <c r="R5862" i="1"/>
  <c r="S5862" i="1"/>
  <c r="Q5863" i="1"/>
  <c r="R5863" i="1"/>
  <c r="S5863" i="1"/>
  <c r="Q5864" i="1"/>
  <c r="R5864" i="1"/>
  <c r="S5864" i="1"/>
  <c r="Q5865" i="1"/>
  <c r="R5865" i="1"/>
  <c r="S5865" i="1"/>
  <c r="Q5866" i="1"/>
  <c r="R5866" i="1"/>
  <c r="S5866" i="1"/>
  <c r="Q5867" i="1"/>
  <c r="R5867" i="1"/>
  <c r="S5867" i="1"/>
  <c r="Q5868" i="1"/>
  <c r="R5868" i="1"/>
  <c r="S5868" i="1"/>
  <c r="Q5869" i="1"/>
  <c r="R5869" i="1"/>
  <c r="S5869" i="1"/>
  <c r="Q5870" i="1"/>
  <c r="R5870" i="1"/>
  <c r="S5870" i="1"/>
  <c r="Q5871" i="1"/>
  <c r="R5871" i="1"/>
  <c r="S5871" i="1"/>
  <c r="Q5872" i="1"/>
  <c r="R5872" i="1"/>
  <c r="S5872" i="1"/>
  <c r="Q5873" i="1"/>
  <c r="R5873" i="1"/>
  <c r="S5873" i="1"/>
  <c r="Q5874" i="1"/>
  <c r="R5874" i="1"/>
  <c r="S5874" i="1"/>
  <c r="Q5875" i="1"/>
  <c r="R5875" i="1"/>
  <c r="S5875" i="1"/>
  <c r="Q5876" i="1"/>
  <c r="R5876" i="1"/>
  <c r="S5876" i="1"/>
  <c r="Q5877" i="1"/>
  <c r="R5877" i="1"/>
  <c r="S5877" i="1"/>
  <c r="Q5878" i="1"/>
  <c r="R5878" i="1"/>
  <c r="S5878" i="1"/>
  <c r="Q5879" i="1"/>
  <c r="R5879" i="1"/>
  <c r="S5879" i="1"/>
  <c r="Q5880" i="1"/>
  <c r="R5880" i="1"/>
  <c r="S5880" i="1"/>
  <c r="Q5881" i="1"/>
  <c r="R5881" i="1"/>
  <c r="S5881" i="1"/>
  <c r="Q5882" i="1"/>
  <c r="R5882" i="1"/>
  <c r="S5882" i="1"/>
  <c r="Q5883" i="1"/>
  <c r="R5883" i="1"/>
  <c r="S5883" i="1"/>
  <c r="Q5884" i="1"/>
  <c r="R5884" i="1"/>
  <c r="S5884" i="1"/>
  <c r="Q5885" i="1"/>
  <c r="R5885" i="1"/>
  <c r="S5885" i="1"/>
  <c r="Q5886" i="1"/>
  <c r="R5886" i="1"/>
  <c r="S5886" i="1"/>
  <c r="Q5887" i="1"/>
  <c r="R5887" i="1"/>
  <c r="S5887" i="1"/>
  <c r="Q5888" i="1"/>
  <c r="R5888" i="1"/>
  <c r="S5888" i="1"/>
  <c r="Q5889" i="1"/>
  <c r="R5889" i="1"/>
  <c r="S5889" i="1"/>
  <c r="Q5890" i="1"/>
  <c r="R5890" i="1"/>
  <c r="S5890" i="1"/>
  <c r="Q5891" i="1"/>
  <c r="R5891" i="1"/>
  <c r="S5891" i="1"/>
  <c r="Q5892" i="1"/>
  <c r="R5892" i="1"/>
  <c r="S5892" i="1"/>
  <c r="Q5893" i="1"/>
  <c r="R5893" i="1"/>
  <c r="S5893" i="1"/>
  <c r="Q5894" i="1"/>
  <c r="R5894" i="1"/>
  <c r="S5894" i="1"/>
  <c r="Q5895" i="1"/>
  <c r="R5895" i="1"/>
  <c r="S5895" i="1"/>
  <c r="Q5896" i="1"/>
  <c r="R5896" i="1"/>
  <c r="S5896" i="1"/>
  <c r="Q5897" i="1"/>
  <c r="R5897" i="1"/>
  <c r="S5897" i="1"/>
  <c r="Q5898" i="1"/>
  <c r="R5898" i="1"/>
  <c r="S5898" i="1"/>
  <c r="Q5899" i="1"/>
  <c r="R5899" i="1"/>
  <c r="S5899" i="1"/>
  <c r="Q5900" i="1"/>
  <c r="R5900" i="1"/>
  <c r="S5900" i="1"/>
  <c r="Q5901" i="1"/>
  <c r="R5901" i="1"/>
  <c r="S5901" i="1"/>
  <c r="Q5902" i="1"/>
  <c r="R5902" i="1"/>
  <c r="S5902" i="1"/>
  <c r="Q5903" i="1"/>
  <c r="R5903" i="1"/>
  <c r="S5903" i="1"/>
  <c r="Q5904" i="1"/>
  <c r="R5904" i="1"/>
  <c r="S5904" i="1"/>
  <c r="Q5905" i="1"/>
  <c r="R5905" i="1"/>
  <c r="S5905" i="1"/>
  <c r="Q5906" i="1"/>
  <c r="R5906" i="1"/>
  <c r="S5906" i="1"/>
  <c r="Q5907" i="1"/>
  <c r="R5907" i="1"/>
  <c r="S5907" i="1"/>
  <c r="Q5908" i="1"/>
  <c r="R5908" i="1"/>
  <c r="S5908" i="1"/>
  <c r="Q5909" i="1"/>
  <c r="R5909" i="1"/>
  <c r="S5909" i="1"/>
  <c r="Q5910" i="1"/>
  <c r="R5910" i="1"/>
  <c r="S5910" i="1"/>
  <c r="Q5911" i="1"/>
  <c r="R5911" i="1"/>
  <c r="S5911" i="1"/>
  <c r="Q5912" i="1"/>
  <c r="R5912" i="1"/>
  <c r="S5912" i="1"/>
  <c r="Q5913" i="1"/>
  <c r="R5913" i="1"/>
  <c r="S5913" i="1"/>
  <c r="Q5914" i="1"/>
  <c r="R5914" i="1"/>
  <c r="S5914" i="1"/>
  <c r="Q5915" i="1"/>
  <c r="R5915" i="1"/>
  <c r="S5915" i="1"/>
  <c r="Q5916" i="1"/>
  <c r="R5916" i="1"/>
  <c r="S5916" i="1"/>
  <c r="Q5917" i="1"/>
  <c r="R5917" i="1"/>
  <c r="S5917" i="1"/>
  <c r="Q5918" i="1"/>
  <c r="R5918" i="1"/>
  <c r="S5918" i="1"/>
  <c r="Q5919" i="1"/>
  <c r="R5919" i="1"/>
  <c r="S5919" i="1"/>
  <c r="Q5920" i="1"/>
  <c r="R5920" i="1"/>
  <c r="S5920" i="1"/>
  <c r="Q5921" i="1"/>
  <c r="R5921" i="1"/>
  <c r="S5921" i="1"/>
  <c r="Q5922" i="1"/>
  <c r="R5922" i="1"/>
  <c r="S5922" i="1"/>
  <c r="Q5923" i="1"/>
  <c r="R5923" i="1"/>
  <c r="S5923" i="1"/>
  <c r="Q5924" i="1"/>
  <c r="R5924" i="1"/>
  <c r="S5924" i="1"/>
  <c r="Q5925" i="1"/>
  <c r="R5925" i="1"/>
  <c r="S5925" i="1"/>
  <c r="Q5926" i="1"/>
  <c r="R5926" i="1"/>
  <c r="S5926" i="1"/>
  <c r="Q5927" i="1"/>
  <c r="R5927" i="1"/>
  <c r="S5927" i="1"/>
  <c r="Q5928" i="1"/>
  <c r="R5928" i="1"/>
  <c r="S5928" i="1"/>
  <c r="Q5929" i="1"/>
  <c r="R5929" i="1"/>
  <c r="S5929" i="1"/>
  <c r="Q5930" i="1"/>
  <c r="R5930" i="1"/>
  <c r="S5930" i="1"/>
  <c r="Q5931" i="1"/>
  <c r="R5931" i="1"/>
  <c r="S5931" i="1"/>
  <c r="Q5932" i="1"/>
  <c r="R5932" i="1"/>
  <c r="S5932" i="1"/>
  <c r="Q5933" i="1"/>
  <c r="R5933" i="1"/>
  <c r="S5933" i="1"/>
  <c r="Q5934" i="1"/>
  <c r="R5934" i="1"/>
  <c r="S5934" i="1"/>
  <c r="Q5935" i="1"/>
  <c r="R5935" i="1"/>
  <c r="S5935" i="1"/>
  <c r="Q5936" i="1"/>
  <c r="R5936" i="1"/>
  <c r="S5936" i="1"/>
  <c r="Q5937" i="1"/>
  <c r="R5937" i="1"/>
  <c r="S5937" i="1"/>
  <c r="Q5938" i="1"/>
  <c r="R5938" i="1"/>
  <c r="S5938" i="1"/>
  <c r="Q5939" i="1"/>
  <c r="R5939" i="1"/>
  <c r="S5939" i="1"/>
  <c r="Q5940" i="1"/>
  <c r="R5940" i="1"/>
  <c r="S5940" i="1"/>
  <c r="Q5941" i="1"/>
  <c r="R5941" i="1"/>
  <c r="S5941" i="1"/>
  <c r="Q5942" i="1"/>
  <c r="R5942" i="1"/>
  <c r="S5942" i="1"/>
  <c r="Q5943" i="1"/>
  <c r="R5943" i="1"/>
  <c r="S5943" i="1"/>
  <c r="Q5944" i="1"/>
  <c r="R5944" i="1"/>
  <c r="S5944" i="1"/>
  <c r="Q5945" i="1"/>
  <c r="R5945" i="1"/>
  <c r="S5945" i="1"/>
  <c r="Q5946" i="1"/>
  <c r="R5946" i="1"/>
  <c r="S5946" i="1"/>
  <c r="Q5947" i="1"/>
  <c r="R5947" i="1"/>
  <c r="S5947" i="1"/>
  <c r="Q5948" i="1"/>
  <c r="R5948" i="1"/>
  <c r="S5948" i="1"/>
  <c r="Q5949" i="1"/>
  <c r="R5949" i="1"/>
  <c r="S5949" i="1"/>
  <c r="Q5950" i="1"/>
  <c r="R5950" i="1"/>
  <c r="S5950" i="1"/>
  <c r="Q5951" i="1"/>
  <c r="R5951" i="1"/>
  <c r="S5951" i="1"/>
  <c r="Q5952" i="1"/>
  <c r="R5952" i="1"/>
  <c r="S5952" i="1"/>
  <c r="Q5953" i="1"/>
  <c r="R5953" i="1"/>
  <c r="S5953" i="1"/>
  <c r="Q5954" i="1"/>
  <c r="R5954" i="1"/>
  <c r="S5954" i="1"/>
  <c r="Q5955" i="1"/>
  <c r="R5955" i="1"/>
  <c r="S5955" i="1"/>
  <c r="Q5956" i="1"/>
  <c r="R5956" i="1"/>
  <c r="S5956" i="1"/>
  <c r="Q5957" i="1"/>
  <c r="R5957" i="1"/>
  <c r="S5957" i="1"/>
  <c r="Q5958" i="1"/>
  <c r="R5958" i="1"/>
  <c r="S5958" i="1"/>
  <c r="Q5959" i="1"/>
  <c r="R5959" i="1"/>
  <c r="S5959" i="1"/>
  <c r="Q5960" i="1"/>
  <c r="R5960" i="1"/>
  <c r="S5960" i="1"/>
  <c r="Q5961" i="1"/>
  <c r="R5961" i="1"/>
  <c r="S5961" i="1"/>
  <c r="Q5962" i="1"/>
  <c r="R5962" i="1"/>
  <c r="S5962" i="1"/>
  <c r="Q5963" i="1"/>
  <c r="R5963" i="1"/>
  <c r="S5963" i="1"/>
  <c r="Q5964" i="1"/>
  <c r="R5964" i="1"/>
  <c r="S5964" i="1"/>
  <c r="Q5965" i="1"/>
  <c r="R5965" i="1"/>
  <c r="S5965" i="1"/>
  <c r="Q5966" i="1"/>
  <c r="R5966" i="1"/>
  <c r="S5966" i="1"/>
  <c r="Q5967" i="1"/>
  <c r="R5967" i="1"/>
  <c r="S5967" i="1"/>
  <c r="Q5968" i="1"/>
  <c r="R5968" i="1"/>
  <c r="S5968" i="1"/>
  <c r="Q5969" i="1"/>
  <c r="R5969" i="1"/>
  <c r="S5969" i="1"/>
  <c r="Q5970" i="1"/>
  <c r="R5970" i="1"/>
  <c r="S5970" i="1"/>
  <c r="Q5971" i="1"/>
  <c r="R5971" i="1"/>
  <c r="S5971" i="1"/>
  <c r="Q5972" i="1"/>
  <c r="R5972" i="1"/>
  <c r="S5972" i="1"/>
  <c r="Q5973" i="1"/>
  <c r="R5973" i="1"/>
  <c r="S5973" i="1"/>
  <c r="Q5974" i="1"/>
  <c r="R5974" i="1"/>
  <c r="S5974" i="1"/>
  <c r="Q5975" i="1"/>
  <c r="R5975" i="1"/>
  <c r="S5975" i="1"/>
  <c r="Q5976" i="1"/>
  <c r="R5976" i="1"/>
  <c r="S5976" i="1"/>
  <c r="Q5977" i="1"/>
  <c r="R5977" i="1"/>
  <c r="S5977" i="1"/>
  <c r="Q5978" i="1"/>
  <c r="R5978" i="1"/>
  <c r="S5978" i="1"/>
  <c r="Q5979" i="1"/>
  <c r="R5979" i="1"/>
  <c r="S5979" i="1"/>
  <c r="Q5980" i="1"/>
  <c r="R5980" i="1"/>
  <c r="S5980" i="1"/>
  <c r="Q5981" i="1"/>
  <c r="R5981" i="1"/>
  <c r="S5981" i="1"/>
  <c r="Q5982" i="1"/>
  <c r="R5982" i="1"/>
  <c r="S5982" i="1"/>
  <c r="Q5983" i="1"/>
  <c r="R5983" i="1"/>
  <c r="S5983" i="1"/>
  <c r="Q5984" i="1"/>
  <c r="R5984" i="1"/>
  <c r="S5984" i="1"/>
  <c r="Q5985" i="1"/>
  <c r="R5985" i="1"/>
  <c r="S5985" i="1"/>
  <c r="Q5986" i="1"/>
  <c r="R5986" i="1"/>
  <c r="S5986" i="1"/>
  <c r="Q5987" i="1"/>
  <c r="R5987" i="1"/>
  <c r="S5987" i="1"/>
  <c r="Q5988" i="1"/>
  <c r="R5988" i="1"/>
  <c r="S5988" i="1"/>
  <c r="Q5989" i="1"/>
  <c r="R5989" i="1"/>
  <c r="S5989" i="1"/>
  <c r="Q5990" i="1"/>
  <c r="R5990" i="1"/>
  <c r="S5990" i="1"/>
  <c r="Q5991" i="1"/>
  <c r="R5991" i="1"/>
  <c r="S5991" i="1"/>
  <c r="Q5992" i="1"/>
  <c r="R5992" i="1"/>
  <c r="S5992" i="1"/>
  <c r="Q5993" i="1"/>
  <c r="R5993" i="1"/>
  <c r="S5993" i="1"/>
  <c r="Q5994" i="1"/>
  <c r="R5994" i="1"/>
  <c r="S5994" i="1"/>
  <c r="Q5995" i="1"/>
  <c r="R5995" i="1"/>
  <c r="S5995" i="1"/>
  <c r="Q5996" i="1"/>
  <c r="R5996" i="1"/>
  <c r="S5996" i="1"/>
  <c r="Q5997" i="1"/>
  <c r="R5997" i="1"/>
  <c r="S5997" i="1"/>
  <c r="Q5998" i="1"/>
  <c r="R5998" i="1"/>
  <c r="S5998" i="1"/>
  <c r="Q5999" i="1"/>
  <c r="R5999" i="1"/>
  <c r="S5999" i="1"/>
  <c r="Q6000" i="1"/>
  <c r="R6000" i="1"/>
  <c r="S6000" i="1"/>
  <c r="Q6001" i="1"/>
  <c r="R6001" i="1"/>
  <c r="S6001" i="1"/>
  <c r="Q6002" i="1"/>
  <c r="R6002" i="1"/>
  <c r="S6002" i="1"/>
  <c r="Q6003" i="1"/>
  <c r="R6003" i="1"/>
  <c r="S6003" i="1"/>
  <c r="Q6004" i="1"/>
  <c r="R6004" i="1"/>
  <c r="S6004" i="1"/>
  <c r="Q6005" i="1"/>
  <c r="R6005" i="1"/>
  <c r="S6005" i="1"/>
  <c r="Q6006" i="1"/>
  <c r="R6006" i="1"/>
  <c r="S6006" i="1"/>
  <c r="Q6007" i="1"/>
  <c r="R6007" i="1"/>
  <c r="S6007" i="1"/>
  <c r="Q6008" i="1"/>
  <c r="R6008" i="1"/>
  <c r="S6008" i="1"/>
  <c r="Q6009" i="1"/>
  <c r="R6009" i="1"/>
  <c r="S6009" i="1"/>
  <c r="Q6010" i="1"/>
  <c r="R6010" i="1"/>
  <c r="S6010" i="1"/>
  <c r="Q6011" i="1"/>
  <c r="R6011" i="1"/>
  <c r="S6011" i="1"/>
  <c r="Q6012" i="1"/>
  <c r="R6012" i="1"/>
  <c r="S6012" i="1"/>
  <c r="Q6013" i="1"/>
  <c r="R6013" i="1"/>
  <c r="S6013" i="1"/>
  <c r="Q6014" i="1"/>
  <c r="R6014" i="1"/>
  <c r="S6014" i="1"/>
  <c r="Q6015" i="1"/>
  <c r="R6015" i="1"/>
  <c r="S6015" i="1"/>
  <c r="Q6016" i="1"/>
  <c r="R6016" i="1"/>
  <c r="S6016" i="1"/>
  <c r="Q6017" i="1"/>
  <c r="R6017" i="1"/>
  <c r="S6017" i="1"/>
  <c r="Q6018" i="1"/>
  <c r="R6018" i="1"/>
  <c r="S6018" i="1"/>
  <c r="Q6019" i="1"/>
  <c r="R6019" i="1"/>
  <c r="S6019" i="1"/>
  <c r="Q6020" i="1"/>
  <c r="R6020" i="1"/>
  <c r="S6020" i="1"/>
  <c r="Q6021" i="1"/>
  <c r="R6021" i="1"/>
  <c r="S6021" i="1"/>
  <c r="Q6022" i="1"/>
  <c r="R6022" i="1"/>
  <c r="S6022" i="1"/>
  <c r="Q6023" i="1"/>
  <c r="R6023" i="1"/>
  <c r="S6023" i="1"/>
  <c r="Q6024" i="1"/>
  <c r="R6024" i="1"/>
  <c r="S6024" i="1"/>
  <c r="Q6025" i="1"/>
  <c r="R6025" i="1"/>
  <c r="S6025" i="1"/>
  <c r="Q6026" i="1"/>
  <c r="R6026" i="1"/>
  <c r="S6026" i="1"/>
  <c r="Q6027" i="1"/>
  <c r="R6027" i="1"/>
  <c r="S6027" i="1"/>
  <c r="Q6028" i="1"/>
  <c r="R6028" i="1"/>
  <c r="S6028" i="1"/>
  <c r="Q6029" i="1"/>
  <c r="R6029" i="1"/>
  <c r="S6029" i="1"/>
  <c r="Q6030" i="1"/>
  <c r="R6030" i="1"/>
  <c r="S6030" i="1"/>
  <c r="Q6031" i="1"/>
  <c r="R6031" i="1"/>
  <c r="S6031" i="1"/>
  <c r="Q6032" i="1"/>
  <c r="R6032" i="1"/>
  <c r="S6032" i="1"/>
  <c r="Q6033" i="1"/>
  <c r="R6033" i="1"/>
  <c r="S6033" i="1"/>
  <c r="Q6034" i="1"/>
  <c r="R6034" i="1"/>
  <c r="S6034" i="1"/>
  <c r="Q6035" i="1"/>
  <c r="R6035" i="1"/>
  <c r="S6035" i="1"/>
  <c r="Q6036" i="1"/>
  <c r="R6036" i="1"/>
  <c r="S6036" i="1"/>
  <c r="Q6037" i="1"/>
  <c r="R6037" i="1"/>
  <c r="S6037" i="1"/>
  <c r="Q6038" i="1"/>
  <c r="R6038" i="1"/>
  <c r="S6038" i="1"/>
  <c r="Q6039" i="1"/>
  <c r="R6039" i="1"/>
  <c r="S6039" i="1"/>
  <c r="Q6040" i="1"/>
  <c r="R6040" i="1"/>
  <c r="S6040" i="1"/>
  <c r="Q6041" i="1"/>
  <c r="R6041" i="1"/>
  <c r="S6041" i="1"/>
  <c r="Q6042" i="1"/>
  <c r="R6042" i="1"/>
  <c r="S6042" i="1"/>
  <c r="Q6043" i="1"/>
  <c r="R6043" i="1"/>
  <c r="S6043" i="1"/>
  <c r="Q6044" i="1"/>
  <c r="R6044" i="1"/>
  <c r="S6044" i="1"/>
  <c r="Q6045" i="1"/>
  <c r="R6045" i="1"/>
  <c r="S6045" i="1"/>
  <c r="Q6046" i="1"/>
  <c r="R6046" i="1"/>
  <c r="S6046" i="1"/>
  <c r="Q6047" i="1"/>
  <c r="R6047" i="1"/>
  <c r="S6047" i="1"/>
  <c r="Q6048" i="1"/>
  <c r="R6048" i="1"/>
  <c r="S6048" i="1"/>
  <c r="Q6049" i="1"/>
  <c r="R6049" i="1"/>
  <c r="S6049" i="1"/>
  <c r="Q6050" i="1"/>
  <c r="R6050" i="1"/>
  <c r="S6050" i="1"/>
  <c r="Q6051" i="1"/>
  <c r="R6051" i="1"/>
  <c r="S6051" i="1"/>
  <c r="Q6052" i="1"/>
  <c r="R6052" i="1"/>
  <c r="S6052" i="1"/>
  <c r="Q6053" i="1"/>
  <c r="R6053" i="1"/>
  <c r="S6053" i="1"/>
  <c r="Q6054" i="1"/>
  <c r="R6054" i="1"/>
  <c r="S6054" i="1"/>
  <c r="Q6055" i="1"/>
  <c r="R6055" i="1"/>
  <c r="S6055" i="1"/>
  <c r="Q6056" i="1"/>
  <c r="R6056" i="1"/>
  <c r="S6056" i="1"/>
  <c r="Q6057" i="1"/>
  <c r="R6057" i="1"/>
  <c r="S6057" i="1"/>
  <c r="Q6058" i="1"/>
  <c r="R6058" i="1"/>
  <c r="S6058" i="1"/>
  <c r="Q6059" i="1"/>
  <c r="R6059" i="1"/>
  <c r="S6059" i="1"/>
  <c r="Q6060" i="1"/>
  <c r="R6060" i="1"/>
  <c r="S6060" i="1"/>
  <c r="Q6061" i="1"/>
  <c r="R6061" i="1"/>
  <c r="S6061" i="1"/>
  <c r="Q6062" i="1"/>
  <c r="R6062" i="1"/>
  <c r="S6062" i="1"/>
  <c r="Q6063" i="1"/>
  <c r="R6063" i="1"/>
  <c r="S6063" i="1"/>
  <c r="Q6064" i="1"/>
  <c r="R6064" i="1"/>
  <c r="S6064" i="1"/>
  <c r="Q6065" i="1"/>
  <c r="R6065" i="1"/>
  <c r="S6065" i="1"/>
  <c r="Q6066" i="1"/>
  <c r="R6066" i="1"/>
  <c r="S6066" i="1"/>
  <c r="Q6067" i="1"/>
  <c r="R6067" i="1"/>
  <c r="S6067" i="1"/>
  <c r="Q6068" i="1"/>
  <c r="R6068" i="1"/>
  <c r="S6068" i="1"/>
  <c r="Q6069" i="1"/>
  <c r="R6069" i="1"/>
  <c r="S6069" i="1"/>
  <c r="Q6070" i="1"/>
  <c r="R6070" i="1"/>
  <c r="S6070" i="1"/>
  <c r="Q6071" i="1"/>
  <c r="R6071" i="1"/>
  <c r="S6071" i="1"/>
  <c r="Q6072" i="1"/>
  <c r="R6072" i="1"/>
  <c r="S6072" i="1"/>
  <c r="Q6073" i="1"/>
  <c r="R6073" i="1"/>
  <c r="S6073" i="1"/>
  <c r="Q6074" i="1"/>
  <c r="R6074" i="1"/>
  <c r="S6074" i="1"/>
  <c r="Q6075" i="1"/>
  <c r="R6075" i="1"/>
  <c r="S6075" i="1"/>
  <c r="Q6076" i="1"/>
  <c r="R6076" i="1"/>
  <c r="S6076" i="1"/>
  <c r="Q6077" i="1"/>
  <c r="R6077" i="1"/>
  <c r="S6077" i="1"/>
  <c r="Q6078" i="1"/>
  <c r="R6078" i="1"/>
  <c r="S6078" i="1"/>
  <c r="Q6079" i="1"/>
  <c r="R6079" i="1"/>
  <c r="S6079" i="1"/>
  <c r="Q6080" i="1"/>
  <c r="R6080" i="1"/>
  <c r="S6080" i="1"/>
  <c r="Q6081" i="1"/>
  <c r="R6081" i="1"/>
  <c r="S6081" i="1"/>
  <c r="Q6082" i="1"/>
  <c r="R6082" i="1"/>
  <c r="S6082" i="1"/>
  <c r="Q6083" i="1"/>
  <c r="R6083" i="1"/>
  <c r="S6083" i="1"/>
  <c r="Q6084" i="1"/>
  <c r="R6084" i="1"/>
  <c r="S6084" i="1"/>
  <c r="Q6085" i="1"/>
  <c r="R6085" i="1"/>
  <c r="S6085" i="1"/>
  <c r="Q6086" i="1"/>
  <c r="R6086" i="1"/>
  <c r="S6086" i="1"/>
  <c r="Q6087" i="1"/>
  <c r="R6087" i="1"/>
  <c r="S6087" i="1"/>
  <c r="Q6088" i="1"/>
  <c r="R6088" i="1"/>
  <c r="S6088" i="1"/>
  <c r="Q6089" i="1"/>
  <c r="R6089" i="1"/>
  <c r="S6089" i="1"/>
  <c r="Q6090" i="1"/>
  <c r="R6090" i="1"/>
  <c r="S6090" i="1"/>
  <c r="Q6091" i="1"/>
  <c r="R6091" i="1"/>
  <c r="S6091" i="1"/>
  <c r="Q6092" i="1"/>
  <c r="R6092" i="1"/>
  <c r="S6092" i="1"/>
  <c r="Q6093" i="1"/>
  <c r="R6093" i="1"/>
  <c r="S6093" i="1"/>
  <c r="Q6094" i="1"/>
  <c r="R6094" i="1"/>
  <c r="S6094" i="1"/>
  <c r="Q6095" i="1"/>
  <c r="R6095" i="1"/>
  <c r="S6095" i="1"/>
  <c r="Q6096" i="1"/>
  <c r="R6096" i="1"/>
  <c r="S6096" i="1"/>
  <c r="Q6097" i="1"/>
  <c r="R6097" i="1"/>
  <c r="S6097" i="1"/>
  <c r="Q6098" i="1"/>
  <c r="R6098" i="1"/>
  <c r="S6098" i="1"/>
  <c r="Q6099" i="1"/>
  <c r="R6099" i="1"/>
  <c r="S6099" i="1"/>
  <c r="Q6100" i="1"/>
  <c r="R6100" i="1"/>
  <c r="S6100" i="1"/>
  <c r="Q6101" i="1"/>
  <c r="R6101" i="1"/>
  <c r="S6101" i="1"/>
  <c r="Q6102" i="1"/>
  <c r="R6102" i="1"/>
  <c r="S6102" i="1"/>
  <c r="Q6103" i="1"/>
  <c r="R6103" i="1"/>
  <c r="S6103" i="1"/>
  <c r="Q6104" i="1"/>
  <c r="R6104" i="1"/>
  <c r="S6104" i="1"/>
  <c r="Q6105" i="1"/>
  <c r="R6105" i="1"/>
  <c r="S6105" i="1"/>
  <c r="Q6106" i="1"/>
  <c r="R6106" i="1"/>
  <c r="S6106" i="1"/>
  <c r="Q6107" i="1"/>
  <c r="R6107" i="1"/>
  <c r="S6107" i="1"/>
  <c r="Q6108" i="1"/>
  <c r="R6108" i="1"/>
  <c r="S6108" i="1"/>
  <c r="Q6109" i="1"/>
  <c r="R6109" i="1"/>
  <c r="S6109" i="1"/>
  <c r="Q6110" i="1"/>
  <c r="R6110" i="1"/>
  <c r="S6110" i="1"/>
  <c r="Q6111" i="1"/>
  <c r="R6111" i="1"/>
  <c r="S6111" i="1"/>
  <c r="Q6112" i="1"/>
  <c r="R6112" i="1"/>
  <c r="S6112" i="1"/>
  <c r="Q6113" i="1"/>
  <c r="R6113" i="1"/>
  <c r="S6113" i="1"/>
  <c r="Q6114" i="1"/>
  <c r="R6114" i="1"/>
  <c r="S6114" i="1"/>
  <c r="Q6115" i="1"/>
  <c r="R6115" i="1"/>
  <c r="S6115" i="1"/>
  <c r="Q6116" i="1"/>
  <c r="R6116" i="1"/>
  <c r="S6116" i="1"/>
  <c r="Q6117" i="1"/>
  <c r="R6117" i="1"/>
  <c r="S6117" i="1"/>
  <c r="Q6118" i="1"/>
  <c r="R6118" i="1"/>
  <c r="S6118" i="1"/>
  <c r="Q6119" i="1"/>
  <c r="R6119" i="1"/>
  <c r="S6119" i="1"/>
  <c r="Q6120" i="1"/>
  <c r="R6120" i="1"/>
  <c r="S6120" i="1"/>
  <c r="Q6121" i="1"/>
  <c r="R6121" i="1"/>
  <c r="S6121" i="1"/>
  <c r="Q6122" i="1"/>
  <c r="R6122" i="1"/>
  <c r="S6122" i="1"/>
  <c r="Q6123" i="1"/>
  <c r="R6123" i="1"/>
  <c r="S6123" i="1"/>
  <c r="Q6124" i="1"/>
  <c r="R6124" i="1"/>
  <c r="S6124" i="1"/>
  <c r="Q6125" i="1"/>
  <c r="R6125" i="1"/>
  <c r="S6125" i="1"/>
  <c r="Q6126" i="1"/>
  <c r="R6126" i="1"/>
  <c r="S6126" i="1"/>
  <c r="Q6127" i="1"/>
  <c r="R6127" i="1"/>
  <c r="S6127" i="1"/>
  <c r="Q6128" i="1"/>
  <c r="R6128" i="1"/>
  <c r="S6128" i="1"/>
  <c r="Q6129" i="1"/>
  <c r="R6129" i="1"/>
  <c r="S6129" i="1"/>
  <c r="Q6130" i="1"/>
  <c r="R6130" i="1"/>
  <c r="S6130" i="1"/>
  <c r="Q6131" i="1"/>
  <c r="R6131" i="1"/>
  <c r="S6131" i="1"/>
  <c r="Q6132" i="1"/>
  <c r="R6132" i="1"/>
  <c r="S6132" i="1"/>
  <c r="Q6133" i="1"/>
  <c r="R6133" i="1"/>
  <c r="S6133" i="1"/>
  <c r="Q6134" i="1"/>
  <c r="R6134" i="1"/>
  <c r="S6134" i="1"/>
  <c r="Q6135" i="1"/>
  <c r="R6135" i="1"/>
  <c r="S6135" i="1"/>
  <c r="Q6136" i="1"/>
  <c r="R6136" i="1"/>
  <c r="S6136" i="1"/>
  <c r="Q6137" i="1"/>
  <c r="R6137" i="1"/>
  <c r="S6137" i="1"/>
  <c r="Q6138" i="1"/>
  <c r="R6138" i="1"/>
  <c r="S6138" i="1"/>
  <c r="Q6139" i="1"/>
  <c r="R6139" i="1"/>
  <c r="S6139" i="1"/>
  <c r="Q6140" i="1"/>
  <c r="R6140" i="1"/>
  <c r="S6140" i="1"/>
  <c r="Q6141" i="1"/>
  <c r="R6141" i="1"/>
  <c r="S6141" i="1"/>
  <c r="Q6142" i="1"/>
  <c r="R6142" i="1"/>
  <c r="S6142" i="1"/>
  <c r="Q6143" i="1"/>
  <c r="R6143" i="1"/>
  <c r="S6143" i="1"/>
  <c r="Q6144" i="1"/>
  <c r="R6144" i="1"/>
  <c r="S6144" i="1"/>
  <c r="Q6145" i="1"/>
  <c r="R6145" i="1"/>
  <c r="S6145" i="1"/>
  <c r="Q6146" i="1"/>
  <c r="R6146" i="1"/>
  <c r="S6146" i="1"/>
  <c r="Q6147" i="1"/>
  <c r="R6147" i="1"/>
  <c r="S6147" i="1"/>
  <c r="Q6148" i="1"/>
  <c r="R6148" i="1"/>
  <c r="S6148" i="1"/>
  <c r="Q6149" i="1"/>
  <c r="R6149" i="1"/>
  <c r="S6149" i="1"/>
  <c r="Q6150" i="1"/>
  <c r="R6150" i="1"/>
  <c r="S6150" i="1"/>
  <c r="Q6151" i="1"/>
  <c r="R6151" i="1"/>
  <c r="S6151" i="1"/>
  <c r="Q6152" i="1"/>
  <c r="R6152" i="1"/>
  <c r="S6152" i="1"/>
  <c r="Q6153" i="1"/>
  <c r="R6153" i="1"/>
  <c r="S6153" i="1"/>
  <c r="Q6154" i="1"/>
  <c r="R6154" i="1"/>
  <c r="S6154" i="1"/>
  <c r="Q6155" i="1"/>
  <c r="R6155" i="1"/>
  <c r="S6155" i="1"/>
  <c r="Q6156" i="1"/>
  <c r="R6156" i="1"/>
  <c r="S6156" i="1"/>
  <c r="Q6157" i="1"/>
  <c r="R6157" i="1"/>
  <c r="S6157" i="1"/>
  <c r="Q6158" i="1"/>
  <c r="R6158" i="1"/>
  <c r="S6158" i="1"/>
  <c r="Q6159" i="1"/>
  <c r="R6159" i="1"/>
  <c r="S6159" i="1"/>
  <c r="Q6160" i="1"/>
  <c r="R6160" i="1"/>
  <c r="S6160" i="1"/>
  <c r="Q6161" i="1"/>
  <c r="R6161" i="1"/>
  <c r="S6161" i="1"/>
  <c r="Q6162" i="1"/>
  <c r="R6162" i="1"/>
  <c r="S6162" i="1"/>
  <c r="Q6163" i="1"/>
  <c r="R6163" i="1"/>
  <c r="S6163" i="1"/>
  <c r="Q6164" i="1"/>
  <c r="R6164" i="1"/>
  <c r="S6164" i="1"/>
  <c r="Q6165" i="1"/>
  <c r="R6165" i="1"/>
  <c r="S6165" i="1"/>
  <c r="Q6166" i="1"/>
  <c r="R6166" i="1"/>
  <c r="S6166" i="1"/>
  <c r="Q6167" i="1"/>
  <c r="R6167" i="1"/>
  <c r="S6167" i="1"/>
  <c r="Q6168" i="1"/>
  <c r="R6168" i="1"/>
  <c r="S6168" i="1"/>
  <c r="Q6169" i="1"/>
  <c r="R6169" i="1"/>
  <c r="S6169" i="1"/>
  <c r="Q6170" i="1"/>
  <c r="R6170" i="1"/>
  <c r="S6170" i="1"/>
  <c r="Q6171" i="1"/>
  <c r="R6171" i="1"/>
  <c r="S6171" i="1"/>
  <c r="Q6172" i="1"/>
  <c r="R6172" i="1"/>
  <c r="S6172" i="1"/>
  <c r="Q6173" i="1"/>
  <c r="R6173" i="1"/>
  <c r="S6173" i="1"/>
  <c r="Q6174" i="1"/>
  <c r="R6174" i="1"/>
  <c r="S6174" i="1"/>
  <c r="Q6175" i="1"/>
  <c r="R6175" i="1"/>
  <c r="S6175" i="1"/>
  <c r="Q6176" i="1"/>
  <c r="R6176" i="1"/>
  <c r="S6176" i="1"/>
  <c r="Q6177" i="1"/>
  <c r="R6177" i="1"/>
  <c r="S6177" i="1"/>
  <c r="Q6178" i="1"/>
  <c r="R6178" i="1"/>
  <c r="S6178" i="1"/>
  <c r="Q6179" i="1"/>
  <c r="R6179" i="1"/>
  <c r="S6179" i="1"/>
  <c r="Q6180" i="1"/>
  <c r="R6180" i="1"/>
  <c r="S6180" i="1"/>
  <c r="Q6181" i="1"/>
  <c r="R6181" i="1"/>
  <c r="S6181" i="1"/>
  <c r="Q6182" i="1"/>
  <c r="R6182" i="1"/>
  <c r="S6182" i="1"/>
  <c r="Q6183" i="1"/>
  <c r="R6183" i="1"/>
  <c r="S6183" i="1"/>
  <c r="Q6184" i="1"/>
  <c r="R6184" i="1"/>
  <c r="S6184" i="1"/>
  <c r="Q6185" i="1"/>
  <c r="R6185" i="1"/>
  <c r="S6185" i="1"/>
  <c r="Q6186" i="1"/>
  <c r="R6186" i="1"/>
  <c r="S6186" i="1"/>
  <c r="Q6187" i="1"/>
  <c r="R6187" i="1"/>
  <c r="S6187" i="1"/>
  <c r="Q6188" i="1"/>
  <c r="R6188" i="1"/>
  <c r="S6188" i="1"/>
  <c r="Q6189" i="1"/>
  <c r="R6189" i="1"/>
  <c r="S6189" i="1"/>
  <c r="Q6190" i="1"/>
  <c r="R6190" i="1"/>
  <c r="S6190" i="1"/>
  <c r="Q6191" i="1"/>
  <c r="R6191" i="1"/>
  <c r="S6191" i="1"/>
  <c r="Q6192" i="1"/>
  <c r="R6192" i="1"/>
  <c r="S6192" i="1"/>
  <c r="Q6193" i="1"/>
  <c r="R6193" i="1"/>
  <c r="S6193" i="1"/>
  <c r="Q6194" i="1"/>
  <c r="R6194" i="1"/>
  <c r="S6194" i="1"/>
  <c r="Q6195" i="1"/>
  <c r="R6195" i="1"/>
  <c r="S6195" i="1"/>
  <c r="Q6196" i="1"/>
  <c r="R6196" i="1"/>
  <c r="S6196" i="1"/>
  <c r="Q6197" i="1"/>
  <c r="R6197" i="1"/>
  <c r="S6197" i="1"/>
  <c r="Q6198" i="1"/>
  <c r="R6198" i="1"/>
  <c r="S6198" i="1"/>
  <c r="Q6199" i="1"/>
  <c r="R6199" i="1"/>
  <c r="S6199" i="1"/>
  <c r="Q6200" i="1"/>
  <c r="R6200" i="1"/>
  <c r="S6200" i="1"/>
  <c r="Q6201" i="1"/>
  <c r="R6201" i="1"/>
  <c r="S6201" i="1"/>
  <c r="Q6202" i="1"/>
  <c r="R6202" i="1"/>
  <c r="S6202" i="1"/>
  <c r="Q6203" i="1"/>
  <c r="R6203" i="1"/>
  <c r="S6203" i="1"/>
  <c r="Q6204" i="1"/>
  <c r="R6204" i="1"/>
  <c r="S6204" i="1"/>
  <c r="Q6205" i="1"/>
  <c r="R6205" i="1"/>
  <c r="S6205" i="1"/>
  <c r="Q6206" i="1"/>
  <c r="R6206" i="1"/>
  <c r="S6206" i="1"/>
  <c r="Q6207" i="1"/>
  <c r="R6207" i="1"/>
  <c r="S6207" i="1"/>
  <c r="Q6208" i="1"/>
  <c r="R6208" i="1"/>
  <c r="S6208" i="1"/>
  <c r="Q6209" i="1"/>
  <c r="R6209" i="1"/>
  <c r="S6209" i="1"/>
  <c r="Q6210" i="1"/>
  <c r="R6210" i="1"/>
  <c r="S6210" i="1"/>
  <c r="Q6211" i="1"/>
  <c r="R6211" i="1"/>
  <c r="S6211" i="1"/>
  <c r="Q6212" i="1"/>
  <c r="R6212" i="1"/>
  <c r="S6212" i="1"/>
  <c r="Q6213" i="1"/>
  <c r="R6213" i="1"/>
  <c r="S6213" i="1"/>
  <c r="Q6214" i="1"/>
  <c r="R6214" i="1"/>
  <c r="S6214" i="1"/>
  <c r="Q6215" i="1"/>
  <c r="R6215" i="1"/>
  <c r="S6215" i="1"/>
  <c r="Q6216" i="1"/>
  <c r="R6216" i="1"/>
  <c r="S6216" i="1"/>
  <c r="Q6217" i="1"/>
  <c r="R6217" i="1"/>
  <c r="S6217" i="1"/>
  <c r="Q6218" i="1"/>
  <c r="R6218" i="1"/>
  <c r="S6218" i="1"/>
  <c r="Q6219" i="1"/>
  <c r="R6219" i="1"/>
  <c r="S6219" i="1"/>
  <c r="Q6220" i="1"/>
  <c r="R6220" i="1"/>
  <c r="S6220" i="1"/>
  <c r="Q6221" i="1"/>
  <c r="R6221" i="1"/>
  <c r="S6221" i="1"/>
  <c r="Q6222" i="1"/>
  <c r="R6222" i="1"/>
  <c r="S6222" i="1"/>
  <c r="Q6223" i="1"/>
  <c r="R6223" i="1"/>
  <c r="S6223" i="1"/>
  <c r="Q6224" i="1"/>
  <c r="R6224" i="1"/>
  <c r="S6224" i="1"/>
  <c r="Q6225" i="1"/>
  <c r="R6225" i="1"/>
  <c r="S6225" i="1"/>
  <c r="Q6226" i="1"/>
  <c r="R6226" i="1"/>
  <c r="S6226" i="1"/>
  <c r="Q6227" i="1"/>
  <c r="R6227" i="1"/>
  <c r="S6227" i="1"/>
  <c r="Q6228" i="1"/>
  <c r="R6228" i="1"/>
  <c r="S6228" i="1"/>
  <c r="Q6229" i="1"/>
  <c r="R6229" i="1"/>
  <c r="S6229" i="1"/>
  <c r="Q6230" i="1"/>
  <c r="R6230" i="1"/>
  <c r="S6230" i="1"/>
  <c r="Q6231" i="1"/>
  <c r="R6231" i="1"/>
  <c r="S6231" i="1"/>
  <c r="Q6232" i="1"/>
  <c r="R6232" i="1"/>
  <c r="S6232" i="1"/>
  <c r="Q6233" i="1"/>
  <c r="R6233" i="1"/>
  <c r="S6233" i="1"/>
  <c r="Q6234" i="1"/>
  <c r="R6234" i="1"/>
  <c r="S6234" i="1"/>
  <c r="Q6235" i="1"/>
  <c r="R6235" i="1"/>
  <c r="S6235" i="1"/>
  <c r="Q6236" i="1"/>
  <c r="R6236" i="1"/>
  <c r="S6236" i="1"/>
  <c r="Q6237" i="1"/>
  <c r="R6237" i="1"/>
  <c r="S6237" i="1"/>
  <c r="Q6238" i="1"/>
  <c r="R6238" i="1"/>
  <c r="S6238" i="1"/>
  <c r="Q6239" i="1"/>
  <c r="R6239" i="1"/>
  <c r="S6239" i="1"/>
  <c r="Q6240" i="1"/>
  <c r="R6240" i="1"/>
  <c r="S6240" i="1"/>
  <c r="Q6241" i="1"/>
  <c r="R6241" i="1"/>
  <c r="S6241" i="1"/>
  <c r="Q6242" i="1"/>
  <c r="R6242" i="1"/>
  <c r="S6242" i="1"/>
  <c r="Q6243" i="1"/>
  <c r="R6243" i="1"/>
  <c r="S6243" i="1"/>
  <c r="Q6244" i="1"/>
  <c r="R6244" i="1"/>
  <c r="S6244" i="1"/>
  <c r="Q6245" i="1"/>
  <c r="R6245" i="1"/>
  <c r="S6245" i="1"/>
  <c r="Q6246" i="1"/>
  <c r="R6246" i="1"/>
  <c r="S6246" i="1"/>
  <c r="Q6247" i="1"/>
  <c r="R6247" i="1"/>
  <c r="S6247" i="1"/>
  <c r="Q6248" i="1"/>
  <c r="R6248" i="1"/>
  <c r="S6248" i="1"/>
  <c r="Q6249" i="1"/>
  <c r="R6249" i="1"/>
  <c r="S6249" i="1"/>
  <c r="Q6250" i="1"/>
  <c r="R6250" i="1"/>
  <c r="S6250" i="1"/>
  <c r="Q6251" i="1"/>
  <c r="R6251" i="1"/>
  <c r="S6251" i="1"/>
  <c r="Q6252" i="1"/>
  <c r="R6252" i="1"/>
  <c r="S6252" i="1"/>
  <c r="Q6253" i="1"/>
  <c r="R6253" i="1"/>
  <c r="S6253" i="1"/>
  <c r="Q6254" i="1"/>
  <c r="R6254" i="1"/>
  <c r="S6254" i="1"/>
  <c r="Q6255" i="1"/>
  <c r="R6255" i="1"/>
  <c r="S6255" i="1"/>
  <c r="Q6256" i="1"/>
  <c r="R6256" i="1"/>
  <c r="S6256" i="1"/>
  <c r="Q6257" i="1"/>
  <c r="R6257" i="1"/>
  <c r="S6257" i="1"/>
  <c r="Q6258" i="1"/>
  <c r="R6258" i="1"/>
  <c r="S6258" i="1"/>
  <c r="Q6259" i="1"/>
  <c r="R6259" i="1"/>
  <c r="S6259" i="1"/>
  <c r="Q6260" i="1"/>
  <c r="R6260" i="1"/>
  <c r="S6260" i="1"/>
  <c r="Q6261" i="1"/>
  <c r="R6261" i="1"/>
  <c r="S6261" i="1"/>
  <c r="Q6262" i="1"/>
  <c r="R6262" i="1"/>
  <c r="S6262" i="1"/>
  <c r="Q6263" i="1"/>
  <c r="R6263" i="1"/>
  <c r="S6263" i="1"/>
  <c r="Q6264" i="1"/>
  <c r="R6264" i="1"/>
  <c r="S6264" i="1"/>
  <c r="Q6265" i="1"/>
  <c r="R6265" i="1"/>
  <c r="S6265" i="1"/>
  <c r="Q6266" i="1"/>
  <c r="R6266" i="1"/>
  <c r="S6266" i="1"/>
  <c r="Q6267" i="1"/>
  <c r="R6267" i="1"/>
  <c r="S6267" i="1"/>
  <c r="Q6268" i="1"/>
  <c r="R6268" i="1"/>
  <c r="S6268" i="1"/>
  <c r="Q6269" i="1"/>
  <c r="R6269" i="1"/>
  <c r="S6269" i="1"/>
  <c r="Q6270" i="1"/>
  <c r="R6270" i="1"/>
  <c r="S6270" i="1"/>
  <c r="Q6271" i="1"/>
  <c r="R6271" i="1"/>
  <c r="S6271" i="1"/>
  <c r="Q6272" i="1"/>
  <c r="R6272" i="1"/>
  <c r="S6272" i="1"/>
  <c r="Q6273" i="1"/>
  <c r="R6273" i="1"/>
  <c r="S6273" i="1"/>
  <c r="Q6274" i="1"/>
  <c r="R6274" i="1"/>
  <c r="S6274" i="1"/>
  <c r="Q6275" i="1"/>
  <c r="R6275" i="1"/>
  <c r="S6275" i="1"/>
  <c r="Q6276" i="1"/>
  <c r="R6276" i="1"/>
  <c r="S6276" i="1"/>
  <c r="Q6277" i="1"/>
  <c r="R6277" i="1"/>
  <c r="S6277" i="1"/>
  <c r="Q6278" i="1"/>
  <c r="R6278" i="1"/>
  <c r="S6278" i="1"/>
  <c r="Q6279" i="1"/>
  <c r="R6279" i="1"/>
  <c r="S6279" i="1"/>
  <c r="Q6280" i="1"/>
  <c r="R6280" i="1"/>
  <c r="S6280" i="1"/>
  <c r="Q6281" i="1"/>
  <c r="R6281" i="1"/>
  <c r="S6281" i="1"/>
  <c r="Q6282" i="1"/>
  <c r="R6282" i="1"/>
  <c r="S6282" i="1"/>
  <c r="Q6283" i="1"/>
  <c r="R6283" i="1"/>
  <c r="S6283" i="1"/>
  <c r="Q6284" i="1"/>
  <c r="R6284" i="1"/>
  <c r="S6284" i="1"/>
  <c r="Q6285" i="1"/>
  <c r="R6285" i="1"/>
  <c r="S6285" i="1"/>
  <c r="Q6286" i="1"/>
  <c r="R6286" i="1"/>
  <c r="S6286" i="1"/>
  <c r="Q6287" i="1"/>
  <c r="R6287" i="1"/>
  <c r="S6287" i="1"/>
  <c r="Q6288" i="1"/>
  <c r="R6288" i="1"/>
  <c r="S6288" i="1"/>
  <c r="Q6289" i="1"/>
  <c r="R6289" i="1"/>
  <c r="S6289" i="1"/>
  <c r="Q6290" i="1"/>
  <c r="R6290" i="1"/>
  <c r="S6290" i="1"/>
  <c r="Q6291" i="1"/>
  <c r="R6291" i="1"/>
  <c r="S6291" i="1"/>
  <c r="Q6292" i="1"/>
  <c r="R6292" i="1"/>
  <c r="S6292" i="1"/>
  <c r="Q6293" i="1"/>
  <c r="R6293" i="1"/>
  <c r="S6293" i="1"/>
  <c r="Q6294" i="1"/>
  <c r="R6294" i="1"/>
  <c r="S6294" i="1"/>
  <c r="Q6295" i="1"/>
  <c r="R6295" i="1"/>
  <c r="S6295" i="1"/>
  <c r="Q6296" i="1"/>
  <c r="R6296" i="1"/>
  <c r="S6296" i="1"/>
  <c r="Q6297" i="1"/>
  <c r="R6297" i="1"/>
  <c r="S6297" i="1"/>
  <c r="Q6298" i="1"/>
  <c r="R6298" i="1"/>
  <c r="S6298" i="1"/>
  <c r="Q6299" i="1"/>
  <c r="R6299" i="1"/>
  <c r="S6299" i="1"/>
  <c r="Q6300" i="1"/>
  <c r="R6300" i="1"/>
  <c r="S6300" i="1"/>
  <c r="Q6301" i="1"/>
  <c r="R6301" i="1"/>
  <c r="S6301" i="1"/>
  <c r="Q6302" i="1"/>
  <c r="R6302" i="1"/>
  <c r="S6302" i="1"/>
  <c r="Q6303" i="1"/>
  <c r="R6303" i="1"/>
  <c r="S6303" i="1"/>
  <c r="Q6304" i="1"/>
  <c r="R6304" i="1"/>
  <c r="S6304" i="1"/>
  <c r="Q6305" i="1"/>
  <c r="R6305" i="1"/>
  <c r="S6305" i="1"/>
  <c r="Q6306" i="1"/>
  <c r="R6306" i="1"/>
  <c r="S6306" i="1"/>
  <c r="Q6307" i="1"/>
  <c r="R6307" i="1"/>
  <c r="S6307" i="1"/>
  <c r="Q6308" i="1"/>
  <c r="R6308" i="1"/>
  <c r="S6308" i="1"/>
  <c r="Q6309" i="1"/>
  <c r="R6309" i="1"/>
  <c r="S6309" i="1"/>
  <c r="Q6310" i="1"/>
  <c r="R6310" i="1"/>
  <c r="S6310" i="1"/>
  <c r="Q6311" i="1"/>
  <c r="R6311" i="1"/>
  <c r="S6311" i="1"/>
  <c r="Q6312" i="1"/>
  <c r="R6312" i="1"/>
  <c r="S6312" i="1"/>
  <c r="Q6313" i="1"/>
  <c r="R6313" i="1"/>
  <c r="S6313" i="1"/>
  <c r="Q6314" i="1"/>
  <c r="R6314" i="1"/>
  <c r="S6314" i="1"/>
  <c r="Q6315" i="1"/>
  <c r="R6315" i="1"/>
  <c r="S6315" i="1"/>
  <c r="Q6316" i="1"/>
  <c r="R6316" i="1"/>
  <c r="S6316" i="1"/>
  <c r="Q6317" i="1"/>
  <c r="R6317" i="1"/>
  <c r="S6317" i="1"/>
  <c r="Q6318" i="1"/>
  <c r="R6318" i="1"/>
  <c r="S6318" i="1"/>
  <c r="Q6319" i="1"/>
  <c r="R6319" i="1"/>
  <c r="S6319" i="1"/>
  <c r="Q6320" i="1"/>
  <c r="R6320" i="1"/>
  <c r="S6320" i="1"/>
  <c r="Q6321" i="1"/>
  <c r="R6321" i="1"/>
  <c r="S6321" i="1"/>
  <c r="Q6322" i="1"/>
  <c r="R6322" i="1"/>
  <c r="S6322" i="1"/>
  <c r="Q6323" i="1"/>
  <c r="R6323" i="1"/>
  <c r="S6323" i="1"/>
  <c r="Q6324" i="1"/>
  <c r="R6324" i="1"/>
  <c r="S6324" i="1"/>
  <c r="Q6325" i="1"/>
  <c r="R6325" i="1"/>
  <c r="S6325" i="1"/>
  <c r="Q6326" i="1"/>
  <c r="R6326" i="1"/>
  <c r="S6326" i="1"/>
  <c r="Q6327" i="1"/>
  <c r="R6327" i="1"/>
  <c r="S6327" i="1"/>
  <c r="Q6328" i="1"/>
  <c r="R6328" i="1"/>
  <c r="S6328" i="1"/>
  <c r="Q6329" i="1"/>
  <c r="R6329" i="1"/>
  <c r="S6329" i="1"/>
  <c r="Q6330" i="1"/>
  <c r="R6330" i="1"/>
  <c r="S6330" i="1"/>
  <c r="Q6331" i="1"/>
  <c r="R6331" i="1"/>
  <c r="S6331" i="1"/>
  <c r="Q6332" i="1"/>
  <c r="R6332" i="1"/>
  <c r="S6332" i="1"/>
  <c r="Q6333" i="1"/>
  <c r="R6333" i="1"/>
  <c r="S6333" i="1"/>
  <c r="Q6334" i="1"/>
  <c r="R6334" i="1"/>
  <c r="S6334" i="1"/>
  <c r="Q6335" i="1"/>
  <c r="R6335" i="1"/>
  <c r="S6335" i="1"/>
  <c r="Q6336" i="1"/>
  <c r="R6336" i="1"/>
  <c r="S6336" i="1"/>
  <c r="Q6337" i="1"/>
  <c r="R6337" i="1"/>
  <c r="S6337" i="1"/>
  <c r="Q6338" i="1"/>
  <c r="R6338" i="1"/>
  <c r="S6338" i="1"/>
  <c r="Q6339" i="1"/>
  <c r="R6339" i="1"/>
  <c r="S6339" i="1"/>
  <c r="Q6340" i="1"/>
  <c r="R6340" i="1"/>
  <c r="S6340" i="1"/>
  <c r="Q6341" i="1"/>
  <c r="R6341" i="1"/>
  <c r="S6341" i="1"/>
  <c r="Q6342" i="1"/>
  <c r="R6342" i="1"/>
  <c r="S6342" i="1"/>
  <c r="Q6343" i="1"/>
  <c r="R6343" i="1"/>
  <c r="S6343" i="1"/>
  <c r="Q6344" i="1"/>
  <c r="R6344" i="1"/>
  <c r="S6344" i="1"/>
  <c r="Q6345" i="1"/>
  <c r="R6345" i="1"/>
  <c r="S6345" i="1"/>
  <c r="Q6346" i="1"/>
  <c r="R6346" i="1"/>
  <c r="S6346" i="1"/>
  <c r="Q6347" i="1"/>
  <c r="R6347" i="1"/>
  <c r="S6347" i="1"/>
  <c r="Q6348" i="1"/>
  <c r="R6348" i="1"/>
  <c r="S6348" i="1"/>
  <c r="Q6349" i="1"/>
  <c r="R6349" i="1"/>
  <c r="S6349" i="1"/>
  <c r="Q6350" i="1"/>
  <c r="R6350" i="1"/>
  <c r="S6350" i="1"/>
  <c r="Q6351" i="1"/>
  <c r="R6351" i="1"/>
  <c r="S6351" i="1"/>
  <c r="Q6352" i="1"/>
  <c r="R6352" i="1"/>
  <c r="S6352" i="1"/>
  <c r="Q6353" i="1"/>
  <c r="R6353" i="1"/>
  <c r="S6353" i="1"/>
  <c r="Q6354" i="1"/>
  <c r="R6354" i="1"/>
  <c r="S6354" i="1"/>
  <c r="Q6355" i="1"/>
  <c r="R6355" i="1"/>
  <c r="S6355" i="1"/>
  <c r="Q6356" i="1"/>
  <c r="R6356" i="1"/>
  <c r="S6356" i="1"/>
  <c r="Q6357" i="1"/>
  <c r="R6357" i="1"/>
  <c r="S6357" i="1"/>
  <c r="Q6358" i="1"/>
  <c r="R6358" i="1"/>
  <c r="S6358" i="1"/>
  <c r="Q6359" i="1"/>
  <c r="R6359" i="1"/>
  <c r="S6359" i="1"/>
  <c r="Q6360" i="1"/>
  <c r="R6360" i="1"/>
  <c r="S6360" i="1"/>
  <c r="Q6361" i="1"/>
  <c r="R6361" i="1"/>
  <c r="S6361" i="1"/>
  <c r="Q6362" i="1"/>
  <c r="R6362" i="1"/>
  <c r="S6362" i="1"/>
  <c r="Q6363" i="1"/>
  <c r="R6363" i="1"/>
  <c r="S6363" i="1"/>
  <c r="Q6364" i="1"/>
  <c r="R6364" i="1"/>
  <c r="S6364" i="1"/>
  <c r="Q6365" i="1"/>
  <c r="R6365" i="1"/>
  <c r="S6365" i="1"/>
  <c r="Q6366" i="1"/>
  <c r="R6366" i="1"/>
  <c r="S6366" i="1"/>
  <c r="Q6367" i="1"/>
  <c r="R6367" i="1"/>
  <c r="S6367" i="1"/>
  <c r="Q6368" i="1"/>
  <c r="R6368" i="1"/>
  <c r="S6368" i="1"/>
  <c r="Q6369" i="1"/>
  <c r="R6369" i="1"/>
  <c r="S6369" i="1"/>
  <c r="Q6370" i="1"/>
  <c r="R6370" i="1"/>
  <c r="S6370" i="1"/>
  <c r="Q6371" i="1"/>
  <c r="R6371" i="1"/>
  <c r="S6371" i="1"/>
  <c r="Q6372" i="1"/>
  <c r="R6372" i="1"/>
  <c r="S6372" i="1"/>
  <c r="Q6373" i="1"/>
  <c r="R6373" i="1"/>
  <c r="S6373" i="1"/>
  <c r="Q6374" i="1"/>
  <c r="R6374" i="1"/>
  <c r="S6374" i="1"/>
  <c r="Q6375" i="1"/>
  <c r="R6375" i="1"/>
  <c r="S6375" i="1"/>
  <c r="Q6376" i="1"/>
  <c r="R6376" i="1"/>
  <c r="S6376" i="1"/>
  <c r="Q6377" i="1"/>
  <c r="R6377" i="1"/>
  <c r="S6377" i="1"/>
  <c r="Q6378" i="1"/>
  <c r="R6378" i="1"/>
  <c r="S6378" i="1"/>
  <c r="Q6379" i="1"/>
  <c r="R6379" i="1"/>
  <c r="S6379" i="1"/>
  <c r="Q6380" i="1"/>
  <c r="R6380" i="1"/>
  <c r="S6380" i="1"/>
  <c r="Q6381" i="1"/>
  <c r="R6381" i="1"/>
  <c r="S6381" i="1"/>
  <c r="Q6382" i="1"/>
  <c r="R6382" i="1"/>
  <c r="S6382" i="1"/>
  <c r="Q6383" i="1"/>
  <c r="R6383" i="1"/>
  <c r="S6383" i="1"/>
  <c r="Q6384" i="1"/>
  <c r="R6384" i="1"/>
  <c r="S6384" i="1"/>
  <c r="Q6385" i="1"/>
  <c r="R6385" i="1"/>
  <c r="S6385" i="1"/>
  <c r="Q6386" i="1"/>
  <c r="R6386" i="1"/>
  <c r="S6386" i="1"/>
  <c r="Q6387" i="1"/>
  <c r="R6387" i="1"/>
  <c r="S6387" i="1"/>
  <c r="Q6388" i="1"/>
  <c r="R6388" i="1"/>
  <c r="S6388" i="1"/>
  <c r="Q6389" i="1"/>
  <c r="R6389" i="1"/>
  <c r="S6389" i="1"/>
  <c r="Q6390" i="1"/>
  <c r="R6390" i="1"/>
  <c r="S6390" i="1"/>
  <c r="Q6391" i="1"/>
  <c r="R6391" i="1"/>
  <c r="S6391" i="1"/>
  <c r="Q6392" i="1"/>
  <c r="R6392" i="1"/>
  <c r="S6392" i="1"/>
  <c r="Q6393" i="1"/>
  <c r="R6393" i="1"/>
  <c r="S6393" i="1"/>
  <c r="Q6394" i="1"/>
  <c r="R6394" i="1"/>
  <c r="S6394" i="1"/>
  <c r="Q6395" i="1"/>
  <c r="R6395" i="1"/>
  <c r="S6395" i="1"/>
  <c r="Q6396" i="1"/>
  <c r="R6396" i="1"/>
  <c r="S6396" i="1"/>
  <c r="Q6397" i="1"/>
  <c r="R6397" i="1"/>
  <c r="S6397" i="1"/>
  <c r="Q6398" i="1"/>
  <c r="R6398" i="1"/>
  <c r="S6398" i="1"/>
  <c r="Q6399" i="1"/>
  <c r="R6399" i="1"/>
  <c r="S6399" i="1"/>
  <c r="Q6400" i="1"/>
  <c r="R6400" i="1"/>
  <c r="S6400" i="1"/>
  <c r="Q6401" i="1"/>
  <c r="R6401" i="1"/>
  <c r="S6401" i="1"/>
  <c r="Q6402" i="1"/>
  <c r="R6402" i="1"/>
  <c r="S6402" i="1"/>
  <c r="Q6403" i="1"/>
  <c r="R6403" i="1"/>
  <c r="S6403" i="1"/>
  <c r="Q6404" i="1"/>
  <c r="R6404" i="1"/>
  <c r="S6404" i="1"/>
  <c r="Q6405" i="1"/>
  <c r="R6405" i="1"/>
  <c r="S6405" i="1"/>
  <c r="Q6406" i="1"/>
  <c r="R6406" i="1"/>
  <c r="S6406" i="1"/>
  <c r="Q6407" i="1"/>
  <c r="R6407" i="1"/>
  <c r="S6407" i="1"/>
  <c r="Q6408" i="1"/>
  <c r="R6408" i="1"/>
  <c r="S6408" i="1"/>
  <c r="Q6409" i="1"/>
  <c r="R6409" i="1"/>
  <c r="S6409" i="1"/>
  <c r="Q6410" i="1"/>
  <c r="R6410" i="1"/>
  <c r="S6410" i="1"/>
  <c r="Q6411" i="1"/>
  <c r="R6411" i="1"/>
  <c r="S6411" i="1"/>
  <c r="Q6412" i="1"/>
  <c r="R6412" i="1"/>
  <c r="S6412" i="1"/>
  <c r="Q6413" i="1"/>
  <c r="R6413" i="1"/>
  <c r="S6413" i="1"/>
  <c r="Q6414" i="1"/>
  <c r="R6414" i="1"/>
  <c r="S6414" i="1"/>
  <c r="Q6415" i="1"/>
  <c r="R6415" i="1"/>
  <c r="S6415" i="1"/>
  <c r="Q6416" i="1"/>
  <c r="R6416" i="1"/>
  <c r="S6416" i="1"/>
  <c r="Q6417" i="1"/>
  <c r="R6417" i="1"/>
  <c r="S6417" i="1"/>
  <c r="Q6418" i="1"/>
  <c r="R6418" i="1"/>
  <c r="S6418" i="1"/>
  <c r="Q6419" i="1"/>
  <c r="R6419" i="1"/>
  <c r="S6419" i="1"/>
  <c r="Q6420" i="1"/>
  <c r="R6420" i="1"/>
  <c r="S6420" i="1"/>
  <c r="Q6421" i="1"/>
  <c r="R6421" i="1"/>
  <c r="S6421" i="1"/>
  <c r="Q6422" i="1"/>
  <c r="R6422" i="1"/>
  <c r="S6422" i="1"/>
  <c r="Q6423" i="1"/>
  <c r="R6423" i="1"/>
  <c r="S6423" i="1"/>
  <c r="Q6424" i="1"/>
  <c r="R6424" i="1"/>
  <c r="S6424" i="1"/>
  <c r="Q6425" i="1"/>
  <c r="R6425" i="1"/>
  <c r="S6425" i="1"/>
  <c r="Q6426" i="1"/>
  <c r="R6426" i="1"/>
  <c r="S6426" i="1"/>
  <c r="Q6427" i="1"/>
  <c r="R6427" i="1"/>
  <c r="S6427" i="1"/>
  <c r="Q6428" i="1"/>
  <c r="R6428" i="1"/>
  <c r="S6428" i="1"/>
  <c r="Q6429" i="1"/>
  <c r="R6429" i="1"/>
  <c r="S6429" i="1"/>
  <c r="Q6430" i="1"/>
  <c r="R6430" i="1"/>
  <c r="S6430" i="1"/>
  <c r="Q6431" i="1"/>
  <c r="R6431" i="1"/>
  <c r="S6431" i="1"/>
  <c r="Q6432" i="1"/>
  <c r="R6432" i="1"/>
  <c r="S6432" i="1"/>
  <c r="Q6433" i="1"/>
  <c r="R6433" i="1"/>
  <c r="S6433" i="1"/>
  <c r="Q6434" i="1"/>
  <c r="R6434" i="1"/>
  <c r="S6434" i="1"/>
  <c r="Q6435" i="1"/>
  <c r="R6435" i="1"/>
  <c r="S6435" i="1"/>
  <c r="Q6436" i="1"/>
  <c r="R6436" i="1"/>
  <c r="S6436" i="1"/>
  <c r="Q6437" i="1"/>
  <c r="R6437" i="1"/>
  <c r="S6437" i="1"/>
  <c r="Q6438" i="1"/>
  <c r="R6438" i="1"/>
  <c r="S6438" i="1"/>
  <c r="Q6439" i="1"/>
  <c r="R6439" i="1"/>
  <c r="S6439" i="1"/>
  <c r="Q6440" i="1"/>
  <c r="R6440" i="1"/>
  <c r="S6440" i="1"/>
  <c r="Q6441" i="1"/>
  <c r="R6441" i="1"/>
  <c r="S6441" i="1"/>
  <c r="Q6442" i="1"/>
  <c r="R6442" i="1"/>
  <c r="S6442" i="1"/>
  <c r="Q6443" i="1"/>
  <c r="R6443" i="1"/>
  <c r="S6443" i="1"/>
  <c r="Q6444" i="1"/>
  <c r="R6444" i="1"/>
  <c r="S6444" i="1"/>
  <c r="Q6445" i="1"/>
  <c r="R6445" i="1"/>
  <c r="S6445" i="1"/>
  <c r="Q6446" i="1"/>
  <c r="R6446" i="1"/>
  <c r="S6446" i="1"/>
  <c r="Q6447" i="1"/>
  <c r="R6447" i="1"/>
  <c r="S6447" i="1"/>
  <c r="Q6448" i="1"/>
  <c r="R6448" i="1"/>
  <c r="S6448" i="1"/>
  <c r="Q6449" i="1"/>
  <c r="R6449" i="1"/>
  <c r="S6449" i="1"/>
  <c r="Q6450" i="1"/>
  <c r="R6450" i="1"/>
  <c r="S6450" i="1"/>
  <c r="Q6451" i="1"/>
  <c r="R6451" i="1"/>
  <c r="S6451" i="1"/>
  <c r="Q6452" i="1"/>
  <c r="R6452" i="1"/>
  <c r="S6452" i="1"/>
  <c r="Q6453" i="1"/>
  <c r="R6453" i="1"/>
  <c r="S6453" i="1"/>
  <c r="Q6454" i="1"/>
  <c r="R6454" i="1"/>
  <c r="S6454" i="1"/>
  <c r="Q6455" i="1"/>
  <c r="R6455" i="1"/>
  <c r="S6455" i="1"/>
  <c r="Q6456" i="1"/>
  <c r="R6456" i="1"/>
  <c r="S6456" i="1"/>
  <c r="Q6457" i="1"/>
  <c r="R6457" i="1"/>
  <c r="S6457" i="1"/>
  <c r="Q6458" i="1"/>
  <c r="R6458" i="1"/>
  <c r="S6458" i="1"/>
  <c r="Q6459" i="1"/>
  <c r="R6459" i="1"/>
  <c r="S6459" i="1"/>
  <c r="Q6460" i="1"/>
  <c r="R6460" i="1"/>
  <c r="S6460" i="1"/>
  <c r="Q6461" i="1"/>
  <c r="R6461" i="1"/>
  <c r="S6461" i="1"/>
  <c r="Q6462" i="1"/>
  <c r="R6462" i="1"/>
  <c r="S6462" i="1"/>
  <c r="Q6463" i="1"/>
  <c r="R6463" i="1"/>
  <c r="S6463" i="1"/>
  <c r="Q6464" i="1"/>
  <c r="R6464" i="1"/>
  <c r="S6464" i="1"/>
  <c r="Q6465" i="1"/>
  <c r="R6465" i="1"/>
  <c r="S6465" i="1"/>
  <c r="Q6466" i="1"/>
  <c r="R6466" i="1"/>
  <c r="S6466" i="1"/>
  <c r="Q6467" i="1"/>
  <c r="R6467" i="1"/>
  <c r="S6467" i="1"/>
  <c r="Q6468" i="1"/>
  <c r="R6468" i="1"/>
  <c r="S6468" i="1"/>
  <c r="Q6469" i="1"/>
  <c r="R6469" i="1"/>
  <c r="S6469" i="1"/>
  <c r="Q6470" i="1"/>
  <c r="R6470" i="1"/>
  <c r="S6470" i="1"/>
  <c r="Q6471" i="1"/>
  <c r="R6471" i="1"/>
  <c r="S6471" i="1"/>
  <c r="Q6472" i="1"/>
  <c r="R6472" i="1"/>
  <c r="S6472" i="1"/>
  <c r="Q6473" i="1"/>
  <c r="R6473" i="1"/>
  <c r="S6473" i="1"/>
  <c r="Q6474" i="1"/>
  <c r="R6474" i="1"/>
  <c r="S6474" i="1"/>
  <c r="Q6475" i="1"/>
  <c r="R6475" i="1"/>
  <c r="S6475" i="1"/>
  <c r="Q6476" i="1"/>
  <c r="R6476" i="1"/>
  <c r="S6476" i="1"/>
  <c r="Q6477" i="1"/>
  <c r="R6477" i="1"/>
  <c r="S6477" i="1"/>
  <c r="Q6478" i="1"/>
  <c r="R6478" i="1"/>
  <c r="S6478" i="1"/>
  <c r="Q6479" i="1"/>
  <c r="R6479" i="1"/>
  <c r="S6479" i="1"/>
  <c r="Q6480" i="1"/>
  <c r="R6480" i="1"/>
  <c r="S6480" i="1"/>
  <c r="Q6481" i="1"/>
  <c r="R6481" i="1"/>
  <c r="S6481" i="1"/>
  <c r="Q6482" i="1"/>
  <c r="R6482" i="1"/>
  <c r="S6482" i="1"/>
  <c r="Q6483" i="1"/>
  <c r="R6483" i="1"/>
  <c r="S6483" i="1"/>
  <c r="Q6484" i="1"/>
  <c r="R6484" i="1"/>
  <c r="S6484" i="1"/>
  <c r="Q6485" i="1"/>
  <c r="R6485" i="1"/>
  <c r="S6485" i="1"/>
  <c r="Q6486" i="1"/>
  <c r="R6486" i="1"/>
  <c r="S6486" i="1"/>
  <c r="Q6487" i="1"/>
  <c r="R6487" i="1"/>
  <c r="S6487" i="1"/>
  <c r="Q6488" i="1"/>
  <c r="R6488" i="1"/>
  <c r="S6488" i="1"/>
  <c r="Q6489" i="1"/>
  <c r="R6489" i="1"/>
  <c r="S6489" i="1"/>
  <c r="Q6490" i="1"/>
  <c r="R6490" i="1"/>
  <c r="S6490" i="1"/>
  <c r="Q6491" i="1"/>
  <c r="R6491" i="1"/>
  <c r="S6491" i="1"/>
  <c r="Q6492" i="1"/>
  <c r="R6492" i="1"/>
  <c r="S6492" i="1"/>
  <c r="Q6493" i="1"/>
  <c r="R6493" i="1"/>
  <c r="S6493" i="1"/>
  <c r="Q6494" i="1"/>
  <c r="R6494" i="1"/>
  <c r="S6494" i="1"/>
  <c r="Q6495" i="1"/>
  <c r="R6495" i="1"/>
  <c r="S6495" i="1"/>
  <c r="Q6496" i="1"/>
  <c r="R6496" i="1"/>
  <c r="S6496" i="1"/>
  <c r="Q6497" i="1"/>
  <c r="R6497" i="1"/>
  <c r="S6497" i="1"/>
  <c r="Q6498" i="1"/>
  <c r="R6498" i="1"/>
  <c r="S6498" i="1"/>
  <c r="Q6499" i="1"/>
  <c r="R6499" i="1"/>
  <c r="S6499" i="1"/>
  <c r="Q6500" i="1"/>
  <c r="R6500" i="1"/>
  <c r="S6500" i="1"/>
  <c r="Q6501" i="1"/>
  <c r="R6501" i="1"/>
  <c r="S6501" i="1"/>
  <c r="Q6502" i="1"/>
  <c r="R6502" i="1"/>
  <c r="S6502" i="1"/>
  <c r="Q6503" i="1"/>
  <c r="R6503" i="1"/>
  <c r="S6503" i="1"/>
  <c r="Q6504" i="1"/>
  <c r="R6504" i="1"/>
  <c r="S6504" i="1"/>
  <c r="Q6505" i="1"/>
  <c r="R6505" i="1"/>
  <c r="S6505" i="1"/>
  <c r="Q6506" i="1"/>
  <c r="R6506" i="1"/>
  <c r="S6506" i="1"/>
  <c r="Q6507" i="1"/>
  <c r="R6507" i="1"/>
  <c r="S6507" i="1"/>
  <c r="Q6508" i="1"/>
  <c r="R6508" i="1"/>
  <c r="S6508" i="1"/>
  <c r="Q6509" i="1"/>
  <c r="R6509" i="1"/>
  <c r="S6509" i="1"/>
  <c r="Q6510" i="1"/>
  <c r="R6510" i="1"/>
  <c r="S6510" i="1"/>
  <c r="Q6511" i="1"/>
  <c r="R6511" i="1"/>
  <c r="S6511" i="1"/>
  <c r="Q6512" i="1"/>
  <c r="R6512" i="1"/>
  <c r="S6512" i="1"/>
  <c r="Q6513" i="1"/>
  <c r="R6513" i="1"/>
  <c r="S6513" i="1"/>
  <c r="Q6514" i="1"/>
  <c r="R6514" i="1"/>
  <c r="S6514" i="1"/>
  <c r="Q6515" i="1"/>
  <c r="R6515" i="1"/>
  <c r="S6515" i="1"/>
  <c r="Q6516" i="1"/>
  <c r="R6516" i="1"/>
  <c r="S6516" i="1"/>
  <c r="Q6517" i="1"/>
  <c r="R6517" i="1"/>
  <c r="S6517" i="1"/>
  <c r="Q6518" i="1"/>
  <c r="R6518" i="1"/>
  <c r="S6518" i="1"/>
  <c r="Q6519" i="1"/>
  <c r="R6519" i="1"/>
  <c r="S6519" i="1"/>
  <c r="Q6520" i="1"/>
  <c r="R6520" i="1"/>
  <c r="S6520" i="1"/>
  <c r="Q6521" i="1"/>
  <c r="R6521" i="1"/>
  <c r="S6521" i="1"/>
  <c r="Q6522" i="1"/>
  <c r="R6522" i="1"/>
  <c r="S6522" i="1"/>
  <c r="Q6523" i="1"/>
  <c r="R6523" i="1"/>
  <c r="S6523" i="1"/>
  <c r="Q6524" i="1"/>
  <c r="R6524" i="1"/>
  <c r="S6524" i="1"/>
  <c r="Q6525" i="1"/>
  <c r="R6525" i="1"/>
  <c r="S6525" i="1"/>
  <c r="Q6526" i="1"/>
  <c r="R6526" i="1"/>
  <c r="S6526" i="1"/>
  <c r="Q6527" i="1"/>
  <c r="R6527" i="1"/>
  <c r="S6527" i="1"/>
  <c r="Q6528" i="1"/>
  <c r="R6528" i="1"/>
  <c r="S6528" i="1"/>
  <c r="Q6529" i="1"/>
  <c r="R6529" i="1"/>
  <c r="S6529" i="1"/>
  <c r="Q6530" i="1"/>
  <c r="R6530" i="1"/>
  <c r="S6530" i="1"/>
  <c r="Q6531" i="1"/>
  <c r="R6531" i="1"/>
  <c r="S6531" i="1"/>
  <c r="Q6532" i="1"/>
  <c r="R6532" i="1"/>
  <c r="S6532" i="1"/>
  <c r="Q6533" i="1"/>
  <c r="R6533" i="1"/>
  <c r="S6533" i="1"/>
  <c r="Q6534" i="1"/>
  <c r="R6534" i="1"/>
  <c r="S6534" i="1"/>
  <c r="Q6535" i="1"/>
  <c r="R6535" i="1"/>
  <c r="S6535" i="1"/>
  <c r="Q6536" i="1"/>
  <c r="R6536" i="1"/>
  <c r="S6536" i="1"/>
  <c r="Q6537" i="1"/>
  <c r="R6537" i="1"/>
  <c r="S6537" i="1"/>
  <c r="Q6538" i="1"/>
  <c r="R6538" i="1"/>
  <c r="S6538" i="1"/>
  <c r="Q6539" i="1"/>
  <c r="R6539" i="1"/>
  <c r="S6539" i="1"/>
  <c r="Q6540" i="1"/>
  <c r="R6540" i="1"/>
  <c r="S6540" i="1"/>
  <c r="Q6541" i="1"/>
  <c r="R6541" i="1"/>
  <c r="S6541" i="1"/>
  <c r="Q6542" i="1"/>
  <c r="R6542" i="1"/>
  <c r="S6542" i="1"/>
  <c r="Q6543" i="1"/>
  <c r="R6543" i="1"/>
  <c r="S6543" i="1"/>
  <c r="Q6544" i="1"/>
  <c r="R6544" i="1"/>
  <c r="S6544" i="1"/>
  <c r="Q6545" i="1"/>
  <c r="R6545" i="1"/>
  <c r="S6545" i="1"/>
  <c r="Q6546" i="1"/>
  <c r="R6546" i="1"/>
  <c r="S6546" i="1"/>
  <c r="Q6547" i="1"/>
  <c r="R6547" i="1"/>
  <c r="S6547" i="1"/>
  <c r="Q6548" i="1"/>
  <c r="R6548" i="1"/>
  <c r="S6548" i="1"/>
  <c r="Q6549" i="1"/>
  <c r="R6549" i="1"/>
  <c r="S6549" i="1"/>
  <c r="Q6550" i="1"/>
  <c r="R6550" i="1"/>
  <c r="S6550" i="1"/>
  <c r="Q6551" i="1"/>
  <c r="R6551" i="1"/>
  <c r="S6551" i="1"/>
  <c r="Q6552" i="1"/>
  <c r="R6552" i="1"/>
  <c r="S6552" i="1"/>
  <c r="Q6553" i="1"/>
  <c r="R6553" i="1"/>
  <c r="S6553" i="1"/>
  <c r="Q6554" i="1"/>
  <c r="R6554" i="1"/>
  <c r="S6554" i="1"/>
  <c r="Q6555" i="1"/>
  <c r="R6555" i="1"/>
  <c r="S6555" i="1"/>
  <c r="Q6556" i="1"/>
  <c r="R6556" i="1"/>
  <c r="S6556" i="1"/>
  <c r="Q6557" i="1"/>
  <c r="R6557" i="1"/>
  <c r="S6557" i="1"/>
  <c r="Q6558" i="1"/>
  <c r="R6558" i="1"/>
  <c r="S6558" i="1"/>
  <c r="Q6559" i="1"/>
  <c r="R6559" i="1"/>
  <c r="S6559" i="1"/>
  <c r="Q6560" i="1"/>
  <c r="R6560" i="1"/>
  <c r="S6560" i="1"/>
  <c r="Q6561" i="1"/>
  <c r="R6561" i="1"/>
  <c r="S6561" i="1"/>
  <c r="Q6562" i="1"/>
  <c r="R6562" i="1"/>
  <c r="S6562" i="1"/>
  <c r="Q6563" i="1"/>
  <c r="R6563" i="1"/>
  <c r="S6563" i="1"/>
  <c r="Q6564" i="1"/>
  <c r="R6564" i="1"/>
  <c r="S6564" i="1"/>
  <c r="Q6565" i="1"/>
  <c r="R6565" i="1"/>
  <c r="S6565" i="1"/>
  <c r="Q6566" i="1"/>
  <c r="R6566" i="1"/>
  <c r="S6566" i="1"/>
  <c r="Q6567" i="1"/>
  <c r="R6567" i="1"/>
  <c r="S6567" i="1"/>
  <c r="Q6568" i="1"/>
  <c r="R6568" i="1"/>
  <c r="S6568" i="1"/>
  <c r="Q6569" i="1"/>
  <c r="R6569" i="1"/>
  <c r="S6569" i="1"/>
  <c r="Q6570" i="1"/>
  <c r="R6570" i="1"/>
  <c r="S6570" i="1"/>
  <c r="Q6571" i="1"/>
  <c r="R6571" i="1"/>
  <c r="S6571" i="1"/>
  <c r="Q6572" i="1"/>
  <c r="R6572" i="1"/>
  <c r="S6572" i="1"/>
  <c r="Q6573" i="1"/>
  <c r="R6573" i="1"/>
  <c r="S6573" i="1"/>
  <c r="Q6574" i="1"/>
  <c r="R6574" i="1"/>
  <c r="S6574" i="1"/>
  <c r="Q6575" i="1"/>
  <c r="R6575" i="1"/>
  <c r="S6575" i="1"/>
  <c r="Q6576" i="1"/>
  <c r="R6576" i="1"/>
  <c r="S6576" i="1"/>
  <c r="Q6577" i="1"/>
  <c r="R6577" i="1"/>
  <c r="S6577" i="1"/>
  <c r="Q6578" i="1"/>
  <c r="R6578" i="1"/>
  <c r="S6578" i="1"/>
  <c r="Q6579" i="1"/>
  <c r="R6579" i="1"/>
  <c r="S6579" i="1"/>
  <c r="Q6580" i="1"/>
  <c r="R6580" i="1"/>
  <c r="S6580" i="1"/>
  <c r="Q6581" i="1"/>
  <c r="R6581" i="1"/>
  <c r="S6581" i="1"/>
  <c r="Q6582" i="1"/>
  <c r="R6582" i="1"/>
  <c r="S6582" i="1"/>
  <c r="Q6583" i="1"/>
  <c r="R6583" i="1"/>
  <c r="S6583" i="1"/>
  <c r="Q6584" i="1"/>
  <c r="R6584" i="1"/>
  <c r="S6584" i="1"/>
  <c r="Q6585" i="1"/>
  <c r="R6585" i="1"/>
  <c r="S6585" i="1"/>
  <c r="Q6586" i="1"/>
  <c r="R6586" i="1"/>
  <c r="S6586" i="1"/>
  <c r="Q6587" i="1"/>
  <c r="R6587" i="1"/>
  <c r="S6587" i="1"/>
  <c r="Q6588" i="1"/>
  <c r="R6588" i="1"/>
  <c r="S6588" i="1"/>
  <c r="Q6589" i="1"/>
  <c r="R6589" i="1"/>
  <c r="S6589" i="1"/>
  <c r="Q6590" i="1"/>
  <c r="R6590" i="1"/>
  <c r="S6590" i="1"/>
  <c r="Q6591" i="1"/>
  <c r="R6591" i="1"/>
  <c r="S6591" i="1"/>
  <c r="Q6592" i="1"/>
  <c r="R6592" i="1"/>
  <c r="S6592" i="1"/>
  <c r="Q6593" i="1"/>
  <c r="R6593" i="1"/>
  <c r="S6593" i="1"/>
  <c r="Q6594" i="1"/>
  <c r="R6594" i="1"/>
  <c r="S6594" i="1"/>
  <c r="Q6595" i="1"/>
  <c r="R6595" i="1"/>
  <c r="S6595" i="1"/>
  <c r="Q6596" i="1"/>
  <c r="R6596" i="1"/>
  <c r="S6596" i="1"/>
  <c r="Q6597" i="1"/>
  <c r="R6597" i="1"/>
  <c r="S6597" i="1"/>
  <c r="Q6598" i="1"/>
  <c r="R6598" i="1"/>
  <c r="S6598" i="1"/>
  <c r="Q6599" i="1"/>
  <c r="R6599" i="1"/>
  <c r="S6599" i="1"/>
  <c r="Q6600" i="1"/>
  <c r="R6600" i="1"/>
  <c r="S6600" i="1"/>
  <c r="Q6601" i="1"/>
  <c r="R6601" i="1"/>
  <c r="S6601" i="1"/>
  <c r="Q6602" i="1"/>
  <c r="R6602" i="1"/>
  <c r="S6602" i="1"/>
  <c r="Q6603" i="1"/>
  <c r="R6603" i="1"/>
  <c r="S6603" i="1"/>
  <c r="Q6604" i="1"/>
  <c r="R6604" i="1"/>
  <c r="S6604" i="1"/>
  <c r="Q6605" i="1"/>
  <c r="R6605" i="1"/>
  <c r="S6605" i="1"/>
  <c r="Q6606" i="1"/>
  <c r="R6606" i="1"/>
  <c r="S6606" i="1"/>
  <c r="Q6607" i="1"/>
  <c r="R6607" i="1"/>
  <c r="S6607" i="1"/>
  <c r="Q6608" i="1"/>
  <c r="R6608" i="1"/>
  <c r="S6608" i="1"/>
  <c r="Q6609" i="1"/>
  <c r="R6609" i="1"/>
  <c r="S6609" i="1"/>
  <c r="Q6610" i="1"/>
  <c r="R6610" i="1"/>
  <c r="S6610" i="1"/>
  <c r="Q6611" i="1"/>
  <c r="R6611" i="1"/>
  <c r="S6611" i="1"/>
  <c r="Q6612" i="1"/>
  <c r="R6612" i="1"/>
  <c r="S6612" i="1"/>
  <c r="Q6613" i="1"/>
  <c r="R6613" i="1"/>
  <c r="S6613" i="1"/>
  <c r="Q6614" i="1"/>
  <c r="R6614" i="1"/>
  <c r="S6614" i="1"/>
  <c r="Q6615" i="1"/>
  <c r="R6615" i="1"/>
  <c r="S6615" i="1"/>
  <c r="Q6616" i="1"/>
  <c r="R6616" i="1"/>
  <c r="S6616" i="1"/>
  <c r="Q6617" i="1"/>
  <c r="R6617" i="1"/>
  <c r="S6617" i="1"/>
  <c r="Q6618" i="1"/>
  <c r="R6618" i="1"/>
  <c r="S6618" i="1"/>
  <c r="Q6619" i="1"/>
  <c r="R6619" i="1"/>
  <c r="S6619" i="1"/>
  <c r="Q6620" i="1"/>
  <c r="R6620" i="1"/>
  <c r="S6620" i="1"/>
  <c r="Q6621" i="1"/>
  <c r="R6621" i="1"/>
  <c r="S6621" i="1"/>
  <c r="Q6622" i="1"/>
  <c r="R6622" i="1"/>
  <c r="S6622" i="1"/>
  <c r="Q6623" i="1"/>
  <c r="R6623" i="1"/>
  <c r="S6623" i="1"/>
  <c r="Q6624" i="1"/>
  <c r="R6624" i="1"/>
  <c r="S6624" i="1"/>
  <c r="Q6625" i="1"/>
  <c r="R6625" i="1"/>
  <c r="S6625" i="1"/>
  <c r="Q6626" i="1"/>
  <c r="R6626" i="1"/>
  <c r="S6626" i="1"/>
  <c r="Q6627" i="1"/>
  <c r="R6627" i="1"/>
  <c r="S6627" i="1"/>
  <c r="Q6628" i="1"/>
  <c r="R6628" i="1"/>
  <c r="S6628" i="1"/>
  <c r="Q6629" i="1"/>
  <c r="R6629" i="1"/>
  <c r="S6629" i="1"/>
  <c r="Q6630" i="1"/>
  <c r="R6630" i="1"/>
  <c r="S6630" i="1"/>
  <c r="Q6631" i="1"/>
  <c r="R6631" i="1"/>
  <c r="S6631" i="1"/>
  <c r="Q6632" i="1"/>
  <c r="R6632" i="1"/>
  <c r="S6632" i="1"/>
  <c r="Q6633" i="1"/>
  <c r="R6633" i="1"/>
  <c r="S6633" i="1"/>
  <c r="Q6634" i="1"/>
  <c r="R6634" i="1"/>
  <c r="S6634" i="1"/>
  <c r="Q6635" i="1"/>
  <c r="R6635" i="1"/>
  <c r="S6635" i="1"/>
  <c r="Q6636" i="1"/>
  <c r="R6636" i="1"/>
  <c r="S6636" i="1"/>
  <c r="Q6637" i="1"/>
  <c r="R6637" i="1"/>
  <c r="S6637" i="1"/>
  <c r="Q6638" i="1"/>
  <c r="R6638" i="1"/>
  <c r="S6638" i="1"/>
  <c r="Q6639" i="1"/>
  <c r="R6639" i="1"/>
  <c r="S6639" i="1"/>
  <c r="Q6640" i="1"/>
  <c r="R6640" i="1"/>
  <c r="S6640" i="1"/>
  <c r="Q6641" i="1"/>
  <c r="R6641" i="1"/>
  <c r="S6641" i="1"/>
  <c r="Q6642" i="1"/>
  <c r="R6642" i="1"/>
  <c r="S6642" i="1"/>
  <c r="Q6643" i="1"/>
  <c r="R6643" i="1"/>
  <c r="S6643" i="1"/>
  <c r="Q6644" i="1"/>
  <c r="R6644" i="1"/>
  <c r="S6644" i="1"/>
  <c r="Q6645" i="1"/>
  <c r="R6645" i="1"/>
  <c r="S6645" i="1"/>
  <c r="Q6646" i="1"/>
  <c r="R6646" i="1"/>
  <c r="S6646" i="1"/>
  <c r="Q6647" i="1"/>
  <c r="R6647" i="1"/>
  <c r="S6647" i="1"/>
  <c r="Q6648" i="1"/>
  <c r="R6648" i="1"/>
  <c r="S6648" i="1"/>
  <c r="Q6649" i="1"/>
  <c r="R6649" i="1"/>
  <c r="S6649" i="1"/>
  <c r="Q6650" i="1"/>
  <c r="R6650" i="1"/>
  <c r="S6650" i="1"/>
  <c r="Q6651" i="1"/>
  <c r="R6651" i="1"/>
  <c r="S6651" i="1"/>
  <c r="Q6652" i="1"/>
  <c r="R6652" i="1"/>
  <c r="S6652" i="1"/>
  <c r="Q6653" i="1"/>
  <c r="R6653" i="1"/>
  <c r="S6653" i="1"/>
  <c r="Q6654" i="1"/>
  <c r="R6654" i="1"/>
  <c r="S6654" i="1"/>
  <c r="Q6655" i="1"/>
  <c r="R6655" i="1"/>
  <c r="S6655" i="1"/>
  <c r="Q6656" i="1"/>
  <c r="R6656" i="1"/>
  <c r="S6656" i="1"/>
  <c r="Q6657" i="1"/>
  <c r="R6657" i="1"/>
  <c r="S6657" i="1"/>
  <c r="Q6658" i="1"/>
  <c r="R6658" i="1"/>
  <c r="S6658" i="1"/>
  <c r="Q6659" i="1"/>
  <c r="R6659" i="1"/>
  <c r="S6659" i="1"/>
  <c r="Q6660" i="1"/>
  <c r="R6660" i="1"/>
  <c r="S6660" i="1"/>
  <c r="Q6661" i="1"/>
  <c r="R6661" i="1"/>
  <c r="S6661" i="1"/>
  <c r="Q6662" i="1"/>
  <c r="R6662" i="1"/>
  <c r="S6662" i="1"/>
  <c r="Q6663" i="1"/>
  <c r="R6663" i="1"/>
  <c r="S6663" i="1"/>
  <c r="Q6664" i="1"/>
  <c r="R6664" i="1"/>
  <c r="S6664" i="1"/>
  <c r="Q6665" i="1"/>
  <c r="R6665" i="1"/>
  <c r="S6665" i="1"/>
  <c r="Q6666" i="1"/>
  <c r="R6666" i="1"/>
  <c r="S6666" i="1"/>
  <c r="Q6667" i="1"/>
  <c r="R6667" i="1"/>
  <c r="S6667" i="1"/>
  <c r="Q6668" i="1"/>
  <c r="R6668" i="1"/>
  <c r="S6668" i="1"/>
  <c r="Q6669" i="1"/>
  <c r="R6669" i="1"/>
  <c r="S6669" i="1"/>
  <c r="Q6670" i="1"/>
  <c r="R6670" i="1"/>
  <c r="S6670" i="1"/>
  <c r="Q6671" i="1"/>
  <c r="R6671" i="1"/>
  <c r="S6671" i="1"/>
  <c r="Q6672" i="1"/>
  <c r="R6672" i="1"/>
  <c r="S6672" i="1"/>
  <c r="Q6673" i="1"/>
  <c r="R6673" i="1"/>
  <c r="S6673" i="1"/>
  <c r="Q6674" i="1"/>
  <c r="R6674" i="1"/>
  <c r="S6674" i="1"/>
  <c r="Q6675" i="1"/>
  <c r="R6675" i="1"/>
  <c r="S6675" i="1"/>
  <c r="Q6676" i="1"/>
  <c r="R6676" i="1"/>
  <c r="S6676" i="1"/>
  <c r="Q6677" i="1"/>
  <c r="R6677" i="1"/>
  <c r="S6677" i="1"/>
  <c r="Q6678" i="1"/>
  <c r="R6678" i="1"/>
  <c r="S6678" i="1"/>
  <c r="Q6679" i="1"/>
  <c r="R6679" i="1"/>
  <c r="S6679" i="1"/>
  <c r="Q6680" i="1"/>
  <c r="R6680" i="1"/>
  <c r="S6680" i="1"/>
  <c r="Q6681" i="1"/>
  <c r="R6681" i="1"/>
  <c r="S6681" i="1"/>
  <c r="Q6682" i="1"/>
  <c r="R6682" i="1"/>
  <c r="S6682" i="1"/>
  <c r="Q6683" i="1"/>
  <c r="R6683" i="1"/>
  <c r="S6683" i="1"/>
  <c r="Q6684" i="1"/>
  <c r="R6684" i="1"/>
  <c r="S6684" i="1"/>
  <c r="Q6685" i="1"/>
  <c r="R6685" i="1"/>
  <c r="S6685" i="1"/>
  <c r="Q6686" i="1"/>
  <c r="R6686" i="1"/>
  <c r="S6686" i="1"/>
  <c r="Q6687" i="1"/>
  <c r="R6687" i="1"/>
  <c r="S6687" i="1"/>
  <c r="Q6688" i="1"/>
  <c r="R6688" i="1"/>
  <c r="S6688" i="1"/>
  <c r="Q6689" i="1"/>
  <c r="R6689" i="1"/>
  <c r="S6689" i="1"/>
  <c r="Q6690" i="1"/>
  <c r="R6690" i="1"/>
  <c r="S6690" i="1"/>
  <c r="Q6691" i="1"/>
  <c r="R6691" i="1"/>
  <c r="S6691" i="1"/>
  <c r="Q6692" i="1"/>
  <c r="R6692" i="1"/>
  <c r="S6692" i="1"/>
  <c r="Q6693" i="1"/>
  <c r="R6693" i="1"/>
  <c r="S6693" i="1"/>
  <c r="Q6694" i="1"/>
  <c r="R6694" i="1"/>
  <c r="S6694" i="1"/>
  <c r="Q6695" i="1"/>
  <c r="R6695" i="1"/>
  <c r="S6695" i="1"/>
  <c r="Q6696" i="1"/>
  <c r="R6696" i="1"/>
  <c r="S6696" i="1"/>
  <c r="Q6697" i="1"/>
  <c r="R6697" i="1"/>
  <c r="S6697" i="1"/>
  <c r="Q6698" i="1"/>
  <c r="R6698" i="1"/>
  <c r="S6698" i="1"/>
  <c r="Q6699" i="1"/>
  <c r="R6699" i="1"/>
  <c r="S6699" i="1"/>
  <c r="Q6700" i="1"/>
  <c r="R6700" i="1"/>
  <c r="S6700" i="1"/>
  <c r="Q6701" i="1"/>
  <c r="R6701" i="1"/>
  <c r="S6701" i="1"/>
  <c r="Q6702" i="1"/>
  <c r="R6702" i="1"/>
  <c r="S6702" i="1"/>
  <c r="Q6703" i="1"/>
  <c r="R6703" i="1"/>
  <c r="S6703" i="1"/>
  <c r="Q6704" i="1"/>
  <c r="R6704" i="1"/>
  <c r="S6704" i="1"/>
  <c r="Q6705" i="1"/>
  <c r="R6705" i="1"/>
  <c r="S6705" i="1"/>
  <c r="Q6706" i="1"/>
  <c r="R6706" i="1"/>
  <c r="S6706" i="1"/>
  <c r="Q6707" i="1"/>
  <c r="R6707" i="1"/>
  <c r="S6707" i="1"/>
  <c r="Q6708" i="1"/>
  <c r="R6708" i="1"/>
  <c r="S6708" i="1"/>
  <c r="Q6709" i="1"/>
  <c r="R6709" i="1"/>
  <c r="S6709" i="1"/>
  <c r="Q6710" i="1"/>
  <c r="R6710" i="1"/>
  <c r="S6710" i="1"/>
  <c r="Q6711" i="1"/>
  <c r="R6711" i="1"/>
  <c r="S6711" i="1"/>
  <c r="Q6712" i="1"/>
  <c r="R6712" i="1"/>
  <c r="S6712" i="1"/>
  <c r="Q6713" i="1"/>
  <c r="R6713" i="1"/>
  <c r="S6713" i="1"/>
  <c r="Q6714" i="1"/>
  <c r="R6714" i="1"/>
  <c r="S6714" i="1"/>
  <c r="Q6715" i="1"/>
  <c r="R6715" i="1"/>
  <c r="S6715" i="1"/>
  <c r="Q6716" i="1"/>
  <c r="R6716" i="1"/>
  <c r="S6716" i="1"/>
  <c r="Q6717" i="1"/>
  <c r="R6717" i="1"/>
  <c r="S6717" i="1"/>
  <c r="Q6718" i="1"/>
  <c r="R6718" i="1"/>
  <c r="S6718" i="1"/>
  <c r="Q6719" i="1"/>
  <c r="R6719" i="1"/>
  <c r="S6719" i="1"/>
  <c r="Q6720" i="1"/>
  <c r="R6720" i="1"/>
  <c r="S6720" i="1"/>
  <c r="Q6721" i="1"/>
  <c r="R6721" i="1"/>
  <c r="S6721" i="1"/>
  <c r="Q6722" i="1"/>
  <c r="R6722" i="1"/>
  <c r="S6722" i="1"/>
  <c r="Q6723" i="1"/>
  <c r="R6723" i="1"/>
  <c r="S6723" i="1"/>
  <c r="Q6724" i="1"/>
  <c r="R6724" i="1"/>
  <c r="S6724" i="1"/>
  <c r="Q6725" i="1"/>
  <c r="R6725" i="1"/>
  <c r="S6725" i="1"/>
  <c r="Q6726" i="1"/>
  <c r="R6726" i="1"/>
  <c r="S6726" i="1"/>
  <c r="Q6727" i="1"/>
  <c r="R6727" i="1"/>
  <c r="S6727" i="1"/>
  <c r="Q6728" i="1"/>
  <c r="R6728" i="1"/>
  <c r="S6728" i="1"/>
  <c r="Q6729" i="1"/>
  <c r="R6729" i="1"/>
  <c r="S6729" i="1"/>
  <c r="Q6730" i="1"/>
  <c r="R6730" i="1"/>
  <c r="S6730" i="1"/>
  <c r="Q6731" i="1"/>
  <c r="R6731" i="1"/>
  <c r="S6731" i="1"/>
  <c r="Q6732" i="1"/>
  <c r="R6732" i="1"/>
  <c r="S6732" i="1"/>
  <c r="Q6733" i="1"/>
  <c r="R6733" i="1"/>
  <c r="S6733" i="1"/>
  <c r="Q6734" i="1"/>
  <c r="R6734" i="1"/>
  <c r="S6734" i="1"/>
  <c r="Q6735" i="1"/>
  <c r="R6735" i="1"/>
  <c r="S6735" i="1"/>
  <c r="Q6736" i="1"/>
  <c r="R6736" i="1"/>
  <c r="S6736" i="1"/>
  <c r="Q6737" i="1"/>
  <c r="R6737" i="1"/>
  <c r="S6737" i="1"/>
  <c r="Q6738" i="1"/>
  <c r="R6738" i="1"/>
  <c r="S6738" i="1"/>
  <c r="Q6739" i="1"/>
  <c r="R6739" i="1"/>
  <c r="S6739" i="1"/>
  <c r="Q6740" i="1"/>
  <c r="R6740" i="1"/>
  <c r="S6740" i="1"/>
  <c r="Q6741" i="1"/>
  <c r="R6741" i="1"/>
  <c r="S6741" i="1"/>
  <c r="Q6742" i="1"/>
  <c r="R6742" i="1"/>
  <c r="S6742" i="1"/>
  <c r="Q6743" i="1"/>
  <c r="R6743" i="1"/>
  <c r="S6743" i="1"/>
  <c r="Q6744" i="1"/>
  <c r="R6744" i="1"/>
  <c r="S6744" i="1"/>
  <c r="Q6745" i="1"/>
  <c r="R6745" i="1"/>
  <c r="S6745" i="1"/>
  <c r="Q6746" i="1"/>
  <c r="R6746" i="1"/>
  <c r="S6746" i="1"/>
  <c r="Q6747" i="1"/>
  <c r="R6747" i="1"/>
  <c r="S6747" i="1"/>
  <c r="Q6748" i="1"/>
  <c r="R6748" i="1"/>
  <c r="S6748" i="1"/>
  <c r="Q6749" i="1"/>
  <c r="R6749" i="1"/>
  <c r="S6749" i="1"/>
  <c r="Q6750" i="1"/>
  <c r="R6750" i="1"/>
  <c r="S6750" i="1"/>
  <c r="Q6751" i="1"/>
  <c r="R6751" i="1"/>
  <c r="S6751" i="1"/>
  <c r="Q6752" i="1"/>
  <c r="R6752" i="1"/>
  <c r="S6752" i="1"/>
  <c r="Q6753" i="1"/>
  <c r="R6753" i="1"/>
  <c r="S6753" i="1"/>
  <c r="Q6754" i="1"/>
  <c r="R6754" i="1"/>
  <c r="S6754" i="1"/>
  <c r="Q6755" i="1"/>
  <c r="R6755" i="1"/>
  <c r="S6755" i="1"/>
  <c r="Q6756" i="1"/>
  <c r="R6756" i="1"/>
  <c r="S6756" i="1"/>
  <c r="Q6757" i="1"/>
  <c r="R6757" i="1"/>
  <c r="S6757" i="1"/>
  <c r="Q6758" i="1"/>
  <c r="R6758" i="1"/>
  <c r="S6758" i="1"/>
  <c r="Q6759" i="1"/>
  <c r="R6759" i="1"/>
  <c r="S6759" i="1"/>
  <c r="Q6760" i="1"/>
  <c r="R6760" i="1"/>
  <c r="S6760" i="1"/>
  <c r="Q6761" i="1"/>
  <c r="R6761" i="1"/>
  <c r="S6761" i="1"/>
  <c r="Q6762" i="1"/>
  <c r="R6762" i="1"/>
  <c r="S6762" i="1"/>
  <c r="Q6763" i="1"/>
  <c r="R6763" i="1"/>
  <c r="S6763" i="1"/>
  <c r="Q6764" i="1"/>
  <c r="R6764" i="1"/>
  <c r="S6764" i="1"/>
  <c r="Q6765" i="1"/>
  <c r="R6765" i="1"/>
  <c r="S6765" i="1"/>
  <c r="Q6766" i="1"/>
  <c r="R6766" i="1"/>
  <c r="S6766" i="1"/>
  <c r="Q6767" i="1"/>
  <c r="R6767" i="1"/>
  <c r="S6767" i="1"/>
  <c r="Q6768" i="1"/>
  <c r="R6768" i="1"/>
  <c r="S6768" i="1"/>
  <c r="Q6769" i="1"/>
  <c r="R6769" i="1"/>
  <c r="S6769" i="1"/>
  <c r="Q6770" i="1"/>
  <c r="R6770" i="1"/>
  <c r="S6770" i="1"/>
  <c r="Q6771" i="1"/>
  <c r="R6771" i="1"/>
  <c r="S6771" i="1"/>
  <c r="Q6772" i="1"/>
  <c r="R6772" i="1"/>
  <c r="S6772" i="1"/>
  <c r="Q6773" i="1"/>
  <c r="R6773" i="1"/>
  <c r="S6773" i="1"/>
  <c r="Q6774" i="1"/>
  <c r="R6774" i="1"/>
  <c r="S6774" i="1"/>
  <c r="Q6775" i="1"/>
  <c r="R6775" i="1"/>
  <c r="S6775" i="1"/>
  <c r="Q6776" i="1"/>
  <c r="R6776" i="1"/>
  <c r="S6776" i="1"/>
  <c r="Q6777" i="1"/>
  <c r="R6777" i="1"/>
  <c r="S6777" i="1"/>
  <c r="Q6778" i="1"/>
  <c r="R6778" i="1"/>
  <c r="S6778" i="1"/>
  <c r="Q6779" i="1"/>
  <c r="R6779" i="1"/>
  <c r="S6779" i="1"/>
  <c r="Q6780" i="1"/>
  <c r="R6780" i="1"/>
  <c r="S6780" i="1"/>
  <c r="Q6781" i="1"/>
  <c r="R6781" i="1"/>
  <c r="S6781" i="1"/>
  <c r="Q6782" i="1"/>
  <c r="R6782" i="1"/>
  <c r="S6782" i="1"/>
  <c r="Q6783" i="1"/>
  <c r="R6783" i="1"/>
  <c r="S6783" i="1"/>
  <c r="Q6784" i="1"/>
  <c r="R6784" i="1"/>
  <c r="S6784" i="1"/>
  <c r="Q6785" i="1"/>
  <c r="R6785" i="1"/>
  <c r="S6785" i="1"/>
  <c r="Q6786" i="1"/>
  <c r="R6786" i="1"/>
  <c r="S6786" i="1"/>
  <c r="Q6787" i="1"/>
  <c r="R6787" i="1"/>
  <c r="S6787" i="1"/>
  <c r="Q6788" i="1"/>
  <c r="R6788" i="1"/>
  <c r="S6788" i="1"/>
  <c r="Q6789" i="1"/>
  <c r="R6789" i="1"/>
  <c r="S6789" i="1"/>
  <c r="Q6790" i="1"/>
  <c r="R6790" i="1"/>
  <c r="S6790" i="1"/>
  <c r="Q6791" i="1"/>
  <c r="R6791" i="1"/>
  <c r="S6791" i="1"/>
  <c r="Q6792" i="1"/>
  <c r="R6792" i="1"/>
  <c r="S6792" i="1"/>
  <c r="Q6793" i="1"/>
  <c r="R6793" i="1"/>
  <c r="S6793" i="1"/>
  <c r="Q6794" i="1"/>
  <c r="R6794" i="1"/>
  <c r="S6794" i="1"/>
  <c r="Q6795" i="1"/>
  <c r="R6795" i="1"/>
  <c r="S6795" i="1"/>
  <c r="Q6796" i="1"/>
  <c r="R6796" i="1"/>
  <c r="S6796" i="1"/>
  <c r="Q6797" i="1"/>
  <c r="R6797" i="1"/>
  <c r="S6797" i="1"/>
  <c r="Q6798" i="1"/>
  <c r="R6798" i="1"/>
  <c r="S6798" i="1"/>
  <c r="Q6799" i="1"/>
  <c r="R6799" i="1"/>
  <c r="S6799" i="1"/>
  <c r="Q6800" i="1"/>
  <c r="R6800" i="1"/>
  <c r="S6800" i="1"/>
  <c r="Q6801" i="1"/>
  <c r="R6801" i="1"/>
  <c r="S6801" i="1"/>
  <c r="Q6802" i="1"/>
  <c r="R6802" i="1"/>
  <c r="S6802" i="1"/>
  <c r="Q6803" i="1"/>
  <c r="R6803" i="1"/>
  <c r="S6803" i="1"/>
  <c r="Q6804" i="1"/>
  <c r="R6804" i="1"/>
  <c r="S6804" i="1"/>
  <c r="Q6805" i="1"/>
  <c r="R6805" i="1"/>
  <c r="S6805" i="1"/>
  <c r="Q6806" i="1"/>
  <c r="R6806" i="1"/>
  <c r="S6806" i="1"/>
  <c r="Q6807" i="1"/>
  <c r="R6807" i="1"/>
  <c r="S6807" i="1"/>
  <c r="Q6808" i="1"/>
  <c r="R6808" i="1"/>
  <c r="S6808" i="1"/>
  <c r="Q6809" i="1"/>
  <c r="R6809" i="1"/>
  <c r="S6809" i="1"/>
  <c r="Q6810" i="1"/>
  <c r="R6810" i="1"/>
  <c r="S6810" i="1"/>
  <c r="Q6811" i="1"/>
  <c r="R6811" i="1"/>
  <c r="S6811" i="1"/>
  <c r="Q6812" i="1"/>
  <c r="R6812" i="1"/>
  <c r="S6812" i="1"/>
  <c r="Q6813" i="1"/>
  <c r="R6813" i="1"/>
  <c r="S6813" i="1"/>
  <c r="Q6814" i="1"/>
  <c r="R6814" i="1"/>
  <c r="S6814" i="1"/>
  <c r="Q6815" i="1"/>
  <c r="R6815" i="1"/>
  <c r="S6815" i="1"/>
  <c r="Q6816" i="1"/>
  <c r="R6816" i="1"/>
  <c r="S6816" i="1"/>
  <c r="Q6817" i="1"/>
  <c r="R6817" i="1"/>
  <c r="S6817" i="1"/>
  <c r="Q6818" i="1"/>
  <c r="R6818" i="1"/>
  <c r="S6818" i="1"/>
  <c r="Q6819" i="1"/>
  <c r="R6819" i="1"/>
  <c r="S6819" i="1"/>
  <c r="Q6820" i="1"/>
  <c r="R6820" i="1"/>
  <c r="S6820" i="1"/>
  <c r="Q6821" i="1"/>
  <c r="R6821" i="1"/>
  <c r="S6821" i="1"/>
  <c r="Q6822" i="1"/>
  <c r="R6822" i="1"/>
  <c r="S6822" i="1"/>
  <c r="Q6823" i="1"/>
  <c r="R6823" i="1"/>
  <c r="S6823" i="1"/>
  <c r="Q6824" i="1"/>
  <c r="R6824" i="1"/>
  <c r="S6824" i="1"/>
  <c r="Q6825" i="1"/>
  <c r="R6825" i="1"/>
  <c r="S6825" i="1"/>
  <c r="Q6826" i="1"/>
  <c r="R6826" i="1"/>
  <c r="S6826" i="1"/>
  <c r="Q6827" i="1"/>
  <c r="R6827" i="1"/>
  <c r="S6827" i="1"/>
  <c r="Q6828" i="1"/>
  <c r="R6828" i="1"/>
  <c r="S6828" i="1"/>
  <c r="Q6829" i="1"/>
  <c r="R6829" i="1"/>
  <c r="S6829" i="1"/>
  <c r="Q6830" i="1"/>
  <c r="R6830" i="1"/>
  <c r="S6830" i="1"/>
  <c r="Q6831" i="1"/>
  <c r="R6831" i="1"/>
  <c r="S6831" i="1"/>
  <c r="Q6832" i="1"/>
  <c r="R6832" i="1"/>
  <c r="S6832" i="1"/>
  <c r="Q6833" i="1"/>
  <c r="R6833" i="1"/>
  <c r="S6833" i="1"/>
  <c r="Q6834" i="1"/>
  <c r="R6834" i="1"/>
  <c r="S6834" i="1"/>
  <c r="Q6835" i="1"/>
  <c r="R6835" i="1"/>
  <c r="S6835" i="1"/>
  <c r="Q6836" i="1"/>
  <c r="R6836" i="1"/>
  <c r="S6836" i="1"/>
  <c r="Q6837" i="1"/>
  <c r="R6837" i="1"/>
  <c r="S6837" i="1"/>
  <c r="Q6838" i="1"/>
  <c r="R6838" i="1"/>
  <c r="S6838" i="1"/>
  <c r="Q6839" i="1"/>
  <c r="R6839" i="1"/>
  <c r="S6839" i="1"/>
  <c r="Q6840" i="1"/>
  <c r="R6840" i="1"/>
  <c r="S6840" i="1"/>
  <c r="Q6841" i="1"/>
  <c r="R6841" i="1"/>
  <c r="S6841" i="1"/>
  <c r="Q6842" i="1"/>
  <c r="R6842" i="1"/>
  <c r="S6842" i="1"/>
  <c r="Q6843" i="1"/>
  <c r="R6843" i="1"/>
  <c r="S6843" i="1"/>
  <c r="Q6844" i="1"/>
  <c r="R6844" i="1"/>
  <c r="S6844" i="1"/>
  <c r="Q6845" i="1"/>
  <c r="R6845" i="1"/>
  <c r="S6845" i="1"/>
  <c r="Q6846" i="1"/>
  <c r="R6846" i="1"/>
  <c r="S6846" i="1"/>
  <c r="Q6847" i="1"/>
  <c r="R6847" i="1"/>
  <c r="S6847" i="1"/>
  <c r="Q6848" i="1"/>
  <c r="R6848" i="1"/>
  <c r="S6848" i="1"/>
  <c r="Q6849" i="1"/>
  <c r="R6849" i="1"/>
  <c r="S6849" i="1"/>
  <c r="Q6850" i="1"/>
  <c r="R6850" i="1"/>
  <c r="S6850" i="1"/>
  <c r="Q6851" i="1"/>
  <c r="R6851" i="1"/>
  <c r="S6851" i="1"/>
  <c r="Q6852" i="1"/>
  <c r="R6852" i="1"/>
  <c r="S6852" i="1"/>
  <c r="Q6853" i="1"/>
  <c r="R6853" i="1"/>
  <c r="S6853" i="1"/>
  <c r="Q6854" i="1"/>
  <c r="R6854" i="1"/>
  <c r="S6854" i="1"/>
  <c r="Q6855" i="1"/>
  <c r="R6855" i="1"/>
  <c r="S6855" i="1"/>
  <c r="Q6856" i="1"/>
  <c r="R6856" i="1"/>
  <c r="S6856" i="1"/>
  <c r="Q6857" i="1"/>
  <c r="R6857" i="1"/>
  <c r="S6857" i="1"/>
  <c r="Q6858" i="1"/>
  <c r="R6858" i="1"/>
  <c r="S6858" i="1"/>
  <c r="Q6859" i="1"/>
  <c r="R6859" i="1"/>
  <c r="S6859" i="1"/>
  <c r="Q6860" i="1"/>
  <c r="R6860" i="1"/>
  <c r="S6860" i="1"/>
  <c r="Q6861" i="1"/>
  <c r="R6861" i="1"/>
  <c r="S6861" i="1"/>
  <c r="Q6862" i="1"/>
  <c r="R6862" i="1"/>
  <c r="S6862" i="1"/>
  <c r="Q6863" i="1"/>
  <c r="R6863" i="1"/>
  <c r="S6863" i="1"/>
  <c r="Q6864" i="1"/>
  <c r="R6864" i="1"/>
  <c r="S6864" i="1"/>
  <c r="Q6865" i="1"/>
  <c r="R6865" i="1"/>
  <c r="S6865" i="1"/>
  <c r="Q6866" i="1"/>
  <c r="R6866" i="1"/>
  <c r="S6866" i="1"/>
  <c r="Q6867" i="1"/>
  <c r="R6867" i="1"/>
  <c r="S6867" i="1"/>
  <c r="Q6868" i="1"/>
  <c r="R6868" i="1"/>
  <c r="S6868" i="1"/>
  <c r="Q6869" i="1"/>
  <c r="R6869" i="1"/>
  <c r="S6869" i="1"/>
  <c r="Q6870" i="1"/>
  <c r="R6870" i="1"/>
  <c r="S6870" i="1"/>
  <c r="Q6871" i="1"/>
  <c r="R6871" i="1"/>
  <c r="S6871" i="1"/>
  <c r="Q6872" i="1"/>
  <c r="R6872" i="1"/>
  <c r="S6872" i="1"/>
  <c r="Q6873" i="1"/>
  <c r="R6873" i="1"/>
  <c r="S6873" i="1"/>
  <c r="Q6874" i="1"/>
  <c r="R6874" i="1"/>
  <c r="S6874" i="1"/>
  <c r="Q6875" i="1"/>
  <c r="R6875" i="1"/>
  <c r="S6875" i="1"/>
  <c r="Q6876" i="1"/>
  <c r="R6876" i="1"/>
  <c r="S6876" i="1"/>
  <c r="Q6877" i="1"/>
  <c r="R6877" i="1"/>
  <c r="S6877" i="1"/>
  <c r="Q6878" i="1"/>
  <c r="R6878" i="1"/>
  <c r="S6878" i="1"/>
  <c r="Q6879" i="1"/>
  <c r="R6879" i="1"/>
  <c r="S6879" i="1"/>
  <c r="Q6880" i="1"/>
  <c r="R6880" i="1"/>
  <c r="S6880" i="1"/>
  <c r="Q6881" i="1"/>
  <c r="R6881" i="1"/>
  <c r="S6881" i="1"/>
  <c r="Q6882" i="1"/>
  <c r="R6882" i="1"/>
  <c r="S6882" i="1"/>
  <c r="Q6883" i="1"/>
  <c r="R6883" i="1"/>
  <c r="S6883" i="1"/>
  <c r="Q6884" i="1"/>
  <c r="R6884" i="1"/>
  <c r="S6884" i="1"/>
  <c r="Q6885" i="1"/>
  <c r="R6885" i="1"/>
  <c r="S6885" i="1"/>
  <c r="Q6886" i="1"/>
  <c r="R6886" i="1"/>
  <c r="S6886" i="1"/>
  <c r="Q6887" i="1"/>
  <c r="R6887" i="1"/>
  <c r="S6887" i="1"/>
  <c r="Q6888" i="1"/>
  <c r="R6888" i="1"/>
  <c r="S6888" i="1"/>
  <c r="Q6889" i="1"/>
  <c r="R6889" i="1"/>
  <c r="S6889" i="1"/>
  <c r="Q6890" i="1"/>
  <c r="R6890" i="1"/>
  <c r="S6890" i="1"/>
  <c r="Q6891" i="1"/>
  <c r="R6891" i="1"/>
  <c r="S6891" i="1"/>
  <c r="Q6892" i="1"/>
  <c r="R6892" i="1"/>
  <c r="S6892" i="1"/>
  <c r="Q6893" i="1"/>
  <c r="R6893" i="1"/>
  <c r="S6893" i="1"/>
  <c r="Q6894" i="1"/>
  <c r="R6894" i="1"/>
  <c r="S6894" i="1"/>
  <c r="Q6895" i="1"/>
  <c r="R6895" i="1"/>
  <c r="S6895" i="1"/>
  <c r="Q6896" i="1"/>
  <c r="R6896" i="1"/>
  <c r="S6896" i="1"/>
  <c r="Q6897" i="1"/>
  <c r="R6897" i="1"/>
  <c r="S6897" i="1"/>
  <c r="Q6898" i="1"/>
  <c r="R6898" i="1"/>
  <c r="S6898" i="1"/>
  <c r="Q6899" i="1"/>
  <c r="R6899" i="1"/>
  <c r="S6899" i="1"/>
  <c r="Q6900" i="1"/>
  <c r="R6900" i="1"/>
  <c r="S6900" i="1"/>
  <c r="Q6901" i="1"/>
  <c r="R6901" i="1"/>
  <c r="S6901" i="1"/>
  <c r="Q6902" i="1"/>
  <c r="R6902" i="1"/>
  <c r="S6902" i="1"/>
  <c r="Q6903" i="1"/>
  <c r="R6903" i="1"/>
  <c r="S6903" i="1"/>
  <c r="Q6904" i="1"/>
  <c r="R6904" i="1"/>
  <c r="S6904" i="1"/>
  <c r="Q6905" i="1"/>
  <c r="R6905" i="1"/>
  <c r="S6905" i="1"/>
  <c r="Q6906" i="1"/>
  <c r="R6906" i="1"/>
  <c r="S6906" i="1"/>
  <c r="Q6907" i="1"/>
  <c r="R6907" i="1"/>
  <c r="S6907" i="1"/>
  <c r="Q6908" i="1"/>
  <c r="R6908" i="1"/>
  <c r="S6908" i="1"/>
  <c r="Q6909" i="1"/>
  <c r="R6909" i="1"/>
  <c r="S6909" i="1"/>
  <c r="Q6910" i="1"/>
  <c r="R6910" i="1"/>
  <c r="S6910" i="1"/>
  <c r="Q6911" i="1"/>
  <c r="R6911" i="1"/>
  <c r="S6911" i="1"/>
  <c r="Q6912" i="1"/>
  <c r="R6912" i="1"/>
  <c r="S6912" i="1"/>
  <c r="Q6913" i="1"/>
  <c r="R6913" i="1"/>
  <c r="S6913" i="1"/>
  <c r="Q6914" i="1"/>
  <c r="R6914" i="1"/>
  <c r="S6914" i="1"/>
  <c r="Q6915" i="1"/>
  <c r="R6915" i="1"/>
  <c r="S6915" i="1"/>
  <c r="Q6916" i="1"/>
  <c r="R6916" i="1"/>
  <c r="S6916" i="1"/>
  <c r="Q6917" i="1"/>
  <c r="R6917" i="1"/>
  <c r="S6917" i="1"/>
  <c r="Q6918" i="1"/>
  <c r="R6918" i="1"/>
  <c r="S6918" i="1"/>
  <c r="Q6919" i="1"/>
  <c r="R6919" i="1"/>
  <c r="S6919" i="1"/>
  <c r="Q6920" i="1"/>
  <c r="R6920" i="1"/>
  <c r="S6920" i="1"/>
  <c r="Q6921" i="1"/>
  <c r="R6921" i="1"/>
  <c r="S6921" i="1"/>
  <c r="Q6922" i="1"/>
  <c r="R6922" i="1"/>
  <c r="S6922" i="1"/>
  <c r="Q6923" i="1"/>
  <c r="R6923" i="1"/>
  <c r="S6923" i="1"/>
  <c r="Q6924" i="1"/>
  <c r="R6924" i="1"/>
  <c r="S6924" i="1"/>
  <c r="Q6925" i="1"/>
  <c r="R6925" i="1"/>
  <c r="S6925" i="1"/>
  <c r="Q6926" i="1"/>
  <c r="R6926" i="1"/>
  <c r="S6926" i="1"/>
  <c r="Q6927" i="1"/>
  <c r="R6927" i="1"/>
  <c r="S6927" i="1"/>
  <c r="Q6928" i="1"/>
  <c r="R6928" i="1"/>
  <c r="S6928" i="1"/>
  <c r="Q6929" i="1"/>
  <c r="R6929" i="1"/>
  <c r="S6929" i="1"/>
  <c r="Q6930" i="1"/>
  <c r="R6930" i="1"/>
  <c r="S6930" i="1"/>
  <c r="Q6931" i="1"/>
  <c r="R6931" i="1"/>
  <c r="S6931" i="1"/>
  <c r="Q6932" i="1"/>
  <c r="R6932" i="1"/>
  <c r="S6932" i="1"/>
  <c r="Q6933" i="1"/>
  <c r="R6933" i="1"/>
  <c r="S6933" i="1"/>
  <c r="Q6934" i="1"/>
  <c r="R6934" i="1"/>
  <c r="S6934" i="1"/>
  <c r="Q6935" i="1"/>
  <c r="R6935" i="1"/>
  <c r="S6935" i="1"/>
  <c r="Q6936" i="1"/>
  <c r="R6936" i="1"/>
  <c r="S6936" i="1"/>
  <c r="Q6937" i="1"/>
  <c r="R6937" i="1"/>
  <c r="S6937" i="1"/>
  <c r="Q6938" i="1"/>
  <c r="R6938" i="1"/>
  <c r="S6938" i="1"/>
  <c r="Q6939" i="1"/>
  <c r="R6939" i="1"/>
  <c r="S6939" i="1"/>
  <c r="Q6940" i="1"/>
  <c r="R6940" i="1"/>
  <c r="S6940" i="1"/>
  <c r="Q6941" i="1"/>
  <c r="R6941" i="1"/>
  <c r="S6941" i="1"/>
  <c r="Q6942" i="1"/>
  <c r="R6942" i="1"/>
  <c r="S6942" i="1"/>
  <c r="Q6943" i="1"/>
  <c r="R6943" i="1"/>
  <c r="S6943" i="1"/>
  <c r="Q6944" i="1"/>
  <c r="R6944" i="1"/>
  <c r="S6944" i="1"/>
  <c r="Q6945" i="1"/>
  <c r="R6945" i="1"/>
  <c r="S6945" i="1"/>
  <c r="Q6946" i="1"/>
  <c r="R6946" i="1"/>
  <c r="S6946" i="1"/>
  <c r="Q6947" i="1"/>
  <c r="R6947" i="1"/>
  <c r="S6947" i="1"/>
  <c r="Q6948" i="1"/>
  <c r="R6948" i="1"/>
  <c r="S6948" i="1"/>
  <c r="Q6949" i="1"/>
  <c r="R6949" i="1"/>
  <c r="S6949" i="1"/>
  <c r="Q6950" i="1"/>
  <c r="R6950" i="1"/>
  <c r="S6950" i="1"/>
  <c r="Q6951" i="1"/>
  <c r="R6951" i="1"/>
  <c r="S6951" i="1"/>
  <c r="Q6952" i="1"/>
  <c r="R6952" i="1"/>
  <c r="S6952" i="1"/>
  <c r="Q6953" i="1"/>
  <c r="R6953" i="1"/>
  <c r="S6953" i="1"/>
  <c r="Q6954" i="1"/>
  <c r="R6954" i="1"/>
  <c r="S6954" i="1"/>
  <c r="Q6955" i="1"/>
  <c r="R6955" i="1"/>
  <c r="S6955" i="1"/>
  <c r="Q6956" i="1"/>
  <c r="R6956" i="1"/>
  <c r="S6956" i="1"/>
  <c r="Q6957" i="1"/>
  <c r="R6957" i="1"/>
  <c r="S6957" i="1"/>
  <c r="Q6958" i="1"/>
  <c r="R6958" i="1"/>
  <c r="S6958" i="1"/>
  <c r="Q6959" i="1"/>
  <c r="R6959" i="1"/>
  <c r="S6959" i="1"/>
  <c r="Q6960" i="1"/>
  <c r="R6960" i="1"/>
  <c r="S6960" i="1"/>
  <c r="Q6961" i="1"/>
  <c r="R6961" i="1"/>
  <c r="S6961" i="1"/>
  <c r="Q6962" i="1"/>
  <c r="R6962" i="1"/>
  <c r="S6962" i="1"/>
  <c r="Q6963" i="1"/>
  <c r="R6963" i="1"/>
  <c r="S6963" i="1"/>
  <c r="Q6964" i="1"/>
  <c r="R6964" i="1"/>
  <c r="S6964" i="1"/>
  <c r="Q6965" i="1"/>
  <c r="R6965" i="1"/>
  <c r="S6965" i="1"/>
  <c r="Q6966" i="1"/>
  <c r="R6966" i="1"/>
  <c r="S6966" i="1"/>
  <c r="Q6967" i="1"/>
  <c r="R6967" i="1"/>
  <c r="S6967" i="1"/>
  <c r="Q6968" i="1"/>
  <c r="R6968" i="1"/>
  <c r="S6968" i="1"/>
  <c r="Q6969" i="1"/>
  <c r="R6969" i="1"/>
  <c r="S6969" i="1"/>
  <c r="Q6970" i="1"/>
  <c r="R6970" i="1"/>
  <c r="S6970" i="1"/>
  <c r="Q6971" i="1"/>
  <c r="R6971" i="1"/>
  <c r="S6971" i="1"/>
  <c r="Q6972" i="1"/>
  <c r="R6972" i="1"/>
  <c r="S6972" i="1"/>
  <c r="Q6973" i="1"/>
  <c r="R6973" i="1"/>
  <c r="S6973" i="1"/>
  <c r="Q6974" i="1"/>
  <c r="R6974" i="1"/>
  <c r="S6974" i="1"/>
  <c r="Q6975" i="1"/>
  <c r="R6975" i="1"/>
  <c r="S6975" i="1"/>
  <c r="Q6976" i="1"/>
  <c r="R6976" i="1"/>
  <c r="S6976" i="1"/>
  <c r="Q6977" i="1"/>
  <c r="R6977" i="1"/>
  <c r="S6977" i="1"/>
  <c r="Q6978" i="1"/>
  <c r="R6978" i="1"/>
  <c r="S6978" i="1"/>
  <c r="Q6979" i="1"/>
  <c r="R6979" i="1"/>
  <c r="S6979" i="1"/>
  <c r="Q6980" i="1"/>
  <c r="R6980" i="1"/>
  <c r="S6980" i="1"/>
  <c r="Q6981" i="1"/>
  <c r="R6981" i="1"/>
  <c r="S6981" i="1"/>
  <c r="Q6982" i="1"/>
  <c r="R6982" i="1"/>
  <c r="S6982" i="1"/>
  <c r="Q6983" i="1"/>
  <c r="R6983" i="1"/>
  <c r="S6983" i="1"/>
  <c r="Q6984" i="1"/>
  <c r="R6984" i="1"/>
  <c r="S6984" i="1"/>
  <c r="Q6985" i="1"/>
  <c r="R6985" i="1"/>
  <c r="S6985" i="1"/>
  <c r="Q6986" i="1"/>
  <c r="R6986" i="1"/>
  <c r="S6986" i="1"/>
  <c r="Q6987" i="1"/>
  <c r="R6987" i="1"/>
  <c r="S6987" i="1"/>
  <c r="Q6988" i="1"/>
  <c r="R6988" i="1"/>
  <c r="S6988" i="1"/>
  <c r="Q6989" i="1"/>
  <c r="R6989" i="1"/>
  <c r="S6989" i="1"/>
  <c r="Q6990" i="1"/>
  <c r="R6990" i="1"/>
  <c r="S6990" i="1"/>
  <c r="Q6991" i="1"/>
  <c r="R6991" i="1"/>
  <c r="S6991" i="1"/>
  <c r="Q6992" i="1"/>
  <c r="R6992" i="1"/>
  <c r="S6992" i="1"/>
  <c r="Q6993" i="1"/>
  <c r="R6993" i="1"/>
  <c r="S6993" i="1"/>
  <c r="Q6994" i="1"/>
  <c r="R6994" i="1"/>
  <c r="S6994" i="1"/>
  <c r="Q6995" i="1"/>
  <c r="R6995" i="1"/>
  <c r="S6995" i="1"/>
  <c r="Q6996" i="1"/>
  <c r="R6996" i="1"/>
  <c r="S6996" i="1"/>
  <c r="Q6997" i="1"/>
  <c r="R6997" i="1"/>
  <c r="S6997" i="1"/>
  <c r="Q6998" i="1"/>
  <c r="R6998" i="1"/>
  <c r="S6998" i="1"/>
  <c r="Q6999" i="1"/>
  <c r="R6999" i="1"/>
  <c r="S6999" i="1"/>
  <c r="Q7000" i="1"/>
  <c r="R7000" i="1"/>
  <c r="S7000" i="1"/>
  <c r="Q7001" i="1"/>
  <c r="R7001" i="1"/>
  <c r="S7001" i="1"/>
  <c r="Q7002" i="1"/>
  <c r="R7002" i="1"/>
  <c r="S7002" i="1"/>
  <c r="Q7003" i="1"/>
  <c r="R7003" i="1"/>
  <c r="S7003" i="1"/>
  <c r="Q7004" i="1"/>
  <c r="R7004" i="1"/>
  <c r="S7004" i="1"/>
  <c r="Q7005" i="1"/>
  <c r="R7005" i="1"/>
  <c r="S7005" i="1"/>
  <c r="Q7006" i="1"/>
  <c r="R7006" i="1"/>
  <c r="S7006" i="1"/>
  <c r="Q7007" i="1"/>
  <c r="R7007" i="1"/>
  <c r="S7007" i="1"/>
  <c r="Q7008" i="1"/>
  <c r="R7008" i="1"/>
  <c r="S7008" i="1"/>
  <c r="Q7009" i="1"/>
  <c r="R7009" i="1"/>
  <c r="S7009" i="1"/>
  <c r="Q7010" i="1"/>
  <c r="R7010" i="1"/>
  <c r="S7010" i="1"/>
  <c r="Q7011" i="1"/>
  <c r="R7011" i="1"/>
  <c r="S7011" i="1"/>
  <c r="Q7012" i="1"/>
  <c r="R7012" i="1"/>
  <c r="S7012" i="1"/>
  <c r="Q7013" i="1"/>
  <c r="R7013" i="1"/>
  <c r="S7013" i="1"/>
  <c r="Q7014" i="1"/>
  <c r="R7014" i="1"/>
  <c r="S7014" i="1"/>
  <c r="Q7015" i="1"/>
  <c r="R7015" i="1"/>
  <c r="S7015" i="1"/>
  <c r="Q7016" i="1"/>
  <c r="R7016" i="1"/>
  <c r="S7016" i="1"/>
  <c r="Q7017" i="1"/>
  <c r="R7017" i="1"/>
  <c r="S7017" i="1"/>
  <c r="Q7018" i="1"/>
  <c r="R7018" i="1"/>
  <c r="S7018" i="1"/>
  <c r="Q7019" i="1"/>
  <c r="R7019" i="1"/>
  <c r="S7019" i="1"/>
  <c r="Q7020" i="1"/>
  <c r="R7020" i="1"/>
  <c r="S7020" i="1"/>
  <c r="Q7021" i="1"/>
  <c r="R7021" i="1"/>
  <c r="S7021" i="1"/>
  <c r="Q7022" i="1"/>
  <c r="R7022" i="1"/>
  <c r="S7022" i="1"/>
  <c r="Q7023" i="1"/>
  <c r="R7023" i="1"/>
  <c r="S7023" i="1"/>
  <c r="Q7024" i="1"/>
  <c r="R7024" i="1"/>
  <c r="S7024" i="1"/>
  <c r="Q7025" i="1"/>
  <c r="R7025" i="1"/>
  <c r="S7025" i="1"/>
  <c r="Q7026" i="1"/>
  <c r="R7026" i="1"/>
  <c r="S7026" i="1"/>
  <c r="Q7027" i="1"/>
  <c r="R7027" i="1"/>
  <c r="S7027" i="1"/>
  <c r="Q7028" i="1"/>
  <c r="R7028" i="1"/>
  <c r="S7028" i="1"/>
  <c r="Q7029" i="1"/>
  <c r="R7029" i="1"/>
  <c r="S7029" i="1"/>
  <c r="Q7030" i="1"/>
  <c r="R7030" i="1"/>
  <c r="S7030" i="1"/>
  <c r="Q7031" i="1"/>
  <c r="R7031" i="1"/>
  <c r="S7031" i="1"/>
  <c r="Q7032" i="1"/>
  <c r="R7032" i="1"/>
  <c r="S7032" i="1"/>
  <c r="Q7033" i="1"/>
  <c r="R7033" i="1"/>
  <c r="S7033" i="1"/>
  <c r="Q7034" i="1"/>
  <c r="R7034" i="1"/>
  <c r="S7034" i="1"/>
  <c r="Q7035" i="1"/>
  <c r="R7035" i="1"/>
  <c r="S7035" i="1"/>
  <c r="Q7036" i="1"/>
  <c r="R7036" i="1"/>
  <c r="S7036" i="1"/>
  <c r="Q7037" i="1"/>
  <c r="R7037" i="1"/>
  <c r="S7037" i="1"/>
  <c r="Q7038" i="1"/>
  <c r="R7038" i="1"/>
  <c r="S7038" i="1"/>
  <c r="Q7039" i="1"/>
  <c r="R7039" i="1"/>
  <c r="S7039" i="1"/>
  <c r="Q7040" i="1"/>
  <c r="R7040" i="1"/>
  <c r="S7040" i="1"/>
  <c r="Q7041" i="1"/>
  <c r="R7041" i="1"/>
  <c r="S7041" i="1"/>
  <c r="Q7042" i="1"/>
  <c r="R7042" i="1"/>
  <c r="S7042" i="1"/>
  <c r="Q7043" i="1"/>
  <c r="R7043" i="1"/>
  <c r="S7043" i="1"/>
  <c r="Q7044" i="1"/>
  <c r="R7044" i="1"/>
  <c r="S7044" i="1"/>
  <c r="Q7045" i="1"/>
  <c r="R7045" i="1"/>
  <c r="S7045" i="1"/>
  <c r="Q7046" i="1"/>
  <c r="R7046" i="1"/>
  <c r="S7046" i="1"/>
  <c r="Q7047" i="1"/>
  <c r="R7047" i="1"/>
  <c r="S7047" i="1"/>
  <c r="Q7048" i="1"/>
  <c r="R7048" i="1"/>
  <c r="S7048" i="1"/>
  <c r="Q7049" i="1"/>
  <c r="R7049" i="1"/>
  <c r="S7049" i="1"/>
  <c r="Q7050" i="1"/>
  <c r="R7050" i="1"/>
  <c r="S7050" i="1"/>
  <c r="Q7051" i="1"/>
  <c r="R7051" i="1"/>
  <c r="S7051" i="1"/>
  <c r="Q7052" i="1"/>
  <c r="R7052" i="1"/>
  <c r="S7052" i="1"/>
  <c r="Q7053" i="1"/>
  <c r="R7053" i="1"/>
  <c r="S7053" i="1"/>
  <c r="Q7054" i="1"/>
  <c r="R7054" i="1"/>
  <c r="S7054" i="1"/>
  <c r="Q7055" i="1"/>
  <c r="R7055" i="1"/>
  <c r="S7055" i="1"/>
  <c r="Q7056" i="1"/>
  <c r="R7056" i="1"/>
  <c r="S7056" i="1"/>
  <c r="Q7057" i="1"/>
  <c r="R7057" i="1"/>
  <c r="S7057" i="1"/>
  <c r="Q7058" i="1"/>
  <c r="R7058" i="1"/>
  <c r="S7058" i="1"/>
  <c r="Q7059" i="1"/>
  <c r="R7059" i="1"/>
  <c r="S7059" i="1"/>
  <c r="Q7060" i="1"/>
  <c r="R7060" i="1"/>
  <c r="S7060" i="1"/>
  <c r="Q7061" i="1"/>
  <c r="R7061" i="1"/>
  <c r="S7061" i="1"/>
  <c r="Q7062" i="1"/>
  <c r="R7062" i="1"/>
  <c r="S7062" i="1"/>
  <c r="Q7063" i="1"/>
  <c r="R7063" i="1"/>
  <c r="S7063" i="1"/>
  <c r="Q7064" i="1"/>
  <c r="R7064" i="1"/>
  <c r="S7064" i="1"/>
  <c r="Q7065" i="1"/>
  <c r="R7065" i="1"/>
  <c r="S7065" i="1"/>
  <c r="Q7066" i="1"/>
  <c r="R7066" i="1"/>
  <c r="S7066" i="1"/>
  <c r="Q7067" i="1"/>
  <c r="R7067" i="1"/>
  <c r="S7067" i="1"/>
  <c r="Q7068" i="1"/>
  <c r="R7068" i="1"/>
  <c r="S7068" i="1"/>
  <c r="Q7069" i="1"/>
  <c r="R7069" i="1"/>
  <c r="S7069" i="1"/>
  <c r="Q7070" i="1"/>
  <c r="R7070" i="1"/>
  <c r="S7070" i="1"/>
  <c r="Q7071" i="1"/>
  <c r="R7071" i="1"/>
  <c r="S7071" i="1"/>
  <c r="Q7072" i="1"/>
  <c r="R7072" i="1"/>
  <c r="S7072" i="1"/>
  <c r="Q7073" i="1"/>
  <c r="R7073" i="1"/>
  <c r="S7073" i="1"/>
  <c r="Q7074" i="1"/>
  <c r="R7074" i="1"/>
  <c r="S7074" i="1"/>
  <c r="Q7075" i="1"/>
  <c r="R7075" i="1"/>
  <c r="S7075" i="1"/>
  <c r="Q7076" i="1"/>
  <c r="R7076" i="1"/>
  <c r="S7076" i="1"/>
  <c r="Q7077" i="1"/>
  <c r="R7077" i="1"/>
  <c r="S7077" i="1"/>
  <c r="Q7078" i="1"/>
  <c r="R7078" i="1"/>
  <c r="S7078" i="1"/>
  <c r="Q7079" i="1"/>
  <c r="R7079" i="1"/>
  <c r="S7079" i="1"/>
  <c r="Q7080" i="1"/>
  <c r="R7080" i="1"/>
  <c r="S7080" i="1"/>
  <c r="Q7081" i="1"/>
  <c r="R7081" i="1"/>
  <c r="S7081" i="1"/>
  <c r="Q7082" i="1"/>
  <c r="R7082" i="1"/>
  <c r="S7082" i="1"/>
  <c r="Q7083" i="1"/>
  <c r="R7083" i="1"/>
  <c r="S7083" i="1"/>
  <c r="Q7084" i="1"/>
  <c r="R7084" i="1"/>
  <c r="S7084" i="1"/>
  <c r="Q7085" i="1"/>
  <c r="R7085" i="1"/>
  <c r="S7085" i="1"/>
  <c r="Q7086" i="1"/>
  <c r="R7086" i="1"/>
  <c r="S7086" i="1"/>
  <c r="Q7087" i="1"/>
  <c r="R7087" i="1"/>
  <c r="S7087" i="1"/>
  <c r="Q7088" i="1"/>
  <c r="R7088" i="1"/>
  <c r="S7088" i="1"/>
  <c r="Q7089" i="1"/>
  <c r="R7089" i="1"/>
  <c r="S7089" i="1"/>
  <c r="Q7090" i="1"/>
  <c r="R7090" i="1"/>
  <c r="S7090" i="1"/>
  <c r="Q7091" i="1"/>
  <c r="R7091" i="1"/>
  <c r="S7091" i="1"/>
  <c r="Q7092" i="1"/>
  <c r="R7092" i="1"/>
  <c r="S7092" i="1"/>
  <c r="Q7093" i="1"/>
  <c r="R7093" i="1"/>
  <c r="S7093" i="1"/>
  <c r="Q7094" i="1"/>
  <c r="R7094" i="1"/>
  <c r="S7094" i="1"/>
  <c r="Q7095" i="1"/>
  <c r="R7095" i="1"/>
  <c r="S7095" i="1"/>
  <c r="Q7096" i="1"/>
  <c r="R7096" i="1"/>
  <c r="S7096" i="1"/>
  <c r="Q7097" i="1"/>
  <c r="R7097" i="1"/>
  <c r="S7097" i="1"/>
  <c r="Q7098" i="1"/>
  <c r="R7098" i="1"/>
  <c r="S7098" i="1"/>
  <c r="Q7099" i="1"/>
  <c r="R7099" i="1"/>
  <c r="S7099" i="1"/>
  <c r="Q7100" i="1"/>
  <c r="R7100" i="1"/>
  <c r="S7100" i="1"/>
  <c r="Q7101" i="1"/>
  <c r="R7101" i="1"/>
  <c r="S7101" i="1"/>
  <c r="Q7102" i="1"/>
  <c r="R7102" i="1"/>
  <c r="S7102" i="1"/>
  <c r="Q7103" i="1"/>
  <c r="R7103" i="1"/>
  <c r="S7103" i="1"/>
  <c r="Q7104" i="1"/>
  <c r="R7104" i="1"/>
  <c r="S7104" i="1"/>
  <c r="Q7105" i="1"/>
  <c r="R7105" i="1"/>
  <c r="S7105" i="1"/>
  <c r="Q7106" i="1"/>
  <c r="R7106" i="1"/>
  <c r="S7106" i="1"/>
  <c r="Q7107" i="1"/>
  <c r="R7107" i="1"/>
  <c r="S7107" i="1"/>
  <c r="Q7108" i="1"/>
  <c r="R7108" i="1"/>
  <c r="S7108" i="1"/>
  <c r="Q7109" i="1"/>
  <c r="R7109" i="1"/>
  <c r="S7109" i="1"/>
  <c r="Q7110" i="1"/>
  <c r="R7110" i="1"/>
  <c r="S7110" i="1"/>
  <c r="Q7111" i="1"/>
  <c r="R7111" i="1"/>
  <c r="S7111" i="1"/>
  <c r="Q7112" i="1"/>
  <c r="R7112" i="1"/>
  <c r="S7112" i="1"/>
  <c r="Q7113" i="1"/>
  <c r="R7113" i="1"/>
  <c r="S7113" i="1"/>
  <c r="Q7114" i="1"/>
  <c r="R7114" i="1"/>
  <c r="S7114" i="1"/>
  <c r="Q7115" i="1"/>
  <c r="R7115" i="1"/>
  <c r="S7115" i="1"/>
  <c r="Q7116" i="1"/>
  <c r="R7116" i="1"/>
  <c r="S7116" i="1"/>
  <c r="Q7117" i="1"/>
  <c r="R7117" i="1"/>
  <c r="S7117" i="1"/>
  <c r="Q7118" i="1"/>
  <c r="R7118" i="1"/>
  <c r="S7118" i="1"/>
  <c r="Q7119" i="1"/>
  <c r="R7119" i="1"/>
  <c r="S7119" i="1"/>
  <c r="Q7120" i="1"/>
  <c r="R7120" i="1"/>
  <c r="S7120" i="1"/>
  <c r="Q7121" i="1"/>
  <c r="R7121" i="1"/>
  <c r="S7121" i="1"/>
  <c r="Q7122" i="1"/>
  <c r="R7122" i="1"/>
  <c r="S7122" i="1"/>
  <c r="Q7123" i="1"/>
  <c r="R7123" i="1"/>
  <c r="S7123" i="1"/>
  <c r="Q7124" i="1"/>
  <c r="R7124" i="1"/>
  <c r="S7124" i="1"/>
  <c r="Q7125" i="1"/>
  <c r="R7125" i="1"/>
  <c r="S7125" i="1"/>
  <c r="Q7126" i="1"/>
  <c r="R7126" i="1"/>
  <c r="S7126" i="1"/>
  <c r="Q7127" i="1"/>
  <c r="R7127" i="1"/>
  <c r="S7127" i="1"/>
  <c r="Q7128" i="1"/>
  <c r="R7128" i="1"/>
  <c r="S7128" i="1"/>
  <c r="Q7129" i="1"/>
  <c r="R7129" i="1"/>
  <c r="S7129" i="1"/>
  <c r="Q7130" i="1"/>
  <c r="R7130" i="1"/>
  <c r="S7130" i="1"/>
  <c r="Q7131" i="1"/>
  <c r="R7131" i="1"/>
  <c r="S7131" i="1"/>
  <c r="Q7132" i="1"/>
  <c r="R7132" i="1"/>
  <c r="S7132" i="1"/>
  <c r="Q7133" i="1"/>
  <c r="R7133" i="1"/>
  <c r="S7133" i="1"/>
  <c r="Q7134" i="1"/>
  <c r="R7134" i="1"/>
  <c r="S7134" i="1"/>
  <c r="Q7135" i="1"/>
  <c r="R7135" i="1"/>
  <c r="S7135" i="1"/>
  <c r="Q7136" i="1"/>
  <c r="R7136" i="1"/>
  <c r="S7136" i="1"/>
  <c r="Q7137" i="1"/>
  <c r="R7137" i="1"/>
  <c r="S7137" i="1"/>
  <c r="Q7138" i="1"/>
  <c r="R7138" i="1"/>
  <c r="S7138" i="1"/>
  <c r="Q7139" i="1"/>
  <c r="R7139" i="1"/>
  <c r="S7139" i="1"/>
  <c r="Q7140" i="1"/>
  <c r="R7140" i="1"/>
  <c r="S7140" i="1"/>
  <c r="Q7141" i="1"/>
  <c r="R7141" i="1"/>
  <c r="S7141" i="1"/>
  <c r="Q7142" i="1"/>
  <c r="R7142" i="1"/>
  <c r="S7142" i="1"/>
  <c r="Q7143" i="1"/>
  <c r="R7143" i="1"/>
  <c r="S7143" i="1"/>
  <c r="Q7144" i="1"/>
  <c r="R7144" i="1"/>
  <c r="S7144" i="1"/>
  <c r="Q7145" i="1"/>
  <c r="R7145" i="1"/>
  <c r="S7145" i="1"/>
  <c r="Q7146" i="1"/>
  <c r="R7146" i="1"/>
  <c r="S7146" i="1"/>
  <c r="Q7147" i="1"/>
  <c r="R7147" i="1"/>
  <c r="S7147" i="1"/>
  <c r="Q7148" i="1"/>
  <c r="R7148" i="1"/>
  <c r="S7148" i="1"/>
  <c r="Q7149" i="1"/>
  <c r="R7149" i="1"/>
  <c r="S7149" i="1"/>
  <c r="Q7150" i="1"/>
  <c r="R7150" i="1"/>
  <c r="S7150" i="1"/>
  <c r="Q7151" i="1"/>
  <c r="R7151" i="1"/>
  <c r="S7151" i="1"/>
  <c r="Q7152" i="1"/>
  <c r="R7152" i="1"/>
  <c r="S7152" i="1"/>
  <c r="Q7153" i="1"/>
  <c r="R7153" i="1"/>
  <c r="S7153" i="1"/>
  <c r="Q7154" i="1"/>
  <c r="R7154" i="1"/>
  <c r="S7154" i="1"/>
  <c r="Q7155" i="1"/>
  <c r="R7155" i="1"/>
  <c r="S7155" i="1"/>
  <c r="Q7156" i="1"/>
  <c r="R7156" i="1"/>
  <c r="S7156" i="1"/>
  <c r="Q7157" i="1"/>
  <c r="R7157" i="1"/>
  <c r="S7157" i="1"/>
  <c r="Q7158" i="1"/>
  <c r="R7158" i="1"/>
  <c r="S7158" i="1"/>
  <c r="Q7159" i="1"/>
  <c r="R7159" i="1"/>
  <c r="S7159" i="1"/>
  <c r="Q7160" i="1"/>
  <c r="R7160" i="1"/>
  <c r="S7160" i="1"/>
  <c r="Q7161" i="1"/>
  <c r="R7161" i="1"/>
  <c r="S7161" i="1"/>
  <c r="Q7162" i="1"/>
  <c r="R7162" i="1"/>
  <c r="S7162" i="1"/>
  <c r="Q7163" i="1"/>
  <c r="R7163" i="1"/>
  <c r="S7163" i="1"/>
  <c r="Q7164" i="1"/>
  <c r="R7164" i="1"/>
  <c r="S7164" i="1"/>
  <c r="Q7165" i="1"/>
  <c r="R7165" i="1"/>
  <c r="S7165" i="1"/>
  <c r="Q7166" i="1"/>
  <c r="R7166" i="1"/>
  <c r="S7166" i="1"/>
  <c r="Q7167" i="1"/>
  <c r="R7167" i="1"/>
  <c r="S7167" i="1"/>
  <c r="Q7168" i="1"/>
  <c r="R7168" i="1"/>
  <c r="S7168" i="1"/>
  <c r="Q7169" i="1"/>
  <c r="R7169" i="1"/>
  <c r="S7169" i="1"/>
  <c r="Q7170" i="1"/>
  <c r="R7170" i="1"/>
  <c r="S7170" i="1"/>
  <c r="Q7171" i="1"/>
  <c r="R7171" i="1"/>
  <c r="S7171" i="1"/>
  <c r="Q7172" i="1"/>
  <c r="R7172" i="1"/>
  <c r="S7172" i="1"/>
  <c r="Q7173" i="1"/>
  <c r="R7173" i="1"/>
  <c r="S7173" i="1"/>
  <c r="Q7174" i="1"/>
  <c r="R7174" i="1"/>
  <c r="S7174" i="1"/>
  <c r="Q7175" i="1"/>
  <c r="R7175" i="1"/>
  <c r="S7175" i="1"/>
  <c r="Q7176" i="1"/>
  <c r="R7176" i="1"/>
  <c r="S7176" i="1"/>
  <c r="Q7177" i="1"/>
  <c r="R7177" i="1"/>
  <c r="S7177" i="1"/>
  <c r="Q7178" i="1"/>
  <c r="R7178" i="1"/>
  <c r="S7178" i="1"/>
  <c r="Q7179" i="1"/>
  <c r="R7179" i="1"/>
  <c r="S7179" i="1"/>
  <c r="Q7180" i="1"/>
  <c r="R7180" i="1"/>
  <c r="S7180" i="1"/>
  <c r="Q7181" i="1"/>
  <c r="R7181" i="1"/>
  <c r="S7181" i="1"/>
  <c r="Q7182" i="1"/>
  <c r="R7182" i="1"/>
  <c r="S7182" i="1"/>
  <c r="Q7183" i="1"/>
  <c r="R7183" i="1"/>
  <c r="S7183" i="1"/>
  <c r="Q7184" i="1"/>
  <c r="R7184" i="1"/>
  <c r="S7184" i="1"/>
  <c r="Q7185" i="1"/>
  <c r="R7185" i="1"/>
  <c r="S7185" i="1"/>
  <c r="Q7186" i="1"/>
  <c r="R7186" i="1"/>
  <c r="S7186" i="1"/>
  <c r="Q7187" i="1"/>
  <c r="R7187" i="1"/>
  <c r="S7187" i="1"/>
  <c r="Q7188" i="1"/>
  <c r="R7188" i="1"/>
  <c r="S7188" i="1"/>
  <c r="Q7189" i="1"/>
  <c r="R7189" i="1"/>
  <c r="S7189" i="1"/>
  <c r="Q7190" i="1"/>
  <c r="R7190" i="1"/>
  <c r="S7190" i="1"/>
  <c r="Q7191" i="1"/>
  <c r="R7191" i="1"/>
  <c r="S7191" i="1"/>
  <c r="Q7192" i="1"/>
  <c r="R7192" i="1"/>
  <c r="S7192" i="1"/>
  <c r="Q7193" i="1"/>
  <c r="R7193" i="1"/>
  <c r="S7193" i="1"/>
  <c r="Q7194" i="1"/>
  <c r="R7194" i="1"/>
  <c r="S7194" i="1"/>
  <c r="Q7195" i="1"/>
  <c r="R7195" i="1"/>
  <c r="S7195" i="1"/>
  <c r="Q7196" i="1"/>
  <c r="R7196" i="1"/>
  <c r="S7196" i="1"/>
  <c r="Q7197" i="1"/>
  <c r="R7197" i="1"/>
  <c r="S7197" i="1"/>
  <c r="Q7198" i="1"/>
  <c r="R7198" i="1"/>
  <c r="S7198" i="1"/>
  <c r="Q7199" i="1"/>
  <c r="R7199" i="1"/>
  <c r="S7199" i="1"/>
  <c r="Q7200" i="1"/>
  <c r="R7200" i="1"/>
  <c r="S7200" i="1"/>
  <c r="Q7201" i="1"/>
  <c r="R7201" i="1"/>
  <c r="S7201" i="1"/>
  <c r="Q7202" i="1"/>
  <c r="R7202" i="1"/>
  <c r="S7202" i="1"/>
  <c r="Q7203" i="1"/>
  <c r="R7203" i="1"/>
  <c r="S7203" i="1"/>
  <c r="Q7204" i="1"/>
  <c r="R7204" i="1"/>
  <c r="S7204" i="1"/>
  <c r="Q7205" i="1"/>
  <c r="R7205" i="1"/>
  <c r="S7205" i="1"/>
  <c r="Q7206" i="1"/>
  <c r="R7206" i="1"/>
  <c r="S7206" i="1"/>
  <c r="Q7207" i="1"/>
  <c r="R7207" i="1"/>
  <c r="S7207" i="1"/>
  <c r="Q7208" i="1"/>
  <c r="R7208" i="1"/>
  <c r="S7208" i="1"/>
  <c r="Q7209" i="1"/>
  <c r="R7209" i="1"/>
  <c r="S7209" i="1"/>
  <c r="Q7210" i="1"/>
  <c r="R7210" i="1"/>
  <c r="S7210" i="1"/>
  <c r="Q7211" i="1"/>
  <c r="R7211" i="1"/>
  <c r="S7211" i="1"/>
  <c r="Q7212" i="1"/>
  <c r="R7212" i="1"/>
  <c r="S7212" i="1"/>
  <c r="Q7213" i="1"/>
  <c r="R7213" i="1"/>
  <c r="S7213" i="1"/>
  <c r="Q7214" i="1"/>
  <c r="R7214" i="1"/>
  <c r="S7214" i="1"/>
  <c r="Q7215" i="1"/>
  <c r="R7215" i="1"/>
  <c r="S7215" i="1"/>
  <c r="Q7216" i="1"/>
  <c r="R7216" i="1"/>
  <c r="S7216" i="1"/>
  <c r="Q7217" i="1"/>
  <c r="R7217" i="1"/>
  <c r="S7217" i="1"/>
  <c r="Q7218" i="1"/>
  <c r="R7218" i="1"/>
  <c r="S7218" i="1"/>
  <c r="Q7219" i="1"/>
  <c r="R7219" i="1"/>
  <c r="S7219" i="1"/>
  <c r="Q7220" i="1"/>
  <c r="R7220" i="1"/>
  <c r="S7220" i="1"/>
  <c r="Q7221" i="1"/>
  <c r="R7221" i="1"/>
  <c r="S7221" i="1"/>
  <c r="Q7222" i="1"/>
  <c r="R7222" i="1"/>
  <c r="S7222" i="1"/>
  <c r="Q7223" i="1"/>
  <c r="R7223" i="1"/>
  <c r="S7223" i="1"/>
  <c r="Q7224" i="1"/>
  <c r="R7224" i="1"/>
  <c r="S7224" i="1"/>
  <c r="Q7225" i="1"/>
  <c r="R7225" i="1"/>
  <c r="S7225" i="1"/>
  <c r="Q7226" i="1"/>
  <c r="R7226" i="1"/>
  <c r="S7226" i="1"/>
  <c r="Q7227" i="1"/>
  <c r="R7227" i="1"/>
  <c r="S7227" i="1"/>
  <c r="Q7228" i="1"/>
  <c r="R7228" i="1"/>
  <c r="S7228" i="1"/>
  <c r="Q7229" i="1"/>
  <c r="R7229" i="1"/>
  <c r="S7229" i="1"/>
  <c r="Q7230" i="1"/>
  <c r="R7230" i="1"/>
  <c r="S7230" i="1"/>
  <c r="Q7231" i="1"/>
  <c r="R7231" i="1"/>
  <c r="S7231" i="1"/>
  <c r="Q7232" i="1"/>
  <c r="R7232" i="1"/>
  <c r="S7232" i="1"/>
  <c r="Q7233" i="1"/>
  <c r="R7233" i="1"/>
  <c r="S7233" i="1"/>
  <c r="Q7234" i="1"/>
  <c r="R7234" i="1"/>
  <c r="S7234" i="1"/>
  <c r="Q7235" i="1"/>
  <c r="R7235" i="1"/>
  <c r="S7235" i="1"/>
  <c r="Q7236" i="1"/>
  <c r="R7236" i="1"/>
  <c r="S7236" i="1"/>
  <c r="Q7237" i="1"/>
  <c r="R7237" i="1"/>
  <c r="S7237" i="1"/>
  <c r="Q7238" i="1"/>
  <c r="R7238" i="1"/>
  <c r="S7238" i="1"/>
  <c r="Q7239" i="1"/>
  <c r="R7239" i="1"/>
  <c r="S7239" i="1"/>
  <c r="Q7240" i="1"/>
  <c r="R7240" i="1"/>
  <c r="S7240" i="1"/>
  <c r="Q7241" i="1"/>
  <c r="R7241" i="1"/>
  <c r="S7241" i="1"/>
  <c r="Q7242" i="1"/>
  <c r="R7242" i="1"/>
  <c r="S7242" i="1"/>
  <c r="Q7243" i="1"/>
  <c r="R7243" i="1"/>
  <c r="S7243" i="1"/>
  <c r="Q7244" i="1"/>
  <c r="R7244" i="1"/>
  <c r="S7244" i="1"/>
  <c r="Q7245" i="1"/>
  <c r="R7245" i="1"/>
  <c r="S7245" i="1"/>
  <c r="Q7246" i="1"/>
  <c r="R7246" i="1"/>
  <c r="S7246" i="1"/>
  <c r="Q7247" i="1"/>
  <c r="R7247" i="1"/>
  <c r="S7247" i="1"/>
  <c r="Q7248" i="1"/>
  <c r="R7248" i="1"/>
  <c r="S7248" i="1"/>
  <c r="Q7249" i="1"/>
  <c r="R7249" i="1"/>
  <c r="S7249" i="1"/>
  <c r="Q7250" i="1"/>
  <c r="R7250" i="1"/>
  <c r="S7250" i="1"/>
  <c r="Q7251" i="1"/>
  <c r="R7251" i="1"/>
  <c r="S7251" i="1"/>
  <c r="Q7252" i="1"/>
  <c r="R7252" i="1"/>
  <c r="S7252" i="1"/>
  <c r="Q7253" i="1"/>
  <c r="R7253" i="1"/>
  <c r="S7253" i="1"/>
  <c r="Q7254" i="1"/>
  <c r="R7254" i="1"/>
  <c r="S7254" i="1"/>
  <c r="Q7255" i="1"/>
  <c r="R7255" i="1"/>
  <c r="S7255" i="1"/>
  <c r="Q7256" i="1"/>
  <c r="R7256" i="1"/>
  <c r="S7256" i="1"/>
  <c r="Q7257" i="1"/>
  <c r="R7257" i="1"/>
  <c r="S7257" i="1"/>
  <c r="Q7258" i="1"/>
  <c r="R7258" i="1"/>
  <c r="S7258" i="1"/>
  <c r="Q7259" i="1"/>
  <c r="R7259" i="1"/>
  <c r="S7259" i="1"/>
  <c r="Q7260" i="1"/>
  <c r="R7260" i="1"/>
  <c r="S7260" i="1"/>
  <c r="Q7261" i="1"/>
  <c r="R7261" i="1"/>
  <c r="S7261" i="1"/>
  <c r="Q7262" i="1"/>
  <c r="R7262" i="1"/>
  <c r="S7262" i="1"/>
  <c r="Q7263" i="1"/>
  <c r="R7263" i="1"/>
  <c r="S7263" i="1"/>
  <c r="Q7264" i="1"/>
  <c r="R7264" i="1"/>
  <c r="S7264" i="1"/>
  <c r="Q7265" i="1"/>
  <c r="R7265" i="1"/>
  <c r="S7265" i="1"/>
  <c r="Q7266" i="1"/>
  <c r="R7266" i="1"/>
  <c r="S7266" i="1"/>
  <c r="Q7267" i="1"/>
  <c r="R7267" i="1"/>
  <c r="S7267" i="1"/>
  <c r="Q7268" i="1"/>
  <c r="R7268" i="1"/>
  <c r="S7268" i="1"/>
  <c r="Q7269" i="1"/>
  <c r="R7269" i="1"/>
  <c r="S7269" i="1"/>
  <c r="Q7270" i="1"/>
  <c r="R7270" i="1"/>
  <c r="S7270" i="1"/>
  <c r="Q7271" i="1"/>
  <c r="R7271" i="1"/>
  <c r="S7271" i="1"/>
  <c r="Q7272" i="1"/>
  <c r="R7272" i="1"/>
  <c r="S7272" i="1"/>
  <c r="Q7273" i="1"/>
  <c r="R7273" i="1"/>
  <c r="S7273" i="1"/>
  <c r="Q7274" i="1"/>
  <c r="R7274" i="1"/>
  <c r="S7274" i="1"/>
  <c r="Q7275" i="1"/>
  <c r="R7275" i="1"/>
  <c r="S7275" i="1"/>
  <c r="Q7276" i="1"/>
  <c r="R7276" i="1"/>
  <c r="S7276" i="1"/>
  <c r="Q7277" i="1"/>
  <c r="R7277" i="1"/>
  <c r="S7277" i="1"/>
  <c r="Q7278" i="1"/>
  <c r="R7278" i="1"/>
  <c r="S7278" i="1"/>
  <c r="Q7279" i="1"/>
  <c r="R7279" i="1"/>
  <c r="S7279" i="1"/>
  <c r="Q7280" i="1"/>
  <c r="R7280" i="1"/>
  <c r="S7280" i="1"/>
  <c r="Q7281" i="1"/>
  <c r="R7281" i="1"/>
  <c r="S7281" i="1"/>
  <c r="Q7282" i="1"/>
  <c r="R7282" i="1"/>
  <c r="S7282" i="1"/>
  <c r="Q7283" i="1"/>
  <c r="R7283" i="1"/>
  <c r="S7283" i="1"/>
  <c r="Q7284" i="1"/>
  <c r="R7284" i="1"/>
  <c r="S7284" i="1"/>
  <c r="Q7285" i="1"/>
  <c r="R7285" i="1"/>
  <c r="S7285" i="1"/>
  <c r="Q7286" i="1"/>
  <c r="R7286" i="1"/>
  <c r="S7286" i="1"/>
  <c r="Q7287" i="1"/>
  <c r="R7287" i="1"/>
  <c r="S7287" i="1"/>
  <c r="Q7288" i="1"/>
  <c r="R7288" i="1"/>
  <c r="S7288" i="1"/>
  <c r="Q7289" i="1"/>
  <c r="R7289" i="1"/>
  <c r="S7289" i="1"/>
  <c r="Q7290" i="1"/>
  <c r="R7290" i="1"/>
  <c r="S7290" i="1"/>
  <c r="Q7291" i="1"/>
  <c r="R7291" i="1"/>
  <c r="S7291" i="1"/>
  <c r="Q7292" i="1"/>
  <c r="R7292" i="1"/>
  <c r="S7292" i="1"/>
  <c r="Q7293" i="1"/>
  <c r="R7293" i="1"/>
  <c r="S7293" i="1"/>
  <c r="Q7294" i="1"/>
  <c r="R7294" i="1"/>
  <c r="S7294" i="1"/>
  <c r="Q7295" i="1"/>
  <c r="R7295" i="1"/>
  <c r="S7295" i="1"/>
  <c r="Q7296" i="1"/>
  <c r="R7296" i="1"/>
  <c r="S7296" i="1"/>
  <c r="Q7297" i="1"/>
  <c r="R7297" i="1"/>
  <c r="S7297" i="1"/>
  <c r="Q7298" i="1"/>
  <c r="R7298" i="1"/>
  <c r="S7298" i="1"/>
  <c r="Q7299" i="1"/>
  <c r="R7299" i="1"/>
  <c r="S7299" i="1"/>
  <c r="Q7300" i="1"/>
  <c r="R7300" i="1"/>
  <c r="S7300" i="1"/>
  <c r="Q7301" i="1"/>
  <c r="R7301" i="1"/>
  <c r="S7301" i="1"/>
  <c r="Q7302" i="1"/>
  <c r="R7302" i="1"/>
  <c r="S7302" i="1"/>
  <c r="Q7303" i="1"/>
  <c r="R7303" i="1"/>
  <c r="S7303" i="1"/>
  <c r="Q7304" i="1"/>
  <c r="R7304" i="1"/>
  <c r="S7304" i="1"/>
  <c r="Q7305" i="1"/>
  <c r="R7305" i="1"/>
  <c r="S7305" i="1"/>
  <c r="Q7306" i="1"/>
  <c r="R7306" i="1"/>
  <c r="S7306" i="1"/>
  <c r="Q7307" i="1"/>
  <c r="R7307" i="1"/>
  <c r="S7307" i="1"/>
  <c r="Q7308" i="1"/>
  <c r="R7308" i="1"/>
  <c r="S7308" i="1"/>
  <c r="Q7309" i="1"/>
  <c r="R7309" i="1"/>
  <c r="S7309" i="1"/>
  <c r="Q7310" i="1"/>
  <c r="R7310" i="1"/>
  <c r="S7310" i="1"/>
  <c r="Q7311" i="1"/>
  <c r="R7311" i="1"/>
  <c r="S7311" i="1"/>
  <c r="Q7312" i="1"/>
  <c r="R7312" i="1"/>
  <c r="S7312" i="1"/>
  <c r="Q7313" i="1"/>
  <c r="R7313" i="1"/>
  <c r="S7313" i="1"/>
  <c r="Q7314" i="1"/>
  <c r="R7314" i="1"/>
  <c r="S7314" i="1"/>
  <c r="Q7315" i="1"/>
  <c r="R7315" i="1"/>
  <c r="S7315" i="1"/>
  <c r="Q7316" i="1"/>
  <c r="R7316" i="1"/>
  <c r="S7316" i="1"/>
  <c r="Q7317" i="1"/>
  <c r="R7317" i="1"/>
  <c r="S7317" i="1"/>
  <c r="Q7318" i="1"/>
  <c r="R7318" i="1"/>
  <c r="S7318" i="1"/>
  <c r="Q7319" i="1"/>
  <c r="R7319" i="1"/>
  <c r="S7319" i="1"/>
  <c r="Q7320" i="1"/>
  <c r="R7320" i="1"/>
  <c r="S7320" i="1"/>
  <c r="Q7321" i="1"/>
  <c r="R7321" i="1"/>
  <c r="S7321" i="1"/>
  <c r="Q7322" i="1"/>
  <c r="R7322" i="1"/>
  <c r="S7322" i="1"/>
  <c r="Q7323" i="1"/>
  <c r="R7323" i="1"/>
  <c r="S7323" i="1"/>
  <c r="Q7324" i="1"/>
  <c r="R7324" i="1"/>
  <c r="S7324" i="1"/>
  <c r="Q7325" i="1"/>
  <c r="R7325" i="1"/>
  <c r="S7325" i="1"/>
  <c r="Q7326" i="1"/>
  <c r="R7326" i="1"/>
  <c r="S7326" i="1"/>
  <c r="Q7327" i="1"/>
  <c r="R7327" i="1"/>
  <c r="S7327" i="1"/>
  <c r="Q7328" i="1"/>
  <c r="R7328" i="1"/>
  <c r="S7328" i="1"/>
  <c r="Q7329" i="1"/>
  <c r="R7329" i="1"/>
  <c r="S7329" i="1"/>
  <c r="Q7330" i="1"/>
  <c r="R7330" i="1"/>
  <c r="S7330" i="1"/>
  <c r="Q7331" i="1"/>
  <c r="R7331" i="1"/>
  <c r="S7331" i="1"/>
  <c r="Q7332" i="1"/>
  <c r="R7332" i="1"/>
  <c r="S7332" i="1"/>
  <c r="Q7333" i="1"/>
  <c r="R7333" i="1"/>
  <c r="S7333" i="1"/>
  <c r="Q7334" i="1"/>
  <c r="R7334" i="1"/>
  <c r="S7334" i="1"/>
  <c r="Q7335" i="1"/>
  <c r="R7335" i="1"/>
  <c r="S7335" i="1"/>
  <c r="Q7336" i="1"/>
  <c r="R7336" i="1"/>
  <c r="S7336" i="1"/>
  <c r="Q7337" i="1"/>
  <c r="R7337" i="1"/>
  <c r="S7337" i="1"/>
  <c r="Q7338" i="1"/>
  <c r="R7338" i="1"/>
  <c r="S7338" i="1"/>
  <c r="Q7339" i="1"/>
  <c r="R7339" i="1"/>
  <c r="S7339" i="1"/>
  <c r="Q7340" i="1"/>
  <c r="R7340" i="1"/>
  <c r="S7340" i="1"/>
  <c r="Q7341" i="1"/>
  <c r="R7341" i="1"/>
  <c r="S7341" i="1"/>
  <c r="Q7342" i="1"/>
  <c r="R7342" i="1"/>
  <c r="S7342" i="1"/>
  <c r="Q7343" i="1"/>
  <c r="R7343" i="1"/>
  <c r="S7343" i="1"/>
  <c r="Q7344" i="1"/>
  <c r="R7344" i="1"/>
  <c r="S7344" i="1"/>
  <c r="Q7345" i="1"/>
  <c r="R7345" i="1"/>
  <c r="S7345" i="1"/>
  <c r="Q7346" i="1"/>
  <c r="R7346" i="1"/>
  <c r="S7346" i="1"/>
  <c r="Q7347" i="1"/>
  <c r="R7347" i="1"/>
  <c r="S7347" i="1"/>
  <c r="Q7348" i="1"/>
  <c r="R7348" i="1"/>
  <c r="S7348" i="1"/>
  <c r="Q7349" i="1"/>
  <c r="R7349" i="1"/>
  <c r="S7349" i="1"/>
  <c r="Q7350" i="1"/>
  <c r="R7350" i="1"/>
  <c r="S7350" i="1"/>
  <c r="Q7351" i="1"/>
  <c r="R7351" i="1"/>
  <c r="S7351" i="1"/>
  <c r="Q7352" i="1"/>
  <c r="R7352" i="1"/>
  <c r="S7352" i="1"/>
  <c r="Q7353" i="1"/>
  <c r="R7353" i="1"/>
  <c r="S7353" i="1"/>
  <c r="Q7354" i="1"/>
  <c r="R7354" i="1"/>
  <c r="S7354" i="1"/>
  <c r="Q7355" i="1"/>
  <c r="R7355" i="1"/>
  <c r="S7355" i="1"/>
  <c r="Q7356" i="1"/>
  <c r="R7356" i="1"/>
  <c r="S7356" i="1"/>
  <c r="Q7357" i="1"/>
  <c r="R7357" i="1"/>
  <c r="S7357" i="1"/>
  <c r="Q7358" i="1"/>
  <c r="R7358" i="1"/>
  <c r="S7358" i="1"/>
  <c r="Q7359" i="1"/>
  <c r="R7359" i="1"/>
  <c r="S7359" i="1"/>
  <c r="Q7360" i="1"/>
  <c r="R7360" i="1"/>
  <c r="S7360" i="1"/>
  <c r="Q7361" i="1"/>
  <c r="R7361" i="1"/>
  <c r="S7361" i="1"/>
  <c r="Q7362" i="1"/>
  <c r="R7362" i="1"/>
  <c r="S7362" i="1"/>
  <c r="Q7363" i="1"/>
  <c r="R7363" i="1"/>
  <c r="S7363" i="1"/>
  <c r="Q7364" i="1"/>
  <c r="R7364" i="1"/>
  <c r="S7364" i="1"/>
  <c r="Q7365" i="1"/>
  <c r="R7365" i="1"/>
  <c r="S7365" i="1"/>
  <c r="Q7366" i="1"/>
  <c r="R7366" i="1"/>
  <c r="S7366" i="1"/>
  <c r="Q7367" i="1"/>
  <c r="R7367" i="1"/>
  <c r="S7367" i="1"/>
  <c r="Q7368" i="1"/>
  <c r="R7368" i="1"/>
  <c r="S7368" i="1"/>
  <c r="Q7369" i="1"/>
  <c r="R7369" i="1"/>
  <c r="S7369" i="1"/>
  <c r="Q7370" i="1"/>
  <c r="R7370" i="1"/>
  <c r="S7370" i="1"/>
  <c r="Q7371" i="1"/>
  <c r="R7371" i="1"/>
  <c r="S7371" i="1"/>
  <c r="Q7372" i="1"/>
  <c r="R7372" i="1"/>
  <c r="S7372" i="1"/>
  <c r="Q7373" i="1"/>
  <c r="R7373" i="1"/>
  <c r="S7373" i="1"/>
  <c r="Q7374" i="1"/>
  <c r="R7374" i="1"/>
  <c r="S7374" i="1"/>
  <c r="Q7375" i="1"/>
  <c r="R7375" i="1"/>
  <c r="S7375" i="1"/>
  <c r="Q7376" i="1"/>
  <c r="R7376" i="1"/>
  <c r="S7376" i="1"/>
  <c r="Q7377" i="1"/>
  <c r="R7377" i="1"/>
  <c r="S7377" i="1"/>
  <c r="Q7378" i="1"/>
  <c r="R7378" i="1"/>
  <c r="S7378" i="1"/>
  <c r="Q7379" i="1"/>
  <c r="R7379" i="1"/>
  <c r="S7379" i="1"/>
  <c r="Q7380" i="1"/>
  <c r="R7380" i="1"/>
  <c r="S7380" i="1"/>
  <c r="Q7381" i="1"/>
  <c r="R7381" i="1"/>
  <c r="S7381" i="1"/>
  <c r="Q7382" i="1"/>
  <c r="R7382" i="1"/>
  <c r="S7382" i="1"/>
  <c r="Q7383" i="1"/>
  <c r="R7383" i="1"/>
  <c r="S7383" i="1"/>
  <c r="Q7384" i="1"/>
  <c r="R7384" i="1"/>
  <c r="S7384" i="1"/>
  <c r="Q7385" i="1"/>
  <c r="R7385" i="1"/>
  <c r="S7385" i="1"/>
  <c r="Q7386" i="1"/>
  <c r="R7386" i="1"/>
  <c r="S7386" i="1"/>
  <c r="Q7387" i="1"/>
  <c r="R7387" i="1"/>
  <c r="S7387" i="1"/>
  <c r="Q7388" i="1"/>
  <c r="R7388" i="1"/>
  <c r="S7388" i="1"/>
  <c r="Q7389" i="1"/>
  <c r="R7389" i="1"/>
  <c r="S7389" i="1"/>
  <c r="Q7390" i="1"/>
  <c r="R7390" i="1"/>
  <c r="S7390" i="1"/>
  <c r="Q7391" i="1"/>
  <c r="R7391" i="1"/>
  <c r="S7391" i="1"/>
  <c r="Q7392" i="1"/>
  <c r="R7392" i="1"/>
  <c r="S7392" i="1"/>
  <c r="Q7393" i="1"/>
  <c r="R7393" i="1"/>
  <c r="S7393" i="1"/>
  <c r="Q7394" i="1"/>
  <c r="R7394" i="1"/>
  <c r="S7394" i="1"/>
  <c r="Q7395" i="1"/>
  <c r="R7395" i="1"/>
  <c r="S7395" i="1"/>
  <c r="Q7396" i="1"/>
  <c r="R7396" i="1"/>
  <c r="S7396" i="1"/>
  <c r="Q7397" i="1"/>
  <c r="R7397" i="1"/>
  <c r="S7397" i="1"/>
  <c r="Q7398" i="1"/>
  <c r="R7398" i="1"/>
  <c r="S7398" i="1"/>
  <c r="Q7399" i="1"/>
  <c r="R7399" i="1"/>
  <c r="S7399" i="1"/>
  <c r="Q7400" i="1"/>
  <c r="R7400" i="1"/>
  <c r="S7400" i="1"/>
  <c r="Q7401" i="1"/>
  <c r="R7401" i="1"/>
  <c r="S7401" i="1"/>
  <c r="Q7402" i="1"/>
  <c r="R7402" i="1"/>
  <c r="S7402" i="1"/>
  <c r="Q7403" i="1"/>
  <c r="R7403" i="1"/>
  <c r="S7403" i="1"/>
  <c r="Q7404" i="1"/>
  <c r="R7404" i="1"/>
  <c r="S7404" i="1"/>
  <c r="Q7405" i="1"/>
  <c r="R7405" i="1"/>
  <c r="S7405" i="1"/>
  <c r="Q7406" i="1"/>
  <c r="R7406" i="1"/>
  <c r="S7406" i="1"/>
  <c r="Q7407" i="1"/>
  <c r="R7407" i="1"/>
  <c r="S7407" i="1"/>
  <c r="Q7408" i="1"/>
  <c r="R7408" i="1"/>
  <c r="S7408" i="1"/>
  <c r="Q7409" i="1"/>
  <c r="R7409" i="1"/>
  <c r="S7409" i="1"/>
  <c r="Q7410" i="1"/>
  <c r="R7410" i="1"/>
  <c r="S7410" i="1"/>
  <c r="Q7411" i="1"/>
  <c r="R7411" i="1"/>
  <c r="S7411" i="1"/>
  <c r="Q7412" i="1"/>
  <c r="R7412" i="1"/>
  <c r="S7412" i="1"/>
  <c r="Q7413" i="1"/>
  <c r="R7413" i="1"/>
  <c r="S7413" i="1"/>
  <c r="Q7414" i="1"/>
  <c r="R7414" i="1"/>
  <c r="S7414" i="1"/>
  <c r="Q7415" i="1"/>
  <c r="R7415" i="1"/>
  <c r="S7415" i="1"/>
  <c r="Q7416" i="1"/>
  <c r="R7416" i="1"/>
  <c r="S7416" i="1"/>
  <c r="Q7417" i="1"/>
  <c r="R7417" i="1"/>
  <c r="S7417" i="1"/>
  <c r="Q7418" i="1"/>
  <c r="R7418" i="1"/>
  <c r="S7418" i="1"/>
  <c r="Q7419" i="1"/>
  <c r="R7419" i="1"/>
  <c r="S7419" i="1"/>
  <c r="Q7420" i="1"/>
  <c r="R7420" i="1"/>
  <c r="S7420" i="1"/>
  <c r="Q7421" i="1"/>
  <c r="R7421" i="1"/>
  <c r="S7421" i="1"/>
  <c r="Q7422" i="1"/>
  <c r="R7422" i="1"/>
  <c r="S7422" i="1"/>
  <c r="Q7423" i="1"/>
  <c r="R7423" i="1"/>
  <c r="S7423" i="1"/>
  <c r="Q7424" i="1"/>
  <c r="R7424" i="1"/>
  <c r="S7424" i="1"/>
  <c r="Q7425" i="1"/>
  <c r="R7425" i="1"/>
  <c r="S7425" i="1"/>
  <c r="Q7426" i="1"/>
  <c r="R7426" i="1"/>
  <c r="S7426" i="1"/>
  <c r="Q7427" i="1"/>
  <c r="R7427" i="1"/>
  <c r="S7427" i="1"/>
  <c r="Q7428" i="1"/>
  <c r="R7428" i="1"/>
  <c r="S7428" i="1"/>
  <c r="Q7429" i="1"/>
  <c r="R7429" i="1"/>
  <c r="S7429" i="1"/>
  <c r="Q7430" i="1"/>
  <c r="R7430" i="1"/>
  <c r="S7430" i="1"/>
  <c r="Q7431" i="1"/>
  <c r="R7431" i="1"/>
  <c r="S7431" i="1"/>
  <c r="Q7432" i="1"/>
  <c r="R7432" i="1"/>
  <c r="S7432" i="1"/>
  <c r="Q7433" i="1"/>
  <c r="R7433" i="1"/>
  <c r="S7433" i="1"/>
  <c r="Q7434" i="1"/>
  <c r="R7434" i="1"/>
  <c r="S7434" i="1"/>
  <c r="Q7435" i="1"/>
  <c r="R7435" i="1"/>
  <c r="S7435" i="1"/>
  <c r="Q7436" i="1"/>
  <c r="R7436" i="1"/>
  <c r="S7436" i="1"/>
  <c r="Q7437" i="1"/>
  <c r="R7437" i="1"/>
  <c r="S7437" i="1"/>
  <c r="Q7438" i="1"/>
  <c r="R7438" i="1"/>
  <c r="S7438" i="1"/>
  <c r="Q7439" i="1"/>
  <c r="R7439" i="1"/>
  <c r="S7439" i="1"/>
  <c r="Q7440" i="1"/>
  <c r="R7440" i="1"/>
  <c r="S7440" i="1"/>
  <c r="Q7441" i="1"/>
  <c r="R7441" i="1"/>
  <c r="S7441" i="1"/>
  <c r="Q7442" i="1"/>
  <c r="R7442" i="1"/>
  <c r="S7442" i="1"/>
  <c r="Q7443" i="1"/>
  <c r="R7443" i="1"/>
  <c r="S7443" i="1"/>
  <c r="Q7444" i="1"/>
  <c r="R7444" i="1"/>
  <c r="S7444" i="1"/>
  <c r="Q7445" i="1"/>
  <c r="R7445" i="1"/>
  <c r="S7445" i="1"/>
  <c r="Q7446" i="1"/>
  <c r="R7446" i="1"/>
  <c r="S7446" i="1"/>
  <c r="Q7447" i="1"/>
  <c r="R7447" i="1"/>
  <c r="S7447" i="1"/>
  <c r="Q7448" i="1"/>
  <c r="R7448" i="1"/>
  <c r="S7448" i="1"/>
  <c r="Q7449" i="1"/>
  <c r="R7449" i="1"/>
  <c r="S7449" i="1"/>
  <c r="Q7450" i="1"/>
  <c r="R7450" i="1"/>
  <c r="S7450" i="1"/>
  <c r="Q7451" i="1"/>
  <c r="R7451" i="1"/>
  <c r="S7451" i="1"/>
  <c r="Q7452" i="1"/>
  <c r="R7452" i="1"/>
  <c r="S7452" i="1"/>
  <c r="Q7453" i="1"/>
  <c r="R7453" i="1"/>
  <c r="S7453" i="1"/>
  <c r="Q7454" i="1"/>
  <c r="R7454" i="1"/>
  <c r="S7454" i="1"/>
  <c r="Q7455" i="1"/>
  <c r="R7455" i="1"/>
  <c r="S7455" i="1"/>
  <c r="Q7456" i="1"/>
  <c r="R7456" i="1"/>
  <c r="S7456" i="1"/>
  <c r="Q7457" i="1"/>
  <c r="R7457" i="1"/>
  <c r="S7457" i="1"/>
  <c r="Q7458" i="1"/>
  <c r="R7458" i="1"/>
  <c r="S7458" i="1"/>
  <c r="Q7459" i="1"/>
  <c r="R7459" i="1"/>
  <c r="S7459" i="1"/>
  <c r="Q7460" i="1"/>
  <c r="R7460" i="1"/>
  <c r="S7460" i="1"/>
  <c r="Q7461" i="1"/>
  <c r="R7461" i="1"/>
  <c r="S7461" i="1"/>
  <c r="Q7462" i="1"/>
  <c r="R7462" i="1"/>
  <c r="S7462" i="1"/>
  <c r="Q7463" i="1"/>
  <c r="R7463" i="1"/>
  <c r="S7463" i="1"/>
  <c r="Q7464" i="1"/>
  <c r="R7464" i="1"/>
  <c r="S7464" i="1"/>
  <c r="Q7465" i="1"/>
  <c r="R7465" i="1"/>
  <c r="S7465" i="1"/>
  <c r="Q7466" i="1"/>
  <c r="R7466" i="1"/>
  <c r="S7466" i="1"/>
  <c r="Q7467" i="1"/>
  <c r="R7467" i="1"/>
  <c r="S7467" i="1"/>
  <c r="Q7468" i="1"/>
  <c r="R7468" i="1"/>
  <c r="S7468" i="1"/>
  <c r="Q7469" i="1"/>
  <c r="R7469" i="1"/>
  <c r="S7469" i="1"/>
  <c r="Q7470" i="1"/>
  <c r="R7470" i="1"/>
  <c r="S7470" i="1"/>
  <c r="Q7471" i="1"/>
  <c r="R7471" i="1"/>
  <c r="S7471" i="1"/>
  <c r="Q7472" i="1"/>
  <c r="R7472" i="1"/>
  <c r="S7472" i="1"/>
  <c r="Q7473" i="1"/>
  <c r="R7473" i="1"/>
  <c r="S7473" i="1"/>
  <c r="Q7474" i="1"/>
  <c r="R7474" i="1"/>
  <c r="S7474" i="1"/>
  <c r="Q7475" i="1"/>
  <c r="R7475" i="1"/>
  <c r="S7475" i="1"/>
  <c r="Q7476" i="1"/>
  <c r="R7476" i="1"/>
  <c r="S7476" i="1"/>
  <c r="Q7477" i="1"/>
  <c r="R7477" i="1"/>
  <c r="S7477" i="1"/>
  <c r="Q7478" i="1"/>
  <c r="R7478" i="1"/>
  <c r="S7478" i="1"/>
  <c r="Q7479" i="1"/>
  <c r="R7479" i="1"/>
  <c r="S7479" i="1"/>
  <c r="Q7480" i="1"/>
  <c r="R7480" i="1"/>
  <c r="S7480" i="1"/>
  <c r="Q7481" i="1"/>
  <c r="R7481" i="1"/>
  <c r="S7481" i="1"/>
  <c r="Q7482" i="1"/>
  <c r="R7482" i="1"/>
  <c r="S7482" i="1"/>
  <c r="Q7483" i="1"/>
  <c r="R7483" i="1"/>
  <c r="S7483" i="1"/>
  <c r="Q7484" i="1"/>
  <c r="R7484" i="1"/>
  <c r="S7484" i="1"/>
  <c r="Q7485" i="1"/>
  <c r="R7485" i="1"/>
  <c r="S7485" i="1"/>
  <c r="Q7486" i="1"/>
  <c r="R7486" i="1"/>
  <c r="S7486" i="1"/>
  <c r="Q7487" i="1"/>
  <c r="R7487" i="1"/>
  <c r="S7487" i="1"/>
  <c r="Q7488" i="1"/>
  <c r="R7488" i="1"/>
  <c r="S7488" i="1"/>
  <c r="Q7489" i="1"/>
  <c r="R7489" i="1"/>
  <c r="S7489" i="1"/>
  <c r="Q7490" i="1"/>
  <c r="R7490" i="1"/>
  <c r="S7490" i="1"/>
  <c r="Q7491" i="1"/>
  <c r="R7491" i="1"/>
  <c r="S7491" i="1"/>
  <c r="Q7492" i="1"/>
  <c r="R7492" i="1"/>
  <c r="S7492" i="1"/>
  <c r="Q7493" i="1"/>
  <c r="R7493" i="1"/>
  <c r="S7493" i="1"/>
  <c r="Q7494" i="1"/>
  <c r="R7494" i="1"/>
  <c r="S7494" i="1"/>
  <c r="Q7495" i="1"/>
  <c r="R7495" i="1"/>
  <c r="S7495" i="1"/>
  <c r="Q7496" i="1"/>
  <c r="R7496" i="1"/>
  <c r="S7496" i="1"/>
  <c r="Q7497" i="1"/>
  <c r="R7497" i="1"/>
  <c r="S7497" i="1"/>
  <c r="Q7498" i="1"/>
  <c r="R7498" i="1"/>
  <c r="S7498" i="1"/>
  <c r="Q7499" i="1"/>
  <c r="R7499" i="1"/>
  <c r="S7499" i="1"/>
  <c r="Q7500" i="1"/>
  <c r="R7500" i="1"/>
  <c r="S7500" i="1"/>
  <c r="Q7501" i="1"/>
  <c r="R7501" i="1"/>
  <c r="S7501" i="1"/>
  <c r="Q7502" i="1"/>
  <c r="R7502" i="1"/>
  <c r="S7502" i="1"/>
  <c r="Q7503" i="1"/>
  <c r="R7503" i="1"/>
  <c r="S7503" i="1"/>
  <c r="Q7504" i="1"/>
  <c r="R7504" i="1"/>
  <c r="S7504" i="1"/>
  <c r="Q7505" i="1"/>
  <c r="R7505" i="1"/>
  <c r="S7505" i="1"/>
  <c r="Q7506" i="1"/>
  <c r="R7506" i="1"/>
  <c r="S7506" i="1"/>
  <c r="Q7507" i="1"/>
  <c r="R7507" i="1"/>
  <c r="S7507" i="1"/>
  <c r="Q7508" i="1"/>
  <c r="R7508" i="1"/>
  <c r="S7508" i="1"/>
  <c r="Q7509" i="1"/>
  <c r="R7509" i="1"/>
  <c r="S7509" i="1"/>
  <c r="Q7510" i="1"/>
  <c r="R7510" i="1"/>
  <c r="S7510" i="1"/>
  <c r="Q7511" i="1"/>
  <c r="R7511" i="1"/>
  <c r="S7511" i="1"/>
  <c r="Q7512" i="1"/>
  <c r="R7512" i="1"/>
  <c r="S7512" i="1"/>
  <c r="Q7513" i="1"/>
  <c r="R7513" i="1"/>
  <c r="S7513" i="1"/>
  <c r="Q7514" i="1"/>
  <c r="R7514" i="1"/>
  <c r="S7514" i="1"/>
  <c r="Q7515" i="1"/>
  <c r="R7515" i="1"/>
  <c r="S7515" i="1"/>
  <c r="Q7516" i="1"/>
  <c r="R7516" i="1"/>
  <c r="S7516" i="1"/>
  <c r="Q7517" i="1"/>
  <c r="R7517" i="1"/>
  <c r="S7517" i="1"/>
  <c r="Q7518" i="1"/>
  <c r="R7518" i="1"/>
  <c r="S7518" i="1"/>
  <c r="Q7519" i="1"/>
  <c r="R7519" i="1"/>
  <c r="S7519" i="1"/>
  <c r="Q7520" i="1"/>
  <c r="R7520" i="1"/>
  <c r="S7520" i="1"/>
  <c r="Q7521" i="1"/>
  <c r="R7521" i="1"/>
  <c r="S7521" i="1"/>
  <c r="Q7522" i="1"/>
  <c r="R7522" i="1"/>
  <c r="S7522" i="1"/>
  <c r="Q7523" i="1"/>
  <c r="R7523" i="1"/>
  <c r="S7523" i="1"/>
  <c r="Q7524" i="1"/>
  <c r="R7524" i="1"/>
  <c r="S7524" i="1"/>
  <c r="Q7525" i="1"/>
  <c r="R7525" i="1"/>
  <c r="S7525" i="1"/>
  <c r="Q7526" i="1"/>
  <c r="R7526" i="1"/>
  <c r="S7526" i="1"/>
  <c r="Q7527" i="1"/>
  <c r="R7527" i="1"/>
  <c r="S7527" i="1"/>
  <c r="Q7528" i="1"/>
  <c r="R7528" i="1"/>
  <c r="S7528" i="1"/>
  <c r="Q7529" i="1"/>
  <c r="R7529" i="1"/>
  <c r="S7529" i="1"/>
  <c r="Q7530" i="1"/>
  <c r="R7530" i="1"/>
  <c r="S7530" i="1"/>
  <c r="Q7531" i="1"/>
  <c r="R7531" i="1"/>
  <c r="S7531" i="1"/>
  <c r="Q7532" i="1"/>
  <c r="R7532" i="1"/>
  <c r="S7532" i="1"/>
  <c r="Q7533" i="1"/>
  <c r="R7533" i="1"/>
  <c r="S7533" i="1"/>
  <c r="Q7534" i="1"/>
  <c r="R7534" i="1"/>
  <c r="S7534" i="1"/>
  <c r="Q7535" i="1"/>
  <c r="R7535" i="1"/>
  <c r="S7535" i="1"/>
  <c r="Q7536" i="1"/>
  <c r="R7536" i="1"/>
  <c r="S7536" i="1"/>
  <c r="Q7537" i="1"/>
  <c r="R7537" i="1"/>
  <c r="S7537" i="1"/>
  <c r="Q7538" i="1"/>
  <c r="R7538" i="1"/>
  <c r="S7538" i="1"/>
  <c r="Q7539" i="1"/>
  <c r="R7539" i="1"/>
  <c r="S7539" i="1"/>
  <c r="Q7540" i="1"/>
  <c r="R7540" i="1"/>
  <c r="S7540" i="1"/>
  <c r="Q7541" i="1"/>
  <c r="R7541" i="1"/>
  <c r="S7541" i="1"/>
  <c r="Q7542" i="1"/>
  <c r="R7542" i="1"/>
  <c r="S7542" i="1"/>
  <c r="Q7543" i="1"/>
  <c r="R7543" i="1"/>
  <c r="S7543" i="1"/>
  <c r="Q7544" i="1"/>
  <c r="R7544" i="1"/>
  <c r="S7544" i="1"/>
  <c r="Q7545" i="1"/>
  <c r="R7545" i="1"/>
  <c r="S7545" i="1"/>
  <c r="Q7546" i="1"/>
  <c r="R7546" i="1"/>
  <c r="S7546" i="1"/>
  <c r="Q7547" i="1"/>
  <c r="R7547" i="1"/>
  <c r="S7547" i="1"/>
  <c r="Q7548" i="1"/>
  <c r="R7548" i="1"/>
  <c r="S7548" i="1"/>
  <c r="Q7549" i="1"/>
  <c r="R7549" i="1"/>
  <c r="S7549" i="1"/>
  <c r="Q7550" i="1"/>
  <c r="R7550" i="1"/>
  <c r="S7550" i="1"/>
  <c r="Q7551" i="1"/>
  <c r="R7551" i="1"/>
  <c r="S7551" i="1"/>
  <c r="Q7552" i="1"/>
  <c r="R7552" i="1"/>
  <c r="S7552" i="1"/>
  <c r="Q7553" i="1"/>
  <c r="R7553" i="1"/>
  <c r="S7553" i="1"/>
  <c r="Q7554" i="1"/>
  <c r="R7554" i="1"/>
  <c r="S7554" i="1"/>
  <c r="Q7555" i="1"/>
  <c r="R7555" i="1"/>
  <c r="S7555" i="1"/>
  <c r="Q7556" i="1"/>
  <c r="R7556" i="1"/>
  <c r="S7556" i="1"/>
  <c r="Q7557" i="1"/>
  <c r="R7557" i="1"/>
  <c r="S7557" i="1"/>
  <c r="Q7558" i="1"/>
  <c r="R7558" i="1"/>
  <c r="S7558" i="1"/>
  <c r="Q7559" i="1"/>
  <c r="R7559" i="1"/>
  <c r="S7559" i="1"/>
  <c r="Q7560" i="1"/>
  <c r="R7560" i="1"/>
  <c r="S7560" i="1"/>
  <c r="Q7561" i="1"/>
  <c r="R7561" i="1"/>
  <c r="S7561" i="1"/>
  <c r="Q7562" i="1"/>
  <c r="R7562" i="1"/>
  <c r="S7562" i="1"/>
  <c r="Q7563" i="1"/>
  <c r="R7563" i="1"/>
  <c r="S7563" i="1"/>
  <c r="Q7564" i="1"/>
  <c r="R7564" i="1"/>
  <c r="S7564" i="1"/>
  <c r="Q7565" i="1"/>
  <c r="R7565" i="1"/>
  <c r="S7565" i="1"/>
  <c r="Q7566" i="1"/>
  <c r="R7566" i="1"/>
  <c r="S7566" i="1"/>
  <c r="Q7567" i="1"/>
  <c r="R7567" i="1"/>
  <c r="S7567" i="1"/>
  <c r="Q7568" i="1"/>
  <c r="R7568" i="1"/>
  <c r="S7568" i="1"/>
  <c r="Q7569" i="1"/>
  <c r="R7569" i="1"/>
  <c r="S7569" i="1"/>
  <c r="Q7570" i="1"/>
  <c r="R7570" i="1"/>
  <c r="S7570" i="1"/>
  <c r="Q7571" i="1"/>
  <c r="R7571" i="1"/>
  <c r="S7571" i="1"/>
  <c r="Q7572" i="1"/>
  <c r="R7572" i="1"/>
  <c r="S7572" i="1"/>
  <c r="Q7573" i="1"/>
  <c r="R7573" i="1"/>
  <c r="S7573" i="1"/>
  <c r="Q7574" i="1"/>
  <c r="R7574" i="1"/>
  <c r="S7574" i="1"/>
  <c r="Q7575" i="1"/>
  <c r="R7575" i="1"/>
  <c r="S7575" i="1"/>
  <c r="Q7576" i="1"/>
  <c r="R7576" i="1"/>
  <c r="S7576" i="1"/>
  <c r="Q7577" i="1"/>
  <c r="R7577" i="1"/>
  <c r="S7577" i="1"/>
  <c r="Q7578" i="1"/>
  <c r="R7578" i="1"/>
  <c r="S7578" i="1"/>
  <c r="Q7579" i="1"/>
  <c r="R7579" i="1"/>
  <c r="S7579" i="1"/>
  <c r="Q7580" i="1"/>
  <c r="R7580" i="1"/>
  <c r="S7580" i="1"/>
  <c r="Q7581" i="1"/>
  <c r="R7581" i="1"/>
  <c r="S7581" i="1"/>
  <c r="Q7582" i="1"/>
  <c r="R7582" i="1"/>
  <c r="S7582" i="1"/>
  <c r="Q7583" i="1"/>
  <c r="R7583" i="1"/>
  <c r="S7583" i="1"/>
  <c r="Q7584" i="1"/>
  <c r="R7584" i="1"/>
  <c r="S7584" i="1"/>
  <c r="Q7585" i="1"/>
  <c r="R7585" i="1"/>
  <c r="S7585" i="1"/>
  <c r="Q7586" i="1"/>
  <c r="R7586" i="1"/>
  <c r="S7586" i="1"/>
  <c r="Q7587" i="1"/>
  <c r="R7587" i="1"/>
  <c r="S7587" i="1"/>
  <c r="Q7588" i="1"/>
  <c r="R7588" i="1"/>
  <c r="S7588" i="1"/>
  <c r="Q7589" i="1"/>
  <c r="R7589" i="1"/>
  <c r="S7589" i="1"/>
  <c r="Q7590" i="1"/>
  <c r="R7590" i="1"/>
  <c r="S7590" i="1"/>
  <c r="Q7591" i="1"/>
  <c r="R7591" i="1"/>
  <c r="S7591" i="1"/>
  <c r="Q7592" i="1"/>
  <c r="R7592" i="1"/>
  <c r="S7592" i="1"/>
  <c r="Q7593" i="1"/>
  <c r="R7593" i="1"/>
  <c r="S7593" i="1"/>
  <c r="Q7594" i="1"/>
  <c r="R7594" i="1"/>
  <c r="S7594" i="1"/>
  <c r="Q7595" i="1"/>
  <c r="R7595" i="1"/>
  <c r="S7595" i="1"/>
  <c r="Q7596" i="1"/>
  <c r="R7596" i="1"/>
  <c r="S7596" i="1"/>
  <c r="Q7597" i="1"/>
  <c r="R7597" i="1"/>
  <c r="S7597" i="1"/>
  <c r="Q7598" i="1"/>
  <c r="R7598" i="1"/>
  <c r="S7598" i="1"/>
  <c r="Q7599" i="1"/>
  <c r="R7599" i="1"/>
  <c r="S7599" i="1"/>
  <c r="Q7600" i="1"/>
  <c r="R7600" i="1"/>
  <c r="S7600" i="1"/>
  <c r="Q7601" i="1"/>
  <c r="R7601" i="1"/>
  <c r="S7601" i="1"/>
  <c r="Q7602" i="1"/>
  <c r="R7602" i="1"/>
  <c r="S7602" i="1"/>
  <c r="Q7603" i="1"/>
  <c r="R7603" i="1"/>
  <c r="S7603" i="1"/>
  <c r="Q7604" i="1"/>
  <c r="R7604" i="1"/>
  <c r="S7604" i="1"/>
  <c r="Q7605" i="1"/>
  <c r="R7605" i="1"/>
  <c r="S7605" i="1"/>
  <c r="Q7606" i="1"/>
  <c r="R7606" i="1"/>
  <c r="S7606" i="1"/>
  <c r="Q7607" i="1"/>
  <c r="R7607" i="1"/>
  <c r="S7607" i="1"/>
  <c r="Q7608" i="1"/>
  <c r="R7608" i="1"/>
  <c r="S7608" i="1"/>
  <c r="Q7609" i="1"/>
  <c r="R7609" i="1"/>
  <c r="S7609" i="1"/>
  <c r="Q7610" i="1"/>
  <c r="R7610" i="1"/>
  <c r="S7610" i="1"/>
  <c r="Q7611" i="1"/>
  <c r="R7611" i="1"/>
  <c r="S7611" i="1"/>
  <c r="Q7612" i="1"/>
  <c r="R7612" i="1"/>
  <c r="S7612" i="1"/>
  <c r="Q7613" i="1"/>
  <c r="R7613" i="1"/>
  <c r="S7613" i="1"/>
  <c r="Q7614" i="1"/>
  <c r="R7614" i="1"/>
  <c r="S7614" i="1"/>
  <c r="Q7615" i="1"/>
  <c r="R7615" i="1"/>
  <c r="S7615" i="1"/>
  <c r="Q7616" i="1"/>
  <c r="R7616" i="1"/>
  <c r="S7616" i="1"/>
  <c r="Q7617" i="1"/>
  <c r="R7617" i="1"/>
  <c r="S7617" i="1"/>
  <c r="Q7618" i="1"/>
  <c r="R7618" i="1"/>
  <c r="S7618" i="1"/>
  <c r="Q7619" i="1"/>
  <c r="R7619" i="1"/>
  <c r="S7619" i="1"/>
  <c r="Q7620" i="1"/>
  <c r="R7620" i="1"/>
  <c r="S7620" i="1"/>
  <c r="Q7621" i="1"/>
  <c r="R7621" i="1"/>
  <c r="S7621" i="1"/>
  <c r="Q7622" i="1"/>
  <c r="R7622" i="1"/>
  <c r="S7622" i="1"/>
  <c r="Q7623" i="1"/>
  <c r="R7623" i="1"/>
  <c r="S7623" i="1"/>
  <c r="Q7624" i="1"/>
  <c r="R7624" i="1"/>
  <c r="S7624" i="1"/>
  <c r="Q7625" i="1"/>
  <c r="R7625" i="1"/>
  <c r="S7625" i="1"/>
  <c r="Q7626" i="1"/>
  <c r="R7626" i="1"/>
  <c r="S7626" i="1"/>
  <c r="Q7627" i="1"/>
  <c r="R7627" i="1"/>
  <c r="S7627" i="1"/>
  <c r="Q7628" i="1"/>
  <c r="R7628" i="1"/>
  <c r="S7628" i="1"/>
  <c r="Q7629" i="1"/>
  <c r="R7629" i="1"/>
  <c r="S7629" i="1"/>
  <c r="Q7630" i="1"/>
  <c r="R7630" i="1"/>
  <c r="S7630" i="1"/>
  <c r="Q7631" i="1"/>
  <c r="R7631" i="1"/>
  <c r="S7631" i="1"/>
  <c r="Q7632" i="1"/>
  <c r="R7632" i="1"/>
  <c r="S7632" i="1"/>
  <c r="Q7633" i="1"/>
  <c r="R7633" i="1"/>
  <c r="S7633" i="1"/>
  <c r="Q7634" i="1"/>
  <c r="R7634" i="1"/>
  <c r="S7634" i="1"/>
  <c r="Q7635" i="1"/>
  <c r="R7635" i="1"/>
  <c r="S7635" i="1"/>
  <c r="Q7636" i="1"/>
  <c r="R7636" i="1"/>
  <c r="S7636" i="1"/>
  <c r="Q7637" i="1"/>
  <c r="R7637" i="1"/>
  <c r="S7637" i="1"/>
  <c r="Q7638" i="1"/>
  <c r="R7638" i="1"/>
  <c r="S7638" i="1"/>
  <c r="Q7639" i="1"/>
  <c r="R7639" i="1"/>
  <c r="S7639" i="1"/>
  <c r="Q7640" i="1"/>
  <c r="R7640" i="1"/>
  <c r="S7640" i="1"/>
  <c r="Q7641" i="1"/>
  <c r="R7641" i="1"/>
  <c r="S7641" i="1"/>
  <c r="Q7642" i="1"/>
  <c r="R7642" i="1"/>
  <c r="S7642" i="1"/>
  <c r="Q7643" i="1"/>
  <c r="R7643" i="1"/>
  <c r="S7643" i="1"/>
  <c r="Q7644" i="1"/>
  <c r="R7644" i="1"/>
  <c r="S7644" i="1"/>
  <c r="Q7645" i="1"/>
  <c r="R7645" i="1"/>
  <c r="S7645" i="1"/>
  <c r="Q7646" i="1"/>
  <c r="R7646" i="1"/>
  <c r="S7646" i="1"/>
  <c r="Q7647" i="1"/>
  <c r="R7647" i="1"/>
  <c r="S7647" i="1"/>
  <c r="Q7648" i="1"/>
  <c r="R7648" i="1"/>
  <c r="S7648" i="1"/>
  <c r="Q7649" i="1"/>
  <c r="R7649" i="1"/>
  <c r="S7649" i="1"/>
  <c r="Q7650" i="1"/>
  <c r="R7650" i="1"/>
  <c r="S7650" i="1"/>
  <c r="Q7651" i="1"/>
  <c r="R7651" i="1"/>
  <c r="S7651" i="1"/>
  <c r="Q7652" i="1"/>
  <c r="R7652" i="1"/>
  <c r="S7652" i="1"/>
  <c r="Q7653" i="1"/>
  <c r="R7653" i="1"/>
  <c r="S7653" i="1"/>
  <c r="Q7654" i="1"/>
  <c r="R7654" i="1"/>
  <c r="S7654" i="1"/>
  <c r="Q7655" i="1"/>
  <c r="R7655" i="1"/>
  <c r="S7655" i="1"/>
  <c r="Q7656" i="1"/>
  <c r="R7656" i="1"/>
  <c r="S7656" i="1"/>
  <c r="Q7657" i="1"/>
  <c r="R7657" i="1"/>
  <c r="S7657" i="1"/>
  <c r="Q7658" i="1"/>
  <c r="R7658" i="1"/>
  <c r="S7658" i="1"/>
  <c r="Q7659" i="1"/>
  <c r="R7659" i="1"/>
  <c r="S7659" i="1"/>
  <c r="Q7660" i="1"/>
  <c r="R7660" i="1"/>
  <c r="S7660" i="1"/>
  <c r="Q7661" i="1"/>
  <c r="R7661" i="1"/>
  <c r="S7661" i="1"/>
  <c r="Q7662" i="1"/>
  <c r="R7662" i="1"/>
  <c r="S7662" i="1"/>
  <c r="Q7663" i="1"/>
  <c r="R7663" i="1"/>
  <c r="S7663" i="1"/>
  <c r="Q7664" i="1"/>
  <c r="R7664" i="1"/>
  <c r="S7664" i="1"/>
  <c r="Q7665" i="1"/>
  <c r="R7665" i="1"/>
  <c r="S7665" i="1"/>
  <c r="Q7666" i="1"/>
  <c r="R7666" i="1"/>
  <c r="S7666" i="1"/>
  <c r="Q7667" i="1"/>
  <c r="R7667" i="1"/>
  <c r="S7667" i="1"/>
  <c r="Q7668" i="1"/>
  <c r="R7668" i="1"/>
  <c r="S7668" i="1"/>
  <c r="Q7669" i="1"/>
  <c r="R7669" i="1"/>
  <c r="S7669" i="1"/>
  <c r="Q7670" i="1"/>
  <c r="R7670" i="1"/>
  <c r="S7670" i="1"/>
  <c r="Q7671" i="1"/>
  <c r="R7671" i="1"/>
  <c r="S7671" i="1"/>
  <c r="Q7672" i="1"/>
  <c r="R7672" i="1"/>
  <c r="S7672" i="1"/>
  <c r="Q7673" i="1"/>
  <c r="R7673" i="1"/>
  <c r="S7673" i="1"/>
  <c r="Q7674" i="1"/>
  <c r="R7674" i="1"/>
  <c r="S7674" i="1"/>
  <c r="Q7675" i="1"/>
  <c r="R7675" i="1"/>
  <c r="S7675" i="1"/>
  <c r="Q7676" i="1"/>
  <c r="R7676" i="1"/>
  <c r="S7676" i="1"/>
  <c r="Q7677" i="1"/>
  <c r="R7677" i="1"/>
  <c r="S7677" i="1"/>
  <c r="Q7678" i="1"/>
  <c r="R7678" i="1"/>
  <c r="S7678" i="1"/>
  <c r="Q7679" i="1"/>
  <c r="R7679" i="1"/>
  <c r="S7679" i="1"/>
  <c r="Q7680" i="1"/>
  <c r="R7680" i="1"/>
  <c r="S7680" i="1"/>
  <c r="Q7681" i="1"/>
  <c r="R7681" i="1"/>
  <c r="S7681" i="1"/>
  <c r="Q7682" i="1"/>
  <c r="R7682" i="1"/>
  <c r="S7682" i="1"/>
  <c r="Q7683" i="1"/>
  <c r="R7683" i="1"/>
  <c r="S7683" i="1"/>
  <c r="Q7684" i="1"/>
  <c r="R7684" i="1"/>
  <c r="S7684" i="1"/>
  <c r="Q7685" i="1"/>
  <c r="R7685" i="1"/>
  <c r="S7685" i="1"/>
  <c r="Q7686" i="1"/>
  <c r="R7686" i="1"/>
  <c r="S7686" i="1"/>
  <c r="Q7687" i="1"/>
  <c r="R7687" i="1"/>
  <c r="S7687" i="1"/>
  <c r="Q7688" i="1"/>
  <c r="R7688" i="1"/>
  <c r="S7688" i="1"/>
  <c r="Q7689" i="1"/>
  <c r="R7689" i="1"/>
  <c r="S7689" i="1"/>
  <c r="Q7690" i="1"/>
  <c r="R7690" i="1"/>
  <c r="S7690" i="1"/>
  <c r="Q7691" i="1"/>
  <c r="R7691" i="1"/>
  <c r="S7691" i="1"/>
  <c r="Q7692" i="1"/>
  <c r="R7692" i="1"/>
  <c r="S7692" i="1"/>
  <c r="Q7693" i="1"/>
  <c r="R7693" i="1"/>
  <c r="S7693" i="1"/>
  <c r="Q7694" i="1"/>
  <c r="R7694" i="1"/>
  <c r="S7694" i="1"/>
  <c r="Q7695" i="1"/>
  <c r="R7695" i="1"/>
  <c r="S7695" i="1"/>
  <c r="Q7696" i="1"/>
  <c r="R7696" i="1"/>
  <c r="S7696" i="1"/>
  <c r="Q7697" i="1"/>
  <c r="R7697" i="1"/>
  <c r="S7697" i="1"/>
  <c r="Q7698" i="1"/>
  <c r="R7698" i="1"/>
  <c r="S7698" i="1"/>
  <c r="Q7699" i="1"/>
  <c r="R7699" i="1"/>
  <c r="S7699" i="1"/>
  <c r="Q7700" i="1"/>
  <c r="R7700" i="1"/>
  <c r="S7700" i="1"/>
  <c r="Q7701" i="1"/>
  <c r="R7701" i="1"/>
  <c r="S7701" i="1"/>
  <c r="Q7702" i="1"/>
  <c r="R7702" i="1"/>
  <c r="S7702" i="1"/>
  <c r="Q7703" i="1"/>
  <c r="R7703" i="1"/>
  <c r="S7703" i="1"/>
  <c r="Q7704" i="1"/>
  <c r="R7704" i="1"/>
  <c r="S7704" i="1"/>
  <c r="Q7705" i="1"/>
  <c r="R7705" i="1"/>
  <c r="S7705" i="1"/>
  <c r="Q7706" i="1"/>
  <c r="R7706" i="1"/>
  <c r="S7706" i="1"/>
  <c r="Q7707" i="1"/>
  <c r="R7707" i="1"/>
  <c r="S7707" i="1"/>
  <c r="Q7708" i="1"/>
  <c r="R7708" i="1"/>
  <c r="S7708" i="1"/>
  <c r="Q7709" i="1"/>
  <c r="R7709" i="1"/>
  <c r="S7709" i="1"/>
  <c r="Q7710" i="1"/>
  <c r="R7710" i="1"/>
  <c r="S7710" i="1"/>
  <c r="Q7711" i="1"/>
  <c r="R7711" i="1"/>
  <c r="S7711" i="1"/>
  <c r="Q7712" i="1"/>
  <c r="R7712" i="1"/>
  <c r="S7712" i="1"/>
  <c r="Q7713" i="1"/>
  <c r="R7713" i="1"/>
  <c r="S7713" i="1"/>
  <c r="Q7714" i="1"/>
  <c r="R7714" i="1"/>
  <c r="S7714" i="1"/>
  <c r="Q7715" i="1"/>
  <c r="R7715" i="1"/>
  <c r="S7715" i="1"/>
  <c r="Q7716" i="1"/>
  <c r="R7716" i="1"/>
  <c r="S7716" i="1"/>
  <c r="Q7717" i="1"/>
  <c r="R7717" i="1"/>
  <c r="S7717" i="1"/>
  <c r="Q7718" i="1"/>
  <c r="R7718" i="1"/>
  <c r="S7718" i="1"/>
  <c r="Q7719" i="1"/>
  <c r="R7719" i="1"/>
  <c r="S7719" i="1"/>
  <c r="Q7720" i="1"/>
  <c r="R7720" i="1"/>
  <c r="S7720" i="1"/>
  <c r="Q7721" i="1"/>
  <c r="R7721" i="1"/>
  <c r="S7721" i="1"/>
  <c r="Q7722" i="1"/>
  <c r="R7722" i="1"/>
  <c r="S7722" i="1"/>
  <c r="Q7723" i="1"/>
  <c r="R7723" i="1"/>
  <c r="S7723" i="1"/>
  <c r="Q7724" i="1"/>
  <c r="R7724" i="1"/>
  <c r="S7724" i="1"/>
  <c r="Q7725" i="1"/>
  <c r="R7725" i="1"/>
  <c r="S7725" i="1"/>
  <c r="Q7726" i="1"/>
  <c r="R7726" i="1"/>
  <c r="S7726" i="1"/>
  <c r="Q7727" i="1"/>
  <c r="R7727" i="1"/>
  <c r="S7727" i="1"/>
  <c r="Q7728" i="1"/>
  <c r="R7728" i="1"/>
  <c r="S7728" i="1"/>
  <c r="Q7729" i="1"/>
  <c r="R7729" i="1"/>
  <c r="S7729" i="1"/>
  <c r="Q7730" i="1"/>
  <c r="R7730" i="1"/>
  <c r="S7730" i="1"/>
  <c r="Q7731" i="1"/>
  <c r="R7731" i="1"/>
  <c r="S7731" i="1"/>
  <c r="Q7732" i="1"/>
  <c r="R7732" i="1"/>
  <c r="S7732" i="1"/>
  <c r="Q7733" i="1"/>
  <c r="R7733" i="1"/>
  <c r="S7733" i="1"/>
  <c r="Q7734" i="1"/>
  <c r="R7734" i="1"/>
  <c r="S7734" i="1"/>
  <c r="Q7735" i="1"/>
  <c r="R7735" i="1"/>
  <c r="S7735" i="1"/>
  <c r="Q7736" i="1"/>
  <c r="R7736" i="1"/>
  <c r="S7736" i="1"/>
  <c r="Q7737" i="1"/>
  <c r="R7737" i="1"/>
  <c r="S7737" i="1"/>
  <c r="Q7738" i="1"/>
  <c r="R7738" i="1"/>
  <c r="S7738" i="1"/>
  <c r="Q7739" i="1"/>
  <c r="R7739" i="1"/>
  <c r="S7739" i="1"/>
  <c r="Q7740" i="1"/>
  <c r="R7740" i="1"/>
  <c r="S7740" i="1"/>
  <c r="Q7741" i="1"/>
  <c r="R7741" i="1"/>
  <c r="S7741" i="1"/>
  <c r="Q7742" i="1"/>
  <c r="R7742" i="1"/>
  <c r="S7742" i="1"/>
  <c r="Q7743" i="1"/>
  <c r="R7743" i="1"/>
  <c r="S7743" i="1"/>
  <c r="Q7744" i="1"/>
  <c r="R7744" i="1"/>
  <c r="S7744" i="1"/>
  <c r="Q7745" i="1"/>
  <c r="R7745" i="1"/>
  <c r="S7745" i="1"/>
  <c r="Q7746" i="1"/>
  <c r="R7746" i="1"/>
  <c r="S7746" i="1"/>
  <c r="Q7747" i="1"/>
  <c r="R7747" i="1"/>
  <c r="S7747" i="1"/>
  <c r="Q7748" i="1"/>
  <c r="R7748" i="1"/>
  <c r="S7748" i="1"/>
  <c r="Q7749" i="1"/>
  <c r="R7749" i="1"/>
  <c r="S7749" i="1"/>
  <c r="Q7750" i="1"/>
  <c r="R7750" i="1"/>
  <c r="S7750" i="1"/>
  <c r="Q7751" i="1"/>
  <c r="R7751" i="1"/>
  <c r="S7751" i="1"/>
  <c r="Q7752" i="1"/>
  <c r="R7752" i="1"/>
  <c r="S7752" i="1"/>
  <c r="Q7753" i="1"/>
  <c r="R7753" i="1"/>
  <c r="S7753" i="1"/>
  <c r="Q7754" i="1"/>
  <c r="R7754" i="1"/>
  <c r="S7754" i="1"/>
  <c r="Q7755" i="1"/>
  <c r="R7755" i="1"/>
  <c r="S7755" i="1"/>
  <c r="Q7756" i="1"/>
  <c r="R7756" i="1"/>
  <c r="S7756" i="1"/>
  <c r="Q7757" i="1"/>
  <c r="R7757" i="1"/>
  <c r="S7757" i="1"/>
  <c r="Q7758" i="1"/>
  <c r="R7758" i="1"/>
  <c r="S7758" i="1"/>
  <c r="Q7759" i="1"/>
  <c r="R7759" i="1"/>
  <c r="S7759" i="1"/>
  <c r="Q7760" i="1"/>
  <c r="R7760" i="1"/>
  <c r="S7760" i="1"/>
  <c r="Q7761" i="1"/>
  <c r="R7761" i="1"/>
  <c r="S7761" i="1"/>
  <c r="Q7762" i="1"/>
  <c r="R7762" i="1"/>
  <c r="S7762" i="1"/>
  <c r="Q7763" i="1"/>
  <c r="R7763" i="1"/>
  <c r="S7763" i="1"/>
  <c r="Q7764" i="1"/>
  <c r="R7764" i="1"/>
  <c r="S7764" i="1"/>
  <c r="Q7765" i="1"/>
  <c r="R7765" i="1"/>
  <c r="S7765" i="1"/>
  <c r="Q7766" i="1"/>
  <c r="R7766" i="1"/>
  <c r="S7766" i="1"/>
  <c r="Q7767" i="1"/>
  <c r="R7767" i="1"/>
  <c r="S7767" i="1"/>
  <c r="Q7768" i="1"/>
  <c r="R7768" i="1"/>
  <c r="S7768" i="1"/>
  <c r="Q7769" i="1"/>
  <c r="R7769" i="1"/>
  <c r="S7769" i="1"/>
  <c r="Q7770" i="1"/>
  <c r="R7770" i="1"/>
  <c r="S7770" i="1"/>
  <c r="Q7771" i="1"/>
  <c r="R7771" i="1"/>
  <c r="S7771" i="1"/>
  <c r="Q7772" i="1"/>
  <c r="R7772" i="1"/>
  <c r="S7772" i="1"/>
  <c r="Q7773" i="1"/>
  <c r="R7773" i="1"/>
  <c r="S7773" i="1"/>
  <c r="Q7774" i="1"/>
  <c r="R7774" i="1"/>
  <c r="S7774" i="1"/>
  <c r="Q7775" i="1"/>
  <c r="R7775" i="1"/>
  <c r="S7775" i="1"/>
  <c r="Q7776" i="1"/>
  <c r="R7776" i="1"/>
  <c r="S7776" i="1"/>
  <c r="Q7777" i="1"/>
  <c r="R7777" i="1"/>
  <c r="S7777" i="1"/>
  <c r="Q7778" i="1"/>
  <c r="R7778" i="1"/>
  <c r="S7778" i="1"/>
  <c r="Q7779" i="1"/>
  <c r="R7779" i="1"/>
  <c r="S7779" i="1"/>
  <c r="Q7780" i="1"/>
  <c r="R7780" i="1"/>
  <c r="S7780" i="1"/>
  <c r="Q7781" i="1"/>
  <c r="R7781" i="1"/>
  <c r="S7781" i="1"/>
  <c r="Q7782" i="1"/>
  <c r="R7782" i="1"/>
  <c r="S7782" i="1"/>
  <c r="Q7783" i="1"/>
  <c r="R7783" i="1"/>
  <c r="S7783" i="1"/>
  <c r="Q7784" i="1"/>
  <c r="R7784" i="1"/>
  <c r="S7784" i="1"/>
  <c r="Q7785" i="1"/>
  <c r="R7785" i="1"/>
  <c r="S7785" i="1"/>
  <c r="Q7786" i="1"/>
  <c r="R7786" i="1"/>
  <c r="S7786" i="1"/>
  <c r="Q7787" i="1"/>
  <c r="R7787" i="1"/>
  <c r="S7787" i="1"/>
  <c r="Q7788" i="1"/>
  <c r="R7788" i="1"/>
  <c r="S7788" i="1"/>
  <c r="Q7789" i="1"/>
  <c r="R7789" i="1"/>
  <c r="S7789" i="1"/>
  <c r="Q7790" i="1"/>
  <c r="R7790" i="1"/>
  <c r="S7790" i="1"/>
  <c r="Q7791" i="1"/>
  <c r="R7791" i="1"/>
  <c r="S7791" i="1"/>
  <c r="Q7792" i="1"/>
  <c r="R7792" i="1"/>
  <c r="S7792" i="1"/>
  <c r="Q7793" i="1"/>
  <c r="R7793" i="1"/>
  <c r="S7793" i="1"/>
  <c r="Q7794" i="1"/>
  <c r="R7794" i="1"/>
  <c r="S7794" i="1"/>
  <c r="Q7795" i="1"/>
  <c r="R7795" i="1"/>
  <c r="S7795" i="1"/>
  <c r="Q7796" i="1"/>
  <c r="R7796" i="1"/>
  <c r="S7796" i="1"/>
  <c r="Q7797" i="1"/>
  <c r="R7797" i="1"/>
  <c r="S7797" i="1"/>
  <c r="Q7798" i="1"/>
  <c r="R7798" i="1"/>
  <c r="S7798" i="1"/>
  <c r="Q7799" i="1"/>
  <c r="R7799" i="1"/>
  <c r="S7799" i="1"/>
  <c r="Q7800" i="1"/>
  <c r="R7800" i="1"/>
  <c r="S7800" i="1"/>
  <c r="Q7801" i="1"/>
  <c r="R7801" i="1"/>
  <c r="S7801" i="1"/>
  <c r="Q7802" i="1"/>
  <c r="R7802" i="1"/>
  <c r="S7802" i="1"/>
  <c r="Q7803" i="1"/>
  <c r="R7803" i="1"/>
  <c r="S7803" i="1"/>
  <c r="Q7804" i="1"/>
  <c r="R7804" i="1"/>
  <c r="S7804" i="1"/>
  <c r="Q7805" i="1"/>
  <c r="R7805" i="1"/>
  <c r="S7805" i="1"/>
  <c r="Q7806" i="1"/>
  <c r="R7806" i="1"/>
  <c r="S7806" i="1"/>
  <c r="Q7807" i="1"/>
  <c r="R7807" i="1"/>
  <c r="S7807" i="1"/>
  <c r="Q7808" i="1"/>
  <c r="R7808" i="1"/>
  <c r="S7808" i="1"/>
  <c r="Q7809" i="1"/>
  <c r="R7809" i="1"/>
  <c r="S7809" i="1"/>
  <c r="Q7810" i="1"/>
  <c r="R7810" i="1"/>
  <c r="S7810" i="1"/>
  <c r="Q7811" i="1"/>
  <c r="R7811" i="1"/>
  <c r="S7811" i="1"/>
  <c r="Q7812" i="1"/>
  <c r="R7812" i="1"/>
  <c r="S7812" i="1"/>
  <c r="Q7813" i="1"/>
  <c r="R7813" i="1"/>
  <c r="S7813" i="1"/>
  <c r="Q7814" i="1"/>
  <c r="R7814" i="1"/>
  <c r="S7814" i="1"/>
  <c r="Q7815" i="1"/>
  <c r="R7815" i="1"/>
  <c r="S7815" i="1"/>
  <c r="Q7816" i="1"/>
  <c r="R7816" i="1"/>
  <c r="S7816" i="1"/>
  <c r="Q7817" i="1"/>
  <c r="R7817" i="1"/>
  <c r="S7817" i="1"/>
  <c r="Q7818" i="1"/>
  <c r="R7818" i="1"/>
  <c r="S7818" i="1"/>
  <c r="Q7819" i="1"/>
  <c r="R7819" i="1"/>
  <c r="S7819" i="1"/>
  <c r="Q7820" i="1"/>
  <c r="R7820" i="1"/>
  <c r="S7820" i="1"/>
  <c r="Q7821" i="1"/>
  <c r="R7821" i="1"/>
  <c r="S7821" i="1"/>
  <c r="Q7822" i="1"/>
  <c r="R7822" i="1"/>
  <c r="S7822" i="1"/>
  <c r="Q7823" i="1"/>
  <c r="R7823" i="1"/>
  <c r="S7823" i="1"/>
  <c r="Q7824" i="1"/>
  <c r="R7824" i="1"/>
  <c r="S7824" i="1"/>
  <c r="Q7825" i="1"/>
  <c r="R7825" i="1"/>
  <c r="S7825" i="1"/>
  <c r="Q7826" i="1"/>
  <c r="R7826" i="1"/>
  <c r="S7826" i="1"/>
  <c r="Q7827" i="1"/>
  <c r="R7827" i="1"/>
  <c r="S7827" i="1"/>
  <c r="Q7828" i="1"/>
  <c r="R7828" i="1"/>
  <c r="S7828" i="1"/>
  <c r="Q7829" i="1"/>
  <c r="R7829" i="1"/>
  <c r="S7829" i="1"/>
  <c r="Q7830" i="1"/>
  <c r="R7830" i="1"/>
  <c r="S7830" i="1"/>
  <c r="Q7831" i="1"/>
  <c r="R7831" i="1"/>
  <c r="S7831" i="1"/>
  <c r="Q7832" i="1"/>
  <c r="R7832" i="1"/>
  <c r="S7832" i="1"/>
  <c r="Q7833" i="1"/>
  <c r="R7833" i="1"/>
  <c r="S7833" i="1"/>
  <c r="Q7834" i="1"/>
  <c r="R7834" i="1"/>
  <c r="S7834" i="1"/>
  <c r="Q7835" i="1"/>
  <c r="R7835" i="1"/>
  <c r="S7835" i="1"/>
  <c r="Q7836" i="1"/>
  <c r="R7836" i="1"/>
  <c r="S7836" i="1"/>
  <c r="Q7837" i="1"/>
  <c r="R7837" i="1"/>
  <c r="S7837" i="1"/>
  <c r="Q7838" i="1"/>
  <c r="R7838" i="1"/>
  <c r="S7838" i="1"/>
  <c r="Q7839" i="1"/>
  <c r="R7839" i="1"/>
  <c r="S7839" i="1"/>
  <c r="Q7840" i="1"/>
  <c r="R7840" i="1"/>
  <c r="S7840" i="1"/>
  <c r="Q7841" i="1"/>
  <c r="R7841" i="1"/>
  <c r="S7841" i="1"/>
  <c r="Q7842" i="1"/>
  <c r="R7842" i="1"/>
  <c r="S7842" i="1"/>
  <c r="Q7843" i="1"/>
  <c r="R7843" i="1"/>
  <c r="S7843" i="1"/>
  <c r="Q7844" i="1"/>
  <c r="R7844" i="1"/>
  <c r="S7844" i="1"/>
  <c r="Q7845" i="1"/>
  <c r="R7845" i="1"/>
  <c r="S7845" i="1"/>
  <c r="Q7846" i="1"/>
  <c r="R7846" i="1"/>
  <c r="S7846" i="1"/>
  <c r="Q7847" i="1"/>
  <c r="R7847" i="1"/>
  <c r="S7847" i="1"/>
  <c r="Q7848" i="1"/>
  <c r="R7848" i="1"/>
  <c r="S7848" i="1"/>
  <c r="Q7849" i="1"/>
  <c r="R7849" i="1"/>
  <c r="S7849" i="1"/>
  <c r="Q7850" i="1"/>
  <c r="R7850" i="1"/>
  <c r="S7850" i="1"/>
  <c r="Q7851" i="1"/>
  <c r="R7851" i="1"/>
  <c r="S7851" i="1"/>
  <c r="Q7852" i="1"/>
  <c r="R7852" i="1"/>
  <c r="S7852" i="1"/>
  <c r="Q7853" i="1"/>
  <c r="R7853" i="1"/>
  <c r="S7853" i="1"/>
  <c r="Q7854" i="1"/>
  <c r="R7854" i="1"/>
  <c r="S7854" i="1"/>
  <c r="Q7855" i="1"/>
  <c r="R7855" i="1"/>
  <c r="S7855" i="1"/>
  <c r="Q7856" i="1"/>
  <c r="R7856" i="1"/>
  <c r="S7856" i="1"/>
  <c r="Q7857" i="1"/>
  <c r="R7857" i="1"/>
  <c r="S7857" i="1"/>
  <c r="Q7858" i="1"/>
  <c r="R7858" i="1"/>
  <c r="S7858" i="1"/>
  <c r="Q7859" i="1"/>
  <c r="R7859" i="1"/>
  <c r="S7859" i="1"/>
  <c r="Q7860" i="1"/>
  <c r="R7860" i="1"/>
  <c r="S7860" i="1"/>
  <c r="Q7861" i="1"/>
  <c r="R7861" i="1"/>
  <c r="S7861" i="1"/>
  <c r="Q7862" i="1"/>
  <c r="R7862" i="1"/>
  <c r="S7862" i="1"/>
  <c r="Q7863" i="1"/>
  <c r="R7863" i="1"/>
  <c r="S7863" i="1"/>
  <c r="Q7864" i="1"/>
  <c r="R7864" i="1"/>
  <c r="S7864" i="1"/>
  <c r="Q7865" i="1"/>
  <c r="R7865" i="1"/>
  <c r="S7865" i="1"/>
  <c r="Q7866" i="1"/>
  <c r="R7866" i="1"/>
  <c r="S7866" i="1"/>
  <c r="Q7867" i="1"/>
  <c r="R7867" i="1"/>
  <c r="S7867" i="1"/>
  <c r="Q7868" i="1"/>
  <c r="R7868" i="1"/>
  <c r="S7868" i="1"/>
  <c r="Q7869" i="1"/>
  <c r="R7869" i="1"/>
  <c r="S7869" i="1"/>
  <c r="Q7870" i="1"/>
  <c r="R7870" i="1"/>
  <c r="S7870" i="1"/>
  <c r="Q7871" i="1"/>
  <c r="R7871" i="1"/>
  <c r="S7871" i="1"/>
  <c r="Q7872" i="1"/>
  <c r="R7872" i="1"/>
  <c r="S7872" i="1"/>
  <c r="Q7873" i="1"/>
  <c r="R7873" i="1"/>
  <c r="S7873" i="1"/>
  <c r="Q7874" i="1"/>
  <c r="R7874" i="1"/>
  <c r="S7874" i="1"/>
  <c r="Q7875" i="1"/>
  <c r="R7875" i="1"/>
  <c r="S7875" i="1"/>
  <c r="Q7876" i="1"/>
  <c r="R7876" i="1"/>
  <c r="S7876" i="1"/>
  <c r="Q7877" i="1"/>
  <c r="R7877" i="1"/>
  <c r="S7877" i="1"/>
  <c r="Q7878" i="1"/>
  <c r="R7878" i="1"/>
  <c r="S7878" i="1"/>
  <c r="Q7879" i="1"/>
  <c r="R7879" i="1"/>
  <c r="S7879" i="1"/>
  <c r="Q7880" i="1"/>
  <c r="R7880" i="1"/>
  <c r="S7880" i="1"/>
  <c r="Q7881" i="1"/>
  <c r="R7881" i="1"/>
  <c r="S7881" i="1"/>
  <c r="Q7882" i="1"/>
  <c r="R7882" i="1"/>
  <c r="S7882" i="1"/>
  <c r="Q7883" i="1"/>
  <c r="R7883" i="1"/>
  <c r="S7883" i="1"/>
  <c r="Q7884" i="1"/>
  <c r="R7884" i="1"/>
  <c r="S7884" i="1"/>
  <c r="Q7885" i="1"/>
  <c r="R7885" i="1"/>
  <c r="S7885" i="1"/>
  <c r="Q7886" i="1"/>
  <c r="R7886" i="1"/>
  <c r="S7886" i="1"/>
  <c r="Q7887" i="1"/>
  <c r="R7887" i="1"/>
  <c r="S7887" i="1"/>
  <c r="Q7888" i="1"/>
  <c r="R7888" i="1"/>
  <c r="S7888" i="1"/>
  <c r="Q7889" i="1"/>
  <c r="R7889" i="1"/>
  <c r="S7889" i="1"/>
  <c r="Q7890" i="1"/>
  <c r="R7890" i="1"/>
  <c r="S7890" i="1"/>
  <c r="Q7891" i="1"/>
  <c r="R7891" i="1"/>
  <c r="S7891" i="1"/>
  <c r="Q7892" i="1"/>
  <c r="R7892" i="1"/>
  <c r="S7892" i="1"/>
  <c r="Q7893" i="1"/>
  <c r="R7893" i="1"/>
  <c r="S7893" i="1"/>
  <c r="Q7894" i="1"/>
  <c r="R7894" i="1"/>
  <c r="S7894" i="1"/>
  <c r="Q7895" i="1"/>
  <c r="R7895" i="1"/>
  <c r="S7895" i="1"/>
  <c r="Q7896" i="1"/>
  <c r="R7896" i="1"/>
  <c r="S7896" i="1"/>
  <c r="Q7897" i="1"/>
  <c r="R7897" i="1"/>
  <c r="S7897" i="1"/>
  <c r="Q7898" i="1"/>
  <c r="R7898" i="1"/>
  <c r="S7898" i="1"/>
  <c r="Q7899" i="1"/>
  <c r="R7899" i="1"/>
  <c r="S7899" i="1"/>
  <c r="Q7900" i="1"/>
  <c r="R7900" i="1"/>
  <c r="S7900" i="1"/>
  <c r="Q7901" i="1"/>
  <c r="R7901" i="1"/>
  <c r="S7901" i="1"/>
  <c r="Q7902" i="1"/>
  <c r="R7902" i="1"/>
  <c r="S7902" i="1"/>
  <c r="Q7903" i="1"/>
  <c r="R7903" i="1"/>
  <c r="S7903" i="1"/>
  <c r="Q7904" i="1"/>
  <c r="R7904" i="1"/>
  <c r="S7904" i="1"/>
  <c r="Q7905" i="1"/>
  <c r="R7905" i="1"/>
  <c r="S7905" i="1"/>
  <c r="Q7906" i="1"/>
  <c r="R7906" i="1"/>
  <c r="S7906" i="1"/>
  <c r="Q7907" i="1"/>
  <c r="R7907" i="1"/>
  <c r="S7907" i="1"/>
  <c r="Q7908" i="1"/>
  <c r="R7908" i="1"/>
  <c r="S7908" i="1"/>
  <c r="Q7909" i="1"/>
  <c r="R7909" i="1"/>
  <c r="S7909" i="1"/>
  <c r="Q7910" i="1"/>
  <c r="R7910" i="1"/>
  <c r="S7910" i="1"/>
  <c r="Q7911" i="1"/>
  <c r="R7911" i="1"/>
  <c r="S7911" i="1"/>
  <c r="Q7912" i="1"/>
  <c r="R7912" i="1"/>
  <c r="S7912" i="1"/>
  <c r="Q7913" i="1"/>
  <c r="R7913" i="1"/>
  <c r="S7913" i="1"/>
  <c r="Q7914" i="1"/>
  <c r="R7914" i="1"/>
  <c r="S7914" i="1"/>
  <c r="Q7915" i="1"/>
  <c r="R7915" i="1"/>
  <c r="S7915" i="1"/>
  <c r="Q7916" i="1"/>
  <c r="R7916" i="1"/>
  <c r="S7916" i="1"/>
  <c r="Q7917" i="1"/>
  <c r="R7917" i="1"/>
  <c r="S7917" i="1"/>
  <c r="Q7918" i="1"/>
  <c r="R7918" i="1"/>
  <c r="S7918" i="1"/>
  <c r="Q7919" i="1"/>
  <c r="R7919" i="1"/>
  <c r="S7919" i="1"/>
  <c r="Q7920" i="1"/>
  <c r="R7920" i="1"/>
  <c r="S7920" i="1"/>
  <c r="Q7921" i="1"/>
  <c r="R7921" i="1"/>
  <c r="S7921" i="1"/>
  <c r="Q7922" i="1"/>
  <c r="R7922" i="1"/>
  <c r="S7922" i="1"/>
  <c r="Q7923" i="1"/>
  <c r="R7923" i="1"/>
  <c r="S7923" i="1"/>
  <c r="Q7924" i="1"/>
  <c r="R7924" i="1"/>
  <c r="S7924" i="1"/>
  <c r="Q7925" i="1"/>
  <c r="R7925" i="1"/>
  <c r="S7925" i="1"/>
  <c r="Q7926" i="1"/>
  <c r="R7926" i="1"/>
  <c r="S7926" i="1"/>
  <c r="Q7927" i="1"/>
  <c r="R7927" i="1"/>
  <c r="S7927" i="1"/>
  <c r="Q7928" i="1"/>
  <c r="R7928" i="1"/>
  <c r="S7928" i="1"/>
  <c r="Q7929" i="1"/>
  <c r="R7929" i="1"/>
  <c r="S7929" i="1"/>
  <c r="Q7930" i="1"/>
  <c r="R7930" i="1"/>
  <c r="S7930" i="1"/>
  <c r="Q7931" i="1"/>
  <c r="R7931" i="1"/>
  <c r="S7931" i="1"/>
  <c r="Q7932" i="1"/>
  <c r="R7932" i="1"/>
  <c r="S7932" i="1"/>
  <c r="Q7933" i="1"/>
  <c r="R7933" i="1"/>
  <c r="S7933" i="1"/>
  <c r="Q7934" i="1"/>
  <c r="R7934" i="1"/>
  <c r="S7934" i="1"/>
  <c r="Q7935" i="1"/>
  <c r="R7935" i="1"/>
  <c r="S7935" i="1"/>
  <c r="Q7936" i="1"/>
  <c r="R7936" i="1"/>
  <c r="S7936" i="1"/>
  <c r="Q7937" i="1"/>
  <c r="R7937" i="1"/>
  <c r="S7937" i="1"/>
  <c r="Q7938" i="1"/>
  <c r="R7938" i="1"/>
  <c r="S7938" i="1"/>
  <c r="Q7939" i="1"/>
  <c r="R7939" i="1"/>
  <c r="S7939" i="1"/>
  <c r="Q7940" i="1"/>
  <c r="R7940" i="1"/>
  <c r="S7940" i="1"/>
  <c r="Q7941" i="1"/>
  <c r="R7941" i="1"/>
  <c r="S7941" i="1"/>
  <c r="Q7942" i="1"/>
  <c r="R7942" i="1"/>
  <c r="S7942" i="1"/>
  <c r="Q7943" i="1"/>
  <c r="R7943" i="1"/>
  <c r="S7943" i="1"/>
  <c r="Q7944" i="1"/>
  <c r="R7944" i="1"/>
  <c r="S7944" i="1"/>
  <c r="Q7945" i="1"/>
  <c r="R7945" i="1"/>
  <c r="S7945" i="1"/>
  <c r="Q7946" i="1"/>
  <c r="R7946" i="1"/>
  <c r="S7946" i="1"/>
  <c r="Q7947" i="1"/>
  <c r="R7947" i="1"/>
  <c r="S7947" i="1"/>
  <c r="Q7948" i="1"/>
  <c r="R7948" i="1"/>
  <c r="S7948" i="1"/>
  <c r="Q7949" i="1"/>
  <c r="R7949" i="1"/>
  <c r="S7949" i="1"/>
  <c r="Q7950" i="1"/>
  <c r="R7950" i="1"/>
  <c r="S7950" i="1"/>
  <c r="Q7951" i="1"/>
  <c r="R7951" i="1"/>
  <c r="S7951" i="1"/>
  <c r="Q7952" i="1"/>
  <c r="R7952" i="1"/>
  <c r="S7952" i="1"/>
  <c r="Q7953" i="1"/>
  <c r="R7953" i="1"/>
  <c r="S7953" i="1"/>
  <c r="Q7954" i="1"/>
  <c r="R7954" i="1"/>
  <c r="S7954" i="1"/>
  <c r="Q7955" i="1"/>
  <c r="R7955" i="1"/>
  <c r="S7955" i="1"/>
  <c r="Q7956" i="1"/>
  <c r="R7956" i="1"/>
  <c r="S7956" i="1"/>
  <c r="Q7957" i="1"/>
  <c r="R7957" i="1"/>
  <c r="S7957" i="1"/>
  <c r="Q7958" i="1"/>
  <c r="R7958" i="1"/>
  <c r="S7958" i="1"/>
  <c r="Q7959" i="1"/>
  <c r="R7959" i="1"/>
  <c r="S7959" i="1"/>
  <c r="Q7960" i="1"/>
  <c r="R7960" i="1"/>
  <c r="S7960" i="1"/>
  <c r="Q7961" i="1"/>
  <c r="R7961" i="1"/>
  <c r="S7961" i="1"/>
  <c r="Q7962" i="1"/>
  <c r="R7962" i="1"/>
  <c r="S7962" i="1"/>
  <c r="Q7963" i="1"/>
  <c r="R7963" i="1"/>
  <c r="S7963" i="1"/>
  <c r="Q7964" i="1"/>
  <c r="R7964" i="1"/>
  <c r="S7964" i="1"/>
  <c r="Q7965" i="1"/>
  <c r="R7965" i="1"/>
  <c r="S7965" i="1"/>
  <c r="Q7966" i="1"/>
  <c r="R7966" i="1"/>
  <c r="S7966" i="1"/>
  <c r="Q7967" i="1"/>
  <c r="R7967" i="1"/>
  <c r="S7967" i="1"/>
  <c r="Q7968" i="1"/>
  <c r="R7968" i="1"/>
  <c r="S7968" i="1"/>
  <c r="Q7969" i="1"/>
  <c r="R7969" i="1"/>
  <c r="S7969" i="1"/>
  <c r="Q7970" i="1"/>
  <c r="R7970" i="1"/>
  <c r="S7970" i="1"/>
  <c r="Q7971" i="1"/>
  <c r="R7971" i="1"/>
  <c r="S7971" i="1"/>
  <c r="Q7972" i="1"/>
  <c r="R7972" i="1"/>
  <c r="S7972" i="1"/>
  <c r="Q7973" i="1"/>
  <c r="R7973" i="1"/>
  <c r="S7973" i="1"/>
  <c r="Q7974" i="1"/>
  <c r="R7974" i="1"/>
  <c r="S7974" i="1"/>
  <c r="Q7975" i="1"/>
  <c r="R7975" i="1"/>
  <c r="S7975" i="1"/>
  <c r="Q7976" i="1"/>
  <c r="R7976" i="1"/>
  <c r="S7976" i="1"/>
  <c r="Q7977" i="1"/>
  <c r="R7977" i="1"/>
  <c r="S7977" i="1"/>
  <c r="Q7978" i="1"/>
  <c r="R7978" i="1"/>
  <c r="S7978" i="1"/>
  <c r="Q7979" i="1"/>
  <c r="R7979" i="1"/>
  <c r="S7979" i="1"/>
  <c r="Q7980" i="1"/>
  <c r="R7980" i="1"/>
  <c r="S7980" i="1"/>
  <c r="Q7981" i="1"/>
  <c r="R7981" i="1"/>
  <c r="S7981" i="1"/>
  <c r="Q7982" i="1"/>
  <c r="R7982" i="1"/>
  <c r="S7982" i="1"/>
  <c r="Q7983" i="1"/>
  <c r="R7983" i="1"/>
  <c r="S7983" i="1"/>
  <c r="Q7984" i="1"/>
  <c r="R7984" i="1"/>
  <c r="S7984" i="1"/>
  <c r="Q7985" i="1"/>
  <c r="R7985" i="1"/>
  <c r="S7985" i="1"/>
  <c r="Q7986" i="1"/>
  <c r="R7986" i="1"/>
  <c r="S7986" i="1"/>
  <c r="Q7987" i="1"/>
  <c r="R7987" i="1"/>
  <c r="S7987" i="1"/>
  <c r="Q7988" i="1"/>
  <c r="R7988" i="1"/>
  <c r="S7988" i="1"/>
  <c r="Q7989" i="1"/>
  <c r="R7989" i="1"/>
  <c r="S7989" i="1"/>
  <c r="Q7990" i="1"/>
  <c r="R7990" i="1"/>
  <c r="S7990" i="1"/>
  <c r="Q7991" i="1"/>
  <c r="R7991" i="1"/>
  <c r="S7991" i="1"/>
  <c r="Q7992" i="1"/>
  <c r="R7992" i="1"/>
  <c r="S7992" i="1"/>
  <c r="Q7993" i="1"/>
  <c r="R7993" i="1"/>
  <c r="S7993" i="1"/>
  <c r="Q7994" i="1"/>
  <c r="R7994" i="1"/>
  <c r="S7994" i="1"/>
  <c r="Q7995" i="1"/>
  <c r="R7995" i="1"/>
  <c r="S7995" i="1"/>
  <c r="Q7996" i="1"/>
  <c r="R7996" i="1"/>
  <c r="S7996" i="1"/>
  <c r="Q7997" i="1"/>
  <c r="R7997" i="1"/>
  <c r="S7997" i="1"/>
  <c r="Q7998" i="1"/>
  <c r="R7998" i="1"/>
  <c r="S7998" i="1"/>
  <c r="Q7999" i="1"/>
  <c r="R7999" i="1"/>
  <c r="S7999" i="1"/>
  <c r="Q8000" i="1"/>
  <c r="R8000" i="1"/>
  <c r="S8000" i="1"/>
  <c r="Q8001" i="1"/>
  <c r="R8001" i="1"/>
  <c r="S8001" i="1"/>
  <c r="Q8002" i="1"/>
  <c r="R8002" i="1"/>
  <c r="S8002" i="1"/>
  <c r="Q8003" i="1"/>
  <c r="R8003" i="1"/>
  <c r="S8003" i="1"/>
  <c r="Q8004" i="1"/>
  <c r="R8004" i="1"/>
  <c r="S8004" i="1"/>
  <c r="Q8005" i="1"/>
  <c r="R8005" i="1"/>
  <c r="S8005" i="1"/>
  <c r="Q8006" i="1"/>
  <c r="R8006" i="1"/>
  <c r="S8006" i="1"/>
  <c r="Q8007" i="1"/>
  <c r="R8007" i="1"/>
  <c r="S8007" i="1"/>
  <c r="Q8008" i="1"/>
  <c r="R8008" i="1"/>
  <c r="S8008" i="1"/>
  <c r="Q8009" i="1"/>
  <c r="R8009" i="1"/>
  <c r="S8009" i="1"/>
  <c r="Q8010" i="1"/>
  <c r="R8010" i="1"/>
  <c r="S8010" i="1"/>
  <c r="Q8011" i="1"/>
  <c r="R8011" i="1"/>
  <c r="S8011" i="1"/>
  <c r="Q8012" i="1"/>
  <c r="R8012" i="1"/>
  <c r="S8012" i="1"/>
  <c r="Q8013" i="1"/>
  <c r="R8013" i="1"/>
  <c r="S8013" i="1"/>
  <c r="Q8014" i="1"/>
  <c r="R8014" i="1"/>
  <c r="S8014" i="1"/>
  <c r="Q8015" i="1"/>
  <c r="R8015" i="1"/>
  <c r="S8015" i="1"/>
  <c r="Q8016" i="1"/>
  <c r="R8016" i="1"/>
  <c r="S8016" i="1"/>
  <c r="Q8017" i="1"/>
  <c r="R8017" i="1"/>
  <c r="S8017" i="1"/>
  <c r="Q8018" i="1"/>
  <c r="R8018" i="1"/>
  <c r="S8018" i="1"/>
  <c r="Q8019" i="1"/>
  <c r="R8019" i="1"/>
  <c r="S8019" i="1"/>
  <c r="Q8020" i="1"/>
  <c r="R8020" i="1"/>
  <c r="S8020" i="1"/>
  <c r="Q8021" i="1"/>
  <c r="R8021" i="1"/>
  <c r="S8021" i="1"/>
  <c r="Q8022" i="1"/>
  <c r="R8022" i="1"/>
  <c r="S8022" i="1"/>
  <c r="Q8023" i="1"/>
  <c r="R8023" i="1"/>
  <c r="S8023" i="1"/>
  <c r="Q8024" i="1"/>
  <c r="R8024" i="1"/>
  <c r="S8024" i="1"/>
  <c r="Q8025" i="1"/>
  <c r="R8025" i="1"/>
  <c r="S8025" i="1"/>
  <c r="Q8026" i="1"/>
  <c r="R8026" i="1"/>
  <c r="S8026" i="1"/>
  <c r="Q8027" i="1"/>
  <c r="R8027" i="1"/>
  <c r="S8027" i="1"/>
  <c r="Q8028" i="1"/>
  <c r="R8028" i="1"/>
  <c r="S8028" i="1"/>
  <c r="Q8029" i="1"/>
  <c r="R8029" i="1"/>
  <c r="S8029" i="1"/>
  <c r="Q8030" i="1"/>
  <c r="R8030" i="1"/>
  <c r="S8030" i="1"/>
  <c r="Q8031" i="1"/>
  <c r="R8031" i="1"/>
  <c r="S8031" i="1"/>
  <c r="Q8032" i="1"/>
  <c r="R8032" i="1"/>
  <c r="S8032" i="1"/>
  <c r="Q8033" i="1"/>
  <c r="R8033" i="1"/>
  <c r="S8033" i="1"/>
  <c r="Q8034" i="1"/>
  <c r="R8034" i="1"/>
  <c r="S8034" i="1"/>
  <c r="Q8035" i="1"/>
  <c r="R8035" i="1"/>
  <c r="S8035" i="1"/>
  <c r="Q8036" i="1"/>
  <c r="R8036" i="1"/>
  <c r="S8036" i="1"/>
  <c r="Q8037" i="1"/>
  <c r="R8037" i="1"/>
  <c r="S8037" i="1"/>
  <c r="Q8038" i="1"/>
  <c r="R8038" i="1"/>
  <c r="S8038" i="1"/>
  <c r="Q8039" i="1"/>
  <c r="R8039" i="1"/>
  <c r="S8039" i="1"/>
  <c r="Q8040" i="1"/>
  <c r="R8040" i="1"/>
  <c r="S8040" i="1"/>
  <c r="Q8041" i="1"/>
  <c r="R8041" i="1"/>
  <c r="S8041" i="1"/>
  <c r="Q8042" i="1"/>
  <c r="R8042" i="1"/>
  <c r="S8042" i="1"/>
  <c r="Q8043" i="1"/>
  <c r="R8043" i="1"/>
  <c r="S8043" i="1"/>
  <c r="Q8044" i="1"/>
  <c r="R8044" i="1"/>
  <c r="S8044" i="1"/>
  <c r="Q8045" i="1"/>
  <c r="R8045" i="1"/>
  <c r="S8045" i="1"/>
  <c r="Q8046" i="1"/>
  <c r="R8046" i="1"/>
  <c r="S8046" i="1"/>
  <c r="Q8047" i="1"/>
  <c r="R8047" i="1"/>
  <c r="S8047" i="1"/>
  <c r="Q8048" i="1"/>
  <c r="R8048" i="1"/>
  <c r="S8048" i="1"/>
  <c r="Q8049" i="1"/>
  <c r="R8049" i="1"/>
  <c r="S8049" i="1"/>
  <c r="Q8050" i="1"/>
  <c r="R8050" i="1"/>
  <c r="S8050" i="1"/>
  <c r="Q8051" i="1"/>
  <c r="R8051" i="1"/>
  <c r="S8051" i="1"/>
  <c r="Q8052" i="1"/>
  <c r="R8052" i="1"/>
  <c r="S8052" i="1"/>
  <c r="Q8053" i="1"/>
  <c r="R8053" i="1"/>
  <c r="S8053" i="1"/>
  <c r="Q8054" i="1"/>
  <c r="R8054" i="1"/>
  <c r="S8054" i="1"/>
  <c r="Q8055" i="1"/>
  <c r="R8055" i="1"/>
  <c r="S8055" i="1"/>
  <c r="Q8056" i="1"/>
  <c r="R8056" i="1"/>
  <c r="S8056" i="1"/>
  <c r="Q8057" i="1"/>
  <c r="R8057" i="1"/>
  <c r="S8057" i="1"/>
  <c r="Q8058" i="1"/>
  <c r="R8058" i="1"/>
  <c r="S8058" i="1"/>
  <c r="Q8059" i="1"/>
  <c r="R8059" i="1"/>
  <c r="S8059" i="1"/>
  <c r="Q8060" i="1"/>
  <c r="R8060" i="1"/>
  <c r="S8060" i="1"/>
  <c r="Q8061" i="1"/>
  <c r="R8061" i="1"/>
  <c r="S8061" i="1"/>
  <c r="Q8062" i="1"/>
  <c r="R8062" i="1"/>
  <c r="S8062" i="1"/>
  <c r="Q8063" i="1"/>
  <c r="R8063" i="1"/>
  <c r="S8063" i="1"/>
  <c r="Q8064" i="1"/>
  <c r="R8064" i="1"/>
  <c r="S8064" i="1"/>
  <c r="Q8065" i="1"/>
  <c r="R8065" i="1"/>
  <c r="S8065" i="1"/>
  <c r="Q8066" i="1"/>
  <c r="R8066" i="1"/>
  <c r="S8066" i="1"/>
  <c r="Q8067" i="1"/>
  <c r="R8067" i="1"/>
  <c r="S8067" i="1"/>
  <c r="Q8068" i="1"/>
  <c r="R8068" i="1"/>
  <c r="S8068" i="1"/>
  <c r="Q8069" i="1"/>
  <c r="R8069" i="1"/>
  <c r="S8069" i="1"/>
  <c r="Q8070" i="1"/>
  <c r="R8070" i="1"/>
  <c r="S8070" i="1"/>
  <c r="Q8071" i="1"/>
  <c r="R8071" i="1"/>
  <c r="S8071" i="1"/>
  <c r="Q8072" i="1"/>
  <c r="R8072" i="1"/>
  <c r="S8072" i="1"/>
  <c r="Q8073" i="1"/>
  <c r="R8073" i="1"/>
  <c r="S8073" i="1"/>
  <c r="Q8074" i="1"/>
  <c r="R8074" i="1"/>
  <c r="S8074" i="1"/>
  <c r="Q8075" i="1"/>
  <c r="R8075" i="1"/>
  <c r="S8075" i="1"/>
  <c r="Q8076" i="1"/>
  <c r="R8076" i="1"/>
  <c r="S8076" i="1"/>
  <c r="Q8077" i="1"/>
  <c r="R8077" i="1"/>
  <c r="S8077" i="1"/>
  <c r="Q8078" i="1"/>
  <c r="R8078" i="1"/>
  <c r="S8078" i="1"/>
  <c r="Q8079" i="1"/>
  <c r="R8079" i="1"/>
  <c r="S8079" i="1"/>
  <c r="Q8080" i="1"/>
  <c r="R8080" i="1"/>
  <c r="S8080" i="1"/>
  <c r="Q8081" i="1"/>
  <c r="R8081" i="1"/>
  <c r="S8081" i="1"/>
  <c r="Q8082" i="1"/>
  <c r="R8082" i="1"/>
  <c r="S8082" i="1"/>
  <c r="Q8083" i="1"/>
  <c r="R8083" i="1"/>
  <c r="S8083" i="1"/>
  <c r="Q8084" i="1"/>
  <c r="R8084" i="1"/>
  <c r="S8084" i="1"/>
  <c r="Q8085" i="1"/>
  <c r="R8085" i="1"/>
  <c r="S8085" i="1"/>
  <c r="Q8086" i="1"/>
  <c r="R8086" i="1"/>
  <c r="S8086" i="1"/>
  <c r="Q8087" i="1"/>
  <c r="R8087" i="1"/>
  <c r="S8087" i="1"/>
  <c r="Q8088" i="1"/>
  <c r="R8088" i="1"/>
  <c r="S8088" i="1"/>
  <c r="Q8089" i="1"/>
  <c r="R8089" i="1"/>
  <c r="S8089" i="1"/>
  <c r="Q8090" i="1"/>
  <c r="R8090" i="1"/>
  <c r="S8090" i="1"/>
  <c r="Q8091" i="1"/>
  <c r="R8091" i="1"/>
  <c r="S8091" i="1"/>
  <c r="Q8092" i="1"/>
  <c r="R8092" i="1"/>
  <c r="S8092" i="1"/>
  <c r="Q8093" i="1"/>
  <c r="R8093" i="1"/>
  <c r="S8093" i="1"/>
  <c r="Q8094" i="1"/>
  <c r="R8094" i="1"/>
  <c r="S8094" i="1"/>
  <c r="Q8095" i="1"/>
  <c r="R8095" i="1"/>
  <c r="S8095" i="1"/>
  <c r="Q8096" i="1"/>
  <c r="R8096" i="1"/>
  <c r="S8096" i="1"/>
  <c r="Q8097" i="1"/>
  <c r="R8097" i="1"/>
  <c r="S8097" i="1"/>
  <c r="Q8098" i="1"/>
  <c r="R8098" i="1"/>
  <c r="S8098" i="1"/>
  <c r="Q8099" i="1"/>
  <c r="R8099" i="1"/>
  <c r="S8099" i="1"/>
  <c r="Q8100" i="1"/>
  <c r="R8100" i="1"/>
  <c r="S8100" i="1"/>
  <c r="Q8101" i="1"/>
  <c r="R8101" i="1"/>
  <c r="S8101" i="1"/>
  <c r="Q8102" i="1"/>
  <c r="R8102" i="1"/>
  <c r="S8102" i="1"/>
  <c r="Q8103" i="1"/>
  <c r="R8103" i="1"/>
  <c r="S8103" i="1"/>
  <c r="Q8104" i="1"/>
  <c r="R8104" i="1"/>
  <c r="S8104" i="1"/>
  <c r="Q8105" i="1"/>
  <c r="R8105" i="1"/>
  <c r="S8105" i="1"/>
  <c r="Q8106" i="1"/>
  <c r="R8106" i="1"/>
  <c r="S8106" i="1"/>
  <c r="Q8107" i="1"/>
  <c r="R8107" i="1"/>
  <c r="S8107" i="1"/>
  <c r="Q8108" i="1"/>
  <c r="R8108" i="1"/>
  <c r="S8108" i="1"/>
  <c r="Q8109" i="1"/>
  <c r="R8109" i="1"/>
  <c r="S8109" i="1"/>
  <c r="Q8110" i="1"/>
  <c r="R8110" i="1"/>
  <c r="S8110" i="1"/>
  <c r="Q8111" i="1"/>
  <c r="R8111" i="1"/>
  <c r="S8111" i="1"/>
  <c r="Q8112" i="1"/>
  <c r="R8112" i="1"/>
  <c r="S8112" i="1"/>
  <c r="Q8113" i="1"/>
  <c r="R8113" i="1"/>
  <c r="S8113" i="1"/>
  <c r="Q8114" i="1"/>
  <c r="R8114" i="1"/>
  <c r="S8114" i="1"/>
  <c r="Q8115" i="1"/>
  <c r="R8115" i="1"/>
  <c r="S8115" i="1"/>
  <c r="Q8116" i="1"/>
  <c r="R8116" i="1"/>
  <c r="S8116" i="1"/>
  <c r="Q8117" i="1"/>
  <c r="R8117" i="1"/>
  <c r="S8117" i="1"/>
  <c r="Q8118" i="1"/>
  <c r="R8118" i="1"/>
  <c r="S8118" i="1"/>
  <c r="Q8119" i="1"/>
  <c r="R8119" i="1"/>
  <c r="S8119" i="1"/>
  <c r="Q8120" i="1"/>
  <c r="R8120" i="1"/>
  <c r="S8120" i="1"/>
  <c r="Q8121" i="1"/>
  <c r="R8121" i="1"/>
  <c r="S8121" i="1"/>
  <c r="Q8122" i="1"/>
  <c r="R8122" i="1"/>
  <c r="S8122" i="1"/>
  <c r="Q8123" i="1"/>
  <c r="R8123" i="1"/>
  <c r="S8123" i="1"/>
  <c r="Q8124" i="1"/>
  <c r="R8124" i="1"/>
  <c r="S8124" i="1"/>
  <c r="Q8125" i="1"/>
  <c r="R8125" i="1"/>
  <c r="S8125" i="1"/>
  <c r="Q8126" i="1"/>
  <c r="R8126" i="1"/>
  <c r="S8126" i="1"/>
  <c r="Q8127" i="1"/>
  <c r="R8127" i="1"/>
  <c r="S8127" i="1"/>
  <c r="Q8128" i="1"/>
  <c r="R8128" i="1"/>
  <c r="S8128" i="1"/>
  <c r="Q8129" i="1"/>
  <c r="R8129" i="1"/>
  <c r="S8129" i="1"/>
  <c r="Q8130" i="1"/>
  <c r="R8130" i="1"/>
  <c r="S8130" i="1"/>
  <c r="Q8131" i="1"/>
  <c r="R8131" i="1"/>
  <c r="S8131" i="1"/>
  <c r="Q8132" i="1"/>
  <c r="R8132" i="1"/>
  <c r="S8132" i="1"/>
  <c r="Q8133" i="1"/>
  <c r="R8133" i="1"/>
  <c r="S8133" i="1"/>
  <c r="Q8134" i="1"/>
  <c r="R8134" i="1"/>
  <c r="S8134" i="1"/>
  <c r="Q8135" i="1"/>
  <c r="R8135" i="1"/>
  <c r="S8135" i="1"/>
  <c r="Q8136" i="1"/>
  <c r="R8136" i="1"/>
  <c r="S8136" i="1"/>
  <c r="Q8137" i="1"/>
  <c r="R8137" i="1"/>
  <c r="S8137" i="1"/>
  <c r="Q8138" i="1"/>
  <c r="R8138" i="1"/>
  <c r="S8138" i="1"/>
  <c r="Q8139" i="1"/>
  <c r="R8139" i="1"/>
  <c r="S8139" i="1"/>
  <c r="Q8140" i="1"/>
  <c r="R8140" i="1"/>
  <c r="S8140" i="1"/>
  <c r="Q8141" i="1"/>
  <c r="R8141" i="1"/>
  <c r="S8141" i="1"/>
  <c r="Q8142" i="1"/>
  <c r="R8142" i="1"/>
  <c r="S8142" i="1"/>
  <c r="Q8143" i="1"/>
  <c r="R8143" i="1"/>
  <c r="S8143" i="1"/>
  <c r="Q8144" i="1"/>
  <c r="R8144" i="1"/>
  <c r="S8144" i="1"/>
  <c r="Q8145" i="1"/>
  <c r="R8145" i="1"/>
  <c r="S8145" i="1"/>
  <c r="Q8146" i="1"/>
  <c r="R8146" i="1"/>
  <c r="S8146" i="1"/>
  <c r="Q8147" i="1"/>
  <c r="R8147" i="1"/>
  <c r="S8147" i="1"/>
  <c r="Q8148" i="1"/>
  <c r="R8148" i="1"/>
  <c r="S8148" i="1"/>
  <c r="Q8149" i="1"/>
  <c r="R8149" i="1"/>
  <c r="S8149" i="1"/>
  <c r="Q8150" i="1"/>
  <c r="R8150" i="1"/>
  <c r="S8150" i="1"/>
  <c r="Q8151" i="1"/>
  <c r="R8151" i="1"/>
  <c r="S8151" i="1"/>
  <c r="Q8152" i="1"/>
  <c r="R8152" i="1"/>
  <c r="S8152" i="1"/>
  <c r="Q8153" i="1"/>
  <c r="R8153" i="1"/>
  <c r="S8153" i="1"/>
  <c r="Q8154" i="1"/>
  <c r="R8154" i="1"/>
  <c r="S8154" i="1"/>
  <c r="Q8155" i="1"/>
  <c r="R8155" i="1"/>
  <c r="S8155" i="1"/>
  <c r="Q8156" i="1"/>
  <c r="R8156" i="1"/>
  <c r="S8156" i="1"/>
  <c r="Q8157" i="1"/>
  <c r="R8157" i="1"/>
  <c r="S8157" i="1"/>
  <c r="Q8158" i="1"/>
  <c r="R8158" i="1"/>
  <c r="S8158" i="1"/>
  <c r="Q8159" i="1"/>
  <c r="R8159" i="1"/>
  <c r="S8159" i="1"/>
  <c r="Q8160" i="1"/>
  <c r="R8160" i="1"/>
  <c r="S8160" i="1"/>
  <c r="Q8161" i="1"/>
  <c r="R8161" i="1"/>
  <c r="S8161" i="1"/>
  <c r="Q8162" i="1"/>
  <c r="R8162" i="1"/>
  <c r="S8162" i="1"/>
  <c r="Q8163" i="1"/>
  <c r="R8163" i="1"/>
  <c r="S8163" i="1"/>
  <c r="Q8164" i="1"/>
  <c r="R8164" i="1"/>
  <c r="S8164" i="1"/>
  <c r="Q8165" i="1"/>
  <c r="R8165" i="1"/>
  <c r="S8165" i="1"/>
  <c r="Q8166" i="1"/>
  <c r="R8166" i="1"/>
  <c r="S8166" i="1"/>
  <c r="Q8167" i="1"/>
  <c r="R8167" i="1"/>
  <c r="S8167" i="1"/>
  <c r="Q8168" i="1"/>
  <c r="R8168" i="1"/>
  <c r="S8168" i="1"/>
  <c r="Q8169" i="1"/>
  <c r="R8169" i="1"/>
  <c r="S8169" i="1"/>
  <c r="Q8170" i="1"/>
  <c r="R8170" i="1"/>
  <c r="S8170" i="1"/>
  <c r="Q8171" i="1"/>
  <c r="R8171" i="1"/>
  <c r="S8171" i="1"/>
  <c r="Q8172" i="1"/>
  <c r="R8172" i="1"/>
  <c r="S8172" i="1"/>
  <c r="Q8173" i="1"/>
  <c r="R8173" i="1"/>
  <c r="S8173" i="1"/>
  <c r="Q8174" i="1"/>
  <c r="R8174" i="1"/>
  <c r="S8174" i="1"/>
  <c r="Q8175" i="1"/>
  <c r="R8175" i="1"/>
  <c r="S8175" i="1"/>
  <c r="Q8176" i="1"/>
  <c r="R8176" i="1"/>
  <c r="S8176" i="1"/>
  <c r="Q8177" i="1"/>
  <c r="R8177" i="1"/>
  <c r="S8177" i="1"/>
  <c r="Q8178" i="1"/>
  <c r="R8178" i="1"/>
  <c r="S8178" i="1"/>
  <c r="Q8179" i="1"/>
  <c r="R8179" i="1"/>
  <c r="S8179" i="1"/>
  <c r="Q8180" i="1"/>
  <c r="R8180" i="1"/>
  <c r="S8180" i="1"/>
  <c r="Q8181" i="1"/>
  <c r="R8181" i="1"/>
  <c r="S8181" i="1"/>
  <c r="Q8182" i="1"/>
  <c r="R8182" i="1"/>
  <c r="S8182" i="1"/>
  <c r="Q8183" i="1"/>
  <c r="R8183" i="1"/>
  <c r="S8183" i="1"/>
  <c r="Q8184" i="1"/>
  <c r="R8184" i="1"/>
  <c r="S8184" i="1"/>
  <c r="Q8185" i="1"/>
  <c r="R8185" i="1"/>
  <c r="S8185" i="1"/>
  <c r="Q8186" i="1"/>
  <c r="R8186" i="1"/>
  <c r="S8186" i="1"/>
  <c r="Q8187" i="1"/>
  <c r="R8187" i="1"/>
  <c r="S8187" i="1"/>
  <c r="Q8188" i="1"/>
  <c r="R8188" i="1"/>
  <c r="S8188" i="1"/>
  <c r="Q8189" i="1"/>
  <c r="R8189" i="1"/>
  <c r="S8189" i="1"/>
  <c r="Q8190" i="1"/>
  <c r="R8190" i="1"/>
  <c r="S8190" i="1"/>
  <c r="Q8191" i="1"/>
  <c r="R8191" i="1"/>
  <c r="S8191" i="1"/>
  <c r="Q8192" i="1"/>
  <c r="R8192" i="1"/>
  <c r="S8192" i="1"/>
  <c r="Q8193" i="1"/>
  <c r="R8193" i="1"/>
  <c r="S8193" i="1"/>
  <c r="Q8194" i="1"/>
  <c r="R8194" i="1"/>
  <c r="S8194" i="1"/>
  <c r="Q8195" i="1"/>
  <c r="R8195" i="1"/>
  <c r="S8195" i="1"/>
  <c r="Q8196" i="1"/>
  <c r="R8196" i="1"/>
  <c r="S8196" i="1"/>
  <c r="Q8197" i="1"/>
  <c r="R8197" i="1"/>
  <c r="S8197" i="1"/>
  <c r="Q8198" i="1"/>
  <c r="R8198" i="1"/>
  <c r="S8198" i="1"/>
  <c r="Q8199" i="1"/>
  <c r="R8199" i="1"/>
  <c r="S8199" i="1"/>
  <c r="Q8200" i="1"/>
  <c r="R8200" i="1"/>
  <c r="S8200" i="1"/>
  <c r="Q8201" i="1"/>
  <c r="R8201" i="1"/>
  <c r="S8201" i="1"/>
  <c r="Q8202" i="1"/>
  <c r="R8202" i="1"/>
  <c r="S8202" i="1"/>
  <c r="Q8203" i="1"/>
  <c r="R8203" i="1"/>
  <c r="S8203" i="1"/>
  <c r="Q8204" i="1"/>
  <c r="R8204" i="1"/>
  <c r="S8204" i="1"/>
  <c r="Q8205" i="1"/>
  <c r="R8205" i="1"/>
  <c r="S8205" i="1"/>
  <c r="Q8206" i="1"/>
  <c r="R8206" i="1"/>
  <c r="S8206" i="1"/>
  <c r="Q8207" i="1"/>
  <c r="R8207" i="1"/>
  <c r="S8207" i="1"/>
  <c r="Q8208" i="1"/>
  <c r="R8208" i="1"/>
  <c r="S8208" i="1"/>
  <c r="Q8209" i="1"/>
  <c r="R8209" i="1"/>
  <c r="S8209" i="1"/>
  <c r="Q8210" i="1"/>
  <c r="R8210" i="1"/>
  <c r="S8210" i="1"/>
  <c r="Q8211" i="1"/>
  <c r="R8211" i="1"/>
  <c r="S8211" i="1"/>
  <c r="Q8212" i="1"/>
  <c r="R8212" i="1"/>
  <c r="S8212" i="1"/>
  <c r="Q8213" i="1"/>
  <c r="R8213" i="1"/>
  <c r="S8213" i="1"/>
  <c r="Q8214" i="1"/>
  <c r="R8214" i="1"/>
  <c r="S8214" i="1"/>
  <c r="Q8215" i="1"/>
  <c r="R8215" i="1"/>
  <c r="S8215" i="1"/>
  <c r="Q8216" i="1"/>
  <c r="R8216" i="1"/>
  <c r="S8216" i="1"/>
  <c r="Q8217" i="1"/>
  <c r="R8217" i="1"/>
  <c r="S8217" i="1"/>
  <c r="Q8218" i="1"/>
  <c r="R8218" i="1"/>
  <c r="S8218" i="1"/>
  <c r="Q8219" i="1"/>
  <c r="R8219" i="1"/>
  <c r="S8219" i="1"/>
  <c r="Q8220" i="1"/>
  <c r="R8220" i="1"/>
  <c r="S8220" i="1"/>
  <c r="Q8221" i="1"/>
  <c r="R8221" i="1"/>
  <c r="S8221" i="1"/>
  <c r="Q8222" i="1"/>
  <c r="R8222" i="1"/>
  <c r="S8222" i="1"/>
  <c r="Q8223" i="1"/>
  <c r="R8223" i="1"/>
  <c r="S8223" i="1"/>
  <c r="Q8224" i="1"/>
  <c r="R8224" i="1"/>
  <c r="S8224" i="1"/>
  <c r="Q8225" i="1"/>
  <c r="R8225" i="1"/>
  <c r="S8225" i="1"/>
  <c r="Q8226" i="1"/>
  <c r="R8226" i="1"/>
  <c r="S8226" i="1"/>
  <c r="Q8227" i="1"/>
  <c r="R8227" i="1"/>
  <c r="S8227" i="1"/>
  <c r="Q8228" i="1"/>
  <c r="R8228" i="1"/>
  <c r="S8228" i="1"/>
  <c r="Q8229" i="1"/>
  <c r="R8229" i="1"/>
  <c r="S8229" i="1"/>
  <c r="Q8230" i="1"/>
  <c r="R8230" i="1"/>
  <c r="S8230" i="1"/>
  <c r="Q8231" i="1"/>
  <c r="R8231" i="1"/>
  <c r="S8231" i="1"/>
  <c r="Q8232" i="1"/>
  <c r="R8232" i="1"/>
  <c r="S8232" i="1"/>
  <c r="Q8233" i="1"/>
  <c r="R8233" i="1"/>
  <c r="S8233" i="1"/>
  <c r="Q8234" i="1"/>
  <c r="R8234" i="1"/>
  <c r="S8234" i="1"/>
  <c r="Q8235" i="1"/>
  <c r="R8235" i="1"/>
  <c r="S8235" i="1"/>
  <c r="Q8236" i="1"/>
  <c r="R8236" i="1"/>
  <c r="S8236" i="1"/>
  <c r="Q8237" i="1"/>
  <c r="R8237" i="1"/>
  <c r="S8237" i="1"/>
  <c r="Q8238" i="1"/>
  <c r="R8238" i="1"/>
  <c r="S8238" i="1"/>
  <c r="Q8239" i="1"/>
  <c r="R8239" i="1"/>
  <c r="S8239" i="1"/>
  <c r="Q8240" i="1"/>
  <c r="R8240" i="1"/>
  <c r="S8240" i="1"/>
  <c r="Q8241" i="1"/>
  <c r="R8241" i="1"/>
  <c r="S8241" i="1"/>
  <c r="Q8242" i="1"/>
  <c r="R8242" i="1"/>
  <c r="S8242" i="1"/>
  <c r="Q8243" i="1"/>
  <c r="R8243" i="1"/>
  <c r="S8243" i="1"/>
  <c r="Q8244" i="1"/>
  <c r="R8244" i="1"/>
  <c r="S8244" i="1"/>
  <c r="Q8245" i="1"/>
  <c r="R8245" i="1"/>
  <c r="S8245" i="1"/>
  <c r="Q8246" i="1"/>
  <c r="R8246" i="1"/>
  <c r="S8246" i="1"/>
  <c r="Q8247" i="1"/>
  <c r="R8247" i="1"/>
  <c r="S8247" i="1"/>
  <c r="Q8248" i="1"/>
  <c r="R8248" i="1"/>
  <c r="S8248" i="1"/>
  <c r="Q8249" i="1"/>
  <c r="R8249" i="1"/>
  <c r="S8249" i="1"/>
  <c r="Q8250" i="1"/>
  <c r="R8250" i="1"/>
  <c r="S8250" i="1"/>
  <c r="Q8251" i="1"/>
  <c r="R8251" i="1"/>
  <c r="S8251" i="1"/>
  <c r="Q8252" i="1"/>
  <c r="R8252" i="1"/>
  <c r="S8252" i="1"/>
  <c r="Q8253" i="1"/>
  <c r="R8253" i="1"/>
  <c r="S8253" i="1"/>
  <c r="Q8254" i="1"/>
  <c r="R8254" i="1"/>
  <c r="S8254" i="1"/>
  <c r="Q8255" i="1"/>
  <c r="R8255" i="1"/>
  <c r="S8255" i="1"/>
  <c r="Q8256" i="1"/>
  <c r="R8256" i="1"/>
  <c r="S8256" i="1"/>
  <c r="Q8257" i="1"/>
  <c r="R8257" i="1"/>
  <c r="S8257" i="1"/>
  <c r="Q8258" i="1"/>
  <c r="R8258" i="1"/>
  <c r="S8258" i="1"/>
  <c r="Q8259" i="1"/>
  <c r="R8259" i="1"/>
  <c r="S8259" i="1"/>
  <c r="Q8260" i="1"/>
  <c r="R8260" i="1"/>
  <c r="S8260" i="1"/>
  <c r="Q8261" i="1"/>
  <c r="R8261" i="1"/>
  <c r="S8261" i="1"/>
  <c r="Q8262" i="1"/>
  <c r="R8262" i="1"/>
  <c r="S8262" i="1"/>
  <c r="Q8263" i="1"/>
  <c r="R8263" i="1"/>
  <c r="S8263" i="1"/>
  <c r="Q8264" i="1"/>
  <c r="R8264" i="1"/>
  <c r="S8264" i="1"/>
  <c r="Q8265" i="1"/>
  <c r="R8265" i="1"/>
  <c r="S8265" i="1"/>
  <c r="Q8266" i="1"/>
  <c r="R8266" i="1"/>
  <c r="S8266" i="1"/>
  <c r="Q8267" i="1"/>
  <c r="R8267" i="1"/>
  <c r="S8267" i="1"/>
  <c r="Q8268" i="1"/>
  <c r="R8268" i="1"/>
  <c r="S8268" i="1"/>
  <c r="Q8269" i="1"/>
  <c r="R8269" i="1"/>
  <c r="S8269" i="1"/>
  <c r="Q8270" i="1"/>
  <c r="R8270" i="1"/>
  <c r="S8270" i="1"/>
  <c r="Q8271" i="1"/>
  <c r="R8271" i="1"/>
  <c r="S8271" i="1"/>
  <c r="Q8272" i="1"/>
  <c r="R8272" i="1"/>
  <c r="S8272" i="1"/>
  <c r="Q8273" i="1"/>
  <c r="R8273" i="1"/>
  <c r="S8273" i="1"/>
  <c r="Q8274" i="1"/>
  <c r="R8274" i="1"/>
  <c r="S8274" i="1"/>
  <c r="Q8275" i="1"/>
  <c r="R8275" i="1"/>
  <c r="S8275" i="1"/>
  <c r="Q8276" i="1"/>
  <c r="R8276" i="1"/>
  <c r="S8276" i="1"/>
  <c r="Q8277" i="1"/>
  <c r="R8277" i="1"/>
  <c r="S8277" i="1"/>
  <c r="Q8278" i="1"/>
  <c r="R8278" i="1"/>
  <c r="S8278" i="1"/>
  <c r="Q8279" i="1"/>
  <c r="R8279" i="1"/>
  <c r="S8279" i="1"/>
  <c r="Q8280" i="1"/>
  <c r="R8280" i="1"/>
  <c r="S8280" i="1"/>
  <c r="Q8281" i="1"/>
  <c r="R8281" i="1"/>
  <c r="S8281" i="1"/>
  <c r="Q8282" i="1"/>
  <c r="R8282" i="1"/>
  <c r="S8282" i="1"/>
  <c r="Q8283" i="1"/>
  <c r="R8283" i="1"/>
  <c r="S8283" i="1"/>
  <c r="Q8284" i="1"/>
  <c r="R8284" i="1"/>
  <c r="S8284" i="1"/>
  <c r="Q8285" i="1"/>
  <c r="R8285" i="1"/>
  <c r="S8285" i="1"/>
  <c r="Q8286" i="1"/>
  <c r="R8286" i="1"/>
  <c r="S8286" i="1"/>
  <c r="Q8287" i="1"/>
  <c r="R8287" i="1"/>
  <c r="S8287" i="1"/>
  <c r="Q8288" i="1"/>
  <c r="R8288" i="1"/>
  <c r="S8288" i="1"/>
  <c r="Q8289" i="1"/>
  <c r="R8289" i="1"/>
  <c r="S8289" i="1"/>
  <c r="Q8290" i="1"/>
  <c r="R8290" i="1"/>
  <c r="S8290" i="1"/>
  <c r="Q8291" i="1"/>
  <c r="R8291" i="1"/>
  <c r="S8291" i="1"/>
  <c r="Q8292" i="1"/>
  <c r="R8292" i="1"/>
  <c r="S8292" i="1"/>
  <c r="Q8293" i="1"/>
  <c r="R8293" i="1"/>
  <c r="S8293" i="1"/>
  <c r="Q8294" i="1"/>
  <c r="R8294" i="1"/>
  <c r="S8294" i="1"/>
  <c r="Q8295" i="1"/>
  <c r="R8295" i="1"/>
  <c r="S8295" i="1"/>
  <c r="Q8296" i="1"/>
  <c r="R8296" i="1"/>
  <c r="S8296" i="1"/>
  <c r="Q8297" i="1"/>
  <c r="R8297" i="1"/>
  <c r="S8297" i="1"/>
  <c r="Q8298" i="1"/>
  <c r="R8298" i="1"/>
  <c r="S8298" i="1"/>
  <c r="Q8299" i="1"/>
  <c r="R8299" i="1"/>
  <c r="S8299" i="1"/>
  <c r="Q8300" i="1"/>
  <c r="R8300" i="1"/>
  <c r="S8300" i="1"/>
  <c r="Q8301" i="1"/>
  <c r="R8301" i="1"/>
  <c r="S8301" i="1"/>
  <c r="Q8302" i="1"/>
  <c r="R8302" i="1"/>
  <c r="S8302" i="1"/>
  <c r="Q8303" i="1"/>
  <c r="R8303" i="1"/>
  <c r="S8303" i="1"/>
  <c r="Q8304" i="1"/>
  <c r="R8304" i="1"/>
  <c r="S8304" i="1"/>
  <c r="Q8305" i="1"/>
  <c r="R8305" i="1"/>
  <c r="S8305" i="1"/>
  <c r="Q8306" i="1"/>
  <c r="R8306" i="1"/>
  <c r="S8306" i="1"/>
  <c r="Q8307" i="1"/>
  <c r="R8307" i="1"/>
  <c r="S8307" i="1"/>
  <c r="Q8308" i="1"/>
  <c r="R8308" i="1"/>
  <c r="S8308" i="1"/>
  <c r="Q8309" i="1"/>
  <c r="R8309" i="1"/>
  <c r="S8309" i="1"/>
  <c r="Q8310" i="1"/>
  <c r="R8310" i="1"/>
  <c r="S8310" i="1"/>
  <c r="Q8311" i="1"/>
  <c r="R8311" i="1"/>
  <c r="S8311" i="1"/>
  <c r="Q8312" i="1"/>
  <c r="R8312" i="1"/>
  <c r="S8312" i="1"/>
  <c r="Q8313" i="1"/>
  <c r="R8313" i="1"/>
  <c r="S8313" i="1"/>
  <c r="Q8314" i="1"/>
  <c r="R8314" i="1"/>
  <c r="S8314" i="1"/>
  <c r="Q8315" i="1"/>
  <c r="R8315" i="1"/>
  <c r="S8315" i="1"/>
  <c r="Q8316" i="1"/>
  <c r="R8316" i="1"/>
  <c r="S8316" i="1"/>
  <c r="Q8317" i="1"/>
  <c r="R8317" i="1"/>
  <c r="S8317" i="1"/>
  <c r="Q8318" i="1"/>
  <c r="R8318" i="1"/>
  <c r="S8318" i="1"/>
  <c r="Q8319" i="1"/>
  <c r="R8319" i="1"/>
  <c r="S8319" i="1"/>
  <c r="Q8320" i="1"/>
  <c r="R8320" i="1"/>
  <c r="S8320" i="1"/>
  <c r="Q8321" i="1"/>
  <c r="R8321" i="1"/>
  <c r="S8321" i="1"/>
  <c r="Q8322" i="1"/>
  <c r="R8322" i="1"/>
  <c r="S8322" i="1"/>
  <c r="Q8323" i="1"/>
  <c r="R8323" i="1"/>
  <c r="S8323" i="1"/>
  <c r="Q8324" i="1"/>
  <c r="R8324" i="1"/>
  <c r="S8324" i="1"/>
  <c r="Q8325" i="1"/>
  <c r="R8325" i="1"/>
  <c r="S8325" i="1"/>
  <c r="Q8326" i="1"/>
  <c r="R8326" i="1"/>
  <c r="S8326" i="1"/>
  <c r="Q8327" i="1"/>
  <c r="R8327" i="1"/>
  <c r="S8327" i="1"/>
  <c r="Q8328" i="1"/>
  <c r="R8328" i="1"/>
  <c r="S8328" i="1"/>
  <c r="Q8329" i="1"/>
  <c r="R8329" i="1"/>
  <c r="S8329" i="1"/>
  <c r="Q8330" i="1"/>
  <c r="R8330" i="1"/>
  <c r="S8330" i="1"/>
  <c r="Q8331" i="1"/>
  <c r="R8331" i="1"/>
  <c r="S8331" i="1"/>
  <c r="Q8332" i="1"/>
  <c r="R8332" i="1"/>
  <c r="S8332" i="1"/>
  <c r="Q8333" i="1"/>
  <c r="R8333" i="1"/>
  <c r="S8333" i="1"/>
  <c r="Q8334" i="1"/>
  <c r="R8334" i="1"/>
  <c r="S8334" i="1"/>
  <c r="Q8335" i="1"/>
  <c r="R8335" i="1"/>
  <c r="S8335" i="1"/>
  <c r="Q8336" i="1"/>
  <c r="R8336" i="1"/>
  <c r="S8336" i="1"/>
  <c r="Q8337" i="1"/>
  <c r="R8337" i="1"/>
  <c r="S8337" i="1"/>
  <c r="Q8338" i="1"/>
  <c r="R8338" i="1"/>
  <c r="S8338" i="1"/>
  <c r="Q8339" i="1"/>
  <c r="R8339" i="1"/>
  <c r="S8339" i="1"/>
  <c r="Q8340" i="1"/>
  <c r="R8340" i="1"/>
  <c r="S8340" i="1"/>
  <c r="Q8341" i="1"/>
  <c r="R8341" i="1"/>
  <c r="S8341" i="1"/>
  <c r="Q8342" i="1"/>
  <c r="R8342" i="1"/>
  <c r="S8342" i="1"/>
  <c r="Q8343" i="1"/>
  <c r="R8343" i="1"/>
  <c r="S8343" i="1"/>
  <c r="Q8344" i="1"/>
  <c r="R8344" i="1"/>
  <c r="S8344" i="1"/>
  <c r="Q8345" i="1"/>
  <c r="R8345" i="1"/>
  <c r="S8345" i="1"/>
  <c r="Q8346" i="1"/>
  <c r="R8346" i="1"/>
  <c r="S8346" i="1"/>
  <c r="Q8347" i="1"/>
  <c r="R8347" i="1"/>
  <c r="S8347" i="1"/>
  <c r="Q8348" i="1"/>
  <c r="R8348" i="1"/>
  <c r="S8348" i="1"/>
  <c r="Q8349" i="1"/>
  <c r="R8349" i="1"/>
  <c r="S8349" i="1"/>
  <c r="Q8350" i="1"/>
  <c r="R8350" i="1"/>
  <c r="S8350" i="1"/>
  <c r="Q8351" i="1"/>
  <c r="R8351" i="1"/>
  <c r="S8351" i="1"/>
  <c r="Q8352" i="1"/>
  <c r="R8352" i="1"/>
  <c r="S8352" i="1"/>
  <c r="Q8353" i="1"/>
  <c r="R8353" i="1"/>
  <c r="S8353" i="1"/>
  <c r="Q8354" i="1"/>
  <c r="R8354" i="1"/>
  <c r="S8354" i="1"/>
  <c r="Q8355" i="1"/>
  <c r="R8355" i="1"/>
  <c r="S8355" i="1"/>
  <c r="Q8356" i="1"/>
  <c r="R8356" i="1"/>
  <c r="S8356" i="1"/>
  <c r="Q8357" i="1"/>
  <c r="R8357" i="1"/>
  <c r="S8357" i="1"/>
  <c r="Q8358" i="1"/>
  <c r="R8358" i="1"/>
  <c r="S8358" i="1"/>
  <c r="Q8359" i="1"/>
  <c r="R8359" i="1"/>
  <c r="S8359" i="1"/>
  <c r="Q8360" i="1"/>
  <c r="R8360" i="1"/>
  <c r="S8360" i="1"/>
  <c r="Q8361" i="1"/>
  <c r="R8361" i="1"/>
  <c r="S8361" i="1"/>
  <c r="Q8362" i="1"/>
  <c r="R8362" i="1"/>
  <c r="S8362" i="1"/>
  <c r="Q8363" i="1"/>
  <c r="R8363" i="1"/>
  <c r="S8363" i="1"/>
  <c r="Q8364" i="1"/>
  <c r="R8364" i="1"/>
  <c r="S8364" i="1"/>
  <c r="Q8365" i="1"/>
  <c r="R8365" i="1"/>
  <c r="S8365" i="1"/>
  <c r="Q8366" i="1"/>
  <c r="R8366" i="1"/>
  <c r="S8366" i="1"/>
  <c r="Q8367" i="1"/>
  <c r="R8367" i="1"/>
  <c r="S8367" i="1"/>
  <c r="Q8368" i="1"/>
  <c r="R8368" i="1"/>
  <c r="S8368" i="1"/>
  <c r="Q8369" i="1"/>
  <c r="R8369" i="1"/>
  <c r="S8369" i="1"/>
  <c r="Q8370" i="1"/>
  <c r="R8370" i="1"/>
  <c r="S8370" i="1"/>
  <c r="Q8371" i="1"/>
  <c r="R8371" i="1"/>
  <c r="S8371" i="1"/>
  <c r="Q8372" i="1"/>
  <c r="R8372" i="1"/>
  <c r="S8372" i="1"/>
  <c r="Q8373" i="1"/>
  <c r="R8373" i="1"/>
  <c r="S8373" i="1"/>
  <c r="Q8374" i="1"/>
  <c r="R8374" i="1"/>
  <c r="S8374" i="1"/>
  <c r="Q8375" i="1"/>
  <c r="R8375" i="1"/>
  <c r="S8375" i="1"/>
  <c r="Q8376" i="1"/>
  <c r="R8376" i="1"/>
  <c r="S8376" i="1"/>
  <c r="Q8377" i="1"/>
  <c r="R8377" i="1"/>
  <c r="S8377" i="1"/>
  <c r="Q8378" i="1"/>
  <c r="R8378" i="1"/>
  <c r="S8378" i="1"/>
  <c r="Q8379" i="1"/>
  <c r="R8379" i="1"/>
  <c r="S8379" i="1"/>
  <c r="Q8380" i="1"/>
  <c r="R8380" i="1"/>
  <c r="S8380" i="1"/>
  <c r="Q8381" i="1"/>
  <c r="R8381" i="1"/>
  <c r="S8381" i="1"/>
  <c r="Q8382" i="1"/>
  <c r="R8382" i="1"/>
  <c r="S8382" i="1"/>
  <c r="Q8383" i="1"/>
  <c r="R8383" i="1"/>
  <c r="S8383" i="1"/>
  <c r="Q8384" i="1"/>
  <c r="R8384" i="1"/>
  <c r="S8384" i="1"/>
  <c r="Q8385" i="1"/>
  <c r="R8385" i="1"/>
  <c r="S8385" i="1"/>
  <c r="Q8386" i="1"/>
  <c r="R8386" i="1"/>
  <c r="S8386" i="1"/>
  <c r="Q8387" i="1"/>
  <c r="R8387" i="1"/>
  <c r="S8387" i="1"/>
  <c r="Q8388" i="1"/>
  <c r="R8388" i="1"/>
  <c r="S8388" i="1"/>
  <c r="Q8389" i="1"/>
  <c r="R8389" i="1"/>
  <c r="S8389" i="1"/>
  <c r="Q8390" i="1"/>
  <c r="R8390" i="1"/>
  <c r="S8390" i="1"/>
  <c r="Q8391" i="1"/>
  <c r="R8391" i="1"/>
  <c r="S8391" i="1"/>
  <c r="Q8392" i="1"/>
  <c r="R8392" i="1"/>
  <c r="S8392" i="1"/>
  <c r="Q8393" i="1"/>
  <c r="R8393" i="1"/>
  <c r="S8393" i="1"/>
  <c r="Q8394" i="1"/>
  <c r="R8394" i="1"/>
  <c r="S8394" i="1"/>
  <c r="Q8395" i="1"/>
  <c r="R8395" i="1"/>
  <c r="S8395" i="1"/>
  <c r="Q8396" i="1"/>
  <c r="R8396" i="1"/>
  <c r="S8396" i="1"/>
  <c r="Q8397" i="1"/>
  <c r="R8397" i="1"/>
  <c r="S8397" i="1"/>
  <c r="Q8398" i="1"/>
  <c r="R8398" i="1"/>
  <c r="S8398" i="1"/>
  <c r="Q8399" i="1"/>
  <c r="R8399" i="1"/>
  <c r="S8399" i="1"/>
  <c r="Q8400" i="1"/>
  <c r="R8400" i="1"/>
  <c r="S8400" i="1"/>
  <c r="Q8401" i="1"/>
  <c r="R8401" i="1"/>
  <c r="S8401" i="1"/>
  <c r="Q8402" i="1"/>
  <c r="R8402" i="1"/>
  <c r="S8402" i="1"/>
  <c r="Q8403" i="1"/>
  <c r="R8403" i="1"/>
  <c r="S8403" i="1"/>
  <c r="Q8404" i="1"/>
  <c r="R8404" i="1"/>
  <c r="S8404" i="1"/>
  <c r="Q8405" i="1"/>
  <c r="R8405" i="1"/>
  <c r="S8405" i="1"/>
  <c r="Q8406" i="1"/>
  <c r="R8406" i="1"/>
  <c r="S8406" i="1"/>
  <c r="Q8407" i="1"/>
  <c r="R8407" i="1"/>
  <c r="S8407" i="1"/>
  <c r="Q8408" i="1"/>
  <c r="R8408" i="1"/>
  <c r="S8408" i="1"/>
  <c r="Q8409" i="1"/>
  <c r="R8409" i="1"/>
  <c r="S8409" i="1"/>
  <c r="Q8410" i="1"/>
  <c r="R8410" i="1"/>
  <c r="S8410" i="1"/>
  <c r="Q8411" i="1"/>
  <c r="R8411" i="1"/>
  <c r="S8411" i="1"/>
  <c r="Q8412" i="1"/>
  <c r="R8412" i="1"/>
  <c r="S8412" i="1"/>
  <c r="Q8413" i="1"/>
  <c r="R8413" i="1"/>
  <c r="S8413" i="1"/>
  <c r="Q8414" i="1"/>
  <c r="R8414" i="1"/>
  <c r="S8414" i="1"/>
  <c r="Q8415" i="1"/>
  <c r="R8415" i="1"/>
  <c r="S8415" i="1"/>
  <c r="Q8416" i="1"/>
  <c r="R8416" i="1"/>
  <c r="S8416" i="1"/>
  <c r="Q8417" i="1"/>
  <c r="R8417" i="1"/>
  <c r="S8417" i="1"/>
  <c r="Q8418" i="1"/>
  <c r="R8418" i="1"/>
  <c r="S8418" i="1"/>
  <c r="Q8419" i="1"/>
  <c r="R8419" i="1"/>
  <c r="S8419" i="1"/>
  <c r="Q8420" i="1"/>
  <c r="R8420" i="1"/>
  <c r="S8420" i="1"/>
  <c r="Q8421" i="1"/>
  <c r="R8421" i="1"/>
  <c r="S8421" i="1"/>
  <c r="Q8422" i="1"/>
  <c r="R8422" i="1"/>
  <c r="S8422" i="1"/>
  <c r="Q8423" i="1"/>
  <c r="R8423" i="1"/>
  <c r="S8423" i="1"/>
  <c r="Q8424" i="1"/>
  <c r="R8424" i="1"/>
  <c r="S8424" i="1"/>
  <c r="Q8425" i="1"/>
  <c r="R8425" i="1"/>
  <c r="S8425" i="1"/>
  <c r="Q8426" i="1"/>
  <c r="R8426" i="1"/>
  <c r="S8426" i="1"/>
  <c r="Q8427" i="1"/>
  <c r="R8427" i="1"/>
  <c r="S8427" i="1"/>
  <c r="Q8428" i="1"/>
  <c r="R8428" i="1"/>
  <c r="S8428" i="1"/>
  <c r="Q8429" i="1"/>
  <c r="R8429" i="1"/>
  <c r="S8429" i="1"/>
  <c r="Q8430" i="1"/>
  <c r="R8430" i="1"/>
  <c r="S8430" i="1"/>
  <c r="Q8431" i="1"/>
  <c r="R8431" i="1"/>
  <c r="S8431" i="1"/>
  <c r="Q8432" i="1"/>
  <c r="R8432" i="1"/>
  <c r="S8432" i="1"/>
  <c r="Q8433" i="1"/>
  <c r="R8433" i="1"/>
  <c r="S8433" i="1"/>
  <c r="Q8434" i="1"/>
  <c r="R8434" i="1"/>
  <c r="S8434" i="1"/>
  <c r="Q8435" i="1"/>
  <c r="R8435" i="1"/>
  <c r="S8435" i="1"/>
  <c r="Q8436" i="1"/>
  <c r="R8436" i="1"/>
  <c r="S8436" i="1"/>
  <c r="Q8437" i="1"/>
  <c r="R8437" i="1"/>
  <c r="S8437" i="1"/>
  <c r="Q8438" i="1"/>
  <c r="R8438" i="1"/>
  <c r="S8438" i="1"/>
  <c r="Q8439" i="1"/>
  <c r="R8439" i="1"/>
  <c r="S8439" i="1"/>
  <c r="Q8440" i="1"/>
  <c r="R8440" i="1"/>
  <c r="S8440" i="1"/>
  <c r="Q8441" i="1"/>
  <c r="R8441" i="1"/>
  <c r="S8441" i="1"/>
  <c r="Q8442" i="1"/>
  <c r="R8442" i="1"/>
  <c r="S8442" i="1"/>
  <c r="Q8443" i="1"/>
  <c r="R8443" i="1"/>
  <c r="S8443" i="1"/>
  <c r="Q8444" i="1"/>
  <c r="R8444" i="1"/>
  <c r="S8444" i="1"/>
  <c r="Q8445" i="1"/>
  <c r="R8445" i="1"/>
  <c r="S8445" i="1"/>
  <c r="Q8446" i="1"/>
  <c r="R8446" i="1"/>
  <c r="S8446" i="1"/>
  <c r="Q8447" i="1"/>
  <c r="R8447" i="1"/>
  <c r="S8447" i="1"/>
  <c r="Q8448" i="1"/>
  <c r="R8448" i="1"/>
  <c r="S8448" i="1"/>
  <c r="Q8449" i="1"/>
  <c r="R8449" i="1"/>
  <c r="S8449" i="1"/>
  <c r="Q8450" i="1"/>
  <c r="R8450" i="1"/>
  <c r="S8450" i="1"/>
  <c r="Q8451" i="1"/>
  <c r="R8451" i="1"/>
  <c r="S8451" i="1"/>
  <c r="Q8452" i="1"/>
  <c r="R8452" i="1"/>
  <c r="S8452" i="1"/>
  <c r="Q8453" i="1"/>
  <c r="R8453" i="1"/>
  <c r="S8453" i="1"/>
  <c r="Q8454" i="1"/>
  <c r="R8454" i="1"/>
  <c r="S8454" i="1"/>
  <c r="Q8455" i="1"/>
  <c r="R8455" i="1"/>
  <c r="S8455" i="1"/>
  <c r="Q8456" i="1"/>
  <c r="R8456" i="1"/>
  <c r="S8456" i="1"/>
  <c r="Q8457" i="1"/>
  <c r="R8457" i="1"/>
  <c r="S8457" i="1"/>
  <c r="Q8458" i="1"/>
  <c r="R8458" i="1"/>
  <c r="S8458" i="1"/>
  <c r="Q8459" i="1"/>
  <c r="R8459" i="1"/>
  <c r="S8459" i="1"/>
  <c r="Q8460" i="1"/>
  <c r="R8460" i="1"/>
  <c r="S8460" i="1"/>
  <c r="Q8461" i="1"/>
  <c r="R8461" i="1"/>
  <c r="S8461" i="1"/>
  <c r="Q8462" i="1"/>
  <c r="R8462" i="1"/>
  <c r="S8462" i="1"/>
  <c r="Q8463" i="1"/>
  <c r="R8463" i="1"/>
  <c r="S8463" i="1"/>
  <c r="Q8464" i="1"/>
  <c r="R8464" i="1"/>
  <c r="S8464" i="1"/>
  <c r="Q8465" i="1"/>
  <c r="R8465" i="1"/>
  <c r="S8465" i="1"/>
  <c r="Q8466" i="1"/>
  <c r="R8466" i="1"/>
  <c r="S8466" i="1"/>
  <c r="Q8467" i="1"/>
  <c r="R8467" i="1"/>
  <c r="S8467" i="1"/>
  <c r="Q8468" i="1"/>
  <c r="R8468" i="1"/>
  <c r="S8468" i="1"/>
  <c r="Q8469" i="1"/>
  <c r="R8469" i="1"/>
  <c r="S8469" i="1"/>
  <c r="Q8470" i="1"/>
  <c r="R8470" i="1"/>
  <c r="S8470" i="1"/>
  <c r="Q8471" i="1"/>
  <c r="R8471" i="1"/>
  <c r="S8471" i="1"/>
  <c r="Q8472" i="1"/>
  <c r="R8472" i="1"/>
  <c r="S8472" i="1"/>
  <c r="Q8473" i="1"/>
  <c r="R8473" i="1"/>
  <c r="S8473" i="1"/>
  <c r="Q8474" i="1"/>
  <c r="R8474" i="1"/>
  <c r="S8474" i="1"/>
  <c r="Q8475" i="1"/>
  <c r="R8475" i="1"/>
  <c r="S8475" i="1"/>
  <c r="Q8476" i="1"/>
  <c r="R8476" i="1"/>
  <c r="S8476" i="1"/>
  <c r="Q8477" i="1"/>
  <c r="R8477" i="1"/>
  <c r="S8477" i="1"/>
  <c r="Q8478" i="1"/>
  <c r="R8478" i="1"/>
  <c r="S8478" i="1"/>
  <c r="Q8479" i="1"/>
  <c r="R8479" i="1"/>
  <c r="S8479" i="1"/>
  <c r="Q8480" i="1"/>
  <c r="R8480" i="1"/>
  <c r="S8480" i="1"/>
  <c r="Q8481" i="1"/>
  <c r="R8481" i="1"/>
  <c r="S8481" i="1"/>
  <c r="Q8482" i="1"/>
  <c r="R8482" i="1"/>
  <c r="S8482" i="1"/>
  <c r="Q8483" i="1"/>
  <c r="R8483" i="1"/>
  <c r="S8483" i="1"/>
  <c r="Q8484" i="1"/>
  <c r="R8484" i="1"/>
  <c r="S8484" i="1"/>
  <c r="Q8485" i="1"/>
  <c r="R8485" i="1"/>
  <c r="S8485" i="1"/>
  <c r="Q8486" i="1"/>
  <c r="R8486" i="1"/>
  <c r="S8486" i="1"/>
  <c r="Q8487" i="1"/>
  <c r="R8487" i="1"/>
  <c r="S8487" i="1"/>
  <c r="Q8488" i="1"/>
  <c r="R8488" i="1"/>
  <c r="S8488" i="1"/>
  <c r="Q8489" i="1"/>
  <c r="R8489" i="1"/>
  <c r="S8489" i="1"/>
  <c r="Q8490" i="1"/>
  <c r="R8490" i="1"/>
  <c r="S8490" i="1"/>
  <c r="Q8491" i="1"/>
  <c r="R8491" i="1"/>
  <c r="S8491" i="1"/>
  <c r="Q8492" i="1"/>
  <c r="R8492" i="1"/>
  <c r="S8492" i="1"/>
  <c r="Q8493" i="1"/>
  <c r="R8493" i="1"/>
  <c r="S8493" i="1"/>
  <c r="Q8494" i="1"/>
  <c r="R8494" i="1"/>
  <c r="S8494" i="1"/>
  <c r="Q8495" i="1"/>
  <c r="R8495" i="1"/>
  <c r="S8495" i="1"/>
  <c r="Q8496" i="1"/>
  <c r="R8496" i="1"/>
  <c r="S8496" i="1"/>
  <c r="Q8497" i="1"/>
  <c r="R8497" i="1"/>
  <c r="S8497" i="1"/>
  <c r="Q8498" i="1"/>
  <c r="R8498" i="1"/>
  <c r="S8498" i="1"/>
  <c r="Q8499" i="1"/>
  <c r="R8499" i="1"/>
  <c r="S8499" i="1"/>
  <c r="Q8500" i="1"/>
  <c r="R8500" i="1"/>
  <c r="S8500" i="1"/>
  <c r="Q8501" i="1"/>
  <c r="R8501" i="1"/>
  <c r="S8501" i="1"/>
  <c r="Q8502" i="1"/>
  <c r="R8502" i="1"/>
  <c r="S8502" i="1"/>
  <c r="Q8503" i="1"/>
  <c r="R8503" i="1"/>
  <c r="S8503" i="1"/>
  <c r="Q8504" i="1"/>
  <c r="R8504" i="1"/>
  <c r="S8504" i="1"/>
  <c r="Q8505" i="1"/>
  <c r="R8505" i="1"/>
  <c r="S8505" i="1"/>
  <c r="Q8506" i="1"/>
  <c r="R8506" i="1"/>
  <c r="S8506" i="1"/>
  <c r="Q8507" i="1"/>
  <c r="R8507" i="1"/>
  <c r="S8507" i="1"/>
  <c r="Q8508" i="1"/>
  <c r="R8508" i="1"/>
  <c r="S8508" i="1"/>
  <c r="Q8509" i="1"/>
  <c r="R8509" i="1"/>
  <c r="S8509" i="1"/>
  <c r="Q8510" i="1"/>
  <c r="R8510" i="1"/>
  <c r="S8510" i="1"/>
  <c r="Q8511" i="1"/>
  <c r="R8511" i="1"/>
  <c r="S8511" i="1"/>
  <c r="Q8512" i="1"/>
  <c r="R8512" i="1"/>
  <c r="S8512" i="1"/>
  <c r="Q8513" i="1"/>
  <c r="R8513" i="1"/>
  <c r="S8513" i="1"/>
  <c r="Q8514" i="1"/>
  <c r="R8514" i="1"/>
  <c r="S8514" i="1"/>
  <c r="Q8515" i="1"/>
  <c r="R8515" i="1"/>
  <c r="S8515" i="1"/>
  <c r="Q8516" i="1"/>
  <c r="R8516" i="1"/>
  <c r="S8516" i="1"/>
  <c r="Q8517" i="1"/>
  <c r="R8517" i="1"/>
  <c r="S8517" i="1"/>
  <c r="Q8518" i="1"/>
  <c r="R8518" i="1"/>
  <c r="S8518" i="1"/>
  <c r="Q8519" i="1"/>
  <c r="R8519" i="1"/>
  <c r="S8519" i="1"/>
  <c r="Q8520" i="1"/>
  <c r="R8520" i="1"/>
  <c r="S8520" i="1"/>
  <c r="Q8521" i="1"/>
  <c r="R8521" i="1"/>
  <c r="S8521" i="1"/>
  <c r="Q8522" i="1"/>
  <c r="R8522" i="1"/>
  <c r="S8522" i="1"/>
  <c r="Q8523" i="1"/>
  <c r="R8523" i="1"/>
  <c r="S8523" i="1"/>
  <c r="Q8524" i="1"/>
  <c r="R8524" i="1"/>
  <c r="S8524" i="1"/>
  <c r="Q8525" i="1"/>
  <c r="R8525" i="1"/>
  <c r="S8525" i="1"/>
  <c r="Q8526" i="1"/>
  <c r="R8526" i="1"/>
  <c r="S8526" i="1"/>
  <c r="Q8527" i="1"/>
  <c r="R8527" i="1"/>
  <c r="S8527" i="1"/>
  <c r="Q8528" i="1"/>
  <c r="R8528" i="1"/>
  <c r="S8528" i="1"/>
  <c r="Q8529" i="1"/>
  <c r="R8529" i="1"/>
  <c r="S8529" i="1"/>
  <c r="Q8530" i="1"/>
  <c r="R8530" i="1"/>
  <c r="S8530" i="1"/>
  <c r="Q8531" i="1"/>
  <c r="R8531" i="1"/>
  <c r="S8531" i="1"/>
  <c r="Q8532" i="1"/>
  <c r="R8532" i="1"/>
  <c r="S8532" i="1"/>
  <c r="Q8533" i="1"/>
  <c r="R8533" i="1"/>
  <c r="S8533" i="1"/>
  <c r="Q8534" i="1"/>
  <c r="R8534" i="1"/>
  <c r="S8534" i="1"/>
  <c r="Q8535" i="1"/>
  <c r="R8535" i="1"/>
  <c r="S8535" i="1"/>
  <c r="Q8536" i="1"/>
  <c r="R8536" i="1"/>
  <c r="S8536" i="1"/>
  <c r="Q8537" i="1"/>
  <c r="R8537" i="1"/>
  <c r="S8537" i="1"/>
  <c r="Q8538" i="1"/>
  <c r="R8538" i="1"/>
  <c r="S8538" i="1"/>
  <c r="Q8539" i="1"/>
  <c r="R8539" i="1"/>
  <c r="S8539" i="1"/>
  <c r="Q8540" i="1"/>
  <c r="R8540" i="1"/>
  <c r="S8540" i="1"/>
  <c r="Q8541" i="1"/>
  <c r="R8541" i="1"/>
  <c r="S8541" i="1"/>
  <c r="Q8542" i="1"/>
  <c r="R8542" i="1"/>
  <c r="S8542" i="1"/>
  <c r="Q8543" i="1"/>
  <c r="R8543" i="1"/>
  <c r="S8543" i="1"/>
  <c r="Q8544" i="1"/>
  <c r="R8544" i="1"/>
  <c r="S8544" i="1"/>
  <c r="Q8545" i="1"/>
  <c r="R8545" i="1"/>
  <c r="S8545" i="1"/>
  <c r="Q8546" i="1"/>
  <c r="R8546" i="1"/>
  <c r="S8546" i="1"/>
  <c r="Q8547" i="1"/>
  <c r="R8547" i="1"/>
  <c r="S8547" i="1"/>
  <c r="Q8548" i="1"/>
  <c r="R8548" i="1"/>
  <c r="S8548" i="1"/>
  <c r="Q8549" i="1"/>
  <c r="R8549" i="1"/>
  <c r="S8549" i="1"/>
  <c r="Q8550" i="1"/>
  <c r="R8550" i="1"/>
  <c r="S8550" i="1"/>
  <c r="Q8551" i="1"/>
  <c r="R8551" i="1"/>
  <c r="S8551" i="1"/>
  <c r="Q8552" i="1"/>
  <c r="R8552" i="1"/>
  <c r="S8552" i="1"/>
  <c r="Q8553" i="1"/>
  <c r="R8553" i="1"/>
  <c r="S8553" i="1"/>
  <c r="Q8554" i="1"/>
  <c r="R8554" i="1"/>
  <c r="S8554" i="1"/>
  <c r="Q8555" i="1"/>
  <c r="R8555" i="1"/>
  <c r="S8555" i="1"/>
  <c r="Q8556" i="1"/>
  <c r="R8556" i="1"/>
  <c r="S8556" i="1"/>
  <c r="Q8557" i="1"/>
  <c r="R8557" i="1"/>
  <c r="S8557" i="1"/>
  <c r="Q8558" i="1"/>
  <c r="R8558" i="1"/>
  <c r="S8558" i="1"/>
  <c r="Q8559" i="1"/>
  <c r="R8559" i="1"/>
  <c r="S8559" i="1"/>
  <c r="Q8560" i="1"/>
  <c r="R8560" i="1"/>
  <c r="S8560" i="1"/>
  <c r="Q8561" i="1"/>
  <c r="R8561" i="1"/>
  <c r="S8561" i="1"/>
  <c r="Q8562" i="1"/>
  <c r="R8562" i="1"/>
  <c r="S8562" i="1"/>
  <c r="Q8563" i="1"/>
  <c r="R8563" i="1"/>
  <c r="S8563" i="1"/>
  <c r="Q8564" i="1"/>
  <c r="R8564" i="1"/>
  <c r="S8564" i="1"/>
  <c r="Q8565" i="1"/>
  <c r="R8565" i="1"/>
  <c r="S8565" i="1"/>
  <c r="Q8566" i="1"/>
  <c r="R8566" i="1"/>
  <c r="S8566" i="1"/>
  <c r="Q8567" i="1"/>
  <c r="R8567" i="1"/>
  <c r="S8567" i="1"/>
  <c r="Q8568" i="1"/>
  <c r="R8568" i="1"/>
  <c r="S8568" i="1"/>
  <c r="Q8569" i="1"/>
  <c r="R8569" i="1"/>
  <c r="S8569" i="1"/>
  <c r="Q8570" i="1"/>
  <c r="R8570" i="1"/>
  <c r="S8570" i="1"/>
  <c r="Q8571" i="1"/>
  <c r="R8571" i="1"/>
  <c r="S8571" i="1"/>
  <c r="Q8572" i="1"/>
  <c r="R8572" i="1"/>
  <c r="S8572" i="1"/>
  <c r="Q8573" i="1"/>
  <c r="R8573" i="1"/>
  <c r="S8573" i="1"/>
  <c r="Q8574" i="1"/>
  <c r="R8574" i="1"/>
  <c r="S8574" i="1"/>
  <c r="Q8575" i="1"/>
  <c r="R8575" i="1"/>
  <c r="S8575" i="1"/>
  <c r="Q8576" i="1"/>
  <c r="R8576" i="1"/>
  <c r="S8576" i="1"/>
  <c r="Q8577" i="1"/>
  <c r="R8577" i="1"/>
  <c r="S8577" i="1"/>
  <c r="Q8578" i="1"/>
  <c r="R8578" i="1"/>
  <c r="S8578" i="1"/>
  <c r="Q8579" i="1"/>
  <c r="R8579" i="1"/>
  <c r="S8579" i="1"/>
  <c r="Q8580" i="1"/>
  <c r="R8580" i="1"/>
  <c r="S8580" i="1"/>
  <c r="Q8581" i="1"/>
  <c r="R8581" i="1"/>
  <c r="S8581" i="1"/>
  <c r="Q8582" i="1"/>
  <c r="R8582" i="1"/>
  <c r="S8582" i="1"/>
  <c r="Q8583" i="1"/>
  <c r="R8583" i="1"/>
  <c r="S8583" i="1"/>
  <c r="Q8584" i="1"/>
  <c r="R8584" i="1"/>
  <c r="S8584" i="1"/>
  <c r="Q8585" i="1"/>
  <c r="R8585" i="1"/>
  <c r="S8585" i="1"/>
  <c r="Q8586" i="1"/>
  <c r="R8586" i="1"/>
  <c r="S8586" i="1"/>
  <c r="Q8587" i="1"/>
  <c r="R8587" i="1"/>
  <c r="S8587" i="1"/>
  <c r="Q8588" i="1"/>
  <c r="R8588" i="1"/>
  <c r="S8588" i="1"/>
  <c r="Q8589" i="1"/>
  <c r="R8589" i="1"/>
  <c r="S8589" i="1"/>
  <c r="Q8590" i="1"/>
  <c r="R8590" i="1"/>
  <c r="S8590" i="1"/>
  <c r="Q8591" i="1"/>
  <c r="R8591" i="1"/>
  <c r="S8591" i="1"/>
  <c r="Q8592" i="1"/>
  <c r="R8592" i="1"/>
  <c r="S8592" i="1"/>
  <c r="Q8593" i="1"/>
  <c r="R8593" i="1"/>
  <c r="S8593" i="1"/>
  <c r="Q8594" i="1"/>
  <c r="R8594" i="1"/>
  <c r="S8594" i="1"/>
  <c r="Q8595" i="1"/>
  <c r="R8595" i="1"/>
  <c r="S8595" i="1"/>
  <c r="Q8596" i="1"/>
  <c r="R8596" i="1"/>
  <c r="S8596" i="1"/>
  <c r="Q8597" i="1"/>
  <c r="R8597" i="1"/>
  <c r="S8597" i="1"/>
  <c r="Q8598" i="1"/>
  <c r="R8598" i="1"/>
  <c r="S8598" i="1"/>
  <c r="Q8599" i="1"/>
  <c r="R8599" i="1"/>
  <c r="S8599" i="1"/>
  <c r="Q8600" i="1"/>
  <c r="R8600" i="1"/>
  <c r="S8600" i="1"/>
  <c r="Q8601" i="1"/>
  <c r="R8601" i="1"/>
  <c r="S8601" i="1"/>
  <c r="Q8602" i="1"/>
  <c r="R8602" i="1"/>
  <c r="S8602" i="1"/>
  <c r="Q8603" i="1"/>
  <c r="R8603" i="1"/>
  <c r="S8603" i="1"/>
  <c r="Q8604" i="1"/>
  <c r="R8604" i="1"/>
  <c r="S8604" i="1"/>
  <c r="Q8605" i="1"/>
  <c r="R8605" i="1"/>
  <c r="S8605" i="1"/>
  <c r="Q8606" i="1"/>
  <c r="R8606" i="1"/>
  <c r="S8606" i="1"/>
  <c r="Q8607" i="1"/>
  <c r="R8607" i="1"/>
  <c r="S8607" i="1"/>
  <c r="Q8608" i="1"/>
  <c r="R8608" i="1"/>
  <c r="S8608" i="1"/>
  <c r="Q8609" i="1"/>
  <c r="R8609" i="1"/>
  <c r="S8609" i="1"/>
  <c r="Q8610" i="1"/>
  <c r="R8610" i="1"/>
  <c r="S8610" i="1"/>
  <c r="Q8611" i="1"/>
  <c r="R8611" i="1"/>
  <c r="S8611" i="1"/>
  <c r="Q8612" i="1"/>
  <c r="R8612" i="1"/>
  <c r="S8612" i="1"/>
  <c r="Q8613" i="1"/>
  <c r="R8613" i="1"/>
  <c r="S8613" i="1"/>
  <c r="Q8614" i="1"/>
  <c r="R8614" i="1"/>
  <c r="S8614" i="1"/>
  <c r="Q8615" i="1"/>
  <c r="R8615" i="1"/>
  <c r="S8615" i="1"/>
  <c r="Q8616" i="1"/>
  <c r="R8616" i="1"/>
  <c r="S8616" i="1"/>
  <c r="Q8617" i="1"/>
  <c r="R8617" i="1"/>
  <c r="S8617" i="1"/>
  <c r="Q8618" i="1"/>
  <c r="R8618" i="1"/>
  <c r="S8618" i="1"/>
  <c r="Q8619" i="1"/>
  <c r="R8619" i="1"/>
  <c r="S8619" i="1"/>
  <c r="Q8620" i="1"/>
  <c r="R8620" i="1"/>
  <c r="S8620" i="1"/>
  <c r="Q8621" i="1"/>
  <c r="R8621" i="1"/>
  <c r="S8621" i="1"/>
  <c r="Q8622" i="1"/>
  <c r="R8622" i="1"/>
  <c r="S8622" i="1"/>
  <c r="Q8623" i="1"/>
  <c r="R8623" i="1"/>
  <c r="S8623" i="1"/>
  <c r="Q8624" i="1"/>
  <c r="R8624" i="1"/>
  <c r="S8624" i="1"/>
  <c r="Q8625" i="1"/>
  <c r="R8625" i="1"/>
  <c r="S8625" i="1"/>
  <c r="Q8626" i="1"/>
  <c r="R8626" i="1"/>
  <c r="S8626" i="1"/>
  <c r="Q8627" i="1"/>
  <c r="R8627" i="1"/>
  <c r="S8627" i="1"/>
  <c r="Q8628" i="1"/>
  <c r="R8628" i="1"/>
  <c r="S8628" i="1"/>
  <c r="Q8629" i="1"/>
  <c r="R8629" i="1"/>
  <c r="S8629" i="1"/>
  <c r="Q8630" i="1"/>
  <c r="R8630" i="1"/>
  <c r="S8630" i="1"/>
  <c r="Q8631" i="1"/>
  <c r="R8631" i="1"/>
  <c r="S8631" i="1"/>
  <c r="Q8632" i="1"/>
  <c r="R8632" i="1"/>
  <c r="S8632" i="1"/>
  <c r="Q8633" i="1"/>
  <c r="R8633" i="1"/>
  <c r="S8633" i="1"/>
  <c r="Q8634" i="1"/>
  <c r="R8634" i="1"/>
  <c r="S8634" i="1"/>
  <c r="Q8635" i="1"/>
  <c r="R8635" i="1"/>
  <c r="S8635" i="1"/>
  <c r="Q8636" i="1"/>
  <c r="R8636" i="1"/>
  <c r="S8636" i="1"/>
  <c r="Q8637" i="1"/>
  <c r="R8637" i="1"/>
  <c r="S8637" i="1"/>
  <c r="Q8638" i="1"/>
  <c r="R8638" i="1"/>
  <c r="S8638" i="1"/>
  <c r="Q8639" i="1"/>
  <c r="R8639" i="1"/>
  <c r="S8639" i="1"/>
  <c r="Q8640" i="1"/>
  <c r="R8640" i="1"/>
  <c r="S8640" i="1"/>
  <c r="Q8641" i="1"/>
  <c r="R8641" i="1"/>
  <c r="S8641" i="1"/>
  <c r="Q8642" i="1"/>
  <c r="R8642" i="1"/>
  <c r="S8642" i="1"/>
  <c r="Q8643" i="1"/>
  <c r="R8643" i="1"/>
  <c r="S8643" i="1"/>
  <c r="Q8644" i="1"/>
  <c r="R8644" i="1"/>
  <c r="S8644" i="1"/>
  <c r="Q8645" i="1"/>
  <c r="R8645" i="1"/>
  <c r="S8645" i="1"/>
  <c r="Q8646" i="1"/>
  <c r="R8646" i="1"/>
  <c r="S8646" i="1"/>
  <c r="Q8647" i="1"/>
  <c r="R8647" i="1"/>
  <c r="S8647" i="1"/>
  <c r="Q8648" i="1"/>
  <c r="R8648" i="1"/>
  <c r="S8648" i="1"/>
  <c r="Q8649" i="1"/>
  <c r="R8649" i="1"/>
  <c r="S8649" i="1"/>
  <c r="Q8650" i="1"/>
  <c r="R8650" i="1"/>
  <c r="S8650" i="1"/>
  <c r="Q8651" i="1"/>
  <c r="R8651" i="1"/>
  <c r="S8651" i="1"/>
  <c r="Q8652" i="1"/>
  <c r="R8652" i="1"/>
  <c r="S8652" i="1"/>
  <c r="Q8653" i="1"/>
  <c r="R8653" i="1"/>
  <c r="S8653" i="1"/>
  <c r="Q8654" i="1"/>
  <c r="R8654" i="1"/>
  <c r="S8654" i="1"/>
  <c r="Q8655" i="1"/>
  <c r="R8655" i="1"/>
  <c r="S8655" i="1"/>
  <c r="Q8656" i="1"/>
  <c r="R8656" i="1"/>
  <c r="S8656" i="1"/>
  <c r="Q8657" i="1"/>
  <c r="R8657" i="1"/>
  <c r="S8657" i="1"/>
  <c r="Q8658" i="1"/>
  <c r="R8658" i="1"/>
  <c r="S8658" i="1"/>
  <c r="Q8659" i="1"/>
  <c r="R8659" i="1"/>
  <c r="S8659" i="1"/>
  <c r="Q8660" i="1"/>
  <c r="R8660" i="1"/>
  <c r="S8660" i="1"/>
  <c r="Q8661" i="1"/>
  <c r="R8661" i="1"/>
  <c r="S8661" i="1"/>
  <c r="Q8662" i="1"/>
  <c r="R8662" i="1"/>
  <c r="S8662" i="1"/>
  <c r="Q8663" i="1"/>
  <c r="R8663" i="1"/>
  <c r="S8663" i="1"/>
  <c r="Q8664" i="1"/>
  <c r="R8664" i="1"/>
  <c r="S8664" i="1"/>
  <c r="Q8665" i="1"/>
  <c r="R8665" i="1"/>
  <c r="S8665" i="1"/>
  <c r="Q8666" i="1"/>
  <c r="R8666" i="1"/>
  <c r="S8666" i="1"/>
  <c r="Q8667" i="1"/>
  <c r="R8667" i="1"/>
  <c r="S8667" i="1"/>
  <c r="Q8668" i="1"/>
  <c r="R8668" i="1"/>
  <c r="S8668" i="1"/>
  <c r="Q8669" i="1"/>
  <c r="R8669" i="1"/>
  <c r="S8669" i="1"/>
  <c r="Q8670" i="1"/>
  <c r="R8670" i="1"/>
  <c r="S8670" i="1"/>
  <c r="Q8671" i="1"/>
  <c r="R8671" i="1"/>
  <c r="S8671" i="1"/>
  <c r="Q8672" i="1"/>
  <c r="R8672" i="1"/>
  <c r="S8672" i="1"/>
  <c r="Q8673" i="1"/>
  <c r="R8673" i="1"/>
  <c r="S8673" i="1"/>
  <c r="Q8674" i="1"/>
  <c r="R8674" i="1"/>
  <c r="S8674" i="1"/>
  <c r="Q8675" i="1"/>
  <c r="R8675" i="1"/>
  <c r="S8675" i="1"/>
  <c r="Q8676" i="1"/>
  <c r="R8676" i="1"/>
  <c r="S8676" i="1"/>
  <c r="Q8677" i="1"/>
  <c r="R8677" i="1"/>
  <c r="S8677" i="1"/>
  <c r="Q8678" i="1"/>
  <c r="R8678" i="1"/>
  <c r="S8678" i="1"/>
  <c r="Q8679" i="1"/>
  <c r="R8679" i="1"/>
  <c r="S8679" i="1"/>
  <c r="Q8680" i="1"/>
  <c r="R8680" i="1"/>
  <c r="S8680" i="1"/>
  <c r="Q8681" i="1"/>
  <c r="R8681" i="1"/>
  <c r="S8681" i="1"/>
  <c r="Q8682" i="1"/>
  <c r="R8682" i="1"/>
  <c r="S8682" i="1"/>
  <c r="Q8683" i="1"/>
  <c r="R8683" i="1"/>
  <c r="S8683" i="1"/>
  <c r="Q8684" i="1"/>
  <c r="R8684" i="1"/>
  <c r="S8684" i="1"/>
  <c r="Q8685" i="1"/>
  <c r="R8685" i="1"/>
  <c r="S8685" i="1"/>
  <c r="Q8686" i="1"/>
  <c r="R8686" i="1"/>
  <c r="S8686" i="1"/>
  <c r="Q8687" i="1"/>
  <c r="R8687" i="1"/>
  <c r="S8687" i="1"/>
  <c r="Q8688" i="1"/>
  <c r="R8688" i="1"/>
  <c r="S8688" i="1"/>
  <c r="Q8689" i="1"/>
  <c r="R8689" i="1"/>
  <c r="S8689" i="1"/>
  <c r="Q8690" i="1"/>
  <c r="R8690" i="1"/>
  <c r="S8690" i="1"/>
  <c r="Q8691" i="1"/>
  <c r="R8691" i="1"/>
  <c r="S8691" i="1"/>
  <c r="Q8692" i="1"/>
  <c r="R8692" i="1"/>
  <c r="S8692" i="1"/>
  <c r="Q8693" i="1"/>
  <c r="R8693" i="1"/>
  <c r="S8693" i="1"/>
  <c r="Q8694" i="1"/>
  <c r="R8694" i="1"/>
  <c r="S8694" i="1"/>
  <c r="Q8695" i="1"/>
  <c r="R8695" i="1"/>
  <c r="S8695" i="1"/>
  <c r="Q8696" i="1"/>
  <c r="R8696" i="1"/>
  <c r="S8696" i="1"/>
  <c r="Q8697" i="1"/>
  <c r="R8697" i="1"/>
  <c r="S8697" i="1"/>
  <c r="Q8698" i="1"/>
  <c r="R8698" i="1"/>
  <c r="S8698" i="1"/>
  <c r="Q8699" i="1"/>
  <c r="R8699" i="1"/>
  <c r="S8699" i="1"/>
  <c r="Q8700" i="1"/>
  <c r="R8700" i="1"/>
  <c r="S8700" i="1"/>
  <c r="Q8701" i="1"/>
  <c r="R8701" i="1"/>
  <c r="S8701" i="1"/>
  <c r="Q8702" i="1"/>
  <c r="R8702" i="1"/>
  <c r="S8702" i="1"/>
  <c r="Q8703" i="1"/>
  <c r="R8703" i="1"/>
  <c r="S8703" i="1"/>
  <c r="Q8704" i="1"/>
  <c r="R8704" i="1"/>
  <c r="S8704" i="1"/>
  <c r="Q8705" i="1"/>
  <c r="R8705" i="1"/>
  <c r="S8705" i="1"/>
  <c r="Q8706" i="1"/>
  <c r="R8706" i="1"/>
  <c r="S8706" i="1"/>
  <c r="Q8707" i="1"/>
  <c r="R8707" i="1"/>
  <c r="S8707" i="1"/>
  <c r="Q8708" i="1"/>
  <c r="R8708" i="1"/>
  <c r="S8708" i="1"/>
  <c r="Q8709" i="1"/>
  <c r="R8709" i="1"/>
  <c r="S8709" i="1"/>
  <c r="Q8710" i="1"/>
  <c r="R8710" i="1"/>
  <c r="S8710" i="1"/>
  <c r="Q8711" i="1"/>
  <c r="R8711" i="1"/>
  <c r="S8711" i="1"/>
  <c r="Q8712" i="1"/>
  <c r="R8712" i="1"/>
  <c r="S8712" i="1"/>
  <c r="Q8713" i="1"/>
  <c r="R8713" i="1"/>
  <c r="S8713" i="1"/>
  <c r="Q8714" i="1"/>
  <c r="R8714" i="1"/>
  <c r="S8714" i="1"/>
  <c r="Q8715" i="1"/>
  <c r="R8715" i="1"/>
  <c r="S8715" i="1"/>
  <c r="Q8716" i="1"/>
  <c r="R8716" i="1"/>
  <c r="S8716" i="1"/>
  <c r="Q8717" i="1"/>
  <c r="R8717" i="1"/>
  <c r="S8717" i="1"/>
  <c r="Q8718" i="1"/>
  <c r="R8718" i="1"/>
  <c r="S8718" i="1"/>
  <c r="Q8719" i="1"/>
  <c r="R8719" i="1"/>
  <c r="S8719" i="1"/>
  <c r="Q8720" i="1"/>
  <c r="R8720" i="1"/>
  <c r="S8720" i="1"/>
  <c r="Q8721" i="1"/>
  <c r="R8721" i="1"/>
  <c r="S8721" i="1"/>
  <c r="Q8722" i="1"/>
  <c r="R8722" i="1"/>
  <c r="S8722" i="1"/>
  <c r="Q8723" i="1"/>
  <c r="R8723" i="1"/>
  <c r="S8723" i="1"/>
  <c r="Q8724" i="1"/>
  <c r="R8724" i="1"/>
  <c r="S8724" i="1"/>
  <c r="Q8725" i="1"/>
  <c r="R8725" i="1"/>
  <c r="S8725" i="1"/>
  <c r="Q8726" i="1"/>
  <c r="R8726" i="1"/>
  <c r="S8726" i="1"/>
  <c r="Q8727" i="1"/>
  <c r="R8727" i="1"/>
  <c r="S8727" i="1"/>
  <c r="Q8728" i="1"/>
  <c r="R8728" i="1"/>
  <c r="S8728" i="1"/>
  <c r="Q8729" i="1"/>
  <c r="R8729" i="1"/>
  <c r="S8729" i="1"/>
  <c r="Q8730" i="1"/>
  <c r="R8730" i="1"/>
  <c r="S8730" i="1"/>
  <c r="Q8731" i="1"/>
  <c r="R8731" i="1"/>
  <c r="S8731" i="1"/>
  <c r="Q8732" i="1"/>
  <c r="R8732" i="1"/>
  <c r="S8732" i="1"/>
  <c r="Q8733" i="1"/>
  <c r="R8733" i="1"/>
  <c r="S8733" i="1"/>
  <c r="Q8734" i="1"/>
  <c r="R8734" i="1"/>
  <c r="S8734" i="1"/>
  <c r="Q8735" i="1"/>
  <c r="R8735" i="1"/>
  <c r="S8735" i="1"/>
  <c r="Q8736" i="1"/>
  <c r="R8736" i="1"/>
  <c r="S8736" i="1"/>
  <c r="Q8737" i="1"/>
  <c r="R8737" i="1"/>
  <c r="S8737" i="1"/>
  <c r="Q8738" i="1"/>
  <c r="R8738" i="1"/>
  <c r="S8738" i="1"/>
  <c r="Q8739" i="1"/>
  <c r="R8739" i="1"/>
  <c r="S8739" i="1"/>
  <c r="Q8740" i="1"/>
  <c r="R8740" i="1"/>
  <c r="S8740" i="1"/>
  <c r="Q8741" i="1"/>
  <c r="R8741" i="1"/>
  <c r="S8741" i="1"/>
  <c r="Q8742" i="1"/>
  <c r="R8742" i="1"/>
  <c r="S8742" i="1"/>
  <c r="Q8743" i="1"/>
  <c r="R8743" i="1"/>
  <c r="S8743" i="1"/>
  <c r="Q8744" i="1"/>
  <c r="R8744" i="1"/>
  <c r="S8744" i="1"/>
  <c r="Q8745" i="1"/>
  <c r="R8745" i="1"/>
  <c r="S8745" i="1"/>
  <c r="Q8746" i="1"/>
  <c r="R8746" i="1"/>
  <c r="S8746" i="1"/>
  <c r="Q8747" i="1"/>
  <c r="R8747" i="1"/>
  <c r="S8747" i="1"/>
  <c r="Q8748" i="1"/>
  <c r="R8748" i="1"/>
  <c r="S8748" i="1"/>
  <c r="Q8749" i="1"/>
  <c r="R8749" i="1"/>
  <c r="S8749" i="1"/>
  <c r="Q8750" i="1"/>
  <c r="R8750" i="1"/>
  <c r="S8750" i="1"/>
  <c r="Q8751" i="1"/>
  <c r="R8751" i="1"/>
  <c r="S8751" i="1"/>
  <c r="Q8752" i="1"/>
  <c r="R8752" i="1"/>
  <c r="S8752" i="1"/>
  <c r="Q8753" i="1"/>
  <c r="R8753" i="1"/>
  <c r="S8753" i="1"/>
  <c r="Q8754" i="1"/>
  <c r="R8754" i="1"/>
  <c r="S8754" i="1"/>
  <c r="Q8755" i="1"/>
  <c r="R8755" i="1"/>
  <c r="S8755" i="1"/>
  <c r="Q8756" i="1"/>
  <c r="R8756" i="1"/>
  <c r="S8756" i="1"/>
  <c r="Q8757" i="1"/>
  <c r="R8757" i="1"/>
  <c r="S8757" i="1"/>
  <c r="Q8758" i="1"/>
  <c r="R8758" i="1"/>
  <c r="S8758" i="1"/>
  <c r="Q8759" i="1"/>
  <c r="R8759" i="1"/>
  <c r="S8759" i="1"/>
  <c r="Q8760" i="1"/>
  <c r="R8760" i="1"/>
  <c r="S8760" i="1"/>
  <c r="Q8761" i="1"/>
  <c r="R8761" i="1"/>
  <c r="S8761" i="1"/>
  <c r="Q8762" i="1"/>
  <c r="R8762" i="1"/>
  <c r="S8762" i="1"/>
  <c r="Q8763" i="1"/>
  <c r="R8763" i="1"/>
  <c r="S8763" i="1"/>
  <c r="Q8764" i="1"/>
  <c r="R8764" i="1"/>
  <c r="S8764" i="1"/>
  <c r="Q8765" i="1"/>
  <c r="R8765" i="1"/>
  <c r="S8765" i="1"/>
  <c r="Q8766" i="1"/>
  <c r="R8766" i="1"/>
  <c r="S8766" i="1"/>
  <c r="Q8767" i="1"/>
  <c r="R8767" i="1"/>
  <c r="S8767" i="1"/>
  <c r="Q8768" i="1"/>
  <c r="R8768" i="1"/>
  <c r="S8768" i="1"/>
  <c r="Q8769" i="1"/>
  <c r="R8769" i="1"/>
  <c r="S8769" i="1"/>
  <c r="Q8770" i="1"/>
  <c r="R8770" i="1"/>
  <c r="S8770" i="1"/>
  <c r="Q8771" i="1"/>
  <c r="R8771" i="1"/>
  <c r="S8771" i="1"/>
  <c r="Q8772" i="1"/>
  <c r="R8772" i="1"/>
  <c r="S8772" i="1"/>
  <c r="Q8773" i="1"/>
  <c r="R8773" i="1"/>
  <c r="S8773" i="1"/>
  <c r="Q8774" i="1"/>
  <c r="R8774" i="1"/>
  <c r="S8774" i="1"/>
  <c r="Q8775" i="1"/>
  <c r="R8775" i="1"/>
  <c r="S8775" i="1"/>
  <c r="Q8776" i="1"/>
  <c r="R8776" i="1"/>
  <c r="S8776" i="1"/>
  <c r="Q8777" i="1"/>
  <c r="R8777" i="1"/>
  <c r="S8777" i="1"/>
  <c r="Q8778" i="1"/>
  <c r="R8778" i="1"/>
  <c r="S8778" i="1"/>
  <c r="Q8779" i="1"/>
  <c r="R8779" i="1"/>
  <c r="S8779" i="1"/>
  <c r="Q8780" i="1"/>
  <c r="R8780" i="1"/>
  <c r="S8780" i="1"/>
  <c r="Q8781" i="1"/>
  <c r="R8781" i="1"/>
  <c r="S8781" i="1"/>
  <c r="Q8782" i="1"/>
  <c r="R8782" i="1"/>
  <c r="S8782" i="1"/>
  <c r="Q8783" i="1"/>
  <c r="R8783" i="1"/>
  <c r="S8783" i="1"/>
  <c r="Q8784" i="1"/>
  <c r="R8784" i="1"/>
  <c r="S8784" i="1"/>
  <c r="Q8785" i="1"/>
  <c r="R8785" i="1"/>
  <c r="S8785" i="1"/>
  <c r="Q8786" i="1"/>
  <c r="R8786" i="1"/>
  <c r="S8786" i="1"/>
  <c r="Q8787" i="1"/>
  <c r="R8787" i="1"/>
  <c r="S8787" i="1"/>
  <c r="Q8788" i="1"/>
  <c r="R8788" i="1"/>
  <c r="S8788" i="1"/>
  <c r="Q8789" i="1"/>
  <c r="R8789" i="1"/>
  <c r="S8789" i="1"/>
  <c r="Q8790" i="1"/>
  <c r="R8790" i="1"/>
  <c r="S8790" i="1"/>
  <c r="Q8791" i="1"/>
  <c r="R8791" i="1"/>
  <c r="S8791" i="1"/>
  <c r="Q8792" i="1"/>
  <c r="R8792" i="1"/>
  <c r="S8792" i="1"/>
  <c r="Q8793" i="1"/>
  <c r="R8793" i="1"/>
  <c r="S8793" i="1"/>
  <c r="Q8794" i="1"/>
  <c r="R8794" i="1"/>
  <c r="S8794" i="1"/>
  <c r="Q8795" i="1"/>
  <c r="R8795" i="1"/>
  <c r="S8795" i="1"/>
  <c r="Q8796" i="1"/>
  <c r="R8796" i="1"/>
  <c r="S8796" i="1"/>
  <c r="Q8797" i="1"/>
  <c r="R8797" i="1"/>
  <c r="S8797" i="1"/>
  <c r="Q8798" i="1"/>
  <c r="R8798" i="1"/>
  <c r="S8798" i="1"/>
  <c r="Q8799" i="1"/>
  <c r="R8799" i="1"/>
  <c r="S8799" i="1"/>
  <c r="Q8800" i="1"/>
  <c r="R8800" i="1"/>
  <c r="S8800" i="1"/>
  <c r="Q8801" i="1"/>
  <c r="R8801" i="1"/>
  <c r="S8801" i="1"/>
  <c r="Q8802" i="1"/>
  <c r="R8802" i="1"/>
  <c r="S8802" i="1"/>
  <c r="Q8803" i="1"/>
  <c r="R8803" i="1"/>
  <c r="S8803" i="1"/>
  <c r="Q8804" i="1"/>
  <c r="R8804" i="1"/>
  <c r="S8804" i="1"/>
  <c r="Q8805" i="1"/>
  <c r="R8805" i="1"/>
  <c r="S8805" i="1"/>
  <c r="Q8806" i="1"/>
  <c r="R8806" i="1"/>
  <c r="S8806" i="1"/>
  <c r="Q8807" i="1"/>
  <c r="R8807" i="1"/>
  <c r="S8807" i="1"/>
  <c r="Q8808" i="1"/>
  <c r="R8808" i="1"/>
  <c r="S8808" i="1"/>
  <c r="Q8809" i="1"/>
  <c r="R8809" i="1"/>
  <c r="S8809" i="1"/>
  <c r="Q8810" i="1"/>
  <c r="R8810" i="1"/>
  <c r="S8810" i="1"/>
  <c r="Q8811" i="1"/>
  <c r="R8811" i="1"/>
  <c r="S8811" i="1"/>
  <c r="Q8812" i="1"/>
  <c r="R8812" i="1"/>
  <c r="S8812" i="1"/>
  <c r="Q8813" i="1"/>
  <c r="R8813" i="1"/>
  <c r="S8813" i="1"/>
  <c r="Q8814" i="1"/>
  <c r="R8814" i="1"/>
  <c r="S8814" i="1"/>
  <c r="Q8815" i="1"/>
  <c r="R8815" i="1"/>
  <c r="S8815" i="1"/>
  <c r="Q8816" i="1"/>
  <c r="R8816" i="1"/>
  <c r="S8816" i="1"/>
  <c r="Q8817" i="1"/>
  <c r="R8817" i="1"/>
  <c r="S8817" i="1"/>
  <c r="Q8818" i="1"/>
  <c r="R8818" i="1"/>
  <c r="S8818" i="1"/>
  <c r="Q8819" i="1"/>
  <c r="R8819" i="1"/>
  <c r="S8819" i="1"/>
  <c r="Q8820" i="1"/>
  <c r="R8820" i="1"/>
  <c r="S8820" i="1"/>
  <c r="Q8821" i="1"/>
  <c r="R8821" i="1"/>
  <c r="S8821" i="1"/>
  <c r="Q8822" i="1"/>
  <c r="R8822" i="1"/>
  <c r="S8822" i="1"/>
  <c r="Q8823" i="1"/>
  <c r="R8823" i="1"/>
  <c r="S8823" i="1"/>
  <c r="Q8824" i="1"/>
  <c r="R8824" i="1"/>
  <c r="S8824" i="1"/>
  <c r="Q8825" i="1"/>
  <c r="R8825" i="1"/>
  <c r="S8825" i="1"/>
  <c r="Q8826" i="1"/>
  <c r="R8826" i="1"/>
  <c r="S8826" i="1"/>
  <c r="Q8827" i="1"/>
  <c r="R8827" i="1"/>
  <c r="S8827" i="1"/>
  <c r="Q8828" i="1"/>
  <c r="R8828" i="1"/>
  <c r="S8828" i="1"/>
  <c r="Q8829" i="1"/>
  <c r="R8829" i="1"/>
  <c r="S8829" i="1"/>
  <c r="Q8830" i="1"/>
  <c r="R8830" i="1"/>
  <c r="S8830" i="1"/>
  <c r="Q8831" i="1"/>
  <c r="R8831" i="1"/>
  <c r="S8831" i="1"/>
  <c r="Q8832" i="1"/>
  <c r="R8832" i="1"/>
  <c r="S8832" i="1"/>
  <c r="Q8833" i="1"/>
  <c r="R8833" i="1"/>
  <c r="S8833" i="1"/>
  <c r="Q8834" i="1"/>
  <c r="R8834" i="1"/>
  <c r="S8834" i="1"/>
  <c r="Q8835" i="1"/>
  <c r="R8835" i="1"/>
  <c r="S8835" i="1"/>
  <c r="Q8836" i="1"/>
  <c r="R8836" i="1"/>
  <c r="S8836" i="1"/>
  <c r="Q8837" i="1"/>
  <c r="R8837" i="1"/>
  <c r="S8837" i="1"/>
  <c r="Q8838" i="1"/>
  <c r="R8838" i="1"/>
  <c r="S8838" i="1"/>
  <c r="Q8839" i="1"/>
  <c r="R8839" i="1"/>
  <c r="S8839" i="1"/>
  <c r="Q8840" i="1"/>
  <c r="R8840" i="1"/>
  <c r="S8840" i="1"/>
  <c r="Q8841" i="1"/>
  <c r="R8841" i="1"/>
  <c r="S8841" i="1"/>
  <c r="Q8842" i="1"/>
  <c r="R8842" i="1"/>
  <c r="S8842" i="1"/>
  <c r="Q8843" i="1"/>
  <c r="R8843" i="1"/>
  <c r="S8843" i="1"/>
  <c r="Q8844" i="1"/>
  <c r="R8844" i="1"/>
  <c r="S8844" i="1"/>
  <c r="Q8845" i="1"/>
  <c r="R8845" i="1"/>
  <c r="S8845" i="1"/>
  <c r="Q8846" i="1"/>
  <c r="R8846" i="1"/>
  <c r="S8846" i="1"/>
  <c r="Q8847" i="1"/>
  <c r="R8847" i="1"/>
  <c r="S8847" i="1"/>
  <c r="Q8848" i="1"/>
  <c r="R8848" i="1"/>
  <c r="S8848" i="1"/>
  <c r="Q8849" i="1"/>
  <c r="R8849" i="1"/>
  <c r="S8849" i="1"/>
  <c r="Q8850" i="1"/>
  <c r="R8850" i="1"/>
  <c r="S8850" i="1"/>
  <c r="Q8851" i="1"/>
  <c r="R8851" i="1"/>
  <c r="S8851" i="1"/>
  <c r="Q8852" i="1"/>
  <c r="R8852" i="1"/>
  <c r="S8852" i="1"/>
  <c r="Q8853" i="1"/>
  <c r="R8853" i="1"/>
  <c r="S8853" i="1"/>
  <c r="Q8854" i="1"/>
  <c r="R8854" i="1"/>
  <c r="S8854" i="1"/>
  <c r="Q8855" i="1"/>
  <c r="R8855" i="1"/>
  <c r="S8855" i="1"/>
  <c r="Q8856" i="1"/>
  <c r="R8856" i="1"/>
  <c r="S8856" i="1"/>
  <c r="Q8857" i="1"/>
  <c r="R8857" i="1"/>
  <c r="S8857" i="1"/>
  <c r="Q8858" i="1"/>
  <c r="R8858" i="1"/>
  <c r="S8858" i="1"/>
  <c r="Q8859" i="1"/>
  <c r="R8859" i="1"/>
  <c r="S8859" i="1"/>
  <c r="Q8860" i="1"/>
  <c r="R8860" i="1"/>
  <c r="S8860" i="1"/>
  <c r="Q8861" i="1"/>
  <c r="R8861" i="1"/>
  <c r="S8861" i="1"/>
  <c r="Q8862" i="1"/>
  <c r="R8862" i="1"/>
  <c r="S8862" i="1"/>
  <c r="Q8863" i="1"/>
  <c r="R8863" i="1"/>
  <c r="S8863" i="1"/>
  <c r="Q8864" i="1"/>
  <c r="R8864" i="1"/>
  <c r="S8864" i="1"/>
  <c r="Q8865" i="1"/>
  <c r="R8865" i="1"/>
  <c r="S8865" i="1"/>
  <c r="Q8866" i="1"/>
  <c r="R8866" i="1"/>
  <c r="S8866" i="1"/>
  <c r="Q8867" i="1"/>
  <c r="R8867" i="1"/>
  <c r="S8867" i="1"/>
  <c r="Q8868" i="1"/>
  <c r="R8868" i="1"/>
  <c r="S8868" i="1"/>
  <c r="Q8869" i="1"/>
  <c r="R8869" i="1"/>
  <c r="S8869" i="1"/>
  <c r="Q8870" i="1"/>
  <c r="R8870" i="1"/>
  <c r="S8870" i="1"/>
  <c r="Q8871" i="1"/>
  <c r="R8871" i="1"/>
  <c r="S8871" i="1"/>
  <c r="Q8872" i="1"/>
  <c r="R8872" i="1"/>
  <c r="S8872" i="1"/>
  <c r="Q8873" i="1"/>
  <c r="R8873" i="1"/>
  <c r="S8873" i="1"/>
  <c r="Q8874" i="1"/>
  <c r="R8874" i="1"/>
  <c r="S8874" i="1"/>
  <c r="Q8875" i="1"/>
  <c r="R8875" i="1"/>
  <c r="S8875" i="1"/>
  <c r="Q8876" i="1"/>
  <c r="R8876" i="1"/>
  <c r="S8876" i="1"/>
  <c r="Q8877" i="1"/>
  <c r="R8877" i="1"/>
  <c r="S8877" i="1"/>
  <c r="Q8878" i="1"/>
  <c r="R8878" i="1"/>
  <c r="S8878" i="1"/>
  <c r="Q8879" i="1"/>
  <c r="R8879" i="1"/>
  <c r="S8879" i="1"/>
  <c r="Q8880" i="1"/>
  <c r="R8880" i="1"/>
  <c r="S8880" i="1"/>
  <c r="Q8881" i="1"/>
  <c r="R8881" i="1"/>
  <c r="S8881" i="1"/>
  <c r="Q8882" i="1"/>
  <c r="R8882" i="1"/>
  <c r="S8882" i="1"/>
  <c r="Q8883" i="1"/>
  <c r="R8883" i="1"/>
  <c r="S8883" i="1"/>
  <c r="Q8884" i="1"/>
  <c r="R8884" i="1"/>
  <c r="S8884" i="1"/>
  <c r="Q8885" i="1"/>
  <c r="R8885" i="1"/>
  <c r="S8885" i="1"/>
  <c r="Q8886" i="1"/>
  <c r="R8886" i="1"/>
  <c r="S8886" i="1"/>
  <c r="Q8887" i="1"/>
  <c r="R8887" i="1"/>
  <c r="S8887" i="1"/>
  <c r="Q8888" i="1"/>
  <c r="R8888" i="1"/>
  <c r="S8888" i="1"/>
  <c r="Q8889" i="1"/>
  <c r="R8889" i="1"/>
  <c r="S8889" i="1"/>
  <c r="Q8890" i="1"/>
  <c r="R8890" i="1"/>
  <c r="S8890" i="1"/>
  <c r="Q8891" i="1"/>
  <c r="R8891" i="1"/>
  <c r="S8891" i="1"/>
  <c r="Q8892" i="1"/>
  <c r="R8892" i="1"/>
  <c r="S8892" i="1"/>
  <c r="Q8893" i="1"/>
  <c r="R8893" i="1"/>
  <c r="S8893" i="1"/>
  <c r="Q8894" i="1"/>
  <c r="R8894" i="1"/>
  <c r="S8894" i="1"/>
  <c r="Q8895" i="1"/>
  <c r="R8895" i="1"/>
  <c r="S8895" i="1"/>
  <c r="Q8896" i="1"/>
  <c r="R8896" i="1"/>
  <c r="S8896" i="1"/>
  <c r="Q8897" i="1"/>
  <c r="R8897" i="1"/>
  <c r="S8897" i="1"/>
  <c r="Q8898" i="1"/>
  <c r="R8898" i="1"/>
  <c r="S8898" i="1"/>
  <c r="Q8899" i="1"/>
  <c r="R8899" i="1"/>
  <c r="S8899" i="1"/>
  <c r="Q8900" i="1"/>
  <c r="R8900" i="1"/>
  <c r="S8900" i="1"/>
  <c r="Q8901" i="1"/>
  <c r="R8901" i="1"/>
  <c r="S8901" i="1"/>
  <c r="Q8902" i="1"/>
  <c r="R8902" i="1"/>
  <c r="S8902" i="1"/>
  <c r="Q8903" i="1"/>
  <c r="R8903" i="1"/>
  <c r="S8903" i="1"/>
  <c r="Q8904" i="1"/>
  <c r="R8904" i="1"/>
  <c r="S8904" i="1"/>
  <c r="Q8905" i="1"/>
  <c r="R8905" i="1"/>
  <c r="S8905" i="1"/>
  <c r="Q8906" i="1"/>
  <c r="R8906" i="1"/>
  <c r="S8906" i="1"/>
  <c r="Q8907" i="1"/>
  <c r="R8907" i="1"/>
  <c r="S8907" i="1"/>
  <c r="Q8908" i="1"/>
  <c r="R8908" i="1"/>
  <c r="S8908" i="1"/>
  <c r="Q8909" i="1"/>
  <c r="R8909" i="1"/>
  <c r="S8909" i="1"/>
  <c r="Q8910" i="1"/>
  <c r="R8910" i="1"/>
  <c r="S8910" i="1"/>
  <c r="Q8911" i="1"/>
  <c r="R8911" i="1"/>
  <c r="S8911" i="1"/>
  <c r="Q8912" i="1"/>
  <c r="R8912" i="1"/>
  <c r="S8912" i="1"/>
  <c r="Q8913" i="1"/>
  <c r="R8913" i="1"/>
  <c r="S8913" i="1"/>
  <c r="Q8914" i="1"/>
  <c r="R8914" i="1"/>
  <c r="S8914" i="1"/>
  <c r="Q8915" i="1"/>
  <c r="R8915" i="1"/>
  <c r="S8915" i="1"/>
  <c r="Q8916" i="1"/>
  <c r="R8916" i="1"/>
  <c r="S8916" i="1"/>
  <c r="Q8917" i="1"/>
  <c r="R8917" i="1"/>
  <c r="S8917" i="1"/>
  <c r="Q8918" i="1"/>
  <c r="R8918" i="1"/>
  <c r="S8918" i="1"/>
  <c r="Q8919" i="1"/>
  <c r="R8919" i="1"/>
  <c r="S8919" i="1"/>
  <c r="Q8920" i="1"/>
  <c r="R8920" i="1"/>
  <c r="S8920" i="1"/>
  <c r="Q8921" i="1"/>
  <c r="R8921" i="1"/>
  <c r="S8921" i="1"/>
  <c r="Q8922" i="1"/>
  <c r="R8922" i="1"/>
  <c r="S8922" i="1"/>
  <c r="Q8923" i="1"/>
  <c r="R8923" i="1"/>
  <c r="S8923" i="1"/>
  <c r="Q8924" i="1"/>
  <c r="R8924" i="1"/>
  <c r="S8924" i="1"/>
  <c r="Q8925" i="1"/>
  <c r="R8925" i="1"/>
  <c r="S8925" i="1"/>
  <c r="Q8926" i="1"/>
  <c r="R8926" i="1"/>
  <c r="S8926" i="1"/>
  <c r="Q8927" i="1"/>
  <c r="R8927" i="1"/>
  <c r="S8927" i="1"/>
  <c r="Q8928" i="1"/>
  <c r="R8928" i="1"/>
  <c r="S8928" i="1"/>
  <c r="Q8929" i="1"/>
  <c r="R8929" i="1"/>
  <c r="S8929" i="1"/>
  <c r="Q8930" i="1"/>
  <c r="R8930" i="1"/>
  <c r="S8930" i="1"/>
  <c r="Q8931" i="1"/>
  <c r="R8931" i="1"/>
  <c r="S8931" i="1"/>
  <c r="Q8932" i="1"/>
  <c r="R8932" i="1"/>
  <c r="S8932" i="1"/>
  <c r="Q8933" i="1"/>
  <c r="R8933" i="1"/>
  <c r="S8933" i="1"/>
  <c r="Q8934" i="1"/>
  <c r="R8934" i="1"/>
  <c r="S8934" i="1"/>
  <c r="Q8935" i="1"/>
  <c r="R8935" i="1"/>
  <c r="S8935" i="1"/>
  <c r="Q8936" i="1"/>
  <c r="R8936" i="1"/>
  <c r="S8936" i="1"/>
  <c r="Q8937" i="1"/>
  <c r="R8937" i="1"/>
  <c r="S8937" i="1"/>
  <c r="Q8938" i="1"/>
  <c r="R8938" i="1"/>
  <c r="S8938" i="1"/>
  <c r="Q8939" i="1"/>
  <c r="R8939" i="1"/>
  <c r="S8939" i="1"/>
  <c r="Q8940" i="1"/>
  <c r="R8940" i="1"/>
  <c r="S8940" i="1"/>
  <c r="Q8941" i="1"/>
  <c r="R8941" i="1"/>
  <c r="S8941" i="1"/>
  <c r="Q8942" i="1"/>
  <c r="R8942" i="1"/>
  <c r="S8942" i="1"/>
  <c r="Q8943" i="1"/>
  <c r="R8943" i="1"/>
  <c r="S8943" i="1"/>
  <c r="Q8944" i="1"/>
  <c r="R8944" i="1"/>
  <c r="S8944" i="1"/>
  <c r="Q8945" i="1"/>
  <c r="R8945" i="1"/>
  <c r="S8945" i="1"/>
  <c r="Q8946" i="1"/>
  <c r="R8946" i="1"/>
  <c r="S8946" i="1"/>
  <c r="Q8947" i="1"/>
  <c r="R8947" i="1"/>
  <c r="S8947" i="1"/>
  <c r="Q8948" i="1"/>
  <c r="R8948" i="1"/>
  <c r="S8948" i="1"/>
  <c r="Q8949" i="1"/>
  <c r="R8949" i="1"/>
  <c r="S8949" i="1"/>
  <c r="Q8950" i="1"/>
  <c r="R8950" i="1"/>
  <c r="S8950" i="1"/>
  <c r="Q8951" i="1"/>
  <c r="R8951" i="1"/>
  <c r="S8951" i="1"/>
  <c r="Q8952" i="1"/>
  <c r="R8952" i="1"/>
  <c r="S8952" i="1"/>
  <c r="Q8953" i="1"/>
  <c r="R8953" i="1"/>
  <c r="S8953" i="1"/>
  <c r="Q8954" i="1"/>
  <c r="R8954" i="1"/>
  <c r="S8954" i="1"/>
  <c r="Q8955" i="1"/>
  <c r="R8955" i="1"/>
  <c r="S8955" i="1"/>
  <c r="Q8956" i="1"/>
  <c r="R8956" i="1"/>
  <c r="S8956" i="1"/>
  <c r="Q8957" i="1"/>
  <c r="R8957" i="1"/>
  <c r="S8957" i="1"/>
  <c r="Q8958" i="1"/>
  <c r="R8958" i="1"/>
  <c r="S8958" i="1"/>
  <c r="Q8959" i="1"/>
  <c r="R8959" i="1"/>
  <c r="S8959" i="1"/>
  <c r="Q8960" i="1"/>
  <c r="R8960" i="1"/>
  <c r="S8960" i="1"/>
  <c r="Q8961" i="1"/>
  <c r="R8961" i="1"/>
  <c r="S8961" i="1"/>
  <c r="Q8962" i="1"/>
  <c r="R8962" i="1"/>
  <c r="S8962" i="1"/>
  <c r="Q8963" i="1"/>
  <c r="R8963" i="1"/>
  <c r="S8963" i="1"/>
  <c r="Q8964" i="1"/>
  <c r="R8964" i="1"/>
  <c r="S8964" i="1"/>
  <c r="Q8965" i="1"/>
  <c r="R8965" i="1"/>
  <c r="S8965" i="1"/>
  <c r="Q8966" i="1"/>
  <c r="R8966" i="1"/>
  <c r="S8966" i="1"/>
  <c r="Q8967" i="1"/>
  <c r="R8967" i="1"/>
  <c r="S8967" i="1"/>
  <c r="Q8968" i="1"/>
  <c r="R8968" i="1"/>
  <c r="S8968" i="1"/>
  <c r="Q8969" i="1"/>
  <c r="R8969" i="1"/>
  <c r="S8969" i="1"/>
  <c r="Q8970" i="1"/>
  <c r="R8970" i="1"/>
  <c r="S8970" i="1"/>
  <c r="Q8971" i="1"/>
  <c r="R8971" i="1"/>
  <c r="S8971" i="1"/>
  <c r="Q8972" i="1"/>
  <c r="R8972" i="1"/>
  <c r="S8972" i="1"/>
  <c r="Q8973" i="1"/>
  <c r="R8973" i="1"/>
  <c r="S8973" i="1"/>
  <c r="Q8974" i="1"/>
  <c r="R8974" i="1"/>
  <c r="S8974" i="1"/>
  <c r="Q8975" i="1"/>
  <c r="R8975" i="1"/>
  <c r="S8975" i="1"/>
  <c r="Q8976" i="1"/>
  <c r="R8976" i="1"/>
  <c r="S8976" i="1"/>
  <c r="Q8977" i="1"/>
  <c r="R8977" i="1"/>
  <c r="S8977" i="1"/>
  <c r="Q8978" i="1"/>
  <c r="R8978" i="1"/>
  <c r="S8978" i="1"/>
  <c r="Q8979" i="1"/>
  <c r="R8979" i="1"/>
  <c r="S8979" i="1"/>
  <c r="Q8980" i="1"/>
  <c r="R8980" i="1"/>
  <c r="S8980" i="1"/>
  <c r="Q8981" i="1"/>
  <c r="R8981" i="1"/>
  <c r="S8981" i="1"/>
  <c r="Q8982" i="1"/>
  <c r="R8982" i="1"/>
  <c r="S8982" i="1"/>
  <c r="Q8983" i="1"/>
  <c r="R8983" i="1"/>
  <c r="S8983" i="1"/>
  <c r="Q8984" i="1"/>
  <c r="R8984" i="1"/>
  <c r="S8984" i="1"/>
  <c r="Q8985" i="1"/>
  <c r="R8985" i="1"/>
  <c r="S8985" i="1"/>
  <c r="Q8986" i="1"/>
  <c r="R8986" i="1"/>
  <c r="S8986" i="1"/>
  <c r="Q8987" i="1"/>
  <c r="R8987" i="1"/>
  <c r="S8987" i="1"/>
  <c r="Q8988" i="1"/>
  <c r="R8988" i="1"/>
  <c r="S8988" i="1"/>
  <c r="Q8989" i="1"/>
  <c r="R8989" i="1"/>
  <c r="S8989" i="1"/>
  <c r="Q8990" i="1"/>
  <c r="R8990" i="1"/>
  <c r="S8990" i="1"/>
  <c r="Q8991" i="1"/>
  <c r="R8991" i="1"/>
  <c r="S8991" i="1"/>
  <c r="Q8992" i="1"/>
  <c r="R8992" i="1"/>
  <c r="S8992" i="1"/>
  <c r="Q8993" i="1"/>
  <c r="R8993" i="1"/>
  <c r="S8993" i="1"/>
  <c r="Q8994" i="1"/>
  <c r="R8994" i="1"/>
  <c r="S8994" i="1"/>
  <c r="Q8995" i="1"/>
  <c r="R8995" i="1"/>
  <c r="S8995" i="1"/>
  <c r="Q8996" i="1"/>
  <c r="R8996" i="1"/>
  <c r="S8996" i="1"/>
  <c r="Q8997" i="1"/>
  <c r="R8997" i="1"/>
  <c r="S8997" i="1"/>
  <c r="Q8998" i="1"/>
  <c r="R8998" i="1"/>
  <c r="S8998" i="1"/>
  <c r="Q8999" i="1"/>
  <c r="R8999" i="1"/>
  <c r="S8999" i="1"/>
  <c r="Q9000" i="1"/>
  <c r="R9000" i="1"/>
  <c r="S9000" i="1"/>
  <c r="Q9001" i="1"/>
  <c r="R9001" i="1"/>
  <c r="S9001" i="1"/>
  <c r="Q9002" i="1"/>
  <c r="R9002" i="1"/>
  <c r="S9002" i="1"/>
  <c r="Q9003" i="1"/>
  <c r="R9003" i="1"/>
  <c r="S9003" i="1"/>
  <c r="Q9004" i="1"/>
  <c r="R9004" i="1"/>
  <c r="S9004" i="1"/>
  <c r="Q9005" i="1"/>
  <c r="R9005" i="1"/>
  <c r="S9005" i="1"/>
  <c r="Q9006" i="1"/>
  <c r="R9006" i="1"/>
  <c r="S9006" i="1"/>
  <c r="Q9007" i="1"/>
  <c r="R9007" i="1"/>
  <c r="S9007" i="1"/>
  <c r="Q9008" i="1"/>
  <c r="R9008" i="1"/>
  <c r="S9008" i="1"/>
  <c r="Q9009" i="1"/>
  <c r="R9009" i="1"/>
  <c r="S9009" i="1"/>
  <c r="Q9010" i="1"/>
  <c r="R9010" i="1"/>
  <c r="S9010" i="1"/>
  <c r="Q9011" i="1"/>
  <c r="R9011" i="1"/>
  <c r="S9011" i="1"/>
  <c r="Q9012" i="1"/>
  <c r="R9012" i="1"/>
  <c r="S9012" i="1"/>
  <c r="Q9013" i="1"/>
  <c r="R9013" i="1"/>
  <c r="S9013" i="1"/>
  <c r="Q9014" i="1"/>
  <c r="R9014" i="1"/>
  <c r="S9014" i="1"/>
  <c r="Q9015" i="1"/>
  <c r="R9015" i="1"/>
  <c r="S9015" i="1"/>
  <c r="Q9016" i="1"/>
  <c r="R9016" i="1"/>
  <c r="S9016" i="1"/>
  <c r="Q9017" i="1"/>
  <c r="R9017" i="1"/>
  <c r="S9017" i="1"/>
  <c r="Q9018" i="1"/>
  <c r="R9018" i="1"/>
  <c r="S9018" i="1"/>
  <c r="Q9019" i="1"/>
  <c r="R9019" i="1"/>
  <c r="S9019" i="1"/>
  <c r="Q9020" i="1"/>
  <c r="R9020" i="1"/>
  <c r="S9020" i="1"/>
  <c r="Q9021" i="1"/>
  <c r="R9021" i="1"/>
  <c r="S9021" i="1"/>
  <c r="Q9022" i="1"/>
  <c r="R9022" i="1"/>
  <c r="S9022" i="1"/>
  <c r="Q9023" i="1"/>
  <c r="R9023" i="1"/>
  <c r="S9023" i="1"/>
  <c r="Q9024" i="1"/>
  <c r="R9024" i="1"/>
  <c r="S9024" i="1"/>
  <c r="Q9025" i="1"/>
  <c r="R9025" i="1"/>
  <c r="S9025" i="1"/>
  <c r="Q9026" i="1"/>
  <c r="R9026" i="1"/>
  <c r="S9026" i="1"/>
  <c r="Q9027" i="1"/>
  <c r="R9027" i="1"/>
  <c r="S9027" i="1"/>
  <c r="Q9028" i="1"/>
  <c r="R9028" i="1"/>
  <c r="S9028" i="1"/>
  <c r="Q9029" i="1"/>
  <c r="R9029" i="1"/>
  <c r="S9029" i="1"/>
  <c r="Q9030" i="1"/>
  <c r="R9030" i="1"/>
  <c r="S9030" i="1"/>
  <c r="Q9031" i="1"/>
  <c r="R9031" i="1"/>
  <c r="S9031" i="1"/>
  <c r="Q9032" i="1"/>
  <c r="R9032" i="1"/>
  <c r="S9032" i="1"/>
  <c r="Q9033" i="1"/>
  <c r="R9033" i="1"/>
  <c r="S9033" i="1"/>
  <c r="Q9034" i="1"/>
  <c r="R9034" i="1"/>
  <c r="S9034" i="1"/>
  <c r="Q9035" i="1"/>
  <c r="R9035" i="1"/>
  <c r="S9035" i="1"/>
  <c r="Q9036" i="1"/>
  <c r="R9036" i="1"/>
  <c r="S9036" i="1"/>
  <c r="Q9037" i="1"/>
  <c r="R9037" i="1"/>
  <c r="S9037" i="1"/>
  <c r="Q9038" i="1"/>
  <c r="R9038" i="1"/>
  <c r="S9038" i="1"/>
  <c r="Q9039" i="1"/>
  <c r="R9039" i="1"/>
  <c r="S9039" i="1"/>
  <c r="Q9040" i="1"/>
  <c r="R9040" i="1"/>
  <c r="S9040" i="1"/>
  <c r="Q9041" i="1"/>
  <c r="R9041" i="1"/>
  <c r="S9041" i="1"/>
  <c r="Q9042" i="1"/>
  <c r="R9042" i="1"/>
  <c r="S9042" i="1"/>
  <c r="Q9043" i="1"/>
  <c r="R9043" i="1"/>
  <c r="S9043" i="1"/>
  <c r="Q9044" i="1"/>
  <c r="R9044" i="1"/>
  <c r="S9044" i="1"/>
  <c r="Q9045" i="1"/>
  <c r="R9045" i="1"/>
  <c r="S9045" i="1"/>
  <c r="Q9046" i="1"/>
  <c r="R9046" i="1"/>
  <c r="S9046" i="1"/>
  <c r="Q9047" i="1"/>
  <c r="R9047" i="1"/>
  <c r="S9047" i="1"/>
  <c r="Q9048" i="1"/>
  <c r="R9048" i="1"/>
  <c r="S9048" i="1"/>
  <c r="Q9049" i="1"/>
  <c r="R9049" i="1"/>
  <c r="S9049" i="1"/>
  <c r="Q9050" i="1"/>
  <c r="R9050" i="1"/>
  <c r="S9050" i="1"/>
  <c r="Q9051" i="1"/>
  <c r="R9051" i="1"/>
  <c r="S9051" i="1"/>
  <c r="Q9052" i="1"/>
  <c r="R9052" i="1"/>
  <c r="S9052" i="1"/>
  <c r="Q9053" i="1"/>
  <c r="R9053" i="1"/>
  <c r="S9053" i="1"/>
  <c r="Q9054" i="1"/>
  <c r="R9054" i="1"/>
  <c r="S9054" i="1"/>
  <c r="Q9055" i="1"/>
  <c r="R9055" i="1"/>
  <c r="S9055" i="1"/>
  <c r="Q9056" i="1"/>
  <c r="R9056" i="1"/>
  <c r="S9056" i="1"/>
  <c r="Q9057" i="1"/>
  <c r="R9057" i="1"/>
  <c r="S9057" i="1"/>
  <c r="Q9058" i="1"/>
  <c r="R9058" i="1"/>
  <c r="S9058" i="1"/>
  <c r="Q9059" i="1"/>
  <c r="R9059" i="1"/>
  <c r="S9059" i="1"/>
  <c r="Q9060" i="1"/>
  <c r="R9060" i="1"/>
  <c r="S9060" i="1"/>
  <c r="Q9061" i="1"/>
  <c r="R9061" i="1"/>
  <c r="S9061" i="1"/>
  <c r="Q9062" i="1"/>
  <c r="R9062" i="1"/>
  <c r="S9062" i="1"/>
  <c r="Q9063" i="1"/>
  <c r="R9063" i="1"/>
  <c r="S9063" i="1"/>
  <c r="Q9064" i="1"/>
  <c r="R9064" i="1"/>
  <c r="S9064" i="1"/>
  <c r="Q9065" i="1"/>
  <c r="R9065" i="1"/>
  <c r="S9065" i="1"/>
  <c r="Q9066" i="1"/>
  <c r="R9066" i="1"/>
  <c r="S9066" i="1"/>
  <c r="Q9067" i="1"/>
  <c r="R9067" i="1"/>
  <c r="S9067" i="1"/>
  <c r="Q9068" i="1"/>
  <c r="R9068" i="1"/>
  <c r="S9068" i="1"/>
  <c r="Q9069" i="1"/>
  <c r="R9069" i="1"/>
  <c r="S9069" i="1"/>
  <c r="Q9070" i="1"/>
  <c r="R9070" i="1"/>
  <c r="S9070" i="1"/>
  <c r="Q9071" i="1"/>
  <c r="R9071" i="1"/>
  <c r="S9071" i="1"/>
  <c r="Q9072" i="1"/>
  <c r="R9072" i="1"/>
  <c r="S9072" i="1"/>
  <c r="Q9073" i="1"/>
  <c r="R9073" i="1"/>
  <c r="S9073" i="1"/>
  <c r="Q9074" i="1"/>
  <c r="R9074" i="1"/>
  <c r="S9074" i="1"/>
  <c r="Q9075" i="1"/>
  <c r="R9075" i="1"/>
  <c r="S9075" i="1"/>
  <c r="Q9076" i="1"/>
  <c r="R9076" i="1"/>
  <c r="S9076" i="1"/>
  <c r="Q9077" i="1"/>
  <c r="R9077" i="1"/>
  <c r="S9077" i="1"/>
  <c r="Q9078" i="1"/>
  <c r="R9078" i="1"/>
  <c r="S9078" i="1"/>
  <c r="Q9079" i="1"/>
  <c r="R9079" i="1"/>
  <c r="S9079" i="1"/>
  <c r="Q9080" i="1"/>
  <c r="R9080" i="1"/>
  <c r="S9080" i="1"/>
  <c r="Q9081" i="1"/>
  <c r="R9081" i="1"/>
  <c r="S9081" i="1"/>
  <c r="Q9082" i="1"/>
  <c r="R9082" i="1"/>
  <c r="S9082" i="1"/>
  <c r="Q9083" i="1"/>
  <c r="R9083" i="1"/>
  <c r="S9083" i="1"/>
  <c r="Q9084" i="1"/>
  <c r="R9084" i="1"/>
  <c r="S9084" i="1"/>
  <c r="Q9085" i="1"/>
  <c r="R9085" i="1"/>
  <c r="S9085" i="1"/>
  <c r="Q9086" i="1"/>
  <c r="R9086" i="1"/>
  <c r="S9086" i="1"/>
  <c r="Q9087" i="1"/>
  <c r="R9087" i="1"/>
  <c r="S9087" i="1"/>
  <c r="Q9088" i="1"/>
  <c r="R9088" i="1"/>
  <c r="S9088" i="1"/>
  <c r="Q9089" i="1"/>
  <c r="R9089" i="1"/>
  <c r="S9089" i="1"/>
  <c r="Q9090" i="1"/>
  <c r="R9090" i="1"/>
  <c r="S9090" i="1"/>
  <c r="Q9091" i="1"/>
  <c r="R9091" i="1"/>
  <c r="S9091" i="1"/>
  <c r="Q9092" i="1"/>
  <c r="R9092" i="1"/>
  <c r="S9092" i="1"/>
  <c r="Q9093" i="1"/>
  <c r="R9093" i="1"/>
  <c r="S9093" i="1"/>
  <c r="Q9094" i="1"/>
  <c r="R9094" i="1"/>
  <c r="S9094" i="1"/>
  <c r="Q9095" i="1"/>
  <c r="R9095" i="1"/>
  <c r="S9095" i="1"/>
  <c r="Q9096" i="1"/>
  <c r="R9096" i="1"/>
  <c r="S9096" i="1"/>
  <c r="Q9097" i="1"/>
  <c r="R9097" i="1"/>
  <c r="S9097" i="1"/>
  <c r="Q9098" i="1"/>
  <c r="R9098" i="1"/>
  <c r="S9098" i="1"/>
  <c r="Q9099" i="1"/>
  <c r="R9099" i="1"/>
  <c r="S9099" i="1"/>
  <c r="Q9100" i="1"/>
  <c r="R9100" i="1"/>
  <c r="S9100" i="1"/>
  <c r="Q9101" i="1"/>
  <c r="R9101" i="1"/>
  <c r="S9101" i="1"/>
  <c r="Q9102" i="1"/>
  <c r="R9102" i="1"/>
  <c r="S9102" i="1"/>
  <c r="Q9103" i="1"/>
  <c r="R9103" i="1"/>
  <c r="S9103" i="1"/>
  <c r="Q9104" i="1"/>
  <c r="R9104" i="1"/>
  <c r="S9104" i="1"/>
  <c r="Q9105" i="1"/>
  <c r="R9105" i="1"/>
  <c r="S9105" i="1"/>
  <c r="Q9106" i="1"/>
  <c r="R9106" i="1"/>
  <c r="S9106" i="1"/>
  <c r="Q9107" i="1"/>
  <c r="R9107" i="1"/>
  <c r="S9107" i="1"/>
  <c r="Q9108" i="1"/>
  <c r="R9108" i="1"/>
  <c r="S9108" i="1"/>
  <c r="Q9109" i="1"/>
  <c r="R9109" i="1"/>
  <c r="S9109" i="1"/>
  <c r="Q9110" i="1"/>
  <c r="R9110" i="1"/>
  <c r="S9110" i="1"/>
  <c r="Q9111" i="1"/>
  <c r="R9111" i="1"/>
  <c r="S9111" i="1"/>
  <c r="Q9112" i="1"/>
  <c r="R9112" i="1"/>
  <c r="S9112" i="1"/>
  <c r="Q9113" i="1"/>
  <c r="R9113" i="1"/>
  <c r="S9113" i="1"/>
  <c r="Q9114" i="1"/>
  <c r="R9114" i="1"/>
  <c r="S9114" i="1"/>
  <c r="Q9115" i="1"/>
  <c r="R9115" i="1"/>
  <c r="S9115" i="1"/>
  <c r="Q9116" i="1"/>
  <c r="R9116" i="1"/>
  <c r="S9116" i="1"/>
  <c r="Q9117" i="1"/>
  <c r="R9117" i="1"/>
  <c r="S9117" i="1"/>
  <c r="Q9118" i="1"/>
  <c r="R9118" i="1"/>
  <c r="S9118" i="1"/>
  <c r="Q9119" i="1"/>
  <c r="R9119" i="1"/>
  <c r="S9119" i="1"/>
  <c r="Q9120" i="1"/>
  <c r="R9120" i="1"/>
  <c r="S9120" i="1"/>
  <c r="Q9121" i="1"/>
  <c r="R9121" i="1"/>
  <c r="S9121" i="1"/>
  <c r="Q9122" i="1"/>
  <c r="R9122" i="1"/>
  <c r="S9122" i="1"/>
  <c r="Q9123" i="1"/>
  <c r="R9123" i="1"/>
  <c r="S9123" i="1"/>
  <c r="Q9124" i="1"/>
  <c r="R9124" i="1"/>
  <c r="S9124" i="1"/>
  <c r="Q9125" i="1"/>
  <c r="R9125" i="1"/>
  <c r="S9125" i="1"/>
  <c r="Q9126" i="1"/>
  <c r="R9126" i="1"/>
  <c r="S9126" i="1"/>
  <c r="Q9127" i="1"/>
  <c r="R9127" i="1"/>
  <c r="S9127" i="1"/>
  <c r="Q9128" i="1"/>
  <c r="R9128" i="1"/>
  <c r="S9128" i="1"/>
  <c r="Q9129" i="1"/>
  <c r="R9129" i="1"/>
  <c r="S9129" i="1"/>
  <c r="Q9130" i="1"/>
  <c r="R9130" i="1"/>
  <c r="S9130" i="1"/>
  <c r="Q9131" i="1"/>
  <c r="R9131" i="1"/>
  <c r="S9131" i="1"/>
  <c r="Q9132" i="1"/>
  <c r="R9132" i="1"/>
  <c r="S9132" i="1"/>
  <c r="Q9133" i="1"/>
  <c r="R9133" i="1"/>
  <c r="S9133" i="1"/>
  <c r="Q9134" i="1"/>
  <c r="R9134" i="1"/>
  <c r="S9134" i="1"/>
  <c r="Q9135" i="1"/>
  <c r="R9135" i="1"/>
  <c r="S9135" i="1"/>
  <c r="Q9136" i="1"/>
  <c r="R9136" i="1"/>
  <c r="S9136" i="1"/>
  <c r="Q9137" i="1"/>
  <c r="R9137" i="1"/>
  <c r="S9137" i="1"/>
  <c r="Q9138" i="1"/>
  <c r="R9138" i="1"/>
  <c r="S9138" i="1"/>
  <c r="Q9139" i="1"/>
  <c r="R9139" i="1"/>
  <c r="S9139" i="1"/>
  <c r="Q9140" i="1"/>
  <c r="R9140" i="1"/>
  <c r="S9140" i="1"/>
  <c r="Q9141" i="1"/>
  <c r="R9141" i="1"/>
  <c r="S9141" i="1"/>
  <c r="Q9142" i="1"/>
  <c r="R9142" i="1"/>
  <c r="S9142" i="1"/>
  <c r="Q9143" i="1"/>
  <c r="R9143" i="1"/>
  <c r="S9143" i="1"/>
  <c r="Q9144" i="1"/>
  <c r="R9144" i="1"/>
  <c r="S9144" i="1"/>
  <c r="Q9145" i="1"/>
  <c r="R9145" i="1"/>
  <c r="S9145" i="1"/>
  <c r="Q9146" i="1"/>
  <c r="R9146" i="1"/>
  <c r="S9146" i="1"/>
  <c r="Q9147" i="1"/>
  <c r="R9147" i="1"/>
  <c r="S9147" i="1"/>
  <c r="Q9148" i="1"/>
  <c r="R9148" i="1"/>
  <c r="S9148" i="1"/>
  <c r="Q9149" i="1"/>
  <c r="R9149" i="1"/>
  <c r="S9149" i="1"/>
  <c r="Q9150" i="1"/>
  <c r="R9150" i="1"/>
  <c r="S9150" i="1"/>
  <c r="Q9151" i="1"/>
  <c r="R9151" i="1"/>
  <c r="S9151" i="1"/>
  <c r="Q9152" i="1"/>
  <c r="R9152" i="1"/>
  <c r="S9152" i="1"/>
  <c r="Q9153" i="1"/>
  <c r="R9153" i="1"/>
  <c r="S9153" i="1"/>
  <c r="Q9154" i="1"/>
  <c r="R9154" i="1"/>
  <c r="S9154" i="1"/>
  <c r="Q9155" i="1"/>
  <c r="R9155" i="1"/>
  <c r="S9155" i="1"/>
  <c r="Q9156" i="1"/>
  <c r="R9156" i="1"/>
  <c r="S9156" i="1"/>
  <c r="Q9157" i="1"/>
  <c r="R9157" i="1"/>
  <c r="S9157" i="1"/>
  <c r="Q9158" i="1"/>
  <c r="R9158" i="1"/>
  <c r="S9158" i="1"/>
  <c r="Q9159" i="1"/>
  <c r="R9159" i="1"/>
  <c r="S9159" i="1"/>
  <c r="Q9160" i="1"/>
  <c r="R9160" i="1"/>
  <c r="S9160" i="1"/>
  <c r="Q9161" i="1"/>
  <c r="R9161" i="1"/>
  <c r="S9161" i="1"/>
  <c r="Q9162" i="1"/>
  <c r="R9162" i="1"/>
  <c r="S9162" i="1"/>
  <c r="Q9163" i="1"/>
  <c r="R9163" i="1"/>
  <c r="S9163" i="1"/>
  <c r="Q9164" i="1"/>
  <c r="R9164" i="1"/>
  <c r="S9164" i="1"/>
  <c r="Q9165" i="1"/>
  <c r="R9165" i="1"/>
  <c r="S9165" i="1"/>
  <c r="Q9166" i="1"/>
  <c r="R9166" i="1"/>
  <c r="S9166" i="1"/>
  <c r="Q9167" i="1"/>
  <c r="R9167" i="1"/>
  <c r="S9167" i="1"/>
  <c r="Q9168" i="1"/>
  <c r="R9168" i="1"/>
  <c r="S9168" i="1"/>
  <c r="Q9169" i="1"/>
  <c r="R9169" i="1"/>
  <c r="S9169" i="1"/>
  <c r="Q9170" i="1"/>
  <c r="R9170" i="1"/>
  <c r="S9170" i="1"/>
  <c r="Q9171" i="1"/>
  <c r="R9171" i="1"/>
  <c r="S9171" i="1"/>
  <c r="Q9172" i="1"/>
  <c r="R9172" i="1"/>
  <c r="S9172" i="1"/>
  <c r="Q9173" i="1"/>
  <c r="R9173" i="1"/>
  <c r="S9173" i="1"/>
  <c r="Q9174" i="1"/>
  <c r="R9174" i="1"/>
  <c r="S9174" i="1"/>
  <c r="Q9175" i="1"/>
  <c r="R9175" i="1"/>
  <c r="S9175" i="1"/>
  <c r="Q9176" i="1"/>
  <c r="R9176" i="1"/>
  <c r="S9176" i="1"/>
  <c r="Q9177" i="1"/>
  <c r="R9177" i="1"/>
  <c r="S9177" i="1"/>
  <c r="Q9178" i="1"/>
  <c r="R9178" i="1"/>
  <c r="S9178" i="1"/>
  <c r="Q9179" i="1"/>
  <c r="R9179" i="1"/>
  <c r="S9179" i="1"/>
  <c r="Q9180" i="1"/>
  <c r="R9180" i="1"/>
  <c r="S9180" i="1"/>
  <c r="Q9181" i="1"/>
  <c r="R9181" i="1"/>
  <c r="S9181" i="1"/>
  <c r="Q9182" i="1"/>
  <c r="R9182" i="1"/>
  <c r="S9182" i="1"/>
  <c r="Q9183" i="1"/>
  <c r="R9183" i="1"/>
  <c r="S9183" i="1"/>
  <c r="Q9184" i="1"/>
  <c r="R9184" i="1"/>
  <c r="S9184" i="1"/>
  <c r="Q9185" i="1"/>
  <c r="R9185" i="1"/>
  <c r="S9185" i="1"/>
  <c r="Q9186" i="1"/>
  <c r="R9186" i="1"/>
  <c r="S9186" i="1"/>
  <c r="Q9187" i="1"/>
  <c r="R9187" i="1"/>
  <c r="S9187" i="1"/>
  <c r="Q9188" i="1"/>
  <c r="R9188" i="1"/>
  <c r="S9188" i="1"/>
  <c r="Q9189" i="1"/>
  <c r="R9189" i="1"/>
  <c r="S9189" i="1"/>
  <c r="Q9190" i="1"/>
  <c r="R9190" i="1"/>
  <c r="S9190" i="1"/>
  <c r="Q9191" i="1"/>
  <c r="R9191" i="1"/>
  <c r="S9191" i="1"/>
  <c r="Q9192" i="1"/>
  <c r="R9192" i="1"/>
  <c r="S9192" i="1"/>
  <c r="Q9193" i="1"/>
  <c r="R9193" i="1"/>
  <c r="S9193" i="1"/>
  <c r="Q9194" i="1"/>
  <c r="R9194" i="1"/>
  <c r="S9194" i="1"/>
  <c r="Q9195" i="1"/>
  <c r="R9195" i="1"/>
  <c r="S9195" i="1"/>
  <c r="Q9196" i="1"/>
  <c r="R9196" i="1"/>
  <c r="S9196" i="1"/>
  <c r="Q9197" i="1"/>
  <c r="R9197" i="1"/>
  <c r="S9197" i="1"/>
  <c r="Q9198" i="1"/>
  <c r="R9198" i="1"/>
  <c r="S9198" i="1"/>
  <c r="Q9199" i="1"/>
  <c r="R9199" i="1"/>
  <c r="S9199" i="1"/>
  <c r="Q9200" i="1"/>
  <c r="R9200" i="1"/>
  <c r="S9200" i="1"/>
  <c r="Q9201" i="1"/>
  <c r="R9201" i="1"/>
  <c r="S9201" i="1"/>
  <c r="Q9202" i="1"/>
  <c r="R9202" i="1"/>
  <c r="S9202" i="1"/>
  <c r="Q9203" i="1"/>
  <c r="R9203" i="1"/>
  <c r="S9203" i="1"/>
  <c r="Q9204" i="1"/>
  <c r="R9204" i="1"/>
  <c r="S9204" i="1"/>
  <c r="Q9205" i="1"/>
  <c r="R9205" i="1"/>
  <c r="S9205" i="1"/>
  <c r="Q9206" i="1"/>
  <c r="R9206" i="1"/>
  <c r="S9206" i="1"/>
  <c r="Q9207" i="1"/>
  <c r="R9207" i="1"/>
  <c r="S9207" i="1"/>
  <c r="Q9208" i="1"/>
  <c r="R9208" i="1"/>
  <c r="S9208" i="1"/>
  <c r="Q9209" i="1"/>
  <c r="R9209" i="1"/>
  <c r="S9209" i="1"/>
  <c r="Q9210" i="1"/>
  <c r="R9210" i="1"/>
  <c r="S9210" i="1"/>
  <c r="Q9211" i="1"/>
  <c r="R9211" i="1"/>
  <c r="S9211" i="1"/>
  <c r="Q9212" i="1"/>
  <c r="R9212" i="1"/>
  <c r="S9212" i="1"/>
  <c r="Q9213" i="1"/>
  <c r="R9213" i="1"/>
  <c r="S9213" i="1"/>
  <c r="Q9214" i="1"/>
  <c r="R9214" i="1"/>
  <c r="S9214" i="1"/>
  <c r="Q9215" i="1"/>
  <c r="R9215" i="1"/>
  <c r="S9215" i="1"/>
  <c r="Q9216" i="1"/>
  <c r="R9216" i="1"/>
  <c r="S9216" i="1"/>
  <c r="Q9217" i="1"/>
  <c r="R9217" i="1"/>
  <c r="S9217" i="1"/>
  <c r="Q9218" i="1"/>
  <c r="R9218" i="1"/>
  <c r="S9218" i="1"/>
  <c r="Q9219" i="1"/>
  <c r="R9219" i="1"/>
  <c r="S9219" i="1"/>
  <c r="Q9220" i="1"/>
  <c r="R9220" i="1"/>
  <c r="S9220" i="1"/>
  <c r="Q9221" i="1"/>
  <c r="R9221" i="1"/>
  <c r="S9221" i="1"/>
  <c r="Q9222" i="1"/>
  <c r="R9222" i="1"/>
  <c r="S9222" i="1"/>
  <c r="Q9223" i="1"/>
  <c r="R9223" i="1"/>
  <c r="S9223" i="1"/>
  <c r="Q9224" i="1"/>
  <c r="R9224" i="1"/>
  <c r="S9224" i="1"/>
  <c r="Q9225" i="1"/>
  <c r="R9225" i="1"/>
  <c r="S9225" i="1"/>
  <c r="Q9226" i="1"/>
  <c r="R9226" i="1"/>
  <c r="S9226" i="1"/>
  <c r="Q9227" i="1"/>
  <c r="R9227" i="1"/>
  <c r="S9227" i="1"/>
  <c r="Q9228" i="1"/>
  <c r="R9228" i="1"/>
  <c r="S9228" i="1"/>
  <c r="Q9229" i="1"/>
  <c r="R9229" i="1"/>
  <c r="S9229" i="1"/>
  <c r="Q9230" i="1"/>
  <c r="R9230" i="1"/>
  <c r="S9230" i="1"/>
  <c r="Q9231" i="1"/>
  <c r="R9231" i="1"/>
  <c r="S9231" i="1"/>
  <c r="Q9232" i="1"/>
  <c r="R9232" i="1"/>
  <c r="S9232" i="1"/>
  <c r="Q9233" i="1"/>
  <c r="R9233" i="1"/>
  <c r="S9233" i="1"/>
  <c r="Q9234" i="1"/>
  <c r="R9234" i="1"/>
  <c r="S9234" i="1"/>
  <c r="Q9235" i="1"/>
  <c r="R9235" i="1"/>
  <c r="S9235" i="1"/>
  <c r="Q9236" i="1"/>
  <c r="R9236" i="1"/>
  <c r="S9236" i="1"/>
  <c r="Q9237" i="1"/>
  <c r="R9237" i="1"/>
  <c r="S9237" i="1"/>
  <c r="Q9238" i="1"/>
  <c r="R9238" i="1"/>
  <c r="S9238" i="1"/>
  <c r="Q9239" i="1"/>
  <c r="R9239" i="1"/>
  <c r="S9239" i="1"/>
  <c r="Q9240" i="1"/>
  <c r="R9240" i="1"/>
  <c r="S9240" i="1"/>
  <c r="Q9241" i="1"/>
  <c r="R9241" i="1"/>
  <c r="S9241" i="1"/>
  <c r="Q9242" i="1"/>
  <c r="R9242" i="1"/>
  <c r="S9242" i="1"/>
  <c r="Q9243" i="1"/>
  <c r="R9243" i="1"/>
  <c r="S9243" i="1"/>
  <c r="Q9244" i="1"/>
  <c r="R9244" i="1"/>
  <c r="S9244" i="1"/>
  <c r="Q9245" i="1"/>
  <c r="R9245" i="1"/>
  <c r="S9245" i="1"/>
  <c r="Q9246" i="1"/>
  <c r="R9246" i="1"/>
  <c r="S9246" i="1"/>
  <c r="Q9247" i="1"/>
  <c r="R9247" i="1"/>
  <c r="S9247" i="1"/>
  <c r="Q9248" i="1"/>
  <c r="R9248" i="1"/>
  <c r="S9248" i="1"/>
  <c r="Q9249" i="1"/>
  <c r="R9249" i="1"/>
  <c r="S9249" i="1"/>
  <c r="Q9250" i="1"/>
  <c r="R9250" i="1"/>
  <c r="S9250" i="1"/>
  <c r="Q9251" i="1"/>
  <c r="R9251" i="1"/>
  <c r="S9251" i="1"/>
  <c r="Q9252" i="1"/>
  <c r="R9252" i="1"/>
  <c r="S9252" i="1"/>
  <c r="Q9253" i="1"/>
  <c r="R9253" i="1"/>
  <c r="S9253" i="1"/>
  <c r="Q9254" i="1"/>
  <c r="R9254" i="1"/>
  <c r="S9254" i="1"/>
  <c r="Q9255" i="1"/>
  <c r="R9255" i="1"/>
  <c r="S9255" i="1"/>
  <c r="Q9256" i="1"/>
  <c r="R9256" i="1"/>
  <c r="S9256" i="1"/>
  <c r="Q9257" i="1"/>
  <c r="R9257" i="1"/>
  <c r="S9257" i="1"/>
  <c r="Q9258" i="1"/>
  <c r="R9258" i="1"/>
  <c r="S9258" i="1"/>
  <c r="Q9259" i="1"/>
  <c r="R9259" i="1"/>
  <c r="S9259" i="1"/>
  <c r="Q9260" i="1"/>
  <c r="R9260" i="1"/>
  <c r="S9260" i="1"/>
  <c r="Q9261" i="1"/>
  <c r="R9261" i="1"/>
  <c r="S9261" i="1"/>
  <c r="Q9262" i="1"/>
  <c r="R9262" i="1"/>
  <c r="S9262" i="1"/>
  <c r="Q9263" i="1"/>
  <c r="R9263" i="1"/>
  <c r="S9263" i="1"/>
  <c r="Q9264" i="1"/>
  <c r="R9264" i="1"/>
  <c r="S9264" i="1"/>
  <c r="Q9265" i="1"/>
  <c r="R9265" i="1"/>
  <c r="S9265" i="1"/>
  <c r="Q9266" i="1"/>
  <c r="R9266" i="1"/>
  <c r="S9266" i="1"/>
  <c r="Q9267" i="1"/>
  <c r="R9267" i="1"/>
  <c r="S9267" i="1"/>
  <c r="Q9268" i="1"/>
  <c r="R9268" i="1"/>
  <c r="S9268" i="1"/>
  <c r="Q9269" i="1"/>
  <c r="R9269" i="1"/>
  <c r="S9269" i="1"/>
  <c r="Q9270" i="1"/>
  <c r="R9270" i="1"/>
  <c r="S9270" i="1"/>
  <c r="Q9271" i="1"/>
  <c r="R9271" i="1"/>
  <c r="S9271" i="1"/>
  <c r="Q9272" i="1"/>
  <c r="R9272" i="1"/>
  <c r="S9272" i="1"/>
  <c r="Q9273" i="1"/>
  <c r="R9273" i="1"/>
  <c r="S9273" i="1"/>
  <c r="Q9274" i="1"/>
  <c r="R9274" i="1"/>
  <c r="S9274" i="1"/>
  <c r="Q9275" i="1"/>
  <c r="R9275" i="1"/>
  <c r="S9275" i="1"/>
  <c r="Q9276" i="1"/>
  <c r="R9276" i="1"/>
  <c r="S9276" i="1"/>
  <c r="Q9277" i="1"/>
  <c r="R9277" i="1"/>
  <c r="S9277" i="1"/>
  <c r="Q9278" i="1"/>
  <c r="R9278" i="1"/>
  <c r="S9278" i="1"/>
  <c r="Q9279" i="1"/>
  <c r="R9279" i="1"/>
  <c r="S9279" i="1"/>
  <c r="Q9280" i="1"/>
  <c r="R9280" i="1"/>
  <c r="S9280" i="1"/>
  <c r="Q9281" i="1"/>
  <c r="R9281" i="1"/>
  <c r="S9281" i="1"/>
  <c r="Q9282" i="1"/>
  <c r="R9282" i="1"/>
  <c r="S9282" i="1"/>
  <c r="Q9283" i="1"/>
  <c r="R9283" i="1"/>
  <c r="S9283" i="1"/>
  <c r="Q9284" i="1"/>
  <c r="R9284" i="1"/>
  <c r="S9284" i="1"/>
  <c r="Q9285" i="1"/>
  <c r="R9285" i="1"/>
  <c r="S9285" i="1"/>
  <c r="Q9286" i="1"/>
  <c r="R9286" i="1"/>
  <c r="S9286" i="1"/>
  <c r="Q9287" i="1"/>
  <c r="R9287" i="1"/>
  <c r="S9287" i="1"/>
  <c r="Q9288" i="1"/>
  <c r="R9288" i="1"/>
  <c r="S9288" i="1"/>
  <c r="Q9289" i="1"/>
  <c r="R9289" i="1"/>
  <c r="S9289" i="1"/>
  <c r="Q9290" i="1"/>
  <c r="R9290" i="1"/>
  <c r="S9290" i="1"/>
  <c r="Q9291" i="1"/>
  <c r="R9291" i="1"/>
  <c r="S9291" i="1"/>
  <c r="Q9292" i="1"/>
  <c r="R9292" i="1"/>
  <c r="S9292" i="1"/>
  <c r="Q9293" i="1"/>
  <c r="R9293" i="1"/>
  <c r="S9293" i="1"/>
  <c r="Q9294" i="1"/>
  <c r="R9294" i="1"/>
  <c r="S9294" i="1"/>
  <c r="Q9295" i="1"/>
  <c r="R9295" i="1"/>
  <c r="S9295" i="1"/>
  <c r="Q9296" i="1"/>
  <c r="R9296" i="1"/>
  <c r="S9296" i="1"/>
  <c r="Q9297" i="1"/>
  <c r="R9297" i="1"/>
  <c r="S9297" i="1"/>
  <c r="Q9298" i="1"/>
  <c r="R9298" i="1"/>
  <c r="S9298" i="1"/>
  <c r="Q9299" i="1"/>
  <c r="R9299" i="1"/>
  <c r="S9299" i="1"/>
  <c r="Q9300" i="1"/>
  <c r="R9300" i="1"/>
  <c r="S9300" i="1"/>
  <c r="Q9301" i="1"/>
  <c r="R9301" i="1"/>
  <c r="S9301" i="1"/>
  <c r="Q9302" i="1"/>
  <c r="R9302" i="1"/>
  <c r="S9302" i="1"/>
  <c r="Q9303" i="1"/>
  <c r="R9303" i="1"/>
  <c r="S9303" i="1"/>
  <c r="Q9304" i="1"/>
  <c r="R9304" i="1"/>
  <c r="S9304" i="1"/>
  <c r="Q9305" i="1"/>
  <c r="R9305" i="1"/>
  <c r="S9305" i="1"/>
  <c r="Q9306" i="1"/>
  <c r="R9306" i="1"/>
  <c r="S9306" i="1"/>
  <c r="Q9307" i="1"/>
  <c r="R9307" i="1"/>
  <c r="S9307" i="1"/>
  <c r="Q9308" i="1"/>
  <c r="R9308" i="1"/>
  <c r="S9308" i="1"/>
  <c r="Q9309" i="1"/>
  <c r="R9309" i="1"/>
  <c r="S9309" i="1"/>
  <c r="Q9310" i="1"/>
  <c r="R9310" i="1"/>
  <c r="S9310" i="1"/>
  <c r="Q9311" i="1"/>
  <c r="R9311" i="1"/>
  <c r="S9311" i="1"/>
  <c r="Q9312" i="1"/>
  <c r="R9312" i="1"/>
  <c r="S9312" i="1"/>
  <c r="Q9313" i="1"/>
  <c r="R9313" i="1"/>
  <c r="S9313" i="1"/>
  <c r="Q9314" i="1"/>
  <c r="R9314" i="1"/>
  <c r="S9314" i="1"/>
  <c r="Q9315" i="1"/>
  <c r="R9315" i="1"/>
  <c r="S9315" i="1"/>
  <c r="Q9316" i="1"/>
  <c r="R9316" i="1"/>
  <c r="S9316" i="1"/>
  <c r="Q9317" i="1"/>
  <c r="R9317" i="1"/>
  <c r="S9317" i="1"/>
  <c r="Q9318" i="1"/>
  <c r="R9318" i="1"/>
  <c r="S9318" i="1"/>
  <c r="Q9319" i="1"/>
  <c r="R9319" i="1"/>
  <c r="S9319" i="1"/>
  <c r="Q9320" i="1"/>
  <c r="R9320" i="1"/>
  <c r="S9320" i="1"/>
  <c r="Q9321" i="1"/>
  <c r="R9321" i="1"/>
  <c r="S9321" i="1"/>
  <c r="Q9322" i="1"/>
  <c r="R9322" i="1"/>
  <c r="S9322" i="1"/>
  <c r="Q9323" i="1"/>
  <c r="R9323" i="1"/>
  <c r="S9323" i="1"/>
  <c r="Q9324" i="1"/>
  <c r="R9324" i="1"/>
  <c r="S9324" i="1"/>
  <c r="Q9325" i="1"/>
  <c r="R9325" i="1"/>
  <c r="S9325" i="1"/>
  <c r="Q9326" i="1"/>
  <c r="R9326" i="1"/>
  <c r="S9326" i="1"/>
  <c r="Q9327" i="1"/>
  <c r="R9327" i="1"/>
  <c r="S9327" i="1"/>
  <c r="Q9328" i="1"/>
  <c r="R9328" i="1"/>
  <c r="S9328" i="1"/>
  <c r="Q9329" i="1"/>
  <c r="R9329" i="1"/>
  <c r="S9329" i="1"/>
  <c r="Q9330" i="1"/>
  <c r="R9330" i="1"/>
  <c r="S9330" i="1"/>
  <c r="Q9331" i="1"/>
  <c r="R9331" i="1"/>
  <c r="S9331" i="1"/>
  <c r="Q9332" i="1"/>
  <c r="R9332" i="1"/>
  <c r="S9332" i="1"/>
  <c r="Q9333" i="1"/>
  <c r="R9333" i="1"/>
  <c r="S9333" i="1"/>
  <c r="Q9334" i="1"/>
  <c r="R9334" i="1"/>
  <c r="S9334" i="1"/>
  <c r="Q9335" i="1"/>
  <c r="R9335" i="1"/>
  <c r="S9335" i="1"/>
  <c r="Q9336" i="1"/>
  <c r="R9336" i="1"/>
  <c r="S9336" i="1"/>
  <c r="Q9337" i="1"/>
  <c r="R9337" i="1"/>
  <c r="S9337" i="1"/>
  <c r="Q9338" i="1"/>
  <c r="R9338" i="1"/>
  <c r="S9338" i="1"/>
  <c r="Q9339" i="1"/>
  <c r="R9339" i="1"/>
  <c r="S9339" i="1"/>
  <c r="Q9340" i="1"/>
  <c r="R9340" i="1"/>
  <c r="S9340" i="1"/>
  <c r="Q9341" i="1"/>
  <c r="R9341" i="1"/>
  <c r="S9341" i="1"/>
  <c r="Q9342" i="1"/>
  <c r="R9342" i="1"/>
  <c r="S9342" i="1"/>
  <c r="Q9343" i="1"/>
  <c r="R9343" i="1"/>
  <c r="S9343" i="1"/>
  <c r="Q9344" i="1"/>
  <c r="R9344" i="1"/>
  <c r="S9344" i="1"/>
  <c r="Q9345" i="1"/>
  <c r="R9345" i="1"/>
  <c r="S9345" i="1"/>
  <c r="Q9346" i="1"/>
  <c r="R9346" i="1"/>
  <c r="S9346" i="1"/>
  <c r="Q9347" i="1"/>
  <c r="R9347" i="1"/>
  <c r="S9347" i="1"/>
  <c r="Q9348" i="1"/>
  <c r="R9348" i="1"/>
  <c r="S9348" i="1"/>
  <c r="Q9349" i="1"/>
  <c r="R9349" i="1"/>
  <c r="S9349" i="1"/>
  <c r="Q9350" i="1"/>
  <c r="R9350" i="1"/>
  <c r="S9350" i="1"/>
  <c r="Q9351" i="1"/>
  <c r="R9351" i="1"/>
  <c r="S9351" i="1"/>
  <c r="Q9352" i="1"/>
  <c r="R9352" i="1"/>
  <c r="S9352" i="1"/>
  <c r="Q9353" i="1"/>
  <c r="R9353" i="1"/>
  <c r="S9353" i="1"/>
  <c r="Q9354" i="1"/>
  <c r="R9354" i="1"/>
  <c r="S9354" i="1"/>
  <c r="Q9355" i="1"/>
  <c r="R9355" i="1"/>
  <c r="S9355" i="1"/>
  <c r="Q9356" i="1"/>
  <c r="R9356" i="1"/>
  <c r="S9356" i="1"/>
  <c r="Q9357" i="1"/>
  <c r="R9357" i="1"/>
  <c r="S9357" i="1"/>
  <c r="Q9358" i="1"/>
  <c r="R9358" i="1"/>
  <c r="S9358" i="1"/>
  <c r="Q9359" i="1"/>
  <c r="R9359" i="1"/>
  <c r="S9359" i="1"/>
  <c r="Q9360" i="1"/>
  <c r="R9360" i="1"/>
  <c r="S9360" i="1"/>
  <c r="Q9361" i="1"/>
  <c r="R9361" i="1"/>
  <c r="S9361" i="1"/>
  <c r="Q9362" i="1"/>
  <c r="R9362" i="1"/>
  <c r="S9362" i="1"/>
  <c r="Q9363" i="1"/>
  <c r="R9363" i="1"/>
  <c r="S9363" i="1"/>
  <c r="Q9364" i="1"/>
  <c r="R9364" i="1"/>
  <c r="S9364" i="1"/>
  <c r="Q9365" i="1"/>
  <c r="R9365" i="1"/>
  <c r="S9365" i="1"/>
  <c r="Q9366" i="1"/>
  <c r="R9366" i="1"/>
  <c r="S9366" i="1"/>
  <c r="Q9367" i="1"/>
  <c r="R9367" i="1"/>
  <c r="S9367" i="1"/>
  <c r="Q9368" i="1"/>
  <c r="R9368" i="1"/>
  <c r="S9368" i="1"/>
  <c r="Q9369" i="1"/>
  <c r="R9369" i="1"/>
  <c r="S9369" i="1"/>
  <c r="Q9370" i="1"/>
  <c r="R9370" i="1"/>
  <c r="S9370" i="1"/>
  <c r="Q9371" i="1"/>
  <c r="R9371" i="1"/>
  <c r="S9371" i="1"/>
  <c r="Q9372" i="1"/>
  <c r="R9372" i="1"/>
  <c r="S9372" i="1"/>
  <c r="Q9373" i="1"/>
  <c r="R9373" i="1"/>
  <c r="S9373" i="1"/>
  <c r="Q9374" i="1"/>
  <c r="R9374" i="1"/>
  <c r="S9374" i="1"/>
  <c r="Q9375" i="1"/>
  <c r="R9375" i="1"/>
  <c r="S9375" i="1"/>
  <c r="Q9376" i="1"/>
  <c r="R9376" i="1"/>
  <c r="S9376" i="1"/>
  <c r="Q9377" i="1"/>
  <c r="R9377" i="1"/>
  <c r="S9377" i="1"/>
  <c r="Q9378" i="1"/>
  <c r="R9378" i="1"/>
  <c r="S9378" i="1"/>
  <c r="Q9379" i="1"/>
  <c r="R9379" i="1"/>
  <c r="S9379" i="1"/>
  <c r="Q9380" i="1"/>
  <c r="R9380" i="1"/>
  <c r="S9380" i="1"/>
  <c r="Q9381" i="1"/>
  <c r="R9381" i="1"/>
  <c r="S9381" i="1"/>
  <c r="Q9382" i="1"/>
  <c r="R9382" i="1"/>
  <c r="S9382" i="1"/>
  <c r="Q9383" i="1"/>
  <c r="R9383" i="1"/>
  <c r="S9383" i="1"/>
  <c r="Q9384" i="1"/>
  <c r="R9384" i="1"/>
  <c r="S9384" i="1"/>
  <c r="Q9385" i="1"/>
  <c r="R9385" i="1"/>
  <c r="S9385" i="1"/>
  <c r="Q9386" i="1"/>
  <c r="R9386" i="1"/>
  <c r="S9386" i="1"/>
  <c r="Q9387" i="1"/>
  <c r="R9387" i="1"/>
  <c r="S9387" i="1"/>
  <c r="Q9388" i="1"/>
  <c r="R9388" i="1"/>
  <c r="S9388" i="1"/>
  <c r="Q9389" i="1"/>
  <c r="R9389" i="1"/>
  <c r="S9389" i="1"/>
  <c r="Q9390" i="1"/>
  <c r="R9390" i="1"/>
  <c r="S9390" i="1"/>
  <c r="Q9391" i="1"/>
  <c r="R9391" i="1"/>
  <c r="S9391" i="1"/>
  <c r="Q9392" i="1"/>
  <c r="R9392" i="1"/>
  <c r="S9392" i="1"/>
  <c r="Q9393" i="1"/>
  <c r="R9393" i="1"/>
  <c r="S9393" i="1"/>
  <c r="Q9394" i="1"/>
  <c r="R9394" i="1"/>
  <c r="S9394" i="1"/>
  <c r="Q9395" i="1"/>
  <c r="R9395" i="1"/>
  <c r="S9395" i="1"/>
  <c r="Q9396" i="1"/>
  <c r="R9396" i="1"/>
  <c r="S9396" i="1"/>
  <c r="Q9397" i="1"/>
  <c r="R9397" i="1"/>
  <c r="S9397" i="1"/>
  <c r="Q9398" i="1"/>
  <c r="R9398" i="1"/>
  <c r="S9398" i="1"/>
  <c r="Q9399" i="1"/>
  <c r="R9399" i="1"/>
  <c r="S9399" i="1"/>
  <c r="Q9400" i="1"/>
  <c r="R9400" i="1"/>
  <c r="S9400" i="1"/>
  <c r="Q9401" i="1"/>
  <c r="R9401" i="1"/>
  <c r="S9401" i="1"/>
  <c r="Q9402" i="1"/>
  <c r="R9402" i="1"/>
  <c r="S9402" i="1"/>
  <c r="Q9403" i="1"/>
  <c r="R9403" i="1"/>
  <c r="S9403" i="1"/>
  <c r="Q9404" i="1"/>
  <c r="R9404" i="1"/>
  <c r="S9404" i="1"/>
  <c r="Q9405" i="1"/>
  <c r="R9405" i="1"/>
  <c r="S9405" i="1"/>
  <c r="Q9406" i="1"/>
  <c r="R9406" i="1"/>
  <c r="S9406" i="1"/>
  <c r="Q9407" i="1"/>
  <c r="R9407" i="1"/>
  <c r="S9407" i="1"/>
  <c r="Q9408" i="1"/>
  <c r="R9408" i="1"/>
  <c r="S9408" i="1"/>
  <c r="Q9409" i="1"/>
  <c r="R9409" i="1"/>
  <c r="S9409" i="1"/>
  <c r="Q9410" i="1"/>
  <c r="R9410" i="1"/>
  <c r="S9410" i="1"/>
  <c r="Q9411" i="1"/>
  <c r="R9411" i="1"/>
  <c r="S9411" i="1"/>
  <c r="Q9412" i="1"/>
  <c r="R9412" i="1"/>
  <c r="S9412" i="1"/>
  <c r="Q9413" i="1"/>
  <c r="R9413" i="1"/>
  <c r="S9413" i="1"/>
  <c r="Q9414" i="1"/>
  <c r="R9414" i="1"/>
  <c r="S9414" i="1"/>
  <c r="Q9415" i="1"/>
  <c r="R9415" i="1"/>
  <c r="S9415" i="1"/>
  <c r="Q9416" i="1"/>
  <c r="R9416" i="1"/>
  <c r="S9416" i="1"/>
  <c r="Q9417" i="1"/>
  <c r="R9417" i="1"/>
  <c r="S9417" i="1"/>
  <c r="Q9418" i="1"/>
  <c r="R9418" i="1"/>
  <c r="S9418" i="1"/>
  <c r="Q9419" i="1"/>
  <c r="R9419" i="1"/>
  <c r="S9419" i="1"/>
  <c r="Q9420" i="1"/>
  <c r="R9420" i="1"/>
  <c r="S9420" i="1"/>
  <c r="Q9421" i="1"/>
  <c r="R9421" i="1"/>
  <c r="S9421" i="1"/>
  <c r="Q9422" i="1"/>
  <c r="R9422" i="1"/>
  <c r="S9422" i="1"/>
  <c r="Q9423" i="1"/>
  <c r="R9423" i="1"/>
  <c r="S9423" i="1"/>
  <c r="Q9424" i="1"/>
  <c r="R9424" i="1"/>
  <c r="S9424" i="1"/>
  <c r="Q9425" i="1"/>
  <c r="R9425" i="1"/>
  <c r="S9425" i="1"/>
  <c r="Q9426" i="1"/>
  <c r="R9426" i="1"/>
  <c r="S9426" i="1"/>
  <c r="Q9427" i="1"/>
  <c r="R9427" i="1"/>
  <c r="S9427" i="1"/>
  <c r="Q9428" i="1"/>
  <c r="R9428" i="1"/>
  <c r="S9428" i="1"/>
  <c r="Q9429" i="1"/>
  <c r="R9429" i="1"/>
  <c r="S9429" i="1"/>
  <c r="Q9430" i="1"/>
  <c r="R9430" i="1"/>
  <c r="S9430" i="1"/>
  <c r="Q9431" i="1"/>
  <c r="R9431" i="1"/>
  <c r="S9431" i="1"/>
  <c r="Q9432" i="1"/>
  <c r="R9432" i="1"/>
  <c r="S9432" i="1"/>
  <c r="Q9433" i="1"/>
  <c r="R9433" i="1"/>
  <c r="S9433" i="1"/>
  <c r="Q9434" i="1"/>
  <c r="R9434" i="1"/>
  <c r="S9434" i="1"/>
  <c r="Q9435" i="1"/>
  <c r="R9435" i="1"/>
  <c r="S9435" i="1"/>
  <c r="Q9436" i="1"/>
  <c r="R9436" i="1"/>
  <c r="S9436" i="1"/>
  <c r="Q9437" i="1"/>
  <c r="R9437" i="1"/>
  <c r="S9437" i="1"/>
  <c r="Q9438" i="1"/>
  <c r="R9438" i="1"/>
  <c r="S9438" i="1"/>
  <c r="Q9439" i="1"/>
  <c r="R9439" i="1"/>
  <c r="S9439" i="1"/>
  <c r="Q9440" i="1"/>
  <c r="R9440" i="1"/>
  <c r="S9440" i="1"/>
  <c r="Q9441" i="1"/>
  <c r="R9441" i="1"/>
  <c r="S9441" i="1"/>
  <c r="Q9442" i="1"/>
  <c r="R9442" i="1"/>
  <c r="S9442" i="1"/>
  <c r="Q9443" i="1"/>
  <c r="R9443" i="1"/>
  <c r="S9443" i="1"/>
  <c r="Q9444" i="1"/>
  <c r="R9444" i="1"/>
  <c r="S9444" i="1"/>
  <c r="Q9445" i="1"/>
  <c r="R9445" i="1"/>
  <c r="S9445" i="1"/>
  <c r="Q9446" i="1"/>
  <c r="R9446" i="1"/>
  <c r="S9446" i="1"/>
  <c r="Q9447" i="1"/>
  <c r="R9447" i="1"/>
  <c r="S9447" i="1"/>
  <c r="Q9448" i="1"/>
  <c r="R9448" i="1"/>
  <c r="S9448" i="1"/>
  <c r="Q9449" i="1"/>
  <c r="R9449" i="1"/>
  <c r="S9449" i="1"/>
  <c r="Q9450" i="1"/>
  <c r="R9450" i="1"/>
  <c r="S9450" i="1"/>
  <c r="Q9451" i="1"/>
  <c r="R9451" i="1"/>
  <c r="S9451" i="1"/>
  <c r="Q9452" i="1"/>
  <c r="R9452" i="1"/>
  <c r="S9452" i="1"/>
  <c r="Q9453" i="1"/>
  <c r="R9453" i="1"/>
  <c r="S9453" i="1"/>
  <c r="Q9454" i="1"/>
  <c r="R9454" i="1"/>
  <c r="S9454" i="1"/>
  <c r="Q9455" i="1"/>
  <c r="R9455" i="1"/>
  <c r="S9455" i="1"/>
  <c r="Q9456" i="1"/>
  <c r="R9456" i="1"/>
  <c r="S9456" i="1"/>
  <c r="Q9457" i="1"/>
  <c r="R9457" i="1"/>
  <c r="S9457" i="1"/>
  <c r="Q9458" i="1"/>
  <c r="R9458" i="1"/>
  <c r="S9458" i="1"/>
  <c r="Q9459" i="1"/>
  <c r="R9459" i="1"/>
  <c r="S9459" i="1"/>
  <c r="Q9460" i="1"/>
  <c r="R9460" i="1"/>
  <c r="S9460" i="1"/>
  <c r="Q9461" i="1"/>
  <c r="R9461" i="1"/>
  <c r="S9461" i="1"/>
  <c r="Q9462" i="1"/>
  <c r="R9462" i="1"/>
  <c r="S9462" i="1"/>
  <c r="Q9463" i="1"/>
  <c r="R9463" i="1"/>
  <c r="S9463" i="1"/>
  <c r="Q9464" i="1"/>
  <c r="R9464" i="1"/>
  <c r="S9464" i="1"/>
  <c r="Q9465" i="1"/>
  <c r="R9465" i="1"/>
  <c r="S9465" i="1"/>
  <c r="Q9466" i="1"/>
  <c r="R9466" i="1"/>
  <c r="S9466" i="1"/>
  <c r="Q9467" i="1"/>
  <c r="R9467" i="1"/>
  <c r="S9467" i="1"/>
  <c r="Q9468" i="1"/>
  <c r="R9468" i="1"/>
  <c r="S9468" i="1"/>
  <c r="Q9469" i="1"/>
  <c r="R9469" i="1"/>
  <c r="S9469" i="1"/>
  <c r="Q9470" i="1"/>
  <c r="R9470" i="1"/>
  <c r="S9470" i="1"/>
  <c r="Q9471" i="1"/>
  <c r="R9471" i="1"/>
  <c r="S9471" i="1"/>
  <c r="Q9472" i="1"/>
  <c r="R9472" i="1"/>
  <c r="S9472" i="1"/>
  <c r="Q9473" i="1"/>
  <c r="R9473" i="1"/>
  <c r="S9473" i="1"/>
  <c r="Q9474" i="1"/>
  <c r="R9474" i="1"/>
  <c r="S9474" i="1"/>
  <c r="Q9475" i="1"/>
  <c r="R9475" i="1"/>
  <c r="S9475" i="1"/>
  <c r="Q9476" i="1"/>
  <c r="R9476" i="1"/>
  <c r="S9476" i="1"/>
  <c r="Q9477" i="1"/>
  <c r="R9477" i="1"/>
  <c r="S9477" i="1"/>
  <c r="Q9478" i="1"/>
  <c r="R9478" i="1"/>
  <c r="S9478" i="1"/>
  <c r="Q9479" i="1"/>
  <c r="R9479" i="1"/>
  <c r="S9479" i="1"/>
  <c r="Q9480" i="1"/>
  <c r="R9480" i="1"/>
  <c r="S9480" i="1"/>
  <c r="Q9481" i="1"/>
  <c r="R9481" i="1"/>
  <c r="S9481" i="1"/>
  <c r="Q9482" i="1"/>
  <c r="R9482" i="1"/>
  <c r="S9482" i="1"/>
  <c r="Q9483" i="1"/>
  <c r="R9483" i="1"/>
  <c r="S9483" i="1"/>
  <c r="Q9484" i="1"/>
  <c r="R9484" i="1"/>
  <c r="S9484" i="1"/>
  <c r="Q9485" i="1"/>
  <c r="R9485" i="1"/>
  <c r="S9485" i="1"/>
  <c r="Q9486" i="1"/>
  <c r="R9486" i="1"/>
  <c r="S9486" i="1"/>
  <c r="Q9487" i="1"/>
  <c r="R9487" i="1"/>
  <c r="S9487" i="1"/>
  <c r="Q9488" i="1"/>
  <c r="R9488" i="1"/>
  <c r="S9488" i="1"/>
  <c r="Q9489" i="1"/>
  <c r="R9489" i="1"/>
  <c r="S9489" i="1"/>
  <c r="Q9490" i="1"/>
  <c r="R9490" i="1"/>
  <c r="S9490" i="1"/>
  <c r="Q9491" i="1"/>
  <c r="R9491" i="1"/>
  <c r="S9491" i="1"/>
  <c r="Q9492" i="1"/>
  <c r="R9492" i="1"/>
  <c r="S9492" i="1"/>
  <c r="Q9493" i="1"/>
  <c r="R9493" i="1"/>
  <c r="S9493" i="1"/>
  <c r="Q9494" i="1"/>
  <c r="R9494" i="1"/>
  <c r="S9494" i="1"/>
  <c r="Q9495" i="1"/>
  <c r="R9495" i="1"/>
  <c r="S9495" i="1"/>
  <c r="Q9496" i="1"/>
  <c r="R9496" i="1"/>
  <c r="S9496" i="1"/>
  <c r="Q9497" i="1"/>
  <c r="R9497" i="1"/>
  <c r="S9497" i="1"/>
  <c r="Q9498" i="1"/>
  <c r="R9498" i="1"/>
  <c r="S9498" i="1"/>
  <c r="Q9499" i="1"/>
  <c r="R9499" i="1"/>
  <c r="S9499" i="1"/>
  <c r="Q9500" i="1"/>
  <c r="R9500" i="1"/>
  <c r="S9500" i="1"/>
  <c r="Q9501" i="1"/>
  <c r="R9501" i="1"/>
  <c r="S9501" i="1"/>
  <c r="Q9502" i="1"/>
  <c r="R9502" i="1"/>
  <c r="S9502" i="1"/>
  <c r="Q9503" i="1"/>
  <c r="R9503" i="1"/>
  <c r="S9503" i="1"/>
  <c r="Q9504" i="1"/>
  <c r="R9504" i="1"/>
  <c r="S9504" i="1"/>
  <c r="Q9505" i="1"/>
  <c r="R9505" i="1"/>
  <c r="S9505" i="1"/>
  <c r="Q9506" i="1"/>
  <c r="R9506" i="1"/>
  <c r="S9506" i="1"/>
  <c r="Q9507" i="1"/>
  <c r="R9507" i="1"/>
  <c r="S9507" i="1"/>
  <c r="Q9508" i="1"/>
  <c r="R9508" i="1"/>
  <c r="S9508" i="1"/>
  <c r="Q9509" i="1"/>
  <c r="R9509" i="1"/>
  <c r="S9509" i="1"/>
  <c r="Q9510" i="1"/>
  <c r="R9510" i="1"/>
  <c r="S9510" i="1"/>
  <c r="Q9511" i="1"/>
  <c r="R9511" i="1"/>
  <c r="S9511" i="1"/>
  <c r="Q9512" i="1"/>
  <c r="R9512" i="1"/>
  <c r="S9512" i="1"/>
  <c r="Q9513" i="1"/>
  <c r="R9513" i="1"/>
  <c r="S9513" i="1"/>
  <c r="Q9514" i="1"/>
  <c r="R9514" i="1"/>
  <c r="S9514" i="1"/>
  <c r="Q9515" i="1"/>
  <c r="R9515" i="1"/>
  <c r="S9515" i="1"/>
  <c r="Q9516" i="1"/>
  <c r="R9516" i="1"/>
  <c r="S9516" i="1"/>
  <c r="Q9517" i="1"/>
  <c r="R9517" i="1"/>
  <c r="S9517" i="1"/>
  <c r="Q9518" i="1"/>
  <c r="R9518" i="1"/>
  <c r="S9518" i="1"/>
  <c r="Q9519" i="1"/>
  <c r="R9519" i="1"/>
  <c r="S9519" i="1"/>
  <c r="Q9520" i="1"/>
  <c r="R9520" i="1"/>
  <c r="S9520" i="1"/>
  <c r="Q9521" i="1"/>
  <c r="R9521" i="1"/>
  <c r="S9521" i="1"/>
  <c r="Q9522" i="1"/>
  <c r="R9522" i="1"/>
  <c r="S9522" i="1"/>
  <c r="Q9523" i="1"/>
  <c r="R9523" i="1"/>
  <c r="S9523" i="1"/>
  <c r="Q9524" i="1"/>
  <c r="R9524" i="1"/>
  <c r="S9524" i="1"/>
  <c r="Q9525" i="1"/>
  <c r="R9525" i="1"/>
  <c r="S9525" i="1"/>
  <c r="Q9526" i="1"/>
  <c r="R9526" i="1"/>
  <c r="S9526" i="1"/>
  <c r="Q9527" i="1"/>
  <c r="R9527" i="1"/>
  <c r="S9527" i="1"/>
  <c r="Q9528" i="1"/>
  <c r="R9528" i="1"/>
  <c r="S9528" i="1"/>
  <c r="Q9529" i="1"/>
  <c r="R9529" i="1"/>
  <c r="S9529" i="1"/>
  <c r="Q9530" i="1"/>
  <c r="R9530" i="1"/>
  <c r="S9530" i="1"/>
  <c r="Q9531" i="1"/>
  <c r="R9531" i="1"/>
  <c r="S9531" i="1"/>
  <c r="Q9532" i="1"/>
  <c r="R9532" i="1"/>
  <c r="S9532" i="1"/>
  <c r="Q9533" i="1"/>
  <c r="R9533" i="1"/>
  <c r="S9533" i="1"/>
  <c r="Q9534" i="1"/>
  <c r="R9534" i="1"/>
  <c r="S9534" i="1"/>
  <c r="Q9535" i="1"/>
  <c r="R9535" i="1"/>
  <c r="S9535" i="1"/>
  <c r="Q9536" i="1"/>
  <c r="R9536" i="1"/>
  <c r="S9536" i="1"/>
  <c r="Q9537" i="1"/>
  <c r="R9537" i="1"/>
  <c r="S9537" i="1"/>
  <c r="Q9538" i="1"/>
  <c r="R9538" i="1"/>
  <c r="S9538" i="1"/>
  <c r="Q9539" i="1"/>
  <c r="R9539" i="1"/>
  <c r="S9539" i="1"/>
  <c r="Q9540" i="1"/>
  <c r="R9540" i="1"/>
  <c r="S9540" i="1"/>
  <c r="Q9541" i="1"/>
  <c r="R9541" i="1"/>
  <c r="S9541" i="1"/>
  <c r="Q9542" i="1"/>
  <c r="R9542" i="1"/>
  <c r="S9542" i="1"/>
  <c r="Q9543" i="1"/>
  <c r="R9543" i="1"/>
  <c r="S9543" i="1"/>
  <c r="Q9544" i="1"/>
  <c r="R9544" i="1"/>
  <c r="S9544" i="1"/>
  <c r="Q9545" i="1"/>
  <c r="R9545" i="1"/>
  <c r="S9545" i="1"/>
  <c r="Q9546" i="1"/>
  <c r="R9546" i="1"/>
  <c r="S9546" i="1"/>
  <c r="Q9547" i="1"/>
  <c r="R9547" i="1"/>
  <c r="S9547" i="1"/>
  <c r="Q9548" i="1"/>
  <c r="R9548" i="1"/>
  <c r="S9548" i="1"/>
  <c r="Q9549" i="1"/>
  <c r="R9549" i="1"/>
  <c r="S9549" i="1"/>
  <c r="Q9550" i="1"/>
  <c r="R9550" i="1"/>
  <c r="S9550" i="1"/>
  <c r="Q9551" i="1"/>
  <c r="R9551" i="1"/>
  <c r="S9551" i="1"/>
  <c r="Q9552" i="1"/>
  <c r="R9552" i="1"/>
  <c r="S9552" i="1"/>
  <c r="Q9553" i="1"/>
  <c r="R9553" i="1"/>
  <c r="S9553" i="1"/>
  <c r="Q9554" i="1"/>
  <c r="R9554" i="1"/>
  <c r="S9554" i="1"/>
  <c r="Q9555" i="1"/>
  <c r="R9555" i="1"/>
  <c r="S9555" i="1"/>
  <c r="Q9556" i="1"/>
  <c r="R9556" i="1"/>
  <c r="S9556" i="1"/>
  <c r="Q9557" i="1"/>
  <c r="R9557" i="1"/>
  <c r="S9557" i="1"/>
  <c r="Q9558" i="1"/>
  <c r="R9558" i="1"/>
  <c r="S9558" i="1"/>
  <c r="Q9559" i="1"/>
  <c r="R9559" i="1"/>
  <c r="S9559" i="1"/>
  <c r="Q9560" i="1"/>
  <c r="R9560" i="1"/>
  <c r="S9560" i="1"/>
  <c r="Q9561" i="1"/>
  <c r="R9561" i="1"/>
  <c r="S9561" i="1"/>
  <c r="Q9562" i="1"/>
  <c r="R9562" i="1"/>
  <c r="S9562" i="1"/>
  <c r="Q9563" i="1"/>
  <c r="R9563" i="1"/>
  <c r="S9563" i="1"/>
  <c r="Q9564" i="1"/>
  <c r="R9564" i="1"/>
  <c r="S9564" i="1"/>
  <c r="Q9565" i="1"/>
  <c r="R9565" i="1"/>
  <c r="S9565" i="1"/>
  <c r="Q9566" i="1"/>
  <c r="R9566" i="1"/>
  <c r="S9566" i="1"/>
  <c r="Q9567" i="1"/>
  <c r="R9567" i="1"/>
  <c r="S9567" i="1"/>
  <c r="Q9568" i="1"/>
  <c r="R9568" i="1"/>
  <c r="S9568" i="1"/>
  <c r="Q9569" i="1"/>
  <c r="R9569" i="1"/>
  <c r="S9569" i="1"/>
  <c r="Q9570" i="1"/>
  <c r="R9570" i="1"/>
  <c r="S9570" i="1"/>
  <c r="Q9571" i="1"/>
  <c r="R9571" i="1"/>
  <c r="S9571" i="1"/>
  <c r="Q9572" i="1"/>
  <c r="R9572" i="1"/>
  <c r="S9572" i="1"/>
  <c r="Q9573" i="1"/>
  <c r="R9573" i="1"/>
  <c r="S9573" i="1"/>
  <c r="Q9574" i="1"/>
  <c r="R9574" i="1"/>
  <c r="S9574" i="1"/>
  <c r="Q9575" i="1"/>
  <c r="R9575" i="1"/>
  <c r="S9575" i="1"/>
  <c r="Q9576" i="1"/>
  <c r="R9576" i="1"/>
  <c r="S9576" i="1"/>
  <c r="Q9577" i="1"/>
  <c r="R9577" i="1"/>
  <c r="S9577" i="1"/>
  <c r="Q9578" i="1"/>
  <c r="R9578" i="1"/>
  <c r="S9578" i="1"/>
  <c r="Q9579" i="1"/>
  <c r="R9579" i="1"/>
  <c r="S9579" i="1"/>
  <c r="Q9580" i="1"/>
  <c r="R9580" i="1"/>
  <c r="S9580" i="1"/>
  <c r="Q9581" i="1"/>
  <c r="R9581" i="1"/>
  <c r="S9581" i="1"/>
  <c r="Q9582" i="1"/>
  <c r="R9582" i="1"/>
  <c r="S9582" i="1"/>
  <c r="Q9583" i="1"/>
  <c r="R9583" i="1"/>
  <c r="S9583" i="1"/>
  <c r="Q9584" i="1"/>
  <c r="R9584" i="1"/>
  <c r="S9584" i="1"/>
  <c r="Q9585" i="1"/>
  <c r="R9585" i="1"/>
  <c r="S9585" i="1"/>
  <c r="Q9586" i="1"/>
  <c r="R9586" i="1"/>
  <c r="S9586" i="1"/>
  <c r="Q9587" i="1"/>
  <c r="R9587" i="1"/>
  <c r="S9587" i="1"/>
  <c r="Q9588" i="1"/>
  <c r="R9588" i="1"/>
  <c r="S9588" i="1"/>
  <c r="Q9589" i="1"/>
  <c r="R9589" i="1"/>
  <c r="S9589" i="1"/>
  <c r="Q9590" i="1"/>
  <c r="R9590" i="1"/>
  <c r="S9590" i="1"/>
  <c r="Q9591" i="1"/>
  <c r="R9591" i="1"/>
  <c r="S9591" i="1"/>
  <c r="Q9592" i="1"/>
  <c r="R9592" i="1"/>
  <c r="S9592" i="1"/>
  <c r="Q9593" i="1"/>
  <c r="R9593" i="1"/>
  <c r="S9593" i="1"/>
  <c r="Q9594" i="1"/>
  <c r="R9594" i="1"/>
  <c r="S9594" i="1"/>
  <c r="Q9595" i="1"/>
  <c r="R9595" i="1"/>
  <c r="S9595" i="1"/>
  <c r="Q9596" i="1"/>
  <c r="R9596" i="1"/>
  <c r="S9596" i="1"/>
  <c r="Q9597" i="1"/>
  <c r="R9597" i="1"/>
  <c r="S9597" i="1"/>
  <c r="Q9598" i="1"/>
  <c r="R9598" i="1"/>
  <c r="S9598" i="1"/>
  <c r="Q9599" i="1"/>
  <c r="R9599" i="1"/>
  <c r="S9599" i="1"/>
  <c r="Q9600" i="1"/>
  <c r="R9600" i="1"/>
  <c r="S9600" i="1"/>
  <c r="Q9601" i="1"/>
  <c r="R9601" i="1"/>
  <c r="S9601" i="1"/>
  <c r="Q9602" i="1"/>
  <c r="R9602" i="1"/>
  <c r="S9602" i="1"/>
  <c r="Q9603" i="1"/>
  <c r="R9603" i="1"/>
  <c r="S9603" i="1"/>
  <c r="Q9604" i="1"/>
  <c r="R9604" i="1"/>
  <c r="S9604" i="1"/>
  <c r="Q9605" i="1"/>
  <c r="R9605" i="1"/>
  <c r="S9605" i="1"/>
  <c r="Q9606" i="1"/>
  <c r="R9606" i="1"/>
  <c r="S9606" i="1"/>
  <c r="Q9607" i="1"/>
  <c r="R9607" i="1"/>
  <c r="S9607" i="1"/>
  <c r="Q9608" i="1"/>
  <c r="R9608" i="1"/>
  <c r="S9608" i="1"/>
  <c r="Q9609" i="1"/>
  <c r="R9609" i="1"/>
  <c r="S9609" i="1"/>
  <c r="Q9610" i="1"/>
  <c r="R9610" i="1"/>
  <c r="S9610" i="1"/>
  <c r="Q9611" i="1"/>
  <c r="R9611" i="1"/>
  <c r="S9611" i="1"/>
  <c r="Q9612" i="1"/>
  <c r="R9612" i="1"/>
  <c r="S9612" i="1"/>
  <c r="Q9613" i="1"/>
  <c r="R9613" i="1"/>
  <c r="S9613" i="1"/>
  <c r="Q9614" i="1"/>
  <c r="R9614" i="1"/>
  <c r="S9614" i="1"/>
  <c r="Q9615" i="1"/>
  <c r="R9615" i="1"/>
  <c r="S9615" i="1"/>
  <c r="Q9616" i="1"/>
  <c r="R9616" i="1"/>
  <c r="S9616" i="1"/>
  <c r="Q9617" i="1"/>
  <c r="R9617" i="1"/>
  <c r="S9617" i="1"/>
  <c r="Q9618" i="1"/>
  <c r="R9618" i="1"/>
  <c r="S9618" i="1"/>
  <c r="Q9619" i="1"/>
  <c r="R9619" i="1"/>
  <c r="S9619" i="1"/>
  <c r="Q9620" i="1"/>
  <c r="R9620" i="1"/>
  <c r="S9620" i="1"/>
  <c r="Q9621" i="1"/>
  <c r="R9621" i="1"/>
  <c r="S9621" i="1"/>
  <c r="Q9622" i="1"/>
  <c r="R9622" i="1"/>
  <c r="S9622" i="1"/>
  <c r="Q9623" i="1"/>
  <c r="R9623" i="1"/>
  <c r="S9623" i="1"/>
  <c r="Q9624" i="1"/>
  <c r="R9624" i="1"/>
  <c r="S9624" i="1"/>
  <c r="Q9625" i="1"/>
  <c r="R9625" i="1"/>
  <c r="S9625" i="1"/>
  <c r="Q9626" i="1"/>
  <c r="R9626" i="1"/>
  <c r="S9626" i="1"/>
  <c r="Q9627" i="1"/>
  <c r="R9627" i="1"/>
  <c r="S9627" i="1"/>
  <c r="Q9628" i="1"/>
  <c r="R9628" i="1"/>
  <c r="S9628" i="1"/>
  <c r="Q9629" i="1"/>
  <c r="R9629" i="1"/>
  <c r="S9629" i="1"/>
  <c r="Q9630" i="1"/>
  <c r="R9630" i="1"/>
  <c r="S9630" i="1"/>
  <c r="Q9631" i="1"/>
  <c r="R9631" i="1"/>
  <c r="S9631" i="1"/>
  <c r="Q9632" i="1"/>
  <c r="R9632" i="1"/>
  <c r="S9632" i="1"/>
  <c r="Q9633" i="1"/>
  <c r="R9633" i="1"/>
  <c r="S9633" i="1"/>
  <c r="Q9634" i="1"/>
  <c r="R9634" i="1"/>
  <c r="S9634" i="1"/>
  <c r="Q9635" i="1"/>
  <c r="R9635" i="1"/>
  <c r="S9635" i="1"/>
  <c r="Q9636" i="1"/>
  <c r="R9636" i="1"/>
  <c r="S9636" i="1"/>
  <c r="Q9637" i="1"/>
  <c r="R9637" i="1"/>
  <c r="S9637" i="1"/>
  <c r="Q9638" i="1"/>
  <c r="R9638" i="1"/>
  <c r="S9638" i="1"/>
  <c r="Q9639" i="1"/>
  <c r="R9639" i="1"/>
  <c r="S9639" i="1"/>
  <c r="Q9640" i="1"/>
  <c r="R9640" i="1"/>
  <c r="S9640" i="1"/>
  <c r="Q9641" i="1"/>
  <c r="R9641" i="1"/>
  <c r="S9641" i="1"/>
  <c r="Q9642" i="1"/>
  <c r="R9642" i="1"/>
  <c r="S9642" i="1"/>
  <c r="Q9643" i="1"/>
  <c r="R9643" i="1"/>
  <c r="S9643" i="1"/>
  <c r="Q9644" i="1"/>
  <c r="R9644" i="1"/>
  <c r="S9644" i="1"/>
  <c r="Q9645" i="1"/>
  <c r="R9645" i="1"/>
  <c r="S9645" i="1"/>
  <c r="Q9646" i="1"/>
  <c r="R9646" i="1"/>
  <c r="S9646" i="1"/>
  <c r="Q9647" i="1"/>
  <c r="R9647" i="1"/>
  <c r="S9647" i="1"/>
  <c r="Q9648" i="1"/>
  <c r="R9648" i="1"/>
  <c r="S9648" i="1"/>
  <c r="Q9649" i="1"/>
  <c r="R9649" i="1"/>
  <c r="S9649" i="1"/>
  <c r="Q9650" i="1"/>
  <c r="R9650" i="1"/>
  <c r="S9650" i="1"/>
  <c r="Q9651" i="1"/>
  <c r="R9651" i="1"/>
  <c r="S9651" i="1"/>
  <c r="Q9652" i="1"/>
  <c r="R9652" i="1"/>
  <c r="S9652" i="1"/>
  <c r="Q9653" i="1"/>
  <c r="R9653" i="1"/>
  <c r="S9653" i="1"/>
  <c r="Q9654" i="1"/>
  <c r="R9654" i="1"/>
  <c r="S9654" i="1"/>
  <c r="Q9655" i="1"/>
  <c r="R9655" i="1"/>
  <c r="S9655" i="1"/>
  <c r="Q9656" i="1"/>
  <c r="R9656" i="1"/>
  <c r="S9656" i="1"/>
  <c r="Q9657" i="1"/>
  <c r="R9657" i="1"/>
  <c r="S9657" i="1"/>
  <c r="Q9658" i="1"/>
  <c r="R9658" i="1"/>
  <c r="S9658" i="1"/>
  <c r="Q9659" i="1"/>
  <c r="R9659" i="1"/>
  <c r="S9659" i="1"/>
  <c r="Q9660" i="1"/>
  <c r="R9660" i="1"/>
  <c r="S9660" i="1"/>
  <c r="Q9661" i="1"/>
  <c r="R9661" i="1"/>
  <c r="S9661" i="1"/>
  <c r="Q9662" i="1"/>
  <c r="R9662" i="1"/>
  <c r="S9662" i="1"/>
  <c r="Q9663" i="1"/>
  <c r="R9663" i="1"/>
  <c r="S9663" i="1"/>
  <c r="Q9664" i="1"/>
  <c r="R9664" i="1"/>
  <c r="S9664" i="1"/>
  <c r="Q9665" i="1"/>
  <c r="R9665" i="1"/>
  <c r="S9665" i="1"/>
  <c r="Q9666" i="1"/>
  <c r="R9666" i="1"/>
  <c r="S9666" i="1"/>
  <c r="Q9667" i="1"/>
  <c r="R9667" i="1"/>
  <c r="S9667" i="1"/>
  <c r="Q9668" i="1"/>
  <c r="R9668" i="1"/>
  <c r="S9668" i="1"/>
  <c r="Q9669" i="1"/>
  <c r="R9669" i="1"/>
  <c r="S9669" i="1"/>
  <c r="Q9670" i="1"/>
  <c r="R9670" i="1"/>
  <c r="S9670" i="1"/>
  <c r="Q9671" i="1"/>
  <c r="R9671" i="1"/>
  <c r="S9671" i="1"/>
  <c r="Q9672" i="1"/>
  <c r="R9672" i="1"/>
  <c r="S9672" i="1"/>
  <c r="Q9673" i="1"/>
  <c r="R9673" i="1"/>
  <c r="S9673" i="1"/>
  <c r="Q9674" i="1"/>
  <c r="R9674" i="1"/>
  <c r="S9674" i="1"/>
  <c r="Q9675" i="1"/>
  <c r="R9675" i="1"/>
  <c r="S9675" i="1"/>
  <c r="Q9676" i="1"/>
  <c r="R9676" i="1"/>
  <c r="S9676" i="1"/>
  <c r="Q9677" i="1"/>
  <c r="R9677" i="1"/>
  <c r="S9677" i="1"/>
  <c r="Q9678" i="1"/>
  <c r="R9678" i="1"/>
  <c r="S9678" i="1"/>
  <c r="Q9679" i="1"/>
  <c r="R9679" i="1"/>
  <c r="S9679" i="1"/>
  <c r="Q9680" i="1"/>
  <c r="R9680" i="1"/>
  <c r="S9680" i="1"/>
  <c r="Q9681" i="1"/>
  <c r="R9681" i="1"/>
  <c r="S9681" i="1"/>
  <c r="Q9682" i="1"/>
  <c r="R9682" i="1"/>
  <c r="S9682" i="1"/>
  <c r="Q9683" i="1"/>
  <c r="R9683" i="1"/>
  <c r="S9683" i="1"/>
  <c r="Q9684" i="1"/>
  <c r="R9684" i="1"/>
  <c r="S9684" i="1"/>
  <c r="Q9685" i="1"/>
  <c r="R9685" i="1"/>
  <c r="S9685" i="1"/>
  <c r="Q9686" i="1"/>
  <c r="R9686" i="1"/>
  <c r="S9686" i="1"/>
  <c r="Q9687" i="1"/>
  <c r="R9687" i="1"/>
  <c r="S9687" i="1"/>
  <c r="Q9688" i="1"/>
  <c r="R9688" i="1"/>
  <c r="S9688" i="1"/>
  <c r="Q9689" i="1"/>
  <c r="R9689" i="1"/>
  <c r="S9689" i="1"/>
  <c r="Q9690" i="1"/>
  <c r="R9690" i="1"/>
  <c r="S9690" i="1"/>
  <c r="Q9691" i="1"/>
  <c r="R9691" i="1"/>
  <c r="S9691" i="1"/>
  <c r="Q9692" i="1"/>
  <c r="R9692" i="1"/>
  <c r="S9692" i="1"/>
  <c r="Q9693" i="1"/>
  <c r="R9693" i="1"/>
  <c r="S9693" i="1"/>
  <c r="Q9694" i="1"/>
  <c r="R9694" i="1"/>
  <c r="S9694" i="1"/>
  <c r="Q9695" i="1"/>
  <c r="R9695" i="1"/>
  <c r="S9695" i="1"/>
  <c r="Q9696" i="1"/>
  <c r="R9696" i="1"/>
  <c r="S9696" i="1"/>
  <c r="Q9697" i="1"/>
  <c r="R9697" i="1"/>
  <c r="S9697" i="1"/>
  <c r="Q9698" i="1"/>
  <c r="R9698" i="1"/>
  <c r="S9698" i="1"/>
  <c r="Q9699" i="1"/>
  <c r="R9699" i="1"/>
  <c r="S9699" i="1"/>
  <c r="Q9700" i="1"/>
  <c r="R9700" i="1"/>
  <c r="S9700" i="1"/>
  <c r="Q9701" i="1"/>
  <c r="R9701" i="1"/>
  <c r="S9701" i="1"/>
  <c r="Q9702" i="1"/>
  <c r="R9702" i="1"/>
  <c r="S9702" i="1"/>
  <c r="Q9703" i="1"/>
  <c r="R9703" i="1"/>
  <c r="S9703" i="1"/>
  <c r="Q9704" i="1"/>
  <c r="R9704" i="1"/>
  <c r="S9704" i="1"/>
  <c r="Q9705" i="1"/>
  <c r="R9705" i="1"/>
  <c r="S9705" i="1"/>
  <c r="Q9706" i="1"/>
  <c r="R9706" i="1"/>
  <c r="S9706" i="1"/>
  <c r="Q9707" i="1"/>
  <c r="R9707" i="1"/>
  <c r="S9707" i="1"/>
  <c r="Q9708" i="1"/>
  <c r="R9708" i="1"/>
  <c r="S9708" i="1"/>
  <c r="Q9709" i="1"/>
  <c r="R9709" i="1"/>
  <c r="S9709" i="1"/>
  <c r="Q9710" i="1"/>
  <c r="R9710" i="1"/>
  <c r="S9710" i="1"/>
  <c r="Q9711" i="1"/>
  <c r="R9711" i="1"/>
  <c r="S9711" i="1"/>
  <c r="Q9712" i="1"/>
  <c r="R9712" i="1"/>
  <c r="S9712" i="1"/>
  <c r="Q9713" i="1"/>
  <c r="R9713" i="1"/>
  <c r="S9713" i="1"/>
  <c r="Q9714" i="1"/>
  <c r="R9714" i="1"/>
  <c r="S9714" i="1"/>
  <c r="Q9715" i="1"/>
  <c r="R9715" i="1"/>
  <c r="S9715" i="1"/>
  <c r="Q9716" i="1"/>
  <c r="R9716" i="1"/>
  <c r="S9716" i="1"/>
  <c r="Q9717" i="1"/>
  <c r="R9717" i="1"/>
  <c r="S9717" i="1"/>
  <c r="Q9718" i="1"/>
  <c r="R9718" i="1"/>
  <c r="S9718" i="1"/>
  <c r="Q9719" i="1"/>
  <c r="R9719" i="1"/>
  <c r="S9719" i="1"/>
  <c r="Q9720" i="1"/>
  <c r="R9720" i="1"/>
  <c r="S9720" i="1"/>
  <c r="Q9721" i="1"/>
  <c r="R9721" i="1"/>
  <c r="S9721" i="1"/>
  <c r="Q9722" i="1"/>
  <c r="R9722" i="1"/>
  <c r="S9722" i="1"/>
  <c r="Q9723" i="1"/>
  <c r="R9723" i="1"/>
  <c r="S9723" i="1"/>
  <c r="Q9724" i="1"/>
  <c r="R9724" i="1"/>
  <c r="S9724" i="1"/>
  <c r="Q9725" i="1"/>
  <c r="R9725" i="1"/>
  <c r="S9725" i="1"/>
  <c r="Q9726" i="1"/>
  <c r="R9726" i="1"/>
  <c r="S9726" i="1"/>
  <c r="Q9727" i="1"/>
  <c r="R9727" i="1"/>
  <c r="S9727" i="1"/>
  <c r="Q9728" i="1"/>
  <c r="R9728" i="1"/>
  <c r="S9728" i="1"/>
  <c r="Q9729" i="1"/>
  <c r="R9729" i="1"/>
  <c r="S9729" i="1"/>
  <c r="Q9730" i="1"/>
  <c r="R9730" i="1"/>
  <c r="S9730" i="1"/>
  <c r="Q9731" i="1"/>
  <c r="R9731" i="1"/>
  <c r="S9731" i="1"/>
  <c r="Q9732" i="1"/>
  <c r="R9732" i="1"/>
  <c r="S9732" i="1"/>
  <c r="Q9733" i="1"/>
  <c r="R9733" i="1"/>
  <c r="S9733" i="1"/>
  <c r="Q9734" i="1"/>
  <c r="R9734" i="1"/>
  <c r="S9734" i="1"/>
  <c r="Q9735" i="1"/>
  <c r="R9735" i="1"/>
  <c r="S9735" i="1"/>
  <c r="Q9736" i="1"/>
  <c r="R9736" i="1"/>
  <c r="S9736" i="1"/>
  <c r="Q9737" i="1"/>
  <c r="R9737" i="1"/>
  <c r="S9737" i="1"/>
  <c r="Q9738" i="1"/>
  <c r="R9738" i="1"/>
  <c r="S9738" i="1"/>
  <c r="Q9739" i="1"/>
  <c r="R9739" i="1"/>
  <c r="S9739" i="1"/>
  <c r="Q9740" i="1"/>
  <c r="R9740" i="1"/>
  <c r="S9740" i="1"/>
  <c r="Q9741" i="1"/>
  <c r="R9741" i="1"/>
  <c r="S9741" i="1"/>
  <c r="Q9742" i="1"/>
  <c r="R9742" i="1"/>
  <c r="S9742" i="1"/>
  <c r="Q9743" i="1"/>
  <c r="R9743" i="1"/>
  <c r="S9743" i="1"/>
  <c r="Q9744" i="1"/>
  <c r="R9744" i="1"/>
  <c r="S9744" i="1"/>
  <c r="Q9745" i="1"/>
  <c r="R9745" i="1"/>
  <c r="S9745" i="1"/>
  <c r="Q9746" i="1"/>
  <c r="R9746" i="1"/>
  <c r="S9746" i="1"/>
  <c r="Q9747" i="1"/>
  <c r="R9747" i="1"/>
  <c r="S9747" i="1"/>
  <c r="Q9748" i="1"/>
  <c r="R9748" i="1"/>
  <c r="S9748" i="1"/>
  <c r="Q9749" i="1"/>
  <c r="R9749" i="1"/>
  <c r="S9749" i="1"/>
  <c r="Q9750" i="1"/>
  <c r="R9750" i="1"/>
  <c r="S9750" i="1"/>
  <c r="Q9751" i="1"/>
  <c r="R9751" i="1"/>
  <c r="S9751" i="1"/>
  <c r="Q9752" i="1"/>
  <c r="R9752" i="1"/>
  <c r="S9752" i="1"/>
  <c r="Q9753" i="1"/>
  <c r="R9753" i="1"/>
  <c r="S9753" i="1"/>
  <c r="Q9754" i="1"/>
  <c r="R9754" i="1"/>
  <c r="S9754" i="1"/>
  <c r="Q9755" i="1"/>
  <c r="R9755" i="1"/>
  <c r="S9755" i="1"/>
  <c r="Q9756" i="1"/>
  <c r="R9756" i="1"/>
  <c r="S9756" i="1"/>
  <c r="Q9757" i="1"/>
  <c r="R9757" i="1"/>
  <c r="S9757" i="1"/>
  <c r="Q9758" i="1"/>
  <c r="R9758" i="1"/>
  <c r="S9758" i="1"/>
  <c r="Q9759" i="1"/>
  <c r="R9759" i="1"/>
  <c r="S9759" i="1"/>
  <c r="Q9760" i="1"/>
  <c r="R9760" i="1"/>
  <c r="S9760" i="1"/>
  <c r="Q9761" i="1"/>
  <c r="R9761" i="1"/>
  <c r="S9761" i="1"/>
  <c r="Q9762" i="1"/>
  <c r="R9762" i="1"/>
  <c r="S9762" i="1"/>
  <c r="Q9763" i="1"/>
  <c r="R9763" i="1"/>
  <c r="S9763" i="1"/>
  <c r="Q9764" i="1"/>
  <c r="R9764" i="1"/>
  <c r="S9764" i="1"/>
  <c r="Q9765" i="1"/>
  <c r="R9765" i="1"/>
  <c r="S9765" i="1"/>
  <c r="Q9766" i="1"/>
  <c r="R9766" i="1"/>
  <c r="S9766" i="1"/>
  <c r="Q9767" i="1"/>
  <c r="R9767" i="1"/>
  <c r="S9767" i="1"/>
  <c r="Q9768" i="1"/>
  <c r="R9768" i="1"/>
  <c r="S9768" i="1"/>
  <c r="Q9769" i="1"/>
  <c r="R9769" i="1"/>
  <c r="S9769" i="1"/>
  <c r="Q9770" i="1"/>
  <c r="R9770" i="1"/>
  <c r="S9770" i="1"/>
  <c r="Q9771" i="1"/>
  <c r="R9771" i="1"/>
  <c r="S9771" i="1"/>
  <c r="Q9772" i="1"/>
  <c r="R9772" i="1"/>
  <c r="S9772" i="1"/>
  <c r="Q9773" i="1"/>
  <c r="R9773" i="1"/>
  <c r="S9773" i="1"/>
  <c r="Q9774" i="1"/>
  <c r="R9774" i="1"/>
  <c r="S9774" i="1"/>
  <c r="Q9775" i="1"/>
  <c r="R9775" i="1"/>
  <c r="S9775" i="1"/>
  <c r="Q9776" i="1"/>
  <c r="R9776" i="1"/>
  <c r="S9776" i="1"/>
  <c r="Q9777" i="1"/>
  <c r="R9777" i="1"/>
  <c r="S9777" i="1"/>
  <c r="Q9778" i="1"/>
  <c r="R9778" i="1"/>
  <c r="S9778" i="1"/>
  <c r="Q9779" i="1"/>
  <c r="R9779" i="1"/>
  <c r="S9779" i="1"/>
  <c r="Q9780" i="1"/>
  <c r="R9780" i="1"/>
  <c r="S9780" i="1"/>
  <c r="Q9781" i="1"/>
  <c r="R9781" i="1"/>
  <c r="S9781" i="1"/>
  <c r="Q9782" i="1"/>
  <c r="R9782" i="1"/>
  <c r="S9782" i="1"/>
  <c r="Q9783" i="1"/>
  <c r="R9783" i="1"/>
  <c r="S9783" i="1"/>
  <c r="Q9784" i="1"/>
  <c r="R9784" i="1"/>
  <c r="S9784" i="1"/>
  <c r="Q9785" i="1"/>
  <c r="R9785" i="1"/>
  <c r="S9785" i="1"/>
  <c r="Q9786" i="1"/>
  <c r="R9786" i="1"/>
  <c r="S9786" i="1"/>
  <c r="Q9787" i="1"/>
  <c r="R9787" i="1"/>
  <c r="S9787" i="1"/>
  <c r="Q9788" i="1"/>
  <c r="R9788" i="1"/>
  <c r="S9788" i="1"/>
  <c r="Q9789" i="1"/>
  <c r="R9789" i="1"/>
  <c r="S9789" i="1"/>
  <c r="Q9790" i="1"/>
  <c r="R9790" i="1"/>
  <c r="S9790" i="1"/>
  <c r="Q9791" i="1"/>
  <c r="R9791" i="1"/>
  <c r="S9791" i="1"/>
  <c r="Q9792" i="1"/>
  <c r="R9792" i="1"/>
  <c r="S9792" i="1"/>
  <c r="Q9793" i="1"/>
  <c r="R9793" i="1"/>
  <c r="S9793" i="1"/>
  <c r="Q9794" i="1"/>
  <c r="R9794" i="1"/>
  <c r="S9794" i="1"/>
  <c r="Q9795" i="1"/>
  <c r="R9795" i="1"/>
  <c r="S9795" i="1"/>
  <c r="Q9796" i="1"/>
  <c r="R9796" i="1"/>
  <c r="S9796" i="1"/>
  <c r="Q9797" i="1"/>
  <c r="R9797" i="1"/>
  <c r="S9797" i="1"/>
  <c r="Q9798" i="1"/>
  <c r="R9798" i="1"/>
  <c r="S9798" i="1"/>
  <c r="Q9799" i="1"/>
  <c r="R9799" i="1"/>
  <c r="S9799" i="1"/>
  <c r="Q9800" i="1"/>
  <c r="R9800" i="1"/>
  <c r="S9800" i="1"/>
  <c r="Q9801" i="1"/>
  <c r="R9801" i="1"/>
  <c r="S9801" i="1"/>
  <c r="Q9802" i="1"/>
  <c r="R9802" i="1"/>
  <c r="S9802" i="1"/>
  <c r="Q9803" i="1"/>
  <c r="R9803" i="1"/>
  <c r="S9803" i="1"/>
  <c r="Q9804" i="1"/>
  <c r="R9804" i="1"/>
  <c r="S9804" i="1"/>
  <c r="Q9805" i="1"/>
  <c r="R9805" i="1"/>
  <c r="S9805" i="1"/>
  <c r="Q9806" i="1"/>
  <c r="R9806" i="1"/>
  <c r="S9806" i="1"/>
  <c r="Q9807" i="1"/>
  <c r="R9807" i="1"/>
  <c r="S9807" i="1"/>
  <c r="Q9808" i="1"/>
  <c r="R9808" i="1"/>
  <c r="S9808" i="1"/>
  <c r="Q9809" i="1"/>
  <c r="R9809" i="1"/>
  <c r="S9809" i="1"/>
  <c r="Q9810" i="1"/>
  <c r="R9810" i="1"/>
  <c r="S9810" i="1"/>
  <c r="Q9811" i="1"/>
  <c r="R9811" i="1"/>
  <c r="S9811" i="1"/>
  <c r="Q9812" i="1"/>
  <c r="R9812" i="1"/>
  <c r="S9812" i="1"/>
  <c r="Q9813" i="1"/>
  <c r="R9813" i="1"/>
  <c r="S9813" i="1"/>
  <c r="Q9814" i="1"/>
  <c r="R9814" i="1"/>
  <c r="S9814" i="1"/>
  <c r="Q9815" i="1"/>
  <c r="R9815" i="1"/>
  <c r="S9815" i="1"/>
  <c r="Q9816" i="1"/>
  <c r="R9816" i="1"/>
  <c r="S9816" i="1"/>
  <c r="Q9817" i="1"/>
  <c r="R9817" i="1"/>
  <c r="S9817" i="1"/>
  <c r="Q9818" i="1"/>
  <c r="R9818" i="1"/>
  <c r="S9818" i="1"/>
  <c r="Q9819" i="1"/>
  <c r="R9819" i="1"/>
  <c r="S9819" i="1"/>
  <c r="Q9820" i="1"/>
  <c r="R9820" i="1"/>
  <c r="S9820" i="1"/>
  <c r="Q9821" i="1"/>
  <c r="R9821" i="1"/>
  <c r="S9821" i="1"/>
  <c r="Q9822" i="1"/>
  <c r="R9822" i="1"/>
  <c r="S9822" i="1"/>
  <c r="Q9823" i="1"/>
  <c r="R9823" i="1"/>
  <c r="S9823" i="1"/>
  <c r="Q9824" i="1"/>
  <c r="R9824" i="1"/>
  <c r="S9824" i="1"/>
  <c r="Q9825" i="1"/>
  <c r="R9825" i="1"/>
  <c r="S9825" i="1"/>
  <c r="Q9826" i="1"/>
  <c r="R9826" i="1"/>
  <c r="S9826" i="1"/>
  <c r="Q9827" i="1"/>
  <c r="R9827" i="1"/>
  <c r="S9827" i="1"/>
  <c r="Q9828" i="1"/>
  <c r="R9828" i="1"/>
  <c r="S9828" i="1"/>
  <c r="Q9829" i="1"/>
  <c r="R9829" i="1"/>
  <c r="S9829" i="1"/>
  <c r="Q9830" i="1"/>
  <c r="R9830" i="1"/>
  <c r="S9830" i="1"/>
  <c r="Q9831" i="1"/>
  <c r="R9831" i="1"/>
  <c r="S9831" i="1"/>
  <c r="Q9832" i="1"/>
  <c r="R9832" i="1"/>
  <c r="S9832" i="1"/>
  <c r="Q9833" i="1"/>
  <c r="R9833" i="1"/>
  <c r="S9833" i="1"/>
  <c r="Q9834" i="1"/>
  <c r="R9834" i="1"/>
  <c r="S9834" i="1"/>
  <c r="Q9835" i="1"/>
  <c r="R9835" i="1"/>
  <c r="S9835" i="1"/>
  <c r="Q9836" i="1"/>
  <c r="R9836" i="1"/>
  <c r="S9836" i="1"/>
  <c r="Q9837" i="1"/>
  <c r="R9837" i="1"/>
  <c r="S9837" i="1"/>
  <c r="Q9838" i="1"/>
  <c r="R9838" i="1"/>
  <c r="S9838" i="1"/>
  <c r="Q9839" i="1"/>
  <c r="R9839" i="1"/>
  <c r="S9839" i="1"/>
  <c r="Q9840" i="1"/>
  <c r="R9840" i="1"/>
  <c r="S9840" i="1"/>
  <c r="Q9841" i="1"/>
  <c r="R9841" i="1"/>
  <c r="S9841" i="1"/>
  <c r="Q9842" i="1"/>
  <c r="R9842" i="1"/>
  <c r="S9842" i="1"/>
  <c r="Q9843" i="1"/>
  <c r="R9843" i="1"/>
  <c r="S9843" i="1"/>
  <c r="Q9844" i="1"/>
  <c r="R9844" i="1"/>
  <c r="S9844" i="1"/>
  <c r="Q9845" i="1"/>
  <c r="R9845" i="1"/>
  <c r="S9845" i="1"/>
  <c r="Q9846" i="1"/>
  <c r="R9846" i="1"/>
  <c r="S9846" i="1"/>
  <c r="Q9847" i="1"/>
  <c r="R9847" i="1"/>
  <c r="S9847" i="1"/>
  <c r="Q9848" i="1"/>
  <c r="R9848" i="1"/>
  <c r="S9848" i="1"/>
  <c r="Q9849" i="1"/>
  <c r="R9849" i="1"/>
  <c r="S9849" i="1"/>
  <c r="Q9850" i="1"/>
  <c r="R9850" i="1"/>
  <c r="S9850" i="1"/>
  <c r="Q9851" i="1"/>
  <c r="R9851" i="1"/>
  <c r="S9851" i="1"/>
  <c r="Q9852" i="1"/>
  <c r="R9852" i="1"/>
  <c r="S9852" i="1"/>
  <c r="Q9853" i="1"/>
  <c r="R9853" i="1"/>
  <c r="S9853" i="1"/>
  <c r="Q9854" i="1"/>
  <c r="R9854" i="1"/>
  <c r="S9854" i="1"/>
  <c r="Q9855" i="1"/>
  <c r="R9855" i="1"/>
  <c r="S9855" i="1"/>
  <c r="Q9856" i="1"/>
  <c r="R9856" i="1"/>
  <c r="S9856" i="1"/>
  <c r="Q9857" i="1"/>
  <c r="R9857" i="1"/>
  <c r="S9857" i="1"/>
  <c r="Q9858" i="1"/>
  <c r="R9858" i="1"/>
  <c r="S9858" i="1"/>
  <c r="Q9859" i="1"/>
  <c r="R9859" i="1"/>
  <c r="S9859" i="1"/>
  <c r="Q9860" i="1"/>
  <c r="R9860" i="1"/>
  <c r="S9860" i="1"/>
  <c r="Q9861" i="1"/>
  <c r="R9861" i="1"/>
  <c r="S9861" i="1"/>
  <c r="Q9862" i="1"/>
  <c r="R9862" i="1"/>
  <c r="S9862" i="1"/>
  <c r="Q9863" i="1"/>
  <c r="R9863" i="1"/>
  <c r="S9863" i="1"/>
  <c r="Q9864" i="1"/>
  <c r="R9864" i="1"/>
  <c r="S9864" i="1"/>
  <c r="Q9865" i="1"/>
  <c r="R9865" i="1"/>
  <c r="S9865" i="1"/>
  <c r="Q9866" i="1"/>
  <c r="R9866" i="1"/>
  <c r="S9866" i="1"/>
  <c r="Q9867" i="1"/>
  <c r="R9867" i="1"/>
  <c r="S9867" i="1"/>
  <c r="Q9868" i="1"/>
  <c r="R9868" i="1"/>
  <c r="S9868" i="1"/>
  <c r="Q9869" i="1"/>
  <c r="R9869" i="1"/>
  <c r="S9869" i="1"/>
  <c r="Q9870" i="1"/>
  <c r="R9870" i="1"/>
  <c r="S9870" i="1"/>
  <c r="Q9871" i="1"/>
  <c r="R9871" i="1"/>
  <c r="S9871" i="1"/>
  <c r="Q9872" i="1"/>
  <c r="R9872" i="1"/>
  <c r="S9872" i="1"/>
  <c r="Q9873" i="1"/>
  <c r="R9873" i="1"/>
  <c r="S9873" i="1"/>
  <c r="Q9874" i="1"/>
  <c r="R9874" i="1"/>
  <c r="S9874" i="1"/>
  <c r="Q9875" i="1"/>
  <c r="R9875" i="1"/>
  <c r="S9875" i="1"/>
  <c r="Q9876" i="1"/>
  <c r="R9876" i="1"/>
  <c r="S9876" i="1"/>
  <c r="Q9877" i="1"/>
  <c r="R9877" i="1"/>
  <c r="S9877" i="1"/>
  <c r="Q9878" i="1"/>
  <c r="R9878" i="1"/>
  <c r="S9878" i="1"/>
  <c r="Q9879" i="1"/>
  <c r="R9879" i="1"/>
  <c r="S9879" i="1"/>
  <c r="Q9880" i="1"/>
  <c r="R9880" i="1"/>
  <c r="S9880" i="1"/>
  <c r="Q9881" i="1"/>
  <c r="R9881" i="1"/>
  <c r="S9881" i="1"/>
  <c r="Q9882" i="1"/>
  <c r="R9882" i="1"/>
  <c r="S9882" i="1"/>
  <c r="Q9883" i="1"/>
  <c r="R9883" i="1"/>
  <c r="S9883" i="1"/>
  <c r="Q9884" i="1"/>
  <c r="R9884" i="1"/>
  <c r="S9884" i="1"/>
  <c r="Q9885" i="1"/>
  <c r="R9885" i="1"/>
  <c r="S9885" i="1"/>
  <c r="Q9886" i="1"/>
  <c r="R9886" i="1"/>
  <c r="S9886" i="1"/>
  <c r="Q9887" i="1"/>
  <c r="R9887" i="1"/>
  <c r="S9887" i="1"/>
  <c r="Q9888" i="1"/>
  <c r="R9888" i="1"/>
  <c r="S9888" i="1"/>
  <c r="Q9889" i="1"/>
  <c r="R9889" i="1"/>
  <c r="S9889" i="1"/>
  <c r="Q9890" i="1"/>
  <c r="R9890" i="1"/>
  <c r="S9890" i="1"/>
  <c r="Q9891" i="1"/>
  <c r="R9891" i="1"/>
  <c r="S9891" i="1"/>
  <c r="Q9892" i="1"/>
  <c r="R9892" i="1"/>
  <c r="S9892" i="1"/>
  <c r="Q9893" i="1"/>
  <c r="R9893" i="1"/>
  <c r="S9893" i="1"/>
  <c r="Q9894" i="1"/>
  <c r="R9894" i="1"/>
  <c r="S9894" i="1"/>
  <c r="Q9895" i="1"/>
  <c r="R9895" i="1"/>
  <c r="S9895" i="1"/>
  <c r="Q9896" i="1"/>
  <c r="R9896" i="1"/>
  <c r="S9896" i="1"/>
  <c r="Q9897" i="1"/>
  <c r="R9897" i="1"/>
  <c r="S9897" i="1"/>
  <c r="Q9898" i="1"/>
  <c r="R9898" i="1"/>
  <c r="S9898" i="1"/>
  <c r="Q9899" i="1"/>
  <c r="R9899" i="1"/>
  <c r="S9899" i="1"/>
  <c r="Q9900" i="1"/>
  <c r="R9900" i="1"/>
  <c r="S9900" i="1"/>
  <c r="Q9901" i="1"/>
  <c r="R9901" i="1"/>
  <c r="S9901" i="1"/>
  <c r="Q9902" i="1"/>
  <c r="R9902" i="1"/>
  <c r="S9902" i="1"/>
  <c r="Q9903" i="1"/>
  <c r="R9903" i="1"/>
  <c r="S9903" i="1"/>
  <c r="Q9904" i="1"/>
  <c r="R9904" i="1"/>
  <c r="S9904" i="1"/>
  <c r="Q9905" i="1"/>
  <c r="R9905" i="1"/>
  <c r="S9905" i="1"/>
  <c r="Q9906" i="1"/>
  <c r="R9906" i="1"/>
  <c r="S9906" i="1"/>
  <c r="Q9907" i="1"/>
  <c r="R9907" i="1"/>
  <c r="S9907" i="1"/>
  <c r="Q9908" i="1"/>
  <c r="R9908" i="1"/>
  <c r="S9908" i="1"/>
  <c r="Q9909" i="1"/>
  <c r="R9909" i="1"/>
  <c r="S9909" i="1"/>
  <c r="Q9910" i="1"/>
  <c r="R9910" i="1"/>
  <c r="S9910" i="1"/>
  <c r="Q9911" i="1"/>
  <c r="R9911" i="1"/>
  <c r="S9911" i="1"/>
  <c r="Q9912" i="1"/>
  <c r="R9912" i="1"/>
  <c r="S9912" i="1"/>
  <c r="Q9913" i="1"/>
  <c r="R9913" i="1"/>
  <c r="S9913" i="1"/>
  <c r="Q9914" i="1"/>
  <c r="R9914" i="1"/>
  <c r="S9914" i="1"/>
  <c r="Q9915" i="1"/>
  <c r="R9915" i="1"/>
  <c r="S9915" i="1"/>
  <c r="Q9916" i="1"/>
  <c r="R9916" i="1"/>
  <c r="S9916" i="1"/>
  <c r="Q9917" i="1"/>
  <c r="R9917" i="1"/>
  <c r="S9917" i="1"/>
  <c r="Q9918" i="1"/>
  <c r="R9918" i="1"/>
  <c r="S9918" i="1"/>
  <c r="Q9919" i="1"/>
  <c r="R9919" i="1"/>
  <c r="S9919" i="1"/>
  <c r="Q9920" i="1"/>
  <c r="R9920" i="1"/>
  <c r="S9920" i="1"/>
  <c r="Q9921" i="1"/>
  <c r="R9921" i="1"/>
  <c r="S9921" i="1"/>
  <c r="Q9922" i="1"/>
  <c r="R9922" i="1"/>
  <c r="S9922" i="1"/>
  <c r="Q9923" i="1"/>
  <c r="R9923" i="1"/>
  <c r="S9923" i="1"/>
  <c r="Q9924" i="1"/>
  <c r="R9924" i="1"/>
  <c r="S9924" i="1"/>
  <c r="Q9925" i="1"/>
  <c r="R9925" i="1"/>
  <c r="S9925" i="1"/>
  <c r="Q9926" i="1"/>
  <c r="R9926" i="1"/>
  <c r="S9926" i="1"/>
  <c r="Q9927" i="1"/>
  <c r="R9927" i="1"/>
  <c r="S9927" i="1"/>
  <c r="Q9928" i="1"/>
  <c r="R9928" i="1"/>
  <c r="S9928" i="1"/>
  <c r="Q9929" i="1"/>
  <c r="R9929" i="1"/>
  <c r="S9929" i="1"/>
  <c r="Q9930" i="1"/>
  <c r="R9930" i="1"/>
  <c r="S9930" i="1"/>
  <c r="Q9931" i="1"/>
  <c r="R9931" i="1"/>
  <c r="S9931" i="1"/>
  <c r="Q9932" i="1"/>
  <c r="R9932" i="1"/>
  <c r="S9932" i="1"/>
  <c r="Q9933" i="1"/>
  <c r="R9933" i="1"/>
  <c r="S9933" i="1"/>
  <c r="Q9934" i="1"/>
  <c r="R9934" i="1"/>
  <c r="S9934" i="1"/>
  <c r="Q9935" i="1"/>
  <c r="R9935" i="1"/>
  <c r="S9935" i="1"/>
  <c r="Q9936" i="1"/>
  <c r="R9936" i="1"/>
  <c r="S9936" i="1"/>
  <c r="Q9937" i="1"/>
  <c r="R9937" i="1"/>
  <c r="S9937" i="1"/>
  <c r="Q9938" i="1"/>
  <c r="R9938" i="1"/>
  <c r="S9938" i="1"/>
  <c r="Q9939" i="1"/>
  <c r="R9939" i="1"/>
  <c r="S9939" i="1"/>
  <c r="Q9940" i="1"/>
  <c r="R9940" i="1"/>
  <c r="S9940" i="1"/>
  <c r="Q9941" i="1"/>
  <c r="R9941" i="1"/>
  <c r="S9941" i="1"/>
  <c r="Q9942" i="1"/>
  <c r="R9942" i="1"/>
  <c r="S9942" i="1"/>
  <c r="Q9943" i="1"/>
  <c r="R9943" i="1"/>
  <c r="S9943" i="1"/>
  <c r="Q9944" i="1"/>
  <c r="R9944" i="1"/>
  <c r="S9944" i="1"/>
  <c r="Q9945" i="1"/>
  <c r="R9945" i="1"/>
  <c r="S9945" i="1"/>
  <c r="Q9946" i="1"/>
  <c r="R9946" i="1"/>
  <c r="S9946" i="1"/>
  <c r="Q9947" i="1"/>
  <c r="R9947" i="1"/>
  <c r="S9947" i="1"/>
  <c r="Q9948" i="1"/>
  <c r="R9948" i="1"/>
  <c r="S9948" i="1"/>
  <c r="Q9949" i="1"/>
  <c r="R9949" i="1"/>
  <c r="S9949" i="1"/>
  <c r="Q9950" i="1"/>
  <c r="R9950" i="1"/>
  <c r="S9950" i="1"/>
  <c r="Q9951" i="1"/>
  <c r="R9951" i="1"/>
  <c r="S9951" i="1"/>
  <c r="Q9952" i="1"/>
  <c r="R9952" i="1"/>
  <c r="S9952" i="1"/>
  <c r="Q9953" i="1"/>
  <c r="R9953" i="1"/>
  <c r="S9953" i="1"/>
  <c r="Q9954" i="1"/>
  <c r="R9954" i="1"/>
  <c r="S9954" i="1"/>
  <c r="Q9955" i="1"/>
  <c r="R9955" i="1"/>
  <c r="S9955" i="1"/>
  <c r="Q9956" i="1"/>
  <c r="R9956" i="1"/>
  <c r="S9956" i="1"/>
  <c r="Q9957" i="1"/>
  <c r="R9957" i="1"/>
  <c r="S9957" i="1"/>
  <c r="Q9958" i="1"/>
  <c r="R9958" i="1"/>
  <c r="S9958" i="1"/>
  <c r="Q9959" i="1"/>
  <c r="R9959" i="1"/>
  <c r="S9959" i="1"/>
  <c r="Q9960" i="1"/>
  <c r="R9960" i="1"/>
  <c r="S9960" i="1"/>
  <c r="Q9961" i="1"/>
  <c r="R9961" i="1"/>
  <c r="S9961" i="1"/>
  <c r="Q9962" i="1"/>
  <c r="R9962" i="1"/>
  <c r="S9962" i="1"/>
  <c r="Q9963" i="1"/>
  <c r="R9963" i="1"/>
  <c r="S9963" i="1"/>
  <c r="Q9964" i="1"/>
  <c r="R9964" i="1"/>
  <c r="S9964" i="1"/>
  <c r="Q9965" i="1"/>
  <c r="R9965" i="1"/>
  <c r="S9965" i="1"/>
  <c r="Q9966" i="1"/>
  <c r="R9966" i="1"/>
  <c r="S9966" i="1"/>
  <c r="Q9967" i="1"/>
  <c r="R9967" i="1"/>
  <c r="S9967" i="1"/>
  <c r="Q9968" i="1"/>
  <c r="R9968" i="1"/>
  <c r="S9968" i="1"/>
  <c r="Q9969" i="1"/>
  <c r="R9969" i="1"/>
  <c r="S9969" i="1"/>
  <c r="Q9970" i="1"/>
  <c r="R9970" i="1"/>
  <c r="S9970" i="1"/>
  <c r="Q9971" i="1"/>
  <c r="R9971" i="1"/>
  <c r="S9971" i="1"/>
  <c r="Q9972" i="1"/>
  <c r="R9972" i="1"/>
  <c r="S9972" i="1"/>
  <c r="Q9973" i="1"/>
  <c r="R9973" i="1"/>
  <c r="S9973" i="1"/>
  <c r="Q9974" i="1"/>
  <c r="R9974" i="1"/>
  <c r="S9974" i="1"/>
  <c r="Q9975" i="1"/>
  <c r="R9975" i="1"/>
  <c r="S9975" i="1"/>
  <c r="Q9976" i="1"/>
  <c r="R9976" i="1"/>
  <c r="S9976" i="1"/>
  <c r="Q9977" i="1"/>
  <c r="R9977" i="1"/>
  <c r="S9977" i="1"/>
  <c r="Q9978" i="1"/>
  <c r="R9978" i="1"/>
  <c r="S9978" i="1"/>
  <c r="Q9979" i="1"/>
  <c r="R9979" i="1"/>
  <c r="S9979" i="1"/>
  <c r="Q9980" i="1"/>
  <c r="R9980" i="1"/>
  <c r="S9980" i="1"/>
  <c r="Q9981" i="1"/>
  <c r="R9981" i="1"/>
  <c r="S9981" i="1"/>
  <c r="Q9982" i="1"/>
  <c r="R9982" i="1"/>
  <c r="S9982" i="1"/>
  <c r="Q9983" i="1"/>
  <c r="R9983" i="1"/>
  <c r="S9983" i="1"/>
  <c r="Q9984" i="1"/>
  <c r="R9984" i="1"/>
  <c r="S9984" i="1"/>
  <c r="Q9985" i="1"/>
  <c r="R9985" i="1"/>
  <c r="S9985" i="1"/>
  <c r="Q9986" i="1"/>
  <c r="R9986" i="1"/>
  <c r="S9986" i="1"/>
  <c r="Q9987" i="1"/>
  <c r="R9987" i="1"/>
  <c r="S9987" i="1"/>
  <c r="Q9988" i="1"/>
  <c r="R9988" i="1"/>
  <c r="S9988" i="1"/>
  <c r="Q9989" i="1"/>
  <c r="R9989" i="1"/>
  <c r="S9989" i="1"/>
  <c r="Q9990" i="1"/>
  <c r="R9990" i="1"/>
  <c r="S9990" i="1"/>
  <c r="Q9991" i="1"/>
  <c r="R9991" i="1"/>
  <c r="S9991" i="1"/>
  <c r="Q9992" i="1"/>
  <c r="R9992" i="1"/>
  <c r="S9992" i="1"/>
  <c r="Q9993" i="1"/>
  <c r="R9993" i="1"/>
  <c r="S9993" i="1"/>
  <c r="Q9994" i="1"/>
  <c r="R9994" i="1"/>
  <c r="S9994" i="1"/>
  <c r="Q9995" i="1"/>
  <c r="R9995" i="1"/>
  <c r="S9995" i="1"/>
  <c r="Q9996" i="1"/>
  <c r="R9996" i="1"/>
  <c r="S9996" i="1"/>
  <c r="Q9997" i="1"/>
  <c r="R9997" i="1"/>
  <c r="S9997" i="1"/>
  <c r="Q9998" i="1"/>
  <c r="R9998" i="1"/>
  <c r="S9998" i="1"/>
  <c r="Q9999" i="1"/>
  <c r="R9999" i="1"/>
  <c r="S9999" i="1"/>
  <c r="Q10000" i="1"/>
  <c r="R10000" i="1"/>
  <c r="S10000" i="1"/>
  <c r="Q10001" i="1"/>
  <c r="R10001" i="1"/>
  <c r="S10001" i="1"/>
  <c r="Q10002" i="1"/>
  <c r="R10002" i="1"/>
  <c r="S10002" i="1"/>
  <c r="Q10003" i="1"/>
  <c r="R10003" i="1"/>
  <c r="S10003" i="1"/>
  <c r="Q10004" i="1"/>
  <c r="R10004" i="1"/>
  <c r="S10004" i="1"/>
  <c r="Q10005" i="1"/>
  <c r="R10005" i="1"/>
  <c r="S10005" i="1"/>
  <c r="Q10006" i="1"/>
  <c r="R10006" i="1"/>
  <c r="S10006" i="1"/>
  <c r="Q10007" i="1"/>
  <c r="R10007" i="1"/>
  <c r="S10007" i="1"/>
  <c r="Q10008" i="1"/>
  <c r="R10008" i="1"/>
  <c r="S10008" i="1"/>
  <c r="Q10009" i="1"/>
  <c r="R10009" i="1"/>
  <c r="S10009" i="1"/>
  <c r="Q10010" i="1"/>
  <c r="R10010" i="1"/>
  <c r="S10010" i="1"/>
  <c r="Q10011" i="1"/>
  <c r="R10011" i="1"/>
  <c r="S10011" i="1"/>
  <c r="Q10012" i="1"/>
  <c r="R10012" i="1"/>
  <c r="S10012" i="1"/>
  <c r="Q10013" i="1"/>
  <c r="R10013" i="1"/>
  <c r="S10013" i="1"/>
  <c r="Q10014" i="1"/>
  <c r="R10014" i="1"/>
  <c r="S10014" i="1"/>
  <c r="Q10015" i="1"/>
  <c r="R10015" i="1"/>
  <c r="S10015" i="1"/>
  <c r="Q10016" i="1"/>
  <c r="R10016" i="1"/>
  <c r="S10016" i="1"/>
  <c r="Q10017" i="1"/>
  <c r="R10017" i="1"/>
  <c r="S10017" i="1"/>
  <c r="Q10018" i="1"/>
  <c r="R10018" i="1"/>
  <c r="S10018" i="1"/>
  <c r="Q10019" i="1"/>
  <c r="R10019" i="1"/>
  <c r="S10019" i="1"/>
  <c r="Q10020" i="1"/>
  <c r="R10020" i="1"/>
  <c r="S10020" i="1"/>
  <c r="Q10021" i="1"/>
  <c r="R10021" i="1"/>
  <c r="S10021" i="1"/>
  <c r="Q10022" i="1"/>
  <c r="R10022" i="1"/>
  <c r="S10022" i="1"/>
  <c r="Q10023" i="1"/>
  <c r="R10023" i="1"/>
  <c r="S10023" i="1"/>
  <c r="Q10024" i="1"/>
  <c r="R10024" i="1"/>
  <c r="S10024" i="1"/>
  <c r="Q10025" i="1"/>
  <c r="R10025" i="1"/>
  <c r="S10025" i="1"/>
  <c r="Q10026" i="1"/>
  <c r="R10026" i="1"/>
  <c r="S10026" i="1"/>
  <c r="Q10027" i="1"/>
  <c r="R10027" i="1"/>
  <c r="S10027" i="1"/>
  <c r="Q10028" i="1"/>
  <c r="R10028" i="1"/>
  <c r="S10028" i="1"/>
  <c r="Q10029" i="1"/>
  <c r="R10029" i="1"/>
  <c r="S10029" i="1"/>
  <c r="Q10030" i="1"/>
  <c r="R10030" i="1"/>
  <c r="S10030" i="1"/>
  <c r="Q10031" i="1"/>
  <c r="R10031" i="1"/>
  <c r="S10031" i="1"/>
  <c r="Q10032" i="1"/>
  <c r="R10032" i="1"/>
  <c r="S10032" i="1"/>
  <c r="Q10033" i="1"/>
  <c r="R10033" i="1"/>
  <c r="S10033" i="1"/>
  <c r="Q10034" i="1"/>
  <c r="R10034" i="1"/>
  <c r="S10034" i="1"/>
  <c r="Q10035" i="1"/>
  <c r="R10035" i="1"/>
  <c r="S10035" i="1"/>
  <c r="Q10036" i="1"/>
  <c r="R10036" i="1"/>
  <c r="S10036" i="1"/>
  <c r="Q10037" i="1"/>
  <c r="R10037" i="1"/>
  <c r="S10037" i="1"/>
  <c r="Q10038" i="1"/>
  <c r="R10038" i="1"/>
  <c r="S10038" i="1"/>
  <c r="Q10039" i="1"/>
  <c r="R10039" i="1"/>
  <c r="S10039" i="1"/>
  <c r="Q10040" i="1"/>
  <c r="R10040" i="1"/>
  <c r="S10040" i="1"/>
  <c r="Q10041" i="1"/>
  <c r="R10041" i="1"/>
  <c r="S10041" i="1"/>
  <c r="Q10042" i="1"/>
  <c r="R10042" i="1"/>
  <c r="S10042" i="1"/>
  <c r="Q10043" i="1"/>
  <c r="R10043" i="1"/>
  <c r="S10043" i="1"/>
  <c r="Q10044" i="1"/>
  <c r="R10044" i="1"/>
  <c r="S10044" i="1"/>
  <c r="Q10045" i="1"/>
  <c r="R10045" i="1"/>
  <c r="S10045" i="1"/>
  <c r="Q10046" i="1"/>
  <c r="R10046" i="1"/>
  <c r="S10046" i="1"/>
  <c r="Q10047" i="1"/>
  <c r="R10047" i="1"/>
  <c r="S10047" i="1"/>
  <c r="Q10048" i="1"/>
  <c r="R10048" i="1"/>
  <c r="S10048" i="1"/>
  <c r="Q10049" i="1"/>
  <c r="R10049" i="1"/>
  <c r="S10049" i="1"/>
  <c r="Q10050" i="1"/>
  <c r="R10050" i="1"/>
  <c r="S10050" i="1"/>
  <c r="Q10051" i="1"/>
  <c r="R10051" i="1"/>
  <c r="S10051" i="1"/>
  <c r="Q10052" i="1"/>
  <c r="R10052" i="1"/>
  <c r="S10052" i="1"/>
  <c r="Q10053" i="1"/>
  <c r="R10053" i="1"/>
  <c r="S10053" i="1"/>
  <c r="Q10054" i="1"/>
  <c r="R10054" i="1"/>
  <c r="S10054" i="1"/>
  <c r="Q10055" i="1"/>
  <c r="R10055" i="1"/>
  <c r="S10055" i="1"/>
  <c r="Q10056" i="1"/>
  <c r="R10056" i="1"/>
  <c r="S10056" i="1"/>
  <c r="Q10057" i="1"/>
  <c r="R10057" i="1"/>
  <c r="S10057" i="1"/>
  <c r="Q10058" i="1"/>
  <c r="R10058" i="1"/>
  <c r="S10058" i="1"/>
  <c r="Q10059" i="1"/>
  <c r="R10059" i="1"/>
  <c r="S10059" i="1"/>
  <c r="Q10060" i="1"/>
  <c r="R10060" i="1"/>
  <c r="S10060" i="1"/>
  <c r="Q10061" i="1"/>
  <c r="R10061" i="1"/>
  <c r="S10061" i="1"/>
  <c r="Q10062" i="1"/>
  <c r="R10062" i="1"/>
  <c r="S10062" i="1"/>
  <c r="Q10063" i="1"/>
  <c r="R10063" i="1"/>
  <c r="S10063" i="1"/>
  <c r="Q10064" i="1"/>
  <c r="R10064" i="1"/>
  <c r="S10064" i="1"/>
  <c r="Q10065" i="1"/>
  <c r="R10065" i="1"/>
  <c r="S10065" i="1"/>
  <c r="Q10066" i="1"/>
  <c r="R10066" i="1"/>
  <c r="S10066" i="1"/>
  <c r="Q10067" i="1"/>
  <c r="R10067" i="1"/>
  <c r="S10067" i="1"/>
  <c r="Q10068" i="1"/>
  <c r="R10068" i="1"/>
  <c r="S10068" i="1"/>
  <c r="Q10069" i="1"/>
  <c r="R10069" i="1"/>
  <c r="S10069" i="1"/>
  <c r="Q10070" i="1"/>
  <c r="R10070" i="1"/>
  <c r="S10070" i="1"/>
  <c r="Q10071" i="1"/>
  <c r="R10071" i="1"/>
  <c r="S10071" i="1"/>
  <c r="Q10072" i="1"/>
  <c r="R10072" i="1"/>
  <c r="S10072" i="1"/>
  <c r="Q10073" i="1"/>
  <c r="R10073" i="1"/>
  <c r="S10073" i="1"/>
  <c r="Q10074" i="1"/>
  <c r="R10074" i="1"/>
  <c r="S10074" i="1"/>
  <c r="Q10075" i="1"/>
  <c r="R10075" i="1"/>
  <c r="S10075" i="1"/>
  <c r="Q10076" i="1"/>
  <c r="R10076" i="1"/>
  <c r="S10076" i="1"/>
  <c r="Q10077" i="1"/>
  <c r="R10077" i="1"/>
  <c r="S10077" i="1"/>
  <c r="Q10078" i="1"/>
  <c r="R10078" i="1"/>
  <c r="S10078" i="1"/>
  <c r="Q10079" i="1"/>
  <c r="R10079" i="1"/>
  <c r="S10079" i="1"/>
  <c r="Q10080" i="1"/>
  <c r="R10080" i="1"/>
  <c r="S10080" i="1"/>
  <c r="Q10081" i="1"/>
  <c r="R10081" i="1"/>
  <c r="S10081" i="1"/>
  <c r="Q10082" i="1"/>
  <c r="R10082" i="1"/>
  <c r="S10082" i="1"/>
  <c r="Q10083" i="1"/>
  <c r="R10083" i="1"/>
  <c r="S10083" i="1"/>
  <c r="Q10084" i="1"/>
  <c r="R10084" i="1"/>
  <c r="S10084" i="1"/>
  <c r="Q10085" i="1"/>
  <c r="R10085" i="1"/>
  <c r="S10085" i="1"/>
  <c r="Q10086" i="1"/>
  <c r="R10086" i="1"/>
  <c r="S10086" i="1"/>
  <c r="Q10087" i="1"/>
  <c r="R10087" i="1"/>
  <c r="S10087" i="1"/>
  <c r="Q10088" i="1"/>
  <c r="R10088" i="1"/>
  <c r="S10088" i="1"/>
  <c r="Q10089" i="1"/>
  <c r="R10089" i="1"/>
  <c r="S10089" i="1"/>
  <c r="Q10090" i="1"/>
  <c r="R10090" i="1"/>
  <c r="S10090" i="1"/>
  <c r="Q10091" i="1"/>
  <c r="R10091" i="1"/>
  <c r="S10091" i="1"/>
  <c r="Q10092" i="1"/>
  <c r="R10092" i="1"/>
  <c r="S10092" i="1"/>
  <c r="Q10093" i="1"/>
  <c r="R10093" i="1"/>
  <c r="S10093" i="1"/>
  <c r="Q10094" i="1"/>
  <c r="R10094" i="1"/>
  <c r="S10094" i="1"/>
  <c r="Q10095" i="1"/>
  <c r="R10095" i="1"/>
  <c r="S10095" i="1"/>
  <c r="Q10096" i="1"/>
  <c r="R10096" i="1"/>
  <c r="S10096" i="1"/>
  <c r="Q10097" i="1"/>
  <c r="R10097" i="1"/>
  <c r="S10097" i="1"/>
  <c r="Q10098" i="1"/>
  <c r="R10098" i="1"/>
  <c r="S10098" i="1"/>
  <c r="Q10099" i="1"/>
  <c r="R10099" i="1"/>
  <c r="S10099" i="1"/>
  <c r="Q10100" i="1"/>
  <c r="R10100" i="1"/>
  <c r="S10100" i="1"/>
  <c r="Q10101" i="1"/>
  <c r="R10101" i="1"/>
  <c r="S10101" i="1"/>
  <c r="Q10102" i="1"/>
  <c r="R10102" i="1"/>
  <c r="S10102" i="1"/>
  <c r="Q10103" i="1"/>
  <c r="R10103" i="1"/>
  <c r="S10103" i="1"/>
  <c r="Q10104" i="1"/>
  <c r="R10104" i="1"/>
  <c r="S10104" i="1"/>
  <c r="Q10105" i="1"/>
  <c r="R10105" i="1"/>
  <c r="S10105" i="1"/>
  <c r="Q10106" i="1"/>
  <c r="R10106" i="1"/>
  <c r="S10106" i="1"/>
  <c r="Q10107" i="1"/>
  <c r="R10107" i="1"/>
  <c r="S10107" i="1"/>
  <c r="Q10108" i="1"/>
  <c r="R10108" i="1"/>
  <c r="S10108" i="1"/>
  <c r="Q10109" i="1"/>
  <c r="R10109" i="1"/>
  <c r="S10109" i="1"/>
  <c r="Q10110" i="1"/>
  <c r="R10110" i="1"/>
  <c r="S10110" i="1"/>
  <c r="Q10111" i="1"/>
  <c r="R10111" i="1"/>
  <c r="S10111" i="1"/>
  <c r="Q10112" i="1"/>
  <c r="R10112" i="1"/>
  <c r="S10112" i="1"/>
  <c r="Q10113" i="1"/>
  <c r="R10113" i="1"/>
  <c r="S10113" i="1"/>
  <c r="Q10114" i="1"/>
  <c r="R10114" i="1"/>
  <c r="S10114" i="1"/>
  <c r="Q10115" i="1"/>
  <c r="R10115" i="1"/>
  <c r="S10115" i="1"/>
  <c r="Q10116" i="1"/>
  <c r="R10116" i="1"/>
  <c r="S10116" i="1"/>
  <c r="Q10117" i="1"/>
  <c r="R10117" i="1"/>
  <c r="S10117" i="1"/>
  <c r="Q10118" i="1"/>
  <c r="R10118" i="1"/>
  <c r="S10118" i="1"/>
  <c r="Q10119" i="1"/>
  <c r="R10119" i="1"/>
  <c r="S10119" i="1"/>
  <c r="Q10120" i="1"/>
  <c r="R10120" i="1"/>
  <c r="S10120" i="1"/>
  <c r="Q10121" i="1"/>
  <c r="R10121" i="1"/>
  <c r="S10121" i="1"/>
  <c r="Q10122" i="1"/>
  <c r="R10122" i="1"/>
  <c r="S10122" i="1"/>
  <c r="Q10123" i="1"/>
  <c r="R10123" i="1"/>
  <c r="S10123" i="1"/>
  <c r="Q10124" i="1"/>
  <c r="R10124" i="1"/>
  <c r="S10124" i="1"/>
  <c r="Q10125" i="1"/>
  <c r="R10125" i="1"/>
  <c r="S10125" i="1"/>
  <c r="Q10126" i="1"/>
  <c r="R10126" i="1"/>
  <c r="S10126" i="1"/>
  <c r="Q10127" i="1"/>
  <c r="R10127" i="1"/>
  <c r="S10127" i="1"/>
  <c r="Q10128" i="1"/>
  <c r="R10128" i="1"/>
  <c r="S10128" i="1"/>
  <c r="Q10129" i="1"/>
  <c r="R10129" i="1"/>
  <c r="S10129" i="1"/>
  <c r="Q10130" i="1"/>
  <c r="R10130" i="1"/>
  <c r="S10130" i="1"/>
  <c r="Q10131" i="1"/>
  <c r="R10131" i="1"/>
  <c r="S10131" i="1"/>
  <c r="Q10132" i="1"/>
  <c r="R10132" i="1"/>
  <c r="S10132" i="1"/>
  <c r="Q10133" i="1"/>
  <c r="R10133" i="1"/>
  <c r="S10133" i="1"/>
  <c r="Q10134" i="1"/>
  <c r="R10134" i="1"/>
  <c r="S10134" i="1"/>
  <c r="Q10135" i="1"/>
  <c r="R10135" i="1"/>
  <c r="S10135" i="1"/>
  <c r="Q10136" i="1"/>
  <c r="R10136" i="1"/>
  <c r="S10136" i="1"/>
  <c r="Q10137" i="1"/>
  <c r="R10137" i="1"/>
  <c r="S10137" i="1"/>
  <c r="Q10138" i="1"/>
  <c r="R10138" i="1"/>
  <c r="S10138" i="1"/>
  <c r="Q10139" i="1"/>
  <c r="R10139" i="1"/>
  <c r="S10139" i="1"/>
  <c r="Q10140" i="1"/>
  <c r="R10140" i="1"/>
  <c r="S10140" i="1"/>
  <c r="Q10141" i="1"/>
  <c r="R10141" i="1"/>
  <c r="S10141" i="1"/>
  <c r="Q10142" i="1"/>
  <c r="R10142" i="1"/>
  <c r="S10142" i="1"/>
  <c r="Q10143" i="1"/>
  <c r="R10143" i="1"/>
  <c r="S10143" i="1"/>
  <c r="Q10144" i="1"/>
  <c r="R10144" i="1"/>
  <c r="S10144" i="1"/>
  <c r="Q10145" i="1"/>
  <c r="R10145" i="1"/>
  <c r="S10145" i="1"/>
  <c r="Q10146" i="1"/>
  <c r="R10146" i="1"/>
  <c r="S10146" i="1"/>
  <c r="Q10147" i="1"/>
  <c r="R10147" i="1"/>
  <c r="S10147" i="1"/>
  <c r="Q10148" i="1"/>
  <c r="R10148" i="1"/>
  <c r="S10148" i="1"/>
  <c r="Q10149" i="1"/>
  <c r="R10149" i="1"/>
  <c r="S10149" i="1"/>
  <c r="Q10150" i="1"/>
  <c r="R10150" i="1"/>
  <c r="S10150" i="1"/>
  <c r="Q10151" i="1"/>
  <c r="R10151" i="1"/>
  <c r="S10151" i="1"/>
  <c r="Q10152" i="1"/>
  <c r="R10152" i="1"/>
  <c r="S10152" i="1"/>
  <c r="Q10153" i="1"/>
  <c r="R10153" i="1"/>
  <c r="S10153" i="1"/>
  <c r="Q10154" i="1"/>
  <c r="R10154" i="1"/>
  <c r="S10154" i="1"/>
  <c r="Q10155" i="1"/>
  <c r="R10155" i="1"/>
  <c r="S10155" i="1"/>
  <c r="Q10156" i="1"/>
  <c r="R10156" i="1"/>
  <c r="S10156" i="1"/>
  <c r="Q10157" i="1"/>
  <c r="R10157" i="1"/>
  <c r="S10157" i="1"/>
  <c r="Q10158" i="1"/>
  <c r="R10158" i="1"/>
  <c r="S10158" i="1"/>
  <c r="Q10159" i="1"/>
  <c r="R10159" i="1"/>
  <c r="S10159" i="1"/>
  <c r="Q10160" i="1"/>
  <c r="R10160" i="1"/>
  <c r="S10160" i="1"/>
  <c r="Q10161" i="1"/>
  <c r="R10161" i="1"/>
  <c r="S10161" i="1"/>
  <c r="Q10162" i="1"/>
  <c r="R10162" i="1"/>
  <c r="S10162" i="1"/>
  <c r="Q10163" i="1"/>
  <c r="R10163" i="1"/>
  <c r="S10163" i="1"/>
  <c r="Q10164" i="1"/>
  <c r="R10164" i="1"/>
  <c r="S10164" i="1"/>
  <c r="Q10165" i="1"/>
  <c r="R10165" i="1"/>
  <c r="S10165" i="1"/>
  <c r="Q10166" i="1"/>
  <c r="R10166" i="1"/>
  <c r="S10166" i="1"/>
  <c r="Q10167" i="1"/>
  <c r="R10167" i="1"/>
  <c r="S10167" i="1"/>
  <c r="Q10168" i="1"/>
  <c r="R10168" i="1"/>
  <c r="S10168" i="1"/>
  <c r="Q10169" i="1"/>
  <c r="R10169" i="1"/>
  <c r="S10169" i="1"/>
  <c r="Q10170" i="1"/>
  <c r="R10170" i="1"/>
  <c r="S10170" i="1"/>
  <c r="Q10171" i="1"/>
  <c r="R10171" i="1"/>
  <c r="S10171" i="1"/>
  <c r="Q10172" i="1"/>
  <c r="R10172" i="1"/>
  <c r="S10172" i="1"/>
  <c r="Q10173" i="1"/>
  <c r="R10173" i="1"/>
  <c r="S10173" i="1"/>
  <c r="Q10174" i="1"/>
  <c r="R10174" i="1"/>
  <c r="S10174" i="1"/>
  <c r="Q10175" i="1"/>
  <c r="R10175" i="1"/>
  <c r="S10175" i="1"/>
  <c r="Q10176" i="1"/>
  <c r="R10176" i="1"/>
  <c r="S10176" i="1"/>
  <c r="Q10177" i="1"/>
  <c r="R10177" i="1"/>
  <c r="S10177" i="1"/>
  <c r="Q10178" i="1"/>
  <c r="R10178" i="1"/>
  <c r="S10178" i="1"/>
  <c r="Q10179" i="1"/>
  <c r="R10179" i="1"/>
  <c r="S10179" i="1"/>
  <c r="Q10180" i="1"/>
  <c r="R10180" i="1"/>
  <c r="S10180" i="1"/>
  <c r="Q10181" i="1"/>
  <c r="R10181" i="1"/>
  <c r="S10181" i="1"/>
  <c r="Q10182" i="1"/>
  <c r="R10182" i="1"/>
  <c r="S10182" i="1"/>
  <c r="Q10183" i="1"/>
  <c r="R10183" i="1"/>
  <c r="S10183" i="1"/>
  <c r="Q10184" i="1"/>
  <c r="R10184" i="1"/>
  <c r="S10184" i="1"/>
  <c r="Q10185" i="1"/>
  <c r="R10185" i="1"/>
  <c r="S10185" i="1"/>
  <c r="Q10186" i="1"/>
  <c r="R10186" i="1"/>
  <c r="S10186" i="1"/>
  <c r="Q10187" i="1"/>
  <c r="R10187" i="1"/>
  <c r="S10187" i="1"/>
  <c r="Q10188" i="1"/>
  <c r="R10188" i="1"/>
  <c r="S10188" i="1"/>
  <c r="Q10189" i="1"/>
  <c r="R10189" i="1"/>
  <c r="S10189" i="1"/>
  <c r="Q10190" i="1"/>
  <c r="R10190" i="1"/>
  <c r="S10190" i="1"/>
  <c r="Q10191" i="1"/>
  <c r="R10191" i="1"/>
  <c r="S10191" i="1"/>
  <c r="Q10192" i="1"/>
  <c r="R10192" i="1"/>
  <c r="S10192" i="1"/>
  <c r="Q10193" i="1"/>
  <c r="R10193" i="1"/>
  <c r="S10193" i="1"/>
  <c r="Q10194" i="1"/>
  <c r="R10194" i="1"/>
  <c r="S10194" i="1"/>
  <c r="Q10195" i="1"/>
  <c r="R10195" i="1"/>
  <c r="S10195" i="1"/>
  <c r="Q10196" i="1"/>
  <c r="R10196" i="1"/>
  <c r="S10196" i="1"/>
  <c r="Q10197" i="1"/>
  <c r="R10197" i="1"/>
  <c r="S10197" i="1"/>
  <c r="Q10198" i="1"/>
  <c r="R10198" i="1"/>
  <c r="S10198" i="1"/>
  <c r="Q10199" i="1"/>
  <c r="R10199" i="1"/>
  <c r="S10199" i="1"/>
  <c r="Q10200" i="1"/>
  <c r="R10200" i="1"/>
  <c r="S10200" i="1"/>
  <c r="Q10201" i="1"/>
  <c r="R10201" i="1"/>
  <c r="S10201" i="1"/>
  <c r="Q10202" i="1"/>
  <c r="R10202" i="1"/>
  <c r="S10202" i="1"/>
  <c r="Q10203" i="1"/>
  <c r="R10203" i="1"/>
  <c r="S10203" i="1"/>
  <c r="Q10204" i="1"/>
  <c r="R10204" i="1"/>
  <c r="S10204" i="1"/>
  <c r="Q10205" i="1"/>
  <c r="R10205" i="1"/>
  <c r="S10205" i="1"/>
  <c r="Q10206" i="1"/>
  <c r="R10206" i="1"/>
  <c r="S10206" i="1"/>
  <c r="Q10207" i="1"/>
  <c r="R10207" i="1"/>
  <c r="S10207" i="1"/>
  <c r="Q10208" i="1"/>
  <c r="R10208" i="1"/>
  <c r="S10208" i="1"/>
  <c r="Q10209" i="1"/>
  <c r="R10209" i="1"/>
  <c r="S10209" i="1"/>
  <c r="Q10210" i="1"/>
  <c r="R10210" i="1"/>
  <c r="S10210" i="1"/>
  <c r="Q10211" i="1"/>
  <c r="R10211" i="1"/>
  <c r="S10211" i="1"/>
  <c r="Q10212" i="1"/>
  <c r="R10212" i="1"/>
  <c r="S10212" i="1"/>
  <c r="Q10213" i="1"/>
  <c r="R10213" i="1"/>
  <c r="S10213" i="1"/>
  <c r="Q10214" i="1"/>
  <c r="R10214" i="1"/>
  <c r="S10214" i="1"/>
  <c r="Q10215" i="1"/>
  <c r="R10215" i="1"/>
  <c r="S10215" i="1"/>
  <c r="Q10216" i="1"/>
  <c r="R10216" i="1"/>
  <c r="S10216" i="1"/>
  <c r="Q10217" i="1"/>
  <c r="R10217" i="1"/>
  <c r="S10217" i="1"/>
  <c r="Q10218" i="1"/>
  <c r="R10218" i="1"/>
  <c r="S10218" i="1"/>
  <c r="Q10219" i="1"/>
  <c r="R10219" i="1"/>
  <c r="S10219" i="1"/>
  <c r="Q10220" i="1"/>
  <c r="R10220" i="1"/>
  <c r="S10220" i="1"/>
  <c r="Q10221" i="1"/>
  <c r="R10221" i="1"/>
  <c r="S10221" i="1"/>
  <c r="Q10222" i="1"/>
  <c r="R10222" i="1"/>
  <c r="S10222" i="1"/>
  <c r="Q10223" i="1"/>
  <c r="R10223" i="1"/>
  <c r="S10223" i="1"/>
  <c r="Q10224" i="1"/>
  <c r="R10224" i="1"/>
  <c r="S10224" i="1"/>
  <c r="Q10225" i="1"/>
  <c r="R10225" i="1"/>
  <c r="S10225" i="1"/>
  <c r="Q10226" i="1"/>
  <c r="R10226" i="1"/>
  <c r="S10226" i="1"/>
  <c r="Q10227" i="1"/>
  <c r="R10227" i="1"/>
  <c r="S10227" i="1"/>
  <c r="Q10228" i="1"/>
  <c r="R10228" i="1"/>
  <c r="S10228" i="1"/>
  <c r="Q10229" i="1"/>
  <c r="R10229" i="1"/>
  <c r="S10229" i="1"/>
  <c r="Q10230" i="1"/>
  <c r="R10230" i="1"/>
  <c r="S10230" i="1"/>
  <c r="Q10231" i="1"/>
  <c r="R10231" i="1"/>
  <c r="S10231" i="1"/>
  <c r="Q10232" i="1"/>
  <c r="R10232" i="1"/>
  <c r="S10232" i="1"/>
  <c r="Q10233" i="1"/>
  <c r="R10233" i="1"/>
  <c r="S10233" i="1"/>
  <c r="Q10234" i="1"/>
  <c r="R10234" i="1"/>
  <c r="S10234" i="1"/>
  <c r="Q10235" i="1"/>
  <c r="R10235" i="1"/>
  <c r="S10235" i="1"/>
  <c r="Q10236" i="1"/>
  <c r="R10236" i="1"/>
  <c r="S10236" i="1"/>
  <c r="Q10237" i="1"/>
  <c r="R10237" i="1"/>
  <c r="S10237" i="1"/>
  <c r="Q10238" i="1"/>
  <c r="R10238" i="1"/>
  <c r="S10238" i="1"/>
  <c r="Q10239" i="1"/>
  <c r="R10239" i="1"/>
  <c r="S10239" i="1"/>
  <c r="Q10240" i="1"/>
  <c r="R10240" i="1"/>
  <c r="S10240" i="1"/>
  <c r="Q10241" i="1"/>
  <c r="R10241" i="1"/>
  <c r="S10241" i="1"/>
  <c r="Q10242" i="1"/>
  <c r="R10242" i="1"/>
  <c r="S10242" i="1"/>
  <c r="Q10243" i="1"/>
  <c r="R10243" i="1"/>
  <c r="S10243" i="1"/>
  <c r="Q10244" i="1"/>
  <c r="R10244" i="1"/>
  <c r="S10244" i="1"/>
  <c r="Q10245" i="1"/>
  <c r="R10245" i="1"/>
  <c r="S10245" i="1"/>
  <c r="Q10246" i="1"/>
  <c r="R10246" i="1"/>
  <c r="S10246" i="1"/>
  <c r="Q10247" i="1"/>
  <c r="R10247" i="1"/>
  <c r="S10247" i="1"/>
  <c r="Q10248" i="1"/>
  <c r="R10248" i="1"/>
  <c r="S10248" i="1"/>
  <c r="Q10249" i="1"/>
  <c r="R10249" i="1"/>
  <c r="S10249" i="1"/>
  <c r="Q10250" i="1"/>
  <c r="R10250" i="1"/>
  <c r="S10250" i="1"/>
  <c r="Q10251" i="1"/>
  <c r="R10251" i="1"/>
  <c r="S10251" i="1"/>
  <c r="Q10252" i="1"/>
  <c r="R10252" i="1"/>
  <c r="S10252" i="1"/>
  <c r="Q10253" i="1"/>
  <c r="R10253" i="1"/>
  <c r="S10253" i="1"/>
  <c r="Q10254" i="1"/>
  <c r="R10254" i="1"/>
  <c r="S10254" i="1"/>
  <c r="Q10255" i="1"/>
  <c r="R10255" i="1"/>
  <c r="S10255" i="1"/>
  <c r="Q10256" i="1"/>
  <c r="R10256" i="1"/>
  <c r="S10256" i="1"/>
  <c r="Q10257" i="1"/>
  <c r="R10257" i="1"/>
  <c r="S10257" i="1"/>
  <c r="Q10258" i="1"/>
  <c r="R10258" i="1"/>
  <c r="S10258" i="1"/>
  <c r="Q10259" i="1"/>
  <c r="R10259" i="1"/>
  <c r="S10259" i="1"/>
  <c r="Q10260" i="1"/>
  <c r="R10260" i="1"/>
  <c r="S10260" i="1"/>
  <c r="Q10261" i="1"/>
  <c r="R10261" i="1"/>
  <c r="S10261" i="1"/>
  <c r="Q10262" i="1"/>
  <c r="R10262" i="1"/>
  <c r="S10262" i="1"/>
  <c r="Q10263" i="1"/>
  <c r="R10263" i="1"/>
  <c r="S10263" i="1"/>
  <c r="Q10264" i="1"/>
  <c r="R10264" i="1"/>
  <c r="S10264" i="1"/>
  <c r="Q10265" i="1"/>
  <c r="R10265" i="1"/>
  <c r="S10265" i="1"/>
  <c r="Q10266" i="1"/>
  <c r="R10266" i="1"/>
  <c r="S10266" i="1"/>
  <c r="Q10267" i="1"/>
  <c r="R10267" i="1"/>
  <c r="S10267" i="1"/>
  <c r="Q10268" i="1"/>
  <c r="R10268" i="1"/>
  <c r="S10268" i="1"/>
  <c r="Q10269" i="1"/>
  <c r="R10269" i="1"/>
  <c r="S10269" i="1"/>
  <c r="Q10270" i="1"/>
  <c r="R10270" i="1"/>
  <c r="S10270" i="1"/>
  <c r="Q10271" i="1"/>
  <c r="R10271" i="1"/>
  <c r="S10271" i="1"/>
  <c r="Q10272" i="1"/>
  <c r="R10272" i="1"/>
  <c r="S10272" i="1"/>
  <c r="Q10273" i="1"/>
  <c r="R10273" i="1"/>
  <c r="S10273" i="1"/>
  <c r="Q10274" i="1"/>
  <c r="R10274" i="1"/>
  <c r="S10274" i="1"/>
  <c r="Q10275" i="1"/>
  <c r="R10275" i="1"/>
  <c r="S10275" i="1"/>
  <c r="Q10276" i="1"/>
  <c r="R10276" i="1"/>
  <c r="S10276" i="1"/>
  <c r="Q10277" i="1"/>
  <c r="R10277" i="1"/>
  <c r="S10277" i="1"/>
  <c r="Q10278" i="1"/>
  <c r="R10278" i="1"/>
  <c r="S10278" i="1"/>
  <c r="Q10279" i="1"/>
  <c r="R10279" i="1"/>
  <c r="S10279" i="1"/>
  <c r="Q10280" i="1"/>
  <c r="R10280" i="1"/>
  <c r="S10280" i="1"/>
  <c r="Q10281" i="1"/>
  <c r="R10281" i="1"/>
  <c r="S10281" i="1"/>
  <c r="Q10282" i="1"/>
  <c r="R10282" i="1"/>
  <c r="S10282" i="1"/>
  <c r="Q10283" i="1"/>
  <c r="R10283" i="1"/>
  <c r="S10283" i="1"/>
  <c r="Q10284" i="1"/>
  <c r="R10284" i="1"/>
  <c r="S10284" i="1"/>
  <c r="Q10285" i="1"/>
  <c r="R10285" i="1"/>
  <c r="S10285" i="1"/>
  <c r="Q10286" i="1"/>
  <c r="R10286" i="1"/>
  <c r="S10286" i="1"/>
  <c r="Q10287" i="1"/>
  <c r="R10287" i="1"/>
  <c r="S10287" i="1"/>
  <c r="Q10288" i="1"/>
  <c r="R10288" i="1"/>
  <c r="S10288" i="1"/>
  <c r="Q10289" i="1"/>
  <c r="R10289" i="1"/>
  <c r="S10289" i="1"/>
  <c r="Q10290" i="1"/>
  <c r="R10290" i="1"/>
  <c r="S10290" i="1"/>
  <c r="Q10291" i="1"/>
  <c r="R10291" i="1"/>
  <c r="S10291" i="1"/>
  <c r="Q10292" i="1"/>
  <c r="R10292" i="1"/>
  <c r="S10292" i="1"/>
  <c r="Q10293" i="1"/>
  <c r="R10293" i="1"/>
  <c r="S10293" i="1"/>
  <c r="Q10294" i="1"/>
  <c r="R10294" i="1"/>
  <c r="S10294" i="1"/>
  <c r="Q10295" i="1"/>
  <c r="R10295" i="1"/>
  <c r="S10295" i="1"/>
  <c r="Q10296" i="1"/>
  <c r="R10296" i="1"/>
  <c r="S10296" i="1"/>
  <c r="Q10297" i="1"/>
  <c r="R10297" i="1"/>
  <c r="S10297" i="1"/>
  <c r="Q10298" i="1"/>
  <c r="R10298" i="1"/>
  <c r="S10298" i="1"/>
  <c r="Q10299" i="1"/>
  <c r="R10299" i="1"/>
  <c r="S10299" i="1"/>
  <c r="Q10300" i="1"/>
  <c r="R10300" i="1"/>
  <c r="S10300" i="1"/>
  <c r="Q10301" i="1"/>
  <c r="R10301" i="1"/>
  <c r="S10301" i="1"/>
  <c r="Q10302" i="1"/>
  <c r="R10302" i="1"/>
  <c r="S10302" i="1"/>
  <c r="Q10303" i="1"/>
  <c r="R10303" i="1"/>
  <c r="S10303" i="1"/>
  <c r="Q10304" i="1"/>
  <c r="R10304" i="1"/>
  <c r="S10304" i="1"/>
  <c r="Q10305" i="1"/>
  <c r="R10305" i="1"/>
  <c r="S10305" i="1"/>
  <c r="Q10306" i="1"/>
  <c r="R10306" i="1"/>
  <c r="S10306" i="1"/>
  <c r="Q10307" i="1"/>
  <c r="R10307" i="1"/>
  <c r="S10307" i="1"/>
  <c r="Q10308" i="1"/>
  <c r="R10308" i="1"/>
  <c r="S10308" i="1"/>
  <c r="Q10309" i="1"/>
  <c r="R10309" i="1"/>
  <c r="S10309" i="1"/>
  <c r="Q10310" i="1"/>
  <c r="R10310" i="1"/>
  <c r="S10310" i="1"/>
  <c r="Q10311" i="1"/>
  <c r="R10311" i="1"/>
  <c r="S10311" i="1"/>
  <c r="Q10312" i="1"/>
  <c r="R10312" i="1"/>
  <c r="S10312" i="1"/>
  <c r="Q10313" i="1"/>
  <c r="R10313" i="1"/>
  <c r="S10313" i="1"/>
  <c r="Q10314" i="1"/>
  <c r="R10314" i="1"/>
  <c r="S10314" i="1"/>
  <c r="Q10315" i="1"/>
  <c r="R10315" i="1"/>
  <c r="S10315" i="1"/>
  <c r="Q10316" i="1"/>
  <c r="R10316" i="1"/>
  <c r="S10316" i="1"/>
  <c r="Q10317" i="1"/>
  <c r="R10317" i="1"/>
  <c r="S10317" i="1"/>
  <c r="Q10318" i="1"/>
  <c r="R10318" i="1"/>
  <c r="S10318" i="1"/>
  <c r="Q10319" i="1"/>
  <c r="R10319" i="1"/>
  <c r="S10319" i="1"/>
  <c r="Q10320" i="1"/>
  <c r="R10320" i="1"/>
  <c r="S10320" i="1"/>
  <c r="Q10321" i="1"/>
  <c r="R10321" i="1"/>
  <c r="S10321" i="1"/>
  <c r="Q10322" i="1"/>
  <c r="R10322" i="1"/>
  <c r="S10322" i="1"/>
  <c r="Q10323" i="1"/>
  <c r="R10323" i="1"/>
  <c r="S10323" i="1"/>
  <c r="Q10324" i="1"/>
  <c r="R10324" i="1"/>
  <c r="S10324" i="1"/>
  <c r="Q10325" i="1"/>
  <c r="R10325" i="1"/>
  <c r="S10325" i="1"/>
  <c r="Q10326" i="1"/>
  <c r="R10326" i="1"/>
  <c r="S10326" i="1"/>
  <c r="Q10327" i="1"/>
  <c r="R10327" i="1"/>
  <c r="S10327" i="1"/>
  <c r="Q10328" i="1"/>
  <c r="R10328" i="1"/>
  <c r="S10328" i="1"/>
  <c r="Q10329" i="1"/>
  <c r="R10329" i="1"/>
  <c r="S10329" i="1"/>
  <c r="Q10330" i="1"/>
  <c r="R10330" i="1"/>
  <c r="S10330" i="1"/>
  <c r="Q10331" i="1"/>
  <c r="R10331" i="1"/>
  <c r="S10331" i="1"/>
  <c r="Q10332" i="1"/>
  <c r="R10332" i="1"/>
  <c r="S10332" i="1"/>
  <c r="Q10333" i="1"/>
  <c r="R10333" i="1"/>
  <c r="S10333" i="1"/>
  <c r="Q10334" i="1"/>
  <c r="R10334" i="1"/>
  <c r="S10334" i="1"/>
  <c r="Q10335" i="1"/>
  <c r="R10335" i="1"/>
  <c r="S10335" i="1"/>
  <c r="Q10336" i="1"/>
  <c r="R10336" i="1"/>
  <c r="S10336" i="1"/>
  <c r="Q10337" i="1"/>
  <c r="R10337" i="1"/>
  <c r="S10337" i="1"/>
  <c r="Q10338" i="1"/>
  <c r="R10338" i="1"/>
  <c r="S10338" i="1"/>
  <c r="Q10339" i="1"/>
  <c r="R10339" i="1"/>
  <c r="S10339" i="1"/>
  <c r="Q10340" i="1"/>
  <c r="R10340" i="1"/>
  <c r="S10340" i="1"/>
  <c r="Q10341" i="1"/>
  <c r="R10341" i="1"/>
  <c r="S10341" i="1"/>
  <c r="Q10342" i="1"/>
  <c r="R10342" i="1"/>
  <c r="S10342" i="1"/>
  <c r="Q10343" i="1"/>
  <c r="R10343" i="1"/>
  <c r="S10343" i="1"/>
  <c r="Q10344" i="1"/>
  <c r="R10344" i="1"/>
  <c r="S10344" i="1"/>
  <c r="Q10345" i="1"/>
  <c r="R10345" i="1"/>
  <c r="S10345" i="1"/>
  <c r="Q10346" i="1"/>
  <c r="R10346" i="1"/>
  <c r="S10346" i="1"/>
  <c r="Q10347" i="1"/>
  <c r="R10347" i="1"/>
  <c r="S10347" i="1"/>
  <c r="Q10348" i="1"/>
  <c r="R10348" i="1"/>
  <c r="S10348" i="1"/>
  <c r="Q10349" i="1"/>
  <c r="R10349" i="1"/>
  <c r="S10349" i="1"/>
  <c r="Q10350" i="1"/>
  <c r="R10350" i="1"/>
  <c r="S10350" i="1"/>
  <c r="Q10351" i="1"/>
  <c r="R10351" i="1"/>
  <c r="S10351" i="1"/>
  <c r="Q10352" i="1"/>
  <c r="R10352" i="1"/>
  <c r="S10352" i="1"/>
  <c r="Q10353" i="1"/>
  <c r="R10353" i="1"/>
  <c r="S10353" i="1"/>
  <c r="Q10354" i="1"/>
  <c r="R10354" i="1"/>
  <c r="S10354" i="1"/>
  <c r="Q10355" i="1"/>
  <c r="R10355" i="1"/>
  <c r="S10355" i="1"/>
  <c r="Q10356" i="1"/>
  <c r="R10356" i="1"/>
  <c r="S10356" i="1"/>
  <c r="Q10357" i="1"/>
  <c r="R10357" i="1"/>
  <c r="S10357" i="1"/>
  <c r="Q10358" i="1"/>
  <c r="R10358" i="1"/>
  <c r="S10358" i="1"/>
  <c r="Q10359" i="1"/>
  <c r="R10359" i="1"/>
  <c r="S10359" i="1"/>
  <c r="Q10360" i="1"/>
  <c r="R10360" i="1"/>
  <c r="S10360" i="1"/>
  <c r="Q10361" i="1"/>
  <c r="R10361" i="1"/>
  <c r="S10361" i="1"/>
  <c r="Q10362" i="1"/>
  <c r="R10362" i="1"/>
  <c r="S10362" i="1"/>
  <c r="Q10363" i="1"/>
  <c r="R10363" i="1"/>
  <c r="S10363" i="1"/>
  <c r="Q10364" i="1"/>
  <c r="R10364" i="1"/>
  <c r="S10364" i="1"/>
  <c r="Q10365" i="1"/>
  <c r="R10365" i="1"/>
  <c r="S10365" i="1"/>
  <c r="Q10366" i="1"/>
  <c r="R10366" i="1"/>
  <c r="S10366" i="1"/>
  <c r="Q10367" i="1"/>
  <c r="R10367" i="1"/>
  <c r="S10367" i="1"/>
  <c r="Q10368" i="1"/>
  <c r="R10368" i="1"/>
  <c r="S10368" i="1"/>
  <c r="Q10369" i="1"/>
  <c r="R10369" i="1"/>
  <c r="S10369" i="1"/>
  <c r="Q10370" i="1"/>
  <c r="R10370" i="1"/>
  <c r="S10370" i="1"/>
  <c r="Q10371" i="1"/>
  <c r="R10371" i="1"/>
  <c r="S10371" i="1"/>
  <c r="Q10372" i="1"/>
  <c r="R10372" i="1"/>
  <c r="S10372" i="1"/>
  <c r="Q10373" i="1"/>
  <c r="R10373" i="1"/>
  <c r="S10373" i="1"/>
  <c r="Q10374" i="1"/>
  <c r="R10374" i="1"/>
  <c r="S10374" i="1"/>
  <c r="Q10375" i="1"/>
  <c r="R10375" i="1"/>
  <c r="S10375" i="1"/>
  <c r="Q10376" i="1"/>
  <c r="R10376" i="1"/>
  <c r="S10376" i="1"/>
  <c r="Q10377" i="1"/>
  <c r="R10377" i="1"/>
  <c r="S10377" i="1"/>
  <c r="Q10378" i="1"/>
  <c r="R10378" i="1"/>
  <c r="S10378" i="1"/>
  <c r="Q10379" i="1"/>
  <c r="R10379" i="1"/>
  <c r="S10379" i="1"/>
  <c r="Q10380" i="1"/>
  <c r="R10380" i="1"/>
  <c r="S10380" i="1"/>
  <c r="Q10381" i="1"/>
  <c r="R10381" i="1"/>
  <c r="S10381" i="1"/>
  <c r="Q10382" i="1"/>
  <c r="R10382" i="1"/>
  <c r="S10382" i="1"/>
  <c r="Q10383" i="1"/>
  <c r="R10383" i="1"/>
  <c r="S10383" i="1"/>
  <c r="Q10384" i="1"/>
  <c r="R10384" i="1"/>
  <c r="S10384" i="1"/>
  <c r="Q10385" i="1"/>
  <c r="R10385" i="1"/>
  <c r="S10385" i="1"/>
  <c r="Q10386" i="1"/>
  <c r="R10386" i="1"/>
  <c r="S10386" i="1"/>
  <c r="Q10387" i="1"/>
  <c r="R10387" i="1"/>
  <c r="S10387" i="1"/>
  <c r="Q10388" i="1"/>
  <c r="R10388" i="1"/>
  <c r="S10388" i="1"/>
  <c r="Q10389" i="1"/>
  <c r="R10389" i="1"/>
  <c r="S10389" i="1"/>
  <c r="Q10390" i="1"/>
  <c r="R10390" i="1"/>
  <c r="S10390" i="1"/>
  <c r="Q10391" i="1"/>
  <c r="R10391" i="1"/>
  <c r="S10391" i="1"/>
  <c r="Q10392" i="1"/>
  <c r="R10392" i="1"/>
  <c r="S10392" i="1"/>
  <c r="Q10393" i="1"/>
  <c r="R10393" i="1"/>
  <c r="S10393" i="1"/>
  <c r="Q10394" i="1"/>
  <c r="R10394" i="1"/>
  <c r="S10394" i="1"/>
  <c r="Q10395" i="1"/>
  <c r="R10395" i="1"/>
  <c r="S10395" i="1"/>
  <c r="Q10396" i="1"/>
  <c r="R10396" i="1"/>
  <c r="S10396" i="1"/>
  <c r="Q10397" i="1"/>
  <c r="R10397" i="1"/>
  <c r="S10397" i="1"/>
  <c r="Q10398" i="1"/>
  <c r="R10398" i="1"/>
  <c r="S10398" i="1"/>
  <c r="Q10399" i="1"/>
  <c r="R10399" i="1"/>
  <c r="S10399" i="1"/>
  <c r="Q10400" i="1"/>
  <c r="R10400" i="1"/>
  <c r="S10400" i="1"/>
  <c r="Q10401" i="1"/>
  <c r="R10401" i="1"/>
  <c r="S10401" i="1"/>
  <c r="Q10402" i="1"/>
  <c r="R10402" i="1"/>
  <c r="S10402" i="1"/>
  <c r="Q10403" i="1"/>
  <c r="R10403" i="1"/>
  <c r="S10403" i="1"/>
  <c r="Q10404" i="1"/>
  <c r="R10404" i="1"/>
  <c r="S10404" i="1"/>
  <c r="Q10405" i="1"/>
  <c r="R10405" i="1"/>
  <c r="S10405" i="1"/>
  <c r="Q10406" i="1"/>
  <c r="R10406" i="1"/>
  <c r="S10406" i="1"/>
  <c r="Q10407" i="1"/>
  <c r="R10407" i="1"/>
  <c r="S10407" i="1"/>
  <c r="Q10408" i="1"/>
  <c r="R10408" i="1"/>
  <c r="S10408" i="1"/>
  <c r="Q10409" i="1"/>
  <c r="R10409" i="1"/>
  <c r="S10409" i="1"/>
  <c r="Q10410" i="1"/>
  <c r="R10410" i="1"/>
  <c r="S10410" i="1"/>
  <c r="Q10411" i="1"/>
  <c r="R10411" i="1"/>
  <c r="S10411" i="1"/>
  <c r="Q10412" i="1"/>
  <c r="R10412" i="1"/>
  <c r="S10412" i="1"/>
  <c r="Q10413" i="1"/>
  <c r="R10413" i="1"/>
  <c r="S10413" i="1"/>
  <c r="Q10414" i="1"/>
  <c r="R10414" i="1"/>
  <c r="S10414" i="1"/>
  <c r="Q10415" i="1"/>
  <c r="R10415" i="1"/>
  <c r="S10415" i="1"/>
  <c r="Q10416" i="1"/>
  <c r="R10416" i="1"/>
  <c r="S10416" i="1"/>
  <c r="Q10417" i="1"/>
  <c r="R10417" i="1"/>
  <c r="S10417" i="1"/>
  <c r="Q10418" i="1"/>
  <c r="R10418" i="1"/>
  <c r="S10418" i="1"/>
  <c r="Q10419" i="1"/>
  <c r="R10419" i="1"/>
  <c r="S10419" i="1"/>
  <c r="Q10420" i="1"/>
  <c r="R10420" i="1"/>
  <c r="S10420" i="1"/>
  <c r="Q10421" i="1"/>
  <c r="R10421" i="1"/>
  <c r="S10421" i="1"/>
  <c r="Q10422" i="1"/>
  <c r="R10422" i="1"/>
  <c r="S10422" i="1"/>
  <c r="Q10423" i="1"/>
  <c r="R10423" i="1"/>
  <c r="S10423" i="1"/>
  <c r="Q10424" i="1"/>
  <c r="R10424" i="1"/>
  <c r="S10424" i="1"/>
  <c r="Q10425" i="1"/>
  <c r="R10425" i="1"/>
  <c r="S10425" i="1"/>
  <c r="Q10426" i="1"/>
  <c r="R10426" i="1"/>
  <c r="S10426" i="1"/>
  <c r="Q10427" i="1"/>
  <c r="R10427" i="1"/>
  <c r="S10427" i="1"/>
  <c r="Q10428" i="1"/>
  <c r="R10428" i="1"/>
  <c r="S10428" i="1"/>
  <c r="Q10429" i="1"/>
  <c r="R10429" i="1"/>
  <c r="S10429" i="1"/>
  <c r="Q10430" i="1"/>
  <c r="R10430" i="1"/>
  <c r="S10430" i="1"/>
  <c r="Q10431" i="1"/>
  <c r="R10431" i="1"/>
  <c r="S10431" i="1"/>
  <c r="Q10432" i="1"/>
  <c r="R10432" i="1"/>
  <c r="S10432" i="1"/>
  <c r="Q10433" i="1"/>
  <c r="R10433" i="1"/>
  <c r="S10433" i="1"/>
  <c r="Q10434" i="1"/>
  <c r="R10434" i="1"/>
  <c r="S10434" i="1"/>
  <c r="Q10435" i="1"/>
  <c r="R10435" i="1"/>
  <c r="S10435" i="1"/>
  <c r="Q10436" i="1"/>
  <c r="R10436" i="1"/>
  <c r="S10436" i="1"/>
  <c r="Q10437" i="1"/>
  <c r="R10437" i="1"/>
  <c r="S10437" i="1"/>
  <c r="Q10438" i="1"/>
  <c r="R10438" i="1"/>
  <c r="S10438" i="1"/>
  <c r="Q10439" i="1"/>
  <c r="R10439" i="1"/>
  <c r="S10439" i="1"/>
  <c r="Q10440" i="1"/>
  <c r="R10440" i="1"/>
  <c r="S10440" i="1"/>
  <c r="Q10441" i="1"/>
  <c r="R10441" i="1"/>
  <c r="S10441" i="1"/>
  <c r="Q10442" i="1"/>
  <c r="R10442" i="1"/>
  <c r="S10442" i="1"/>
  <c r="Q10443" i="1"/>
  <c r="R10443" i="1"/>
  <c r="S10443" i="1"/>
  <c r="Q10444" i="1"/>
  <c r="R10444" i="1"/>
  <c r="S10444" i="1"/>
  <c r="Q10445" i="1"/>
  <c r="R10445" i="1"/>
  <c r="S10445" i="1"/>
  <c r="Q10446" i="1"/>
  <c r="R10446" i="1"/>
  <c r="S10446" i="1"/>
  <c r="Q10447" i="1"/>
  <c r="R10447" i="1"/>
  <c r="S10447" i="1"/>
  <c r="Q10448" i="1"/>
  <c r="R10448" i="1"/>
  <c r="S10448" i="1"/>
  <c r="Q10449" i="1"/>
  <c r="R10449" i="1"/>
  <c r="S10449" i="1"/>
  <c r="Q10450" i="1"/>
  <c r="R10450" i="1"/>
  <c r="S10450" i="1"/>
  <c r="Q10451" i="1"/>
  <c r="R10451" i="1"/>
  <c r="S10451" i="1"/>
  <c r="Q10452" i="1"/>
  <c r="R10452" i="1"/>
  <c r="S10452" i="1"/>
  <c r="Q10453" i="1"/>
  <c r="R10453" i="1"/>
  <c r="S10453" i="1"/>
  <c r="Q10454" i="1"/>
  <c r="R10454" i="1"/>
  <c r="S10454" i="1"/>
  <c r="Q10455" i="1"/>
  <c r="R10455" i="1"/>
  <c r="S10455" i="1"/>
  <c r="Q10456" i="1"/>
  <c r="R10456" i="1"/>
  <c r="S10456" i="1"/>
  <c r="Q10457" i="1"/>
  <c r="R10457" i="1"/>
  <c r="S10457" i="1"/>
  <c r="Q10458" i="1"/>
  <c r="R10458" i="1"/>
  <c r="S10458" i="1"/>
  <c r="Q10459" i="1"/>
  <c r="R10459" i="1"/>
  <c r="S10459" i="1"/>
  <c r="Q10460" i="1"/>
  <c r="R10460" i="1"/>
  <c r="S10460" i="1"/>
  <c r="Q10461" i="1"/>
  <c r="R10461" i="1"/>
  <c r="S10461" i="1"/>
  <c r="Q10462" i="1"/>
  <c r="R10462" i="1"/>
  <c r="S10462" i="1"/>
  <c r="Q10463" i="1"/>
  <c r="R10463" i="1"/>
  <c r="S10463" i="1"/>
  <c r="Q10464" i="1"/>
  <c r="R10464" i="1"/>
  <c r="S10464" i="1"/>
  <c r="Q10465" i="1"/>
  <c r="R10465" i="1"/>
  <c r="S10465" i="1"/>
  <c r="Q10466" i="1"/>
  <c r="R10466" i="1"/>
  <c r="S10466" i="1"/>
  <c r="Q10467" i="1"/>
  <c r="R10467" i="1"/>
  <c r="S10467" i="1"/>
  <c r="Q10468" i="1"/>
  <c r="R10468" i="1"/>
  <c r="S10468" i="1"/>
  <c r="Q10469" i="1"/>
  <c r="R10469" i="1"/>
  <c r="S10469" i="1"/>
  <c r="Q10470" i="1"/>
  <c r="R10470" i="1"/>
  <c r="S10470" i="1"/>
  <c r="Q10471" i="1"/>
  <c r="R10471" i="1"/>
  <c r="S10471" i="1"/>
  <c r="Q10472" i="1"/>
  <c r="R10472" i="1"/>
  <c r="S10472" i="1"/>
  <c r="Q10473" i="1"/>
  <c r="R10473" i="1"/>
  <c r="S10473" i="1"/>
  <c r="Q10474" i="1"/>
  <c r="R10474" i="1"/>
  <c r="S10474" i="1"/>
  <c r="Q10475" i="1"/>
  <c r="R10475" i="1"/>
  <c r="S10475" i="1"/>
  <c r="Q10476" i="1"/>
  <c r="R10476" i="1"/>
  <c r="S10476" i="1"/>
  <c r="Q10477" i="1"/>
  <c r="R10477" i="1"/>
  <c r="S10477" i="1"/>
  <c r="Q10478" i="1"/>
  <c r="R10478" i="1"/>
  <c r="S10478" i="1"/>
  <c r="Q10479" i="1"/>
  <c r="R10479" i="1"/>
  <c r="S10479" i="1"/>
  <c r="Q10480" i="1"/>
  <c r="R10480" i="1"/>
  <c r="S10480" i="1"/>
  <c r="Q10481" i="1"/>
  <c r="R10481" i="1"/>
  <c r="S10481" i="1"/>
  <c r="Q10482" i="1"/>
  <c r="R10482" i="1"/>
  <c r="S10482" i="1"/>
  <c r="Q10483" i="1"/>
  <c r="R10483" i="1"/>
  <c r="S10483" i="1"/>
  <c r="Q10484" i="1"/>
  <c r="R10484" i="1"/>
  <c r="S10484" i="1"/>
  <c r="Q10485" i="1"/>
  <c r="R10485" i="1"/>
  <c r="S10485" i="1"/>
  <c r="Q10486" i="1"/>
  <c r="R10486" i="1"/>
  <c r="S10486" i="1"/>
  <c r="Q10487" i="1"/>
  <c r="R10487" i="1"/>
  <c r="S10487" i="1"/>
  <c r="Q10488" i="1"/>
  <c r="R10488" i="1"/>
  <c r="S10488" i="1"/>
  <c r="Q10489" i="1"/>
  <c r="R10489" i="1"/>
  <c r="S10489" i="1"/>
  <c r="Q10490" i="1"/>
  <c r="R10490" i="1"/>
  <c r="S10490" i="1"/>
  <c r="Q10491" i="1"/>
  <c r="R10491" i="1"/>
  <c r="S10491" i="1"/>
  <c r="Q10492" i="1"/>
  <c r="R10492" i="1"/>
  <c r="S10492" i="1"/>
  <c r="Q10493" i="1"/>
  <c r="R10493" i="1"/>
  <c r="S10493" i="1"/>
  <c r="Q10494" i="1"/>
  <c r="R10494" i="1"/>
  <c r="S10494" i="1"/>
  <c r="Q10495" i="1"/>
  <c r="R10495" i="1"/>
  <c r="S10495" i="1"/>
  <c r="Q10496" i="1"/>
  <c r="R10496" i="1"/>
  <c r="S10496" i="1"/>
  <c r="Q10497" i="1"/>
  <c r="R10497" i="1"/>
  <c r="S10497" i="1"/>
  <c r="Q10498" i="1"/>
  <c r="R10498" i="1"/>
  <c r="S10498" i="1"/>
  <c r="Q10499" i="1"/>
  <c r="R10499" i="1"/>
  <c r="S10499" i="1"/>
  <c r="Q10500" i="1"/>
  <c r="R10500" i="1"/>
  <c r="S10500" i="1"/>
  <c r="Q10501" i="1"/>
  <c r="R10501" i="1"/>
  <c r="S10501" i="1"/>
  <c r="Q10502" i="1"/>
  <c r="R10502" i="1"/>
  <c r="S10502" i="1"/>
  <c r="Q10503" i="1"/>
  <c r="R10503" i="1"/>
  <c r="S10503" i="1"/>
  <c r="Q10504" i="1"/>
  <c r="R10504" i="1"/>
  <c r="S10504" i="1"/>
  <c r="Q10505" i="1"/>
  <c r="R10505" i="1"/>
  <c r="S10505" i="1"/>
  <c r="Q10506" i="1"/>
  <c r="R10506" i="1"/>
  <c r="S10506" i="1"/>
  <c r="Q10507" i="1"/>
  <c r="R10507" i="1"/>
  <c r="S10507" i="1"/>
  <c r="Q10508" i="1"/>
  <c r="R10508" i="1"/>
  <c r="S10508" i="1"/>
  <c r="Q10509" i="1"/>
  <c r="R10509" i="1"/>
  <c r="S10509" i="1"/>
  <c r="Q10510" i="1"/>
  <c r="R10510" i="1"/>
  <c r="S10510" i="1"/>
  <c r="Q10511" i="1"/>
  <c r="R10511" i="1"/>
  <c r="S10511" i="1"/>
  <c r="Q10512" i="1"/>
  <c r="R10512" i="1"/>
  <c r="S10512" i="1"/>
  <c r="Q10513" i="1"/>
  <c r="R10513" i="1"/>
  <c r="S10513" i="1"/>
  <c r="Q10514" i="1"/>
  <c r="R10514" i="1"/>
  <c r="S10514" i="1"/>
  <c r="Q10515" i="1"/>
  <c r="R10515" i="1"/>
  <c r="S10515" i="1"/>
  <c r="Q10516" i="1"/>
  <c r="R10516" i="1"/>
  <c r="S10516" i="1"/>
  <c r="Q10517" i="1"/>
  <c r="R10517" i="1"/>
  <c r="S10517" i="1"/>
  <c r="Q10518" i="1"/>
  <c r="R10518" i="1"/>
  <c r="S10518" i="1"/>
  <c r="Q10519" i="1"/>
  <c r="R10519" i="1"/>
  <c r="S10519" i="1"/>
  <c r="Q10520" i="1"/>
  <c r="R10520" i="1"/>
  <c r="S10520" i="1"/>
  <c r="Q10521" i="1"/>
  <c r="R10521" i="1"/>
  <c r="S10521" i="1"/>
  <c r="Q10522" i="1"/>
  <c r="R10522" i="1"/>
  <c r="S10522" i="1"/>
  <c r="Q10523" i="1"/>
  <c r="R10523" i="1"/>
  <c r="S10523" i="1"/>
  <c r="Q10524" i="1"/>
  <c r="R10524" i="1"/>
  <c r="S10524" i="1"/>
  <c r="Q10525" i="1"/>
  <c r="R10525" i="1"/>
  <c r="S10525" i="1"/>
  <c r="Q10526" i="1"/>
  <c r="R10526" i="1"/>
  <c r="S10526" i="1"/>
  <c r="Q10527" i="1"/>
  <c r="R10527" i="1"/>
  <c r="S10527" i="1"/>
  <c r="Q10528" i="1"/>
  <c r="R10528" i="1"/>
  <c r="S10528" i="1"/>
  <c r="Q10529" i="1"/>
  <c r="R10529" i="1"/>
  <c r="S10529" i="1"/>
  <c r="Q10530" i="1"/>
  <c r="R10530" i="1"/>
  <c r="S10530" i="1"/>
  <c r="Q10531" i="1"/>
  <c r="R10531" i="1"/>
  <c r="S10531" i="1"/>
  <c r="Q10532" i="1"/>
  <c r="R10532" i="1"/>
  <c r="S10532" i="1"/>
  <c r="Q10533" i="1"/>
  <c r="R10533" i="1"/>
  <c r="S10533" i="1"/>
  <c r="Q10534" i="1"/>
  <c r="R10534" i="1"/>
  <c r="S10534" i="1"/>
  <c r="Q10535" i="1"/>
  <c r="R10535" i="1"/>
  <c r="S10535" i="1"/>
  <c r="Q10536" i="1"/>
  <c r="R10536" i="1"/>
  <c r="S10536" i="1"/>
  <c r="Q10537" i="1"/>
  <c r="R10537" i="1"/>
  <c r="S10537" i="1"/>
  <c r="Q10538" i="1"/>
  <c r="R10538" i="1"/>
  <c r="S10538" i="1"/>
  <c r="Q10539" i="1"/>
  <c r="R10539" i="1"/>
  <c r="S10539" i="1"/>
  <c r="Q10540" i="1"/>
  <c r="R10540" i="1"/>
  <c r="S10540" i="1"/>
  <c r="Q10541" i="1"/>
  <c r="R10541" i="1"/>
  <c r="S10541" i="1"/>
  <c r="Q10542" i="1"/>
  <c r="R10542" i="1"/>
  <c r="S10542" i="1"/>
  <c r="Q10543" i="1"/>
  <c r="R10543" i="1"/>
  <c r="S10543" i="1"/>
  <c r="Q10544" i="1"/>
  <c r="R10544" i="1"/>
  <c r="S10544" i="1"/>
  <c r="Q10545" i="1"/>
  <c r="R10545" i="1"/>
  <c r="S10545" i="1"/>
  <c r="Q10546" i="1"/>
  <c r="R10546" i="1"/>
  <c r="S10546" i="1"/>
  <c r="Q10547" i="1"/>
  <c r="R10547" i="1"/>
  <c r="S10547" i="1"/>
  <c r="Q10548" i="1"/>
  <c r="R10548" i="1"/>
  <c r="S10548" i="1"/>
  <c r="Q10549" i="1"/>
  <c r="R10549" i="1"/>
  <c r="S10549" i="1"/>
  <c r="Q10550" i="1"/>
  <c r="R10550" i="1"/>
  <c r="S10550" i="1"/>
  <c r="Q10551" i="1"/>
  <c r="R10551" i="1"/>
  <c r="S10551" i="1"/>
  <c r="Q10552" i="1"/>
  <c r="R10552" i="1"/>
  <c r="S10552" i="1"/>
  <c r="Q10553" i="1"/>
  <c r="R10553" i="1"/>
  <c r="S10553" i="1"/>
  <c r="Q10554" i="1"/>
  <c r="R10554" i="1"/>
  <c r="S10554" i="1"/>
  <c r="Q10555" i="1"/>
  <c r="R10555" i="1"/>
  <c r="S10555" i="1"/>
  <c r="Q10556" i="1"/>
  <c r="R10556" i="1"/>
  <c r="S10556" i="1"/>
  <c r="Q10557" i="1"/>
  <c r="R10557" i="1"/>
  <c r="S10557" i="1"/>
  <c r="Q10558" i="1"/>
  <c r="R10558" i="1"/>
  <c r="S10558" i="1"/>
  <c r="Q10559" i="1"/>
  <c r="R10559" i="1"/>
  <c r="S10559" i="1"/>
  <c r="Q10560" i="1"/>
  <c r="R10560" i="1"/>
  <c r="S10560" i="1"/>
  <c r="Q10561" i="1"/>
  <c r="R10561" i="1"/>
  <c r="S10561" i="1"/>
  <c r="Q10562" i="1"/>
  <c r="R10562" i="1"/>
  <c r="S10562" i="1"/>
  <c r="Q10563" i="1"/>
  <c r="R10563" i="1"/>
  <c r="S10563" i="1"/>
  <c r="Q10564" i="1"/>
  <c r="R10564" i="1"/>
  <c r="S10564" i="1"/>
  <c r="Q10565" i="1"/>
  <c r="R10565" i="1"/>
  <c r="S10565" i="1"/>
  <c r="Q10566" i="1"/>
  <c r="R10566" i="1"/>
  <c r="S10566" i="1"/>
  <c r="Q10567" i="1"/>
  <c r="R10567" i="1"/>
  <c r="S10567" i="1"/>
  <c r="Q10568" i="1"/>
  <c r="R10568" i="1"/>
  <c r="S10568" i="1"/>
  <c r="Q10569" i="1"/>
  <c r="R10569" i="1"/>
  <c r="S10569" i="1"/>
  <c r="Q10570" i="1"/>
  <c r="R10570" i="1"/>
  <c r="S10570" i="1"/>
  <c r="Q10571" i="1"/>
  <c r="R10571" i="1"/>
  <c r="S10571" i="1"/>
  <c r="Q10572" i="1"/>
  <c r="R10572" i="1"/>
  <c r="S10572" i="1"/>
  <c r="Q10573" i="1"/>
  <c r="R10573" i="1"/>
  <c r="S10573" i="1"/>
  <c r="Q10574" i="1"/>
  <c r="R10574" i="1"/>
  <c r="S10574" i="1"/>
  <c r="Q10575" i="1"/>
  <c r="R10575" i="1"/>
  <c r="S10575" i="1"/>
  <c r="Q10576" i="1"/>
  <c r="R10576" i="1"/>
  <c r="S10576" i="1"/>
  <c r="Q10577" i="1"/>
  <c r="R10577" i="1"/>
  <c r="S10577" i="1"/>
  <c r="Q10578" i="1"/>
  <c r="R10578" i="1"/>
  <c r="S10578" i="1"/>
  <c r="Q10579" i="1"/>
  <c r="R10579" i="1"/>
  <c r="S10579" i="1"/>
  <c r="Q10580" i="1"/>
  <c r="R10580" i="1"/>
  <c r="S10580" i="1"/>
  <c r="Q10581" i="1"/>
  <c r="R10581" i="1"/>
  <c r="S10581" i="1"/>
  <c r="Q10582" i="1"/>
  <c r="R10582" i="1"/>
  <c r="S10582" i="1"/>
  <c r="Q10583" i="1"/>
  <c r="R10583" i="1"/>
  <c r="S10583" i="1"/>
  <c r="Q10584" i="1"/>
  <c r="R10584" i="1"/>
  <c r="S10584" i="1"/>
  <c r="Q10585" i="1"/>
  <c r="R10585" i="1"/>
  <c r="S10585" i="1"/>
  <c r="Q10586" i="1"/>
  <c r="R10586" i="1"/>
  <c r="S10586" i="1"/>
  <c r="Q10587" i="1"/>
  <c r="R10587" i="1"/>
  <c r="S10587" i="1"/>
  <c r="Q10588" i="1"/>
  <c r="R10588" i="1"/>
  <c r="S10588" i="1"/>
  <c r="Q10589" i="1"/>
  <c r="R10589" i="1"/>
  <c r="S10589" i="1"/>
  <c r="Q10590" i="1"/>
  <c r="R10590" i="1"/>
  <c r="S10590" i="1"/>
  <c r="Q10591" i="1"/>
  <c r="R10591" i="1"/>
  <c r="S10591" i="1"/>
  <c r="Q10592" i="1"/>
  <c r="R10592" i="1"/>
  <c r="S10592" i="1"/>
  <c r="Q10593" i="1"/>
  <c r="R10593" i="1"/>
  <c r="S10593" i="1"/>
  <c r="Q10594" i="1"/>
  <c r="R10594" i="1"/>
  <c r="S10594" i="1"/>
  <c r="Q10595" i="1"/>
  <c r="R10595" i="1"/>
  <c r="S10595" i="1"/>
  <c r="Q10596" i="1"/>
  <c r="R10596" i="1"/>
  <c r="S10596" i="1"/>
  <c r="Q10597" i="1"/>
  <c r="R10597" i="1"/>
  <c r="S10597" i="1"/>
  <c r="Q10598" i="1"/>
  <c r="R10598" i="1"/>
  <c r="S10598" i="1"/>
  <c r="Q10599" i="1"/>
  <c r="R10599" i="1"/>
  <c r="S10599" i="1"/>
  <c r="Q10600" i="1"/>
  <c r="R10600" i="1"/>
  <c r="S10600" i="1"/>
  <c r="Q10601" i="1"/>
  <c r="R10601" i="1"/>
  <c r="S10601" i="1"/>
  <c r="Q10602" i="1"/>
  <c r="R10602" i="1"/>
  <c r="S10602" i="1"/>
  <c r="Q10603" i="1"/>
  <c r="R10603" i="1"/>
  <c r="S10603" i="1"/>
  <c r="Q10604" i="1"/>
  <c r="R10604" i="1"/>
  <c r="S10604" i="1"/>
  <c r="Q10605" i="1"/>
  <c r="R10605" i="1"/>
  <c r="S10605" i="1"/>
  <c r="Q10606" i="1"/>
  <c r="R10606" i="1"/>
  <c r="S10606" i="1"/>
  <c r="Q10607" i="1"/>
  <c r="R10607" i="1"/>
  <c r="S10607" i="1"/>
  <c r="Q10608" i="1"/>
  <c r="R10608" i="1"/>
  <c r="S10608" i="1"/>
  <c r="Q10609" i="1"/>
  <c r="R10609" i="1"/>
  <c r="S10609" i="1"/>
  <c r="Q10610" i="1"/>
  <c r="R10610" i="1"/>
  <c r="S10610" i="1"/>
  <c r="Q10611" i="1"/>
  <c r="R10611" i="1"/>
  <c r="S10611" i="1"/>
  <c r="Q10612" i="1"/>
  <c r="R10612" i="1"/>
  <c r="S10612" i="1"/>
  <c r="Q10613" i="1"/>
  <c r="R10613" i="1"/>
  <c r="S10613" i="1"/>
  <c r="Q10614" i="1"/>
  <c r="R10614" i="1"/>
  <c r="S10614" i="1"/>
  <c r="Q10615" i="1"/>
  <c r="R10615" i="1"/>
  <c r="S10615" i="1"/>
  <c r="Q10616" i="1"/>
  <c r="R10616" i="1"/>
  <c r="S10616" i="1"/>
  <c r="Q10617" i="1"/>
  <c r="R10617" i="1"/>
  <c r="S10617" i="1"/>
  <c r="Q10618" i="1"/>
  <c r="R10618" i="1"/>
  <c r="S10618" i="1"/>
  <c r="Q10619" i="1"/>
  <c r="R10619" i="1"/>
  <c r="S10619" i="1"/>
  <c r="Q10620" i="1"/>
  <c r="R10620" i="1"/>
  <c r="S10620" i="1"/>
  <c r="Q10621" i="1"/>
  <c r="R10621" i="1"/>
  <c r="S10621" i="1"/>
  <c r="Q10622" i="1"/>
  <c r="R10622" i="1"/>
  <c r="S10622" i="1"/>
  <c r="Q10623" i="1"/>
  <c r="R10623" i="1"/>
  <c r="S10623" i="1"/>
  <c r="Q10624" i="1"/>
  <c r="R10624" i="1"/>
  <c r="S10624" i="1"/>
  <c r="Q10625" i="1"/>
  <c r="R10625" i="1"/>
  <c r="S10625" i="1"/>
  <c r="Q10626" i="1"/>
  <c r="R10626" i="1"/>
  <c r="S10626" i="1"/>
  <c r="Q10627" i="1"/>
  <c r="R10627" i="1"/>
  <c r="S10627" i="1"/>
  <c r="Q10628" i="1"/>
  <c r="R10628" i="1"/>
  <c r="S10628" i="1"/>
  <c r="Q10629" i="1"/>
  <c r="R10629" i="1"/>
  <c r="S10629" i="1"/>
  <c r="Q10630" i="1"/>
  <c r="R10630" i="1"/>
  <c r="S10630" i="1"/>
  <c r="Q10631" i="1"/>
  <c r="R10631" i="1"/>
  <c r="S10631" i="1"/>
  <c r="Q10632" i="1"/>
  <c r="R10632" i="1"/>
  <c r="S10632" i="1"/>
  <c r="Q10633" i="1"/>
  <c r="R10633" i="1"/>
  <c r="S10633" i="1"/>
  <c r="Q10634" i="1"/>
  <c r="R10634" i="1"/>
  <c r="S10634" i="1"/>
  <c r="Q10635" i="1"/>
  <c r="R10635" i="1"/>
  <c r="S10635" i="1"/>
  <c r="Q10636" i="1"/>
  <c r="R10636" i="1"/>
  <c r="S10636" i="1"/>
  <c r="Q10637" i="1"/>
  <c r="R10637" i="1"/>
  <c r="S10637" i="1"/>
  <c r="Q10638" i="1"/>
  <c r="R10638" i="1"/>
  <c r="S10638" i="1"/>
  <c r="Q10639" i="1"/>
  <c r="R10639" i="1"/>
  <c r="S10639" i="1"/>
  <c r="Q10640" i="1"/>
  <c r="R10640" i="1"/>
  <c r="S10640" i="1"/>
  <c r="Q10641" i="1"/>
  <c r="R10641" i="1"/>
  <c r="S10641" i="1"/>
  <c r="Q10642" i="1"/>
  <c r="R10642" i="1"/>
  <c r="S10642" i="1"/>
  <c r="Q10643" i="1"/>
  <c r="R10643" i="1"/>
  <c r="S10643" i="1"/>
  <c r="Q10644" i="1"/>
  <c r="R10644" i="1"/>
  <c r="S10644" i="1"/>
  <c r="Q10645" i="1"/>
  <c r="R10645" i="1"/>
  <c r="S10645" i="1"/>
  <c r="Q10646" i="1"/>
  <c r="R10646" i="1"/>
  <c r="S10646" i="1"/>
  <c r="Q10647" i="1"/>
  <c r="R10647" i="1"/>
  <c r="S10647" i="1"/>
  <c r="Q10648" i="1"/>
  <c r="R10648" i="1"/>
  <c r="S10648" i="1"/>
  <c r="Q10649" i="1"/>
  <c r="R10649" i="1"/>
  <c r="S10649" i="1"/>
  <c r="Q10650" i="1"/>
  <c r="R10650" i="1"/>
  <c r="S10650" i="1"/>
  <c r="Q10651" i="1"/>
  <c r="R10651" i="1"/>
  <c r="S10651" i="1"/>
  <c r="Q10652" i="1"/>
  <c r="R10652" i="1"/>
  <c r="S10652" i="1"/>
  <c r="Q10653" i="1"/>
  <c r="R10653" i="1"/>
  <c r="S10653" i="1"/>
  <c r="Q10654" i="1"/>
  <c r="R10654" i="1"/>
  <c r="S10654" i="1"/>
  <c r="Q10655" i="1"/>
  <c r="R10655" i="1"/>
  <c r="S10655" i="1"/>
  <c r="Q10656" i="1"/>
  <c r="R10656" i="1"/>
  <c r="S10656" i="1"/>
  <c r="Q10657" i="1"/>
  <c r="R10657" i="1"/>
  <c r="S10657" i="1"/>
  <c r="Q10658" i="1"/>
  <c r="R10658" i="1"/>
  <c r="S10658" i="1"/>
  <c r="Q10659" i="1"/>
  <c r="R10659" i="1"/>
  <c r="S10659" i="1"/>
  <c r="Q10660" i="1"/>
  <c r="R10660" i="1"/>
  <c r="S10660" i="1"/>
  <c r="Q10661" i="1"/>
  <c r="R10661" i="1"/>
  <c r="S10661" i="1"/>
  <c r="Q10662" i="1"/>
  <c r="R10662" i="1"/>
  <c r="S10662" i="1"/>
  <c r="Q10663" i="1"/>
  <c r="R10663" i="1"/>
  <c r="S10663" i="1"/>
  <c r="Q10664" i="1"/>
  <c r="R10664" i="1"/>
  <c r="S10664" i="1"/>
  <c r="Q10665" i="1"/>
  <c r="R10665" i="1"/>
  <c r="S10665" i="1"/>
  <c r="Q10666" i="1"/>
  <c r="R10666" i="1"/>
  <c r="S10666" i="1"/>
  <c r="Q10667" i="1"/>
  <c r="R10667" i="1"/>
  <c r="S10667" i="1"/>
  <c r="Q10668" i="1"/>
  <c r="R10668" i="1"/>
  <c r="S10668" i="1"/>
  <c r="Q10669" i="1"/>
  <c r="R10669" i="1"/>
  <c r="S10669" i="1"/>
  <c r="Q10670" i="1"/>
  <c r="R10670" i="1"/>
  <c r="S10670" i="1"/>
  <c r="Q10671" i="1"/>
  <c r="R10671" i="1"/>
  <c r="S10671" i="1"/>
  <c r="Q10672" i="1"/>
  <c r="R10672" i="1"/>
  <c r="S10672" i="1"/>
  <c r="Q10673" i="1"/>
  <c r="R10673" i="1"/>
  <c r="S10673" i="1"/>
  <c r="Q10674" i="1"/>
  <c r="R10674" i="1"/>
  <c r="S10674" i="1"/>
  <c r="Q10675" i="1"/>
  <c r="R10675" i="1"/>
  <c r="S10675" i="1"/>
  <c r="Q10676" i="1"/>
  <c r="R10676" i="1"/>
  <c r="S10676" i="1"/>
  <c r="Q10677" i="1"/>
  <c r="R10677" i="1"/>
  <c r="S10677" i="1"/>
  <c r="Q10678" i="1"/>
  <c r="R10678" i="1"/>
  <c r="S10678" i="1"/>
  <c r="Q10679" i="1"/>
  <c r="R10679" i="1"/>
  <c r="S10679" i="1"/>
  <c r="Q10680" i="1"/>
  <c r="R10680" i="1"/>
  <c r="S10680" i="1"/>
  <c r="Q10681" i="1"/>
  <c r="R10681" i="1"/>
  <c r="S10681" i="1"/>
  <c r="Q10682" i="1"/>
  <c r="R10682" i="1"/>
  <c r="S10682" i="1"/>
  <c r="Q10683" i="1"/>
  <c r="R10683" i="1"/>
  <c r="S10683" i="1"/>
  <c r="Q10684" i="1"/>
  <c r="R10684" i="1"/>
  <c r="S10684" i="1"/>
  <c r="Q10685" i="1"/>
  <c r="R10685" i="1"/>
  <c r="S10685" i="1"/>
  <c r="Q10686" i="1"/>
  <c r="R10686" i="1"/>
  <c r="S10686" i="1"/>
  <c r="Q10687" i="1"/>
  <c r="R10687" i="1"/>
  <c r="S10687" i="1"/>
  <c r="Q10688" i="1"/>
  <c r="R10688" i="1"/>
  <c r="S10688" i="1"/>
  <c r="Q10689" i="1"/>
  <c r="R10689" i="1"/>
  <c r="S10689" i="1"/>
  <c r="Q10690" i="1"/>
  <c r="R10690" i="1"/>
  <c r="S10690" i="1"/>
  <c r="Q10691" i="1"/>
  <c r="R10691" i="1"/>
  <c r="S10691" i="1"/>
  <c r="Q10692" i="1"/>
  <c r="R10692" i="1"/>
  <c r="S10692" i="1"/>
  <c r="Q10693" i="1"/>
  <c r="R10693" i="1"/>
  <c r="S10693" i="1"/>
  <c r="Q10694" i="1"/>
  <c r="R10694" i="1"/>
  <c r="S10694" i="1"/>
  <c r="Q10695" i="1"/>
  <c r="R10695" i="1"/>
  <c r="S10695" i="1"/>
  <c r="Q10696" i="1"/>
  <c r="R10696" i="1"/>
  <c r="S10696" i="1"/>
  <c r="Q10697" i="1"/>
  <c r="R10697" i="1"/>
  <c r="S10697" i="1"/>
  <c r="Q10698" i="1"/>
  <c r="R10698" i="1"/>
  <c r="S10698" i="1"/>
  <c r="Q10699" i="1"/>
  <c r="R10699" i="1"/>
  <c r="S10699" i="1"/>
  <c r="Q10700" i="1"/>
  <c r="R10700" i="1"/>
  <c r="S10700" i="1"/>
  <c r="Q10701" i="1"/>
  <c r="R10701" i="1"/>
  <c r="S10701" i="1"/>
  <c r="Q10702" i="1"/>
  <c r="R10702" i="1"/>
  <c r="S10702" i="1"/>
  <c r="Q10703" i="1"/>
  <c r="R10703" i="1"/>
  <c r="S10703" i="1"/>
  <c r="Q10704" i="1"/>
  <c r="R10704" i="1"/>
  <c r="S10704" i="1"/>
  <c r="Q10705" i="1"/>
  <c r="R10705" i="1"/>
  <c r="S10705" i="1"/>
  <c r="Q10706" i="1"/>
  <c r="R10706" i="1"/>
  <c r="S10706" i="1"/>
  <c r="Q10707" i="1"/>
  <c r="R10707" i="1"/>
  <c r="S10707" i="1"/>
  <c r="Q10708" i="1"/>
  <c r="R10708" i="1"/>
  <c r="S10708" i="1"/>
  <c r="Q10709" i="1"/>
  <c r="R10709" i="1"/>
  <c r="S10709" i="1"/>
  <c r="Q10710" i="1"/>
  <c r="R10710" i="1"/>
  <c r="S10710" i="1"/>
  <c r="Q10711" i="1"/>
  <c r="R10711" i="1"/>
  <c r="S10711" i="1"/>
  <c r="Q10712" i="1"/>
  <c r="R10712" i="1"/>
  <c r="S10712" i="1"/>
  <c r="Q10713" i="1"/>
  <c r="R10713" i="1"/>
  <c r="S10713" i="1"/>
  <c r="Q10714" i="1"/>
  <c r="R10714" i="1"/>
  <c r="S10714" i="1"/>
  <c r="Q10715" i="1"/>
  <c r="R10715" i="1"/>
  <c r="S10715" i="1"/>
  <c r="Q10716" i="1"/>
  <c r="R10716" i="1"/>
  <c r="S10716" i="1"/>
  <c r="Q10717" i="1"/>
  <c r="R10717" i="1"/>
  <c r="S10717" i="1"/>
  <c r="Q10718" i="1"/>
  <c r="R10718" i="1"/>
  <c r="S10718" i="1"/>
  <c r="Q10719" i="1"/>
  <c r="R10719" i="1"/>
  <c r="S10719" i="1"/>
  <c r="Q10720" i="1"/>
  <c r="R10720" i="1"/>
  <c r="S10720" i="1"/>
  <c r="Q10721" i="1"/>
  <c r="R10721" i="1"/>
  <c r="S10721" i="1"/>
  <c r="Q10722" i="1"/>
  <c r="R10722" i="1"/>
  <c r="S10722" i="1"/>
  <c r="Q10723" i="1"/>
  <c r="R10723" i="1"/>
  <c r="S10723" i="1"/>
  <c r="Q10724" i="1"/>
  <c r="R10724" i="1"/>
  <c r="S10724" i="1"/>
  <c r="Q10725" i="1"/>
  <c r="R10725" i="1"/>
  <c r="S10725" i="1"/>
  <c r="Q10726" i="1"/>
  <c r="R10726" i="1"/>
  <c r="S10726" i="1"/>
  <c r="Q10727" i="1"/>
  <c r="R10727" i="1"/>
  <c r="S10727" i="1"/>
  <c r="Q10728" i="1"/>
  <c r="R10728" i="1"/>
  <c r="S10728" i="1"/>
  <c r="Q10729" i="1"/>
  <c r="R10729" i="1"/>
  <c r="S10729" i="1"/>
  <c r="Q10730" i="1"/>
  <c r="R10730" i="1"/>
  <c r="S10730" i="1"/>
  <c r="Q10731" i="1"/>
  <c r="R10731" i="1"/>
  <c r="S10731" i="1"/>
  <c r="Q10732" i="1"/>
  <c r="R10732" i="1"/>
  <c r="S10732" i="1"/>
  <c r="Q10733" i="1"/>
  <c r="R10733" i="1"/>
  <c r="S10733" i="1"/>
  <c r="Q10734" i="1"/>
  <c r="R10734" i="1"/>
  <c r="S10734" i="1"/>
  <c r="Q10735" i="1"/>
  <c r="R10735" i="1"/>
  <c r="S10735" i="1"/>
  <c r="Q10736" i="1"/>
  <c r="R10736" i="1"/>
  <c r="S10736" i="1"/>
  <c r="Q10737" i="1"/>
  <c r="R10737" i="1"/>
  <c r="S10737" i="1"/>
  <c r="Q10738" i="1"/>
  <c r="R10738" i="1"/>
  <c r="S10738" i="1"/>
  <c r="Q10739" i="1"/>
  <c r="R10739" i="1"/>
  <c r="S10739" i="1"/>
  <c r="Q10740" i="1"/>
  <c r="R10740" i="1"/>
  <c r="S10740" i="1"/>
  <c r="Q10741" i="1"/>
  <c r="R10741" i="1"/>
  <c r="S10741" i="1"/>
  <c r="Q10742" i="1"/>
  <c r="R10742" i="1"/>
  <c r="S10742" i="1"/>
  <c r="Q10743" i="1"/>
  <c r="R10743" i="1"/>
  <c r="S10743" i="1"/>
  <c r="Q10744" i="1"/>
  <c r="R10744" i="1"/>
  <c r="S10744" i="1"/>
  <c r="Q10745" i="1"/>
  <c r="R10745" i="1"/>
  <c r="S10745" i="1"/>
  <c r="Q10746" i="1"/>
  <c r="R10746" i="1"/>
  <c r="S10746" i="1"/>
  <c r="Q10747" i="1"/>
  <c r="R10747" i="1"/>
  <c r="S10747" i="1"/>
  <c r="Q10748" i="1"/>
  <c r="R10748" i="1"/>
  <c r="S10748" i="1"/>
  <c r="Q10749" i="1"/>
  <c r="R10749" i="1"/>
  <c r="S10749" i="1"/>
  <c r="Q10750" i="1"/>
  <c r="R10750" i="1"/>
  <c r="S10750" i="1"/>
  <c r="Q10751" i="1"/>
  <c r="R10751" i="1"/>
  <c r="S10751" i="1"/>
  <c r="Q10752" i="1"/>
  <c r="R10752" i="1"/>
  <c r="S10752" i="1"/>
  <c r="Q10753" i="1"/>
  <c r="R10753" i="1"/>
  <c r="S10753" i="1"/>
  <c r="Q10754" i="1"/>
  <c r="R10754" i="1"/>
  <c r="S10754" i="1"/>
  <c r="Q10755" i="1"/>
  <c r="R10755" i="1"/>
  <c r="S10755" i="1"/>
  <c r="Q10756" i="1"/>
  <c r="R10756" i="1"/>
  <c r="S10756" i="1"/>
  <c r="Q10757" i="1"/>
  <c r="R10757" i="1"/>
  <c r="S10757" i="1"/>
  <c r="Q10758" i="1"/>
  <c r="R10758" i="1"/>
  <c r="S10758" i="1"/>
  <c r="Q10759" i="1"/>
  <c r="R10759" i="1"/>
  <c r="S10759" i="1"/>
  <c r="Q10760" i="1"/>
  <c r="R10760" i="1"/>
  <c r="S10760" i="1"/>
  <c r="Q10761" i="1"/>
  <c r="R10761" i="1"/>
  <c r="S10761" i="1"/>
  <c r="Q10762" i="1"/>
  <c r="R10762" i="1"/>
  <c r="S10762" i="1"/>
  <c r="Q10763" i="1"/>
  <c r="R10763" i="1"/>
  <c r="S10763" i="1"/>
  <c r="Q10764" i="1"/>
  <c r="R10764" i="1"/>
  <c r="S10764" i="1"/>
  <c r="Q10765" i="1"/>
  <c r="R10765" i="1"/>
  <c r="S10765" i="1"/>
  <c r="Q10766" i="1"/>
  <c r="R10766" i="1"/>
  <c r="S10766" i="1"/>
  <c r="Q10767" i="1"/>
  <c r="R10767" i="1"/>
  <c r="S10767" i="1"/>
  <c r="Q10768" i="1"/>
  <c r="R10768" i="1"/>
  <c r="S10768" i="1"/>
  <c r="Q10769" i="1"/>
  <c r="R10769" i="1"/>
  <c r="S10769" i="1"/>
  <c r="Q10770" i="1"/>
  <c r="R10770" i="1"/>
  <c r="S10770" i="1"/>
  <c r="Q10771" i="1"/>
  <c r="R10771" i="1"/>
  <c r="S10771" i="1"/>
  <c r="Q10772" i="1"/>
  <c r="R10772" i="1"/>
  <c r="S10772" i="1"/>
  <c r="Q10773" i="1"/>
  <c r="R10773" i="1"/>
  <c r="S10773" i="1"/>
  <c r="Q10774" i="1"/>
  <c r="R10774" i="1"/>
  <c r="S10774" i="1"/>
  <c r="Q10775" i="1"/>
  <c r="R10775" i="1"/>
  <c r="S10775" i="1"/>
  <c r="Q10776" i="1"/>
  <c r="R10776" i="1"/>
  <c r="S10776" i="1"/>
  <c r="Q10777" i="1"/>
  <c r="R10777" i="1"/>
  <c r="S10777" i="1"/>
  <c r="Q10778" i="1"/>
  <c r="R10778" i="1"/>
  <c r="S10778" i="1"/>
  <c r="Q10779" i="1"/>
  <c r="R10779" i="1"/>
  <c r="S10779" i="1"/>
  <c r="Q10780" i="1"/>
  <c r="R10780" i="1"/>
  <c r="S10780" i="1"/>
  <c r="Q10781" i="1"/>
  <c r="R10781" i="1"/>
  <c r="S10781" i="1"/>
  <c r="Q10782" i="1"/>
  <c r="R10782" i="1"/>
  <c r="S10782" i="1"/>
  <c r="Q10783" i="1"/>
  <c r="R10783" i="1"/>
  <c r="S10783" i="1"/>
  <c r="Q10784" i="1"/>
  <c r="R10784" i="1"/>
  <c r="S10784" i="1"/>
  <c r="Q10785" i="1"/>
  <c r="R10785" i="1"/>
  <c r="S10785" i="1"/>
  <c r="Q10786" i="1"/>
  <c r="R10786" i="1"/>
  <c r="S10786" i="1"/>
  <c r="Q10787" i="1"/>
  <c r="R10787" i="1"/>
  <c r="S10787" i="1"/>
  <c r="Q10788" i="1"/>
  <c r="R10788" i="1"/>
  <c r="S10788" i="1"/>
  <c r="Q10789" i="1"/>
  <c r="R10789" i="1"/>
  <c r="S10789" i="1"/>
  <c r="Q10790" i="1"/>
  <c r="R10790" i="1"/>
  <c r="S10790" i="1"/>
  <c r="Q10791" i="1"/>
  <c r="R10791" i="1"/>
  <c r="S10791" i="1"/>
  <c r="Q10792" i="1"/>
  <c r="R10792" i="1"/>
  <c r="S10792" i="1"/>
  <c r="Q10793" i="1"/>
  <c r="R10793" i="1"/>
  <c r="S10793" i="1"/>
  <c r="Q10794" i="1"/>
  <c r="R10794" i="1"/>
  <c r="S10794" i="1"/>
  <c r="Q10795" i="1"/>
  <c r="R10795" i="1"/>
  <c r="S10795" i="1"/>
  <c r="Q10796" i="1"/>
  <c r="R10796" i="1"/>
  <c r="S10796" i="1"/>
  <c r="Q10797" i="1"/>
  <c r="R10797" i="1"/>
  <c r="S10797" i="1"/>
  <c r="Q10798" i="1"/>
  <c r="R10798" i="1"/>
  <c r="S10798" i="1"/>
  <c r="Q10799" i="1"/>
  <c r="R10799" i="1"/>
  <c r="S10799" i="1"/>
  <c r="Q10800" i="1"/>
  <c r="R10800" i="1"/>
  <c r="S10800" i="1"/>
  <c r="Q10801" i="1"/>
  <c r="R10801" i="1"/>
  <c r="S10801" i="1"/>
  <c r="Q10802" i="1"/>
  <c r="R10802" i="1"/>
  <c r="S10802" i="1"/>
  <c r="Q10803" i="1"/>
  <c r="R10803" i="1"/>
  <c r="S10803" i="1"/>
  <c r="Q10804" i="1"/>
  <c r="R10804" i="1"/>
  <c r="S10804" i="1"/>
  <c r="Q10805" i="1"/>
  <c r="R10805" i="1"/>
  <c r="S10805" i="1"/>
  <c r="Q10806" i="1"/>
  <c r="R10806" i="1"/>
  <c r="S10806" i="1"/>
  <c r="Q10807" i="1"/>
  <c r="R10807" i="1"/>
  <c r="S10807" i="1"/>
  <c r="Q10808" i="1"/>
  <c r="R10808" i="1"/>
  <c r="S10808" i="1"/>
  <c r="Q10809" i="1"/>
  <c r="R10809" i="1"/>
  <c r="S10809" i="1"/>
  <c r="Q10810" i="1"/>
  <c r="R10810" i="1"/>
  <c r="S10810" i="1"/>
  <c r="Q10811" i="1"/>
  <c r="R10811" i="1"/>
  <c r="S10811" i="1"/>
  <c r="Q10812" i="1"/>
  <c r="R10812" i="1"/>
  <c r="S10812" i="1"/>
  <c r="Q10813" i="1"/>
  <c r="R10813" i="1"/>
  <c r="S10813" i="1"/>
  <c r="Q10814" i="1"/>
  <c r="R10814" i="1"/>
  <c r="S10814" i="1"/>
  <c r="Q10815" i="1"/>
  <c r="R10815" i="1"/>
  <c r="S10815" i="1"/>
  <c r="Q10816" i="1"/>
  <c r="R10816" i="1"/>
  <c r="S10816" i="1"/>
  <c r="Q10817" i="1"/>
  <c r="R10817" i="1"/>
  <c r="S10817" i="1"/>
  <c r="Q10818" i="1"/>
  <c r="R10818" i="1"/>
  <c r="S10818" i="1"/>
  <c r="Q10819" i="1"/>
  <c r="R10819" i="1"/>
  <c r="S10819" i="1"/>
  <c r="Q10820" i="1"/>
  <c r="R10820" i="1"/>
  <c r="S10820" i="1"/>
  <c r="Q10821" i="1"/>
  <c r="R10821" i="1"/>
  <c r="S10821" i="1"/>
  <c r="Q10822" i="1"/>
  <c r="R10822" i="1"/>
  <c r="S10822" i="1"/>
  <c r="Q10823" i="1"/>
  <c r="R10823" i="1"/>
  <c r="S10823" i="1"/>
  <c r="Q10824" i="1"/>
  <c r="R10824" i="1"/>
  <c r="S10824" i="1"/>
  <c r="Q10825" i="1"/>
  <c r="R10825" i="1"/>
  <c r="S10825" i="1"/>
  <c r="Q10826" i="1"/>
  <c r="R10826" i="1"/>
  <c r="S10826" i="1"/>
  <c r="Q10827" i="1"/>
  <c r="R10827" i="1"/>
  <c r="S10827" i="1"/>
  <c r="Q10828" i="1"/>
  <c r="R10828" i="1"/>
  <c r="S10828" i="1"/>
  <c r="Q10829" i="1"/>
  <c r="R10829" i="1"/>
  <c r="S10829" i="1"/>
  <c r="Q10830" i="1"/>
  <c r="R10830" i="1"/>
  <c r="S10830" i="1"/>
  <c r="Q10831" i="1"/>
  <c r="R10831" i="1"/>
  <c r="S10831" i="1"/>
  <c r="Q10832" i="1"/>
  <c r="R10832" i="1"/>
  <c r="S10832" i="1"/>
  <c r="Q10833" i="1"/>
  <c r="R10833" i="1"/>
  <c r="S10833" i="1"/>
  <c r="Q10834" i="1"/>
  <c r="R10834" i="1"/>
  <c r="S10834" i="1"/>
  <c r="Q10835" i="1"/>
  <c r="R10835" i="1"/>
  <c r="S10835" i="1"/>
  <c r="Q10836" i="1"/>
  <c r="R10836" i="1"/>
  <c r="S10836" i="1"/>
  <c r="Q10837" i="1"/>
  <c r="R10837" i="1"/>
  <c r="S10837" i="1"/>
  <c r="Q10838" i="1"/>
  <c r="R10838" i="1"/>
  <c r="S10838" i="1"/>
  <c r="Q10839" i="1"/>
  <c r="R10839" i="1"/>
  <c r="S10839" i="1"/>
  <c r="Q10840" i="1"/>
  <c r="R10840" i="1"/>
  <c r="S10840" i="1"/>
  <c r="Q10841" i="1"/>
  <c r="R10841" i="1"/>
  <c r="S10841" i="1"/>
  <c r="Q10842" i="1"/>
  <c r="R10842" i="1"/>
  <c r="S10842" i="1"/>
  <c r="Q10843" i="1"/>
  <c r="R10843" i="1"/>
  <c r="S10843" i="1"/>
  <c r="Q10844" i="1"/>
  <c r="R10844" i="1"/>
  <c r="S10844" i="1"/>
  <c r="Q10845" i="1"/>
  <c r="R10845" i="1"/>
  <c r="S10845" i="1"/>
  <c r="Q10846" i="1"/>
  <c r="R10846" i="1"/>
  <c r="S10846" i="1"/>
  <c r="Q10847" i="1"/>
  <c r="R10847" i="1"/>
  <c r="S10847" i="1"/>
  <c r="Q10848" i="1"/>
  <c r="R10848" i="1"/>
  <c r="S10848" i="1"/>
  <c r="Q10849" i="1"/>
  <c r="R10849" i="1"/>
  <c r="S10849" i="1"/>
  <c r="Q10850" i="1"/>
  <c r="R10850" i="1"/>
  <c r="S10850" i="1"/>
  <c r="Q10851" i="1"/>
  <c r="R10851" i="1"/>
  <c r="S10851" i="1"/>
  <c r="Q10852" i="1"/>
  <c r="R10852" i="1"/>
  <c r="S10852" i="1"/>
  <c r="Q10853" i="1"/>
  <c r="R10853" i="1"/>
  <c r="S10853" i="1"/>
  <c r="Q10854" i="1"/>
  <c r="R10854" i="1"/>
  <c r="S10854" i="1"/>
  <c r="Q10855" i="1"/>
  <c r="R10855" i="1"/>
  <c r="S10855" i="1"/>
  <c r="Q10856" i="1"/>
  <c r="R10856" i="1"/>
  <c r="S10856" i="1"/>
  <c r="Q10857" i="1"/>
  <c r="R10857" i="1"/>
  <c r="S10857" i="1"/>
  <c r="Q10858" i="1"/>
  <c r="R10858" i="1"/>
  <c r="S10858" i="1"/>
  <c r="Q10859" i="1"/>
  <c r="R10859" i="1"/>
  <c r="S10859" i="1"/>
  <c r="Q10860" i="1"/>
  <c r="R10860" i="1"/>
  <c r="S10860" i="1"/>
  <c r="Q10861" i="1"/>
  <c r="R10861" i="1"/>
  <c r="S10861" i="1"/>
  <c r="Q10862" i="1"/>
  <c r="R10862" i="1"/>
  <c r="S10862" i="1"/>
  <c r="Q10863" i="1"/>
  <c r="R10863" i="1"/>
  <c r="S10863" i="1"/>
  <c r="Q10864" i="1"/>
  <c r="R10864" i="1"/>
  <c r="S10864" i="1"/>
  <c r="Q10865" i="1"/>
  <c r="R10865" i="1"/>
  <c r="S10865" i="1"/>
  <c r="Q10866" i="1"/>
  <c r="R10866" i="1"/>
  <c r="S10866" i="1"/>
  <c r="Q10867" i="1"/>
  <c r="R10867" i="1"/>
  <c r="S10867" i="1"/>
  <c r="Q10868" i="1"/>
  <c r="R10868" i="1"/>
  <c r="S10868" i="1"/>
  <c r="Q10869" i="1"/>
  <c r="R10869" i="1"/>
  <c r="S10869" i="1"/>
  <c r="Q10870" i="1"/>
  <c r="R10870" i="1"/>
  <c r="S10870" i="1"/>
  <c r="Q10871" i="1"/>
  <c r="R10871" i="1"/>
  <c r="S10871" i="1"/>
  <c r="Q10872" i="1"/>
  <c r="R10872" i="1"/>
  <c r="S10872" i="1"/>
  <c r="Q10873" i="1"/>
  <c r="R10873" i="1"/>
  <c r="S10873" i="1"/>
  <c r="Q10874" i="1"/>
  <c r="R10874" i="1"/>
  <c r="S10874" i="1"/>
  <c r="Q10875" i="1"/>
  <c r="R10875" i="1"/>
  <c r="S10875" i="1"/>
  <c r="Q10876" i="1"/>
  <c r="R10876" i="1"/>
  <c r="S10876" i="1"/>
  <c r="Q10877" i="1"/>
  <c r="R10877" i="1"/>
  <c r="S10877" i="1"/>
  <c r="Q10878" i="1"/>
  <c r="R10878" i="1"/>
  <c r="S10878" i="1"/>
  <c r="Q10879" i="1"/>
  <c r="R10879" i="1"/>
  <c r="S10879" i="1"/>
  <c r="Q10880" i="1"/>
  <c r="R10880" i="1"/>
  <c r="S10880" i="1"/>
  <c r="Q10881" i="1"/>
  <c r="R10881" i="1"/>
  <c r="S10881" i="1"/>
  <c r="Q10882" i="1"/>
  <c r="R10882" i="1"/>
  <c r="S10882" i="1"/>
  <c r="Q10883" i="1"/>
  <c r="R10883" i="1"/>
  <c r="S10883" i="1"/>
  <c r="Q10884" i="1"/>
  <c r="R10884" i="1"/>
  <c r="S10884" i="1"/>
  <c r="Q10885" i="1"/>
  <c r="R10885" i="1"/>
  <c r="S10885" i="1"/>
  <c r="Q10886" i="1"/>
  <c r="R10886" i="1"/>
  <c r="S10886" i="1"/>
  <c r="Q10887" i="1"/>
  <c r="R10887" i="1"/>
  <c r="S10887" i="1"/>
  <c r="Q10888" i="1"/>
  <c r="R10888" i="1"/>
  <c r="S10888" i="1"/>
  <c r="Q10889" i="1"/>
  <c r="R10889" i="1"/>
  <c r="S10889" i="1"/>
  <c r="Q10890" i="1"/>
  <c r="R10890" i="1"/>
  <c r="S10890" i="1"/>
  <c r="Q10891" i="1"/>
  <c r="R10891" i="1"/>
  <c r="S10891" i="1"/>
  <c r="Q10892" i="1"/>
  <c r="R10892" i="1"/>
  <c r="S10892" i="1"/>
  <c r="Q10893" i="1"/>
  <c r="R10893" i="1"/>
  <c r="S10893" i="1"/>
  <c r="Q10894" i="1"/>
  <c r="R10894" i="1"/>
  <c r="S10894" i="1"/>
  <c r="Q10895" i="1"/>
  <c r="R10895" i="1"/>
  <c r="S10895" i="1"/>
  <c r="Q10896" i="1"/>
  <c r="R10896" i="1"/>
  <c r="S10896" i="1"/>
  <c r="Q10897" i="1"/>
  <c r="R10897" i="1"/>
  <c r="S10897" i="1"/>
  <c r="Q10898" i="1"/>
  <c r="R10898" i="1"/>
  <c r="S10898" i="1"/>
  <c r="Q10899" i="1"/>
  <c r="R10899" i="1"/>
  <c r="S10899" i="1"/>
  <c r="Q10900" i="1"/>
  <c r="R10900" i="1"/>
  <c r="S10900" i="1"/>
  <c r="Q10901" i="1"/>
  <c r="R10901" i="1"/>
  <c r="S10901" i="1"/>
  <c r="Q10902" i="1"/>
  <c r="R10902" i="1"/>
  <c r="S10902" i="1"/>
  <c r="Q10903" i="1"/>
  <c r="R10903" i="1"/>
  <c r="S10903" i="1"/>
  <c r="Q10904" i="1"/>
  <c r="R10904" i="1"/>
  <c r="S10904" i="1"/>
  <c r="Q10905" i="1"/>
  <c r="R10905" i="1"/>
  <c r="S10905" i="1"/>
  <c r="Q10906" i="1"/>
  <c r="R10906" i="1"/>
  <c r="S10906" i="1"/>
  <c r="Q10907" i="1"/>
  <c r="R10907" i="1"/>
  <c r="S10907" i="1"/>
  <c r="Q10908" i="1"/>
  <c r="R10908" i="1"/>
  <c r="S10908" i="1"/>
  <c r="Q10909" i="1"/>
  <c r="R10909" i="1"/>
  <c r="S10909" i="1"/>
  <c r="Q10910" i="1"/>
  <c r="R10910" i="1"/>
  <c r="S10910" i="1"/>
  <c r="Q10911" i="1"/>
  <c r="R10911" i="1"/>
  <c r="S10911" i="1"/>
  <c r="Q10912" i="1"/>
  <c r="R10912" i="1"/>
  <c r="S10912" i="1"/>
  <c r="Q10913" i="1"/>
  <c r="R10913" i="1"/>
  <c r="S10913" i="1"/>
  <c r="Q10914" i="1"/>
  <c r="R10914" i="1"/>
  <c r="S10914" i="1"/>
  <c r="Q10915" i="1"/>
  <c r="R10915" i="1"/>
  <c r="S10915" i="1"/>
  <c r="Q10916" i="1"/>
  <c r="R10916" i="1"/>
  <c r="S10916" i="1"/>
  <c r="Q10917" i="1"/>
  <c r="R10917" i="1"/>
  <c r="S10917" i="1"/>
  <c r="Q10918" i="1"/>
  <c r="R10918" i="1"/>
  <c r="S10918" i="1"/>
  <c r="Q10919" i="1"/>
  <c r="R10919" i="1"/>
  <c r="S10919" i="1"/>
  <c r="Q10920" i="1"/>
  <c r="R10920" i="1"/>
  <c r="S10920" i="1"/>
  <c r="Q10921" i="1"/>
  <c r="R10921" i="1"/>
  <c r="S10921" i="1"/>
  <c r="Q10922" i="1"/>
  <c r="R10922" i="1"/>
  <c r="S10922" i="1"/>
  <c r="Q10923" i="1"/>
  <c r="R10923" i="1"/>
  <c r="S10923" i="1"/>
  <c r="Q10924" i="1"/>
  <c r="R10924" i="1"/>
  <c r="S10924" i="1"/>
  <c r="Q10925" i="1"/>
  <c r="R10925" i="1"/>
  <c r="S10925" i="1"/>
  <c r="Q10926" i="1"/>
  <c r="R10926" i="1"/>
  <c r="S10926" i="1"/>
  <c r="Q10927" i="1"/>
  <c r="R10927" i="1"/>
  <c r="S10927" i="1"/>
  <c r="Q10928" i="1"/>
  <c r="R10928" i="1"/>
  <c r="S10928" i="1"/>
  <c r="Q10929" i="1"/>
  <c r="R10929" i="1"/>
  <c r="S10929" i="1"/>
  <c r="Q10930" i="1"/>
  <c r="R10930" i="1"/>
  <c r="S10930" i="1"/>
  <c r="Q10931" i="1"/>
  <c r="R10931" i="1"/>
  <c r="S10931" i="1"/>
  <c r="Q10932" i="1"/>
  <c r="R10932" i="1"/>
  <c r="S10932" i="1"/>
  <c r="Q10933" i="1"/>
  <c r="R10933" i="1"/>
  <c r="S10933" i="1"/>
  <c r="Q10934" i="1"/>
  <c r="R10934" i="1"/>
  <c r="S10934" i="1"/>
  <c r="Q10935" i="1"/>
  <c r="R10935" i="1"/>
  <c r="S10935" i="1"/>
  <c r="Q10936" i="1"/>
  <c r="R10936" i="1"/>
  <c r="S10936" i="1"/>
  <c r="Q10937" i="1"/>
  <c r="R10937" i="1"/>
  <c r="S10937" i="1"/>
  <c r="Q10938" i="1"/>
  <c r="R10938" i="1"/>
  <c r="S10938" i="1"/>
  <c r="Q10939" i="1"/>
  <c r="R10939" i="1"/>
  <c r="S10939" i="1"/>
  <c r="Q10940" i="1"/>
  <c r="R10940" i="1"/>
  <c r="S10940" i="1"/>
  <c r="Q10941" i="1"/>
  <c r="R10941" i="1"/>
  <c r="S10941" i="1"/>
  <c r="Q10942" i="1"/>
  <c r="R10942" i="1"/>
  <c r="S10942" i="1"/>
  <c r="Q10943" i="1"/>
  <c r="R10943" i="1"/>
  <c r="S10943" i="1"/>
  <c r="Q10944" i="1"/>
  <c r="R10944" i="1"/>
  <c r="S10944" i="1"/>
  <c r="Q10945" i="1"/>
  <c r="R10945" i="1"/>
  <c r="S10945" i="1"/>
  <c r="Q10946" i="1"/>
  <c r="R10946" i="1"/>
  <c r="S10946" i="1"/>
  <c r="Q10947" i="1"/>
  <c r="R10947" i="1"/>
  <c r="S10947" i="1"/>
  <c r="Q10948" i="1"/>
  <c r="R10948" i="1"/>
  <c r="S10948" i="1"/>
  <c r="Q10949" i="1"/>
  <c r="R10949" i="1"/>
  <c r="S10949" i="1"/>
  <c r="Q10950" i="1"/>
  <c r="R10950" i="1"/>
  <c r="S10950" i="1"/>
  <c r="Q10951" i="1"/>
  <c r="R10951" i="1"/>
  <c r="S10951" i="1"/>
  <c r="Q10952" i="1"/>
  <c r="R10952" i="1"/>
  <c r="S10952" i="1"/>
  <c r="Q10953" i="1"/>
  <c r="R10953" i="1"/>
  <c r="S10953" i="1"/>
  <c r="Q10954" i="1"/>
  <c r="R10954" i="1"/>
  <c r="S10954" i="1"/>
  <c r="Q10955" i="1"/>
  <c r="R10955" i="1"/>
  <c r="S10955" i="1"/>
  <c r="Q10956" i="1"/>
  <c r="R10956" i="1"/>
  <c r="S10956" i="1"/>
  <c r="Q10957" i="1"/>
  <c r="R10957" i="1"/>
  <c r="S10957" i="1"/>
  <c r="Q10958" i="1"/>
  <c r="R10958" i="1"/>
  <c r="S10958" i="1"/>
  <c r="Q10959" i="1"/>
  <c r="R10959" i="1"/>
  <c r="S10959" i="1"/>
  <c r="Q10960" i="1"/>
  <c r="R10960" i="1"/>
  <c r="S10960" i="1"/>
  <c r="Q10961" i="1"/>
  <c r="R10961" i="1"/>
  <c r="S10961" i="1"/>
  <c r="Q10962" i="1"/>
  <c r="R10962" i="1"/>
  <c r="S10962" i="1"/>
  <c r="Q10963" i="1"/>
  <c r="R10963" i="1"/>
  <c r="S10963" i="1"/>
  <c r="Q10964" i="1"/>
  <c r="R10964" i="1"/>
  <c r="S10964" i="1"/>
  <c r="Q10965" i="1"/>
  <c r="R10965" i="1"/>
  <c r="S10965" i="1"/>
  <c r="Q10966" i="1"/>
  <c r="R10966" i="1"/>
  <c r="S10966" i="1"/>
  <c r="Q10967" i="1"/>
  <c r="R10967" i="1"/>
  <c r="S10967" i="1"/>
  <c r="Q10968" i="1"/>
  <c r="R10968" i="1"/>
  <c r="S10968" i="1"/>
  <c r="Q10969" i="1"/>
  <c r="R10969" i="1"/>
  <c r="S10969" i="1"/>
  <c r="Q10970" i="1"/>
  <c r="R10970" i="1"/>
  <c r="S10970" i="1"/>
  <c r="Q10971" i="1"/>
  <c r="R10971" i="1"/>
  <c r="S10971" i="1"/>
  <c r="Q10972" i="1"/>
  <c r="R10972" i="1"/>
  <c r="S10972" i="1"/>
  <c r="Q10973" i="1"/>
  <c r="R10973" i="1"/>
  <c r="S10973" i="1"/>
  <c r="Q10974" i="1"/>
  <c r="R10974" i="1"/>
  <c r="S10974" i="1"/>
  <c r="Q10975" i="1"/>
  <c r="R10975" i="1"/>
  <c r="S10975" i="1"/>
  <c r="Q10976" i="1"/>
  <c r="R10976" i="1"/>
  <c r="S10976" i="1"/>
  <c r="Q10977" i="1"/>
  <c r="R10977" i="1"/>
  <c r="S10977" i="1"/>
  <c r="Q10978" i="1"/>
  <c r="R10978" i="1"/>
  <c r="S10978" i="1"/>
  <c r="Q10979" i="1"/>
  <c r="R10979" i="1"/>
  <c r="S10979" i="1"/>
  <c r="Q10980" i="1"/>
  <c r="R10980" i="1"/>
  <c r="S10980" i="1"/>
  <c r="Q10981" i="1"/>
  <c r="R10981" i="1"/>
  <c r="S10981" i="1"/>
  <c r="Q10982" i="1"/>
  <c r="R10982" i="1"/>
  <c r="S10982" i="1"/>
  <c r="Q10983" i="1"/>
  <c r="R10983" i="1"/>
  <c r="S10983" i="1"/>
  <c r="Q10984" i="1"/>
  <c r="R10984" i="1"/>
  <c r="S10984" i="1"/>
  <c r="Q10985" i="1"/>
  <c r="R10985" i="1"/>
  <c r="S10985" i="1"/>
  <c r="Q10986" i="1"/>
  <c r="R10986" i="1"/>
  <c r="S10986" i="1"/>
  <c r="Q10987" i="1"/>
  <c r="R10987" i="1"/>
  <c r="S10987" i="1"/>
  <c r="Q10988" i="1"/>
  <c r="R10988" i="1"/>
  <c r="S10988" i="1"/>
  <c r="Q10989" i="1"/>
  <c r="R10989" i="1"/>
  <c r="S10989" i="1"/>
  <c r="Q10990" i="1"/>
  <c r="R10990" i="1"/>
  <c r="S10990" i="1"/>
  <c r="Q10991" i="1"/>
  <c r="R10991" i="1"/>
  <c r="S10991" i="1"/>
  <c r="Q10992" i="1"/>
  <c r="R10992" i="1"/>
  <c r="S10992" i="1"/>
  <c r="Q10993" i="1"/>
  <c r="R10993" i="1"/>
  <c r="S10993" i="1"/>
  <c r="Q10994" i="1"/>
  <c r="R10994" i="1"/>
  <c r="S10994" i="1"/>
  <c r="Q10995" i="1"/>
  <c r="R10995" i="1"/>
  <c r="S10995" i="1"/>
  <c r="Q10996" i="1"/>
  <c r="R10996" i="1"/>
  <c r="S10996" i="1"/>
  <c r="Q10997" i="1"/>
  <c r="R10997" i="1"/>
  <c r="S10997" i="1"/>
  <c r="Q10998" i="1"/>
  <c r="R10998" i="1"/>
  <c r="S10998" i="1"/>
  <c r="Q10999" i="1"/>
  <c r="R10999" i="1"/>
  <c r="S10999" i="1"/>
  <c r="Q11000" i="1"/>
  <c r="R11000" i="1"/>
  <c r="S11000" i="1"/>
  <c r="Q11001" i="1"/>
  <c r="R11001" i="1"/>
  <c r="S11001" i="1"/>
  <c r="Q11002" i="1"/>
  <c r="R11002" i="1"/>
  <c r="S11002" i="1"/>
  <c r="Q11003" i="1"/>
  <c r="R11003" i="1"/>
  <c r="S11003" i="1"/>
  <c r="Q11004" i="1"/>
  <c r="R11004" i="1"/>
  <c r="S11004" i="1"/>
  <c r="Q11005" i="1"/>
  <c r="R11005" i="1"/>
  <c r="S11005" i="1"/>
  <c r="Q11006" i="1"/>
  <c r="R11006" i="1"/>
  <c r="S11006" i="1"/>
  <c r="Q11007" i="1"/>
  <c r="R11007" i="1"/>
  <c r="S11007" i="1"/>
  <c r="Q11008" i="1"/>
  <c r="R11008" i="1"/>
  <c r="S11008" i="1"/>
  <c r="Q11009" i="1"/>
  <c r="R11009" i="1"/>
  <c r="S11009" i="1"/>
  <c r="Q11010" i="1"/>
  <c r="R11010" i="1"/>
  <c r="S11010" i="1"/>
  <c r="Q11011" i="1"/>
  <c r="R11011" i="1"/>
  <c r="S11011" i="1"/>
  <c r="Q11012" i="1"/>
  <c r="R11012" i="1"/>
  <c r="S11012" i="1"/>
  <c r="Q11013" i="1"/>
  <c r="R11013" i="1"/>
  <c r="S11013" i="1"/>
  <c r="Q11014" i="1"/>
  <c r="R11014" i="1"/>
  <c r="S11014" i="1"/>
  <c r="Q11015" i="1"/>
  <c r="R11015" i="1"/>
  <c r="S11015" i="1"/>
  <c r="Q11016" i="1"/>
  <c r="R11016" i="1"/>
  <c r="S11016" i="1"/>
  <c r="Q11017" i="1"/>
  <c r="R11017" i="1"/>
  <c r="S11017" i="1"/>
  <c r="Q11018" i="1"/>
  <c r="R11018" i="1"/>
  <c r="S11018" i="1"/>
  <c r="Q11019" i="1"/>
  <c r="R11019" i="1"/>
  <c r="S11019" i="1"/>
  <c r="Q11020" i="1"/>
  <c r="R11020" i="1"/>
  <c r="S11020" i="1"/>
  <c r="Q11021" i="1"/>
  <c r="R11021" i="1"/>
  <c r="S11021" i="1"/>
  <c r="Q11022" i="1"/>
  <c r="R11022" i="1"/>
  <c r="S11022" i="1"/>
  <c r="Q11023" i="1"/>
  <c r="R11023" i="1"/>
  <c r="S11023" i="1"/>
  <c r="Q11024" i="1"/>
  <c r="R11024" i="1"/>
  <c r="S11024" i="1"/>
  <c r="Q11025" i="1"/>
  <c r="R11025" i="1"/>
  <c r="S11025" i="1"/>
  <c r="Q11026" i="1"/>
  <c r="R11026" i="1"/>
  <c r="S11026" i="1"/>
  <c r="Q11027" i="1"/>
  <c r="R11027" i="1"/>
  <c r="S11027" i="1"/>
  <c r="Q11028" i="1"/>
  <c r="R11028" i="1"/>
  <c r="S11028" i="1"/>
  <c r="Q11029" i="1"/>
  <c r="R11029" i="1"/>
  <c r="S11029" i="1"/>
  <c r="Q11030" i="1"/>
  <c r="R11030" i="1"/>
  <c r="S11030" i="1"/>
  <c r="Q11031" i="1"/>
  <c r="R11031" i="1"/>
  <c r="S11031" i="1"/>
  <c r="Q11032" i="1"/>
  <c r="R11032" i="1"/>
  <c r="S11032" i="1"/>
  <c r="Q11033" i="1"/>
  <c r="R11033" i="1"/>
  <c r="S11033" i="1"/>
  <c r="Q11034" i="1"/>
  <c r="R11034" i="1"/>
  <c r="S11034" i="1"/>
  <c r="Q11035" i="1"/>
  <c r="R11035" i="1"/>
  <c r="S11035" i="1"/>
  <c r="Q11036" i="1"/>
  <c r="R11036" i="1"/>
  <c r="S11036" i="1"/>
  <c r="Q11037" i="1"/>
  <c r="R11037" i="1"/>
  <c r="S11037" i="1"/>
  <c r="Q11038" i="1"/>
  <c r="R11038" i="1"/>
  <c r="S11038" i="1"/>
  <c r="Q11039" i="1"/>
  <c r="R11039" i="1"/>
  <c r="S11039" i="1"/>
  <c r="Q11040" i="1"/>
  <c r="R11040" i="1"/>
  <c r="S11040" i="1"/>
  <c r="Q11041" i="1"/>
  <c r="R11041" i="1"/>
  <c r="S11041" i="1"/>
  <c r="Q11042" i="1"/>
  <c r="R11042" i="1"/>
  <c r="S11042" i="1"/>
  <c r="Q11043" i="1"/>
  <c r="R11043" i="1"/>
  <c r="S11043" i="1"/>
  <c r="Q11044" i="1"/>
  <c r="R11044" i="1"/>
  <c r="S11044" i="1"/>
  <c r="Q11045" i="1"/>
  <c r="R11045" i="1"/>
  <c r="S11045" i="1"/>
  <c r="Q11046" i="1"/>
  <c r="R11046" i="1"/>
  <c r="S11046" i="1"/>
  <c r="Q11047" i="1"/>
  <c r="R11047" i="1"/>
  <c r="S11047" i="1"/>
  <c r="Q11048" i="1"/>
  <c r="R11048" i="1"/>
  <c r="S11048" i="1"/>
  <c r="Q11049" i="1"/>
  <c r="R11049" i="1"/>
  <c r="S11049" i="1"/>
  <c r="Q11050" i="1"/>
  <c r="R11050" i="1"/>
  <c r="S11050" i="1"/>
  <c r="Q11051" i="1"/>
  <c r="R11051" i="1"/>
  <c r="S11051" i="1"/>
  <c r="Q11052" i="1"/>
  <c r="R11052" i="1"/>
  <c r="S11052" i="1"/>
  <c r="Q11053" i="1"/>
  <c r="R11053" i="1"/>
  <c r="S11053" i="1"/>
  <c r="Q11054" i="1"/>
  <c r="R11054" i="1"/>
  <c r="S11054" i="1"/>
  <c r="Q11055" i="1"/>
  <c r="R11055" i="1"/>
  <c r="S11055" i="1"/>
  <c r="Q11056" i="1"/>
  <c r="R11056" i="1"/>
  <c r="S11056" i="1"/>
  <c r="Q11057" i="1"/>
  <c r="R11057" i="1"/>
  <c r="S11057" i="1"/>
  <c r="Q11058" i="1"/>
  <c r="R11058" i="1"/>
  <c r="S11058" i="1"/>
  <c r="Q11059" i="1"/>
  <c r="R11059" i="1"/>
  <c r="S11059" i="1"/>
  <c r="Q11060" i="1"/>
  <c r="R11060" i="1"/>
  <c r="S11060" i="1"/>
  <c r="Q11061" i="1"/>
  <c r="R11061" i="1"/>
  <c r="S11061" i="1"/>
  <c r="Q11062" i="1"/>
  <c r="R11062" i="1"/>
  <c r="S11062" i="1"/>
  <c r="Q11063" i="1"/>
  <c r="R11063" i="1"/>
  <c r="S11063" i="1"/>
  <c r="Q11064" i="1"/>
  <c r="R11064" i="1"/>
  <c r="S11064" i="1"/>
  <c r="Q11065" i="1"/>
  <c r="R11065" i="1"/>
  <c r="S11065" i="1"/>
  <c r="Q11066" i="1"/>
  <c r="R11066" i="1"/>
  <c r="S11066" i="1"/>
  <c r="Q11067" i="1"/>
  <c r="R11067" i="1"/>
  <c r="S11067" i="1"/>
  <c r="Q11068" i="1"/>
  <c r="R11068" i="1"/>
  <c r="S11068" i="1"/>
  <c r="Q11069" i="1"/>
  <c r="R11069" i="1"/>
  <c r="S11069" i="1"/>
  <c r="Q11070" i="1"/>
  <c r="R11070" i="1"/>
  <c r="S11070" i="1"/>
  <c r="Q11071" i="1"/>
  <c r="R11071" i="1"/>
  <c r="S11071" i="1"/>
  <c r="Q11072" i="1"/>
  <c r="R11072" i="1"/>
  <c r="S11072" i="1"/>
  <c r="Q11073" i="1"/>
  <c r="R11073" i="1"/>
  <c r="S11073" i="1"/>
  <c r="Q11074" i="1"/>
  <c r="R11074" i="1"/>
  <c r="S11074" i="1"/>
  <c r="Q11075" i="1"/>
  <c r="R11075" i="1"/>
  <c r="S11075" i="1"/>
  <c r="Q11076" i="1"/>
  <c r="R11076" i="1"/>
  <c r="S11076" i="1"/>
  <c r="Q11077" i="1"/>
  <c r="R11077" i="1"/>
  <c r="S11077" i="1"/>
  <c r="Q11078" i="1"/>
  <c r="R11078" i="1"/>
  <c r="S11078" i="1"/>
  <c r="Q11079" i="1"/>
  <c r="R11079" i="1"/>
  <c r="S11079" i="1"/>
  <c r="Q11080" i="1"/>
  <c r="R11080" i="1"/>
  <c r="S11080" i="1"/>
  <c r="Q11081" i="1"/>
  <c r="R11081" i="1"/>
  <c r="S11081" i="1"/>
  <c r="Q11082" i="1"/>
  <c r="R11082" i="1"/>
  <c r="S11082" i="1"/>
  <c r="Q11083" i="1"/>
  <c r="R11083" i="1"/>
  <c r="S11083" i="1"/>
  <c r="Q11084" i="1"/>
  <c r="R11084" i="1"/>
  <c r="S11084" i="1"/>
  <c r="Q11085" i="1"/>
  <c r="R11085" i="1"/>
  <c r="S11085" i="1"/>
  <c r="Q11086" i="1"/>
  <c r="R11086" i="1"/>
  <c r="S11086" i="1"/>
  <c r="Q11087" i="1"/>
  <c r="R11087" i="1"/>
  <c r="S11087" i="1"/>
  <c r="Q11088" i="1"/>
  <c r="R11088" i="1"/>
  <c r="S11088" i="1"/>
  <c r="Q11089" i="1"/>
  <c r="R11089" i="1"/>
  <c r="S11089" i="1"/>
  <c r="Q11090" i="1"/>
  <c r="R11090" i="1"/>
  <c r="S11090" i="1"/>
  <c r="Q11091" i="1"/>
  <c r="R11091" i="1"/>
  <c r="S11091" i="1"/>
  <c r="Q11092" i="1"/>
  <c r="R11092" i="1"/>
  <c r="S11092" i="1"/>
  <c r="Q11093" i="1"/>
  <c r="R11093" i="1"/>
  <c r="S11093" i="1"/>
  <c r="Q11094" i="1"/>
  <c r="R11094" i="1"/>
  <c r="S11094" i="1"/>
  <c r="Q11095" i="1"/>
  <c r="R11095" i="1"/>
  <c r="S11095" i="1"/>
  <c r="Q11096" i="1"/>
  <c r="R11096" i="1"/>
  <c r="S11096" i="1"/>
  <c r="Q11097" i="1"/>
  <c r="R11097" i="1"/>
  <c r="S11097" i="1"/>
  <c r="Q11098" i="1"/>
  <c r="R11098" i="1"/>
  <c r="S11098" i="1"/>
  <c r="Q11099" i="1"/>
  <c r="R11099" i="1"/>
  <c r="S11099" i="1"/>
  <c r="Q11100" i="1"/>
  <c r="R11100" i="1"/>
  <c r="S11100" i="1"/>
  <c r="Q11101" i="1"/>
  <c r="R11101" i="1"/>
  <c r="S11101" i="1"/>
  <c r="Q11102" i="1"/>
  <c r="R11102" i="1"/>
  <c r="S11102" i="1"/>
  <c r="Q11103" i="1"/>
  <c r="R11103" i="1"/>
  <c r="S11103" i="1"/>
  <c r="Q11104" i="1"/>
  <c r="R11104" i="1"/>
  <c r="S11104" i="1"/>
  <c r="Q11105" i="1"/>
  <c r="R11105" i="1"/>
  <c r="S11105" i="1"/>
  <c r="Q11106" i="1"/>
  <c r="R11106" i="1"/>
  <c r="S11106" i="1"/>
  <c r="Q11107" i="1"/>
  <c r="R11107" i="1"/>
  <c r="S11107" i="1"/>
  <c r="Q11108" i="1"/>
  <c r="R11108" i="1"/>
  <c r="S11108" i="1"/>
  <c r="Q11109" i="1"/>
  <c r="R11109" i="1"/>
  <c r="S11109" i="1"/>
  <c r="Q11110" i="1"/>
  <c r="R11110" i="1"/>
  <c r="S11110" i="1"/>
  <c r="Q11111" i="1"/>
  <c r="R11111" i="1"/>
  <c r="S11111" i="1"/>
  <c r="Q11112" i="1"/>
  <c r="R11112" i="1"/>
  <c r="S11112" i="1"/>
  <c r="Q11113" i="1"/>
  <c r="R11113" i="1"/>
  <c r="S11113" i="1"/>
  <c r="Q11114" i="1"/>
  <c r="R11114" i="1"/>
  <c r="S11114" i="1"/>
  <c r="Q11115" i="1"/>
  <c r="R11115" i="1"/>
  <c r="S11115" i="1"/>
  <c r="Q11116" i="1"/>
  <c r="R11116" i="1"/>
  <c r="S11116" i="1"/>
  <c r="Q11117" i="1"/>
  <c r="R11117" i="1"/>
  <c r="S11117" i="1"/>
  <c r="Q11118" i="1"/>
  <c r="R11118" i="1"/>
  <c r="S11118" i="1"/>
  <c r="Q11119" i="1"/>
  <c r="R11119" i="1"/>
  <c r="S11119" i="1"/>
  <c r="Q11120" i="1"/>
  <c r="R11120" i="1"/>
  <c r="S11120" i="1"/>
  <c r="Q11121" i="1"/>
  <c r="R11121" i="1"/>
  <c r="S11121" i="1"/>
  <c r="Q11122" i="1"/>
  <c r="R11122" i="1"/>
  <c r="S11122" i="1"/>
  <c r="Q11123" i="1"/>
  <c r="R11123" i="1"/>
  <c r="S11123" i="1"/>
  <c r="Q11124" i="1"/>
  <c r="R11124" i="1"/>
  <c r="S11124" i="1"/>
  <c r="Q11125" i="1"/>
  <c r="R11125" i="1"/>
  <c r="S11125" i="1"/>
  <c r="Q11126" i="1"/>
  <c r="R11126" i="1"/>
  <c r="S11126" i="1"/>
  <c r="Q11127" i="1"/>
  <c r="R11127" i="1"/>
  <c r="S11127" i="1"/>
  <c r="Q11128" i="1"/>
  <c r="R11128" i="1"/>
  <c r="S11128" i="1"/>
  <c r="Q11129" i="1"/>
  <c r="R11129" i="1"/>
  <c r="S11129" i="1"/>
  <c r="Q11130" i="1"/>
  <c r="R11130" i="1"/>
  <c r="S11130" i="1"/>
  <c r="Q11131" i="1"/>
  <c r="R11131" i="1"/>
  <c r="S11131" i="1"/>
  <c r="Q11132" i="1"/>
  <c r="R11132" i="1"/>
  <c r="S11132" i="1"/>
  <c r="Q11133" i="1"/>
  <c r="R11133" i="1"/>
  <c r="S11133" i="1"/>
  <c r="Q11134" i="1"/>
  <c r="R11134" i="1"/>
  <c r="S11134" i="1"/>
  <c r="Q11135" i="1"/>
  <c r="R11135" i="1"/>
  <c r="S11135" i="1"/>
  <c r="Q11136" i="1"/>
  <c r="R11136" i="1"/>
  <c r="S11136" i="1"/>
  <c r="Q11137" i="1"/>
  <c r="R11137" i="1"/>
  <c r="S11137" i="1"/>
  <c r="Q11138" i="1"/>
  <c r="R11138" i="1"/>
  <c r="S11138" i="1"/>
  <c r="Q11139" i="1"/>
  <c r="R11139" i="1"/>
  <c r="S11139" i="1"/>
  <c r="Q11140" i="1"/>
  <c r="R11140" i="1"/>
  <c r="S11140" i="1"/>
  <c r="Q11141" i="1"/>
  <c r="R11141" i="1"/>
  <c r="S11141" i="1"/>
  <c r="Q11142" i="1"/>
  <c r="R11142" i="1"/>
  <c r="S11142" i="1"/>
  <c r="Q11143" i="1"/>
  <c r="R11143" i="1"/>
  <c r="S11143" i="1"/>
  <c r="Q11144" i="1"/>
  <c r="R11144" i="1"/>
  <c r="S11144" i="1"/>
  <c r="Q11145" i="1"/>
  <c r="R11145" i="1"/>
  <c r="S11145" i="1"/>
  <c r="Q11146" i="1"/>
  <c r="R11146" i="1"/>
  <c r="S11146" i="1"/>
  <c r="Q11147" i="1"/>
  <c r="R11147" i="1"/>
  <c r="S11147" i="1"/>
  <c r="Q11148" i="1"/>
  <c r="R11148" i="1"/>
  <c r="S11148" i="1"/>
  <c r="Q11149" i="1"/>
  <c r="R11149" i="1"/>
  <c r="S11149" i="1"/>
  <c r="Q11150" i="1"/>
  <c r="R11150" i="1"/>
  <c r="S11150" i="1"/>
  <c r="Q11151" i="1"/>
  <c r="R11151" i="1"/>
  <c r="S11151" i="1"/>
  <c r="Q11152" i="1"/>
  <c r="R11152" i="1"/>
  <c r="S11152" i="1"/>
  <c r="Q11153" i="1"/>
  <c r="R11153" i="1"/>
  <c r="S11153" i="1"/>
  <c r="Q11154" i="1"/>
  <c r="R11154" i="1"/>
  <c r="S11154" i="1"/>
  <c r="Q11155" i="1"/>
  <c r="R11155" i="1"/>
  <c r="S11155" i="1"/>
  <c r="Q11156" i="1"/>
  <c r="R11156" i="1"/>
  <c r="S11156" i="1"/>
  <c r="Q11157" i="1"/>
  <c r="R11157" i="1"/>
  <c r="S11157" i="1"/>
  <c r="Q11158" i="1"/>
  <c r="R11158" i="1"/>
  <c r="S11158" i="1"/>
  <c r="Q11159" i="1"/>
  <c r="R11159" i="1"/>
  <c r="S11159" i="1"/>
  <c r="Q11160" i="1"/>
  <c r="R11160" i="1"/>
  <c r="S11160" i="1"/>
  <c r="Q11161" i="1"/>
  <c r="R11161" i="1"/>
  <c r="S11161" i="1"/>
  <c r="Q11162" i="1"/>
  <c r="R11162" i="1"/>
  <c r="S11162" i="1"/>
  <c r="Q11163" i="1"/>
  <c r="R11163" i="1"/>
  <c r="S11163" i="1"/>
  <c r="Q11164" i="1"/>
  <c r="R11164" i="1"/>
  <c r="S11164" i="1"/>
  <c r="Q11165" i="1"/>
  <c r="R11165" i="1"/>
  <c r="S11165" i="1"/>
  <c r="Q11166" i="1"/>
  <c r="R11166" i="1"/>
  <c r="S11166" i="1"/>
  <c r="Q11167" i="1"/>
  <c r="R11167" i="1"/>
  <c r="S11167" i="1"/>
  <c r="Q11168" i="1"/>
  <c r="R11168" i="1"/>
  <c r="S11168" i="1"/>
  <c r="Q11169" i="1"/>
  <c r="R11169" i="1"/>
  <c r="S11169" i="1"/>
  <c r="Q11170" i="1"/>
  <c r="R11170" i="1"/>
  <c r="S11170" i="1"/>
  <c r="Q11171" i="1"/>
  <c r="R11171" i="1"/>
  <c r="S11171" i="1"/>
  <c r="Q11172" i="1"/>
  <c r="R11172" i="1"/>
  <c r="S11172" i="1"/>
  <c r="Q11173" i="1"/>
  <c r="R11173" i="1"/>
  <c r="S11173" i="1"/>
  <c r="Q11174" i="1"/>
  <c r="R11174" i="1"/>
  <c r="S11174" i="1"/>
  <c r="Q11175" i="1"/>
  <c r="R11175" i="1"/>
  <c r="S11175" i="1"/>
  <c r="Q11176" i="1"/>
  <c r="R11176" i="1"/>
  <c r="S11176" i="1"/>
  <c r="Q11177" i="1"/>
  <c r="R11177" i="1"/>
  <c r="S11177" i="1"/>
  <c r="Q11178" i="1"/>
  <c r="R11178" i="1"/>
  <c r="S11178" i="1"/>
  <c r="Q11179" i="1"/>
  <c r="R11179" i="1"/>
  <c r="S11179" i="1"/>
  <c r="Q11180" i="1"/>
  <c r="R11180" i="1"/>
  <c r="S11180" i="1"/>
  <c r="Q11181" i="1"/>
  <c r="R11181" i="1"/>
  <c r="S11181" i="1"/>
  <c r="Q11182" i="1"/>
  <c r="R11182" i="1"/>
  <c r="S11182" i="1"/>
  <c r="Q11183" i="1"/>
  <c r="R11183" i="1"/>
  <c r="S11183" i="1"/>
  <c r="Q11184" i="1"/>
  <c r="R11184" i="1"/>
  <c r="S11184" i="1"/>
  <c r="Q11185" i="1"/>
  <c r="R11185" i="1"/>
  <c r="S11185" i="1"/>
  <c r="Q11186" i="1"/>
  <c r="R11186" i="1"/>
  <c r="S11186" i="1"/>
  <c r="Q11187" i="1"/>
  <c r="R11187" i="1"/>
  <c r="S11187" i="1"/>
  <c r="Q11188" i="1"/>
  <c r="R11188" i="1"/>
  <c r="S11188" i="1"/>
  <c r="Q11189" i="1"/>
  <c r="R11189" i="1"/>
  <c r="S11189" i="1"/>
  <c r="Q11190" i="1"/>
  <c r="R11190" i="1"/>
  <c r="S11190" i="1"/>
  <c r="Q11191" i="1"/>
  <c r="R11191" i="1"/>
  <c r="S11191" i="1"/>
  <c r="Q11192" i="1"/>
  <c r="R11192" i="1"/>
  <c r="S11192" i="1"/>
  <c r="Q11193" i="1"/>
  <c r="R11193" i="1"/>
  <c r="S11193" i="1"/>
  <c r="Q11194" i="1"/>
  <c r="R11194" i="1"/>
  <c r="S11194" i="1"/>
  <c r="Q11195" i="1"/>
  <c r="R11195" i="1"/>
  <c r="S11195" i="1"/>
  <c r="Q11196" i="1"/>
  <c r="R11196" i="1"/>
  <c r="S11196" i="1"/>
  <c r="Q11197" i="1"/>
  <c r="R11197" i="1"/>
  <c r="S11197" i="1"/>
  <c r="Q11198" i="1"/>
  <c r="R11198" i="1"/>
  <c r="S11198" i="1"/>
  <c r="Q11199" i="1"/>
  <c r="R11199" i="1"/>
  <c r="S11199" i="1"/>
  <c r="Q11200" i="1"/>
  <c r="R11200" i="1"/>
  <c r="S11200" i="1"/>
  <c r="Q11201" i="1"/>
  <c r="R11201" i="1"/>
  <c r="S11201" i="1"/>
  <c r="Q11202" i="1"/>
  <c r="R11202" i="1"/>
  <c r="S11202" i="1"/>
  <c r="Q11203" i="1"/>
  <c r="R11203" i="1"/>
  <c r="S11203" i="1"/>
  <c r="Q11204" i="1"/>
  <c r="R11204" i="1"/>
  <c r="S11204" i="1"/>
  <c r="Q11205" i="1"/>
  <c r="R11205" i="1"/>
  <c r="S11205" i="1"/>
  <c r="Q11206" i="1"/>
  <c r="R11206" i="1"/>
  <c r="S11206" i="1"/>
  <c r="Q11207" i="1"/>
  <c r="R11207" i="1"/>
  <c r="S11207" i="1"/>
  <c r="Q11208" i="1"/>
  <c r="R11208" i="1"/>
  <c r="S11208" i="1"/>
  <c r="Q11209" i="1"/>
  <c r="R11209" i="1"/>
  <c r="S11209" i="1"/>
  <c r="Q11210" i="1"/>
  <c r="R11210" i="1"/>
  <c r="S11210" i="1"/>
  <c r="Q11211" i="1"/>
  <c r="R11211" i="1"/>
  <c r="S11211" i="1"/>
  <c r="Q11212" i="1"/>
  <c r="R11212" i="1"/>
  <c r="S11212" i="1"/>
  <c r="Q11213" i="1"/>
  <c r="R11213" i="1"/>
  <c r="S11213" i="1"/>
  <c r="Q11214" i="1"/>
  <c r="R11214" i="1"/>
  <c r="S11214" i="1"/>
  <c r="Q11215" i="1"/>
  <c r="R11215" i="1"/>
  <c r="S11215" i="1"/>
  <c r="Q11216" i="1"/>
  <c r="R11216" i="1"/>
  <c r="S11216" i="1"/>
  <c r="Q11217" i="1"/>
  <c r="R11217" i="1"/>
  <c r="S11217" i="1"/>
  <c r="Q11218" i="1"/>
  <c r="R11218" i="1"/>
  <c r="S11218" i="1"/>
  <c r="Q11219" i="1"/>
  <c r="R11219" i="1"/>
  <c r="S11219" i="1"/>
  <c r="Q11220" i="1"/>
  <c r="R11220" i="1"/>
  <c r="S11220" i="1"/>
  <c r="Q11221" i="1"/>
  <c r="R11221" i="1"/>
  <c r="S11221" i="1"/>
  <c r="Q11222" i="1"/>
  <c r="R11222" i="1"/>
  <c r="S11222" i="1"/>
  <c r="Q11223" i="1"/>
  <c r="R11223" i="1"/>
  <c r="S11223" i="1"/>
  <c r="Q11224" i="1"/>
  <c r="R11224" i="1"/>
  <c r="S11224" i="1"/>
  <c r="Q11225" i="1"/>
  <c r="R11225" i="1"/>
  <c r="S11225" i="1"/>
  <c r="Q11226" i="1"/>
  <c r="R11226" i="1"/>
  <c r="S11226" i="1"/>
  <c r="Q11227" i="1"/>
  <c r="R11227" i="1"/>
  <c r="S11227" i="1"/>
  <c r="Q11228" i="1"/>
  <c r="R11228" i="1"/>
  <c r="S11228" i="1"/>
  <c r="Q11229" i="1"/>
  <c r="R11229" i="1"/>
  <c r="S11229" i="1"/>
  <c r="Q11230" i="1"/>
  <c r="R11230" i="1"/>
  <c r="S11230" i="1"/>
  <c r="Q11231" i="1"/>
  <c r="R11231" i="1"/>
  <c r="S11231" i="1"/>
  <c r="Q11232" i="1"/>
  <c r="R11232" i="1"/>
  <c r="S11232" i="1"/>
  <c r="Q11233" i="1"/>
  <c r="R11233" i="1"/>
  <c r="S11233" i="1"/>
  <c r="Q11234" i="1"/>
  <c r="R11234" i="1"/>
  <c r="S11234" i="1"/>
  <c r="Q11235" i="1"/>
  <c r="R11235" i="1"/>
  <c r="S11235" i="1"/>
  <c r="Q11236" i="1"/>
  <c r="R11236" i="1"/>
  <c r="S11236" i="1"/>
  <c r="Q11237" i="1"/>
  <c r="R11237" i="1"/>
  <c r="S11237" i="1"/>
  <c r="Q11238" i="1"/>
  <c r="R11238" i="1"/>
  <c r="S11238" i="1"/>
  <c r="Q11239" i="1"/>
  <c r="R11239" i="1"/>
  <c r="S11239" i="1"/>
  <c r="Q11240" i="1"/>
  <c r="R11240" i="1"/>
  <c r="S11240" i="1"/>
  <c r="Q11241" i="1"/>
  <c r="R11241" i="1"/>
  <c r="S11241" i="1"/>
  <c r="Q11242" i="1"/>
  <c r="R11242" i="1"/>
  <c r="S11242" i="1"/>
  <c r="Q11243" i="1"/>
  <c r="R11243" i="1"/>
  <c r="S11243" i="1"/>
  <c r="Q11244" i="1"/>
  <c r="R11244" i="1"/>
  <c r="S11244" i="1"/>
  <c r="Q11245" i="1"/>
  <c r="R11245" i="1"/>
  <c r="S11245" i="1"/>
  <c r="S2" i="1"/>
  <c r="R2" i="1"/>
  <c r="Q2" i="1"/>
  <c r="I18" i="4"/>
  <c r="I32" i="4"/>
  <c r="I47" i="4"/>
  <c r="B46" i="4"/>
  <c r="D46" i="4"/>
  <c r="E46" i="4"/>
  <c r="B47" i="4"/>
  <c r="D47" i="4"/>
  <c r="J47" i="4" s="1"/>
  <c r="E47" i="4"/>
  <c r="K47" i="4" s="1"/>
  <c r="B36" i="4"/>
  <c r="D36" i="4"/>
  <c r="E36" i="4"/>
  <c r="B37" i="4"/>
  <c r="D37" i="4"/>
  <c r="E37" i="4"/>
  <c r="B38" i="4"/>
  <c r="D38" i="4"/>
  <c r="E38" i="4"/>
  <c r="B39" i="4"/>
  <c r="D39" i="4"/>
  <c r="E39" i="4"/>
  <c r="B40" i="4"/>
  <c r="D40" i="4"/>
  <c r="E40" i="4"/>
  <c r="B41" i="4"/>
  <c r="D41" i="4"/>
  <c r="E41" i="4"/>
  <c r="B42" i="4"/>
  <c r="D42" i="4"/>
  <c r="E42" i="4"/>
  <c r="B43" i="4"/>
  <c r="D43" i="4"/>
  <c r="E43" i="4"/>
  <c r="B44" i="4"/>
  <c r="D44" i="4"/>
  <c r="J44" i="4" s="1"/>
  <c r="E44" i="4"/>
  <c r="K44" i="4" s="1"/>
  <c r="B45" i="4"/>
  <c r="D45" i="4"/>
  <c r="E45" i="4"/>
  <c r="B9" i="4"/>
  <c r="D9" i="4"/>
  <c r="E9" i="4"/>
  <c r="B10" i="4"/>
  <c r="D10" i="4"/>
  <c r="E10" i="4"/>
  <c r="B11" i="4"/>
  <c r="D11" i="4"/>
  <c r="E11" i="4"/>
  <c r="B12" i="4"/>
  <c r="D12" i="4"/>
  <c r="E12" i="4"/>
  <c r="B13" i="4"/>
  <c r="D13" i="4"/>
  <c r="E13" i="4"/>
  <c r="B14" i="4"/>
  <c r="D14" i="4"/>
  <c r="E14" i="4"/>
  <c r="B15" i="4"/>
  <c r="D15" i="4"/>
  <c r="E15" i="4"/>
  <c r="B16" i="4"/>
  <c r="D16" i="4"/>
  <c r="E16" i="4"/>
  <c r="B17" i="4"/>
  <c r="D17" i="4"/>
  <c r="E17" i="4"/>
  <c r="B18" i="4"/>
  <c r="D18" i="4"/>
  <c r="E18" i="4"/>
  <c r="B19" i="4"/>
  <c r="D19" i="4"/>
  <c r="E19" i="4"/>
  <c r="B20" i="4"/>
  <c r="D20" i="4"/>
  <c r="E20" i="4"/>
  <c r="B21" i="4"/>
  <c r="D21" i="4"/>
  <c r="E21" i="4"/>
  <c r="B22" i="4"/>
  <c r="D22" i="4"/>
  <c r="E22" i="4"/>
  <c r="B23" i="4"/>
  <c r="D23" i="4"/>
  <c r="E23" i="4"/>
  <c r="B24" i="4"/>
  <c r="D24" i="4"/>
  <c r="E24" i="4"/>
  <c r="B25" i="4"/>
  <c r="D25" i="4"/>
  <c r="E25" i="4"/>
  <c r="B26" i="4"/>
  <c r="D26" i="4"/>
  <c r="E26" i="4"/>
  <c r="B27" i="4"/>
  <c r="D27" i="4"/>
  <c r="E27" i="4"/>
  <c r="B28" i="4"/>
  <c r="D28" i="4"/>
  <c r="E28" i="4"/>
  <c r="B29" i="4"/>
  <c r="D29" i="4"/>
  <c r="J29" i="4" s="1"/>
  <c r="E29" i="4"/>
  <c r="K29" i="4" s="1"/>
  <c r="B30" i="4"/>
  <c r="D30" i="4"/>
  <c r="E30" i="4"/>
  <c r="B31" i="4"/>
  <c r="D31" i="4"/>
  <c r="E31" i="4"/>
  <c r="B32" i="4"/>
  <c r="D32" i="4"/>
  <c r="E32" i="4"/>
  <c r="B33" i="4"/>
  <c r="D33" i="4"/>
  <c r="E33" i="4"/>
  <c r="B34" i="4"/>
  <c r="D34" i="4"/>
  <c r="E34" i="4"/>
  <c r="B35" i="4"/>
  <c r="D35" i="4"/>
  <c r="E35" i="4"/>
  <c r="D8" i="4"/>
  <c r="E8" i="4"/>
  <c r="F9" i="4"/>
  <c r="F43" i="4"/>
  <c r="H36" i="4"/>
  <c r="G8" i="4"/>
  <c r="H44" i="4"/>
  <c r="H41" i="4"/>
  <c r="H34" i="4"/>
  <c r="H27" i="4"/>
  <c r="G14" i="4"/>
  <c r="G32" i="4"/>
  <c r="G43" i="4"/>
  <c r="F41" i="4"/>
  <c r="F39" i="4"/>
  <c r="H17" i="4"/>
  <c r="G25" i="4"/>
  <c r="H20" i="4"/>
  <c r="F38" i="4"/>
  <c r="G28" i="4"/>
  <c r="G31" i="4"/>
  <c r="F35" i="4"/>
  <c r="H47" i="4"/>
  <c r="G9" i="4"/>
  <c r="F15" i="4"/>
  <c r="F12" i="4"/>
  <c r="H16" i="4"/>
  <c r="H28" i="4"/>
  <c r="F16" i="4"/>
  <c r="G41" i="4"/>
  <c r="H33" i="4"/>
  <c r="F11" i="4"/>
  <c r="G33" i="4"/>
  <c r="F28" i="4"/>
  <c r="G45" i="4"/>
  <c r="H37" i="4"/>
  <c r="G16" i="4"/>
  <c r="G20" i="4"/>
  <c r="G37" i="4"/>
  <c r="H8" i="4"/>
  <c r="G24" i="4"/>
  <c r="F33" i="4"/>
  <c r="F17" i="4"/>
  <c r="H26" i="4"/>
  <c r="G38" i="4"/>
  <c r="H11" i="4"/>
  <c r="G26" i="4"/>
  <c r="H32" i="4"/>
  <c r="G18" i="4"/>
  <c r="H12" i="4"/>
  <c r="G15" i="4"/>
  <c r="F31" i="4"/>
  <c r="G44" i="4"/>
  <c r="G34" i="4"/>
  <c r="H38" i="4"/>
  <c r="F10" i="4"/>
  <c r="H25" i="4"/>
  <c r="G10" i="4"/>
  <c r="G36" i="4"/>
  <c r="G22" i="4"/>
  <c r="H30" i="4"/>
  <c r="G17" i="4"/>
  <c r="G19" i="4"/>
  <c r="F23" i="4"/>
  <c r="H43" i="4"/>
  <c r="G12" i="4"/>
  <c r="F20" i="4"/>
  <c r="H23" i="4"/>
  <c r="H31" i="4"/>
  <c r="F26" i="4"/>
  <c r="F24" i="4"/>
  <c r="F36" i="4"/>
  <c r="G40" i="4"/>
  <c r="G29" i="4"/>
  <c r="G39" i="4"/>
  <c r="H15" i="4"/>
  <c r="H45" i="4"/>
  <c r="G35" i="4"/>
  <c r="F44" i="4"/>
  <c r="H39" i="4"/>
  <c r="H9" i="4"/>
  <c r="G23" i="4"/>
  <c r="H18" i="4"/>
  <c r="F25" i="4"/>
  <c r="F8" i="4"/>
  <c r="H24" i="4"/>
  <c r="G11" i="4"/>
  <c r="H10" i="4"/>
  <c r="G42" i="4"/>
  <c r="H13" i="4"/>
  <c r="H46" i="4"/>
  <c r="F21" i="4"/>
  <c r="F29" i="4"/>
  <c r="J8" i="4" l="1"/>
  <c r="K8" i="4"/>
  <c r="I8" i="4"/>
  <c r="J11" i="4"/>
  <c r="K11" i="4"/>
  <c r="I11" i="4"/>
  <c r="I15" i="4"/>
  <c r="J15" i="4" s="1"/>
  <c r="K10" i="4"/>
  <c r="I10" i="4"/>
  <c r="J10" i="4"/>
  <c r="K12" i="4"/>
  <c r="J12" i="4"/>
  <c r="I12" i="4"/>
  <c r="I9" i="4"/>
  <c r="J9" i="4" s="1"/>
  <c r="K43" i="4"/>
  <c r="J43" i="4"/>
  <c r="I43" i="4"/>
  <c r="K31" i="4"/>
  <c r="J31" i="4"/>
  <c r="I31" i="4"/>
  <c r="I38" i="4"/>
  <c r="K38" i="4" s="1"/>
  <c r="K26" i="4"/>
  <c r="I26" i="4"/>
  <c r="J26" i="4"/>
  <c r="I39" i="4"/>
  <c r="K39" i="4" s="1"/>
  <c r="I35" i="4"/>
  <c r="J35" i="4" s="1"/>
  <c r="I23" i="4"/>
  <c r="J23" i="4" s="1"/>
  <c r="I41" i="4"/>
  <c r="K41" i="4"/>
  <c r="J41" i="4"/>
  <c r="I33" i="4"/>
  <c r="K33" i="4"/>
  <c r="J33" i="4"/>
  <c r="I29" i="4"/>
  <c r="J25" i="4"/>
  <c r="I25" i="4"/>
  <c r="K25" i="4"/>
  <c r="J21" i="4"/>
  <c r="I21" i="4"/>
  <c r="K21" i="4"/>
  <c r="J17" i="4"/>
  <c r="I17" i="4"/>
  <c r="K17" i="4"/>
  <c r="I44" i="4"/>
  <c r="I36" i="4"/>
  <c r="J36" i="4" s="1"/>
  <c r="I28" i="4"/>
  <c r="K28" i="4" s="1"/>
  <c r="K24" i="4"/>
  <c r="I24" i="4"/>
  <c r="J24" i="4"/>
  <c r="K20" i="4"/>
  <c r="J20" i="4"/>
  <c r="I20" i="4"/>
  <c r="K16" i="4"/>
  <c r="I16" i="4"/>
  <c r="J16" i="4"/>
  <c r="K18" i="4"/>
  <c r="K32" i="4"/>
  <c r="J32" i="4"/>
  <c r="J18" i="4"/>
  <c r="H29" i="4"/>
  <c r="H21" i="4"/>
  <c r="F45" i="4"/>
  <c r="F13" i="4"/>
  <c r="G21" i="4"/>
  <c r="G13" i="4"/>
  <c r="H40" i="4"/>
  <c r="G46" i="4"/>
  <c r="H22" i="4"/>
  <c r="G30" i="4"/>
  <c r="H35" i="4"/>
  <c r="F27" i="4"/>
  <c r="F46" i="4"/>
  <c r="H42" i="4"/>
  <c r="F30" i="4"/>
  <c r="F40" i="4"/>
  <c r="F22" i="4"/>
  <c r="G47" i="4"/>
  <c r="F14" i="4"/>
  <c r="F34" i="4"/>
  <c r="F19" i="4"/>
  <c r="H14" i="4"/>
  <c r="F42" i="4"/>
  <c r="G27" i="4"/>
  <c r="H19" i="4"/>
  <c r="F37" i="4"/>
  <c r="K9" i="4" l="1"/>
  <c r="I42" i="4"/>
  <c r="J42" i="4" s="1"/>
  <c r="I40" i="4"/>
  <c r="J40" i="4" s="1"/>
  <c r="J46" i="4"/>
  <c r="I46" i="4"/>
  <c r="K46" i="4"/>
  <c r="K37" i="4"/>
  <c r="J37" i="4"/>
  <c r="I37" i="4"/>
  <c r="K22" i="4"/>
  <c r="I22" i="4"/>
  <c r="J22" i="4"/>
  <c r="I19" i="4"/>
  <c r="J19" i="4" s="1"/>
  <c r="I30" i="4"/>
  <c r="K30" i="4" s="1"/>
  <c r="I27" i="4"/>
  <c r="K27" i="4" s="1"/>
  <c r="K14" i="4"/>
  <c r="J14" i="4"/>
  <c r="I14" i="4"/>
  <c r="J45" i="4"/>
  <c r="I45" i="4"/>
  <c r="K45" i="4"/>
  <c r="J34" i="4"/>
  <c r="I34" i="4"/>
  <c r="K34" i="4"/>
  <c r="J13" i="4"/>
  <c r="I13" i="4"/>
  <c r="K13" i="4"/>
  <c r="K15" i="4"/>
  <c r="J38" i="4"/>
  <c r="K40" i="4"/>
  <c r="J28" i="4"/>
  <c r="K36" i="4"/>
  <c r="K23" i="4"/>
  <c r="K35" i="4"/>
  <c r="K42" i="4"/>
  <c r="J39" i="4"/>
  <c r="K19" i="4" l="1"/>
  <c r="J30" i="4"/>
  <c r="J27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Stiff, Howard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from HENAGE1_OUTPUT.xlsx (but both ages must have been output to the file!</t>
        </r>
      </text>
    </comment>
    <comment ref="H1" authorId="0" shapeId="0" xr:uid="{00000000-0006-0000-0200-000002000000}">
      <text>
        <r>
          <rPr>
            <sz val="9"/>
            <color indexed="81"/>
            <rFont val="Tahoma"/>
            <family val="2"/>
          </rPr>
          <t xml:space="preserve">Transpose "best" data in columns A-E by Age; assume 99% age 1 for Weighted Size (ages combined) sheet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Stiff, Howard</author>
    <author>Brown, Nicholas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Henderson Sockeye</t>
        </r>
      </text>
    </comment>
    <comment ref="C1" authorId="1" shapeId="0" xr:uid="{B2BBEEF7-614E-4AC9-8EBD-9DB8C481E6A2}">
      <text>
        <r>
          <rPr>
            <b/>
            <sz val="9"/>
            <color indexed="81"/>
            <rFont val="Tahoma"/>
            <family val="2"/>
          </rPr>
          <t>Brown, Nicholas:</t>
        </r>
        <r>
          <rPr>
            <sz val="9"/>
            <color indexed="81"/>
            <rFont val="Tahoma"/>
            <family val="2"/>
          </rPr>
          <t xml:space="preserve">
Added 11 Feb 2025 as required for smolt production estimates. Used numbers from Hyatt et al 2020 tech report</t>
        </r>
      </text>
    </comment>
    <comment ref="D1" authorId="0" shapeId="0" xr:uid="{00000000-0006-0000-0300-000002000000}">
      <text>
        <r>
          <rPr>
            <sz val="9"/>
            <color indexed="81"/>
            <rFont val="Tahoma"/>
            <family val="2"/>
          </rPr>
          <t xml:space="preserve">From:
GCL Annual Size Age1 (best), i.e. GCLAGE1_OUTPUT.xlsx
</t>
        </r>
      </text>
    </comment>
    <comment ref="E1" authorId="0" shapeId="0" xr:uid="{00000000-0006-0000-0300-000003000000}">
      <text>
        <r>
          <rPr>
            <sz val="9"/>
            <color indexed="81"/>
            <rFont val="Tahoma"/>
            <family val="2"/>
          </rPr>
          <t xml:space="preserve">From:
GCL Annual Size Age1 (best), i.e. GCLAGE1_OUTPUT.xlsx
</t>
        </r>
      </text>
    </comment>
    <comment ref="F1" authorId="0" shapeId="0" xr:uid="{00000000-0006-0000-0300-000004000000}">
      <text>
        <r>
          <rPr>
            <sz val="9"/>
            <color indexed="81"/>
            <rFont val="Tahoma"/>
            <family val="2"/>
          </rPr>
          <t xml:space="preserve">From:
GCL Annual Size Age1 (best), i.e. GCLAGE1_OUTPUT.xlsx
</t>
        </r>
      </text>
    </comment>
    <comment ref="G1" authorId="0" shapeId="0" xr:uid="{00000000-0006-0000-0300-000005000000}">
      <text>
        <r>
          <rPr>
            <sz val="9"/>
            <color indexed="81"/>
            <rFont val="Tahoma"/>
            <family val="2"/>
          </rPr>
          <t xml:space="preserve">From:
GCL Annual Size Age2 (best), i.e. GCLAGE2_OUTPUT.xlsx
</t>
        </r>
      </text>
    </comment>
    <comment ref="H1" authorId="0" shapeId="0" xr:uid="{00000000-0006-0000-0300-000006000000}">
      <text>
        <r>
          <rPr>
            <sz val="9"/>
            <color indexed="81"/>
            <rFont val="Tahoma"/>
            <family val="2"/>
          </rPr>
          <t xml:space="preserve">From:
GCL Annual Size Age2 (best), i.e. GCLAGE2_OUTPUT.xlsx
</t>
        </r>
      </text>
    </comment>
    <comment ref="I1" authorId="0" shapeId="0" xr:uid="{00000000-0006-0000-0300-000007000000}">
      <text>
        <r>
          <rPr>
            <sz val="9"/>
            <color indexed="81"/>
            <rFont val="Tahoma"/>
            <family val="2"/>
          </rPr>
          <t xml:space="preserve">From:
GCL Annual Size Age2 (best), i.e. GCLAGE2_OUTPUT.xlsx
</t>
        </r>
      </text>
    </comment>
    <comment ref="J1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8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Low sample size in 1987; apply 99%</t>
        </r>
      </text>
    </comment>
    <comment ref="J29" authorId="0" shapeId="0" xr:uid="{00000000-0006-0000-0300-00000B000000}">
      <text>
        <r>
          <rPr>
            <sz val="9"/>
            <color indexed="81"/>
            <rFont val="Tahoma"/>
            <family val="2"/>
          </rPr>
          <t xml:space="preserve">Non-zero % of age2 in all data, but age2's must have been dropped in final output, so just assign age 1 sizes to weighted columns
</t>
        </r>
      </text>
    </comment>
    <comment ref="K29" authorId="0" shapeId="0" xr:uid="{00000000-0006-0000-0300-00000C000000}">
      <text>
        <r>
          <rPr>
            <sz val="9"/>
            <color indexed="81"/>
            <rFont val="Tahoma"/>
            <family val="2"/>
          </rPr>
          <t xml:space="preserve">Non-zero % of age2 in all data, but age2's must have been dropped in final output, so just assign age 1 sizes to weighted columns
</t>
        </r>
      </text>
    </comment>
    <comment ref="F32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Low sample size in 2001; apply 99%</t>
        </r>
      </text>
    </comment>
    <comment ref="J44" authorId="0" shapeId="0" xr:uid="{00000000-0006-0000-0300-00000E000000}">
      <text>
        <r>
          <rPr>
            <sz val="9"/>
            <color indexed="81"/>
            <rFont val="Tahoma"/>
            <family val="2"/>
          </rPr>
          <t xml:space="preserve">Non-zero % of age2 in all data, but age2's must have been dropped in final output, so just assign age 1 sizes to weighted columns
</t>
        </r>
      </text>
    </comment>
    <comment ref="K44" authorId="0" shapeId="0" xr:uid="{00000000-0006-0000-0300-00000F000000}">
      <text>
        <r>
          <rPr>
            <sz val="9"/>
            <color indexed="81"/>
            <rFont val="Tahoma"/>
            <family val="2"/>
          </rPr>
          <t xml:space="preserve">Non-zero % of age2 in all data, but age2's must have been dropped in final output, so just assign age 1 sizes to weighted columns
</t>
        </r>
      </text>
    </comment>
  </commentList>
</comments>
</file>

<file path=xl/sharedStrings.xml><?xml version="1.0" encoding="utf-8"?>
<sst xmlns="http://schemas.openxmlformats.org/spreadsheetml/2006/main" count="82" uniqueCount="58">
  <si>
    <t>SampleDate</t>
  </si>
  <si>
    <t>fspecies</t>
  </si>
  <si>
    <t>sampltyp</t>
  </si>
  <si>
    <t>SampleNumber</t>
  </si>
  <si>
    <t>Year</t>
  </si>
  <si>
    <t>FishNumber</t>
  </si>
  <si>
    <t>fnlage</t>
  </si>
  <si>
    <t>ForkLength</t>
  </si>
  <si>
    <t>PrsrvWetWeight</t>
  </si>
  <si>
    <t>FreshStdWeight</t>
  </si>
  <si>
    <t>lake</t>
  </si>
  <si>
    <t>ScaleAge</t>
  </si>
  <si>
    <t>Method</t>
  </si>
  <si>
    <t>Location</t>
  </si>
  <si>
    <t>Preservative</t>
  </si>
  <si>
    <t>stock</t>
  </si>
  <si>
    <t>Grand Total</t>
  </si>
  <si>
    <t>Count</t>
  </si>
  <si>
    <t>Total Count</t>
  </si>
  <si>
    <t>Total Pct</t>
  </si>
  <si>
    <t>Pct</t>
  </si>
  <si>
    <t>Total Fork Length</t>
  </si>
  <si>
    <t>Fork Length</t>
  </si>
  <si>
    <t>Total Std Weight</t>
  </si>
  <si>
    <t>Std Weight</t>
  </si>
  <si>
    <t>Age</t>
  </si>
  <si>
    <t>OEY</t>
  </si>
  <si>
    <t>Henderson</t>
  </si>
  <si>
    <t>Sockeye</t>
  </si>
  <si>
    <t>Forkcm_Mean</t>
  </si>
  <si>
    <t>FreshStdWeight_Mean</t>
  </si>
  <si>
    <t>Transpose "best" data by Age</t>
  </si>
  <si>
    <t>Stock</t>
  </si>
  <si>
    <t>Age1_Fork</t>
  </si>
  <si>
    <t>Age1_StdWt</t>
  </si>
  <si>
    <t>Age1_Pct</t>
  </si>
  <si>
    <t>Age2_Fork</t>
  </si>
  <si>
    <t>Age2_StdWt</t>
  </si>
  <si>
    <t>Age2_Pct</t>
  </si>
  <si>
    <t>Forklength</t>
  </si>
  <si>
    <t>StdWeight</t>
  </si>
  <si>
    <t>method_name</t>
  </si>
  <si>
    <t>location_name</t>
  </si>
  <si>
    <t>sample_type</t>
  </si>
  <si>
    <t>trawl/fyke</t>
  </si>
  <si>
    <t>stamp r</t>
  </si>
  <si>
    <t>smolt</t>
  </si>
  <si>
    <t>fence trap</t>
  </si>
  <si>
    <t>robertson cr</t>
  </si>
  <si>
    <t>ATS</t>
  </si>
  <si>
    <t>fence morts</t>
  </si>
  <si>
    <t>glover p</t>
  </si>
  <si>
    <t>dipnet</t>
  </si>
  <si>
    <t>sproat r</t>
  </si>
  <si>
    <t>rotary screw</t>
  </si>
  <si>
    <t>hucuktlis r</t>
  </si>
  <si>
    <t>unspecified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</si>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</sst>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_(* #,##0_);_(* \(#,##0\);_(* &quot;-&quot;??_);_(@_)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3" xfId="0" pivotButton="1" applyBorder="1"/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pivotButton="1" applyBorder="1"/>
    <xf numFmtId="0" fontId="0" fillId="0" borderId="6" xfId="0" applyBorder="1"/>
    <xf numFmtId="0" fontId="0" fillId="0" borderId="7" xfId="0" applyBorder="1"/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164" fontId="0" fillId="0" borderId="0" xfId="0" applyNumberFormat="1" applyBorder="1"/>
    <xf numFmtId="9" fontId="0" fillId="0" borderId="12" xfId="0" applyNumberFormat="1" applyBorder="1"/>
    <xf numFmtId="164" fontId="0" fillId="0" borderId="1" xfId="0" applyNumberFormat="1" applyBorder="1"/>
    <xf numFmtId="9" fontId="0" fillId="0" borderId="14" xfId="0" applyNumberFormat="1" applyBorder="1"/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2" xfId="0" applyBorder="1" applyAlignment="1">
      <alignment wrapText="1"/>
    </xf>
    <xf numFmtId="9" fontId="0" fillId="0" borderId="12" xfId="0" applyNumberFormat="1" applyBorder="1" applyAlignment="1">
      <alignment wrapText="1"/>
    </xf>
    <xf numFmtId="164" fontId="0" fillId="0" borderId="1" xfId="0" applyNumberFormat="1" applyBorder="1" applyAlignment="1">
      <alignment wrapText="1"/>
    </xf>
    <xf numFmtId="9" fontId="0" fillId="0" borderId="14" xfId="0" applyNumberFormat="1" applyBorder="1" applyAlignment="1">
      <alignment wrapText="1"/>
    </xf>
    <xf numFmtId="165" fontId="0" fillId="0" borderId="11" xfId="0" applyNumberFormat="1" applyBorder="1" applyAlignment="1">
      <alignment wrapText="1"/>
    </xf>
    <xf numFmtId="165" fontId="0" fillId="0" borderId="13" xfId="0" applyNumberFormat="1" applyBorder="1" applyAlignment="1">
      <alignment wrapText="1"/>
    </xf>
    <xf numFmtId="0" fontId="0" fillId="0" borderId="5" xfId="0" applyBorder="1"/>
    <xf numFmtId="0" fontId="2" fillId="0" borderId="0" xfId="0" applyFont="1" applyAlignment="1">
      <alignment horizontal="right" wrapText="1"/>
    </xf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0" fontId="0" fillId="0" borderId="2" xfId="0" applyBorder="1" applyAlignment="1">
      <alignment horizontal="center" wrapText="1"/>
    </xf>
    <xf numFmtId="0" fontId="0" fillId="0" borderId="5" xfId="0" pivotButton="1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2" fillId="0" borderId="0" xfId="0" applyFont="1"/>
    <xf numFmtId="164" fontId="0" fillId="0" borderId="8" xfId="0" applyNumberFormat="1" applyBorder="1"/>
    <xf numFmtId="164" fontId="0" fillId="0" borderId="10" xfId="0" applyNumberFormat="1" applyBorder="1"/>
    <xf numFmtId="0" fontId="0" fillId="0" borderId="5" xfId="0" applyBorder="1" applyAlignment="1">
      <alignment horizontal="center" wrapText="1"/>
    </xf>
    <xf numFmtId="164" fontId="0" fillId="0" borderId="9" xfId="0" applyNumberFormat="1" applyBorder="1"/>
    <xf numFmtId="0" fontId="0" fillId="0" borderId="8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2" xfId="0" pivotButton="1" applyBorder="1" applyAlignment="1">
      <alignment horizontal="center" wrapText="1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66" fontId="0" fillId="0" borderId="0" xfId="1" applyNumberFormat="1" applyFont="1" applyAlignment="1">
      <alignment horizontal="center"/>
    </xf>
    <xf numFmtId="166" fontId="2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64" fontId="2" fillId="0" borderId="0" xfId="0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97">
    <dxf>
      <alignment wrapText="1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5" formatCode="_(* #,##0.00_);_(* \(#,##0.00\);_(* &quot;-&quot;??_);_(@_)"/>
    </dxf>
    <dxf>
      <numFmt numFmtId="173" formatCode="_(* #,##0.0_);_(* \(#,##0.0\);_(* &quot;-&quot;??_);_(@_)"/>
    </dxf>
    <dxf>
      <numFmt numFmtId="165" formatCode="_(* #,##0_);_(* \(#,##0\);_(* &quot;-&quot;??_);_(@_)"/>
    </dxf>
    <dxf>
      <numFmt numFmtId="165" formatCode="_(* #,##0_);_(* \(#,##0\);_(* &quot;-&quot;??_);_(@_)"/>
      <alignment wrapText="1" readingOrder="0"/>
    </dxf>
    <dxf>
      <numFmt numFmtId="165" formatCode="_(* #,##0_);_(* \(#,##0\);_(* &quot;-&quot;??_);_(@_)"/>
      <alignment wrapText="1" readingOrder="0"/>
    </dxf>
    <dxf>
      <border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0.0"/>
    </dxf>
    <dxf>
      <numFmt numFmtId="2" formatCode="0.00"/>
    </dxf>
    <dxf>
      <numFmt numFmtId="167" formatCode="0.000"/>
    </dxf>
    <dxf>
      <numFmt numFmtId="168" formatCode="0.0000"/>
    </dxf>
    <dxf>
      <numFmt numFmtId="169" formatCode="0.00000"/>
    </dxf>
    <dxf>
      <numFmt numFmtId="170" formatCode="0.000000"/>
    </dxf>
    <dxf>
      <numFmt numFmtId="171" formatCode="0.0000000"/>
    </dxf>
    <dxf>
      <numFmt numFmtId="172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Henderson Smolt Size (Ages Combined)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Size (Ages Combined)'!$J$1</c:f>
              <c:strCache>
                <c:ptCount val="1"/>
                <c:pt idx="0">
                  <c:v>Forklength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Combined)'!$J$2:$J$47</c:f>
              <c:numCache>
                <c:formatCode>General</c:formatCode>
                <c:ptCount val="46"/>
                <c:pt idx="6" formatCode="0.0">
                  <c:v>6.9684210530000001</c:v>
                </c:pt>
                <c:pt idx="7" formatCode="0.0">
                  <c:v>6.8996774193548394</c:v>
                </c:pt>
                <c:pt idx="8" formatCode="0.0">
                  <c:v>7.6703333330000003</c:v>
                </c:pt>
                <c:pt idx="9" formatCode="0.0">
                  <c:v>6.524</c:v>
                </c:pt>
                <c:pt idx="10" formatCode="0.0">
                  <c:v>6.8435606059999996</c:v>
                </c:pt>
                <c:pt idx="11" formatCode="0.0">
                  <c:v>8.0297619050000009</c:v>
                </c:pt>
                <c:pt idx="12" formatCode="0.0">
                  <c:v>5.2484693880000002</c:v>
                </c:pt>
                <c:pt idx="13" formatCode="0.0">
                  <c:v>6.4741046829090907</c:v>
                </c:pt>
                <c:pt idx="14" formatCode="0.0">
                  <c:v>7.0753363230000001</c:v>
                </c:pt>
                <c:pt idx="15" formatCode="0.0">
                  <c:v>5.7631901839999999</c:v>
                </c:pt>
                <c:pt idx="16" formatCode="0.0">
                  <c:v>8.807108695480002</c:v>
                </c:pt>
                <c:pt idx="17" formatCode="0.0">
                  <c:v>9.1262711866313548</c:v>
                </c:pt>
                <c:pt idx="18" formatCode="0.0">
                  <c:v>7.5647457630000003</c:v>
                </c:pt>
                <c:pt idx="19" formatCode="0.0">
                  <c:v>7.3795652169999997</c:v>
                </c:pt>
                <c:pt idx="20" formatCode="0.0">
                  <c:v>8.3518404910000008</c:v>
                </c:pt>
                <c:pt idx="21" formatCode="0.0">
                  <c:v>9.0686930092705165</c:v>
                </c:pt>
                <c:pt idx="22" formatCode="0.0">
                  <c:v>8.0363888889999995</c:v>
                </c:pt>
                <c:pt idx="23" formatCode="0.0">
                  <c:v>7.5731306490000003</c:v>
                </c:pt>
                <c:pt idx="24" formatCode="0.0">
                  <c:v>5.468253968</c:v>
                </c:pt>
                <c:pt idx="25" formatCode="0.0">
                  <c:v>7.6215454530746269</c:v>
                </c:pt>
                <c:pt idx="26" formatCode="0.0">
                  <c:v>7.7521419390958011</c:v>
                </c:pt>
                <c:pt idx="27" formatCode="0.0">
                  <c:v>7.8454354359999998</c:v>
                </c:pt>
                <c:pt idx="28" formatCode="0.0">
                  <c:v>7.8006736138648654</c:v>
                </c:pt>
                <c:pt idx="29" formatCode="0.0">
                  <c:v>4.6306105630000003</c:v>
                </c:pt>
                <c:pt idx="30" formatCode="0.0">
                  <c:v>7.0146236615100008</c:v>
                </c:pt>
                <c:pt idx="31" formatCode="0.0">
                  <c:v>4.3649989600000003</c:v>
                </c:pt>
                <c:pt idx="32" formatCode="0.0">
                  <c:v>5.4315199639999996</c:v>
                </c:pt>
                <c:pt idx="33" formatCode="0.0">
                  <c:v>7.7807273471302087</c:v>
                </c:pt>
                <c:pt idx="34" formatCode="0.0">
                  <c:v>5.3803978921311479</c:v>
                </c:pt>
                <c:pt idx="35" formatCode="0.0">
                  <c:v>7.5176461159999999</c:v>
                </c:pt>
                <c:pt idx="36" formatCode="0.0">
                  <c:v>8.9337684191901641</c:v>
                </c:pt>
                <c:pt idx="37" formatCode="0.0">
                  <c:v>8.702393923999999</c:v>
                </c:pt>
                <c:pt idx="38" formatCode="0.0">
                  <c:v>4.8051267441367527</c:v>
                </c:pt>
                <c:pt idx="39" formatCode="0.0">
                  <c:v>5.6655157850000002</c:v>
                </c:pt>
                <c:pt idx="40" formatCode="0.0">
                  <c:v>5.5016447310162162</c:v>
                </c:pt>
                <c:pt idx="41" formatCode="0.0">
                  <c:v>4.3799987790000001</c:v>
                </c:pt>
                <c:pt idx="42" formatCode="0.0">
                  <c:v>4.6049007340000001</c:v>
                </c:pt>
                <c:pt idx="43" formatCode="0.0">
                  <c:v>4.9647045509999996</c:v>
                </c:pt>
                <c:pt idx="44" formatCode="0.0">
                  <c:v>6.5513874159999999</c:v>
                </c:pt>
                <c:pt idx="45" formatCode="0.0">
                  <c:v>7.6135000000000002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9-4101-B2DB-835F28C52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6920488"/>
        <c:axId val="876921472"/>
      </c:lineChart>
      <c:lineChart>
        <c:grouping val="standard"/>
        <c:varyColors val="0"/>
        <c:ser>
          <c:idx val="1"/>
          <c:order val="1"/>
          <c:tx>
            <c:strRef>
              <c:f>'Weighted Size (Ages Combined)'!$K$1</c:f>
              <c:strCache>
                <c:ptCount val="1"/>
                <c:pt idx="0">
                  <c:v>StdWeight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Combined)'!$K$2:$K$47</c:f>
              <c:numCache>
                <c:formatCode>General</c:formatCode>
                <c:ptCount val="46"/>
                <c:pt idx="6" formatCode="0.0">
                  <c:v>2.7224369780000002</c:v>
                </c:pt>
                <c:pt idx="7" formatCode="0.0">
                  <c:v>2.7309860824258068</c:v>
                </c:pt>
                <c:pt idx="8" formatCode="0.0">
                  <c:v>4.1352666669999998</c:v>
                </c:pt>
                <c:pt idx="9" formatCode="0.0">
                  <c:v>2.2902499999999999</c:v>
                </c:pt>
                <c:pt idx="10" formatCode="0.0">
                  <c:v>2.2425757580000001</c:v>
                </c:pt>
                <c:pt idx="11" formatCode="0.0">
                  <c:v>4.2812044120000001</c:v>
                </c:pt>
                <c:pt idx="12" formatCode="0.0">
                  <c:v>1.1663775510000001</c:v>
                </c:pt>
                <c:pt idx="13" formatCode="0.0">
                  <c:v>2.2659643614462808</c:v>
                </c:pt>
                <c:pt idx="14" formatCode="0.0">
                  <c:v>2.66448383</c:v>
                </c:pt>
                <c:pt idx="15" formatCode="0.0">
                  <c:v>1.5053259409999999</c:v>
                </c:pt>
                <c:pt idx="16" formatCode="0.0">
                  <c:v>5.8376612747499994</c:v>
                </c:pt>
                <c:pt idx="17" formatCode="0.0">
                  <c:v>6.8846907395127115</c:v>
                </c:pt>
                <c:pt idx="18" formatCode="0.0">
                  <c:v>3.752342649</c:v>
                </c:pt>
                <c:pt idx="19" formatCode="0.0">
                  <c:v>3.4011767320000001</c:v>
                </c:pt>
                <c:pt idx="20" formatCode="0.0">
                  <c:v>5.0277300609999998</c:v>
                </c:pt>
                <c:pt idx="21" formatCode="0.0">
                  <c:v>6.6468693010638296</c:v>
                </c:pt>
                <c:pt idx="22" formatCode="0.0">
                  <c:v>4.5325531339999996</c:v>
                </c:pt>
                <c:pt idx="23" formatCode="0.0">
                  <c:v>3.7385506660000001</c:v>
                </c:pt>
                <c:pt idx="24" formatCode="0.0">
                  <c:v>1.3601244809999999</c:v>
                </c:pt>
                <c:pt idx="25" formatCode="0.0">
                  <c:v>3.8158476549641791</c:v>
                </c:pt>
                <c:pt idx="26" formatCode="0.0">
                  <c:v>3.9333159860053821</c:v>
                </c:pt>
                <c:pt idx="27" formatCode="0.0">
                  <c:v>4.0221529340000002</c:v>
                </c:pt>
                <c:pt idx="28" formatCode="0.0">
                  <c:v>4.1890060385945942</c:v>
                </c:pt>
                <c:pt idx="29" formatCode="0.0">
                  <c:v>0.61706720100000001</c:v>
                </c:pt>
                <c:pt idx="30" formatCode="0.0">
                  <c:v>2.6404115584599999</c:v>
                </c:pt>
                <c:pt idx="31" formatCode="0.0">
                  <c:v>0.68774972000000001</c:v>
                </c:pt>
                <c:pt idx="32" formatCode="0.0">
                  <c:v>1.2718394740000001</c:v>
                </c:pt>
                <c:pt idx="33" formatCode="0.0">
                  <c:v>3.7968750000312501</c:v>
                </c:pt>
                <c:pt idx="34" formatCode="0.0">
                  <c:v>1.2706340194918033</c:v>
                </c:pt>
                <c:pt idx="35" formatCode="0.0">
                  <c:v>3.4299990710000001</c:v>
                </c:pt>
                <c:pt idx="36" formatCode="0.0">
                  <c:v>4.9838670841754107</c:v>
                </c:pt>
                <c:pt idx="37" formatCode="0.0">
                  <c:v>6.4255583828835618</c:v>
                </c:pt>
                <c:pt idx="38" formatCode="0.0">
                  <c:v>0.98521336943589732</c:v>
                </c:pt>
                <c:pt idx="39" formatCode="0.0">
                  <c:v>1.88499255</c:v>
                </c:pt>
                <c:pt idx="40" formatCode="0.0">
                  <c:v>1.4659236295081082</c:v>
                </c:pt>
                <c:pt idx="41" formatCode="0.0">
                  <c:v>0.674781513</c:v>
                </c:pt>
                <c:pt idx="42" formatCode="0.0">
                  <c:v>0.85053263499999998</c:v>
                </c:pt>
                <c:pt idx="43" formatCode="0.0">
                  <c:v>0.87943318299999995</c:v>
                </c:pt>
                <c:pt idx="44" formatCode="0.0">
                  <c:v>2.0866215760000002</c:v>
                </c:pt>
                <c:pt idx="45" formatCode="0.0">
                  <c:v>3.6188193900000001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9-4101-B2DB-835F28C52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4862816"/>
        <c:axId val="914861504"/>
      </c:lineChart>
      <c:catAx>
        <c:axId val="876920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2147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8769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Fork Length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20488"/>
        <c:crosses val="autoZero"/>
        <c:crossBetween val="midCat"/>
      </c:valAx>
      <c:valAx>
        <c:axId val="914861504"/>
        <c:scaling>
          <c:orientation val="minMax"/>
          <c:max val="1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Std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862816"/>
        <c:crosses val="max"/>
        <c:crossBetween val="between"/>
      </c:valAx>
      <c:catAx>
        <c:axId val="914862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4861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2</xdr:row>
      <xdr:rowOff>26670</xdr:rowOff>
    </xdr:from>
    <xdr:to>
      <xdr:col>21</xdr:col>
      <xdr:colOff>533400</xdr:colOff>
      <xdr:row>25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iff, Howard" refreshedDate="44132.654201504629" createdVersion="6" refreshedVersion="6" minRefreshableVersion="3" recordCount="11244" xr:uid="{00000000-000A-0000-FFFF-FFFF0F000000}">
  <cacheSource type="worksheet">
    <worksheetSource ref="A1:P11245" sheet="HEN Smolt Data (all)"/>
  </cacheSource>
  <cacheFields count="16">
    <cacheField name="SampleDate" numFmtId="15">
      <sharedItems containsSemiMixedTypes="0" containsNonDate="0" containsDate="1" containsString="0" minDate="1977-05-18T00:00:00" maxDate="2015-05-01T00:00:00"/>
    </cacheField>
    <cacheField name="fspecies" numFmtId="0">
      <sharedItems containsSemiMixedTypes="0" containsString="0" containsNumber="1" containsInteger="1" minValue="1" maxValue="1" count="1">
        <n v="1"/>
      </sharedItems>
    </cacheField>
    <cacheField name="sampltyp" numFmtId="0">
      <sharedItems containsSemiMixedTypes="0" containsString="0" containsNumber="1" containsInteger="1" minValue="1" maxValue="1"/>
    </cacheField>
    <cacheField name="SampleNumber" numFmtId="0">
      <sharedItems containsSemiMixedTypes="0" containsString="0" containsNumber="1" containsInteger="1" minValue="1" maxValue="3"/>
    </cacheField>
    <cacheField name="Year" numFmtId="0">
      <sharedItems containsSemiMixedTypes="0" containsString="0" containsNumber="1" containsInteger="1" minValue="1977" maxValue="2015" count="39"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</sharedItems>
    </cacheField>
    <cacheField name="FishNumber" numFmtId="0">
      <sharedItems containsSemiMixedTypes="0" containsString="0" containsNumber="1" containsInteger="1" minValue="1" maxValue="934"/>
    </cacheField>
    <cacheField name="fnlage" numFmtId="0">
      <sharedItems containsString="0" containsBlank="1" containsNumber="1" containsInteger="1" minValue="1" maxValue="2" count="3">
        <n v="1"/>
        <n v="2"/>
        <m/>
      </sharedItems>
    </cacheField>
    <cacheField name="ForkLength" numFmtId="0">
      <sharedItems containsString="0" containsBlank="1" containsNumber="1" containsInteger="1" minValue="28" maxValue="120"/>
    </cacheField>
    <cacheField name="PrsrvWetWeight" numFmtId="0">
      <sharedItems containsString="0" containsBlank="1" containsNumber="1" minValue="0.15" maxValue="14.839996338000001"/>
    </cacheField>
    <cacheField name="FreshStdWeight" numFmtId="0">
      <sharedItems containsString="0" containsBlank="1" containsNumber="1" minValue="0.13451708400000001" maxValue="16.659988403"/>
    </cacheField>
    <cacheField name="lake" numFmtId="0">
      <sharedItems containsNonDate="0" containsString="0" containsBlank="1"/>
    </cacheField>
    <cacheField name="ScaleAge" numFmtId="0">
      <sharedItems containsString="0" containsBlank="1" containsNumber="1" containsInteger="1" minValue="1" maxValue="2"/>
    </cacheField>
    <cacheField name="Method" numFmtId="0">
      <sharedItems containsSemiMixedTypes="0" containsString="0" containsNumber="1" containsInteger="1" minValue="1" maxValue="8"/>
    </cacheField>
    <cacheField name="Location" numFmtId="0">
      <sharedItems containsSemiMixedTypes="0" containsString="0" containsNumber="1" containsInteger="1" minValue="399" maxValue="399"/>
    </cacheField>
    <cacheField name="Preservative" numFmtId="0">
      <sharedItems containsString="0" containsBlank="1" containsNumber="1" containsInteger="1" minValue="0" maxValue="99"/>
    </cacheField>
    <cacheField name="stock" numFmtId="0">
      <sharedItems containsSemiMixedTypes="0" containsString="0" containsNumber="1" containsInteger="1" minValue="3" maxValue="3" count="1"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iff, Howard" refreshedDate="44132.667930555559" createdVersion="6" refreshedVersion="6" minRefreshableVersion="3" recordCount="55" xr:uid="{00000000-000A-0000-FFFF-FFFF16000000}">
  <cacheSource type="worksheet">
    <worksheetSource ref="A1:E56" sheet="HEN AGE_OUTPUT (Best)"/>
  </cacheSource>
  <cacheFields count="5">
    <cacheField name="fnlage" numFmtId="0">
      <sharedItems containsSemiMixedTypes="0" containsString="0" containsNumber="1" containsInteger="1" minValue="1" maxValue="2" count="2">
        <n v="1"/>
        <n v="2"/>
      </sharedItems>
    </cacheField>
    <cacheField name="stock" numFmtId="0">
      <sharedItems containsSemiMixedTypes="0" containsString="0" containsNumber="1" containsInteger="1" minValue="3" maxValue="3" count="1">
        <n v="3"/>
      </sharedItems>
    </cacheField>
    <cacheField name="Year" numFmtId="0">
      <sharedItems containsSemiMixedTypes="0" containsString="0" containsNumber="1" containsInteger="1" minValue="1977" maxValue="2016" count="40"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Forkcm_Mean" numFmtId="164">
      <sharedItems containsSemiMixedTypes="0" containsString="0" containsNumber="1" minValue="4.3649989600000003" maxValue="11.233332316"/>
    </cacheField>
    <cacheField name="FreshStdWeight_Mean" numFmtId="164">
      <sharedItems containsSemiMixedTypes="0" containsString="0" containsNumber="1" minValue="0.61706720100000001" maxValue="12.4799931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44">
  <r>
    <d v="1977-05-18T00:00:00"/>
    <x v="0"/>
    <n v="1"/>
    <n v="1"/>
    <x v="0"/>
    <n v="2"/>
    <x v="0"/>
    <n v="63"/>
    <n v="2.39"/>
    <n v="2.1433055329999999"/>
    <m/>
    <n v="1"/>
    <n v="1"/>
    <n v="399"/>
    <n v="99"/>
    <x v="0"/>
  </r>
  <r>
    <d v="1977-05-18T00:00:00"/>
    <x v="0"/>
    <n v="1"/>
    <n v="1"/>
    <x v="0"/>
    <n v="3"/>
    <x v="0"/>
    <n v="63"/>
    <n v="2.13"/>
    <n v="1.910142588"/>
    <m/>
    <n v="1"/>
    <n v="1"/>
    <n v="399"/>
    <n v="99"/>
    <x v="0"/>
  </r>
  <r>
    <d v="1977-05-18T00:00:00"/>
    <x v="0"/>
    <n v="1"/>
    <n v="1"/>
    <x v="0"/>
    <n v="4"/>
    <x v="0"/>
    <n v="65"/>
    <n v="2.5299999999999998"/>
    <n v="2.2688548110000002"/>
    <m/>
    <n v="1"/>
    <n v="1"/>
    <n v="399"/>
    <n v="99"/>
    <x v="0"/>
  </r>
  <r>
    <d v="1977-05-18T00:00:00"/>
    <x v="0"/>
    <n v="1"/>
    <n v="1"/>
    <x v="0"/>
    <n v="5"/>
    <x v="0"/>
    <n v="67"/>
    <n v="3"/>
    <n v="2.6903416729999998"/>
    <m/>
    <n v="1"/>
    <n v="1"/>
    <n v="399"/>
    <n v="99"/>
    <x v="0"/>
  </r>
  <r>
    <d v="1977-05-18T00:00:00"/>
    <x v="0"/>
    <n v="1"/>
    <n v="1"/>
    <x v="0"/>
    <n v="6"/>
    <x v="0"/>
    <n v="67"/>
    <n v="2.69"/>
    <n v="2.4123397"/>
    <m/>
    <n v="1"/>
    <n v="1"/>
    <n v="399"/>
    <n v="99"/>
    <x v="0"/>
  </r>
  <r>
    <d v="1977-05-18T00:00:00"/>
    <x v="0"/>
    <n v="1"/>
    <n v="1"/>
    <x v="0"/>
    <n v="7"/>
    <x v="0"/>
    <n v="68"/>
    <n v="2.82"/>
    <n v="2.5289211730000001"/>
    <m/>
    <n v="1"/>
    <n v="1"/>
    <n v="399"/>
    <n v="99"/>
    <x v="0"/>
  </r>
  <r>
    <d v="1977-05-18T00:00:00"/>
    <x v="0"/>
    <n v="1"/>
    <n v="1"/>
    <x v="0"/>
    <n v="8"/>
    <x v="0"/>
    <n v="68"/>
    <n v="2.96"/>
    <n v="2.6544704509999999"/>
    <m/>
    <n v="1"/>
    <n v="1"/>
    <n v="399"/>
    <n v="99"/>
    <x v="0"/>
  </r>
  <r>
    <d v="1977-05-18T00:00:00"/>
    <x v="0"/>
    <n v="1"/>
    <n v="1"/>
    <x v="0"/>
    <n v="9"/>
    <x v="0"/>
    <n v="68"/>
    <n v="2.62"/>
    <n v="2.3495650609999998"/>
    <m/>
    <n v="1"/>
    <n v="1"/>
    <n v="399"/>
    <n v="99"/>
    <x v="0"/>
  </r>
  <r>
    <d v="1977-05-18T00:00:00"/>
    <x v="0"/>
    <n v="1"/>
    <n v="1"/>
    <x v="0"/>
    <n v="10"/>
    <x v="0"/>
    <n v="69"/>
    <n v="2.93"/>
    <n v="2.6275670340000001"/>
    <m/>
    <n v="1"/>
    <n v="1"/>
    <n v="399"/>
    <n v="99"/>
    <x v="0"/>
  </r>
  <r>
    <d v="1977-05-18T00:00:00"/>
    <x v="0"/>
    <n v="1"/>
    <n v="1"/>
    <x v="0"/>
    <n v="11"/>
    <x v="0"/>
    <n v="70"/>
    <n v="3.11"/>
    <n v="2.788987535"/>
    <m/>
    <n v="1"/>
    <n v="1"/>
    <n v="399"/>
    <n v="99"/>
    <x v="0"/>
  </r>
  <r>
    <d v="1977-05-18T00:00:00"/>
    <x v="0"/>
    <n v="1"/>
    <n v="1"/>
    <x v="0"/>
    <n v="12"/>
    <x v="0"/>
    <n v="70"/>
    <n v="3.33"/>
    <n v="2.9862792570000001"/>
    <m/>
    <n v="1"/>
    <n v="1"/>
    <n v="399"/>
    <n v="99"/>
    <x v="0"/>
  </r>
  <r>
    <d v="1977-05-18T00:00:00"/>
    <x v="0"/>
    <n v="1"/>
    <n v="1"/>
    <x v="0"/>
    <n v="13"/>
    <x v="0"/>
    <n v="71"/>
    <n v="2.77"/>
    <n v="2.4840821449999999"/>
    <m/>
    <n v="1"/>
    <n v="1"/>
    <n v="399"/>
    <n v="99"/>
    <x v="0"/>
  </r>
  <r>
    <d v="1977-05-18T00:00:00"/>
    <x v="0"/>
    <n v="1"/>
    <n v="1"/>
    <x v="0"/>
    <n v="14"/>
    <x v="0"/>
    <n v="71"/>
    <n v="3.14"/>
    <n v="2.8158909510000001"/>
    <m/>
    <n v="1"/>
    <n v="1"/>
    <n v="399"/>
    <n v="99"/>
    <x v="0"/>
  </r>
  <r>
    <d v="1977-05-18T00:00:00"/>
    <x v="0"/>
    <n v="1"/>
    <n v="1"/>
    <x v="0"/>
    <n v="15"/>
    <x v="0"/>
    <n v="72"/>
    <n v="3.32"/>
    <n v="2.9773114519999999"/>
    <m/>
    <n v="1"/>
    <n v="1"/>
    <n v="399"/>
    <n v="99"/>
    <x v="0"/>
  </r>
  <r>
    <d v="1977-05-18T00:00:00"/>
    <x v="0"/>
    <n v="1"/>
    <n v="1"/>
    <x v="0"/>
    <n v="16"/>
    <x v="0"/>
    <n v="72"/>
    <n v="3.31"/>
    <n v="2.9683436460000001"/>
    <m/>
    <n v="1"/>
    <n v="1"/>
    <n v="399"/>
    <n v="99"/>
    <x v="0"/>
  </r>
  <r>
    <d v="1977-05-18T00:00:00"/>
    <x v="0"/>
    <n v="1"/>
    <n v="1"/>
    <x v="0"/>
    <n v="17"/>
    <x v="0"/>
    <n v="73"/>
    <n v="3.43"/>
    <n v="3.075957313"/>
    <m/>
    <n v="1"/>
    <n v="1"/>
    <n v="399"/>
    <n v="99"/>
    <x v="0"/>
  </r>
  <r>
    <d v="1977-05-18T00:00:00"/>
    <x v="0"/>
    <n v="1"/>
    <n v="1"/>
    <x v="0"/>
    <n v="18"/>
    <x v="0"/>
    <n v="74"/>
    <n v="3.49"/>
    <n v="3.1297641469999999"/>
    <m/>
    <n v="1"/>
    <n v="1"/>
    <n v="399"/>
    <n v="99"/>
    <x v="0"/>
  </r>
  <r>
    <d v="1977-05-18T00:00:00"/>
    <x v="0"/>
    <n v="1"/>
    <n v="1"/>
    <x v="0"/>
    <n v="19"/>
    <x v="0"/>
    <n v="76"/>
    <n v="3.96"/>
    <n v="3.551251009"/>
    <m/>
    <n v="1"/>
    <n v="1"/>
    <n v="399"/>
    <n v="99"/>
    <x v="0"/>
  </r>
  <r>
    <d v="1977-05-18T00:00:00"/>
    <x v="0"/>
    <n v="1"/>
    <n v="1"/>
    <x v="0"/>
    <n v="20"/>
    <x v="0"/>
    <n v="77"/>
    <n v="3.75"/>
    <n v="3.3629270920000001"/>
    <m/>
    <n v="1"/>
    <n v="1"/>
    <n v="399"/>
    <n v="99"/>
    <x v="0"/>
  </r>
  <r>
    <d v="1978-04-25T00:00:00"/>
    <x v="0"/>
    <n v="1"/>
    <n v="1"/>
    <x v="1"/>
    <n v="1"/>
    <x v="0"/>
    <n v="58"/>
    <n v="1.83"/>
    <n v="1.641108421"/>
    <m/>
    <n v="1"/>
    <n v="1"/>
    <n v="399"/>
    <n v="1"/>
    <x v="0"/>
  </r>
  <r>
    <d v="1978-04-25T00:00:00"/>
    <x v="0"/>
    <n v="1"/>
    <n v="1"/>
    <x v="1"/>
    <n v="2"/>
    <x v="0"/>
    <n v="60"/>
    <n v="1.8"/>
    <n v="1.614205004"/>
    <m/>
    <n v="1"/>
    <n v="1"/>
    <n v="399"/>
    <n v="1"/>
    <x v="0"/>
  </r>
  <r>
    <d v="1978-04-25T00:00:00"/>
    <x v="0"/>
    <n v="1"/>
    <n v="1"/>
    <x v="1"/>
    <n v="3"/>
    <x v="0"/>
    <n v="62"/>
    <n v="1.91"/>
    <n v="1.7128508650000001"/>
    <m/>
    <n v="1"/>
    <n v="1"/>
    <n v="399"/>
    <n v="1"/>
    <x v="0"/>
  </r>
  <r>
    <d v="1978-04-25T00:00:00"/>
    <x v="0"/>
    <n v="1"/>
    <n v="1"/>
    <x v="1"/>
    <n v="4"/>
    <x v="0"/>
    <n v="62"/>
    <n v="1.86"/>
    <n v="1.668011838"/>
    <m/>
    <n v="1"/>
    <n v="1"/>
    <n v="399"/>
    <n v="1"/>
    <x v="0"/>
  </r>
  <r>
    <d v="1978-04-25T00:00:00"/>
    <x v="0"/>
    <n v="1"/>
    <n v="1"/>
    <x v="1"/>
    <n v="5"/>
    <x v="0"/>
    <n v="63"/>
    <n v="2.13"/>
    <n v="1.910142588"/>
    <m/>
    <n v="1"/>
    <n v="1"/>
    <n v="399"/>
    <n v="1"/>
    <x v="0"/>
  </r>
  <r>
    <d v="1978-04-25T00:00:00"/>
    <x v="0"/>
    <n v="1"/>
    <n v="1"/>
    <x v="1"/>
    <n v="6"/>
    <x v="0"/>
    <n v="64"/>
    <n v="2.46"/>
    <n v="2.2060801720000001"/>
    <m/>
    <n v="1"/>
    <n v="1"/>
    <n v="399"/>
    <n v="1"/>
    <x v="0"/>
  </r>
  <r>
    <d v="1978-04-25T00:00:00"/>
    <x v="0"/>
    <n v="1"/>
    <n v="1"/>
    <x v="1"/>
    <n v="7"/>
    <x v="0"/>
    <n v="64"/>
    <n v="2.13"/>
    <n v="1.910142588"/>
    <m/>
    <n v="1"/>
    <n v="1"/>
    <n v="399"/>
    <n v="1"/>
    <x v="0"/>
  </r>
  <r>
    <d v="1978-04-25T00:00:00"/>
    <x v="0"/>
    <n v="1"/>
    <n v="1"/>
    <x v="1"/>
    <n v="8"/>
    <x v="0"/>
    <n v="64"/>
    <n v="2.25"/>
    <n v="2.0177562550000001"/>
    <m/>
    <n v="1"/>
    <n v="1"/>
    <n v="399"/>
    <n v="1"/>
    <x v="0"/>
  </r>
  <r>
    <d v="1978-04-25T00:00:00"/>
    <x v="0"/>
    <n v="1"/>
    <n v="1"/>
    <x v="1"/>
    <n v="9"/>
    <x v="0"/>
    <n v="65"/>
    <n v="2.34"/>
    <n v="2.0984665050000002"/>
    <m/>
    <n v="1"/>
    <n v="1"/>
    <n v="399"/>
    <n v="1"/>
    <x v="0"/>
  </r>
  <r>
    <d v="1978-04-25T00:00:00"/>
    <x v="0"/>
    <n v="1"/>
    <n v="1"/>
    <x v="1"/>
    <n v="10"/>
    <x v="0"/>
    <n v="65"/>
    <n v="2.42"/>
    <n v="2.1702089500000001"/>
    <m/>
    <n v="1"/>
    <n v="1"/>
    <n v="399"/>
    <n v="1"/>
    <x v="0"/>
  </r>
  <r>
    <d v="1978-04-25T00:00:00"/>
    <x v="0"/>
    <n v="1"/>
    <n v="1"/>
    <x v="1"/>
    <n v="11"/>
    <x v="0"/>
    <n v="65"/>
    <n v="2.4"/>
    <n v="2.1522733390000002"/>
    <m/>
    <n v="1"/>
    <n v="1"/>
    <n v="399"/>
    <n v="1"/>
    <x v="0"/>
  </r>
  <r>
    <d v="1978-04-25T00:00:00"/>
    <x v="0"/>
    <n v="1"/>
    <n v="1"/>
    <x v="1"/>
    <n v="12"/>
    <x v="0"/>
    <n v="65"/>
    <n v="2.5299999999999998"/>
    <n v="2.2688548110000002"/>
    <m/>
    <n v="1"/>
    <n v="1"/>
    <n v="399"/>
    <n v="1"/>
    <x v="0"/>
  </r>
  <r>
    <d v="1978-04-25T00:00:00"/>
    <x v="0"/>
    <n v="1"/>
    <n v="1"/>
    <x v="1"/>
    <n v="13"/>
    <x v="0"/>
    <n v="65"/>
    <n v="2.61"/>
    <n v="2.3405972560000001"/>
    <m/>
    <n v="1"/>
    <n v="1"/>
    <n v="399"/>
    <n v="1"/>
    <x v="0"/>
  </r>
  <r>
    <d v="1978-04-25T00:00:00"/>
    <x v="0"/>
    <n v="1"/>
    <n v="1"/>
    <x v="1"/>
    <n v="14"/>
    <x v="0"/>
    <n v="65"/>
    <n v="2.5299999999999998"/>
    <n v="2.2688548110000002"/>
    <m/>
    <n v="1"/>
    <n v="1"/>
    <n v="399"/>
    <n v="1"/>
    <x v="0"/>
  </r>
  <r>
    <d v="1978-04-25T00:00:00"/>
    <x v="0"/>
    <n v="1"/>
    <n v="1"/>
    <x v="1"/>
    <n v="15"/>
    <x v="0"/>
    <n v="66"/>
    <n v="2.33"/>
    <n v="2.0894987"/>
    <m/>
    <n v="1"/>
    <n v="1"/>
    <n v="399"/>
    <n v="1"/>
    <x v="0"/>
  </r>
  <r>
    <d v="1978-04-25T00:00:00"/>
    <x v="0"/>
    <n v="1"/>
    <n v="1"/>
    <x v="1"/>
    <n v="16"/>
    <x v="0"/>
    <n v="66"/>
    <n v="2.5099999999999998"/>
    <n v="2.2509191999999998"/>
    <m/>
    <n v="1"/>
    <n v="1"/>
    <n v="399"/>
    <n v="1"/>
    <x v="0"/>
  </r>
  <r>
    <d v="1978-04-25T00:00:00"/>
    <x v="0"/>
    <n v="1"/>
    <n v="1"/>
    <x v="1"/>
    <n v="17"/>
    <x v="0"/>
    <n v="66"/>
    <n v="2.4700000000000002"/>
    <n v="2.2150479779999999"/>
    <m/>
    <n v="1"/>
    <n v="1"/>
    <n v="399"/>
    <n v="1"/>
    <x v="0"/>
  </r>
  <r>
    <d v="1978-04-25T00:00:00"/>
    <x v="0"/>
    <n v="1"/>
    <n v="1"/>
    <x v="1"/>
    <n v="18"/>
    <x v="0"/>
    <n v="66"/>
    <n v="2.44"/>
    <n v="2.1881445610000001"/>
    <m/>
    <n v="1"/>
    <n v="1"/>
    <n v="399"/>
    <n v="1"/>
    <x v="0"/>
  </r>
  <r>
    <d v="1978-04-25T00:00:00"/>
    <x v="0"/>
    <n v="1"/>
    <n v="1"/>
    <x v="1"/>
    <n v="19"/>
    <x v="0"/>
    <n v="66"/>
    <n v="2.8"/>
    <n v="2.5109855620000001"/>
    <m/>
    <n v="1"/>
    <n v="1"/>
    <n v="399"/>
    <n v="1"/>
    <x v="0"/>
  </r>
  <r>
    <d v="1978-04-25T00:00:00"/>
    <x v="0"/>
    <n v="1"/>
    <n v="1"/>
    <x v="1"/>
    <n v="20"/>
    <x v="0"/>
    <n v="66"/>
    <n v="2.48"/>
    <n v="2.224015783"/>
    <m/>
    <n v="1"/>
    <n v="1"/>
    <n v="399"/>
    <n v="1"/>
    <x v="0"/>
  </r>
  <r>
    <d v="1978-04-25T00:00:00"/>
    <x v="0"/>
    <n v="1"/>
    <n v="1"/>
    <x v="1"/>
    <n v="21"/>
    <x v="0"/>
    <n v="66"/>
    <n v="2.66"/>
    <n v="2.3854362839999999"/>
    <m/>
    <n v="1"/>
    <n v="1"/>
    <n v="399"/>
    <n v="1"/>
    <x v="0"/>
  </r>
  <r>
    <d v="1978-04-25T00:00:00"/>
    <x v="0"/>
    <n v="1"/>
    <n v="1"/>
    <x v="1"/>
    <n v="22"/>
    <x v="0"/>
    <n v="66"/>
    <n v="2.56"/>
    <n v="2.295758228"/>
    <m/>
    <n v="1"/>
    <n v="1"/>
    <n v="399"/>
    <n v="1"/>
    <x v="0"/>
  </r>
  <r>
    <d v="1978-04-25T00:00:00"/>
    <x v="0"/>
    <n v="1"/>
    <n v="1"/>
    <x v="1"/>
    <n v="23"/>
    <x v="0"/>
    <n v="67"/>
    <n v="2.4900000000000002"/>
    <n v="2.2329835889999998"/>
    <m/>
    <n v="1"/>
    <n v="1"/>
    <n v="399"/>
    <n v="1"/>
    <x v="0"/>
  </r>
  <r>
    <d v="1978-04-25T00:00:00"/>
    <x v="0"/>
    <n v="1"/>
    <n v="1"/>
    <x v="1"/>
    <n v="24"/>
    <x v="0"/>
    <n v="67"/>
    <n v="2.6"/>
    <n v="2.3316294499999999"/>
    <m/>
    <n v="1"/>
    <n v="1"/>
    <n v="399"/>
    <n v="1"/>
    <x v="0"/>
  </r>
  <r>
    <d v="1978-04-25T00:00:00"/>
    <x v="0"/>
    <n v="1"/>
    <n v="1"/>
    <x v="1"/>
    <n v="25"/>
    <x v="0"/>
    <n v="67"/>
    <n v="2.73"/>
    <n v="2.448210923"/>
    <m/>
    <n v="1"/>
    <n v="1"/>
    <n v="399"/>
    <n v="1"/>
    <x v="0"/>
  </r>
  <r>
    <d v="1978-04-25T00:00:00"/>
    <x v="0"/>
    <n v="1"/>
    <n v="1"/>
    <x v="1"/>
    <n v="26"/>
    <x v="0"/>
    <n v="67"/>
    <n v="2.7"/>
    <n v="2.4213075060000002"/>
    <m/>
    <n v="1"/>
    <n v="1"/>
    <n v="399"/>
    <n v="1"/>
    <x v="0"/>
  </r>
  <r>
    <d v="1978-04-25T00:00:00"/>
    <x v="0"/>
    <n v="1"/>
    <n v="1"/>
    <x v="1"/>
    <n v="27"/>
    <x v="0"/>
    <n v="67"/>
    <n v="2.85"/>
    <n v="2.5558245899999998"/>
    <m/>
    <n v="1"/>
    <n v="1"/>
    <n v="399"/>
    <n v="1"/>
    <x v="0"/>
  </r>
  <r>
    <d v="1978-04-25T00:00:00"/>
    <x v="0"/>
    <n v="1"/>
    <n v="1"/>
    <x v="1"/>
    <n v="28"/>
    <x v="0"/>
    <n v="67"/>
    <n v="2.75"/>
    <n v="2.4661465339999999"/>
    <m/>
    <n v="1"/>
    <n v="1"/>
    <n v="399"/>
    <n v="1"/>
    <x v="0"/>
  </r>
  <r>
    <d v="1978-04-25T00:00:00"/>
    <x v="0"/>
    <n v="1"/>
    <n v="1"/>
    <x v="1"/>
    <n v="29"/>
    <x v="0"/>
    <n v="67"/>
    <n v="2.9"/>
    <n v="2.600663618"/>
    <m/>
    <n v="1"/>
    <n v="1"/>
    <n v="399"/>
    <n v="1"/>
    <x v="0"/>
  </r>
  <r>
    <d v="1978-04-25T00:00:00"/>
    <x v="0"/>
    <n v="1"/>
    <n v="1"/>
    <x v="1"/>
    <n v="30"/>
    <x v="0"/>
    <n v="68"/>
    <n v="2.71"/>
    <n v="2.430275312"/>
    <m/>
    <n v="1"/>
    <n v="1"/>
    <n v="399"/>
    <n v="1"/>
    <x v="0"/>
  </r>
  <r>
    <d v="1978-04-25T00:00:00"/>
    <x v="0"/>
    <n v="1"/>
    <n v="1"/>
    <x v="1"/>
    <n v="31"/>
    <x v="0"/>
    <n v="68"/>
    <n v="2.84"/>
    <n v="2.546856784"/>
    <m/>
    <n v="1"/>
    <n v="1"/>
    <n v="399"/>
    <n v="1"/>
    <x v="0"/>
  </r>
  <r>
    <d v="1978-04-25T00:00:00"/>
    <x v="0"/>
    <n v="1"/>
    <n v="1"/>
    <x v="1"/>
    <n v="32"/>
    <x v="0"/>
    <n v="68"/>
    <n v="2.5299999999999998"/>
    <n v="2.2688548110000002"/>
    <m/>
    <n v="1"/>
    <n v="1"/>
    <n v="399"/>
    <n v="1"/>
    <x v="0"/>
  </r>
  <r>
    <d v="1978-04-25T00:00:00"/>
    <x v="0"/>
    <n v="1"/>
    <n v="1"/>
    <x v="1"/>
    <n v="33"/>
    <x v="0"/>
    <n v="68"/>
    <n v="2.72"/>
    <n v="2.4392431170000002"/>
    <m/>
    <n v="1"/>
    <n v="1"/>
    <n v="399"/>
    <n v="1"/>
    <x v="0"/>
  </r>
  <r>
    <d v="1978-04-25T00:00:00"/>
    <x v="0"/>
    <n v="1"/>
    <n v="1"/>
    <x v="1"/>
    <n v="34"/>
    <x v="0"/>
    <n v="68"/>
    <n v="2.84"/>
    <n v="2.546856784"/>
    <m/>
    <n v="1"/>
    <n v="1"/>
    <n v="399"/>
    <n v="1"/>
    <x v="0"/>
  </r>
  <r>
    <d v="1978-04-25T00:00:00"/>
    <x v="0"/>
    <n v="1"/>
    <n v="1"/>
    <x v="1"/>
    <n v="35"/>
    <x v="0"/>
    <n v="68"/>
    <n v="2.48"/>
    <n v="2.224015783"/>
    <m/>
    <n v="1"/>
    <n v="1"/>
    <n v="399"/>
    <n v="1"/>
    <x v="0"/>
  </r>
  <r>
    <d v="1978-04-25T00:00:00"/>
    <x v="0"/>
    <n v="1"/>
    <n v="1"/>
    <x v="1"/>
    <n v="36"/>
    <x v="0"/>
    <n v="68"/>
    <n v="2.67"/>
    <n v="2.394404089"/>
    <m/>
    <n v="1"/>
    <n v="1"/>
    <n v="399"/>
    <n v="1"/>
    <x v="0"/>
  </r>
  <r>
    <d v="1978-04-25T00:00:00"/>
    <x v="0"/>
    <n v="1"/>
    <n v="1"/>
    <x v="1"/>
    <n v="37"/>
    <x v="1"/>
    <n v="68"/>
    <n v="2.89"/>
    <n v="2.5916958120000002"/>
    <m/>
    <n v="2"/>
    <n v="1"/>
    <n v="399"/>
    <n v="1"/>
    <x v="0"/>
  </r>
  <r>
    <d v="1978-04-25T00:00:00"/>
    <x v="0"/>
    <n v="1"/>
    <n v="1"/>
    <x v="1"/>
    <n v="38"/>
    <x v="0"/>
    <n v="68"/>
    <n v="2.72"/>
    <n v="2.4392431170000002"/>
    <m/>
    <n v="1"/>
    <n v="1"/>
    <n v="399"/>
    <n v="1"/>
    <x v="0"/>
  </r>
  <r>
    <d v="1978-04-25T00:00:00"/>
    <x v="0"/>
    <n v="1"/>
    <n v="1"/>
    <x v="1"/>
    <n v="39"/>
    <x v="0"/>
    <n v="68"/>
    <n v="2.64"/>
    <n v="2.3675006729999999"/>
    <m/>
    <n v="1"/>
    <n v="1"/>
    <n v="399"/>
    <n v="1"/>
    <x v="0"/>
  </r>
  <r>
    <d v="1978-04-25T00:00:00"/>
    <x v="0"/>
    <n v="1"/>
    <n v="1"/>
    <x v="1"/>
    <n v="40"/>
    <x v="0"/>
    <n v="68"/>
    <n v="2.62"/>
    <n v="2.3495650609999998"/>
    <m/>
    <n v="1"/>
    <n v="1"/>
    <n v="399"/>
    <n v="1"/>
    <x v="0"/>
  </r>
  <r>
    <d v="1978-04-25T00:00:00"/>
    <x v="0"/>
    <n v="1"/>
    <n v="1"/>
    <x v="1"/>
    <n v="41"/>
    <x v="0"/>
    <n v="68"/>
    <n v="2.99"/>
    <n v="2.6813738680000001"/>
    <m/>
    <n v="1"/>
    <n v="1"/>
    <n v="399"/>
    <n v="1"/>
    <x v="0"/>
  </r>
  <r>
    <d v="1978-04-25T00:00:00"/>
    <x v="0"/>
    <n v="1"/>
    <n v="1"/>
    <x v="1"/>
    <n v="42"/>
    <x v="0"/>
    <n v="68"/>
    <n v="2.81"/>
    <n v="2.5199533669999998"/>
    <m/>
    <n v="1"/>
    <n v="1"/>
    <n v="399"/>
    <n v="1"/>
    <x v="0"/>
  </r>
  <r>
    <d v="1978-04-25T00:00:00"/>
    <x v="0"/>
    <n v="1"/>
    <n v="1"/>
    <x v="1"/>
    <n v="43"/>
    <x v="0"/>
    <n v="69"/>
    <n v="2.63"/>
    <n v="2.3585328670000001"/>
    <m/>
    <n v="1"/>
    <n v="1"/>
    <n v="399"/>
    <n v="1"/>
    <x v="0"/>
  </r>
  <r>
    <d v="1978-04-25T00:00:00"/>
    <x v="0"/>
    <n v="1"/>
    <n v="1"/>
    <x v="1"/>
    <n v="44"/>
    <x v="0"/>
    <n v="69"/>
    <n v="2.73"/>
    <n v="2.448210923"/>
    <m/>
    <n v="1"/>
    <n v="1"/>
    <n v="399"/>
    <n v="1"/>
    <x v="0"/>
  </r>
  <r>
    <d v="1978-04-25T00:00:00"/>
    <x v="0"/>
    <n v="1"/>
    <n v="1"/>
    <x v="1"/>
    <n v="45"/>
    <x v="0"/>
    <n v="69"/>
    <n v="2.74"/>
    <n v="2.4571787280000001"/>
    <m/>
    <n v="1"/>
    <n v="1"/>
    <n v="399"/>
    <n v="1"/>
    <x v="0"/>
  </r>
  <r>
    <d v="1978-04-25T00:00:00"/>
    <x v="0"/>
    <n v="1"/>
    <n v="1"/>
    <x v="1"/>
    <n v="46"/>
    <x v="0"/>
    <n v="69"/>
    <n v="2.85"/>
    <n v="2.5558245899999998"/>
    <m/>
    <n v="1"/>
    <n v="1"/>
    <n v="399"/>
    <n v="1"/>
    <x v="0"/>
  </r>
  <r>
    <d v="1978-04-25T00:00:00"/>
    <x v="0"/>
    <n v="1"/>
    <n v="1"/>
    <x v="1"/>
    <n v="47"/>
    <x v="0"/>
    <n v="69"/>
    <n v="2.6"/>
    <n v="2.3316294499999999"/>
    <m/>
    <n v="1"/>
    <n v="1"/>
    <n v="399"/>
    <n v="1"/>
    <x v="0"/>
  </r>
  <r>
    <d v="1978-04-25T00:00:00"/>
    <x v="0"/>
    <n v="1"/>
    <n v="1"/>
    <x v="1"/>
    <n v="48"/>
    <x v="0"/>
    <n v="69"/>
    <n v="3.12"/>
    <n v="2.7979553400000001"/>
    <m/>
    <n v="1"/>
    <n v="1"/>
    <n v="399"/>
    <n v="1"/>
    <x v="0"/>
  </r>
  <r>
    <d v="1978-04-25T00:00:00"/>
    <x v="0"/>
    <n v="1"/>
    <n v="1"/>
    <x v="1"/>
    <n v="49"/>
    <x v="0"/>
    <n v="69"/>
    <n v="2.93"/>
    <n v="2.6275670340000001"/>
    <m/>
    <n v="1"/>
    <n v="1"/>
    <n v="399"/>
    <n v="1"/>
    <x v="0"/>
  </r>
  <r>
    <d v="1978-04-25T00:00:00"/>
    <x v="0"/>
    <n v="1"/>
    <n v="1"/>
    <x v="1"/>
    <n v="50"/>
    <x v="0"/>
    <n v="69"/>
    <n v="3.03"/>
    <n v="2.71724509"/>
    <m/>
    <n v="1"/>
    <n v="1"/>
    <n v="399"/>
    <n v="1"/>
    <x v="0"/>
  </r>
  <r>
    <d v="1978-04-25T00:00:00"/>
    <x v="0"/>
    <n v="1"/>
    <n v="1"/>
    <x v="1"/>
    <n v="51"/>
    <x v="0"/>
    <n v="69"/>
    <n v="2.91"/>
    <n v="2.6096314230000002"/>
    <m/>
    <n v="1"/>
    <n v="1"/>
    <n v="399"/>
    <n v="1"/>
    <x v="0"/>
  </r>
  <r>
    <d v="1978-04-25T00:00:00"/>
    <x v="0"/>
    <n v="1"/>
    <n v="1"/>
    <x v="1"/>
    <n v="52"/>
    <x v="0"/>
    <n v="69"/>
    <n v="3"/>
    <n v="2.6903416729999998"/>
    <m/>
    <n v="1"/>
    <n v="1"/>
    <n v="399"/>
    <n v="1"/>
    <x v="0"/>
  </r>
  <r>
    <d v="1978-04-25T00:00:00"/>
    <x v="0"/>
    <n v="1"/>
    <n v="1"/>
    <x v="1"/>
    <n v="53"/>
    <x v="0"/>
    <n v="69"/>
    <n v="2.9"/>
    <n v="2.600663618"/>
    <m/>
    <n v="1"/>
    <n v="1"/>
    <n v="399"/>
    <n v="1"/>
    <x v="0"/>
  </r>
  <r>
    <d v="1978-04-25T00:00:00"/>
    <x v="0"/>
    <n v="1"/>
    <n v="1"/>
    <x v="1"/>
    <n v="54"/>
    <x v="0"/>
    <n v="70"/>
    <n v="2.94"/>
    <n v="2.6365348399999999"/>
    <m/>
    <n v="1"/>
    <n v="1"/>
    <n v="399"/>
    <n v="1"/>
    <x v="0"/>
  </r>
  <r>
    <d v="1978-04-25T00:00:00"/>
    <x v="0"/>
    <n v="1"/>
    <n v="1"/>
    <x v="1"/>
    <n v="55"/>
    <x v="0"/>
    <n v="70"/>
    <n v="3.05"/>
    <n v="2.735180701"/>
    <m/>
    <n v="1"/>
    <n v="1"/>
    <n v="399"/>
    <n v="1"/>
    <x v="0"/>
  </r>
  <r>
    <d v="1978-04-25T00:00:00"/>
    <x v="0"/>
    <n v="1"/>
    <n v="1"/>
    <x v="1"/>
    <n v="56"/>
    <x v="0"/>
    <n v="70"/>
    <n v="2.87"/>
    <n v="2.5737602009999998"/>
    <m/>
    <n v="1"/>
    <n v="1"/>
    <n v="399"/>
    <n v="1"/>
    <x v="0"/>
  </r>
  <r>
    <d v="1978-04-25T00:00:00"/>
    <x v="0"/>
    <n v="1"/>
    <n v="1"/>
    <x v="1"/>
    <n v="57"/>
    <x v="0"/>
    <n v="70"/>
    <n v="2.98"/>
    <n v="2.6724060619999999"/>
    <m/>
    <n v="1"/>
    <n v="1"/>
    <n v="399"/>
    <n v="1"/>
    <x v="0"/>
  </r>
  <r>
    <d v="1978-04-25T00:00:00"/>
    <x v="0"/>
    <n v="1"/>
    <n v="1"/>
    <x v="1"/>
    <n v="58"/>
    <x v="0"/>
    <n v="70"/>
    <n v="2.87"/>
    <n v="2.5737602009999998"/>
    <m/>
    <n v="1"/>
    <n v="1"/>
    <n v="399"/>
    <n v="1"/>
    <x v="0"/>
  </r>
  <r>
    <d v="1978-04-25T00:00:00"/>
    <x v="0"/>
    <n v="1"/>
    <n v="1"/>
    <x v="1"/>
    <n v="59"/>
    <x v="0"/>
    <n v="70"/>
    <n v="3.03"/>
    <n v="2.71724509"/>
    <m/>
    <n v="1"/>
    <n v="1"/>
    <n v="399"/>
    <n v="1"/>
    <x v="0"/>
  </r>
  <r>
    <d v="1978-04-25T00:00:00"/>
    <x v="0"/>
    <n v="1"/>
    <n v="1"/>
    <x v="1"/>
    <n v="60"/>
    <x v="0"/>
    <n v="70"/>
    <n v="2.88"/>
    <n v="2.582728006"/>
    <m/>
    <n v="1"/>
    <n v="1"/>
    <n v="399"/>
    <n v="1"/>
    <x v="0"/>
  </r>
  <r>
    <d v="1978-04-25T00:00:00"/>
    <x v="0"/>
    <n v="1"/>
    <n v="1"/>
    <x v="1"/>
    <n v="61"/>
    <x v="0"/>
    <n v="70"/>
    <n v="3.13"/>
    <n v="2.8069231459999999"/>
    <m/>
    <n v="1"/>
    <n v="1"/>
    <n v="399"/>
    <n v="1"/>
    <x v="0"/>
  </r>
  <r>
    <d v="1978-04-25T00:00:00"/>
    <x v="0"/>
    <n v="1"/>
    <n v="1"/>
    <x v="1"/>
    <n v="62"/>
    <x v="0"/>
    <n v="70"/>
    <n v="3.01"/>
    <n v="2.6993094790000001"/>
    <m/>
    <n v="1"/>
    <n v="1"/>
    <n v="399"/>
    <n v="1"/>
    <x v="0"/>
  </r>
  <r>
    <d v="1978-04-25T00:00:00"/>
    <x v="0"/>
    <n v="1"/>
    <n v="1"/>
    <x v="1"/>
    <n v="63"/>
    <x v="0"/>
    <n v="70"/>
    <n v="2.93"/>
    <n v="2.6275670340000001"/>
    <m/>
    <n v="1"/>
    <n v="1"/>
    <n v="399"/>
    <n v="1"/>
    <x v="0"/>
  </r>
  <r>
    <d v="1978-04-25T00:00:00"/>
    <x v="0"/>
    <n v="1"/>
    <n v="1"/>
    <x v="1"/>
    <n v="64"/>
    <x v="0"/>
    <n v="70"/>
    <n v="3.04"/>
    <n v="2.7262128959999998"/>
    <m/>
    <n v="1"/>
    <n v="1"/>
    <n v="399"/>
    <n v="1"/>
    <x v="0"/>
  </r>
  <r>
    <d v="1978-04-25T00:00:00"/>
    <x v="0"/>
    <n v="1"/>
    <n v="1"/>
    <x v="1"/>
    <n v="65"/>
    <x v="0"/>
    <n v="70"/>
    <n v="2.97"/>
    <n v="2.6634382570000001"/>
    <m/>
    <n v="1"/>
    <n v="1"/>
    <n v="399"/>
    <n v="1"/>
    <x v="0"/>
  </r>
  <r>
    <d v="1978-04-25T00:00:00"/>
    <x v="0"/>
    <n v="1"/>
    <n v="1"/>
    <x v="1"/>
    <n v="66"/>
    <x v="0"/>
    <n v="70"/>
    <n v="2.97"/>
    <n v="2.6634382570000001"/>
    <m/>
    <n v="1"/>
    <n v="1"/>
    <n v="399"/>
    <n v="1"/>
    <x v="0"/>
  </r>
  <r>
    <d v="1978-04-25T00:00:00"/>
    <x v="0"/>
    <n v="1"/>
    <n v="1"/>
    <x v="1"/>
    <n v="67"/>
    <x v="0"/>
    <n v="70"/>
    <n v="2.97"/>
    <n v="2.6634382570000001"/>
    <m/>
    <n v="1"/>
    <n v="1"/>
    <n v="399"/>
    <n v="1"/>
    <x v="0"/>
  </r>
  <r>
    <d v="1978-04-25T00:00:00"/>
    <x v="0"/>
    <n v="1"/>
    <n v="1"/>
    <x v="1"/>
    <n v="68"/>
    <x v="0"/>
    <n v="71"/>
    <n v="3.16"/>
    <n v="2.8338265630000001"/>
    <m/>
    <n v="1"/>
    <n v="1"/>
    <n v="399"/>
    <n v="1"/>
    <x v="0"/>
  </r>
  <r>
    <d v="1978-04-25T00:00:00"/>
    <x v="0"/>
    <n v="1"/>
    <n v="1"/>
    <x v="1"/>
    <n v="69"/>
    <x v="0"/>
    <n v="71"/>
    <n v="2.99"/>
    <n v="2.6813738680000001"/>
    <m/>
    <n v="1"/>
    <n v="1"/>
    <n v="399"/>
    <n v="1"/>
    <x v="0"/>
  </r>
  <r>
    <d v="1978-04-25T00:00:00"/>
    <x v="0"/>
    <n v="1"/>
    <n v="1"/>
    <x v="1"/>
    <n v="70"/>
    <x v="0"/>
    <n v="71"/>
    <n v="3.21"/>
    <n v="2.8786655909999999"/>
    <m/>
    <n v="1"/>
    <n v="1"/>
    <n v="399"/>
    <n v="1"/>
    <x v="0"/>
  </r>
  <r>
    <d v="1978-04-25T00:00:00"/>
    <x v="0"/>
    <n v="1"/>
    <n v="1"/>
    <x v="1"/>
    <n v="71"/>
    <x v="0"/>
    <n v="71"/>
    <n v="3.37"/>
    <n v="3.0221504800000001"/>
    <m/>
    <n v="1"/>
    <n v="1"/>
    <n v="399"/>
    <n v="1"/>
    <x v="0"/>
  </r>
  <r>
    <d v="1978-04-25T00:00:00"/>
    <x v="0"/>
    <n v="1"/>
    <n v="1"/>
    <x v="1"/>
    <n v="72"/>
    <x v="0"/>
    <n v="71"/>
    <n v="3.14"/>
    <n v="2.8158909510000001"/>
    <m/>
    <n v="1"/>
    <n v="1"/>
    <n v="399"/>
    <n v="1"/>
    <x v="0"/>
  </r>
  <r>
    <d v="1978-04-25T00:00:00"/>
    <x v="0"/>
    <n v="1"/>
    <n v="1"/>
    <x v="1"/>
    <n v="73"/>
    <x v="0"/>
    <n v="71"/>
    <n v="3.4"/>
    <n v="3.0490538969999998"/>
    <m/>
    <n v="1"/>
    <n v="1"/>
    <n v="399"/>
    <n v="1"/>
    <x v="0"/>
  </r>
  <r>
    <d v="1978-04-25T00:00:00"/>
    <x v="0"/>
    <n v="1"/>
    <n v="1"/>
    <x v="1"/>
    <n v="74"/>
    <x v="0"/>
    <n v="71"/>
    <n v="2.91"/>
    <n v="2.6096314230000002"/>
    <m/>
    <n v="1"/>
    <n v="1"/>
    <n v="399"/>
    <n v="1"/>
    <x v="0"/>
  </r>
  <r>
    <d v="1978-04-25T00:00:00"/>
    <x v="0"/>
    <n v="1"/>
    <n v="1"/>
    <x v="1"/>
    <n v="75"/>
    <x v="0"/>
    <n v="71"/>
    <n v="3.17"/>
    <n v="2.8427943679999998"/>
    <m/>
    <n v="1"/>
    <n v="1"/>
    <n v="399"/>
    <n v="1"/>
    <x v="0"/>
  </r>
  <r>
    <d v="1978-04-25T00:00:00"/>
    <x v="0"/>
    <n v="1"/>
    <n v="1"/>
    <x v="1"/>
    <n v="76"/>
    <x v="0"/>
    <n v="72"/>
    <n v="3.37"/>
    <n v="3.0221504800000001"/>
    <m/>
    <n v="1"/>
    <n v="1"/>
    <n v="399"/>
    <n v="1"/>
    <x v="0"/>
  </r>
  <r>
    <d v="1978-04-25T00:00:00"/>
    <x v="0"/>
    <n v="1"/>
    <n v="1"/>
    <x v="1"/>
    <n v="77"/>
    <x v="0"/>
    <n v="72"/>
    <n v="3.23"/>
    <n v="2.8966012019999998"/>
    <m/>
    <n v="1"/>
    <n v="1"/>
    <n v="399"/>
    <n v="1"/>
    <x v="0"/>
  </r>
  <r>
    <d v="1978-04-25T00:00:00"/>
    <x v="0"/>
    <n v="1"/>
    <n v="1"/>
    <x v="1"/>
    <n v="78"/>
    <x v="0"/>
    <n v="72"/>
    <n v="2.99"/>
    <n v="2.6813738680000001"/>
    <m/>
    <n v="1"/>
    <n v="1"/>
    <n v="399"/>
    <n v="1"/>
    <x v="0"/>
  </r>
  <r>
    <d v="1978-04-25T00:00:00"/>
    <x v="0"/>
    <n v="1"/>
    <n v="1"/>
    <x v="1"/>
    <n v="79"/>
    <x v="0"/>
    <n v="72"/>
    <n v="3.34"/>
    <n v="2.9952470629999999"/>
    <m/>
    <n v="1"/>
    <n v="1"/>
    <n v="399"/>
    <n v="1"/>
    <x v="0"/>
  </r>
  <r>
    <d v="1978-04-25T00:00:00"/>
    <x v="0"/>
    <n v="1"/>
    <n v="1"/>
    <x v="1"/>
    <n v="80"/>
    <x v="0"/>
    <n v="72"/>
    <n v="3.19"/>
    <n v="2.8607299789999998"/>
    <m/>
    <n v="1"/>
    <n v="1"/>
    <n v="399"/>
    <n v="1"/>
    <x v="0"/>
  </r>
  <r>
    <d v="1978-04-25T00:00:00"/>
    <x v="0"/>
    <n v="1"/>
    <n v="1"/>
    <x v="1"/>
    <n v="81"/>
    <x v="0"/>
    <n v="72"/>
    <n v="2.88"/>
    <n v="2.582728006"/>
    <m/>
    <n v="1"/>
    <n v="1"/>
    <n v="399"/>
    <n v="1"/>
    <x v="0"/>
  </r>
  <r>
    <d v="1978-04-25T00:00:00"/>
    <x v="0"/>
    <n v="1"/>
    <n v="1"/>
    <x v="1"/>
    <n v="82"/>
    <x v="0"/>
    <n v="72"/>
    <n v="3.21"/>
    <n v="2.8786655909999999"/>
    <m/>
    <n v="1"/>
    <n v="1"/>
    <n v="399"/>
    <n v="1"/>
    <x v="0"/>
  </r>
  <r>
    <d v="1978-04-25T00:00:00"/>
    <x v="0"/>
    <n v="1"/>
    <n v="1"/>
    <x v="1"/>
    <n v="83"/>
    <x v="0"/>
    <n v="72"/>
    <n v="2.91"/>
    <n v="2.6096314230000002"/>
    <m/>
    <n v="1"/>
    <n v="1"/>
    <n v="399"/>
    <n v="1"/>
    <x v="0"/>
  </r>
  <r>
    <d v="1978-04-25T00:00:00"/>
    <x v="0"/>
    <n v="1"/>
    <n v="1"/>
    <x v="1"/>
    <n v="84"/>
    <x v="0"/>
    <n v="72"/>
    <n v="3.02"/>
    <n v="2.7082772849999999"/>
    <m/>
    <n v="1"/>
    <n v="1"/>
    <n v="399"/>
    <n v="1"/>
    <x v="0"/>
  </r>
  <r>
    <d v="1978-04-25T00:00:00"/>
    <x v="0"/>
    <n v="1"/>
    <n v="1"/>
    <x v="1"/>
    <n v="85"/>
    <x v="0"/>
    <n v="72"/>
    <n v="3.31"/>
    <n v="2.9683436460000001"/>
    <m/>
    <n v="1"/>
    <n v="1"/>
    <n v="399"/>
    <n v="1"/>
    <x v="0"/>
  </r>
  <r>
    <d v="1978-04-25T00:00:00"/>
    <x v="0"/>
    <n v="1"/>
    <n v="1"/>
    <x v="1"/>
    <n v="86"/>
    <x v="0"/>
    <n v="72"/>
    <n v="3.33"/>
    <n v="2.9862792570000001"/>
    <m/>
    <n v="1"/>
    <n v="1"/>
    <n v="399"/>
    <n v="1"/>
    <x v="0"/>
  </r>
  <r>
    <d v="1978-04-25T00:00:00"/>
    <x v="0"/>
    <n v="1"/>
    <n v="1"/>
    <x v="1"/>
    <n v="87"/>
    <x v="0"/>
    <n v="72"/>
    <n v="3.24"/>
    <n v="2.905569007"/>
    <m/>
    <n v="1"/>
    <n v="1"/>
    <n v="399"/>
    <n v="1"/>
    <x v="0"/>
  </r>
  <r>
    <d v="1978-04-25T00:00:00"/>
    <x v="0"/>
    <n v="1"/>
    <n v="1"/>
    <x v="1"/>
    <n v="88"/>
    <x v="0"/>
    <n v="72"/>
    <n v="3.12"/>
    <n v="2.7979553400000001"/>
    <m/>
    <n v="1"/>
    <n v="1"/>
    <n v="399"/>
    <n v="1"/>
    <x v="0"/>
  </r>
  <r>
    <d v="1978-04-25T00:00:00"/>
    <x v="0"/>
    <n v="1"/>
    <n v="1"/>
    <x v="1"/>
    <n v="89"/>
    <x v="0"/>
    <n v="72"/>
    <n v="3.11"/>
    <n v="2.788987535"/>
    <m/>
    <n v="1"/>
    <n v="1"/>
    <n v="399"/>
    <n v="1"/>
    <x v="0"/>
  </r>
  <r>
    <d v="1978-04-25T00:00:00"/>
    <x v="0"/>
    <n v="1"/>
    <n v="1"/>
    <x v="1"/>
    <n v="90"/>
    <x v="0"/>
    <n v="72"/>
    <n v="3.27"/>
    <n v="2.9324724240000002"/>
    <m/>
    <n v="1"/>
    <n v="1"/>
    <n v="399"/>
    <n v="1"/>
    <x v="0"/>
  </r>
  <r>
    <d v="1978-04-25T00:00:00"/>
    <x v="0"/>
    <n v="1"/>
    <n v="1"/>
    <x v="1"/>
    <n v="91"/>
    <x v="0"/>
    <n v="73"/>
    <n v="3.56"/>
    <n v="3.1925387860000001"/>
    <m/>
    <n v="1"/>
    <n v="1"/>
    <n v="399"/>
    <n v="1"/>
    <x v="0"/>
  </r>
  <r>
    <d v="1978-04-25T00:00:00"/>
    <x v="0"/>
    <n v="1"/>
    <n v="1"/>
    <x v="1"/>
    <n v="92"/>
    <x v="0"/>
    <n v="73"/>
    <n v="3.34"/>
    <n v="2.9952470629999999"/>
    <m/>
    <n v="1"/>
    <n v="1"/>
    <n v="399"/>
    <n v="1"/>
    <x v="0"/>
  </r>
  <r>
    <d v="1978-04-25T00:00:00"/>
    <x v="0"/>
    <n v="1"/>
    <n v="1"/>
    <x v="1"/>
    <n v="93"/>
    <x v="0"/>
    <n v="74"/>
    <n v="3.49"/>
    <n v="3.1297641469999999"/>
    <m/>
    <n v="1"/>
    <n v="1"/>
    <n v="399"/>
    <n v="1"/>
    <x v="0"/>
  </r>
  <r>
    <d v="1978-04-25T00:00:00"/>
    <x v="0"/>
    <n v="1"/>
    <n v="1"/>
    <x v="1"/>
    <n v="94"/>
    <x v="0"/>
    <n v="74"/>
    <n v="3.62"/>
    <n v="3.246345619"/>
    <m/>
    <n v="1"/>
    <n v="1"/>
    <n v="399"/>
    <n v="1"/>
    <x v="0"/>
  </r>
  <r>
    <d v="1978-04-25T00:00:00"/>
    <x v="0"/>
    <n v="1"/>
    <n v="1"/>
    <x v="1"/>
    <n v="95"/>
    <x v="0"/>
    <n v="75"/>
    <n v="3.63"/>
    <n v="3.2553134250000002"/>
    <m/>
    <n v="1"/>
    <n v="1"/>
    <n v="399"/>
    <n v="1"/>
    <x v="0"/>
  </r>
  <r>
    <d v="1978-04-25T00:00:00"/>
    <x v="0"/>
    <n v="1"/>
    <n v="1"/>
    <x v="1"/>
    <n v="96"/>
    <x v="0"/>
    <n v="75"/>
    <n v="3.48"/>
    <n v="3.1207963410000001"/>
    <m/>
    <n v="1"/>
    <n v="1"/>
    <n v="399"/>
    <n v="1"/>
    <x v="0"/>
  </r>
  <r>
    <d v="1978-04-25T00:00:00"/>
    <x v="0"/>
    <n v="1"/>
    <n v="1"/>
    <x v="1"/>
    <n v="97"/>
    <x v="0"/>
    <n v="75"/>
    <n v="3.71"/>
    <n v="3.3270558690000001"/>
    <m/>
    <n v="1"/>
    <n v="1"/>
    <n v="399"/>
    <n v="1"/>
    <x v="0"/>
  </r>
  <r>
    <d v="1978-04-25T00:00:00"/>
    <x v="0"/>
    <n v="1"/>
    <n v="1"/>
    <x v="1"/>
    <n v="98"/>
    <x v="0"/>
    <n v="75"/>
    <n v="3.75"/>
    <n v="3.3629270920000001"/>
    <m/>
    <n v="1"/>
    <n v="1"/>
    <n v="399"/>
    <n v="1"/>
    <x v="0"/>
  </r>
  <r>
    <d v="1978-04-25T00:00:00"/>
    <x v="0"/>
    <n v="1"/>
    <n v="1"/>
    <x v="1"/>
    <n v="99"/>
    <x v="0"/>
    <n v="75"/>
    <n v="3.4"/>
    <n v="3.0490538969999998"/>
    <m/>
    <n v="1"/>
    <n v="1"/>
    <n v="399"/>
    <n v="1"/>
    <x v="0"/>
  </r>
  <r>
    <d v="1978-04-25T00:00:00"/>
    <x v="0"/>
    <n v="1"/>
    <n v="1"/>
    <x v="1"/>
    <n v="100"/>
    <x v="0"/>
    <n v="75"/>
    <n v="3.78"/>
    <n v="3.3898305080000002"/>
    <m/>
    <n v="1"/>
    <n v="1"/>
    <n v="399"/>
    <n v="1"/>
    <x v="0"/>
  </r>
  <r>
    <d v="1978-04-25T00:00:00"/>
    <x v="0"/>
    <n v="1"/>
    <n v="1"/>
    <x v="1"/>
    <n v="101"/>
    <x v="0"/>
    <n v="75"/>
    <n v="3.95"/>
    <n v="3.5422832030000002"/>
    <m/>
    <n v="1"/>
    <n v="1"/>
    <n v="399"/>
    <n v="1"/>
    <x v="0"/>
  </r>
  <r>
    <d v="1978-04-25T00:00:00"/>
    <x v="0"/>
    <n v="1"/>
    <n v="1"/>
    <x v="1"/>
    <n v="102"/>
    <x v="0"/>
    <n v="76"/>
    <n v="3.55"/>
    <n v="3.1835709799999998"/>
    <m/>
    <n v="1"/>
    <n v="1"/>
    <n v="399"/>
    <n v="1"/>
    <x v="0"/>
  </r>
  <r>
    <d v="1978-04-25T00:00:00"/>
    <x v="0"/>
    <n v="1"/>
    <n v="1"/>
    <x v="1"/>
    <n v="103"/>
    <x v="0"/>
    <n v="76"/>
    <n v="3.73"/>
    <n v="3.3449914810000001"/>
    <m/>
    <n v="1"/>
    <n v="1"/>
    <n v="399"/>
    <n v="1"/>
    <x v="0"/>
  </r>
  <r>
    <d v="1978-04-25T00:00:00"/>
    <x v="0"/>
    <n v="1"/>
    <n v="1"/>
    <x v="1"/>
    <n v="104"/>
    <x v="0"/>
    <n v="76"/>
    <n v="3.59"/>
    <n v="3.2194422020000002"/>
    <m/>
    <n v="1"/>
    <n v="1"/>
    <n v="399"/>
    <n v="1"/>
    <x v="0"/>
  </r>
  <r>
    <d v="1978-04-25T00:00:00"/>
    <x v="0"/>
    <n v="1"/>
    <n v="1"/>
    <x v="1"/>
    <n v="105"/>
    <x v="0"/>
    <n v="77"/>
    <n v="4"/>
    <n v="3.5871222309999999"/>
    <m/>
    <n v="1"/>
    <n v="1"/>
    <n v="399"/>
    <n v="1"/>
    <x v="0"/>
  </r>
  <r>
    <d v="1978-05-08T00:00:00"/>
    <x v="0"/>
    <n v="1"/>
    <n v="1"/>
    <x v="1"/>
    <n v="1"/>
    <x v="0"/>
    <n v="59"/>
    <n v="1.76"/>
    <n v="1.5783337820000001"/>
    <m/>
    <n v="1"/>
    <n v="1"/>
    <n v="399"/>
    <n v="1"/>
    <x v="0"/>
  </r>
  <r>
    <d v="1978-05-08T00:00:00"/>
    <x v="0"/>
    <n v="1"/>
    <n v="1"/>
    <x v="1"/>
    <n v="2"/>
    <x v="0"/>
    <n v="62"/>
    <n v="2.16"/>
    <n v="1.937046005"/>
    <m/>
    <n v="1"/>
    <n v="1"/>
    <n v="399"/>
    <n v="1"/>
    <x v="0"/>
  </r>
  <r>
    <d v="1978-05-08T00:00:00"/>
    <x v="0"/>
    <n v="1"/>
    <n v="1"/>
    <x v="1"/>
    <n v="3"/>
    <x v="0"/>
    <n v="63"/>
    <n v="2.2400000000000002"/>
    <n v="2.0087884489999999"/>
    <m/>
    <n v="1"/>
    <n v="1"/>
    <n v="399"/>
    <n v="1"/>
    <x v="0"/>
  </r>
  <r>
    <d v="1978-05-08T00:00:00"/>
    <x v="0"/>
    <n v="1"/>
    <n v="1"/>
    <x v="1"/>
    <n v="4"/>
    <x v="0"/>
    <n v="64"/>
    <n v="2.48"/>
    <n v="2.224015783"/>
    <m/>
    <n v="1"/>
    <n v="1"/>
    <n v="399"/>
    <n v="1"/>
    <x v="0"/>
  </r>
  <r>
    <d v="1978-05-08T00:00:00"/>
    <x v="0"/>
    <n v="1"/>
    <n v="1"/>
    <x v="1"/>
    <n v="5"/>
    <x v="0"/>
    <n v="64"/>
    <n v="2.34"/>
    <n v="2.0984665050000002"/>
    <m/>
    <n v="1"/>
    <n v="1"/>
    <n v="399"/>
    <n v="1"/>
    <x v="0"/>
  </r>
  <r>
    <d v="1978-05-08T00:00:00"/>
    <x v="0"/>
    <n v="1"/>
    <n v="1"/>
    <x v="1"/>
    <n v="6"/>
    <x v="0"/>
    <n v="64"/>
    <n v="2.38"/>
    <n v="2.1343377280000002"/>
    <m/>
    <n v="1"/>
    <n v="1"/>
    <n v="399"/>
    <n v="1"/>
    <x v="0"/>
  </r>
  <r>
    <d v="1978-05-08T00:00:00"/>
    <x v="0"/>
    <n v="1"/>
    <n v="1"/>
    <x v="1"/>
    <n v="7"/>
    <x v="0"/>
    <n v="65"/>
    <n v="2.57"/>
    <n v="2.3047260340000002"/>
    <m/>
    <n v="1"/>
    <n v="1"/>
    <n v="399"/>
    <n v="1"/>
    <x v="0"/>
  </r>
  <r>
    <d v="1978-05-08T00:00:00"/>
    <x v="0"/>
    <n v="1"/>
    <n v="1"/>
    <x v="1"/>
    <n v="8"/>
    <x v="0"/>
    <n v="65"/>
    <n v="2.5"/>
    <n v="2.241951394"/>
    <m/>
    <n v="1"/>
    <n v="1"/>
    <n v="399"/>
    <n v="1"/>
    <x v="0"/>
  </r>
  <r>
    <d v="1978-05-08T00:00:00"/>
    <x v="0"/>
    <n v="1"/>
    <n v="1"/>
    <x v="1"/>
    <n v="9"/>
    <x v="0"/>
    <n v="65"/>
    <n v="2.95"/>
    <n v="2.6455026460000002"/>
    <m/>
    <n v="1"/>
    <n v="1"/>
    <n v="399"/>
    <n v="1"/>
    <x v="0"/>
  </r>
  <r>
    <d v="1978-05-08T00:00:00"/>
    <x v="0"/>
    <n v="1"/>
    <n v="1"/>
    <x v="1"/>
    <n v="10"/>
    <x v="0"/>
    <n v="65"/>
    <n v="2.6"/>
    <n v="2.3316294499999999"/>
    <m/>
    <n v="1"/>
    <n v="1"/>
    <n v="399"/>
    <n v="1"/>
    <x v="0"/>
  </r>
  <r>
    <d v="1978-05-08T00:00:00"/>
    <x v="0"/>
    <n v="1"/>
    <n v="1"/>
    <x v="1"/>
    <n v="11"/>
    <x v="0"/>
    <n v="66"/>
    <n v="2.87"/>
    <n v="2.5737602009999998"/>
    <m/>
    <n v="1"/>
    <n v="1"/>
    <n v="399"/>
    <n v="1"/>
    <x v="0"/>
  </r>
  <r>
    <d v="1978-05-08T00:00:00"/>
    <x v="0"/>
    <n v="1"/>
    <n v="1"/>
    <x v="1"/>
    <n v="12"/>
    <x v="0"/>
    <n v="66"/>
    <n v="2.85"/>
    <n v="2.5558245899999998"/>
    <m/>
    <n v="1"/>
    <n v="1"/>
    <n v="399"/>
    <n v="1"/>
    <x v="0"/>
  </r>
  <r>
    <d v="1978-05-08T00:00:00"/>
    <x v="0"/>
    <n v="1"/>
    <n v="1"/>
    <x v="1"/>
    <n v="13"/>
    <x v="0"/>
    <n v="66"/>
    <n v="3"/>
    <n v="2.6903416729999998"/>
    <m/>
    <n v="1"/>
    <n v="1"/>
    <n v="399"/>
    <n v="1"/>
    <x v="0"/>
  </r>
  <r>
    <d v="1978-05-08T00:00:00"/>
    <x v="0"/>
    <n v="1"/>
    <n v="1"/>
    <x v="1"/>
    <n v="14"/>
    <x v="0"/>
    <n v="66"/>
    <n v="2.75"/>
    <n v="2.4661465339999999"/>
    <m/>
    <n v="1"/>
    <n v="1"/>
    <n v="399"/>
    <n v="1"/>
    <x v="0"/>
  </r>
  <r>
    <d v="1978-05-08T00:00:00"/>
    <x v="0"/>
    <n v="1"/>
    <n v="1"/>
    <x v="1"/>
    <n v="15"/>
    <x v="0"/>
    <n v="67"/>
    <n v="2.92"/>
    <n v="2.618599229"/>
    <m/>
    <n v="1"/>
    <n v="1"/>
    <n v="399"/>
    <n v="1"/>
    <x v="0"/>
  </r>
  <r>
    <d v="1978-05-08T00:00:00"/>
    <x v="0"/>
    <n v="1"/>
    <n v="1"/>
    <x v="1"/>
    <n v="16"/>
    <x v="0"/>
    <n v="67"/>
    <n v="2.99"/>
    <n v="2.6813738680000001"/>
    <m/>
    <n v="1"/>
    <n v="1"/>
    <n v="399"/>
    <n v="1"/>
    <x v="0"/>
  </r>
  <r>
    <d v="1978-05-08T00:00:00"/>
    <x v="0"/>
    <n v="1"/>
    <n v="1"/>
    <x v="1"/>
    <n v="17"/>
    <x v="0"/>
    <n v="67"/>
    <n v="2.75"/>
    <n v="2.4661465339999999"/>
    <m/>
    <n v="1"/>
    <n v="1"/>
    <n v="399"/>
    <n v="1"/>
    <x v="0"/>
  </r>
  <r>
    <d v="1978-05-08T00:00:00"/>
    <x v="0"/>
    <n v="1"/>
    <n v="1"/>
    <x v="1"/>
    <n v="18"/>
    <x v="0"/>
    <n v="67"/>
    <n v="2.78"/>
    <n v="2.4930499510000002"/>
    <m/>
    <n v="1"/>
    <n v="1"/>
    <n v="399"/>
    <n v="1"/>
    <x v="0"/>
  </r>
  <r>
    <d v="1978-05-08T00:00:00"/>
    <x v="0"/>
    <n v="1"/>
    <n v="1"/>
    <x v="1"/>
    <n v="19"/>
    <x v="0"/>
    <n v="67"/>
    <n v="2.96"/>
    <n v="2.6544704509999999"/>
    <m/>
    <n v="1"/>
    <n v="1"/>
    <n v="399"/>
    <n v="1"/>
    <x v="0"/>
  </r>
  <r>
    <d v="1978-05-08T00:00:00"/>
    <x v="0"/>
    <n v="1"/>
    <n v="1"/>
    <x v="1"/>
    <n v="20"/>
    <x v="0"/>
    <n v="67"/>
    <n v="2.74"/>
    <n v="2.4571787280000001"/>
    <m/>
    <n v="1"/>
    <n v="1"/>
    <n v="399"/>
    <n v="1"/>
    <x v="0"/>
  </r>
  <r>
    <d v="1978-05-08T00:00:00"/>
    <x v="0"/>
    <n v="1"/>
    <n v="1"/>
    <x v="1"/>
    <n v="21"/>
    <x v="0"/>
    <n v="67"/>
    <n v="2.85"/>
    <n v="2.5558245899999998"/>
    <m/>
    <n v="1"/>
    <n v="1"/>
    <n v="399"/>
    <n v="1"/>
    <x v="0"/>
  </r>
  <r>
    <d v="1978-05-08T00:00:00"/>
    <x v="0"/>
    <n v="1"/>
    <n v="1"/>
    <x v="1"/>
    <n v="22"/>
    <x v="0"/>
    <n v="67"/>
    <n v="2.57"/>
    <n v="2.3047260340000002"/>
    <m/>
    <n v="1"/>
    <n v="1"/>
    <n v="399"/>
    <n v="1"/>
    <x v="0"/>
  </r>
  <r>
    <d v="1978-05-08T00:00:00"/>
    <x v="0"/>
    <n v="1"/>
    <n v="1"/>
    <x v="1"/>
    <n v="23"/>
    <x v="0"/>
    <n v="68"/>
    <n v="3.04"/>
    <n v="2.7262128959999998"/>
    <m/>
    <n v="1"/>
    <n v="1"/>
    <n v="399"/>
    <n v="1"/>
    <x v="0"/>
  </r>
  <r>
    <d v="1978-05-08T00:00:00"/>
    <x v="0"/>
    <n v="1"/>
    <n v="1"/>
    <x v="1"/>
    <n v="24"/>
    <x v="0"/>
    <n v="68"/>
    <n v="2.92"/>
    <n v="2.618599229"/>
    <m/>
    <n v="1"/>
    <n v="1"/>
    <n v="399"/>
    <n v="1"/>
    <x v="0"/>
  </r>
  <r>
    <d v="1978-05-08T00:00:00"/>
    <x v="0"/>
    <n v="1"/>
    <n v="1"/>
    <x v="1"/>
    <n v="25"/>
    <x v="0"/>
    <n v="68"/>
    <n v="3.19"/>
    <n v="2.8607299789999998"/>
    <m/>
    <n v="1"/>
    <n v="1"/>
    <n v="399"/>
    <n v="1"/>
    <x v="0"/>
  </r>
  <r>
    <d v="1978-05-08T00:00:00"/>
    <x v="0"/>
    <n v="1"/>
    <n v="1"/>
    <x v="1"/>
    <n v="26"/>
    <x v="0"/>
    <n v="68"/>
    <n v="3.26"/>
    <n v="2.9235046179999999"/>
    <m/>
    <n v="1"/>
    <n v="1"/>
    <n v="399"/>
    <n v="1"/>
    <x v="0"/>
  </r>
  <r>
    <d v="1978-05-08T00:00:00"/>
    <x v="0"/>
    <n v="1"/>
    <n v="1"/>
    <x v="1"/>
    <n v="27"/>
    <x v="0"/>
    <n v="68"/>
    <n v="2.94"/>
    <n v="2.6365348399999999"/>
    <m/>
    <n v="1"/>
    <n v="1"/>
    <n v="399"/>
    <n v="1"/>
    <x v="0"/>
  </r>
  <r>
    <d v="1978-05-08T00:00:00"/>
    <x v="0"/>
    <n v="1"/>
    <n v="1"/>
    <x v="1"/>
    <n v="28"/>
    <x v="0"/>
    <n v="68"/>
    <n v="2.95"/>
    <n v="2.6455026460000002"/>
    <m/>
    <n v="1"/>
    <n v="1"/>
    <n v="399"/>
    <n v="1"/>
    <x v="0"/>
  </r>
  <r>
    <d v="1978-05-08T00:00:00"/>
    <x v="0"/>
    <n v="1"/>
    <n v="1"/>
    <x v="1"/>
    <n v="29"/>
    <x v="0"/>
    <n v="68"/>
    <n v="2.98"/>
    <n v="2.6724060619999999"/>
    <m/>
    <n v="1"/>
    <n v="1"/>
    <n v="399"/>
    <n v="1"/>
    <x v="0"/>
  </r>
  <r>
    <d v="1978-05-08T00:00:00"/>
    <x v="0"/>
    <n v="1"/>
    <n v="1"/>
    <x v="1"/>
    <n v="30"/>
    <x v="0"/>
    <n v="68"/>
    <n v="3.17"/>
    <n v="2.8427943679999998"/>
    <m/>
    <n v="1"/>
    <n v="1"/>
    <n v="399"/>
    <n v="1"/>
    <x v="0"/>
  </r>
  <r>
    <d v="1978-05-08T00:00:00"/>
    <x v="0"/>
    <n v="1"/>
    <n v="1"/>
    <x v="1"/>
    <n v="31"/>
    <x v="0"/>
    <n v="68"/>
    <n v="3"/>
    <n v="2.6903416729999998"/>
    <m/>
    <n v="1"/>
    <n v="1"/>
    <n v="399"/>
    <n v="1"/>
    <x v="0"/>
  </r>
  <r>
    <d v="1978-05-08T00:00:00"/>
    <x v="0"/>
    <n v="1"/>
    <n v="1"/>
    <x v="1"/>
    <n v="32"/>
    <x v="0"/>
    <n v="68"/>
    <n v="2.81"/>
    <n v="2.5199533669999998"/>
    <m/>
    <n v="1"/>
    <n v="1"/>
    <n v="399"/>
    <n v="1"/>
    <x v="0"/>
  </r>
  <r>
    <d v="1978-05-08T00:00:00"/>
    <x v="0"/>
    <n v="1"/>
    <n v="1"/>
    <x v="1"/>
    <n v="33"/>
    <x v="0"/>
    <n v="68"/>
    <n v="3.36"/>
    <n v="3.0131826739999998"/>
    <m/>
    <n v="1"/>
    <n v="1"/>
    <n v="399"/>
    <n v="1"/>
    <x v="0"/>
  </r>
  <r>
    <d v="1978-05-08T00:00:00"/>
    <x v="0"/>
    <n v="1"/>
    <n v="1"/>
    <x v="1"/>
    <n v="34"/>
    <x v="0"/>
    <n v="68"/>
    <n v="2.83"/>
    <n v="2.5378889789999999"/>
    <m/>
    <n v="1"/>
    <n v="1"/>
    <n v="399"/>
    <n v="1"/>
    <x v="0"/>
  </r>
  <r>
    <d v="1978-05-08T00:00:00"/>
    <x v="0"/>
    <n v="1"/>
    <n v="1"/>
    <x v="1"/>
    <n v="35"/>
    <x v="0"/>
    <n v="68"/>
    <n v="3.06"/>
    <n v="2.7441485069999998"/>
    <m/>
    <n v="1"/>
    <n v="1"/>
    <n v="399"/>
    <n v="1"/>
    <x v="0"/>
  </r>
  <r>
    <d v="1978-05-08T00:00:00"/>
    <x v="0"/>
    <n v="1"/>
    <n v="1"/>
    <x v="1"/>
    <n v="36"/>
    <x v="0"/>
    <n v="68"/>
    <n v="2.9"/>
    <n v="2.600663618"/>
    <m/>
    <n v="1"/>
    <n v="1"/>
    <n v="399"/>
    <n v="1"/>
    <x v="0"/>
  </r>
  <r>
    <d v="1978-05-08T00:00:00"/>
    <x v="0"/>
    <n v="1"/>
    <n v="1"/>
    <x v="1"/>
    <n v="37"/>
    <x v="0"/>
    <n v="68"/>
    <n v="2.9"/>
    <n v="2.600663618"/>
    <m/>
    <n v="1"/>
    <n v="1"/>
    <n v="399"/>
    <n v="1"/>
    <x v="0"/>
  </r>
  <r>
    <d v="1978-05-08T00:00:00"/>
    <x v="0"/>
    <n v="1"/>
    <n v="1"/>
    <x v="1"/>
    <n v="38"/>
    <x v="0"/>
    <n v="68"/>
    <n v="2.76"/>
    <n v="2.4751143400000002"/>
    <m/>
    <n v="1"/>
    <n v="1"/>
    <n v="399"/>
    <n v="1"/>
    <x v="0"/>
  </r>
  <r>
    <d v="1978-05-08T00:00:00"/>
    <x v="0"/>
    <n v="1"/>
    <n v="1"/>
    <x v="1"/>
    <n v="39"/>
    <x v="0"/>
    <n v="68"/>
    <n v="2.86"/>
    <n v="2.564792395"/>
    <m/>
    <n v="1"/>
    <n v="1"/>
    <n v="399"/>
    <n v="1"/>
    <x v="0"/>
  </r>
  <r>
    <d v="1978-05-08T00:00:00"/>
    <x v="0"/>
    <n v="1"/>
    <n v="1"/>
    <x v="1"/>
    <n v="40"/>
    <x v="0"/>
    <n v="69"/>
    <n v="3.03"/>
    <n v="2.71724509"/>
    <m/>
    <n v="1"/>
    <n v="1"/>
    <n v="399"/>
    <n v="1"/>
    <x v="0"/>
  </r>
  <r>
    <d v="1978-05-08T00:00:00"/>
    <x v="0"/>
    <n v="1"/>
    <n v="1"/>
    <x v="1"/>
    <n v="41"/>
    <x v="0"/>
    <n v="69"/>
    <n v="3.02"/>
    <n v="2.7082772849999999"/>
    <m/>
    <n v="1"/>
    <n v="1"/>
    <n v="399"/>
    <n v="1"/>
    <x v="0"/>
  </r>
  <r>
    <d v="1978-05-08T00:00:00"/>
    <x v="0"/>
    <n v="1"/>
    <n v="1"/>
    <x v="1"/>
    <n v="42"/>
    <x v="0"/>
    <n v="69"/>
    <n v="3"/>
    <n v="2.6903416729999998"/>
    <m/>
    <n v="1"/>
    <n v="1"/>
    <n v="399"/>
    <n v="1"/>
    <x v="0"/>
  </r>
  <r>
    <d v="1978-05-08T00:00:00"/>
    <x v="0"/>
    <n v="1"/>
    <n v="1"/>
    <x v="1"/>
    <n v="43"/>
    <x v="0"/>
    <n v="69"/>
    <n v="3.21"/>
    <n v="2.8786655909999999"/>
    <m/>
    <n v="1"/>
    <n v="1"/>
    <n v="399"/>
    <n v="1"/>
    <x v="0"/>
  </r>
  <r>
    <d v="1978-05-08T00:00:00"/>
    <x v="0"/>
    <n v="1"/>
    <n v="1"/>
    <x v="1"/>
    <n v="44"/>
    <x v="0"/>
    <n v="69"/>
    <n v="3.2"/>
    <n v="2.8696977850000001"/>
    <m/>
    <n v="1"/>
    <n v="1"/>
    <n v="399"/>
    <n v="1"/>
    <x v="0"/>
  </r>
  <r>
    <d v="1978-05-08T00:00:00"/>
    <x v="0"/>
    <n v="1"/>
    <n v="1"/>
    <x v="1"/>
    <n v="45"/>
    <x v="0"/>
    <n v="69"/>
    <n v="3.13"/>
    <n v="2.8069231459999999"/>
    <m/>
    <n v="1"/>
    <n v="1"/>
    <n v="399"/>
    <n v="1"/>
    <x v="0"/>
  </r>
  <r>
    <d v="1978-05-08T00:00:00"/>
    <x v="0"/>
    <n v="1"/>
    <n v="1"/>
    <x v="1"/>
    <n v="46"/>
    <x v="0"/>
    <n v="70"/>
    <n v="3.19"/>
    <n v="2.8607299789999998"/>
    <m/>
    <n v="1"/>
    <n v="1"/>
    <n v="399"/>
    <n v="1"/>
    <x v="0"/>
  </r>
  <r>
    <d v="1978-05-08T00:00:00"/>
    <x v="0"/>
    <n v="1"/>
    <n v="1"/>
    <x v="1"/>
    <n v="47"/>
    <x v="0"/>
    <n v="70"/>
    <n v="3.03"/>
    <n v="2.71724509"/>
    <m/>
    <n v="1"/>
    <n v="1"/>
    <n v="399"/>
    <n v="1"/>
    <x v="0"/>
  </r>
  <r>
    <d v="1978-05-08T00:00:00"/>
    <x v="0"/>
    <n v="1"/>
    <n v="1"/>
    <x v="1"/>
    <n v="48"/>
    <x v="0"/>
    <n v="70"/>
    <n v="3.36"/>
    <n v="3.0131826739999998"/>
    <m/>
    <n v="1"/>
    <n v="1"/>
    <n v="399"/>
    <n v="1"/>
    <x v="0"/>
  </r>
  <r>
    <d v="1978-05-08T00:00:00"/>
    <x v="0"/>
    <n v="1"/>
    <n v="1"/>
    <x v="1"/>
    <n v="49"/>
    <x v="0"/>
    <n v="70"/>
    <n v="3.35"/>
    <n v="3.0042148690000001"/>
    <m/>
    <n v="1"/>
    <n v="1"/>
    <n v="399"/>
    <n v="1"/>
    <x v="0"/>
  </r>
  <r>
    <d v="1978-05-08T00:00:00"/>
    <x v="0"/>
    <n v="1"/>
    <n v="1"/>
    <x v="1"/>
    <n v="50"/>
    <x v="0"/>
    <n v="70"/>
    <n v="3.01"/>
    <n v="2.6993094790000001"/>
    <m/>
    <n v="1"/>
    <n v="1"/>
    <n v="399"/>
    <n v="1"/>
    <x v="0"/>
  </r>
  <r>
    <d v="1978-05-08T00:00:00"/>
    <x v="0"/>
    <n v="1"/>
    <n v="1"/>
    <x v="1"/>
    <n v="51"/>
    <x v="0"/>
    <n v="70"/>
    <n v="2.99"/>
    <n v="2.6813738680000001"/>
    <m/>
    <n v="1"/>
    <n v="1"/>
    <n v="399"/>
    <n v="1"/>
    <x v="0"/>
  </r>
  <r>
    <d v="1978-05-08T00:00:00"/>
    <x v="0"/>
    <n v="1"/>
    <n v="1"/>
    <x v="1"/>
    <n v="52"/>
    <x v="0"/>
    <n v="70"/>
    <n v="3.15"/>
    <n v="2.8248587569999999"/>
    <m/>
    <n v="1"/>
    <n v="1"/>
    <n v="399"/>
    <n v="1"/>
    <x v="0"/>
  </r>
  <r>
    <d v="1978-05-08T00:00:00"/>
    <x v="0"/>
    <n v="1"/>
    <n v="1"/>
    <x v="1"/>
    <n v="53"/>
    <x v="0"/>
    <n v="70"/>
    <n v="2.94"/>
    <n v="2.6365348399999999"/>
    <m/>
    <n v="1"/>
    <n v="1"/>
    <n v="399"/>
    <n v="1"/>
    <x v="0"/>
  </r>
  <r>
    <d v="1978-05-08T00:00:00"/>
    <x v="0"/>
    <n v="1"/>
    <n v="1"/>
    <x v="1"/>
    <n v="54"/>
    <x v="0"/>
    <n v="70"/>
    <n v="3.17"/>
    <n v="2.8427943679999998"/>
    <m/>
    <n v="1"/>
    <n v="1"/>
    <n v="399"/>
    <n v="1"/>
    <x v="0"/>
  </r>
  <r>
    <d v="1978-05-08T00:00:00"/>
    <x v="0"/>
    <n v="1"/>
    <n v="1"/>
    <x v="1"/>
    <n v="55"/>
    <x v="0"/>
    <n v="70"/>
    <n v="3.23"/>
    <n v="2.8966012019999998"/>
    <m/>
    <n v="1"/>
    <n v="1"/>
    <n v="399"/>
    <n v="1"/>
    <x v="0"/>
  </r>
  <r>
    <d v="1978-05-08T00:00:00"/>
    <x v="0"/>
    <n v="1"/>
    <n v="1"/>
    <x v="1"/>
    <n v="56"/>
    <x v="0"/>
    <n v="70"/>
    <n v="3.3"/>
    <n v="2.959375841"/>
    <m/>
    <n v="1"/>
    <n v="1"/>
    <n v="399"/>
    <n v="1"/>
    <x v="0"/>
  </r>
  <r>
    <d v="1978-05-08T00:00:00"/>
    <x v="0"/>
    <n v="1"/>
    <n v="1"/>
    <x v="1"/>
    <n v="57"/>
    <x v="0"/>
    <n v="70"/>
    <n v="2.9"/>
    <n v="2.600663618"/>
    <m/>
    <n v="1"/>
    <n v="1"/>
    <n v="399"/>
    <n v="1"/>
    <x v="0"/>
  </r>
  <r>
    <d v="1978-05-08T00:00:00"/>
    <x v="0"/>
    <n v="1"/>
    <n v="1"/>
    <x v="1"/>
    <n v="58"/>
    <x v="0"/>
    <n v="70"/>
    <n v="3.12"/>
    <n v="2.7979553400000001"/>
    <m/>
    <n v="1"/>
    <n v="1"/>
    <n v="399"/>
    <n v="1"/>
    <x v="0"/>
  </r>
  <r>
    <d v="1978-05-08T00:00:00"/>
    <x v="0"/>
    <n v="1"/>
    <n v="1"/>
    <x v="1"/>
    <n v="59"/>
    <x v="0"/>
    <n v="70"/>
    <n v="3.21"/>
    <n v="2.8786655909999999"/>
    <m/>
    <n v="1"/>
    <n v="1"/>
    <n v="399"/>
    <n v="1"/>
    <x v="0"/>
  </r>
  <r>
    <d v="1978-05-08T00:00:00"/>
    <x v="0"/>
    <n v="1"/>
    <n v="1"/>
    <x v="1"/>
    <n v="60"/>
    <x v="0"/>
    <n v="70"/>
    <n v="3.31"/>
    <n v="2.9683436460000001"/>
    <m/>
    <n v="1"/>
    <n v="1"/>
    <n v="399"/>
    <n v="1"/>
    <x v="0"/>
  </r>
  <r>
    <d v="1978-05-08T00:00:00"/>
    <x v="0"/>
    <n v="1"/>
    <n v="1"/>
    <x v="1"/>
    <n v="61"/>
    <x v="0"/>
    <n v="70"/>
    <n v="3.09"/>
    <n v="2.771051924"/>
    <m/>
    <n v="1"/>
    <n v="1"/>
    <n v="399"/>
    <n v="1"/>
    <x v="0"/>
  </r>
  <r>
    <d v="1978-05-08T00:00:00"/>
    <x v="0"/>
    <n v="1"/>
    <n v="1"/>
    <x v="1"/>
    <n v="62"/>
    <x v="0"/>
    <n v="70"/>
    <n v="3.27"/>
    <n v="2.9324724240000002"/>
    <m/>
    <n v="1"/>
    <n v="1"/>
    <n v="399"/>
    <n v="1"/>
    <x v="0"/>
  </r>
  <r>
    <d v="1978-05-08T00:00:00"/>
    <x v="0"/>
    <n v="1"/>
    <n v="1"/>
    <x v="1"/>
    <n v="63"/>
    <x v="0"/>
    <n v="70"/>
    <n v="3.05"/>
    <n v="2.735180701"/>
    <m/>
    <n v="1"/>
    <n v="1"/>
    <n v="399"/>
    <n v="1"/>
    <x v="0"/>
  </r>
  <r>
    <d v="1978-05-08T00:00:00"/>
    <x v="0"/>
    <n v="1"/>
    <n v="1"/>
    <x v="1"/>
    <n v="64"/>
    <x v="0"/>
    <n v="70"/>
    <n v="3.34"/>
    <n v="2.9952470629999999"/>
    <m/>
    <n v="1"/>
    <n v="1"/>
    <n v="399"/>
    <n v="1"/>
    <x v="0"/>
  </r>
  <r>
    <d v="1978-05-08T00:00:00"/>
    <x v="0"/>
    <n v="1"/>
    <n v="1"/>
    <x v="1"/>
    <n v="65"/>
    <x v="0"/>
    <n v="70"/>
    <n v="2.87"/>
    <n v="2.5737602009999998"/>
    <m/>
    <n v="1"/>
    <n v="1"/>
    <n v="399"/>
    <n v="1"/>
    <x v="0"/>
  </r>
  <r>
    <d v="1978-05-08T00:00:00"/>
    <x v="0"/>
    <n v="1"/>
    <n v="1"/>
    <x v="1"/>
    <n v="66"/>
    <x v="0"/>
    <n v="71"/>
    <n v="3.24"/>
    <n v="2.905569007"/>
    <m/>
    <n v="1"/>
    <n v="1"/>
    <n v="399"/>
    <n v="1"/>
    <x v="0"/>
  </r>
  <r>
    <d v="1978-05-08T00:00:00"/>
    <x v="0"/>
    <n v="1"/>
    <n v="1"/>
    <x v="1"/>
    <n v="67"/>
    <x v="0"/>
    <n v="71"/>
    <n v="3.14"/>
    <n v="2.8158909510000001"/>
    <m/>
    <n v="1"/>
    <n v="1"/>
    <n v="399"/>
    <n v="1"/>
    <x v="0"/>
  </r>
  <r>
    <d v="1978-05-08T00:00:00"/>
    <x v="0"/>
    <n v="1"/>
    <n v="1"/>
    <x v="1"/>
    <n v="68"/>
    <x v="0"/>
    <n v="71"/>
    <n v="3.27"/>
    <n v="2.9324724240000002"/>
    <m/>
    <n v="1"/>
    <n v="1"/>
    <n v="399"/>
    <n v="1"/>
    <x v="0"/>
  </r>
  <r>
    <d v="1978-05-08T00:00:00"/>
    <x v="0"/>
    <n v="1"/>
    <n v="1"/>
    <x v="1"/>
    <n v="69"/>
    <x v="0"/>
    <n v="71"/>
    <n v="3.39"/>
    <n v="3.040086091"/>
    <m/>
    <n v="1"/>
    <n v="1"/>
    <n v="399"/>
    <n v="1"/>
    <x v="0"/>
  </r>
  <r>
    <d v="1978-05-08T00:00:00"/>
    <x v="0"/>
    <n v="1"/>
    <n v="1"/>
    <x v="1"/>
    <n v="70"/>
    <x v="0"/>
    <n v="71"/>
    <n v="3.35"/>
    <n v="3.0042148690000001"/>
    <m/>
    <n v="1"/>
    <n v="1"/>
    <n v="399"/>
    <n v="1"/>
    <x v="0"/>
  </r>
  <r>
    <d v="1978-05-08T00:00:00"/>
    <x v="0"/>
    <n v="1"/>
    <n v="1"/>
    <x v="1"/>
    <n v="71"/>
    <x v="0"/>
    <n v="71"/>
    <n v="3.36"/>
    <n v="3.0131826739999998"/>
    <m/>
    <n v="1"/>
    <n v="1"/>
    <n v="399"/>
    <n v="1"/>
    <x v="0"/>
  </r>
  <r>
    <d v="1978-05-08T00:00:00"/>
    <x v="0"/>
    <n v="1"/>
    <n v="1"/>
    <x v="1"/>
    <n v="72"/>
    <x v="0"/>
    <n v="71"/>
    <n v="3.27"/>
    <n v="2.9324724240000002"/>
    <m/>
    <n v="1"/>
    <n v="1"/>
    <n v="399"/>
    <n v="1"/>
    <x v="0"/>
  </r>
  <r>
    <d v="1978-05-08T00:00:00"/>
    <x v="0"/>
    <n v="1"/>
    <n v="1"/>
    <x v="1"/>
    <n v="73"/>
    <x v="0"/>
    <n v="71"/>
    <n v="3.2"/>
    <n v="2.8696977850000001"/>
    <m/>
    <n v="1"/>
    <n v="1"/>
    <n v="399"/>
    <n v="1"/>
    <x v="0"/>
  </r>
  <r>
    <d v="1978-05-08T00:00:00"/>
    <x v="0"/>
    <n v="1"/>
    <n v="1"/>
    <x v="1"/>
    <n v="74"/>
    <x v="0"/>
    <n v="71"/>
    <n v="3.3"/>
    <n v="2.959375841"/>
    <m/>
    <n v="1"/>
    <n v="1"/>
    <n v="399"/>
    <n v="1"/>
    <x v="0"/>
  </r>
  <r>
    <d v="1978-05-08T00:00:00"/>
    <x v="0"/>
    <n v="1"/>
    <n v="1"/>
    <x v="1"/>
    <n v="75"/>
    <x v="0"/>
    <n v="71"/>
    <n v="3.03"/>
    <n v="2.71724509"/>
    <m/>
    <n v="1"/>
    <n v="1"/>
    <n v="399"/>
    <n v="1"/>
    <x v="0"/>
  </r>
  <r>
    <d v="1978-05-08T00:00:00"/>
    <x v="0"/>
    <n v="1"/>
    <n v="1"/>
    <x v="1"/>
    <n v="76"/>
    <x v="0"/>
    <n v="71"/>
    <n v="3.26"/>
    <n v="2.9235046179999999"/>
    <m/>
    <n v="1"/>
    <n v="1"/>
    <n v="399"/>
    <n v="1"/>
    <x v="0"/>
  </r>
  <r>
    <d v="1978-05-08T00:00:00"/>
    <x v="0"/>
    <n v="1"/>
    <n v="1"/>
    <x v="1"/>
    <n v="77"/>
    <x v="0"/>
    <n v="71"/>
    <n v="3.09"/>
    <n v="2.771051924"/>
    <m/>
    <n v="1"/>
    <n v="1"/>
    <n v="399"/>
    <n v="1"/>
    <x v="0"/>
  </r>
  <r>
    <d v="1978-05-08T00:00:00"/>
    <x v="0"/>
    <n v="1"/>
    <n v="1"/>
    <x v="1"/>
    <n v="78"/>
    <x v="0"/>
    <n v="72"/>
    <n v="3.39"/>
    <n v="3.040086091"/>
    <m/>
    <n v="1"/>
    <n v="1"/>
    <n v="399"/>
    <n v="1"/>
    <x v="0"/>
  </r>
  <r>
    <d v="1978-05-08T00:00:00"/>
    <x v="0"/>
    <n v="1"/>
    <n v="1"/>
    <x v="1"/>
    <n v="79"/>
    <x v="0"/>
    <n v="72"/>
    <n v="3.54"/>
    <n v="3.1746031750000001"/>
    <m/>
    <n v="1"/>
    <n v="1"/>
    <n v="399"/>
    <n v="1"/>
    <x v="0"/>
  </r>
  <r>
    <d v="1978-05-08T00:00:00"/>
    <x v="0"/>
    <n v="1"/>
    <n v="1"/>
    <x v="1"/>
    <n v="80"/>
    <x v="0"/>
    <n v="72"/>
    <n v="3.6"/>
    <n v="3.228410008"/>
    <m/>
    <n v="1"/>
    <n v="1"/>
    <n v="399"/>
    <n v="1"/>
    <x v="0"/>
  </r>
  <r>
    <d v="1978-05-08T00:00:00"/>
    <x v="0"/>
    <n v="1"/>
    <n v="1"/>
    <x v="1"/>
    <n v="81"/>
    <x v="0"/>
    <n v="72"/>
    <n v="3.08"/>
    <n v="2.7620841180000002"/>
    <m/>
    <n v="1"/>
    <n v="1"/>
    <n v="399"/>
    <n v="1"/>
    <x v="0"/>
  </r>
  <r>
    <d v="1978-05-08T00:00:00"/>
    <x v="0"/>
    <n v="1"/>
    <n v="1"/>
    <x v="1"/>
    <n v="82"/>
    <x v="0"/>
    <n v="72"/>
    <n v="3.83"/>
    <n v="3.4346695359999999"/>
    <m/>
    <n v="1"/>
    <n v="1"/>
    <n v="399"/>
    <n v="1"/>
    <x v="0"/>
  </r>
  <r>
    <d v="1978-05-08T00:00:00"/>
    <x v="0"/>
    <n v="1"/>
    <n v="1"/>
    <x v="1"/>
    <n v="83"/>
    <x v="0"/>
    <n v="72"/>
    <n v="3.42"/>
    <n v="3.0669895079999998"/>
    <m/>
    <n v="1"/>
    <n v="1"/>
    <n v="399"/>
    <n v="1"/>
    <x v="0"/>
  </r>
  <r>
    <d v="1978-05-08T00:00:00"/>
    <x v="0"/>
    <n v="1"/>
    <n v="1"/>
    <x v="1"/>
    <n v="84"/>
    <x v="0"/>
    <n v="72"/>
    <n v="3.44"/>
    <n v="3.0849251190000002"/>
    <m/>
    <n v="1"/>
    <n v="1"/>
    <n v="399"/>
    <n v="1"/>
    <x v="0"/>
  </r>
  <r>
    <d v="1978-05-08T00:00:00"/>
    <x v="0"/>
    <n v="1"/>
    <n v="1"/>
    <x v="1"/>
    <n v="85"/>
    <x v="0"/>
    <n v="72"/>
    <n v="3.73"/>
    <n v="3.3449914810000001"/>
    <m/>
    <n v="1"/>
    <n v="1"/>
    <n v="399"/>
    <n v="1"/>
    <x v="0"/>
  </r>
  <r>
    <d v="1978-05-08T00:00:00"/>
    <x v="0"/>
    <n v="1"/>
    <n v="1"/>
    <x v="1"/>
    <n v="86"/>
    <x v="0"/>
    <n v="72"/>
    <n v="3.47"/>
    <n v="3.111828536"/>
    <m/>
    <n v="1"/>
    <n v="1"/>
    <n v="399"/>
    <n v="1"/>
    <x v="0"/>
  </r>
  <r>
    <d v="1978-05-08T00:00:00"/>
    <x v="0"/>
    <n v="1"/>
    <n v="1"/>
    <x v="1"/>
    <n v="87"/>
    <x v="0"/>
    <n v="72"/>
    <n v="3.57"/>
    <n v="3.2015065909999998"/>
    <m/>
    <n v="1"/>
    <n v="1"/>
    <n v="399"/>
    <n v="1"/>
    <x v="0"/>
  </r>
  <r>
    <d v="1978-05-08T00:00:00"/>
    <x v="0"/>
    <n v="1"/>
    <n v="1"/>
    <x v="1"/>
    <n v="88"/>
    <x v="0"/>
    <n v="72"/>
    <n v="3.64"/>
    <n v="3.2642812299999999"/>
    <m/>
    <n v="1"/>
    <n v="1"/>
    <n v="399"/>
    <n v="1"/>
    <x v="0"/>
  </r>
  <r>
    <d v="1978-05-08T00:00:00"/>
    <x v="0"/>
    <n v="1"/>
    <n v="1"/>
    <x v="1"/>
    <n v="89"/>
    <x v="0"/>
    <n v="72"/>
    <n v="3.38"/>
    <n v="3.0311182849999998"/>
    <m/>
    <n v="1"/>
    <n v="1"/>
    <n v="399"/>
    <n v="1"/>
    <x v="0"/>
  </r>
  <r>
    <d v="1978-05-08T00:00:00"/>
    <x v="0"/>
    <n v="1"/>
    <n v="1"/>
    <x v="1"/>
    <n v="90"/>
    <x v="0"/>
    <n v="73"/>
    <n v="3.41"/>
    <n v="3.058021702"/>
    <m/>
    <n v="1"/>
    <n v="1"/>
    <n v="399"/>
    <n v="1"/>
    <x v="0"/>
  </r>
  <r>
    <d v="1978-05-08T00:00:00"/>
    <x v="0"/>
    <n v="1"/>
    <n v="1"/>
    <x v="1"/>
    <n v="91"/>
    <x v="0"/>
    <n v="73"/>
    <n v="3.52"/>
    <n v="3.1566675630000001"/>
    <m/>
    <n v="1"/>
    <n v="1"/>
    <n v="399"/>
    <n v="1"/>
    <x v="0"/>
  </r>
  <r>
    <d v="1978-05-08T00:00:00"/>
    <x v="0"/>
    <n v="1"/>
    <n v="1"/>
    <x v="1"/>
    <n v="92"/>
    <x v="0"/>
    <n v="73"/>
    <n v="3.69"/>
    <n v="3.3091202580000001"/>
    <m/>
    <n v="1"/>
    <n v="1"/>
    <n v="399"/>
    <n v="1"/>
    <x v="0"/>
  </r>
  <r>
    <d v="1978-05-08T00:00:00"/>
    <x v="0"/>
    <n v="1"/>
    <n v="1"/>
    <x v="1"/>
    <n v="93"/>
    <x v="0"/>
    <n v="73"/>
    <n v="3.55"/>
    <n v="3.1835709799999998"/>
    <m/>
    <n v="1"/>
    <n v="1"/>
    <n v="399"/>
    <n v="1"/>
    <x v="0"/>
  </r>
  <r>
    <d v="1978-05-08T00:00:00"/>
    <x v="0"/>
    <n v="1"/>
    <n v="1"/>
    <x v="1"/>
    <n v="94"/>
    <x v="0"/>
    <n v="73"/>
    <n v="4.13"/>
    <n v="3.703703704"/>
    <m/>
    <n v="1"/>
    <n v="1"/>
    <n v="399"/>
    <n v="1"/>
    <x v="0"/>
  </r>
  <r>
    <d v="1978-05-08T00:00:00"/>
    <x v="0"/>
    <n v="1"/>
    <n v="1"/>
    <x v="1"/>
    <n v="95"/>
    <x v="0"/>
    <n v="74"/>
    <n v="4.2300000000000004"/>
    <n v="3.7933817589999999"/>
    <m/>
    <n v="1"/>
    <n v="1"/>
    <n v="399"/>
    <n v="1"/>
    <x v="0"/>
  </r>
  <r>
    <d v="1978-05-08T00:00:00"/>
    <x v="0"/>
    <n v="1"/>
    <n v="1"/>
    <x v="1"/>
    <n v="96"/>
    <x v="0"/>
    <n v="74"/>
    <n v="3.78"/>
    <n v="3.3898305080000002"/>
    <m/>
    <n v="1"/>
    <n v="1"/>
    <n v="399"/>
    <n v="1"/>
    <x v="0"/>
  </r>
  <r>
    <d v="1978-05-08T00:00:00"/>
    <x v="0"/>
    <n v="1"/>
    <n v="1"/>
    <x v="1"/>
    <n v="97"/>
    <x v="0"/>
    <n v="75"/>
    <n v="3.45"/>
    <n v="3.0938929239999999"/>
    <m/>
    <n v="1"/>
    <n v="1"/>
    <n v="399"/>
    <n v="1"/>
    <x v="0"/>
  </r>
  <r>
    <d v="1978-05-08T00:00:00"/>
    <x v="0"/>
    <n v="1"/>
    <n v="1"/>
    <x v="1"/>
    <n v="98"/>
    <x v="0"/>
    <n v="75"/>
    <n v="3.83"/>
    <n v="3.4346695359999999"/>
    <m/>
    <n v="1"/>
    <n v="1"/>
    <n v="399"/>
    <n v="1"/>
    <x v="0"/>
  </r>
  <r>
    <d v="1978-05-08T00:00:00"/>
    <x v="0"/>
    <n v="1"/>
    <n v="1"/>
    <x v="1"/>
    <n v="99"/>
    <x v="0"/>
    <n v="77"/>
    <n v="4.38"/>
    <n v="3.9278988429999999"/>
    <m/>
    <n v="1"/>
    <n v="1"/>
    <n v="399"/>
    <n v="1"/>
    <x v="0"/>
  </r>
  <r>
    <d v="1978-05-18T00:00:00"/>
    <x v="0"/>
    <n v="1"/>
    <n v="1"/>
    <x v="1"/>
    <n v="1"/>
    <x v="0"/>
    <n v="54"/>
    <n v="1.44"/>
    <n v="1.291364003"/>
    <m/>
    <n v="1"/>
    <n v="1"/>
    <n v="399"/>
    <n v="1"/>
    <x v="0"/>
  </r>
  <r>
    <d v="1978-05-18T00:00:00"/>
    <x v="0"/>
    <n v="1"/>
    <n v="1"/>
    <x v="1"/>
    <n v="2"/>
    <x v="0"/>
    <n v="60"/>
    <n v="2.15"/>
    <n v="1.928078199"/>
    <m/>
    <n v="1"/>
    <n v="1"/>
    <n v="399"/>
    <n v="1"/>
    <x v="0"/>
  </r>
  <r>
    <d v="1978-05-18T00:00:00"/>
    <x v="0"/>
    <n v="1"/>
    <n v="1"/>
    <x v="1"/>
    <n v="3"/>
    <x v="0"/>
    <n v="61"/>
    <n v="2.0699999999999998"/>
    <n v="1.8563357549999999"/>
    <m/>
    <n v="1"/>
    <n v="1"/>
    <n v="399"/>
    <n v="1"/>
    <x v="0"/>
  </r>
  <r>
    <d v="1978-05-18T00:00:00"/>
    <x v="0"/>
    <n v="1"/>
    <n v="1"/>
    <x v="1"/>
    <n v="4"/>
    <x v="0"/>
    <n v="62"/>
    <n v="2.21"/>
    <n v="1.981885033"/>
    <m/>
    <n v="1"/>
    <n v="1"/>
    <n v="399"/>
    <n v="1"/>
    <x v="0"/>
  </r>
  <r>
    <d v="1978-05-18T00:00:00"/>
    <x v="0"/>
    <n v="1"/>
    <n v="1"/>
    <x v="1"/>
    <n v="5"/>
    <x v="0"/>
    <n v="62"/>
    <n v="2.5499999999999998"/>
    <n v="2.2867904220000002"/>
    <m/>
    <n v="1"/>
    <n v="1"/>
    <n v="399"/>
    <n v="1"/>
    <x v="0"/>
  </r>
  <r>
    <d v="1978-05-18T00:00:00"/>
    <x v="0"/>
    <n v="1"/>
    <n v="1"/>
    <x v="1"/>
    <n v="6"/>
    <x v="0"/>
    <n v="62"/>
    <n v="2.39"/>
    <n v="2.1433055329999999"/>
    <m/>
    <n v="1"/>
    <n v="1"/>
    <n v="399"/>
    <n v="1"/>
    <x v="0"/>
  </r>
  <r>
    <d v="1978-05-18T00:00:00"/>
    <x v="0"/>
    <n v="1"/>
    <n v="1"/>
    <x v="1"/>
    <n v="7"/>
    <x v="0"/>
    <n v="63"/>
    <n v="2.48"/>
    <n v="2.224015783"/>
    <m/>
    <n v="1"/>
    <n v="1"/>
    <n v="399"/>
    <n v="1"/>
    <x v="0"/>
  </r>
  <r>
    <d v="1978-05-18T00:00:00"/>
    <x v="0"/>
    <n v="1"/>
    <n v="1"/>
    <x v="1"/>
    <n v="8"/>
    <x v="0"/>
    <n v="63"/>
    <n v="2.37"/>
    <n v="2.125369922"/>
    <m/>
    <n v="1"/>
    <n v="1"/>
    <n v="399"/>
    <n v="1"/>
    <x v="0"/>
  </r>
  <r>
    <d v="1978-05-18T00:00:00"/>
    <x v="0"/>
    <n v="1"/>
    <n v="1"/>
    <x v="1"/>
    <n v="9"/>
    <x v="0"/>
    <n v="63"/>
    <n v="2.4300000000000002"/>
    <n v="2.1791767549999999"/>
    <m/>
    <n v="1"/>
    <n v="1"/>
    <n v="399"/>
    <n v="1"/>
    <x v="0"/>
  </r>
  <r>
    <d v="1978-05-18T00:00:00"/>
    <x v="0"/>
    <n v="1"/>
    <n v="1"/>
    <x v="1"/>
    <n v="10"/>
    <x v="0"/>
    <n v="64"/>
    <n v="2.63"/>
    <n v="2.3585328670000001"/>
    <m/>
    <n v="1"/>
    <n v="1"/>
    <n v="399"/>
    <n v="1"/>
    <x v="0"/>
  </r>
  <r>
    <d v="1978-05-18T00:00:00"/>
    <x v="0"/>
    <n v="1"/>
    <n v="1"/>
    <x v="1"/>
    <n v="11"/>
    <x v="0"/>
    <n v="64"/>
    <n v="2.52"/>
    <n v="2.259887006"/>
    <m/>
    <n v="1"/>
    <n v="1"/>
    <n v="399"/>
    <n v="1"/>
    <x v="0"/>
  </r>
  <r>
    <d v="1978-05-18T00:00:00"/>
    <x v="0"/>
    <n v="1"/>
    <n v="1"/>
    <x v="1"/>
    <n v="12"/>
    <x v="0"/>
    <n v="64"/>
    <n v="2.42"/>
    <n v="2.1702089500000001"/>
    <m/>
    <n v="1"/>
    <n v="1"/>
    <n v="399"/>
    <n v="1"/>
    <x v="0"/>
  </r>
  <r>
    <d v="1978-05-18T00:00:00"/>
    <x v="0"/>
    <n v="1"/>
    <n v="1"/>
    <x v="1"/>
    <n v="13"/>
    <x v="0"/>
    <n v="64"/>
    <n v="2.57"/>
    <n v="2.3047260340000002"/>
    <m/>
    <n v="1"/>
    <n v="1"/>
    <n v="399"/>
    <n v="1"/>
    <x v="0"/>
  </r>
  <r>
    <d v="1978-05-18T00:00:00"/>
    <x v="0"/>
    <n v="1"/>
    <n v="1"/>
    <x v="1"/>
    <n v="14"/>
    <x v="0"/>
    <n v="64"/>
    <n v="2.35"/>
    <n v="2.107434311"/>
    <m/>
    <n v="1"/>
    <n v="1"/>
    <n v="399"/>
    <n v="1"/>
    <x v="0"/>
  </r>
  <r>
    <d v="1978-05-18T00:00:00"/>
    <x v="0"/>
    <n v="1"/>
    <n v="1"/>
    <x v="1"/>
    <n v="15"/>
    <x v="0"/>
    <n v="65"/>
    <n v="2.65"/>
    <n v="2.3764684780000001"/>
    <m/>
    <n v="1"/>
    <n v="1"/>
    <n v="399"/>
    <n v="1"/>
    <x v="0"/>
  </r>
  <r>
    <d v="1978-05-18T00:00:00"/>
    <x v="0"/>
    <n v="1"/>
    <n v="1"/>
    <x v="1"/>
    <n v="16"/>
    <x v="0"/>
    <n v="65"/>
    <n v="2.75"/>
    <n v="2.4661465339999999"/>
    <m/>
    <n v="1"/>
    <n v="1"/>
    <n v="399"/>
    <n v="1"/>
    <x v="0"/>
  </r>
  <r>
    <d v="1978-05-18T00:00:00"/>
    <x v="0"/>
    <n v="1"/>
    <n v="1"/>
    <x v="1"/>
    <n v="17"/>
    <x v="0"/>
    <n v="65"/>
    <n v="2.83"/>
    <n v="2.5378889789999999"/>
    <m/>
    <n v="1"/>
    <n v="1"/>
    <n v="399"/>
    <n v="1"/>
    <x v="0"/>
  </r>
  <r>
    <d v="1978-05-18T00:00:00"/>
    <x v="0"/>
    <n v="1"/>
    <n v="1"/>
    <x v="1"/>
    <n v="18"/>
    <x v="0"/>
    <n v="65"/>
    <n v="2.76"/>
    <n v="2.4751143400000002"/>
    <m/>
    <n v="1"/>
    <n v="1"/>
    <n v="399"/>
    <n v="1"/>
    <x v="0"/>
  </r>
  <r>
    <d v="1978-05-18T00:00:00"/>
    <x v="0"/>
    <n v="1"/>
    <n v="1"/>
    <x v="1"/>
    <n v="19"/>
    <x v="0"/>
    <n v="66"/>
    <n v="3.04"/>
    <n v="2.7262128959999998"/>
    <m/>
    <n v="1"/>
    <n v="1"/>
    <n v="399"/>
    <n v="1"/>
    <x v="0"/>
  </r>
  <r>
    <d v="1978-05-18T00:00:00"/>
    <x v="0"/>
    <n v="1"/>
    <n v="1"/>
    <x v="1"/>
    <n v="20"/>
    <x v="0"/>
    <n v="66"/>
    <n v="3.16"/>
    <n v="2.8338265630000001"/>
    <m/>
    <n v="1"/>
    <n v="1"/>
    <n v="399"/>
    <n v="1"/>
    <x v="0"/>
  </r>
  <r>
    <d v="1978-05-18T00:00:00"/>
    <x v="0"/>
    <n v="1"/>
    <n v="1"/>
    <x v="1"/>
    <n v="21"/>
    <x v="0"/>
    <n v="66"/>
    <n v="2.76"/>
    <n v="2.4751143400000002"/>
    <m/>
    <n v="1"/>
    <n v="1"/>
    <n v="399"/>
    <n v="1"/>
    <x v="0"/>
  </r>
  <r>
    <d v="1978-05-18T00:00:00"/>
    <x v="0"/>
    <n v="1"/>
    <n v="1"/>
    <x v="1"/>
    <n v="22"/>
    <x v="0"/>
    <n v="66"/>
    <n v="2.98"/>
    <n v="2.6724060619999999"/>
    <m/>
    <n v="1"/>
    <n v="1"/>
    <n v="399"/>
    <n v="1"/>
    <x v="0"/>
  </r>
  <r>
    <d v="1978-05-18T00:00:00"/>
    <x v="0"/>
    <n v="1"/>
    <n v="1"/>
    <x v="1"/>
    <n v="23"/>
    <x v="0"/>
    <n v="66"/>
    <n v="2.4300000000000002"/>
    <n v="2.1791767549999999"/>
    <m/>
    <n v="1"/>
    <n v="1"/>
    <n v="399"/>
    <n v="1"/>
    <x v="0"/>
  </r>
  <r>
    <d v="1978-05-18T00:00:00"/>
    <x v="0"/>
    <n v="1"/>
    <n v="1"/>
    <x v="1"/>
    <n v="24"/>
    <x v="0"/>
    <n v="66"/>
    <n v="2.79"/>
    <n v="2.5020177559999999"/>
    <m/>
    <n v="1"/>
    <n v="1"/>
    <n v="399"/>
    <n v="1"/>
    <x v="0"/>
  </r>
  <r>
    <d v="1978-05-18T00:00:00"/>
    <x v="0"/>
    <n v="1"/>
    <n v="1"/>
    <x v="1"/>
    <n v="25"/>
    <x v="0"/>
    <n v="67"/>
    <n v="2.94"/>
    <n v="2.6365348399999999"/>
    <m/>
    <n v="1"/>
    <n v="1"/>
    <n v="399"/>
    <n v="1"/>
    <x v="0"/>
  </r>
  <r>
    <d v="1978-05-18T00:00:00"/>
    <x v="0"/>
    <n v="1"/>
    <n v="1"/>
    <x v="1"/>
    <n v="26"/>
    <x v="0"/>
    <n v="67"/>
    <n v="2.94"/>
    <n v="2.6365348399999999"/>
    <m/>
    <n v="1"/>
    <n v="1"/>
    <n v="399"/>
    <n v="1"/>
    <x v="0"/>
  </r>
  <r>
    <d v="1978-05-18T00:00:00"/>
    <x v="0"/>
    <n v="1"/>
    <n v="1"/>
    <x v="1"/>
    <n v="27"/>
    <x v="0"/>
    <n v="67"/>
    <n v="3.07"/>
    <n v="2.753116312"/>
    <m/>
    <n v="1"/>
    <n v="1"/>
    <n v="399"/>
    <n v="1"/>
    <x v="0"/>
  </r>
  <r>
    <d v="1978-05-18T00:00:00"/>
    <x v="0"/>
    <n v="1"/>
    <n v="1"/>
    <x v="1"/>
    <n v="28"/>
    <x v="0"/>
    <n v="67"/>
    <n v="2.91"/>
    <n v="2.6096314230000002"/>
    <m/>
    <n v="1"/>
    <n v="1"/>
    <n v="399"/>
    <n v="1"/>
    <x v="0"/>
  </r>
  <r>
    <d v="1978-05-18T00:00:00"/>
    <x v="0"/>
    <n v="1"/>
    <n v="1"/>
    <x v="1"/>
    <n v="29"/>
    <x v="0"/>
    <n v="67"/>
    <n v="2.94"/>
    <n v="2.6365348399999999"/>
    <m/>
    <n v="1"/>
    <n v="1"/>
    <n v="399"/>
    <n v="1"/>
    <x v="0"/>
  </r>
  <r>
    <d v="1978-05-18T00:00:00"/>
    <x v="0"/>
    <n v="1"/>
    <n v="1"/>
    <x v="1"/>
    <n v="30"/>
    <x v="0"/>
    <n v="67"/>
    <n v="2.95"/>
    <n v="2.6455026460000002"/>
    <m/>
    <n v="1"/>
    <n v="1"/>
    <n v="399"/>
    <n v="1"/>
    <x v="0"/>
  </r>
  <r>
    <d v="1978-05-18T00:00:00"/>
    <x v="0"/>
    <n v="1"/>
    <n v="1"/>
    <x v="1"/>
    <n v="31"/>
    <x v="0"/>
    <n v="67"/>
    <n v="3.22"/>
    <n v="2.887633396"/>
    <m/>
    <n v="1"/>
    <n v="1"/>
    <n v="399"/>
    <n v="1"/>
    <x v="0"/>
  </r>
  <r>
    <d v="1978-05-18T00:00:00"/>
    <x v="0"/>
    <n v="1"/>
    <n v="1"/>
    <x v="1"/>
    <n v="32"/>
    <x v="0"/>
    <n v="67"/>
    <n v="2.91"/>
    <n v="2.6096314230000002"/>
    <m/>
    <n v="1"/>
    <n v="1"/>
    <n v="399"/>
    <n v="1"/>
    <x v="0"/>
  </r>
  <r>
    <d v="1978-05-18T00:00:00"/>
    <x v="0"/>
    <n v="1"/>
    <n v="1"/>
    <x v="1"/>
    <n v="33"/>
    <x v="0"/>
    <n v="67"/>
    <n v="2.94"/>
    <n v="2.6365348399999999"/>
    <m/>
    <n v="1"/>
    <n v="1"/>
    <n v="399"/>
    <n v="1"/>
    <x v="0"/>
  </r>
  <r>
    <d v="1978-05-18T00:00:00"/>
    <x v="0"/>
    <n v="1"/>
    <n v="1"/>
    <x v="1"/>
    <n v="34"/>
    <x v="0"/>
    <n v="67"/>
    <n v="2.68"/>
    <n v="2.4033718949999998"/>
    <m/>
    <n v="1"/>
    <n v="1"/>
    <n v="399"/>
    <n v="1"/>
    <x v="0"/>
  </r>
  <r>
    <d v="1978-05-18T00:00:00"/>
    <x v="0"/>
    <n v="1"/>
    <n v="1"/>
    <x v="1"/>
    <n v="35"/>
    <x v="0"/>
    <n v="68"/>
    <n v="2.78"/>
    <n v="2.4930499510000002"/>
    <m/>
    <n v="1"/>
    <n v="1"/>
    <n v="399"/>
    <n v="1"/>
    <x v="0"/>
  </r>
  <r>
    <d v="1978-05-18T00:00:00"/>
    <x v="0"/>
    <n v="1"/>
    <n v="1"/>
    <x v="1"/>
    <n v="36"/>
    <x v="0"/>
    <n v="68"/>
    <n v="3.11"/>
    <n v="2.788987535"/>
    <m/>
    <n v="1"/>
    <n v="1"/>
    <n v="399"/>
    <n v="1"/>
    <x v="0"/>
  </r>
  <r>
    <d v="1978-05-18T00:00:00"/>
    <x v="0"/>
    <n v="1"/>
    <n v="1"/>
    <x v="1"/>
    <n v="37"/>
    <x v="0"/>
    <n v="68"/>
    <n v="2.98"/>
    <n v="2.6724060619999999"/>
    <m/>
    <n v="1"/>
    <n v="1"/>
    <n v="399"/>
    <n v="1"/>
    <x v="0"/>
  </r>
  <r>
    <d v="1978-05-18T00:00:00"/>
    <x v="0"/>
    <n v="1"/>
    <n v="1"/>
    <x v="1"/>
    <n v="38"/>
    <x v="0"/>
    <n v="68"/>
    <n v="3.05"/>
    <n v="2.735180701"/>
    <m/>
    <n v="1"/>
    <n v="1"/>
    <n v="399"/>
    <n v="1"/>
    <x v="0"/>
  </r>
  <r>
    <d v="1978-05-18T00:00:00"/>
    <x v="0"/>
    <n v="1"/>
    <n v="1"/>
    <x v="1"/>
    <n v="39"/>
    <x v="0"/>
    <n v="68"/>
    <n v="2.94"/>
    <n v="2.6365348399999999"/>
    <m/>
    <n v="1"/>
    <n v="1"/>
    <n v="399"/>
    <n v="1"/>
    <x v="0"/>
  </r>
  <r>
    <d v="1978-05-18T00:00:00"/>
    <x v="0"/>
    <n v="1"/>
    <n v="1"/>
    <x v="1"/>
    <n v="40"/>
    <x v="0"/>
    <n v="68"/>
    <n v="3.07"/>
    <n v="2.753116312"/>
    <m/>
    <n v="1"/>
    <n v="1"/>
    <n v="399"/>
    <n v="1"/>
    <x v="0"/>
  </r>
  <r>
    <d v="1978-05-18T00:00:00"/>
    <x v="0"/>
    <n v="1"/>
    <n v="1"/>
    <x v="1"/>
    <n v="41"/>
    <x v="0"/>
    <n v="68"/>
    <n v="3.23"/>
    <n v="2.8966012019999998"/>
    <m/>
    <n v="1"/>
    <n v="1"/>
    <n v="399"/>
    <n v="1"/>
    <x v="0"/>
  </r>
  <r>
    <d v="1978-05-18T00:00:00"/>
    <x v="0"/>
    <n v="1"/>
    <n v="1"/>
    <x v="1"/>
    <n v="42"/>
    <x v="0"/>
    <n v="68"/>
    <n v="2.73"/>
    <n v="2.448210923"/>
    <m/>
    <n v="1"/>
    <n v="1"/>
    <n v="399"/>
    <n v="1"/>
    <x v="0"/>
  </r>
  <r>
    <d v="1978-05-18T00:00:00"/>
    <x v="0"/>
    <n v="1"/>
    <n v="1"/>
    <x v="1"/>
    <n v="43"/>
    <x v="0"/>
    <n v="68"/>
    <n v="3.22"/>
    <n v="2.887633396"/>
    <m/>
    <n v="1"/>
    <n v="1"/>
    <n v="399"/>
    <n v="1"/>
    <x v="0"/>
  </r>
  <r>
    <d v="1978-05-18T00:00:00"/>
    <x v="0"/>
    <n v="1"/>
    <n v="1"/>
    <x v="1"/>
    <n v="44"/>
    <x v="0"/>
    <n v="68"/>
    <n v="2.88"/>
    <n v="2.582728006"/>
    <m/>
    <n v="1"/>
    <n v="1"/>
    <n v="399"/>
    <n v="1"/>
    <x v="0"/>
  </r>
  <r>
    <d v="1978-05-18T00:00:00"/>
    <x v="0"/>
    <n v="1"/>
    <n v="1"/>
    <x v="1"/>
    <n v="45"/>
    <x v="0"/>
    <n v="68"/>
    <n v="3.12"/>
    <n v="2.7979553400000001"/>
    <m/>
    <n v="1"/>
    <n v="1"/>
    <n v="399"/>
    <n v="1"/>
    <x v="0"/>
  </r>
  <r>
    <d v="1978-05-18T00:00:00"/>
    <x v="0"/>
    <n v="1"/>
    <n v="1"/>
    <x v="1"/>
    <n v="46"/>
    <x v="0"/>
    <n v="68"/>
    <n v="3.06"/>
    <n v="2.7441485069999998"/>
    <m/>
    <n v="1"/>
    <n v="1"/>
    <n v="399"/>
    <n v="1"/>
    <x v="0"/>
  </r>
  <r>
    <d v="1978-05-18T00:00:00"/>
    <x v="0"/>
    <n v="1"/>
    <n v="1"/>
    <x v="1"/>
    <n v="47"/>
    <x v="0"/>
    <n v="68"/>
    <n v="3.04"/>
    <n v="2.7262128959999998"/>
    <m/>
    <n v="1"/>
    <n v="1"/>
    <n v="399"/>
    <n v="1"/>
    <x v="0"/>
  </r>
  <r>
    <d v="1978-05-18T00:00:00"/>
    <x v="0"/>
    <n v="1"/>
    <n v="1"/>
    <x v="1"/>
    <n v="48"/>
    <x v="0"/>
    <n v="68"/>
    <n v="3.06"/>
    <n v="2.7441485069999998"/>
    <m/>
    <n v="1"/>
    <n v="1"/>
    <n v="399"/>
    <n v="1"/>
    <x v="0"/>
  </r>
  <r>
    <d v="1978-05-18T00:00:00"/>
    <x v="0"/>
    <n v="1"/>
    <n v="1"/>
    <x v="1"/>
    <n v="49"/>
    <x v="0"/>
    <n v="68"/>
    <n v="3.17"/>
    <n v="2.8427943679999998"/>
    <m/>
    <n v="1"/>
    <n v="1"/>
    <n v="399"/>
    <n v="1"/>
    <x v="0"/>
  </r>
  <r>
    <d v="1978-05-18T00:00:00"/>
    <x v="0"/>
    <n v="1"/>
    <n v="1"/>
    <x v="1"/>
    <n v="50"/>
    <x v="0"/>
    <n v="68"/>
    <n v="3.29"/>
    <n v="2.9504080350000002"/>
    <m/>
    <n v="1"/>
    <n v="1"/>
    <n v="399"/>
    <n v="1"/>
    <x v="0"/>
  </r>
  <r>
    <d v="1978-05-18T00:00:00"/>
    <x v="0"/>
    <n v="1"/>
    <n v="1"/>
    <x v="1"/>
    <n v="51"/>
    <x v="0"/>
    <n v="68"/>
    <n v="2.8"/>
    <n v="2.5109855620000001"/>
    <m/>
    <n v="1"/>
    <n v="1"/>
    <n v="399"/>
    <n v="1"/>
    <x v="0"/>
  </r>
  <r>
    <d v="1978-05-18T00:00:00"/>
    <x v="0"/>
    <n v="1"/>
    <n v="1"/>
    <x v="1"/>
    <n v="52"/>
    <x v="0"/>
    <n v="68"/>
    <n v="3.1"/>
    <n v="2.7800197290000002"/>
    <m/>
    <n v="1"/>
    <n v="1"/>
    <n v="399"/>
    <n v="1"/>
    <x v="0"/>
  </r>
  <r>
    <d v="1978-05-18T00:00:00"/>
    <x v="0"/>
    <n v="1"/>
    <n v="1"/>
    <x v="1"/>
    <n v="53"/>
    <x v="0"/>
    <n v="69"/>
    <n v="2.85"/>
    <n v="2.5558245899999998"/>
    <m/>
    <n v="1"/>
    <n v="1"/>
    <n v="399"/>
    <n v="1"/>
    <x v="0"/>
  </r>
  <r>
    <d v="1978-05-18T00:00:00"/>
    <x v="0"/>
    <n v="1"/>
    <n v="1"/>
    <x v="1"/>
    <n v="54"/>
    <x v="0"/>
    <n v="69"/>
    <n v="3.37"/>
    <n v="3.0221504800000001"/>
    <m/>
    <n v="1"/>
    <n v="1"/>
    <n v="399"/>
    <n v="1"/>
    <x v="0"/>
  </r>
  <r>
    <d v="1978-05-18T00:00:00"/>
    <x v="0"/>
    <n v="1"/>
    <n v="1"/>
    <x v="1"/>
    <n v="55"/>
    <x v="0"/>
    <n v="69"/>
    <n v="2.93"/>
    <n v="2.6275670340000001"/>
    <m/>
    <n v="1"/>
    <n v="1"/>
    <n v="399"/>
    <n v="1"/>
    <x v="0"/>
  </r>
  <r>
    <d v="1978-05-18T00:00:00"/>
    <x v="0"/>
    <n v="1"/>
    <n v="1"/>
    <x v="1"/>
    <n v="56"/>
    <x v="0"/>
    <n v="69"/>
    <n v="3.37"/>
    <n v="3.0221504800000001"/>
    <m/>
    <n v="1"/>
    <n v="1"/>
    <n v="399"/>
    <n v="1"/>
    <x v="0"/>
  </r>
  <r>
    <d v="1978-05-18T00:00:00"/>
    <x v="0"/>
    <n v="1"/>
    <n v="1"/>
    <x v="1"/>
    <n v="57"/>
    <x v="0"/>
    <n v="69"/>
    <n v="3.15"/>
    <n v="2.8248587569999999"/>
    <m/>
    <n v="1"/>
    <n v="1"/>
    <n v="399"/>
    <n v="1"/>
    <x v="0"/>
  </r>
  <r>
    <d v="1978-05-18T00:00:00"/>
    <x v="0"/>
    <n v="1"/>
    <n v="1"/>
    <x v="1"/>
    <n v="58"/>
    <x v="0"/>
    <n v="69"/>
    <n v="3.01"/>
    <n v="2.6993094790000001"/>
    <m/>
    <n v="1"/>
    <n v="1"/>
    <n v="399"/>
    <n v="1"/>
    <x v="0"/>
  </r>
  <r>
    <d v="1978-05-18T00:00:00"/>
    <x v="0"/>
    <n v="1"/>
    <n v="1"/>
    <x v="1"/>
    <n v="59"/>
    <x v="0"/>
    <n v="69"/>
    <n v="3.08"/>
    <n v="2.7620841180000002"/>
    <m/>
    <n v="1"/>
    <n v="1"/>
    <n v="399"/>
    <n v="1"/>
    <x v="0"/>
  </r>
  <r>
    <d v="1978-05-18T00:00:00"/>
    <x v="0"/>
    <n v="1"/>
    <n v="1"/>
    <x v="1"/>
    <n v="60"/>
    <x v="0"/>
    <n v="70"/>
    <n v="3.19"/>
    <n v="2.8607299789999998"/>
    <m/>
    <n v="1"/>
    <n v="1"/>
    <n v="399"/>
    <n v="1"/>
    <x v="0"/>
  </r>
  <r>
    <d v="1978-05-18T00:00:00"/>
    <x v="0"/>
    <n v="1"/>
    <n v="1"/>
    <x v="1"/>
    <n v="61"/>
    <x v="0"/>
    <n v="70"/>
    <n v="3.31"/>
    <n v="2.9683436460000001"/>
    <m/>
    <n v="1"/>
    <n v="1"/>
    <n v="399"/>
    <n v="1"/>
    <x v="0"/>
  </r>
  <r>
    <d v="1978-05-18T00:00:00"/>
    <x v="0"/>
    <n v="1"/>
    <n v="1"/>
    <x v="1"/>
    <n v="62"/>
    <x v="0"/>
    <n v="70"/>
    <n v="3.36"/>
    <n v="3.0131826739999998"/>
    <m/>
    <n v="1"/>
    <n v="1"/>
    <n v="399"/>
    <n v="1"/>
    <x v="0"/>
  </r>
  <r>
    <d v="1978-05-18T00:00:00"/>
    <x v="0"/>
    <n v="1"/>
    <n v="1"/>
    <x v="1"/>
    <n v="63"/>
    <x v="0"/>
    <n v="70"/>
    <n v="3.37"/>
    <n v="3.0221504800000001"/>
    <m/>
    <n v="1"/>
    <n v="1"/>
    <n v="399"/>
    <n v="1"/>
    <x v="0"/>
  </r>
  <r>
    <d v="1978-05-18T00:00:00"/>
    <x v="0"/>
    <n v="1"/>
    <n v="1"/>
    <x v="1"/>
    <n v="64"/>
    <x v="0"/>
    <n v="70"/>
    <n v="3.29"/>
    <n v="2.9504080350000002"/>
    <m/>
    <n v="1"/>
    <n v="1"/>
    <n v="399"/>
    <n v="1"/>
    <x v="0"/>
  </r>
  <r>
    <d v="1978-05-18T00:00:00"/>
    <x v="0"/>
    <n v="1"/>
    <n v="1"/>
    <x v="1"/>
    <n v="65"/>
    <x v="0"/>
    <n v="70"/>
    <n v="3.09"/>
    <n v="2.771051924"/>
    <m/>
    <n v="1"/>
    <n v="1"/>
    <n v="399"/>
    <n v="1"/>
    <x v="0"/>
  </r>
  <r>
    <d v="1978-05-18T00:00:00"/>
    <x v="0"/>
    <n v="1"/>
    <n v="1"/>
    <x v="1"/>
    <n v="66"/>
    <x v="0"/>
    <n v="70"/>
    <n v="3.4"/>
    <n v="3.0490538969999998"/>
    <m/>
    <n v="1"/>
    <n v="1"/>
    <n v="399"/>
    <n v="1"/>
    <x v="0"/>
  </r>
  <r>
    <d v="1978-05-18T00:00:00"/>
    <x v="0"/>
    <n v="1"/>
    <n v="1"/>
    <x v="1"/>
    <n v="67"/>
    <x v="0"/>
    <n v="70"/>
    <n v="3.43"/>
    <n v="3.075957313"/>
    <m/>
    <n v="1"/>
    <n v="1"/>
    <n v="399"/>
    <n v="1"/>
    <x v="0"/>
  </r>
  <r>
    <d v="1978-05-18T00:00:00"/>
    <x v="0"/>
    <n v="1"/>
    <n v="1"/>
    <x v="1"/>
    <n v="68"/>
    <x v="0"/>
    <n v="70"/>
    <n v="3.23"/>
    <n v="2.8966012019999998"/>
    <m/>
    <n v="1"/>
    <n v="1"/>
    <n v="399"/>
    <n v="1"/>
    <x v="0"/>
  </r>
  <r>
    <d v="1978-05-18T00:00:00"/>
    <x v="0"/>
    <n v="1"/>
    <n v="1"/>
    <x v="1"/>
    <n v="69"/>
    <x v="0"/>
    <n v="70"/>
    <n v="3.34"/>
    <n v="2.9952470629999999"/>
    <m/>
    <n v="1"/>
    <n v="1"/>
    <n v="399"/>
    <n v="1"/>
    <x v="0"/>
  </r>
  <r>
    <d v="1978-05-18T00:00:00"/>
    <x v="0"/>
    <n v="1"/>
    <n v="1"/>
    <x v="1"/>
    <n v="70"/>
    <x v="0"/>
    <n v="70"/>
    <n v="3.3"/>
    <n v="2.959375841"/>
    <m/>
    <n v="1"/>
    <n v="1"/>
    <n v="399"/>
    <n v="1"/>
    <x v="0"/>
  </r>
  <r>
    <d v="1978-05-18T00:00:00"/>
    <x v="0"/>
    <n v="1"/>
    <n v="1"/>
    <x v="1"/>
    <n v="71"/>
    <x v="0"/>
    <n v="70"/>
    <n v="3.14"/>
    <n v="2.8158909510000001"/>
    <m/>
    <n v="1"/>
    <n v="1"/>
    <n v="399"/>
    <n v="1"/>
    <x v="0"/>
  </r>
  <r>
    <d v="1978-05-18T00:00:00"/>
    <x v="0"/>
    <n v="1"/>
    <n v="1"/>
    <x v="1"/>
    <n v="72"/>
    <x v="0"/>
    <n v="70"/>
    <n v="3.35"/>
    <n v="3.0042148690000001"/>
    <m/>
    <n v="1"/>
    <n v="1"/>
    <n v="399"/>
    <n v="1"/>
    <x v="0"/>
  </r>
  <r>
    <d v="1978-05-18T00:00:00"/>
    <x v="0"/>
    <n v="1"/>
    <n v="1"/>
    <x v="1"/>
    <n v="73"/>
    <x v="0"/>
    <n v="70"/>
    <n v="3.35"/>
    <n v="3.0042148690000001"/>
    <m/>
    <n v="1"/>
    <n v="1"/>
    <n v="399"/>
    <n v="1"/>
    <x v="0"/>
  </r>
  <r>
    <d v="1978-05-18T00:00:00"/>
    <x v="0"/>
    <n v="1"/>
    <n v="1"/>
    <x v="1"/>
    <n v="74"/>
    <x v="0"/>
    <n v="70"/>
    <n v="3.41"/>
    <n v="3.058021702"/>
    <m/>
    <n v="1"/>
    <n v="1"/>
    <n v="399"/>
    <n v="1"/>
    <x v="0"/>
  </r>
  <r>
    <d v="1978-05-18T00:00:00"/>
    <x v="0"/>
    <n v="1"/>
    <n v="1"/>
    <x v="1"/>
    <n v="75"/>
    <x v="0"/>
    <n v="70"/>
    <n v="3.14"/>
    <n v="2.8158909510000001"/>
    <m/>
    <n v="1"/>
    <n v="1"/>
    <n v="399"/>
    <n v="1"/>
    <x v="0"/>
  </r>
  <r>
    <d v="1978-05-18T00:00:00"/>
    <x v="0"/>
    <n v="1"/>
    <n v="1"/>
    <x v="1"/>
    <n v="76"/>
    <x v="0"/>
    <n v="70"/>
    <n v="3.4"/>
    <n v="3.0490538969999998"/>
    <m/>
    <n v="1"/>
    <n v="1"/>
    <n v="399"/>
    <n v="1"/>
    <x v="0"/>
  </r>
  <r>
    <d v="1978-05-18T00:00:00"/>
    <x v="0"/>
    <n v="1"/>
    <n v="1"/>
    <x v="1"/>
    <n v="77"/>
    <x v="0"/>
    <n v="70"/>
    <n v="3.19"/>
    <n v="2.8607299789999998"/>
    <m/>
    <n v="1"/>
    <n v="1"/>
    <n v="399"/>
    <n v="1"/>
    <x v="0"/>
  </r>
  <r>
    <d v="1978-05-18T00:00:00"/>
    <x v="0"/>
    <n v="1"/>
    <n v="1"/>
    <x v="1"/>
    <n v="78"/>
    <x v="0"/>
    <n v="70"/>
    <n v="3.38"/>
    <n v="3.0311182849999998"/>
    <m/>
    <n v="1"/>
    <n v="1"/>
    <n v="399"/>
    <n v="1"/>
    <x v="0"/>
  </r>
  <r>
    <d v="1978-05-18T00:00:00"/>
    <x v="0"/>
    <n v="1"/>
    <n v="1"/>
    <x v="1"/>
    <n v="79"/>
    <x v="0"/>
    <n v="70"/>
    <n v="3.43"/>
    <n v="3.075957313"/>
    <m/>
    <n v="1"/>
    <n v="1"/>
    <n v="399"/>
    <n v="1"/>
    <x v="0"/>
  </r>
  <r>
    <d v="1978-05-18T00:00:00"/>
    <x v="0"/>
    <n v="1"/>
    <n v="1"/>
    <x v="1"/>
    <n v="80"/>
    <x v="0"/>
    <n v="70"/>
    <n v="3.31"/>
    <n v="2.9683436460000001"/>
    <m/>
    <n v="1"/>
    <n v="1"/>
    <n v="399"/>
    <n v="1"/>
    <x v="0"/>
  </r>
  <r>
    <d v="1978-05-18T00:00:00"/>
    <x v="0"/>
    <n v="1"/>
    <n v="1"/>
    <x v="1"/>
    <n v="81"/>
    <x v="0"/>
    <n v="70"/>
    <n v="3.38"/>
    <n v="3.0311182849999998"/>
    <m/>
    <n v="1"/>
    <n v="1"/>
    <n v="399"/>
    <n v="1"/>
    <x v="0"/>
  </r>
  <r>
    <d v="1978-05-18T00:00:00"/>
    <x v="0"/>
    <n v="1"/>
    <n v="1"/>
    <x v="1"/>
    <n v="82"/>
    <x v="0"/>
    <n v="70"/>
    <n v="3.27"/>
    <n v="2.9324724240000002"/>
    <m/>
    <n v="1"/>
    <n v="1"/>
    <n v="399"/>
    <n v="1"/>
    <x v="0"/>
  </r>
  <r>
    <d v="1978-05-18T00:00:00"/>
    <x v="0"/>
    <n v="1"/>
    <n v="1"/>
    <x v="1"/>
    <n v="83"/>
    <x v="0"/>
    <n v="70"/>
    <n v="3"/>
    <n v="2.6903416729999998"/>
    <m/>
    <n v="1"/>
    <n v="1"/>
    <n v="399"/>
    <n v="1"/>
    <x v="0"/>
  </r>
  <r>
    <d v="1978-05-18T00:00:00"/>
    <x v="0"/>
    <n v="1"/>
    <n v="1"/>
    <x v="1"/>
    <n v="84"/>
    <x v="0"/>
    <n v="70"/>
    <n v="3.29"/>
    <n v="2.9504080350000002"/>
    <m/>
    <n v="1"/>
    <n v="1"/>
    <n v="399"/>
    <n v="1"/>
    <x v="0"/>
  </r>
  <r>
    <d v="1978-05-18T00:00:00"/>
    <x v="0"/>
    <n v="1"/>
    <n v="1"/>
    <x v="1"/>
    <n v="85"/>
    <x v="0"/>
    <n v="71"/>
    <n v="3.42"/>
    <n v="3.0669895079999998"/>
    <m/>
    <n v="1"/>
    <n v="1"/>
    <n v="399"/>
    <n v="1"/>
    <x v="0"/>
  </r>
  <r>
    <d v="1978-05-18T00:00:00"/>
    <x v="0"/>
    <n v="1"/>
    <n v="1"/>
    <x v="1"/>
    <n v="86"/>
    <x v="0"/>
    <n v="71"/>
    <n v="3.35"/>
    <n v="3.0042148690000001"/>
    <m/>
    <n v="1"/>
    <n v="1"/>
    <n v="399"/>
    <n v="1"/>
    <x v="0"/>
  </r>
  <r>
    <d v="1978-05-18T00:00:00"/>
    <x v="0"/>
    <n v="1"/>
    <n v="1"/>
    <x v="1"/>
    <n v="87"/>
    <x v="0"/>
    <n v="71"/>
    <n v="3.21"/>
    <n v="2.8786655909999999"/>
    <m/>
    <n v="1"/>
    <n v="1"/>
    <n v="399"/>
    <n v="1"/>
    <x v="0"/>
  </r>
  <r>
    <d v="1978-05-18T00:00:00"/>
    <x v="0"/>
    <n v="1"/>
    <n v="1"/>
    <x v="1"/>
    <n v="88"/>
    <x v="0"/>
    <n v="71"/>
    <n v="3.31"/>
    <n v="2.9683436460000001"/>
    <m/>
    <n v="1"/>
    <n v="1"/>
    <n v="399"/>
    <n v="1"/>
    <x v="0"/>
  </r>
  <r>
    <d v="1978-05-18T00:00:00"/>
    <x v="0"/>
    <n v="1"/>
    <n v="1"/>
    <x v="1"/>
    <n v="89"/>
    <x v="0"/>
    <n v="71"/>
    <n v="3.43"/>
    <n v="3.075957313"/>
    <m/>
    <n v="1"/>
    <n v="1"/>
    <n v="399"/>
    <n v="1"/>
    <x v="0"/>
  </r>
  <r>
    <d v="1978-05-18T00:00:00"/>
    <x v="0"/>
    <n v="1"/>
    <n v="1"/>
    <x v="1"/>
    <n v="90"/>
    <x v="0"/>
    <n v="71"/>
    <n v="3.21"/>
    <n v="2.8786655909999999"/>
    <m/>
    <n v="1"/>
    <n v="1"/>
    <n v="399"/>
    <n v="1"/>
    <x v="0"/>
  </r>
  <r>
    <d v="1978-05-18T00:00:00"/>
    <x v="0"/>
    <n v="1"/>
    <n v="1"/>
    <x v="1"/>
    <n v="91"/>
    <x v="0"/>
    <n v="71"/>
    <n v="3.4"/>
    <n v="3.0490538969999998"/>
    <m/>
    <n v="1"/>
    <n v="1"/>
    <n v="399"/>
    <n v="1"/>
    <x v="0"/>
  </r>
  <r>
    <d v="1978-05-18T00:00:00"/>
    <x v="0"/>
    <n v="1"/>
    <n v="1"/>
    <x v="1"/>
    <n v="92"/>
    <x v="0"/>
    <n v="72"/>
    <n v="3.51"/>
    <n v="3.1476997579999999"/>
    <m/>
    <n v="1"/>
    <n v="1"/>
    <n v="399"/>
    <n v="1"/>
    <x v="0"/>
  </r>
  <r>
    <d v="1978-05-18T00:00:00"/>
    <x v="0"/>
    <n v="1"/>
    <n v="1"/>
    <x v="1"/>
    <n v="93"/>
    <x v="0"/>
    <n v="72"/>
    <n v="3.58"/>
    <n v="3.210474397"/>
    <m/>
    <n v="1"/>
    <n v="1"/>
    <n v="399"/>
    <n v="1"/>
    <x v="0"/>
  </r>
  <r>
    <d v="1978-05-18T00:00:00"/>
    <x v="0"/>
    <n v="1"/>
    <n v="1"/>
    <x v="1"/>
    <n v="94"/>
    <x v="0"/>
    <n v="72"/>
    <n v="3.25"/>
    <n v="2.9145368129999998"/>
    <m/>
    <n v="1"/>
    <n v="1"/>
    <n v="399"/>
    <n v="1"/>
    <x v="0"/>
  </r>
  <r>
    <d v="1978-05-18T00:00:00"/>
    <x v="0"/>
    <n v="1"/>
    <n v="1"/>
    <x v="1"/>
    <n v="95"/>
    <x v="0"/>
    <n v="72"/>
    <n v="3.62"/>
    <n v="3.246345619"/>
    <m/>
    <n v="1"/>
    <n v="1"/>
    <n v="399"/>
    <n v="1"/>
    <x v="0"/>
  </r>
  <r>
    <d v="1978-05-18T00:00:00"/>
    <x v="0"/>
    <n v="1"/>
    <n v="1"/>
    <x v="1"/>
    <n v="96"/>
    <x v="0"/>
    <n v="72"/>
    <n v="3.41"/>
    <n v="3.058021702"/>
    <m/>
    <n v="1"/>
    <n v="1"/>
    <n v="399"/>
    <n v="1"/>
    <x v="0"/>
  </r>
  <r>
    <d v="1978-05-18T00:00:00"/>
    <x v="0"/>
    <n v="1"/>
    <n v="1"/>
    <x v="1"/>
    <n v="97"/>
    <x v="0"/>
    <n v="73"/>
    <n v="3.83"/>
    <n v="3.4346695359999999"/>
    <m/>
    <n v="1"/>
    <n v="1"/>
    <n v="399"/>
    <n v="1"/>
    <x v="0"/>
  </r>
  <r>
    <d v="1978-05-18T00:00:00"/>
    <x v="0"/>
    <n v="1"/>
    <n v="1"/>
    <x v="1"/>
    <n v="98"/>
    <x v="0"/>
    <n v="73"/>
    <n v="3.83"/>
    <n v="3.4346695359999999"/>
    <m/>
    <n v="1"/>
    <n v="1"/>
    <n v="399"/>
    <n v="1"/>
    <x v="0"/>
  </r>
  <r>
    <d v="1978-05-18T00:00:00"/>
    <x v="0"/>
    <n v="1"/>
    <n v="1"/>
    <x v="1"/>
    <n v="99"/>
    <x v="0"/>
    <n v="73"/>
    <n v="3.62"/>
    <n v="3.246345619"/>
    <m/>
    <n v="1"/>
    <n v="1"/>
    <n v="399"/>
    <n v="1"/>
    <x v="0"/>
  </r>
  <r>
    <d v="1978-05-18T00:00:00"/>
    <x v="0"/>
    <n v="1"/>
    <n v="1"/>
    <x v="1"/>
    <n v="100"/>
    <x v="0"/>
    <n v="73"/>
    <n v="3.65"/>
    <n v="3.2732490360000002"/>
    <m/>
    <n v="1"/>
    <n v="1"/>
    <n v="399"/>
    <n v="1"/>
    <x v="0"/>
  </r>
  <r>
    <d v="1978-05-18T00:00:00"/>
    <x v="0"/>
    <n v="1"/>
    <n v="1"/>
    <x v="1"/>
    <n v="101"/>
    <x v="0"/>
    <n v="73"/>
    <n v="3.47"/>
    <n v="3.111828536"/>
    <m/>
    <n v="1"/>
    <n v="1"/>
    <n v="399"/>
    <n v="1"/>
    <x v="0"/>
  </r>
  <r>
    <d v="1978-05-18T00:00:00"/>
    <x v="0"/>
    <n v="1"/>
    <n v="1"/>
    <x v="1"/>
    <n v="102"/>
    <x v="0"/>
    <n v="74"/>
    <n v="3.92"/>
    <n v="3.5153797870000001"/>
    <m/>
    <n v="1"/>
    <n v="1"/>
    <n v="399"/>
    <n v="1"/>
    <x v="0"/>
  </r>
  <r>
    <d v="1978-05-18T00:00:00"/>
    <x v="0"/>
    <n v="1"/>
    <n v="1"/>
    <x v="1"/>
    <n v="103"/>
    <x v="0"/>
    <n v="74"/>
    <n v="3.95"/>
    <n v="3.5422832030000002"/>
    <m/>
    <n v="1"/>
    <n v="1"/>
    <n v="399"/>
    <n v="1"/>
    <x v="0"/>
  </r>
  <r>
    <d v="1978-05-18T00:00:00"/>
    <x v="0"/>
    <n v="1"/>
    <n v="1"/>
    <x v="1"/>
    <n v="104"/>
    <x v="0"/>
    <n v="74"/>
    <n v="4.29"/>
    <n v="3.8471885929999998"/>
    <m/>
    <n v="1"/>
    <n v="1"/>
    <n v="399"/>
    <n v="1"/>
    <x v="0"/>
  </r>
  <r>
    <d v="1978-05-18T00:00:00"/>
    <x v="0"/>
    <n v="1"/>
    <n v="1"/>
    <x v="1"/>
    <n v="105"/>
    <x v="0"/>
    <n v="75"/>
    <n v="3.85"/>
    <n v="3.452605148"/>
    <m/>
    <n v="1"/>
    <n v="1"/>
    <n v="399"/>
    <n v="1"/>
    <x v="0"/>
  </r>
  <r>
    <d v="1978-05-18T00:00:00"/>
    <x v="0"/>
    <n v="1"/>
    <n v="1"/>
    <x v="1"/>
    <n v="106"/>
    <x v="0"/>
    <n v="76"/>
    <n v="4.1399999999999997"/>
    <n v="3.7126715090000002"/>
    <m/>
    <n v="1"/>
    <n v="1"/>
    <n v="399"/>
    <n v="1"/>
    <x v="0"/>
  </r>
  <r>
    <d v="1979-05-08T00:00:00"/>
    <x v="0"/>
    <n v="1"/>
    <n v="1"/>
    <x v="2"/>
    <n v="1"/>
    <x v="0"/>
    <n v="70"/>
    <n v="2.46"/>
    <n v="2.46"/>
    <m/>
    <n v="1"/>
    <n v="1"/>
    <n v="399"/>
    <n v="0"/>
    <x v="0"/>
  </r>
  <r>
    <d v="1979-05-08T00:00:00"/>
    <x v="0"/>
    <n v="1"/>
    <n v="1"/>
    <x v="2"/>
    <n v="2"/>
    <x v="0"/>
    <n v="82"/>
    <n v="4.2"/>
    <n v="4.2"/>
    <m/>
    <n v="1"/>
    <n v="1"/>
    <n v="399"/>
    <n v="0"/>
    <x v="0"/>
  </r>
  <r>
    <d v="1979-05-08T00:00:00"/>
    <x v="0"/>
    <n v="1"/>
    <n v="1"/>
    <x v="2"/>
    <n v="3"/>
    <x v="0"/>
    <n v="82"/>
    <n v="4.45"/>
    <n v="4.45"/>
    <m/>
    <n v="1"/>
    <n v="1"/>
    <n v="399"/>
    <n v="0"/>
    <x v="0"/>
  </r>
  <r>
    <d v="1979-05-08T00:00:00"/>
    <x v="0"/>
    <n v="1"/>
    <n v="1"/>
    <x v="2"/>
    <n v="4"/>
    <x v="0"/>
    <n v="84"/>
    <n v="5.03"/>
    <n v="5.03"/>
    <m/>
    <n v="1"/>
    <n v="1"/>
    <n v="399"/>
    <n v="0"/>
    <x v="0"/>
  </r>
  <r>
    <d v="1979-05-08T00:00:00"/>
    <x v="0"/>
    <n v="1"/>
    <n v="1"/>
    <x v="2"/>
    <n v="5"/>
    <x v="0"/>
    <n v="79"/>
    <n v="3.89"/>
    <n v="3.89"/>
    <m/>
    <n v="1"/>
    <n v="1"/>
    <n v="399"/>
    <n v="0"/>
    <x v="0"/>
  </r>
  <r>
    <d v="1979-05-08T00:00:00"/>
    <x v="0"/>
    <n v="1"/>
    <n v="1"/>
    <x v="2"/>
    <n v="6"/>
    <x v="0"/>
    <n v="84"/>
    <n v="4.95"/>
    <n v="4.95"/>
    <m/>
    <n v="1"/>
    <n v="1"/>
    <n v="399"/>
    <n v="0"/>
    <x v="0"/>
  </r>
  <r>
    <d v="1979-05-08T00:00:00"/>
    <x v="0"/>
    <n v="1"/>
    <n v="1"/>
    <x v="2"/>
    <n v="7"/>
    <x v="0"/>
    <n v="71"/>
    <n v="2.89"/>
    <n v="2.89"/>
    <m/>
    <n v="1"/>
    <n v="1"/>
    <n v="399"/>
    <n v="0"/>
    <x v="0"/>
  </r>
  <r>
    <d v="1979-05-08T00:00:00"/>
    <x v="0"/>
    <n v="1"/>
    <n v="1"/>
    <x v="2"/>
    <n v="8"/>
    <x v="0"/>
    <n v="79"/>
    <n v="4.24"/>
    <n v="4.24"/>
    <m/>
    <n v="1"/>
    <n v="1"/>
    <n v="399"/>
    <n v="0"/>
    <x v="0"/>
  </r>
  <r>
    <d v="1979-05-08T00:00:00"/>
    <x v="0"/>
    <n v="1"/>
    <n v="1"/>
    <x v="2"/>
    <n v="9"/>
    <x v="0"/>
    <n v="83"/>
    <n v="4.3899999999999997"/>
    <n v="4.3899999999999997"/>
    <m/>
    <n v="1"/>
    <n v="1"/>
    <n v="399"/>
    <n v="0"/>
    <x v="0"/>
  </r>
  <r>
    <d v="1979-05-08T00:00:00"/>
    <x v="0"/>
    <n v="1"/>
    <n v="1"/>
    <x v="2"/>
    <n v="10"/>
    <x v="0"/>
    <n v="81"/>
    <n v="4.41"/>
    <n v="4.41"/>
    <m/>
    <n v="1"/>
    <n v="1"/>
    <n v="399"/>
    <n v="0"/>
    <x v="0"/>
  </r>
  <r>
    <d v="1979-05-08T00:00:00"/>
    <x v="0"/>
    <n v="1"/>
    <n v="1"/>
    <x v="2"/>
    <n v="11"/>
    <x v="0"/>
    <n v="79"/>
    <n v="4.22"/>
    <n v="4.22"/>
    <m/>
    <n v="1"/>
    <n v="1"/>
    <n v="399"/>
    <n v="0"/>
    <x v="0"/>
  </r>
  <r>
    <d v="1979-05-08T00:00:00"/>
    <x v="0"/>
    <n v="1"/>
    <n v="1"/>
    <x v="2"/>
    <n v="12"/>
    <x v="0"/>
    <n v="78"/>
    <n v="3.63"/>
    <n v="3.63"/>
    <m/>
    <n v="1"/>
    <n v="1"/>
    <n v="399"/>
    <n v="0"/>
    <x v="0"/>
  </r>
  <r>
    <d v="1979-05-08T00:00:00"/>
    <x v="0"/>
    <n v="1"/>
    <n v="1"/>
    <x v="2"/>
    <n v="13"/>
    <x v="0"/>
    <n v="87"/>
    <n v="4.99"/>
    <n v="4.99"/>
    <m/>
    <n v="1"/>
    <n v="1"/>
    <n v="399"/>
    <n v="0"/>
    <x v="0"/>
  </r>
  <r>
    <d v="1979-05-08T00:00:00"/>
    <x v="0"/>
    <n v="1"/>
    <n v="1"/>
    <x v="2"/>
    <n v="14"/>
    <x v="0"/>
    <n v="83"/>
    <n v="4.75"/>
    <n v="4.75"/>
    <m/>
    <n v="1"/>
    <n v="1"/>
    <n v="399"/>
    <n v="0"/>
    <x v="0"/>
  </r>
  <r>
    <d v="1979-05-08T00:00:00"/>
    <x v="0"/>
    <n v="1"/>
    <n v="1"/>
    <x v="2"/>
    <n v="15"/>
    <x v="0"/>
    <n v="87"/>
    <n v="5.8"/>
    <n v="5.8"/>
    <m/>
    <n v="1"/>
    <n v="1"/>
    <n v="399"/>
    <n v="0"/>
    <x v="0"/>
  </r>
  <r>
    <d v="1979-05-08T00:00:00"/>
    <x v="0"/>
    <n v="1"/>
    <n v="1"/>
    <x v="2"/>
    <n v="16"/>
    <x v="0"/>
    <n v="86"/>
    <n v="5"/>
    <n v="5"/>
    <m/>
    <n v="1"/>
    <n v="1"/>
    <n v="399"/>
    <n v="0"/>
    <x v="0"/>
  </r>
  <r>
    <d v="1979-05-08T00:00:00"/>
    <x v="0"/>
    <n v="1"/>
    <n v="1"/>
    <x v="2"/>
    <n v="17"/>
    <x v="0"/>
    <n v="80"/>
    <n v="4.1900000000000004"/>
    <n v="4.1900000000000004"/>
    <m/>
    <n v="1"/>
    <n v="1"/>
    <n v="399"/>
    <n v="0"/>
    <x v="0"/>
  </r>
  <r>
    <d v="1979-05-08T00:00:00"/>
    <x v="0"/>
    <n v="1"/>
    <n v="1"/>
    <x v="2"/>
    <n v="18"/>
    <x v="0"/>
    <n v="83"/>
    <n v="4.7699999999999996"/>
    <n v="4.7699999999999996"/>
    <m/>
    <n v="1"/>
    <n v="1"/>
    <n v="399"/>
    <n v="0"/>
    <x v="0"/>
  </r>
  <r>
    <d v="1979-05-08T00:00:00"/>
    <x v="0"/>
    <n v="1"/>
    <n v="1"/>
    <x v="2"/>
    <n v="19"/>
    <x v="0"/>
    <n v="84"/>
    <n v="4.6100000000000003"/>
    <n v="4.6100000000000003"/>
    <m/>
    <n v="1"/>
    <n v="1"/>
    <n v="399"/>
    <n v="0"/>
    <x v="0"/>
  </r>
  <r>
    <d v="1979-05-08T00:00:00"/>
    <x v="0"/>
    <n v="1"/>
    <n v="1"/>
    <x v="2"/>
    <n v="20"/>
    <x v="0"/>
    <n v="84"/>
    <n v="4.84"/>
    <n v="4.84"/>
    <m/>
    <n v="1"/>
    <n v="1"/>
    <n v="399"/>
    <n v="0"/>
    <x v="0"/>
  </r>
  <r>
    <d v="1979-05-08T00:00:00"/>
    <x v="0"/>
    <n v="1"/>
    <n v="1"/>
    <x v="2"/>
    <n v="21"/>
    <x v="0"/>
    <n v="86"/>
    <n v="5.32"/>
    <n v="5.32"/>
    <m/>
    <n v="1"/>
    <n v="1"/>
    <n v="399"/>
    <n v="0"/>
    <x v="0"/>
  </r>
  <r>
    <d v="1979-05-08T00:00:00"/>
    <x v="0"/>
    <n v="1"/>
    <n v="1"/>
    <x v="2"/>
    <n v="22"/>
    <x v="0"/>
    <n v="74"/>
    <n v="3.55"/>
    <n v="3.55"/>
    <m/>
    <n v="1"/>
    <n v="1"/>
    <n v="399"/>
    <n v="0"/>
    <x v="0"/>
  </r>
  <r>
    <d v="1979-05-08T00:00:00"/>
    <x v="0"/>
    <n v="1"/>
    <n v="1"/>
    <x v="2"/>
    <n v="23"/>
    <x v="0"/>
    <n v="73"/>
    <n v="3.15"/>
    <n v="3.15"/>
    <m/>
    <n v="1"/>
    <n v="1"/>
    <n v="399"/>
    <n v="0"/>
    <x v="0"/>
  </r>
  <r>
    <d v="1979-05-08T00:00:00"/>
    <x v="0"/>
    <n v="1"/>
    <n v="1"/>
    <x v="2"/>
    <n v="24"/>
    <x v="0"/>
    <n v="73"/>
    <n v="3.02"/>
    <n v="3.02"/>
    <m/>
    <n v="1"/>
    <n v="1"/>
    <n v="399"/>
    <n v="0"/>
    <x v="0"/>
  </r>
  <r>
    <d v="1979-05-08T00:00:00"/>
    <x v="0"/>
    <n v="1"/>
    <n v="1"/>
    <x v="2"/>
    <n v="25"/>
    <x v="0"/>
    <n v="84"/>
    <n v="5.19"/>
    <n v="5.19"/>
    <m/>
    <n v="1"/>
    <n v="1"/>
    <n v="399"/>
    <n v="0"/>
    <x v="0"/>
  </r>
  <r>
    <d v="1979-05-08T00:00:00"/>
    <x v="0"/>
    <n v="1"/>
    <n v="1"/>
    <x v="2"/>
    <n v="26"/>
    <x v="0"/>
    <n v="79"/>
    <n v="3.99"/>
    <n v="3.99"/>
    <m/>
    <n v="1"/>
    <n v="1"/>
    <n v="399"/>
    <n v="0"/>
    <x v="0"/>
  </r>
  <r>
    <d v="1979-05-08T00:00:00"/>
    <x v="0"/>
    <n v="1"/>
    <n v="1"/>
    <x v="2"/>
    <n v="27"/>
    <x v="0"/>
    <n v="76"/>
    <n v="3.56"/>
    <n v="3.56"/>
    <m/>
    <n v="1"/>
    <n v="1"/>
    <n v="399"/>
    <n v="0"/>
    <x v="0"/>
  </r>
  <r>
    <d v="1979-05-08T00:00:00"/>
    <x v="0"/>
    <n v="1"/>
    <n v="1"/>
    <x v="2"/>
    <n v="28"/>
    <x v="0"/>
    <n v="80"/>
    <n v="4.26"/>
    <n v="4.26"/>
    <m/>
    <n v="1"/>
    <n v="1"/>
    <n v="399"/>
    <n v="0"/>
    <x v="0"/>
  </r>
  <r>
    <d v="1979-05-08T00:00:00"/>
    <x v="0"/>
    <n v="1"/>
    <n v="1"/>
    <x v="2"/>
    <n v="29"/>
    <x v="0"/>
    <n v="71"/>
    <n v="3.09"/>
    <n v="3.09"/>
    <m/>
    <n v="1"/>
    <n v="1"/>
    <n v="399"/>
    <n v="0"/>
    <x v="0"/>
  </r>
  <r>
    <d v="1979-05-08T00:00:00"/>
    <x v="0"/>
    <n v="1"/>
    <n v="1"/>
    <x v="2"/>
    <n v="30"/>
    <x v="0"/>
    <n v="80"/>
    <n v="3.98"/>
    <n v="3.98"/>
    <m/>
    <n v="1"/>
    <n v="1"/>
    <n v="399"/>
    <n v="0"/>
    <x v="0"/>
  </r>
  <r>
    <d v="1979-05-08T00:00:00"/>
    <x v="0"/>
    <n v="1"/>
    <n v="1"/>
    <x v="2"/>
    <n v="31"/>
    <x v="0"/>
    <n v="80"/>
    <n v="3.98"/>
    <n v="3.98"/>
    <m/>
    <n v="1"/>
    <n v="1"/>
    <n v="399"/>
    <n v="0"/>
    <x v="0"/>
  </r>
  <r>
    <d v="1979-05-08T00:00:00"/>
    <x v="0"/>
    <n v="1"/>
    <n v="1"/>
    <x v="2"/>
    <n v="32"/>
    <x v="0"/>
    <n v="78"/>
    <n v="4.0999999999999996"/>
    <n v="4.0999999999999996"/>
    <m/>
    <n v="1"/>
    <n v="1"/>
    <n v="399"/>
    <n v="0"/>
    <x v="0"/>
  </r>
  <r>
    <d v="1979-05-08T00:00:00"/>
    <x v="0"/>
    <n v="1"/>
    <n v="1"/>
    <x v="2"/>
    <n v="33"/>
    <x v="0"/>
    <n v="74"/>
    <n v="3.2"/>
    <n v="3.2"/>
    <m/>
    <n v="1"/>
    <n v="1"/>
    <n v="399"/>
    <n v="0"/>
    <x v="0"/>
  </r>
  <r>
    <d v="1979-05-08T00:00:00"/>
    <x v="0"/>
    <n v="1"/>
    <n v="1"/>
    <x v="2"/>
    <n v="34"/>
    <x v="0"/>
    <n v="77"/>
    <n v="3.76"/>
    <n v="3.76"/>
    <m/>
    <n v="1"/>
    <n v="1"/>
    <n v="399"/>
    <n v="0"/>
    <x v="0"/>
  </r>
  <r>
    <d v="1979-05-08T00:00:00"/>
    <x v="0"/>
    <n v="1"/>
    <n v="1"/>
    <x v="2"/>
    <n v="35"/>
    <x v="0"/>
    <n v="72"/>
    <n v="3.34"/>
    <n v="3.34"/>
    <m/>
    <n v="1"/>
    <n v="1"/>
    <n v="399"/>
    <n v="0"/>
    <x v="0"/>
  </r>
  <r>
    <d v="1979-05-08T00:00:00"/>
    <x v="0"/>
    <n v="1"/>
    <n v="1"/>
    <x v="2"/>
    <n v="36"/>
    <x v="0"/>
    <n v="78"/>
    <n v="4.01"/>
    <n v="4.01"/>
    <m/>
    <n v="1"/>
    <n v="1"/>
    <n v="399"/>
    <n v="0"/>
    <x v="0"/>
  </r>
  <r>
    <d v="1979-05-08T00:00:00"/>
    <x v="0"/>
    <n v="1"/>
    <n v="1"/>
    <x v="2"/>
    <n v="37"/>
    <x v="0"/>
    <n v="77"/>
    <n v="3.67"/>
    <n v="3.67"/>
    <m/>
    <n v="1"/>
    <n v="1"/>
    <n v="399"/>
    <n v="0"/>
    <x v="0"/>
  </r>
  <r>
    <d v="1979-05-08T00:00:00"/>
    <x v="0"/>
    <n v="1"/>
    <n v="1"/>
    <x v="2"/>
    <n v="38"/>
    <x v="0"/>
    <n v="91"/>
    <n v="6.01"/>
    <n v="6.01"/>
    <m/>
    <n v="1"/>
    <n v="1"/>
    <n v="399"/>
    <n v="0"/>
    <x v="0"/>
  </r>
  <r>
    <d v="1979-05-08T00:00:00"/>
    <x v="0"/>
    <n v="1"/>
    <n v="1"/>
    <x v="2"/>
    <n v="39"/>
    <x v="0"/>
    <n v="71"/>
    <n v="2.72"/>
    <n v="2.72"/>
    <m/>
    <n v="1"/>
    <n v="1"/>
    <n v="399"/>
    <n v="0"/>
    <x v="0"/>
  </r>
  <r>
    <d v="1979-05-08T00:00:00"/>
    <x v="0"/>
    <n v="1"/>
    <n v="1"/>
    <x v="2"/>
    <n v="40"/>
    <x v="0"/>
    <n v="75"/>
    <n v="3.55"/>
    <n v="3.55"/>
    <m/>
    <n v="1"/>
    <n v="1"/>
    <n v="399"/>
    <n v="0"/>
    <x v="0"/>
  </r>
  <r>
    <d v="1979-05-08T00:00:00"/>
    <x v="0"/>
    <n v="1"/>
    <n v="1"/>
    <x v="2"/>
    <n v="41"/>
    <x v="0"/>
    <n v="73"/>
    <n v="3.01"/>
    <n v="3.01"/>
    <m/>
    <n v="1"/>
    <n v="1"/>
    <n v="399"/>
    <n v="0"/>
    <x v="0"/>
  </r>
  <r>
    <d v="1979-05-08T00:00:00"/>
    <x v="0"/>
    <n v="1"/>
    <n v="1"/>
    <x v="2"/>
    <n v="42"/>
    <x v="0"/>
    <n v="75"/>
    <n v="3.37"/>
    <n v="3.37"/>
    <m/>
    <n v="1"/>
    <n v="1"/>
    <n v="399"/>
    <n v="0"/>
    <x v="0"/>
  </r>
  <r>
    <d v="1979-05-08T00:00:00"/>
    <x v="0"/>
    <n v="1"/>
    <n v="1"/>
    <x v="2"/>
    <n v="43"/>
    <x v="0"/>
    <n v="75"/>
    <n v="3.28"/>
    <n v="3.28"/>
    <m/>
    <n v="1"/>
    <n v="1"/>
    <n v="399"/>
    <n v="0"/>
    <x v="0"/>
  </r>
  <r>
    <d v="1979-05-08T00:00:00"/>
    <x v="0"/>
    <n v="1"/>
    <n v="1"/>
    <x v="2"/>
    <n v="44"/>
    <x v="0"/>
    <n v="81"/>
    <n v="4.49"/>
    <n v="4.49"/>
    <m/>
    <n v="1"/>
    <n v="1"/>
    <n v="399"/>
    <n v="0"/>
    <x v="0"/>
  </r>
  <r>
    <d v="1979-05-08T00:00:00"/>
    <x v="0"/>
    <n v="1"/>
    <n v="1"/>
    <x v="2"/>
    <n v="45"/>
    <x v="0"/>
    <n v="67"/>
    <n v="2.46"/>
    <n v="2.46"/>
    <m/>
    <n v="1"/>
    <n v="1"/>
    <n v="399"/>
    <n v="0"/>
    <x v="0"/>
  </r>
  <r>
    <d v="1979-05-08T00:00:00"/>
    <x v="0"/>
    <n v="1"/>
    <n v="1"/>
    <x v="2"/>
    <n v="46"/>
    <x v="0"/>
    <n v="80"/>
    <n v="4.37"/>
    <n v="4.37"/>
    <m/>
    <n v="1"/>
    <n v="1"/>
    <n v="399"/>
    <n v="0"/>
    <x v="0"/>
  </r>
  <r>
    <d v="1979-05-08T00:00:00"/>
    <x v="0"/>
    <n v="1"/>
    <n v="1"/>
    <x v="2"/>
    <n v="47"/>
    <x v="0"/>
    <n v="75"/>
    <n v="3.27"/>
    <n v="3.27"/>
    <m/>
    <n v="1"/>
    <n v="1"/>
    <n v="399"/>
    <n v="0"/>
    <x v="0"/>
  </r>
  <r>
    <d v="1979-05-08T00:00:00"/>
    <x v="0"/>
    <n v="1"/>
    <n v="1"/>
    <x v="2"/>
    <n v="48"/>
    <x v="0"/>
    <n v="79"/>
    <n v="3.96"/>
    <n v="3.96"/>
    <m/>
    <n v="1"/>
    <n v="1"/>
    <n v="399"/>
    <n v="0"/>
    <x v="0"/>
  </r>
  <r>
    <d v="1979-05-08T00:00:00"/>
    <x v="0"/>
    <n v="1"/>
    <n v="1"/>
    <x v="2"/>
    <n v="49"/>
    <x v="0"/>
    <n v="77"/>
    <n v="3.43"/>
    <n v="3.43"/>
    <m/>
    <n v="1"/>
    <n v="1"/>
    <n v="399"/>
    <n v="0"/>
    <x v="0"/>
  </r>
  <r>
    <d v="1979-05-08T00:00:00"/>
    <x v="0"/>
    <n v="1"/>
    <n v="1"/>
    <x v="2"/>
    <n v="50"/>
    <x v="0"/>
    <n v="70"/>
    <n v="2.89"/>
    <n v="2.89"/>
    <m/>
    <n v="1"/>
    <n v="1"/>
    <n v="399"/>
    <n v="0"/>
    <x v="0"/>
  </r>
  <r>
    <d v="1979-05-08T00:00:00"/>
    <x v="0"/>
    <n v="1"/>
    <n v="1"/>
    <x v="2"/>
    <n v="51"/>
    <x v="0"/>
    <n v="72"/>
    <n v="3.22"/>
    <n v="3.22"/>
    <m/>
    <n v="1"/>
    <n v="1"/>
    <n v="399"/>
    <n v="0"/>
    <x v="0"/>
  </r>
  <r>
    <d v="1979-05-08T00:00:00"/>
    <x v="0"/>
    <n v="1"/>
    <n v="1"/>
    <x v="2"/>
    <n v="52"/>
    <x v="0"/>
    <n v="83"/>
    <n v="4.57"/>
    <n v="4.57"/>
    <m/>
    <n v="1"/>
    <n v="1"/>
    <n v="399"/>
    <n v="0"/>
    <x v="0"/>
  </r>
  <r>
    <d v="1979-05-08T00:00:00"/>
    <x v="0"/>
    <n v="1"/>
    <n v="1"/>
    <x v="2"/>
    <n v="53"/>
    <x v="0"/>
    <n v="86"/>
    <n v="4.96"/>
    <n v="4.96"/>
    <m/>
    <n v="1"/>
    <n v="1"/>
    <n v="399"/>
    <n v="0"/>
    <x v="0"/>
  </r>
  <r>
    <d v="1979-05-08T00:00:00"/>
    <x v="0"/>
    <n v="1"/>
    <n v="1"/>
    <x v="2"/>
    <n v="54"/>
    <x v="0"/>
    <n v="85"/>
    <n v="4.54"/>
    <n v="4.54"/>
    <m/>
    <n v="1"/>
    <n v="1"/>
    <n v="399"/>
    <n v="0"/>
    <x v="0"/>
  </r>
  <r>
    <d v="1979-05-08T00:00:00"/>
    <x v="0"/>
    <n v="1"/>
    <n v="1"/>
    <x v="2"/>
    <n v="55"/>
    <x v="0"/>
    <n v="74"/>
    <n v="3.27"/>
    <n v="3.27"/>
    <m/>
    <n v="1"/>
    <n v="1"/>
    <n v="399"/>
    <n v="0"/>
    <x v="0"/>
  </r>
  <r>
    <d v="1979-05-08T00:00:00"/>
    <x v="0"/>
    <n v="1"/>
    <n v="1"/>
    <x v="2"/>
    <n v="56"/>
    <x v="0"/>
    <n v="74"/>
    <n v="3.08"/>
    <n v="3.08"/>
    <m/>
    <n v="1"/>
    <n v="1"/>
    <n v="399"/>
    <n v="0"/>
    <x v="0"/>
  </r>
  <r>
    <d v="1979-05-08T00:00:00"/>
    <x v="0"/>
    <n v="1"/>
    <n v="1"/>
    <x v="2"/>
    <n v="57"/>
    <x v="0"/>
    <n v="77"/>
    <n v="3.45"/>
    <n v="3.45"/>
    <m/>
    <n v="1"/>
    <n v="1"/>
    <n v="399"/>
    <n v="0"/>
    <x v="0"/>
  </r>
  <r>
    <d v="1979-05-08T00:00:00"/>
    <x v="0"/>
    <n v="1"/>
    <n v="1"/>
    <x v="2"/>
    <n v="58"/>
    <x v="0"/>
    <n v="78"/>
    <n v="4.07"/>
    <n v="4.07"/>
    <m/>
    <n v="1"/>
    <n v="1"/>
    <n v="399"/>
    <n v="0"/>
    <x v="0"/>
  </r>
  <r>
    <d v="1979-05-08T00:00:00"/>
    <x v="0"/>
    <n v="1"/>
    <n v="1"/>
    <x v="2"/>
    <n v="59"/>
    <x v="0"/>
    <n v="76"/>
    <n v="3.6"/>
    <n v="3.6"/>
    <m/>
    <n v="1"/>
    <n v="1"/>
    <n v="399"/>
    <n v="0"/>
    <x v="0"/>
  </r>
  <r>
    <d v="1979-05-08T00:00:00"/>
    <x v="0"/>
    <n v="1"/>
    <n v="1"/>
    <x v="2"/>
    <n v="60"/>
    <x v="0"/>
    <n v="79"/>
    <n v="3.95"/>
    <n v="3.95"/>
    <m/>
    <n v="1"/>
    <n v="1"/>
    <n v="399"/>
    <n v="0"/>
    <x v="0"/>
  </r>
  <r>
    <d v="1979-05-08T00:00:00"/>
    <x v="0"/>
    <n v="1"/>
    <n v="1"/>
    <x v="2"/>
    <n v="61"/>
    <x v="0"/>
    <n v="77"/>
    <n v="3.62"/>
    <n v="3.62"/>
    <m/>
    <n v="1"/>
    <n v="1"/>
    <n v="399"/>
    <n v="0"/>
    <x v="0"/>
  </r>
  <r>
    <d v="1979-05-08T00:00:00"/>
    <x v="0"/>
    <n v="1"/>
    <n v="1"/>
    <x v="2"/>
    <n v="62"/>
    <x v="0"/>
    <n v="76"/>
    <n v="3.75"/>
    <n v="3.75"/>
    <m/>
    <n v="1"/>
    <n v="1"/>
    <n v="399"/>
    <n v="0"/>
    <x v="0"/>
  </r>
  <r>
    <d v="1979-05-08T00:00:00"/>
    <x v="0"/>
    <n v="1"/>
    <n v="1"/>
    <x v="2"/>
    <n v="63"/>
    <x v="0"/>
    <n v="79"/>
    <n v="3.99"/>
    <n v="3.99"/>
    <m/>
    <n v="1"/>
    <n v="1"/>
    <n v="399"/>
    <n v="0"/>
    <x v="0"/>
  </r>
  <r>
    <d v="1979-05-08T00:00:00"/>
    <x v="0"/>
    <n v="1"/>
    <n v="1"/>
    <x v="2"/>
    <n v="64"/>
    <x v="0"/>
    <n v="74"/>
    <n v="3.23"/>
    <n v="3.23"/>
    <m/>
    <n v="1"/>
    <n v="1"/>
    <n v="399"/>
    <n v="0"/>
    <x v="0"/>
  </r>
  <r>
    <d v="1979-05-08T00:00:00"/>
    <x v="0"/>
    <n v="1"/>
    <n v="1"/>
    <x v="2"/>
    <n v="65"/>
    <x v="0"/>
    <n v="75"/>
    <n v="3.61"/>
    <n v="3.61"/>
    <m/>
    <n v="1"/>
    <n v="1"/>
    <n v="399"/>
    <n v="0"/>
    <x v="0"/>
  </r>
  <r>
    <d v="1979-05-08T00:00:00"/>
    <x v="0"/>
    <n v="1"/>
    <n v="1"/>
    <x v="2"/>
    <n v="66"/>
    <x v="0"/>
    <n v="73"/>
    <n v="3.13"/>
    <n v="3.13"/>
    <m/>
    <n v="1"/>
    <n v="1"/>
    <n v="399"/>
    <n v="0"/>
    <x v="0"/>
  </r>
  <r>
    <d v="1979-05-08T00:00:00"/>
    <x v="0"/>
    <n v="1"/>
    <n v="1"/>
    <x v="2"/>
    <n v="67"/>
    <x v="0"/>
    <n v="79"/>
    <n v="4.05"/>
    <n v="4.05"/>
    <m/>
    <n v="1"/>
    <n v="1"/>
    <n v="399"/>
    <n v="0"/>
    <x v="0"/>
  </r>
  <r>
    <d v="1979-05-08T00:00:00"/>
    <x v="0"/>
    <n v="1"/>
    <n v="1"/>
    <x v="2"/>
    <n v="68"/>
    <x v="0"/>
    <n v="80"/>
    <n v="4.07"/>
    <n v="4.07"/>
    <m/>
    <n v="1"/>
    <n v="1"/>
    <n v="399"/>
    <n v="0"/>
    <x v="0"/>
  </r>
  <r>
    <d v="1979-05-08T00:00:00"/>
    <x v="0"/>
    <n v="1"/>
    <n v="1"/>
    <x v="2"/>
    <n v="69"/>
    <x v="0"/>
    <n v="65"/>
    <n v="2.2599999999999998"/>
    <n v="2.2599999999999998"/>
    <m/>
    <n v="1"/>
    <n v="1"/>
    <n v="399"/>
    <n v="0"/>
    <x v="0"/>
  </r>
  <r>
    <d v="1979-05-08T00:00:00"/>
    <x v="0"/>
    <n v="1"/>
    <n v="1"/>
    <x v="2"/>
    <n v="70"/>
    <x v="0"/>
    <n v="72"/>
    <n v="2.99"/>
    <n v="2.99"/>
    <m/>
    <n v="1"/>
    <n v="1"/>
    <n v="399"/>
    <n v="0"/>
    <x v="0"/>
  </r>
  <r>
    <d v="1979-05-08T00:00:00"/>
    <x v="0"/>
    <n v="1"/>
    <n v="1"/>
    <x v="2"/>
    <n v="71"/>
    <x v="0"/>
    <n v="81"/>
    <n v="4.18"/>
    <n v="4.18"/>
    <m/>
    <n v="1"/>
    <n v="1"/>
    <n v="399"/>
    <n v="0"/>
    <x v="0"/>
  </r>
  <r>
    <d v="1979-05-08T00:00:00"/>
    <x v="0"/>
    <n v="1"/>
    <n v="1"/>
    <x v="2"/>
    <n v="72"/>
    <x v="0"/>
    <n v="74"/>
    <n v="3.23"/>
    <n v="3.23"/>
    <m/>
    <n v="1"/>
    <n v="1"/>
    <n v="399"/>
    <n v="0"/>
    <x v="0"/>
  </r>
  <r>
    <d v="1979-05-08T00:00:00"/>
    <x v="0"/>
    <n v="1"/>
    <n v="1"/>
    <x v="2"/>
    <n v="73"/>
    <x v="0"/>
    <n v="71"/>
    <n v="2.75"/>
    <n v="2.75"/>
    <m/>
    <n v="1"/>
    <n v="1"/>
    <n v="399"/>
    <n v="0"/>
    <x v="0"/>
  </r>
  <r>
    <d v="1979-05-08T00:00:00"/>
    <x v="0"/>
    <n v="1"/>
    <n v="1"/>
    <x v="2"/>
    <n v="74"/>
    <x v="0"/>
    <n v="77"/>
    <n v="3.66"/>
    <n v="3.66"/>
    <m/>
    <n v="1"/>
    <n v="1"/>
    <n v="399"/>
    <n v="0"/>
    <x v="0"/>
  </r>
  <r>
    <d v="1979-05-08T00:00:00"/>
    <x v="0"/>
    <n v="1"/>
    <n v="1"/>
    <x v="2"/>
    <n v="75"/>
    <x v="0"/>
    <n v="78"/>
    <n v="3.83"/>
    <n v="3.83"/>
    <m/>
    <n v="1"/>
    <n v="1"/>
    <n v="399"/>
    <n v="0"/>
    <x v="0"/>
  </r>
  <r>
    <d v="1979-05-08T00:00:00"/>
    <x v="0"/>
    <n v="1"/>
    <n v="1"/>
    <x v="2"/>
    <n v="76"/>
    <x v="0"/>
    <n v="78"/>
    <n v="3.75"/>
    <n v="3.75"/>
    <m/>
    <n v="1"/>
    <n v="1"/>
    <n v="399"/>
    <n v="0"/>
    <x v="0"/>
  </r>
  <r>
    <d v="1979-05-08T00:00:00"/>
    <x v="0"/>
    <n v="1"/>
    <n v="1"/>
    <x v="2"/>
    <n v="77"/>
    <x v="0"/>
    <n v="80"/>
    <n v="4.3099999999999996"/>
    <n v="4.3099999999999996"/>
    <m/>
    <n v="1"/>
    <n v="1"/>
    <n v="399"/>
    <n v="0"/>
    <x v="0"/>
  </r>
  <r>
    <d v="1979-05-08T00:00:00"/>
    <x v="0"/>
    <n v="1"/>
    <n v="1"/>
    <x v="2"/>
    <n v="78"/>
    <x v="0"/>
    <n v="81"/>
    <n v="4.28"/>
    <n v="4.28"/>
    <m/>
    <n v="1"/>
    <n v="1"/>
    <n v="399"/>
    <n v="0"/>
    <x v="0"/>
  </r>
  <r>
    <d v="1979-05-08T00:00:00"/>
    <x v="0"/>
    <n v="1"/>
    <n v="1"/>
    <x v="2"/>
    <n v="79"/>
    <x v="0"/>
    <n v="73"/>
    <n v="3.15"/>
    <n v="3.15"/>
    <m/>
    <n v="1"/>
    <n v="1"/>
    <n v="399"/>
    <n v="0"/>
    <x v="0"/>
  </r>
  <r>
    <d v="1979-05-08T00:00:00"/>
    <x v="0"/>
    <n v="1"/>
    <n v="1"/>
    <x v="2"/>
    <n v="80"/>
    <x v="0"/>
    <n v="74"/>
    <n v="3.07"/>
    <n v="3.07"/>
    <m/>
    <n v="1"/>
    <n v="1"/>
    <n v="399"/>
    <n v="0"/>
    <x v="0"/>
  </r>
  <r>
    <d v="1979-05-08T00:00:00"/>
    <x v="0"/>
    <n v="1"/>
    <n v="1"/>
    <x v="2"/>
    <n v="81"/>
    <x v="0"/>
    <n v="81"/>
    <n v="4.55"/>
    <n v="4.55"/>
    <m/>
    <n v="1"/>
    <n v="1"/>
    <n v="399"/>
    <n v="0"/>
    <x v="0"/>
  </r>
  <r>
    <d v="1979-05-08T00:00:00"/>
    <x v="0"/>
    <n v="1"/>
    <n v="1"/>
    <x v="2"/>
    <n v="82"/>
    <x v="0"/>
    <n v="82"/>
    <n v="4.71"/>
    <n v="4.71"/>
    <m/>
    <n v="1"/>
    <n v="1"/>
    <n v="399"/>
    <n v="0"/>
    <x v="0"/>
  </r>
  <r>
    <d v="1979-05-08T00:00:00"/>
    <x v="0"/>
    <n v="1"/>
    <n v="1"/>
    <x v="2"/>
    <n v="83"/>
    <x v="0"/>
    <n v="81"/>
    <n v="4.46"/>
    <n v="4.46"/>
    <m/>
    <n v="1"/>
    <n v="1"/>
    <n v="399"/>
    <n v="0"/>
    <x v="0"/>
  </r>
  <r>
    <d v="1979-05-08T00:00:00"/>
    <x v="0"/>
    <n v="1"/>
    <n v="1"/>
    <x v="2"/>
    <n v="84"/>
    <x v="0"/>
    <n v="80"/>
    <n v="4.2"/>
    <n v="4.2"/>
    <m/>
    <n v="1"/>
    <n v="1"/>
    <n v="399"/>
    <n v="0"/>
    <x v="0"/>
  </r>
  <r>
    <d v="1979-05-08T00:00:00"/>
    <x v="0"/>
    <n v="1"/>
    <n v="1"/>
    <x v="2"/>
    <n v="85"/>
    <x v="0"/>
    <n v="75"/>
    <n v="3.33"/>
    <n v="3.33"/>
    <m/>
    <n v="1"/>
    <n v="1"/>
    <n v="399"/>
    <n v="0"/>
    <x v="0"/>
  </r>
  <r>
    <d v="1979-05-08T00:00:00"/>
    <x v="0"/>
    <n v="1"/>
    <n v="1"/>
    <x v="2"/>
    <n v="86"/>
    <x v="0"/>
    <n v="77"/>
    <n v="3.7"/>
    <n v="3.7"/>
    <m/>
    <n v="1"/>
    <n v="1"/>
    <n v="399"/>
    <n v="0"/>
    <x v="0"/>
  </r>
  <r>
    <d v="1979-05-08T00:00:00"/>
    <x v="0"/>
    <n v="1"/>
    <n v="1"/>
    <x v="2"/>
    <n v="87"/>
    <x v="0"/>
    <n v="84"/>
    <n v="4.87"/>
    <n v="4.87"/>
    <m/>
    <n v="1"/>
    <n v="1"/>
    <n v="399"/>
    <n v="0"/>
    <x v="0"/>
  </r>
  <r>
    <d v="1979-05-08T00:00:00"/>
    <x v="0"/>
    <n v="1"/>
    <n v="1"/>
    <x v="2"/>
    <n v="88"/>
    <x v="0"/>
    <n v="70"/>
    <n v="2.57"/>
    <n v="2.57"/>
    <m/>
    <n v="1"/>
    <n v="1"/>
    <n v="399"/>
    <n v="0"/>
    <x v="0"/>
  </r>
  <r>
    <d v="1979-05-08T00:00:00"/>
    <x v="0"/>
    <n v="1"/>
    <n v="1"/>
    <x v="2"/>
    <n v="89"/>
    <x v="0"/>
    <n v="75"/>
    <n v="3.77"/>
    <n v="3.77"/>
    <m/>
    <n v="1"/>
    <n v="1"/>
    <n v="399"/>
    <n v="0"/>
    <x v="0"/>
  </r>
  <r>
    <d v="1979-05-08T00:00:00"/>
    <x v="0"/>
    <n v="1"/>
    <n v="1"/>
    <x v="2"/>
    <n v="90"/>
    <x v="0"/>
    <n v="80"/>
    <n v="4.16"/>
    <n v="4.16"/>
    <m/>
    <n v="1"/>
    <n v="1"/>
    <n v="399"/>
    <n v="0"/>
    <x v="0"/>
  </r>
  <r>
    <d v="1979-05-08T00:00:00"/>
    <x v="0"/>
    <n v="1"/>
    <n v="1"/>
    <x v="2"/>
    <n v="91"/>
    <x v="0"/>
    <n v="82"/>
    <n v="4.7300000000000004"/>
    <n v="4.7300000000000004"/>
    <m/>
    <n v="1"/>
    <n v="1"/>
    <n v="399"/>
    <n v="0"/>
    <x v="0"/>
  </r>
  <r>
    <d v="1979-05-08T00:00:00"/>
    <x v="0"/>
    <n v="1"/>
    <n v="1"/>
    <x v="2"/>
    <n v="92"/>
    <x v="0"/>
    <n v="88"/>
    <n v="5.21"/>
    <n v="5.21"/>
    <m/>
    <n v="1"/>
    <n v="1"/>
    <n v="399"/>
    <n v="0"/>
    <x v="0"/>
  </r>
  <r>
    <d v="1979-05-08T00:00:00"/>
    <x v="0"/>
    <n v="1"/>
    <n v="1"/>
    <x v="2"/>
    <n v="93"/>
    <x v="0"/>
    <n v="74"/>
    <n v="3.24"/>
    <n v="3.24"/>
    <m/>
    <n v="1"/>
    <n v="1"/>
    <n v="399"/>
    <n v="0"/>
    <x v="0"/>
  </r>
  <r>
    <d v="1979-05-08T00:00:00"/>
    <x v="0"/>
    <n v="1"/>
    <n v="1"/>
    <x v="2"/>
    <n v="94"/>
    <x v="0"/>
    <n v="78"/>
    <n v="4.04"/>
    <n v="4.04"/>
    <m/>
    <n v="1"/>
    <n v="1"/>
    <n v="399"/>
    <n v="0"/>
    <x v="0"/>
  </r>
  <r>
    <d v="1979-05-08T00:00:00"/>
    <x v="0"/>
    <n v="1"/>
    <n v="1"/>
    <x v="2"/>
    <n v="95"/>
    <x v="0"/>
    <n v="82"/>
    <n v="4.7699999999999996"/>
    <n v="4.7699999999999996"/>
    <m/>
    <n v="1"/>
    <n v="1"/>
    <n v="399"/>
    <n v="0"/>
    <x v="0"/>
  </r>
  <r>
    <d v="1979-05-08T00:00:00"/>
    <x v="0"/>
    <n v="1"/>
    <n v="1"/>
    <x v="2"/>
    <n v="96"/>
    <x v="0"/>
    <n v="78"/>
    <n v="3.5"/>
    <n v="3.5"/>
    <m/>
    <n v="1"/>
    <n v="1"/>
    <n v="399"/>
    <n v="0"/>
    <x v="0"/>
  </r>
  <r>
    <d v="1979-05-08T00:00:00"/>
    <x v="0"/>
    <n v="1"/>
    <n v="1"/>
    <x v="2"/>
    <n v="97"/>
    <x v="0"/>
    <n v="68"/>
    <n v="2.42"/>
    <n v="2.42"/>
    <m/>
    <n v="1"/>
    <n v="1"/>
    <n v="399"/>
    <n v="0"/>
    <x v="0"/>
  </r>
  <r>
    <d v="1979-05-08T00:00:00"/>
    <x v="0"/>
    <n v="1"/>
    <n v="1"/>
    <x v="2"/>
    <n v="98"/>
    <x v="0"/>
    <n v="78"/>
    <n v="3.76"/>
    <n v="3.76"/>
    <m/>
    <n v="1"/>
    <n v="1"/>
    <n v="399"/>
    <n v="0"/>
    <x v="0"/>
  </r>
  <r>
    <d v="1979-05-08T00:00:00"/>
    <x v="0"/>
    <n v="1"/>
    <n v="1"/>
    <x v="2"/>
    <n v="99"/>
    <x v="0"/>
    <n v="66"/>
    <n v="2.2999999999999998"/>
    <n v="2.2999999999999998"/>
    <m/>
    <n v="1"/>
    <n v="1"/>
    <n v="399"/>
    <n v="0"/>
    <x v="0"/>
  </r>
  <r>
    <d v="1979-05-08T00:00:00"/>
    <x v="0"/>
    <n v="1"/>
    <n v="1"/>
    <x v="2"/>
    <n v="100"/>
    <x v="0"/>
    <n v="85"/>
    <n v="5.32"/>
    <n v="5.32"/>
    <m/>
    <n v="1"/>
    <n v="1"/>
    <n v="399"/>
    <n v="0"/>
    <x v="0"/>
  </r>
  <r>
    <d v="1979-05-22T00:00:00"/>
    <x v="0"/>
    <n v="1"/>
    <n v="1"/>
    <x v="2"/>
    <n v="1"/>
    <x v="0"/>
    <n v="70"/>
    <n v="3.37"/>
    <n v="3.37"/>
    <m/>
    <n v="1"/>
    <n v="1"/>
    <n v="399"/>
    <n v="0"/>
    <x v="0"/>
  </r>
  <r>
    <d v="1979-05-22T00:00:00"/>
    <x v="0"/>
    <n v="1"/>
    <n v="1"/>
    <x v="2"/>
    <n v="2"/>
    <x v="0"/>
    <n v="71"/>
    <n v="3.71"/>
    <n v="3.71"/>
    <m/>
    <n v="1"/>
    <n v="1"/>
    <n v="399"/>
    <n v="0"/>
    <x v="0"/>
  </r>
  <r>
    <d v="1979-05-22T00:00:00"/>
    <x v="0"/>
    <n v="1"/>
    <n v="1"/>
    <x v="2"/>
    <n v="3"/>
    <x v="0"/>
    <n v="71"/>
    <n v="3.59"/>
    <n v="3.59"/>
    <m/>
    <n v="1"/>
    <n v="1"/>
    <n v="399"/>
    <n v="0"/>
    <x v="0"/>
  </r>
  <r>
    <d v="1979-05-22T00:00:00"/>
    <x v="0"/>
    <n v="1"/>
    <n v="1"/>
    <x v="2"/>
    <n v="4"/>
    <x v="0"/>
    <n v="73"/>
    <n v="4.17"/>
    <n v="4.17"/>
    <m/>
    <n v="1"/>
    <n v="1"/>
    <n v="399"/>
    <n v="0"/>
    <x v="0"/>
  </r>
  <r>
    <d v="1979-05-22T00:00:00"/>
    <x v="0"/>
    <n v="1"/>
    <n v="1"/>
    <x v="2"/>
    <n v="5"/>
    <x v="0"/>
    <n v="76"/>
    <n v="4.42"/>
    <n v="4.42"/>
    <m/>
    <n v="1"/>
    <n v="1"/>
    <n v="399"/>
    <n v="0"/>
    <x v="0"/>
  </r>
  <r>
    <d v="1979-05-22T00:00:00"/>
    <x v="0"/>
    <n v="1"/>
    <n v="1"/>
    <x v="2"/>
    <n v="6"/>
    <x v="0"/>
    <n v="81"/>
    <n v="5.07"/>
    <n v="5.07"/>
    <m/>
    <n v="1"/>
    <n v="1"/>
    <n v="399"/>
    <n v="0"/>
    <x v="0"/>
  </r>
  <r>
    <d v="1979-05-22T00:00:00"/>
    <x v="0"/>
    <n v="1"/>
    <n v="1"/>
    <x v="2"/>
    <n v="7"/>
    <x v="0"/>
    <n v="72"/>
    <n v="4.1399999999999997"/>
    <n v="4.1399999999999997"/>
    <m/>
    <n v="1"/>
    <n v="1"/>
    <n v="399"/>
    <n v="0"/>
    <x v="0"/>
  </r>
  <r>
    <d v="1979-05-22T00:00:00"/>
    <x v="0"/>
    <n v="1"/>
    <n v="1"/>
    <x v="2"/>
    <n v="8"/>
    <x v="0"/>
    <n v="78"/>
    <n v="4.45"/>
    <n v="4.45"/>
    <m/>
    <n v="1"/>
    <n v="1"/>
    <n v="399"/>
    <n v="0"/>
    <x v="0"/>
  </r>
  <r>
    <d v="1979-05-22T00:00:00"/>
    <x v="0"/>
    <n v="1"/>
    <n v="1"/>
    <x v="2"/>
    <n v="9"/>
    <x v="0"/>
    <n v="82"/>
    <n v="5.23"/>
    <n v="5.23"/>
    <m/>
    <n v="1"/>
    <n v="1"/>
    <n v="399"/>
    <n v="0"/>
    <x v="0"/>
  </r>
  <r>
    <d v="1979-05-22T00:00:00"/>
    <x v="0"/>
    <n v="1"/>
    <n v="1"/>
    <x v="2"/>
    <n v="10"/>
    <x v="0"/>
    <n v="81"/>
    <n v="5.16"/>
    <n v="5.16"/>
    <m/>
    <n v="1"/>
    <n v="1"/>
    <n v="399"/>
    <n v="0"/>
    <x v="0"/>
  </r>
  <r>
    <d v="1979-05-22T00:00:00"/>
    <x v="0"/>
    <n v="1"/>
    <n v="1"/>
    <x v="2"/>
    <n v="11"/>
    <x v="0"/>
    <n v="74"/>
    <n v="4"/>
    <n v="4"/>
    <m/>
    <n v="1"/>
    <n v="1"/>
    <n v="399"/>
    <n v="0"/>
    <x v="0"/>
  </r>
  <r>
    <d v="1979-05-22T00:00:00"/>
    <x v="0"/>
    <n v="1"/>
    <n v="1"/>
    <x v="2"/>
    <n v="12"/>
    <x v="0"/>
    <n v="70"/>
    <n v="3.43"/>
    <n v="3.43"/>
    <m/>
    <n v="1"/>
    <n v="1"/>
    <n v="399"/>
    <n v="0"/>
    <x v="0"/>
  </r>
  <r>
    <d v="1979-05-22T00:00:00"/>
    <x v="0"/>
    <n v="1"/>
    <n v="1"/>
    <x v="2"/>
    <n v="13"/>
    <x v="0"/>
    <n v="75"/>
    <n v="4.32"/>
    <n v="4.32"/>
    <m/>
    <n v="1"/>
    <n v="1"/>
    <n v="399"/>
    <n v="0"/>
    <x v="0"/>
  </r>
  <r>
    <d v="1979-05-22T00:00:00"/>
    <x v="0"/>
    <n v="1"/>
    <n v="1"/>
    <x v="2"/>
    <n v="14"/>
    <x v="0"/>
    <n v="74"/>
    <n v="4.1100000000000003"/>
    <n v="4.1100000000000003"/>
    <m/>
    <n v="1"/>
    <n v="1"/>
    <n v="399"/>
    <n v="0"/>
    <x v="0"/>
  </r>
  <r>
    <d v="1979-05-22T00:00:00"/>
    <x v="0"/>
    <n v="1"/>
    <n v="1"/>
    <x v="2"/>
    <n v="15"/>
    <x v="0"/>
    <n v="81"/>
    <n v="4.57"/>
    <n v="4.57"/>
    <m/>
    <n v="1"/>
    <n v="1"/>
    <n v="399"/>
    <n v="0"/>
    <x v="0"/>
  </r>
  <r>
    <d v="1979-05-22T00:00:00"/>
    <x v="0"/>
    <n v="1"/>
    <n v="1"/>
    <x v="2"/>
    <n v="16"/>
    <x v="0"/>
    <n v="72"/>
    <n v="4"/>
    <n v="4"/>
    <m/>
    <n v="1"/>
    <n v="1"/>
    <n v="399"/>
    <n v="0"/>
    <x v="0"/>
  </r>
  <r>
    <d v="1979-05-22T00:00:00"/>
    <x v="0"/>
    <n v="1"/>
    <n v="1"/>
    <x v="2"/>
    <n v="17"/>
    <x v="0"/>
    <n v="82"/>
    <n v="4.68"/>
    <n v="4.68"/>
    <m/>
    <n v="1"/>
    <n v="1"/>
    <n v="399"/>
    <n v="0"/>
    <x v="0"/>
  </r>
  <r>
    <d v="1979-05-22T00:00:00"/>
    <x v="0"/>
    <n v="1"/>
    <n v="1"/>
    <x v="2"/>
    <n v="18"/>
    <x v="0"/>
    <n v="82"/>
    <n v="5.22"/>
    <n v="5.22"/>
    <m/>
    <n v="1"/>
    <n v="1"/>
    <n v="399"/>
    <n v="0"/>
    <x v="0"/>
  </r>
  <r>
    <d v="1979-05-22T00:00:00"/>
    <x v="0"/>
    <n v="1"/>
    <n v="1"/>
    <x v="2"/>
    <n v="19"/>
    <x v="0"/>
    <n v="78"/>
    <n v="4.55"/>
    <n v="4.55"/>
    <m/>
    <n v="1"/>
    <n v="1"/>
    <n v="399"/>
    <n v="0"/>
    <x v="0"/>
  </r>
  <r>
    <d v="1979-05-22T00:00:00"/>
    <x v="0"/>
    <n v="1"/>
    <n v="1"/>
    <x v="2"/>
    <n v="20"/>
    <x v="0"/>
    <n v="81"/>
    <n v="5.08"/>
    <n v="5.08"/>
    <m/>
    <n v="1"/>
    <n v="1"/>
    <n v="399"/>
    <n v="0"/>
    <x v="0"/>
  </r>
  <r>
    <d v="1979-05-22T00:00:00"/>
    <x v="0"/>
    <n v="1"/>
    <n v="1"/>
    <x v="2"/>
    <n v="21"/>
    <x v="0"/>
    <n v="74"/>
    <n v="4.26"/>
    <n v="4.26"/>
    <m/>
    <n v="1"/>
    <n v="1"/>
    <n v="399"/>
    <n v="0"/>
    <x v="0"/>
  </r>
  <r>
    <d v="1979-05-22T00:00:00"/>
    <x v="0"/>
    <n v="1"/>
    <n v="1"/>
    <x v="2"/>
    <n v="22"/>
    <x v="0"/>
    <n v="71"/>
    <n v="4.42"/>
    <n v="4.42"/>
    <m/>
    <n v="1"/>
    <n v="1"/>
    <n v="399"/>
    <n v="0"/>
    <x v="0"/>
  </r>
  <r>
    <d v="1979-05-22T00:00:00"/>
    <x v="0"/>
    <n v="1"/>
    <n v="1"/>
    <x v="2"/>
    <n v="23"/>
    <x v="0"/>
    <n v="81"/>
    <n v="4.7699999999999996"/>
    <n v="4.7699999999999996"/>
    <m/>
    <n v="1"/>
    <n v="1"/>
    <n v="399"/>
    <n v="0"/>
    <x v="0"/>
  </r>
  <r>
    <d v="1979-05-22T00:00:00"/>
    <x v="0"/>
    <n v="1"/>
    <n v="1"/>
    <x v="2"/>
    <n v="24"/>
    <x v="0"/>
    <n v="80"/>
    <n v="4.96"/>
    <n v="4.96"/>
    <m/>
    <n v="1"/>
    <n v="1"/>
    <n v="399"/>
    <n v="0"/>
    <x v="0"/>
  </r>
  <r>
    <d v="1979-05-22T00:00:00"/>
    <x v="0"/>
    <n v="1"/>
    <n v="1"/>
    <x v="2"/>
    <n v="25"/>
    <x v="0"/>
    <n v="78"/>
    <n v="4.17"/>
    <n v="4.17"/>
    <m/>
    <n v="1"/>
    <n v="1"/>
    <n v="399"/>
    <n v="0"/>
    <x v="0"/>
  </r>
  <r>
    <d v="1979-05-22T00:00:00"/>
    <x v="0"/>
    <n v="1"/>
    <n v="1"/>
    <x v="2"/>
    <n v="26"/>
    <x v="0"/>
    <n v="70"/>
    <n v="3.31"/>
    <n v="3.31"/>
    <m/>
    <n v="1"/>
    <n v="1"/>
    <n v="399"/>
    <n v="0"/>
    <x v="0"/>
  </r>
  <r>
    <d v="1979-05-22T00:00:00"/>
    <x v="0"/>
    <n v="1"/>
    <n v="1"/>
    <x v="2"/>
    <n v="27"/>
    <x v="0"/>
    <n v="80"/>
    <n v="4.9400000000000004"/>
    <n v="4.9400000000000004"/>
    <m/>
    <n v="1"/>
    <n v="1"/>
    <n v="399"/>
    <n v="0"/>
    <x v="0"/>
  </r>
  <r>
    <d v="1979-05-22T00:00:00"/>
    <x v="0"/>
    <n v="1"/>
    <n v="1"/>
    <x v="2"/>
    <n v="28"/>
    <x v="0"/>
    <n v="76"/>
    <n v="4.3099999999999996"/>
    <n v="4.3099999999999996"/>
    <m/>
    <n v="1"/>
    <n v="1"/>
    <n v="399"/>
    <n v="0"/>
    <x v="0"/>
  </r>
  <r>
    <d v="1979-05-22T00:00:00"/>
    <x v="0"/>
    <n v="1"/>
    <n v="1"/>
    <x v="2"/>
    <n v="29"/>
    <x v="0"/>
    <n v="78"/>
    <n v="4.28"/>
    <n v="4.28"/>
    <m/>
    <n v="1"/>
    <n v="1"/>
    <n v="399"/>
    <n v="0"/>
    <x v="0"/>
  </r>
  <r>
    <d v="1979-05-22T00:00:00"/>
    <x v="0"/>
    <n v="1"/>
    <n v="1"/>
    <x v="2"/>
    <n v="30"/>
    <x v="0"/>
    <n v="70"/>
    <n v="3.45"/>
    <n v="3.45"/>
    <m/>
    <n v="1"/>
    <n v="1"/>
    <n v="399"/>
    <n v="0"/>
    <x v="0"/>
  </r>
  <r>
    <d v="1979-05-22T00:00:00"/>
    <x v="0"/>
    <n v="1"/>
    <n v="1"/>
    <x v="2"/>
    <n v="31"/>
    <x v="0"/>
    <n v="74"/>
    <n v="3.83"/>
    <n v="3.83"/>
    <m/>
    <n v="1"/>
    <n v="1"/>
    <n v="399"/>
    <n v="0"/>
    <x v="0"/>
  </r>
  <r>
    <d v="1979-05-22T00:00:00"/>
    <x v="0"/>
    <n v="1"/>
    <n v="1"/>
    <x v="2"/>
    <n v="32"/>
    <x v="0"/>
    <n v="75"/>
    <n v="4.26"/>
    <n v="4.26"/>
    <m/>
    <n v="1"/>
    <n v="1"/>
    <n v="399"/>
    <n v="0"/>
    <x v="0"/>
  </r>
  <r>
    <d v="1979-05-22T00:00:00"/>
    <x v="0"/>
    <n v="1"/>
    <n v="1"/>
    <x v="2"/>
    <n v="33"/>
    <x v="0"/>
    <n v="80"/>
    <n v="4.68"/>
    <n v="4.68"/>
    <m/>
    <n v="1"/>
    <n v="1"/>
    <n v="399"/>
    <n v="0"/>
    <x v="0"/>
  </r>
  <r>
    <d v="1979-05-22T00:00:00"/>
    <x v="0"/>
    <n v="1"/>
    <n v="1"/>
    <x v="2"/>
    <n v="34"/>
    <x v="0"/>
    <n v="79"/>
    <n v="4.8099999999999996"/>
    <n v="4.8099999999999996"/>
    <m/>
    <n v="1"/>
    <n v="1"/>
    <n v="399"/>
    <n v="0"/>
    <x v="0"/>
  </r>
  <r>
    <d v="1979-05-22T00:00:00"/>
    <x v="0"/>
    <n v="1"/>
    <n v="1"/>
    <x v="2"/>
    <n v="35"/>
    <x v="0"/>
    <n v="70"/>
    <n v="3.3"/>
    <n v="3.3"/>
    <m/>
    <n v="1"/>
    <n v="1"/>
    <n v="399"/>
    <n v="0"/>
    <x v="0"/>
  </r>
  <r>
    <d v="1979-05-22T00:00:00"/>
    <x v="0"/>
    <n v="1"/>
    <n v="1"/>
    <x v="2"/>
    <n v="36"/>
    <x v="0"/>
    <n v="81"/>
    <n v="4.8899999999999997"/>
    <n v="4.8899999999999997"/>
    <m/>
    <n v="1"/>
    <n v="1"/>
    <n v="399"/>
    <n v="0"/>
    <x v="0"/>
  </r>
  <r>
    <d v="1979-05-22T00:00:00"/>
    <x v="0"/>
    <n v="1"/>
    <n v="1"/>
    <x v="2"/>
    <n v="37"/>
    <x v="0"/>
    <n v="80"/>
    <n v="4.62"/>
    <n v="4.62"/>
    <m/>
    <n v="1"/>
    <n v="1"/>
    <n v="399"/>
    <n v="0"/>
    <x v="0"/>
  </r>
  <r>
    <d v="1979-05-22T00:00:00"/>
    <x v="0"/>
    <n v="1"/>
    <n v="1"/>
    <x v="2"/>
    <n v="38"/>
    <x v="0"/>
    <n v="82"/>
    <n v="6.36"/>
    <n v="6.36"/>
    <m/>
    <n v="1"/>
    <n v="1"/>
    <n v="399"/>
    <n v="0"/>
    <x v="0"/>
  </r>
  <r>
    <d v="1979-05-22T00:00:00"/>
    <x v="0"/>
    <n v="1"/>
    <n v="1"/>
    <x v="2"/>
    <n v="39"/>
    <x v="0"/>
    <n v="73"/>
    <n v="3.85"/>
    <n v="3.85"/>
    <m/>
    <n v="1"/>
    <n v="1"/>
    <n v="399"/>
    <n v="0"/>
    <x v="0"/>
  </r>
  <r>
    <d v="1979-05-22T00:00:00"/>
    <x v="0"/>
    <n v="1"/>
    <n v="1"/>
    <x v="2"/>
    <n v="40"/>
    <x v="0"/>
    <n v="66"/>
    <n v="2.82"/>
    <n v="2.82"/>
    <m/>
    <n v="1"/>
    <n v="1"/>
    <n v="399"/>
    <n v="0"/>
    <x v="0"/>
  </r>
  <r>
    <d v="1979-05-22T00:00:00"/>
    <x v="0"/>
    <n v="1"/>
    <n v="1"/>
    <x v="2"/>
    <n v="41"/>
    <x v="0"/>
    <n v="74"/>
    <n v="3.88"/>
    <n v="3.88"/>
    <m/>
    <n v="1"/>
    <n v="1"/>
    <n v="399"/>
    <n v="0"/>
    <x v="0"/>
  </r>
  <r>
    <d v="1979-05-22T00:00:00"/>
    <x v="0"/>
    <n v="1"/>
    <n v="1"/>
    <x v="2"/>
    <n v="42"/>
    <x v="0"/>
    <n v="71"/>
    <n v="3.48"/>
    <n v="3.48"/>
    <m/>
    <n v="1"/>
    <n v="1"/>
    <n v="399"/>
    <n v="0"/>
    <x v="0"/>
  </r>
  <r>
    <d v="1979-05-22T00:00:00"/>
    <x v="0"/>
    <n v="1"/>
    <n v="1"/>
    <x v="2"/>
    <n v="43"/>
    <x v="0"/>
    <n v="66"/>
    <n v="2.62"/>
    <n v="2.62"/>
    <m/>
    <n v="1"/>
    <n v="1"/>
    <n v="399"/>
    <n v="0"/>
    <x v="0"/>
  </r>
  <r>
    <d v="1979-05-22T00:00:00"/>
    <x v="0"/>
    <n v="1"/>
    <n v="1"/>
    <x v="2"/>
    <n v="44"/>
    <x v="0"/>
    <n v="70"/>
    <n v="3.58"/>
    <n v="3.58"/>
    <m/>
    <n v="1"/>
    <n v="1"/>
    <n v="399"/>
    <n v="0"/>
    <x v="0"/>
  </r>
  <r>
    <d v="1979-05-22T00:00:00"/>
    <x v="0"/>
    <n v="1"/>
    <n v="1"/>
    <x v="2"/>
    <n v="45"/>
    <x v="0"/>
    <n v="71"/>
    <n v="3.27"/>
    <n v="3.27"/>
    <m/>
    <n v="1"/>
    <n v="1"/>
    <n v="399"/>
    <n v="0"/>
    <x v="0"/>
  </r>
  <r>
    <d v="1979-05-22T00:00:00"/>
    <x v="0"/>
    <n v="1"/>
    <n v="1"/>
    <x v="2"/>
    <n v="46"/>
    <x v="0"/>
    <n v="72"/>
    <n v="4.47"/>
    <n v="4.47"/>
    <m/>
    <n v="1"/>
    <n v="1"/>
    <n v="399"/>
    <n v="0"/>
    <x v="0"/>
  </r>
  <r>
    <d v="1979-05-22T00:00:00"/>
    <x v="0"/>
    <n v="1"/>
    <n v="1"/>
    <x v="2"/>
    <n v="47"/>
    <x v="0"/>
    <n v="71"/>
    <n v="3.63"/>
    <n v="3.63"/>
    <m/>
    <n v="1"/>
    <n v="1"/>
    <n v="399"/>
    <n v="0"/>
    <x v="0"/>
  </r>
  <r>
    <d v="1979-05-22T00:00:00"/>
    <x v="0"/>
    <n v="1"/>
    <n v="1"/>
    <x v="2"/>
    <n v="48"/>
    <x v="0"/>
    <n v="76"/>
    <n v="4.0599999999999996"/>
    <n v="4.0599999999999996"/>
    <m/>
    <n v="1"/>
    <n v="1"/>
    <n v="399"/>
    <n v="0"/>
    <x v="0"/>
  </r>
  <r>
    <d v="1979-05-22T00:00:00"/>
    <x v="0"/>
    <n v="1"/>
    <n v="1"/>
    <x v="2"/>
    <n v="49"/>
    <x v="0"/>
    <n v="67"/>
    <n v="2.99"/>
    <n v="2.99"/>
    <m/>
    <n v="1"/>
    <n v="1"/>
    <n v="399"/>
    <n v="0"/>
    <x v="0"/>
  </r>
  <r>
    <d v="1979-05-22T00:00:00"/>
    <x v="0"/>
    <n v="1"/>
    <n v="1"/>
    <x v="2"/>
    <n v="50"/>
    <x v="0"/>
    <n v="74"/>
    <n v="3.93"/>
    <n v="3.93"/>
    <m/>
    <n v="1"/>
    <n v="1"/>
    <n v="399"/>
    <n v="0"/>
    <x v="0"/>
  </r>
  <r>
    <d v="1979-05-22T00:00:00"/>
    <x v="0"/>
    <n v="1"/>
    <n v="1"/>
    <x v="2"/>
    <n v="51"/>
    <x v="0"/>
    <n v="89"/>
    <n v="7.15"/>
    <n v="7.15"/>
    <m/>
    <n v="1"/>
    <n v="1"/>
    <n v="399"/>
    <n v="0"/>
    <x v="0"/>
  </r>
  <r>
    <d v="1979-05-22T00:00:00"/>
    <x v="0"/>
    <n v="1"/>
    <n v="1"/>
    <x v="2"/>
    <n v="52"/>
    <x v="0"/>
    <n v="71"/>
    <n v="3.51"/>
    <n v="3.51"/>
    <m/>
    <n v="1"/>
    <n v="1"/>
    <n v="399"/>
    <n v="0"/>
    <x v="0"/>
  </r>
  <r>
    <d v="1979-05-22T00:00:00"/>
    <x v="0"/>
    <n v="1"/>
    <n v="1"/>
    <x v="2"/>
    <n v="53"/>
    <x v="0"/>
    <n v="73"/>
    <n v="3.8"/>
    <n v="3.8"/>
    <m/>
    <n v="1"/>
    <n v="1"/>
    <n v="399"/>
    <n v="0"/>
    <x v="0"/>
  </r>
  <r>
    <d v="1979-05-22T00:00:00"/>
    <x v="0"/>
    <n v="1"/>
    <n v="1"/>
    <x v="2"/>
    <n v="54"/>
    <x v="0"/>
    <n v="80"/>
    <n v="4.4400000000000004"/>
    <n v="4.4400000000000004"/>
    <m/>
    <n v="1"/>
    <n v="1"/>
    <n v="399"/>
    <n v="0"/>
    <x v="0"/>
  </r>
  <r>
    <d v="1979-05-22T00:00:00"/>
    <x v="0"/>
    <n v="1"/>
    <n v="1"/>
    <x v="2"/>
    <n v="55"/>
    <x v="0"/>
    <n v="85"/>
    <n v="5.45"/>
    <n v="5.45"/>
    <m/>
    <n v="1"/>
    <n v="1"/>
    <n v="399"/>
    <n v="0"/>
    <x v="0"/>
  </r>
  <r>
    <d v="1979-05-22T00:00:00"/>
    <x v="0"/>
    <n v="1"/>
    <n v="1"/>
    <x v="2"/>
    <n v="56"/>
    <x v="0"/>
    <n v="75"/>
    <n v="4.26"/>
    <n v="4.26"/>
    <m/>
    <n v="1"/>
    <n v="1"/>
    <n v="399"/>
    <n v="0"/>
    <x v="0"/>
  </r>
  <r>
    <d v="1979-05-22T00:00:00"/>
    <x v="0"/>
    <n v="1"/>
    <n v="1"/>
    <x v="2"/>
    <n v="57"/>
    <x v="0"/>
    <n v="68"/>
    <n v="3.36"/>
    <n v="3.36"/>
    <m/>
    <n v="1"/>
    <n v="1"/>
    <n v="399"/>
    <n v="0"/>
    <x v="0"/>
  </r>
  <r>
    <d v="1979-05-22T00:00:00"/>
    <x v="0"/>
    <n v="1"/>
    <n v="1"/>
    <x v="2"/>
    <n v="58"/>
    <x v="0"/>
    <n v="79"/>
    <n v="4.4800000000000004"/>
    <n v="4.4800000000000004"/>
    <m/>
    <n v="1"/>
    <n v="1"/>
    <n v="399"/>
    <n v="0"/>
    <x v="0"/>
  </r>
  <r>
    <d v="1979-05-22T00:00:00"/>
    <x v="0"/>
    <n v="1"/>
    <n v="1"/>
    <x v="2"/>
    <n v="59"/>
    <x v="0"/>
    <n v="80"/>
    <n v="4.92"/>
    <n v="4.92"/>
    <m/>
    <n v="1"/>
    <n v="1"/>
    <n v="399"/>
    <n v="0"/>
    <x v="0"/>
  </r>
  <r>
    <d v="1979-05-22T00:00:00"/>
    <x v="0"/>
    <n v="1"/>
    <n v="1"/>
    <x v="2"/>
    <n v="60"/>
    <x v="0"/>
    <n v="82"/>
    <n v="5.1100000000000003"/>
    <n v="5.1100000000000003"/>
    <m/>
    <n v="1"/>
    <n v="1"/>
    <n v="399"/>
    <n v="0"/>
    <x v="0"/>
  </r>
  <r>
    <d v="1979-05-22T00:00:00"/>
    <x v="0"/>
    <n v="1"/>
    <n v="1"/>
    <x v="2"/>
    <n v="61"/>
    <x v="0"/>
    <n v="77"/>
    <n v="4.4400000000000004"/>
    <n v="4.4400000000000004"/>
    <m/>
    <n v="1"/>
    <n v="1"/>
    <n v="399"/>
    <n v="0"/>
    <x v="0"/>
  </r>
  <r>
    <d v="1979-05-22T00:00:00"/>
    <x v="0"/>
    <n v="1"/>
    <n v="1"/>
    <x v="2"/>
    <n v="62"/>
    <x v="0"/>
    <n v="85"/>
    <n v="5.86"/>
    <n v="5.86"/>
    <m/>
    <n v="1"/>
    <n v="1"/>
    <n v="399"/>
    <n v="0"/>
    <x v="0"/>
  </r>
  <r>
    <d v="1979-05-22T00:00:00"/>
    <x v="0"/>
    <n v="1"/>
    <n v="1"/>
    <x v="2"/>
    <n v="63"/>
    <x v="0"/>
    <n v="82"/>
    <n v="4.6399999999999997"/>
    <n v="4.6399999999999997"/>
    <m/>
    <n v="1"/>
    <n v="1"/>
    <n v="399"/>
    <n v="0"/>
    <x v="0"/>
  </r>
  <r>
    <d v="1979-05-22T00:00:00"/>
    <x v="0"/>
    <n v="1"/>
    <n v="1"/>
    <x v="2"/>
    <n v="64"/>
    <x v="0"/>
    <n v="75"/>
    <n v="3.9"/>
    <n v="3.9"/>
    <m/>
    <n v="1"/>
    <n v="1"/>
    <n v="399"/>
    <n v="0"/>
    <x v="0"/>
  </r>
  <r>
    <d v="1979-05-22T00:00:00"/>
    <x v="0"/>
    <n v="1"/>
    <n v="1"/>
    <x v="2"/>
    <n v="65"/>
    <x v="0"/>
    <n v="74"/>
    <n v="3.75"/>
    <n v="3.75"/>
    <m/>
    <n v="1"/>
    <n v="1"/>
    <n v="399"/>
    <n v="0"/>
    <x v="0"/>
  </r>
  <r>
    <d v="1979-05-22T00:00:00"/>
    <x v="0"/>
    <n v="1"/>
    <n v="1"/>
    <x v="2"/>
    <n v="66"/>
    <x v="0"/>
    <n v="77"/>
    <n v="4.3"/>
    <n v="4.3"/>
    <m/>
    <n v="1"/>
    <n v="1"/>
    <n v="399"/>
    <n v="0"/>
    <x v="0"/>
  </r>
  <r>
    <d v="1979-05-22T00:00:00"/>
    <x v="0"/>
    <n v="1"/>
    <n v="1"/>
    <x v="2"/>
    <n v="67"/>
    <x v="0"/>
    <n v="79"/>
    <n v="4.55"/>
    <n v="4.55"/>
    <m/>
    <n v="1"/>
    <n v="1"/>
    <n v="399"/>
    <n v="0"/>
    <x v="0"/>
  </r>
  <r>
    <d v="1979-05-22T00:00:00"/>
    <x v="0"/>
    <n v="1"/>
    <n v="1"/>
    <x v="2"/>
    <n v="68"/>
    <x v="0"/>
    <n v="60"/>
    <n v="1.88"/>
    <n v="1.88"/>
    <m/>
    <n v="1"/>
    <n v="1"/>
    <n v="399"/>
    <n v="0"/>
    <x v="0"/>
  </r>
  <r>
    <d v="1979-05-22T00:00:00"/>
    <x v="0"/>
    <n v="1"/>
    <n v="1"/>
    <x v="2"/>
    <n v="69"/>
    <x v="0"/>
    <n v="79"/>
    <n v="4.75"/>
    <n v="4.75"/>
    <m/>
    <n v="1"/>
    <n v="1"/>
    <n v="399"/>
    <n v="0"/>
    <x v="0"/>
  </r>
  <r>
    <d v="1979-05-22T00:00:00"/>
    <x v="0"/>
    <n v="1"/>
    <n v="1"/>
    <x v="2"/>
    <n v="70"/>
    <x v="0"/>
    <n v="75"/>
    <n v="4.05"/>
    <n v="4.05"/>
    <m/>
    <n v="1"/>
    <n v="1"/>
    <n v="399"/>
    <n v="0"/>
    <x v="0"/>
  </r>
  <r>
    <d v="1979-05-22T00:00:00"/>
    <x v="0"/>
    <n v="1"/>
    <n v="1"/>
    <x v="2"/>
    <n v="71"/>
    <x v="0"/>
    <n v="74"/>
    <n v="3.67"/>
    <n v="3.67"/>
    <m/>
    <n v="1"/>
    <n v="1"/>
    <n v="399"/>
    <n v="0"/>
    <x v="0"/>
  </r>
  <r>
    <d v="1979-05-22T00:00:00"/>
    <x v="0"/>
    <n v="1"/>
    <n v="1"/>
    <x v="2"/>
    <n v="72"/>
    <x v="0"/>
    <n v="73"/>
    <n v="3.71"/>
    <n v="3.71"/>
    <m/>
    <n v="1"/>
    <n v="1"/>
    <n v="399"/>
    <n v="0"/>
    <x v="0"/>
  </r>
  <r>
    <d v="1979-05-22T00:00:00"/>
    <x v="0"/>
    <n v="1"/>
    <n v="1"/>
    <x v="2"/>
    <n v="73"/>
    <x v="0"/>
    <n v="65"/>
    <n v="2.9"/>
    <n v="2.9"/>
    <m/>
    <n v="1"/>
    <n v="1"/>
    <n v="399"/>
    <n v="0"/>
    <x v="0"/>
  </r>
  <r>
    <d v="1979-05-22T00:00:00"/>
    <x v="0"/>
    <n v="1"/>
    <n v="1"/>
    <x v="2"/>
    <n v="74"/>
    <x v="0"/>
    <n v="72"/>
    <n v="3.63"/>
    <n v="3.63"/>
    <m/>
    <n v="1"/>
    <n v="1"/>
    <n v="399"/>
    <n v="0"/>
    <x v="0"/>
  </r>
  <r>
    <d v="1979-05-22T00:00:00"/>
    <x v="0"/>
    <n v="1"/>
    <n v="1"/>
    <x v="2"/>
    <n v="75"/>
    <x v="0"/>
    <n v="80"/>
    <n v="5"/>
    <n v="5"/>
    <m/>
    <n v="1"/>
    <n v="1"/>
    <n v="399"/>
    <n v="0"/>
    <x v="0"/>
  </r>
  <r>
    <d v="1979-05-22T00:00:00"/>
    <x v="0"/>
    <n v="1"/>
    <n v="1"/>
    <x v="2"/>
    <n v="76"/>
    <x v="0"/>
    <n v="80"/>
    <n v="4.6399999999999997"/>
    <n v="4.6399999999999997"/>
    <m/>
    <n v="1"/>
    <n v="1"/>
    <n v="399"/>
    <n v="0"/>
    <x v="0"/>
  </r>
  <r>
    <d v="1979-05-22T00:00:00"/>
    <x v="0"/>
    <n v="1"/>
    <n v="1"/>
    <x v="2"/>
    <n v="77"/>
    <x v="0"/>
    <n v="79"/>
    <n v="4.17"/>
    <n v="4.17"/>
    <m/>
    <n v="1"/>
    <n v="1"/>
    <n v="399"/>
    <n v="0"/>
    <x v="0"/>
  </r>
  <r>
    <d v="1979-05-22T00:00:00"/>
    <x v="0"/>
    <n v="1"/>
    <n v="1"/>
    <x v="2"/>
    <n v="78"/>
    <x v="0"/>
    <n v="77"/>
    <n v="4.22"/>
    <n v="4.22"/>
    <m/>
    <n v="1"/>
    <n v="1"/>
    <n v="399"/>
    <n v="0"/>
    <x v="0"/>
  </r>
  <r>
    <d v="1979-05-22T00:00:00"/>
    <x v="0"/>
    <n v="1"/>
    <n v="1"/>
    <x v="2"/>
    <n v="79"/>
    <x v="0"/>
    <n v="71"/>
    <n v="3.19"/>
    <n v="3.19"/>
    <m/>
    <n v="1"/>
    <n v="1"/>
    <n v="399"/>
    <n v="0"/>
    <x v="0"/>
  </r>
  <r>
    <d v="1979-05-22T00:00:00"/>
    <x v="0"/>
    <n v="1"/>
    <n v="1"/>
    <x v="2"/>
    <n v="80"/>
    <x v="0"/>
    <n v="72"/>
    <n v="3.51"/>
    <n v="3.51"/>
    <m/>
    <n v="1"/>
    <n v="1"/>
    <n v="399"/>
    <n v="0"/>
    <x v="0"/>
  </r>
  <r>
    <d v="1979-05-22T00:00:00"/>
    <x v="0"/>
    <n v="1"/>
    <n v="1"/>
    <x v="2"/>
    <n v="81"/>
    <x v="0"/>
    <n v="86"/>
    <n v="5.75"/>
    <n v="5.75"/>
    <m/>
    <n v="1"/>
    <n v="1"/>
    <n v="399"/>
    <n v="0"/>
    <x v="0"/>
  </r>
  <r>
    <d v="1979-05-22T00:00:00"/>
    <x v="0"/>
    <n v="1"/>
    <n v="1"/>
    <x v="2"/>
    <n v="82"/>
    <x v="0"/>
    <n v="76"/>
    <n v="4.32"/>
    <n v="4.32"/>
    <m/>
    <n v="1"/>
    <n v="1"/>
    <n v="399"/>
    <n v="0"/>
    <x v="0"/>
  </r>
  <r>
    <d v="1979-05-22T00:00:00"/>
    <x v="0"/>
    <n v="1"/>
    <n v="1"/>
    <x v="2"/>
    <n v="83"/>
    <x v="0"/>
    <n v="83"/>
    <n v="5.22"/>
    <n v="5.22"/>
    <m/>
    <n v="1"/>
    <n v="1"/>
    <n v="399"/>
    <n v="0"/>
    <x v="0"/>
  </r>
  <r>
    <d v="1979-05-22T00:00:00"/>
    <x v="0"/>
    <n v="1"/>
    <n v="1"/>
    <x v="2"/>
    <n v="84"/>
    <x v="0"/>
    <n v="70"/>
    <n v="3.48"/>
    <n v="3.48"/>
    <m/>
    <n v="1"/>
    <n v="1"/>
    <n v="399"/>
    <n v="0"/>
    <x v="0"/>
  </r>
  <r>
    <d v="1979-05-22T00:00:00"/>
    <x v="0"/>
    <n v="1"/>
    <n v="1"/>
    <x v="2"/>
    <n v="85"/>
    <x v="0"/>
    <n v="76"/>
    <n v="3.99"/>
    <n v="3.99"/>
    <m/>
    <n v="1"/>
    <n v="1"/>
    <n v="399"/>
    <n v="0"/>
    <x v="0"/>
  </r>
  <r>
    <d v="1979-05-22T00:00:00"/>
    <x v="0"/>
    <n v="1"/>
    <n v="1"/>
    <x v="2"/>
    <n v="86"/>
    <x v="0"/>
    <n v="72"/>
    <n v="4.4800000000000004"/>
    <n v="4.4800000000000004"/>
    <m/>
    <n v="1"/>
    <n v="1"/>
    <n v="399"/>
    <n v="0"/>
    <x v="0"/>
  </r>
  <r>
    <d v="1979-05-22T00:00:00"/>
    <x v="0"/>
    <n v="1"/>
    <n v="1"/>
    <x v="2"/>
    <n v="87"/>
    <x v="0"/>
    <n v="78"/>
    <n v="4.49"/>
    <n v="4.49"/>
    <m/>
    <n v="1"/>
    <n v="1"/>
    <n v="399"/>
    <n v="0"/>
    <x v="0"/>
  </r>
  <r>
    <d v="1979-05-22T00:00:00"/>
    <x v="0"/>
    <n v="1"/>
    <n v="1"/>
    <x v="2"/>
    <n v="88"/>
    <x v="0"/>
    <n v="79"/>
    <n v="4.9000000000000004"/>
    <n v="4.9000000000000004"/>
    <m/>
    <n v="1"/>
    <n v="1"/>
    <n v="399"/>
    <n v="0"/>
    <x v="0"/>
  </r>
  <r>
    <d v="1979-05-22T00:00:00"/>
    <x v="0"/>
    <n v="1"/>
    <n v="1"/>
    <x v="2"/>
    <n v="89"/>
    <x v="0"/>
    <n v="76"/>
    <n v="3.63"/>
    <n v="3.63"/>
    <m/>
    <n v="1"/>
    <n v="1"/>
    <n v="399"/>
    <n v="0"/>
    <x v="0"/>
  </r>
  <r>
    <d v="1979-05-22T00:00:00"/>
    <x v="0"/>
    <n v="1"/>
    <n v="1"/>
    <x v="2"/>
    <n v="90"/>
    <x v="0"/>
    <n v="77"/>
    <n v="4.5599999999999996"/>
    <n v="4.5599999999999996"/>
    <m/>
    <n v="1"/>
    <n v="1"/>
    <n v="399"/>
    <n v="0"/>
    <x v="0"/>
  </r>
  <r>
    <d v="1979-05-22T00:00:00"/>
    <x v="0"/>
    <n v="1"/>
    <n v="1"/>
    <x v="2"/>
    <n v="91"/>
    <x v="0"/>
    <n v="72"/>
    <n v="3.51"/>
    <n v="3.51"/>
    <m/>
    <n v="1"/>
    <n v="1"/>
    <n v="399"/>
    <n v="0"/>
    <x v="0"/>
  </r>
  <r>
    <d v="1979-05-22T00:00:00"/>
    <x v="0"/>
    <n v="1"/>
    <n v="1"/>
    <x v="2"/>
    <n v="92"/>
    <x v="0"/>
    <n v="80"/>
    <n v="4.92"/>
    <n v="4.92"/>
    <m/>
    <n v="1"/>
    <n v="1"/>
    <n v="399"/>
    <n v="0"/>
    <x v="0"/>
  </r>
  <r>
    <d v="1979-05-22T00:00:00"/>
    <x v="0"/>
    <n v="1"/>
    <n v="1"/>
    <x v="2"/>
    <n v="93"/>
    <x v="0"/>
    <n v="70"/>
    <n v="3.26"/>
    <n v="3.26"/>
    <m/>
    <n v="1"/>
    <n v="1"/>
    <n v="399"/>
    <n v="0"/>
    <x v="0"/>
  </r>
  <r>
    <d v="1979-05-22T00:00:00"/>
    <x v="0"/>
    <n v="1"/>
    <n v="1"/>
    <x v="2"/>
    <n v="94"/>
    <x v="0"/>
    <n v="73"/>
    <n v="3.69"/>
    <n v="3.69"/>
    <m/>
    <n v="1"/>
    <n v="1"/>
    <n v="399"/>
    <n v="0"/>
    <x v="0"/>
  </r>
  <r>
    <d v="1979-05-22T00:00:00"/>
    <x v="0"/>
    <n v="1"/>
    <n v="1"/>
    <x v="2"/>
    <n v="95"/>
    <x v="0"/>
    <n v="73"/>
    <n v="3.79"/>
    <n v="3.79"/>
    <m/>
    <n v="1"/>
    <n v="1"/>
    <n v="399"/>
    <n v="0"/>
    <x v="0"/>
  </r>
  <r>
    <d v="1979-05-22T00:00:00"/>
    <x v="0"/>
    <n v="1"/>
    <n v="1"/>
    <x v="2"/>
    <n v="96"/>
    <x v="0"/>
    <n v="75"/>
    <n v="4.05"/>
    <n v="4.05"/>
    <m/>
    <n v="1"/>
    <n v="1"/>
    <n v="399"/>
    <n v="0"/>
    <x v="0"/>
  </r>
  <r>
    <d v="1979-05-22T00:00:00"/>
    <x v="0"/>
    <n v="1"/>
    <n v="1"/>
    <x v="2"/>
    <n v="97"/>
    <x v="0"/>
    <n v="83"/>
    <n v="5.44"/>
    <n v="5.44"/>
    <m/>
    <n v="1"/>
    <n v="1"/>
    <n v="399"/>
    <n v="0"/>
    <x v="0"/>
  </r>
  <r>
    <d v="1979-05-22T00:00:00"/>
    <x v="0"/>
    <n v="1"/>
    <n v="1"/>
    <x v="2"/>
    <n v="98"/>
    <x v="0"/>
    <n v="77"/>
    <n v="4.5599999999999996"/>
    <n v="4.5599999999999996"/>
    <m/>
    <n v="1"/>
    <n v="1"/>
    <n v="399"/>
    <n v="0"/>
    <x v="0"/>
  </r>
  <r>
    <d v="1979-05-22T00:00:00"/>
    <x v="0"/>
    <n v="1"/>
    <n v="1"/>
    <x v="2"/>
    <n v="99"/>
    <x v="0"/>
    <n v="70"/>
    <n v="3.31"/>
    <n v="3.31"/>
    <m/>
    <n v="1"/>
    <n v="1"/>
    <n v="399"/>
    <n v="0"/>
    <x v="0"/>
  </r>
  <r>
    <d v="1979-05-22T00:00:00"/>
    <x v="0"/>
    <n v="1"/>
    <n v="1"/>
    <x v="2"/>
    <n v="100"/>
    <x v="0"/>
    <n v="80"/>
    <n v="4.9400000000000004"/>
    <n v="4.9400000000000004"/>
    <m/>
    <n v="1"/>
    <n v="1"/>
    <n v="399"/>
    <n v="0"/>
    <x v="0"/>
  </r>
  <r>
    <d v="1979-05-22T00:00:00"/>
    <x v="0"/>
    <n v="1"/>
    <n v="1"/>
    <x v="2"/>
    <n v="101"/>
    <x v="0"/>
    <n v="84"/>
    <n v="5.6"/>
    <n v="5.6"/>
    <m/>
    <n v="1"/>
    <n v="1"/>
    <n v="399"/>
    <n v="0"/>
    <x v="0"/>
  </r>
  <r>
    <d v="1979-05-22T00:00:00"/>
    <x v="0"/>
    <n v="1"/>
    <n v="1"/>
    <x v="2"/>
    <n v="102"/>
    <x v="0"/>
    <n v="82"/>
    <n v="5.2"/>
    <n v="5.2"/>
    <m/>
    <n v="1"/>
    <n v="1"/>
    <n v="399"/>
    <n v="0"/>
    <x v="0"/>
  </r>
  <r>
    <d v="1979-05-22T00:00:00"/>
    <x v="0"/>
    <n v="1"/>
    <n v="1"/>
    <x v="2"/>
    <n v="103"/>
    <x v="0"/>
    <n v="74"/>
    <n v="3.73"/>
    <n v="3.73"/>
    <m/>
    <n v="1"/>
    <n v="1"/>
    <n v="399"/>
    <n v="0"/>
    <x v="0"/>
  </r>
  <r>
    <d v="1979-05-22T00:00:00"/>
    <x v="0"/>
    <n v="1"/>
    <n v="1"/>
    <x v="2"/>
    <n v="104"/>
    <x v="0"/>
    <n v="72"/>
    <n v="3.86"/>
    <n v="3.86"/>
    <m/>
    <n v="1"/>
    <n v="1"/>
    <n v="399"/>
    <n v="0"/>
    <x v="0"/>
  </r>
  <r>
    <d v="1979-05-22T00:00:00"/>
    <x v="0"/>
    <n v="1"/>
    <n v="1"/>
    <x v="2"/>
    <n v="105"/>
    <x v="0"/>
    <n v="78"/>
    <n v="4.3"/>
    <n v="4.3"/>
    <m/>
    <n v="1"/>
    <n v="1"/>
    <n v="399"/>
    <n v="0"/>
    <x v="0"/>
  </r>
  <r>
    <d v="1979-05-22T00:00:00"/>
    <x v="0"/>
    <n v="1"/>
    <n v="1"/>
    <x v="2"/>
    <n v="106"/>
    <x v="0"/>
    <n v="71"/>
    <n v="2.95"/>
    <n v="2.95"/>
    <m/>
    <n v="1"/>
    <n v="1"/>
    <n v="399"/>
    <n v="0"/>
    <x v="0"/>
  </r>
  <r>
    <d v="1979-05-22T00:00:00"/>
    <x v="0"/>
    <n v="1"/>
    <n v="1"/>
    <x v="2"/>
    <n v="107"/>
    <x v="0"/>
    <n v="74"/>
    <n v="3.76"/>
    <n v="3.76"/>
    <m/>
    <n v="1"/>
    <n v="1"/>
    <n v="399"/>
    <n v="0"/>
    <x v="0"/>
  </r>
  <r>
    <d v="1979-05-22T00:00:00"/>
    <x v="0"/>
    <n v="1"/>
    <n v="1"/>
    <x v="2"/>
    <n v="108"/>
    <x v="0"/>
    <n v="79"/>
    <n v="4.32"/>
    <n v="4.32"/>
    <m/>
    <n v="1"/>
    <n v="1"/>
    <n v="399"/>
    <n v="0"/>
    <x v="0"/>
  </r>
  <r>
    <d v="1979-05-22T00:00:00"/>
    <x v="0"/>
    <n v="1"/>
    <n v="1"/>
    <x v="2"/>
    <n v="109"/>
    <x v="0"/>
    <n v="83"/>
    <n v="5.2"/>
    <n v="5.2"/>
    <m/>
    <n v="1"/>
    <n v="1"/>
    <n v="399"/>
    <n v="0"/>
    <x v="0"/>
  </r>
  <r>
    <d v="1979-05-22T00:00:00"/>
    <x v="0"/>
    <n v="1"/>
    <n v="1"/>
    <x v="2"/>
    <n v="110"/>
    <x v="0"/>
    <n v="79"/>
    <n v="4.08"/>
    <n v="4.08"/>
    <m/>
    <n v="1"/>
    <n v="1"/>
    <n v="399"/>
    <n v="0"/>
    <x v="0"/>
  </r>
  <r>
    <d v="1979-05-22T00:00:00"/>
    <x v="0"/>
    <n v="1"/>
    <n v="1"/>
    <x v="2"/>
    <n v="111"/>
    <x v="0"/>
    <n v="80"/>
    <n v="4.66"/>
    <n v="4.66"/>
    <m/>
    <n v="1"/>
    <n v="1"/>
    <n v="399"/>
    <n v="0"/>
    <x v="0"/>
  </r>
  <r>
    <d v="1979-05-22T00:00:00"/>
    <x v="0"/>
    <n v="1"/>
    <n v="1"/>
    <x v="2"/>
    <n v="112"/>
    <x v="0"/>
    <n v="77"/>
    <n v="4.6500000000000004"/>
    <n v="4.6500000000000004"/>
    <m/>
    <n v="1"/>
    <n v="1"/>
    <n v="399"/>
    <n v="0"/>
    <x v="0"/>
  </r>
  <r>
    <d v="1979-05-22T00:00:00"/>
    <x v="0"/>
    <n v="1"/>
    <n v="1"/>
    <x v="2"/>
    <n v="113"/>
    <x v="0"/>
    <n v="74"/>
    <n v="4.0999999999999996"/>
    <n v="4.0999999999999996"/>
    <m/>
    <n v="1"/>
    <n v="1"/>
    <n v="399"/>
    <n v="0"/>
    <x v="0"/>
  </r>
  <r>
    <d v="1979-05-22T00:00:00"/>
    <x v="0"/>
    <n v="1"/>
    <n v="1"/>
    <x v="2"/>
    <n v="114"/>
    <x v="0"/>
    <n v="73"/>
    <n v="3.78"/>
    <n v="3.78"/>
    <m/>
    <n v="1"/>
    <n v="1"/>
    <n v="399"/>
    <n v="0"/>
    <x v="0"/>
  </r>
  <r>
    <d v="1979-05-22T00:00:00"/>
    <x v="0"/>
    <n v="1"/>
    <n v="1"/>
    <x v="2"/>
    <n v="115"/>
    <x v="0"/>
    <n v="81"/>
    <n v="5.08"/>
    <n v="5.08"/>
    <m/>
    <n v="1"/>
    <n v="1"/>
    <n v="399"/>
    <n v="0"/>
    <x v="0"/>
  </r>
  <r>
    <d v="1979-05-22T00:00:00"/>
    <x v="0"/>
    <n v="1"/>
    <n v="1"/>
    <x v="2"/>
    <n v="116"/>
    <x v="0"/>
    <n v="76"/>
    <n v="4.42"/>
    <n v="4.42"/>
    <m/>
    <n v="1"/>
    <n v="1"/>
    <n v="399"/>
    <n v="0"/>
    <x v="0"/>
  </r>
  <r>
    <d v="1979-05-22T00:00:00"/>
    <x v="0"/>
    <n v="1"/>
    <n v="1"/>
    <x v="2"/>
    <n v="117"/>
    <x v="0"/>
    <n v="84"/>
    <n v="5.35"/>
    <n v="5.35"/>
    <m/>
    <n v="1"/>
    <n v="1"/>
    <n v="399"/>
    <n v="0"/>
    <x v="0"/>
  </r>
  <r>
    <d v="1979-05-22T00:00:00"/>
    <x v="0"/>
    <n v="1"/>
    <n v="1"/>
    <x v="2"/>
    <n v="118"/>
    <x v="0"/>
    <n v="75"/>
    <n v="3.97"/>
    <n v="3.97"/>
    <m/>
    <n v="1"/>
    <n v="1"/>
    <n v="399"/>
    <n v="0"/>
    <x v="0"/>
  </r>
  <r>
    <d v="1979-05-22T00:00:00"/>
    <x v="0"/>
    <n v="1"/>
    <n v="1"/>
    <x v="2"/>
    <n v="119"/>
    <x v="0"/>
    <n v="73"/>
    <n v="3.78"/>
    <n v="3.78"/>
    <m/>
    <n v="1"/>
    <n v="1"/>
    <n v="399"/>
    <n v="0"/>
    <x v="0"/>
  </r>
  <r>
    <d v="1979-05-22T00:00:00"/>
    <x v="0"/>
    <n v="1"/>
    <n v="1"/>
    <x v="2"/>
    <n v="120"/>
    <x v="0"/>
    <n v="79"/>
    <n v="4.92"/>
    <n v="4.92"/>
    <m/>
    <n v="1"/>
    <n v="1"/>
    <n v="399"/>
    <n v="0"/>
    <x v="0"/>
  </r>
  <r>
    <d v="1979-05-22T00:00:00"/>
    <x v="0"/>
    <n v="1"/>
    <n v="1"/>
    <x v="2"/>
    <n v="121"/>
    <x v="0"/>
    <n v="71"/>
    <n v="3.34"/>
    <n v="3.34"/>
    <m/>
    <n v="1"/>
    <n v="1"/>
    <n v="399"/>
    <n v="0"/>
    <x v="0"/>
  </r>
  <r>
    <d v="1979-05-22T00:00:00"/>
    <x v="0"/>
    <n v="1"/>
    <n v="1"/>
    <x v="2"/>
    <n v="122"/>
    <x v="0"/>
    <n v="63"/>
    <n v="2.5099999999999998"/>
    <n v="2.5099999999999998"/>
    <m/>
    <n v="1"/>
    <n v="1"/>
    <n v="399"/>
    <n v="0"/>
    <x v="0"/>
  </r>
  <r>
    <d v="1979-05-22T00:00:00"/>
    <x v="0"/>
    <n v="1"/>
    <n v="1"/>
    <x v="2"/>
    <n v="123"/>
    <x v="0"/>
    <n v="62"/>
    <n v="2.98"/>
    <n v="2.98"/>
    <m/>
    <n v="1"/>
    <n v="1"/>
    <n v="399"/>
    <n v="0"/>
    <x v="0"/>
  </r>
  <r>
    <d v="1979-05-22T00:00:00"/>
    <x v="0"/>
    <n v="1"/>
    <n v="1"/>
    <x v="2"/>
    <n v="124"/>
    <x v="0"/>
    <n v="83"/>
    <n v="5.28"/>
    <n v="5.28"/>
    <m/>
    <n v="1"/>
    <n v="1"/>
    <n v="399"/>
    <n v="0"/>
    <x v="0"/>
  </r>
  <r>
    <d v="1979-05-22T00:00:00"/>
    <x v="0"/>
    <n v="1"/>
    <n v="1"/>
    <x v="2"/>
    <n v="125"/>
    <x v="0"/>
    <n v="85"/>
    <n v="5.65"/>
    <n v="5.65"/>
    <m/>
    <n v="1"/>
    <n v="1"/>
    <n v="399"/>
    <n v="0"/>
    <x v="0"/>
  </r>
  <r>
    <d v="1979-05-22T00:00:00"/>
    <x v="0"/>
    <n v="1"/>
    <n v="1"/>
    <x v="2"/>
    <n v="126"/>
    <x v="0"/>
    <n v="79"/>
    <n v="4.82"/>
    <n v="4.82"/>
    <m/>
    <n v="1"/>
    <n v="1"/>
    <n v="399"/>
    <n v="0"/>
    <x v="0"/>
  </r>
  <r>
    <d v="1979-05-22T00:00:00"/>
    <x v="0"/>
    <n v="1"/>
    <n v="1"/>
    <x v="2"/>
    <n v="127"/>
    <x v="0"/>
    <n v="80"/>
    <n v="4.4000000000000004"/>
    <n v="4.4000000000000004"/>
    <m/>
    <n v="1"/>
    <n v="1"/>
    <n v="399"/>
    <n v="0"/>
    <x v="0"/>
  </r>
  <r>
    <d v="1979-05-22T00:00:00"/>
    <x v="0"/>
    <n v="1"/>
    <n v="1"/>
    <x v="2"/>
    <n v="128"/>
    <x v="0"/>
    <n v="82"/>
    <n v="5.2"/>
    <n v="5.2"/>
    <m/>
    <n v="1"/>
    <n v="1"/>
    <n v="399"/>
    <n v="0"/>
    <x v="0"/>
  </r>
  <r>
    <d v="1979-05-22T00:00:00"/>
    <x v="0"/>
    <n v="1"/>
    <n v="1"/>
    <x v="2"/>
    <n v="129"/>
    <x v="0"/>
    <n v="72"/>
    <n v="3.63"/>
    <n v="3.63"/>
    <m/>
    <n v="1"/>
    <n v="1"/>
    <n v="399"/>
    <n v="0"/>
    <x v="0"/>
  </r>
  <r>
    <d v="1979-05-22T00:00:00"/>
    <x v="0"/>
    <n v="1"/>
    <n v="1"/>
    <x v="2"/>
    <n v="130"/>
    <x v="0"/>
    <n v="72"/>
    <n v="3.74"/>
    <n v="3.74"/>
    <m/>
    <n v="1"/>
    <n v="1"/>
    <n v="399"/>
    <n v="0"/>
    <x v="0"/>
  </r>
  <r>
    <d v="1979-05-22T00:00:00"/>
    <x v="0"/>
    <n v="1"/>
    <n v="1"/>
    <x v="2"/>
    <n v="131"/>
    <x v="0"/>
    <n v="75"/>
    <n v="3.98"/>
    <n v="3.98"/>
    <m/>
    <n v="1"/>
    <n v="1"/>
    <n v="399"/>
    <n v="0"/>
    <x v="0"/>
  </r>
  <r>
    <d v="1979-05-22T00:00:00"/>
    <x v="0"/>
    <n v="1"/>
    <n v="1"/>
    <x v="2"/>
    <n v="132"/>
    <x v="0"/>
    <n v="81"/>
    <n v="4.95"/>
    <n v="4.95"/>
    <m/>
    <n v="1"/>
    <n v="1"/>
    <n v="399"/>
    <n v="0"/>
    <x v="0"/>
  </r>
  <r>
    <d v="1979-05-22T00:00:00"/>
    <x v="0"/>
    <n v="1"/>
    <n v="1"/>
    <x v="2"/>
    <n v="133"/>
    <x v="0"/>
    <n v="70"/>
    <n v="3.73"/>
    <n v="3.73"/>
    <m/>
    <n v="1"/>
    <n v="1"/>
    <n v="399"/>
    <n v="0"/>
    <x v="0"/>
  </r>
  <r>
    <d v="1979-05-22T00:00:00"/>
    <x v="0"/>
    <n v="1"/>
    <n v="1"/>
    <x v="2"/>
    <n v="134"/>
    <x v="0"/>
    <n v="80"/>
    <n v="5.0199999999999996"/>
    <n v="5.0199999999999996"/>
    <m/>
    <n v="1"/>
    <n v="1"/>
    <n v="399"/>
    <n v="0"/>
    <x v="0"/>
  </r>
  <r>
    <d v="1979-05-22T00:00:00"/>
    <x v="0"/>
    <n v="1"/>
    <n v="1"/>
    <x v="2"/>
    <n v="135"/>
    <x v="0"/>
    <n v="69"/>
    <n v="3.32"/>
    <n v="3.32"/>
    <m/>
    <n v="1"/>
    <n v="1"/>
    <n v="399"/>
    <n v="0"/>
    <x v="0"/>
  </r>
  <r>
    <d v="1979-05-22T00:00:00"/>
    <x v="0"/>
    <n v="1"/>
    <n v="1"/>
    <x v="2"/>
    <n v="136"/>
    <x v="0"/>
    <n v="77"/>
    <n v="4.42"/>
    <n v="4.42"/>
    <m/>
    <n v="1"/>
    <n v="1"/>
    <n v="399"/>
    <n v="0"/>
    <x v="0"/>
  </r>
  <r>
    <d v="1979-05-22T00:00:00"/>
    <x v="0"/>
    <n v="1"/>
    <n v="1"/>
    <x v="2"/>
    <n v="137"/>
    <x v="0"/>
    <n v="86"/>
    <n v="6.14"/>
    <n v="6.14"/>
    <m/>
    <n v="1"/>
    <n v="1"/>
    <n v="399"/>
    <n v="0"/>
    <x v="0"/>
  </r>
  <r>
    <d v="1979-05-22T00:00:00"/>
    <x v="0"/>
    <n v="1"/>
    <n v="1"/>
    <x v="2"/>
    <n v="138"/>
    <x v="0"/>
    <n v="75"/>
    <n v="4.0599999999999996"/>
    <n v="4.0599999999999996"/>
    <m/>
    <n v="1"/>
    <n v="1"/>
    <n v="399"/>
    <n v="0"/>
    <x v="0"/>
  </r>
  <r>
    <d v="1979-05-22T00:00:00"/>
    <x v="0"/>
    <n v="1"/>
    <n v="1"/>
    <x v="2"/>
    <n v="139"/>
    <x v="0"/>
    <n v="87"/>
    <n v="6.2"/>
    <n v="6.2"/>
    <m/>
    <n v="1"/>
    <n v="1"/>
    <n v="399"/>
    <n v="0"/>
    <x v="0"/>
  </r>
  <r>
    <d v="1979-05-22T00:00:00"/>
    <x v="0"/>
    <n v="1"/>
    <n v="1"/>
    <x v="2"/>
    <n v="140"/>
    <x v="0"/>
    <n v="72"/>
    <n v="4.01"/>
    <n v="4.01"/>
    <m/>
    <n v="1"/>
    <n v="1"/>
    <n v="399"/>
    <n v="0"/>
    <x v="0"/>
  </r>
  <r>
    <d v="1979-05-22T00:00:00"/>
    <x v="0"/>
    <n v="1"/>
    <n v="1"/>
    <x v="2"/>
    <n v="141"/>
    <x v="0"/>
    <n v="82"/>
    <n v="5.21"/>
    <n v="5.21"/>
    <m/>
    <n v="1"/>
    <n v="1"/>
    <n v="399"/>
    <n v="0"/>
    <x v="0"/>
  </r>
  <r>
    <d v="1979-05-22T00:00:00"/>
    <x v="0"/>
    <n v="1"/>
    <n v="1"/>
    <x v="2"/>
    <n v="142"/>
    <x v="0"/>
    <n v="85"/>
    <n v="5.63"/>
    <n v="5.63"/>
    <m/>
    <n v="1"/>
    <n v="1"/>
    <n v="399"/>
    <n v="0"/>
    <x v="0"/>
  </r>
  <r>
    <d v="1979-05-22T00:00:00"/>
    <x v="0"/>
    <n v="1"/>
    <n v="1"/>
    <x v="2"/>
    <n v="143"/>
    <x v="0"/>
    <n v="73"/>
    <n v="4.0999999999999996"/>
    <n v="4.0999999999999996"/>
    <m/>
    <n v="1"/>
    <n v="1"/>
    <n v="399"/>
    <n v="0"/>
    <x v="0"/>
  </r>
  <r>
    <d v="1979-05-22T00:00:00"/>
    <x v="0"/>
    <n v="1"/>
    <n v="1"/>
    <x v="2"/>
    <n v="144"/>
    <x v="0"/>
    <n v="73"/>
    <n v="3.83"/>
    <n v="3.83"/>
    <m/>
    <n v="1"/>
    <n v="1"/>
    <n v="399"/>
    <n v="0"/>
    <x v="0"/>
  </r>
  <r>
    <d v="1979-05-22T00:00:00"/>
    <x v="0"/>
    <n v="1"/>
    <n v="1"/>
    <x v="2"/>
    <n v="145"/>
    <x v="0"/>
    <n v="71"/>
    <n v="3.02"/>
    <n v="3.02"/>
    <m/>
    <n v="1"/>
    <n v="1"/>
    <n v="399"/>
    <n v="0"/>
    <x v="0"/>
  </r>
  <r>
    <d v="1979-05-22T00:00:00"/>
    <x v="0"/>
    <n v="1"/>
    <n v="1"/>
    <x v="2"/>
    <n v="146"/>
    <x v="0"/>
    <n v="75"/>
    <n v="4.0599999999999996"/>
    <n v="4.0599999999999996"/>
    <m/>
    <n v="1"/>
    <n v="1"/>
    <n v="399"/>
    <n v="0"/>
    <x v="0"/>
  </r>
  <r>
    <d v="1979-05-22T00:00:00"/>
    <x v="0"/>
    <n v="1"/>
    <n v="1"/>
    <x v="2"/>
    <n v="147"/>
    <x v="0"/>
    <n v="78"/>
    <n v="4.41"/>
    <n v="4.41"/>
    <m/>
    <n v="1"/>
    <n v="1"/>
    <n v="399"/>
    <n v="0"/>
    <x v="0"/>
  </r>
  <r>
    <d v="1979-05-22T00:00:00"/>
    <x v="0"/>
    <n v="1"/>
    <n v="1"/>
    <x v="2"/>
    <n v="148"/>
    <x v="0"/>
    <n v="78"/>
    <n v="4.47"/>
    <n v="4.47"/>
    <m/>
    <n v="1"/>
    <n v="1"/>
    <n v="399"/>
    <n v="0"/>
    <x v="0"/>
  </r>
  <r>
    <d v="1979-05-22T00:00:00"/>
    <x v="0"/>
    <n v="1"/>
    <n v="1"/>
    <x v="2"/>
    <n v="149"/>
    <x v="0"/>
    <n v="81"/>
    <n v="4.8099999999999996"/>
    <n v="4.8099999999999996"/>
    <m/>
    <n v="1"/>
    <n v="1"/>
    <n v="399"/>
    <n v="0"/>
    <x v="0"/>
  </r>
  <r>
    <d v="1979-05-22T00:00:00"/>
    <x v="0"/>
    <n v="1"/>
    <n v="1"/>
    <x v="2"/>
    <n v="150"/>
    <x v="0"/>
    <n v="80"/>
    <n v="4.9800000000000004"/>
    <n v="4.9800000000000004"/>
    <m/>
    <n v="1"/>
    <n v="1"/>
    <n v="399"/>
    <n v="0"/>
    <x v="0"/>
  </r>
  <r>
    <d v="1979-05-22T00:00:00"/>
    <x v="0"/>
    <n v="1"/>
    <n v="1"/>
    <x v="2"/>
    <n v="151"/>
    <x v="0"/>
    <n v="79"/>
    <n v="4.5599999999999996"/>
    <n v="4.5599999999999996"/>
    <m/>
    <n v="1"/>
    <n v="1"/>
    <n v="399"/>
    <n v="0"/>
    <x v="0"/>
  </r>
  <r>
    <d v="1979-05-22T00:00:00"/>
    <x v="0"/>
    <n v="1"/>
    <n v="1"/>
    <x v="2"/>
    <n v="152"/>
    <x v="0"/>
    <n v="80"/>
    <n v="4.75"/>
    <n v="4.75"/>
    <m/>
    <n v="1"/>
    <n v="1"/>
    <n v="399"/>
    <n v="0"/>
    <x v="0"/>
  </r>
  <r>
    <d v="1979-05-22T00:00:00"/>
    <x v="0"/>
    <n v="1"/>
    <n v="1"/>
    <x v="2"/>
    <n v="153"/>
    <x v="0"/>
    <n v="74"/>
    <n v="4.2"/>
    <n v="4.2"/>
    <m/>
    <n v="1"/>
    <n v="1"/>
    <n v="399"/>
    <n v="0"/>
    <x v="0"/>
  </r>
  <r>
    <d v="1979-05-22T00:00:00"/>
    <x v="0"/>
    <n v="1"/>
    <n v="1"/>
    <x v="2"/>
    <n v="154"/>
    <x v="0"/>
    <n v="70"/>
    <n v="3.18"/>
    <n v="3.18"/>
    <m/>
    <n v="1"/>
    <n v="1"/>
    <n v="399"/>
    <n v="0"/>
    <x v="0"/>
  </r>
  <r>
    <d v="1979-05-22T00:00:00"/>
    <x v="0"/>
    <n v="1"/>
    <n v="1"/>
    <x v="2"/>
    <n v="155"/>
    <x v="0"/>
    <n v="77"/>
    <n v="4.42"/>
    <n v="4.42"/>
    <m/>
    <n v="1"/>
    <n v="1"/>
    <n v="399"/>
    <n v="0"/>
    <x v="0"/>
  </r>
  <r>
    <d v="1979-05-22T00:00:00"/>
    <x v="0"/>
    <n v="1"/>
    <n v="1"/>
    <x v="2"/>
    <n v="156"/>
    <x v="0"/>
    <n v="77"/>
    <n v="4.7"/>
    <n v="4.7"/>
    <m/>
    <n v="1"/>
    <n v="1"/>
    <n v="399"/>
    <n v="0"/>
    <x v="0"/>
  </r>
  <r>
    <d v="1979-05-22T00:00:00"/>
    <x v="0"/>
    <n v="1"/>
    <n v="1"/>
    <x v="2"/>
    <n v="157"/>
    <x v="0"/>
    <n v="83"/>
    <n v="5.32"/>
    <n v="5.32"/>
    <m/>
    <n v="1"/>
    <n v="1"/>
    <n v="399"/>
    <n v="0"/>
    <x v="0"/>
  </r>
  <r>
    <d v="1979-05-22T00:00:00"/>
    <x v="0"/>
    <n v="1"/>
    <n v="1"/>
    <x v="2"/>
    <n v="158"/>
    <x v="0"/>
    <n v="85"/>
    <n v="5.1100000000000003"/>
    <n v="5.1100000000000003"/>
    <m/>
    <n v="1"/>
    <n v="1"/>
    <n v="399"/>
    <n v="0"/>
    <x v="0"/>
  </r>
  <r>
    <d v="1979-05-22T00:00:00"/>
    <x v="0"/>
    <n v="1"/>
    <n v="1"/>
    <x v="2"/>
    <n v="159"/>
    <x v="0"/>
    <n v="67"/>
    <n v="3.12"/>
    <n v="3.12"/>
    <m/>
    <n v="1"/>
    <n v="1"/>
    <n v="399"/>
    <n v="0"/>
    <x v="0"/>
  </r>
  <r>
    <d v="1979-05-22T00:00:00"/>
    <x v="0"/>
    <n v="1"/>
    <n v="1"/>
    <x v="2"/>
    <n v="160"/>
    <x v="0"/>
    <n v="88"/>
    <n v="6.36"/>
    <n v="6.36"/>
    <m/>
    <n v="1"/>
    <n v="1"/>
    <n v="399"/>
    <n v="0"/>
    <x v="0"/>
  </r>
  <r>
    <d v="1979-05-22T00:00:00"/>
    <x v="0"/>
    <n v="1"/>
    <n v="1"/>
    <x v="2"/>
    <n v="161"/>
    <x v="0"/>
    <n v="82"/>
    <n v="5.46"/>
    <n v="5.46"/>
    <m/>
    <n v="1"/>
    <n v="1"/>
    <n v="399"/>
    <n v="0"/>
    <x v="0"/>
  </r>
  <r>
    <d v="1979-05-22T00:00:00"/>
    <x v="0"/>
    <n v="1"/>
    <n v="1"/>
    <x v="2"/>
    <n v="162"/>
    <x v="0"/>
    <n v="71"/>
    <n v="3.46"/>
    <n v="3.46"/>
    <m/>
    <n v="1"/>
    <n v="1"/>
    <n v="399"/>
    <n v="0"/>
    <x v="0"/>
  </r>
  <r>
    <d v="1979-05-22T00:00:00"/>
    <x v="0"/>
    <n v="1"/>
    <n v="1"/>
    <x v="2"/>
    <n v="163"/>
    <x v="0"/>
    <n v="65"/>
    <n v="2.54"/>
    <n v="2.54"/>
    <m/>
    <n v="1"/>
    <n v="1"/>
    <n v="399"/>
    <n v="0"/>
    <x v="0"/>
  </r>
  <r>
    <d v="1979-05-22T00:00:00"/>
    <x v="0"/>
    <n v="1"/>
    <n v="1"/>
    <x v="2"/>
    <n v="164"/>
    <x v="0"/>
    <n v="78"/>
    <n v="4.16"/>
    <n v="4.16"/>
    <m/>
    <n v="1"/>
    <n v="1"/>
    <n v="399"/>
    <n v="0"/>
    <x v="0"/>
  </r>
  <r>
    <d v="1979-05-22T00:00:00"/>
    <x v="0"/>
    <n v="1"/>
    <n v="1"/>
    <x v="2"/>
    <n v="165"/>
    <x v="0"/>
    <n v="78"/>
    <n v="4.42"/>
    <n v="4.42"/>
    <m/>
    <n v="1"/>
    <n v="1"/>
    <n v="399"/>
    <n v="0"/>
    <x v="0"/>
  </r>
  <r>
    <d v="1979-05-22T00:00:00"/>
    <x v="0"/>
    <n v="1"/>
    <n v="1"/>
    <x v="2"/>
    <n v="166"/>
    <x v="0"/>
    <n v="74"/>
    <n v="4.17"/>
    <n v="4.17"/>
    <m/>
    <n v="1"/>
    <n v="1"/>
    <n v="399"/>
    <n v="0"/>
    <x v="0"/>
  </r>
  <r>
    <d v="1979-05-22T00:00:00"/>
    <x v="0"/>
    <n v="1"/>
    <n v="1"/>
    <x v="2"/>
    <n v="167"/>
    <x v="0"/>
    <n v="80"/>
    <n v="5.08"/>
    <n v="5.08"/>
    <m/>
    <n v="1"/>
    <n v="1"/>
    <n v="399"/>
    <n v="0"/>
    <x v="0"/>
  </r>
  <r>
    <d v="1979-05-22T00:00:00"/>
    <x v="0"/>
    <n v="1"/>
    <n v="1"/>
    <x v="2"/>
    <n v="168"/>
    <x v="0"/>
    <n v="82"/>
    <n v="4.9400000000000004"/>
    <n v="4.9400000000000004"/>
    <m/>
    <n v="1"/>
    <n v="1"/>
    <n v="399"/>
    <n v="0"/>
    <x v="0"/>
  </r>
  <r>
    <d v="1979-05-22T00:00:00"/>
    <x v="0"/>
    <n v="1"/>
    <n v="1"/>
    <x v="2"/>
    <n v="169"/>
    <x v="0"/>
    <n v="74"/>
    <n v="3.98"/>
    <n v="3.98"/>
    <m/>
    <n v="1"/>
    <n v="1"/>
    <n v="399"/>
    <n v="0"/>
    <x v="0"/>
  </r>
  <r>
    <d v="1979-05-22T00:00:00"/>
    <x v="0"/>
    <n v="1"/>
    <n v="1"/>
    <x v="2"/>
    <n v="170"/>
    <x v="0"/>
    <n v="77"/>
    <n v="3.9"/>
    <n v="3.9"/>
    <m/>
    <n v="1"/>
    <n v="1"/>
    <n v="399"/>
    <n v="0"/>
    <x v="0"/>
  </r>
  <r>
    <d v="1979-05-22T00:00:00"/>
    <x v="0"/>
    <n v="1"/>
    <n v="1"/>
    <x v="2"/>
    <n v="171"/>
    <x v="0"/>
    <n v="77"/>
    <n v="4.4000000000000004"/>
    <n v="4.4000000000000004"/>
    <m/>
    <n v="1"/>
    <n v="1"/>
    <n v="399"/>
    <n v="0"/>
    <x v="0"/>
  </r>
  <r>
    <d v="1979-05-22T00:00:00"/>
    <x v="0"/>
    <n v="1"/>
    <n v="1"/>
    <x v="2"/>
    <n v="172"/>
    <x v="0"/>
    <n v="76"/>
    <n v="4.2300000000000004"/>
    <n v="4.2300000000000004"/>
    <m/>
    <n v="1"/>
    <n v="1"/>
    <n v="399"/>
    <n v="0"/>
    <x v="0"/>
  </r>
  <r>
    <d v="1979-05-22T00:00:00"/>
    <x v="0"/>
    <n v="1"/>
    <n v="1"/>
    <x v="2"/>
    <n v="173"/>
    <x v="0"/>
    <n v="82"/>
    <n v="5.95"/>
    <n v="5.95"/>
    <m/>
    <n v="1"/>
    <n v="1"/>
    <n v="399"/>
    <n v="0"/>
    <x v="0"/>
  </r>
  <r>
    <d v="1979-05-22T00:00:00"/>
    <x v="0"/>
    <n v="1"/>
    <n v="1"/>
    <x v="2"/>
    <n v="174"/>
    <x v="0"/>
    <n v="70"/>
    <n v="3.38"/>
    <n v="3.38"/>
    <m/>
    <n v="1"/>
    <n v="1"/>
    <n v="399"/>
    <n v="0"/>
    <x v="0"/>
  </r>
  <r>
    <d v="1979-05-22T00:00:00"/>
    <x v="0"/>
    <n v="1"/>
    <n v="1"/>
    <x v="2"/>
    <n v="175"/>
    <x v="0"/>
    <n v="75"/>
    <n v="4.13"/>
    <n v="4.13"/>
    <m/>
    <n v="1"/>
    <n v="1"/>
    <n v="399"/>
    <n v="0"/>
    <x v="0"/>
  </r>
  <r>
    <d v="1979-05-22T00:00:00"/>
    <x v="0"/>
    <n v="1"/>
    <n v="1"/>
    <x v="2"/>
    <n v="176"/>
    <x v="0"/>
    <n v="77"/>
    <n v="3.67"/>
    <n v="3.67"/>
    <m/>
    <n v="1"/>
    <n v="1"/>
    <n v="399"/>
    <n v="0"/>
    <x v="0"/>
  </r>
  <r>
    <d v="1979-05-22T00:00:00"/>
    <x v="0"/>
    <n v="1"/>
    <n v="1"/>
    <x v="2"/>
    <n v="177"/>
    <x v="0"/>
    <n v="75"/>
    <n v="3.84"/>
    <n v="3.84"/>
    <m/>
    <n v="1"/>
    <n v="1"/>
    <n v="399"/>
    <n v="0"/>
    <x v="0"/>
  </r>
  <r>
    <d v="1979-05-22T00:00:00"/>
    <x v="0"/>
    <n v="1"/>
    <n v="1"/>
    <x v="2"/>
    <n v="178"/>
    <x v="0"/>
    <n v="77"/>
    <n v="4.45"/>
    <n v="4.45"/>
    <m/>
    <n v="1"/>
    <n v="1"/>
    <n v="399"/>
    <n v="0"/>
    <x v="0"/>
  </r>
  <r>
    <d v="1979-05-22T00:00:00"/>
    <x v="0"/>
    <n v="1"/>
    <n v="1"/>
    <x v="2"/>
    <n v="179"/>
    <x v="0"/>
    <n v="70"/>
    <n v="3.25"/>
    <n v="3.25"/>
    <m/>
    <n v="1"/>
    <n v="1"/>
    <n v="399"/>
    <n v="0"/>
    <x v="0"/>
  </r>
  <r>
    <d v="1979-05-22T00:00:00"/>
    <x v="0"/>
    <n v="1"/>
    <n v="1"/>
    <x v="2"/>
    <n v="180"/>
    <x v="0"/>
    <n v="74"/>
    <n v="3.88"/>
    <n v="3.88"/>
    <m/>
    <n v="1"/>
    <n v="1"/>
    <n v="399"/>
    <n v="0"/>
    <x v="0"/>
  </r>
  <r>
    <d v="1979-05-22T00:00:00"/>
    <x v="0"/>
    <n v="1"/>
    <n v="1"/>
    <x v="2"/>
    <n v="181"/>
    <x v="0"/>
    <n v="66"/>
    <n v="2.82"/>
    <n v="2.82"/>
    <m/>
    <n v="1"/>
    <n v="1"/>
    <n v="399"/>
    <n v="0"/>
    <x v="0"/>
  </r>
  <r>
    <d v="1979-05-22T00:00:00"/>
    <x v="0"/>
    <n v="1"/>
    <n v="1"/>
    <x v="2"/>
    <n v="182"/>
    <x v="0"/>
    <n v="77"/>
    <n v="4.22"/>
    <n v="4.22"/>
    <m/>
    <n v="1"/>
    <n v="1"/>
    <n v="399"/>
    <n v="0"/>
    <x v="0"/>
  </r>
  <r>
    <d v="1979-05-22T00:00:00"/>
    <x v="0"/>
    <n v="1"/>
    <n v="1"/>
    <x v="2"/>
    <n v="183"/>
    <x v="0"/>
    <n v="75"/>
    <n v="3.7"/>
    <n v="3.7"/>
    <m/>
    <n v="1"/>
    <n v="1"/>
    <n v="399"/>
    <n v="0"/>
    <x v="0"/>
  </r>
  <r>
    <d v="1979-05-22T00:00:00"/>
    <x v="0"/>
    <n v="1"/>
    <n v="1"/>
    <x v="2"/>
    <n v="184"/>
    <x v="0"/>
    <n v="70"/>
    <n v="3.34"/>
    <n v="3.34"/>
    <m/>
    <n v="1"/>
    <n v="1"/>
    <n v="399"/>
    <n v="0"/>
    <x v="0"/>
  </r>
  <r>
    <d v="1979-05-22T00:00:00"/>
    <x v="0"/>
    <n v="1"/>
    <n v="1"/>
    <x v="2"/>
    <n v="185"/>
    <x v="0"/>
    <n v="68"/>
    <n v="3.18"/>
    <n v="3.18"/>
    <m/>
    <n v="1"/>
    <n v="1"/>
    <n v="399"/>
    <n v="0"/>
    <x v="0"/>
  </r>
  <r>
    <d v="1979-05-22T00:00:00"/>
    <x v="0"/>
    <n v="1"/>
    <n v="1"/>
    <x v="2"/>
    <n v="186"/>
    <x v="0"/>
    <n v="76"/>
    <n v="4.0599999999999996"/>
    <n v="4.0599999999999996"/>
    <m/>
    <n v="1"/>
    <n v="1"/>
    <n v="399"/>
    <n v="0"/>
    <x v="0"/>
  </r>
  <r>
    <d v="1979-05-22T00:00:00"/>
    <x v="0"/>
    <n v="1"/>
    <n v="1"/>
    <x v="2"/>
    <n v="187"/>
    <x v="0"/>
    <n v="77"/>
    <n v="4.1100000000000003"/>
    <n v="4.1100000000000003"/>
    <m/>
    <n v="1"/>
    <n v="1"/>
    <n v="399"/>
    <n v="0"/>
    <x v="0"/>
  </r>
  <r>
    <d v="1979-05-22T00:00:00"/>
    <x v="0"/>
    <n v="1"/>
    <n v="1"/>
    <x v="2"/>
    <n v="188"/>
    <x v="0"/>
    <n v="79"/>
    <n v="4.16"/>
    <n v="4.16"/>
    <m/>
    <n v="1"/>
    <n v="1"/>
    <n v="399"/>
    <n v="0"/>
    <x v="0"/>
  </r>
  <r>
    <d v="1979-05-22T00:00:00"/>
    <x v="0"/>
    <n v="1"/>
    <n v="1"/>
    <x v="2"/>
    <n v="189"/>
    <x v="0"/>
    <n v="72"/>
    <n v="3.63"/>
    <n v="3.63"/>
    <m/>
    <n v="1"/>
    <n v="1"/>
    <n v="399"/>
    <n v="0"/>
    <x v="0"/>
  </r>
  <r>
    <d v="1979-05-22T00:00:00"/>
    <x v="0"/>
    <n v="1"/>
    <n v="1"/>
    <x v="2"/>
    <n v="190"/>
    <x v="0"/>
    <n v="83"/>
    <n v="4.7699999999999996"/>
    <n v="4.7699999999999996"/>
    <m/>
    <n v="1"/>
    <n v="1"/>
    <n v="399"/>
    <n v="0"/>
    <x v="0"/>
  </r>
  <r>
    <d v="1979-05-22T00:00:00"/>
    <x v="0"/>
    <n v="1"/>
    <n v="1"/>
    <x v="2"/>
    <n v="191"/>
    <x v="0"/>
    <n v="80"/>
    <n v="4.92"/>
    <n v="4.92"/>
    <m/>
    <n v="1"/>
    <n v="1"/>
    <n v="399"/>
    <n v="0"/>
    <x v="0"/>
  </r>
  <r>
    <d v="1979-05-22T00:00:00"/>
    <x v="0"/>
    <n v="1"/>
    <n v="1"/>
    <x v="2"/>
    <n v="192"/>
    <x v="0"/>
    <n v="78"/>
    <n v="4.18"/>
    <n v="4.18"/>
    <m/>
    <n v="1"/>
    <n v="1"/>
    <n v="399"/>
    <n v="0"/>
    <x v="0"/>
  </r>
  <r>
    <d v="1979-05-22T00:00:00"/>
    <x v="0"/>
    <n v="1"/>
    <n v="1"/>
    <x v="2"/>
    <n v="193"/>
    <x v="0"/>
    <n v="82"/>
    <n v="4.99"/>
    <n v="4.99"/>
    <m/>
    <n v="1"/>
    <n v="1"/>
    <n v="399"/>
    <n v="0"/>
    <x v="0"/>
  </r>
  <r>
    <d v="1979-05-22T00:00:00"/>
    <x v="0"/>
    <n v="1"/>
    <n v="1"/>
    <x v="2"/>
    <n v="194"/>
    <x v="0"/>
    <n v="68"/>
    <n v="2.91"/>
    <n v="2.91"/>
    <m/>
    <n v="1"/>
    <n v="1"/>
    <n v="399"/>
    <n v="0"/>
    <x v="0"/>
  </r>
  <r>
    <d v="1979-05-22T00:00:00"/>
    <x v="0"/>
    <n v="1"/>
    <n v="1"/>
    <x v="2"/>
    <n v="195"/>
    <x v="0"/>
    <n v="80"/>
    <n v="4.54"/>
    <n v="4.54"/>
    <m/>
    <n v="1"/>
    <n v="1"/>
    <n v="399"/>
    <n v="0"/>
    <x v="0"/>
  </r>
  <r>
    <d v="1979-05-22T00:00:00"/>
    <x v="0"/>
    <n v="1"/>
    <n v="1"/>
    <x v="2"/>
    <n v="196"/>
    <x v="0"/>
    <n v="75"/>
    <n v="3.75"/>
    <n v="3.75"/>
    <m/>
    <n v="1"/>
    <n v="1"/>
    <n v="399"/>
    <n v="0"/>
    <x v="0"/>
  </r>
  <r>
    <d v="1979-05-22T00:00:00"/>
    <x v="0"/>
    <n v="1"/>
    <n v="1"/>
    <x v="2"/>
    <n v="197"/>
    <x v="0"/>
    <n v="78"/>
    <n v="4.3"/>
    <n v="4.3"/>
    <m/>
    <n v="1"/>
    <n v="1"/>
    <n v="399"/>
    <n v="0"/>
    <x v="0"/>
  </r>
  <r>
    <d v="1979-05-22T00:00:00"/>
    <x v="0"/>
    <n v="1"/>
    <n v="1"/>
    <x v="2"/>
    <n v="198"/>
    <x v="0"/>
    <n v="75"/>
    <n v="4.0999999999999996"/>
    <n v="4.0999999999999996"/>
    <m/>
    <n v="1"/>
    <n v="1"/>
    <n v="399"/>
    <n v="0"/>
    <x v="0"/>
  </r>
  <r>
    <d v="1979-05-22T00:00:00"/>
    <x v="0"/>
    <n v="1"/>
    <n v="1"/>
    <x v="2"/>
    <n v="199"/>
    <x v="0"/>
    <n v="80"/>
    <n v="4.72"/>
    <n v="4.72"/>
    <m/>
    <n v="1"/>
    <n v="1"/>
    <n v="399"/>
    <n v="0"/>
    <x v="0"/>
  </r>
  <r>
    <d v="1979-05-22T00:00:00"/>
    <x v="0"/>
    <n v="1"/>
    <n v="1"/>
    <x v="2"/>
    <n v="200"/>
    <x v="0"/>
    <n v="73"/>
    <n v="3.64"/>
    <n v="3.64"/>
    <m/>
    <n v="1"/>
    <n v="1"/>
    <n v="399"/>
    <n v="0"/>
    <x v="0"/>
  </r>
  <r>
    <d v="1979-05-30T00:00:00"/>
    <x v="0"/>
    <n v="1"/>
    <n v="1"/>
    <x v="2"/>
    <n v="1"/>
    <x v="0"/>
    <n v="82"/>
    <n v="4.9400000000000004"/>
    <n v="4.9400000000000004"/>
    <m/>
    <n v="1"/>
    <n v="1"/>
    <n v="399"/>
    <n v="0"/>
    <x v="0"/>
  </r>
  <r>
    <d v="1979-05-30T00:00:00"/>
    <x v="0"/>
    <n v="1"/>
    <n v="1"/>
    <x v="2"/>
    <n v="2"/>
    <x v="0"/>
    <n v="71"/>
    <n v="4.08"/>
    <n v="4.08"/>
    <m/>
    <n v="1"/>
    <n v="1"/>
    <n v="399"/>
    <n v="0"/>
    <x v="0"/>
  </r>
  <r>
    <d v="1979-05-30T00:00:00"/>
    <x v="0"/>
    <n v="1"/>
    <n v="1"/>
    <x v="2"/>
    <n v="3"/>
    <x v="0"/>
    <n v="84"/>
    <n v="4.74"/>
    <n v="4.74"/>
    <m/>
    <n v="1"/>
    <n v="1"/>
    <n v="399"/>
    <n v="0"/>
    <x v="0"/>
  </r>
  <r>
    <d v="1979-05-30T00:00:00"/>
    <x v="0"/>
    <n v="1"/>
    <n v="1"/>
    <x v="2"/>
    <n v="4"/>
    <x v="0"/>
    <n v="81"/>
    <n v="4.5199999999999996"/>
    <n v="4.5199999999999996"/>
    <m/>
    <n v="1"/>
    <n v="1"/>
    <n v="399"/>
    <n v="0"/>
    <x v="0"/>
  </r>
  <r>
    <d v="1979-05-30T00:00:00"/>
    <x v="0"/>
    <n v="1"/>
    <n v="1"/>
    <x v="2"/>
    <n v="5"/>
    <x v="0"/>
    <n v="76"/>
    <n v="4.54"/>
    <n v="4.54"/>
    <m/>
    <n v="1"/>
    <n v="1"/>
    <n v="399"/>
    <n v="0"/>
    <x v="0"/>
  </r>
  <r>
    <d v="1979-05-30T00:00:00"/>
    <x v="0"/>
    <n v="1"/>
    <n v="1"/>
    <x v="2"/>
    <n v="6"/>
    <x v="0"/>
    <n v="78"/>
    <n v="4.4800000000000004"/>
    <n v="4.4800000000000004"/>
    <m/>
    <n v="1"/>
    <n v="1"/>
    <n v="399"/>
    <n v="0"/>
    <x v="0"/>
  </r>
  <r>
    <d v="1979-05-30T00:00:00"/>
    <x v="0"/>
    <n v="1"/>
    <n v="1"/>
    <x v="2"/>
    <n v="7"/>
    <x v="0"/>
    <n v="68"/>
    <n v="3.06"/>
    <n v="3.06"/>
    <m/>
    <n v="1"/>
    <n v="1"/>
    <n v="399"/>
    <n v="0"/>
    <x v="0"/>
  </r>
  <r>
    <d v="1979-05-30T00:00:00"/>
    <x v="0"/>
    <n v="1"/>
    <n v="1"/>
    <x v="2"/>
    <n v="8"/>
    <x v="0"/>
    <n v="75"/>
    <n v="4.26"/>
    <n v="4.26"/>
    <m/>
    <n v="1"/>
    <n v="1"/>
    <n v="399"/>
    <n v="0"/>
    <x v="0"/>
  </r>
  <r>
    <d v="1979-05-30T00:00:00"/>
    <x v="0"/>
    <n v="1"/>
    <n v="1"/>
    <x v="2"/>
    <n v="9"/>
    <x v="0"/>
    <n v="73"/>
    <n v="3.93"/>
    <n v="3.93"/>
    <m/>
    <n v="1"/>
    <n v="1"/>
    <n v="399"/>
    <n v="0"/>
    <x v="0"/>
  </r>
  <r>
    <d v="1979-05-30T00:00:00"/>
    <x v="0"/>
    <n v="1"/>
    <n v="1"/>
    <x v="2"/>
    <n v="10"/>
    <x v="0"/>
    <n v="70"/>
    <n v="3.6"/>
    <n v="3.6"/>
    <m/>
    <n v="1"/>
    <n v="1"/>
    <n v="399"/>
    <n v="0"/>
    <x v="0"/>
  </r>
  <r>
    <d v="1979-05-30T00:00:00"/>
    <x v="0"/>
    <n v="1"/>
    <n v="1"/>
    <x v="2"/>
    <n v="11"/>
    <x v="0"/>
    <n v="70"/>
    <n v="2.87"/>
    <n v="2.87"/>
    <m/>
    <n v="1"/>
    <n v="1"/>
    <n v="399"/>
    <n v="0"/>
    <x v="0"/>
  </r>
  <r>
    <d v="1979-05-30T00:00:00"/>
    <x v="0"/>
    <n v="1"/>
    <n v="1"/>
    <x v="2"/>
    <n v="12"/>
    <x v="0"/>
    <n v="68"/>
    <n v="2.79"/>
    <n v="2.79"/>
    <m/>
    <n v="1"/>
    <n v="1"/>
    <n v="399"/>
    <n v="0"/>
    <x v="0"/>
  </r>
  <r>
    <d v="1979-05-30T00:00:00"/>
    <x v="0"/>
    <n v="1"/>
    <n v="1"/>
    <x v="2"/>
    <n v="13"/>
    <x v="0"/>
    <n v="75"/>
    <n v="4.0999999999999996"/>
    <n v="4.0999999999999996"/>
    <m/>
    <n v="1"/>
    <n v="1"/>
    <n v="399"/>
    <n v="0"/>
    <x v="0"/>
  </r>
  <r>
    <d v="1979-05-30T00:00:00"/>
    <x v="0"/>
    <n v="1"/>
    <n v="1"/>
    <x v="2"/>
    <n v="14"/>
    <x v="0"/>
    <n v="75"/>
    <n v="4.04"/>
    <n v="4.04"/>
    <m/>
    <n v="1"/>
    <n v="1"/>
    <n v="399"/>
    <n v="0"/>
    <x v="0"/>
  </r>
  <r>
    <d v="1979-05-30T00:00:00"/>
    <x v="0"/>
    <n v="1"/>
    <n v="1"/>
    <x v="2"/>
    <n v="15"/>
    <x v="0"/>
    <n v="72"/>
    <n v="3.49"/>
    <n v="3.49"/>
    <m/>
    <n v="1"/>
    <n v="1"/>
    <n v="399"/>
    <n v="0"/>
    <x v="0"/>
  </r>
  <r>
    <d v="1979-05-30T00:00:00"/>
    <x v="0"/>
    <n v="1"/>
    <n v="1"/>
    <x v="2"/>
    <n v="16"/>
    <x v="0"/>
    <n v="72"/>
    <n v="3.39"/>
    <n v="3.39"/>
    <m/>
    <n v="1"/>
    <n v="1"/>
    <n v="399"/>
    <n v="0"/>
    <x v="0"/>
  </r>
  <r>
    <d v="1979-05-30T00:00:00"/>
    <x v="0"/>
    <n v="1"/>
    <n v="1"/>
    <x v="2"/>
    <n v="17"/>
    <x v="0"/>
    <n v="84"/>
    <n v="5.46"/>
    <n v="5.46"/>
    <m/>
    <n v="1"/>
    <n v="1"/>
    <n v="399"/>
    <n v="0"/>
    <x v="0"/>
  </r>
  <r>
    <d v="1979-05-30T00:00:00"/>
    <x v="0"/>
    <n v="1"/>
    <n v="1"/>
    <x v="2"/>
    <n v="18"/>
    <x v="0"/>
    <n v="68"/>
    <n v="2.94"/>
    <n v="2.94"/>
    <m/>
    <n v="1"/>
    <n v="1"/>
    <n v="399"/>
    <n v="0"/>
    <x v="0"/>
  </r>
  <r>
    <d v="1979-05-30T00:00:00"/>
    <x v="0"/>
    <n v="1"/>
    <n v="1"/>
    <x v="2"/>
    <n v="19"/>
    <x v="0"/>
    <n v="80"/>
    <n v="4.6100000000000003"/>
    <n v="4.6100000000000003"/>
    <m/>
    <n v="1"/>
    <n v="1"/>
    <n v="399"/>
    <n v="0"/>
    <x v="0"/>
  </r>
  <r>
    <d v="1979-05-30T00:00:00"/>
    <x v="0"/>
    <n v="1"/>
    <n v="1"/>
    <x v="2"/>
    <n v="20"/>
    <x v="0"/>
    <n v="79"/>
    <n v="4.79"/>
    <n v="4.79"/>
    <m/>
    <n v="1"/>
    <n v="1"/>
    <n v="399"/>
    <n v="0"/>
    <x v="0"/>
  </r>
  <r>
    <d v="1979-05-30T00:00:00"/>
    <x v="0"/>
    <n v="1"/>
    <n v="1"/>
    <x v="2"/>
    <n v="21"/>
    <x v="0"/>
    <n v="79"/>
    <n v="4.41"/>
    <n v="4.41"/>
    <m/>
    <n v="1"/>
    <n v="1"/>
    <n v="399"/>
    <n v="0"/>
    <x v="0"/>
  </r>
  <r>
    <d v="1979-05-30T00:00:00"/>
    <x v="0"/>
    <n v="1"/>
    <n v="1"/>
    <x v="2"/>
    <n v="22"/>
    <x v="0"/>
    <n v="72"/>
    <n v="3.57"/>
    <n v="3.57"/>
    <m/>
    <n v="1"/>
    <n v="1"/>
    <n v="399"/>
    <n v="0"/>
    <x v="0"/>
  </r>
  <r>
    <d v="1979-05-30T00:00:00"/>
    <x v="0"/>
    <n v="1"/>
    <n v="1"/>
    <x v="2"/>
    <n v="23"/>
    <x v="0"/>
    <n v="70"/>
    <n v="3.47"/>
    <n v="3.47"/>
    <m/>
    <n v="1"/>
    <n v="1"/>
    <n v="399"/>
    <n v="0"/>
    <x v="0"/>
  </r>
  <r>
    <d v="1979-05-30T00:00:00"/>
    <x v="0"/>
    <n v="1"/>
    <n v="1"/>
    <x v="2"/>
    <n v="24"/>
    <x v="0"/>
    <n v="77"/>
    <n v="4.28"/>
    <n v="4.28"/>
    <m/>
    <n v="1"/>
    <n v="1"/>
    <n v="399"/>
    <n v="0"/>
    <x v="0"/>
  </r>
  <r>
    <d v="1979-05-30T00:00:00"/>
    <x v="0"/>
    <n v="1"/>
    <n v="1"/>
    <x v="2"/>
    <n v="25"/>
    <x v="0"/>
    <n v="72"/>
    <n v="3.86"/>
    <n v="3.86"/>
    <m/>
    <n v="1"/>
    <n v="1"/>
    <n v="399"/>
    <n v="0"/>
    <x v="0"/>
  </r>
  <r>
    <d v="1979-05-30T00:00:00"/>
    <x v="0"/>
    <n v="1"/>
    <n v="1"/>
    <x v="2"/>
    <n v="26"/>
    <x v="0"/>
    <n v="62"/>
    <n v="2.98"/>
    <n v="2.98"/>
    <m/>
    <n v="1"/>
    <n v="1"/>
    <n v="399"/>
    <n v="0"/>
    <x v="0"/>
  </r>
  <r>
    <d v="1979-05-30T00:00:00"/>
    <x v="0"/>
    <n v="1"/>
    <n v="1"/>
    <x v="2"/>
    <n v="27"/>
    <x v="0"/>
    <n v="71"/>
    <n v="3.49"/>
    <n v="3.49"/>
    <m/>
    <n v="1"/>
    <n v="1"/>
    <n v="399"/>
    <n v="0"/>
    <x v="0"/>
  </r>
  <r>
    <d v="1979-05-30T00:00:00"/>
    <x v="0"/>
    <n v="1"/>
    <n v="1"/>
    <x v="2"/>
    <n v="28"/>
    <x v="0"/>
    <n v="83"/>
    <n v="5.0199999999999996"/>
    <n v="5.0199999999999996"/>
    <m/>
    <n v="1"/>
    <n v="1"/>
    <n v="399"/>
    <n v="0"/>
    <x v="0"/>
  </r>
  <r>
    <d v="1979-05-30T00:00:00"/>
    <x v="0"/>
    <n v="1"/>
    <n v="1"/>
    <x v="2"/>
    <n v="29"/>
    <x v="0"/>
    <n v="77"/>
    <n v="4.67"/>
    <n v="4.67"/>
    <m/>
    <n v="1"/>
    <n v="1"/>
    <n v="399"/>
    <n v="0"/>
    <x v="0"/>
  </r>
  <r>
    <d v="1979-05-30T00:00:00"/>
    <x v="0"/>
    <n v="1"/>
    <n v="1"/>
    <x v="2"/>
    <n v="30"/>
    <x v="0"/>
    <n v="81"/>
    <n v="4.97"/>
    <n v="4.97"/>
    <m/>
    <n v="1"/>
    <n v="1"/>
    <n v="399"/>
    <n v="0"/>
    <x v="0"/>
  </r>
  <r>
    <d v="1979-05-30T00:00:00"/>
    <x v="0"/>
    <n v="1"/>
    <n v="1"/>
    <x v="2"/>
    <n v="31"/>
    <x v="0"/>
    <n v="74"/>
    <n v="3.9"/>
    <n v="3.9"/>
    <m/>
    <n v="1"/>
    <n v="1"/>
    <n v="399"/>
    <n v="0"/>
    <x v="0"/>
  </r>
  <r>
    <d v="1979-05-30T00:00:00"/>
    <x v="0"/>
    <n v="1"/>
    <n v="1"/>
    <x v="2"/>
    <n v="32"/>
    <x v="0"/>
    <n v="77"/>
    <n v="4.3099999999999996"/>
    <n v="4.3099999999999996"/>
    <m/>
    <n v="1"/>
    <n v="1"/>
    <n v="399"/>
    <n v="0"/>
    <x v="0"/>
  </r>
  <r>
    <d v="1979-05-30T00:00:00"/>
    <x v="0"/>
    <n v="1"/>
    <n v="1"/>
    <x v="2"/>
    <n v="33"/>
    <x v="0"/>
    <n v="84"/>
    <n v="5.28"/>
    <n v="5.28"/>
    <m/>
    <n v="1"/>
    <n v="1"/>
    <n v="399"/>
    <n v="0"/>
    <x v="0"/>
  </r>
  <r>
    <d v="1979-05-30T00:00:00"/>
    <x v="0"/>
    <n v="1"/>
    <n v="1"/>
    <x v="2"/>
    <n v="34"/>
    <x v="0"/>
    <n v="81"/>
    <n v="5.16"/>
    <n v="5.16"/>
    <m/>
    <n v="1"/>
    <n v="1"/>
    <n v="399"/>
    <n v="0"/>
    <x v="0"/>
  </r>
  <r>
    <d v="1979-05-30T00:00:00"/>
    <x v="0"/>
    <n v="1"/>
    <n v="1"/>
    <x v="2"/>
    <n v="35"/>
    <x v="0"/>
    <n v="72"/>
    <n v="3.56"/>
    <n v="3.56"/>
    <m/>
    <n v="1"/>
    <n v="1"/>
    <n v="399"/>
    <n v="0"/>
    <x v="0"/>
  </r>
  <r>
    <d v="1979-05-30T00:00:00"/>
    <x v="0"/>
    <n v="1"/>
    <n v="1"/>
    <x v="2"/>
    <n v="36"/>
    <x v="0"/>
    <n v="68"/>
    <n v="3.4"/>
    <n v="3.4"/>
    <m/>
    <n v="1"/>
    <n v="1"/>
    <n v="399"/>
    <n v="0"/>
    <x v="0"/>
  </r>
  <r>
    <d v="1979-05-30T00:00:00"/>
    <x v="0"/>
    <n v="1"/>
    <n v="1"/>
    <x v="2"/>
    <n v="37"/>
    <x v="0"/>
    <n v="72"/>
    <n v="3.28"/>
    <n v="3.28"/>
    <m/>
    <n v="1"/>
    <n v="1"/>
    <n v="399"/>
    <n v="0"/>
    <x v="0"/>
  </r>
  <r>
    <d v="1979-05-30T00:00:00"/>
    <x v="0"/>
    <n v="1"/>
    <n v="1"/>
    <x v="2"/>
    <n v="38"/>
    <x v="0"/>
    <n v="83"/>
    <n v="5.25"/>
    <n v="5.25"/>
    <m/>
    <n v="1"/>
    <n v="1"/>
    <n v="399"/>
    <n v="0"/>
    <x v="0"/>
  </r>
  <r>
    <d v="1979-05-30T00:00:00"/>
    <x v="0"/>
    <n v="1"/>
    <n v="1"/>
    <x v="2"/>
    <n v="39"/>
    <x v="0"/>
    <n v="82"/>
    <n v="6.53"/>
    <n v="6.53"/>
    <m/>
    <n v="1"/>
    <n v="1"/>
    <n v="399"/>
    <n v="0"/>
    <x v="0"/>
  </r>
  <r>
    <d v="1979-05-30T00:00:00"/>
    <x v="0"/>
    <n v="1"/>
    <n v="1"/>
    <x v="2"/>
    <n v="40"/>
    <x v="0"/>
    <n v="70"/>
    <n v="3.64"/>
    <n v="3.64"/>
    <m/>
    <n v="1"/>
    <n v="1"/>
    <n v="399"/>
    <n v="0"/>
    <x v="0"/>
  </r>
  <r>
    <d v="1979-05-30T00:00:00"/>
    <x v="0"/>
    <n v="1"/>
    <n v="1"/>
    <x v="2"/>
    <n v="41"/>
    <x v="0"/>
    <n v="78"/>
    <n v="4.59"/>
    <n v="4.59"/>
    <m/>
    <n v="1"/>
    <n v="1"/>
    <n v="399"/>
    <n v="0"/>
    <x v="0"/>
  </r>
  <r>
    <d v="1979-05-30T00:00:00"/>
    <x v="0"/>
    <n v="1"/>
    <n v="1"/>
    <x v="2"/>
    <n v="42"/>
    <x v="0"/>
    <n v="81"/>
    <n v="5.36"/>
    <n v="5.36"/>
    <m/>
    <n v="1"/>
    <n v="1"/>
    <n v="399"/>
    <n v="0"/>
    <x v="0"/>
  </r>
  <r>
    <d v="1979-05-30T00:00:00"/>
    <x v="0"/>
    <n v="1"/>
    <n v="1"/>
    <x v="2"/>
    <n v="43"/>
    <x v="0"/>
    <n v="86"/>
    <n v="6.29"/>
    <n v="6.29"/>
    <m/>
    <n v="1"/>
    <n v="1"/>
    <n v="399"/>
    <n v="0"/>
    <x v="0"/>
  </r>
  <r>
    <d v="1979-05-30T00:00:00"/>
    <x v="0"/>
    <n v="1"/>
    <n v="1"/>
    <x v="2"/>
    <n v="44"/>
    <x v="0"/>
    <n v="80"/>
    <n v="4.53"/>
    <n v="4.53"/>
    <m/>
    <n v="1"/>
    <n v="1"/>
    <n v="399"/>
    <n v="0"/>
    <x v="0"/>
  </r>
  <r>
    <d v="1979-05-30T00:00:00"/>
    <x v="0"/>
    <n v="1"/>
    <n v="1"/>
    <x v="2"/>
    <n v="45"/>
    <x v="0"/>
    <n v="78"/>
    <n v="4.6900000000000004"/>
    <n v="4.6900000000000004"/>
    <m/>
    <n v="1"/>
    <n v="1"/>
    <n v="399"/>
    <n v="0"/>
    <x v="0"/>
  </r>
  <r>
    <d v="1979-05-30T00:00:00"/>
    <x v="0"/>
    <n v="1"/>
    <n v="1"/>
    <x v="2"/>
    <n v="46"/>
    <x v="0"/>
    <n v="87"/>
    <n v="6.14"/>
    <n v="6.14"/>
    <m/>
    <n v="1"/>
    <n v="1"/>
    <n v="399"/>
    <n v="0"/>
    <x v="0"/>
  </r>
  <r>
    <d v="1979-05-30T00:00:00"/>
    <x v="0"/>
    <n v="1"/>
    <n v="1"/>
    <x v="2"/>
    <n v="47"/>
    <x v="0"/>
    <n v="80"/>
    <n v="4.58"/>
    <n v="4.58"/>
    <m/>
    <n v="1"/>
    <n v="1"/>
    <n v="399"/>
    <n v="0"/>
    <x v="0"/>
  </r>
  <r>
    <d v="1979-05-30T00:00:00"/>
    <x v="0"/>
    <n v="1"/>
    <n v="1"/>
    <x v="2"/>
    <n v="48"/>
    <x v="0"/>
    <n v="62"/>
    <n v="2.36"/>
    <n v="2.36"/>
    <m/>
    <n v="1"/>
    <n v="1"/>
    <n v="399"/>
    <n v="0"/>
    <x v="0"/>
  </r>
  <r>
    <d v="1979-05-30T00:00:00"/>
    <x v="0"/>
    <n v="1"/>
    <n v="1"/>
    <x v="2"/>
    <n v="49"/>
    <x v="0"/>
    <n v="77"/>
    <n v="4.2"/>
    <n v="4.2"/>
    <m/>
    <n v="1"/>
    <n v="1"/>
    <n v="399"/>
    <n v="0"/>
    <x v="0"/>
  </r>
  <r>
    <d v="1979-05-30T00:00:00"/>
    <x v="0"/>
    <n v="1"/>
    <n v="1"/>
    <x v="2"/>
    <n v="50"/>
    <x v="0"/>
    <n v="75"/>
    <n v="4.16"/>
    <n v="4.16"/>
    <m/>
    <n v="1"/>
    <n v="1"/>
    <n v="399"/>
    <n v="0"/>
    <x v="0"/>
  </r>
  <r>
    <d v="1979-05-30T00:00:00"/>
    <x v="0"/>
    <n v="1"/>
    <n v="1"/>
    <x v="2"/>
    <n v="51"/>
    <x v="0"/>
    <n v="75"/>
    <n v="5.01"/>
    <n v="5.01"/>
    <m/>
    <n v="1"/>
    <n v="1"/>
    <n v="399"/>
    <n v="0"/>
    <x v="0"/>
  </r>
  <r>
    <d v="1979-05-30T00:00:00"/>
    <x v="0"/>
    <n v="1"/>
    <n v="1"/>
    <x v="2"/>
    <n v="52"/>
    <x v="0"/>
    <n v="78"/>
    <n v="4.76"/>
    <n v="4.76"/>
    <m/>
    <n v="1"/>
    <n v="1"/>
    <n v="399"/>
    <n v="0"/>
    <x v="0"/>
  </r>
  <r>
    <d v="1979-05-30T00:00:00"/>
    <x v="0"/>
    <n v="1"/>
    <n v="1"/>
    <x v="2"/>
    <n v="53"/>
    <x v="0"/>
    <n v="77"/>
    <n v="4.3499999999999996"/>
    <n v="4.3499999999999996"/>
    <m/>
    <n v="1"/>
    <n v="1"/>
    <n v="399"/>
    <n v="0"/>
    <x v="0"/>
  </r>
  <r>
    <d v="1979-05-30T00:00:00"/>
    <x v="0"/>
    <n v="1"/>
    <n v="1"/>
    <x v="2"/>
    <n v="54"/>
    <x v="0"/>
    <n v="71"/>
    <n v="3.66"/>
    <n v="3.66"/>
    <m/>
    <n v="1"/>
    <n v="1"/>
    <n v="399"/>
    <n v="0"/>
    <x v="0"/>
  </r>
  <r>
    <d v="1979-05-30T00:00:00"/>
    <x v="0"/>
    <n v="1"/>
    <n v="1"/>
    <x v="2"/>
    <n v="55"/>
    <x v="0"/>
    <n v="71"/>
    <n v="3.61"/>
    <n v="3.61"/>
    <m/>
    <n v="1"/>
    <n v="1"/>
    <n v="399"/>
    <n v="0"/>
    <x v="0"/>
  </r>
  <r>
    <d v="1979-05-30T00:00:00"/>
    <x v="0"/>
    <n v="1"/>
    <n v="1"/>
    <x v="2"/>
    <n v="56"/>
    <x v="0"/>
    <n v="68"/>
    <n v="3.03"/>
    <n v="3.03"/>
    <m/>
    <n v="1"/>
    <n v="1"/>
    <n v="399"/>
    <n v="0"/>
    <x v="0"/>
  </r>
  <r>
    <d v="1979-05-30T00:00:00"/>
    <x v="0"/>
    <n v="1"/>
    <n v="1"/>
    <x v="2"/>
    <n v="57"/>
    <x v="0"/>
    <n v="83"/>
    <n v="4.9000000000000004"/>
    <n v="4.9000000000000004"/>
    <m/>
    <n v="1"/>
    <n v="1"/>
    <n v="399"/>
    <n v="0"/>
    <x v="0"/>
  </r>
  <r>
    <d v="1979-05-30T00:00:00"/>
    <x v="0"/>
    <n v="1"/>
    <n v="1"/>
    <x v="2"/>
    <n v="58"/>
    <x v="0"/>
    <n v="79"/>
    <n v="4.9000000000000004"/>
    <n v="4.9000000000000004"/>
    <m/>
    <n v="1"/>
    <n v="1"/>
    <n v="399"/>
    <n v="0"/>
    <x v="0"/>
  </r>
  <r>
    <d v="1979-05-30T00:00:00"/>
    <x v="0"/>
    <n v="1"/>
    <n v="1"/>
    <x v="2"/>
    <n v="59"/>
    <x v="0"/>
    <n v="68"/>
    <n v="3.52"/>
    <n v="3.52"/>
    <m/>
    <n v="1"/>
    <n v="1"/>
    <n v="399"/>
    <n v="0"/>
    <x v="0"/>
  </r>
  <r>
    <d v="1979-05-30T00:00:00"/>
    <x v="0"/>
    <n v="1"/>
    <n v="1"/>
    <x v="2"/>
    <n v="60"/>
    <x v="0"/>
    <n v="79"/>
    <n v="4.8899999999999997"/>
    <n v="4.8899999999999997"/>
    <m/>
    <n v="1"/>
    <n v="1"/>
    <n v="399"/>
    <n v="0"/>
    <x v="0"/>
  </r>
  <r>
    <d v="1979-05-30T00:00:00"/>
    <x v="0"/>
    <n v="1"/>
    <n v="1"/>
    <x v="2"/>
    <n v="61"/>
    <x v="0"/>
    <n v="80"/>
    <n v="4.7699999999999996"/>
    <n v="4.7699999999999996"/>
    <m/>
    <n v="1"/>
    <n v="1"/>
    <n v="399"/>
    <n v="0"/>
    <x v="0"/>
  </r>
  <r>
    <d v="1979-05-30T00:00:00"/>
    <x v="0"/>
    <n v="1"/>
    <n v="1"/>
    <x v="2"/>
    <n v="62"/>
    <x v="0"/>
    <n v="72"/>
    <n v="3.56"/>
    <n v="3.56"/>
    <m/>
    <n v="1"/>
    <n v="1"/>
    <n v="399"/>
    <n v="0"/>
    <x v="0"/>
  </r>
  <r>
    <d v="1979-05-30T00:00:00"/>
    <x v="0"/>
    <n v="1"/>
    <n v="1"/>
    <x v="2"/>
    <n v="63"/>
    <x v="0"/>
    <n v="81"/>
    <n v="4.51"/>
    <n v="4.51"/>
    <m/>
    <n v="1"/>
    <n v="1"/>
    <n v="399"/>
    <n v="0"/>
    <x v="0"/>
  </r>
  <r>
    <d v="1979-05-30T00:00:00"/>
    <x v="0"/>
    <n v="1"/>
    <n v="1"/>
    <x v="2"/>
    <n v="64"/>
    <x v="0"/>
    <n v="72"/>
    <n v="4.05"/>
    <n v="4.05"/>
    <m/>
    <n v="1"/>
    <n v="1"/>
    <n v="399"/>
    <n v="0"/>
    <x v="0"/>
  </r>
  <r>
    <d v="1979-05-30T00:00:00"/>
    <x v="0"/>
    <n v="1"/>
    <n v="1"/>
    <x v="2"/>
    <n v="65"/>
    <x v="0"/>
    <n v="79"/>
    <n v="4.75"/>
    <n v="4.75"/>
    <m/>
    <n v="1"/>
    <n v="1"/>
    <n v="399"/>
    <n v="0"/>
    <x v="0"/>
  </r>
  <r>
    <d v="1979-05-30T00:00:00"/>
    <x v="0"/>
    <n v="1"/>
    <n v="1"/>
    <x v="2"/>
    <n v="66"/>
    <x v="0"/>
    <n v="70"/>
    <n v="3.33"/>
    <n v="3.33"/>
    <m/>
    <n v="1"/>
    <n v="1"/>
    <n v="399"/>
    <n v="0"/>
    <x v="0"/>
  </r>
  <r>
    <d v="1979-05-30T00:00:00"/>
    <x v="0"/>
    <n v="1"/>
    <n v="1"/>
    <x v="2"/>
    <n v="67"/>
    <x v="0"/>
    <n v="79"/>
    <n v="4.8499999999999996"/>
    <n v="4.8499999999999996"/>
    <m/>
    <n v="1"/>
    <n v="1"/>
    <n v="399"/>
    <n v="0"/>
    <x v="0"/>
  </r>
  <r>
    <d v="1979-05-30T00:00:00"/>
    <x v="0"/>
    <n v="1"/>
    <n v="1"/>
    <x v="2"/>
    <n v="68"/>
    <x v="0"/>
    <n v="70"/>
    <n v="3.8"/>
    <n v="3.8"/>
    <m/>
    <n v="1"/>
    <n v="1"/>
    <n v="399"/>
    <n v="0"/>
    <x v="0"/>
  </r>
  <r>
    <d v="1979-05-30T00:00:00"/>
    <x v="0"/>
    <n v="1"/>
    <n v="1"/>
    <x v="2"/>
    <n v="69"/>
    <x v="0"/>
    <n v="68"/>
    <n v="3.15"/>
    <n v="3.15"/>
    <m/>
    <n v="1"/>
    <n v="1"/>
    <n v="399"/>
    <n v="0"/>
    <x v="0"/>
  </r>
  <r>
    <d v="1979-05-30T00:00:00"/>
    <x v="0"/>
    <n v="1"/>
    <n v="1"/>
    <x v="2"/>
    <n v="70"/>
    <x v="0"/>
    <n v="80"/>
    <n v="5.3"/>
    <n v="5.3"/>
    <m/>
    <n v="1"/>
    <n v="1"/>
    <n v="399"/>
    <n v="0"/>
    <x v="0"/>
  </r>
  <r>
    <d v="1979-05-30T00:00:00"/>
    <x v="0"/>
    <n v="1"/>
    <n v="1"/>
    <x v="2"/>
    <n v="71"/>
    <x v="0"/>
    <n v="71"/>
    <n v="4.3899999999999997"/>
    <n v="4.3899999999999997"/>
    <m/>
    <n v="1"/>
    <n v="1"/>
    <n v="399"/>
    <n v="0"/>
    <x v="0"/>
  </r>
  <r>
    <d v="1979-05-30T00:00:00"/>
    <x v="0"/>
    <n v="1"/>
    <n v="1"/>
    <x v="2"/>
    <n v="72"/>
    <x v="0"/>
    <n v="81"/>
    <n v="5.0199999999999996"/>
    <n v="5.0199999999999996"/>
    <m/>
    <n v="1"/>
    <n v="1"/>
    <n v="399"/>
    <n v="0"/>
    <x v="0"/>
  </r>
  <r>
    <d v="1979-05-30T00:00:00"/>
    <x v="0"/>
    <n v="1"/>
    <n v="1"/>
    <x v="2"/>
    <n v="73"/>
    <x v="0"/>
    <n v="82"/>
    <n v="5.76"/>
    <n v="5.76"/>
    <m/>
    <n v="1"/>
    <n v="1"/>
    <n v="399"/>
    <n v="0"/>
    <x v="0"/>
  </r>
  <r>
    <d v="1979-05-30T00:00:00"/>
    <x v="0"/>
    <n v="1"/>
    <n v="1"/>
    <x v="2"/>
    <n v="74"/>
    <x v="0"/>
    <n v="78"/>
    <n v="4.4800000000000004"/>
    <n v="4.4800000000000004"/>
    <m/>
    <n v="1"/>
    <n v="1"/>
    <n v="399"/>
    <n v="0"/>
    <x v="0"/>
  </r>
  <r>
    <d v="1979-05-30T00:00:00"/>
    <x v="0"/>
    <n v="1"/>
    <n v="1"/>
    <x v="2"/>
    <n v="75"/>
    <x v="0"/>
    <n v="78"/>
    <n v="5.1100000000000003"/>
    <n v="5.1100000000000003"/>
    <m/>
    <n v="1"/>
    <n v="1"/>
    <n v="399"/>
    <n v="0"/>
    <x v="0"/>
  </r>
  <r>
    <d v="1979-05-30T00:00:00"/>
    <x v="0"/>
    <n v="1"/>
    <n v="1"/>
    <x v="2"/>
    <n v="76"/>
    <x v="0"/>
    <n v="75"/>
    <n v="4.2"/>
    <n v="4.2"/>
    <m/>
    <n v="1"/>
    <n v="1"/>
    <n v="399"/>
    <n v="0"/>
    <x v="0"/>
  </r>
  <r>
    <d v="1979-05-30T00:00:00"/>
    <x v="0"/>
    <n v="1"/>
    <n v="1"/>
    <x v="2"/>
    <n v="77"/>
    <x v="0"/>
    <n v="72"/>
    <n v="3.32"/>
    <n v="3.32"/>
    <m/>
    <n v="1"/>
    <n v="1"/>
    <n v="399"/>
    <n v="0"/>
    <x v="0"/>
  </r>
  <r>
    <d v="1979-05-30T00:00:00"/>
    <x v="0"/>
    <n v="1"/>
    <n v="1"/>
    <x v="2"/>
    <n v="78"/>
    <x v="0"/>
    <n v="72"/>
    <n v="4.0199999999999996"/>
    <n v="4.0199999999999996"/>
    <m/>
    <n v="1"/>
    <n v="1"/>
    <n v="399"/>
    <n v="0"/>
    <x v="0"/>
  </r>
  <r>
    <d v="1979-05-30T00:00:00"/>
    <x v="0"/>
    <n v="1"/>
    <n v="1"/>
    <x v="2"/>
    <n v="79"/>
    <x v="0"/>
    <n v="77"/>
    <n v="4.58"/>
    <n v="4.58"/>
    <m/>
    <n v="1"/>
    <n v="1"/>
    <n v="399"/>
    <n v="0"/>
    <x v="0"/>
  </r>
  <r>
    <d v="1979-05-30T00:00:00"/>
    <x v="0"/>
    <n v="1"/>
    <n v="1"/>
    <x v="2"/>
    <n v="80"/>
    <x v="0"/>
    <n v="67"/>
    <n v="2.95"/>
    <n v="2.95"/>
    <m/>
    <n v="1"/>
    <n v="1"/>
    <n v="399"/>
    <n v="0"/>
    <x v="0"/>
  </r>
  <r>
    <d v="1979-05-30T00:00:00"/>
    <x v="0"/>
    <n v="1"/>
    <n v="1"/>
    <x v="2"/>
    <n v="81"/>
    <x v="0"/>
    <n v="80"/>
    <n v="5.03"/>
    <n v="5.03"/>
    <m/>
    <n v="1"/>
    <n v="1"/>
    <n v="399"/>
    <n v="0"/>
    <x v="0"/>
  </r>
  <r>
    <d v="1979-05-30T00:00:00"/>
    <x v="0"/>
    <n v="1"/>
    <n v="1"/>
    <x v="2"/>
    <n v="82"/>
    <x v="0"/>
    <n v="72"/>
    <n v="3.76"/>
    <n v="3.76"/>
    <m/>
    <n v="1"/>
    <n v="1"/>
    <n v="399"/>
    <n v="0"/>
    <x v="0"/>
  </r>
  <r>
    <d v="1979-05-30T00:00:00"/>
    <x v="0"/>
    <n v="1"/>
    <n v="1"/>
    <x v="2"/>
    <n v="83"/>
    <x v="0"/>
    <n v="73"/>
    <n v="3.81"/>
    <n v="3.81"/>
    <m/>
    <n v="1"/>
    <n v="1"/>
    <n v="399"/>
    <n v="0"/>
    <x v="0"/>
  </r>
  <r>
    <d v="1979-05-30T00:00:00"/>
    <x v="0"/>
    <n v="1"/>
    <n v="1"/>
    <x v="2"/>
    <n v="84"/>
    <x v="0"/>
    <n v="78"/>
    <n v="4.5199999999999996"/>
    <n v="4.5199999999999996"/>
    <m/>
    <n v="1"/>
    <n v="1"/>
    <n v="399"/>
    <n v="0"/>
    <x v="0"/>
  </r>
  <r>
    <d v="1979-05-30T00:00:00"/>
    <x v="0"/>
    <n v="1"/>
    <n v="1"/>
    <x v="2"/>
    <n v="85"/>
    <x v="0"/>
    <n v="81"/>
    <n v="4.91"/>
    <n v="4.91"/>
    <m/>
    <n v="1"/>
    <n v="1"/>
    <n v="399"/>
    <n v="0"/>
    <x v="0"/>
  </r>
  <r>
    <d v="1979-05-30T00:00:00"/>
    <x v="0"/>
    <n v="1"/>
    <n v="1"/>
    <x v="2"/>
    <n v="86"/>
    <x v="0"/>
    <n v="69"/>
    <n v="3.43"/>
    <n v="3.43"/>
    <m/>
    <n v="1"/>
    <n v="1"/>
    <n v="399"/>
    <n v="0"/>
    <x v="0"/>
  </r>
  <r>
    <d v="1979-05-30T00:00:00"/>
    <x v="0"/>
    <n v="1"/>
    <n v="1"/>
    <x v="2"/>
    <n v="87"/>
    <x v="0"/>
    <n v="70"/>
    <n v="3.57"/>
    <n v="3.57"/>
    <m/>
    <n v="1"/>
    <n v="1"/>
    <n v="399"/>
    <n v="0"/>
    <x v="0"/>
  </r>
  <r>
    <d v="1979-05-30T00:00:00"/>
    <x v="0"/>
    <n v="1"/>
    <n v="1"/>
    <x v="2"/>
    <n v="88"/>
    <x v="0"/>
    <n v="78"/>
    <n v="4.41"/>
    <n v="4.41"/>
    <m/>
    <n v="1"/>
    <n v="1"/>
    <n v="399"/>
    <n v="0"/>
    <x v="0"/>
  </r>
  <r>
    <d v="1979-05-30T00:00:00"/>
    <x v="0"/>
    <n v="1"/>
    <n v="1"/>
    <x v="2"/>
    <n v="89"/>
    <x v="0"/>
    <n v="76"/>
    <n v="4.05"/>
    <n v="4.05"/>
    <m/>
    <n v="1"/>
    <n v="1"/>
    <n v="399"/>
    <n v="0"/>
    <x v="0"/>
  </r>
  <r>
    <d v="1979-05-30T00:00:00"/>
    <x v="0"/>
    <n v="1"/>
    <n v="1"/>
    <x v="2"/>
    <n v="90"/>
    <x v="0"/>
    <n v="66"/>
    <n v="2.96"/>
    <n v="2.96"/>
    <m/>
    <n v="1"/>
    <n v="1"/>
    <n v="399"/>
    <n v="0"/>
    <x v="0"/>
  </r>
  <r>
    <d v="1979-05-30T00:00:00"/>
    <x v="0"/>
    <n v="1"/>
    <n v="1"/>
    <x v="2"/>
    <n v="91"/>
    <x v="0"/>
    <n v="71"/>
    <n v="3.64"/>
    <n v="3.64"/>
    <m/>
    <n v="1"/>
    <n v="1"/>
    <n v="399"/>
    <n v="0"/>
    <x v="0"/>
  </r>
  <r>
    <d v="1979-05-30T00:00:00"/>
    <x v="0"/>
    <n v="1"/>
    <n v="1"/>
    <x v="2"/>
    <n v="92"/>
    <x v="0"/>
    <n v="77"/>
    <n v="4.3099999999999996"/>
    <n v="4.3099999999999996"/>
    <m/>
    <n v="1"/>
    <n v="1"/>
    <n v="399"/>
    <n v="0"/>
    <x v="0"/>
  </r>
  <r>
    <d v="1979-05-30T00:00:00"/>
    <x v="0"/>
    <n v="1"/>
    <n v="1"/>
    <x v="2"/>
    <n v="93"/>
    <x v="0"/>
    <n v="78"/>
    <n v="4.24"/>
    <n v="4.24"/>
    <m/>
    <n v="1"/>
    <n v="1"/>
    <n v="399"/>
    <n v="0"/>
    <x v="0"/>
  </r>
  <r>
    <d v="1979-05-30T00:00:00"/>
    <x v="0"/>
    <n v="1"/>
    <n v="1"/>
    <x v="2"/>
    <n v="94"/>
    <x v="0"/>
    <n v="71"/>
    <n v="3.23"/>
    <n v="3.23"/>
    <m/>
    <n v="1"/>
    <n v="1"/>
    <n v="399"/>
    <n v="0"/>
    <x v="0"/>
  </r>
  <r>
    <d v="1979-05-30T00:00:00"/>
    <x v="0"/>
    <n v="1"/>
    <n v="1"/>
    <x v="2"/>
    <n v="95"/>
    <x v="0"/>
    <n v="84"/>
    <n v="5.37"/>
    <n v="5.37"/>
    <m/>
    <n v="1"/>
    <n v="1"/>
    <n v="399"/>
    <n v="0"/>
    <x v="0"/>
  </r>
  <r>
    <d v="1979-05-30T00:00:00"/>
    <x v="0"/>
    <n v="1"/>
    <n v="1"/>
    <x v="2"/>
    <n v="96"/>
    <x v="0"/>
    <n v="78"/>
    <n v="4.22"/>
    <n v="4.22"/>
    <m/>
    <n v="1"/>
    <n v="1"/>
    <n v="399"/>
    <n v="0"/>
    <x v="0"/>
  </r>
  <r>
    <d v="1979-05-30T00:00:00"/>
    <x v="0"/>
    <n v="1"/>
    <n v="1"/>
    <x v="2"/>
    <n v="97"/>
    <x v="0"/>
    <n v="68"/>
    <n v="3.28"/>
    <n v="3.28"/>
    <m/>
    <n v="1"/>
    <n v="1"/>
    <n v="399"/>
    <n v="0"/>
    <x v="0"/>
  </r>
  <r>
    <d v="1979-05-30T00:00:00"/>
    <x v="0"/>
    <n v="1"/>
    <n v="1"/>
    <x v="2"/>
    <n v="98"/>
    <x v="0"/>
    <n v="61"/>
    <n v="2.5499999999999998"/>
    <n v="2.5499999999999998"/>
    <m/>
    <n v="1"/>
    <n v="1"/>
    <n v="399"/>
    <n v="0"/>
    <x v="0"/>
  </r>
  <r>
    <d v="1979-05-30T00:00:00"/>
    <x v="0"/>
    <n v="1"/>
    <n v="1"/>
    <x v="2"/>
    <n v="99"/>
    <x v="0"/>
    <n v="72"/>
    <n v="3.82"/>
    <n v="3.82"/>
    <m/>
    <n v="1"/>
    <n v="1"/>
    <n v="399"/>
    <n v="0"/>
    <x v="0"/>
  </r>
  <r>
    <d v="1979-05-30T00:00:00"/>
    <x v="0"/>
    <n v="1"/>
    <n v="1"/>
    <x v="2"/>
    <n v="100"/>
    <x v="0"/>
    <n v="66"/>
    <n v="3.06"/>
    <n v="3.06"/>
    <m/>
    <n v="1"/>
    <n v="1"/>
    <n v="399"/>
    <n v="0"/>
    <x v="0"/>
  </r>
  <r>
    <d v="1979-05-30T00:00:00"/>
    <x v="0"/>
    <n v="1"/>
    <n v="1"/>
    <x v="2"/>
    <n v="101"/>
    <x v="0"/>
    <n v="68"/>
    <n v="3.39"/>
    <n v="3.39"/>
    <m/>
    <n v="1"/>
    <n v="1"/>
    <n v="399"/>
    <n v="0"/>
    <x v="0"/>
  </r>
  <r>
    <d v="1979-05-30T00:00:00"/>
    <x v="0"/>
    <n v="1"/>
    <n v="1"/>
    <x v="2"/>
    <n v="102"/>
    <x v="0"/>
    <n v="71"/>
    <n v="3.53"/>
    <n v="3.53"/>
    <m/>
    <n v="1"/>
    <n v="1"/>
    <n v="399"/>
    <n v="0"/>
    <x v="0"/>
  </r>
  <r>
    <d v="1979-05-30T00:00:00"/>
    <x v="0"/>
    <n v="1"/>
    <n v="1"/>
    <x v="2"/>
    <n v="103"/>
    <x v="0"/>
    <n v="68"/>
    <n v="3.81"/>
    <n v="3.81"/>
    <m/>
    <n v="1"/>
    <n v="1"/>
    <n v="399"/>
    <n v="0"/>
    <x v="0"/>
  </r>
  <r>
    <d v="1979-05-30T00:00:00"/>
    <x v="0"/>
    <n v="1"/>
    <n v="1"/>
    <x v="2"/>
    <n v="104"/>
    <x v="0"/>
    <n v="72"/>
    <n v="3.83"/>
    <n v="3.83"/>
    <m/>
    <n v="1"/>
    <n v="1"/>
    <n v="399"/>
    <n v="0"/>
    <x v="0"/>
  </r>
  <r>
    <d v="1979-05-30T00:00:00"/>
    <x v="0"/>
    <n v="1"/>
    <n v="1"/>
    <x v="2"/>
    <n v="105"/>
    <x v="0"/>
    <n v="77"/>
    <n v="4.8600000000000003"/>
    <n v="4.8600000000000003"/>
    <m/>
    <n v="1"/>
    <n v="1"/>
    <n v="399"/>
    <n v="0"/>
    <x v="0"/>
  </r>
  <r>
    <d v="1979-05-30T00:00:00"/>
    <x v="0"/>
    <n v="1"/>
    <n v="1"/>
    <x v="2"/>
    <n v="106"/>
    <x v="0"/>
    <n v="68"/>
    <n v="3.01"/>
    <n v="3.01"/>
    <m/>
    <n v="1"/>
    <n v="1"/>
    <n v="399"/>
    <n v="0"/>
    <x v="0"/>
  </r>
  <r>
    <d v="1979-05-30T00:00:00"/>
    <x v="0"/>
    <n v="1"/>
    <n v="1"/>
    <x v="2"/>
    <n v="107"/>
    <x v="0"/>
    <n v="78"/>
    <n v="4.75"/>
    <n v="4.75"/>
    <m/>
    <n v="1"/>
    <n v="1"/>
    <n v="399"/>
    <n v="0"/>
    <x v="0"/>
  </r>
  <r>
    <d v="1979-05-30T00:00:00"/>
    <x v="0"/>
    <n v="1"/>
    <n v="1"/>
    <x v="2"/>
    <n v="108"/>
    <x v="0"/>
    <n v="80"/>
    <n v="5.25"/>
    <n v="5.25"/>
    <m/>
    <n v="1"/>
    <n v="1"/>
    <n v="399"/>
    <n v="0"/>
    <x v="0"/>
  </r>
  <r>
    <d v="1979-05-30T00:00:00"/>
    <x v="0"/>
    <n v="1"/>
    <n v="1"/>
    <x v="2"/>
    <n v="109"/>
    <x v="0"/>
    <n v="70"/>
    <n v="3.74"/>
    <n v="3.74"/>
    <m/>
    <n v="1"/>
    <n v="1"/>
    <n v="399"/>
    <n v="0"/>
    <x v="0"/>
  </r>
  <r>
    <d v="1979-05-30T00:00:00"/>
    <x v="0"/>
    <n v="1"/>
    <n v="1"/>
    <x v="2"/>
    <n v="110"/>
    <x v="0"/>
    <n v="78"/>
    <n v="4.6900000000000004"/>
    <n v="4.6900000000000004"/>
    <m/>
    <n v="1"/>
    <n v="1"/>
    <n v="399"/>
    <n v="0"/>
    <x v="0"/>
  </r>
  <r>
    <d v="1979-05-30T00:00:00"/>
    <x v="0"/>
    <n v="1"/>
    <n v="1"/>
    <x v="2"/>
    <n v="111"/>
    <x v="0"/>
    <n v="77"/>
    <n v="4.22"/>
    <n v="4.22"/>
    <m/>
    <n v="1"/>
    <n v="1"/>
    <n v="399"/>
    <n v="0"/>
    <x v="0"/>
  </r>
  <r>
    <d v="1979-05-30T00:00:00"/>
    <x v="0"/>
    <n v="1"/>
    <n v="1"/>
    <x v="2"/>
    <n v="112"/>
    <x v="0"/>
    <n v="80"/>
    <n v="5.04"/>
    <n v="5.04"/>
    <m/>
    <n v="1"/>
    <n v="1"/>
    <n v="399"/>
    <n v="0"/>
    <x v="0"/>
  </r>
  <r>
    <d v="1979-05-30T00:00:00"/>
    <x v="0"/>
    <n v="1"/>
    <n v="1"/>
    <x v="2"/>
    <n v="113"/>
    <x v="0"/>
    <n v="69"/>
    <n v="3.84"/>
    <n v="3.84"/>
    <m/>
    <n v="1"/>
    <n v="1"/>
    <n v="399"/>
    <n v="0"/>
    <x v="0"/>
  </r>
  <r>
    <d v="1979-05-30T00:00:00"/>
    <x v="0"/>
    <n v="1"/>
    <n v="1"/>
    <x v="2"/>
    <n v="114"/>
    <x v="0"/>
    <n v="74"/>
    <n v="4.75"/>
    <n v="4.75"/>
    <m/>
    <n v="1"/>
    <n v="1"/>
    <n v="399"/>
    <n v="0"/>
    <x v="0"/>
  </r>
  <r>
    <d v="1979-05-30T00:00:00"/>
    <x v="0"/>
    <n v="1"/>
    <n v="1"/>
    <x v="2"/>
    <n v="115"/>
    <x v="0"/>
    <n v="60"/>
    <n v="3.2"/>
    <n v="3.2"/>
    <m/>
    <n v="1"/>
    <n v="1"/>
    <n v="399"/>
    <n v="0"/>
    <x v="0"/>
  </r>
  <r>
    <d v="1979-05-30T00:00:00"/>
    <x v="0"/>
    <n v="1"/>
    <n v="1"/>
    <x v="2"/>
    <n v="116"/>
    <x v="0"/>
    <n v="70"/>
    <n v="3.72"/>
    <n v="3.72"/>
    <m/>
    <n v="1"/>
    <n v="1"/>
    <n v="399"/>
    <n v="0"/>
    <x v="0"/>
  </r>
  <r>
    <d v="1979-05-30T00:00:00"/>
    <x v="0"/>
    <n v="1"/>
    <n v="1"/>
    <x v="2"/>
    <n v="117"/>
    <x v="0"/>
    <n v="63"/>
    <n v="2.46"/>
    <n v="2.46"/>
    <m/>
    <n v="1"/>
    <n v="1"/>
    <n v="399"/>
    <n v="0"/>
    <x v="0"/>
  </r>
  <r>
    <d v="1979-05-30T00:00:00"/>
    <x v="0"/>
    <n v="1"/>
    <n v="1"/>
    <x v="2"/>
    <n v="118"/>
    <x v="0"/>
    <n v="67"/>
    <n v="3.19"/>
    <n v="3.19"/>
    <m/>
    <n v="1"/>
    <n v="1"/>
    <n v="399"/>
    <n v="0"/>
    <x v="0"/>
  </r>
  <r>
    <d v="1979-05-30T00:00:00"/>
    <x v="0"/>
    <n v="1"/>
    <n v="1"/>
    <x v="2"/>
    <n v="119"/>
    <x v="0"/>
    <n v="65"/>
    <n v="2.87"/>
    <n v="2.87"/>
    <m/>
    <n v="1"/>
    <n v="1"/>
    <n v="399"/>
    <n v="0"/>
    <x v="0"/>
  </r>
  <r>
    <d v="1979-05-30T00:00:00"/>
    <x v="0"/>
    <n v="1"/>
    <n v="1"/>
    <x v="2"/>
    <n v="120"/>
    <x v="0"/>
    <n v="80"/>
    <n v="4.68"/>
    <n v="4.68"/>
    <m/>
    <n v="1"/>
    <n v="1"/>
    <n v="399"/>
    <n v="0"/>
    <x v="0"/>
  </r>
  <r>
    <d v="1979-05-30T00:00:00"/>
    <x v="0"/>
    <n v="1"/>
    <n v="1"/>
    <x v="2"/>
    <n v="121"/>
    <x v="0"/>
    <n v="82"/>
    <n v="4.99"/>
    <n v="4.99"/>
    <m/>
    <n v="1"/>
    <n v="1"/>
    <n v="399"/>
    <n v="0"/>
    <x v="0"/>
  </r>
  <r>
    <d v="1979-05-30T00:00:00"/>
    <x v="0"/>
    <n v="1"/>
    <n v="1"/>
    <x v="2"/>
    <n v="122"/>
    <x v="0"/>
    <n v="85"/>
    <n v="5.8"/>
    <n v="5.8"/>
    <m/>
    <n v="1"/>
    <n v="1"/>
    <n v="399"/>
    <n v="0"/>
    <x v="0"/>
  </r>
  <r>
    <d v="1979-05-30T00:00:00"/>
    <x v="0"/>
    <n v="1"/>
    <n v="1"/>
    <x v="2"/>
    <n v="123"/>
    <x v="0"/>
    <n v="84"/>
    <n v="5.83"/>
    <n v="5.83"/>
    <m/>
    <n v="1"/>
    <n v="1"/>
    <n v="399"/>
    <n v="0"/>
    <x v="0"/>
  </r>
  <r>
    <d v="1979-05-30T00:00:00"/>
    <x v="0"/>
    <n v="1"/>
    <n v="1"/>
    <x v="2"/>
    <n v="124"/>
    <x v="0"/>
    <n v="80"/>
    <n v="4.95"/>
    <n v="4.95"/>
    <m/>
    <n v="1"/>
    <n v="1"/>
    <n v="399"/>
    <n v="0"/>
    <x v="0"/>
  </r>
  <r>
    <d v="1979-05-30T00:00:00"/>
    <x v="0"/>
    <n v="1"/>
    <n v="1"/>
    <x v="2"/>
    <n v="125"/>
    <x v="0"/>
    <n v="78"/>
    <n v="4.63"/>
    <n v="4.63"/>
    <m/>
    <n v="1"/>
    <n v="1"/>
    <n v="399"/>
    <n v="0"/>
    <x v="0"/>
  </r>
  <r>
    <d v="1979-05-30T00:00:00"/>
    <x v="0"/>
    <n v="1"/>
    <n v="1"/>
    <x v="2"/>
    <n v="126"/>
    <x v="0"/>
    <n v="71"/>
    <n v="3.5"/>
    <n v="3.5"/>
    <m/>
    <n v="1"/>
    <n v="1"/>
    <n v="399"/>
    <n v="0"/>
    <x v="0"/>
  </r>
  <r>
    <d v="1979-05-30T00:00:00"/>
    <x v="0"/>
    <n v="1"/>
    <n v="1"/>
    <x v="2"/>
    <n v="127"/>
    <x v="0"/>
    <n v="66"/>
    <n v="3.2"/>
    <n v="3.2"/>
    <m/>
    <n v="1"/>
    <n v="1"/>
    <n v="399"/>
    <n v="0"/>
    <x v="0"/>
  </r>
  <r>
    <d v="1979-05-30T00:00:00"/>
    <x v="0"/>
    <n v="1"/>
    <n v="1"/>
    <x v="2"/>
    <n v="128"/>
    <x v="0"/>
    <n v="70"/>
    <n v="3.43"/>
    <n v="3.43"/>
    <m/>
    <n v="1"/>
    <n v="1"/>
    <n v="399"/>
    <n v="0"/>
    <x v="0"/>
  </r>
  <r>
    <d v="1979-05-30T00:00:00"/>
    <x v="0"/>
    <n v="1"/>
    <n v="1"/>
    <x v="2"/>
    <n v="129"/>
    <x v="0"/>
    <n v="78"/>
    <n v="4.67"/>
    <n v="4.67"/>
    <m/>
    <n v="1"/>
    <n v="1"/>
    <n v="399"/>
    <n v="0"/>
    <x v="0"/>
  </r>
  <r>
    <d v="1979-05-30T00:00:00"/>
    <x v="0"/>
    <n v="1"/>
    <n v="1"/>
    <x v="2"/>
    <n v="130"/>
    <x v="0"/>
    <n v="65"/>
    <n v="2.94"/>
    <n v="2.94"/>
    <m/>
    <n v="1"/>
    <n v="1"/>
    <n v="399"/>
    <n v="0"/>
    <x v="0"/>
  </r>
  <r>
    <d v="1979-05-30T00:00:00"/>
    <x v="0"/>
    <n v="1"/>
    <n v="1"/>
    <x v="2"/>
    <n v="131"/>
    <x v="0"/>
    <n v="77"/>
    <n v="4.33"/>
    <n v="4.33"/>
    <m/>
    <n v="1"/>
    <n v="1"/>
    <n v="399"/>
    <n v="0"/>
    <x v="0"/>
  </r>
  <r>
    <d v="1979-05-30T00:00:00"/>
    <x v="0"/>
    <n v="1"/>
    <n v="1"/>
    <x v="2"/>
    <n v="132"/>
    <x v="0"/>
    <n v="71"/>
    <n v="3.55"/>
    <n v="3.55"/>
    <m/>
    <n v="1"/>
    <n v="1"/>
    <n v="399"/>
    <n v="0"/>
    <x v="0"/>
  </r>
  <r>
    <d v="1979-05-30T00:00:00"/>
    <x v="0"/>
    <n v="1"/>
    <n v="1"/>
    <x v="2"/>
    <n v="133"/>
    <x v="0"/>
    <n v="61"/>
    <n v="2.89"/>
    <n v="2.89"/>
    <m/>
    <n v="1"/>
    <n v="1"/>
    <n v="399"/>
    <n v="0"/>
    <x v="0"/>
  </r>
  <r>
    <d v="1979-05-30T00:00:00"/>
    <x v="0"/>
    <n v="1"/>
    <n v="1"/>
    <x v="2"/>
    <n v="134"/>
    <x v="0"/>
    <n v="67"/>
    <n v="3.13"/>
    <n v="3.13"/>
    <m/>
    <n v="1"/>
    <n v="1"/>
    <n v="399"/>
    <n v="0"/>
    <x v="0"/>
  </r>
  <r>
    <d v="1979-05-30T00:00:00"/>
    <x v="0"/>
    <n v="1"/>
    <n v="1"/>
    <x v="2"/>
    <n v="135"/>
    <x v="0"/>
    <n v="65"/>
    <n v="3.02"/>
    <n v="3.02"/>
    <m/>
    <n v="1"/>
    <n v="1"/>
    <n v="399"/>
    <n v="0"/>
    <x v="0"/>
  </r>
  <r>
    <d v="1979-05-30T00:00:00"/>
    <x v="0"/>
    <n v="1"/>
    <n v="1"/>
    <x v="2"/>
    <n v="136"/>
    <x v="0"/>
    <n v="67"/>
    <n v="2.87"/>
    <n v="2.87"/>
    <m/>
    <n v="1"/>
    <n v="1"/>
    <n v="399"/>
    <n v="0"/>
    <x v="0"/>
  </r>
  <r>
    <d v="1979-05-30T00:00:00"/>
    <x v="0"/>
    <n v="1"/>
    <n v="1"/>
    <x v="2"/>
    <n v="137"/>
    <x v="0"/>
    <n v="69"/>
    <n v="3.63"/>
    <n v="3.63"/>
    <m/>
    <n v="1"/>
    <n v="1"/>
    <n v="399"/>
    <n v="0"/>
    <x v="0"/>
  </r>
  <r>
    <d v="1979-05-30T00:00:00"/>
    <x v="0"/>
    <n v="1"/>
    <n v="1"/>
    <x v="2"/>
    <n v="138"/>
    <x v="0"/>
    <n v="65"/>
    <n v="3.06"/>
    <n v="3.06"/>
    <m/>
    <n v="1"/>
    <n v="1"/>
    <n v="399"/>
    <n v="0"/>
    <x v="0"/>
  </r>
  <r>
    <d v="1979-05-30T00:00:00"/>
    <x v="0"/>
    <n v="1"/>
    <n v="1"/>
    <x v="2"/>
    <n v="139"/>
    <x v="0"/>
    <n v="70"/>
    <n v="3.4"/>
    <n v="3.4"/>
    <m/>
    <n v="1"/>
    <n v="1"/>
    <n v="399"/>
    <n v="0"/>
    <x v="0"/>
  </r>
  <r>
    <d v="1979-05-30T00:00:00"/>
    <x v="0"/>
    <n v="1"/>
    <n v="1"/>
    <x v="2"/>
    <n v="140"/>
    <x v="0"/>
    <n v="62"/>
    <n v="2.4700000000000002"/>
    <n v="2.4700000000000002"/>
    <m/>
    <n v="1"/>
    <n v="1"/>
    <n v="399"/>
    <n v="0"/>
    <x v="0"/>
  </r>
  <r>
    <d v="1979-05-30T00:00:00"/>
    <x v="0"/>
    <n v="1"/>
    <n v="1"/>
    <x v="2"/>
    <n v="141"/>
    <x v="0"/>
    <n v="64"/>
    <n v="2.86"/>
    <n v="2.86"/>
    <m/>
    <n v="1"/>
    <n v="1"/>
    <n v="399"/>
    <n v="0"/>
    <x v="0"/>
  </r>
  <r>
    <d v="1979-05-30T00:00:00"/>
    <x v="0"/>
    <n v="1"/>
    <n v="1"/>
    <x v="2"/>
    <n v="142"/>
    <x v="0"/>
    <n v="61"/>
    <n v="2.8"/>
    <n v="2.8"/>
    <m/>
    <n v="1"/>
    <n v="1"/>
    <n v="399"/>
    <n v="0"/>
    <x v="0"/>
  </r>
  <r>
    <d v="1980-04-30T00:00:00"/>
    <x v="0"/>
    <n v="1"/>
    <n v="1"/>
    <x v="3"/>
    <n v="1"/>
    <x v="0"/>
    <n v="68"/>
    <n v="2.4"/>
    <n v="2.4"/>
    <m/>
    <n v="1"/>
    <n v="1"/>
    <n v="399"/>
    <n v="0"/>
    <x v="0"/>
  </r>
  <r>
    <d v="1980-04-30T00:00:00"/>
    <x v="0"/>
    <n v="1"/>
    <n v="1"/>
    <x v="3"/>
    <n v="2"/>
    <x v="0"/>
    <n v="63"/>
    <n v="1.95"/>
    <n v="1.95"/>
    <m/>
    <n v="1"/>
    <n v="1"/>
    <n v="399"/>
    <n v="0"/>
    <x v="0"/>
  </r>
  <r>
    <d v="1980-04-30T00:00:00"/>
    <x v="0"/>
    <n v="1"/>
    <n v="1"/>
    <x v="3"/>
    <n v="3"/>
    <x v="0"/>
    <n v="62"/>
    <n v="1.86"/>
    <n v="1.86"/>
    <m/>
    <n v="1"/>
    <n v="1"/>
    <n v="399"/>
    <n v="0"/>
    <x v="0"/>
  </r>
  <r>
    <d v="1980-04-30T00:00:00"/>
    <x v="0"/>
    <n v="1"/>
    <n v="1"/>
    <x v="3"/>
    <n v="4"/>
    <x v="0"/>
    <n v="72"/>
    <n v="2.96"/>
    <n v="2.96"/>
    <m/>
    <n v="1"/>
    <n v="1"/>
    <n v="399"/>
    <n v="0"/>
    <x v="0"/>
  </r>
  <r>
    <d v="1980-04-30T00:00:00"/>
    <x v="0"/>
    <n v="1"/>
    <n v="1"/>
    <x v="3"/>
    <n v="5"/>
    <x v="0"/>
    <n v="63"/>
    <n v="2.14"/>
    <n v="2.14"/>
    <m/>
    <n v="1"/>
    <n v="1"/>
    <n v="399"/>
    <n v="0"/>
    <x v="0"/>
  </r>
  <r>
    <d v="1980-04-30T00:00:00"/>
    <x v="0"/>
    <n v="1"/>
    <n v="1"/>
    <x v="3"/>
    <n v="6"/>
    <x v="0"/>
    <n v="64"/>
    <n v="2.23"/>
    <n v="2.23"/>
    <m/>
    <n v="1"/>
    <n v="1"/>
    <n v="399"/>
    <n v="0"/>
    <x v="0"/>
  </r>
  <r>
    <d v="1980-04-30T00:00:00"/>
    <x v="0"/>
    <n v="1"/>
    <n v="1"/>
    <x v="3"/>
    <n v="7"/>
    <x v="0"/>
    <n v="63"/>
    <n v="2.29"/>
    <n v="2.29"/>
    <m/>
    <n v="1"/>
    <n v="1"/>
    <n v="399"/>
    <n v="0"/>
    <x v="0"/>
  </r>
  <r>
    <d v="1980-04-30T00:00:00"/>
    <x v="0"/>
    <n v="1"/>
    <n v="1"/>
    <x v="3"/>
    <n v="8"/>
    <x v="0"/>
    <n v="64"/>
    <n v="2.0099999999999998"/>
    <n v="2.0099999999999998"/>
    <m/>
    <n v="1"/>
    <n v="1"/>
    <n v="399"/>
    <n v="0"/>
    <x v="0"/>
  </r>
  <r>
    <d v="1980-04-30T00:00:00"/>
    <x v="0"/>
    <n v="1"/>
    <n v="1"/>
    <x v="3"/>
    <n v="9"/>
    <x v="0"/>
    <n v="65"/>
    <n v="2.1800000000000002"/>
    <n v="2.1800000000000002"/>
    <m/>
    <n v="1"/>
    <n v="1"/>
    <n v="399"/>
    <n v="0"/>
    <x v="0"/>
  </r>
  <r>
    <d v="1980-04-30T00:00:00"/>
    <x v="0"/>
    <n v="1"/>
    <n v="1"/>
    <x v="3"/>
    <n v="10"/>
    <x v="0"/>
    <n v="66"/>
    <n v="2.23"/>
    <n v="2.23"/>
    <m/>
    <n v="1"/>
    <n v="1"/>
    <n v="399"/>
    <n v="0"/>
    <x v="0"/>
  </r>
  <r>
    <d v="1980-04-30T00:00:00"/>
    <x v="0"/>
    <n v="1"/>
    <n v="1"/>
    <x v="3"/>
    <n v="11"/>
    <x v="0"/>
    <n v="69"/>
    <n v="2.2599999999999998"/>
    <n v="2.2599999999999998"/>
    <m/>
    <n v="1"/>
    <n v="1"/>
    <n v="399"/>
    <n v="0"/>
    <x v="0"/>
  </r>
  <r>
    <d v="1980-04-30T00:00:00"/>
    <x v="0"/>
    <n v="1"/>
    <n v="1"/>
    <x v="3"/>
    <n v="12"/>
    <x v="0"/>
    <n v="73"/>
    <n v="2.96"/>
    <n v="2.96"/>
    <m/>
    <n v="1"/>
    <n v="1"/>
    <n v="399"/>
    <n v="0"/>
    <x v="0"/>
  </r>
  <r>
    <d v="1980-04-30T00:00:00"/>
    <x v="0"/>
    <n v="1"/>
    <n v="1"/>
    <x v="3"/>
    <n v="13"/>
    <x v="0"/>
    <n v="69"/>
    <n v="2.52"/>
    <n v="2.52"/>
    <m/>
    <n v="1"/>
    <n v="1"/>
    <n v="399"/>
    <n v="0"/>
    <x v="0"/>
  </r>
  <r>
    <d v="1980-04-30T00:00:00"/>
    <x v="0"/>
    <n v="1"/>
    <n v="1"/>
    <x v="3"/>
    <n v="14"/>
    <x v="0"/>
    <n v="70"/>
    <n v="2.56"/>
    <n v="2.56"/>
    <m/>
    <n v="1"/>
    <n v="1"/>
    <n v="399"/>
    <n v="0"/>
    <x v="0"/>
  </r>
  <r>
    <d v="1980-04-30T00:00:00"/>
    <x v="0"/>
    <n v="1"/>
    <n v="1"/>
    <x v="3"/>
    <n v="15"/>
    <x v="0"/>
    <n v="65"/>
    <n v="2.17"/>
    <n v="2.17"/>
    <m/>
    <n v="1"/>
    <n v="1"/>
    <n v="399"/>
    <n v="0"/>
    <x v="0"/>
  </r>
  <r>
    <d v="1980-04-30T00:00:00"/>
    <x v="0"/>
    <n v="1"/>
    <n v="1"/>
    <x v="3"/>
    <n v="16"/>
    <x v="0"/>
    <n v="68"/>
    <n v="2.5499999999999998"/>
    <n v="2.5499999999999998"/>
    <m/>
    <n v="1"/>
    <n v="1"/>
    <n v="399"/>
    <n v="0"/>
    <x v="0"/>
  </r>
  <r>
    <d v="1980-04-30T00:00:00"/>
    <x v="0"/>
    <n v="1"/>
    <n v="1"/>
    <x v="3"/>
    <n v="17"/>
    <x v="0"/>
    <n v="65"/>
    <n v="2.16"/>
    <n v="2.16"/>
    <m/>
    <n v="1"/>
    <n v="1"/>
    <n v="399"/>
    <n v="0"/>
    <x v="0"/>
  </r>
  <r>
    <d v="1980-04-30T00:00:00"/>
    <x v="0"/>
    <n v="1"/>
    <n v="1"/>
    <x v="3"/>
    <n v="18"/>
    <x v="0"/>
    <n v="69"/>
    <n v="2.86"/>
    <n v="2.86"/>
    <m/>
    <n v="1"/>
    <n v="1"/>
    <n v="399"/>
    <n v="0"/>
    <x v="0"/>
  </r>
  <r>
    <d v="1980-04-30T00:00:00"/>
    <x v="0"/>
    <n v="1"/>
    <n v="1"/>
    <x v="3"/>
    <n v="19"/>
    <x v="0"/>
    <n v="67"/>
    <n v="2.27"/>
    <n v="2.27"/>
    <m/>
    <n v="1"/>
    <n v="1"/>
    <n v="399"/>
    <n v="0"/>
    <x v="0"/>
  </r>
  <r>
    <d v="1980-04-30T00:00:00"/>
    <x v="0"/>
    <n v="1"/>
    <n v="1"/>
    <x v="3"/>
    <n v="20"/>
    <x v="0"/>
    <n v="69"/>
    <n v="2.6"/>
    <n v="2.6"/>
    <m/>
    <n v="1"/>
    <n v="1"/>
    <n v="399"/>
    <n v="0"/>
    <x v="0"/>
  </r>
  <r>
    <d v="1980-04-30T00:00:00"/>
    <x v="0"/>
    <n v="1"/>
    <n v="1"/>
    <x v="3"/>
    <n v="21"/>
    <x v="0"/>
    <n v="64"/>
    <n v="2.02"/>
    <n v="2.02"/>
    <m/>
    <n v="1"/>
    <n v="1"/>
    <n v="399"/>
    <n v="0"/>
    <x v="0"/>
  </r>
  <r>
    <d v="1980-04-30T00:00:00"/>
    <x v="0"/>
    <n v="1"/>
    <n v="1"/>
    <x v="3"/>
    <n v="22"/>
    <x v="0"/>
    <n v="68"/>
    <n v="2.44"/>
    <n v="2.44"/>
    <m/>
    <n v="1"/>
    <n v="1"/>
    <n v="399"/>
    <n v="0"/>
    <x v="0"/>
  </r>
  <r>
    <d v="1980-04-30T00:00:00"/>
    <x v="0"/>
    <n v="1"/>
    <n v="1"/>
    <x v="3"/>
    <n v="23"/>
    <x v="0"/>
    <n v="61"/>
    <n v="1.96"/>
    <n v="1.96"/>
    <m/>
    <n v="1"/>
    <n v="1"/>
    <n v="399"/>
    <n v="0"/>
    <x v="0"/>
  </r>
  <r>
    <d v="1980-04-30T00:00:00"/>
    <x v="0"/>
    <n v="1"/>
    <n v="1"/>
    <x v="3"/>
    <n v="24"/>
    <x v="0"/>
    <n v="71"/>
    <n v="2.95"/>
    <n v="2.95"/>
    <m/>
    <n v="1"/>
    <n v="1"/>
    <n v="399"/>
    <n v="0"/>
    <x v="0"/>
  </r>
  <r>
    <d v="1980-04-30T00:00:00"/>
    <x v="0"/>
    <n v="1"/>
    <n v="1"/>
    <x v="3"/>
    <n v="25"/>
    <x v="0"/>
    <n v="66"/>
    <n v="2.4900000000000002"/>
    <n v="2.4900000000000002"/>
    <m/>
    <n v="1"/>
    <n v="1"/>
    <n v="399"/>
    <n v="0"/>
    <x v="0"/>
  </r>
  <r>
    <d v="1980-04-30T00:00:00"/>
    <x v="0"/>
    <n v="1"/>
    <n v="1"/>
    <x v="3"/>
    <n v="26"/>
    <x v="0"/>
    <n v="65"/>
    <n v="2.19"/>
    <n v="2.19"/>
    <m/>
    <n v="1"/>
    <n v="1"/>
    <n v="399"/>
    <n v="0"/>
    <x v="0"/>
  </r>
  <r>
    <d v="1980-04-30T00:00:00"/>
    <x v="0"/>
    <n v="1"/>
    <n v="1"/>
    <x v="3"/>
    <n v="27"/>
    <x v="0"/>
    <n v="66"/>
    <n v="2.46"/>
    <n v="2.46"/>
    <m/>
    <n v="1"/>
    <n v="1"/>
    <n v="399"/>
    <n v="0"/>
    <x v="0"/>
  </r>
  <r>
    <d v="1980-04-30T00:00:00"/>
    <x v="0"/>
    <n v="1"/>
    <n v="1"/>
    <x v="3"/>
    <n v="28"/>
    <x v="0"/>
    <n v="66"/>
    <n v="2.37"/>
    <n v="2.37"/>
    <m/>
    <n v="1"/>
    <n v="1"/>
    <n v="399"/>
    <n v="0"/>
    <x v="0"/>
  </r>
  <r>
    <d v="1980-04-30T00:00:00"/>
    <x v="0"/>
    <n v="1"/>
    <n v="1"/>
    <x v="3"/>
    <n v="29"/>
    <x v="0"/>
    <n v="65"/>
    <n v="2.25"/>
    <n v="2.25"/>
    <m/>
    <n v="1"/>
    <n v="1"/>
    <n v="399"/>
    <n v="0"/>
    <x v="0"/>
  </r>
  <r>
    <d v="1980-04-30T00:00:00"/>
    <x v="0"/>
    <n v="1"/>
    <n v="1"/>
    <x v="3"/>
    <n v="30"/>
    <x v="0"/>
    <n v="63"/>
    <n v="1.93"/>
    <n v="1.93"/>
    <m/>
    <n v="1"/>
    <n v="1"/>
    <n v="399"/>
    <n v="0"/>
    <x v="0"/>
  </r>
  <r>
    <d v="1980-04-30T00:00:00"/>
    <x v="0"/>
    <n v="1"/>
    <n v="1"/>
    <x v="3"/>
    <n v="31"/>
    <x v="0"/>
    <n v="72"/>
    <n v="3.36"/>
    <n v="3.36"/>
    <m/>
    <n v="1"/>
    <n v="1"/>
    <n v="399"/>
    <n v="0"/>
    <x v="0"/>
  </r>
  <r>
    <d v="1980-04-30T00:00:00"/>
    <x v="0"/>
    <n v="1"/>
    <n v="1"/>
    <x v="3"/>
    <n v="32"/>
    <x v="0"/>
    <n v="68"/>
    <n v="2.4500000000000002"/>
    <n v="2.4500000000000002"/>
    <m/>
    <n v="1"/>
    <n v="1"/>
    <n v="399"/>
    <n v="0"/>
    <x v="0"/>
  </r>
  <r>
    <d v="1980-04-30T00:00:00"/>
    <x v="0"/>
    <n v="1"/>
    <n v="1"/>
    <x v="3"/>
    <n v="33"/>
    <x v="0"/>
    <n v="68"/>
    <n v="2.4900000000000002"/>
    <n v="2.4900000000000002"/>
    <m/>
    <n v="1"/>
    <n v="1"/>
    <n v="399"/>
    <n v="0"/>
    <x v="0"/>
  </r>
  <r>
    <d v="1980-04-30T00:00:00"/>
    <x v="0"/>
    <n v="1"/>
    <n v="1"/>
    <x v="3"/>
    <n v="34"/>
    <x v="0"/>
    <n v="67"/>
    <n v="2.59"/>
    <n v="2.59"/>
    <m/>
    <n v="1"/>
    <n v="1"/>
    <n v="399"/>
    <n v="0"/>
    <x v="0"/>
  </r>
  <r>
    <d v="1980-04-30T00:00:00"/>
    <x v="0"/>
    <n v="1"/>
    <n v="1"/>
    <x v="3"/>
    <n v="35"/>
    <x v="0"/>
    <n v="67"/>
    <n v="2.39"/>
    <n v="2.39"/>
    <m/>
    <n v="1"/>
    <n v="1"/>
    <n v="399"/>
    <n v="0"/>
    <x v="0"/>
  </r>
  <r>
    <d v="1980-04-30T00:00:00"/>
    <x v="0"/>
    <n v="1"/>
    <n v="1"/>
    <x v="3"/>
    <n v="36"/>
    <x v="0"/>
    <n v="69"/>
    <n v="2.63"/>
    <n v="2.63"/>
    <m/>
    <n v="1"/>
    <n v="1"/>
    <n v="399"/>
    <n v="0"/>
    <x v="0"/>
  </r>
  <r>
    <d v="1980-04-30T00:00:00"/>
    <x v="0"/>
    <n v="1"/>
    <n v="1"/>
    <x v="3"/>
    <n v="37"/>
    <x v="0"/>
    <n v="71"/>
    <n v="3.06"/>
    <n v="3.06"/>
    <m/>
    <n v="1"/>
    <n v="1"/>
    <n v="399"/>
    <n v="0"/>
    <x v="0"/>
  </r>
  <r>
    <d v="1980-04-30T00:00:00"/>
    <x v="0"/>
    <n v="1"/>
    <n v="1"/>
    <x v="3"/>
    <n v="38"/>
    <x v="0"/>
    <n v="63"/>
    <n v="2.08"/>
    <n v="2.08"/>
    <m/>
    <n v="1"/>
    <n v="1"/>
    <n v="399"/>
    <n v="0"/>
    <x v="0"/>
  </r>
  <r>
    <d v="1980-04-30T00:00:00"/>
    <x v="0"/>
    <n v="1"/>
    <n v="1"/>
    <x v="3"/>
    <n v="39"/>
    <x v="0"/>
    <n v="70"/>
    <n v="2.8"/>
    <n v="2.8"/>
    <m/>
    <n v="1"/>
    <n v="1"/>
    <n v="399"/>
    <n v="0"/>
    <x v="0"/>
  </r>
  <r>
    <d v="1980-04-30T00:00:00"/>
    <x v="0"/>
    <n v="1"/>
    <n v="1"/>
    <x v="3"/>
    <n v="40"/>
    <x v="0"/>
    <n v="68"/>
    <n v="2.46"/>
    <n v="2.46"/>
    <m/>
    <n v="1"/>
    <n v="1"/>
    <n v="399"/>
    <n v="0"/>
    <x v="0"/>
  </r>
  <r>
    <d v="1980-04-30T00:00:00"/>
    <x v="0"/>
    <n v="1"/>
    <n v="1"/>
    <x v="3"/>
    <n v="41"/>
    <x v="0"/>
    <n v="65"/>
    <n v="2.15"/>
    <n v="2.15"/>
    <m/>
    <n v="1"/>
    <n v="1"/>
    <n v="399"/>
    <n v="0"/>
    <x v="0"/>
  </r>
  <r>
    <d v="1980-04-30T00:00:00"/>
    <x v="0"/>
    <n v="1"/>
    <n v="1"/>
    <x v="3"/>
    <n v="42"/>
    <x v="0"/>
    <n v="64"/>
    <n v="2.08"/>
    <n v="2.08"/>
    <m/>
    <n v="1"/>
    <n v="1"/>
    <n v="399"/>
    <n v="0"/>
    <x v="0"/>
  </r>
  <r>
    <d v="1980-04-30T00:00:00"/>
    <x v="0"/>
    <n v="1"/>
    <n v="1"/>
    <x v="3"/>
    <n v="43"/>
    <x v="0"/>
    <n v="67"/>
    <n v="2.5"/>
    <n v="2.5"/>
    <m/>
    <n v="1"/>
    <n v="1"/>
    <n v="399"/>
    <n v="0"/>
    <x v="0"/>
  </r>
  <r>
    <d v="1980-04-30T00:00:00"/>
    <x v="0"/>
    <n v="1"/>
    <n v="1"/>
    <x v="3"/>
    <n v="44"/>
    <x v="0"/>
    <n v="62"/>
    <n v="1.99"/>
    <n v="1.99"/>
    <m/>
    <n v="1"/>
    <n v="1"/>
    <n v="399"/>
    <n v="0"/>
    <x v="0"/>
  </r>
  <r>
    <d v="1980-04-30T00:00:00"/>
    <x v="0"/>
    <n v="1"/>
    <n v="1"/>
    <x v="3"/>
    <n v="45"/>
    <x v="0"/>
    <n v="68"/>
    <n v="2.52"/>
    <n v="2.52"/>
    <m/>
    <n v="1"/>
    <n v="1"/>
    <n v="399"/>
    <n v="0"/>
    <x v="0"/>
  </r>
  <r>
    <d v="1980-04-30T00:00:00"/>
    <x v="0"/>
    <n v="1"/>
    <n v="1"/>
    <x v="3"/>
    <n v="46"/>
    <x v="0"/>
    <n v="65"/>
    <n v="2.5299999999999998"/>
    <n v="2.5299999999999998"/>
    <m/>
    <n v="1"/>
    <n v="1"/>
    <n v="399"/>
    <n v="0"/>
    <x v="0"/>
  </r>
  <r>
    <d v="1980-04-30T00:00:00"/>
    <x v="0"/>
    <n v="1"/>
    <n v="1"/>
    <x v="3"/>
    <n v="47"/>
    <x v="0"/>
    <n v="70"/>
    <n v="2.8"/>
    <n v="2.8"/>
    <m/>
    <n v="1"/>
    <n v="1"/>
    <n v="399"/>
    <n v="0"/>
    <x v="0"/>
  </r>
  <r>
    <d v="1980-04-30T00:00:00"/>
    <x v="0"/>
    <n v="1"/>
    <n v="1"/>
    <x v="3"/>
    <n v="48"/>
    <x v="0"/>
    <n v="65"/>
    <n v="2.29"/>
    <n v="2.29"/>
    <m/>
    <n v="1"/>
    <n v="1"/>
    <n v="399"/>
    <n v="0"/>
    <x v="0"/>
  </r>
  <r>
    <d v="1980-04-30T00:00:00"/>
    <x v="0"/>
    <n v="1"/>
    <n v="1"/>
    <x v="3"/>
    <n v="49"/>
    <x v="0"/>
    <n v="67"/>
    <n v="2.48"/>
    <n v="2.48"/>
    <m/>
    <n v="1"/>
    <n v="1"/>
    <n v="399"/>
    <n v="0"/>
    <x v="0"/>
  </r>
  <r>
    <d v="1980-04-30T00:00:00"/>
    <x v="0"/>
    <n v="1"/>
    <n v="1"/>
    <x v="3"/>
    <n v="50"/>
    <x v="0"/>
    <n v="65"/>
    <n v="2.27"/>
    <n v="2.27"/>
    <m/>
    <n v="1"/>
    <n v="1"/>
    <n v="399"/>
    <n v="0"/>
    <x v="0"/>
  </r>
  <r>
    <d v="1980-04-30T00:00:00"/>
    <x v="0"/>
    <n v="1"/>
    <n v="1"/>
    <x v="3"/>
    <n v="51"/>
    <x v="0"/>
    <n v="68"/>
    <n v="2.3199999999999998"/>
    <n v="2.3199999999999998"/>
    <m/>
    <n v="1"/>
    <n v="1"/>
    <n v="399"/>
    <n v="0"/>
    <x v="0"/>
  </r>
  <r>
    <d v="1980-04-30T00:00:00"/>
    <x v="0"/>
    <n v="1"/>
    <n v="1"/>
    <x v="3"/>
    <n v="52"/>
    <x v="0"/>
    <n v="66"/>
    <n v="2.4"/>
    <n v="2.4"/>
    <m/>
    <n v="1"/>
    <n v="1"/>
    <n v="399"/>
    <n v="0"/>
    <x v="0"/>
  </r>
  <r>
    <d v="1980-04-30T00:00:00"/>
    <x v="0"/>
    <n v="1"/>
    <n v="1"/>
    <x v="3"/>
    <n v="53"/>
    <x v="0"/>
    <n v="69"/>
    <n v="2.5299999999999998"/>
    <n v="2.5299999999999998"/>
    <m/>
    <n v="1"/>
    <n v="1"/>
    <n v="399"/>
    <n v="0"/>
    <x v="0"/>
  </r>
  <r>
    <d v="1980-04-30T00:00:00"/>
    <x v="0"/>
    <n v="1"/>
    <n v="1"/>
    <x v="3"/>
    <n v="54"/>
    <x v="0"/>
    <n v="66"/>
    <n v="2.37"/>
    <n v="2.37"/>
    <m/>
    <n v="1"/>
    <n v="1"/>
    <n v="399"/>
    <n v="0"/>
    <x v="0"/>
  </r>
  <r>
    <d v="1980-04-30T00:00:00"/>
    <x v="0"/>
    <n v="1"/>
    <n v="1"/>
    <x v="3"/>
    <n v="55"/>
    <x v="0"/>
    <n v="64"/>
    <n v="2.19"/>
    <n v="2.19"/>
    <m/>
    <n v="1"/>
    <n v="1"/>
    <n v="399"/>
    <n v="0"/>
    <x v="0"/>
  </r>
  <r>
    <d v="1980-04-30T00:00:00"/>
    <x v="0"/>
    <n v="1"/>
    <n v="1"/>
    <x v="3"/>
    <n v="56"/>
    <x v="0"/>
    <n v="64"/>
    <n v="2.2999999999999998"/>
    <n v="2.2999999999999998"/>
    <m/>
    <n v="1"/>
    <n v="1"/>
    <n v="399"/>
    <n v="0"/>
    <x v="0"/>
  </r>
  <r>
    <d v="1980-04-30T00:00:00"/>
    <x v="0"/>
    <n v="1"/>
    <n v="1"/>
    <x v="3"/>
    <n v="57"/>
    <x v="0"/>
    <n v="68"/>
    <n v="2.44"/>
    <n v="2.44"/>
    <m/>
    <n v="1"/>
    <n v="1"/>
    <n v="399"/>
    <n v="0"/>
    <x v="0"/>
  </r>
  <r>
    <d v="1980-04-30T00:00:00"/>
    <x v="0"/>
    <n v="1"/>
    <n v="1"/>
    <x v="3"/>
    <n v="58"/>
    <x v="0"/>
    <n v="67"/>
    <n v="2.48"/>
    <n v="2.48"/>
    <m/>
    <n v="1"/>
    <n v="1"/>
    <n v="399"/>
    <n v="0"/>
    <x v="0"/>
  </r>
  <r>
    <d v="1980-04-30T00:00:00"/>
    <x v="0"/>
    <n v="1"/>
    <n v="1"/>
    <x v="3"/>
    <n v="59"/>
    <x v="0"/>
    <n v="65"/>
    <n v="2.1800000000000002"/>
    <n v="2.1800000000000002"/>
    <m/>
    <n v="1"/>
    <n v="1"/>
    <n v="399"/>
    <n v="0"/>
    <x v="0"/>
  </r>
  <r>
    <d v="1980-04-30T00:00:00"/>
    <x v="0"/>
    <n v="1"/>
    <n v="1"/>
    <x v="3"/>
    <n v="60"/>
    <x v="0"/>
    <n v="64"/>
    <n v="2.06"/>
    <n v="2.06"/>
    <m/>
    <n v="1"/>
    <n v="1"/>
    <n v="399"/>
    <n v="0"/>
    <x v="0"/>
  </r>
  <r>
    <d v="1980-04-30T00:00:00"/>
    <x v="0"/>
    <n v="1"/>
    <n v="1"/>
    <x v="3"/>
    <n v="61"/>
    <x v="0"/>
    <n v="71"/>
    <n v="2.89"/>
    <n v="2.89"/>
    <m/>
    <n v="1"/>
    <n v="1"/>
    <n v="399"/>
    <n v="0"/>
    <x v="0"/>
  </r>
  <r>
    <d v="1980-04-30T00:00:00"/>
    <x v="0"/>
    <n v="1"/>
    <n v="1"/>
    <x v="3"/>
    <n v="62"/>
    <x v="0"/>
    <n v="65"/>
    <n v="2.12"/>
    <n v="2.12"/>
    <m/>
    <n v="1"/>
    <n v="1"/>
    <n v="399"/>
    <n v="0"/>
    <x v="0"/>
  </r>
  <r>
    <d v="1980-04-30T00:00:00"/>
    <x v="0"/>
    <n v="1"/>
    <n v="1"/>
    <x v="3"/>
    <n v="63"/>
    <x v="0"/>
    <n v="66"/>
    <n v="2.2200000000000002"/>
    <n v="2.2200000000000002"/>
    <m/>
    <n v="1"/>
    <n v="1"/>
    <n v="399"/>
    <n v="0"/>
    <x v="0"/>
  </r>
  <r>
    <d v="1980-04-30T00:00:00"/>
    <x v="0"/>
    <n v="1"/>
    <n v="1"/>
    <x v="3"/>
    <n v="64"/>
    <x v="0"/>
    <n v="65"/>
    <n v="2.4"/>
    <n v="2.4"/>
    <m/>
    <n v="1"/>
    <n v="1"/>
    <n v="399"/>
    <n v="0"/>
    <x v="0"/>
  </r>
  <r>
    <d v="1980-04-30T00:00:00"/>
    <x v="0"/>
    <n v="1"/>
    <n v="1"/>
    <x v="3"/>
    <n v="65"/>
    <x v="0"/>
    <n v="67"/>
    <n v="2.42"/>
    <n v="2.42"/>
    <m/>
    <n v="1"/>
    <n v="1"/>
    <n v="399"/>
    <n v="0"/>
    <x v="0"/>
  </r>
  <r>
    <d v="1980-04-30T00:00:00"/>
    <x v="0"/>
    <n v="1"/>
    <n v="1"/>
    <x v="3"/>
    <n v="66"/>
    <x v="0"/>
    <n v="68"/>
    <n v="2.58"/>
    <n v="2.58"/>
    <m/>
    <n v="1"/>
    <n v="1"/>
    <n v="399"/>
    <n v="0"/>
    <x v="0"/>
  </r>
  <r>
    <d v="1980-04-30T00:00:00"/>
    <x v="0"/>
    <n v="1"/>
    <n v="1"/>
    <x v="3"/>
    <n v="67"/>
    <x v="0"/>
    <n v="71"/>
    <n v="2.85"/>
    <n v="2.85"/>
    <m/>
    <n v="1"/>
    <n v="1"/>
    <n v="399"/>
    <n v="0"/>
    <x v="0"/>
  </r>
  <r>
    <d v="1980-04-30T00:00:00"/>
    <x v="0"/>
    <n v="1"/>
    <n v="1"/>
    <x v="3"/>
    <n v="68"/>
    <x v="0"/>
    <n v="67"/>
    <n v="2.4"/>
    <n v="2.4"/>
    <m/>
    <n v="1"/>
    <n v="1"/>
    <n v="399"/>
    <n v="0"/>
    <x v="0"/>
  </r>
  <r>
    <d v="1980-04-30T00:00:00"/>
    <x v="0"/>
    <n v="1"/>
    <n v="1"/>
    <x v="3"/>
    <n v="69"/>
    <x v="0"/>
    <n v="69"/>
    <n v="2.96"/>
    <n v="2.96"/>
    <m/>
    <n v="1"/>
    <n v="1"/>
    <n v="399"/>
    <n v="0"/>
    <x v="0"/>
  </r>
  <r>
    <d v="1980-04-30T00:00:00"/>
    <x v="0"/>
    <n v="1"/>
    <n v="1"/>
    <x v="3"/>
    <n v="70"/>
    <x v="0"/>
    <n v="69"/>
    <n v="2.8"/>
    <n v="2.8"/>
    <m/>
    <n v="1"/>
    <n v="1"/>
    <n v="399"/>
    <n v="0"/>
    <x v="0"/>
  </r>
  <r>
    <d v="1980-04-30T00:00:00"/>
    <x v="0"/>
    <n v="1"/>
    <n v="1"/>
    <x v="3"/>
    <n v="71"/>
    <x v="0"/>
    <n v="70"/>
    <n v="2.65"/>
    <n v="2.65"/>
    <m/>
    <n v="1"/>
    <n v="1"/>
    <n v="399"/>
    <n v="0"/>
    <x v="0"/>
  </r>
  <r>
    <d v="1980-04-30T00:00:00"/>
    <x v="0"/>
    <n v="1"/>
    <n v="1"/>
    <x v="3"/>
    <n v="72"/>
    <x v="0"/>
    <n v="68"/>
    <n v="2.5099999999999998"/>
    <n v="2.5099999999999998"/>
    <m/>
    <n v="1"/>
    <n v="1"/>
    <n v="399"/>
    <n v="0"/>
    <x v="0"/>
  </r>
  <r>
    <d v="1980-04-30T00:00:00"/>
    <x v="0"/>
    <n v="1"/>
    <n v="1"/>
    <x v="3"/>
    <n v="73"/>
    <x v="0"/>
    <n v="70"/>
    <n v="2.78"/>
    <n v="2.78"/>
    <m/>
    <n v="1"/>
    <n v="1"/>
    <n v="399"/>
    <n v="0"/>
    <x v="0"/>
  </r>
  <r>
    <d v="1980-04-30T00:00:00"/>
    <x v="0"/>
    <n v="1"/>
    <n v="1"/>
    <x v="3"/>
    <n v="74"/>
    <x v="0"/>
    <n v="66"/>
    <n v="2.56"/>
    <n v="2.56"/>
    <m/>
    <n v="1"/>
    <n v="1"/>
    <n v="399"/>
    <n v="0"/>
    <x v="0"/>
  </r>
  <r>
    <d v="1980-04-30T00:00:00"/>
    <x v="0"/>
    <n v="1"/>
    <n v="1"/>
    <x v="3"/>
    <n v="75"/>
    <x v="0"/>
    <n v="70"/>
    <n v="2.64"/>
    <n v="2.64"/>
    <m/>
    <n v="1"/>
    <n v="1"/>
    <n v="399"/>
    <n v="0"/>
    <x v="0"/>
  </r>
  <r>
    <d v="1980-04-30T00:00:00"/>
    <x v="0"/>
    <n v="1"/>
    <n v="1"/>
    <x v="3"/>
    <n v="76"/>
    <x v="0"/>
    <n v="68"/>
    <n v="2.39"/>
    <n v="2.39"/>
    <m/>
    <n v="1"/>
    <n v="1"/>
    <n v="399"/>
    <n v="0"/>
    <x v="0"/>
  </r>
  <r>
    <d v="1980-04-30T00:00:00"/>
    <x v="0"/>
    <n v="1"/>
    <n v="1"/>
    <x v="3"/>
    <n v="77"/>
    <x v="0"/>
    <n v="68"/>
    <n v="2.42"/>
    <n v="2.42"/>
    <m/>
    <n v="1"/>
    <n v="1"/>
    <n v="399"/>
    <n v="0"/>
    <x v="0"/>
  </r>
  <r>
    <d v="1980-04-30T00:00:00"/>
    <x v="0"/>
    <n v="1"/>
    <n v="1"/>
    <x v="3"/>
    <n v="78"/>
    <x v="0"/>
    <n v="71"/>
    <n v="2.9"/>
    <n v="2.9"/>
    <m/>
    <n v="1"/>
    <n v="1"/>
    <n v="399"/>
    <n v="0"/>
    <x v="0"/>
  </r>
  <r>
    <d v="1980-04-30T00:00:00"/>
    <x v="0"/>
    <n v="1"/>
    <n v="1"/>
    <x v="3"/>
    <n v="79"/>
    <x v="0"/>
    <n v="64"/>
    <n v="2.0499999999999998"/>
    <n v="2.0499999999999998"/>
    <m/>
    <n v="1"/>
    <n v="1"/>
    <n v="399"/>
    <n v="0"/>
    <x v="0"/>
  </r>
  <r>
    <d v="1980-04-30T00:00:00"/>
    <x v="0"/>
    <n v="1"/>
    <n v="1"/>
    <x v="3"/>
    <n v="80"/>
    <x v="0"/>
    <n v="63"/>
    <n v="1.88"/>
    <n v="1.88"/>
    <m/>
    <n v="1"/>
    <n v="1"/>
    <n v="399"/>
    <n v="0"/>
    <x v="0"/>
  </r>
  <r>
    <d v="1980-04-30T00:00:00"/>
    <x v="0"/>
    <n v="1"/>
    <n v="1"/>
    <x v="3"/>
    <n v="81"/>
    <x v="0"/>
    <n v="66"/>
    <n v="2.33"/>
    <n v="2.33"/>
    <m/>
    <n v="1"/>
    <n v="1"/>
    <n v="399"/>
    <n v="0"/>
    <x v="0"/>
  </r>
  <r>
    <d v="1980-04-30T00:00:00"/>
    <x v="0"/>
    <n v="1"/>
    <n v="1"/>
    <x v="3"/>
    <n v="82"/>
    <x v="0"/>
    <n v="64"/>
    <n v="2.2200000000000002"/>
    <n v="2.2200000000000002"/>
    <m/>
    <n v="1"/>
    <n v="1"/>
    <n v="399"/>
    <n v="0"/>
    <x v="0"/>
  </r>
  <r>
    <d v="1980-04-30T00:00:00"/>
    <x v="0"/>
    <n v="1"/>
    <n v="1"/>
    <x v="3"/>
    <n v="83"/>
    <x v="0"/>
    <n v="69"/>
    <n v="2.7"/>
    <n v="2.7"/>
    <m/>
    <n v="1"/>
    <n v="1"/>
    <n v="399"/>
    <n v="0"/>
    <x v="0"/>
  </r>
  <r>
    <d v="1980-04-30T00:00:00"/>
    <x v="0"/>
    <n v="1"/>
    <n v="1"/>
    <x v="3"/>
    <n v="84"/>
    <x v="0"/>
    <n v="68"/>
    <n v="2.11"/>
    <n v="2.11"/>
    <m/>
    <n v="1"/>
    <n v="1"/>
    <n v="399"/>
    <n v="0"/>
    <x v="0"/>
  </r>
  <r>
    <d v="1980-04-30T00:00:00"/>
    <x v="0"/>
    <n v="1"/>
    <n v="1"/>
    <x v="3"/>
    <n v="85"/>
    <x v="0"/>
    <n v="67"/>
    <n v="2.5099999999999998"/>
    <n v="2.5099999999999998"/>
    <m/>
    <n v="1"/>
    <n v="1"/>
    <n v="399"/>
    <n v="0"/>
    <x v="0"/>
  </r>
  <r>
    <d v="1980-04-30T00:00:00"/>
    <x v="0"/>
    <n v="1"/>
    <n v="1"/>
    <x v="3"/>
    <n v="86"/>
    <x v="0"/>
    <n v="64"/>
    <n v="2.06"/>
    <n v="2.06"/>
    <m/>
    <n v="1"/>
    <n v="1"/>
    <n v="399"/>
    <n v="0"/>
    <x v="0"/>
  </r>
  <r>
    <d v="1980-04-30T00:00:00"/>
    <x v="0"/>
    <n v="1"/>
    <n v="1"/>
    <x v="3"/>
    <n v="87"/>
    <x v="0"/>
    <n v="65"/>
    <n v="2.1800000000000002"/>
    <n v="2.1800000000000002"/>
    <m/>
    <n v="1"/>
    <n v="1"/>
    <n v="399"/>
    <n v="0"/>
    <x v="0"/>
  </r>
  <r>
    <d v="1980-04-30T00:00:00"/>
    <x v="0"/>
    <n v="1"/>
    <n v="1"/>
    <x v="3"/>
    <n v="88"/>
    <x v="0"/>
    <n v="67"/>
    <n v="2.4500000000000002"/>
    <n v="2.4500000000000002"/>
    <m/>
    <n v="1"/>
    <n v="1"/>
    <n v="399"/>
    <n v="0"/>
    <x v="0"/>
  </r>
  <r>
    <d v="1980-04-30T00:00:00"/>
    <x v="0"/>
    <n v="1"/>
    <n v="1"/>
    <x v="3"/>
    <n v="89"/>
    <x v="0"/>
    <n v="69"/>
    <n v="2.4700000000000002"/>
    <n v="2.4700000000000002"/>
    <m/>
    <n v="1"/>
    <n v="1"/>
    <n v="399"/>
    <n v="0"/>
    <x v="0"/>
  </r>
  <r>
    <d v="1980-04-30T00:00:00"/>
    <x v="0"/>
    <n v="1"/>
    <n v="1"/>
    <x v="3"/>
    <n v="90"/>
    <x v="0"/>
    <n v="67"/>
    <n v="2.42"/>
    <n v="2.42"/>
    <m/>
    <n v="1"/>
    <n v="1"/>
    <n v="399"/>
    <n v="0"/>
    <x v="0"/>
  </r>
  <r>
    <d v="1980-04-30T00:00:00"/>
    <x v="0"/>
    <n v="1"/>
    <n v="1"/>
    <x v="3"/>
    <n v="91"/>
    <x v="0"/>
    <n v="64"/>
    <n v="2.15"/>
    <n v="2.15"/>
    <m/>
    <n v="1"/>
    <n v="1"/>
    <n v="399"/>
    <n v="0"/>
    <x v="0"/>
  </r>
  <r>
    <d v="1980-04-30T00:00:00"/>
    <x v="0"/>
    <n v="1"/>
    <n v="1"/>
    <x v="3"/>
    <n v="92"/>
    <x v="0"/>
    <n v="70"/>
    <n v="2.78"/>
    <n v="2.78"/>
    <m/>
    <n v="1"/>
    <n v="1"/>
    <n v="399"/>
    <n v="0"/>
    <x v="0"/>
  </r>
  <r>
    <d v="1980-04-30T00:00:00"/>
    <x v="0"/>
    <n v="1"/>
    <n v="1"/>
    <x v="3"/>
    <n v="93"/>
    <x v="0"/>
    <n v="66"/>
    <n v="2.19"/>
    <n v="2.19"/>
    <m/>
    <n v="1"/>
    <n v="1"/>
    <n v="399"/>
    <n v="0"/>
    <x v="0"/>
  </r>
  <r>
    <d v="1980-04-30T00:00:00"/>
    <x v="0"/>
    <n v="1"/>
    <n v="1"/>
    <x v="3"/>
    <n v="94"/>
    <x v="0"/>
    <n v="64"/>
    <n v="1.94"/>
    <n v="1.94"/>
    <m/>
    <n v="1"/>
    <n v="1"/>
    <n v="399"/>
    <n v="0"/>
    <x v="0"/>
  </r>
  <r>
    <d v="1980-04-30T00:00:00"/>
    <x v="0"/>
    <n v="1"/>
    <n v="1"/>
    <x v="3"/>
    <n v="95"/>
    <x v="0"/>
    <n v="68"/>
    <n v="2.61"/>
    <n v="2.61"/>
    <m/>
    <n v="1"/>
    <n v="1"/>
    <n v="399"/>
    <n v="0"/>
    <x v="0"/>
  </r>
  <r>
    <d v="1980-04-30T00:00:00"/>
    <x v="0"/>
    <n v="1"/>
    <n v="1"/>
    <x v="3"/>
    <n v="96"/>
    <x v="0"/>
    <n v="67"/>
    <n v="2.2400000000000002"/>
    <n v="2.2400000000000002"/>
    <m/>
    <n v="1"/>
    <n v="1"/>
    <n v="399"/>
    <n v="0"/>
    <x v="0"/>
  </r>
  <r>
    <d v="1980-04-30T00:00:00"/>
    <x v="0"/>
    <n v="1"/>
    <n v="1"/>
    <x v="3"/>
    <n v="97"/>
    <x v="0"/>
    <n v="68"/>
    <n v="2.06"/>
    <n v="2.06"/>
    <m/>
    <n v="1"/>
    <n v="1"/>
    <n v="399"/>
    <n v="0"/>
    <x v="0"/>
  </r>
  <r>
    <d v="1980-04-30T00:00:00"/>
    <x v="0"/>
    <n v="1"/>
    <n v="1"/>
    <x v="3"/>
    <n v="98"/>
    <x v="0"/>
    <n v="68"/>
    <n v="2.41"/>
    <n v="2.41"/>
    <m/>
    <n v="1"/>
    <n v="1"/>
    <n v="399"/>
    <n v="0"/>
    <x v="0"/>
  </r>
  <r>
    <d v="1980-04-30T00:00:00"/>
    <x v="0"/>
    <n v="1"/>
    <n v="1"/>
    <x v="3"/>
    <n v="99"/>
    <x v="0"/>
    <n v="65"/>
    <n v="2.2599999999999998"/>
    <n v="2.2599999999999998"/>
    <m/>
    <n v="1"/>
    <n v="1"/>
    <n v="399"/>
    <n v="0"/>
    <x v="0"/>
  </r>
  <r>
    <d v="1980-04-30T00:00:00"/>
    <x v="0"/>
    <n v="1"/>
    <n v="1"/>
    <x v="3"/>
    <n v="100"/>
    <x v="0"/>
    <n v="67"/>
    <n v="2.39"/>
    <n v="2.39"/>
    <m/>
    <n v="1"/>
    <n v="1"/>
    <n v="399"/>
    <n v="0"/>
    <x v="0"/>
  </r>
  <r>
    <d v="1980-05-21T00:00:00"/>
    <x v="0"/>
    <n v="1"/>
    <n v="1"/>
    <x v="3"/>
    <n v="1"/>
    <x v="0"/>
    <n v="63"/>
    <n v="2.1800000000000002"/>
    <n v="2.1800000000000002"/>
    <m/>
    <n v="1"/>
    <n v="1"/>
    <n v="399"/>
    <n v="0"/>
    <x v="0"/>
  </r>
  <r>
    <d v="1980-05-21T00:00:00"/>
    <x v="0"/>
    <n v="1"/>
    <n v="1"/>
    <x v="3"/>
    <n v="2"/>
    <x v="0"/>
    <n v="63"/>
    <n v="2.25"/>
    <n v="2.25"/>
    <m/>
    <n v="1"/>
    <n v="1"/>
    <n v="399"/>
    <n v="0"/>
    <x v="0"/>
  </r>
  <r>
    <d v="1980-05-21T00:00:00"/>
    <x v="0"/>
    <n v="1"/>
    <n v="1"/>
    <x v="3"/>
    <n v="3"/>
    <x v="0"/>
    <n v="63"/>
    <n v="2.16"/>
    <n v="2.16"/>
    <m/>
    <n v="1"/>
    <n v="1"/>
    <n v="399"/>
    <n v="0"/>
    <x v="0"/>
  </r>
  <r>
    <d v="1980-05-21T00:00:00"/>
    <x v="0"/>
    <n v="1"/>
    <n v="1"/>
    <x v="3"/>
    <n v="4"/>
    <x v="0"/>
    <n v="64"/>
    <n v="2.3199999999999998"/>
    <n v="2.3199999999999998"/>
    <m/>
    <n v="1"/>
    <n v="1"/>
    <n v="399"/>
    <n v="0"/>
    <x v="0"/>
  </r>
  <r>
    <d v="1980-05-21T00:00:00"/>
    <x v="0"/>
    <n v="1"/>
    <n v="1"/>
    <x v="3"/>
    <n v="5"/>
    <x v="0"/>
    <n v="63"/>
    <n v="2.08"/>
    <n v="2.08"/>
    <m/>
    <n v="1"/>
    <n v="1"/>
    <n v="399"/>
    <n v="0"/>
    <x v="0"/>
  </r>
  <r>
    <d v="1980-05-21T00:00:00"/>
    <x v="0"/>
    <n v="1"/>
    <n v="1"/>
    <x v="3"/>
    <n v="6"/>
    <x v="0"/>
    <n v="60"/>
    <n v="2.04"/>
    <n v="2.04"/>
    <m/>
    <n v="1"/>
    <n v="1"/>
    <n v="399"/>
    <n v="0"/>
    <x v="0"/>
  </r>
  <r>
    <d v="1980-05-21T00:00:00"/>
    <x v="0"/>
    <n v="1"/>
    <n v="1"/>
    <x v="3"/>
    <n v="7"/>
    <x v="0"/>
    <n v="63"/>
    <n v="2.23"/>
    <n v="2.23"/>
    <m/>
    <n v="1"/>
    <n v="1"/>
    <n v="399"/>
    <n v="0"/>
    <x v="0"/>
  </r>
  <r>
    <d v="1980-05-21T00:00:00"/>
    <x v="0"/>
    <n v="1"/>
    <n v="1"/>
    <x v="3"/>
    <n v="8"/>
    <x v="0"/>
    <n v="69"/>
    <n v="2.65"/>
    <n v="2.65"/>
    <m/>
    <n v="1"/>
    <n v="1"/>
    <n v="399"/>
    <n v="0"/>
    <x v="0"/>
  </r>
  <r>
    <d v="1980-05-21T00:00:00"/>
    <x v="0"/>
    <n v="1"/>
    <n v="1"/>
    <x v="3"/>
    <n v="9"/>
    <x v="0"/>
    <n v="68"/>
    <n v="2.62"/>
    <n v="2.62"/>
    <m/>
    <n v="1"/>
    <n v="1"/>
    <n v="399"/>
    <n v="0"/>
    <x v="0"/>
  </r>
  <r>
    <d v="1980-05-21T00:00:00"/>
    <x v="0"/>
    <n v="1"/>
    <n v="1"/>
    <x v="3"/>
    <n v="10"/>
    <x v="0"/>
    <n v="64"/>
    <n v="2.33"/>
    <n v="2.33"/>
    <m/>
    <n v="1"/>
    <n v="1"/>
    <n v="399"/>
    <n v="0"/>
    <x v="0"/>
  </r>
  <r>
    <d v="1980-05-21T00:00:00"/>
    <x v="0"/>
    <n v="1"/>
    <n v="1"/>
    <x v="3"/>
    <n v="11"/>
    <x v="0"/>
    <n v="65"/>
    <n v="2.14"/>
    <n v="2.14"/>
    <m/>
    <n v="1"/>
    <n v="1"/>
    <n v="399"/>
    <n v="0"/>
    <x v="0"/>
  </r>
  <r>
    <d v="1980-05-21T00:00:00"/>
    <x v="0"/>
    <n v="1"/>
    <n v="1"/>
    <x v="3"/>
    <n v="12"/>
    <x v="0"/>
    <n v="65"/>
    <n v="2.38"/>
    <n v="2.38"/>
    <m/>
    <n v="1"/>
    <n v="1"/>
    <n v="399"/>
    <n v="0"/>
    <x v="0"/>
  </r>
  <r>
    <d v="1980-05-21T00:00:00"/>
    <x v="0"/>
    <n v="1"/>
    <n v="1"/>
    <x v="3"/>
    <n v="13"/>
    <x v="0"/>
    <n v="68"/>
    <n v="2.5099999999999998"/>
    <n v="2.5099999999999998"/>
    <m/>
    <n v="1"/>
    <n v="1"/>
    <n v="399"/>
    <n v="0"/>
    <x v="0"/>
  </r>
  <r>
    <d v="1980-05-21T00:00:00"/>
    <x v="0"/>
    <n v="1"/>
    <n v="1"/>
    <x v="3"/>
    <n v="14"/>
    <x v="0"/>
    <n v="65"/>
    <n v="2.31"/>
    <n v="2.31"/>
    <m/>
    <n v="1"/>
    <n v="1"/>
    <n v="399"/>
    <n v="0"/>
    <x v="0"/>
  </r>
  <r>
    <d v="1980-05-21T00:00:00"/>
    <x v="0"/>
    <n v="1"/>
    <n v="1"/>
    <x v="3"/>
    <n v="15"/>
    <x v="0"/>
    <n v="62"/>
    <n v="1.99"/>
    <n v="1.99"/>
    <m/>
    <n v="1"/>
    <n v="1"/>
    <n v="399"/>
    <n v="0"/>
    <x v="0"/>
  </r>
  <r>
    <d v="1980-05-21T00:00:00"/>
    <x v="0"/>
    <n v="1"/>
    <n v="1"/>
    <x v="3"/>
    <n v="16"/>
    <x v="0"/>
    <n v="65"/>
    <n v="2.21"/>
    <n v="2.21"/>
    <m/>
    <n v="1"/>
    <n v="1"/>
    <n v="399"/>
    <n v="0"/>
    <x v="0"/>
  </r>
  <r>
    <d v="1980-05-21T00:00:00"/>
    <x v="0"/>
    <n v="1"/>
    <n v="1"/>
    <x v="3"/>
    <n v="17"/>
    <x v="0"/>
    <n v="64"/>
    <n v="2.36"/>
    <n v="2.36"/>
    <m/>
    <n v="1"/>
    <n v="1"/>
    <n v="399"/>
    <n v="0"/>
    <x v="0"/>
  </r>
  <r>
    <d v="1980-05-21T00:00:00"/>
    <x v="0"/>
    <n v="1"/>
    <n v="1"/>
    <x v="3"/>
    <n v="18"/>
    <x v="0"/>
    <n v="66"/>
    <n v="2.54"/>
    <n v="2.54"/>
    <m/>
    <n v="1"/>
    <n v="1"/>
    <n v="399"/>
    <n v="0"/>
    <x v="0"/>
  </r>
  <r>
    <d v="1980-05-21T00:00:00"/>
    <x v="0"/>
    <n v="1"/>
    <n v="1"/>
    <x v="3"/>
    <n v="19"/>
    <x v="0"/>
    <n v="66"/>
    <n v="2.4"/>
    <n v="2.4"/>
    <m/>
    <n v="1"/>
    <n v="1"/>
    <n v="399"/>
    <n v="0"/>
    <x v="0"/>
  </r>
  <r>
    <d v="1980-05-21T00:00:00"/>
    <x v="0"/>
    <n v="1"/>
    <n v="1"/>
    <x v="3"/>
    <n v="20"/>
    <x v="0"/>
    <n v="64"/>
    <n v="2.06"/>
    <n v="2.06"/>
    <m/>
    <n v="1"/>
    <n v="1"/>
    <n v="399"/>
    <n v="0"/>
    <x v="0"/>
  </r>
  <r>
    <d v="1980-05-21T00:00:00"/>
    <x v="0"/>
    <n v="1"/>
    <n v="1"/>
    <x v="3"/>
    <n v="21"/>
    <x v="0"/>
    <n v="58"/>
    <n v="1.68"/>
    <n v="1.68"/>
    <m/>
    <n v="1"/>
    <n v="1"/>
    <n v="399"/>
    <n v="0"/>
    <x v="0"/>
  </r>
  <r>
    <d v="1980-05-21T00:00:00"/>
    <x v="0"/>
    <n v="1"/>
    <n v="1"/>
    <x v="3"/>
    <n v="22"/>
    <x v="0"/>
    <n v="66"/>
    <n v="2.4500000000000002"/>
    <n v="2.4500000000000002"/>
    <m/>
    <n v="1"/>
    <n v="1"/>
    <n v="399"/>
    <n v="0"/>
    <x v="0"/>
  </r>
  <r>
    <d v="1980-05-21T00:00:00"/>
    <x v="0"/>
    <n v="1"/>
    <n v="1"/>
    <x v="3"/>
    <n v="23"/>
    <x v="0"/>
    <n v="66"/>
    <n v="2.42"/>
    <n v="2.42"/>
    <m/>
    <n v="1"/>
    <n v="1"/>
    <n v="399"/>
    <n v="0"/>
    <x v="0"/>
  </r>
  <r>
    <d v="1980-05-21T00:00:00"/>
    <x v="0"/>
    <n v="1"/>
    <n v="1"/>
    <x v="3"/>
    <n v="24"/>
    <x v="0"/>
    <n v="65"/>
    <n v="2.21"/>
    <n v="2.21"/>
    <m/>
    <n v="1"/>
    <n v="1"/>
    <n v="399"/>
    <n v="0"/>
    <x v="0"/>
  </r>
  <r>
    <d v="1980-05-21T00:00:00"/>
    <x v="0"/>
    <n v="1"/>
    <n v="1"/>
    <x v="3"/>
    <n v="25"/>
    <x v="0"/>
    <n v="64"/>
    <n v="2.15"/>
    <n v="2.15"/>
    <m/>
    <n v="1"/>
    <n v="1"/>
    <n v="399"/>
    <n v="0"/>
    <x v="0"/>
  </r>
  <r>
    <d v="1980-05-21T00:00:00"/>
    <x v="0"/>
    <n v="1"/>
    <n v="1"/>
    <x v="3"/>
    <n v="26"/>
    <x v="0"/>
    <n v="61"/>
    <n v="1.87"/>
    <n v="1.87"/>
    <m/>
    <n v="1"/>
    <n v="1"/>
    <n v="399"/>
    <n v="0"/>
    <x v="0"/>
  </r>
  <r>
    <d v="1980-05-21T00:00:00"/>
    <x v="0"/>
    <n v="1"/>
    <n v="1"/>
    <x v="3"/>
    <n v="27"/>
    <x v="0"/>
    <n v="58"/>
    <n v="1.73"/>
    <n v="1.73"/>
    <m/>
    <n v="1"/>
    <n v="1"/>
    <n v="399"/>
    <n v="0"/>
    <x v="0"/>
  </r>
  <r>
    <d v="1980-05-21T00:00:00"/>
    <x v="0"/>
    <n v="1"/>
    <n v="1"/>
    <x v="3"/>
    <n v="28"/>
    <x v="0"/>
    <n v="65"/>
    <n v="2.19"/>
    <n v="2.19"/>
    <m/>
    <n v="1"/>
    <n v="1"/>
    <n v="399"/>
    <n v="0"/>
    <x v="0"/>
  </r>
  <r>
    <d v="1980-05-21T00:00:00"/>
    <x v="0"/>
    <n v="1"/>
    <n v="1"/>
    <x v="3"/>
    <n v="29"/>
    <x v="0"/>
    <n v="60"/>
    <n v="1.77"/>
    <n v="1.77"/>
    <m/>
    <n v="1"/>
    <n v="1"/>
    <n v="399"/>
    <n v="0"/>
    <x v="0"/>
  </r>
  <r>
    <d v="1980-05-21T00:00:00"/>
    <x v="0"/>
    <n v="1"/>
    <n v="1"/>
    <x v="3"/>
    <n v="30"/>
    <x v="0"/>
    <n v="64"/>
    <n v="2.0699999999999998"/>
    <n v="2.0699999999999998"/>
    <m/>
    <n v="1"/>
    <n v="1"/>
    <n v="399"/>
    <n v="0"/>
    <x v="0"/>
  </r>
  <r>
    <d v="1980-05-21T00:00:00"/>
    <x v="0"/>
    <n v="1"/>
    <n v="1"/>
    <x v="3"/>
    <n v="31"/>
    <x v="0"/>
    <n v="65"/>
    <n v="2.2599999999999998"/>
    <n v="2.2599999999999998"/>
    <m/>
    <n v="1"/>
    <n v="1"/>
    <n v="399"/>
    <n v="0"/>
    <x v="0"/>
  </r>
  <r>
    <d v="1980-05-21T00:00:00"/>
    <x v="0"/>
    <n v="1"/>
    <n v="1"/>
    <x v="3"/>
    <n v="32"/>
    <x v="0"/>
    <n v="65"/>
    <n v="2.37"/>
    <n v="2.37"/>
    <m/>
    <n v="1"/>
    <n v="1"/>
    <n v="399"/>
    <n v="0"/>
    <x v="0"/>
  </r>
  <r>
    <d v="1980-05-21T00:00:00"/>
    <x v="0"/>
    <n v="1"/>
    <n v="1"/>
    <x v="3"/>
    <n v="33"/>
    <x v="0"/>
    <n v="64"/>
    <n v="2.1"/>
    <n v="2.1"/>
    <m/>
    <n v="1"/>
    <n v="1"/>
    <n v="399"/>
    <n v="0"/>
    <x v="0"/>
  </r>
  <r>
    <d v="1980-05-21T00:00:00"/>
    <x v="0"/>
    <n v="1"/>
    <n v="1"/>
    <x v="3"/>
    <n v="34"/>
    <x v="0"/>
    <n v="61"/>
    <n v="2.11"/>
    <n v="2.11"/>
    <m/>
    <n v="1"/>
    <n v="1"/>
    <n v="399"/>
    <n v="0"/>
    <x v="0"/>
  </r>
  <r>
    <d v="1980-05-21T00:00:00"/>
    <x v="0"/>
    <n v="1"/>
    <n v="1"/>
    <x v="3"/>
    <n v="35"/>
    <x v="0"/>
    <n v="60"/>
    <n v="2.02"/>
    <n v="2.02"/>
    <m/>
    <n v="1"/>
    <n v="1"/>
    <n v="399"/>
    <n v="0"/>
    <x v="0"/>
  </r>
  <r>
    <d v="1980-05-21T00:00:00"/>
    <x v="0"/>
    <n v="1"/>
    <n v="1"/>
    <x v="3"/>
    <n v="36"/>
    <x v="0"/>
    <n v="64"/>
    <n v="2.1"/>
    <n v="2.1"/>
    <m/>
    <n v="1"/>
    <n v="1"/>
    <n v="399"/>
    <n v="0"/>
    <x v="0"/>
  </r>
  <r>
    <d v="1980-05-21T00:00:00"/>
    <x v="0"/>
    <n v="1"/>
    <n v="1"/>
    <x v="3"/>
    <n v="37"/>
    <x v="0"/>
    <n v="69"/>
    <n v="2.69"/>
    <n v="2.69"/>
    <m/>
    <n v="1"/>
    <n v="1"/>
    <n v="399"/>
    <n v="0"/>
    <x v="0"/>
  </r>
  <r>
    <d v="1980-05-21T00:00:00"/>
    <x v="0"/>
    <n v="1"/>
    <n v="1"/>
    <x v="3"/>
    <n v="38"/>
    <x v="0"/>
    <n v="62"/>
    <n v="2.1"/>
    <n v="2.1"/>
    <m/>
    <n v="1"/>
    <n v="1"/>
    <n v="399"/>
    <n v="0"/>
    <x v="0"/>
  </r>
  <r>
    <d v="1980-05-21T00:00:00"/>
    <x v="0"/>
    <n v="1"/>
    <n v="1"/>
    <x v="3"/>
    <n v="39"/>
    <x v="0"/>
    <n v="64"/>
    <n v="2.2400000000000002"/>
    <n v="2.2400000000000002"/>
    <m/>
    <n v="1"/>
    <n v="1"/>
    <n v="399"/>
    <n v="0"/>
    <x v="0"/>
  </r>
  <r>
    <d v="1980-05-21T00:00:00"/>
    <x v="0"/>
    <n v="1"/>
    <n v="1"/>
    <x v="3"/>
    <n v="40"/>
    <x v="0"/>
    <n v="60"/>
    <n v="1.96"/>
    <n v="1.96"/>
    <m/>
    <n v="1"/>
    <n v="1"/>
    <n v="399"/>
    <n v="0"/>
    <x v="0"/>
  </r>
  <r>
    <d v="1980-05-21T00:00:00"/>
    <x v="0"/>
    <n v="1"/>
    <n v="1"/>
    <x v="3"/>
    <n v="41"/>
    <x v="0"/>
    <n v="66"/>
    <n v="2.4700000000000002"/>
    <n v="2.4700000000000002"/>
    <m/>
    <n v="1"/>
    <n v="1"/>
    <n v="399"/>
    <n v="0"/>
    <x v="0"/>
  </r>
  <r>
    <d v="1980-05-21T00:00:00"/>
    <x v="0"/>
    <n v="1"/>
    <n v="1"/>
    <x v="3"/>
    <n v="42"/>
    <x v="0"/>
    <n v="55"/>
    <n v="1.67"/>
    <n v="1.67"/>
    <m/>
    <n v="1"/>
    <n v="1"/>
    <n v="399"/>
    <n v="0"/>
    <x v="0"/>
  </r>
  <r>
    <d v="1980-05-21T00:00:00"/>
    <x v="0"/>
    <n v="1"/>
    <n v="1"/>
    <x v="3"/>
    <n v="43"/>
    <x v="0"/>
    <n v="68"/>
    <n v="2.5099999999999998"/>
    <n v="2.5099999999999998"/>
    <m/>
    <n v="1"/>
    <n v="1"/>
    <n v="399"/>
    <n v="0"/>
    <x v="0"/>
  </r>
  <r>
    <d v="1980-05-21T00:00:00"/>
    <x v="0"/>
    <n v="1"/>
    <n v="1"/>
    <x v="3"/>
    <n v="44"/>
    <x v="0"/>
    <n v="58"/>
    <n v="1.58"/>
    <n v="1.58"/>
    <m/>
    <n v="1"/>
    <n v="1"/>
    <n v="399"/>
    <n v="0"/>
    <x v="0"/>
  </r>
  <r>
    <d v="1980-05-21T00:00:00"/>
    <x v="0"/>
    <n v="1"/>
    <n v="1"/>
    <x v="3"/>
    <n v="45"/>
    <x v="0"/>
    <n v="63"/>
    <n v="2.0499999999999998"/>
    <n v="2.0499999999999998"/>
    <m/>
    <n v="1"/>
    <n v="1"/>
    <n v="399"/>
    <n v="0"/>
    <x v="0"/>
  </r>
  <r>
    <d v="1980-05-21T00:00:00"/>
    <x v="0"/>
    <n v="1"/>
    <n v="1"/>
    <x v="3"/>
    <n v="46"/>
    <x v="0"/>
    <n v="57"/>
    <n v="1.61"/>
    <n v="1.61"/>
    <m/>
    <n v="1"/>
    <n v="1"/>
    <n v="399"/>
    <n v="0"/>
    <x v="0"/>
  </r>
  <r>
    <d v="1980-05-21T00:00:00"/>
    <x v="0"/>
    <n v="1"/>
    <n v="1"/>
    <x v="3"/>
    <n v="47"/>
    <x v="0"/>
    <n v="61"/>
    <n v="1.87"/>
    <n v="1.87"/>
    <m/>
    <n v="1"/>
    <n v="1"/>
    <n v="399"/>
    <n v="0"/>
    <x v="0"/>
  </r>
  <r>
    <d v="1980-05-21T00:00:00"/>
    <x v="0"/>
    <n v="1"/>
    <n v="1"/>
    <x v="3"/>
    <n v="48"/>
    <x v="0"/>
    <n v="67"/>
    <n v="2.4700000000000002"/>
    <n v="2.4700000000000002"/>
    <m/>
    <n v="1"/>
    <n v="1"/>
    <n v="399"/>
    <n v="0"/>
    <x v="0"/>
  </r>
  <r>
    <d v="1980-05-21T00:00:00"/>
    <x v="0"/>
    <n v="1"/>
    <n v="1"/>
    <x v="3"/>
    <n v="49"/>
    <x v="0"/>
    <n v="65"/>
    <n v="2.0299999999999998"/>
    <n v="2.0299999999999998"/>
    <m/>
    <n v="1"/>
    <n v="1"/>
    <n v="399"/>
    <n v="0"/>
    <x v="0"/>
  </r>
  <r>
    <d v="1980-05-21T00:00:00"/>
    <x v="0"/>
    <n v="1"/>
    <n v="1"/>
    <x v="3"/>
    <n v="50"/>
    <x v="0"/>
    <n v="69"/>
    <n v="2.74"/>
    <n v="2.74"/>
    <m/>
    <n v="1"/>
    <n v="1"/>
    <n v="399"/>
    <n v="0"/>
    <x v="0"/>
  </r>
  <r>
    <d v="1980-05-21T00:00:00"/>
    <x v="0"/>
    <n v="1"/>
    <n v="1"/>
    <x v="3"/>
    <n v="51"/>
    <x v="0"/>
    <n v="64"/>
    <n v="2.1800000000000002"/>
    <n v="2.1800000000000002"/>
    <m/>
    <n v="1"/>
    <n v="1"/>
    <n v="399"/>
    <n v="0"/>
    <x v="0"/>
  </r>
  <r>
    <d v="1980-05-21T00:00:00"/>
    <x v="0"/>
    <n v="1"/>
    <n v="1"/>
    <x v="3"/>
    <n v="52"/>
    <x v="0"/>
    <n v="66"/>
    <n v="2.2200000000000002"/>
    <n v="2.2200000000000002"/>
    <m/>
    <n v="1"/>
    <n v="1"/>
    <n v="399"/>
    <n v="0"/>
    <x v="0"/>
  </r>
  <r>
    <d v="1980-05-21T00:00:00"/>
    <x v="0"/>
    <n v="1"/>
    <n v="1"/>
    <x v="3"/>
    <n v="53"/>
    <x v="0"/>
    <n v="63"/>
    <n v="2.2200000000000002"/>
    <n v="2.2200000000000002"/>
    <m/>
    <n v="1"/>
    <n v="1"/>
    <n v="399"/>
    <n v="0"/>
    <x v="0"/>
  </r>
  <r>
    <d v="1980-05-21T00:00:00"/>
    <x v="0"/>
    <n v="1"/>
    <n v="1"/>
    <x v="3"/>
    <n v="54"/>
    <x v="0"/>
    <n v="67"/>
    <n v="2.39"/>
    <n v="2.39"/>
    <m/>
    <n v="1"/>
    <n v="1"/>
    <n v="399"/>
    <n v="0"/>
    <x v="0"/>
  </r>
  <r>
    <d v="1980-05-21T00:00:00"/>
    <x v="0"/>
    <n v="1"/>
    <n v="1"/>
    <x v="3"/>
    <n v="55"/>
    <x v="0"/>
    <n v="61"/>
    <n v="1.89"/>
    <n v="1.89"/>
    <m/>
    <n v="1"/>
    <n v="1"/>
    <n v="399"/>
    <n v="0"/>
    <x v="0"/>
  </r>
  <r>
    <d v="1980-05-21T00:00:00"/>
    <x v="0"/>
    <n v="1"/>
    <n v="1"/>
    <x v="3"/>
    <n v="56"/>
    <x v="0"/>
    <n v="64"/>
    <n v="2.21"/>
    <n v="2.21"/>
    <m/>
    <n v="1"/>
    <n v="1"/>
    <n v="399"/>
    <n v="0"/>
    <x v="0"/>
  </r>
  <r>
    <d v="1980-05-21T00:00:00"/>
    <x v="0"/>
    <n v="1"/>
    <n v="1"/>
    <x v="3"/>
    <n v="57"/>
    <x v="0"/>
    <n v="63"/>
    <n v="2.1800000000000002"/>
    <n v="2.1800000000000002"/>
    <m/>
    <n v="1"/>
    <n v="1"/>
    <n v="399"/>
    <n v="0"/>
    <x v="0"/>
  </r>
  <r>
    <d v="1980-05-21T00:00:00"/>
    <x v="0"/>
    <n v="1"/>
    <n v="1"/>
    <x v="3"/>
    <n v="58"/>
    <x v="0"/>
    <n v="68"/>
    <n v="2.6"/>
    <n v="2.6"/>
    <m/>
    <n v="1"/>
    <n v="1"/>
    <n v="399"/>
    <n v="0"/>
    <x v="0"/>
  </r>
  <r>
    <d v="1980-05-21T00:00:00"/>
    <x v="0"/>
    <n v="1"/>
    <n v="1"/>
    <x v="3"/>
    <n v="59"/>
    <x v="0"/>
    <n v="65"/>
    <n v="2.4300000000000002"/>
    <n v="2.4300000000000002"/>
    <m/>
    <n v="1"/>
    <n v="1"/>
    <n v="399"/>
    <n v="0"/>
    <x v="0"/>
  </r>
  <r>
    <d v="1980-05-21T00:00:00"/>
    <x v="0"/>
    <n v="1"/>
    <n v="1"/>
    <x v="3"/>
    <n v="60"/>
    <x v="0"/>
    <n v="66"/>
    <n v="2.2599999999999998"/>
    <n v="2.2599999999999998"/>
    <m/>
    <n v="1"/>
    <n v="1"/>
    <n v="399"/>
    <n v="0"/>
    <x v="0"/>
  </r>
  <r>
    <d v="1980-05-21T00:00:00"/>
    <x v="0"/>
    <n v="1"/>
    <n v="1"/>
    <x v="3"/>
    <n v="61"/>
    <x v="0"/>
    <n v="63"/>
    <n v="2.08"/>
    <n v="2.08"/>
    <m/>
    <n v="1"/>
    <n v="1"/>
    <n v="399"/>
    <n v="0"/>
    <x v="0"/>
  </r>
  <r>
    <d v="1980-05-21T00:00:00"/>
    <x v="0"/>
    <n v="1"/>
    <n v="1"/>
    <x v="3"/>
    <n v="62"/>
    <x v="0"/>
    <n v="65"/>
    <n v="2.2200000000000002"/>
    <n v="2.2200000000000002"/>
    <m/>
    <n v="1"/>
    <n v="1"/>
    <n v="399"/>
    <n v="0"/>
    <x v="0"/>
  </r>
  <r>
    <d v="1980-05-21T00:00:00"/>
    <x v="0"/>
    <n v="1"/>
    <n v="1"/>
    <x v="3"/>
    <n v="63"/>
    <x v="0"/>
    <n v="62"/>
    <n v="2.1800000000000002"/>
    <n v="2.1800000000000002"/>
    <m/>
    <n v="1"/>
    <n v="1"/>
    <n v="399"/>
    <n v="0"/>
    <x v="0"/>
  </r>
  <r>
    <d v="1980-05-21T00:00:00"/>
    <x v="0"/>
    <n v="1"/>
    <n v="1"/>
    <x v="3"/>
    <n v="64"/>
    <x v="0"/>
    <n v="62"/>
    <n v="1.99"/>
    <n v="1.99"/>
    <m/>
    <n v="1"/>
    <n v="1"/>
    <n v="399"/>
    <n v="0"/>
    <x v="0"/>
  </r>
  <r>
    <d v="1980-05-21T00:00:00"/>
    <x v="0"/>
    <n v="1"/>
    <n v="1"/>
    <x v="3"/>
    <n v="65"/>
    <x v="0"/>
    <n v="63"/>
    <n v="2.15"/>
    <n v="2.15"/>
    <m/>
    <n v="1"/>
    <n v="1"/>
    <n v="399"/>
    <n v="0"/>
    <x v="0"/>
  </r>
  <r>
    <d v="1980-05-21T00:00:00"/>
    <x v="0"/>
    <n v="1"/>
    <n v="1"/>
    <x v="3"/>
    <n v="66"/>
    <x v="0"/>
    <n v="65"/>
    <n v="2.23"/>
    <n v="2.23"/>
    <m/>
    <n v="1"/>
    <n v="1"/>
    <n v="399"/>
    <n v="0"/>
    <x v="0"/>
  </r>
  <r>
    <d v="1980-05-21T00:00:00"/>
    <x v="0"/>
    <n v="1"/>
    <n v="1"/>
    <x v="3"/>
    <n v="67"/>
    <x v="0"/>
    <n v="67"/>
    <n v="2.38"/>
    <n v="2.38"/>
    <m/>
    <n v="1"/>
    <n v="1"/>
    <n v="399"/>
    <n v="0"/>
    <x v="0"/>
  </r>
  <r>
    <d v="1980-05-21T00:00:00"/>
    <x v="0"/>
    <n v="1"/>
    <n v="1"/>
    <x v="3"/>
    <n v="68"/>
    <x v="0"/>
    <n v="63"/>
    <n v="2.0499999999999998"/>
    <n v="2.0499999999999998"/>
    <m/>
    <n v="1"/>
    <n v="1"/>
    <n v="399"/>
    <n v="0"/>
    <x v="0"/>
  </r>
  <r>
    <d v="1980-05-21T00:00:00"/>
    <x v="0"/>
    <n v="1"/>
    <n v="1"/>
    <x v="3"/>
    <n v="69"/>
    <x v="0"/>
    <n v="67"/>
    <n v="2.33"/>
    <n v="2.33"/>
    <m/>
    <n v="1"/>
    <n v="1"/>
    <n v="399"/>
    <n v="0"/>
    <x v="0"/>
  </r>
  <r>
    <d v="1980-05-21T00:00:00"/>
    <x v="0"/>
    <n v="1"/>
    <n v="1"/>
    <x v="3"/>
    <n v="70"/>
    <x v="0"/>
    <n v="70"/>
    <n v="2.63"/>
    <n v="2.63"/>
    <m/>
    <n v="1"/>
    <n v="1"/>
    <n v="399"/>
    <n v="0"/>
    <x v="0"/>
  </r>
  <r>
    <d v="1980-05-21T00:00:00"/>
    <x v="0"/>
    <n v="1"/>
    <n v="1"/>
    <x v="3"/>
    <n v="71"/>
    <x v="0"/>
    <n v="66"/>
    <n v="2.4"/>
    <n v="2.4"/>
    <m/>
    <n v="1"/>
    <n v="1"/>
    <n v="399"/>
    <n v="0"/>
    <x v="0"/>
  </r>
  <r>
    <d v="1980-05-21T00:00:00"/>
    <x v="0"/>
    <n v="1"/>
    <n v="1"/>
    <x v="3"/>
    <n v="72"/>
    <x v="0"/>
    <n v="63"/>
    <n v="2.17"/>
    <n v="2.17"/>
    <m/>
    <n v="1"/>
    <n v="1"/>
    <n v="399"/>
    <n v="0"/>
    <x v="0"/>
  </r>
  <r>
    <d v="1980-05-21T00:00:00"/>
    <x v="0"/>
    <n v="1"/>
    <n v="1"/>
    <x v="3"/>
    <n v="73"/>
    <x v="0"/>
    <n v="58"/>
    <n v="1.71"/>
    <n v="1.71"/>
    <m/>
    <n v="1"/>
    <n v="1"/>
    <n v="399"/>
    <n v="0"/>
    <x v="0"/>
  </r>
  <r>
    <d v="1980-05-21T00:00:00"/>
    <x v="0"/>
    <n v="1"/>
    <n v="1"/>
    <x v="3"/>
    <n v="74"/>
    <x v="0"/>
    <n v="67"/>
    <n v="2.35"/>
    <n v="2.35"/>
    <m/>
    <n v="1"/>
    <n v="1"/>
    <n v="399"/>
    <n v="0"/>
    <x v="0"/>
  </r>
  <r>
    <d v="1980-05-21T00:00:00"/>
    <x v="0"/>
    <n v="1"/>
    <n v="1"/>
    <x v="3"/>
    <n v="75"/>
    <x v="0"/>
    <n v="66"/>
    <n v="2.39"/>
    <n v="2.39"/>
    <m/>
    <n v="1"/>
    <n v="1"/>
    <n v="399"/>
    <n v="0"/>
    <x v="0"/>
  </r>
  <r>
    <d v="1980-05-21T00:00:00"/>
    <x v="0"/>
    <n v="1"/>
    <n v="1"/>
    <x v="3"/>
    <n v="76"/>
    <x v="0"/>
    <n v="62"/>
    <n v="1.75"/>
    <n v="1.75"/>
    <m/>
    <n v="1"/>
    <n v="1"/>
    <n v="399"/>
    <n v="0"/>
    <x v="0"/>
  </r>
  <r>
    <d v="1980-05-21T00:00:00"/>
    <x v="0"/>
    <n v="1"/>
    <n v="1"/>
    <x v="3"/>
    <n v="77"/>
    <x v="0"/>
    <n v="56"/>
    <n v="1.48"/>
    <n v="1.48"/>
    <m/>
    <n v="1"/>
    <n v="1"/>
    <n v="399"/>
    <n v="0"/>
    <x v="0"/>
  </r>
  <r>
    <d v="1980-05-21T00:00:00"/>
    <x v="0"/>
    <n v="1"/>
    <n v="1"/>
    <x v="3"/>
    <n v="78"/>
    <x v="0"/>
    <n v="60"/>
    <n v="1.71"/>
    <n v="1.71"/>
    <m/>
    <n v="1"/>
    <n v="1"/>
    <n v="399"/>
    <n v="0"/>
    <x v="0"/>
  </r>
  <r>
    <d v="1980-05-21T00:00:00"/>
    <x v="0"/>
    <n v="1"/>
    <n v="1"/>
    <x v="3"/>
    <n v="79"/>
    <x v="0"/>
    <n v="63"/>
    <n v="2.13"/>
    <n v="2.13"/>
    <m/>
    <n v="1"/>
    <n v="1"/>
    <n v="399"/>
    <n v="0"/>
    <x v="0"/>
  </r>
  <r>
    <d v="1980-05-21T00:00:00"/>
    <x v="0"/>
    <n v="1"/>
    <n v="1"/>
    <x v="3"/>
    <n v="80"/>
    <x v="0"/>
    <n v="67"/>
    <n v="2.39"/>
    <n v="2.39"/>
    <m/>
    <n v="1"/>
    <n v="1"/>
    <n v="399"/>
    <n v="0"/>
    <x v="0"/>
  </r>
  <r>
    <d v="1980-05-21T00:00:00"/>
    <x v="0"/>
    <n v="1"/>
    <n v="1"/>
    <x v="3"/>
    <n v="81"/>
    <x v="0"/>
    <n v="65"/>
    <n v="2.29"/>
    <n v="2.29"/>
    <m/>
    <n v="1"/>
    <n v="1"/>
    <n v="399"/>
    <n v="0"/>
    <x v="0"/>
  </r>
  <r>
    <d v="1980-05-21T00:00:00"/>
    <x v="0"/>
    <n v="1"/>
    <n v="1"/>
    <x v="3"/>
    <n v="82"/>
    <x v="0"/>
    <n v="67"/>
    <n v="2.4"/>
    <n v="2.4"/>
    <m/>
    <n v="1"/>
    <n v="1"/>
    <n v="399"/>
    <n v="0"/>
    <x v="0"/>
  </r>
  <r>
    <d v="1980-05-21T00:00:00"/>
    <x v="0"/>
    <n v="1"/>
    <n v="1"/>
    <x v="3"/>
    <n v="83"/>
    <x v="0"/>
    <n v="64"/>
    <n v="2.1"/>
    <n v="2.1"/>
    <m/>
    <n v="1"/>
    <n v="1"/>
    <n v="399"/>
    <n v="0"/>
    <x v="0"/>
  </r>
  <r>
    <d v="1980-05-21T00:00:00"/>
    <x v="0"/>
    <n v="1"/>
    <n v="1"/>
    <x v="3"/>
    <n v="84"/>
    <x v="0"/>
    <n v="64"/>
    <n v="2.44"/>
    <n v="2.44"/>
    <m/>
    <n v="1"/>
    <n v="1"/>
    <n v="399"/>
    <n v="0"/>
    <x v="0"/>
  </r>
  <r>
    <d v="1980-05-21T00:00:00"/>
    <x v="0"/>
    <n v="1"/>
    <n v="1"/>
    <x v="3"/>
    <n v="85"/>
    <x v="0"/>
    <n v="59"/>
    <n v="1.72"/>
    <n v="1.72"/>
    <m/>
    <n v="1"/>
    <n v="1"/>
    <n v="399"/>
    <n v="0"/>
    <x v="0"/>
  </r>
  <r>
    <d v="1980-05-21T00:00:00"/>
    <x v="0"/>
    <n v="1"/>
    <n v="1"/>
    <x v="3"/>
    <n v="86"/>
    <x v="0"/>
    <n v="64"/>
    <n v="2.29"/>
    <n v="2.29"/>
    <m/>
    <n v="1"/>
    <n v="1"/>
    <n v="399"/>
    <n v="0"/>
    <x v="0"/>
  </r>
  <r>
    <d v="1980-05-21T00:00:00"/>
    <x v="0"/>
    <n v="1"/>
    <n v="1"/>
    <x v="3"/>
    <n v="87"/>
    <x v="0"/>
    <n v="61"/>
    <n v="1.93"/>
    <n v="1.93"/>
    <m/>
    <n v="1"/>
    <n v="1"/>
    <n v="399"/>
    <n v="0"/>
    <x v="0"/>
  </r>
  <r>
    <d v="1980-05-21T00:00:00"/>
    <x v="0"/>
    <n v="1"/>
    <n v="1"/>
    <x v="3"/>
    <n v="88"/>
    <x v="0"/>
    <n v="59"/>
    <n v="1.75"/>
    <n v="1.75"/>
    <m/>
    <n v="1"/>
    <n v="1"/>
    <n v="399"/>
    <n v="0"/>
    <x v="0"/>
  </r>
  <r>
    <d v="1980-05-21T00:00:00"/>
    <x v="0"/>
    <n v="1"/>
    <n v="1"/>
    <x v="3"/>
    <n v="89"/>
    <x v="0"/>
    <n v="65"/>
    <n v="2.31"/>
    <n v="2.31"/>
    <m/>
    <n v="1"/>
    <n v="1"/>
    <n v="399"/>
    <n v="0"/>
    <x v="0"/>
  </r>
  <r>
    <d v="1980-05-21T00:00:00"/>
    <x v="0"/>
    <n v="1"/>
    <n v="1"/>
    <x v="3"/>
    <n v="90"/>
    <x v="0"/>
    <n v="64"/>
    <n v="2.41"/>
    <n v="2.41"/>
    <m/>
    <n v="1"/>
    <n v="1"/>
    <n v="399"/>
    <n v="0"/>
    <x v="0"/>
  </r>
  <r>
    <d v="1980-05-21T00:00:00"/>
    <x v="0"/>
    <n v="1"/>
    <n v="1"/>
    <x v="3"/>
    <n v="91"/>
    <x v="0"/>
    <n v="64"/>
    <n v="2.13"/>
    <n v="2.13"/>
    <m/>
    <n v="1"/>
    <n v="1"/>
    <n v="399"/>
    <n v="0"/>
    <x v="0"/>
  </r>
  <r>
    <d v="1980-05-21T00:00:00"/>
    <x v="0"/>
    <n v="1"/>
    <n v="1"/>
    <x v="3"/>
    <n v="92"/>
    <x v="0"/>
    <n v="60"/>
    <n v="1.8"/>
    <n v="1.8"/>
    <m/>
    <n v="1"/>
    <n v="1"/>
    <n v="399"/>
    <n v="0"/>
    <x v="0"/>
  </r>
  <r>
    <d v="1980-05-21T00:00:00"/>
    <x v="0"/>
    <n v="1"/>
    <n v="1"/>
    <x v="3"/>
    <n v="93"/>
    <x v="0"/>
    <n v="62"/>
    <n v="1.87"/>
    <n v="1.87"/>
    <m/>
    <n v="1"/>
    <n v="1"/>
    <n v="399"/>
    <n v="0"/>
    <x v="0"/>
  </r>
  <r>
    <d v="1980-05-21T00:00:00"/>
    <x v="0"/>
    <n v="1"/>
    <n v="1"/>
    <x v="3"/>
    <n v="94"/>
    <x v="0"/>
    <n v="64"/>
    <n v="2.35"/>
    <n v="2.35"/>
    <m/>
    <n v="1"/>
    <n v="1"/>
    <n v="399"/>
    <n v="0"/>
    <x v="0"/>
  </r>
  <r>
    <d v="1980-05-21T00:00:00"/>
    <x v="0"/>
    <n v="1"/>
    <n v="1"/>
    <x v="3"/>
    <n v="95"/>
    <x v="0"/>
    <n v="70"/>
    <n v="3.15"/>
    <n v="3.15"/>
    <m/>
    <n v="1"/>
    <n v="1"/>
    <n v="399"/>
    <n v="0"/>
    <x v="0"/>
  </r>
  <r>
    <d v="1980-05-21T00:00:00"/>
    <x v="0"/>
    <n v="1"/>
    <n v="1"/>
    <x v="3"/>
    <n v="96"/>
    <x v="0"/>
    <n v="66"/>
    <n v="2.2799999999999998"/>
    <n v="2.2799999999999998"/>
    <m/>
    <n v="1"/>
    <n v="1"/>
    <n v="399"/>
    <n v="0"/>
    <x v="0"/>
  </r>
  <r>
    <d v="1980-05-21T00:00:00"/>
    <x v="0"/>
    <n v="1"/>
    <n v="1"/>
    <x v="3"/>
    <n v="97"/>
    <x v="0"/>
    <n v="58"/>
    <n v="1.58"/>
    <n v="1.58"/>
    <m/>
    <n v="1"/>
    <n v="1"/>
    <n v="399"/>
    <n v="0"/>
    <x v="0"/>
  </r>
  <r>
    <d v="1980-05-21T00:00:00"/>
    <x v="0"/>
    <n v="1"/>
    <n v="1"/>
    <x v="3"/>
    <n v="98"/>
    <x v="0"/>
    <n v="64"/>
    <n v="2.14"/>
    <n v="2.14"/>
    <m/>
    <n v="1"/>
    <n v="1"/>
    <n v="399"/>
    <n v="0"/>
    <x v="0"/>
  </r>
  <r>
    <d v="1980-05-21T00:00:00"/>
    <x v="0"/>
    <n v="1"/>
    <n v="1"/>
    <x v="3"/>
    <n v="99"/>
    <x v="0"/>
    <n v="63"/>
    <n v="2.0499999999999998"/>
    <n v="2.0499999999999998"/>
    <m/>
    <n v="1"/>
    <n v="1"/>
    <n v="399"/>
    <n v="0"/>
    <x v="0"/>
  </r>
  <r>
    <d v="1980-05-21T00:00:00"/>
    <x v="0"/>
    <n v="1"/>
    <n v="1"/>
    <x v="3"/>
    <n v="100"/>
    <x v="0"/>
    <n v="63"/>
    <n v="2.2000000000000002"/>
    <n v="2.2000000000000002"/>
    <m/>
    <n v="1"/>
    <n v="1"/>
    <n v="399"/>
    <n v="0"/>
    <x v="0"/>
  </r>
  <r>
    <d v="1981-05-06T00:00:00"/>
    <x v="0"/>
    <n v="1"/>
    <n v="1"/>
    <x v="4"/>
    <n v="1"/>
    <x v="0"/>
    <n v="71"/>
    <n v="2.67"/>
    <n v="2.67"/>
    <m/>
    <n v="1"/>
    <n v="1"/>
    <n v="399"/>
    <n v="0"/>
    <x v="0"/>
  </r>
  <r>
    <d v="1981-05-06T00:00:00"/>
    <x v="0"/>
    <n v="1"/>
    <n v="1"/>
    <x v="4"/>
    <n v="2"/>
    <x v="0"/>
    <n v="71"/>
    <n v="2.85"/>
    <n v="2.85"/>
    <m/>
    <n v="1"/>
    <n v="1"/>
    <n v="399"/>
    <n v="0"/>
    <x v="0"/>
  </r>
  <r>
    <d v="1981-05-06T00:00:00"/>
    <x v="0"/>
    <n v="1"/>
    <n v="1"/>
    <x v="4"/>
    <n v="3"/>
    <x v="0"/>
    <n v="68"/>
    <n v="2.42"/>
    <n v="2.42"/>
    <m/>
    <n v="1"/>
    <n v="1"/>
    <n v="399"/>
    <n v="0"/>
    <x v="0"/>
  </r>
  <r>
    <d v="1981-05-06T00:00:00"/>
    <x v="0"/>
    <n v="1"/>
    <n v="1"/>
    <x v="4"/>
    <n v="4"/>
    <x v="0"/>
    <n v="73"/>
    <n v="2.89"/>
    <n v="2.89"/>
    <m/>
    <n v="1"/>
    <n v="1"/>
    <n v="399"/>
    <n v="0"/>
    <x v="0"/>
  </r>
  <r>
    <d v="1981-05-06T00:00:00"/>
    <x v="0"/>
    <n v="1"/>
    <n v="1"/>
    <x v="4"/>
    <n v="5"/>
    <x v="0"/>
    <n v="60"/>
    <n v="1.79"/>
    <n v="1.79"/>
    <m/>
    <n v="1"/>
    <n v="1"/>
    <n v="399"/>
    <n v="0"/>
    <x v="0"/>
  </r>
  <r>
    <d v="1981-05-06T00:00:00"/>
    <x v="0"/>
    <n v="1"/>
    <n v="1"/>
    <x v="4"/>
    <n v="6"/>
    <x v="0"/>
    <n v="65"/>
    <n v="2.2200000000000002"/>
    <n v="2.2200000000000002"/>
    <m/>
    <n v="1"/>
    <n v="1"/>
    <n v="399"/>
    <n v="0"/>
    <x v="0"/>
  </r>
  <r>
    <d v="1981-05-06T00:00:00"/>
    <x v="0"/>
    <n v="1"/>
    <n v="1"/>
    <x v="4"/>
    <n v="7"/>
    <x v="0"/>
    <n v="67"/>
    <n v="2.2400000000000002"/>
    <n v="2.2400000000000002"/>
    <m/>
    <n v="1"/>
    <n v="1"/>
    <n v="399"/>
    <n v="0"/>
    <x v="0"/>
  </r>
  <r>
    <d v="1981-05-06T00:00:00"/>
    <x v="0"/>
    <n v="1"/>
    <n v="1"/>
    <x v="4"/>
    <n v="8"/>
    <x v="0"/>
    <n v="65"/>
    <n v="2.14"/>
    <n v="2.14"/>
    <m/>
    <n v="1"/>
    <n v="1"/>
    <n v="399"/>
    <n v="0"/>
    <x v="0"/>
  </r>
  <r>
    <d v="1981-05-06T00:00:00"/>
    <x v="0"/>
    <n v="1"/>
    <n v="1"/>
    <x v="4"/>
    <n v="9"/>
    <x v="0"/>
    <n v="73"/>
    <n v="2.95"/>
    <n v="2.95"/>
    <m/>
    <n v="1"/>
    <n v="1"/>
    <n v="399"/>
    <n v="0"/>
    <x v="0"/>
  </r>
  <r>
    <d v="1981-05-06T00:00:00"/>
    <x v="0"/>
    <n v="1"/>
    <n v="1"/>
    <x v="4"/>
    <n v="10"/>
    <x v="0"/>
    <n v="66"/>
    <n v="2.2799999999999998"/>
    <n v="2.2799999999999998"/>
    <m/>
    <n v="1"/>
    <n v="1"/>
    <n v="399"/>
    <n v="0"/>
    <x v="0"/>
  </r>
  <r>
    <d v="1981-05-06T00:00:00"/>
    <x v="0"/>
    <n v="1"/>
    <n v="1"/>
    <x v="4"/>
    <n v="11"/>
    <x v="0"/>
    <n v="74"/>
    <n v="3.22"/>
    <n v="3.22"/>
    <m/>
    <n v="1"/>
    <n v="1"/>
    <n v="399"/>
    <n v="0"/>
    <x v="0"/>
  </r>
  <r>
    <d v="1981-05-06T00:00:00"/>
    <x v="0"/>
    <n v="1"/>
    <n v="1"/>
    <x v="4"/>
    <n v="12"/>
    <x v="0"/>
    <n v="68"/>
    <n v="2.35"/>
    <n v="2.35"/>
    <m/>
    <n v="1"/>
    <n v="1"/>
    <n v="399"/>
    <n v="0"/>
    <x v="0"/>
  </r>
  <r>
    <d v="1981-05-06T00:00:00"/>
    <x v="0"/>
    <n v="1"/>
    <n v="1"/>
    <x v="4"/>
    <n v="13"/>
    <x v="0"/>
    <n v="71"/>
    <n v="2.63"/>
    <n v="2.63"/>
    <m/>
    <n v="1"/>
    <n v="1"/>
    <n v="399"/>
    <n v="0"/>
    <x v="0"/>
  </r>
  <r>
    <d v="1981-05-06T00:00:00"/>
    <x v="0"/>
    <n v="1"/>
    <n v="1"/>
    <x v="4"/>
    <n v="14"/>
    <x v="0"/>
    <n v="69"/>
    <n v="2.59"/>
    <n v="2.59"/>
    <m/>
    <n v="1"/>
    <n v="1"/>
    <n v="399"/>
    <n v="0"/>
    <x v="0"/>
  </r>
  <r>
    <d v="1981-05-06T00:00:00"/>
    <x v="0"/>
    <n v="1"/>
    <n v="1"/>
    <x v="4"/>
    <n v="15"/>
    <x v="0"/>
    <n v="71"/>
    <n v="2.81"/>
    <n v="2.81"/>
    <m/>
    <n v="1"/>
    <n v="1"/>
    <n v="399"/>
    <n v="0"/>
    <x v="0"/>
  </r>
  <r>
    <d v="1981-05-06T00:00:00"/>
    <x v="0"/>
    <n v="1"/>
    <n v="1"/>
    <x v="4"/>
    <n v="16"/>
    <x v="0"/>
    <n v="74"/>
    <n v="3.28"/>
    <n v="3.28"/>
    <m/>
    <n v="1"/>
    <n v="1"/>
    <n v="399"/>
    <n v="0"/>
    <x v="0"/>
  </r>
  <r>
    <d v="1981-05-06T00:00:00"/>
    <x v="0"/>
    <n v="1"/>
    <n v="1"/>
    <x v="4"/>
    <n v="17"/>
    <x v="0"/>
    <n v="68"/>
    <n v="2.29"/>
    <n v="2.29"/>
    <m/>
    <n v="1"/>
    <n v="1"/>
    <n v="399"/>
    <n v="0"/>
    <x v="0"/>
  </r>
  <r>
    <d v="1981-05-06T00:00:00"/>
    <x v="0"/>
    <n v="1"/>
    <n v="1"/>
    <x v="4"/>
    <n v="18"/>
    <x v="0"/>
    <n v="67"/>
    <n v="2.29"/>
    <n v="2.29"/>
    <m/>
    <n v="1"/>
    <n v="1"/>
    <n v="399"/>
    <n v="0"/>
    <x v="0"/>
  </r>
  <r>
    <d v="1981-05-06T00:00:00"/>
    <x v="0"/>
    <n v="1"/>
    <n v="1"/>
    <x v="4"/>
    <n v="19"/>
    <x v="0"/>
    <n v="66"/>
    <n v="2.1800000000000002"/>
    <n v="2.1800000000000002"/>
    <m/>
    <n v="1"/>
    <n v="1"/>
    <n v="399"/>
    <n v="0"/>
    <x v="0"/>
  </r>
  <r>
    <d v="1981-05-06T00:00:00"/>
    <x v="0"/>
    <n v="1"/>
    <n v="1"/>
    <x v="4"/>
    <n v="20"/>
    <x v="0"/>
    <n v="73"/>
    <n v="3.31"/>
    <n v="3.31"/>
    <m/>
    <n v="1"/>
    <n v="1"/>
    <n v="399"/>
    <n v="0"/>
    <x v="0"/>
  </r>
  <r>
    <d v="1981-05-06T00:00:00"/>
    <x v="0"/>
    <n v="1"/>
    <n v="1"/>
    <x v="4"/>
    <n v="21"/>
    <x v="0"/>
    <n v="61"/>
    <n v="1.69"/>
    <n v="1.69"/>
    <m/>
    <n v="1"/>
    <n v="1"/>
    <n v="399"/>
    <n v="0"/>
    <x v="0"/>
  </r>
  <r>
    <d v="1981-05-06T00:00:00"/>
    <x v="0"/>
    <n v="1"/>
    <n v="1"/>
    <x v="4"/>
    <n v="22"/>
    <x v="0"/>
    <n v="67"/>
    <n v="2.36"/>
    <n v="2.36"/>
    <m/>
    <n v="1"/>
    <n v="1"/>
    <n v="399"/>
    <n v="0"/>
    <x v="0"/>
  </r>
  <r>
    <d v="1981-05-06T00:00:00"/>
    <x v="0"/>
    <n v="1"/>
    <n v="1"/>
    <x v="4"/>
    <n v="23"/>
    <x v="0"/>
    <n v="68"/>
    <n v="2.5299999999999998"/>
    <n v="2.5299999999999998"/>
    <m/>
    <n v="1"/>
    <n v="1"/>
    <n v="399"/>
    <n v="0"/>
    <x v="0"/>
  </r>
  <r>
    <d v="1981-05-06T00:00:00"/>
    <x v="0"/>
    <n v="1"/>
    <n v="1"/>
    <x v="4"/>
    <n v="24"/>
    <x v="0"/>
    <n v="72"/>
    <n v="2.86"/>
    <n v="2.86"/>
    <m/>
    <n v="1"/>
    <n v="1"/>
    <n v="399"/>
    <n v="0"/>
    <x v="0"/>
  </r>
  <r>
    <d v="1981-05-06T00:00:00"/>
    <x v="0"/>
    <n v="1"/>
    <n v="1"/>
    <x v="4"/>
    <n v="25"/>
    <x v="0"/>
    <n v="72"/>
    <n v="2.81"/>
    <n v="2.81"/>
    <m/>
    <n v="1"/>
    <n v="1"/>
    <n v="399"/>
    <n v="0"/>
    <x v="0"/>
  </r>
  <r>
    <d v="1981-05-06T00:00:00"/>
    <x v="0"/>
    <n v="1"/>
    <n v="1"/>
    <x v="4"/>
    <n v="26"/>
    <x v="0"/>
    <n v="71"/>
    <n v="2.61"/>
    <n v="2.61"/>
    <m/>
    <n v="1"/>
    <n v="1"/>
    <n v="399"/>
    <n v="0"/>
    <x v="0"/>
  </r>
  <r>
    <d v="1981-05-06T00:00:00"/>
    <x v="0"/>
    <n v="1"/>
    <n v="1"/>
    <x v="4"/>
    <n v="27"/>
    <x v="0"/>
    <n v="63"/>
    <n v="1.94"/>
    <n v="1.94"/>
    <m/>
    <n v="1"/>
    <n v="1"/>
    <n v="399"/>
    <n v="0"/>
    <x v="0"/>
  </r>
  <r>
    <d v="1981-05-06T00:00:00"/>
    <x v="0"/>
    <n v="1"/>
    <n v="1"/>
    <x v="4"/>
    <n v="28"/>
    <x v="0"/>
    <n v="67"/>
    <n v="2.52"/>
    <n v="2.52"/>
    <m/>
    <n v="1"/>
    <n v="1"/>
    <n v="399"/>
    <n v="0"/>
    <x v="0"/>
  </r>
  <r>
    <d v="1981-05-06T00:00:00"/>
    <x v="0"/>
    <n v="1"/>
    <n v="1"/>
    <x v="4"/>
    <n v="29"/>
    <x v="0"/>
    <n v="63"/>
    <n v="1.91"/>
    <n v="1.91"/>
    <m/>
    <n v="1"/>
    <n v="1"/>
    <n v="399"/>
    <n v="0"/>
    <x v="0"/>
  </r>
  <r>
    <d v="1981-05-06T00:00:00"/>
    <x v="0"/>
    <n v="1"/>
    <n v="1"/>
    <x v="4"/>
    <n v="30"/>
    <x v="0"/>
    <n v="70"/>
    <n v="2.74"/>
    <n v="2.74"/>
    <m/>
    <n v="1"/>
    <n v="1"/>
    <n v="399"/>
    <n v="0"/>
    <x v="0"/>
  </r>
  <r>
    <d v="1981-05-06T00:00:00"/>
    <x v="0"/>
    <n v="1"/>
    <n v="1"/>
    <x v="4"/>
    <n v="31"/>
    <x v="0"/>
    <n v="72"/>
    <n v="3.11"/>
    <n v="3.11"/>
    <m/>
    <n v="1"/>
    <n v="1"/>
    <n v="399"/>
    <n v="0"/>
    <x v="0"/>
  </r>
  <r>
    <d v="1981-05-06T00:00:00"/>
    <x v="0"/>
    <n v="1"/>
    <n v="1"/>
    <x v="4"/>
    <n v="32"/>
    <x v="0"/>
    <n v="72"/>
    <n v="2.83"/>
    <n v="2.83"/>
    <m/>
    <n v="1"/>
    <n v="1"/>
    <n v="399"/>
    <n v="0"/>
    <x v="0"/>
  </r>
  <r>
    <d v="1981-05-06T00:00:00"/>
    <x v="0"/>
    <n v="1"/>
    <n v="1"/>
    <x v="4"/>
    <n v="33"/>
    <x v="0"/>
    <n v="72"/>
    <n v="2.86"/>
    <n v="2.86"/>
    <m/>
    <n v="1"/>
    <n v="1"/>
    <n v="399"/>
    <n v="0"/>
    <x v="0"/>
  </r>
  <r>
    <d v="1981-05-06T00:00:00"/>
    <x v="0"/>
    <n v="1"/>
    <n v="1"/>
    <x v="4"/>
    <n v="34"/>
    <x v="0"/>
    <n v="65"/>
    <n v="2.13"/>
    <n v="2.13"/>
    <m/>
    <n v="1"/>
    <n v="1"/>
    <n v="399"/>
    <n v="0"/>
    <x v="0"/>
  </r>
  <r>
    <d v="1981-05-06T00:00:00"/>
    <x v="0"/>
    <n v="1"/>
    <n v="1"/>
    <x v="4"/>
    <n v="35"/>
    <x v="0"/>
    <n v="66"/>
    <n v="2.38"/>
    <n v="2.38"/>
    <m/>
    <n v="1"/>
    <n v="1"/>
    <n v="399"/>
    <n v="0"/>
    <x v="0"/>
  </r>
  <r>
    <d v="1981-05-06T00:00:00"/>
    <x v="0"/>
    <n v="1"/>
    <n v="1"/>
    <x v="4"/>
    <n v="36"/>
    <x v="0"/>
    <n v="69"/>
    <n v="2.41"/>
    <n v="2.41"/>
    <m/>
    <n v="1"/>
    <n v="1"/>
    <n v="399"/>
    <n v="0"/>
    <x v="0"/>
  </r>
  <r>
    <d v="1981-05-06T00:00:00"/>
    <x v="0"/>
    <n v="1"/>
    <n v="1"/>
    <x v="4"/>
    <n v="37"/>
    <x v="0"/>
    <n v="71"/>
    <n v="2.76"/>
    <n v="2.76"/>
    <m/>
    <n v="1"/>
    <n v="1"/>
    <n v="399"/>
    <n v="0"/>
    <x v="0"/>
  </r>
  <r>
    <d v="1981-05-06T00:00:00"/>
    <x v="0"/>
    <n v="1"/>
    <n v="1"/>
    <x v="4"/>
    <n v="38"/>
    <x v="0"/>
    <n v="70"/>
    <n v="2.46"/>
    <n v="2.46"/>
    <m/>
    <n v="1"/>
    <n v="1"/>
    <n v="399"/>
    <n v="0"/>
    <x v="0"/>
  </r>
  <r>
    <d v="1981-05-06T00:00:00"/>
    <x v="0"/>
    <n v="1"/>
    <n v="1"/>
    <x v="4"/>
    <n v="39"/>
    <x v="0"/>
    <n v="70"/>
    <n v="2.62"/>
    <n v="2.62"/>
    <m/>
    <n v="1"/>
    <n v="1"/>
    <n v="399"/>
    <n v="0"/>
    <x v="0"/>
  </r>
  <r>
    <d v="1981-05-06T00:00:00"/>
    <x v="0"/>
    <n v="1"/>
    <n v="1"/>
    <x v="4"/>
    <n v="40"/>
    <x v="0"/>
    <n v="70"/>
    <n v="2.77"/>
    <n v="2.77"/>
    <m/>
    <n v="1"/>
    <n v="1"/>
    <n v="399"/>
    <n v="0"/>
    <x v="0"/>
  </r>
  <r>
    <d v="1981-05-06T00:00:00"/>
    <x v="0"/>
    <n v="1"/>
    <n v="1"/>
    <x v="4"/>
    <n v="41"/>
    <x v="0"/>
    <n v="65"/>
    <n v="2.09"/>
    <n v="2.09"/>
    <m/>
    <n v="1"/>
    <n v="1"/>
    <n v="399"/>
    <n v="0"/>
    <x v="0"/>
  </r>
  <r>
    <d v="1981-05-06T00:00:00"/>
    <x v="0"/>
    <n v="1"/>
    <n v="1"/>
    <x v="4"/>
    <n v="42"/>
    <x v="0"/>
    <n v="74"/>
    <n v="3.23"/>
    <n v="3.23"/>
    <m/>
    <n v="1"/>
    <n v="1"/>
    <n v="399"/>
    <n v="0"/>
    <x v="0"/>
  </r>
  <r>
    <d v="1981-05-06T00:00:00"/>
    <x v="0"/>
    <n v="1"/>
    <n v="1"/>
    <x v="4"/>
    <n v="43"/>
    <x v="0"/>
    <n v="70"/>
    <n v="2.59"/>
    <n v="2.59"/>
    <m/>
    <n v="1"/>
    <n v="1"/>
    <n v="399"/>
    <n v="0"/>
    <x v="0"/>
  </r>
  <r>
    <d v="1981-05-06T00:00:00"/>
    <x v="0"/>
    <n v="1"/>
    <n v="1"/>
    <x v="4"/>
    <n v="44"/>
    <x v="0"/>
    <n v="69"/>
    <n v="2.5099999999999998"/>
    <n v="2.5099999999999998"/>
    <m/>
    <n v="1"/>
    <n v="1"/>
    <n v="399"/>
    <n v="0"/>
    <x v="0"/>
  </r>
  <r>
    <d v="1981-05-06T00:00:00"/>
    <x v="0"/>
    <n v="1"/>
    <n v="1"/>
    <x v="4"/>
    <n v="45"/>
    <x v="0"/>
    <n v="64"/>
    <n v="1.97"/>
    <n v="1.97"/>
    <m/>
    <n v="1"/>
    <n v="1"/>
    <n v="399"/>
    <n v="0"/>
    <x v="0"/>
  </r>
  <r>
    <d v="1981-05-06T00:00:00"/>
    <x v="0"/>
    <n v="1"/>
    <n v="1"/>
    <x v="4"/>
    <n v="46"/>
    <x v="0"/>
    <n v="73"/>
    <n v="3.26"/>
    <n v="3.26"/>
    <m/>
    <n v="1"/>
    <n v="1"/>
    <n v="399"/>
    <n v="0"/>
    <x v="0"/>
  </r>
  <r>
    <d v="1981-05-06T00:00:00"/>
    <x v="0"/>
    <n v="1"/>
    <n v="1"/>
    <x v="4"/>
    <n v="47"/>
    <x v="0"/>
    <n v="68"/>
    <n v="2.41"/>
    <n v="2.41"/>
    <m/>
    <n v="1"/>
    <n v="1"/>
    <n v="399"/>
    <n v="0"/>
    <x v="0"/>
  </r>
  <r>
    <d v="1981-05-06T00:00:00"/>
    <x v="0"/>
    <n v="1"/>
    <n v="1"/>
    <x v="4"/>
    <n v="48"/>
    <x v="0"/>
    <n v="68"/>
    <n v="2.72"/>
    <n v="2.72"/>
    <m/>
    <n v="1"/>
    <n v="1"/>
    <n v="399"/>
    <n v="0"/>
    <x v="0"/>
  </r>
  <r>
    <d v="1981-05-06T00:00:00"/>
    <x v="0"/>
    <n v="1"/>
    <n v="1"/>
    <x v="4"/>
    <n v="49"/>
    <x v="0"/>
    <n v="65"/>
    <n v="2.02"/>
    <n v="2.02"/>
    <m/>
    <n v="1"/>
    <n v="1"/>
    <n v="399"/>
    <n v="0"/>
    <x v="0"/>
  </r>
  <r>
    <d v="1981-05-06T00:00:00"/>
    <x v="0"/>
    <n v="1"/>
    <n v="1"/>
    <x v="4"/>
    <n v="50"/>
    <x v="0"/>
    <n v="68"/>
    <n v="2.65"/>
    <n v="2.65"/>
    <m/>
    <n v="1"/>
    <n v="1"/>
    <n v="399"/>
    <n v="0"/>
    <x v="0"/>
  </r>
  <r>
    <d v="1981-05-06T00:00:00"/>
    <x v="0"/>
    <n v="1"/>
    <n v="1"/>
    <x v="4"/>
    <n v="51"/>
    <x v="0"/>
    <n v="65"/>
    <n v="1.89"/>
    <n v="1.89"/>
    <m/>
    <n v="1"/>
    <n v="1"/>
    <n v="399"/>
    <n v="0"/>
    <x v="0"/>
  </r>
  <r>
    <d v="1981-05-06T00:00:00"/>
    <x v="0"/>
    <n v="1"/>
    <n v="1"/>
    <x v="4"/>
    <n v="52"/>
    <x v="0"/>
    <n v="69"/>
    <n v="2.46"/>
    <n v="2.46"/>
    <m/>
    <n v="1"/>
    <n v="1"/>
    <n v="399"/>
    <n v="0"/>
    <x v="0"/>
  </r>
  <r>
    <d v="1981-05-06T00:00:00"/>
    <x v="0"/>
    <n v="1"/>
    <n v="1"/>
    <x v="4"/>
    <n v="53"/>
    <x v="0"/>
    <n v="70"/>
    <n v="2.5"/>
    <n v="2.5"/>
    <m/>
    <n v="1"/>
    <n v="1"/>
    <n v="399"/>
    <n v="0"/>
    <x v="0"/>
  </r>
  <r>
    <d v="1981-05-06T00:00:00"/>
    <x v="0"/>
    <n v="1"/>
    <n v="1"/>
    <x v="4"/>
    <n v="54"/>
    <x v="0"/>
    <n v="69"/>
    <n v="2.57"/>
    <n v="2.57"/>
    <m/>
    <n v="1"/>
    <n v="1"/>
    <n v="399"/>
    <n v="0"/>
    <x v="0"/>
  </r>
  <r>
    <d v="1981-05-06T00:00:00"/>
    <x v="0"/>
    <n v="1"/>
    <n v="1"/>
    <x v="4"/>
    <n v="55"/>
    <x v="0"/>
    <n v="72"/>
    <n v="2.5499999999999998"/>
    <n v="2.5499999999999998"/>
    <m/>
    <n v="1"/>
    <n v="1"/>
    <n v="399"/>
    <n v="0"/>
    <x v="0"/>
  </r>
  <r>
    <d v="1981-05-06T00:00:00"/>
    <x v="0"/>
    <n v="1"/>
    <n v="1"/>
    <x v="4"/>
    <n v="56"/>
    <x v="0"/>
    <n v="71"/>
    <n v="2.91"/>
    <n v="2.91"/>
    <m/>
    <n v="1"/>
    <n v="1"/>
    <n v="399"/>
    <n v="0"/>
    <x v="0"/>
  </r>
  <r>
    <d v="1981-05-06T00:00:00"/>
    <x v="0"/>
    <n v="1"/>
    <n v="1"/>
    <x v="4"/>
    <n v="57"/>
    <x v="0"/>
    <n v="58"/>
    <n v="1.57"/>
    <n v="1.57"/>
    <m/>
    <n v="1"/>
    <n v="1"/>
    <n v="399"/>
    <n v="0"/>
    <x v="0"/>
  </r>
  <r>
    <d v="1981-05-06T00:00:00"/>
    <x v="0"/>
    <n v="1"/>
    <n v="1"/>
    <x v="4"/>
    <n v="58"/>
    <x v="0"/>
    <n v="68"/>
    <n v="2.4300000000000002"/>
    <n v="2.4300000000000002"/>
    <m/>
    <n v="1"/>
    <n v="1"/>
    <n v="399"/>
    <n v="0"/>
    <x v="0"/>
  </r>
  <r>
    <d v="1981-05-06T00:00:00"/>
    <x v="0"/>
    <n v="1"/>
    <n v="1"/>
    <x v="4"/>
    <n v="59"/>
    <x v="0"/>
    <n v="70"/>
    <n v="2.78"/>
    <n v="2.78"/>
    <m/>
    <n v="1"/>
    <n v="1"/>
    <n v="399"/>
    <n v="0"/>
    <x v="0"/>
  </r>
  <r>
    <d v="1981-05-06T00:00:00"/>
    <x v="0"/>
    <n v="1"/>
    <n v="1"/>
    <x v="4"/>
    <n v="60"/>
    <x v="0"/>
    <n v="71"/>
    <n v="2.89"/>
    <n v="2.89"/>
    <m/>
    <n v="1"/>
    <n v="1"/>
    <n v="399"/>
    <n v="0"/>
    <x v="0"/>
  </r>
  <r>
    <d v="1981-05-06T00:00:00"/>
    <x v="0"/>
    <n v="1"/>
    <n v="1"/>
    <x v="4"/>
    <n v="61"/>
    <x v="0"/>
    <n v="72"/>
    <n v="2.93"/>
    <n v="2.93"/>
    <m/>
    <n v="1"/>
    <n v="1"/>
    <n v="399"/>
    <n v="0"/>
    <x v="0"/>
  </r>
  <r>
    <d v="1981-05-06T00:00:00"/>
    <x v="0"/>
    <n v="1"/>
    <n v="1"/>
    <x v="4"/>
    <n v="62"/>
    <x v="0"/>
    <n v="67"/>
    <n v="2.38"/>
    <n v="2.38"/>
    <m/>
    <n v="1"/>
    <n v="1"/>
    <n v="399"/>
    <n v="0"/>
    <x v="0"/>
  </r>
  <r>
    <d v="1981-05-06T00:00:00"/>
    <x v="0"/>
    <n v="1"/>
    <n v="1"/>
    <x v="4"/>
    <n v="63"/>
    <x v="0"/>
    <n v="67"/>
    <n v="2.15"/>
    <n v="2.15"/>
    <m/>
    <n v="1"/>
    <n v="1"/>
    <n v="399"/>
    <n v="0"/>
    <x v="0"/>
  </r>
  <r>
    <d v="1981-05-06T00:00:00"/>
    <x v="0"/>
    <n v="1"/>
    <n v="1"/>
    <x v="4"/>
    <n v="64"/>
    <x v="0"/>
    <n v="72"/>
    <n v="2.85"/>
    <n v="2.85"/>
    <m/>
    <n v="1"/>
    <n v="1"/>
    <n v="399"/>
    <n v="0"/>
    <x v="0"/>
  </r>
  <r>
    <d v="1981-05-06T00:00:00"/>
    <x v="0"/>
    <n v="1"/>
    <n v="1"/>
    <x v="4"/>
    <n v="65"/>
    <x v="0"/>
    <n v="72"/>
    <n v="2.84"/>
    <n v="2.84"/>
    <m/>
    <n v="1"/>
    <n v="1"/>
    <n v="399"/>
    <n v="0"/>
    <x v="0"/>
  </r>
  <r>
    <d v="1981-05-06T00:00:00"/>
    <x v="0"/>
    <n v="1"/>
    <n v="1"/>
    <x v="4"/>
    <n v="66"/>
    <x v="0"/>
    <n v="67"/>
    <n v="2.14"/>
    <n v="2.14"/>
    <m/>
    <n v="1"/>
    <n v="1"/>
    <n v="399"/>
    <n v="0"/>
    <x v="0"/>
  </r>
  <r>
    <d v="1981-05-06T00:00:00"/>
    <x v="0"/>
    <n v="1"/>
    <n v="1"/>
    <x v="4"/>
    <n v="67"/>
    <x v="0"/>
    <n v="65"/>
    <n v="1.96"/>
    <n v="1.96"/>
    <m/>
    <n v="1"/>
    <n v="1"/>
    <n v="399"/>
    <n v="0"/>
    <x v="0"/>
  </r>
  <r>
    <d v="1981-05-06T00:00:00"/>
    <x v="0"/>
    <n v="1"/>
    <n v="1"/>
    <x v="4"/>
    <n v="68"/>
    <x v="0"/>
    <n v="71"/>
    <n v="2.72"/>
    <n v="2.72"/>
    <m/>
    <n v="1"/>
    <n v="1"/>
    <n v="399"/>
    <n v="0"/>
    <x v="0"/>
  </r>
  <r>
    <d v="1981-05-06T00:00:00"/>
    <x v="0"/>
    <n v="1"/>
    <n v="1"/>
    <x v="4"/>
    <n v="69"/>
    <x v="0"/>
    <n v="62"/>
    <n v="1.94"/>
    <n v="1.94"/>
    <m/>
    <n v="1"/>
    <n v="1"/>
    <n v="399"/>
    <n v="0"/>
    <x v="0"/>
  </r>
  <r>
    <d v="1981-05-06T00:00:00"/>
    <x v="0"/>
    <n v="1"/>
    <n v="1"/>
    <x v="4"/>
    <n v="70"/>
    <x v="0"/>
    <n v="77"/>
    <n v="3.68"/>
    <n v="3.68"/>
    <m/>
    <n v="1"/>
    <n v="1"/>
    <n v="399"/>
    <n v="0"/>
    <x v="0"/>
  </r>
  <r>
    <d v="1981-05-06T00:00:00"/>
    <x v="0"/>
    <n v="1"/>
    <n v="1"/>
    <x v="4"/>
    <n v="71"/>
    <x v="0"/>
    <n v="70"/>
    <n v="2.61"/>
    <n v="2.61"/>
    <m/>
    <n v="1"/>
    <n v="1"/>
    <n v="399"/>
    <n v="0"/>
    <x v="0"/>
  </r>
  <r>
    <d v="1981-05-06T00:00:00"/>
    <x v="0"/>
    <n v="1"/>
    <n v="1"/>
    <x v="4"/>
    <n v="72"/>
    <x v="0"/>
    <n v="71"/>
    <n v="2.76"/>
    <n v="2.76"/>
    <m/>
    <n v="1"/>
    <n v="1"/>
    <n v="399"/>
    <n v="0"/>
    <x v="0"/>
  </r>
  <r>
    <d v="1981-05-06T00:00:00"/>
    <x v="0"/>
    <n v="1"/>
    <n v="1"/>
    <x v="4"/>
    <n v="73"/>
    <x v="0"/>
    <n v="69"/>
    <n v="2.58"/>
    <n v="2.58"/>
    <m/>
    <n v="1"/>
    <n v="1"/>
    <n v="399"/>
    <n v="0"/>
    <x v="0"/>
  </r>
  <r>
    <d v="1981-05-06T00:00:00"/>
    <x v="0"/>
    <n v="1"/>
    <n v="1"/>
    <x v="4"/>
    <n v="74"/>
    <x v="0"/>
    <n v="68"/>
    <n v="2.65"/>
    <n v="2.65"/>
    <m/>
    <n v="1"/>
    <n v="1"/>
    <n v="399"/>
    <n v="0"/>
    <x v="0"/>
  </r>
  <r>
    <d v="1981-05-06T00:00:00"/>
    <x v="0"/>
    <n v="1"/>
    <n v="1"/>
    <x v="4"/>
    <n v="75"/>
    <x v="0"/>
    <n v="73"/>
    <n v="2.91"/>
    <n v="2.91"/>
    <m/>
    <n v="1"/>
    <n v="1"/>
    <n v="399"/>
    <n v="0"/>
    <x v="0"/>
  </r>
  <r>
    <d v="1981-05-06T00:00:00"/>
    <x v="0"/>
    <n v="1"/>
    <n v="1"/>
    <x v="4"/>
    <n v="76"/>
    <x v="0"/>
    <n v="67"/>
    <n v="2.27"/>
    <n v="2.27"/>
    <m/>
    <n v="1"/>
    <n v="1"/>
    <n v="399"/>
    <n v="0"/>
    <x v="0"/>
  </r>
  <r>
    <d v="1981-05-06T00:00:00"/>
    <x v="0"/>
    <n v="1"/>
    <n v="1"/>
    <x v="4"/>
    <n v="77"/>
    <x v="0"/>
    <n v="61"/>
    <n v="1.63"/>
    <n v="1.63"/>
    <m/>
    <n v="1"/>
    <n v="1"/>
    <n v="399"/>
    <n v="0"/>
    <x v="0"/>
  </r>
  <r>
    <d v="1981-05-06T00:00:00"/>
    <x v="0"/>
    <n v="1"/>
    <n v="1"/>
    <x v="4"/>
    <n v="78"/>
    <x v="0"/>
    <n v="68"/>
    <n v="2.3199999999999998"/>
    <n v="2.3199999999999998"/>
    <m/>
    <n v="1"/>
    <n v="1"/>
    <n v="399"/>
    <n v="0"/>
    <x v="0"/>
  </r>
  <r>
    <d v="1981-05-06T00:00:00"/>
    <x v="0"/>
    <n v="1"/>
    <n v="1"/>
    <x v="4"/>
    <n v="79"/>
    <x v="0"/>
    <n v="65"/>
    <n v="1.95"/>
    <n v="1.95"/>
    <m/>
    <n v="1"/>
    <n v="1"/>
    <n v="399"/>
    <n v="0"/>
    <x v="0"/>
  </r>
  <r>
    <d v="1981-05-06T00:00:00"/>
    <x v="0"/>
    <n v="1"/>
    <n v="1"/>
    <x v="4"/>
    <n v="80"/>
    <x v="0"/>
    <n v="67"/>
    <n v="2.21"/>
    <n v="2.21"/>
    <m/>
    <n v="1"/>
    <n v="1"/>
    <n v="399"/>
    <n v="0"/>
    <x v="0"/>
  </r>
  <r>
    <d v="1981-05-06T00:00:00"/>
    <x v="0"/>
    <n v="1"/>
    <n v="1"/>
    <x v="4"/>
    <n v="81"/>
    <x v="0"/>
    <n v="68"/>
    <n v="2.4300000000000002"/>
    <n v="2.4300000000000002"/>
    <m/>
    <n v="1"/>
    <n v="1"/>
    <n v="399"/>
    <n v="0"/>
    <x v="0"/>
  </r>
  <r>
    <d v="1981-05-06T00:00:00"/>
    <x v="0"/>
    <n v="1"/>
    <n v="1"/>
    <x v="4"/>
    <n v="82"/>
    <x v="0"/>
    <n v="70"/>
    <n v="2.74"/>
    <n v="2.74"/>
    <m/>
    <n v="1"/>
    <n v="1"/>
    <n v="399"/>
    <n v="0"/>
    <x v="0"/>
  </r>
  <r>
    <d v="1981-05-06T00:00:00"/>
    <x v="0"/>
    <n v="1"/>
    <n v="1"/>
    <x v="4"/>
    <n v="83"/>
    <x v="0"/>
    <n v="72"/>
    <n v="2.85"/>
    <n v="2.85"/>
    <m/>
    <n v="1"/>
    <n v="1"/>
    <n v="399"/>
    <n v="0"/>
    <x v="0"/>
  </r>
  <r>
    <d v="1981-05-06T00:00:00"/>
    <x v="0"/>
    <n v="1"/>
    <n v="1"/>
    <x v="4"/>
    <n v="84"/>
    <x v="0"/>
    <n v="66"/>
    <n v="2.14"/>
    <n v="2.14"/>
    <m/>
    <n v="1"/>
    <n v="1"/>
    <n v="399"/>
    <n v="0"/>
    <x v="0"/>
  </r>
  <r>
    <d v="1981-05-06T00:00:00"/>
    <x v="0"/>
    <n v="1"/>
    <n v="1"/>
    <x v="4"/>
    <n v="85"/>
    <x v="0"/>
    <n v="69"/>
    <n v="2.58"/>
    <n v="2.58"/>
    <m/>
    <n v="1"/>
    <n v="1"/>
    <n v="399"/>
    <n v="0"/>
    <x v="0"/>
  </r>
  <r>
    <d v="1981-05-06T00:00:00"/>
    <x v="0"/>
    <n v="1"/>
    <n v="1"/>
    <x v="4"/>
    <n v="86"/>
    <x v="0"/>
    <n v="64"/>
    <n v="1.98"/>
    <n v="1.98"/>
    <m/>
    <n v="1"/>
    <n v="1"/>
    <n v="399"/>
    <n v="0"/>
    <x v="0"/>
  </r>
  <r>
    <d v="1981-05-06T00:00:00"/>
    <x v="0"/>
    <n v="1"/>
    <n v="1"/>
    <x v="4"/>
    <n v="87"/>
    <x v="0"/>
    <n v="67"/>
    <n v="2.34"/>
    <n v="2.34"/>
    <m/>
    <n v="1"/>
    <n v="1"/>
    <n v="399"/>
    <n v="0"/>
    <x v="0"/>
  </r>
  <r>
    <d v="1981-05-06T00:00:00"/>
    <x v="0"/>
    <n v="1"/>
    <n v="1"/>
    <x v="4"/>
    <n v="88"/>
    <x v="0"/>
    <n v="72"/>
    <n v="3.07"/>
    <n v="3.07"/>
    <m/>
    <n v="1"/>
    <n v="1"/>
    <n v="399"/>
    <n v="0"/>
    <x v="0"/>
  </r>
  <r>
    <d v="1981-05-06T00:00:00"/>
    <x v="0"/>
    <n v="1"/>
    <n v="1"/>
    <x v="4"/>
    <n v="89"/>
    <x v="0"/>
    <n v="72"/>
    <n v="2.94"/>
    <n v="2.94"/>
    <m/>
    <n v="1"/>
    <n v="1"/>
    <n v="399"/>
    <n v="0"/>
    <x v="0"/>
  </r>
  <r>
    <d v="1981-05-06T00:00:00"/>
    <x v="0"/>
    <n v="1"/>
    <n v="1"/>
    <x v="4"/>
    <n v="90"/>
    <x v="0"/>
    <n v="69"/>
    <n v="2.65"/>
    <n v="2.65"/>
    <m/>
    <n v="1"/>
    <n v="1"/>
    <n v="399"/>
    <n v="0"/>
    <x v="0"/>
  </r>
  <r>
    <d v="1981-05-06T00:00:00"/>
    <x v="0"/>
    <n v="1"/>
    <n v="1"/>
    <x v="4"/>
    <n v="91"/>
    <x v="0"/>
    <n v="67"/>
    <n v="2.68"/>
    <n v="2.68"/>
    <m/>
    <n v="1"/>
    <n v="1"/>
    <n v="399"/>
    <n v="0"/>
    <x v="0"/>
  </r>
  <r>
    <d v="1981-05-06T00:00:00"/>
    <x v="0"/>
    <n v="1"/>
    <n v="1"/>
    <x v="4"/>
    <n v="92"/>
    <x v="0"/>
    <n v="72"/>
    <n v="2.98"/>
    <n v="2.98"/>
    <m/>
    <n v="1"/>
    <n v="1"/>
    <n v="399"/>
    <n v="0"/>
    <x v="0"/>
  </r>
  <r>
    <d v="1981-05-06T00:00:00"/>
    <x v="0"/>
    <n v="1"/>
    <n v="1"/>
    <x v="4"/>
    <n v="93"/>
    <x v="0"/>
    <n v="62"/>
    <n v="1.79"/>
    <n v="1.79"/>
    <m/>
    <n v="1"/>
    <n v="1"/>
    <n v="399"/>
    <n v="0"/>
    <x v="0"/>
  </r>
  <r>
    <d v="1981-05-06T00:00:00"/>
    <x v="0"/>
    <n v="1"/>
    <n v="1"/>
    <x v="4"/>
    <n v="94"/>
    <x v="0"/>
    <n v="68"/>
    <n v="2.57"/>
    <n v="2.57"/>
    <m/>
    <n v="1"/>
    <n v="1"/>
    <n v="399"/>
    <n v="0"/>
    <x v="0"/>
  </r>
  <r>
    <d v="1981-05-06T00:00:00"/>
    <x v="0"/>
    <n v="1"/>
    <n v="1"/>
    <x v="4"/>
    <n v="95"/>
    <x v="0"/>
    <n v="68"/>
    <n v="2.54"/>
    <n v="2.54"/>
    <m/>
    <n v="1"/>
    <n v="1"/>
    <n v="399"/>
    <n v="0"/>
    <x v="0"/>
  </r>
  <r>
    <d v="1981-05-06T00:00:00"/>
    <x v="0"/>
    <n v="1"/>
    <n v="1"/>
    <x v="4"/>
    <n v="96"/>
    <x v="0"/>
    <n v="67"/>
    <n v="2.4300000000000002"/>
    <n v="2.4300000000000002"/>
    <m/>
    <n v="1"/>
    <n v="1"/>
    <n v="399"/>
    <n v="0"/>
    <x v="0"/>
  </r>
  <r>
    <d v="1981-05-06T00:00:00"/>
    <x v="0"/>
    <n v="1"/>
    <n v="1"/>
    <x v="4"/>
    <n v="97"/>
    <x v="0"/>
    <n v="72"/>
    <n v="2.77"/>
    <n v="2.77"/>
    <m/>
    <n v="1"/>
    <n v="1"/>
    <n v="399"/>
    <n v="0"/>
    <x v="0"/>
  </r>
  <r>
    <d v="1981-05-06T00:00:00"/>
    <x v="0"/>
    <n v="1"/>
    <n v="1"/>
    <x v="4"/>
    <n v="98"/>
    <x v="0"/>
    <n v="67"/>
    <n v="2.38"/>
    <n v="2.38"/>
    <m/>
    <n v="1"/>
    <n v="1"/>
    <n v="399"/>
    <n v="0"/>
    <x v="0"/>
  </r>
  <r>
    <d v="1981-05-06T00:00:00"/>
    <x v="0"/>
    <n v="1"/>
    <n v="1"/>
    <x v="4"/>
    <n v="99"/>
    <x v="0"/>
    <n v="70"/>
    <n v="2.67"/>
    <n v="2.67"/>
    <m/>
    <n v="1"/>
    <n v="1"/>
    <n v="399"/>
    <n v="0"/>
    <x v="0"/>
  </r>
  <r>
    <d v="1981-05-06T00:00:00"/>
    <x v="0"/>
    <n v="1"/>
    <n v="1"/>
    <x v="4"/>
    <n v="100"/>
    <x v="0"/>
    <n v="72"/>
    <n v="2.99"/>
    <n v="2.99"/>
    <m/>
    <n v="1"/>
    <n v="1"/>
    <n v="399"/>
    <n v="0"/>
    <x v="0"/>
  </r>
  <r>
    <d v="1981-05-06T00:00:00"/>
    <x v="0"/>
    <n v="1"/>
    <n v="1"/>
    <x v="4"/>
    <n v="101"/>
    <x v="0"/>
    <n v="74"/>
    <n v="3.25"/>
    <n v="3.25"/>
    <m/>
    <n v="1"/>
    <n v="1"/>
    <n v="399"/>
    <n v="0"/>
    <x v="0"/>
  </r>
  <r>
    <d v="1981-05-06T00:00:00"/>
    <x v="0"/>
    <n v="1"/>
    <n v="1"/>
    <x v="4"/>
    <n v="102"/>
    <x v="0"/>
    <n v="61"/>
    <n v="1.76"/>
    <n v="1.76"/>
    <m/>
    <n v="1"/>
    <n v="1"/>
    <n v="399"/>
    <n v="0"/>
    <x v="0"/>
  </r>
  <r>
    <d v="1981-05-06T00:00:00"/>
    <x v="0"/>
    <n v="1"/>
    <n v="1"/>
    <x v="4"/>
    <n v="103"/>
    <x v="0"/>
    <n v="72"/>
    <n v="2.78"/>
    <n v="2.78"/>
    <m/>
    <n v="1"/>
    <n v="1"/>
    <n v="399"/>
    <n v="0"/>
    <x v="0"/>
  </r>
  <r>
    <d v="1981-05-06T00:00:00"/>
    <x v="0"/>
    <n v="1"/>
    <n v="1"/>
    <x v="4"/>
    <n v="104"/>
    <x v="0"/>
    <n v="63"/>
    <n v="1.81"/>
    <n v="1.81"/>
    <m/>
    <n v="1"/>
    <n v="1"/>
    <n v="399"/>
    <n v="0"/>
    <x v="0"/>
  </r>
  <r>
    <d v="1981-05-06T00:00:00"/>
    <x v="0"/>
    <n v="1"/>
    <n v="1"/>
    <x v="4"/>
    <n v="105"/>
    <x v="0"/>
    <n v="69"/>
    <n v="2.8"/>
    <n v="2.8"/>
    <m/>
    <n v="1"/>
    <n v="1"/>
    <n v="399"/>
    <n v="0"/>
    <x v="0"/>
  </r>
  <r>
    <d v="1981-05-06T00:00:00"/>
    <x v="0"/>
    <n v="1"/>
    <n v="1"/>
    <x v="4"/>
    <n v="106"/>
    <x v="0"/>
    <n v="63"/>
    <n v="2.2799999999999998"/>
    <n v="2.2799999999999998"/>
    <m/>
    <n v="1"/>
    <n v="1"/>
    <n v="399"/>
    <n v="0"/>
    <x v="0"/>
  </r>
  <r>
    <d v="1981-05-06T00:00:00"/>
    <x v="0"/>
    <n v="1"/>
    <n v="1"/>
    <x v="4"/>
    <n v="107"/>
    <x v="0"/>
    <n v="66"/>
    <n v="2.09"/>
    <n v="2.09"/>
    <m/>
    <n v="1"/>
    <n v="1"/>
    <n v="399"/>
    <n v="0"/>
    <x v="0"/>
  </r>
  <r>
    <d v="1981-05-06T00:00:00"/>
    <x v="0"/>
    <n v="1"/>
    <n v="1"/>
    <x v="4"/>
    <n v="108"/>
    <x v="0"/>
    <n v="68"/>
    <n v="2.59"/>
    <n v="2.59"/>
    <m/>
    <n v="1"/>
    <n v="1"/>
    <n v="399"/>
    <n v="0"/>
    <x v="0"/>
  </r>
  <r>
    <d v="1981-05-06T00:00:00"/>
    <x v="0"/>
    <n v="1"/>
    <n v="1"/>
    <x v="4"/>
    <n v="109"/>
    <x v="0"/>
    <n v="73"/>
    <n v="3.02"/>
    <n v="3.02"/>
    <m/>
    <n v="1"/>
    <n v="1"/>
    <n v="399"/>
    <n v="0"/>
    <x v="0"/>
  </r>
  <r>
    <d v="1981-05-06T00:00:00"/>
    <x v="0"/>
    <n v="1"/>
    <n v="1"/>
    <x v="4"/>
    <n v="110"/>
    <x v="0"/>
    <n v="68"/>
    <n v="2.4300000000000002"/>
    <n v="2.4300000000000002"/>
    <m/>
    <n v="1"/>
    <n v="1"/>
    <n v="399"/>
    <n v="0"/>
    <x v="0"/>
  </r>
  <r>
    <d v="1981-05-12T00:00:00"/>
    <x v="0"/>
    <n v="1"/>
    <n v="1"/>
    <x v="4"/>
    <n v="1"/>
    <x v="0"/>
    <n v="67"/>
    <n v="1.71"/>
    <n v="1.71"/>
    <m/>
    <n v="1"/>
    <n v="1"/>
    <n v="399"/>
    <n v="0"/>
    <x v="0"/>
  </r>
  <r>
    <d v="1981-05-12T00:00:00"/>
    <x v="0"/>
    <n v="1"/>
    <n v="1"/>
    <x v="4"/>
    <n v="2"/>
    <x v="0"/>
    <n v="68"/>
    <n v="1.62"/>
    <n v="1.62"/>
    <m/>
    <n v="1"/>
    <n v="1"/>
    <n v="399"/>
    <n v="0"/>
    <x v="0"/>
  </r>
  <r>
    <d v="1981-05-12T00:00:00"/>
    <x v="0"/>
    <n v="1"/>
    <n v="1"/>
    <x v="4"/>
    <n v="3"/>
    <x v="0"/>
    <n v="69"/>
    <n v="1.95"/>
    <n v="1.95"/>
    <m/>
    <n v="1"/>
    <n v="1"/>
    <n v="399"/>
    <n v="0"/>
    <x v="0"/>
  </r>
  <r>
    <d v="1981-05-12T00:00:00"/>
    <x v="0"/>
    <n v="1"/>
    <n v="1"/>
    <x v="4"/>
    <n v="4"/>
    <x v="0"/>
    <n v="66"/>
    <n v="1.81"/>
    <n v="1.81"/>
    <m/>
    <n v="1"/>
    <n v="1"/>
    <n v="399"/>
    <n v="0"/>
    <x v="0"/>
  </r>
  <r>
    <d v="1981-05-12T00:00:00"/>
    <x v="0"/>
    <n v="1"/>
    <n v="1"/>
    <x v="4"/>
    <n v="5"/>
    <x v="0"/>
    <n v="72"/>
    <n v="2.16"/>
    <n v="2.16"/>
    <m/>
    <n v="1"/>
    <n v="1"/>
    <n v="399"/>
    <n v="0"/>
    <x v="0"/>
  </r>
  <r>
    <d v="1981-05-12T00:00:00"/>
    <x v="0"/>
    <n v="1"/>
    <n v="1"/>
    <x v="4"/>
    <n v="6"/>
    <x v="0"/>
    <n v="71"/>
    <n v="2.35"/>
    <n v="2.35"/>
    <m/>
    <n v="1"/>
    <n v="1"/>
    <n v="399"/>
    <n v="0"/>
    <x v="0"/>
  </r>
  <r>
    <d v="1981-05-12T00:00:00"/>
    <x v="0"/>
    <n v="1"/>
    <n v="1"/>
    <x v="4"/>
    <n v="7"/>
    <x v="0"/>
    <n v="63"/>
    <n v="1.39"/>
    <n v="1.39"/>
    <m/>
    <n v="1"/>
    <n v="1"/>
    <n v="399"/>
    <n v="0"/>
    <x v="0"/>
  </r>
  <r>
    <d v="1981-05-12T00:00:00"/>
    <x v="0"/>
    <n v="1"/>
    <n v="1"/>
    <x v="4"/>
    <n v="8"/>
    <x v="0"/>
    <n v="65"/>
    <n v="1.54"/>
    <n v="1.54"/>
    <m/>
    <n v="1"/>
    <n v="1"/>
    <n v="399"/>
    <n v="0"/>
    <x v="0"/>
  </r>
  <r>
    <d v="1981-05-12T00:00:00"/>
    <x v="0"/>
    <n v="1"/>
    <n v="1"/>
    <x v="4"/>
    <n v="9"/>
    <x v="0"/>
    <n v="70"/>
    <n v="1.96"/>
    <n v="1.96"/>
    <m/>
    <n v="1"/>
    <n v="1"/>
    <n v="399"/>
    <n v="0"/>
    <x v="0"/>
  </r>
  <r>
    <d v="1981-05-12T00:00:00"/>
    <x v="0"/>
    <n v="1"/>
    <n v="1"/>
    <x v="4"/>
    <n v="10"/>
    <x v="0"/>
    <n v="70"/>
    <n v="2.14"/>
    <n v="2.14"/>
    <m/>
    <n v="1"/>
    <n v="1"/>
    <n v="399"/>
    <n v="0"/>
    <x v="0"/>
  </r>
  <r>
    <d v="1981-05-12T00:00:00"/>
    <x v="0"/>
    <n v="1"/>
    <n v="1"/>
    <x v="4"/>
    <n v="11"/>
    <x v="0"/>
    <n v="68"/>
    <n v="1.92"/>
    <n v="1.92"/>
    <m/>
    <n v="1"/>
    <n v="1"/>
    <n v="399"/>
    <n v="0"/>
    <x v="0"/>
  </r>
  <r>
    <d v="1981-05-12T00:00:00"/>
    <x v="0"/>
    <n v="1"/>
    <n v="1"/>
    <x v="4"/>
    <n v="12"/>
    <x v="0"/>
    <n v="67"/>
    <n v="1.55"/>
    <n v="1.55"/>
    <m/>
    <n v="1"/>
    <n v="1"/>
    <n v="399"/>
    <n v="0"/>
    <x v="0"/>
  </r>
  <r>
    <d v="1981-05-12T00:00:00"/>
    <x v="0"/>
    <n v="1"/>
    <n v="1"/>
    <x v="4"/>
    <n v="13"/>
    <x v="0"/>
    <n v="69"/>
    <n v="2.0699999999999998"/>
    <n v="2.0699999999999998"/>
    <m/>
    <n v="1"/>
    <n v="1"/>
    <n v="399"/>
    <n v="0"/>
    <x v="0"/>
  </r>
  <r>
    <d v="1981-05-12T00:00:00"/>
    <x v="0"/>
    <n v="1"/>
    <n v="1"/>
    <x v="4"/>
    <n v="14"/>
    <x v="0"/>
    <n v="71"/>
    <n v="2.13"/>
    <n v="2.13"/>
    <m/>
    <n v="1"/>
    <n v="1"/>
    <n v="399"/>
    <n v="0"/>
    <x v="0"/>
  </r>
  <r>
    <d v="1981-05-12T00:00:00"/>
    <x v="0"/>
    <n v="1"/>
    <n v="1"/>
    <x v="4"/>
    <n v="15"/>
    <x v="0"/>
    <n v="63"/>
    <n v="1.34"/>
    <n v="1.34"/>
    <m/>
    <n v="1"/>
    <n v="1"/>
    <n v="399"/>
    <n v="0"/>
    <x v="0"/>
  </r>
  <r>
    <d v="1981-05-12T00:00:00"/>
    <x v="0"/>
    <n v="1"/>
    <n v="1"/>
    <x v="4"/>
    <n v="16"/>
    <x v="0"/>
    <n v="68"/>
    <n v="1.85"/>
    <n v="1.85"/>
    <m/>
    <n v="1"/>
    <n v="1"/>
    <n v="399"/>
    <n v="0"/>
    <x v="0"/>
  </r>
  <r>
    <d v="1981-05-12T00:00:00"/>
    <x v="0"/>
    <n v="1"/>
    <n v="1"/>
    <x v="4"/>
    <n v="17"/>
    <x v="0"/>
    <n v="69"/>
    <n v="2.02"/>
    <n v="2.02"/>
    <m/>
    <n v="1"/>
    <n v="1"/>
    <n v="399"/>
    <n v="0"/>
    <x v="0"/>
  </r>
  <r>
    <d v="1981-05-12T00:00:00"/>
    <x v="0"/>
    <n v="1"/>
    <n v="1"/>
    <x v="4"/>
    <n v="18"/>
    <x v="0"/>
    <n v="62"/>
    <n v="1.24"/>
    <n v="1.24"/>
    <m/>
    <n v="1"/>
    <n v="1"/>
    <n v="399"/>
    <n v="0"/>
    <x v="0"/>
  </r>
  <r>
    <d v="1981-05-12T00:00:00"/>
    <x v="0"/>
    <n v="1"/>
    <n v="1"/>
    <x v="4"/>
    <n v="19"/>
    <x v="0"/>
    <n v="67"/>
    <n v="1.77"/>
    <n v="1.77"/>
    <m/>
    <n v="1"/>
    <n v="1"/>
    <n v="399"/>
    <n v="0"/>
    <x v="0"/>
  </r>
  <r>
    <d v="1981-05-12T00:00:00"/>
    <x v="0"/>
    <n v="1"/>
    <n v="1"/>
    <x v="4"/>
    <n v="20"/>
    <x v="0"/>
    <n v="68"/>
    <n v="1.86"/>
    <n v="1.86"/>
    <m/>
    <n v="1"/>
    <n v="1"/>
    <n v="399"/>
    <n v="0"/>
    <x v="0"/>
  </r>
  <r>
    <d v="1981-05-12T00:00:00"/>
    <x v="0"/>
    <n v="1"/>
    <n v="1"/>
    <x v="4"/>
    <n v="21"/>
    <x v="0"/>
    <n v="67"/>
    <n v="1.97"/>
    <n v="1.97"/>
    <m/>
    <n v="1"/>
    <n v="1"/>
    <n v="399"/>
    <n v="0"/>
    <x v="0"/>
  </r>
  <r>
    <d v="1981-05-12T00:00:00"/>
    <x v="0"/>
    <n v="1"/>
    <n v="1"/>
    <x v="4"/>
    <n v="22"/>
    <x v="0"/>
    <n v="71"/>
    <n v="2.19"/>
    <n v="2.19"/>
    <m/>
    <n v="1"/>
    <n v="1"/>
    <n v="399"/>
    <n v="0"/>
    <x v="0"/>
  </r>
  <r>
    <d v="1981-05-12T00:00:00"/>
    <x v="0"/>
    <n v="1"/>
    <n v="1"/>
    <x v="4"/>
    <n v="23"/>
    <x v="0"/>
    <n v="62"/>
    <n v="1.07"/>
    <n v="1.07"/>
    <m/>
    <n v="1"/>
    <n v="1"/>
    <n v="399"/>
    <n v="0"/>
    <x v="0"/>
  </r>
  <r>
    <d v="1981-05-12T00:00:00"/>
    <x v="0"/>
    <n v="1"/>
    <n v="1"/>
    <x v="4"/>
    <n v="24"/>
    <x v="0"/>
    <n v="72"/>
    <n v="2.35"/>
    <n v="2.35"/>
    <m/>
    <n v="1"/>
    <n v="1"/>
    <n v="399"/>
    <n v="0"/>
    <x v="0"/>
  </r>
  <r>
    <d v="1981-05-12T00:00:00"/>
    <x v="0"/>
    <n v="1"/>
    <n v="1"/>
    <x v="4"/>
    <n v="25"/>
    <x v="0"/>
    <n v="69"/>
    <n v="1.98"/>
    <n v="1.98"/>
    <m/>
    <n v="1"/>
    <n v="1"/>
    <n v="399"/>
    <n v="0"/>
    <x v="0"/>
  </r>
  <r>
    <d v="1981-05-12T00:00:00"/>
    <x v="0"/>
    <n v="1"/>
    <n v="1"/>
    <x v="4"/>
    <n v="26"/>
    <x v="0"/>
    <n v="73"/>
    <n v="2.34"/>
    <n v="2.34"/>
    <m/>
    <n v="1"/>
    <n v="1"/>
    <n v="399"/>
    <n v="0"/>
    <x v="0"/>
  </r>
  <r>
    <d v="1981-05-12T00:00:00"/>
    <x v="0"/>
    <n v="1"/>
    <n v="1"/>
    <x v="4"/>
    <n v="27"/>
    <x v="0"/>
    <n v="67"/>
    <n v="1.82"/>
    <n v="1.82"/>
    <m/>
    <n v="1"/>
    <n v="1"/>
    <n v="399"/>
    <n v="0"/>
    <x v="0"/>
  </r>
  <r>
    <d v="1981-05-12T00:00:00"/>
    <x v="0"/>
    <n v="1"/>
    <n v="1"/>
    <x v="4"/>
    <n v="28"/>
    <x v="0"/>
    <n v="67"/>
    <n v="1.71"/>
    <n v="1.71"/>
    <m/>
    <n v="1"/>
    <n v="1"/>
    <n v="399"/>
    <n v="0"/>
    <x v="0"/>
  </r>
  <r>
    <d v="1981-05-12T00:00:00"/>
    <x v="0"/>
    <n v="1"/>
    <n v="1"/>
    <x v="4"/>
    <n v="29"/>
    <x v="0"/>
    <n v="72"/>
    <n v="2.4300000000000002"/>
    <n v="2.4300000000000002"/>
    <m/>
    <n v="1"/>
    <n v="1"/>
    <n v="399"/>
    <n v="0"/>
    <x v="0"/>
  </r>
  <r>
    <d v="1981-05-12T00:00:00"/>
    <x v="0"/>
    <n v="1"/>
    <n v="1"/>
    <x v="4"/>
    <n v="30"/>
    <x v="0"/>
    <n v="69"/>
    <n v="1.89"/>
    <n v="1.89"/>
    <m/>
    <n v="1"/>
    <n v="1"/>
    <n v="399"/>
    <n v="0"/>
    <x v="0"/>
  </r>
  <r>
    <d v="1981-05-12T00:00:00"/>
    <x v="0"/>
    <n v="1"/>
    <n v="1"/>
    <x v="4"/>
    <n v="31"/>
    <x v="0"/>
    <n v="63"/>
    <n v="1.41"/>
    <n v="1.41"/>
    <m/>
    <n v="1"/>
    <n v="1"/>
    <n v="399"/>
    <n v="0"/>
    <x v="0"/>
  </r>
  <r>
    <d v="1981-05-12T00:00:00"/>
    <x v="0"/>
    <n v="1"/>
    <n v="1"/>
    <x v="4"/>
    <n v="32"/>
    <x v="0"/>
    <n v="68"/>
    <n v="2.12"/>
    <n v="2.12"/>
    <m/>
    <n v="1"/>
    <n v="1"/>
    <n v="399"/>
    <n v="0"/>
    <x v="0"/>
  </r>
  <r>
    <d v="1981-05-12T00:00:00"/>
    <x v="0"/>
    <n v="1"/>
    <n v="1"/>
    <x v="4"/>
    <n v="33"/>
    <x v="0"/>
    <n v="65"/>
    <n v="1.46"/>
    <n v="1.46"/>
    <m/>
    <n v="1"/>
    <n v="1"/>
    <n v="399"/>
    <n v="0"/>
    <x v="0"/>
  </r>
  <r>
    <d v="1981-05-12T00:00:00"/>
    <x v="0"/>
    <n v="1"/>
    <n v="1"/>
    <x v="4"/>
    <n v="34"/>
    <x v="0"/>
    <n v="75"/>
    <n v="2.85"/>
    <n v="2.85"/>
    <m/>
    <n v="1"/>
    <n v="1"/>
    <n v="399"/>
    <n v="0"/>
    <x v="0"/>
  </r>
  <r>
    <d v="1981-05-12T00:00:00"/>
    <x v="0"/>
    <n v="1"/>
    <n v="1"/>
    <x v="4"/>
    <n v="35"/>
    <x v="0"/>
    <n v="65"/>
    <n v="1.43"/>
    <n v="1.43"/>
    <m/>
    <n v="1"/>
    <n v="1"/>
    <n v="399"/>
    <n v="0"/>
    <x v="0"/>
  </r>
  <r>
    <d v="1981-05-12T00:00:00"/>
    <x v="0"/>
    <n v="1"/>
    <n v="1"/>
    <x v="4"/>
    <n v="36"/>
    <x v="0"/>
    <n v="68"/>
    <n v="1.61"/>
    <n v="1.61"/>
    <m/>
    <n v="1"/>
    <n v="1"/>
    <n v="399"/>
    <n v="0"/>
    <x v="0"/>
  </r>
  <r>
    <d v="1981-05-12T00:00:00"/>
    <x v="0"/>
    <n v="1"/>
    <n v="1"/>
    <x v="4"/>
    <n v="37"/>
    <x v="0"/>
    <n v="69"/>
    <n v="1.83"/>
    <n v="1.83"/>
    <m/>
    <n v="1"/>
    <n v="1"/>
    <n v="399"/>
    <n v="0"/>
    <x v="0"/>
  </r>
  <r>
    <d v="1981-05-12T00:00:00"/>
    <x v="0"/>
    <n v="1"/>
    <n v="1"/>
    <x v="4"/>
    <n v="38"/>
    <x v="0"/>
    <n v="69"/>
    <n v="1.9"/>
    <n v="1.9"/>
    <m/>
    <n v="1"/>
    <n v="1"/>
    <n v="399"/>
    <n v="0"/>
    <x v="0"/>
  </r>
  <r>
    <d v="1981-05-12T00:00:00"/>
    <x v="0"/>
    <n v="1"/>
    <n v="1"/>
    <x v="4"/>
    <n v="39"/>
    <x v="0"/>
    <n v="72"/>
    <n v="2.1"/>
    <n v="2.1"/>
    <m/>
    <n v="1"/>
    <n v="1"/>
    <n v="399"/>
    <n v="0"/>
    <x v="0"/>
  </r>
  <r>
    <d v="1981-05-12T00:00:00"/>
    <x v="0"/>
    <n v="1"/>
    <n v="1"/>
    <x v="4"/>
    <n v="40"/>
    <x v="0"/>
    <n v="67"/>
    <n v="1.7"/>
    <n v="1.7"/>
    <m/>
    <n v="1"/>
    <n v="1"/>
    <n v="399"/>
    <n v="0"/>
    <x v="0"/>
  </r>
  <r>
    <d v="1981-05-12T00:00:00"/>
    <x v="0"/>
    <n v="1"/>
    <n v="1"/>
    <x v="4"/>
    <n v="41"/>
    <x v="0"/>
    <n v="65"/>
    <n v="1.58"/>
    <n v="1.58"/>
    <m/>
    <n v="1"/>
    <n v="1"/>
    <n v="399"/>
    <n v="0"/>
    <x v="0"/>
  </r>
  <r>
    <d v="1981-05-12T00:00:00"/>
    <x v="0"/>
    <n v="1"/>
    <n v="1"/>
    <x v="4"/>
    <n v="42"/>
    <x v="0"/>
    <n v="62"/>
    <n v="1.29"/>
    <n v="1.29"/>
    <m/>
    <n v="1"/>
    <n v="1"/>
    <n v="399"/>
    <n v="0"/>
    <x v="0"/>
  </r>
  <r>
    <d v="1981-05-12T00:00:00"/>
    <x v="0"/>
    <n v="1"/>
    <n v="1"/>
    <x v="4"/>
    <n v="43"/>
    <x v="0"/>
    <n v="75"/>
    <n v="2.34"/>
    <n v="2.34"/>
    <m/>
    <n v="1"/>
    <n v="1"/>
    <n v="399"/>
    <n v="0"/>
    <x v="0"/>
  </r>
  <r>
    <d v="1981-05-12T00:00:00"/>
    <x v="0"/>
    <n v="1"/>
    <n v="1"/>
    <x v="4"/>
    <n v="44"/>
    <x v="0"/>
    <n v="67"/>
    <n v="1.66"/>
    <n v="1.66"/>
    <m/>
    <n v="1"/>
    <n v="1"/>
    <n v="399"/>
    <n v="0"/>
    <x v="0"/>
  </r>
  <r>
    <d v="1981-05-12T00:00:00"/>
    <x v="0"/>
    <n v="1"/>
    <n v="1"/>
    <x v="4"/>
    <n v="45"/>
    <x v="0"/>
    <n v="70"/>
    <n v="2.09"/>
    <n v="2.09"/>
    <m/>
    <n v="1"/>
    <n v="1"/>
    <n v="399"/>
    <n v="0"/>
    <x v="0"/>
  </r>
  <r>
    <d v="1981-05-12T00:00:00"/>
    <x v="0"/>
    <n v="1"/>
    <n v="1"/>
    <x v="4"/>
    <n v="46"/>
    <x v="0"/>
    <n v="73"/>
    <n v="2.34"/>
    <n v="2.34"/>
    <m/>
    <n v="1"/>
    <n v="1"/>
    <n v="399"/>
    <n v="0"/>
    <x v="0"/>
  </r>
  <r>
    <d v="1981-05-12T00:00:00"/>
    <x v="0"/>
    <n v="1"/>
    <n v="1"/>
    <x v="4"/>
    <n v="47"/>
    <x v="0"/>
    <n v="72"/>
    <n v="2.3199999999999998"/>
    <n v="2.3199999999999998"/>
    <m/>
    <n v="1"/>
    <n v="1"/>
    <n v="399"/>
    <n v="0"/>
    <x v="0"/>
  </r>
  <r>
    <d v="1981-05-12T00:00:00"/>
    <x v="0"/>
    <n v="1"/>
    <n v="1"/>
    <x v="4"/>
    <n v="48"/>
    <x v="0"/>
    <n v="70"/>
    <n v="1.72"/>
    <n v="1.72"/>
    <m/>
    <n v="1"/>
    <n v="1"/>
    <n v="399"/>
    <n v="0"/>
    <x v="0"/>
  </r>
  <r>
    <d v="1981-05-12T00:00:00"/>
    <x v="0"/>
    <n v="1"/>
    <n v="1"/>
    <x v="4"/>
    <n v="49"/>
    <x v="0"/>
    <n v="68"/>
    <n v="1.71"/>
    <n v="1.71"/>
    <m/>
    <n v="1"/>
    <n v="1"/>
    <n v="399"/>
    <n v="0"/>
    <x v="0"/>
  </r>
  <r>
    <d v="1981-05-12T00:00:00"/>
    <x v="0"/>
    <n v="1"/>
    <n v="1"/>
    <x v="4"/>
    <n v="50"/>
    <x v="0"/>
    <n v="67"/>
    <n v="1.76"/>
    <n v="1.76"/>
    <m/>
    <n v="1"/>
    <n v="1"/>
    <n v="399"/>
    <n v="0"/>
    <x v="0"/>
  </r>
  <r>
    <d v="1981-05-12T00:00:00"/>
    <x v="0"/>
    <n v="1"/>
    <n v="1"/>
    <x v="4"/>
    <n v="51"/>
    <x v="0"/>
    <n v="66"/>
    <n v="1.38"/>
    <n v="1.38"/>
    <m/>
    <n v="1"/>
    <n v="1"/>
    <n v="399"/>
    <n v="0"/>
    <x v="0"/>
  </r>
  <r>
    <d v="1981-05-12T00:00:00"/>
    <x v="0"/>
    <n v="1"/>
    <n v="1"/>
    <x v="4"/>
    <n v="52"/>
    <x v="0"/>
    <n v="71"/>
    <n v="2.36"/>
    <n v="2.36"/>
    <m/>
    <n v="1"/>
    <n v="1"/>
    <n v="399"/>
    <n v="0"/>
    <x v="0"/>
  </r>
  <r>
    <d v="1981-05-12T00:00:00"/>
    <x v="0"/>
    <n v="1"/>
    <n v="1"/>
    <x v="4"/>
    <n v="53"/>
    <x v="0"/>
    <n v="72"/>
    <n v="2.19"/>
    <n v="2.19"/>
    <m/>
    <n v="1"/>
    <n v="1"/>
    <n v="399"/>
    <n v="0"/>
    <x v="0"/>
  </r>
  <r>
    <d v="1981-05-12T00:00:00"/>
    <x v="0"/>
    <n v="1"/>
    <n v="1"/>
    <x v="4"/>
    <n v="54"/>
    <x v="0"/>
    <n v="71"/>
    <n v="2.29"/>
    <n v="2.29"/>
    <m/>
    <n v="1"/>
    <n v="1"/>
    <n v="399"/>
    <n v="0"/>
    <x v="0"/>
  </r>
  <r>
    <d v="1981-05-12T00:00:00"/>
    <x v="0"/>
    <n v="1"/>
    <n v="1"/>
    <x v="4"/>
    <n v="55"/>
    <x v="0"/>
    <n v="72"/>
    <n v="2.31"/>
    <n v="2.31"/>
    <m/>
    <n v="1"/>
    <n v="1"/>
    <n v="399"/>
    <n v="0"/>
    <x v="0"/>
  </r>
  <r>
    <d v="1981-05-12T00:00:00"/>
    <x v="0"/>
    <n v="1"/>
    <n v="1"/>
    <x v="4"/>
    <n v="56"/>
    <x v="0"/>
    <n v="68"/>
    <n v="1.93"/>
    <n v="1.93"/>
    <m/>
    <n v="1"/>
    <n v="1"/>
    <n v="399"/>
    <n v="0"/>
    <x v="0"/>
  </r>
  <r>
    <d v="1981-05-12T00:00:00"/>
    <x v="0"/>
    <n v="1"/>
    <n v="1"/>
    <x v="4"/>
    <n v="57"/>
    <x v="0"/>
    <n v="65"/>
    <n v="1.4"/>
    <n v="1.4"/>
    <m/>
    <n v="1"/>
    <n v="1"/>
    <n v="399"/>
    <n v="0"/>
    <x v="0"/>
  </r>
  <r>
    <d v="1981-05-12T00:00:00"/>
    <x v="0"/>
    <n v="1"/>
    <n v="1"/>
    <x v="4"/>
    <n v="58"/>
    <x v="0"/>
    <n v="70"/>
    <n v="2.14"/>
    <n v="2.14"/>
    <m/>
    <n v="1"/>
    <n v="1"/>
    <n v="399"/>
    <n v="0"/>
    <x v="0"/>
  </r>
  <r>
    <d v="1981-05-12T00:00:00"/>
    <x v="0"/>
    <n v="1"/>
    <n v="1"/>
    <x v="4"/>
    <n v="59"/>
    <x v="0"/>
    <n v="75"/>
    <n v="2.71"/>
    <n v="2.71"/>
    <m/>
    <n v="1"/>
    <n v="1"/>
    <n v="399"/>
    <n v="0"/>
    <x v="0"/>
  </r>
  <r>
    <d v="1981-05-12T00:00:00"/>
    <x v="0"/>
    <n v="1"/>
    <n v="1"/>
    <x v="4"/>
    <n v="60"/>
    <x v="0"/>
    <n v="70"/>
    <n v="1.95"/>
    <n v="1.95"/>
    <m/>
    <n v="1"/>
    <n v="1"/>
    <n v="399"/>
    <n v="0"/>
    <x v="0"/>
  </r>
  <r>
    <d v="1981-05-12T00:00:00"/>
    <x v="0"/>
    <n v="1"/>
    <n v="1"/>
    <x v="4"/>
    <n v="61"/>
    <x v="0"/>
    <n v="71"/>
    <n v="2.09"/>
    <n v="2.09"/>
    <m/>
    <n v="1"/>
    <n v="1"/>
    <n v="399"/>
    <n v="0"/>
    <x v="0"/>
  </r>
  <r>
    <d v="1981-05-12T00:00:00"/>
    <x v="0"/>
    <n v="1"/>
    <n v="1"/>
    <x v="4"/>
    <n v="62"/>
    <x v="0"/>
    <n v="71"/>
    <n v="2.38"/>
    <n v="2.38"/>
    <m/>
    <n v="1"/>
    <n v="1"/>
    <n v="399"/>
    <n v="0"/>
    <x v="0"/>
  </r>
  <r>
    <d v="1981-05-12T00:00:00"/>
    <x v="0"/>
    <n v="1"/>
    <n v="1"/>
    <x v="4"/>
    <n v="63"/>
    <x v="0"/>
    <n v="60"/>
    <n v="1.0900000000000001"/>
    <n v="1.0900000000000001"/>
    <m/>
    <n v="1"/>
    <n v="1"/>
    <n v="399"/>
    <n v="0"/>
    <x v="0"/>
  </r>
  <r>
    <d v="1981-05-12T00:00:00"/>
    <x v="0"/>
    <n v="1"/>
    <n v="1"/>
    <x v="4"/>
    <n v="64"/>
    <x v="0"/>
    <n v="67"/>
    <n v="1.62"/>
    <n v="1.62"/>
    <m/>
    <n v="1"/>
    <n v="1"/>
    <n v="399"/>
    <n v="0"/>
    <x v="0"/>
  </r>
  <r>
    <d v="1981-05-12T00:00:00"/>
    <x v="0"/>
    <n v="1"/>
    <n v="1"/>
    <x v="4"/>
    <n v="65"/>
    <x v="0"/>
    <n v="68"/>
    <n v="1.74"/>
    <n v="1.74"/>
    <m/>
    <n v="1"/>
    <n v="1"/>
    <n v="399"/>
    <n v="0"/>
    <x v="0"/>
  </r>
  <r>
    <d v="1981-05-12T00:00:00"/>
    <x v="0"/>
    <n v="1"/>
    <n v="1"/>
    <x v="4"/>
    <n v="66"/>
    <x v="0"/>
    <n v="75"/>
    <n v="2.75"/>
    <n v="2.75"/>
    <m/>
    <n v="1"/>
    <n v="1"/>
    <n v="399"/>
    <n v="0"/>
    <x v="0"/>
  </r>
  <r>
    <d v="1981-05-12T00:00:00"/>
    <x v="0"/>
    <n v="1"/>
    <n v="1"/>
    <x v="4"/>
    <n v="67"/>
    <x v="0"/>
    <n v="65"/>
    <n v="1.5"/>
    <n v="1.5"/>
    <m/>
    <n v="1"/>
    <n v="1"/>
    <n v="399"/>
    <n v="0"/>
    <x v="0"/>
  </r>
  <r>
    <d v="1981-05-12T00:00:00"/>
    <x v="0"/>
    <n v="1"/>
    <n v="1"/>
    <x v="4"/>
    <n v="68"/>
    <x v="0"/>
    <n v="68"/>
    <n v="1.77"/>
    <n v="1.77"/>
    <m/>
    <n v="1"/>
    <n v="1"/>
    <n v="399"/>
    <n v="0"/>
    <x v="0"/>
  </r>
  <r>
    <d v="1981-05-12T00:00:00"/>
    <x v="0"/>
    <n v="1"/>
    <n v="1"/>
    <x v="4"/>
    <n v="69"/>
    <x v="0"/>
    <n v="75"/>
    <n v="2.56"/>
    <n v="2.56"/>
    <m/>
    <n v="1"/>
    <n v="1"/>
    <n v="399"/>
    <n v="0"/>
    <x v="0"/>
  </r>
  <r>
    <d v="1981-05-12T00:00:00"/>
    <x v="0"/>
    <n v="1"/>
    <n v="1"/>
    <x v="4"/>
    <n v="70"/>
    <x v="0"/>
    <n v="72"/>
    <n v="2.12"/>
    <n v="2.12"/>
    <m/>
    <n v="1"/>
    <n v="1"/>
    <n v="399"/>
    <n v="0"/>
    <x v="0"/>
  </r>
  <r>
    <d v="1981-05-12T00:00:00"/>
    <x v="0"/>
    <n v="1"/>
    <n v="1"/>
    <x v="4"/>
    <n v="71"/>
    <x v="0"/>
    <n v="66"/>
    <n v="1.64"/>
    <n v="1.64"/>
    <m/>
    <n v="1"/>
    <n v="1"/>
    <n v="399"/>
    <n v="0"/>
    <x v="0"/>
  </r>
  <r>
    <d v="1981-05-12T00:00:00"/>
    <x v="0"/>
    <n v="1"/>
    <n v="1"/>
    <x v="4"/>
    <n v="72"/>
    <x v="0"/>
    <n v="71"/>
    <n v="2.09"/>
    <n v="2.09"/>
    <m/>
    <n v="1"/>
    <n v="1"/>
    <n v="399"/>
    <n v="0"/>
    <x v="0"/>
  </r>
  <r>
    <d v="1981-05-12T00:00:00"/>
    <x v="0"/>
    <n v="1"/>
    <n v="1"/>
    <x v="4"/>
    <n v="73"/>
    <x v="0"/>
    <n v="70"/>
    <n v="1.95"/>
    <n v="1.95"/>
    <m/>
    <n v="1"/>
    <n v="1"/>
    <n v="399"/>
    <n v="0"/>
    <x v="0"/>
  </r>
  <r>
    <d v="1981-05-12T00:00:00"/>
    <x v="0"/>
    <n v="1"/>
    <n v="1"/>
    <x v="4"/>
    <n v="74"/>
    <x v="0"/>
    <n v="67"/>
    <n v="1.78"/>
    <n v="1.78"/>
    <m/>
    <n v="1"/>
    <n v="1"/>
    <n v="399"/>
    <n v="0"/>
    <x v="0"/>
  </r>
  <r>
    <d v="1981-05-12T00:00:00"/>
    <x v="0"/>
    <n v="1"/>
    <n v="1"/>
    <x v="4"/>
    <n v="75"/>
    <x v="0"/>
    <n v="70"/>
    <n v="2.0299999999999998"/>
    <n v="2.0299999999999998"/>
    <m/>
    <n v="1"/>
    <n v="1"/>
    <n v="399"/>
    <n v="0"/>
    <x v="0"/>
  </r>
  <r>
    <d v="1981-05-12T00:00:00"/>
    <x v="0"/>
    <n v="1"/>
    <n v="1"/>
    <x v="4"/>
    <n v="76"/>
    <x v="0"/>
    <n v="67"/>
    <n v="1.78"/>
    <n v="1.78"/>
    <m/>
    <n v="1"/>
    <n v="1"/>
    <n v="399"/>
    <n v="0"/>
    <x v="0"/>
  </r>
  <r>
    <d v="1981-05-12T00:00:00"/>
    <x v="0"/>
    <n v="1"/>
    <n v="1"/>
    <x v="4"/>
    <n v="77"/>
    <x v="0"/>
    <n v="64"/>
    <n v="1.37"/>
    <n v="1.37"/>
    <m/>
    <n v="1"/>
    <n v="1"/>
    <n v="399"/>
    <n v="0"/>
    <x v="0"/>
  </r>
  <r>
    <d v="1981-05-12T00:00:00"/>
    <x v="0"/>
    <n v="1"/>
    <n v="1"/>
    <x v="4"/>
    <n v="78"/>
    <x v="0"/>
    <n v="65"/>
    <n v="1.57"/>
    <n v="1.57"/>
    <m/>
    <n v="1"/>
    <n v="1"/>
    <n v="399"/>
    <n v="0"/>
    <x v="0"/>
  </r>
  <r>
    <d v="1981-05-12T00:00:00"/>
    <x v="0"/>
    <n v="1"/>
    <n v="1"/>
    <x v="4"/>
    <n v="79"/>
    <x v="0"/>
    <n v="68"/>
    <n v="1.79"/>
    <n v="1.79"/>
    <m/>
    <n v="1"/>
    <n v="1"/>
    <n v="399"/>
    <n v="0"/>
    <x v="0"/>
  </r>
  <r>
    <d v="1981-05-12T00:00:00"/>
    <x v="0"/>
    <n v="1"/>
    <n v="1"/>
    <x v="4"/>
    <n v="80"/>
    <x v="0"/>
    <n v="68"/>
    <n v="1.8"/>
    <n v="1.8"/>
    <m/>
    <n v="1"/>
    <n v="1"/>
    <n v="399"/>
    <n v="0"/>
    <x v="0"/>
  </r>
  <r>
    <d v="1981-05-12T00:00:00"/>
    <x v="0"/>
    <n v="1"/>
    <n v="1"/>
    <x v="4"/>
    <n v="81"/>
    <x v="0"/>
    <n v="70"/>
    <n v="1.89"/>
    <n v="1.89"/>
    <m/>
    <n v="1"/>
    <n v="1"/>
    <n v="399"/>
    <n v="0"/>
    <x v="0"/>
  </r>
  <r>
    <d v="1981-05-12T00:00:00"/>
    <x v="0"/>
    <n v="1"/>
    <n v="1"/>
    <x v="4"/>
    <n v="82"/>
    <x v="0"/>
    <n v="71"/>
    <n v="2.23"/>
    <n v="2.23"/>
    <m/>
    <n v="1"/>
    <n v="1"/>
    <n v="399"/>
    <n v="0"/>
    <x v="0"/>
  </r>
  <r>
    <d v="1981-05-12T00:00:00"/>
    <x v="0"/>
    <n v="1"/>
    <n v="1"/>
    <x v="4"/>
    <n v="83"/>
    <x v="0"/>
    <n v="71"/>
    <n v="2.19"/>
    <n v="2.19"/>
    <m/>
    <n v="1"/>
    <n v="1"/>
    <n v="399"/>
    <n v="0"/>
    <x v="0"/>
  </r>
  <r>
    <d v="1981-05-12T00:00:00"/>
    <x v="0"/>
    <n v="1"/>
    <n v="1"/>
    <x v="4"/>
    <n v="84"/>
    <x v="0"/>
    <n v="68"/>
    <n v="1.79"/>
    <n v="1.79"/>
    <m/>
    <n v="1"/>
    <n v="1"/>
    <n v="399"/>
    <n v="0"/>
    <x v="0"/>
  </r>
  <r>
    <d v="1981-05-12T00:00:00"/>
    <x v="0"/>
    <n v="1"/>
    <n v="1"/>
    <x v="4"/>
    <n v="85"/>
    <x v="0"/>
    <n v="65"/>
    <n v="1.49"/>
    <n v="1.49"/>
    <m/>
    <n v="1"/>
    <n v="1"/>
    <n v="399"/>
    <n v="0"/>
    <x v="0"/>
  </r>
  <r>
    <d v="1981-05-12T00:00:00"/>
    <x v="0"/>
    <n v="1"/>
    <n v="1"/>
    <x v="4"/>
    <n v="86"/>
    <x v="0"/>
    <n v="62"/>
    <n v="1.28"/>
    <n v="1.28"/>
    <m/>
    <n v="1"/>
    <n v="1"/>
    <n v="399"/>
    <n v="0"/>
    <x v="0"/>
  </r>
  <r>
    <d v="1981-05-12T00:00:00"/>
    <x v="0"/>
    <n v="1"/>
    <n v="1"/>
    <x v="4"/>
    <n v="87"/>
    <x v="0"/>
    <n v="67"/>
    <n v="1.66"/>
    <n v="1.66"/>
    <m/>
    <n v="1"/>
    <n v="1"/>
    <n v="399"/>
    <n v="0"/>
    <x v="0"/>
  </r>
  <r>
    <d v="1981-05-12T00:00:00"/>
    <x v="0"/>
    <n v="1"/>
    <n v="1"/>
    <x v="4"/>
    <n v="88"/>
    <x v="0"/>
    <n v="73"/>
    <n v="2.67"/>
    <n v="2.67"/>
    <m/>
    <n v="1"/>
    <n v="1"/>
    <n v="399"/>
    <n v="0"/>
    <x v="0"/>
  </r>
  <r>
    <d v="1981-05-12T00:00:00"/>
    <x v="0"/>
    <n v="1"/>
    <n v="1"/>
    <x v="4"/>
    <n v="89"/>
    <x v="0"/>
    <n v="69"/>
    <n v="2.08"/>
    <n v="2.08"/>
    <m/>
    <n v="1"/>
    <n v="1"/>
    <n v="399"/>
    <n v="0"/>
    <x v="0"/>
  </r>
  <r>
    <d v="1981-05-12T00:00:00"/>
    <x v="0"/>
    <n v="1"/>
    <n v="1"/>
    <x v="4"/>
    <n v="90"/>
    <x v="0"/>
    <n v="70"/>
    <n v="1.97"/>
    <n v="1.97"/>
    <m/>
    <n v="1"/>
    <n v="1"/>
    <n v="399"/>
    <n v="0"/>
    <x v="0"/>
  </r>
  <r>
    <d v="1981-05-12T00:00:00"/>
    <x v="0"/>
    <n v="1"/>
    <n v="1"/>
    <x v="4"/>
    <n v="91"/>
    <x v="0"/>
    <n v="68"/>
    <n v="2.12"/>
    <n v="2.12"/>
    <m/>
    <n v="1"/>
    <n v="1"/>
    <n v="399"/>
    <n v="0"/>
    <x v="0"/>
  </r>
  <r>
    <d v="1981-05-12T00:00:00"/>
    <x v="0"/>
    <n v="1"/>
    <n v="1"/>
    <x v="4"/>
    <n v="92"/>
    <x v="0"/>
    <n v="70"/>
    <n v="2.19"/>
    <n v="2.19"/>
    <m/>
    <n v="1"/>
    <n v="1"/>
    <n v="399"/>
    <n v="0"/>
    <x v="0"/>
  </r>
  <r>
    <d v="1981-05-12T00:00:00"/>
    <x v="0"/>
    <n v="1"/>
    <n v="1"/>
    <x v="4"/>
    <n v="93"/>
    <x v="0"/>
    <n v="65"/>
    <n v="1.36"/>
    <n v="1.36"/>
    <m/>
    <n v="1"/>
    <n v="1"/>
    <n v="399"/>
    <n v="0"/>
    <x v="0"/>
  </r>
  <r>
    <d v="1981-05-12T00:00:00"/>
    <x v="0"/>
    <n v="1"/>
    <n v="1"/>
    <x v="4"/>
    <n v="94"/>
    <x v="0"/>
    <n v="70"/>
    <n v="2.0299999999999998"/>
    <n v="2.0299999999999998"/>
    <m/>
    <n v="1"/>
    <n v="1"/>
    <n v="399"/>
    <n v="0"/>
    <x v="0"/>
  </r>
  <r>
    <d v="1981-05-12T00:00:00"/>
    <x v="0"/>
    <n v="1"/>
    <n v="1"/>
    <x v="4"/>
    <n v="95"/>
    <x v="0"/>
    <n v="67"/>
    <n v="1.75"/>
    <n v="1.75"/>
    <m/>
    <n v="1"/>
    <n v="1"/>
    <n v="399"/>
    <n v="0"/>
    <x v="0"/>
  </r>
  <r>
    <d v="1981-05-12T00:00:00"/>
    <x v="0"/>
    <n v="1"/>
    <n v="1"/>
    <x v="4"/>
    <n v="96"/>
    <x v="0"/>
    <n v="74"/>
    <n v="2.5499999999999998"/>
    <n v="2.5499999999999998"/>
    <m/>
    <n v="1"/>
    <n v="1"/>
    <n v="399"/>
    <n v="0"/>
    <x v="0"/>
  </r>
  <r>
    <d v="1981-05-12T00:00:00"/>
    <x v="0"/>
    <n v="1"/>
    <n v="1"/>
    <x v="4"/>
    <n v="97"/>
    <x v="0"/>
    <n v="73"/>
    <n v="2.65"/>
    <n v="2.65"/>
    <m/>
    <n v="1"/>
    <n v="1"/>
    <n v="399"/>
    <n v="0"/>
    <x v="0"/>
  </r>
  <r>
    <d v="1981-05-12T00:00:00"/>
    <x v="0"/>
    <n v="1"/>
    <n v="1"/>
    <x v="4"/>
    <n v="98"/>
    <x v="0"/>
    <n v="67"/>
    <n v="1.95"/>
    <n v="1.95"/>
    <m/>
    <n v="1"/>
    <n v="1"/>
    <n v="399"/>
    <n v="0"/>
    <x v="0"/>
  </r>
  <r>
    <d v="1981-05-12T00:00:00"/>
    <x v="0"/>
    <n v="1"/>
    <n v="1"/>
    <x v="4"/>
    <n v="99"/>
    <x v="0"/>
    <n v="63"/>
    <n v="1.37"/>
    <n v="1.37"/>
    <m/>
    <n v="1"/>
    <n v="1"/>
    <n v="399"/>
    <n v="0"/>
    <x v="0"/>
  </r>
  <r>
    <d v="1981-05-12T00:00:00"/>
    <x v="0"/>
    <n v="1"/>
    <n v="1"/>
    <x v="4"/>
    <n v="100"/>
    <x v="0"/>
    <n v="70"/>
    <n v="2.09"/>
    <n v="2.09"/>
    <m/>
    <n v="1"/>
    <n v="1"/>
    <n v="399"/>
    <n v="0"/>
    <x v="0"/>
  </r>
  <r>
    <d v="1981-05-12T00:00:00"/>
    <x v="0"/>
    <n v="1"/>
    <n v="1"/>
    <x v="4"/>
    <n v="101"/>
    <x v="0"/>
    <n v="70"/>
    <n v="1.64"/>
    <n v="1.64"/>
    <m/>
    <n v="1"/>
    <n v="1"/>
    <n v="399"/>
    <n v="0"/>
    <x v="0"/>
  </r>
  <r>
    <d v="1981-05-12T00:00:00"/>
    <x v="0"/>
    <n v="1"/>
    <n v="1"/>
    <x v="4"/>
    <n v="102"/>
    <x v="0"/>
    <n v="78"/>
    <n v="2.71"/>
    <n v="2.71"/>
    <m/>
    <n v="1"/>
    <n v="1"/>
    <n v="399"/>
    <n v="0"/>
    <x v="0"/>
  </r>
  <r>
    <d v="1981-05-12T00:00:00"/>
    <x v="0"/>
    <n v="1"/>
    <n v="1"/>
    <x v="4"/>
    <n v="103"/>
    <x v="0"/>
    <n v="68"/>
    <n v="1.76"/>
    <n v="1.76"/>
    <m/>
    <n v="1"/>
    <n v="1"/>
    <n v="399"/>
    <n v="0"/>
    <x v="0"/>
  </r>
  <r>
    <d v="1981-05-12T00:00:00"/>
    <x v="0"/>
    <n v="1"/>
    <n v="1"/>
    <x v="4"/>
    <n v="104"/>
    <x v="0"/>
    <n v="65"/>
    <n v="1.39"/>
    <n v="1.39"/>
    <m/>
    <n v="1"/>
    <n v="1"/>
    <n v="399"/>
    <n v="0"/>
    <x v="0"/>
  </r>
  <r>
    <d v="1981-05-12T00:00:00"/>
    <x v="0"/>
    <n v="1"/>
    <n v="1"/>
    <x v="4"/>
    <n v="105"/>
    <x v="0"/>
    <n v="76"/>
    <n v="2.48"/>
    <n v="2.48"/>
    <m/>
    <n v="1"/>
    <n v="1"/>
    <n v="399"/>
    <n v="0"/>
    <x v="0"/>
  </r>
  <r>
    <d v="1981-05-12T00:00:00"/>
    <x v="0"/>
    <n v="1"/>
    <n v="1"/>
    <x v="4"/>
    <n v="106"/>
    <x v="0"/>
    <n v="65"/>
    <n v="1.42"/>
    <n v="1.42"/>
    <m/>
    <n v="1"/>
    <n v="1"/>
    <n v="399"/>
    <n v="0"/>
    <x v="0"/>
  </r>
  <r>
    <d v="1981-05-12T00:00:00"/>
    <x v="0"/>
    <n v="1"/>
    <n v="1"/>
    <x v="4"/>
    <n v="107"/>
    <x v="0"/>
    <n v="70"/>
    <n v="2.06"/>
    <n v="2.06"/>
    <m/>
    <n v="1"/>
    <n v="1"/>
    <n v="399"/>
    <n v="0"/>
    <x v="0"/>
  </r>
  <r>
    <d v="1981-05-12T00:00:00"/>
    <x v="0"/>
    <n v="1"/>
    <n v="1"/>
    <x v="4"/>
    <n v="108"/>
    <x v="0"/>
    <n v="76"/>
    <n v="2.79"/>
    <n v="2.79"/>
    <m/>
    <n v="1"/>
    <n v="1"/>
    <n v="399"/>
    <n v="0"/>
    <x v="0"/>
  </r>
  <r>
    <d v="1981-05-12T00:00:00"/>
    <x v="0"/>
    <n v="1"/>
    <n v="1"/>
    <x v="4"/>
    <n v="109"/>
    <x v="0"/>
    <n v="67"/>
    <n v="1.67"/>
    <n v="1.67"/>
    <m/>
    <n v="1"/>
    <n v="1"/>
    <n v="399"/>
    <n v="0"/>
    <x v="0"/>
  </r>
  <r>
    <d v="1981-05-12T00:00:00"/>
    <x v="0"/>
    <n v="1"/>
    <n v="1"/>
    <x v="4"/>
    <n v="110"/>
    <x v="0"/>
    <n v="67"/>
    <n v="1.7"/>
    <n v="1.7"/>
    <m/>
    <n v="1"/>
    <n v="1"/>
    <n v="399"/>
    <n v="0"/>
    <x v="0"/>
  </r>
  <r>
    <d v="1981-05-12T00:00:00"/>
    <x v="0"/>
    <n v="1"/>
    <n v="1"/>
    <x v="4"/>
    <n v="111"/>
    <x v="0"/>
    <n v="68"/>
    <n v="1.54"/>
    <n v="1.54"/>
    <m/>
    <n v="1"/>
    <n v="1"/>
    <n v="399"/>
    <n v="0"/>
    <x v="0"/>
  </r>
  <r>
    <d v="1981-05-12T00:00:00"/>
    <x v="0"/>
    <n v="1"/>
    <n v="1"/>
    <x v="4"/>
    <n v="112"/>
    <x v="0"/>
    <n v="71"/>
    <n v="2.2799999999999998"/>
    <n v="2.2799999999999998"/>
    <m/>
    <n v="1"/>
    <n v="1"/>
    <n v="399"/>
    <n v="0"/>
    <x v="0"/>
  </r>
  <r>
    <d v="1981-05-12T00:00:00"/>
    <x v="0"/>
    <n v="1"/>
    <n v="1"/>
    <x v="4"/>
    <n v="113"/>
    <x v="0"/>
    <n v="75"/>
    <n v="2.85"/>
    <n v="2.85"/>
    <m/>
    <n v="1"/>
    <n v="1"/>
    <n v="399"/>
    <n v="0"/>
    <x v="0"/>
  </r>
  <r>
    <d v="1981-05-12T00:00:00"/>
    <x v="0"/>
    <n v="1"/>
    <n v="1"/>
    <x v="4"/>
    <n v="114"/>
    <x v="0"/>
    <n v="73"/>
    <n v="2.5299999999999998"/>
    <n v="2.5299999999999998"/>
    <m/>
    <n v="1"/>
    <n v="1"/>
    <n v="399"/>
    <n v="0"/>
    <x v="0"/>
  </r>
  <r>
    <d v="1981-05-12T00:00:00"/>
    <x v="0"/>
    <n v="1"/>
    <n v="1"/>
    <x v="4"/>
    <n v="115"/>
    <x v="0"/>
    <n v="72"/>
    <n v="2.36"/>
    <n v="2.36"/>
    <m/>
    <n v="1"/>
    <n v="1"/>
    <n v="399"/>
    <n v="0"/>
    <x v="0"/>
  </r>
  <r>
    <d v="1981-05-12T00:00:00"/>
    <x v="0"/>
    <n v="1"/>
    <n v="1"/>
    <x v="4"/>
    <n v="116"/>
    <x v="0"/>
    <n v="73"/>
    <n v="2.4"/>
    <n v="2.4"/>
    <m/>
    <n v="1"/>
    <n v="1"/>
    <n v="399"/>
    <n v="0"/>
    <x v="0"/>
  </r>
  <r>
    <d v="1981-05-12T00:00:00"/>
    <x v="0"/>
    <n v="1"/>
    <n v="1"/>
    <x v="4"/>
    <n v="117"/>
    <x v="0"/>
    <n v="67"/>
    <n v="1.5"/>
    <n v="1.5"/>
    <m/>
    <n v="1"/>
    <n v="1"/>
    <n v="399"/>
    <n v="0"/>
    <x v="0"/>
  </r>
  <r>
    <d v="1981-05-12T00:00:00"/>
    <x v="0"/>
    <n v="1"/>
    <n v="1"/>
    <x v="4"/>
    <n v="118"/>
    <x v="0"/>
    <n v="67"/>
    <n v="1.73"/>
    <n v="1.73"/>
    <m/>
    <n v="1"/>
    <n v="1"/>
    <n v="399"/>
    <n v="0"/>
    <x v="0"/>
  </r>
  <r>
    <d v="1981-05-12T00:00:00"/>
    <x v="0"/>
    <n v="1"/>
    <n v="1"/>
    <x v="4"/>
    <n v="119"/>
    <x v="0"/>
    <n v="69"/>
    <n v="2.1"/>
    <n v="2.1"/>
    <m/>
    <n v="1"/>
    <n v="1"/>
    <n v="399"/>
    <n v="0"/>
    <x v="0"/>
  </r>
  <r>
    <d v="1981-05-12T00:00:00"/>
    <x v="0"/>
    <n v="1"/>
    <n v="1"/>
    <x v="4"/>
    <n v="120"/>
    <x v="0"/>
    <n v="68"/>
    <n v="1.78"/>
    <n v="1.78"/>
    <m/>
    <n v="1"/>
    <n v="1"/>
    <n v="399"/>
    <n v="0"/>
    <x v="0"/>
  </r>
  <r>
    <d v="1981-05-12T00:00:00"/>
    <x v="0"/>
    <n v="1"/>
    <n v="1"/>
    <x v="4"/>
    <n v="121"/>
    <x v="0"/>
    <n v="66"/>
    <n v="1.76"/>
    <n v="1.76"/>
    <m/>
    <n v="1"/>
    <n v="1"/>
    <n v="399"/>
    <n v="0"/>
    <x v="0"/>
  </r>
  <r>
    <d v="1981-05-12T00:00:00"/>
    <x v="0"/>
    <n v="1"/>
    <n v="1"/>
    <x v="4"/>
    <n v="122"/>
    <x v="0"/>
    <n v="75"/>
    <n v="2.5299999999999998"/>
    <n v="2.5299999999999998"/>
    <m/>
    <n v="1"/>
    <n v="1"/>
    <n v="399"/>
    <n v="0"/>
    <x v="0"/>
  </r>
  <r>
    <d v="1981-05-12T00:00:00"/>
    <x v="0"/>
    <n v="1"/>
    <n v="1"/>
    <x v="4"/>
    <n v="123"/>
    <x v="0"/>
    <n v="71"/>
    <n v="2.4700000000000002"/>
    <n v="2.4700000000000002"/>
    <m/>
    <n v="1"/>
    <n v="1"/>
    <n v="399"/>
    <n v="0"/>
    <x v="0"/>
  </r>
  <r>
    <d v="1981-05-12T00:00:00"/>
    <x v="0"/>
    <n v="1"/>
    <n v="1"/>
    <x v="4"/>
    <n v="124"/>
    <x v="0"/>
    <n v="66"/>
    <n v="1.85"/>
    <n v="1.85"/>
    <m/>
    <n v="1"/>
    <n v="1"/>
    <n v="399"/>
    <n v="0"/>
    <x v="0"/>
  </r>
  <r>
    <d v="1981-05-12T00:00:00"/>
    <x v="0"/>
    <n v="1"/>
    <n v="1"/>
    <x v="4"/>
    <n v="125"/>
    <x v="0"/>
    <n v="63"/>
    <n v="1.3"/>
    <n v="1.3"/>
    <m/>
    <n v="1"/>
    <n v="1"/>
    <n v="399"/>
    <n v="0"/>
    <x v="0"/>
  </r>
  <r>
    <d v="1981-05-18T00:00:00"/>
    <x v="0"/>
    <n v="1"/>
    <n v="1"/>
    <x v="4"/>
    <n v="1"/>
    <x v="0"/>
    <n v="70"/>
    <n v="2.65"/>
    <n v="2.65"/>
    <m/>
    <n v="1"/>
    <n v="1"/>
    <n v="399"/>
    <n v="0"/>
    <x v="0"/>
  </r>
  <r>
    <d v="1981-05-18T00:00:00"/>
    <x v="0"/>
    <n v="1"/>
    <n v="1"/>
    <x v="4"/>
    <n v="2"/>
    <x v="0"/>
    <n v="60"/>
    <n v="1.97"/>
    <n v="1.97"/>
    <m/>
    <n v="1"/>
    <n v="1"/>
    <n v="399"/>
    <n v="0"/>
    <x v="0"/>
  </r>
  <r>
    <d v="1981-05-18T00:00:00"/>
    <x v="0"/>
    <n v="1"/>
    <n v="1"/>
    <x v="4"/>
    <n v="3"/>
    <x v="0"/>
    <n v="66"/>
    <n v="2.76"/>
    <n v="2.76"/>
    <m/>
    <n v="1"/>
    <n v="1"/>
    <n v="399"/>
    <n v="0"/>
    <x v="0"/>
  </r>
  <r>
    <d v="1981-05-18T00:00:00"/>
    <x v="0"/>
    <n v="1"/>
    <n v="1"/>
    <x v="4"/>
    <n v="4"/>
    <x v="0"/>
    <n v="65"/>
    <n v="2.14"/>
    <n v="2.14"/>
    <m/>
    <n v="1"/>
    <n v="1"/>
    <n v="399"/>
    <n v="0"/>
    <x v="0"/>
  </r>
  <r>
    <d v="1981-05-18T00:00:00"/>
    <x v="0"/>
    <n v="1"/>
    <n v="1"/>
    <x v="4"/>
    <n v="5"/>
    <x v="0"/>
    <n v="69"/>
    <n v="2.5299999999999998"/>
    <n v="2.5299999999999998"/>
    <m/>
    <n v="1"/>
    <n v="1"/>
    <n v="399"/>
    <n v="0"/>
    <x v="0"/>
  </r>
  <r>
    <d v="1981-05-18T00:00:00"/>
    <x v="0"/>
    <n v="1"/>
    <n v="1"/>
    <x v="4"/>
    <n v="6"/>
    <x v="0"/>
    <n v="65"/>
    <n v="2.36"/>
    <n v="2.36"/>
    <m/>
    <n v="1"/>
    <n v="1"/>
    <n v="399"/>
    <n v="0"/>
    <x v="0"/>
  </r>
  <r>
    <d v="1981-05-18T00:00:00"/>
    <x v="0"/>
    <n v="1"/>
    <n v="1"/>
    <x v="4"/>
    <n v="8"/>
    <x v="0"/>
    <n v="66"/>
    <n v="2.41"/>
    <n v="2.41"/>
    <m/>
    <n v="1"/>
    <n v="1"/>
    <n v="399"/>
    <n v="0"/>
    <x v="0"/>
  </r>
  <r>
    <d v="1981-05-18T00:00:00"/>
    <x v="0"/>
    <n v="1"/>
    <n v="1"/>
    <x v="4"/>
    <n v="9"/>
    <x v="0"/>
    <n v="65"/>
    <n v="2.5499999999999998"/>
    <n v="2.5499999999999998"/>
    <m/>
    <n v="1"/>
    <n v="1"/>
    <n v="399"/>
    <n v="0"/>
    <x v="0"/>
  </r>
  <r>
    <d v="1981-05-18T00:00:00"/>
    <x v="0"/>
    <n v="1"/>
    <n v="1"/>
    <x v="4"/>
    <n v="10"/>
    <x v="0"/>
    <n v="67"/>
    <n v="2.61"/>
    <n v="2.61"/>
    <m/>
    <n v="1"/>
    <n v="1"/>
    <n v="399"/>
    <n v="0"/>
    <x v="0"/>
  </r>
  <r>
    <d v="1981-05-18T00:00:00"/>
    <x v="0"/>
    <n v="1"/>
    <n v="1"/>
    <x v="4"/>
    <n v="11"/>
    <x v="0"/>
    <n v="70"/>
    <n v="3.01"/>
    <n v="3.01"/>
    <m/>
    <n v="1"/>
    <n v="1"/>
    <n v="399"/>
    <n v="0"/>
    <x v="0"/>
  </r>
  <r>
    <d v="1981-05-18T00:00:00"/>
    <x v="0"/>
    <n v="1"/>
    <n v="1"/>
    <x v="4"/>
    <n v="12"/>
    <x v="0"/>
    <n v="63"/>
    <n v="2.11"/>
    <n v="2.11"/>
    <m/>
    <n v="1"/>
    <n v="1"/>
    <n v="399"/>
    <n v="0"/>
    <x v="0"/>
  </r>
  <r>
    <d v="1981-05-18T00:00:00"/>
    <x v="0"/>
    <n v="1"/>
    <n v="1"/>
    <x v="4"/>
    <n v="13"/>
    <x v="0"/>
    <n v="66"/>
    <n v="2.38"/>
    <n v="2.38"/>
    <m/>
    <n v="1"/>
    <n v="1"/>
    <n v="399"/>
    <n v="0"/>
    <x v="0"/>
  </r>
  <r>
    <d v="1981-05-18T00:00:00"/>
    <x v="0"/>
    <n v="1"/>
    <n v="1"/>
    <x v="4"/>
    <n v="14"/>
    <x v="0"/>
    <n v="67"/>
    <n v="2.4700000000000002"/>
    <n v="2.4700000000000002"/>
    <m/>
    <n v="1"/>
    <n v="1"/>
    <n v="399"/>
    <n v="0"/>
    <x v="0"/>
  </r>
  <r>
    <d v="1981-05-18T00:00:00"/>
    <x v="0"/>
    <n v="1"/>
    <n v="1"/>
    <x v="4"/>
    <n v="15"/>
    <x v="0"/>
    <n v="65"/>
    <n v="2.48"/>
    <n v="2.48"/>
    <m/>
    <n v="1"/>
    <n v="1"/>
    <n v="399"/>
    <n v="0"/>
    <x v="0"/>
  </r>
  <r>
    <d v="1981-05-18T00:00:00"/>
    <x v="0"/>
    <n v="1"/>
    <n v="1"/>
    <x v="4"/>
    <n v="16"/>
    <x v="0"/>
    <n v="73"/>
    <n v="3.24"/>
    <n v="3.24"/>
    <m/>
    <n v="1"/>
    <n v="1"/>
    <n v="399"/>
    <n v="0"/>
    <x v="0"/>
  </r>
  <r>
    <d v="1981-05-18T00:00:00"/>
    <x v="0"/>
    <n v="1"/>
    <n v="1"/>
    <x v="4"/>
    <n v="17"/>
    <x v="0"/>
    <n v="67"/>
    <n v="2.72"/>
    <n v="2.72"/>
    <m/>
    <n v="1"/>
    <n v="1"/>
    <n v="399"/>
    <n v="0"/>
    <x v="0"/>
  </r>
  <r>
    <d v="1981-05-18T00:00:00"/>
    <x v="0"/>
    <n v="1"/>
    <n v="1"/>
    <x v="4"/>
    <n v="18"/>
    <x v="0"/>
    <n v="70"/>
    <n v="2.96"/>
    <n v="2.96"/>
    <m/>
    <n v="1"/>
    <n v="1"/>
    <n v="399"/>
    <n v="0"/>
    <x v="0"/>
  </r>
  <r>
    <d v="1981-05-18T00:00:00"/>
    <x v="0"/>
    <n v="1"/>
    <n v="1"/>
    <x v="4"/>
    <n v="19"/>
    <x v="0"/>
    <n v="64"/>
    <n v="2.41"/>
    <n v="2.41"/>
    <m/>
    <n v="1"/>
    <n v="1"/>
    <n v="399"/>
    <n v="0"/>
    <x v="0"/>
  </r>
  <r>
    <d v="1981-05-18T00:00:00"/>
    <x v="0"/>
    <n v="1"/>
    <n v="1"/>
    <x v="4"/>
    <n v="20"/>
    <x v="0"/>
    <n v="67"/>
    <n v="2.42"/>
    <n v="2.42"/>
    <m/>
    <n v="1"/>
    <n v="1"/>
    <n v="399"/>
    <n v="0"/>
    <x v="0"/>
  </r>
  <r>
    <d v="1981-05-18T00:00:00"/>
    <x v="0"/>
    <n v="1"/>
    <n v="1"/>
    <x v="4"/>
    <n v="21"/>
    <x v="0"/>
    <n v="65"/>
    <n v="2.1800000000000002"/>
    <n v="2.1800000000000002"/>
    <m/>
    <n v="1"/>
    <n v="1"/>
    <n v="399"/>
    <n v="0"/>
    <x v="0"/>
  </r>
  <r>
    <d v="1981-05-18T00:00:00"/>
    <x v="0"/>
    <n v="1"/>
    <n v="1"/>
    <x v="4"/>
    <n v="22"/>
    <x v="0"/>
    <n v="73"/>
    <n v="3.13"/>
    <n v="3.13"/>
    <m/>
    <n v="1"/>
    <n v="1"/>
    <n v="399"/>
    <n v="0"/>
    <x v="0"/>
  </r>
  <r>
    <d v="1981-05-18T00:00:00"/>
    <x v="0"/>
    <n v="1"/>
    <n v="1"/>
    <x v="4"/>
    <n v="23"/>
    <x v="0"/>
    <n v="68"/>
    <n v="2.75"/>
    <n v="2.75"/>
    <m/>
    <n v="1"/>
    <n v="1"/>
    <n v="399"/>
    <n v="0"/>
    <x v="0"/>
  </r>
  <r>
    <d v="1981-05-18T00:00:00"/>
    <x v="0"/>
    <n v="1"/>
    <n v="1"/>
    <x v="4"/>
    <n v="24"/>
    <x v="0"/>
    <n v="65"/>
    <n v="2.39"/>
    <n v="2.39"/>
    <m/>
    <n v="1"/>
    <n v="1"/>
    <n v="399"/>
    <n v="0"/>
    <x v="0"/>
  </r>
  <r>
    <d v="1981-05-18T00:00:00"/>
    <x v="0"/>
    <n v="1"/>
    <n v="1"/>
    <x v="4"/>
    <n v="25"/>
    <x v="0"/>
    <n v="66"/>
    <n v="2.57"/>
    <n v="2.57"/>
    <m/>
    <n v="1"/>
    <n v="1"/>
    <n v="399"/>
    <n v="0"/>
    <x v="0"/>
  </r>
  <r>
    <d v="1981-05-18T00:00:00"/>
    <x v="0"/>
    <n v="1"/>
    <n v="1"/>
    <x v="4"/>
    <n v="26"/>
    <x v="0"/>
    <n v="68"/>
    <n v="2.5099999999999998"/>
    <n v="2.5099999999999998"/>
    <m/>
    <n v="1"/>
    <n v="1"/>
    <n v="399"/>
    <n v="0"/>
    <x v="0"/>
  </r>
  <r>
    <d v="1981-05-18T00:00:00"/>
    <x v="0"/>
    <n v="1"/>
    <n v="1"/>
    <x v="4"/>
    <n v="27"/>
    <x v="0"/>
    <n v="70"/>
    <n v="2.82"/>
    <n v="2.82"/>
    <m/>
    <n v="1"/>
    <n v="1"/>
    <n v="399"/>
    <n v="0"/>
    <x v="0"/>
  </r>
  <r>
    <d v="1981-05-18T00:00:00"/>
    <x v="0"/>
    <n v="1"/>
    <n v="1"/>
    <x v="4"/>
    <n v="28"/>
    <x v="0"/>
    <n v="58"/>
    <n v="1.9"/>
    <n v="1.9"/>
    <m/>
    <n v="1"/>
    <n v="1"/>
    <n v="399"/>
    <n v="0"/>
    <x v="0"/>
  </r>
  <r>
    <d v="1981-05-18T00:00:00"/>
    <x v="0"/>
    <n v="1"/>
    <n v="1"/>
    <x v="4"/>
    <n v="29"/>
    <x v="0"/>
    <n v="64"/>
    <n v="2.36"/>
    <n v="2.36"/>
    <m/>
    <n v="1"/>
    <n v="1"/>
    <n v="399"/>
    <n v="0"/>
    <x v="0"/>
  </r>
  <r>
    <d v="1981-05-18T00:00:00"/>
    <x v="0"/>
    <n v="1"/>
    <n v="1"/>
    <x v="4"/>
    <n v="30"/>
    <x v="0"/>
    <n v="66"/>
    <n v="2.4"/>
    <n v="2.4"/>
    <m/>
    <n v="1"/>
    <n v="1"/>
    <n v="399"/>
    <n v="0"/>
    <x v="0"/>
  </r>
  <r>
    <d v="1982-05-07T00:00:00"/>
    <x v="0"/>
    <n v="1"/>
    <n v="1"/>
    <x v="5"/>
    <n v="1"/>
    <x v="0"/>
    <n v="82"/>
    <n v="5.21"/>
    <n v="4.672226706"/>
    <m/>
    <n v="1"/>
    <n v="1"/>
    <n v="399"/>
    <n v="1"/>
    <x v="0"/>
  </r>
  <r>
    <d v="1982-05-07T00:00:00"/>
    <x v="0"/>
    <n v="1"/>
    <n v="1"/>
    <x v="5"/>
    <n v="2"/>
    <x v="0"/>
    <n v="80"/>
    <n v="4.78"/>
    <n v="4.2866110659999999"/>
    <m/>
    <n v="1"/>
    <n v="1"/>
    <n v="399"/>
    <n v="1"/>
    <x v="0"/>
  </r>
  <r>
    <d v="1982-05-07T00:00:00"/>
    <x v="0"/>
    <n v="1"/>
    <n v="1"/>
    <x v="5"/>
    <n v="3"/>
    <x v="0"/>
    <n v="83"/>
    <n v="5.15"/>
    <n v="4.6184198729999997"/>
    <m/>
    <n v="1"/>
    <n v="1"/>
    <n v="399"/>
    <n v="1"/>
    <x v="0"/>
  </r>
  <r>
    <d v="1982-05-07T00:00:00"/>
    <x v="0"/>
    <n v="1"/>
    <n v="1"/>
    <x v="5"/>
    <n v="4"/>
    <x v="0"/>
    <n v="83"/>
    <n v="5.15"/>
    <n v="4.6184198729999997"/>
    <m/>
    <n v="1"/>
    <n v="1"/>
    <n v="399"/>
    <n v="1"/>
    <x v="0"/>
  </r>
  <r>
    <d v="1982-05-07T00:00:00"/>
    <x v="0"/>
    <n v="1"/>
    <n v="1"/>
    <x v="5"/>
    <n v="5"/>
    <x v="0"/>
    <n v="84"/>
    <n v="5.69"/>
    <n v="5.1026813740000003"/>
    <m/>
    <n v="1"/>
    <n v="1"/>
    <n v="399"/>
    <n v="1"/>
    <x v="0"/>
  </r>
  <r>
    <d v="1982-05-07T00:00:00"/>
    <x v="0"/>
    <n v="1"/>
    <n v="1"/>
    <x v="5"/>
    <n v="6"/>
    <x v="0"/>
    <n v="77"/>
    <n v="4.25"/>
    <n v="3.8113173709999999"/>
    <m/>
    <n v="1"/>
    <n v="1"/>
    <n v="399"/>
    <n v="1"/>
    <x v="0"/>
  </r>
  <r>
    <d v="1982-05-07T00:00:00"/>
    <x v="0"/>
    <n v="1"/>
    <n v="1"/>
    <x v="5"/>
    <n v="7"/>
    <x v="0"/>
    <n v="84"/>
    <n v="5.91"/>
    <n v="5.2999730969999996"/>
    <m/>
    <n v="1"/>
    <n v="1"/>
    <n v="399"/>
    <n v="1"/>
    <x v="0"/>
  </r>
  <r>
    <d v="1982-05-07T00:00:00"/>
    <x v="0"/>
    <n v="1"/>
    <n v="1"/>
    <x v="5"/>
    <n v="8"/>
    <x v="0"/>
    <n v="78"/>
    <n v="4.8099999999999996"/>
    <n v="4.3135144829999996"/>
    <m/>
    <n v="1"/>
    <n v="1"/>
    <n v="399"/>
    <n v="1"/>
    <x v="0"/>
  </r>
  <r>
    <d v="1982-05-07T00:00:00"/>
    <x v="0"/>
    <n v="1"/>
    <n v="1"/>
    <x v="5"/>
    <n v="9"/>
    <x v="0"/>
    <n v="78"/>
    <n v="4.34"/>
    <n v="3.892027621"/>
    <m/>
    <n v="1"/>
    <n v="1"/>
    <n v="399"/>
    <n v="1"/>
    <x v="0"/>
  </r>
  <r>
    <d v="1982-05-07T00:00:00"/>
    <x v="0"/>
    <n v="1"/>
    <n v="1"/>
    <x v="5"/>
    <n v="10"/>
    <x v="0"/>
    <n v="80"/>
    <n v="4.75"/>
    <n v="4.2597076500000002"/>
    <m/>
    <n v="1"/>
    <n v="1"/>
    <n v="399"/>
    <n v="1"/>
    <x v="0"/>
  </r>
  <r>
    <d v="1982-05-07T00:00:00"/>
    <x v="0"/>
    <n v="1"/>
    <n v="1"/>
    <x v="5"/>
    <n v="11"/>
    <x v="0"/>
    <n v="83"/>
    <n v="5.22"/>
    <n v="4.6811945120000003"/>
    <m/>
    <n v="1"/>
    <n v="1"/>
    <n v="399"/>
    <n v="1"/>
    <x v="0"/>
  </r>
  <r>
    <d v="1982-05-07T00:00:00"/>
    <x v="0"/>
    <n v="1"/>
    <n v="1"/>
    <x v="5"/>
    <n v="12"/>
    <x v="0"/>
    <n v="80"/>
    <n v="4.96"/>
    <n v="4.4480315670000001"/>
    <m/>
    <n v="1"/>
    <n v="1"/>
    <n v="399"/>
    <n v="1"/>
    <x v="0"/>
  </r>
  <r>
    <d v="1982-05-07T00:00:00"/>
    <x v="0"/>
    <n v="1"/>
    <n v="1"/>
    <x v="5"/>
    <n v="13"/>
    <x v="0"/>
    <n v="81"/>
    <n v="5.23"/>
    <n v="4.6901623170000004"/>
    <m/>
    <n v="1"/>
    <n v="1"/>
    <n v="399"/>
    <n v="1"/>
    <x v="0"/>
  </r>
  <r>
    <d v="1982-05-07T00:00:00"/>
    <x v="0"/>
    <n v="1"/>
    <n v="1"/>
    <x v="5"/>
    <n v="14"/>
    <x v="0"/>
    <n v="86"/>
    <n v="6.11"/>
    <n v="5.4793292080000002"/>
    <m/>
    <n v="1"/>
    <n v="1"/>
    <n v="399"/>
    <n v="1"/>
    <x v="0"/>
  </r>
  <r>
    <d v="1982-05-07T00:00:00"/>
    <x v="0"/>
    <n v="1"/>
    <n v="1"/>
    <x v="5"/>
    <n v="15"/>
    <x v="0"/>
    <n v="87"/>
    <n v="6.25"/>
    <n v="5.6048784859999996"/>
    <m/>
    <n v="1"/>
    <n v="1"/>
    <n v="399"/>
    <n v="1"/>
    <x v="0"/>
  </r>
  <r>
    <d v="1982-05-07T00:00:00"/>
    <x v="0"/>
    <n v="1"/>
    <n v="1"/>
    <x v="5"/>
    <n v="16"/>
    <x v="0"/>
    <n v="77"/>
    <n v="4.2"/>
    <n v="3.7664783430000002"/>
    <m/>
    <n v="1"/>
    <n v="1"/>
    <n v="399"/>
    <n v="1"/>
    <x v="0"/>
  </r>
  <r>
    <d v="1982-05-07T00:00:00"/>
    <x v="0"/>
    <n v="1"/>
    <n v="1"/>
    <x v="5"/>
    <n v="17"/>
    <x v="0"/>
    <n v="79"/>
    <n v="4.83"/>
    <n v="4.331450094"/>
    <m/>
    <n v="1"/>
    <n v="1"/>
    <n v="399"/>
    <n v="1"/>
    <x v="0"/>
  </r>
  <r>
    <d v="1982-05-07T00:00:00"/>
    <x v="0"/>
    <n v="1"/>
    <n v="1"/>
    <x v="5"/>
    <n v="18"/>
    <x v="0"/>
    <n v="82"/>
    <n v="5.26"/>
    <n v="4.7170657340000002"/>
    <m/>
    <n v="1"/>
    <n v="1"/>
    <n v="399"/>
    <n v="1"/>
    <x v="0"/>
  </r>
  <r>
    <d v="1982-05-07T00:00:00"/>
    <x v="0"/>
    <n v="1"/>
    <n v="1"/>
    <x v="5"/>
    <n v="19"/>
    <x v="0"/>
    <n v="77"/>
    <n v="4.3899999999999997"/>
    <n v="3.9368666490000002"/>
    <m/>
    <n v="1"/>
    <n v="1"/>
    <n v="399"/>
    <n v="1"/>
    <x v="0"/>
  </r>
  <r>
    <d v="1982-05-07T00:00:00"/>
    <x v="0"/>
    <n v="1"/>
    <n v="1"/>
    <x v="5"/>
    <n v="20"/>
    <x v="0"/>
    <n v="80"/>
    <n v="4.83"/>
    <n v="4.331450094"/>
    <m/>
    <n v="1"/>
    <n v="1"/>
    <n v="399"/>
    <n v="1"/>
    <x v="0"/>
  </r>
  <r>
    <d v="1982-05-07T00:00:00"/>
    <x v="0"/>
    <n v="1"/>
    <n v="1"/>
    <x v="5"/>
    <n v="21"/>
    <x v="0"/>
    <n v="81"/>
    <n v="4.88"/>
    <n v="4.3762891220000002"/>
    <m/>
    <n v="1"/>
    <n v="1"/>
    <n v="399"/>
    <n v="1"/>
    <x v="0"/>
  </r>
  <r>
    <d v="1982-05-07T00:00:00"/>
    <x v="0"/>
    <n v="1"/>
    <n v="1"/>
    <x v="5"/>
    <n v="22"/>
    <x v="0"/>
    <n v="75"/>
    <n v="3.58"/>
    <n v="3.210474397"/>
    <m/>
    <n v="1"/>
    <n v="1"/>
    <n v="399"/>
    <n v="1"/>
    <x v="0"/>
  </r>
  <r>
    <d v="1982-05-07T00:00:00"/>
    <x v="0"/>
    <n v="1"/>
    <n v="1"/>
    <x v="5"/>
    <n v="23"/>
    <x v="0"/>
    <n v="77"/>
    <n v="4.1900000000000004"/>
    <n v="3.7575105369999999"/>
    <m/>
    <n v="1"/>
    <n v="1"/>
    <n v="399"/>
    <n v="1"/>
    <x v="0"/>
  </r>
  <r>
    <d v="1982-05-07T00:00:00"/>
    <x v="0"/>
    <n v="1"/>
    <n v="1"/>
    <x v="5"/>
    <n v="24"/>
    <x v="0"/>
    <n v="85"/>
    <n v="6.15"/>
    <n v="5.5152004300000002"/>
    <m/>
    <n v="1"/>
    <n v="1"/>
    <n v="399"/>
    <n v="1"/>
    <x v="0"/>
  </r>
  <r>
    <d v="1982-05-07T00:00:00"/>
    <x v="0"/>
    <n v="1"/>
    <n v="1"/>
    <x v="5"/>
    <n v="25"/>
    <x v="0"/>
    <n v="80"/>
    <n v="5.15"/>
    <n v="4.6184198729999997"/>
    <m/>
    <n v="1"/>
    <n v="1"/>
    <n v="399"/>
    <n v="1"/>
    <x v="0"/>
  </r>
  <r>
    <d v="1982-05-07T00:00:00"/>
    <x v="0"/>
    <n v="1"/>
    <n v="1"/>
    <x v="5"/>
    <n v="26"/>
    <x v="0"/>
    <n v="78"/>
    <n v="4.3600000000000003"/>
    <n v="3.909963232"/>
    <m/>
    <n v="1"/>
    <n v="1"/>
    <n v="399"/>
    <n v="1"/>
    <x v="0"/>
  </r>
  <r>
    <d v="1982-05-07T00:00:00"/>
    <x v="0"/>
    <n v="1"/>
    <n v="1"/>
    <x v="5"/>
    <n v="27"/>
    <x v="0"/>
    <n v="75"/>
    <n v="3.96"/>
    <n v="3.551251009"/>
    <m/>
    <n v="1"/>
    <n v="1"/>
    <n v="399"/>
    <n v="1"/>
    <x v="0"/>
  </r>
  <r>
    <d v="1982-05-07T00:00:00"/>
    <x v="0"/>
    <n v="1"/>
    <n v="1"/>
    <x v="5"/>
    <n v="28"/>
    <x v="0"/>
    <n v="80"/>
    <n v="5.13"/>
    <n v="4.6004842620000002"/>
    <m/>
    <n v="1"/>
    <n v="1"/>
    <n v="399"/>
    <n v="1"/>
    <x v="0"/>
  </r>
  <r>
    <d v="1982-05-07T00:00:00"/>
    <x v="0"/>
    <n v="1"/>
    <n v="1"/>
    <x v="5"/>
    <n v="29"/>
    <x v="0"/>
    <n v="81"/>
    <n v="5.09"/>
    <n v="4.5646130390000001"/>
    <m/>
    <n v="1"/>
    <n v="1"/>
    <n v="399"/>
    <n v="1"/>
    <x v="0"/>
  </r>
  <r>
    <d v="1982-05-07T00:00:00"/>
    <x v="0"/>
    <n v="1"/>
    <n v="1"/>
    <x v="5"/>
    <n v="30"/>
    <x v="0"/>
    <n v="80"/>
    <n v="4.9800000000000004"/>
    <n v="4.4659671779999996"/>
    <m/>
    <n v="1"/>
    <n v="1"/>
    <n v="399"/>
    <n v="1"/>
    <x v="0"/>
  </r>
  <r>
    <d v="1982-05-07T00:00:00"/>
    <x v="0"/>
    <n v="1"/>
    <n v="1"/>
    <x v="5"/>
    <n v="31"/>
    <x v="0"/>
    <n v="80"/>
    <n v="4.93"/>
    <n v="4.4211281500000004"/>
    <m/>
    <n v="1"/>
    <n v="1"/>
    <n v="399"/>
    <n v="1"/>
    <x v="0"/>
  </r>
  <r>
    <d v="1982-05-07T00:00:00"/>
    <x v="0"/>
    <n v="1"/>
    <n v="1"/>
    <x v="5"/>
    <n v="32"/>
    <x v="0"/>
    <n v="84"/>
    <n v="5.36"/>
    <n v="4.8067437899999996"/>
    <m/>
    <n v="1"/>
    <n v="1"/>
    <n v="399"/>
    <n v="1"/>
    <x v="0"/>
  </r>
  <r>
    <d v="1982-05-07T00:00:00"/>
    <x v="0"/>
    <n v="1"/>
    <n v="1"/>
    <x v="5"/>
    <n v="33"/>
    <x v="0"/>
    <n v="83"/>
    <n v="5.31"/>
    <n v="4.7619047620000003"/>
    <m/>
    <n v="1"/>
    <n v="1"/>
    <n v="399"/>
    <n v="1"/>
    <x v="0"/>
  </r>
  <r>
    <d v="1982-05-07T00:00:00"/>
    <x v="0"/>
    <n v="1"/>
    <n v="1"/>
    <x v="5"/>
    <n v="34"/>
    <x v="0"/>
    <n v="70"/>
    <n v="2.98"/>
    <n v="2.6724060619999999"/>
    <m/>
    <n v="1"/>
    <n v="1"/>
    <n v="399"/>
    <n v="1"/>
    <x v="0"/>
  </r>
  <r>
    <d v="1982-05-07T00:00:00"/>
    <x v="0"/>
    <n v="1"/>
    <n v="1"/>
    <x v="5"/>
    <n v="35"/>
    <x v="0"/>
    <n v="74"/>
    <n v="3.84"/>
    <n v="3.4436373420000002"/>
    <m/>
    <n v="1"/>
    <n v="1"/>
    <n v="399"/>
    <n v="1"/>
    <x v="0"/>
  </r>
  <r>
    <d v="1982-05-07T00:00:00"/>
    <x v="0"/>
    <n v="1"/>
    <n v="1"/>
    <x v="5"/>
    <n v="36"/>
    <x v="0"/>
    <n v="77"/>
    <n v="4.41"/>
    <n v="3.9548022600000001"/>
    <m/>
    <n v="1"/>
    <n v="1"/>
    <n v="399"/>
    <n v="1"/>
    <x v="0"/>
  </r>
  <r>
    <d v="1982-05-07T00:00:00"/>
    <x v="0"/>
    <n v="1"/>
    <n v="1"/>
    <x v="5"/>
    <n v="37"/>
    <x v="0"/>
    <n v="80"/>
    <n v="4.5599999999999996"/>
    <n v="4.0893193439999997"/>
    <m/>
    <n v="1"/>
    <n v="1"/>
    <n v="399"/>
    <n v="1"/>
    <x v="0"/>
  </r>
  <r>
    <d v="1982-05-07T00:00:00"/>
    <x v="0"/>
    <n v="1"/>
    <n v="1"/>
    <x v="5"/>
    <n v="38"/>
    <x v="0"/>
    <n v="84"/>
    <n v="5.4"/>
    <n v="4.8426150120000004"/>
    <m/>
    <n v="1"/>
    <n v="1"/>
    <n v="399"/>
    <n v="1"/>
    <x v="0"/>
  </r>
  <r>
    <d v="1982-05-07T00:00:00"/>
    <x v="0"/>
    <n v="1"/>
    <n v="1"/>
    <x v="5"/>
    <n v="39"/>
    <x v="0"/>
    <n v="74"/>
    <n v="3.92"/>
    <n v="3.5153797870000001"/>
    <m/>
    <n v="1"/>
    <n v="1"/>
    <n v="399"/>
    <n v="1"/>
    <x v="0"/>
  </r>
  <r>
    <d v="1982-05-07T00:00:00"/>
    <x v="0"/>
    <n v="1"/>
    <n v="1"/>
    <x v="5"/>
    <n v="40"/>
    <x v="0"/>
    <n v="70"/>
    <n v="3.38"/>
    <n v="3.0311182849999998"/>
    <m/>
    <n v="1"/>
    <n v="1"/>
    <n v="399"/>
    <n v="1"/>
    <x v="0"/>
  </r>
  <r>
    <d v="1982-05-07T00:00:00"/>
    <x v="0"/>
    <n v="1"/>
    <n v="1"/>
    <x v="5"/>
    <n v="41"/>
    <x v="0"/>
    <n v="72"/>
    <n v="3.65"/>
    <n v="3.2732490360000002"/>
    <m/>
    <n v="1"/>
    <n v="1"/>
    <n v="399"/>
    <n v="1"/>
    <x v="0"/>
  </r>
  <r>
    <d v="1982-05-07T00:00:00"/>
    <x v="0"/>
    <n v="1"/>
    <n v="1"/>
    <x v="5"/>
    <n v="42"/>
    <x v="0"/>
    <n v="84"/>
    <n v="5.16"/>
    <n v="4.6273876779999998"/>
    <m/>
    <n v="1"/>
    <n v="1"/>
    <n v="399"/>
    <n v="1"/>
    <x v="0"/>
  </r>
  <r>
    <d v="1982-05-07T00:00:00"/>
    <x v="0"/>
    <n v="1"/>
    <n v="1"/>
    <x v="5"/>
    <n v="43"/>
    <x v="0"/>
    <n v="80"/>
    <n v="4.76"/>
    <n v="4.2686754550000003"/>
    <m/>
    <n v="1"/>
    <n v="1"/>
    <n v="399"/>
    <n v="1"/>
    <x v="0"/>
  </r>
  <r>
    <d v="1982-05-07T00:00:00"/>
    <x v="0"/>
    <n v="1"/>
    <n v="1"/>
    <x v="5"/>
    <n v="44"/>
    <x v="0"/>
    <n v="78"/>
    <n v="4.59"/>
    <n v="4.1162227600000003"/>
    <m/>
    <n v="1"/>
    <n v="1"/>
    <n v="399"/>
    <n v="1"/>
    <x v="0"/>
  </r>
  <r>
    <d v="1982-05-07T00:00:00"/>
    <x v="0"/>
    <n v="1"/>
    <n v="1"/>
    <x v="5"/>
    <n v="45"/>
    <x v="0"/>
    <n v="81"/>
    <n v="4.8899999999999997"/>
    <n v="4.3852569280000004"/>
    <m/>
    <n v="1"/>
    <n v="1"/>
    <n v="399"/>
    <n v="1"/>
    <x v="0"/>
  </r>
  <r>
    <d v="1982-05-07T00:00:00"/>
    <x v="0"/>
    <n v="1"/>
    <n v="1"/>
    <x v="5"/>
    <n v="46"/>
    <x v="0"/>
    <n v="80"/>
    <n v="4.4000000000000004"/>
    <n v="3.9458344539999999"/>
    <m/>
    <n v="1"/>
    <n v="1"/>
    <n v="399"/>
    <n v="1"/>
    <x v="0"/>
  </r>
  <r>
    <d v="1982-05-07T00:00:00"/>
    <x v="0"/>
    <n v="1"/>
    <n v="1"/>
    <x v="5"/>
    <n v="47"/>
    <x v="0"/>
    <n v="77"/>
    <n v="4.34"/>
    <n v="3.892027621"/>
    <m/>
    <n v="1"/>
    <n v="1"/>
    <n v="399"/>
    <n v="1"/>
    <x v="0"/>
  </r>
  <r>
    <d v="1982-05-07T00:00:00"/>
    <x v="0"/>
    <n v="1"/>
    <n v="1"/>
    <x v="5"/>
    <n v="48"/>
    <x v="0"/>
    <n v="78"/>
    <n v="4.34"/>
    <n v="3.892027621"/>
    <m/>
    <n v="1"/>
    <n v="1"/>
    <n v="399"/>
    <n v="1"/>
    <x v="0"/>
  </r>
  <r>
    <d v="1982-05-07T00:00:00"/>
    <x v="0"/>
    <n v="1"/>
    <n v="1"/>
    <x v="5"/>
    <n v="49"/>
    <x v="0"/>
    <n v="79"/>
    <n v="4.8899999999999997"/>
    <n v="4.3852569280000004"/>
    <m/>
    <n v="1"/>
    <n v="1"/>
    <n v="399"/>
    <n v="1"/>
    <x v="0"/>
  </r>
  <r>
    <d v="1982-05-07T00:00:00"/>
    <x v="0"/>
    <n v="1"/>
    <n v="1"/>
    <x v="5"/>
    <n v="50"/>
    <x v="0"/>
    <n v="84"/>
    <n v="5.21"/>
    <n v="4.672226706"/>
    <m/>
    <n v="1"/>
    <n v="1"/>
    <n v="399"/>
    <n v="1"/>
    <x v="0"/>
  </r>
  <r>
    <d v="1982-05-07T00:00:00"/>
    <x v="0"/>
    <n v="1"/>
    <n v="1"/>
    <x v="5"/>
    <n v="51"/>
    <x v="0"/>
    <n v="80"/>
    <n v="4.62"/>
    <n v="4.1431261770000001"/>
    <m/>
    <n v="1"/>
    <n v="1"/>
    <n v="399"/>
    <n v="1"/>
    <x v="0"/>
  </r>
  <r>
    <d v="1982-05-07T00:00:00"/>
    <x v="0"/>
    <n v="1"/>
    <n v="1"/>
    <x v="5"/>
    <n v="52"/>
    <x v="0"/>
    <n v="80"/>
    <n v="4.8"/>
    <n v="4.3045466770000003"/>
    <m/>
    <n v="1"/>
    <n v="1"/>
    <n v="399"/>
    <n v="1"/>
    <x v="0"/>
  </r>
  <r>
    <d v="1982-05-07T00:00:00"/>
    <x v="0"/>
    <n v="1"/>
    <n v="1"/>
    <x v="5"/>
    <n v="53"/>
    <x v="0"/>
    <n v="81"/>
    <n v="5.26"/>
    <n v="4.7170657340000002"/>
    <m/>
    <n v="1"/>
    <n v="1"/>
    <n v="399"/>
    <n v="1"/>
    <x v="0"/>
  </r>
  <r>
    <d v="1982-05-07T00:00:00"/>
    <x v="0"/>
    <n v="1"/>
    <n v="1"/>
    <x v="5"/>
    <n v="54"/>
    <x v="0"/>
    <n v="76"/>
    <n v="4.12"/>
    <n v="3.6947358979999998"/>
    <m/>
    <n v="1"/>
    <n v="1"/>
    <n v="399"/>
    <n v="1"/>
    <x v="0"/>
  </r>
  <r>
    <d v="1982-05-07T00:00:00"/>
    <x v="0"/>
    <n v="1"/>
    <n v="1"/>
    <x v="5"/>
    <n v="55"/>
    <x v="0"/>
    <n v="81"/>
    <n v="4.8600000000000003"/>
    <n v="4.3583535109999998"/>
    <m/>
    <n v="1"/>
    <n v="1"/>
    <n v="399"/>
    <n v="1"/>
    <x v="0"/>
  </r>
  <r>
    <d v="1982-05-07T00:00:00"/>
    <x v="0"/>
    <n v="1"/>
    <n v="1"/>
    <x v="5"/>
    <n v="56"/>
    <x v="0"/>
    <n v="86"/>
    <n v="6.14"/>
    <n v="5.506232625"/>
    <m/>
    <n v="1"/>
    <n v="1"/>
    <n v="399"/>
    <n v="1"/>
    <x v="0"/>
  </r>
  <r>
    <d v="1982-05-07T00:00:00"/>
    <x v="0"/>
    <n v="1"/>
    <n v="1"/>
    <x v="5"/>
    <n v="57"/>
    <x v="0"/>
    <n v="90"/>
    <n v="6.5"/>
    <n v="5.8290736259999996"/>
    <m/>
    <n v="1"/>
    <n v="1"/>
    <n v="399"/>
    <n v="1"/>
    <x v="0"/>
  </r>
  <r>
    <d v="1982-05-07T00:00:00"/>
    <x v="0"/>
    <n v="1"/>
    <n v="1"/>
    <x v="5"/>
    <n v="58"/>
    <x v="0"/>
    <n v="82"/>
    <n v="4.78"/>
    <n v="4.2866110659999999"/>
    <m/>
    <n v="1"/>
    <n v="1"/>
    <n v="399"/>
    <n v="1"/>
    <x v="0"/>
  </r>
  <r>
    <d v="1982-05-07T00:00:00"/>
    <x v="0"/>
    <n v="1"/>
    <n v="1"/>
    <x v="5"/>
    <n v="59"/>
    <x v="0"/>
    <n v="82"/>
    <n v="5.13"/>
    <n v="4.6004842620000002"/>
    <m/>
    <n v="1"/>
    <n v="1"/>
    <n v="399"/>
    <n v="1"/>
    <x v="0"/>
  </r>
  <r>
    <d v="1982-05-07T00:00:00"/>
    <x v="0"/>
    <n v="1"/>
    <n v="1"/>
    <x v="5"/>
    <n v="60"/>
    <x v="0"/>
    <n v="80"/>
    <n v="4.6100000000000003"/>
    <n v="4.1341583709999998"/>
    <m/>
    <n v="1"/>
    <n v="1"/>
    <n v="399"/>
    <n v="1"/>
    <x v="0"/>
  </r>
  <r>
    <d v="1982-05-07T00:00:00"/>
    <x v="0"/>
    <n v="1"/>
    <n v="1"/>
    <x v="5"/>
    <n v="61"/>
    <x v="0"/>
    <n v="81"/>
    <n v="4.74"/>
    <n v="4.2507398439999999"/>
    <m/>
    <n v="1"/>
    <n v="1"/>
    <n v="399"/>
    <n v="1"/>
    <x v="0"/>
  </r>
  <r>
    <d v="1982-05-07T00:00:00"/>
    <x v="0"/>
    <n v="1"/>
    <n v="1"/>
    <x v="5"/>
    <n v="62"/>
    <x v="0"/>
    <n v="76"/>
    <n v="4.09"/>
    <n v="3.667832481"/>
    <m/>
    <n v="1"/>
    <n v="1"/>
    <n v="399"/>
    <n v="1"/>
    <x v="0"/>
  </r>
  <r>
    <d v="1982-05-07T00:00:00"/>
    <x v="0"/>
    <n v="1"/>
    <n v="1"/>
    <x v="5"/>
    <n v="63"/>
    <x v="0"/>
    <n v="52"/>
    <n v="1.29"/>
    <n v="1.15684692"/>
    <m/>
    <n v="1"/>
    <n v="1"/>
    <n v="399"/>
    <n v="1"/>
    <x v="0"/>
  </r>
  <r>
    <d v="1982-05-07T00:00:00"/>
    <x v="0"/>
    <n v="1"/>
    <n v="1"/>
    <x v="5"/>
    <n v="64"/>
    <x v="0"/>
    <n v="79"/>
    <n v="4.7300000000000004"/>
    <n v="4.2417720379999997"/>
    <m/>
    <n v="1"/>
    <n v="1"/>
    <n v="399"/>
    <n v="1"/>
    <x v="0"/>
  </r>
  <r>
    <d v="1982-05-07T00:00:00"/>
    <x v="0"/>
    <n v="1"/>
    <n v="1"/>
    <x v="5"/>
    <n v="65"/>
    <x v="0"/>
    <n v="81"/>
    <n v="4.8099999999999996"/>
    <n v="4.3135144829999996"/>
    <m/>
    <n v="1"/>
    <n v="1"/>
    <n v="399"/>
    <n v="1"/>
    <x v="0"/>
  </r>
  <r>
    <d v="1982-05-07T00:00:00"/>
    <x v="0"/>
    <n v="1"/>
    <n v="1"/>
    <x v="5"/>
    <n v="66"/>
    <x v="0"/>
    <n v="71"/>
    <n v="3.44"/>
    <n v="3.0849251190000002"/>
    <m/>
    <n v="1"/>
    <n v="1"/>
    <n v="399"/>
    <n v="1"/>
    <x v="0"/>
  </r>
  <r>
    <d v="1982-05-07T00:00:00"/>
    <x v="0"/>
    <n v="1"/>
    <n v="1"/>
    <x v="5"/>
    <n v="67"/>
    <x v="0"/>
    <n v="77"/>
    <n v="4.21"/>
    <n v="3.7754461479999999"/>
    <m/>
    <n v="1"/>
    <n v="1"/>
    <n v="399"/>
    <n v="1"/>
    <x v="0"/>
  </r>
  <r>
    <d v="1982-05-07T00:00:00"/>
    <x v="0"/>
    <n v="1"/>
    <n v="1"/>
    <x v="5"/>
    <n v="68"/>
    <x v="0"/>
    <n v="81"/>
    <n v="4.95"/>
    <n v="4.4390637609999999"/>
    <m/>
    <n v="1"/>
    <n v="1"/>
    <n v="399"/>
    <n v="1"/>
    <x v="0"/>
  </r>
  <r>
    <d v="1982-05-07T00:00:00"/>
    <x v="0"/>
    <n v="1"/>
    <n v="1"/>
    <x v="5"/>
    <n v="69"/>
    <x v="0"/>
    <n v="81"/>
    <n v="5.07"/>
    <n v="4.5466774279999997"/>
    <m/>
    <n v="1"/>
    <n v="1"/>
    <n v="399"/>
    <n v="1"/>
    <x v="0"/>
  </r>
  <r>
    <d v="1982-05-07T00:00:00"/>
    <x v="0"/>
    <n v="1"/>
    <n v="1"/>
    <x v="5"/>
    <n v="70"/>
    <x v="0"/>
    <n v="70"/>
    <n v="2.96"/>
    <n v="2.6544704509999999"/>
    <m/>
    <n v="1"/>
    <n v="1"/>
    <n v="399"/>
    <n v="1"/>
    <x v="0"/>
  </r>
  <r>
    <d v="1982-05-07T00:00:00"/>
    <x v="0"/>
    <n v="1"/>
    <n v="1"/>
    <x v="5"/>
    <n v="71"/>
    <x v="0"/>
    <n v="82"/>
    <n v="5.24"/>
    <n v="4.6991301229999998"/>
    <m/>
    <n v="1"/>
    <n v="1"/>
    <n v="399"/>
    <n v="1"/>
    <x v="0"/>
  </r>
  <r>
    <d v="1982-05-07T00:00:00"/>
    <x v="0"/>
    <n v="1"/>
    <n v="1"/>
    <x v="5"/>
    <n v="72"/>
    <x v="0"/>
    <n v="82"/>
    <n v="5.05"/>
    <n v="4.5287418170000002"/>
    <m/>
    <n v="1"/>
    <n v="1"/>
    <n v="399"/>
    <n v="1"/>
    <x v="0"/>
  </r>
  <r>
    <d v="1982-05-07T00:00:00"/>
    <x v="0"/>
    <n v="1"/>
    <n v="1"/>
    <x v="5"/>
    <n v="73"/>
    <x v="0"/>
    <n v="67"/>
    <n v="2.67"/>
    <n v="2.394404089"/>
    <m/>
    <n v="1"/>
    <n v="1"/>
    <n v="399"/>
    <n v="1"/>
    <x v="0"/>
  </r>
  <r>
    <d v="1982-05-07T00:00:00"/>
    <x v="0"/>
    <n v="1"/>
    <n v="1"/>
    <x v="5"/>
    <n v="74"/>
    <x v="0"/>
    <n v="79"/>
    <n v="4.72"/>
    <n v="4.2328042330000004"/>
    <m/>
    <n v="1"/>
    <n v="1"/>
    <n v="399"/>
    <n v="1"/>
    <x v="0"/>
  </r>
  <r>
    <d v="1982-05-07T00:00:00"/>
    <x v="0"/>
    <n v="1"/>
    <n v="1"/>
    <x v="5"/>
    <n v="75"/>
    <x v="0"/>
    <n v="80"/>
    <n v="4.5599999999999996"/>
    <n v="4.0893193439999997"/>
    <m/>
    <n v="1"/>
    <n v="1"/>
    <n v="399"/>
    <n v="1"/>
    <x v="0"/>
  </r>
  <r>
    <d v="1982-05-07T00:00:00"/>
    <x v="0"/>
    <n v="1"/>
    <n v="1"/>
    <x v="5"/>
    <n v="76"/>
    <x v="0"/>
    <n v="78"/>
    <n v="4.62"/>
    <n v="4.1431261770000001"/>
    <m/>
    <n v="1"/>
    <n v="1"/>
    <n v="399"/>
    <n v="1"/>
    <x v="0"/>
  </r>
  <r>
    <d v="1982-05-07T00:00:00"/>
    <x v="0"/>
    <n v="1"/>
    <n v="1"/>
    <x v="5"/>
    <n v="77"/>
    <x v="0"/>
    <n v="74"/>
    <n v="3.86"/>
    <n v="3.4615729530000001"/>
    <m/>
    <n v="1"/>
    <n v="1"/>
    <n v="399"/>
    <n v="1"/>
    <x v="0"/>
  </r>
  <r>
    <d v="1982-05-07T00:00:00"/>
    <x v="0"/>
    <n v="1"/>
    <n v="1"/>
    <x v="5"/>
    <n v="78"/>
    <x v="0"/>
    <n v="75"/>
    <n v="4.08"/>
    <n v="3.6588646759999999"/>
    <m/>
    <n v="1"/>
    <n v="1"/>
    <n v="399"/>
    <n v="1"/>
    <x v="0"/>
  </r>
  <r>
    <d v="1982-05-07T00:00:00"/>
    <x v="0"/>
    <n v="1"/>
    <n v="1"/>
    <x v="5"/>
    <n v="79"/>
    <x v="0"/>
    <n v="75"/>
    <n v="3.79"/>
    <n v="3.398798314"/>
    <m/>
    <n v="1"/>
    <n v="1"/>
    <n v="399"/>
    <n v="1"/>
    <x v="0"/>
  </r>
  <r>
    <d v="1982-05-07T00:00:00"/>
    <x v="0"/>
    <n v="1"/>
    <n v="1"/>
    <x v="5"/>
    <n v="80"/>
    <x v="0"/>
    <n v="78"/>
    <n v="4.09"/>
    <n v="3.667832481"/>
    <m/>
    <n v="1"/>
    <n v="1"/>
    <n v="399"/>
    <n v="1"/>
    <x v="0"/>
  </r>
  <r>
    <d v="1982-05-07T00:00:00"/>
    <x v="0"/>
    <n v="1"/>
    <n v="1"/>
    <x v="5"/>
    <n v="81"/>
    <x v="0"/>
    <n v="79"/>
    <n v="4.43"/>
    <n v="3.9727378710000001"/>
    <m/>
    <n v="1"/>
    <n v="1"/>
    <n v="399"/>
    <n v="1"/>
    <x v="0"/>
  </r>
  <r>
    <d v="1982-05-07T00:00:00"/>
    <x v="0"/>
    <n v="1"/>
    <n v="1"/>
    <x v="5"/>
    <n v="82"/>
    <x v="0"/>
    <n v="79"/>
    <n v="4.18"/>
    <n v="3.7485427320000002"/>
    <m/>
    <n v="1"/>
    <n v="1"/>
    <n v="399"/>
    <n v="1"/>
    <x v="0"/>
  </r>
  <r>
    <d v="1982-05-07T00:00:00"/>
    <x v="0"/>
    <n v="1"/>
    <n v="1"/>
    <x v="5"/>
    <n v="83"/>
    <x v="0"/>
    <n v="81"/>
    <n v="4.93"/>
    <n v="4.4211281500000004"/>
    <m/>
    <n v="1"/>
    <n v="1"/>
    <n v="399"/>
    <n v="1"/>
    <x v="0"/>
  </r>
  <r>
    <d v="1982-05-07T00:00:00"/>
    <x v="0"/>
    <n v="1"/>
    <n v="1"/>
    <x v="5"/>
    <n v="84"/>
    <x v="0"/>
    <n v="76"/>
    <n v="3.95"/>
    <n v="3.5422832030000002"/>
    <m/>
    <n v="1"/>
    <n v="1"/>
    <n v="399"/>
    <n v="1"/>
    <x v="0"/>
  </r>
  <r>
    <d v="1982-05-07T00:00:00"/>
    <x v="0"/>
    <n v="1"/>
    <n v="1"/>
    <x v="5"/>
    <n v="85"/>
    <x v="0"/>
    <n v="72"/>
    <n v="3.47"/>
    <n v="3.111828536"/>
    <m/>
    <n v="1"/>
    <n v="1"/>
    <n v="399"/>
    <n v="1"/>
    <x v="0"/>
  </r>
  <r>
    <d v="1982-05-07T00:00:00"/>
    <x v="0"/>
    <n v="1"/>
    <n v="1"/>
    <x v="5"/>
    <n v="86"/>
    <x v="0"/>
    <n v="80"/>
    <n v="4.5"/>
    <n v="4.0355125100000002"/>
    <m/>
    <n v="1"/>
    <n v="1"/>
    <n v="399"/>
    <n v="1"/>
    <x v="0"/>
  </r>
  <r>
    <d v="1982-05-07T00:00:00"/>
    <x v="0"/>
    <n v="1"/>
    <n v="1"/>
    <x v="5"/>
    <n v="87"/>
    <x v="0"/>
    <n v="79"/>
    <n v="4.4000000000000004"/>
    <n v="3.9458344539999999"/>
    <m/>
    <n v="1"/>
    <n v="1"/>
    <n v="399"/>
    <n v="1"/>
    <x v="0"/>
  </r>
  <r>
    <d v="1982-05-07T00:00:00"/>
    <x v="0"/>
    <n v="1"/>
    <n v="1"/>
    <x v="5"/>
    <n v="88"/>
    <x v="0"/>
    <n v="65"/>
    <n v="2.54"/>
    <n v="2.277822617"/>
    <m/>
    <n v="1"/>
    <n v="1"/>
    <n v="399"/>
    <n v="1"/>
    <x v="0"/>
  </r>
  <r>
    <d v="1982-05-07T00:00:00"/>
    <x v="0"/>
    <n v="1"/>
    <n v="1"/>
    <x v="5"/>
    <n v="89"/>
    <x v="0"/>
    <n v="82"/>
    <n v="4.93"/>
    <n v="4.4211281500000004"/>
    <m/>
    <n v="1"/>
    <n v="1"/>
    <n v="399"/>
    <n v="1"/>
    <x v="0"/>
  </r>
  <r>
    <d v="1982-05-07T00:00:00"/>
    <x v="0"/>
    <n v="1"/>
    <n v="1"/>
    <x v="5"/>
    <n v="90"/>
    <x v="0"/>
    <n v="86"/>
    <n v="5.0199999999999996"/>
    <n v="4.5018383999999996"/>
    <m/>
    <n v="1"/>
    <n v="1"/>
    <n v="399"/>
    <n v="1"/>
    <x v="0"/>
  </r>
  <r>
    <d v="1982-05-07T00:00:00"/>
    <x v="0"/>
    <n v="1"/>
    <n v="1"/>
    <x v="5"/>
    <n v="91"/>
    <x v="0"/>
    <n v="86"/>
    <n v="5.85"/>
    <n v="5.2461662630000001"/>
    <m/>
    <n v="1"/>
    <n v="1"/>
    <n v="399"/>
    <n v="1"/>
    <x v="0"/>
  </r>
  <r>
    <d v="1982-05-07T00:00:00"/>
    <x v="0"/>
    <n v="1"/>
    <n v="1"/>
    <x v="5"/>
    <n v="92"/>
    <x v="0"/>
    <n v="90"/>
    <n v="6.75"/>
    <n v="6.0532687650000003"/>
    <m/>
    <n v="1"/>
    <n v="1"/>
    <n v="399"/>
    <n v="1"/>
    <x v="0"/>
  </r>
  <r>
    <d v="1982-05-07T00:00:00"/>
    <x v="0"/>
    <n v="1"/>
    <n v="1"/>
    <x v="5"/>
    <n v="93"/>
    <x v="0"/>
    <n v="77"/>
    <n v="4.25"/>
    <n v="3.8113173709999999"/>
    <m/>
    <n v="1"/>
    <n v="1"/>
    <n v="399"/>
    <n v="1"/>
    <x v="0"/>
  </r>
  <r>
    <d v="1982-05-07T00:00:00"/>
    <x v="0"/>
    <n v="1"/>
    <n v="1"/>
    <x v="5"/>
    <n v="94"/>
    <x v="0"/>
    <n v="80"/>
    <n v="4.95"/>
    <n v="4.4390637609999999"/>
    <m/>
    <n v="1"/>
    <n v="1"/>
    <n v="399"/>
    <n v="1"/>
    <x v="0"/>
  </r>
  <r>
    <d v="1982-05-07T00:00:00"/>
    <x v="0"/>
    <n v="1"/>
    <n v="1"/>
    <x v="5"/>
    <n v="95"/>
    <x v="0"/>
    <n v="79"/>
    <n v="4.49"/>
    <n v="4.0265447050000001"/>
    <m/>
    <n v="1"/>
    <n v="1"/>
    <n v="399"/>
    <n v="1"/>
    <x v="0"/>
  </r>
  <r>
    <d v="1982-05-07T00:00:00"/>
    <x v="0"/>
    <n v="1"/>
    <n v="1"/>
    <x v="5"/>
    <n v="96"/>
    <x v="0"/>
    <n v="76"/>
    <n v="4.37"/>
    <n v="3.9189310380000002"/>
    <m/>
    <n v="1"/>
    <n v="1"/>
    <n v="399"/>
    <n v="1"/>
    <x v="0"/>
  </r>
  <r>
    <d v="1982-05-07T00:00:00"/>
    <x v="0"/>
    <n v="1"/>
    <n v="1"/>
    <x v="5"/>
    <n v="97"/>
    <x v="0"/>
    <n v="85"/>
    <n v="5.66"/>
    <n v="5.0757779569999997"/>
    <m/>
    <n v="1"/>
    <n v="1"/>
    <n v="399"/>
    <n v="1"/>
    <x v="0"/>
  </r>
  <r>
    <d v="1982-05-07T00:00:00"/>
    <x v="0"/>
    <n v="1"/>
    <n v="1"/>
    <x v="5"/>
    <n v="98"/>
    <x v="0"/>
    <n v="82"/>
    <n v="5.56"/>
    <n v="4.9860999010000002"/>
    <m/>
    <n v="1"/>
    <n v="1"/>
    <n v="399"/>
    <n v="1"/>
    <x v="0"/>
  </r>
  <r>
    <d v="1982-05-07T00:00:00"/>
    <x v="0"/>
    <n v="1"/>
    <n v="1"/>
    <x v="5"/>
    <n v="99"/>
    <x v="0"/>
    <n v="79"/>
    <n v="4.26"/>
    <n v="3.8202851760000001"/>
    <m/>
    <n v="1"/>
    <n v="1"/>
    <n v="399"/>
    <n v="1"/>
    <x v="0"/>
  </r>
  <r>
    <d v="1982-05-07T00:00:00"/>
    <x v="0"/>
    <n v="1"/>
    <n v="1"/>
    <x v="5"/>
    <n v="100"/>
    <x v="0"/>
    <n v="86"/>
    <n v="6.13"/>
    <n v="5.4972648189999997"/>
    <m/>
    <n v="1"/>
    <n v="1"/>
    <n v="399"/>
    <n v="1"/>
    <x v="0"/>
  </r>
  <r>
    <d v="1982-05-07T00:00:00"/>
    <x v="0"/>
    <n v="1"/>
    <n v="1"/>
    <x v="5"/>
    <n v="101"/>
    <x v="0"/>
    <n v="80"/>
    <n v="5.16"/>
    <n v="4.6273876779999998"/>
    <m/>
    <n v="1"/>
    <n v="1"/>
    <n v="399"/>
    <n v="1"/>
    <x v="0"/>
  </r>
  <r>
    <d v="1982-05-07T00:00:00"/>
    <x v="0"/>
    <n v="1"/>
    <n v="1"/>
    <x v="5"/>
    <n v="102"/>
    <x v="0"/>
    <n v="80"/>
    <n v="4.6500000000000004"/>
    <n v="4.1700295939999998"/>
    <m/>
    <n v="1"/>
    <n v="1"/>
    <n v="399"/>
    <n v="1"/>
    <x v="0"/>
  </r>
  <r>
    <d v="1982-05-07T00:00:00"/>
    <x v="0"/>
    <n v="1"/>
    <n v="1"/>
    <x v="5"/>
    <n v="103"/>
    <x v="0"/>
    <n v="79"/>
    <n v="4.38"/>
    <n v="3.9278988429999999"/>
    <m/>
    <n v="1"/>
    <n v="1"/>
    <n v="399"/>
    <n v="1"/>
    <x v="0"/>
  </r>
  <r>
    <d v="1982-05-07T00:00:00"/>
    <x v="0"/>
    <n v="1"/>
    <n v="1"/>
    <x v="5"/>
    <n v="104"/>
    <x v="0"/>
    <n v="78"/>
    <n v="3.98"/>
    <n v="3.56918662"/>
    <m/>
    <n v="1"/>
    <n v="1"/>
    <n v="399"/>
    <n v="1"/>
    <x v="0"/>
  </r>
  <r>
    <d v="1982-05-07T00:00:00"/>
    <x v="0"/>
    <n v="1"/>
    <n v="1"/>
    <x v="5"/>
    <n v="105"/>
    <x v="0"/>
    <n v="79"/>
    <n v="4.47"/>
    <n v="4.0086090929999996"/>
    <m/>
    <n v="1"/>
    <n v="1"/>
    <n v="399"/>
    <n v="1"/>
    <x v="0"/>
  </r>
  <r>
    <d v="1982-05-07T00:00:00"/>
    <x v="0"/>
    <n v="1"/>
    <n v="1"/>
    <x v="5"/>
    <n v="106"/>
    <x v="0"/>
    <n v="81"/>
    <n v="5.08"/>
    <n v="4.555645234"/>
    <m/>
    <n v="1"/>
    <n v="1"/>
    <n v="399"/>
    <n v="1"/>
    <x v="0"/>
  </r>
  <r>
    <d v="1982-05-07T00:00:00"/>
    <x v="0"/>
    <n v="1"/>
    <n v="1"/>
    <x v="5"/>
    <n v="107"/>
    <x v="0"/>
    <n v="78"/>
    <n v="4.38"/>
    <n v="3.9278988429999999"/>
    <m/>
    <n v="1"/>
    <n v="1"/>
    <n v="399"/>
    <n v="1"/>
    <x v="0"/>
  </r>
  <r>
    <d v="1982-05-07T00:00:00"/>
    <x v="0"/>
    <n v="1"/>
    <n v="1"/>
    <x v="5"/>
    <n v="108"/>
    <x v="0"/>
    <n v="79"/>
    <n v="4.78"/>
    <n v="4.2866110659999999"/>
    <m/>
    <n v="1"/>
    <n v="1"/>
    <n v="399"/>
    <n v="1"/>
    <x v="0"/>
  </r>
  <r>
    <d v="1982-05-07T00:00:00"/>
    <x v="0"/>
    <n v="1"/>
    <n v="1"/>
    <x v="5"/>
    <n v="109"/>
    <x v="0"/>
    <n v="78"/>
    <n v="4.4400000000000004"/>
    <n v="3.9817056769999999"/>
    <m/>
    <n v="1"/>
    <n v="1"/>
    <n v="399"/>
    <n v="1"/>
    <x v="0"/>
  </r>
  <r>
    <d v="1982-05-07T00:00:00"/>
    <x v="0"/>
    <n v="1"/>
    <n v="1"/>
    <x v="5"/>
    <n v="110"/>
    <x v="0"/>
    <n v="81"/>
    <n v="5.15"/>
    <n v="4.6184198729999997"/>
    <m/>
    <n v="1"/>
    <n v="1"/>
    <n v="399"/>
    <n v="1"/>
    <x v="0"/>
  </r>
  <r>
    <d v="1982-05-07T00:00:00"/>
    <x v="0"/>
    <n v="1"/>
    <n v="1"/>
    <x v="5"/>
    <n v="111"/>
    <x v="0"/>
    <n v="76"/>
    <n v="3.96"/>
    <n v="3.551251009"/>
    <m/>
    <n v="1"/>
    <n v="1"/>
    <n v="399"/>
    <n v="1"/>
    <x v="0"/>
  </r>
  <r>
    <d v="1982-05-07T00:00:00"/>
    <x v="0"/>
    <n v="1"/>
    <n v="1"/>
    <x v="5"/>
    <n v="112"/>
    <x v="0"/>
    <n v="81"/>
    <n v="4.6100000000000003"/>
    <n v="4.1341583709999998"/>
    <m/>
    <n v="1"/>
    <n v="1"/>
    <n v="399"/>
    <n v="1"/>
    <x v="0"/>
  </r>
  <r>
    <d v="1982-05-07T00:00:00"/>
    <x v="0"/>
    <n v="1"/>
    <n v="1"/>
    <x v="5"/>
    <n v="113"/>
    <x v="0"/>
    <n v="80"/>
    <n v="4.91"/>
    <n v="4.403192539"/>
    <m/>
    <n v="1"/>
    <n v="1"/>
    <n v="399"/>
    <n v="1"/>
    <x v="0"/>
  </r>
  <r>
    <d v="1982-05-07T00:00:00"/>
    <x v="0"/>
    <n v="1"/>
    <n v="1"/>
    <x v="5"/>
    <n v="114"/>
    <x v="0"/>
    <n v="77"/>
    <n v="4.7300000000000004"/>
    <n v="4.2417720379999997"/>
    <m/>
    <n v="1"/>
    <n v="1"/>
    <n v="399"/>
    <n v="1"/>
    <x v="0"/>
  </r>
  <r>
    <d v="1982-05-07T00:00:00"/>
    <x v="0"/>
    <n v="1"/>
    <n v="1"/>
    <x v="5"/>
    <n v="115"/>
    <x v="0"/>
    <n v="84"/>
    <n v="5.66"/>
    <n v="5.0757779569999997"/>
    <m/>
    <n v="1"/>
    <n v="1"/>
    <n v="399"/>
    <n v="1"/>
    <x v="0"/>
  </r>
  <r>
    <d v="1982-05-07T00:00:00"/>
    <x v="0"/>
    <n v="1"/>
    <n v="1"/>
    <x v="5"/>
    <n v="116"/>
    <x v="0"/>
    <n v="73"/>
    <n v="4.01"/>
    <n v="3.5960900370000002"/>
    <m/>
    <n v="1"/>
    <n v="1"/>
    <n v="399"/>
    <n v="1"/>
    <x v="0"/>
  </r>
  <r>
    <d v="1982-05-07T00:00:00"/>
    <x v="0"/>
    <n v="1"/>
    <n v="1"/>
    <x v="5"/>
    <n v="117"/>
    <x v="0"/>
    <n v="79"/>
    <n v="4.34"/>
    <n v="3.892027621"/>
    <m/>
    <n v="1"/>
    <n v="1"/>
    <n v="399"/>
    <n v="1"/>
    <x v="0"/>
  </r>
  <r>
    <d v="1982-05-07T00:00:00"/>
    <x v="0"/>
    <n v="1"/>
    <n v="1"/>
    <x v="5"/>
    <n v="118"/>
    <x v="0"/>
    <n v="77"/>
    <n v="4.42"/>
    <n v="3.9637700649999998"/>
    <m/>
    <n v="1"/>
    <n v="1"/>
    <n v="399"/>
    <n v="1"/>
    <x v="0"/>
  </r>
  <r>
    <d v="1982-05-07T00:00:00"/>
    <x v="0"/>
    <n v="1"/>
    <n v="1"/>
    <x v="5"/>
    <n v="119"/>
    <x v="0"/>
    <n v="80"/>
    <n v="4.87"/>
    <n v="4.367321316"/>
    <m/>
    <n v="1"/>
    <n v="1"/>
    <n v="399"/>
    <n v="1"/>
    <x v="0"/>
  </r>
  <r>
    <d v="1982-05-07T00:00:00"/>
    <x v="0"/>
    <n v="1"/>
    <n v="1"/>
    <x v="5"/>
    <n v="120"/>
    <x v="0"/>
    <n v="86"/>
    <n v="6.32"/>
    <n v="5.6676531250000002"/>
    <m/>
    <n v="1"/>
    <n v="1"/>
    <n v="399"/>
    <n v="1"/>
    <x v="0"/>
  </r>
  <r>
    <d v="1982-05-07T00:00:00"/>
    <x v="0"/>
    <n v="1"/>
    <n v="1"/>
    <x v="5"/>
    <n v="121"/>
    <x v="0"/>
    <n v="81"/>
    <n v="5.23"/>
    <n v="4.6901623170000004"/>
    <m/>
    <n v="1"/>
    <n v="1"/>
    <n v="399"/>
    <n v="1"/>
    <x v="0"/>
  </r>
  <r>
    <d v="1982-05-07T00:00:00"/>
    <x v="0"/>
    <n v="1"/>
    <n v="1"/>
    <x v="5"/>
    <n v="122"/>
    <x v="0"/>
    <n v="81"/>
    <n v="4.8899999999999997"/>
    <n v="4.3852569280000004"/>
    <m/>
    <n v="1"/>
    <n v="1"/>
    <n v="399"/>
    <n v="1"/>
    <x v="0"/>
  </r>
  <r>
    <d v="1982-05-07T00:00:00"/>
    <x v="0"/>
    <n v="1"/>
    <n v="1"/>
    <x v="5"/>
    <n v="123"/>
    <x v="0"/>
    <n v="78"/>
    <n v="4.38"/>
    <n v="3.9278988429999999"/>
    <m/>
    <n v="1"/>
    <n v="1"/>
    <n v="399"/>
    <n v="1"/>
    <x v="0"/>
  </r>
  <r>
    <d v="1982-05-07T00:00:00"/>
    <x v="0"/>
    <n v="1"/>
    <n v="1"/>
    <x v="5"/>
    <n v="124"/>
    <x v="0"/>
    <n v="81"/>
    <n v="5.18"/>
    <n v="4.6453232890000002"/>
    <m/>
    <n v="1"/>
    <n v="1"/>
    <n v="399"/>
    <n v="1"/>
    <x v="0"/>
  </r>
  <r>
    <d v="1982-05-07T00:00:00"/>
    <x v="0"/>
    <n v="1"/>
    <n v="1"/>
    <x v="5"/>
    <n v="125"/>
    <x v="0"/>
    <n v="78"/>
    <n v="4.1500000000000004"/>
    <n v="3.721639315"/>
    <m/>
    <n v="1"/>
    <n v="1"/>
    <n v="399"/>
    <n v="1"/>
    <x v="0"/>
  </r>
  <r>
    <d v="1982-05-07T00:00:00"/>
    <x v="0"/>
    <n v="1"/>
    <n v="1"/>
    <x v="5"/>
    <n v="126"/>
    <x v="0"/>
    <n v="80"/>
    <n v="4.96"/>
    <n v="4.4480315670000001"/>
    <m/>
    <n v="1"/>
    <n v="1"/>
    <n v="399"/>
    <n v="1"/>
    <x v="0"/>
  </r>
  <r>
    <d v="1982-05-07T00:00:00"/>
    <x v="0"/>
    <n v="1"/>
    <n v="1"/>
    <x v="5"/>
    <n v="127"/>
    <x v="0"/>
    <n v="85"/>
    <n v="5.1100000000000003"/>
    <n v="4.5825486499999997"/>
    <m/>
    <n v="1"/>
    <n v="1"/>
    <n v="399"/>
    <n v="1"/>
    <x v="0"/>
  </r>
  <r>
    <d v="1982-05-07T00:00:00"/>
    <x v="0"/>
    <n v="1"/>
    <n v="1"/>
    <x v="5"/>
    <n v="128"/>
    <x v="0"/>
    <n v="91"/>
    <n v="6.92"/>
    <n v="6.2057214600000004"/>
    <m/>
    <n v="1"/>
    <n v="1"/>
    <n v="399"/>
    <n v="1"/>
    <x v="0"/>
  </r>
  <r>
    <d v="1982-05-07T00:00:00"/>
    <x v="0"/>
    <n v="1"/>
    <n v="1"/>
    <x v="5"/>
    <n v="129"/>
    <x v="0"/>
    <n v="79"/>
    <n v="4.79"/>
    <n v="4.2955788720000001"/>
    <m/>
    <n v="1"/>
    <n v="1"/>
    <n v="399"/>
    <n v="1"/>
    <x v="0"/>
  </r>
  <r>
    <d v="1982-05-07T00:00:00"/>
    <x v="0"/>
    <n v="1"/>
    <n v="1"/>
    <x v="5"/>
    <n v="130"/>
    <x v="0"/>
    <n v="67"/>
    <n v="2.83"/>
    <n v="2.5378889789999999"/>
    <m/>
    <n v="1"/>
    <n v="1"/>
    <n v="399"/>
    <n v="1"/>
    <x v="0"/>
  </r>
  <r>
    <d v="1982-05-07T00:00:00"/>
    <x v="0"/>
    <n v="1"/>
    <n v="1"/>
    <x v="5"/>
    <n v="131"/>
    <x v="0"/>
    <n v="77"/>
    <n v="4.4000000000000004"/>
    <n v="3.9458344539999999"/>
    <m/>
    <n v="1"/>
    <n v="1"/>
    <n v="399"/>
    <n v="1"/>
    <x v="0"/>
  </r>
  <r>
    <d v="1982-05-07T00:00:00"/>
    <x v="0"/>
    <n v="1"/>
    <n v="1"/>
    <x v="5"/>
    <n v="132"/>
    <x v="0"/>
    <n v="81"/>
    <n v="4.71"/>
    <n v="4.2238364270000002"/>
    <m/>
    <n v="1"/>
    <n v="1"/>
    <n v="399"/>
    <n v="1"/>
    <x v="0"/>
  </r>
  <r>
    <d v="1982-05-07T00:00:00"/>
    <x v="0"/>
    <n v="1"/>
    <n v="1"/>
    <x v="5"/>
    <n v="133"/>
    <x v="0"/>
    <n v="81"/>
    <n v="4.9800000000000004"/>
    <n v="4.4659671779999996"/>
    <m/>
    <n v="1"/>
    <n v="1"/>
    <n v="399"/>
    <n v="1"/>
    <x v="0"/>
  </r>
  <r>
    <d v="1982-05-07T00:00:00"/>
    <x v="0"/>
    <n v="1"/>
    <n v="1"/>
    <x v="5"/>
    <n v="134"/>
    <x v="0"/>
    <n v="80"/>
    <n v="5.24"/>
    <n v="4.6991301229999998"/>
    <m/>
    <n v="1"/>
    <n v="1"/>
    <n v="399"/>
    <n v="1"/>
    <x v="0"/>
  </r>
  <r>
    <d v="1982-05-07T00:00:00"/>
    <x v="0"/>
    <n v="1"/>
    <n v="1"/>
    <x v="5"/>
    <n v="135"/>
    <x v="0"/>
    <n v="84"/>
    <n v="5.63"/>
    <n v="5.0488745399999999"/>
    <m/>
    <n v="1"/>
    <n v="1"/>
    <n v="399"/>
    <n v="1"/>
    <x v="0"/>
  </r>
  <r>
    <d v="1982-05-07T00:00:00"/>
    <x v="0"/>
    <n v="1"/>
    <n v="1"/>
    <x v="5"/>
    <n v="136"/>
    <x v="0"/>
    <n v="80"/>
    <n v="4.8899999999999997"/>
    <n v="4.3852569280000004"/>
    <m/>
    <n v="1"/>
    <n v="1"/>
    <n v="399"/>
    <n v="1"/>
    <x v="0"/>
  </r>
  <r>
    <d v="1982-05-07T00:00:00"/>
    <x v="0"/>
    <n v="1"/>
    <n v="1"/>
    <x v="5"/>
    <n v="137"/>
    <x v="0"/>
    <n v="82"/>
    <n v="5.51"/>
    <n v="4.9412608730000001"/>
    <m/>
    <n v="1"/>
    <n v="1"/>
    <n v="399"/>
    <n v="1"/>
    <x v="0"/>
  </r>
  <r>
    <d v="1982-05-07T00:00:00"/>
    <x v="0"/>
    <n v="1"/>
    <n v="1"/>
    <x v="5"/>
    <n v="138"/>
    <x v="0"/>
    <n v="69"/>
    <n v="3.18"/>
    <n v="2.8517621740000001"/>
    <m/>
    <n v="1"/>
    <n v="1"/>
    <n v="399"/>
    <n v="1"/>
    <x v="0"/>
  </r>
  <r>
    <d v="1982-05-07T00:00:00"/>
    <x v="0"/>
    <n v="1"/>
    <n v="1"/>
    <x v="5"/>
    <n v="139"/>
    <x v="0"/>
    <n v="82"/>
    <n v="5.41"/>
    <n v="4.8515828179999998"/>
    <m/>
    <n v="1"/>
    <n v="1"/>
    <n v="399"/>
    <n v="1"/>
    <x v="0"/>
  </r>
  <r>
    <d v="1982-05-07T00:00:00"/>
    <x v="0"/>
    <n v="1"/>
    <n v="1"/>
    <x v="5"/>
    <n v="140"/>
    <x v="0"/>
    <n v="81"/>
    <n v="5"/>
    <n v="4.4839027890000001"/>
    <m/>
    <n v="1"/>
    <n v="1"/>
    <n v="399"/>
    <n v="1"/>
    <x v="0"/>
  </r>
  <r>
    <d v="1982-05-07T00:00:00"/>
    <x v="0"/>
    <n v="1"/>
    <n v="1"/>
    <x v="5"/>
    <n v="141"/>
    <x v="0"/>
    <n v="75"/>
    <n v="4.0999999999999996"/>
    <n v="3.6768002869999998"/>
    <m/>
    <n v="1"/>
    <n v="1"/>
    <n v="399"/>
    <n v="1"/>
    <x v="0"/>
  </r>
  <r>
    <d v="1982-05-19T00:00:00"/>
    <x v="0"/>
    <n v="1"/>
    <n v="1"/>
    <x v="5"/>
    <n v="1"/>
    <x v="0"/>
    <n v="83"/>
    <n v="4.63"/>
    <n v="4.63"/>
    <m/>
    <n v="1"/>
    <n v="1"/>
    <n v="399"/>
    <n v="0"/>
    <x v="0"/>
  </r>
  <r>
    <d v="1982-05-19T00:00:00"/>
    <x v="0"/>
    <n v="1"/>
    <n v="1"/>
    <x v="5"/>
    <n v="2"/>
    <x v="0"/>
    <n v="86"/>
    <n v="5.0999999999999996"/>
    <n v="5.0999999999999996"/>
    <m/>
    <n v="1"/>
    <n v="1"/>
    <n v="399"/>
    <n v="0"/>
    <x v="0"/>
  </r>
  <r>
    <d v="1982-05-19T00:00:00"/>
    <x v="0"/>
    <n v="1"/>
    <n v="1"/>
    <x v="5"/>
    <n v="3"/>
    <x v="0"/>
    <n v="81"/>
    <n v="4.21"/>
    <n v="4.21"/>
    <m/>
    <n v="1"/>
    <n v="1"/>
    <n v="399"/>
    <n v="0"/>
    <x v="0"/>
  </r>
  <r>
    <d v="1982-05-19T00:00:00"/>
    <x v="0"/>
    <n v="1"/>
    <n v="1"/>
    <x v="5"/>
    <n v="4"/>
    <x v="0"/>
    <n v="81"/>
    <n v="4.49"/>
    <n v="4.49"/>
    <m/>
    <n v="1"/>
    <n v="1"/>
    <n v="399"/>
    <n v="0"/>
    <x v="0"/>
  </r>
  <r>
    <d v="1982-05-19T00:00:00"/>
    <x v="0"/>
    <n v="1"/>
    <n v="1"/>
    <x v="5"/>
    <n v="5"/>
    <x v="0"/>
    <n v="83"/>
    <n v="4.18"/>
    <n v="4.18"/>
    <m/>
    <n v="1"/>
    <n v="1"/>
    <n v="399"/>
    <n v="0"/>
    <x v="0"/>
  </r>
  <r>
    <d v="1982-05-19T00:00:00"/>
    <x v="0"/>
    <n v="1"/>
    <n v="1"/>
    <x v="5"/>
    <n v="6"/>
    <x v="0"/>
    <n v="83"/>
    <n v="4.47"/>
    <n v="4.47"/>
    <m/>
    <n v="1"/>
    <n v="1"/>
    <n v="399"/>
    <n v="0"/>
    <x v="0"/>
  </r>
  <r>
    <d v="1982-05-19T00:00:00"/>
    <x v="0"/>
    <n v="1"/>
    <n v="1"/>
    <x v="5"/>
    <n v="7"/>
    <x v="0"/>
    <n v="83"/>
    <n v="4.71"/>
    <n v="4.71"/>
    <m/>
    <n v="1"/>
    <n v="1"/>
    <n v="399"/>
    <n v="0"/>
    <x v="0"/>
  </r>
  <r>
    <d v="1982-05-19T00:00:00"/>
    <x v="0"/>
    <n v="1"/>
    <n v="1"/>
    <x v="5"/>
    <n v="8"/>
    <x v="0"/>
    <n v="80"/>
    <n v="4.2"/>
    <n v="4.2"/>
    <m/>
    <n v="1"/>
    <n v="1"/>
    <n v="399"/>
    <n v="0"/>
    <x v="0"/>
  </r>
  <r>
    <d v="1982-05-19T00:00:00"/>
    <x v="0"/>
    <n v="1"/>
    <n v="1"/>
    <x v="5"/>
    <n v="9"/>
    <x v="0"/>
    <n v="82"/>
    <n v="4.46"/>
    <n v="4.46"/>
    <m/>
    <n v="1"/>
    <n v="1"/>
    <n v="399"/>
    <n v="0"/>
    <x v="0"/>
  </r>
  <r>
    <d v="1982-05-19T00:00:00"/>
    <x v="0"/>
    <n v="1"/>
    <n v="1"/>
    <x v="5"/>
    <n v="10"/>
    <x v="0"/>
    <n v="78"/>
    <n v="3.68"/>
    <n v="3.68"/>
    <m/>
    <n v="1"/>
    <n v="1"/>
    <n v="399"/>
    <n v="0"/>
    <x v="0"/>
  </r>
  <r>
    <d v="1982-05-19T00:00:00"/>
    <x v="0"/>
    <n v="1"/>
    <n v="1"/>
    <x v="5"/>
    <n v="11"/>
    <x v="0"/>
    <n v="86"/>
    <n v="5.14"/>
    <n v="5.14"/>
    <m/>
    <n v="1"/>
    <n v="1"/>
    <n v="399"/>
    <n v="0"/>
    <x v="0"/>
  </r>
  <r>
    <d v="1982-05-19T00:00:00"/>
    <x v="0"/>
    <n v="1"/>
    <n v="1"/>
    <x v="5"/>
    <n v="12"/>
    <x v="0"/>
    <n v="77"/>
    <n v="3.39"/>
    <n v="3.39"/>
    <m/>
    <n v="1"/>
    <n v="1"/>
    <n v="399"/>
    <n v="0"/>
    <x v="0"/>
  </r>
  <r>
    <d v="1982-05-19T00:00:00"/>
    <x v="0"/>
    <n v="1"/>
    <n v="1"/>
    <x v="5"/>
    <n v="13"/>
    <x v="0"/>
    <n v="82"/>
    <n v="3.68"/>
    <n v="3.68"/>
    <m/>
    <n v="1"/>
    <n v="1"/>
    <n v="399"/>
    <n v="0"/>
    <x v="0"/>
  </r>
  <r>
    <d v="1982-05-19T00:00:00"/>
    <x v="0"/>
    <n v="1"/>
    <n v="1"/>
    <x v="5"/>
    <n v="14"/>
    <x v="0"/>
    <n v="83"/>
    <n v="4.4800000000000004"/>
    <n v="4.4800000000000004"/>
    <m/>
    <n v="1"/>
    <n v="1"/>
    <n v="399"/>
    <n v="0"/>
    <x v="0"/>
  </r>
  <r>
    <d v="1982-05-19T00:00:00"/>
    <x v="0"/>
    <n v="1"/>
    <n v="1"/>
    <x v="5"/>
    <n v="15"/>
    <x v="0"/>
    <n v="78"/>
    <n v="3.78"/>
    <n v="3.78"/>
    <m/>
    <n v="1"/>
    <n v="1"/>
    <n v="399"/>
    <n v="0"/>
    <x v="0"/>
  </r>
  <r>
    <d v="1982-05-19T00:00:00"/>
    <x v="0"/>
    <n v="1"/>
    <n v="1"/>
    <x v="5"/>
    <n v="16"/>
    <x v="0"/>
    <n v="81"/>
    <n v="4.3"/>
    <n v="4.3"/>
    <m/>
    <n v="1"/>
    <n v="1"/>
    <n v="399"/>
    <n v="0"/>
    <x v="0"/>
  </r>
  <r>
    <d v="1982-05-19T00:00:00"/>
    <x v="0"/>
    <n v="1"/>
    <n v="1"/>
    <x v="5"/>
    <n v="17"/>
    <x v="0"/>
    <n v="80"/>
    <n v="4.43"/>
    <n v="4.43"/>
    <m/>
    <n v="1"/>
    <n v="1"/>
    <n v="399"/>
    <n v="0"/>
    <x v="0"/>
  </r>
  <r>
    <d v="1982-05-19T00:00:00"/>
    <x v="0"/>
    <n v="1"/>
    <n v="1"/>
    <x v="5"/>
    <n v="18"/>
    <x v="0"/>
    <n v="76"/>
    <n v="3.74"/>
    <n v="3.74"/>
    <m/>
    <n v="1"/>
    <n v="1"/>
    <n v="399"/>
    <n v="0"/>
    <x v="0"/>
  </r>
  <r>
    <d v="1982-05-19T00:00:00"/>
    <x v="0"/>
    <n v="1"/>
    <n v="1"/>
    <x v="5"/>
    <n v="19"/>
    <x v="0"/>
    <n v="82"/>
    <n v="4.53"/>
    <n v="4.53"/>
    <m/>
    <n v="1"/>
    <n v="1"/>
    <n v="399"/>
    <n v="0"/>
    <x v="0"/>
  </r>
  <r>
    <d v="1982-05-19T00:00:00"/>
    <x v="0"/>
    <n v="1"/>
    <n v="1"/>
    <x v="5"/>
    <n v="20"/>
    <x v="0"/>
    <n v="80"/>
    <n v="3.89"/>
    <n v="3.89"/>
    <m/>
    <n v="1"/>
    <n v="1"/>
    <n v="399"/>
    <n v="0"/>
    <x v="0"/>
  </r>
  <r>
    <d v="1982-05-19T00:00:00"/>
    <x v="0"/>
    <n v="1"/>
    <n v="1"/>
    <x v="5"/>
    <n v="21"/>
    <x v="0"/>
    <n v="81"/>
    <n v="4.18"/>
    <n v="4.18"/>
    <m/>
    <n v="1"/>
    <n v="1"/>
    <n v="399"/>
    <n v="0"/>
    <x v="0"/>
  </r>
  <r>
    <d v="1982-05-19T00:00:00"/>
    <x v="0"/>
    <n v="1"/>
    <n v="1"/>
    <x v="5"/>
    <n v="22"/>
    <x v="0"/>
    <n v="83"/>
    <n v="4.71"/>
    <n v="4.71"/>
    <m/>
    <n v="1"/>
    <n v="1"/>
    <n v="399"/>
    <n v="0"/>
    <x v="0"/>
  </r>
  <r>
    <d v="1982-05-19T00:00:00"/>
    <x v="0"/>
    <n v="1"/>
    <n v="1"/>
    <x v="5"/>
    <n v="23"/>
    <x v="0"/>
    <n v="81"/>
    <n v="4.1500000000000004"/>
    <n v="4.1500000000000004"/>
    <m/>
    <n v="1"/>
    <n v="1"/>
    <n v="399"/>
    <n v="0"/>
    <x v="0"/>
  </r>
  <r>
    <d v="1982-05-19T00:00:00"/>
    <x v="0"/>
    <n v="1"/>
    <n v="1"/>
    <x v="5"/>
    <n v="24"/>
    <x v="0"/>
    <n v="78"/>
    <n v="4.0999999999999996"/>
    <n v="4.0999999999999996"/>
    <m/>
    <n v="1"/>
    <n v="1"/>
    <n v="399"/>
    <n v="0"/>
    <x v="0"/>
  </r>
  <r>
    <d v="1982-05-19T00:00:00"/>
    <x v="0"/>
    <n v="1"/>
    <n v="1"/>
    <x v="5"/>
    <n v="25"/>
    <x v="0"/>
    <n v="80"/>
    <n v="4.1399999999999997"/>
    <n v="4.1399999999999997"/>
    <m/>
    <n v="1"/>
    <n v="1"/>
    <n v="399"/>
    <n v="0"/>
    <x v="0"/>
  </r>
  <r>
    <d v="1982-05-19T00:00:00"/>
    <x v="0"/>
    <n v="1"/>
    <n v="1"/>
    <x v="5"/>
    <n v="26"/>
    <x v="0"/>
    <n v="78"/>
    <n v="3.55"/>
    <n v="3.55"/>
    <m/>
    <n v="1"/>
    <n v="1"/>
    <n v="399"/>
    <n v="0"/>
    <x v="0"/>
  </r>
  <r>
    <d v="1982-05-19T00:00:00"/>
    <x v="0"/>
    <n v="1"/>
    <n v="1"/>
    <x v="5"/>
    <n v="27"/>
    <x v="0"/>
    <n v="80"/>
    <n v="4.51"/>
    <n v="4.51"/>
    <m/>
    <n v="1"/>
    <n v="1"/>
    <n v="399"/>
    <n v="0"/>
    <x v="0"/>
  </r>
  <r>
    <d v="1982-05-19T00:00:00"/>
    <x v="0"/>
    <n v="1"/>
    <n v="1"/>
    <x v="5"/>
    <n v="28"/>
    <x v="0"/>
    <n v="81"/>
    <n v="4.5999999999999996"/>
    <n v="4.5999999999999996"/>
    <m/>
    <n v="1"/>
    <n v="1"/>
    <n v="399"/>
    <n v="0"/>
    <x v="0"/>
  </r>
  <r>
    <d v="1982-05-19T00:00:00"/>
    <x v="0"/>
    <n v="1"/>
    <n v="1"/>
    <x v="5"/>
    <n v="29"/>
    <x v="0"/>
    <n v="83"/>
    <n v="4.4000000000000004"/>
    <n v="4.4000000000000004"/>
    <m/>
    <n v="1"/>
    <n v="1"/>
    <n v="399"/>
    <n v="0"/>
    <x v="0"/>
  </r>
  <r>
    <d v="1982-05-19T00:00:00"/>
    <x v="0"/>
    <n v="1"/>
    <n v="1"/>
    <x v="5"/>
    <n v="30"/>
    <x v="0"/>
    <n v="82"/>
    <n v="5.0199999999999996"/>
    <n v="5.0199999999999996"/>
    <m/>
    <n v="1"/>
    <n v="1"/>
    <n v="399"/>
    <n v="0"/>
    <x v="0"/>
  </r>
  <r>
    <d v="1982-05-19T00:00:00"/>
    <x v="0"/>
    <n v="1"/>
    <n v="1"/>
    <x v="5"/>
    <n v="31"/>
    <x v="0"/>
    <n v="84"/>
    <n v="4.5599999999999996"/>
    <n v="4.5599999999999996"/>
    <m/>
    <n v="1"/>
    <n v="1"/>
    <n v="399"/>
    <n v="0"/>
    <x v="0"/>
  </r>
  <r>
    <d v="1982-05-19T00:00:00"/>
    <x v="0"/>
    <n v="1"/>
    <n v="1"/>
    <x v="5"/>
    <n v="32"/>
    <x v="0"/>
    <n v="75"/>
    <n v="4.49"/>
    <n v="4.49"/>
    <m/>
    <n v="1"/>
    <n v="1"/>
    <n v="399"/>
    <n v="0"/>
    <x v="0"/>
  </r>
  <r>
    <d v="1982-05-19T00:00:00"/>
    <x v="0"/>
    <n v="1"/>
    <n v="1"/>
    <x v="5"/>
    <n v="33"/>
    <x v="0"/>
    <n v="75"/>
    <n v="3.65"/>
    <n v="3.65"/>
    <m/>
    <n v="1"/>
    <n v="1"/>
    <n v="399"/>
    <n v="0"/>
    <x v="0"/>
  </r>
  <r>
    <d v="1982-05-19T00:00:00"/>
    <x v="0"/>
    <n v="1"/>
    <n v="1"/>
    <x v="5"/>
    <n v="34"/>
    <x v="0"/>
    <n v="87"/>
    <n v="4.9000000000000004"/>
    <n v="4.9000000000000004"/>
    <m/>
    <n v="1"/>
    <n v="1"/>
    <n v="399"/>
    <n v="0"/>
    <x v="0"/>
  </r>
  <r>
    <d v="1982-05-19T00:00:00"/>
    <x v="0"/>
    <n v="1"/>
    <n v="1"/>
    <x v="5"/>
    <n v="35"/>
    <x v="0"/>
    <n v="78"/>
    <n v="3.72"/>
    <n v="3.72"/>
    <m/>
    <n v="1"/>
    <n v="1"/>
    <n v="399"/>
    <n v="0"/>
    <x v="0"/>
  </r>
  <r>
    <d v="1982-05-19T00:00:00"/>
    <x v="0"/>
    <n v="1"/>
    <n v="1"/>
    <x v="5"/>
    <n v="36"/>
    <x v="0"/>
    <n v="82"/>
    <n v="4.57"/>
    <n v="4.57"/>
    <m/>
    <n v="1"/>
    <n v="1"/>
    <n v="399"/>
    <n v="0"/>
    <x v="0"/>
  </r>
  <r>
    <d v="1982-05-19T00:00:00"/>
    <x v="0"/>
    <n v="1"/>
    <n v="1"/>
    <x v="5"/>
    <n v="37"/>
    <x v="0"/>
    <n v="78"/>
    <n v="4.04"/>
    <n v="4.04"/>
    <m/>
    <n v="1"/>
    <n v="1"/>
    <n v="399"/>
    <n v="0"/>
    <x v="0"/>
  </r>
  <r>
    <d v="1982-05-19T00:00:00"/>
    <x v="0"/>
    <n v="1"/>
    <n v="1"/>
    <x v="5"/>
    <n v="38"/>
    <x v="0"/>
    <n v="81"/>
    <n v="4.2300000000000004"/>
    <n v="4.2300000000000004"/>
    <m/>
    <n v="1"/>
    <n v="1"/>
    <n v="399"/>
    <n v="0"/>
    <x v="0"/>
  </r>
  <r>
    <d v="1982-05-19T00:00:00"/>
    <x v="0"/>
    <n v="1"/>
    <n v="1"/>
    <x v="5"/>
    <n v="39"/>
    <x v="0"/>
    <n v="80"/>
    <n v="4.2"/>
    <n v="4.2"/>
    <m/>
    <n v="1"/>
    <n v="1"/>
    <n v="399"/>
    <n v="0"/>
    <x v="0"/>
  </r>
  <r>
    <d v="1982-05-19T00:00:00"/>
    <x v="0"/>
    <n v="1"/>
    <n v="1"/>
    <x v="5"/>
    <n v="40"/>
    <x v="0"/>
    <n v="83"/>
    <n v="4.43"/>
    <n v="4.43"/>
    <m/>
    <n v="1"/>
    <n v="1"/>
    <n v="399"/>
    <n v="0"/>
    <x v="0"/>
  </r>
  <r>
    <d v="1982-05-19T00:00:00"/>
    <x v="0"/>
    <n v="1"/>
    <n v="1"/>
    <x v="5"/>
    <n v="41"/>
    <x v="0"/>
    <n v="83"/>
    <n v="4.3600000000000003"/>
    <n v="4.3600000000000003"/>
    <m/>
    <n v="1"/>
    <n v="1"/>
    <n v="399"/>
    <n v="0"/>
    <x v="0"/>
  </r>
  <r>
    <d v="1982-05-19T00:00:00"/>
    <x v="0"/>
    <n v="1"/>
    <n v="1"/>
    <x v="5"/>
    <n v="42"/>
    <x v="0"/>
    <n v="78"/>
    <n v="3.79"/>
    <n v="3.79"/>
    <m/>
    <n v="1"/>
    <n v="1"/>
    <n v="399"/>
    <n v="0"/>
    <x v="0"/>
  </r>
  <r>
    <d v="1982-05-19T00:00:00"/>
    <x v="0"/>
    <n v="1"/>
    <n v="1"/>
    <x v="5"/>
    <n v="43"/>
    <x v="0"/>
    <n v="75"/>
    <n v="3.41"/>
    <n v="3.41"/>
    <m/>
    <n v="1"/>
    <n v="1"/>
    <n v="399"/>
    <n v="0"/>
    <x v="0"/>
  </r>
  <r>
    <d v="1982-05-19T00:00:00"/>
    <x v="0"/>
    <n v="1"/>
    <n v="1"/>
    <x v="5"/>
    <n v="44"/>
    <x v="0"/>
    <n v="86"/>
    <n v="4.8"/>
    <n v="4.8"/>
    <m/>
    <n v="1"/>
    <n v="1"/>
    <n v="399"/>
    <n v="0"/>
    <x v="0"/>
  </r>
  <r>
    <d v="1982-05-19T00:00:00"/>
    <x v="0"/>
    <n v="1"/>
    <n v="1"/>
    <x v="5"/>
    <n v="45"/>
    <x v="0"/>
    <n v="84"/>
    <n v="4.6500000000000004"/>
    <n v="4.6500000000000004"/>
    <m/>
    <n v="1"/>
    <n v="1"/>
    <n v="399"/>
    <n v="0"/>
    <x v="0"/>
  </r>
  <r>
    <d v="1982-05-19T00:00:00"/>
    <x v="0"/>
    <n v="1"/>
    <n v="1"/>
    <x v="5"/>
    <n v="46"/>
    <x v="0"/>
    <n v="78"/>
    <n v="3.77"/>
    <n v="3.77"/>
    <m/>
    <n v="1"/>
    <n v="1"/>
    <n v="399"/>
    <n v="0"/>
    <x v="0"/>
  </r>
  <r>
    <d v="1982-05-19T00:00:00"/>
    <x v="0"/>
    <n v="1"/>
    <n v="1"/>
    <x v="5"/>
    <n v="47"/>
    <x v="0"/>
    <n v="83"/>
    <n v="4.5999999999999996"/>
    <n v="4.5999999999999996"/>
    <m/>
    <n v="1"/>
    <n v="1"/>
    <n v="399"/>
    <n v="0"/>
    <x v="0"/>
  </r>
  <r>
    <d v="1982-05-19T00:00:00"/>
    <x v="0"/>
    <n v="1"/>
    <n v="1"/>
    <x v="5"/>
    <n v="48"/>
    <x v="0"/>
    <n v="76"/>
    <n v="4.42"/>
    <n v="4.42"/>
    <m/>
    <n v="1"/>
    <n v="1"/>
    <n v="399"/>
    <n v="0"/>
    <x v="0"/>
  </r>
  <r>
    <d v="1982-05-19T00:00:00"/>
    <x v="0"/>
    <n v="1"/>
    <n v="1"/>
    <x v="5"/>
    <n v="49"/>
    <x v="0"/>
    <n v="80"/>
    <n v="4.0599999999999996"/>
    <n v="4.0599999999999996"/>
    <m/>
    <n v="1"/>
    <n v="1"/>
    <n v="399"/>
    <n v="0"/>
    <x v="0"/>
  </r>
  <r>
    <d v="1982-05-19T00:00:00"/>
    <x v="0"/>
    <n v="1"/>
    <n v="1"/>
    <x v="5"/>
    <n v="50"/>
    <x v="0"/>
    <n v="81"/>
    <n v="3.94"/>
    <n v="3.94"/>
    <m/>
    <n v="1"/>
    <n v="1"/>
    <n v="399"/>
    <n v="0"/>
    <x v="0"/>
  </r>
  <r>
    <d v="1982-05-19T00:00:00"/>
    <x v="0"/>
    <n v="1"/>
    <n v="1"/>
    <x v="5"/>
    <n v="51"/>
    <x v="0"/>
    <n v="82"/>
    <n v="4.5199999999999996"/>
    <n v="4.5199999999999996"/>
    <m/>
    <n v="1"/>
    <n v="1"/>
    <n v="399"/>
    <n v="0"/>
    <x v="0"/>
  </r>
  <r>
    <d v="1982-05-19T00:00:00"/>
    <x v="0"/>
    <n v="1"/>
    <n v="1"/>
    <x v="5"/>
    <n v="52"/>
    <x v="0"/>
    <n v="82"/>
    <n v="4.82"/>
    <n v="4.82"/>
    <m/>
    <n v="1"/>
    <n v="1"/>
    <n v="399"/>
    <n v="0"/>
    <x v="0"/>
  </r>
  <r>
    <d v="1982-05-19T00:00:00"/>
    <x v="0"/>
    <n v="1"/>
    <n v="1"/>
    <x v="5"/>
    <n v="53"/>
    <x v="0"/>
    <n v="84"/>
    <n v="4.4400000000000004"/>
    <n v="4.4400000000000004"/>
    <m/>
    <n v="1"/>
    <n v="1"/>
    <n v="399"/>
    <n v="0"/>
    <x v="0"/>
  </r>
  <r>
    <d v="1982-05-19T00:00:00"/>
    <x v="0"/>
    <n v="1"/>
    <n v="1"/>
    <x v="5"/>
    <n v="54"/>
    <x v="0"/>
    <n v="86"/>
    <n v="5.12"/>
    <n v="5.12"/>
    <m/>
    <n v="1"/>
    <n v="1"/>
    <n v="399"/>
    <n v="0"/>
    <x v="0"/>
  </r>
  <r>
    <d v="1982-05-19T00:00:00"/>
    <x v="0"/>
    <n v="1"/>
    <n v="1"/>
    <x v="5"/>
    <n v="55"/>
    <x v="0"/>
    <n v="82"/>
    <n v="4.26"/>
    <n v="4.26"/>
    <m/>
    <n v="1"/>
    <n v="1"/>
    <n v="399"/>
    <n v="0"/>
    <x v="0"/>
  </r>
  <r>
    <d v="1982-05-19T00:00:00"/>
    <x v="0"/>
    <n v="1"/>
    <n v="1"/>
    <x v="5"/>
    <n v="56"/>
    <x v="0"/>
    <n v="82"/>
    <n v="4.58"/>
    <n v="4.58"/>
    <m/>
    <n v="1"/>
    <n v="1"/>
    <n v="399"/>
    <n v="0"/>
    <x v="0"/>
  </r>
  <r>
    <d v="1982-05-19T00:00:00"/>
    <x v="0"/>
    <n v="1"/>
    <n v="1"/>
    <x v="5"/>
    <n v="57"/>
    <x v="0"/>
    <n v="75"/>
    <n v="3.36"/>
    <n v="3.36"/>
    <m/>
    <n v="1"/>
    <n v="1"/>
    <n v="399"/>
    <n v="0"/>
    <x v="0"/>
  </r>
  <r>
    <d v="1982-05-19T00:00:00"/>
    <x v="0"/>
    <n v="1"/>
    <n v="1"/>
    <x v="5"/>
    <n v="58"/>
    <x v="0"/>
    <n v="82"/>
    <n v="4.7699999999999996"/>
    <n v="4.7699999999999996"/>
    <m/>
    <n v="1"/>
    <n v="1"/>
    <n v="399"/>
    <n v="0"/>
    <x v="0"/>
  </r>
  <r>
    <d v="1982-05-19T00:00:00"/>
    <x v="0"/>
    <n v="1"/>
    <n v="1"/>
    <x v="5"/>
    <n v="59"/>
    <x v="0"/>
    <n v="83"/>
    <n v="4.28"/>
    <n v="4.28"/>
    <m/>
    <n v="1"/>
    <n v="1"/>
    <n v="399"/>
    <n v="0"/>
    <x v="0"/>
  </r>
  <r>
    <d v="1982-05-19T00:00:00"/>
    <x v="0"/>
    <n v="1"/>
    <n v="1"/>
    <x v="5"/>
    <n v="60"/>
    <x v="0"/>
    <n v="87"/>
    <n v="5.18"/>
    <n v="5.18"/>
    <m/>
    <n v="1"/>
    <n v="1"/>
    <n v="399"/>
    <n v="0"/>
    <x v="0"/>
  </r>
  <r>
    <d v="1982-05-19T00:00:00"/>
    <x v="0"/>
    <n v="1"/>
    <n v="1"/>
    <x v="5"/>
    <n v="61"/>
    <x v="0"/>
    <n v="81"/>
    <n v="4.3499999999999996"/>
    <n v="4.3499999999999996"/>
    <m/>
    <n v="1"/>
    <n v="1"/>
    <n v="399"/>
    <n v="0"/>
    <x v="0"/>
  </r>
  <r>
    <d v="1982-05-19T00:00:00"/>
    <x v="0"/>
    <n v="1"/>
    <n v="1"/>
    <x v="5"/>
    <n v="62"/>
    <x v="0"/>
    <n v="80"/>
    <n v="4.54"/>
    <n v="4.54"/>
    <m/>
    <n v="1"/>
    <n v="1"/>
    <n v="399"/>
    <n v="0"/>
    <x v="0"/>
  </r>
  <r>
    <d v="1982-05-19T00:00:00"/>
    <x v="0"/>
    <n v="1"/>
    <n v="1"/>
    <x v="5"/>
    <n v="63"/>
    <x v="0"/>
    <n v="80"/>
    <n v="4.32"/>
    <n v="4.32"/>
    <m/>
    <n v="1"/>
    <n v="1"/>
    <n v="399"/>
    <n v="0"/>
    <x v="0"/>
  </r>
  <r>
    <d v="1982-05-19T00:00:00"/>
    <x v="0"/>
    <n v="1"/>
    <n v="1"/>
    <x v="5"/>
    <n v="64"/>
    <x v="0"/>
    <n v="85"/>
    <n v="4.72"/>
    <n v="4.72"/>
    <m/>
    <n v="1"/>
    <n v="1"/>
    <n v="399"/>
    <n v="0"/>
    <x v="0"/>
  </r>
  <r>
    <d v="1982-05-19T00:00:00"/>
    <x v="0"/>
    <n v="1"/>
    <n v="1"/>
    <x v="5"/>
    <n v="65"/>
    <x v="0"/>
    <n v="89"/>
    <n v="5.86"/>
    <n v="5.86"/>
    <m/>
    <n v="1"/>
    <n v="1"/>
    <n v="399"/>
    <n v="0"/>
    <x v="0"/>
  </r>
  <r>
    <d v="1982-05-19T00:00:00"/>
    <x v="0"/>
    <n v="1"/>
    <n v="1"/>
    <x v="5"/>
    <n v="66"/>
    <x v="0"/>
    <n v="83"/>
    <n v="4.38"/>
    <n v="4.38"/>
    <m/>
    <n v="1"/>
    <n v="1"/>
    <n v="399"/>
    <n v="0"/>
    <x v="0"/>
  </r>
  <r>
    <d v="1982-05-19T00:00:00"/>
    <x v="0"/>
    <n v="1"/>
    <n v="1"/>
    <x v="5"/>
    <n v="67"/>
    <x v="0"/>
    <n v="82"/>
    <n v="4.4400000000000004"/>
    <n v="4.4400000000000004"/>
    <m/>
    <n v="1"/>
    <n v="1"/>
    <n v="399"/>
    <n v="0"/>
    <x v="0"/>
  </r>
  <r>
    <d v="1982-05-19T00:00:00"/>
    <x v="0"/>
    <n v="1"/>
    <n v="1"/>
    <x v="5"/>
    <n v="68"/>
    <x v="0"/>
    <n v="82"/>
    <n v="4.0999999999999996"/>
    <n v="4.0999999999999996"/>
    <m/>
    <n v="1"/>
    <n v="1"/>
    <n v="399"/>
    <n v="0"/>
    <x v="0"/>
  </r>
  <r>
    <d v="1982-05-19T00:00:00"/>
    <x v="0"/>
    <n v="1"/>
    <n v="1"/>
    <x v="5"/>
    <n v="69"/>
    <x v="0"/>
    <n v="76"/>
    <n v="3.72"/>
    <n v="3.72"/>
    <m/>
    <n v="1"/>
    <n v="1"/>
    <n v="399"/>
    <n v="0"/>
    <x v="0"/>
  </r>
  <r>
    <d v="1982-05-19T00:00:00"/>
    <x v="0"/>
    <n v="1"/>
    <n v="1"/>
    <x v="5"/>
    <n v="70"/>
    <x v="0"/>
    <n v="84"/>
    <n v="5.1100000000000003"/>
    <n v="5.1100000000000003"/>
    <m/>
    <n v="1"/>
    <n v="1"/>
    <n v="399"/>
    <n v="0"/>
    <x v="0"/>
  </r>
  <r>
    <d v="1982-05-19T00:00:00"/>
    <x v="0"/>
    <n v="1"/>
    <n v="1"/>
    <x v="5"/>
    <n v="71"/>
    <x v="0"/>
    <n v="77"/>
    <n v="3.69"/>
    <n v="3.69"/>
    <m/>
    <n v="1"/>
    <n v="1"/>
    <n v="399"/>
    <n v="0"/>
    <x v="0"/>
  </r>
  <r>
    <d v="1982-05-19T00:00:00"/>
    <x v="0"/>
    <n v="1"/>
    <n v="1"/>
    <x v="5"/>
    <n v="72"/>
    <x v="0"/>
    <n v="86"/>
    <n v="5.41"/>
    <n v="5.41"/>
    <m/>
    <n v="1"/>
    <n v="1"/>
    <n v="399"/>
    <n v="0"/>
    <x v="0"/>
  </r>
  <r>
    <d v="1982-05-19T00:00:00"/>
    <x v="0"/>
    <n v="1"/>
    <n v="1"/>
    <x v="5"/>
    <n v="73"/>
    <x v="0"/>
    <n v="87"/>
    <n v="4.67"/>
    <n v="4.67"/>
    <m/>
    <n v="1"/>
    <n v="1"/>
    <n v="399"/>
    <n v="0"/>
    <x v="0"/>
  </r>
  <r>
    <d v="1982-05-19T00:00:00"/>
    <x v="0"/>
    <n v="1"/>
    <n v="1"/>
    <x v="5"/>
    <n v="74"/>
    <x v="0"/>
    <n v="83"/>
    <n v="4.7699999999999996"/>
    <n v="4.7699999999999996"/>
    <m/>
    <n v="1"/>
    <n v="1"/>
    <n v="399"/>
    <n v="0"/>
    <x v="0"/>
  </r>
  <r>
    <d v="1982-05-19T00:00:00"/>
    <x v="0"/>
    <n v="1"/>
    <n v="1"/>
    <x v="5"/>
    <n v="75"/>
    <x v="0"/>
    <n v="81"/>
    <n v="4.3600000000000003"/>
    <n v="4.3600000000000003"/>
    <m/>
    <n v="1"/>
    <n v="1"/>
    <n v="399"/>
    <n v="0"/>
    <x v="0"/>
  </r>
  <r>
    <d v="1982-05-19T00:00:00"/>
    <x v="0"/>
    <n v="1"/>
    <n v="1"/>
    <x v="5"/>
    <n v="76"/>
    <x v="0"/>
    <n v="81"/>
    <n v="4.08"/>
    <n v="4.08"/>
    <m/>
    <n v="1"/>
    <n v="1"/>
    <n v="399"/>
    <n v="0"/>
    <x v="0"/>
  </r>
  <r>
    <d v="1982-05-19T00:00:00"/>
    <x v="0"/>
    <n v="1"/>
    <n v="1"/>
    <x v="5"/>
    <n v="77"/>
    <x v="0"/>
    <n v="85"/>
    <n v="4.87"/>
    <n v="4.87"/>
    <m/>
    <n v="1"/>
    <n v="1"/>
    <n v="399"/>
    <n v="0"/>
    <x v="0"/>
  </r>
  <r>
    <d v="1982-05-19T00:00:00"/>
    <x v="0"/>
    <n v="1"/>
    <n v="1"/>
    <x v="5"/>
    <n v="78"/>
    <x v="0"/>
    <n v="83"/>
    <n v="4.42"/>
    <n v="4.42"/>
    <m/>
    <n v="1"/>
    <n v="1"/>
    <n v="399"/>
    <n v="0"/>
    <x v="0"/>
  </r>
  <r>
    <d v="1982-05-19T00:00:00"/>
    <x v="0"/>
    <n v="1"/>
    <n v="1"/>
    <x v="5"/>
    <n v="79"/>
    <x v="0"/>
    <n v="78"/>
    <n v="3.82"/>
    <n v="3.82"/>
    <m/>
    <n v="1"/>
    <n v="1"/>
    <n v="399"/>
    <n v="0"/>
    <x v="0"/>
  </r>
  <r>
    <d v="1982-05-19T00:00:00"/>
    <x v="0"/>
    <n v="1"/>
    <n v="1"/>
    <x v="5"/>
    <n v="80"/>
    <x v="0"/>
    <n v="82"/>
    <n v="4.18"/>
    <n v="4.18"/>
    <m/>
    <n v="1"/>
    <n v="1"/>
    <n v="399"/>
    <n v="0"/>
    <x v="0"/>
  </r>
  <r>
    <d v="1982-05-19T00:00:00"/>
    <x v="0"/>
    <n v="1"/>
    <n v="1"/>
    <x v="5"/>
    <n v="81"/>
    <x v="0"/>
    <n v="80"/>
    <n v="4.5"/>
    <n v="4.5"/>
    <m/>
    <n v="1"/>
    <n v="1"/>
    <n v="399"/>
    <n v="0"/>
    <x v="0"/>
  </r>
  <r>
    <d v="1982-05-19T00:00:00"/>
    <x v="0"/>
    <n v="1"/>
    <n v="1"/>
    <x v="5"/>
    <n v="82"/>
    <x v="0"/>
    <n v="84"/>
    <n v="4.5"/>
    <n v="4.5"/>
    <m/>
    <n v="1"/>
    <n v="1"/>
    <n v="399"/>
    <n v="0"/>
    <x v="0"/>
  </r>
  <r>
    <d v="1982-05-19T00:00:00"/>
    <x v="0"/>
    <n v="1"/>
    <n v="1"/>
    <x v="5"/>
    <n v="83"/>
    <x v="0"/>
    <n v="81"/>
    <n v="4.09"/>
    <n v="4.09"/>
    <m/>
    <n v="1"/>
    <n v="1"/>
    <n v="399"/>
    <n v="0"/>
    <x v="0"/>
  </r>
  <r>
    <d v="1982-05-19T00:00:00"/>
    <x v="0"/>
    <n v="1"/>
    <n v="1"/>
    <x v="5"/>
    <n v="84"/>
    <x v="0"/>
    <n v="85"/>
    <n v="4.5199999999999996"/>
    <n v="4.5199999999999996"/>
    <m/>
    <n v="1"/>
    <n v="1"/>
    <n v="399"/>
    <n v="0"/>
    <x v="0"/>
  </r>
  <r>
    <d v="1982-05-19T00:00:00"/>
    <x v="0"/>
    <n v="1"/>
    <n v="1"/>
    <x v="5"/>
    <n v="85"/>
    <x v="0"/>
    <n v="82"/>
    <n v="4.38"/>
    <n v="4.38"/>
    <m/>
    <n v="1"/>
    <n v="1"/>
    <n v="399"/>
    <n v="0"/>
    <x v="0"/>
  </r>
  <r>
    <d v="1982-05-19T00:00:00"/>
    <x v="0"/>
    <n v="1"/>
    <n v="1"/>
    <x v="5"/>
    <n v="86"/>
    <x v="0"/>
    <n v="82"/>
    <n v="4.1399999999999997"/>
    <n v="4.1399999999999997"/>
    <m/>
    <n v="1"/>
    <n v="1"/>
    <n v="399"/>
    <n v="0"/>
    <x v="0"/>
  </r>
  <r>
    <d v="1982-05-19T00:00:00"/>
    <x v="0"/>
    <n v="1"/>
    <n v="1"/>
    <x v="5"/>
    <n v="87"/>
    <x v="0"/>
    <n v="78"/>
    <n v="3.48"/>
    <n v="3.48"/>
    <m/>
    <n v="1"/>
    <n v="1"/>
    <n v="399"/>
    <n v="0"/>
    <x v="0"/>
  </r>
  <r>
    <d v="1982-05-19T00:00:00"/>
    <x v="0"/>
    <n v="1"/>
    <n v="1"/>
    <x v="5"/>
    <n v="88"/>
    <x v="0"/>
    <n v="78"/>
    <n v="3.83"/>
    <n v="3.83"/>
    <m/>
    <n v="1"/>
    <n v="1"/>
    <n v="399"/>
    <n v="0"/>
    <x v="0"/>
  </r>
  <r>
    <d v="1982-05-19T00:00:00"/>
    <x v="0"/>
    <n v="1"/>
    <n v="1"/>
    <x v="5"/>
    <n v="89"/>
    <x v="0"/>
    <n v="88"/>
    <n v="5.13"/>
    <n v="5.13"/>
    <m/>
    <n v="1"/>
    <n v="1"/>
    <n v="399"/>
    <n v="0"/>
    <x v="0"/>
  </r>
  <r>
    <d v="1982-05-19T00:00:00"/>
    <x v="0"/>
    <n v="1"/>
    <n v="1"/>
    <x v="5"/>
    <n v="90"/>
    <x v="0"/>
    <n v="83"/>
    <n v="4.29"/>
    <n v="4.29"/>
    <m/>
    <n v="1"/>
    <n v="1"/>
    <n v="399"/>
    <n v="0"/>
    <x v="0"/>
  </r>
  <r>
    <d v="1982-05-19T00:00:00"/>
    <x v="0"/>
    <n v="1"/>
    <n v="1"/>
    <x v="5"/>
    <n v="91"/>
    <x v="0"/>
    <n v="77"/>
    <n v="3.62"/>
    <n v="3.62"/>
    <m/>
    <n v="1"/>
    <n v="1"/>
    <n v="399"/>
    <n v="0"/>
    <x v="0"/>
  </r>
  <r>
    <d v="1982-05-19T00:00:00"/>
    <x v="0"/>
    <n v="1"/>
    <n v="1"/>
    <x v="5"/>
    <n v="92"/>
    <x v="0"/>
    <n v="88"/>
    <n v="5.23"/>
    <n v="5.23"/>
    <m/>
    <n v="1"/>
    <n v="1"/>
    <n v="399"/>
    <n v="0"/>
    <x v="0"/>
  </r>
  <r>
    <d v="1982-05-19T00:00:00"/>
    <x v="0"/>
    <n v="1"/>
    <n v="1"/>
    <x v="5"/>
    <n v="93"/>
    <x v="0"/>
    <n v="81"/>
    <n v="4.2300000000000004"/>
    <n v="4.2300000000000004"/>
    <m/>
    <n v="1"/>
    <n v="1"/>
    <n v="399"/>
    <n v="0"/>
    <x v="0"/>
  </r>
  <r>
    <d v="1982-05-19T00:00:00"/>
    <x v="0"/>
    <n v="1"/>
    <n v="1"/>
    <x v="5"/>
    <n v="94"/>
    <x v="0"/>
    <n v="85"/>
    <n v="4.45"/>
    <n v="4.45"/>
    <m/>
    <n v="1"/>
    <n v="1"/>
    <n v="399"/>
    <n v="0"/>
    <x v="0"/>
  </r>
  <r>
    <d v="1982-05-19T00:00:00"/>
    <x v="0"/>
    <n v="1"/>
    <n v="1"/>
    <x v="5"/>
    <n v="95"/>
    <x v="0"/>
    <n v="82"/>
    <n v="4.32"/>
    <n v="4.32"/>
    <m/>
    <n v="1"/>
    <n v="1"/>
    <n v="399"/>
    <n v="0"/>
    <x v="0"/>
  </r>
  <r>
    <d v="1982-05-19T00:00:00"/>
    <x v="0"/>
    <n v="1"/>
    <n v="1"/>
    <x v="5"/>
    <n v="96"/>
    <x v="0"/>
    <n v="86"/>
    <n v="5.26"/>
    <n v="5.26"/>
    <m/>
    <n v="1"/>
    <n v="1"/>
    <n v="399"/>
    <n v="0"/>
    <x v="0"/>
  </r>
  <r>
    <d v="1982-05-19T00:00:00"/>
    <x v="0"/>
    <n v="1"/>
    <n v="1"/>
    <x v="5"/>
    <n v="97"/>
    <x v="0"/>
    <n v="81"/>
    <n v="4.42"/>
    <n v="4.42"/>
    <m/>
    <n v="1"/>
    <n v="1"/>
    <n v="399"/>
    <n v="0"/>
    <x v="0"/>
  </r>
  <r>
    <d v="1982-05-19T00:00:00"/>
    <x v="0"/>
    <n v="1"/>
    <n v="1"/>
    <x v="5"/>
    <n v="98"/>
    <x v="0"/>
    <n v="86"/>
    <n v="5.15"/>
    <n v="5.15"/>
    <m/>
    <n v="1"/>
    <n v="1"/>
    <n v="399"/>
    <n v="0"/>
    <x v="0"/>
  </r>
  <r>
    <d v="1982-05-19T00:00:00"/>
    <x v="0"/>
    <n v="1"/>
    <n v="1"/>
    <x v="5"/>
    <n v="99"/>
    <x v="0"/>
    <n v="85"/>
    <n v="4.68"/>
    <n v="4.68"/>
    <m/>
    <n v="1"/>
    <n v="1"/>
    <n v="399"/>
    <n v="0"/>
    <x v="0"/>
  </r>
  <r>
    <d v="1982-05-19T00:00:00"/>
    <x v="0"/>
    <n v="1"/>
    <n v="1"/>
    <x v="5"/>
    <n v="100"/>
    <x v="0"/>
    <n v="73"/>
    <n v="3.47"/>
    <n v="3.47"/>
    <m/>
    <n v="1"/>
    <n v="1"/>
    <n v="399"/>
    <n v="0"/>
    <x v="0"/>
  </r>
  <r>
    <d v="1982-05-19T00:00:00"/>
    <x v="0"/>
    <n v="1"/>
    <n v="1"/>
    <x v="5"/>
    <n v="101"/>
    <x v="0"/>
    <n v="86"/>
    <n v="4.8899999999999997"/>
    <n v="4.8899999999999997"/>
    <m/>
    <n v="1"/>
    <n v="1"/>
    <n v="399"/>
    <n v="0"/>
    <x v="0"/>
  </r>
  <r>
    <d v="1982-05-19T00:00:00"/>
    <x v="0"/>
    <n v="1"/>
    <n v="1"/>
    <x v="5"/>
    <n v="102"/>
    <x v="0"/>
    <n v="82"/>
    <n v="4.07"/>
    <n v="4.07"/>
    <m/>
    <n v="1"/>
    <n v="1"/>
    <n v="399"/>
    <n v="0"/>
    <x v="0"/>
  </r>
  <r>
    <d v="1982-05-19T00:00:00"/>
    <x v="0"/>
    <n v="1"/>
    <n v="1"/>
    <x v="5"/>
    <n v="103"/>
    <x v="0"/>
    <n v="80"/>
    <n v="3.96"/>
    <n v="3.96"/>
    <m/>
    <n v="1"/>
    <n v="1"/>
    <n v="399"/>
    <n v="0"/>
    <x v="0"/>
  </r>
  <r>
    <d v="1982-05-19T00:00:00"/>
    <x v="0"/>
    <n v="1"/>
    <n v="1"/>
    <x v="5"/>
    <n v="104"/>
    <x v="0"/>
    <n v="85"/>
    <n v="4.5599999999999996"/>
    <n v="4.5599999999999996"/>
    <m/>
    <n v="1"/>
    <n v="1"/>
    <n v="399"/>
    <n v="0"/>
    <x v="0"/>
  </r>
  <r>
    <d v="1982-05-19T00:00:00"/>
    <x v="0"/>
    <n v="1"/>
    <n v="1"/>
    <x v="5"/>
    <n v="105"/>
    <x v="0"/>
    <n v="83"/>
    <n v="4.3"/>
    <n v="4.3"/>
    <m/>
    <n v="1"/>
    <n v="1"/>
    <n v="399"/>
    <n v="0"/>
    <x v="0"/>
  </r>
  <r>
    <d v="1982-05-19T00:00:00"/>
    <x v="0"/>
    <n v="1"/>
    <n v="1"/>
    <x v="5"/>
    <n v="106"/>
    <x v="0"/>
    <n v="82"/>
    <n v="4.53"/>
    <n v="4.53"/>
    <m/>
    <n v="1"/>
    <n v="1"/>
    <n v="399"/>
    <n v="0"/>
    <x v="0"/>
  </r>
  <r>
    <d v="1982-05-19T00:00:00"/>
    <x v="0"/>
    <n v="1"/>
    <n v="1"/>
    <x v="5"/>
    <n v="107"/>
    <x v="0"/>
    <n v="83"/>
    <n v="4.0199999999999996"/>
    <n v="4.0199999999999996"/>
    <m/>
    <n v="1"/>
    <n v="1"/>
    <n v="399"/>
    <n v="0"/>
    <x v="0"/>
  </r>
  <r>
    <d v="1982-05-19T00:00:00"/>
    <x v="0"/>
    <n v="1"/>
    <n v="1"/>
    <x v="5"/>
    <n v="108"/>
    <x v="0"/>
    <n v="80"/>
    <n v="4.3099999999999996"/>
    <n v="4.3099999999999996"/>
    <m/>
    <n v="1"/>
    <n v="1"/>
    <n v="399"/>
    <n v="0"/>
    <x v="0"/>
  </r>
  <r>
    <d v="1982-05-19T00:00:00"/>
    <x v="0"/>
    <n v="1"/>
    <n v="1"/>
    <x v="5"/>
    <n v="109"/>
    <x v="0"/>
    <n v="87"/>
    <n v="5.04"/>
    <n v="5.04"/>
    <m/>
    <n v="1"/>
    <n v="1"/>
    <n v="399"/>
    <n v="0"/>
    <x v="0"/>
  </r>
  <r>
    <d v="1982-05-19T00:00:00"/>
    <x v="0"/>
    <n v="1"/>
    <n v="1"/>
    <x v="5"/>
    <n v="110"/>
    <x v="0"/>
    <n v="78"/>
    <n v="4.18"/>
    <n v="4.18"/>
    <m/>
    <n v="1"/>
    <n v="1"/>
    <n v="399"/>
    <n v="0"/>
    <x v="0"/>
  </r>
  <r>
    <d v="1982-05-19T00:00:00"/>
    <x v="0"/>
    <n v="1"/>
    <n v="1"/>
    <x v="5"/>
    <n v="111"/>
    <x v="0"/>
    <n v="78"/>
    <n v="3.89"/>
    <n v="3.89"/>
    <m/>
    <n v="1"/>
    <n v="1"/>
    <n v="399"/>
    <n v="0"/>
    <x v="0"/>
  </r>
  <r>
    <d v="1983-05-02T00:00:00"/>
    <x v="0"/>
    <n v="1"/>
    <n v="1"/>
    <x v="6"/>
    <n v="1"/>
    <x v="0"/>
    <n v="59"/>
    <n v="1.64"/>
    <n v="1.64"/>
    <m/>
    <n v="1"/>
    <n v="1"/>
    <n v="399"/>
    <n v="0"/>
    <x v="0"/>
  </r>
  <r>
    <d v="1983-05-02T00:00:00"/>
    <x v="0"/>
    <n v="1"/>
    <n v="1"/>
    <x v="6"/>
    <n v="2"/>
    <x v="0"/>
    <n v="55"/>
    <n v="1.28"/>
    <n v="1.28"/>
    <m/>
    <n v="1"/>
    <n v="1"/>
    <n v="399"/>
    <n v="0"/>
    <x v="0"/>
  </r>
  <r>
    <d v="1983-05-02T00:00:00"/>
    <x v="0"/>
    <n v="1"/>
    <n v="1"/>
    <x v="6"/>
    <n v="3"/>
    <x v="0"/>
    <n v="59"/>
    <n v="1.58"/>
    <n v="1.58"/>
    <m/>
    <n v="1"/>
    <n v="1"/>
    <n v="399"/>
    <n v="0"/>
    <x v="0"/>
  </r>
  <r>
    <d v="1983-05-02T00:00:00"/>
    <x v="0"/>
    <n v="1"/>
    <n v="1"/>
    <x v="6"/>
    <n v="4"/>
    <x v="0"/>
    <n v="54"/>
    <n v="1.3"/>
    <n v="1.3"/>
    <m/>
    <n v="1"/>
    <n v="1"/>
    <n v="399"/>
    <n v="0"/>
    <x v="0"/>
  </r>
  <r>
    <d v="1983-05-02T00:00:00"/>
    <x v="0"/>
    <n v="1"/>
    <n v="1"/>
    <x v="6"/>
    <n v="5"/>
    <x v="0"/>
    <n v="53"/>
    <n v="1.1399999999999999"/>
    <n v="1.1399999999999999"/>
    <m/>
    <n v="1"/>
    <n v="1"/>
    <n v="399"/>
    <n v="0"/>
    <x v="0"/>
  </r>
  <r>
    <d v="1983-05-02T00:00:00"/>
    <x v="0"/>
    <n v="1"/>
    <n v="1"/>
    <x v="6"/>
    <n v="6"/>
    <x v="0"/>
    <n v="50"/>
    <n v="0.91"/>
    <n v="0.91"/>
    <m/>
    <n v="1"/>
    <n v="1"/>
    <n v="399"/>
    <n v="0"/>
    <x v="0"/>
  </r>
  <r>
    <d v="1983-05-02T00:00:00"/>
    <x v="0"/>
    <n v="1"/>
    <n v="1"/>
    <x v="6"/>
    <n v="7"/>
    <x v="0"/>
    <n v="52"/>
    <n v="1.27"/>
    <n v="1.27"/>
    <m/>
    <n v="1"/>
    <n v="1"/>
    <n v="399"/>
    <n v="0"/>
    <x v="0"/>
  </r>
  <r>
    <d v="1983-05-02T00:00:00"/>
    <x v="0"/>
    <n v="1"/>
    <n v="1"/>
    <x v="6"/>
    <n v="8"/>
    <x v="0"/>
    <n v="54"/>
    <n v="1.26"/>
    <n v="1.26"/>
    <m/>
    <n v="1"/>
    <n v="1"/>
    <n v="399"/>
    <n v="0"/>
    <x v="0"/>
  </r>
  <r>
    <d v="1983-05-02T00:00:00"/>
    <x v="0"/>
    <n v="1"/>
    <n v="1"/>
    <x v="6"/>
    <n v="9"/>
    <x v="0"/>
    <n v="53"/>
    <n v="1.08"/>
    <n v="1.08"/>
    <m/>
    <n v="1"/>
    <n v="1"/>
    <n v="399"/>
    <n v="0"/>
    <x v="0"/>
  </r>
  <r>
    <d v="1983-05-02T00:00:00"/>
    <x v="0"/>
    <n v="1"/>
    <n v="1"/>
    <x v="6"/>
    <n v="10"/>
    <x v="0"/>
    <n v="54"/>
    <n v="1.26"/>
    <n v="1.26"/>
    <m/>
    <n v="1"/>
    <n v="1"/>
    <n v="399"/>
    <n v="0"/>
    <x v="0"/>
  </r>
  <r>
    <d v="1983-05-02T00:00:00"/>
    <x v="0"/>
    <n v="1"/>
    <n v="1"/>
    <x v="6"/>
    <n v="11"/>
    <x v="0"/>
    <n v="54"/>
    <n v="1.29"/>
    <n v="1.29"/>
    <m/>
    <n v="1"/>
    <n v="1"/>
    <n v="399"/>
    <n v="0"/>
    <x v="0"/>
  </r>
  <r>
    <d v="1983-05-02T00:00:00"/>
    <x v="0"/>
    <n v="1"/>
    <n v="1"/>
    <x v="6"/>
    <n v="12"/>
    <x v="0"/>
    <n v="53"/>
    <n v="1.1000000000000001"/>
    <n v="1.1000000000000001"/>
    <m/>
    <n v="1"/>
    <n v="1"/>
    <n v="399"/>
    <n v="0"/>
    <x v="0"/>
  </r>
  <r>
    <d v="1983-05-02T00:00:00"/>
    <x v="0"/>
    <n v="1"/>
    <n v="1"/>
    <x v="6"/>
    <n v="13"/>
    <x v="0"/>
    <n v="54"/>
    <n v="1.3"/>
    <n v="1.3"/>
    <m/>
    <n v="1"/>
    <n v="1"/>
    <n v="399"/>
    <n v="0"/>
    <x v="0"/>
  </r>
  <r>
    <d v="1983-05-02T00:00:00"/>
    <x v="0"/>
    <n v="1"/>
    <n v="1"/>
    <x v="6"/>
    <n v="14"/>
    <x v="0"/>
    <n v="49"/>
    <n v="0.88"/>
    <n v="0.88"/>
    <m/>
    <n v="1"/>
    <n v="1"/>
    <n v="399"/>
    <n v="0"/>
    <x v="0"/>
  </r>
  <r>
    <d v="1983-05-02T00:00:00"/>
    <x v="0"/>
    <n v="1"/>
    <n v="1"/>
    <x v="6"/>
    <n v="15"/>
    <x v="0"/>
    <n v="59"/>
    <n v="1.52"/>
    <n v="1.52"/>
    <m/>
    <n v="1"/>
    <n v="1"/>
    <n v="399"/>
    <n v="0"/>
    <x v="0"/>
  </r>
  <r>
    <d v="1983-05-02T00:00:00"/>
    <x v="0"/>
    <n v="1"/>
    <n v="1"/>
    <x v="6"/>
    <n v="16"/>
    <x v="0"/>
    <n v="57"/>
    <n v="1.44"/>
    <n v="1.44"/>
    <m/>
    <n v="1"/>
    <n v="1"/>
    <n v="399"/>
    <n v="0"/>
    <x v="0"/>
  </r>
  <r>
    <d v="1983-05-02T00:00:00"/>
    <x v="0"/>
    <n v="1"/>
    <n v="1"/>
    <x v="6"/>
    <n v="17"/>
    <x v="0"/>
    <n v="50"/>
    <n v="1.02"/>
    <n v="1.02"/>
    <m/>
    <n v="1"/>
    <n v="1"/>
    <n v="399"/>
    <n v="0"/>
    <x v="0"/>
  </r>
  <r>
    <d v="1983-05-02T00:00:00"/>
    <x v="0"/>
    <n v="1"/>
    <n v="1"/>
    <x v="6"/>
    <n v="18"/>
    <x v="0"/>
    <n v="49"/>
    <n v="0.85"/>
    <n v="0.85"/>
    <m/>
    <n v="1"/>
    <n v="1"/>
    <n v="399"/>
    <n v="0"/>
    <x v="0"/>
  </r>
  <r>
    <d v="1983-05-02T00:00:00"/>
    <x v="0"/>
    <n v="1"/>
    <n v="1"/>
    <x v="6"/>
    <n v="19"/>
    <x v="0"/>
    <n v="61"/>
    <n v="1.74"/>
    <n v="1.74"/>
    <m/>
    <n v="1"/>
    <n v="1"/>
    <n v="399"/>
    <n v="0"/>
    <x v="0"/>
  </r>
  <r>
    <d v="1983-05-02T00:00:00"/>
    <x v="0"/>
    <n v="1"/>
    <n v="1"/>
    <x v="6"/>
    <n v="20"/>
    <x v="0"/>
    <n v="57"/>
    <n v="1.44"/>
    <n v="1.44"/>
    <m/>
    <n v="1"/>
    <n v="1"/>
    <n v="399"/>
    <n v="0"/>
    <x v="0"/>
  </r>
  <r>
    <d v="1983-05-02T00:00:00"/>
    <x v="0"/>
    <n v="1"/>
    <n v="1"/>
    <x v="6"/>
    <n v="21"/>
    <x v="0"/>
    <n v="57"/>
    <n v="1.49"/>
    <n v="1.49"/>
    <m/>
    <n v="1"/>
    <n v="1"/>
    <n v="399"/>
    <n v="0"/>
    <x v="0"/>
  </r>
  <r>
    <d v="1983-05-02T00:00:00"/>
    <x v="0"/>
    <n v="1"/>
    <n v="1"/>
    <x v="6"/>
    <n v="22"/>
    <x v="0"/>
    <n v="59"/>
    <n v="1.57"/>
    <n v="1.57"/>
    <m/>
    <n v="1"/>
    <n v="1"/>
    <n v="399"/>
    <n v="0"/>
    <x v="0"/>
  </r>
  <r>
    <d v="1983-05-02T00:00:00"/>
    <x v="0"/>
    <n v="1"/>
    <n v="1"/>
    <x v="6"/>
    <n v="23"/>
    <x v="0"/>
    <n v="61"/>
    <n v="1.8"/>
    <n v="1.8"/>
    <m/>
    <n v="1"/>
    <n v="1"/>
    <n v="399"/>
    <n v="0"/>
    <x v="0"/>
  </r>
  <r>
    <d v="1983-05-02T00:00:00"/>
    <x v="0"/>
    <n v="1"/>
    <n v="1"/>
    <x v="6"/>
    <n v="24"/>
    <x v="0"/>
    <n v="53"/>
    <n v="1.26"/>
    <n v="1.26"/>
    <m/>
    <n v="1"/>
    <n v="1"/>
    <n v="399"/>
    <n v="0"/>
    <x v="0"/>
  </r>
  <r>
    <d v="1983-05-02T00:00:00"/>
    <x v="0"/>
    <n v="1"/>
    <n v="1"/>
    <x v="6"/>
    <n v="25"/>
    <x v="0"/>
    <n v="57"/>
    <n v="1.3"/>
    <n v="1.3"/>
    <m/>
    <n v="1"/>
    <n v="1"/>
    <n v="399"/>
    <n v="0"/>
    <x v="0"/>
  </r>
  <r>
    <d v="1983-05-02T00:00:00"/>
    <x v="0"/>
    <n v="1"/>
    <n v="1"/>
    <x v="6"/>
    <n v="26"/>
    <x v="0"/>
    <n v="49"/>
    <n v="0.86"/>
    <n v="0.86"/>
    <m/>
    <n v="1"/>
    <n v="1"/>
    <n v="399"/>
    <n v="0"/>
    <x v="0"/>
  </r>
  <r>
    <d v="1983-05-02T00:00:00"/>
    <x v="0"/>
    <n v="1"/>
    <n v="1"/>
    <x v="6"/>
    <n v="27"/>
    <x v="0"/>
    <n v="55"/>
    <n v="1.28"/>
    <n v="1.28"/>
    <m/>
    <n v="1"/>
    <n v="1"/>
    <n v="399"/>
    <n v="0"/>
    <x v="0"/>
  </r>
  <r>
    <d v="1983-05-02T00:00:00"/>
    <x v="0"/>
    <n v="1"/>
    <n v="1"/>
    <x v="6"/>
    <n v="28"/>
    <x v="0"/>
    <n v="55"/>
    <n v="1.31"/>
    <n v="1.31"/>
    <m/>
    <n v="1"/>
    <n v="1"/>
    <n v="399"/>
    <n v="0"/>
    <x v="0"/>
  </r>
  <r>
    <d v="1983-05-02T00:00:00"/>
    <x v="0"/>
    <n v="1"/>
    <n v="1"/>
    <x v="6"/>
    <n v="29"/>
    <x v="0"/>
    <n v="57"/>
    <n v="1.41"/>
    <n v="1.41"/>
    <m/>
    <n v="1"/>
    <n v="1"/>
    <n v="399"/>
    <n v="0"/>
    <x v="0"/>
  </r>
  <r>
    <d v="1983-05-02T00:00:00"/>
    <x v="0"/>
    <n v="1"/>
    <n v="1"/>
    <x v="6"/>
    <n v="30"/>
    <x v="0"/>
    <n v="58"/>
    <n v="1.49"/>
    <n v="1.49"/>
    <m/>
    <n v="1"/>
    <n v="1"/>
    <n v="399"/>
    <n v="0"/>
    <x v="0"/>
  </r>
  <r>
    <d v="1983-05-02T00:00:00"/>
    <x v="0"/>
    <n v="1"/>
    <n v="1"/>
    <x v="6"/>
    <n v="31"/>
    <x v="0"/>
    <n v="52"/>
    <n v="1.19"/>
    <n v="1.19"/>
    <m/>
    <n v="1"/>
    <n v="1"/>
    <n v="399"/>
    <n v="0"/>
    <x v="0"/>
  </r>
  <r>
    <d v="1983-05-02T00:00:00"/>
    <x v="0"/>
    <n v="1"/>
    <n v="1"/>
    <x v="6"/>
    <n v="32"/>
    <x v="0"/>
    <n v="53"/>
    <n v="1.22"/>
    <n v="1.22"/>
    <m/>
    <n v="1"/>
    <n v="1"/>
    <n v="399"/>
    <n v="0"/>
    <x v="0"/>
  </r>
  <r>
    <d v="1983-05-02T00:00:00"/>
    <x v="0"/>
    <n v="1"/>
    <n v="1"/>
    <x v="6"/>
    <n v="33"/>
    <x v="0"/>
    <n v="51"/>
    <n v="1.1000000000000001"/>
    <n v="1.1000000000000001"/>
    <m/>
    <n v="1"/>
    <n v="1"/>
    <n v="399"/>
    <n v="0"/>
    <x v="0"/>
  </r>
  <r>
    <d v="1983-05-02T00:00:00"/>
    <x v="0"/>
    <n v="1"/>
    <n v="1"/>
    <x v="6"/>
    <n v="34"/>
    <x v="0"/>
    <n v="55"/>
    <n v="1.26"/>
    <n v="1.26"/>
    <m/>
    <n v="1"/>
    <n v="1"/>
    <n v="399"/>
    <n v="0"/>
    <x v="0"/>
  </r>
  <r>
    <d v="1983-05-02T00:00:00"/>
    <x v="0"/>
    <n v="1"/>
    <n v="1"/>
    <x v="6"/>
    <n v="35"/>
    <x v="0"/>
    <n v="53"/>
    <n v="1.18"/>
    <n v="1.18"/>
    <m/>
    <n v="1"/>
    <n v="1"/>
    <n v="399"/>
    <n v="0"/>
    <x v="0"/>
  </r>
  <r>
    <d v="1983-05-02T00:00:00"/>
    <x v="0"/>
    <n v="1"/>
    <n v="1"/>
    <x v="6"/>
    <n v="36"/>
    <x v="0"/>
    <n v="60"/>
    <n v="1.75"/>
    <n v="1.75"/>
    <m/>
    <n v="1"/>
    <n v="1"/>
    <n v="399"/>
    <n v="0"/>
    <x v="0"/>
  </r>
  <r>
    <d v="1983-05-02T00:00:00"/>
    <x v="0"/>
    <n v="1"/>
    <n v="1"/>
    <x v="6"/>
    <n v="37"/>
    <x v="0"/>
    <n v="51"/>
    <n v="1.0900000000000001"/>
    <n v="1.0900000000000001"/>
    <m/>
    <n v="1"/>
    <n v="1"/>
    <n v="399"/>
    <n v="0"/>
    <x v="0"/>
  </r>
  <r>
    <d v="1983-05-02T00:00:00"/>
    <x v="0"/>
    <n v="1"/>
    <n v="1"/>
    <x v="6"/>
    <n v="38"/>
    <x v="0"/>
    <n v="59"/>
    <n v="1.69"/>
    <n v="1.69"/>
    <m/>
    <n v="1"/>
    <n v="1"/>
    <n v="399"/>
    <n v="0"/>
    <x v="0"/>
  </r>
  <r>
    <d v="1983-05-02T00:00:00"/>
    <x v="0"/>
    <n v="1"/>
    <n v="1"/>
    <x v="6"/>
    <n v="39"/>
    <x v="0"/>
    <n v="53"/>
    <n v="1.1200000000000001"/>
    <n v="1.1200000000000001"/>
    <m/>
    <n v="1"/>
    <n v="1"/>
    <n v="399"/>
    <n v="0"/>
    <x v="0"/>
  </r>
  <r>
    <d v="1983-05-02T00:00:00"/>
    <x v="0"/>
    <n v="1"/>
    <n v="1"/>
    <x v="6"/>
    <n v="40"/>
    <x v="0"/>
    <n v="60"/>
    <n v="1.52"/>
    <n v="1.52"/>
    <m/>
    <n v="1"/>
    <n v="1"/>
    <n v="399"/>
    <n v="0"/>
    <x v="0"/>
  </r>
  <r>
    <d v="1983-05-02T00:00:00"/>
    <x v="0"/>
    <n v="1"/>
    <n v="1"/>
    <x v="6"/>
    <n v="41"/>
    <x v="0"/>
    <n v="55"/>
    <n v="1.35"/>
    <n v="1.35"/>
    <m/>
    <n v="1"/>
    <n v="1"/>
    <n v="399"/>
    <n v="0"/>
    <x v="0"/>
  </r>
  <r>
    <d v="1983-05-02T00:00:00"/>
    <x v="0"/>
    <n v="1"/>
    <n v="1"/>
    <x v="6"/>
    <n v="42"/>
    <x v="0"/>
    <n v="48"/>
    <n v="0.94"/>
    <n v="0.94"/>
    <m/>
    <n v="1"/>
    <n v="1"/>
    <n v="399"/>
    <n v="0"/>
    <x v="0"/>
  </r>
  <r>
    <d v="1983-05-02T00:00:00"/>
    <x v="0"/>
    <n v="1"/>
    <n v="1"/>
    <x v="6"/>
    <n v="43"/>
    <x v="0"/>
    <n v="46"/>
    <n v="0.82"/>
    <n v="0.82"/>
    <m/>
    <n v="1"/>
    <n v="1"/>
    <n v="399"/>
    <n v="0"/>
    <x v="0"/>
  </r>
  <r>
    <d v="1983-05-02T00:00:00"/>
    <x v="0"/>
    <n v="1"/>
    <n v="1"/>
    <x v="6"/>
    <n v="44"/>
    <x v="0"/>
    <n v="58"/>
    <n v="1.63"/>
    <n v="1.63"/>
    <m/>
    <n v="1"/>
    <n v="1"/>
    <n v="399"/>
    <n v="0"/>
    <x v="0"/>
  </r>
  <r>
    <d v="1983-05-02T00:00:00"/>
    <x v="0"/>
    <n v="1"/>
    <n v="1"/>
    <x v="6"/>
    <n v="45"/>
    <x v="0"/>
    <n v="60"/>
    <n v="1.87"/>
    <n v="1.87"/>
    <m/>
    <n v="1"/>
    <n v="1"/>
    <n v="399"/>
    <n v="0"/>
    <x v="0"/>
  </r>
  <r>
    <d v="1983-05-02T00:00:00"/>
    <x v="0"/>
    <n v="1"/>
    <n v="1"/>
    <x v="6"/>
    <n v="46"/>
    <x v="0"/>
    <n v="54"/>
    <n v="1.17"/>
    <n v="1.17"/>
    <m/>
    <n v="1"/>
    <n v="1"/>
    <n v="399"/>
    <n v="0"/>
    <x v="0"/>
  </r>
  <r>
    <d v="1983-05-02T00:00:00"/>
    <x v="0"/>
    <n v="1"/>
    <n v="1"/>
    <x v="6"/>
    <n v="47"/>
    <x v="0"/>
    <n v="59"/>
    <n v="1.41"/>
    <n v="1.41"/>
    <m/>
    <n v="1"/>
    <n v="1"/>
    <n v="399"/>
    <n v="0"/>
    <x v="0"/>
  </r>
  <r>
    <d v="1983-05-02T00:00:00"/>
    <x v="0"/>
    <n v="1"/>
    <n v="1"/>
    <x v="6"/>
    <n v="48"/>
    <x v="0"/>
    <n v="48"/>
    <n v="0.82"/>
    <n v="0.82"/>
    <m/>
    <n v="1"/>
    <n v="1"/>
    <n v="399"/>
    <n v="0"/>
    <x v="0"/>
  </r>
  <r>
    <d v="1983-05-02T00:00:00"/>
    <x v="0"/>
    <n v="1"/>
    <n v="1"/>
    <x v="6"/>
    <n v="49"/>
    <x v="0"/>
    <n v="54"/>
    <n v="1.1599999999999999"/>
    <n v="1.1599999999999999"/>
    <m/>
    <n v="1"/>
    <n v="1"/>
    <n v="399"/>
    <n v="0"/>
    <x v="0"/>
  </r>
  <r>
    <d v="1983-05-02T00:00:00"/>
    <x v="0"/>
    <n v="1"/>
    <n v="1"/>
    <x v="6"/>
    <n v="50"/>
    <x v="0"/>
    <n v="53"/>
    <n v="1.1200000000000001"/>
    <n v="1.1200000000000001"/>
    <m/>
    <n v="1"/>
    <n v="1"/>
    <n v="399"/>
    <n v="0"/>
    <x v="0"/>
  </r>
  <r>
    <d v="1983-05-02T00:00:00"/>
    <x v="0"/>
    <n v="1"/>
    <n v="1"/>
    <x v="6"/>
    <n v="51"/>
    <x v="0"/>
    <n v="56"/>
    <n v="1.4"/>
    <n v="1.4"/>
    <m/>
    <n v="1"/>
    <n v="1"/>
    <n v="399"/>
    <n v="0"/>
    <x v="0"/>
  </r>
  <r>
    <d v="1983-05-02T00:00:00"/>
    <x v="0"/>
    <n v="1"/>
    <n v="1"/>
    <x v="6"/>
    <n v="52"/>
    <x v="0"/>
    <n v="55"/>
    <n v="1.42"/>
    <n v="1.42"/>
    <m/>
    <n v="1"/>
    <n v="1"/>
    <n v="399"/>
    <n v="0"/>
    <x v="0"/>
  </r>
  <r>
    <d v="1983-05-02T00:00:00"/>
    <x v="0"/>
    <n v="1"/>
    <n v="1"/>
    <x v="6"/>
    <n v="53"/>
    <x v="0"/>
    <n v="55"/>
    <n v="1.26"/>
    <n v="1.26"/>
    <m/>
    <n v="1"/>
    <n v="1"/>
    <n v="399"/>
    <n v="0"/>
    <x v="0"/>
  </r>
  <r>
    <d v="1983-05-02T00:00:00"/>
    <x v="0"/>
    <n v="1"/>
    <n v="1"/>
    <x v="6"/>
    <n v="54"/>
    <x v="0"/>
    <n v="58"/>
    <n v="1.63"/>
    <n v="1.63"/>
    <m/>
    <n v="1"/>
    <n v="1"/>
    <n v="399"/>
    <n v="0"/>
    <x v="0"/>
  </r>
  <r>
    <d v="1983-05-02T00:00:00"/>
    <x v="0"/>
    <n v="1"/>
    <n v="1"/>
    <x v="6"/>
    <n v="55"/>
    <x v="0"/>
    <n v="58"/>
    <n v="1.73"/>
    <n v="1.73"/>
    <m/>
    <n v="1"/>
    <n v="1"/>
    <n v="399"/>
    <n v="0"/>
    <x v="0"/>
  </r>
  <r>
    <d v="1983-05-02T00:00:00"/>
    <x v="0"/>
    <n v="1"/>
    <n v="1"/>
    <x v="6"/>
    <n v="56"/>
    <x v="0"/>
    <n v="52"/>
    <n v="1.18"/>
    <n v="1.18"/>
    <m/>
    <n v="1"/>
    <n v="1"/>
    <n v="399"/>
    <n v="0"/>
    <x v="0"/>
  </r>
  <r>
    <d v="1983-05-02T00:00:00"/>
    <x v="0"/>
    <n v="1"/>
    <n v="1"/>
    <x v="6"/>
    <n v="57"/>
    <x v="0"/>
    <n v="50"/>
    <n v="1.03"/>
    <n v="1.03"/>
    <m/>
    <n v="1"/>
    <n v="1"/>
    <n v="399"/>
    <n v="0"/>
    <x v="0"/>
  </r>
  <r>
    <d v="1983-05-02T00:00:00"/>
    <x v="0"/>
    <n v="1"/>
    <n v="1"/>
    <x v="6"/>
    <n v="58"/>
    <x v="0"/>
    <n v="57"/>
    <n v="1.49"/>
    <n v="1.49"/>
    <m/>
    <n v="1"/>
    <n v="1"/>
    <n v="399"/>
    <n v="0"/>
    <x v="0"/>
  </r>
  <r>
    <d v="1983-05-02T00:00:00"/>
    <x v="0"/>
    <n v="1"/>
    <n v="1"/>
    <x v="6"/>
    <n v="59"/>
    <x v="0"/>
    <n v="60"/>
    <n v="1.72"/>
    <n v="1.72"/>
    <m/>
    <n v="1"/>
    <n v="1"/>
    <n v="399"/>
    <n v="0"/>
    <x v="0"/>
  </r>
  <r>
    <d v="1983-05-02T00:00:00"/>
    <x v="0"/>
    <n v="1"/>
    <n v="1"/>
    <x v="6"/>
    <n v="60"/>
    <x v="0"/>
    <n v="54"/>
    <n v="1.44"/>
    <n v="1.44"/>
    <m/>
    <n v="1"/>
    <n v="1"/>
    <n v="399"/>
    <n v="0"/>
    <x v="0"/>
  </r>
  <r>
    <d v="1983-05-02T00:00:00"/>
    <x v="0"/>
    <n v="1"/>
    <n v="1"/>
    <x v="6"/>
    <n v="61"/>
    <x v="0"/>
    <n v="55"/>
    <n v="1.27"/>
    <n v="1.27"/>
    <m/>
    <n v="1"/>
    <n v="1"/>
    <n v="399"/>
    <n v="0"/>
    <x v="0"/>
  </r>
  <r>
    <d v="1983-05-02T00:00:00"/>
    <x v="0"/>
    <n v="1"/>
    <n v="1"/>
    <x v="6"/>
    <n v="62"/>
    <x v="0"/>
    <n v="48"/>
    <n v="0.94"/>
    <n v="0.94"/>
    <m/>
    <n v="1"/>
    <n v="1"/>
    <n v="399"/>
    <n v="0"/>
    <x v="0"/>
  </r>
  <r>
    <d v="1983-05-02T00:00:00"/>
    <x v="0"/>
    <n v="1"/>
    <n v="1"/>
    <x v="6"/>
    <n v="63"/>
    <x v="0"/>
    <n v="52"/>
    <n v="1.1599999999999999"/>
    <n v="1.1599999999999999"/>
    <m/>
    <n v="1"/>
    <n v="1"/>
    <n v="399"/>
    <n v="0"/>
    <x v="0"/>
  </r>
  <r>
    <d v="1983-05-02T00:00:00"/>
    <x v="0"/>
    <n v="1"/>
    <n v="1"/>
    <x v="6"/>
    <n v="64"/>
    <x v="0"/>
    <n v="53"/>
    <n v="1.0900000000000001"/>
    <n v="1.0900000000000001"/>
    <m/>
    <n v="1"/>
    <n v="1"/>
    <n v="399"/>
    <n v="0"/>
    <x v="0"/>
  </r>
  <r>
    <d v="1983-05-02T00:00:00"/>
    <x v="0"/>
    <n v="1"/>
    <n v="1"/>
    <x v="6"/>
    <n v="65"/>
    <x v="0"/>
    <n v="57"/>
    <n v="1.39"/>
    <n v="1.39"/>
    <m/>
    <n v="1"/>
    <n v="1"/>
    <n v="399"/>
    <n v="0"/>
    <x v="0"/>
  </r>
  <r>
    <d v="1983-05-02T00:00:00"/>
    <x v="0"/>
    <n v="1"/>
    <n v="1"/>
    <x v="6"/>
    <n v="66"/>
    <x v="0"/>
    <n v="55"/>
    <n v="1.4"/>
    <n v="1.4"/>
    <m/>
    <n v="1"/>
    <n v="1"/>
    <n v="399"/>
    <n v="0"/>
    <x v="0"/>
  </r>
  <r>
    <d v="1983-05-02T00:00:00"/>
    <x v="0"/>
    <n v="1"/>
    <n v="1"/>
    <x v="6"/>
    <n v="67"/>
    <x v="0"/>
    <n v="58"/>
    <n v="1.57"/>
    <n v="1.57"/>
    <m/>
    <n v="1"/>
    <n v="1"/>
    <n v="399"/>
    <n v="0"/>
    <x v="0"/>
  </r>
  <r>
    <d v="1983-05-02T00:00:00"/>
    <x v="0"/>
    <n v="1"/>
    <n v="1"/>
    <x v="6"/>
    <n v="68"/>
    <x v="0"/>
    <n v="53"/>
    <n v="1.24"/>
    <n v="1.24"/>
    <m/>
    <n v="1"/>
    <n v="1"/>
    <n v="399"/>
    <n v="0"/>
    <x v="0"/>
  </r>
  <r>
    <d v="1983-05-02T00:00:00"/>
    <x v="0"/>
    <n v="1"/>
    <n v="1"/>
    <x v="6"/>
    <n v="69"/>
    <x v="0"/>
    <n v="55"/>
    <n v="1.34"/>
    <n v="1.34"/>
    <m/>
    <n v="1"/>
    <n v="1"/>
    <n v="399"/>
    <n v="0"/>
    <x v="0"/>
  </r>
  <r>
    <d v="1983-05-02T00:00:00"/>
    <x v="0"/>
    <n v="1"/>
    <n v="1"/>
    <x v="6"/>
    <n v="70"/>
    <x v="0"/>
    <n v="57"/>
    <n v="1.29"/>
    <n v="1.29"/>
    <m/>
    <n v="1"/>
    <n v="1"/>
    <n v="399"/>
    <n v="0"/>
    <x v="0"/>
  </r>
  <r>
    <d v="1983-05-02T00:00:00"/>
    <x v="0"/>
    <n v="1"/>
    <n v="1"/>
    <x v="6"/>
    <n v="71"/>
    <x v="0"/>
    <n v="50"/>
    <n v="1.05"/>
    <n v="1.05"/>
    <m/>
    <n v="1"/>
    <n v="1"/>
    <n v="399"/>
    <n v="0"/>
    <x v="0"/>
  </r>
  <r>
    <d v="1983-05-02T00:00:00"/>
    <x v="0"/>
    <n v="1"/>
    <n v="1"/>
    <x v="6"/>
    <n v="72"/>
    <x v="0"/>
    <n v="51"/>
    <n v="1.05"/>
    <n v="1.05"/>
    <m/>
    <n v="1"/>
    <n v="1"/>
    <n v="399"/>
    <n v="0"/>
    <x v="0"/>
  </r>
  <r>
    <d v="1983-05-02T00:00:00"/>
    <x v="0"/>
    <n v="1"/>
    <n v="1"/>
    <x v="6"/>
    <n v="73"/>
    <x v="0"/>
    <n v="51"/>
    <n v="0.93"/>
    <n v="0.93"/>
    <m/>
    <n v="1"/>
    <n v="1"/>
    <n v="399"/>
    <n v="0"/>
    <x v="0"/>
  </r>
  <r>
    <d v="1983-05-02T00:00:00"/>
    <x v="0"/>
    <n v="1"/>
    <n v="1"/>
    <x v="6"/>
    <n v="74"/>
    <x v="0"/>
    <n v="52"/>
    <n v="1.19"/>
    <n v="1.19"/>
    <m/>
    <n v="1"/>
    <n v="1"/>
    <n v="399"/>
    <n v="0"/>
    <x v="0"/>
  </r>
  <r>
    <d v="1983-05-02T00:00:00"/>
    <x v="0"/>
    <n v="1"/>
    <n v="1"/>
    <x v="6"/>
    <n v="75"/>
    <x v="0"/>
    <n v="49"/>
    <n v="0.98"/>
    <n v="0.98"/>
    <m/>
    <n v="1"/>
    <n v="1"/>
    <n v="399"/>
    <n v="0"/>
    <x v="0"/>
  </r>
  <r>
    <d v="1983-05-02T00:00:00"/>
    <x v="0"/>
    <n v="1"/>
    <n v="1"/>
    <x v="6"/>
    <n v="76"/>
    <x v="0"/>
    <n v="54"/>
    <n v="1.2"/>
    <n v="1.2"/>
    <m/>
    <n v="1"/>
    <n v="1"/>
    <n v="399"/>
    <n v="0"/>
    <x v="0"/>
  </r>
  <r>
    <d v="1983-05-02T00:00:00"/>
    <x v="0"/>
    <n v="1"/>
    <n v="1"/>
    <x v="6"/>
    <n v="77"/>
    <x v="0"/>
    <n v="57"/>
    <n v="1.46"/>
    <n v="1.46"/>
    <m/>
    <n v="1"/>
    <n v="1"/>
    <n v="399"/>
    <n v="0"/>
    <x v="0"/>
  </r>
  <r>
    <d v="1983-05-02T00:00:00"/>
    <x v="0"/>
    <n v="1"/>
    <n v="1"/>
    <x v="6"/>
    <n v="78"/>
    <x v="0"/>
    <n v="57"/>
    <n v="1.55"/>
    <n v="1.55"/>
    <m/>
    <n v="1"/>
    <n v="1"/>
    <n v="399"/>
    <n v="0"/>
    <x v="0"/>
  </r>
  <r>
    <d v="1983-05-02T00:00:00"/>
    <x v="0"/>
    <n v="1"/>
    <n v="1"/>
    <x v="6"/>
    <n v="79"/>
    <x v="0"/>
    <n v="55"/>
    <n v="1.24"/>
    <n v="1.24"/>
    <m/>
    <n v="1"/>
    <n v="1"/>
    <n v="399"/>
    <n v="0"/>
    <x v="0"/>
  </r>
  <r>
    <d v="1983-05-02T00:00:00"/>
    <x v="0"/>
    <n v="1"/>
    <n v="1"/>
    <x v="6"/>
    <n v="80"/>
    <x v="0"/>
    <n v="56"/>
    <n v="1.34"/>
    <n v="1.34"/>
    <m/>
    <n v="1"/>
    <n v="1"/>
    <n v="399"/>
    <n v="0"/>
    <x v="0"/>
  </r>
  <r>
    <d v="1983-05-02T00:00:00"/>
    <x v="0"/>
    <n v="1"/>
    <n v="1"/>
    <x v="6"/>
    <n v="81"/>
    <x v="0"/>
    <n v="47"/>
    <n v="0.9"/>
    <n v="0.9"/>
    <m/>
    <n v="1"/>
    <n v="1"/>
    <n v="399"/>
    <n v="0"/>
    <x v="0"/>
  </r>
  <r>
    <d v="1983-05-02T00:00:00"/>
    <x v="0"/>
    <n v="1"/>
    <n v="1"/>
    <x v="6"/>
    <n v="82"/>
    <x v="0"/>
    <n v="53"/>
    <n v="1.17"/>
    <n v="1.17"/>
    <m/>
    <n v="1"/>
    <n v="1"/>
    <n v="399"/>
    <n v="0"/>
    <x v="0"/>
  </r>
  <r>
    <d v="1983-05-02T00:00:00"/>
    <x v="0"/>
    <n v="1"/>
    <n v="1"/>
    <x v="6"/>
    <n v="83"/>
    <x v="0"/>
    <n v="59"/>
    <n v="1.66"/>
    <n v="1.66"/>
    <m/>
    <n v="1"/>
    <n v="1"/>
    <n v="399"/>
    <n v="0"/>
    <x v="0"/>
  </r>
  <r>
    <d v="1983-05-02T00:00:00"/>
    <x v="0"/>
    <n v="1"/>
    <n v="1"/>
    <x v="6"/>
    <n v="84"/>
    <x v="0"/>
    <n v="56"/>
    <n v="1.41"/>
    <n v="1.41"/>
    <m/>
    <n v="1"/>
    <n v="1"/>
    <n v="399"/>
    <n v="0"/>
    <x v="0"/>
  </r>
  <r>
    <d v="1983-05-02T00:00:00"/>
    <x v="0"/>
    <n v="1"/>
    <n v="1"/>
    <x v="6"/>
    <n v="85"/>
    <x v="0"/>
    <n v="49"/>
    <n v="1.01"/>
    <n v="1.01"/>
    <m/>
    <n v="1"/>
    <n v="1"/>
    <n v="399"/>
    <n v="0"/>
    <x v="0"/>
  </r>
  <r>
    <d v="1983-05-02T00:00:00"/>
    <x v="0"/>
    <n v="1"/>
    <n v="1"/>
    <x v="6"/>
    <n v="86"/>
    <x v="0"/>
    <n v="55"/>
    <n v="1.39"/>
    <n v="1.39"/>
    <m/>
    <n v="1"/>
    <n v="1"/>
    <n v="399"/>
    <n v="0"/>
    <x v="0"/>
  </r>
  <r>
    <d v="1983-05-02T00:00:00"/>
    <x v="0"/>
    <n v="1"/>
    <n v="1"/>
    <x v="6"/>
    <n v="87"/>
    <x v="0"/>
    <n v="57"/>
    <n v="1.31"/>
    <n v="1.31"/>
    <m/>
    <n v="1"/>
    <n v="1"/>
    <n v="399"/>
    <n v="0"/>
    <x v="0"/>
  </r>
  <r>
    <d v="1983-05-02T00:00:00"/>
    <x v="0"/>
    <n v="1"/>
    <n v="1"/>
    <x v="6"/>
    <n v="88"/>
    <x v="0"/>
    <n v="58"/>
    <n v="1.56"/>
    <n v="1.56"/>
    <m/>
    <n v="1"/>
    <n v="1"/>
    <n v="399"/>
    <n v="0"/>
    <x v="0"/>
  </r>
  <r>
    <d v="1983-05-02T00:00:00"/>
    <x v="0"/>
    <n v="1"/>
    <n v="1"/>
    <x v="6"/>
    <n v="89"/>
    <x v="0"/>
    <n v="48"/>
    <n v="0.91"/>
    <n v="0.91"/>
    <m/>
    <n v="1"/>
    <n v="1"/>
    <n v="399"/>
    <n v="0"/>
    <x v="0"/>
  </r>
  <r>
    <d v="1983-05-02T00:00:00"/>
    <x v="0"/>
    <n v="1"/>
    <n v="1"/>
    <x v="6"/>
    <n v="90"/>
    <x v="0"/>
    <n v="58"/>
    <n v="1.54"/>
    <n v="1.54"/>
    <m/>
    <n v="1"/>
    <n v="1"/>
    <n v="399"/>
    <n v="0"/>
    <x v="0"/>
  </r>
  <r>
    <d v="1983-05-02T00:00:00"/>
    <x v="0"/>
    <n v="1"/>
    <n v="1"/>
    <x v="6"/>
    <n v="91"/>
    <x v="0"/>
    <n v="60"/>
    <n v="1.66"/>
    <n v="1.66"/>
    <m/>
    <n v="1"/>
    <n v="1"/>
    <n v="399"/>
    <n v="0"/>
    <x v="0"/>
  </r>
  <r>
    <d v="1983-05-02T00:00:00"/>
    <x v="0"/>
    <n v="1"/>
    <n v="1"/>
    <x v="6"/>
    <n v="92"/>
    <x v="0"/>
    <n v="55"/>
    <n v="1.27"/>
    <n v="1.27"/>
    <m/>
    <n v="1"/>
    <n v="1"/>
    <n v="399"/>
    <n v="0"/>
    <x v="0"/>
  </r>
  <r>
    <d v="1983-05-02T00:00:00"/>
    <x v="0"/>
    <n v="1"/>
    <n v="1"/>
    <x v="6"/>
    <n v="93"/>
    <x v="0"/>
    <n v="58"/>
    <n v="1.48"/>
    <n v="1.48"/>
    <m/>
    <n v="1"/>
    <n v="1"/>
    <n v="399"/>
    <n v="0"/>
    <x v="0"/>
  </r>
  <r>
    <d v="1983-05-02T00:00:00"/>
    <x v="0"/>
    <n v="1"/>
    <n v="1"/>
    <x v="6"/>
    <n v="94"/>
    <x v="0"/>
    <n v="53"/>
    <n v="1.22"/>
    <n v="1.22"/>
    <m/>
    <n v="1"/>
    <n v="1"/>
    <n v="399"/>
    <n v="0"/>
    <x v="0"/>
  </r>
  <r>
    <d v="1983-05-02T00:00:00"/>
    <x v="0"/>
    <n v="1"/>
    <n v="1"/>
    <x v="6"/>
    <n v="95"/>
    <x v="0"/>
    <n v="56"/>
    <n v="1.38"/>
    <n v="1.38"/>
    <m/>
    <n v="1"/>
    <n v="1"/>
    <n v="399"/>
    <n v="0"/>
    <x v="0"/>
  </r>
  <r>
    <d v="1983-05-02T00:00:00"/>
    <x v="0"/>
    <n v="1"/>
    <n v="1"/>
    <x v="6"/>
    <n v="96"/>
    <x v="0"/>
    <n v="53"/>
    <n v="1.28"/>
    <n v="1.28"/>
    <m/>
    <n v="1"/>
    <n v="1"/>
    <n v="399"/>
    <n v="0"/>
    <x v="0"/>
  </r>
  <r>
    <d v="1983-05-02T00:00:00"/>
    <x v="0"/>
    <n v="1"/>
    <n v="1"/>
    <x v="6"/>
    <n v="97"/>
    <x v="0"/>
    <n v="58"/>
    <n v="1.58"/>
    <n v="1.58"/>
    <m/>
    <n v="1"/>
    <n v="1"/>
    <n v="399"/>
    <n v="0"/>
    <x v="0"/>
  </r>
  <r>
    <d v="1983-05-02T00:00:00"/>
    <x v="0"/>
    <n v="1"/>
    <n v="1"/>
    <x v="6"/>
    <n v="98"/>
    <x v="0"/>
    <n v="53"/>
    <n v="1.18"/>
    <n v="1.18"/>
    <m/>
    <n v="1"/>
    <n v="1"/>
    <n v="399"/>
    <n v="0"/>
    <x v="0"/>
  </r>
  <r>
    <d v="1983-05-02T00:00:00"/>
    <x v="0"/>
    <n v="1"/>
    <n v="1"/>
    <x v="6"/>
    <n v="99"/>
    <x v="0"/>
    <n v="57"/>
    <n v="1.48"/>
    <n v="1.48"/>
    <m/>
    <n v="1"/>
    <n v="1"/>
    <n v="399"/>
    <n v="0"/>
    <x v="0"/>
  </r>
  <r>
    <d v="1983-05-02T00:00:00"/>
    <x v="0"/>
    <n v="1"/>
    <n v="1"/>
    <x v="6"/>
    <n v="100"/>
    <x v="0"/>
    <n v="53"/>
    <n v="1.26"/>
    <n v="1.26"/>
    <m/>
    <n v="1"/>
    <n v="1"/>
    <n v="399"/>
    <n v="0"/>
    <x v="0"/>
  </r>
  <r>
    <d v="1983-05-12T00:00:00"/>
    <x v="0"/>
    <n v="1"/>
    <n v="1"/>
    <x v="6"/>
    <n v="1"/>
    <x v="0"/>
    <n v="60"/>
    <n v="1.73"/>
    <n v="1.73"/>
    <m/>
    <n v="1"/>
    <n v="1"/>
    <n v="399"/>
    <n v="0"/>
    <x v="0"/>
  </r>
  <r>
    <d v="1983-05-12T00:00:00"/>
    <x v="0"/>
    <n v="1"/>
    <n v="1"/>
    <x v="6"/>
    <n v="2"/>
    <x v="0"/>
    <n v="55"/>
    <n v="1.38"/>
    <n v="1.38"/>
    <m/>
    <n v="1"/>
    <n v="1"/>
    <n v="399"/>
    <n v="0"/>
    <x v="0"/>
  </r>
  <r>
    <d v="1983-05-12T00:00:00"/>
    <x v="0"/>
    <n v="1"/>
    <n v="1"/>
    <x v="6"/>
    <n v="3"/>
    <x v="0"/>
    <n v="57"/>
    <n v="1.51"/>
    <n v="1.51"/>
    <m/>
    <n v="1"/>
    <n v="1"/>
    <n v="399"/>
    <n v="0"/>
    <x v="0"/>
  </r>
  <r>
    <d v="1983-05-12T00:00:00"/>
    <x v="0"/>
    <n v="1"/>
    <n v="1"/>
    <x v="6"/>
    <n v="4"/>
    <x v="0"/>
    <n v="52"/>
    <n v="1.23"/>
    <n v="1.23"/>
    <m/>
    <n v="1"/>
    <n v="1"/>
    <n v="399"/>
    <n v="0"/>
    <x v="0"/>
  </r>
  <r>
    <d v="1983-05-12T00:00:00"/>
    <x v="0"/>
    <n v="1"/>
    <n v="1"/>
    <x v="6"/>
    <n v="5"/>
    <x v="0"/>
    <n v="48"/>
    <n v="0.89"/>
    <n v="0.89"/>
    <m/>
    <n v="1"/>
    <n v="1"/>
    <n v="399"/>
    <n v="0"/>
    <x v="0"/>
  </r>
  <r>
    <d v="1983-05-12T00:00:00"/>
    <x v="0"/>
    <n v="1"/>
    <n v="1"/>
    <x v="6"/>
    <n v="6"/>
    <x v="0"/>
    <n v="52"/>
    <n v="1.1000000000000001"/>
    <n v="1.1000000000000001"/>
    <m/>
    <n v="1"/>
    <n v="1"/>
    <n v="399"/>
    <n v="0"/>
    <x v="0"/>
  </r>
  <r>
    <d v="1983-05-12T00:00:00"/>
    <x v="0"/>
    <n v="1"/>
    <n v="1"/>
    <x v="6"/>
    <n v="7"/>
    <x v="0"/>
    <n v="49"/>
    <n v="0.93"/>
    <n v="0.93"/>
    <m/>
    <n v="1"/>
    <n v="1"/>
    <n v="399"/>
    <n v="0"/>
    <x v="0"/>
  </r>
  <r>
    <d v="1983-05-12T00:00:00"/>
    <x v="0"/>
    <n v="1"/>
    <n v="1"/>
    <x v="6"/>
    <n v="8"/>
    <x v="0"/>
    <n v="56"/>
    <n v="1.22"/>
    <n v="1.22"/>
    <m/>
    <n v="1"/>
    <n v="1"/>
    <n v="399"/>
    <n v="0"/>
    <x v="0"/>
  </r>
  <r>
    <d v="1983-05-12T00:00:00"/>
    <x v="0"/>
    <n v="1"/>
    <n v="1"/>
    <x v="6"/>
    <n v="9"/>
    <x v="0"/>
    <n v="49"/>
    <n v="0.92"/>
    <n v="0.92"/>
    <m/>
    <n v="1"/>
    <n v="1"/>
    <n v="399"/>
    <n v="0"/>
    <x v="0"/>
  </r>
  <r>
    <d v="1983-05-12T00:00:00"/>
    <x v="0"/>
    <n v="1"/>
    <n v="1"/>
    <x v="6"/>
    <n v="10"/>
    <x v="0"/>
    <n v="50"/>
    <n v="0.93"/>
    <n v="0.93"/>
    <m/>
    <n v="1"/>
    <n v="1"/>
    <n v="399"/>
    <n v="0"/>
    <x v="0"/>
  </r>
  <r>
    <d v="1983-05-12T00:00:00"/>
    <x v="0"/>
    <n v="1"/>
    <n v="1"/>
    <x v="6"/>
    <n v="11"/>
    <x v="0"/>
    <n v="44"/>
    <n v="0.62"/>
    <n v="0.62"/>
    <m/>
    <n v="1"/>
    <n v="1"/>
    <n v="399"/>
    <n v="0"/>
    <x v="0"/>
  </r>
  <r>
    <d v="1983-05-12T00:00:00"/>
    <x v="0"/>
    <n v="1"/>
    <n v="1"/>
    <x v="6"/>
    <n v="12"/>
    <x v="0"/>
    <n v="57"/>
    <n v="1.42"/>
    <n v="1.42"/>
    <m/>
    <n v="1"/>
    <n v="1"/>
    <n v="399"/>
    <n v="0"/>
    <x v="0"/>
  </r>
  <r>
    <d v="1983-05-12T00:00:00"/>
    <x v="0"/>
    <n v="1"/>
    <n v="1"/>
    <x v="6"/>
    <n v="13"/>
    <x v="0"/>
    <n v="58"/>
    <n v="1.62"/>
    <n v="1.62"/>
    <m/>
    <n v="1"/>
    <n v="1"/>
    <n v="399"/>
    <n v="0"/>
    <x v="0"/>
  </r>
  <r>
    <d v="1983-05-12T00:00:00"/>
    <x v="0"/>
    <n v="1"/>
    <n v="1"/>
    <x v="6"/>
    <n v="14"/>
    <x v="0"/>
    <n v="56"/>
    <n v="1.55"/>
    <n v="1.55"/>
    <m/>
    <n v="1"/>
    <n v="1"/>
    <n v="399"/>
    <n v="0"/>
    <x v="0"/>
  </r>
  <r>
    <d v="1983-05-12T00:00:00"/>
    <x v="0"/>
    <n v="1"/>
    <n v="1"/>
    <x v="6"/>
    <n v="15"/>
    <x v="0"/>
    <n v="54"/>
    <n v="1.27"/>
    <n v="1.27"/>
    <m/>
    <n v="1"/>
    <n v="1"/>
    <n v="399"/>
    <n v="0"/>
    <x v="0"/>
  </r>
  <r>
    <d v="1983-05-12T00:00:00"/>
    <x v="0"/>
    <n v="1"/>
    <n v="1"/>
    <x v="6"/>
    <n v="16"/>
    <x v="0"/>
    <n v="57"/>
    <n v="1.6"/>
    <n v="1.6"/>
    <m/>
    <n v="1"/>
    <n v="1"/>
    <n v="399"/>
    <n v="0"/>
    <x v="0"/>
  </r>
  <r>
    <d v="1983-05-12T00:00:00"/>
    <x v="0"/>
    <n v="1"/>
    <n v="1"/>
    <x v="6"/>
    <n v="17"/>
    <x v="0"/>
    <n v="51"/>
    <n v="1.08"/>
    <n v="1.08"/>
    <m/>
    <n v="1"/>
    <n v="1"/>
    <n v="399"/>
    <n v="0"/>
    <x v="0"/>
  </r>
  <r>
    <d v="1983-05-12T00:00:00"/>
    <x v="0"/>
    <n v="1"/>
    <n v="1"/>
    <x v="6"/>
    <n v="18"/>
    <x v="0"/>
    <n v="58"/>
    <n v="1.49"/>
    <n v="1.49"/>
    <m/>
    <n v="1"/>
    <n v="1"/>
    <n v="399"/>
    <n v="0"/>
    <x v="0"/>
  </r>
  <r>
    <d v="1983-05-12T00:00:00"/>
    <x v="0"/>
    <n v="1"/>
    <n v="1"/>
    <x v="6"/>
    <n v="19"/>
    <x v="0"/>
    <n v="61"/>
    <n v="1.8"/>
    <n v="1.8"/>
    <m/>
    <n v="1"/>
    <n v="1"/>
    <n v="399"/>
    <n v="0"/>
    <x v="0"/>
  </r>
  <r>
    <d v="1983-05-12T00:00:00"/>
    <x v="0"/>
    <n v="1"/>
    <n v="1"/>
    <x v="6"/>
    <n v="20"/>
    <x v="0"/>
    <n v="53"/>
    <n v="1.24"/>
    <n v="1.24"/>
    <m/>
    <n v="1"/>
    <n v="1"/>
    <n v="399"/>
    <n v="0"/>
    <x v="0"/>
  </r>
  <r>
    <d v="1983-05-12T00:00:00"/>
    <x v="0"/>
    <n v="1"/>
    <n v="1"/>
    <x v="6"/>
    <n v="21"/>
    <x v="0"/>
    <n v="50"/>
    <n v="0.9"/>
    <n v="0.9"/>
    <m/>
    <n v="1"/>
    <n v="1"/>
    <n v="399"/>
    <n v="0"/>
    <x v="0"/>
  </r>
  <r>
    <d v="1983-05-12T00:00:00"/>
    <x v="0"/>
    <n v="1"/>
    <n v="1"/>
    <x v="6"/>
    <n v="22"/>
    <x v="0"/>
    <n v="45"/>
    <n v="0.75"/>
    <n v="0.75"/>
    <m/>
    <n v="1"/>
    <n v="1"/>
    <n v="399"/>
    <n v="0"/>
    <x v="0"/>
  </r>
  <r>
    <d v="1983-05-12T00:00:00"/>
    <x v="0"/>
    <n v="1"/>
    <n v="1"/>
    <x v="6"/>
    <n v="23"/>
    <x v="0"/>
    <n v="47"/>
    <n v="0.8"/>
    <n v="0.8"/>
    <m/>
    <n v="1"/>
    <n v="1"/>
    <n v="399"/>
    <n v="0"/>
    <x v="0"/>
  </r>
  <r>
    <d v="1983-05-12T00:00:00"/>
    <x v="0"/>
    <n v="1"/>
    <n v="1"/>
    <x v="6"/>
    <n v="24"/>
    <x v="0"/>
    <n v="53"/>
    <n v="1.21"/>
    <n v="1.21"/>
    <m/>
    <n v="1"/>
    <n v="1"/>
    <n v="399"/>
    <n v="0"/>
    <x v="0"/>
  </r>
  <r>
    <d v="1983-05-12T00:00:00"/>
    <x v="0"/>
    <n v="1"/>
    <n v="1"/>
    <x v="6"/>
    <n v="25"/>
    <x v="0"/>
    <n v="55"/>
    <n v="1.32"/>
    <n v="1.32"/>
    <m/>
    <n v="1"/>
    <n v="1"/>
    <n v="399"/>
    <n v="0"/>
    <x v="0"/>
  </r>
  <r>
    <d v="1983-05-12T00:00:00"/>
    <x v="0"/>
    <n v="1"/>
    <n v="1"/>
    <x v="6"/>
    <n v="26"/>
    <x v="0"/>
    <n v="50"/>
    <n v="1.06"/>
    <n v="1.06"/>
    <m/>
    <n v="1"/>
    <n v="1"/>
    <n v="399"/>
    <n v="0"/>
    <x v="0"/>
  </r>
  <r>
    <d v="1983-05-12T00:00:00"/>
    <x v="0"/>
    <n v="1"/>
    <n v="1"/>
    <x v="6"/>
    <n v="27"/>
    <x v="0"/>
    <n v="50"/>
    <n v="0.9"/>
    <n v="0.9"/>
    <m/>
    <n v="1"/>
    <n v="1"/>
    <n v="399"/>
    <n v="0"/>
    <x v="0"/>
  </r>
  <r>
    <d v="1983-05-12T00:00:00"/>
    <x v="0"/>
    <n v="1"/>
    <n v="1"/>
    <x v="6"/>
    <n v="28"/>
    <x v="0"/>
    <n v="45"/>
    <n v="0.68"/>
    <n v="0.68"/>
    <m/>
    <n v="1"/>
    <n v="1"/>
    <n v="399"/>
    <n v="0"/>
    <x v="0"/>
  </r>
  <r>
    <d v="1983-05-12T00:00:00"/>
    <x v="0"/>
    <n v="1"/>
    <n v="1"/>
    <x v="6"/>
    <n v="29"/>
    <x v="0"/>
    <n v="47"/>
    <n v="0.78"/>
    <n v="0.78"/>
    <m/>
    <n v="1"/>
    <n v="1"/>
    <n v="399"/>
    <n v="0"/>
    <x v="0"/>
  </r>
  <r>
    <d v="1983-05-12T00:00:00"/>
    <x v="0"/>
    <n v="1"/>
    <n v="1"/>
    <x v="6"/>
    <n v="30"/>
    <x v="0"/>
    <n v="47"/>
    <n v="0.78"/>
    <n v="0.78"/>
    <m/>
    <n v="1"/>
    <n v="1"/>
    <n v="399"/>
    <n v="0"/>
    <x v="0"/>
  </r>
  <r>
    <d v="1983-05-12T00:00:00"/>
    <x v="0"/>
    <n v="1"/>
    <n v="1"/>
    <x v="6"/>
    <n v="31"/>
    <x v="0"/>
    <n v="46"/>
    <n v="0.8"/>
    <n v="0.8"/>
    <m/>
    <n v="1"/>
    <n v="1"/>
    <n v="399"/>
    <n v="0"/>
    <x v="0"/>
  </r>
  <r>
    <d v="1983-05-12T00:00:00"/>
    <x v="0"/>
    <n v="1"/>
    <n v="1"/>
    <x v="6"/>
    <n v="32"/>
    <x v="0"/>
    <n v="53"/>
    <n v="1.1100000000000001"/>
    <n v="1.1100000000000001"/>
    <m/>
    <n v="1"/>
    <n v="1"/>
    <n v="399"/>
    <n v="0"/>
    <x v="0"/>
  </r>
  <r>
    <d v="1983-05-12T00:00:00"/>
    <x v="0"/>
    <n v="1"/>
    <n v="1"/>
    <x v="6"/>
    <n v="33"/>
    <x v="0"/>
    <n v="50"/>
    <n v="1.05"/>
    <n v="1.05"/>
    <m/>
    <n v="1"/>
    <n v="1"/>
    <n v="399"/>
    <n v="0"/>
    <x v="0"/>
  </r>
  <r>
    <d v="1983-05-12T00:00:00"/>
    <x v="0"/>
    <n v="1"/>
    <n v="1"/>
    <x v="6"/>
    <n v="34"/>
    <x v="0"/>
    <n v="53"/>
    <n v="1.1200000000000001"/>
    <n v="1.1200000000000001"/>
    <m/>
    <n v="1"/>
    <n v="1"/>
    <n v="399"/>
    <n v="0"/>
    <x v="0"/>
  </r>
  <r>
    <d v="1983-05-12T00:00:00"/>
    <x v="0"/>
    <n v="1"/>
    <n v="1"/>
    <x v="6"/>
    <n v="35"/>
    <x v="0"/>
    <n v="52"/>
    <n v="1.1200000000000001"/>
    <n v="1.1200000000000001"/>
    <m/>
    <n v="1"/>
    <n v="1"/>
    <n v="399"/>
    <n v="0"/>
    <x v="0"/>
  </r>
  <r>
    <d v="1983-05-12T00:00:00"/>
    <x v="0"/>
    <n v="1"/>
    <n v="1"/>
    <x v="6"/>
    <n v="36"/>
    <x v="0"/>
    <n v="45"/>
    <n v="0.74"/>
    <n v="0.74"/>
    <m/>
    <n v="1"/>
    <n v="1"/>
    <n v="399"/>
    <n v="0"/>
    <x v="0"/>
  </r>
  <r>
    <d v="1983-05-12T00:00:00"/>
    <x v="0"/>
    <n v="1"/>
    <n v="1"/>
    <x v="6"/>
    <n v="37"/>
    <x v="0"/>
    <n v="49"/>
    <n v="0.93"/>
    <n v="0.93"/>
    <m/>
    <n v="1"/>
    <n v="1"/>
    <n v="399"/>
    <n v="0"/>
    <x v="0"/>
  </r>
  <r>
    <d v="1983-05-12T00:00:00"/>
    <x v="0"/>
    <n v="1"/>
    <n v="1"/>
    <x v="6"/>
    <n v="38"/>
    <x v="0"/>
    <n v="45"/>
    <n v="0.8"/>
    <n v="0.8"/>
    <m/>
    <n v="1"/>
    <n v="1"/>
    <n v="399"/>
    <n v="0"/>
    <x v="0"/>
  </r>
  <r>
    <d v="1983-05-12T00:00:00"/>
    <x v="0"/>
    <n v="1"/>
    <n v="1"/>
    <x v="6"/>
    <n v="39"/>
    <x v="0"/>
    <n v="49"/>
    <n v="0.84"/>
    <n v="0.84"/>
    <m/>
    <n v="1"/>
    <n v="1"/>
    <n v="399"/>
    <n v="0"/>
    <x v="0"/>
  </r>
  <r>
    <d v="1983-05-12T00:00:00"/>
    <x v="0"/>
    <n v="1"/>
    <n v="1"/>
    <x v="6"/>
    <n v="40"/>
    <x v="0"/>
    <n v="46"/>
    <n v="0.83"/>
    <n v="0.83"/>
    <m/>
    <n v="1"/>
    <n v="1"/>
    <n v="399"/>
    <n v="0"/>
    <x v="0"/>
  </r>
  <r>
    <d v="1983-05-12T00:00:00"/>
    <x v="0"/>
    <n v="1"/>
    <n v="1"/>
    <x v="6"/>
    <n v="41"/>
    <x v="0"/>
    <n v="50"/>
    <n v="0.88"/>
    <n v="0.88"/>
    <m/>
    <n v="1"/>
    <n v="1"/>
    <n v="399"/>
    <n v="0"/>
    <x v="0"/>
  </r>
  <r>
    <d v="1983-05-12T00:00:00"/>
    <x v="0"/>
    <n v="1"/>
    <n v="1"/>
    <x v="6"/>
    <n v="42"/>
    <x v="0"/>
    <n v="46"/>
    <n v="0.78"/>
    <n v="0.78"/>
    <m/>
    <n v="1"/>
    <n v="1"/>
    <n v="399"/>
    <n v="0"/>
    <x v="0"/>
  </r>
  <r>
    <d v="1983-05-12T00:00:00"/>
    <x v="0"/>
    <n v="1"/>
    <n v="1"/>
    <x v="6"/>
    <n v="43"/>
    <x v="0"/>
    <n v="48"/>
    <n v="0.9"/>
    <n v="0.9"/>
    <m/>
    <n v="1"/>
    <n v="1"/>
    <n v="399"/>
    <n v="0"/>
    <x v="0"/>
  </r>
  <r>
    <d v="1983-05-12T00:00:00"/>
    <x v="0"/>
    <n v="1"/>
    <n v="1"/>
    <x v="6"/>
    <n v="45"/>
    <x v="0"/>
    <n v="48"/>
    <n v="0.82"/>
    <n v="0.82"/>
    <m/>
    <n v="1"/>
    <n v="1"/>
    <n v="399"/>
    <n v="0"/>
    <x v="0"/>
  </r>
  <r>
    <d v="1983-05-12T00:00:00"/>
    <x v="0"/>
    <n v="1"/>
    <n v="1"/>
    <x v="6"/>
    <n v="46"/>
    <x v="0"/>
    <n v="48"/>
    <n v="0.87"/>
    <n v="0.87"/>
    <m/>
    <n v="1"/>
    <n v="1"/>
    <n v="399"/>
    <n v="0"/>
    <x v="0"/>
  </r>
  <r>
    <d v="1983-05-12T00:00:00"/>
    <x v="0"/>
    <n v="1"/>
    <n v="1"/>
    <x v="6"/>
    <n v="47"/>
    <x v="0"/>
    <n v="50"/>
    <n v="1.1200000000000001"/>
    <n v="1.1200000000000001"/>
    <m/>
    <n v="1"/>
    <n v="1"/>
    <n v="399"/>
    <n v="0"/>
    <x v="0"/>
  </r>
  <r>
    <d v="1983-05-12T00:00:00"/>
    <x v="0"/>
    <n v="1"/>
    <n v="1"/>
    <x v="6"/>
    <n v="48"/>
    <x v="0"/>
    <n v="58"/>
    <n v="1.41"/>
    <n v="1.41"/>
    <m/>
    <n v="1"/>
    <n v="1"/>
    <n v="399"/>
    <n v="0"/>
    <x v="0"/>
  </r>
  <r>
    <d v="1983-05-12T00:00:00"/>
    <x v="0"/>
    <n v="1"/>
    <n v="1"/>
    <x v="6"/>
    <n v="49"/>
    <x v="0"/>
    <n v="50"/>
    <n v="0.93"/>
    <n v="0.93"/>
    <m/>
    <n v="1"/>
    <n v="1"/>
    <n v="399"/>
    <n v="0"/>
    <x v="0"/>
  </r>
  <r>
    <d v="1983-05-12T00:00:00"/>
    <x v="0"/>
    <n v="1"/>
    <n v="1"/>
    <x v="6"/>
    <n v="50"/>
    <x v="0"/>
    <n v="58"/>
    <n v="1.43"/>
    <n v="1.43"/>
    <m/>
    <n v="1"/>
    <n v="1"/>
    <n v="399"/>
    <n v="0"/>
    <x v="0"/>
  </r>
  <r>
    <d v="1983-05-12T00:00:00"/>
    <x v="0"/>
    <n v="1"/>
    <n v="1"/>
    <x v="6"/>
    <n v="51"/>
    <x v="0"/>
    <n v="48"/>
    <n v="0.79"/>
    <n v="0.79"/>
    <m/>
    <n v="1"/>
    <n v="1"/>
    <n v="399"/>
    <n v="0"/>
    <x v="0"/>
  </r>
  <r>
    <d v="1983-05-12T00:00:00"/>
    <x v="0"/>
    <n v="1"/>
    <n v="1"/>
    <x v="6"/>
    <n v="52"/>
    <x v="0"/>
    <n v="49"/>
    <n v="0.91"/>
    <n v="0.91"/>
    <m/>
    <n v="1"/>
    <n v="1"/>
    <n v="399"/>
    <n v="0"/>
    <x v="0"/>
  </r>
  <r>
    <d v="1983-05-12T00:00:00"/>
    <x v="0"/>
    <n v="1"/>
    <n v="1"/>
    <x v="6"/>
    <n v="53"/>
    <x v="0"/>
    <n v="44"/>
    <n v="0.71"/>
    <n v="0.71"/>
    <m/>
    <n v="1"/>
    <n v="1"/>
    <n v="399"/>
    <n v="0"/>
    <x v="0"/>
  </r>
  <r>
    <d v="1983-05-12T00:00:00"/>
    <x v="0"/>
    <n v="1"/>
    <n v="1"/>
    <x v="6"/>
    <n v="54"/>
    <x v="0"/>
    <n v="48"/>
    <n v="0.89"/>
    <n v="0.89"/>
    <m/>
    <n v="1"/>
    <n v="1"/>
    <n v="399"/>
    <n v="0"/>
    <x v="0"/>
  </r>
  <r>
    <d v="1983-05-12T00:00:00"/>
    <x v="0"/>
    <n v="1"/>
    <n v="1"/>
    <x v="6"/>
    <n v="55"/>
    <x v="0"/>
    <n v="49"/>
    <n v="0.99"/>
    <n v="0.99"/>
    <m/>
    <n v="1"/>
    <n v="1"/>
    <n v="399"/>
    <n v="0"/>
    <x v="0"/>
  </r>
  <r>
    <d v="1983-05-12T00:00:00"/>
    <x v="0"/>
    <n v="1"/>
    <n v="1"/>
    <x v="6"/>
    <n v="56"/>
    <x v="0"/>
    <n v="55"/>
    <n v="1.36"/>
    <n v="1.36"/>
    <m/>
    <n v="1"/>
    <n v="1"/>
    <n v="399"/>
    <n v="0"/>
    <x v="0"/>
  </r>
  <r>
    <d v="1983-05-12T00:00:00"/>
    <x v="0"/>
    <n v="1"/>
    <n v="1"/>
    <x v="6"/>
    <n v="57"/>
    <x v="0"/>
    <n v="48"/>
    <n v="0.88"/>
    <n v="0.88"/>
    <m/>
    <n v="1"/>
    <n v="1"/>
    <n v="399"/>
    <n v="0"/>
    <x v="0"/>
  </r>
  <r>
    <d v="1983-05-12T00:00:00"/>
    <x v="0"/>
    <n v="1"/>
    <n v="1"/>
    <x v="6"/>
    <n v="58"/>
    <x v="0"/>
    <n v="50"/>
    <n v="0.78"/>
    <n v="0.78"/>
    <m/>
    <n v="1"/>
    <n v="1"/>
    <n v="399"/>
    <n v="0"/>
    <x v="0"/>
  </r>
  <r>
    <d v="1983-05-12T00:00:00"/>
    <x v="0"/>
    <n v="1"/>
    <n v="1"/>
    <x v="6"/>
    <n v="59"/>
    <x v="0"/>
    <n v="55"/>
    <n v="1.26"/>
    <n v="1.26"/>
    <m/>
    <n v="1"/>
    <n v="1"/>
    <n v="399"/>
    <n v="0"/>
    <x v="0"/>
  </r>
  <r>
    <d v="1983-05-12T00:00:00"/>
    <x v="0"/>
    <n v="1"/>
    <n v="1"/>
    <x v="6"/>
    <n v="60"/>
    <x v="0"/>
    <n v="47"/>
    <n v="0.88"/>
    <n v="0.88"/>
    <m/>
    <n v="1"/>
    <n v="1"/>
    <n v="399"/>
    <n v="0"/>
    <x v="0"/>
  </r>
  <r>
    <d v="1983-05-12T00:00:00"/>
    <x v="0"/>
    <n v="1"/>
    <n v="1"/>
    <x v="6"/>
    <n v="61"/>
    <x v="0"/>
    <n v="55"/>
    <n v="1.38"/>
    <n v="1.38"/>
    <m/>
    <n v="1"/>
    <n v="1"/>
    <n v="399"/>
    <n v="0"/>
    <x v="0"/>
  </r>
  <r>
    <d v="1983-05-12T00:00:00"/>
    <x v="0"/>
    <n v="1"/>
    <n v="1"/>
    <x v="6"/>
    <n v="62"/>
    <x v="0"/>
    <n v="50"/>
    <n v="1.0900000000000001"/>
    <n v="1.0900000000000001"/>
    <m/>
    <n v="1"/>
    <n v="1"/>
    <n v="399"/>
    <n v="0"/>
    <x v="0"/>
  </r>
  <r>
    <d v="1983-05-12T00:00:00"/>
    <x v="0"/>
    <n v="1"/>
    <n v="1"/>
    <x v="6"/>
    <n v="63"/>
    <x v="0"/>
    <n v="45"/>
    <n v="0.77"/>
    <n v="0.77"/>
    <m/>
    <n v="1"/>
    <n v="1"/>
    <n v="399"/>
    <n v="0"/>
    <x v="0"/>
  </r>
  <r>
    <d v="1983-05-12T00:00:00"/>
    <x v="0"/>
    <n v="1"/>
    <n v="1"/>
    <x v="6"/>
    <n v="64"/>
    <x v="0"/>
    <n v="48"/>
    <n v="0.92"/>
    <n v="0.92"/>
    <m/>
    <n v="1"/>
    <n v="1"/>
    <n v="399"/>
    <n v="0"/>
    <x v="0"/>
  </r>
  <r>
    <d v="1983-05-12T00:00:00"/>
    <x v="0"/>
    <n v="1"/>
    <n v="1"/>
    <x v="6"/>
    <n v="65"/>
    <x v="0"/>
    <n v="47"/>
    <n v="0.71"/>
    <n v="0.71"/>
    <m/>
    <n v="1"/>
    <n v="1"/>
    <n v="399"/>
    <n v="0"/>
    <x v="0"/>
  </r>
  <r>
    <d v="1983-05-12T00:00:00"/>
    <x v="0"/>
    <n v="1"/>
    <n v="1"/>
    <x v="6"/>
    <n v="66"/>
    <x v="0"/>
    <n v="52"/>
    <n v="1.1299999999999999"/>
    <n v="1.1299999999999999"/>
    <m/>
    <n v="1"/>
    <n v="1"/>
    <n v="399"/>
    <n v="0"/>
    <x v="0"/>
  </r>
  <r>
    <d v="1983-05-12T00:00:00"/>
    <x v="0"/>
    <n v="1"/>
    <n v="1"/>
    <x v="6"/>
    <n v="67"/>
    <x v="0"/>
    <n v="55"/>
    <n v="1.37"/>
    <n v="1.37"/>
    <m/>
    <n v="1"/>
    <n v="1"/>
    <n v="399"/>
    <n v="0"/>
    <x v="0"/>
  </r>
  <r>
    <d v="1983-05-12T00:00:00"/>
    <x v="0"/>
    <n v="1"/>
    <n v="1"/>
    <x v="6"/>
    <n v="68"/>
    <x v="0"/>
    <n v="48"/>
    <n v="0.85"/>
    <n v="0.85"/>
    <m/>
    <n v="1"/>
    <n v="1"/>
    <n v="399"/>
    <n v="0"/>
    <x v="0"/>
  </r>
  <r>
    <d v="1983-05-12T00:00:00"/>
    <x v="0"/>
    <n v="1"/>
    <n v="1"/>
    <x v="6"/>
    <n v="69"/>
    <x v="0"/>
    <n v="53"/>
    <n v="1.1399999999999999"/>
    <n v="1.1399999999999999"/>
    <m/>
    <n v="1"/>
    <n v="1"/>
    <n v="399"/>
    <n v="0"/>
    <x v="0"/>
  </r>
  <r>
    <d v="1983-05-12T00:00:00"/>
    <x v="0"/>
    <n v="1"/>
    <n v="1"/>
    <x v="6"/>
    <n v="70"/>
    <x v="0"/>
    <n v="47"/>
    <n v="0.92"/>
    <n v="0.92"/>
    <m/>
    <n v="1"/>
    <n v="1"/>
    <n v="399"/>
    <n v="0"/>
    <x v="0"/>
  </r>
  <r>
    <d v="1983-05-12T00:00:00"/>
    <x v="0"/>
    <n v="1"/>
    <n v="1"/>
    <x v="6"/>
    <n v="71"/>
    <x v="0"/>
    <n v="50"/>
    <n v="1"/>
    <n v="1"/>
    <m/>
    <n v="1"/>
    <n v="1"/>
    <n v="399"/>
    <n v="0"/>
    <x v="0"/>
  </r>
  <r>
    <d v="1983-05-12T00:00:00"/>
    <x v="0"/>
    <n v="1"/>
    <n v="1"/>
    <x v="6"/>
    <n v="72"/>
    <x v="0"/>
    <n v="46"/>
    <n v="0.84"/>
    <n v="0.84"/>
    <m/>
    <n v="1"/>
    <n v="1"/>
    <n v="399"/>
    <n v="0"/>
    <x v="0"/>
  </r>
  <r>
    <d v="1983-05-12T00:00:00"/>
    <x v="0"/>
    <n v="1"/>
    <n v="1"/>
    <x v="6"/>
    <n v="73"/>
    <x v="0"/>
    <n v="49"/>
    <n v="1.01"/>
    <n v="1.01"/>
    <m/>
    <n v="1"/>
    <n v="1"/>
    <n v="399"/>
    <n v="0"/>
    <x v="0"/>
  </r>
  <r>
    <d v="1983-05-12T00:00:00"/>
    <x v="0"/>
    <n v="1"/>
    <n v="1"/>
    <x v="6"/>
    <n v="74"/>
    <x v="0"/>
    <n v="54"/>
    <n v="1.1299999999999999"/>
    <n v="1.1299999999999999"/>
    <m/>
    <n v="1"/>
    <n v="1"/>
    <n v="399"/>
    <n v="0"/>
    <x v="0"/>
  </r>
  <r>
    <d v="1983-05-12T00:00:00"/>
    <x v="0"/>
    <n v="1"/>
    <n v="1"/>
    <x v="6"/>
    <n v="75"/>
    <x v="0"/>
    <n v="47"/>
    <n v="0.72"/>
    <n v="0.72"/>
    <m/>
    <n v="1"/>
    <n v="1"/>
    <n v="399"/>
    <n v="0"/>
    <x v="0"/>
  </r>
  <r>
    <d v="1983-05-12T00:00:00"/>
    <x v="0"/>
    <n v="1"/>
    <n v="1"/>
    <x v="6"/>
    <n v="76"/>
    <x v="0"/>
    <n v="50"/>
    <n v="0.9"/>
    <n v="0.9"/>
    <m/>
    <n v="1"/>
    <n v="1"/>
    <n v="399"/>
    <n v="0"/>
    <x v="0"/>
  </r>
  <r>
    <d v="1983-05-12T00:00:00"/>
    <x v="0"/>
    <n v="1"/>
    <n v="1"/>
    <x v="6"/>
    <n v="77"/>
    <x v="0"/>
    <n v="52"/>
    <n v="1.1599999999999999"/>
    <n v="1.1599999999999999"/>
    <m/>
    <n v="1"/>
    <n v="1"/>
    <n v="399"/>
    <n v="0"/>
    <x v="0"/>
  </r>
  <r>
    <d v="1983-05-12T00:00:00"/>
    <x v="0"/>
    <n v="1"/>
    <n v="1"/>
    <x v="6"/>
    <n v="78"/>
    <x v="0"/>
    <n v="53"/>
    <n v="1.1599999999999999"/>
    <n v="1.1599999999999999"/>
    <m/>
    <n v="1"/>
    <n v="1"/>
    <n v="399"/>
    <n v="0"/>
    <x v="0"/>
  </r>
  <r>
    <d v="1983-05-12T00:00:00"/>
    <x v="0"/>
    <n v="1"/>
    <n v="1"/>
    <x v="6"/>
    <n v="79"/>
    <x v="0"/>
    <n v="45"/>
    <n v="0.71"/>
    <n v="0.71"/>
    <m/>
    <n v="1"/>
    <n v="1"/>
    <n v="399"/>
    <n v="0"/>
    <x v="0"/>
  </r>
  <r>
    <d v="1983-05-12T00:00:00"/>
    <x v="0"/>
    <n v="1"/>
    <n v="1"/>
    <x v="6"/>
    <n v="80"/>
    <x v="0"/>
    <n v="47"/>
    <n v="0.94"/>
    <n v="0.94"/>
    <m/>
    <n v="1"/>
    <n v="1"/>
    <n v="399"/>
    <n v="0"/>
    <x v="0"/>
  </r>
  <r>
    <d v="1983-05-12T00:00:00"/>
    <x v="0"/>
    <n v="1"/>
    <n v="1"/>
    <x v="6"/>
    <n v="81"/>
    <x v="0"/>
    <n v="48"/>
    <n v="0.72"/>
    <n v="0.72"/>
    <m/>
    <n v="1"/>
    <n v="1"/>
    <n v="399"/>
    <n v="0"/>
    <x v="0"/>
  </r>
  <r>
    <d v="1983-05-12T00:00:00"/>
    <x v="0"/>
    <n v="1"/>
    <n v="1"/>
    <x v="6"/>
    <n v="82"/>
    <x v="0"/>
    <n v="50"/>
    <n v="1.04"/>
    <n v="1.04"/>
    <m/>
    <n v="1"/>
    <n v="1"/>
    <n v="399"/>
    <n v="0"/>
    <x v="0"/>
  </r>
  <r>
    <d v="1983-05-12T00:00:00"/>
    <x v="0"/>
    <n v="1"/>
    <n v="1"/>
    <x v="6"/>
    <n v="83"/>
    <x v="0"/>
    <n v="50"/>
    <n v="1.08"/>
    <n v="1.08"/>
    <m/>
    <n v="1"/>
    <n v="1"/>
    <n v="399"/>
    <n v="0"/>
    <x v="0"/>
  </r>
  <r>
    <d v="1983-05-12T00:00:00"/>
    <x v="0"/>
    <n v="1"/>
    <n v="1"/>
    <x v="6"/>
    <n v="84"/>
    <x v="0"/>
    <n v="48"/>
    <n v="0.84"/>
    <n v="0.84"/>
    <m/>
    <n v="1"/>
    <n v="1"/>
    <n v="399"/>
    <n v="0"/>
    <x v="0"/>
  </r>
  <r>
    <d v="1983-05-12T00:00:00"/>
    <x v="0"/>
    <n v="1"/>
    <n v="1"/>
    <x v="6"/>
    <n v="86"/>
    <x v="0"/>
    <n v="45"/>
    <n v="0.66"/>
    <n v="0.66"/>
    <m/>
    <n v="1"/>
    <n v="1"/>
    <n v="399"/>
    <n v="0"/>
    <x v="0"/>
  </r>
  <r>
    <d v="1983-05-12T00:00:00"/>
    <x v="0"/>
    <n v="1"/>
    <n v="1"/>
    <x v="6"/>
    <n v="89"/>
    <x v="0"/>
    <n v="50"/>
    <n v="1"/>
    <n v="1"/>
    <m/>
    <n v="1"/>
    <n v="1"/>
    <n v="399"/>
    <n v="0"/>
    <x v="0"/>
  </r>
  <r>
    <d v="1983-05-12T00:00:00"/>
    <x v="0"/>
    <n v="1"/>
    <n v="1"/>
    <x v="6"/>
    <n v="90"/>
    <x v="0"/>
    <n v="50"/>
    <n v="0.96"/>
    <n v="0.96"/>
    <m/>
    <n v="1"/>
    <n v="1"/>
    <n v="399"/>
    <n v="0"/>
    <x v="0"/>
  </r>
  <r>
    <d v="1983-05-12T00:00:00"/>
    <x v="0"/>
    <n v="1"/>
    <n v="1"/>
    <x v="6"/>
    <n v="91"/>
    <x v="0"/>
    <n v="49"/>
    <n v="0.99"/>
    <n v="0.99"/>
    <m/>
    <n v="1"/>
    <n v="1"/>
    <n v="399"/>
    <n v="0"/>
    <x v="0"/>
  </r>
  <r>
    <d v="1983-05-12T00:00:00"/>
    <x v="0"/>
    <n v="1"/>
    <n v="1"/>
    <x v="6"/>
    <n v="92"/>
    <x v="0"/>
    <n v="52"/>
    <n v="1.19"/>
    <n v="1.19"/>
    <m/>
    <n v="1"/>
    <n v="1"/>
    <n v="399"/>
    <n v="0"/>
    <x v="0"/>
  </r>
  <r>
    <d v="1983-05-12T00:00:00"/>
    <x v="0"/>
    <n v="1"/>
    <n v="1"/>
    <x v="6"/>
    <n v="93"/>
    <x v="0"/>
    <n v="49"/>
    <n v="0.96"/>
    <n v="0.96"/>
    <m/>
    <n v="1"/>
    <n v="1"/>
    <n v="399"/>
    <n v="0"/>
    <x v="0"/>
  </r>
  <r>
    <d v="1983-05-12T00:00:00"/>
    <x v="0"/>
    <n v="1"/>
    <n v="1"/>
    <x v="6"/>
    <n v="94"/>
    <x v="0"/>
    <n v="50"/>
    <n v="1.02"/>
    <n v="1.02"/>
    <m/>
    <n v="1"/>
    <n v="1"/>
    <n v="399"/>
    <n v="0"/>
    <x v="0"/>
  </r>
  <r>
    <d v="1983-05-12T00:00:00"/>
    <x v="0"/>
    <n v="1"/>
    <n v="1"/>
    <x v="6"/>
    <n v="95"/>
    <x v="0"/>
    <n v="50"/>
    <n v="0.91"/>
    <n v="0.91"/>
    <m/>
    <n v="1"/>
    <n v="1"/>
    <n v="399"/>
    <n v="0"/>
    <x v="0"/>
  </r>
  <r>
    <d v="1983-05-12T00:00:00"/>
    <x v="0"/>
    <n v="1"/>
    <n v="1"/>
    <x v="6"/>
    <n v="96"/>
    <x v="0"/>
    <n v="51"/>
    <n v="1.08"/>
    <n v="1.08"/>
    <m/>
    <n v="1"/>
    <n v="1"/>
    <n v="399"/>
    <n v="0"/>
    <x v="0"/>
  </r>
  <r>
    <d v="1983-05-12T00:00:00"/>
    <x v="0"/>
    <n v="1"/>
    <n v="1"/>
    <x v="6"/>
    <n v="97"/>
    <x v="0"/>
    <n v="50"/>
    <n v="1.03"/>
    <n v="1.03"/>
    <m/>
    <n v="1"/>
    <n v="1"/>
    <n v="399"/>
    <n v="0"/>
    <x v="0"/>
  </r>
  <r>
    <d v="1983-05-12T00:00:00"/>
    <x v="0"/>
    <n v="1"/>
    <n v="1"/>
    <x v="6"/>
    <n v="98"/>
    <x v="0"/>
    <n v="48"/>
    <n v="0.84"/>
    <n v="0.84"/>
    <m/>
    <n v="1"/>
    <n v="1"/>
    <n v="399"/>
    <n v="0"/>
    <x v="0"/>
  </r>
  <r>
    <d v="1983-05-12T00:00:00"/>
    <x v="0"/>
    <n v="1"/>
    <n v="1"/>
    <x v="6"/>
    <n v="99"/>
    <x v="0"/>
    <n v="47"/>
    <n v="0.75"/>
    <n v="0.75"/>
    <m/>
    <n v="1"/>
    <n v="1"/>
    <n v="399"/>
    <n v="0"/>
    <x v="0"/>
  </r>
  <r>
    <d v="1983-05-12T00:00:00"/>
    <x v="0"/>
    <n v="1"/>
    <n v="1"/>
    <x v="6"/>
    <n v="100"/>
    <x v="0"/>
    <n v="49"/>
    <n v="0.94"/>
    <n v="0.94"/>
    <m/>
    <n v="1"/>
    <n v="1"/>
    <n v="399"/>
    <n v="0"/>
    <x v="0"/>
  </r>
  <r>
    <d v="1984-04-23T00:00:00"/>
    <x v="0"/>
    <n v="1"/>
    <n v="1"/>
    <x v="7"/>
    <n v="1"/>
    <x v="0"/>
    <n v="66"/>
    <n v="2.59"/>
    <n v="2.3226616450000002"/>
    <m/>
    <n v="1"/>
    <n v="1"/>
    <n v="399"/>
    <n v="1"/>
    <x v="0"/>
  </r>
  <r>
    <d v="1984-04-23T00:00:00"/>
    <x v="0"/>
    <n v="1"/>
    <n v="1"/>
    <x v="7"/>
    <n v="2"/>
    <x v="0"/>
    <n v="70"/>
    <n v="3.03"/>
    <n v="2.71724509"/>
    <m/>
    <n v="1"/>
    <n v="1"/>
    <n v="399"/>
    <n v="1"/>
    <x v="0"/>
  </r>
  <r>
    <d v="1984-04-23T00:00:00"/>
    <x v="0"/>
    <n v="1"/>
    <n v="1"/>
    <x v="7"/>
    <n v="3"/>
    <x v="0"/>
    <n v="67"/>
    <n v="2.82"/>
    <n v="2.5289211730000001"/>
    <m/>
    <n v="1"/>
    <n v="1"/>
    <n v="399"/>
    <n v="1"/>
    <x v="0"/>
  </r>
  <r>
    <d v="1984-04-23T00:00:00"/>
    <x v="0"/>
    <n v="1"/>
    <n v="1"/>
    <x v="7"/>
    <n v="4"/>
    <x v="0"/>
    <n v="74"/>
    <n v="3.6"/>
    <n v="3.228410008"/>
    <m/>
    <n v="1"/>
    <n v="1"/>
    <n v="399"/>
    <n v="1"/>
    <x v="0"/>
  </r>
  <r>
    <d v="1984-04-23T00:00:00"/>
    <x v="0"/>
    <n v="1"/>
    <n v="1"/>
    <x v="7"/>
    <n v="5"/>
    <x v="0"/>
    <n v="46"/>
    <n v="0.92"/>
    <n v="0.82503811299999996"/>
    <m/>
    <n v="1"/>
    <n v="1"/>
    <n v="399"/>
    <n v="1"/>
    <x v="0"/>
  </r>
  <r>
    <d v="1984-04-23T00:00:00"/>
    <x v="0"/>
    <n v="1"/>
    <n v="1"/>
    <x v="7"/>
    <n v="6"/>
    <x v="0"/>
    <n v="55"/>
    <n v="1.57"/>
    <n v="1.4079454760000001"/>
    <m/>
    <n v="1"/>
    <n v="1"/>
    <n v="399"/>
    <n v="1"/>
    <x v="0"/>
  </r>
  <r>
    <d v="1984-04-23T00:00:00"/>
    <x v="0"/>
    <n v="1"/>
    <n v="1"/>
    <x v="7"/>
    <n v="7"/>
    <x v="0"/>
    <n v="61"/>
    <n v="2.0299999999999998"/>
    <n v="1.8204645319999999"/>
    <m/>
    <n v="1"/>
    <n v="1"/>
    <n v="399"/>
    <n v="1"/>
    <x v="0"/>
  </r>
  <r>
    <d v="1984-04-23T00:00:00"/>
    <x v="0"/>
    <n v="1"/>
    <n v="1"/>
    <x v="7"/>
    <n v="8"/>
    <x v="0"/>
    <n v="67"/>
    <n v="2.96"/>
    <n v="2.6544704509999999"/>
    <m/>
    <n v="1"/>
    <n v="1"/>
    <n v="399"/>
    <n v="1"/>
    <x v="0"/>
  </r>
  <r>
    <d v="1984-04-23T00:00:00"/>
    <x v="0"/>
    <n v="1"/>
    <n v="1"/>
    <x v="7"/>
    <n v="9"/>
    <x v="0"/>
    <n v="63"/>
    <n v="2.25"/>
    <n v="2.0177562550000001"/>
    <m/>
    <n v="1"/>
    <n v="1"/>
    <n v="399"/>
    <n v="1"/>
    <x v="0"/>
  </r>
  <r>
    <d v="1984-04-23T00:00:00"/>
    <x v="0"/>
    <n v="1"/>
    <n v="1"/>
    <x v="7"/>
    <n v="10"/>
    <x v="0"/>
    <n v="56"/>
    <n v="1.5"/>
    <n v="1.345170837"/>
    <m/>
    <n v="1"/>
    <n v="1"/>
    <n v="399"/>
    <n v="1"/>
    <x v="0"/>
  </r>
  <r>
    <d v="1984-04-23T00:00:00"/>
    <x v="0"/>
    <n v="1"/>
    <n v="1"/>
    <x v="7"/>
    <n v="11"/>
    <x v="0"/>
    <n v="65"/>
    <n v="2.58"/>
    <n v="2.3136938389999999"/>
    <m/>
    <n v="1"/>
    <n v="1"/>
    <n v="399"/>
    <n v="1"/>
    <x v="0"/>
  </r>
  <r>
    <d v="1984-04-23T00:00:00"/>
    <x v="0"/>
    <n v="1"/>
    <n v="1"/>
    <x v="7"/>
    <n v="12"/>
    <x v="0"/>
    <n v="71"/>
    <n v="3.18"/>
    <n v="2.8517621740000001"/>
    <m/>
    <n v="1"/>
    <n v="1"/>
    <n v="399"/>
    <n v="1"/>
    <x v="0"/>
  </r>
  <r>
    <d v="1984-04-23T00:00:00"/>
    <x v="0"/>
    <n v="1"/>
    <n v="1"/>
    <x v="7"/>
    <n v="13"/>
    <x v="0"/>
    <n v="66"/>
    <n v="2.64"/>
    <n v="2.3675006729999999"/>
    <m/>
    <n v="1"/>
    <n v="1"/>
    <n v="399"/>
    <n v="1"/>
    <x v="0"/>
  </r>
  <r>
    <d v="1984-04-23T00:00:00"/>
    <x v="0"/>
    <n v="1"/>
    <n v="1"/>
    <x v="7"/>
    <n v="14"/>
    <x v="0"/>
    <n v="68"/>
    <n v="2.77"/>
    <n v="2.4840821449999999"/>
    <m/>
    <n v="1"/>
    <n v="1"/>
    <n v="399"/>
    <n v="1"/>
    <x v="0"/>
  </r>
  <r>
    <d v="1984-04-23T00:00:00"/>
    <x v="0"/>
    <n v="1"/>
    <n v="1"/>
    <x v="7"/>
    <n v="15"/>
    <x v="0"/>
    <n v="72"/>
    <n v="3.5"/>
    <n v="3.1387319520000001"/>
    <m/>
    <n v="1"/>
    <n v="1"/>
    <n v="399"/>
    <n v="1"/>
    <x v="0"/>
  </r>
  <r>
    <d v="1984-04-23T00:00:00"/>
    <x v="0"/>
    <n v="1"/>
    <n v="1"/>
    <x v="7"/>
    <n v="16"/>
    <x v="0"/>
    <n v="70"/>
    <n v="3.06"/>
    <n v="2.7441485069999998"/>
    <m/>
    <n v="1"/>
    <n v="1"/>
    <n v="399"/>
    <n v="1"/>
    <x v="0"/>
  </r>
  <r>
    <d v="1984-04-23T00:00:00"/>
    <x v="0"/>
    <n v="1"/>
    <n v="1"/>
    <x v="7"/>
    <n v="17"/>
    <x v="0"/>
    <n v="58"/>
    <n v="1.78"/>
    <n v="1.596269393"/>
    <m/>
    <n v="1"/>
    <n v="1"/>
    <n v="399"/>
    <n v="1"/>
    <x v="0"/>
  </r>
  <r>
    <d v="1984-04-23T00:00:00"/>
    <x v="0"/>
    <n v="1"/>
    <n v="1"/>
    <x v="7"/>
    <n v="18"/>
    <x v="0"/>
    <n v="63"/>
    <n v="2.4500000000000002"/>
    <n v="2.1971123669999999"/>
    <m/>
    <n v="1"/>
    <n v="1"/>
    <n v="399"/>
    <n v="1"/>
    <x v="0"/>
  </r>
  <r>
    <d v="1984-04-23T00:00:00"/>
    <x v="0"/>
    <n v="1"/>
    <n v="1"/>
    <x v="7"/>
    <n v="19"/>
    <x v="0"/>
    <n v="68"/>
    <n v="2.74"/>
    <n v="2.4571787280000001"/>
    <m/>
    <n v="1"/>
    <n v="1"/>
    <n v="399"/>
    <n v="1"/>
    <x v="0"/>
  </r>
  <r>
    <d v="1984-04-23T00:00:00"/>
    <x v="0"/>
    <n v="1"/>
    <n v="1"/>
    <x v="7"/>
    <n v="20"/>
    <x v="0"/>
    <n v="71"/>
    <n v="3.12"/>
    <n v="2.7979553400000001"/>
    <m/>
    <n v="1"/>
    <n v="1"/>
    <n v="399"/>
    <n v="1"/>
    <x v="0"/>
  </r>
  <r>
    <d v="1984-04-23T00:00:00"/>
    <x v="0"/>
    <n v="1"/>
    <n v="1"/>
    <x v="7"/>
    <n v="21"/>
    <x v="0"/>
    <n v="66"/>
    <n v="2.7"/>
    <n v="2.4213075060000002"/>
    <m/>
    <n v="1"/>
    <n v="1"/>
    <n v="399"/>
    <n v="1"/>
    <x v="0"/>
  </r>
  <r>
    <d v="1984-04-23T00:00:00"/>
    <x v="0"/>
    <n v="1"/>
    <n v="1"/>
    <x v="7"/>
    <n v="22"/>
    <x v="0"/>
    <n v="60"/>
    <n v="1.87"/>
    <n v="1.6769796429999999"/>
    <m/>
    <n v="1"/>
    <n v="1"/>
    <n v="399"/>
    <n v="1"/>
    <x v="0"/>
  </r>
  <r>
    <d v="1984-04-23T00:00:00"/>
    <x v="0"/>
    <n v="1"/>
    <n v="1"/>
    <x v="7"/>
    <n v="23"/>
    <x v="0"/>
    <n v="70"/>
    <n v="3.03"/>
    <n v="2.71724509"/>
    <m/>
    <n v="1"/>
    <n v="1"/>
    <n v="399"/>
    <n v="1"/>
    <x v="0"/>
  </r>
  <r>
    <d v="1984-04-23T00:00:00"/>
    <x v="0"/>
    <n v="1"/>
    <n v="1"/>
    <x v="7"/>
    <n v="24"/>
    <x v="0"/>
    <n v="52"/>
    <n v="1.34"/>
    <n v="1.2016859470000001"/>
    <m/>
    <n v="1"/>
    <n v="1"/>
    <n v="399"/>
    <n v="1"/>
    <x v="0"/>
  </r>
  <r>
    <d v="1984-04-23T00:00:00"/>
    <x v="0"/>
    <n v="1"/>
    <n v="1"/>
    <x v="7"/>
    <n v="25"/>
    <x v="0"/>
    <n v="59"/>
    <n v="2"/>
    <n v="1.793561116"/>
    <m/>
    <n v="1"/>
    <n v="1"/>
    <n v="399"/>
    <n v="1"/>
    <x v="0"/>
  </r>
  <r>
    <d v="1984-04-23T00:00:00"/>
    <x v="0"/>
    <n v="1"/>
    <n v="1"/>
    <x v="7"/>
    <n v="26"/>
    <x v="0"/>
    <n v="59"/>
    <n v="1.86"/>
    <n v="1.668011838"/>
    <m/>
    <n v="1"/>
    <n v="1"/>
    <n v="399"/>
    <n v="1"/>
    <x v="0"/>
  </r>
  <r>
    <d v="1984-04-23T00:00:00"/>
    <x v="0"/>
    <n v="1"/>
    <n v="1"/>
    <x v="7"/>
    <n v="27"/>
    <x v="0"/>
    <n v="57"/>
    <n v="1.68"/>
    <n v="1.5065913369999999"/>
    <m/>
    <n v="1"/>
    <n v="1"/>
    <n v="399"/>
    <n v="1"/>
    <x v="0"/>
  </r>
  <r>
    <d v="1984-04-23T00:00:00"/>
    <x v="0"/>
    <n v="1"/>
    <n v="1"/>
    <x v="7"/>
    <n v="28"/>
    <x v="0"/>
    <n v="59"/>
    <n v="1.85"/>
    <n v="1.6590440319999999"/>
    <m/>
    <n v="1"/>
    <n v="1"/>
    <n v="399"/>
    <n v="1"/>
    <x v="0"/>
  </r>
  <r>
    <d v="1984-04-23T00:00:00"/>
    <x v="0"/>
    <n v="1"/>
    <n v="1"/>
    <x v="7"/>
    <n v="29"/>
    <x v="0"/>
    <n v="67"/>
    <n v="2.74"/>
    <n v="2.4571787280000001"/>
    <m/>
    <n v="1"/>
    <n v="1"/>
    <n v="399"/>
    <n v="1"/>
    <x v="0"/>
  </r>
  <r>
    <d v="1984-04-23T00:00:00"/>
    <x v="0"/>
    <n v="1"/>
    <n v="1"/>
    <x v="7"/>
    <n v="30"/>
    <x v="0"/>
    <n v="62"/>
    <n v="1.73"/>
    <n v="1.5514303650000001"/>
    <m/>
    <n v="1"/>
    <n v="1"/>
    <n v="399"/>
    <n v="1"/>
    <x v="0"/>
  </r>
  <r>
    <d v="1984-04-23T00:00:00"/>
    <x v="0"/>
    <n v="1"/>
    <n v="1"/>
    <x v="7"/>
    <n v="31"/>
    <x v="0"/>
    <n v="65"/>
    <n v="2.4900000000000002"/>
    <n v="2.2329835889999998"/>
    <m/>
    <n v="1"/>
    <n v="1"/>
    <n v="399"/>
    <n v="1"/>
    <x v="0"/>
  </r>
  <r>
    <d v="1984-04-23T00:00:00"/>
    <x v="0"/>
    <n v="1"/>
    <n v="1"/>
    <x v="7"/>
    <n v="32"/>
    <x v="0"/>
    <n v="68"/>
    <n v="3.08"/>
    <n v="2.7620841180000002"/>
    <m/>
    <n v="1"/>
    <n v="1"/>
    <n v="399"/>
    <n v="1"/>
    <x v="0"/>
  </r>
  <r>
    <d v="1984-04-23T00:00:00"/>
    <x v="0"/>
    <n v="1"/>
    <n v="1"/>
    <x v="7"/>
    <n v="33"/>
    <x v="0"/>
    <n v="67"/>
    <n v="2.77"/>
    <n v="2.4840821449999999"/>
    <m/>
    <n v="1"/>
    <n v="1"/>
    <n v="399"/>
    <n v="1"/>
    <x v="0"/>
  </r>
  <r>
    <d v="1984-04-23T00:00:00"/>
    <x v="0"/>
    <n v="1"/>
    <n v="1"/>
    <x v="7"/>
    <n v="34"/>
    <x v="0"/>
    <n v="64"/>
    <n v="2.15"/>
    <n v="1.928078199"/>
    <m/>
    <n v="1"/>
    <n v="1"/>
    <n v="399"/>
    <n v="1"/>
    <x v="0"/>
  </r>
  <r>
    <d v="1984-04-23T00:00:00"/>
    <x v="0"/>
    <n v="1"/>
    <n v="1"/>
    <x v="7"/>
    <n v="35"/>
    <x v="1"/>
    <n v="89"/>
    <n v="7.11"/>
    <n v="6.3761097659999999"/>
    <m/>
    <n v="2"/>
    <n v="1"/>
    <n v="399"/>
    <n v="1"/>
    <x v="0"/>
  </r>
  <r>
    <d v="1984-04-23T00:00:00"/>
    <x v="0"/>
    <n v="1"/>
    <n v="1"/>
    <x v="7"/>
    <n v="36"/>
    <x v="0"/>
    <n v="67"/>
    <n v="2.58"/>
    <n v="2.3136938389999999"/>
    <m/>
    <n v="1"/>
    <n v="1"/>
    <n v="399"/>
    <n v="1"/>
    <x v="0"/>
  </r>
  <r>
    <d v="1984-04-23T00:00:00"/>
    <x v="0"/>
    <n v="1"/>
    <n v="1"/>
    <x v="7"/>
    <n v="37"/>
    <x v="0"/>
    <n v="73"/>
    <n v="3.28"/>
    <n v="2.94144023"/>
    <m/>
    <n v="1"/>
    <n v="1"/>
    <n v="399"/>
    <n v="1"/>
    <x v="0"/>
  </r>
  <r>
    <d v="1984-04-23T00:00:00"/>
    <x v="0"/>
    <n v="1"/>
    <n v="1"/>
    <x v="7"/>
    <n v="38"/>
    <x v="0"/>
    <n v="69"/>
    <n v="2.93"/>
    <n v="2.6275670340000001"/>
    <m/>
    <n v="1"/>
    <n v="1"/>
    <n v="399"/>
    <n v="1"/>
    <x v="0"/>
  </r>
  <r>
    <d v="1984-04-23T00:00:00"/>
    <x v="0"/>
    <n v="1"/>
    <n v="1"/>
    <x v="7"/>
    <n v="39"/>
    <x v="0"/>
    <n v="58"/>
    <n v="1.71"/>
    <n v="1.5334947539999999"/>
    <m/>
    <n v="1"/>
    <n v="1"/>
    <n v="399"/>
    <n v="1"/>
    <x v="0"/>
  </r>
  <r>
    <d v="1984-04-23T00:00:00"/>
    <x v="0"/>
    <n v="1"/>
    <n v="1"/>
    <x v="7"/>
    <n v="40"/>
    <x v="0"/>
    <n v="60"/>
    <n v="2.04"/>
    <n v="1.8294323379999999"/>
    <m/>
    <n v="1"/>
    <n v="1"/>
    <n v="399"/>
    <n v="1"/>
    <x v="0"/>
  </r>
  <r>
    <d v="1984-04-23T00:00:00"/>
    <x v="0"/>
    <n v="1"/>
    <n v="1"/>
    <x v="7"/>
    <n v="41"/>
    <x v="0"/>
    <n v="60"/>
    <n v="1.91"/>
    <n v="1.7128508650000001"/>
    <m/>
    <n v="1"/>
    <n v="1"/>
    <n v="399"/>
    <n v="1"/>
    <x v="0"/>
  </r>
  <r>
    <d v="1984-04-23T00:00:00"/>
    <x v="0"/>
    <n v="1"/>
    <n v="1"/>
    <x v="7"/>
    <n v="42"/>
    <x v="0"/>
    <n v="70"/>
    <n v="2.97"/>
    <n v="2.6634382570000001"/>
    <m/>
    <n v="1"/>
    <n v="1"/>
    <n v="399"/>
    <n v="1"/>
    <x v="0"/>
  </r>
  <r>
    <d v="1984-04-23T00:00:00"/>
    <x v="0"/>
    <n v="1"/>
    <n v="1"/>
    <x v="7"/>
    <n v="43"/>
    <x v="1"/>
    <n v="70"/>
    <n v="3.04"/>
    <n v="2.7262128959999998"/>
    <m/>
    <n v="2"/>
    <n v="1"/>
    <n v="399"/>
    <n v="1"/>
    <x v="0"/>
  </r>
  <r>
    <d v="1984-04-23T00:00:00"/>
    <x v="0"/>
    <n v="1"/>
    <n v="1"/>
    <x v="7"/>
    <n v="44"/>
    <x v="0"/>
    <n v="70"/>
    <n v="3.18"/>
    <n v="2.8517621740000001"/>
    <m/>
    <n v="1"/>
    <n v="1"/>
    <n v="399"/>
    <n v="1"/>
    <x v="0"/>
  </r>
  <r>
    <d v="1984-04-23T00:00:00"/>
    <x v="0"/>
    <n v="1"/>
    <n v="1"/>
    <x v="7"/>
    <n v="45"/>
    <x v="0"/>
    <n v="66"/>
    <n v="2.4900000000000002"/>
    <n v="2.2329835889999998"/>
    <m/>
    <n v="1"/>
    <n v="1"/>
    <n v="399"/>
    <n v="1"/>
    <x v="0"/>
  </r>
  <r>
    <d v="1984-04-23T00:00:00"/>
    <x v="0"/>
    <n v="1"/>
    <n v="1"/>
    <x v="7"/>
    <n v="46"/>
    <x v="0"/>
    <n v="66"/>
    <n v="2.62"/>
    <n v="2.3495650609999998"/>
    <m/>
    <n v="1"/>
    <n v="1"/>
    <n v="399"/>
    <n v="1"/>
    <x v="0"/>
  </r>
  <r>
    <d v="1984-04-23T00:00:00"/>
    <x v="0"/>
    <n v="1"/>
    <n v="1"/>
    <x v="7"/>
    <n v="47"/>
    <x v="0"/>
    <n v="68"/>
    <n v="2.81"/>
    <n v="2.5199533669999998"/>
    <m/>
    <n v="1"/>
    <n v="1"/>
    <n v="399"/>
    <n v="1"/>
    <x v="0"/>
  </r>
  <r>
    <d v="1984-04-23T00:00:00"/>
    <x v="0"/>
    <n v="1"/>
    <n v="1"/>
    <x v="7"/>
    <n v="48"/>
    <x v="0"/>
    <n v="72"/>
    <n v="3.64"/>
    <n v="3.2642812299999999"/>
    <m/>
    <n v="1"/>
    <n v="1"/>
    <n v="399"/>
    <n v="1"/>
    <x v="0"/>
  </r>
  <r>
    <d v="1984-04-23T00:00:00"/>
    <x v="0"/>
    <n v="1"/>
    <n v="1"/>
    <x v="7"/>
    <n v="49"/>
    <x v="0"/>
    <n v="75"/>
    <n v="3.66"/>
    <n v="3.282216842"/>
    <m/>
    <n v="1"/>
    <n v="1"/>
    <n v="399"/>
    <n v="1"/>
    <x v="0"/>
  </r>
  <r>
    <d v="1984-04-23T00:00:00"/>
    <x v="0"/>
    <n v="1"/>
    <n v="1"/>
    <x v="7"/>
    <n v="50"/>
    <x v="0"/>
    <n v="70"/>
    <n v="3.01"/>
    <n v="2.6993094790000001"/>
    <m/>
    <n v="1"/>
    <n v="1"/>
    <n v="399"/>
    <n v="1"/>
    <x v="0"/>
  </r>
  <r>
    <d v="1984-04-23T00:00:00"/>
    <x v="0"/>
    <n v="1"/>
    <n v="1"/>
    <x v="7"/>
    <n v="51"/>
    <x v="0"/>
    <n v="60"/>
    <n v="1.96"/>
    <n v="1.757689893"/>
    <m/>
    <n v="1"/>
    <n v="1"/>
    <n v="399"/>
    <n v="1"/>
    <x v="0"/>
  </r>
  <r>
    <d v="1984-04-23T00:00:00"/>
    <x v="0"/>
    <n v="1"/>
    <n v="1"/>
    <x v="7"/>
    <n v="52"/>
    <x v="0"/>
    <n v="72"/>
    <n v="3.21"/>
    <n v="2.8786655909999999"/>
    <m/>
    <n v="1"/>
    <n v="1"/>
    <n v="399"/>
    <n v="1"/>
    <x v="0"/>
  </r>
  <r>
    <d v="1984-04-23T00:00:00"/>
    <x v="0"/>
    <n v="1"/>
    <n v="1"/>
    <x v="7"/>
    <n v="53"/>
    <x v="0"/>
    <n v="67"/>
    <n v="2.93"/>
    <n v="2.6275670340000001"/>
    <m/>
    <n v="1"/>
    <n v="1"/>
    <n v="399"/>
    <n v="1"/>
    <x v="0"/>
  </r>
  <r>
    <d v="1984-04-23T00:00:00"/>
    <x v="0"/>
    <n v="1"/>
    <n v="1"/>
    <x v="7"/>
    <n v="54"/>
    <x v="0"/>
    <n v="65"/>
    <n v="2.25"/>
    <n v="2.0177562550000001"/>
    <m/>
    <n v="1"/>
    <n v="1"/>
    <n v="399"/>
    <n v="1"/>
    <x v="0"/>
  </r>
  <r>
    <d v="1984-04-23T00:00:00"/>
    <x v="0"/>
    <n v="1"/>
    <n v="1"/>
    <x v="7"/>
    <n v="55"/>
    <x v="0"/>
    <n v="65"/>
    <n v="2.38"/>
    <n v="2.1343377280000002"/>
    <m/>
    <n v="1"/>
    <n v="1"/>
    <n v="399"/>
    <n v="1"/>
    <x v="0"/>
  </r>
  <r>
    <d v="1984-04-23T00:00:00"/>
    <x v="0"/>
    <n v="1"/>
    <n v="1"/>
    <x v="7"/>
    <n v="56"/>
    <x v="0"/>
    <n v="61"/>
    <n v="1.98"/>
    <n v="1.775625504"/>
    <m/>
    <n v="1"/>
    <n v="1"/>
    <n v="399"/>
    <n v="1"/>
    <x v="0"/>
  </r>
  <r>
    <d v="1984-04-23T00:00:00"/>
    <x v="0"/>
    <n v="1"/>
    <n v="1"/>
    <x v="7"/>
    <n v="57"/>
    <x v="0"/>
    <n v="68"/>
    <n v="3.04"/>
    <n v="2.7262128959999998"/>
    <m/>
    <n v="1"/>
    <n v="1"/>
    <n v="399"/>
    <n v="1"/>
    <x v="0"/>
  </r>
  <r>
    <d v="1984-04-23T00:00:00"/>
    <x v="0"/>
    <n v="1"/>
    <n v="1"/>
    <x v="7"/>
    <n v="58"/>
    <x v="0"/>
    <n v="55"/>
    <n v="1.55"/>
    <n v="1.3900098649999999"/>
    <m/>
    <n v="1"/>
    <n v="1"/>
    <n v="399"/>
    <n v="1"/>
    <x v="0"/>
  </r>
  <r>
    <d v="1984-04-23T00:00:00"/>
    <x v="0"/>
    <n v="1"/>
    <n v="1"/>
    <x v="7"/>
    <n v="59"/>
    <x v="0"/>
    <n v="63"/>
    <n v="2.15"/>
    <n v="1.928078199"/>
    <m/>
    <n v="1"/>
    <n v="1"/>
    <n v="399"/>
    <n v="1"/>
    <x v="0"/>
  </r>
  <r>
    <d v="1984-04-23T00:00:00"/>
    <x v="0"/>
    <n v="1"/>
    <n v="1"/>
    <x v="7"/>
    <n v="60"/>
    <x v="1"/>
    <n v="77"/>
    <n v="4.16"/>
    <n v="3.7306071200000002"/>
    <m/>
    <n v="2"/>
    <n v="1"/>
    <n v="399"/>
    <n v="1"/>
    <x v="0"/>
  </r>
  <r>
    <d v="1984-04-23T00:00:00"/>
    <x v="0"/>
    <n v="1"/>
    <n v="1"/>
    <x v="7"/>
    <n v="61"/>
    <x v="0"/>
    <n v="65"/>
    <n v="2.4900000000000002"/>
    <n v="2.2329835889999998"/>
    <m/>
    <n v="1"/>
    <n v="1"/>
    <n v="399"/>
    <n v="1"/>
    <x v="0"/>
  </r>
  <r>
    <d v="1984-04-23T00:00:00"/>
    <x v="0"/>
    <n v="1"/>
    <n v="1"/>
    <x v="7"/>
    <n v="62"/>
    <x v="0"/>
    <n v="64"/>
    <n v="2.2999999999999998"/>
    <n v="2.0625952829999998"/>
    <m/>
    <n v="1"/>
    <n v="1"/>
    <n v="399"/>
    <n v="1"/>
    <x v="0"/>
  </r>
  <r>
    <d v="1984-04-23T00:00:00"/>
    <x v="0"/>
    <n v="1"/>
    <n v="1"/>
    <x v="7"/>
    <n v="63"/>
    <x v="1"/>
    <n v="71"/>
    <n v="3.2"/>
    <n v="2.8696977850000001"/>
    <m/>
    <n v="2"/>
    <n v="1"/>
    <n v="399"/>
    <n v="1"/>
    <x v="0"/>
  </r>
  <r>
    <d v="1984-04-23T00:00:00"/>
    <x v="0"/>
    <n v="1"/>
    <n v="1"/>
    <x v="7"/>
    <n v="64"/>
    <x v="0"/>
    <n v="76"/>
    <n v="4.18"/>
    <n v="3.7485427320000002"/>
    <m/>
    <n v="1"/>
    <n v="1"/>
    <n v="399"/>
    <n v="1"/>
    <x v="0"/>
  </r>
  <r>
    <d v="1984-04-23T00:00:00"/>
    <x v="0"/>
    <n v="1"/>
    <n v="1"/>
    <x v="7"/>
    <n v="65"/>
    <x v="0"/>
    <n v="64"/>
    <n v="2.36"/>
    <n v="2.1164021160000002"/>
    <m/>
    <n v="1"/>
    <n v="1"/>
    <n v="399"/>
    <n v="1"/>
    <x v="0"/>
  </r>
  <r>
    <d v="1984-04-23T00:00:00"/>
    <x v="0"/>
    <n v="1"/>
    <n v="1"/>
    <x v="7"/>
    <n v="66"/>
    <x v="0"/>
    <n v="65"/>
    <n v="2.57"/>
    <n v="2.3047260340000002"/>
    <m/>
    <n v="1"/>
    <n v="1"/>
    <n v="399"/>
    <n v="1"/>
    <x v="0"/>
  </r>
  <r>
    <d v="1984-04-23T00:00:00"/>
    <x v="0"/>
    <n v="1"/>
    <n v="1"/>
    <x v="7"/>
    <n v="67"/>
    <x v="0"/>
    <n v="71"/>
    <n v="3"/>
    <n v="2.6903416729999998"/>
    <m/>
    <n v="1"/>
    <n v="1"/>
    <n v="399"/>
    <n v="1"/>
    <x v="0"/>
  </r>
  <r>
    <d v="1984-04-23T00:00:00"/>
    <x v="0"/>
    <n v="1"/>
    <n v="1"/>
    <x v="7"/>
    <n v="68"/>
    <x v="0"/>
    <n v="70"/>
    <n v="3.1"/>
    <n v="2.7800197290000002"/>
    <m/>
    <n v="1"/>
    <n v="1"/>
    <n v="399"/>
    <n v="1"/>
    <x v="0"/>
  </r>
  <r>
    <d v="1984-04-23T00:00:00"/>
    <x v="0"/>
    <n v="1"/>
    <n v="1"/>
    <x v="7"/>
    <n v="69"/>
    <x v="0"/>
    <n v="64"/>
    <n v="2.27"/>
    <n v="2.0356918660000001"/>
    <m/>
    <n v="1"/>
    <n v="1"/>
    <n v="399"/>
    <n v="1"/>
    <x v="0"/>
  </r>
  <r>
    <d v="1984-04-23T00:00:00"/>
    <x v="0"/>
    <n v="1"/>
    <n v="1"/>
    <x v="7"/>
    <n v="70"/>
    <x v="0"/>
    <n v="58"/>
    <n v="1.77"/>
    <n v="1.587301587"/>
    <m/>
    <n v="1"/>
    <n v="1"/>
    <n v="399"/>
    <n v="1"/>
    <x v="0"/>
  </r>
  <r>
    <d v="1984-04-23T00:00:00"/>
    <x v="0"/>
    <n v="1"/>
    <n v="1"/>
    <x v="7"/>
    <n v="71"/>
    <x v="0"/>
    <n v="70"/>
    <n v="3.2"/>
    <n v="2.8696977850000001"/>
    <m/>
    <n v="1"/>
    <n v="1"/>
    <n v="399"/>
    <n v="1"/>
    <x v="0"/>
  </r>
  <r>
    <d v="1984-04-23T00:00:00"/>
    <x v="0"/>
    <n v="1"/>
    <n v="1"/>
    <x v="7"/>
    <n v="72"/>
    <x v="0"/>
    <n v="61"/>
    <n v="2.0499999999999998"/>
    <n v="1.8384001430000001"/>
    <m/>
    <n v="1"/>
    <n v="1"/>
    <n v="399"/>
    <n v="1"/>
    <x v="0"/>
  </r>
  <r>
    <d v="1984-04-23T00:00:00"/>
    <x v="0"/>
    <n v="1"/>
    <n v="1"/>
    <x v="7"/>
    <n v="73"/>
    <x v="0"/>
    <n v="66"/>
    <n v="2.56"/>
    <n v="2.295758228"/>
    <m/>
    <n v="1"/>
    <n v="1"/>
    <n v="399"/>
    <n v="1"/>
    <x v="0"/>
  </r>
  <r>
    <d v="1984-04-23T00:00:00"/>
    <x v="0"/>
    <n v="1"/>
    <n v="1"/>
    <x v="7"/>
    <n v="74"/>
    <x v="0"/>
    <n v="69"/>
    <n v="2.98"/>
    <n v="2.6724060619999999"/>
    <m/>
    <n v="1"/>
    <n v="1"/>
    <n v="399"/>
    <n v="1"/>
    <x v="0"/>
  </r>
  <r>
    <d v="1984-04-23T00:00:00"/>
    <x v="0"/>
    <n v="1"/>
    <n v="1"/>
    <x v="7"/>
    <n v="75"/>
    <x v="0"/>
    <n v="69"/>
    <n v="2.97"/>
    <n v="2.6634382570000001"/>
    <m/>
    <n v="1"/>
    <n v="1"/>
    <n v="399"/>
    <n v="1"/>
    <x v="0"/>
  </r>
  <r>
    <d v="1984-04-23T00:00:00"/>
    <x v="0"/>
    <n v="1"/>
    <n v="1"/>
    <x v="7"/>
    <n v="76"/>
    <x v="0"/>
    <n v="60"/>
    <n v="1.96"/>
    <n v="1.757689893"/>
    <m/>
    <n v="1"/>
    <n v="1"/>
    <n v="399"/>
    <n v="1"/>
    <x v="0"/>
  </r>
  <r>
    <d v="1984-04-23T00:00:00"/>
    <x v="0"/>
    <n v="1"/>
    <n v="1"/>
    <x v="7"/>
    <n v="77"/>
    <x v="0"/>
    <n v="63"/>
    <n v="2.29"/>
    <n v="2.053627477"/>
    <m/>
    <n v="1"/>
    <n v="1"/>
    <n v="399"/>
    <n v="1"/>
    <x v="0"/>
  </r>
  <r>
    <d v="1984-04-23T00:00:00"/>
    <x v="0"/>
    <n v="1"/>
    <n v="1"/>
    <x v="7"/>
    <n v="78"/>
    <x v="0"/>
    <n v="59"/>
    <n v="1.67"/>
    <n v="1.497623532"/>
    <m/>
    <n v="1"/>
    <n v="1"/>
    <n v="399"/>
    <n v="1"/>
    <x v="0"/>
  </r>
  <r>
    <d v="1984-04-23T00:00:00"/>
    <x v="0"/>
    <n v="1"/>
    <n v="1"/>
    <x v="7"/>
    <n v="79"/>
    <x v="0"/>
    <n v="54"/>
    <n v="1.42"/>
    <n v="1.273428392"/>
    <m/>
    <n v="1"/>
    <n v="1"/>
    <n v="399"/>
    <n v="1"/>
    <x v="0"/>
  </r>
  <r>
    <d v="1984-04-23T00:00:00"/>
    <x v="0"/>
    <n v="1"/>
    <n v="1"/>
    <x v="7"/>
    <n v="80"/>
    <x v="0"/>
    <n v="53"/>
    <n v="1.38"/>
    <n v="1.2375571700000001"/>
    <m/>
    <n v="1"/>
    <n v="1"/>
    <n v="399"/>
    <n v="1"/>
    <x v="0"/>
  </r>
  <r>
    <d v="1984-04-23T00:00:00"/>
    <x v="0"/>
    <n v="1"/>
    <n v="1"/>
    <x v="7"/>
    <n v="81"/>
    <x v="0"/>
    <n v="59"/>
    <n v="1.85"/>
    <n v="1.6590440319999999"/>
    <m/>
    <n v="1"/>
    <n v="1"/>
    <n v="399"/>
    <n v="1"/>
    <x v="0"/>
  </r>
  <r>
    <d v="1984-04-23T00:00:00"/>
    <x v="0"/>
    <n v="1"/>
    <n v="1"/>
    <x v="7"/>
    <n v="82"/>
    <x v="0"/>
    <n v="58"/>
    <n v="1.68"/>
    <n v="1.5065913369999999"/>
    <m/>
    <n v="1"/>
    <n v="1"/>
    <n v="399"/>
    <n v="1"/>
    <x v="0"/>
  </r>
  <r>
    <d v="1984-04-23T00:00:00"/>
    <x v="0"/>
    <n v="1"/>
    <n v="1"/>
    <x v="7"/>
    <n v="83"/>
    <x v="0"/>
    <n v="65"/>
    <n v="2.52"/>
    <n v="2.259887006"/>
    <m/>
    <n v="1"/>
    <n v="1"/>
    <n v="399"/>
    <n v="1"/>
    <x v="0"/>
  </r>
  <r>
    <d v="1984-04-23T00:00:00"/>
    <x v="0"/>
    <n v="1"/>
    <n v="1"/>
    <x v="7"/>
    <n v="84"/>
    <x v="0"/>
    <n v="58"/>
    <n v="1.66"/>
    <n v="1.488655726"/>
    <m/>
    <n v="1"/>
    <n v="1"/>
    <n v="399"/>
    <n v="1"/>
    <x v="0"/>
  </r>
  <r>
    <d v="1984-04-23T00:00:00"/>
    <x v="0"/>
    <n v="1"/>
    <n v="1"/>
    <x v="7"/>
    <n v="85"/>
    <x v="0"/>
    <n v="64"/>
    <n v="2.2599999999999998"/>
    <n v="2.0267240609999999"/>
    <m/>
    <n v="1"/>
    <n v="1"/>
    <n v="399"/>
    <n v="1"/>
    <x v="0"/>
  </r>
  <r>
    <d v="1984-04-23T00:00:00"/>
    <x v="0"/>
    <n v="1"/>
    <n v="1"/>
    <x v="7"/>
    <n v="86"/>
    <x v="0"/>
    <n v="61"/>
    <n v="1.94"/>
    <n v="1.739754282"/>
    <m/>
    <n v="1"/>
    <n v="1"/>
    <n v="399"/>
    <n v="1"/>
    <x v="0"/>
  </r>
  <r>
    <d v="1984-04-23T00:00:00"/>
    <x v="0"/>
    <n v="1"/>
    <n v="1"/>
    <x v="7"/>
    <n v="87"/>
    <x v="0"/>
    <n v="54"/>
    <n v="1.32"/>
    <n v="1.1837503359999999"/>
    <m/>
    <n v="1"/>
    <n v="1"/>
    <n v="399"/>
    <n v="1"/>
    <x v="0"/>
  </r>
  <r>
    <d v="1984-04-23T00:00:00"/>
    <x v="0"/>
    <n v="1"/>
    <n v="1"/>
    <x v="7"/>
    <n v="88"/>
    <x v="0"/>
    <n v="68"/>
    <n v="2.88"/>
    <n v="2.582728006"/>
    <m/>
    <n v="1"/>
    <n v="1"/>
    <n v="399"/>
    <n v="1"/>
    <x v="0"/>
  </r>
  <r>
    <d v="1984-04-23T00:00:00"/>
    <x v="0"/>
    <n v="1"/>
    <n v="1"/>
    <x v="7"/>
    <n v="89"/>
    <x v="1"/>
    <n v="76"/>
    <n v="3.84"/>
    <n v="3.4436373420000002"/>
    <m/>
    <n v="2"/>
    <n v="1"/>
    <n v="399"/>
    <n v="1"/>
    <x v="0"/>
  </r>
  <r>
    <d v="1984-04-23T00:00:00"/>
    <x v="0"/>
    <n v="1"/>
    <n v="1"/>
    <x v="7"/>
    <n v="90"/>
    <x v="0"/>
    <n v="65"/>
    <n v="2.37"/>
    <n v="2.125369922"/>
    <m/>
    <n v="1"/>
    <n v="1"/>
    <n v="399"/>
    <n v="1"/>
    <x v="0"/>
  </r>
  <r>
    <d v="1984-04-23T00:00:00"/>
    <x v="0"/>
    <n v="1"/>
    <n v="1"/>
    <x v="7"/>
    <n v="91"/>
    <x v="0"/>
    <n v="67"/>
    <n v="2.7"/>
    <n v="2.4213075060000002"/>
    <m/>
    <n v="1"/>
    <n v="1"/>
    <n v="399"/>
    <n v="1"/>
    <x v="0"/>
  </r>
  <r>
    <d v="1984-04-23T00:00:00"/>
    <x v="0"/>
    <n v="1"/>
    <n v="1"/>
    <x v="7"/>
    <n v="92"/>
    <x v="0"/>
    <n v="65"/>
    <n v="2.59"/>
    <n v="2.3226616450000002"/>
    <m/>
    <n v="1"/>
    <n v="1"/>
    <n v="399"/>
    <n v="1"/>
    <x v="0"/>
  </r>
  <r>
    <d v="1984-04-23T00:00:00"/>
    <x v="0"/>
    <n v="1"/>
    <n v="1"/>
    <x v="7"/>
    <n v="94"/>
    <x v="0"/>
    <n v="69"/>
    <n v="3.04"/>
    <n v="2.7262128959999998"/>
    <m/>
    <n v="1"/>
    <n v="1"/>
    <n v="399"/>
    <n v="1"/>
    <x v="0"/>
  </r>
  <r>
    <d v="1984-04-23T00:00:00"/>
    <x v="0"/>
    <n v="1"/>
    <n v="1"/>
    <x v="7"/>
    <n v="95"/>
    <x v="0"/>
    <n v="65"/>
    <n v="2.59"/>
    <n v="2.3226616450000002"/>
    <m/>
    <n v="1"/>
    <n v="1"/>
    <n v="399"/>
    <n v="1"/>
    <x v="0"/>
  </r>
  <r>
    <d v="1984-04-23T00:00:00"/>
    <x v="0"/>
    <n v="1"/>
    <n v="1"/>
    <x v="7"/>
    <n v="96"/>
    <x v="0"/>
    <n v="69"/>
    <n v="3.01"/>
    <n v="2.6993094790000001"/>
    <m/>
    <n v="1"/>
    <n v="1"/>
    <n v="399"/>
    <n v="1"/>
    <x v="0"/>
  </r>
  <r>
    <d v="1984-04-23T00:00:00"/>
    <x v="0"/>
    <n v="1"/>
    <n v="1"/>
    <x v="7"/>
    <n v="97"/>
    <x v="1"/>
    <n v="74"/>
    <n v="4.3099999999999996"/>
    <n v="3.8651242039999998"/>
    <m/>
    <n v="2"/>
    <n v="1"/>
    <n v="399"/>
    <n v="1"/>
    <x v="0"/>
  </r>
  <r>
    <d v="1984-04-23T00:00:00"/>
    <x v="0"/>
    <n v="1"/>
    <n v="1"/>
    <x v="7"/>
    <n v="98"/>
    <x v="0"/>
    <n v="67"/>
    <n v="2.62"/>
    <n v="2.3495650609999998"/>
    <m/>
    <n v="1"/>
    <n v="1"/>
    <n v="399"/>
    <n v="1"/>
    <x v="0"/>
  </r>
  <r>
    <d v="1984-04-23T00:00:00"/>
    <x v="0"/>
    <n v="1"/>
    <n v="1"/>
    <x v="7"/>
    <n v="99"/>
    <x v="0"/>
    <n v="61"/>
    <n v="2.0499999999999998"/>
    <n v="1.8384001430000001"/>
    <m/>
    <n v="1"/>
    <n v="1"/>
    <n v="399"/>
    <n v="1"/>
    <x v="0"/>
  </r>
  <r>
    <d v="1984-04-23T00:00:00"/>
    <x v="0"/>
    <n v="1"/>
    <n v="1"/>
    <x v="7"/>
    <n v="100"/>
    <x v="0"/>
    <n v="73"/>
    <n v="3.7"/>
    <n v="3.3180880639999999"/>
    <m/>
    <n v="1"/>
    <n v="1"/>
    <n v="399"/>
    <n v="1"/>
    <x v="0"/>
  </r>
  <r>
    <d v="1984-04-23T00:00:00"/>
    <x v="0"/>
    <n v="1"/>
    <n v="1"/>
    <x v="7"/>
    <n v="101"/>
    <x v="0"/>
    <n v="72"/>
    <n v="3.27"/>
    <n v="2.9324724240000002"/>
    <m/>
    <n v="1"/>
    <n v="1"/>
    <n v="399"/>
    <n v="1"/>
    <x v="0"/>
  </r>
  <r>
    <d v="1984-04-23T00:00:00"/>
    <x v="0"/>
    <n v="1"/>
    <n v="1"/>
    <x v="7"/>
    <n v="102"/>
    <x v="0"/>
    <n v="65"/>
    <n v="2.44"/>
    <n v="2.1881445610000001"/>
    <m/>
    <n v="1"/>
    <n v="1"/>
    <n v="399"/>
    <n v="1"/>
    <x v="0"/>
  </r>
  <r>
    <d v="1984-04-23T00:00:00"/>
    <x v="0"/>
    <n v="1"/>
    <n v="1"/>
    <x v="7"/>
    <n v="103"/>
    <x v="0"/>
    <n v="65"/>
    <n v="2.33"/>
    <n v="2.0894987"/>
    <m/>
    <n v="1"/>
    <n v="1"/>
    <n v="399"/>
    <n v="1"/>
    <x v="0"/>
  </r>
  <r>
    <d v="1984-04-23T00:00:00"/>
    <x v="0"/>
    <n v="1"/>
    <n v="1"/>
    <x v="7"/>
    <n v="104"/>
    <x v="0"/>
    <n v="66"/>
    <n v="2.62"/>
    <n v="2.3495650609999998"/>
    <m/>
    <n v="1"/>
    <n v="1"/>
    <n v="399"/>
    <n v="1"/>
    <x v="0"/>
  </r>
  <r>
    <d v="1984-04-23T00:00:00"/>
    <x v="0"/>
    <n v="1"/>
    <n v="1"/>
    <x v="7"/>
    <n v="105"/>
    <x v="0"/>
    <n v="70"/>
    <n v="3.05"/>
    <n v="2.735180701"/>
    <m/>
    <n v="1"/>
    <n v="1"/>
    <n v="399"/>
    <n v="1"/>
    <x v="0"/>
  </r>
  <r>
    <d v="1984-04-23T00:00:00"/>
    <x v="0"/>
    <n v="1"/>
    <n v="1"/>
    <x v="7"/>
    <n v="106"/>
    <x v="0"/>
    <n v="66"/>
    <n v="2.62"/>
    <n v="2.3495650609999998"/>
    <m/>
    <n v="1"/>
    <n v="1"/>
    <n v="399"/>
    <n v="1"/>
    <x v="0"/>
  </r>
  <r>
    <d v="1984-04-23T00:00:00"/>
    <x v="0"/>
    <n v="1"/>
    <n v="1"/>
    <x v="7"/>
    <n v="107"/>
    <x v="0"/>
    <n v="74"/>
    <n v="3.43"/>
    <n v="3.075957313"/>
    <m/>
    <n v="1"/>
    <n v="1"/>
    <n v="399"/>
    <n v="1"/>
    <x v="0"/>
  </r>
  <r>
    <d v="1984-04-23T00:00:00"/>
    <x v="0"/>
    <n v="1"/>
    <n v="1"/>
    <x v="7"/>
    <n v="108"/>
    <x v="0"/>
    <n v="60"/>
    <n v="1.97"/>
    <n v="1.766657699"/>
    <m/>
    <n v="1"/>
    <n v="1"/>
    <n v="399"/>
    <n v="1"/>
    <x v="0"/>
  </r>
  <r>
    <d v="1984-04-23T00:00:00"/>
    <x v="0"/>
    <n v="1"/>
    <n v="1"/>
    <x v="7"/>
    <n v="109"/>
    <x v="0"/>
    <n v="50"/>
    <n v="1.19"/>
    <n v="1.0671688640000001"/>
    <m/>
    <n v="1"/>
    <n v="1"/>
    <n v="399"/>
    <n v="1"/>
    <x v="0"/>
  </r>
  <r>
    <d v="1984-04-23T00:00:00"/>
    <x v="0"/>
    <n v="1"/>
    <n v="1"/>
    <x v="7"/>
    <n v="110"/>
    <x v="0"/>
    <n v="66"/>
    <n v="2.4300000000000002"/>
    <n v="2.1791767549999999"/>
    <m/>
    <n v="1"/>
    <n v="1"/>
    <n v="399"/>
    <n v="1"/>
    <x v="0"/>
  </r>
  <r>
    <d v="1984-04-23T00:00:00"/>
    <x v="0"/>
    <n v="1"/>
    <n v="1"/>
    <x v="7"/>
    <n v="111"/>
    <x v="0"/>
    <n v="70"/>
    <n v="2.95"/>
    <n v="2.6455026460000002"/>
    <m/>
    <n v="1"/>
    <n v="1"/>
    <n v="399"/>
    <n v="1"/>
    <x v="0"/>
  </r>
  <r>
    <d v="1984-04-23T00:00:00"/>
    <x v="0"/>
    <n v="1"/>
    <n v="1"/>
    <x v="7"/>
    <n v="112"/>
    <x v="1"/>
    <n v="74"/>
    <n v="3.71"/>
    <n v="3.3270558690000001"/>
    <m/>
    <n v="2"/>
    <n v="1"/>
    <n v="399"/>
    <n v="1"/>
    <x v="0"/>
  </r>
  <r>
    <d v="1984-04-23T00:00:00"/>
    <x v="0"/>
    <n v="1"/>
    <n v="1"/>
    <x v="7"/>
    <n v="113"/>
    <x v="0"/>
    <n v="61"/>
    <n v="2.0099999999999998"/>
    <n v="1.802528921"/>
    <m/>
    <n v="1"/>
    <n v="1"/>
    <n v="399"/>
    <n v="1"/>
    <x v="0"/>
  </r>
  <r>
    <d v="1984-04-23T00:00:00"/>
    <x v="0"/>
    <n v="1"/>
    <n v="1"/>
    <x v="7"/>
    <n v="114"/>
    <x v="0"/>
    <n v="59"/>
    <n v="2"/>
    <n v="1.793561116"/>
    <m/>
    <n v="1"/>
    <n v="1"/>
    <n v="399"/>
    <n v="1"/>
    <x v="0"/>
  </r>
  <r>
    <d v="1984-04-23T00:00:00"/>
    <x v="0"/>
    <n v="1"/>
    <n v="1"/>
    <x v="7"/>
    <n v="115"/>
    <x v="0"/>
    <n v="63"/>
    <n v="2.3199999999999998"/>
    <n v="2.0805308939999998"/>
    <m/>
    <n v="1"/>
    <n v="1"/>
    <n v="399"/>
    <n v="1"/>
    <x v="0"/>
  </r>
  <r>
    <d v="1984-04-23T00:00:00"/>
    <x v="0"/>
    <n v="1"/>
    <n v="1"/>
    <x v="7"/>
    <n v="116"/>
    <x v="0"/>
    <n v="70"/>
    <n v="3.02"/>
    <n v="2.7082772849999999"/>
    <m/>
    <n v="1"/>
    <n v="1"/>
    <n v="399"/>
    <n v="1"/>
    <x v="0"/>
  </r>
  <r>
    <d v="1984-04-23T00:00:00"/>
    <x v="0"/>
    <n v="1"/>
    <n v="1"/>
    <x v="7"/>
    <n v="117"/>
    <x v="0"/>
    <n v="68"/>
    <n v="2.91"/>
    <n v="2.6096314230000002"/>
    <m/>
    <n v="1"/>
    <n v="1"/>
    <n v="399"/>
    <n v="1"/>
    <x v="0"/>
  </r>
  <r>
    <d v="1984-04-23T00:00:00"/>
    <x v="0"/>
    <n v="1"/>
    <n v="1"/>
    <x v="7"/>
    <n v="118"/>
    <x v="0"/>
    <n v="67"/>
    <n v="2.52"/>
    <n v="2.259887006"/>
    <m/>
    <n v="1"/>
    <n v="1"/>
    <n v="399"/>
    <n v="1"/>
    <x v="0"/>
  </r>
  <r>
    <d v="1984-04-23T00:00:00"/>
    <x v="0"/>
    <n v="1"/>
    <n v="1"/>
    <x v="7"/>
    <n v="119"/>
    <x v="0"/>
    <n v="56"/>
    <n v="1.79"/>
    <n v="1.605237198"/>
    <m/>
    <n v="1"/>
    <n v="1"/>
    <n v="399"/>
    <n v="1"/>
    <x v="0"/>
  </r>
  <r>
    <d v="1984-04-23T00:00:00"/>
    <x v="0"/>
    <n v="1"/>
    <n v="1"/>
    <x v="7"/>
    <n v="120"/>
    <x v="0"/>
    <n v="74"/>
    <n v="3.72"/>
    <n v="3.3360236749999999"/>
    <m/>
    <n v="1"/>
    <n v="1"/>
    <n v="399"/>
    <n v="1"/>
    <x v="0"/>
  </r>
  <r>
    <d v="1984-04-23T00:00:00"/>
    <x v="0"/>
    <n v="1"/>
    <n v="1"/>
    <x v="7"/>
    <n v="121"/>
    <x v="1"/>
    <n v="81"/>
    <n v="4.7699999999999996"/>
    <n v="4.2776432609999997"/>
    <m/>
    <n v="2"/>
    <n v="1"/>
    <n v="399"/>
    <n v="1"/>
    <x v="0"/>
  </r>
  <r>
    <d v="1984-04-23T00:00:00"/>
    <x v="0"/>
    <n v="1"/>
    <n v="1"/>
    <x v="7"/>
    <n v="122"/>
    <x v="0"/>
    <n v="63"/>
    <n v="2.14"/>
    <n v="1.9191103940000001"/>
    <m/>
    <n v="1"/>
    <n v="1"/>
    <n v="399"/>
    <n v="1"/>
    <x v="0"/>
  </r>
  <r>
    <d v="1984-04-23T00:00:00"/>
    <x v="0"/>
    <n v="1"/>
    <n v="1"/>
    <x v="7"/>
    <n v="123"/>
    <x v="0"/>
    <n v="67"/>
    <n v="2.8"/>
    <n v="2.5109855620000001"/>
    <m/>
    <n v="1"/>
    <n v="1"/>
    <n v="399"/>
    <n v="1"/>
    <x v="0"/>
  </r>
  <r>
    <d v="1984-04-23T00:00:00"/>
    <x v="0"/>
    <n v="1"/>
    <n v="1"/>
    <x v="7"/>
    <n v="124"/>
    <x v="0"/>
    <n v="66"/>
    <n v="2.81"/>
    <n v="2.5199533669999998"/>
    <m/>
    <n v="1"/>
    <n v="1"/>
    <n v="399"/>
    <n v="1"/>
    <x v="0"/>
  </r>
  <r>
    <d v="1984-04-23T00:00:00"/>
    <x v="0"/>
    <n v="1"/>
    <n v="1"/>
    <x v="7"/>
    <n v="125"/>
    <x v="0"/>
    <n v="65"/>
    <n v="2.3199999999999998"/>
    <n v="2.0805308939999998"/>
    <m/>
    <n v="1"/>
    <n v="1"/>
    <n v="399"/>
    <n v="1"/>
    <x v="0"/>
  </r>
  <r>
    <d v="1984-04-23T00:00:00"/>
    <x v="0"/>
    <n v="1"/>
    <n v="1"/>
    <x v="7"/>
    <n v="126"/>
    <x v="1"/>
    <n v="76"/>
    <n v="3.7"/>
    <n v="3.3180880639999999"/>
    <m/>
    <n v="2"/>
    <n v="1"/>
    <n v="399"/>
    <n v="1"/>
    <x v="0"/>
  </r>
  <r>
    <d v="1984-04-23T00:00:00"/>
    <x v="0"/>
    <n v="1"/>
    <n v="1"/>
    <x v="7"/>
    <n v="127"/>
    <x v="0"/>
    <n v="67"/>
    <n v="2.5499999999999998"/>
    <n v="2.2867904220000002"/>
    <m/>
    <n v="1"/>
    <n v="1"/>
    <n v="399"/>
    <n v="1"/>
    <x v="0"/>
  </r>
  <r>
    <d v="1984-04-23T00:00:00"/>
    <x v="0"/>
    <n v="1"/>
    <n v="1"/>
    <x v="7"/>
    <n v="128"/>
    <x v="0"/>
    <n v="66"/>
    <n v="2.69"/>
    <n v="2.4123397"/>
    <m/>
    <n v="1"/>
    <n v="1"/>
    <n v="399"/>
    <n v="1"/>
    <x v="0"/>
  </r>
  <r>
    <d v="1984-04-23T00:00:00"/>
    <x v="0"/>
    <n v="1"/>
    <n v="1"/>
    <x v="7"/>
    <n v="129"/>
    <x v="0"/>
    <n v="72"/>
    <n v="3.34"/>
    <n v="2.9952470629999999"/>
    <m/>
    <n v="1"/>
    <n v="1"/>
    <n v="399"/>
    <n v="1"/>
    <x v="0"/>
  </r>
  <r>
    <d v="1984-04-23T00:00:00"/>
    <x v="0"/>
    <n v="1"/>
    <n v="1"/>
    <x v="7"/>
    <n v="130"/>
    <x v="0"/>
    <n v="70"/>
    <n v="3.1"/>
    <n v="2.7800197290000002"/>
    <m/>
    <n v="1"/>
    <n v="1"/>
    <n v="399"/>
    <n v="1"/>
    <x v="0"/>
  </r>
  <r>
    <d v="1984-04-23T00:00:00"/>
    <x v="0"/>
    <n v="1"/>
    <n v="1"/>
    <x v="7"/>
    <n v="131"/>
    <x v="0"/>
    <n v="62"/>
    <n v="2.06"/>
    <n v="1.8473679489999999"/>
    <m/>
    <n v="1"/>
    <n v="1"/>
    <n v="399"/>
    <n v="1"/>
    <x v="0"/>
  </r>
  <r>
    <d v="1984-04-23T00:00:00"/>
    <x v="0"/>
    <n v="1"/>
    <n v="1"/>
    <x v="7"/>
    <n v="132"/>
    <x v="0"/>
    <n v="66"/>
    <n v="2.4700000000000002"/>
    <n v="2.2150479779999999"/>
    <m/>
    <n v="1"/>
    <n v="1"/>
    <n v="399"/>
    <n v="1"/>
    <x v="0"/>
  </r>
  <r>
    <d v="1984-04-23T00:00:00"/>
    <x v="0"/>
    <n v="1"/>
    <n v="1"/>
    <x v="7"/>
    <n v="133"/>
    <x v="0"/>
    <n v="71"/>
    <n v="3.45"/>
    <n v="3.0938929239999999"/>
    <m/>
    <n v="1"/>
    <n v="1"/>
    <n v="399"/>
    <n v="1"/>
    <x v="0"/>
  </r>
  <r>
    <d v="1984-04-23T00:00:00"/>
    <x v="0"/>
    <n v="1"/>
    <n v="1"/>
    <x v="7"/>
    <n v="134"/>
    <x v="0"/>
    <n v="65"/>
    <n v="2.44"/>
    <n v="2.1881445610000001"/>
    <m/>
    <n v="1"/>
    <n v="1"/>
    <n v="399"/>
    <n v="1"/>
    <x v="0"/>
  </r>
  <r>
    <d v="1984-04-23T00:00:00"/>
    <x v="0"/>
    <n v="1"/>
    <n v="1"/>
    <x v="7"/>
    <n v="135"/>
    <x v="1"/>
    <n v="67"/>
    <n v="2.72"/>
    <n v="2.4392431170000002"/>
    <m/>
    <n v="2"/>
    <n v="1"/>
    <n v="399"/>
    <n v="1"/>
    <x v="0"/>
  </r>
  <r>
    <d v="1984-04-23T00:00:00"/>
    <x v="0"/>
    <n v="1"/>
    <n v="1"/>
    <x v="7"/>
    <n v="136"/>
    <x v="0"/>
    <n v="71"/>
    <n v="3.28"/>
    <n v="2.94144023"/>
    <m/>
    <n v="1"/>
    <n v="1"/>
    <n v="399"/>
    <n v="1"/>
    <x v="0"/>
  </r>
  <r>
    <d v="1984-04-23T00:00:00"/>
    <x v="0"/>
    <n v="1"/>
    <n v="1"/>
    <x v="7"/>
    <n v="137"/>
    <x v="0"/>
    <n v="71"/>
    <n v="3.2"/>
    <n v="2.8696977850000001"/>
    <m/>
    <n v="1"/>
    <n v="1"/>
    <n v="399"/>
    <n v="1"/>
    <x v="0"/>
  </r>
  <r>
    <d v="1984-04-23T00:00:00"/>
    <x v="0"/>
    <n v="1"/>
    <n v="1"/>
    <x v="7"/>
    <n v="138"/>
    <x v="0"/>
    <n v="71"/>
    <n v="2.84"/>
    <n v="2.546856784"/>
    <m/>
    <n v="1"/>
    <n v="1"/>
    <n v="399"/>
    <n v="1"/>
    <x v="0"/>
  </r>
  <r>
    <d v="1984-04-23T00:00:00"/>
    <x v="0"/>
    <n v="1"/>
    <n v="1"/>
    <x v="7"/>
    <n v="139"/>
    <x v="0"/>
    <n v="64"/>
    <n v="2.29"/>
    <n v="2.053627477"/>
    <m/>
    <n v="1"/>
    <n v="1"/>
    <n v="399"/>
    <n v="1"/>
    <x v="0"/>
  </r>
  <r>
    <d v="1984-04-23T00:00:00"/>
    <x v="0"/>
    <n v="1"/>
    <n v="1"/>
    <x v="7"/>
    <n v="140"/>
    <x v="0"/>
    <n v="70"/>
    <n v="3.07"/>
    <n v="2.753116312"/>
    <m/>
    <n v="1"/>
    <n v="1"/>
    <n v="399"/>
    <n v="1"/>
    <x v="0"/>
  </r>
  <r>
    <d v="1984-04-23T00:00:00"/>
    <x v="0"/>
    <n v="1"/>
    <n v="1"/>
    <x v="7"/>
    <n v="141"/>
    <x v="0"/>
    <n v="58"/>
    <n v="1.69"/>
    <n v="1.5155591429999999"/>
    <m/>
    <n v="1"/>
    <n v="1"/>
    <n v="399"/>
    <n v="1"/>
    <x v="0"/>
  </r>
  <r>
    <d v="1984-04-23T00:00:00"/>
    <x v="0"/>
    <n v="1"/>
    <n v="1"/>
    <x v="7"/>
    <n v="142"/>
    <x v="0"/>
    <n v="62"/>
    <n v="2.14"/>
    <n v="1.9191103940000001"/>
    <m/>
    <n v="1"/>
    <n v="1"/>
    <n v="399"/>
    <n v="1"/>
    <x v="0"/>
  </r>
  <r>
    <d v="1984-04-23T00:00:00"/>
    <x v="0"/>
    <n v="1"/>
    <n v="1"/>
    <x v="7"/>
    <n v="143"/>
    <x v="0"/>
    <n v="65"/>
    <n v="2.23"/>
    <n v="1.9998206439999999"/>
    <m/>
    <n v="1"/>
    <n v="1"/>
    <n v="399"/>
    <n v="1"/>
    <x v="0"/>
  </r>
  <r>
    <d v="1984-04-23T00:00:00"/>
    <x v="0"/>
    <n v="1"/>
    <n v="1"/>
    <x v="7"/>
    <n v="144"/>
    <x v="0"/>
    <n v="54"/>
    <n v="1.43"/>
    <n v="1.282396198"/>
    <m/>
    <n v="1"/>
    <n v="1"/>
    <n v="399"/>
    <n v="1"/>
    <x v="0"/>
  </r>
  <r>
    <d v="1984-04-23T00:00:00"/>
    <x v="0"/>
    <n v="1"/>
    <n v="1"/>
    <x v="7"/>
    <n v="145"/>
    <x v="0"/>
    <n v="70"/>
    <n v="3.13"/>
    <n v="2.8069231459999999"/>
    <m/>
    <n v="1"/>
    <n v="1"/>
    <n v="399"/>
    <n v="1"/>
    <x v="0"/>
  </r>
  <r>
    <d v="1984-04-23T00:00:00"/>
    <x v="0"/>
    <n v="1"/>
    <n v="1"/>
    <x v="7"/>
    <n v="146"/>
    <x v="0"/>
    <n v="68"/>
    <n v="2.89"/>
    <n v="2.5916958120000002"/>
    <m/>
    <n v="1"/>
    <n v="1"/>
    <n v="399"/>
    <n v="1"/>
    <x v="0"/>
  </r>
  <r>
    <d v="1984-04-23T00:00:00"/>
    <x v="0"/>
    <n v="1"/>
    <n v="1"/>
    <x v="7"/>
    <n v="147"/>
    <x v="0"/>
    <n v="67"/>
    <n v="2.5"/>
    <n v="2.241951394"/>
    <m/>
    <n v="1"/>
    <n v="1"/>
    <n v="399"/>
    <n v="1"/>
    <x v="0"/>
  </r>
  <r>
    <d v="1984-04-23T00:00:00"/>
    <x v="0"/>
    <n v="1"/>
    <n v="1"/>
    <x v="7"/>
    <n v="148"/>
    <x v="1"/>
    <n v="75"/>
    <n v="3.79"/>
    <n v="3.398798314"/>
    <m/>
    <n v="2"/>
    <n v="1"/>
    <n v="399"/>
    <n v="1"/>
    <x v="0"/>
  </r>
  <r>
    <d v="1984-04-23T00:00:00"/>
    <x v="0"/>
    <n v="1"/>
    <n v="1"/>
    <x v="7"/>
    <n v="149"/>
    <x v="0"/>
    <n v="72"/>
    <n v="3.69"/>
    <n v="3.3091202580000001"/>
    <m/>
    <n v="1"/>
    <n v="1"/>
    <n v="399"/>
    <n v="1"/>
    <x v="0"/>
  </r>
  <r>
    <d v="1984-04-23T00:00:00"/>
    <x v="0"/>
    <n v="1"/>
    <n v="1"/>
    <x v="7"/>
    <n v="150"/>
    <x v="0"/>
    <n v="62"/>
    <n v="2.0099999999999998"/>
    <n v="1.802528921"/>
    <m/>
    <n v="1"/>
    <n v="1"/>
    <n v="399"/>
    <n v="1"/>
    <x v="0"/>
  </r>
  <r>
    <d v="1984-04-23T00:00:00"/>
    <x v="0"/>
    <n v="1"/>
    <n v="1"/>
    <x v="7"/>
    <n v="151"/>
    <x v="0"/>
    <n v="63"/>
    <n v="2.04"/>
    <n v="1.8294323379999999"/>
    <m/>
    <n v="1"/>
    <n v="1"/>
    <n v="399"/>
    <n v="1"/>
    <x v="0"/>
  </r>
  <r>
    <d v="1984-04-23T00:00:00"/>
    <x v="0"/>
    <n v="1"/>
    <n v="1"/>
    <x v="7"/>
    <n v="152"/>
    <x v="0"/>
    <n v="63"/>
    <n v="1.98"/>
    <n v="1.775625504"/>
    <m/>
    <n v="1"/>
    <n v="1"/>
    <n v="399"/>
    <n v="1"/>
    <x v="0"/>
  </r>
  <r>
    <d v="1984-04-23T00:00:00"/>
    <x v="0"/>
    <n v="1"/>
    <n v="1"/>
    <x v="7"/>
    <n v="153"/>
    <x v="0"/>
    <n v="69"/>
    <n v="2.93"/>
    <n v="2.6275670340000001"/>
    <m/>
    <n v="1"/>
    <n v="1"/>
    <n v="399"/>
    <n v="1"/>
    <x v="0"/>
  </r>
  <r>
    <d v="1984-04-23T00:00:00"/>
    <x v="0"/>
    <n v="1"/>
    <n v="1"/>
    <x v="7"/>
    <n v="154"/>
    <x v="0"/>
    <n v="66"/>
    <n v="2.41"/>
    <n v="2.1612411439999999"/>
    <m/>
    <n v="1"/>
    <n v="1"/>
    <n v="399"/>
    <n v="1"/>
    <x v="0"/>
  </r>
  <r>
    <d v="1984-04-23T00:00:00"/>
    <x v="0"/>
    <n v="1"/>
    <n v="1"/>
    <x v="7"/>
    <n v="155"/>
    <x v="0"/>
    <n v="64"/>
    <n v="2.4500000000000002"/>
    <n v="2.1971123669999999"/>
    <m/>
    <n v="1"/>
    <n v="1"/>
    <n v="399"/>
    <n v="1"/>
    <x v="0"/>
  </r>
  <r>
    <d v="1984-04-23T00:00:00"/>
    <x v="0"/>
    <n v="1"/>
    <n v="1"/>
    <x v="7"/>
    <n v="156"/>
    <x v="0"/>
    <n v="58"/>
    <n v="1.71"/>
    <n v="1.5334947539999999"/>
    <m/>
    <n v="1"/>
    <n v="1"/>
    <n v="399"/>
    <n v="1"/>
    <x v="0"/>
  </r>
  <r>
    <d v="1984-04-23T00:00:00"/>
    <x v="0"/>
    <n v="1"/>
    <n v="1"/>
    <x v="7"/>
    <n v="157"/>
    <x v="0"/>
    <n v="66"/>
    <n v="2.58"/>
    <n v="2.3136938389999999"/>
    <m/>
    <n v="1"/>
    <n v="1"/>
    <n v="399"/>
    <n v="1"/>
    <x v="0"/>
  </r>
  <r>
    <d v="1984-04-23T00:00:00"/>
    <x v="0"/>
    <n v="1"/>
    <n v="1"/>
    <x v="7"/>
    <n v="158"/>
    <x v="0"/>
    <n v="68"/>
    <n v="2.7"/>
    <n v="2.4213075060000002"/>
    <m/>
    <n v="1"/>
    <n v="1"/>
    <n v="399"/>
    <n v="1"/>
    <x v="0"/>
  </r>
  <r>
    <d v="1984-04-23T00:00:00"/>
    <x v="0"/>
    <n v="1"/>
    <n v="1"/>
    <x v="7"/>
    <n v="159"/>
    <x v="0"/>
    <n v="71"/>
    <n v="3.09"/>
    <n v="2.771051924"/>
    <m/>
    <n v="1"/>
    <n v="1"/>
    <n v="399"/>
    <n v="1"/>
    <x v="0"/>
  </r>
  <r>
    <d v="1984-04-23T00:00:00"/>
    <x v="0"/>
    <n v="1"/>
    <n v="1"/>
    <x v="7"/>
    <n v="160"/>
    <x v="0"/>
    <n v="68"/>
    <n v="2.85"/>
    <n v="2.5558245899999998"/>
    <m/>
    <n v="1"/>
    <n v="1"/>
    <n v="399"/>
    <n v="1"/>
    <x v="0"/>
  </r>
  <r>
    <d v="1984-04-23T00:00:00"/>
    <x v="0"/>
    <n v="1"/>
    <n v="1"/>
    <x v="7"/>
    <n v="161"/>
    <x v="0"/>
    <n v="59"/>
    <n v="2.0499999999999998"/>
    <n v="1.8384001430000001"/>
    <m/>
    <n v="1"/>
    <n v="1"/>
    <n v="399"/>
    <n v="1"/>
    <x v="0"/>
  </r>
  <r>
    <d v="1984-04-23T00:00:00"/>
    <x v="0"/>
    <n v="1"/>
    <n v="1"/>
    <x v="7"/>
    <n v="162"/>
    <x v="0"/>
    <n v="62"/>
    <n v="2.2799999999999998"/>
    <n v="2.0446596719999999"/>
    <m/>
    <n v="1"/>
    <n v="1"/>
    <n v="399"/>
    <n v="1"/>
    <x v="0"/>
  </r>
  <r>
    <d v="1984-04-23T00:00:00"/>
    <x v="0"/>
    <n v="1"/>
    <n v="1"/>
    <x v="7"/>
    <n v="163"/>
    <x v="0"/>
    <n v="66"/>
    <n v="2.56"/>
    <n v="2.295758228"/>
    <m/>
    <n v="1"/>
    <n v="1"/>
    <n v="399"/>
    <n v="1"/>
    <x v="0"/>
  </r>
  <r>
    <d v="1984-04-23T00:00:00"/>
    <x v="0"/>
    <n v="1"/>
    <n v="1"/>
    <x v="7"/>
    <n v="164"/>
    <x v="1"/>
    <n v="83"/>
    <n v="5.71"/>
    <n v="5.1206169849999998"/>
    <m/>
    <n v="2"/>
    <n v="1"/>
    <n v="399"/>
    <n v="1"/>
    <x v="0"/>
  </r>
  <r>
    <d v="1984-04-23T00:00:00"/>
    <x v="0"/>
    <n v="1"/>
    <n v="1"/>
    <x v="7"/>
    <n v="165"/>
    <x v="0"/>
    <n v="63"/>
    <n v="2.2000000000000002"/>
    <n v="1.9729172269999999"/>
    <m/>
    <n v="1"/>
    <n v="1"/>
    <n v="399"/>
    <n v="1"/>
    <x v="0"/>
  </r>
  <r>
    <d v="1984-04-23T00:00:00"/>
    <x v="0"/>
    <n v="1"/>
    <n v="1"/>
    <x v="7"/>
    <n v="166"/>
    <x v="0"/>
    <n v="72"/>
    <n v="3.46"/>
    <n v="3.1028607300000002"/>
    <m/>
    <n v="1"/>
    <n v="1"/>
    <n v="399"/>
    <n v="1"/>
    <x v="0"/>
  </r>
  <r>
    <d v="1984-04-23T00:00:00"/>
    <x v="0"/>
    <n v="1"/>
    <n v="1"/>
    <x v="7"/>
    <n v="167"/>
    <x v="0"/>
    <n v="57"/>
    <n v="1.73"/>
    <n v="1.5514303650000001"/>
    <m/>
    <n v="1"/>
    <n v="1"/>
    <n v="399"/>
    <n v="1"/>
    <x v="0"/>
  </r>
  <r>
    <d v="1984-04-23T00:00:00"/>
    <x v="0"/>
    <n v="1"/>
    <n v="1"/>
    <x v="7"/>
    <n v="168"/>
    <x v="1"/>
    <n v="69"/>
    <n v="2.82"/>
    <n v="2.5289211730000001"/>
    <m/>
    <n v="2"/>
    <n v="1"/>
    <n v="399"/>
    <n v="1"/>
    <x v="0"/>
  </r>
  <r>
    <d v="1984-04-23T00:00:00"/>
    <x v="0"/>
    <n v="1"/>
    <n v="1"/>
    <x v="7"/>
    <n v="169"/>
    <x v="0"/>
    <n v="67"/>
    <n v="2.59"/>
    <n v="2.3226616450000002"/>
    <m/>
    <n v="1"/>
    <n v="1"/>
    <n v="399"/>
    <n v="1"/>
    <x v="0"/>
  </r>
  <r>
    <d v="1984-04-23T00:00:00"/>
    <x v="0"/>
    <n v="1"/>
    <n v="1"/>
    <x v="7"/>
    <n v="170"/>
    <x v="0"/>
    <n v="62"/>
    <n v="2.15"/>
    <n v="1.928078199"/>
    <m/>
    <n v="1"/>
    <n v="1"/>
    <n v="399"/>
    <n v="1"/>
    <x v="0"/>
  </r>
  <r>
    <d v="1984-04-23T00:00:00"/>
    <x v="0"/>
    <n v="1"/>
    <n v="1"/>
    <x v="7"/>
    <n v="171"/>
    <x v="0"/>
    <n v="65"/>
    <n v="2.76"/>
    <n v="2.4751143400000002"/>
    <m/>
    <n v="1"/>
    <n v="1"/>
    <n v="399"/>
    <n v="1"/>
    <x v="0"/>
  </r>
  <r>
    <d v="1984-04-23T00:00:00"/>
    <x v="0"/>
    <n v="1"/>
    <n v="1"/>
    <x v="7"/>
    <n v="172"/>
    <x v="0"/>
    <n v="75"/>
    <n v="3.83"/>
    <n v="3.4346695359999999"/>
    <m/>
    <n v="1"/>
    <n v="1"/>
    <n v="399"/>
    <n v="1"/>
    <x v="0"/>
  </r>
  <r>
    <d v="1984-04-23T00:00:00"/>
    <x v="0"/>
    <n v="1"/>
    <n v="1"/>
    <x v="7"/>
    <n v="173"/>
    <x v="0"/>
    <n v="66"/>
    <n v="2.54"/>
    <n v="2.277822617"/>
    <m/>
    <n v="1"/>
    <n v="1"/>
    <n v="399"/>
    <n v="1"/>
    <x v="0"/>
  </r>
  <r>
    <d v="1984-04-23T00:00:00"/>
    <x v="0"/>
    <n v="1"/>
    <n v="1"/>
    <x v="7"/>
    <n v="174"/>
    <x v="0"/>
    <n v="65"/>
    <n v="2.48"/>
    <n v="2.224015783"/>
    <m/>
    <n v="1"/>
    <n v="1"/>
    <n v="399"/>
    <n v="1"/>
    <x v="0"/>
  </r>
  <r>
    <d v="1984-04-23T00:00:00"/>
    <x v="0"/>
    <n v="1"/>
    <n v="1"/>
    <x v="7"/>
    <n v="175"/>
    <x v="0"/>
    <n v="62"/>
    <n v="1.99"/>
    <n v="1.78459331"/>
    <m/>
    <n v="1"/>
    <n v="1"/>
    <n v="399"/>
    <n v="1"/>
    <x v="0"/>
  </r>
  <r>
    <d v="1984-04-23T00:00:00"/>
    <x v="0"/>
    <n v="1"/>
    <n v="1"/>
    <x v="7"/>
    <n v="176"/>
    <x v="0"/>
    <n v="63"/>
    <n v="2.35"/>
    <n v="2.107434311"/>
    <m/>
    <n v="1"/>
    <n v="1"/>
    <n v="399"/>
    <n v="1"/>
    <x v="0"/>
  </r>
  <r>
    <d v="1984-04-23T00:00:00"/>
    <x v="0"/>
    <n v="1"/>
    <n v="1"/>
    <x v="7"/>
    <n v="177"/>
    <x v="0"/>
    <n v="66"/>
    <n v="2.4900000000000002"/>
    <n v="2.2329835889999998"/>
    <m/>
    <n v="1"/>
    <n v="1"/>
    <n v="399"/>
    <n v="1"/>
    <x v="0"/>
  </r>
  <r>
    <d v="1984-04-23T00:00:00"/>
    <x v="0"/>
    <n v="1"/>
    <n v="1"/>
    <x v="7"/>
    <n v="178"/>
    <x v="0"/>
    <n v="69"/>
    <n v="3.09"/>
    <n v="2.771051924"/>
    <m/>
    <n v="1"/>
    <n v="1"/>
    <n v="399"/>
    <n v="1"/>
    <x v="0"/>
  </r>
  <r>
    <d v="1984-04-23T00:00:00"/>
    <x v="0"/>
    <n v="1"/>
    <n v="1"/>
    <x v="7"/>
    <n v="179"/>
    <x v="0"/>
    <n v="68"/>
    <n v="2.82"/>
    <n v="2.5289211730000001"/>
    <m/>
    <n v="1"/>
    <n v="1"/>
    <n v="399"/>
    <n v="1"/>
    <x v="0"/>
  </r>
  <r>
    <d v="1984-04-23T00:00:00"/>
    <x v="0"/>
    <n v="1"/>
    <n v="1"/>
    <x v="7"/>
    <n v="180"/>
    <x v="0"/>
    <n v="66"/>
    <n v="2.4"/>
    <n v="2.1522733390000002"/>
    <m/>
    <n v="1"/>
    <n v="1"/>
    <n v="399"/>
    <n v="1"/>
    <x v="0"/>
  </r>
  <r>
    <d v="1984-04-23T00:00:00"/>
    <x v="0"/>
    <n v="1"/>
    <n v="1"/>
    <x v="7"/>
    <n v="181"/>
    <x v="0"/>
    <n v="60"/>
    <n v="2.08"/>
    <n v="1.8653035600000001"/>
    <m/>
    <n v="1"/>
    <n v="1"/>
    <n v="399"/>
    <n v="1"/>
    <x v="0"/>
  </r>
  <r>
    <d v="1984-04-23T00:00:00"/>
    <x v="0"/>
    <n v="1"/>
    <n v="1"/>
    <x v="7"/>
    <n v="182"/>
    <x v="0"/>
    <n v="68"/>
    <n v="2.84"/>
    <n v="2.546856784"/>
    <m/>
    <n v="1"/>
    <n v="1"/>
    <n v="399"/>
    <n v="1"/>
    <x v="0"/>
  </r>
  <r>
    <d v="1984-04-23T00:00:00"/>
    <x v="0"/>
    <n v="1"/>
    <n v="1"/>
    <x v="7"/>
    <n v="183"/>
    <x v="1"/>
    <n v="73"/>
    <n v="3.82"/>
    <n v="3.4257017310000002"/>
    <m/>
    <n v="2"/>
    <n v="1"/>
    <n v="399"/>
    <n v="1"/>
    <x v="0"/>
  </r>
  <r>
    <d v="1984-04-23T00:00:00"/>
    <x v="0"/>
    <n v="1"/>
    <n v="1"/>
    <x v="7"/>
    <n v="184"/>
    <x v="0"/>
    <n v="58"/>
    <n v="1.35"/>
    <n v="1.2106537530000001"/>
    <m/>
    <n v="1"/>
    <n v="1"/>
    <n v="399"/>
    <n v="1"/>
    <x v="0"/>
  </r>
  <r>
    <d v="1984-04-23T00:00:00"/>
    <x v="0"/>
    <n v="1"/>
    <n v="1"/>
    <x v="7"/>
    <n v="185"/>
    <x v="1"/>
    <n v="73"/>
    <n v="3.46"/>
    <n v="3.1028607300000002"/>
    <m/>
    <n v="2"/>
    <n v="1"/>
    <n v="399"/>
    <n v="1"/>
    <x v="0"/>
  </r>
  <r>
    <d v="1984-04-23T00:00:00"/>
    <x v="0"/>
    <n v="1"/>
    <n v="1"/>
    <x v="7"/>
    <n v="186"/>
    <x v="0"/>
    <n v="66"/>
    <n v="2.59"/>
    <n v="2.3226616450000002"/>
    <m/>
    <n v="1"/>
    <n v="1"/>
    <n v="399"/>
    <n v="1"/>
    <x v="0"/>
  </r>
  <r>
    <d v="1984-04-23T00:00:00"/>
    <x v="0"/>
    <n v="1"/>
    <n v="1"/>
    <x v="7"/>
    <n v="187"/>
    <x v="0"/>
    <n v="68"/>
    <n v="2.84"/>
    <n v="2.546856784"/>
    <m/>
    <n v="1"/>
    <n v="1"/>
    <n v="399"/>
    <n v="1"/>
    <x v="0"/>
  </r>
  <r>
    <d v="1984-04-23T00:00:00"/>
    <x v="0"/>
    <n v="1"/>
    <n v="1"/>
    <x v="7"/>
    <n v="188"/>
    <x v="0"/>
    <n v="56"/>
    <n v="1.71"/>
    <n v="1.5334947539999999"/>
    <m/>
    <n v="1"/>
    <n v="1"/>
    <n v="399"/>
    <n v="1"/>
    <x v="0"/>
  </r>
  <r>
    <d v="1984-04-23T00:00:00"/>
    <x v="0"/>
    <n v="1"/>
    <n v="1"/>
    <x v="7"/>
    <n v="189"/>
    <x v="0"/>
    <n v="57"/>
    <n v="1.75"/>
    <n v="1.5693659760000001"/>
    <m/>
    <n v="1"/>
    <n v="1"/>
    <n v="399"/>
    <n v="1"/>
    <x v="0"/>
  </r>
  <r>
    <d v="1984-04-23T00:00:00"/>
    <x v="0"/>
    <n v="1"/>
    <n v="1"/>
    <x v="7"/>
    <n v="190"/>
    <x v="0"/>
    <n v="62"/>
    <n v="2.14"/>
    <n v="1.9191103940000001"/>
    <m/>
    <n v="1"/>
    <n v="1"/>
    <n v="399"/>
    <n v="1"/>
    <x v="0"/>
  </r>
  <r>
    <d v="1984-04-23T00:00:00"/>
    <x v="0"/>
    <n v="1"/>
    <n v="1"/>
    <x v="7"/>
    <n v="191"/>
    <x v="1"/>
    <n v="73"/>
    <n v="3.6"/>
    <n v="3.228410008"/>
    <m/>
    <n v="2"/>
    <n v="1"/>
    <n v="399"/>
    <n v="1"/>
    <x v="0"/>
  </r>
  <r>
    <d v="1984-04-23T00:00:00"/>
    <x v="0"/>
    <n v="1"/>
    <n v="1"/>
    <x v="7"/>
    <n v="192"/>
    <x v="0"/>
    <n v="68"/>
    <n v="3.01"/>
    <n v="2.6993094790000001"/>
    <m/>
    <n v="1"/>
    <n v="1"/>
    <n v="399"/>
    <n v="1"/>
    <x v="0"/>
  </r>
  <r>
    <d v="1984-04-23T00:00:00"/>
    <x v="0"/>
    <n v="1"/>
    <n v="1"/>
    <x v="7"/>
    <n v="193"/>
    <x v="0"/>
    <n v="58"/>
    <n v="1.76"/>
    <n v="1.5783337820000001"/>
    <m/>
    <n v="1"/>
    <n v="1"/>
    <n v="399"/>
    <n v="1"/>
    <x v="0"/>
  </r>
  <r>
    <d v="1984-04-23T00:00:00"/>
    <x v="0"/>
    <n v="1"/>
    <n v="1"/>
    <x v="7"/>
    <n v="194"/>
    <x v="0"/>
    <n v="60"/>
    <n v="2.08"/>
    <n v="1.8653035600000001"/>
    <m/>
    <n v="1"/>
    <n v="1"/>
    <n v="399"/>
    <n v="1"/>
    <x v="0"/>
  </r>
  <r>
    <d v="1984-04-23T00:00:00"/>
    <x v="0"/>
    <n v="1"/>
    <n v="1"/>
    <x v="7"/>
    <n v="195"/>
    <x v="0"/>
    <n v="71"/>
    <n v="3.11"/>
    <n v="2.788987535"/>
    <m/>
    <n v="1"/>
    <n v="1"/>
    <n v="399"/>
    <n v="1"/>
    <x v="0"/>
  </r>
  <r>
    <d v="1984-04-23T00:00:00"/>
    <x v="0"/>
    <n v="1"/>
    <n v="1"/>
    <x v="7"/>
    <n v="196"/>
    <x v="0"/>
    <n v="55"/>
    <n v="1.51"/>
    <n v="1.3541386419999999"/>
    <m/>
    <n v="1"/>
    <n v="1"/>
    <n v="399"/>
    <n v="1"/>
    <x v="0"/>
  </r>
  <r>
    <d v="1984-04-23T00:00:00"/>
    <x v="0"/>
    <n v="1"/>
    <n v="1"/>
    <x v="7"/>
    <n v="197"/>
    <x v="0"/>
    <n v="64"/>
    <n v="2.52"/>
    <n v="2.259887006"/>
    <m/>
    <n v="1"/>
    <n v="1"/>
    <n v="399"/>
    <n v="1"/>
    <x v="0"/>
  </r>
  <r>
    <d v="1984-04-23T00:00:00"/>
    <x v="0"/>
    <n v="1"/>
    <n v="1"/>
    <x v="7"/>
    <n v="198"/>
    <x v="0"/>
    <n v="59"/>
    <n v="1.67"/>
    <n v="1.497623532"/>
    <m/>
    <n v="1"/>
    <n v="1"/>
    <n v="399"/>
    <n v="1"/>
    <x v="0"/>
  </r>
  <r>
    <d v="1984-04-23T00:00:00"/>
    <x v="0"/>
    <n v="1"/>
    <n v="1"/>
    <x v="7"/>
    <n v="199"/>
    <x v="0"/>
    <n v="58"/>
    <n v="1.73"/>
    <n v="1.5514303650000001"/>
    <m/>
    <n v="1"/>
    <n v="1"/>
    <n v="399"/>
    <n v="1"/>
    <x v="0"/>
  </r>
  <r>
    <d v="1984-04-23T00:00:00"/>
    <x v="0"/>
    <n v="1"/>
    <n v="1"/>
    <x v="7"/>
    <n v="200"/>
    <x v="0"/>
    <n v="61"/>
    <n v="2.04"/>
    <n v="1.8294323379999999"/>
    <m/>
    <n v="1"/>
    <n v="1"/>
    <n v="399"/>
    <n v="1"/>
    <x v="0"/>
  </r>
  <r>
    <d v="1984-04-23T00:00:00"/>
    <x v="0"/>
    <n v="1"/>
    <n v="1"/>
    <x v="7"/>
    <n v="201"/>
    <x v="0"/>
    <n v="66"/>
    <n v="2.64"/>
    <n v="2.3675006729999999"/>
    <m/>
    <n v="1"/>
    <n v="1"/>
    <n v="399"/>
    <n v="1"/>
    <x v="0"/>
  </r>
  <r>
    <d v="1984-04-23T00:00:00"/>
    <x v="0"/>
    <n v="1"/>
    <n v="1"/>
    <x v="7"/>
    <n v="202"/>
    <x v="0"/>
    <n v="60"/>
    <n v="1.79"/>
    <n v="1.605237198"/>
    <m/>
    <n v="1"/>
    <n v="1"/>
    <n v="399"/>
    <n v="1"/>
    <x v="0"/>
  </r>
  <r>
    <d v="1984-04-23T00:00:00"/>
    <x v="0"/>
    <n v="1"/>
    <n v="1"/>
    <x v="7"/>
    <n v="203"/>
    <x v="0"/>
    <n v="70"/>
    <n v="2.88"/>
    <n v="2.582728006"/>
    <m/>
    <n v="1"/>
    <n v="1"/>
    <n v="399"/>
    <n v="1"/>
    <x v="0"/>
  </r>
  <r>
    <d v="1984-04-23T00:00:00"/>
    <x v="0"/>
    <n v="1"/>
    <n v="1"/>
    <x v="7"/>
    <n v="204"/>
    <x v="0"/>
    <n v="56"/>
    <n v="1.62"/>
    <n v="1.452784504"/>
    <m/>
    <n v="1"/>
    <n v="1"/>
    <n v="399"/>
    <n v="1"/>
    <x v="0"/>
  </r>
  <r>
    <d v="1984-04-23T00:00:00"/>
    <x v="0"/>
    <n v="1"/>
    <n v="1"/>
    <x v="7"/>
    <n v="205"/>
    <x v="0"/>
    <n v="60"/>
    <n v="1.92"/>
    <n v="1.7218186710000001"/>
    <m/>
    <n v="1"/>
    <n v="1"/>
    <n v="399"/>
    <n v="1"/>
    <x v="0"/>
  </r>
  <r>
    <d v="1984-05-02T00:00:00"/>
    <x v="0"/>
    <n v="1"/>
    <n v="1"/>
    <x v="7"/>
    <n v="1"/>
    <x v="0"/>
    <n v="73"/>
    <n v="3.45"/>
    <n v="3.0938929239999999"/>
    <m/>
    <n v="1"/>
    <n v="1"/>
    <n v="399"/>
    <n v="1"/>
    <x v="0"/>
  </r>
  <r>
    <d v="1984-05-02T00:00:00"/>
    <x v="0"/>
    <n v="1"/>
    <n v="1"/>
    <x v="7"/>
    <n v="2"/>
    <x v="0"/>
    <n v="69"/>
    <n v="2.83"/>
    <n v="2.5378889789999999"/>
    <m/>
    <n v="1"/>
    <n v="1"/>
    <n v="399"/>
    <n v="1"/>
    <x v="0"/>
  </r>
  <r>
    <d v="1984-05-02T00:00:00"/>
    <x v="0"/>
    <n v="1"/>
    <n v="1"/>
    <x v="7"/>
    <n v="3"/>
    <x v="0"/>
    <n v="60"/>
    <n v="1.82"/>
    <n v="1.632140615"/>
    <m/>
    <n v="1"/>
    <n v="1"/>
    <n v="399"/>
    <n v="1"/>
    <x v="0"/>
  </r>
  <r>
    <d v="1984-05-02T00:00:00"/>
    <x v="0"/>
    <n v="1"/>
    <n v="1"/>
    <x v="7"/>
    <n v="4"/>
    <x v="0"/>
    <n v="66"/>
    <n v="2.62"/>
    <n v="2.3495650609999998"/>
    <m/>
    <n v="1"/>
    <n v="1"/>
    <n v="399"/>
    <n v="1"/>
    <x v="0"/>
  </r>
  <r>
    <d v="1984-05-02T00:00:00"/>
    <x v="0"/>
    <n v="1"/>
    <n v="1"/>
    <x v="7"/>
    <n v="5"/>
    <x v="0"/>
    <n v="72"/>
    <n v="3.49"/>
    <n v="3.1297641469999999"/>
    <m/>
    <n v="1"/>
    <n v="1"/>
    <n v="399"/>
    <n v="1"/>
    <x v="0"/>
  </r>
  <r>
    <d v="1984-05-02T00:00:00"/>
    <x v="0"/>
    <n v="1"/>
    <n v="1"/>
    <x v="7"/>
    <n v="6"/>
    <x v="0"/>
    <n v="71"/>
    <n v="3.52"/>
    <n v="3.1566675630000001"/>
    <m/>
    <n v="1"/>
    <n v="1"/>
    <n v="399"/>
    <n v="1"/>
    <x v="0"/>
  </r>
  <r>
    <d v="1984-05-02T00:00:00"/>
    <x v="0"/>
    <n v="1"/>
    <n v="1"/>
    <x v="7"/>
    <n v="7"/>
    <x v="0"/>
    <n v="68"/>
    <n v="2.82"/>
    <n v="2.5289211730000001"/>
    <m/>
    <n v="1"/>
    <n v="1"/>
    <n v="399"/>
    <n v="1"/>
    <x v="0"/>
  </r>
  <r>
    <d v="1984-05-02T00:00:00"/>
    <x v="0"/>
    <n v="1"/>
    <n v="1"/>
    <x v="7"/>
    <n v="8"/>
    <x v="0"/>
    <n v="54"/>
    <n v="1.41"/>
    <n v="1.264460586"/>
    <m/>
    <n v="1"/>
    <n v="1"/>
    <n v="399"/>
    <n v="1"/>
    <x v="0"/>
  </r>
  <r>
    <d v="1984-05-02T00:00:00"/>
    <x v="0"/>
    <n v="1"/>
    <n v="1"/>
    <x v="7"/>
    <n v="9"/>
    <x v="0"/>
    <n v="72"/>
    <n v="3.68"/>
    <n v="3.3001524529999999"/>
    <m/>
    <n v="1"/>
    <n v="1"/>
    <n v="399"/>
    <n v="1"/>
    <x v="0"/>
  </r>
  <r>
    <d v="1984-05-02T00:00:00"/>
    <x v="0"/>
    <n v="1"/>
    <n v="1"/>
    <x v="7"/>
    <n v="10"/>
    <x v="0"/>
    <n v="71"/>
    <n v="3.53"/>
    <n v="3.1656353689999999"/>
    <m/>
    <n v="1"/>
    <n v="1"/>
    <n v="399"/>
    <n v="1"/>
    <x v="0"/>
  </r>
  <r>
    <d v="1984-05-02T00:00:00"/>
    <x v="0"/>
    <n v="1"/>
    <n v="1"/>
    <x v="7"/>
    <n v="11"/>
    <x v="0"/>
    <n v="62"/>
    <n v="2.27"/>
    <n v="2.0356918660000001"/>
    <m/>
    <n v="1"/>
    <n v="1"/>
    <n v="399"/>
    <n v="1"/>
    <x v="0"/>
  </r>
  <r>
    <d v="1984-05-02T00:00:00"/>
    <x v="0"/>
    <n v="1"/>
    <n v="1"/>
    <x v="7"/>
    <n v="12"/>
    <x v="0"/>
    <n v="66"/>
    <n v="2.5"/>
    <n v="2.241951394"/>
    <m/>
    <n v="1"/>
    <n v="1"/>
    <n v="399"/>
    <n v="1"/>
    <x v="0"/>
  </r>
  <r>
    <d v="1984-05-02T00:00:00"/>
    <x v="0"/>
    <n v="1"/>
    <n v="1"/>
    <x v="7"/>
    <n v="13"/>
    <x v="0"/>
    <n v="65"/>
    <n v="2.69"/>
    <n v="2.4123397"/>
    <m/>
    <n v="1"/>
    <n v="1"/>
    <n v="399"/>
    <n v="1"/>
    <x v="0"/>
  </r>
  <r>
    <d v="1984-05-02T00:00:00"/>
    <x v="0"/>
    <n v="1"/>
    <n v="1"/>
    <x v="7"/>
    <n v="14"/>
    <x v="0"/>
    <n v="71"/>
    <n v="3.36"/>
    <n v="3.0131826739999998"/>
    <m/>
    <n v="1"/>
    <n v="1"/>
    <n v="399"/>
    <n v="1"/>
    <x v="0"/>
  </r>
  <r>
    <d v="1984-05-02T00:00:00"/>
    <x v="0"/>
    <n v="1"/>
    <n v="1"/>
    <x v="7"/>
    <n v="15"/>
    <x v="0"/>
    <n v="70"/>
    <n v="3.23"/>
    <n v="2.8966012019999998"/>
    <m/>
    <n v="1"/>
    <n v="1"/>
    <n v="399"/>
    <n v="1"/>
    <x v="0"/>
  </r>
  <r>
    <d v="1984-05-02T00:00:00"/>
    <x v="0"/>
    <n v="1"/>
    <n v="1"/>
    <x v="7"/>
    <n v="16"/>
    <x v="0"/>
    <n v="62"/>
    <n v="2.2799999999999998"/>
    <n v="2.0446596719999999"/>
    <m/>
    <n v="1"/>
    <n v="1"/>
    <n v="399"/>
    <n v="1"/>
    <x v="0"/>
  </r>
  <r>
    <d v="1984-05-02T00:00:00"/>
    <x v="0"/>
    <n v="1"/>
    <n v="1"/>
    <x v="7"/>
    <n v="17"/>
    <x v="0"/>
    <n v="57"/>
    <n v="1.66"/>
    <n v="1.488655726"/>
    <m/>
    <n v="1"/>
    <n v="1"/>
    <n v="399"/>
    <n v="1"/>
    <x v="0"/>
  </r>
  <r>
    <d v="1984-05-02T00:00:00"/>
    <x v="0"/>
    <n v="1"/>
    <n v="1"/>
    <x v="7"/>
    <n v="18"/>
    <x v="0"/>
    <n v="59"/>
    <n v="1.9"/>
    <n v="1.7038830599999999"/>
    <m/>
    <n v="1"/>
    <n v="1"/>
    <n v="399"/>
    <n v="1"/>
    <x v="0"/>
  </r>
  <r>
    <d v="1984-05-02T00:00:00"/>
    <x v="0"/>
    <n v="1"/>
    <n v="1"/>
    <x v="7"/>
    <n v="19"/>
    <x v="0"/>
    <n v="62"/>
    <n v="2.15"/>
    <n v="1.928078199"/>
    <m/>
    <n v="1"/>
    <n v="1"/>
    <n v="399"/>
    <n v="1"/>
    <x v="0"/>
  </r>
  <r>
    <d v="1984-05-02T00:00:00"/>
    <x v="0"/>
    <n v="1"/>
    <n v="1"/>
    <x v="7"/>
    <n v="20"/>
    <x v="0"/>
    <n v="70"/>
    <n v="3.33"/>
    <n v="2.9862792570000001"/>
    <m/>
    <n v="1"/>
    <n v="1"/>
    <n v="399"/>
    <n v="1"/>
    <x v="0"/>
  </r>
  <r>
    <d v="1984-05-02T00:00:00"/>
    <x v="0"/>
    <n v="1"/>
    <n v="1"/>
    <x v="7"/>
    <n v="21"/>
    <x v="0"/>
    <n v="66"/>
    <n v="2.8"/>
    <n v="2.5109855620000001"/>
    <m/>
    <n v="1"/>
    <n v="1"/>
    <n v="399"/>
    <n v="1"/>
    <x v="0"/>
  </r>
  <r>
    <d v="1984-05-02T00:00:00"/>
    <x v="0"/>
    <n v="1"/>
    <n v="1"/>
    <x v="7"/>
    <n v="22"/>
    <x v="0"/>
    <n v="65"/>
    <n v="2.66"/>
    <n v="2.3854362839999999"/>
    <m/>
    <n v="1"/>
    <n v="1"/>
    <n v="399"/>
    <n v="1"/>
    <x v="0"/>
  </r>
  <r>
    <d v="1984-05-02T00:00:00"/>
    <x v="0"/>
    <n v="1"/>
    <n v="1"/>
    <x v="7"/>
    <n v="23"/>
    <x v="0"/>
    <n v="63"/>
    <n v="2.25"/>
    <n v="2.0177562550000001"/>
    <m/>
    <n v="1"/>
    <n v="1"/>
    <n v="399"/>
    <n v="1"/>
    <x v="0"/>
  </r>
  <r>
    <d v="1984-05-02T00:00:00"/>
    <x v="0"/>
    <n v="1"/>
    <n v="1"/>
    <x v="7"/>
    <n v="24"/>
    <x v="0"/>
    <n v="61"/>
    <n v="2.2200000000000002"/>
    <n v="1.9908528379999999"/>
    <m/>
    <n v="1"/>
    <n v="1"/>
    <n v="399"/>
    <n v="1"/>
    <x v="0"/>
  </r>
  <r>
    <d v="1984-05-02T00:00:00"/>
    <x v="0"/>
    <n v="1"/>
    <n v="1"/>
    <x v="7"/>
    <n v="25"/>
    <x v="0"/>
    <n v="73"/>
    <n v="3.46"/>
    <n v="3.1028607300000002"/>
    <m/>
    <n v="1"/>
    <n v="1"/>
    <n v="399"/>
    <n v="1"/>
    <x v="0"/>
  </r>
  <r>
    <d v="1984-05-02T00:00:00"/>
    <x v="0"/>
    <n v="1"/>
    <n v="1"/>
    <x v="7"/>
    <n v="26"/>
    <x v="0"/>
    <n v="69"/>
    <n v="3.16"/>
    <n v="2.8338265630000001"/>
    <m/>
    <n v="1"/>
    <n v="1"/>
    <n v="399"/>
    <n v="1"/>
    <x v="0"/>
  </r>
  <r>
    <d v="1984-05-02T00:00:00"/>
    <x v="0"/>
    <n v="1"/>
    <n v="1"/>
    <x v="7"/>
    <n v="27"/>
    <x v="0"/>
    <n v="62"/>
    <n v="2.17"/>
    <n v="1.94601381"/>
    <m/>
    <n v="1"/>
    <n v="1"/>
    <n v="399"/>
    <n v="1"/>
    <x v="0"/>
  </r>
  <r>
    <d v="1984-05-02T00:00:00"/>
    <x v="0"/>
    <n v="1"/>
    <n v="1"/>
    <x v="7"/>
    <n v="28"/>
    <x v="0"/>
    <n v="59"/>
    <n v="2"/>
    <n v="1.793561116"/>
    <m/>
    <n v="1"/>
    <n v="1"/>
    <n v="399"/>
    <n v="1"/>
    <x v="0"/>
  </r>
  <r>
    <d v="1984-05-02T00:00:00"/>
    <x v="0"/>
    <n v="1"/>
    <n v="1"/>
    <x v="7"/>
    <n v="29"/>
    <x v="0"/>
    <n v="65"/>
    <n v="2.5499999999999998"/>
    <n v="2.2867904220000002"/>
    <m/>
    <n v="1"/>
    <n v="1"/>
    <n v="399"/>
    <n v="1"/>
    <x v="0"/>
  </r>
  <r>
    <d v="1984-05-02T00:00:00"/>
    <x v="0"/>
    <n v="1"/>
    <n v="1"/>
    <x v="7"/>
    <n v="30"/>
    <x v="0"/>
    <n v="72"/>
    <n v="3.38"/>
    <n v="3.0311182849999998"/>
    <m/>
    <n v="1"/>
    <n v="1"/>
    <n v="399"/>
    <n v="1"/>
    <x v="0"/>
  </r>
  <r>
    <d v="1984-05-02T00:00:00"/>
    <x v="0"/>
    <n v="1"/>
    <n v="1"/>
    <x v="7"/>
    <n v="31"/>
    <x v="0"/>
    <n v="65"/>
    <n v="2.6"/>
    <n v="2.3316294499999999"/>
    <m/>
    <n v="1"/>
    <n v="1"/>
    <n v="399"/>
    <n v="1"/>
    <x v="0"/>
  </r>
  <r>
    <d v="1984-05-02T00:00:00"/>
    <x v="0"/>
    <n v="1"/>
    <n v="1"/>
    <x v="7"/>
    <n v="32"/>
    <x v="0"/>
    <n v="65"/>
    <n v="2.4500000000000002"/>
    <n v="2.1971123669999999"/>
    <m/>
    <n v="1"/>
    <n v="1"/>
    <n v="399"/>
    <n v="1"/>
    <x v="0"/>
  </r>
  <r>
    <d v="1984-05-02T00:00:00"/>
    <x v="0"/>
    <n v="1"/>
    <n v="1"/>
    <x v="7"/>
    <n v="33"/>
    <x v="0"/>
    <n v="66"/>
    <n v="2.8"/>
    <n v="2.5109855620000001"/>
    <m/>
    <n v="1"/>
    <n v="1"/>
    <n v="399"/>
    <n v="1"/>
    <x v="0"/>
  </r>
  <r>
    <d v="1984-05-02T00:00:00"/>
    <x v="0"/>
    <n v="1"/>
    <n v="1"/>
    <x v="7"/>
    <n v="34"/>
    <x v="0"/>
    <n v="56"/>
    <n v="1.5"/>
    <n v="1.345170837"/>
    <m/>
    <n v="1"/>
    <n v="1"/>
    <n v="399"/>
    <n v="1"/>
    <x v="0"/>
  </r>
  <r>
    <d v="1984-05-02T00:00:00"/>
    <x v="0"/>
    <n v="1"/>
    <n v="1"/>
    <x v="7"/>
    <n v="35"/>
    <x v="0"/>
    <n v="65"/>
    <n v="2.6"/>
    <n v="2.3316294499999999"/>
    <m/>
    <n v="1"/>
    <n v="1"/>
    <n v="399"/>
    <n v="1"/>
    <x v="0"/>
  </r>
  <r>
    <d v="1984-05-02T00:00:00"/>
    <x v="0"/>
    <n v="1"/>
    <n v="1"/>
    <x v="7"/>
    <n v="36"/>
    <x v="0"/>
    <n v="66"/>
    <n v="2.83"/>
    <n v="2.5378889789999999"/>
    <m/>
    <n v="1"/>
    <n v="1"/>
    <n v="399"/>
    <n v="1"/>
    <x v="0"/>
  </r>
  <r>
    <d v="1984-05-02T00:00:00"/>
    <x v="0"/>
    <n v="1"/>
    <n v="1"/>
    <x v="7"/>
    <n v="37"/>
    <x v="0"/>
    <n v="63"/>
    <n v="2.2599999999999998"/>
    <n v="2.0267240609999999"/>
    <m/>
    <n v="1"/>
    <n v="1"/>
    <n v="399"/>
    <n v="1"/>
    <x v="0"/>
  </r>
  <r>
    <d v="1984-05-02T00:00:00"/>
    <x v="0"/>
    <n v="1"/>
    <n v="1"/>
    <x v="7"/>
    <n v="38"/>
    <x v="0"/>
    <n v="63"/>
    <n v="2.2799999999999998"/>
    <n v="2.0446596719999999"/>
    <m/>
    <n v="1"/>
    <n v="1"/>
    <n v="399"/>
    <n v="1"/>
    <x v="0"/>
  </r>
  <r>
    <d v="1984-05-02T00:00:00"/>
    <x v="0"/>
    <n v="1"/>
    <n v="1"/>
    <x v="7"/>
    <n v="39"/>
    <x v="0"/>
    <n v="70"/>
    <n v="3.01"/>
    <n v="2.6993094790000001"/>
    <m/>
    <n v="1"/>
    <n v="1"/>
    <n v="399"/>
    <n v="1"/>
    <x v="0"/>
  </r>
  <r>
    <d v="1984-05-02T00:00:00"/>
    <x v="0"/>
    <n v="1"/>
    <n v="1"/>
    <x v="7"/>
    <n v="40"/>
    <x v="0"/>
    <n v="69"/>
    <n v="2.98"/>
    <n v="2.6724060619999999"/>
    <m/>
    <n v="1"/>
    <n v="1"/>
    <n v="399"/>
    <n v="1"/>
    <x v="0"/>
  </r>
  <r>
    <d v="1984-05-02T00:00:00"/>
    <x v="0"/>
    <n v="1"/>
    <n v="1"/>
    <x v="7"/>
    <n v="41"/>
    <x v="0"/>
    <n v="66"/>
    <n v="2.66"/>
    <n v="2.3854362839999999"/>
    <m/>
    <n v="1"/>
    <n v="1"/>
    <n v="399"/>
    <n v="1"/>
    <x v="0"/>
  </r>
  <r>
    <d v="1984-05-02T00:00:00"/>
    <x v="0"/>
    <n v="1"/>
    <n v="1"/>
    <x v="7"/>
    <n v="42"/>
    <x v="0"/>
    <n v="68"/>
    <n v="3.18"/>
    <n v="2.8517621740000001"/>
    <m/>
    <n v="1"/>
    <n v="1"/>
    <n v="399"/>
    <n v="1"/>
    <x v="0"/>
  </r>
  <r>
    <d v="1984-05-02T00:00:00"/>
    <x v="0"/>
    <n v="1"/>
    <n v="1"/>
    <x v="7"/>
    <n v="43"/>
    <x v="0"/>
    <n v="62"/>
    <n v="2.2000000000000002"/>
    <n v="1.9729172269999999"/>
    <m/>
    <n v="1"/>
    <n v="1"/>
    <n v="399"/>
    <n v="1"/>
    <x v="0"/>
  </r>
  <r>
    <d v="1984-05-02T00:00:00"/>
    <x v="0"/>
    <n v="1"/>
    <n v="1"/>
    <x v="7"/>
    <n v="44"/>
    <x v="0"/>
    <n v="66"/>
    <n v="2.71"/>
    <n v="2.430275312"/>
    <m/>
    <n v="1"/>
    <n v="1"/>
    <n v="399"/>
    <n v="1"/>
    <x v="0"/>
  </r>
  <r>
    <d v="1984-05-02T00:00:00"/>
    <x v="0"/>
    <n v="1"/>
    <n v="1"/>
    <x v="7"/>
    <n v="45"/>
    <x v="0"/>
    <n v="66"/>
    <n v="2.58"/>
    <n v="2.3136938389999999"/>
    <m/>
    <n v="1"/>
    <n v="1"/>
    <n v="399"/>
    <n v="1"/>
    <x v="0"/>
  </r>
  <r>
    <d v="1984-05-02T00:00:00"/>
    <x v="0"/>
    <n v="1"/>
    <n v="1"/>
    <x v="7"/>
    <n v="46"/>
    <x v="0"/>
    <n v="65"/>
    <n v="2.6"/>
    <n v="2.3316294499999999"/>
    <m/>
    <n v="1"/>
    <n v="1"/>
    <n v="399"/>
    <n v="1"/>
    <x v="0"/>
  </r>
  <r>
    <d v="1984-05-02T00:00:00"/>
    <x v="0"/>
    <n v="1"/>
    <n v="1"/>
    <x v="7"/>
    <n v="47"/>
    <x v="0"/>
    <n v="72"/>
    <n v="3.32"/>
    <n v="2.9773114519999999"/>
    <m/>
    <n v="1"/>
    <n v="1"/>
    <n v="399"/>
    <n v="1"/>
    <x v="0"/>
  </r>
  <r>
    <d v="1984-05-02T00:00:00"/>
    <x v="0"/>
    <n v="1"/>
    <n v="1"/>
    <x v="7"/>
    <n v="48"/>
    <x v="0"/>
    <n v="67"/>
    <n v="2.76"/>
    <n v="2.4751143400000002"/>
    <m/>
    <n v="1"/>
    <n v="1"/>
    <n v="399"/>
    <n v="1"/>
    <x v="0"/>
  </r>
  <r>
    <d v="1984-05-02T00:00:00"/>
    <x v="0"/>
    <n v="1"/>
    <n v="1"/>
    <x v="7"/>
    <n v="49"/>
    <x v="0"/>
    <n v="61"/>
    <n v="2.14"/>
    <n v="1.9191103940000001"/>
    <m/>
    <n v="1"/>
    <n v="1"/>
    <n v="399"/>
    <n v="1"/>
    <x v="0"/>
  </r>
  <r>
    <d v="1984-05-02T00:00:00"/>
    <x v="0"/>
    <n v="1"/>
    <n v="1"/>
    <x v="7"/>
    <n v="50"/>
    <x v="0"/>
    <n v="59"/>
    <n v="1.96"/>
    <n v="1.757689893"/>
    <m/>
    <n v="1"/>
    <n v="1"/>
    <n v="399"/>
    <n v="1"/>
    <x v="0"/>
  </r>
  <r>
    <d v="1984-05-02T00:00:00"/>
    <x v="0"/>
    <n v="1"/>
    <n v="1"/>
    <x v="7"/>
    <n v="51"/>
    <x v="0"/>
    <n v="55"/>
    <n v="1.74"/>
    <n v="1.5603981709999999"/>
    <m/>
    <n v="1"/>
    <n v="1"/>
    <n v="399"/>
    <n v="1"/>
    <x v="0"/>
  </r>
  <r>
    <d v="1984-05-02T00:00:00"/>
    <x v="0"/>
    <n v="1"/>
    <n v="1"/>
    <x v="7"/>
    <n v="52"/>
    <x v="0"/>
    <n v="59"/>
    <n v="1.87"/>
    <n v="1.6769796429999999"/>
    <m/>
    <n v="1"/>
    <n v="1"/>
    <n v="399"/>
    <n v="1"/>
    <x v="0"/>
  </r>
  <r>
    <d v="1984-05-02T00:00:00"/>
    <x v="0"/>
    <n v="1"/>
    <n v="1"/>
    <x v="7"/>
    <n v="53"/>
    <x v="0"/>
    <n v="62"/>
    <n v="2.15"/>
    <n v="1.928078199"/>
    <m/>
    <n v="1"/>
    <n v="1"/>
    <n v="399"/>
    <n v="1"/>
    <x v="0"/>
  </r>
  <r>
    <d v="1984-05-02T00:00:00"/>
    <x v="0"/>
    <n v="1"/>
    <n v="1"/>
    <x v="7"/>
    <n v="54"/>
    <x v="0"/>
    <n v="55"/>
    <n v="1.6"/>
    <n v="1.434848892"/>
    <m/>
    <n v="1"/>
    <n v="1"/>
    <n v="399"/>
    <n v="1"/>
    <x v="0"/>
  </r>
  <r>
    <d v="1984-05-02T00:00:00"/>
    <x v="0"/>
    <n v="1"/>
    <n v="1"/>
    <x v="7"/>
    <n v="55"/>
    <x v="0"/>
    <n v="66"/>
    <n v="2.79"/>
    <n v="2.5020177559999999"/>
    <m/>
    <n v="1"/>
    <n v="1"/>
    <n v="399"/>
    <n v="1"/>
    <x v="0"/>
  </r>
  <r>
    <d v="1984-05-02T00:00:00"/>
    <x v="0"/>
    <n v="1"/>
    <n v="1"/>
    <x v="7"/>
    <n v="56"/>
    <x v="0"/>
    <n v="55"/>
    <n v="1.39"/>
    <n v="1.246524975"/>
    <m/>
    <n v="1"/>
    <n v="1"/>
    <n v="399"/>
    <n v="1"/>
    <x v="0"/>
  </r>
  <r>
    <d v="1984-05-02T00:00:00"/>
    <x v="0"/>
    <n v="1"/>
    <n v="1"/>
    <x v="7"/>
    <n v="57"/>
    <x v="0"/>
    <n v="59"/>
    <n v="1.84"/>
    <n v="1.6500762259999999"/>
    <m/>
    <n v="1"/>
    <n v="1"/>
    <n v="399"/>
    <n v="1"/>
    <x v="0"/>
  </r>
  <r>
    <d v="1984-05-02T00:00:00"/>
    <x v="0"/>
    <n v="1"/>
    <n v="1"/>
    <x v="7"/>
    <n v="58"/>
    <x v="0"/>
    <n v="58"/>
    <n v="1.84"/>
    <n v="1.6500762259999999"/>
    <m/>
    <n v="1"/>
    <n v="1"/>
    <n v="399"/>
    <n v="1"/>
    <x v="0"/>
  </r>
  <r>
    <d v="1984-05-02T00:00:00"/>
    <x v="0"/>
    <n v="1"/>
    <n v="1"/>
    <x v="7"/>
    <n v="59"/>
    <x v="0"/>
    <n v="67"/>
    <n v="2.71"/>
    <n v="2.430275312"/>
    <m/>
    <n v="1"/>
    <n v="1"/>
    <n v="399"/>
    <n v="1"/>
    <x v="0"/>
  </r>
  <r>
    <d v="1984-05-02T00:00:00"/>
    <x v="0"/>
    <n v="1"/>
    <n v="1"/>
    <x v="7"/>
    <n v="60"/>
    <x v="0"/>
    <n v="55"/>
    <n v="1.59"/>
    <n v="1.425881087"/>
    <m/>
    <n v="1"/>
    <n v="1"/>
    <n v="399"/>
    <n v="1"/>
    <x v="0"/>
  </r>
  <r>
    <d v="1984-05-02T00:00:00"/>
    <x v="0"/>
    <n v="1"/>
    <n v="1"/>
    <x v="7"/>
    <n v="61"/>
    <x v="0"/>
    <n v="60"/>
    <n v="1.87"/>
    <n v="1.6769796429999999"/>
    <m/>
    <n v="1"/>
    <n v="1"/>
    <n v="399"/>
    <n v="1"/>
    <x v="0"/>
  </r>
  <r>
    <d v="1984-05-02T00:00:00"/>
    <x v="0"/>
    <n v="1"/>
    <n v="1"/>
    <x v="7"/>
    <n v="62"/>
    <x v="0"/>
    <n v="71"/>
    <n v="3.23"/>
    <n v="2.8966012019999998"/>
    <m/>
    <n v="1"/>
    <n v="1"/>
    <n v="399"/>
    <n v="1"/>
    <x v="0"/>
  </r>
  <r>
    <d v="1984-05-02T00:00:00"/>
    <x v="0"/>
    <n v="1"/>
    <n v="1"/>
    <x v="7"/>
    <n v="63"/>
    <x v="0"/>
    <n v="68"/>
    <n v="2.88"/>
    <n v="2.582728006"/>
    <m/>
    <n v="1"/>
    <n v="1"/>
    <n v="399"/>
    <n v="1"/>
    <x v="0"/>
  </r>
  <r>
    <d v="1984-05-02T00:00:00"/>
    <x v="0"/>
    <n v="1"/>
    <n v="1"/>
    <x v="7"/>
    <n v="64"/>
    <x v="0"/>
    <n v="66"/>
    <n v="2.5"/>
    <n v="2.241951394"/>
    <m/>
    <n v="1"/>
    <n v="1"/>
    <n v="399"/>
    <n v="1"/>
    <x v="0"/>
  </r>
  <r>
    <d v="1984-05-02T00:00:00"/>
    <x v="0"/>
    <n v="1"/>
    <n v="1"/>
    <x v="7"/>
    <n v="65"/>
    <x v="0"/>
    <n v="66"/>
    <n v="2.85"/>
    <n v="2.5558245899999998"/>
    <m/>
    <n v="1"/>
    <n v="1"/>
    <n v="399"/>
    <n v="1"/>
    <x v="0"/>
  </r>
  <r>
    <d v="1984-05-02T00:00:00"/>
    <x v="0"/>
    <n v="1"/>
    <n v="1"/>
    <x v="7"/>
    <n v="66"/>
    <x v="0"/>
    <n v="66"/>
    <n v="2.78"/>
    <n v="2.4930499510000002"/>
    <m/>
    <n v="1"/>
    <n v="1"/>
    <n v="399"/>
    <n v="1"/>
    <x v="0"/>
  </r>
  <r>
    <d v="1984-05-02T00:00:00"/>
    <x v="0"/>
    <n v="1"/>
    <n v="1"/>
    <x v="7"/>
    <n v="67"/>
    <x v="0"/>
    <n v="57"/>
    <n v="1.73"/>
    <n v="1.5514303650000001"/>
    <m/>
    <n v="1"/>
    <n v="1"/>
    <n v="399"/>
    <n v="1"/>
    <x v="0"/>
  </r>
  <r>
    <d v="1984-05-02T00:00:00"/>
    <x v="0"/>
    <n v="1"/>
    <n v="1"/>
    <x v="7"/>
    <n v="68"/>
    <x v="0"/>
    <n v="63"/>
    <n v="2.2599999999999998"/>
    <n v="2.0267240609999999"/>
    <m/>
    <n v="1"/>
    <n v="1"/>
    <n v="399"/>
    <n v="1"/>
    <x v="0"/>
  </r>
  <r>
    <d v="1984-05-02T00:00:00"/>
    <x v="0"/>
    <n v="1"/>
    <n v="1"/>
    <x v="7"/>
    <n v="69"/>
    <x v="0"/>
    <n v="70"/>
    <n v="3.44"/>
    <n v="3.0849251190000002"/>
    <m/>
    <n v="1"/>
    <n v="1"/>
    <n v="399"/>
    <n v="1"/>
    <x v="0"/>
  </r>
  <r>
    <d v="1984-05-02T00:00:00"/>
    <x v="0"/>
    <n v="1"/>
    <n v="1"/>
    <x v="7"/>
    <n v="70"/>
    <x v="0"/>
    <n v="68"/>
    <n v="2.89"/>
    <n v="2.5916958120000002"/>
    <m/>
    <n v="1"/>
    <n v="1"/>
    <n v="399"/>
    <n v="1"/>
    <x v="0"/>
  </r>
  <r>
    <d v="1984-05-02T00:00:00"/>
    <x v="0"/>
    <n v="1"/>
    <n v="1"/>
    <x v="7"/>
    <n v="71"/>
    <x v="0"/>
    <n v="64"/>
    <n v="2.46"/>
    <n v="2.2060801720000001"/>
    <m/>
    <n v="1"/>
    <n v="1"/>
    <n v="399"/>
    <n v="1"/>
    <x v="0"/>
  </r>
  <r>
    <d v="1984-05-02T00:00:00"/>
    <x v="0"/>
    <n v="1"/>
    <n v="1"/>
    <x v="7"/>
    <n v="72"/>
    <x v="0"/>
    <n v="74"/>
    <n v="3.94"/>
    <n v="3.5333153980000001"/>
    <m/>
    <n v="1"/>
    <n v="1"/>
    <n v="399"/>
    <n v="1"/>
    <x v="0"/>
  </r>
  <r>
    <d v="1984-05-02T00:00:00"/>
    <x v="0"/>
    <n v="1"/>
    <n v="1"/>
    <x v="7"/>
    <n v="73"/>
    <x v="0"/>
    <n v="69"/>
    <n v="3.17"/>
    <n v="2.8427943679999998"/>
    <m/>
    <n v="1"/>
    <n v="1"/>
    <n v="399"/>
    <n v="1"/>
    <x v="0"/>
  </r>
  <r>
    <d v="1984-05-02T00:00:00"/>
    <x v="0"/>
    <n v="1"/>
    <n v="1"/>
    <x v="7"/>
    <n v="74"/>
    <x v="0"/>
    <n v="58"/>
    <n v="1.66"/>
    <n v="1.488655726"/>
    <m/>
    <n v="1"/>
    <n v="1"/>
    <n v="399"/>
    <n v="1"/>
    <x v="0"/>
  </r>
  <r>
    <d v="1984-05-02T00:00:00"/>
    <x v="0"/>
    <n v="1"/>
    <n v="1"/>
    <x v="7"/>
    <n v="75"/>
    <x v="0"/>
    <n v="57"/>
    <n v="1.67"/>
    <n v="1.497623532"/>
    <m/>
    <n v="1"/>
    <n v="1"/>
    <n v="399"/>
    <n v="1"/>
    <x v="0"/>
  </r>
  <r>
    <d v="1984-05-02T00:00:00"/>
    <x v="0"/>
    <n v="1"/>
    <n v="1"/>
    <x v="7"/>
    <n v="76"/>
    <x v="0"/>
    <n v="66"/>
    <n v="2.4700000000000002"/>
    <n v="2.2150479779999999"/>
    <m/>
    <n v="1"/>
    <n v="1"/>
    <n v="399"/>
    <n v="1"/>
    <x v="0"/>
  </r>
  <r>
    <d v="1984-05-02T00:00:00"/>
    <x v="0"/>
    <n v="1"/>
    <n v="1"/>
    <x v="7"/>
    <n v="77"/>
    <x v="0"/>
    <n v="67"/>
    <n v="2.76"/>
    <n v="2.4751143400000002"/>
    <m/>
    <n v="1"/>
    <n v="1"/>
    <n v="399"/>
    <n v="1"/>
    <x v="0"/>
  </r>
  <r>
    <d v="1984-05-02T00:00:00"/>
    <x v="0"/>
    <n v="1"/>
    <n v="1"/>
    <x v="7"/>
    <n v="78"/>
    <x v="0"/>
    <n v="69"/>
    <n v="3.04"/>
    <n v="2.7262128959999998"/>
    <m/>
    <n v="1"/>
    <n v="1"/>
    <n v="399"/>
    <n v="1"/>
    <x v="0"/>
  </r>
  <r>
    <d v="1984-05-02T00:00:00"/>
    <x v="0"/>
    <n v="1"/>
    <n v="1"/>
    <x v="7"/>
    <n v="79"/>
    <x v="0"/>
    <n v="67"/>
    <n v="2.81"/>
    <n v="2.5199533669999998"/>
    <m/>
    <n v="1"/>
    <n v="1"/>
    <n v="399"/>
    <n v="1"/>
    <x v="0"/>
  </r>
  <r>
    <d v="1984-05-02T00:00:00"/>
    <x v="0"/>
    <n v="1"/>
    <n v="1"/>
    <x v="7"/>
    <n v="80"/>
    <x v="0"/>
    <n v="65"/>
    <n v="2.48"/>
    <n v="2.224015783"/>
    <m/>
    <n v="1"/>
    <n v="1"/>
    <n v="399"/>
    <n v="1"/>
    <x v="0"/>
  </r>
  <r>
    <d v="1984-05-02T00:00:00"/>
    <x v="0"/>
    <n v="1"/>
    <n v="1"/>
    <x v="7"/>
    <n v="81"/>
    <x v="0"/>
    <n v="59"/>
    <n v="1.86"/>
    <n v="1.668011838"/>
    <m/>
    <n v="1"/>
    <n v="1"/>
    <n v="399"/>
    <n v="1"/>
    <x v="0"/>
  </r>
  <r>
    <d v="1984-05-02T00:00:00"/>
    <x v="0"/>
    <n v="1"/>
    <n v="1"/>
    <x v="7"/>
    <n v="82"/>
    <x v="0"/>
    <n v="63"/>
    <n v="2.31"/>
    <n v="2.0715630890000001"/>
    <m/>
    <n v="1"/>
    <n v="1"/>
    <n v="399"/>
    <n v="1"/>
    <x v="0"/>
  </r>
  <r>
    <d v="1984-05-02T00:00:00"/>
    <x v="0"/>
    <n v="1"/>
    <n v="1"/>
    <x v="7"/>
    <n v="83"/>
    <x v="0"/>
    <n v="71"/>
    <n v="3.24"/>
    <n v="2.905569007"/>
    <m/>
    <n v="1"/>
    <n v="1"/>
    <n v="399"/>
    <n v="1"/>
    <x v="0"/>
  </r>
  <r>
    <d v="1984-05-02T00:00:00"/>
    <x v="0"/>
    <n v="1"/>
    <n v="1"/>
    <x v="7"/>
    <n v="84"/>
    <x v="0"/>
    <n v="66"/>
    <n v="2.67"/>
    <n v="2.394404089"/>
    <m/>
    <n v="1"/>
    <n v="1"/>
    <n v="399"/>
    <n v="1"/>
    <x v="0"/>
  </r>
  <r>
    <d v="1984-05-02T00:00:00"/>
    <x v="0"/>
    <n v="1"/>
    <n v="1"/>
    <x v="7"/>
    <n v="85"/>
    <x v="0"/>
    <n v="65"/>
    <n v="2.58"/>
    <n v="2.3136938389999999"/>
    <m/>
    <n v="1"/>
    <n v="1"/>
    <n v="399"/>
    <n v="1"/>
    <x v="0"/>
  </r>
  <r>
    <d v="1984-05-02T00:00:00"/>
    <x v="0"/>
    <n v="1"/>
    <n v="1"/>
    <x v="7"/>
    <n v="86"/>
    <x v="0"/>
    <n v="60"/>
    <n v="2.09"/>
    <n v="1.8742713660000001"/>
    <m/>
    <n v="1"/>
    <n v="1"/>
    <n v="399"/>
    <n v="1"/>
    <x v="0"/>
  </r>
  <r>
    <d v="1984-05-02T00:00:00"/>
    <x v="0"/>
    <n v="1"/>
    <n v="1"/>
    <x v="7"/>
    <n v="87"/>
    <x v="0"/>
    <n v="62"/>
    <n v="2.2000000000000002"/>
    <n v="1.9729172269999999"/>
    <m/>
    <n v="1"/>
    <n v="1"/>
    <n v="399"/>
    <n v="1"/>
    <x v="0"/>
  </r>
  <r>
    <d v="1984-05-02T00:00:00"/>
    <x v="0"/>
    <n v="1"/>
    <n v="1"/>
    <x v="7"/>
    <n v="88"/>
    <x v="0"/>
    <n v="63"/>
    <n v="2.33"/>
    <n v="2.0894987"/>
    <m/>
    <n v="1"/>
    <n v="1"/>
    <n v="399"/>
    <n v="1"/>
    <x v="0"/>
  </r>
  <r>
    <d v="1984-05-02T00:00:00"/>
    <x v="0"/>
    <n v="1"/>
    <n v="1"/>
    <x v="7"/>
    <n v="89"/>
    <x v="0"/>
    <n v="74"/>
    <n v="3.74"/>
    <n v="3.3539592859999998"/>
    <m/>
    <n v="1"/>
    <n v="1"/>
    <n v="399"/>
    <n v="1"/>
    <x v="0"/>
  </r>
  <r>
    <d v="1984-05-02T00:00:00"/>
    <x v="0"/>
    <n v="1"/>
    <n v="1"/>
    <x v="7"/>
    <n v="90"/>
    <x v="0"/>
    <n v="59"/>
    <n v="2.0099999999999998"/>
    <n v="1.802528921"/>
    <m/>
    <n v="1"/>
    <n v="1"/>
    <n v="399"/>
    <n v="1"/>
    <x v="0"/>
  </r>
  <r>
    <d v="1984-05-02T00:00:00"/>
    <x v="0"/>
    <n v="1"/>
    <n v="1"/>
    <x v="7"/>
    <n v="91"/>
    <x v="0"/>
    <n v="58"/>
    <n v="2.02"/>
    <n v="1.811496727"/>
    <m/>
    <n v="1"/>
    <n v="1"/>
    <n v="399"/>
    <n v="1"/>
    <x v="0"/>
  </r>
  <r>
    <d v="1984-05-02T00:00:00"/>
    <x v="0"/>
    <n v="1"/>
    <n v="1"/>
    <x v="7"/>
    <n v="92"/>
    <x v="0"/>
    <n v="69"/>
    <n v="2.97"/>
    <n v="2.6634382570000001"/>
    <m/>
    <n v="1"/>
    <n v="1"/>
    <n v="399"/>
    <n v="1"/>
    <x v="0"/>
  </r>
  <r>
    <d v="1984-05-02T00:00:00"/>
    <x v="0"/>
    <n v="1"/>
    <n v="1"/>
    <x v="7"/>
    <n v="93"/>
    <x v="0"/>
    <n v="69"/>
    <n v="2.76"/>
    <n v="2.4751143400000002"/>
    <m/>
    <n v="1"/>
    <n v="1"/>
    <n v="399"/>
    <n v="1"/>
    <x v="0"/>
  </r>
  <r>
    <d v="1984-05-02T00:00:00"/>
    <x v="0"/>
    <n v="1"/>
    <n v="1"/>
    <x v="7"/>
    <n v="94"/>
    <x v="0"/>
    <n v="63"/>
    <n v="2.38"/>
    <n v="2.1343377280000002"/>
    <m/>
    <n v="1"/>
    <n v="1"/>
    <n v="399"/>
    <n v="1"/>
    <x v="0"/>
  </r>
  <r>
    <d v="1984-05-02T00:00:00"/>
    <x v="0"/>
    <n v="1"/>
    <n v="1"/>
    <x v="7"/>
    <n v="95"/>
    <x v="0"/>
    <n v="57"/>
    <n v="1.76"/>
    <n v="1.5783337820000001"/>
    <m/>
    <n v="1"/>
    <n v="1"/>
    <n v="399"/>
    <n v="1"/>
    <x v="0"/>
  </r>
  <r>
    <d v="1984-05-02T00:00:00"/>
    <x v="0"/>
    <n v="1"/>
    <n v="1"/>
    <x v="7"/>
    <n v="96"/>
    <x v="0"/>
    <n v="58"/>
    <n v="1.72"/>
    <n v="1.5424625590000001"/>
    <m/>
    <n v="1"/>
    <n v="1"/>
    <n v="399"/>
    <n v="1"/>
    <x v="0"/>
  </r>
  <r>
    <d v="1984-05-02T00:00:00"/>
    <x v="0"/>
    <n v="1"/>
    <n v="1"/>
    <x v="7"/>
    <n v="97"/>
    <x v="0"/>
    <n v="55"/>
    <n v="1.61"/>
    <n v="1.443816698"/>
    <m/>
    <n v="1"/>
    <n v="1"/>
    <n v="399"/>
    <n v="1"/>
    <x v="0"/>
  </r>
  <r>
    <d v="1984-05-02T00:00:00"/>
    <x v="0"/>
    <n v="1"/>
    <n v="1"/>
    <x v="7"/>
    <n v="98"/>
    <x v="0"/>
    <n v="69"/>
    <n v="2.96"/>
    <n v="2.6544704509999999"/>
    <m/>
    <n v="1"/>
    <n v="1"/>
    <n v="399"/>
    <n v="1"/>
    <x v="0"/>
  </r>
  <r>
    <d v="1984-05-02T00:00:00"/>
    <x v="0"/>
    <n v="1"/>
    <n v="1"/>
    <x v="7"/>
    <n v="99"/>
    <x v="0"/>
    <n v="65"/>
    <n v="2.4900000000000002"/>
    <n v="2.2329835889999998"/>
    <m/>
    <n v="1"/>
    <n v="1"/>
    <n v="399"/>
    <n v="1"/>
    <x v="0"/>
  </r>
  <r>
    <d v="1984-05-02T00:00:00"/>
    <x v="0"/>
    <n v="1"/>
    <n v="1"/>
    <x v="7"/>
    <n v="100"/>
    <x v="0"/>
    <n v="67"/>
    <n v="3.06"/>
    <n v="2.7441485069999998"/>
    <m/>
    <n v="1"/>
    <n v="1"/>
    <n v="399"/>
    <n v="1"/>
    <x v="0"/>
  </r>
  <r>
    <d v="1984-05-02T00:00:00"/>
    <x v="0"/>
    <n v="1"/>
    <n v="1"/>
    <x v="7"/>
    <n v="101"/>
    <x v="0"/>
    <n v="68"/>
    <n v="3.08"/>
    <n v="2.7620841180000002"/>
    <m/>
    <n v="1"/>
    <n v="1"/>
    <n v="399"/>
    <n v="1"/>
    <x v="0"/>
  </r>
  <r>
    <d v="1984-05-02T00:00:00"/>
    <x v="0"/>
    <n v="1"/>
    <n v="1"/>
    <x v="7"/>
    <n v="102"/>
    <x v="0"/>
    <n v="64"/>
    <n v="2.54"/>
    <n v="2.277822617"/>
    <m/>
    <n v="1"/>
    <n v="1"/>
    <n v="399"/>
    <n v="1"/>
    <x v="0"/>
  </r>
  <r>
    <d v="1984-05-02T00:00:00"/>
    <x v="0"/>
    <n v="1"/>
    <n v="1"/>
    <x v="7"/>
    <n v="103"/>
    <x v="0"/>
    <n v="59"/>
    <n v="1.82"/>
    <n v="1.632140615"/>
    <m/>
    <n v="1"/>
    <n v="1"/>
    <n v="399"/>
    <n v="1"/>
    <x v="0"/>
  </r>
  <r>
    <d v="1984-05-02T00:00:00"/>
    <x v="0"/>
    <n v="1"/>
    <n v="1"/>
    <x v="7"/>
    <n v="104"/>
    <x v="0"/>
    <n v="62"/>
    <n v="2.35"/>
    <n v="2.107434311"/>
    <m/>
    <n v="1"/>
    <n v="1"/>
    <n v="399"/>
    <n v="1"/>
    <x v="0"/>
  </r>
  <r>
    <d v="1984-05-02T00:00:00"/>
    <x v="0"/>
    <n v="1"/>
    <n v="1"/>
    <x v="7"/>
    <n v="105"/>
    <x v="0"/>
    <n v="59"/>
    <n v="1.94"/>
    <n v="1.739754282"/>
    <m/>
    <n v="1"/>
    <n v="1"/>
    <n v="399"/>
    <n v="1"/>
    <x v="0"/>
  </r>
  <r>
    <d v="1984-05-02T00:00:00"/>
    <x v="0"/>
    <n v="1"/>
    <n v="1"/>
    <x v="7"/>
    <n v="106"/>
    <x v="0"/>
    <n v="65"/>
    <n v="2.58"/>
    <n v="2.3136938389999999"/>
    <m/>
    <n v="1"/>
    <n v="1"/>
    <n v="399"/>
    <n v="1"/>
    <x v="0"/>
  </r>
  <r>
    <d v="1984-05-02T00:00:00"/>
    <x v="0"/>
    <n v="1"/>
    <n v="1"/>
    <x v="7"/>
    <n v="107"/>
    <x v="0"/>
    <n v="55"/>
    <n v="1.47"/>
    <n v="1.31826742"/>
    <m/>
    <n v="1"/>
    <n v="1"/>
    <n v="399"/>
    <n v="1"/>
    <x v="0"/>
  </r>
  <r>
    <d v="1984-05-02T00:00:00"/>
    <x v="0"/>
    <n v="1"/>
    <n v="1"/>
    <x v="7"/>
    <n v="108"/>
    <x v="0"/>
    <n v="67"/>
    <n v="2.71"/>
    <n v="2.430275312"/>
    <m/>
    <n v="1"/>
    <n v="1"/>
    <n v="399"/>
    <n v="1"/>
    <x v="0"/>
  </r>
  <r>
    <d v="1984-05-02T00:00:00"/>
    <x v="0"/>
    <n v="1"/>
    <n v="1"/>
    <x v="7"/>
    <n v="109"/>
    <x v="0"/>
    <n v="72"/>
    <n v="3.35"/>
    <n v="3.0042148690000001"/>
    <m/>
    <n v="1"/>
    <n v="1"/>
    <n v="399"/>
    <n v="1"/>
    <x v="0"/>
  </r>
  <r>
    <d v="1984-05-02T00:00:00"/>
    <x v="0"/>
    <n v="1"/>
    <n v="1"/>
    <x v="7"/>
    <n v="110"/>
    <x v="0"/>
    <n v="69"/>
    <n v="3.05"/>
    <n v="2.735180701"/>
    <m/>
    <n v="1"/>
    <n v="1"/>
    <n v="399"/>
    <n v="1"/>
    <x v="0"/>
  </r>
  <r>
    <d v="1984-05-02T00:00:00"/>
    <x v="0"/>
    <n v="1"/>
    <n v="1"/>
    <x v="7"/>
    <n v="111"/>
    <x v="0"/>
    <n v="66"/>
    <n v="2.6"/>
    <n v="2.3316294499999999"/>
    <m/>
    <n v="1"/>
    <n v="1"/>
    <n v="399"/>
    <n v="1"/>
    <x v="0"/>
  </r>
  <r>
    <d v="1984-05-02T00:00:00"/>
    <x v="0"/>
    <n v="1"/>
    <n v="1"/>
    <x v="7"/>
    <n v="112"/>
    <x v="0"/>
    <n v="63"/>
    <n v="2.1800000000000002"/>
    <n v="1.954981616"/>
    <m/>
    <n v="1"/>
    <n v="1"/>
    <n v="399"/>
    <n v="1"/>
    <x v="0"/>
  </r>
  <r>
    <d v="1984-05-02T00:00:00"/>
    <x v="0"/>
    <n v="1"/>
    <n v="1"/>
    <x v="7"/>
    <n v="113"/>
    <x v="0"/>
    <n v="75"/>
    <n v="3.93"/>
    <n v="3.5243475919999998"/>
    <m/>
    <n v="1"/>
    <n v="1"/>
    <n v="399"/>
    <n v="1"/>
    <x v="0"/>
  </r>
  <r>
    <d v="1984-05-02T00:00:00"/>
    <x v="0"/>
    <n v="1"/>
    <n v="1"/>
    <x v="7"/>
    <n v="114"/>
    <x v="0"/>
    <n v="67"/>
    <n v="2.84"/>
    <n v="2.546856784"/>
    <m/>
    <n v="1"/>
    <n v="1"/>
    <n v="399"/>
    <n v="1"/>
    <x v="0"/>
  </r>
  <r>
    <d v="1984-05-02T00:00:00"/>
    <x v="0"/>
    <n v="1"/>
    <n v="1"/>
    <x v="7"/>
    <n v="115"/>
    <x v="0"/>
    <n v="65"/>
    <n v="2.46"/>
    <n v="2.2060801720000001"/>
    <m/>
    <n v="1"/>
    <n v="1"/>
    <n v="399"/>
    <n v="1"/>
    <x v="0"/>
  </r>
  <r>
    <d v="1984-05-02T00:00:00"/>
    <x v="0"/>
    <n v="1"/>
    <n v="1"/>
    <x v="7"/>
    <n v="116"/>
    <x v="0"/>
    <n v="69"/>
    <n v="2.91"/>
    <n v="2.6096314230000002"/>
    <m/>
    <n v="1"/>
    <n v="1"/>
    <n v="399"/>
    <n v="1"/>
    <x v="0"/>
  </r>
  <r>
    <d v="1984-05-02T00:00:00"/>
    <x v="0"/>
    <n v="1"/>
    <n v="1"/>
    <x v="7"/>
    <n v="117"/>
    <x v="0"/>
    <n v="62"/>
    <n v="2.2599999999999998"/>
    <n v="2.0267240609999999"/>
    <m/>
    <n v="1"/>
    <n v="1"/>
    <n v="399"/>
    <n v="1"/>
    <x v="0"/>
  </r>
  <r>
    <d v="1984-05-02T00:00:00"/>
    <x v="0"/>
    <n v="1"/>
    <n v="1"/>
    <x v="7"/>
    <n v="118"/>
    <x v="0"/>
    <n v="66"/>
    <n v="2.46"/>
    <n v="2.2060801720000001"/>
    <m/>
    <n v="1"/>
    <n v="1"/>
    <n v="399"/>
    <n v="1"/>
    <x v="0"/>
  </r>
  <r>
    <d v="1984-05-02T00:00:00"/>
    <x v="0"/>
    <n v="1"/>
    <n v="1"/>
    <x v="7"/>
    <n v="119"/>
    <x v="0"/>
    <n v="65"/>
    <n v="2.71"/>
    <n v="2.430275312"/>
    <m/>
    <n v="1"/>
    <n v="1"/>
    <n v="399"/>
    <n v="1"/>
    <x v="0"/>
  </r>
  <r>
    <d v="1984-05-02T00:00:00"/>
    <x v="0"/>
    <n v="1"/>
    <n v="1"/>
    <x v="7"/>
    <n v="120"/>
    <x v="0"/>
    <n v="66"/>
    <n v="2.79"/>
    <n v="2.5020177559999999"/>
    <m/>
    <n v="1"/>
    <n v="1"/>
    <n v="399"/>
    <n v="1"/>
    <x v="0"/>
  </r>
  <r>
    <d v="1984-05-02T00:00:00"/>
    <x v="0"/>
    <n v="1"/>
    <n v="1"/>
    <x v="7"/>
    <n v="121"/>
    <x v="0"/>
    <n v="64"/>
    <n v="2.34"/>
    <n v="2.0984665050000002"/>
    <m/>
    <n v="1"/>
    <n v="1"/>
    <n v="399"/>
    <n v="1"/>
    <x v="0"/>
  </r>
  <r>
    <d v="1984-05-02T00:00:00"/>
    <x v="0"/>
    <n v="1"/>
    <n v="1"/>
    <x v="7"/>
    <n v="122"/>
    <x v="0"/>
    <n v="66"/>
    <n v="2.58"/>
    <n v="2.3136938389999999"/>
    <m/>
    <n v="1"/>
    <n v="1"/>
    <n v="399"/>
    <n v="1"/>
    <x v="0"/>
  </r>
  <r>
    <d v="1984-05-02T00:00:00"/>
    <x v="0"/>
    <n v="1"/>
    <n v="1"/>
    <x v="7"/>
    <n v="123"/>
    <x v="0"/>
    <n v="55"/>
    <n v="1.44"/>
    <n v="1.291364003"/>
    <m/>
    <n v="1"/>
    <n v="1"/>
    <n v="399"/>
    <n v="1"/>
    <x v="0"/>
  </r>
  <r>
    <d v="1984-05-02T00:00:00"/>
    <x v="0"/>
    <n v="1"/>
    <n v="1"/>
    <x v="7"/>
    <n v="124"/>
    <x v="0"/>
    <n v="61"/>
    <n v="1.95"/>
    <n v="1.7487220880000001"/>
    <m/>
    <n v="1"/>
    <n v="1"/>
    <n v="399"/>
    <n v="1"/>
    <x v="0"/>
  </r>
  <r>
    <d v="1984-05-02T00:00:00"/>
    <x v="0"/>
    <n v="1"/>
    <n v="1"/>
    <x v="7"/>
    <n v="125"/>
    <x v="0"/>
    <n v="65"/>
    <n v="2.2400000000000002"/>
    <n v="2.0087884489999999"/>
    <m/>
    <n v="1"/>
    <n v="1"/>
    <n v="399"/>
    <n v="1"/>
    <x v="0"/>
  </r>
  <r>
    <d v="1984-05-02T00:00:00"/>
    <x v="0"/>
    <n v="1"/>
    <n v="1"/>
    <x v="7"/>
    <n v="126"/>
    <x v="0"/>
    <n v="58"/>
    <n v="1.7"/>
    <n v="1.5245269480000001"/>
    <m/>
    <n v="1"/>
    <n v="1"/>
    <n v="399"/>
    <n v="1"/>
    <x v="0"/>
  </r>
  <r>
    <d v="1984-05-02T00:00:00"/>
    <x v="0"/>
    <n v="1"/>
    <n v="1"/>
    <x v="7"/>
    <n v="127"/>
    <x v="0"/>
    <n v="55"/>
    <n v="1.56"/>
    <n v="1.3989776700000001"/>
    <m/>
    <n v="1"/>
    <n v="1"/>
    <n v="399"/>
    <n v="1"/>
    <x v="0"/>
  </r>
  <r>
    <d v="1984-05-02T00:00:00"/>
    <x v="0"/>
    <n v="1"/>
    <n v="1"/>
    <x v="7"/>
    <n v="128"/>
    <x v="0"/>
    <n v="63"/>
    <n v="2.11"/>
    <n v="1.8922069770000001"/>
    <m/>
    <n v="1"/>
    <n v="1"/>
    <n v="399"/>
    <n v="1"/>
    <x v="0"/>
  </r>
  <r>
    <d v="1984-05-02T00:00:00"/>
    <x v="0"/>
    <n v="1"/>
    <n v="1"/>
    <x v="7"/>
    <n v="129"/>
    <x v="0"/>
    <n v="61"/>
    <n v="2.08"/>
    <n v="1.8653035600000001"/>
    <m/>
    <n v="1"/>
    <n v="1"/>
    <n v="399"/>
    <n v="1"/>
    <x v="0"/>
  </r>
  <r>
    <d v="1984-05-02T00:00:00"/>
    <x v="0"/>
    <n v="1"/>
    <n v="1"/>
    <x v="7"/>
    <n v="130"/>
    <x v="0"/>
    <n v="66"/>
    <n v="2.67"/>
    <n v="2.394404089"/>
    <m/>
    <n v="1"/>
    <n v="1"/>
    <n v="399"/>
    <n v="1"/>
    <x v="0"/>
  </r>
  <r>
    <d v="1984-05-02T00:00:00"/>
    <x v="0"/>
    <n v="1"/>
    <n v="1"/>
    <x v="7"/>
    <n v="131"/>
    <x v="0"/>
    <n v="60"/>
    <n v="1.91"/>
    <n v="1.7128508650000001"/>
    <m/>
    <n v="1"/>
    <n v="1"/>
    <n v="399"/>
    <n v="1"/>
    <x v="0"/>
  </r>
  <r>
    <d v="1984-05-02T00:00:00"/>
    <x v="0"/>
    <n v="1"/>
    <n v="1"/>
    <x v="7"/>
    <n v="132"/>
    <x v="0"/>
    <n v="65"/>
    <n v="2.63"/>
    <n v="2.3585328670000001"/>
    <m/>
    <n v="1"/>
    <n v="1"/>
    <n v="399"/>
    <n v="1"/>
    <x v="0"/>
  </r>
  <r>
    <d v="1984-05-02T00:00:00"/>
    <x v="0"/>
    <n v="1"/>
    <n v="1"/>
    <x v="7"/>
    <n v="133"/>
    <x v="0"/>
    <n v="56"/>
    <n v="1.77"/>
    <n v="1.587301587"/>
    <m/>
    <n v="1"/>
    <n v="1"/>
    <n v="399"/>
    <n v="1"/>
    <x v="0"/>
  </r>
  <r>
    <d v="1984-05-02T00:00:00"/>
    <x v="0"/>
    <n v="1"/>
    <n v="1"/>
    <x v="7"/>
    <n v="134"/>
    <x v="0"/>
    <n v="66"/>
    <n v="2.69"/>
    <n v="2.4123397"/>
    <m/>
    <n v="1"/>
    <n v="1"/>
    <n v="399"/>
    <n v="1"/>
    <x v="0"/>
  </r>
  <r>
    <d v="1984-05-02T00:00:00"/>
    <x v="0"/>
    <n v="1"/>
    <n v="1"/>
    <x v="7"/>
    <n v="135"/>
    <x v="0"/>
    <n v="63"/>
    <n v="2.16"/>
    <n v="1.937046005"/>
    <m/>
    <n v="1"/>
    <n v="1"/>
    <n v="399"/>
    <n v="1"/>
    <x v="0"/>
  </r>
  <r>
    <d v="1984-05-02T00:00:00"/>
    <x v="0"/>
    <n v="1"/>
    <n v="1"/>
    <x v="7"/>
    <n v="136"/>
    <x v="0"/>
    <n v="62"/>
    <n v="2.2799999999999998"/>
    <n v="2.0446596719999999"/>
    <m/>
    <n v="1"/>
    <n v="1"/>
    <n v="399"/>
    <n v="1"/>
    <x v="0"/>
  </r>
  <r>
    <d v="1984-05-02T00:00:00"/>
    <x v="0"/>
    <n v="1"/>
    <n v="1"/>
    <x v="7"/>
    <n v="137"/>
    <x v="0"/>
    <n v="64"/>
    <n v="2.48"/>
    <n v="2.224015783"/>
    <m/>
    <n v="1"/>
    <n v="1"/>
    <n v="399"/>
    <n v="1"/>
    <x v="0"/>
  </r>
  <r>
    <d v="1984-05-02T00:00:00"/>
    <x v="0"/>
    <n v="1"/>
    <n v="1"/>
    <x v="7"/>
    <n v="138"/>
    <x v="0"/>
    <n v="66"/>
    <n v="2.7"/>
    <n v="2.4213075060000002"/>
    <m/>
    <n v="1"/>
    <n v="1"/>
    <n v="399"/>
    <n v="1"/>
    <x v="0"/>
  </r>
  <r>
    <d v="1984-05-02T00:00:00"/>
    <x v="0"/>
    <n v="1"/>
    <n v="1"/>
    <x v="7"/>
    <n v="139"/>
    <x v="0"/>
    <n v="65"/>
    <n v="2.36"/>
    <n v="2.1164021160000002"/>
    <m/>
    <n v="1"/>
    <n v="1"/>
    <n v="399"/>
    <n v="1"/>
    <x v="0"/>
  </r>
  <r>
    <d v="1984-05-02T00:00:00"/>
    <x v="0"/>
    <n v="1"/>
    <n v="1"/>
    <x v="7"/>
    <n v="140"/>
    <x v="0"/>
    <n v="65"/>
    <n v="2.58"/>
    <n v="2.3136938389999999"/>
    <m/>
    <n v="1"/>
    <n v="1"/>
    <n v="399"/>
    <n v="1"/>
    <x v="0"/>
  </r>
  <r>
    <d v="1984-05-02T00:00:00"/>
    <x v="0"/>
    <n v="1"/>
    <n v="1"/>
    <x v="7"/>
    <n v="141"/>
    <x v="0"/>
    <n v="60"/>
    <n v="1.99"/>
    <n v="1.78459331"/>
    <m/>
    <n v="1"/>
    <n v="1"/>
    <n v="399"/>
    <n v="1"/>
    <x v="0"/>
  </r>
  <r>
    <d v="1984-05-02T00:00:00"/>
    <x v="0"/>
    <n v="1"/>
    <n v="1"/>
    <x v="7"/>
    <n v="142"/>
    <x v="0"/>
    <n v="48"/>
    <n v="1.05"/>
    <n v="0.94161958599999995"/>
    <m/>
    <n v="1"/>
    <n v="1"/>
    <n v="399"/>
    <n v="1"/>
    <x v="0"/>
  </r>
  <r>
    <d v="1984-05-02T00:00:00"/>
    <x v="0"/>
    <n v="1"/>
    <n v="1"/>
    <x v="7"/>
    <n v="143"/>
    <x v="0"/>
    <n v="50"/>
    <n v="1.05"/>
    <n v="0.94161958599999995"/>
    <m/>
    <n v="1"/>
    <n v="1"/>
    <n v="399"/>
    <n v="1"/>
    <x v="0"/>
  </r>
  <r>
    <d v="1984-05-02T00:00:00"/>
    <x v="0"/>
    <n v="1"/>
    <n v="1"/>
    <x v="7"/>
    <n v="144"/>
    <x v="0"/>
    <n v="58"/>
    <n v="1.73"/>
    <n v="1.5514303650000001"/>
    <m/>
    <n v="1"/>
    <n v="1"/>
    <n v="399"/>
    <n v="1"/>
    <x v="0"/>
  </r>
  <r>
    <d v="1984-05-02T00:00:00"/>
    <x v="0"/>
    <n v="1"/>
    <n v="1"/>
    <x v="7"/>
    <n v="145"/>
    <x v="0"/>
    <n v="57"/>
    <n v="1.76"/>
    <n v="1.5783337820000001"/>
    <m/>
    <n v="1"/>
    <n v="1"/>
    <n v="399"/>
    <n v="1"/>
    <x v="0"/>
  </r>
  <r>
    <d v="1984-05-02T00:00:00"/>
    <x v="0"/>
    <n v="1"/>
    <n v="1"/>
    <x v="7"/>
    <n v="146"/>
    <x v="0"/>
    <n v="62"/>
    <n v="2.2200000000000002"/>
    <n v="1.9908528379999999"/>
    <m/>
    <n v="1"/>
    <n v="1"/>
    <n v="399"/>
    <n v="1"/>
    <x v="0"/>
  </r>
  <r>
    <d v="1984-05-02T00:00:00"/>
    <x v="0"/>
    <n v="1"/>
    <n v="1"/>
    <x v="7"/>
    <n v="147"/>
    <x v="0"/>
    <n v="60"/>
    <n v="1.89"/>
    <n v="1.6949152540000001"/>
    <m/>
    <n v="1"/>
    <n v="1"/>
    <n v="399"/>
    <n v="1"/>
    <x v="0"/>
  </r>
  <r>
    <d v="1984-05-02T00:00:00"/>
    <x v="0"/>
    <n v="1"/>
    <n v="1"/>
    <x v="7"/>
    <n v="148"/>
    <x v="0"/>
    <n v="62"/>
    <n v="2.0699999999999998"/>
    <n v="1.8563357549999999"/>
    <m/>
    <n v="1"/>
    <n v="1"/>
    <n v="399"/>
    <n v="1"/>
    <x v="0"/>
  </r>
  <r>
    <d v="1984-05-02T00:00:00"/>
    <x v="0"/>
    <n v="1"/>
    <n v="1"/>
    <x v="7"/>
    <n v="149"/>
    <x v="0"/>
    <n v="58"/>
    <n v="1.68"/>
    <n v="1.5065913369999999"/>
    <m/>
    <n v="1"/>
    <n v="1"/>
    <n v="399"/>
    <n v="1"/>
    <x v="0"/>
  </r>
  <r>
    <d v="1984-05-02T00:00:00"/>
    <x v="0"/>
    <n v="1"/>
    <n v="1"/>
    <x v="7"/>
    <n v="150"/>
    <x v="0"/>
    <n v="54"/>
    <n v="1.6"/>
    <n v="1.434848892"/>
    <m/>
    <n v="1"/>
    <n v="1"/>
    <n v="399"/>
    <n v="1"/>
    <x v="0"/>
  </r>
  <r>
    <d v="1984-05-02T00:00:00"/>
    <x v="0"/>
    <n v="1"/>
    <n v="1"/>
    <x v="7"/>
    <n v="151"/>
    <x v="0"/>
    <n v="58"/>
    <n v="1.81"/>
    <n v="1.62317281"/>
    <m/>
    <n v="1"/>
    <n v="1"/>
    <n v="399"/>
    <n v="1"/>
    <x v="0"/>
  </r>
  <r>
    <d v="1984-05-02T00:00:00"/>
    <x v="0"/>
    <n v="1"/>
    <n v="1"/>
    <x v="7"/>
    <n v="152"/>
    <x v="0"/>
    <n v="74"/>
    <n v="3.63"/>
    <n v="3.2553134250000002"/>
    <m/>
    <n v="1"/>
    <n v="1"/>
    <n v="399"/>
    <n v="1"/>
    <x v="0"/>
  </r>
  <r>
    <d v="1984-05-02T00:00:00"/>
    <x v="0"/>
    <n v="1"/>
    <n v="1"/>
    <x v="7"/>
    <n v="153"/>
    <x v="0"/>
    <n v="65"/>
    <n v="2.5"/>
    <n v="2.241951394"/>
    <m/>
    <n v="1"/>
    <n v="1"/>
    <n v="399"/>
    <n v="1"/>
    <x v="0"/>
  </r>
  <r>
    <d v="1984-05-02T00:00:00"/>
    <x v="0"/>
    <n v="1"/>
    <n v="1"/>
    <x v="7"/>
    <n v="154"/>
    <x v="0"/>
    <n v="64"/>
    <n v="2.44"/>
    <n v="2.1881445610000001"/>
    <m/>
    <n v="1"/>
    <n v="1"/>
    <n v="399"/>
    <n v="1"/>
    <x v="0"/>
  </r>
  <r>
    <d v="1984-05-02T00:00:00"/>
    <x v="0"/>
    <n v="1"/>
    <n v="1"/>
    <x v="7"/>
    <n v="155"/>
    <x v="0"/>
    <n v="70"/>
    <n v="3.05"/>
    <n v="2.735180701"/>
    <m/>
    <n v="1"/>
    <n v="1"/>
    <n v="399"/>
    <n v="1"/>
    <x v="0"/>
  </r>
  <r>
    <d v="1984-05-02T00:00:00"/>
    <x v="0"/>
    <n v="1"/>
    <n v="1"/>
    <x v="7"/>
    <n v="156"/>
    <x v="0"/>
    <n v="57"/>
    <n v="1.6"/>
    <n v="1.434848892"/>
    <m/>
    <n v="1"/>
    <n v="1"/>
    <n v="399"/>
    <n v="1"/>
    <x v="0"/>
  </r>
  <r>
    <d v="1984-05-02T00:00:00"/>
    <x v="0"/>
    <n v="1"/>
    <n v="1"/>
    <x v="7"/>
    <n v="157"/>
    <x v="0"/>
    <n v="59"/>
    <n v="1.59"/>
    <n v="1.425881087"/>
    <m/>
    <n v="1"/>
    <n v="1"/>
    <n v="399"/>
    <n v="1"/>
    <x v="0"/>
  </r>
  <r>
    <d v="1984-05-02T00:00:00"/>
    <x v="0"/>
    <n v="1"/>
    <n v="1"/>
    <x v="7"/>
    <n v="158"/>
    <x v="0"/>
    <n v="65"/>
    <n v="2.36"/>
    <n v="2.1164021160000002"/>
    <m/>
    <n v="1"/>
    <n v="1"/>
    <n v="399"/>
    <n v="1"/>
    <x v="0"/>
  </r>
  <r>
    <d v="1984-05-02T00:00:00"/>
    <x v="0"/>
    <n v="1"/>
    <n v="1"/>
    <x v="7"/>
    <n v="159"/>
    <x v="0"/>
    <n v="62"/>
    <n v="2.2000000000000002"/>
    <n v="1.9729172269999999"/>
    <m/>
    <n v="1"/>
    <n v="1"/>
    <n v="399"/>
    <n v="1"/>
    <x v="0"/>
  </r>
  <r>
    <d v="1985-05-01T00:00:00"/>
    <x v="0"/>
    <n v="1"/>
    <n v="1"/>
    <x v="8"/>
    <n v="1"/>
    <x v="0"/>
    <n v="75"/>
    <n v="3.46"/>
    <n v="3.1028607300000002"/>
    <m/>
    <n v="1"/>
    <n v="1"/>
    <n v="399"/>
    <n v="1"/>
    <x v="0"/>
  </r>
  <r>
    <d v="1985-05-01T00:00:00"/>
    <x v="0"/>
    <n v="1"/>
    <n v="1"/>
    <x v="8"/>
    <n v="2"/>
    <x v="0"/>
    <n v="72"/>
    <n v="3.17"/>
    <n v="2.8427943679999998"/>
    <m/>
    <n v="1"/>
    <n v="1"/>
    <n v="399"/>
    <n v="1"/>
    <x v="0"/>
  </r>
  <r>
    <d v="1985-05-01T00:00:00"/>
    <x v="0"/>
    <n v="1"/>
    <n v="1"/>
    <x v="8"/>
    <n v="3"/>
    <x v="0"/>
    <n v="68"/>
    <n v="2.4300000000000002"/>
    <n v="2.1791767549999999"/>
    <m/>
    <n v="1"/>
    <n v="1"/>
    <n v="399"/>
    <n v="1"/>
    <x v="0"/>
  </r>
  <r>
    <d v="1985-05-01T00:00:00"/>
    <x v="0"/>
    <n v="1"/>
    <n v="1"/>
    <x v="8"/>
    <n v="4"/>
    <x v="0"/>
    <n v="70"/>
    <n v="2.86"/>
    <n v="2.564792395"/>
    <m/>
    <n v="1"/>
    <n v="1"/>
    <n v="399"/>
    <n v="1"/>
    <x v="0"/>
  </r>
  <r>
    <d v="1985-05-01T00:00:00"/>
    <x v="0"/>
    <n v="1"/>
    <n v="1"/>
    <x v="8"/>
    <n v="5"/>
    <x v="0"/>
    <n v="75"/>
    <n v="3.52"/>
    <n v="3.1566675630000001"/>
    <m/>
    <n v="1"/>
    <n v="1"/>
    <n v="399"/>
    <n v="1"/>
    <x v="0"/>
  </r>
  <r>
    <d v="1985-05-01T00:00:00"/>
    <x v="0"/>
    <n v="1"/>
    <n v="1"/>
    <x v="8"/>
    <n v="6"/>
    <x v="0"/>
    <n v="73"/>
    <n v="3.18"/>
    <n v="2.8517621740000001"/>
    <m/>
    <n v="1"/>
    <n v="1"/>
    <n v="399"/>
    <n v="1"/>
    <x v="0"/>
  </r>
  <r>
    <d v="1985-05-01T00:00:00"/>
    <x v="0"/>
    <n v="1"/>
    <n v="1"/>
    <x v="8"/>
    <n v="7"/>
    <x v="0"/>
    <n v="76"/>
    <n v="3.52"/>
    <n v="3.1566675630000001"/>
    <m/>
    <n v="1"/>
    <n v="1"/>
    <n v="399"/>
    <n v="1"/>
    <x v="0"/>
  </r>
  <r>
    <d v="1985-05-01T00:00:00"/>
    <x v="0"/>
    <n v="1"/>
    <n v="1"/>
    <x v="8"/>
    <n v="8"/>
    <x v="0"/>
    <n v="75"/>
    <n v="3.66"/>
    <n v="3.282216842"/>
    <m/>
    <n v="1"/>
    <n v="1"/>
    <n v="399"/>
    <n v="1"/>
    <x v="0"/>
  </r>
  <r>
    <d v="1985-05-01T00:00:00"/>
    <x v="0"/>
    <n v="1"/>
    <n v="1"/>
    <x v="8"/>
    <n v="9"/>
    <x v="0"/>
    <n v="69"/>
    <n v="2.63"/>
    <n v="2.3585328670000001"/>
    <m/>
    <n v="1"/>
    <n v="1"/>
    <n v="399"/>
    <n v="1"/>
    <x v="0"/>
  </r>
  <r>
    <d v="1985-05-01T00:00:00"/>
    <x v="0"/>
    <n v="1"/>
    <n v="1"/>
    <x v="8"/>
    <n v="10"/>
    <x v="0"/>
    <n v="72"/>
    <n v="3.32"/>
    <n v="2.9773114519999999"/>
    <m/>
    <n v="1"/>
    <n v="1"/>
    <n v="399"/>
    <n v="1"/>
    <x v="0"/>
  </r>
  <r>
    <d v="1985-05-01T00:00:00"/>
    <x v="0"/>
    <n v="1"/>
    <n v="1"/>
    <x v="8"/>
    <n v="11"/>
    <x v="0"/>
    <n v="73"/>
    <n v="3.03"/>
    <n v="2.71724509"/>
    <m/>
    <n v="1"/>
    <n v="1"/>
    <n v="399"/>
    <n v="1"/>
    <x v="0"/>
  </r>
  <r>
    <d v="1985-05-01T00:00:00"/>
    <x v="0"/>
    <n v="1"/>
    <n v="1"/>
    <x v="8"/>
    <n v="12"/>
    <x v="0"/>
    <n v="70"/>
    <n v="2.52"/>
    <n v="2.259887006"/>
    <m/>
    <n v="1"/>
    <n v="1"/>
    <n v="399"/>
    <n v="1"/>
    <x v="0"/>
  </r>
  <r>
    <d v="1985-05-01T00:00:00"/>
    <x v="0"/>
    <n v="1"/>
    <n v="1"/>
    <x v="8"/>
    <n v="13"/>
    <x v="0"/>
    <n v="74"/>
    <n v="3.01"/>
    <n v="2.6993094790000001"/>
    <m/>
    <n v="1"/>
    <n v="1"/>
    <n v="399"/>
    <n v="1"/>
    <x v="0"/>
  </r>
  <r>
    <d v="1985-05-01T00:00:00"/>
    <x v="0"/>
    <n v="1"/>
    <n v="1"/>
    <x v="8"/>
    <n v="14"/>
    <x v="0"/>
    <n v="75"/>
    <n v="3.32"/>
    <n v="2.9773114519999999"/>
    <m/>
    <n v="1"/>
    <n v="1"/>
    <n v="399"/>
    <n v="1"/>
    <x v="0"/>
  </r>
  <r>
    <d v="1985-05-01T00:00:00"/>
    <x v="0"/>
    <n v="1"/>
    <n v="1"/>
    <x v="8"/>
    <n v="15"/>
    <x v="0"/>
    <n v="76"/>
    <n v="3.58"/>
    <n v="3.210474397"/>
    <m/>
    <n v="1"/>
    <n v="1"/>
    <n v="399"/>
    <n v="1"/>
    <x v="0"/>
  </r>
  <r>
    <d v="1985-05-01T00:00:00"/>
    <x v="0"/>
    <n v="1"/>
    <n v="1"/>
    <x v="8"/>
    <n v="16"/>
    <x v="0"/>
    <n v="71"/>
    <n v="2.83"/>
    <n v="2.5378889789999999"/>
    <m/>
    <n v="1"/>
    <n v="1"/>
    <n v="399"/>
    <n v="1"/>
    <x v="0"/>
  </r>
  <r>
    <d v="1985-05-01T00:00:00"/>
    <x v="0"/>
    <n v="1"/>
    <n v="1"/>
    <x v="8"/>
    <n v="17"/>
    <x v="0"/>
    <n v="81"/>
    <n v="4.13"/>
    <n v="3.703703704"/>
    <m/>
    <n v="1"/>
    <n v="1"/>
    <n v="399"/>
    <n v="1"/>
    <x v="0"/>
  </r>
  <r>
    <d v="1985-05-01T00:00:00"/>
    <x v="0"/>
    <n v="1"/>
    <n v="1"/>
    <x v="8"/>
    <n v="18"/>
    <x v="0"/>
    <n v="76"/>
    <n v="3.56"/>
    <n v="3.1925387860000001"/>
    <m/>
    <n v="1"/>
    <n v="1"/>
    <n v="399"/>
    <n v="1"/>
    <x v="0"/>
  </r>
  <r>
    <d v="1985-05-01T00:00:00"/>
    <x v="0"/>
    <n v="1"/>
    <n v="1"/>
    <x v="8"/>
    <n v="19"/>
    <x v="0"/>
    <n v="65"/>
    <n v="2.21"/>
    <n v="1.981885033"/>
    <m/>
    <n v="1"/>
    <n v="1"/>
    <n v="399"/>
    <n v="1"/>
    <x v="0"/>
  </r>
  <r>
    <d v="1985-05-01T00:00:00"/>
    <x v="0"/>
    <n v="1"/>
    <n v="1"/>
    <x v="8"/>
    <n v="20"/>
    <x v="0"/>
    <n v="70"/>
    <n v="2.95"/>
    <n v="2.6455026460000002"/>
    <m/>
    <n v="1"/>
    <n v="1"/>
    <n v="399"/>
    <n v="1"/>
    <x v="0"/>
  </r>
  <r>
    <d v="1985-05-01T00:00:00"/>
    <x v="0"/>
    <n v="1"/>
    <n v="1"/>
    <x v="8"/>
    <n v="21"/>
    <x v="0"/>
    <n v="79"/>
    <n v="3.84"/>
    <n v="3.4436373420000002"/>
    <m/>
    <n v="1"/>
    <n v="1"/>
    <n v="399"/>
    <n v="1"/>
    <x v="0"/>
  </r>
  <r>
    <d v="1985-05-01T00:00:00"/>
    <x v="0"/>
    <n v="1"/>
    <n v="1"/>
    <x v="8"/>
    <n v="22"/>
    <x v="0"/>
    <n v="73"/>
    <n v="3.14"/>
    <n v="2.8158909510000001"/>
    <m/>
    <n v="1"/>
    <n v="1"/>
    <n v="399"/>
    <n v="1"/>
    <x v="0"/>
  </r>
  <r>
    <d v="1985-05-01T00:00:00"/>
    <x v="0"/>
    <n v="1"/>
    <n v="1"/>
    <x v="8"/>
    <n v="23"/>
    <x v="0"/>
    <n v="73"/>
    <n v="3.46"/>
    <n v="3.1028607300000002"/>
    <m/>
    <n v="1"/>
    <n v="1"/>
    <n v="399"/>
    <n v="1"/>
    <x v="0"/>
  </r>
  <r>
    <d v="1985-05-01T00:00:00"/>
    <x v="0"/>
    <n v="1"/>
    <n v="1"/>
    <x v="8"/>
    <n v="24"/>
    <x v="0"/>
    <n v="66"/>
    <n v="2.5"/>
    <n v="2.241951394"/>
    <m/>
    <n v="1"/>
    <n v="1"/>
    <n v="399"/>
    <n v="1"/>
    <x v="0"/>
  </r>
  <r>
    <d v="1985-05-01T00:00:00"/>
    <x v="0"/>
    <n v="1"/>
    <n v="1"/>
    <x v="8"/>
    <n v="25"/>
    <x v="0"/>
    <n v="68"/>
    <n v="2.35"/>
    <n v="2.107434311"/>
    <m/>
    <n v="1"/>
    <n v="1"/>
    <n v="399"/>
    <n v="1"/>
    <x v="0"/>
  </r>
  <r>
    <d v="1985-05-01T00:00:00"/>
    <x v="0"/>
    <n v="1"/>
    <n v="1"/>
    <x v="8"/>
    <n v="26"/>
    <x v="0"/>
    <n v="75"/>
    <n v="3.51"/>
    <n v="3.1476997579999999"/>
    <m/>
    <n v="1"/>
    <n v="1"/>
    <n v="399"/>
    <n v="1"/>
    <x v="0"/>
  </r>
  <r>
    <d v="1985-05-01T00:00:00"/>
    <x v="0"/>
    <n v="1"/>
    <n v="1"/>
    <x v="8"/>
    <n v="27"/>
    <x v="0"/>
    <n v="75"/>
    <n v="3.67"/>
    <n v="3.2911846470000001"/>
    <m/>
    <n v="1"/>
    <n v="1"/>
    <n v="399"/>
    <n v="1"/>
    <x v="0"/>
  </r>
  <r>
    <d v="1985-05-01T00:00:00"/>
    <x v="0"/>
    <n v="1"/>
    <n v="1"/>
    <x v="8"/>
    <n v="28"/>
    <x v="0"/>
    <n v="76"/>
    <n v="3.7"/>
    <n v="3.3180880639999999"/>
    <m/>
    <n v="1"/>
    <n v="1"/>
    <n v="399"/>
    <n v="1"/>
    <x v="0"/>
  </r>
  <r>
    <d v="1985-05-01T00:00:00"/>
    <x v="0"/>
    <n v="1"/>
    <n v="1"/>
    <x v="8"/>
    <n v="29"/>
    <x v="0"/>
    <n v="77"/>
    <n v="3.62"/>
    <n v="3.246345619"/>
    <m/>
    <n v="1"/>
    <n v="1"/>
    <n v="399"/>
    <n v="1"/>
    <x v="0"/>
  </r>
  <r>
    <d v="1985-05-01T00:00:00"/>
    <x v="0"/>
    <n v="1"/>
    <n v="1"/>
    <x v="8"/>
    <n v="30"/>
    <x v="0"/>
    <n v="73"/>
    <n v="3.14"/>
    <n v="2.8158909510000001"/>
    <m/>
    <n v="1"/>
    <n v="1"/>
    <n v="399"/>
    <n v="1"/>
    <x v="0"/>
  </r>
  <r>
    <d v="1985-05-01T00:00:00"/>
    <x v="0"/>
    <n v="1"/>
    <n v="1"/>
    <x v="8"/>
    <n v="31"/>
    <x v="0"/>
    <n v="75"/>
    <n v="3.27"/>
    <n v="2.9324724240000002"/>
    <m/>
    <n v="1"/>
    <n v="1"/>
    <n v="399"/>
    <n v="1"/>
    <x v="0"/>
  </r>
  <r>
    <d v="1985-05-01T00:00:00"/>
    <x v="0"/>
    <n v="1"/>
    <n v="1"/>
    <x v="8"/>
    <n v="32"/>
    <x v="0"/>
    <n v="76"/>
    <n v="3.82"/>
    <n v="3.4257017310000002"/>
    <m/>
    <n v="1"/>
    <n v="1"/>
    <n v="399"/>
    <n v="1"/>
    <x v="0"/>
  </r>
  <r>
    <d v="1985-05-01T00:00:00"/>
    <x v="0"/>
    <n v="1"/>
    <n v="1"/>
    <x v="8"/>
    <n v="33"/>
    <x v="0"/>
    <n v="69"/>
    <n v="2.64"/>
    <n v="2.3675006729999999"/>
    <m/>
    <n v="1"/>
    <n v="1"/>
    <n v="399"/>
    <n v="1"/>
    <x v="0"/>
  </r>
  <r>
    <d v="1985-05-01T00:00:00"/>
    <x v="0"/>
    <n v="1"/>
    <n v="1"/>
    <x v="8"/>
    <n v="34"/>
    <x v="0"/>
    <n v="64"/>
    <n v="2.04"/>
    <n v="1.8294323379999999"/>
    <m/>
    <n v="1"/>
    <n v="1"/>
    <n v="399"/>
    <n v="1"/>
    <x v="0"/>
  </r>
  <r>
    <d v="1985-05-01T00:00:00"/>
    <x v="0"/>
    <n v="1"/>
    <n v="1"/>
    <x v="8"/>
    <n v="35"/>
    <x v="0"/>
    <n v="63"/>
    <n v="2.02"/>
    <n v="1.811496727"/>
    <m/>
    <n v="1"/>
    <n v="1"/>
    <n v="399"/>
    <n v="1"/>
    <x v="0"/>
  </r>
  <r>
    <d v="1985-05-01T00:00:00"/>
    <x v="0"/>
    <n v="1"/>
    <n v="1"/>
    <x v="8"/>
    <n v="36"/>
    <x v="0"/>
    <n v="78"/>
    <n v="3.84"/>
    <n v="3.4436373420000002"/>
    <m/>
    <n v="1"/>
    <n v="1"/>
    <n v="399"/>
    <n v="1"/>
    <x v="0"/>
  </r>
  <r>
    <d v="1985-05-01T00:00:00"/>
    <x v="0"/>
    <n v="1"/>
    <n v="1"/>
    <x v="8"/>
    <n v="37"/>
    <x v="0"/>
    <n v="77"/>
    <n v="3.16"/>
    <n v="2.8338265630000001"/>
    <m/>
    <n v="1"/>
    <n v="1"/>
    <n v="399"/>
    <n v="1"/>
    <x v="0"/>
  </r>
  <r>
    <d v="1985-05-01T00:00:00"/>
    <x v="0"/>
    <n v="1"/>
    <n v="1"/>
    <x v="8"/>
    <n v="38"/>
    <x v="0"/>
    <n v="78"/>
    <n v="3.88"/>
    <n v="3.4795085640000001"/>
    <m/>
    <n v="1"/>
    <n v="1"/>
    <n v="399"/>
    <n v="1"/>
    <x v="0"/>
  </r>
  <r>
    <d v="1985-05-01T00:00:00"/>
    <x v="0"/>
    <n v="1"/>
    <n v="1"/>
    <x v="8"/>
    <n v="39"/>
    <x v="0"/>
    <n v="77"/>
    <n v="3.52"/>
    <n v="3.1566675630000001"/>
    <m/>
    <n v="1"/>
    <n v="1"/>
    <n v="399"/>
    <n v="1"/>
    <x v="0"/>
  </r>
  <r>
    <d v="1985-05-01T00:00:00"/>
    <x v="0"/>
    <n v="1"/>
    <n v="1"/>
    <x v="8"/>
    <n v="40"/>
    <x v="0"/>
    <n v="78"/>
    <n v="3.84"/>
    <n v="3.4436373420000002"/>
    <m/>
    <n v="1"/>
    <n v="1"/>
    <n v="399"/>
    <n v="1"/>
    <x v="0"/>
  </r>
  <r>
    <d v="1985-05-01T00:00:00"/>
    <x v="0"/>
    <n v="1"/>
    <n v="1"/>
    <x v="8"/>
    <n v="41"/>
    <x v="0"/>
    <n v="75"/>
    <n v="3.57"/>
    <n v="3.2015065909999998"/>
    <m/>
    <n v="1"/>
    <n v="1"/>
    <n v="399"/>
    <n v="1"/>
    <x v="0"/>
  </r>
  <r>
    <d v="1985-05-01T00:00:00"/>
    <x v="0"/>
    <n v="1"/>
    <n v="1"/>
    <x v="8"/>
    <n v="42"/>
    <x v="0"/>
    <n v="75"/>
    <n v="3.7"/>
    <n v="3.3180880639999999"/>
    <m/>
    <n v="1"/>
    <n v="1"/>
    <n v="399"/>
    <n v="1"/>
    <x v="0"/>
  </r>
  <r>
    <d v="1985-05-01T00:00:00"/>
    <x v="0"/>
    <n v="1"/>
    <n v="1"/>
    <x v="8"/>
    <n v="43"/>
    <x v="0"/>
    <n v="79"/>
    <n v="4.3"/>
    <n v="3.8561563990000001"/>
    <m/>
    <n v="1"/>
    <n v="1"/>
    <n v="399"/>
    <n v="1"/>
    <x v="0"/>
  </r>
  <r>
    <d v="1985-05-01T00:00:00"/>
    <x v="0"/>
    <n v="1"/>
    <n v="1"/>
    <x v="8"/>
    <n v="44"/>
    <x v="0"/>
    <n v="74"/>
    <n v="3.42"/>
    <n v="3.0669895079999998"/>
    <m/>
    <n v="1"/>
    <n v="1"/>
    <n v="399"/>
    <n v="1"/>
    <x v="0"/>
  </r>
  <r>
    <d v="1985-05-01T00:00:00"/>
    <x v="0"/>
    <n v="1"/>
    <n v="1"/>
    <x v="8"/>
    <n v="45"/>
    <x v="0"/>
    <n v="78"/>
    <n v="3.58"/>
    <n v="3.210474397"/>
    <m/>
    <n v="1"/>
    <n v="1"/>
    <n v="399"/>
    <n v="1"/>
    <x v="0"/>
  </r>
  <r>
    <d v="1985-05-01T00:00:00"/>
    <x v="0"/>
    <n v="1"/>
    <n v="1"/>
    <x v="8"/>
    <n v="46"/>
    <x v="0"/>
    <n v="70"/>
    <n v="2.82"/>
    <n v="2.5289211730000001"/>
    <m/>
    <n v="1"/>
    <n v="1"/>
    <n v="399"/>
    <n v="1"/>
    <x v="0"/>
  </r>
  <r>
    <d v="1985-05-01T00:00:00"/>
    <x v="0"/>
    <n v="1"/>
    <n v="1"/>
    <x v="8"/>
    <n v="47"/>
    <x v="0"/>
    <n v="80"/>
    <n v="4"/>
    <n v="3.5871222309999999"/>
    <m/>
    <n v="1"/>
    <n v="1"/>
    <n v="399"/>
    <n v="1"/>
    <x v="0"/>
  </r>
  <r>
    <d v="1985-05-01T00:00:00"/>
    <x v="0"/>
    <n v="1"/>
    <n v="1"/>
    <x v="8"/>
    <n v="48"/>
    <x v="0"/>
    <n v="80"/>
    <n v="4.18"/>
    <n v="3.7485427320000002"/>
    <m/>
    <n v="1"/>
    <n v="1"/>
    <n v="399"/>
    <n v="1"/>
    <x v="0"/>
  </r>
  <r>
    <d v="1985-05-01T00:00:00"/>
    <x v="0"/>
    <n v="1"/>
    <n v="1"/>
    <x v="8"/>
    <n v="49"/>
    <x v="0"/>
    <n v="79"/>
    <n v="4.18"/>
    <n v="3.7485427320000002"/>
    <m/>
    <n v="1"/>
    <n v="1"/>
    <n v="399"/>
    <n v="1"/>
    <x v="0"/>
  </r>
  <r>
    <d v="1985-05-01T00:00:00"/>
    <x v="0"/>
    <n v="1"/>
    <n v="1"/>
    <x v="8"/>
    <n v="50"/>
    <x v="0"/>
    <n v="67"/>
    <n v="2.2000000000000002"/>
    <n v="1.9729172269999999"/>
    <m/>
    <n v="1"/>
    <n v="1"/>
    <n v="399"/>
    <n v="1"/>
    <x v="0"/>
  </r>
  <r>
    <d v="1985-05-01T00:00:00"/>
    <x v="0"/>
    <n v="1"/>
    <n v="1"/>
    <x v="8"/>
    <n v="51"/>
    <x v="0"/>
    <n v="70"/>
    <n v="2.79"/>
    <n v="2.5020177559999999"/>
    <m/>
    <n v="1"/>
    <n v="1"/>
    <n v="399"/>
    <n v="1"/>
    <x v="0"/>
  </r>
  <r>
    <d v="1985-05-01T00:00:00"/>
    <x v="0"/>
    <n v="1"/>
    <n v="1"/>
    <x v="8"/>
    <n v="52"/>
    <x v="0"/>
    <n v="78"/>
    <n v="3.86"/>
    <n v="3.4615729530000001"/>
    <m/>
    <n v="1"/>
    <n v="1"/>
    <n v="399"/>
    <n v="1"/>
    <x v="0"/>
  </r>
  <r>
    <d v="1985-05-01T00:00:00"/>
    <x v="0"/>
    <n v="1"/>
    <n v="1"/>
    <x v="8"/>
    <n v="53"/>
    <x v="0"/>
    <n v="77"/>
    <n v="3.8"/>
    <n v="3.4077661199999998"/>
    <m/>
    <n v="1"/>
    <n v="1"/>
    <n v="399"/>
    <n v="1"/>
    <x v="0"/>
  </r>
  <r>
    <d v="1985-05-01T00:00:00"/>
    <x v="0"/>
    <n v="1"/>
    <n v="1"/>
    <x v="8"/>
    <n v="54"/>
    <x v="0"/>
    <n v="78"/>
    <n v="4.08"/>
    <n v="3.6588646759999999"/>
    <m/>
    <n v="1"/>
    <n v="1"/>
    <n v="399"/>
    <n v="1"/>
    <x v="0"/>
  </r>
  <r>
    <d v="1985-05-01T00:00:00"/>
    <x v="0"/>
    <n v="1"/>
    <n v="1"/>
    <x v="8"/>
    <n v="55"/>
    <x v="0"/>
    <n v="59"/>
    <n v="1.76"/>
    <n v="1.5783337820000001"/>
    <m/>
    <n v="1"/>
    <n v="1"/>
    <n v="399"/>
    <n v="1"/>
    <x v="0"/>
  </r>
  <r>
    <d v="1985-05-01T00:00:00"/>
    <x v="0"/>
    <n v="1"/>
    <n v="1"/>
    <x v="8"/>
    <n v="56"/>
    <x v="0"/>
    <n v="73"/>
    <n v="3.12"/>
    <n v="2.7979553400000001"/>
    <m/>
    <n v="1"/>
    <n v="1"/>
    <n v="399"/>
    <n v="1"/>
    <x v="0"/>
  </r>
  <r>
    <d v="1985-05-01T00:00:00"/>
    <x v="0"/>
    <n v="1"/>
    <n v="1"/>
    <x v="8"/>
    <n v="57"/>
    <x v="0"/>
    <n v="72"/>
    <n v="3.04"/>
    <n v="2.7262128959999998"/>
    <m/>
    <n v="1"/>
    <n v="1"/>
    <n v="399"/>
    <n v="1"/>
    <x v="0"/>
  </r>
  <r>
    <d v="1985-05-01T00:00:00"/>
    <x v="0"/>
    <n v="1"/>
    <n v="1"/>
    <x v="8"/>
    <n v="58"/>
    <x v="0"/>
    <n v="71"/>
    <n v="2.79"/>
    <n v="2.5020177559999999"/>
    <m/>
    <n v="1"/>
    <n v="1"/>
    <n v="399"/>
    <n v="1"/>
    <x v="0"/>
  </r>
  <r>
    <d v="1985-05-01T00:00:00"/>
    <x v="0"/>
    <n v="1"/>
    <n v="1"/>
    <x v="8"/>
    <n v="59"/>
    <x v="0"/>
    <n v="63"/>
    <n v="2.2000000000000002"/>
    <n v="1.9729172269999999"/>
    <m/>
    <n v="1"/>
    <n v="1"/>
    <n v="399"/>
    <n v="1"/>
    <x v="0"/>
  </r>
  <r>
    <d v="1985-05-01T00:00:00"/>
    <x v="0"/>
    <n v="1"/>
    <n v="1"/>
    <x v="8"/>
    <n v="60"/>
    <x v="0"/>
    <n v="74"/>
    <n v="3.19"/>
    <n v="2.8607299789999998"/>
    <m/>
    <n v="1"/>
    <n v="1"/>
    <n v="399"/>
    <n v="1"/>
    <x v="0"/>
  </r>
  <r>
    <d v="1985-05-01T00:00:00"/>
    <x v="0"/>
    <n v="1"/>
    <n v="1"/>
    <x v="8"/>
    <n v="61"/>
    <x v="0"/>
    <n v="70"/>
    <n v="2.46"/>
    <n v="2.2060801720000001"/>
    <m/>
    <n v="1"/>
    <n v="1"/>
    <n v="399"/>
    <n v="1"/>
    <x v="0"/>
  </r>
  <r>
    <d v="1985-05-01T00:00:00"/>
    <x v="0"/>
    <n v="1"/>
    <n v="1"/>
    <x v="8"/>
    <n v="62"/>
    <x v="0"/>
    <n v="73"/>
    <n v="3.16"/>
    <n v="2.8338265630000001"/>
    <m/>
    <n v="1"/>
    <n v="1"/>
    <n v="399"/>
    <n v="1"/>
    <x v="0"/>
  </r>
  <r>
    <d v="1985-05-01T00:00:00"/>
    <x v="0"/>
    <n v="1"/>
    <n v="1"/>
    <x v="8"/>
    <n v="63"/>
    <x v="0"/>
    <n v="70"/>
    <n v="2.72"/>
    <n v="2.4392431170000002"/>
    <m/>
    <n v="1"/>
    <n v="1"/>
    <n v="399"/>
    <n v="1"/>
    <x v="0"/>
  </r>
  <r>
    <d v="1985-05-01T00:00:00"/>
    <x v="0"/>
    <n v="1"/>
    <n v="1"/>
    <x v="8"/>
    <n v="64"/>
    <x v="0"/>
    <n v="73"/>
    <n v="2.91"/>
    <n v="2.6096314230000002"/>
    <m/>
    <n v="1"/>
    <n v="1"/>
    <n v="399"/>
    <n v="1"/>
    <x v="0"/>
  </r>
  <r>
    <d v="1985-05-01T00:00:00"/>
    <x v="0"/>
    <n v="1"/>
    <n v="1"/>
    <x v="8"/>
    <n v="65"/>
    <x v="0"/>
    <n v="70"/>
    <n v="2.58"/>
    <n v="2.3136938389999999"/>
    <m/>
    <n v="1"/>
    <n v="1"/>
    <n v="399"/>
    <n v="1"/>
    <x v="0"/>
  </r>
  <r>
    <d v="1985-05-01T00:00:00"/>
    <x v="0"/>
    <n v="1"/>
    <n v="1"/>
    <x v="8"/>
    <n v="66"/>
    <x v="0"/>
    <n v="75"/>
    <n v="3.51"/>
    <n v="3.1476997579999999"/>
    <m/>
    <n v="1"/>
    <n v="1"/>
    <n v="399"/>
    <n v="1"/>
    <x v="0"/>
  </r>
  <r>
    <d v="1985-05-01T00:00:00"/>
    <x v="0"/>
    <n v="1"/>
    <n v="1"/>
    <x v="8"/>
    <n v="67"/>
    <x v="0"/>
    <n v="73"/>
    <n v="3.51"/>
    <n v="3.1476997579999999"/>
    <m/>
    <n v="1"/>
    <n v="1"/>
    <n v="399"/>
    <n v="1"/>
    <x v="0"/>
  </r>
  <r>
    <d v="1985-05-01T00:00:00"/>
    <x v="0"/>
    <n v="1"/>
    <n v="1"/>
    <x v="8"/>
    <n v="68"/>
    <x v="0"/>
    <n v="73"/>
    <n v="3.01"/>
    <n v="2.6993094790000001"/>
    <m/>
    <n v="1"/>
    <n v="1"/>
    <n v="399"/>
    <n v="1"/>
    <x v="0"/>
  </r>
  <r>
    <d v="1985-05-01T00:00:00"/>
    <x v="0"/>
    <n v="1"/>
    <n v="1"/>
    <x v="8"/>
    <n v="69"/>
    <x v="0"/>
    <n v="65"/>
    <n v="2.57"/>
    <n v="2.3047260340000002"/>
    <m/>
    <n v="1"/>
    <n v="1"/>
    <n v="399"/>
    <n v="1"/>
    <x v="0"/>
  </r>
  <r>
    <d v="1985-05-01T00:00:00"/>
    <x v="0"/>
    <n v="1"/>
    <n v="1"/>
    <x v="8"/>
    <n v="70"/>
    <x v="0"/>
    <n v="67"/>
    <n v="2.74"/>
    <n v="2.4571787280000001"/>
    <m/>
    <n v="1"/>
    <n v="1"/>
    <n v="399"/>
    <n v="1"/>
    <x v="0"/>
  </r>
  <r>
    <d v="1985-05-01T00:00:00"/>
    <x v="0"/>
    <n v="1"/>
    <n v="1"/>
    <x v="8"/>
    <n v="71"/>
    <x v="0"/>
    <n v="83"/>
    <n v="4.3099999999999996"/>
    <n v="3.8651242039999998"/>
    <m/>
    <n v="1"/>
    <n v="1"/>
    <n v="399"/>
    <n v="1"/>
    <x v="0"/>
  </r>
  <r>
    <d v="1985-05-01T00:00:00"/>
    <x v="0"/>
    <n v="1"/>
    <n v="1"/>
    <x v="8"/>
    <n v="72"/>
    <x v="0"/>
    <n v="75"/>
    <n v="3.4"/>
    <n v="3.0490538969999998"/>
    <m/>
    <n v="1"/>
    <n v="1"/>
    <n v="399"/>
    <n v="1"/>
    <x v="0"/>
  </r>
  <r>
    <d v="1985-05-01T00:00:00"/>
    <x v="0"/>
    <n v="1"/>
    <n v="1"/>
    <x v="8"/>
    <n v="73"/>
    <x v="0"/>
    <n v="72"/>
    <n v="2.87"/>
    <n v="2.5737602009999998"/>
    <m/>
    <n v="1"/>
    <n v="1"/>
    <n v="399"/>
    <n v="1"/>
    <x v="0"/>
  </r>
  <r>
    <d v="1985-05-01T00:00:00"/>
    <x v="0"/>
    <n v="1"/>
    <n v="1"/>
    <x v="8"/>
    <n v="74"/>
    <x v="0"/>
    <n v="72"/>
    <n v="3.25"/>
    <n v="2.9145368129999998"/>
    <m/>
    <n v="1"/>
    <n v="1"/>
    <n v="399"/>
    <n v="1"/>
    <x v="0"/>
  </r>
  <r>
    <d v="1985-05-01T00:00:00"/>
    <x v="0"/>
    <n v="1"/>
    <n v="1"/>
    <x v="8"/>
    <n v="75"/>
    <x v="0"/>
    <n v="66"/>
    <n v="2.38"/>
    <n v="2.1343377280000002"/>
    <m/>
    <n v="1"/>
    <n v="1"/>
    <n v="399"/>
    <n v="1"/>
    <x v="0"/>
  </r>
  <r>
    <d v="1985-05-01T00:00:00"/>
    <x v="0"/>
    <n v="1"/>
    <n v="1"/>
    <x v="8"/>
    <n v="76"/>
    <x v="0"/>
    <n v="70"/>
    <n v="2.5499999999999998"/>
    <n v="2.2867904220000002"/>
    <m/>
    <n v="1"/>
    <n v="1"/>
    <n v="399"/>
    <n v="1"/>
    <x v="0"/>
  </r>
  <r>
    <d v="1985-05-01T00:00:00"/>
    <x v="0"/>
    <n v="1"/>
    <n v="1"/>
    <x v="8"/>
    <n v="77"/>
    <x v="0"/>
    <n v="72"/>
    <n v="3"/>
    <n v="2.6903416729999998"/>
    <m/>
    <n v="1"/>
    <n v="1"/>
    <n v="399"/>
    <n v="1"/>
    <x v="0"/>
  </r>
  <r>
    <d v="1985-05-01T00:00:00"/>
    <x v="0"/>
    <n v="1"/>
    <n v="1"/>
    <x v="8"/>
    <n v="78"/>
    <x v="0"/>
    <n v="73"/>
    <n v="3.44"/>
    <n v="3.0849251190000002"/>
    <m/>
    <n v="1"/>
    <n v="1"/>
    <n v="399"/>
    <n v="1"/>
    <x v="0"/>
  </r>
  <r>
    <d v="1985-05-01T00:00:00"/>
    <x v="0"/>
    <n v="1"/>
    <n v="1"/>
    <x v="8"/>
    <n v="79"/>
    <x v="0"/>
    <n v="79"/>
    <n v="3.72"/>
    <n v="3.3360236749999999"/>
    <m/>
    <n v="1"/>
    <n v="1"/>
    <n v="399"/>
    <n v="1"/>
    <x v="0"/>
  </r>
  <r>
    <d v="1985-05-01T00:00:00"/>
    <x v="0"/>
    <n v="1"/>
    <n v="1"/>
    <x v="8"/>
    <n v="80"/>
    <x v="0"/>
    <n v="79"/>
    <n v="4.5"/>
    <n v="4.0355125100000002"/>
    <m/>
    <n v="1"/>
    <n v="1"/>
    <n v="399"/>
    <n v="1"/>
    <x v="0"/>
  </r>
  <r>
    <d v="1985-05-01T00:00:00"/>
    <x v="0"/>
    <n v="1"/>
    <n v="1"/>
    <x v="8"/>
    <n v="81"/>
    <x v="0"/>
    <n v="70"/>
    <n v="2.57"/>
    <n v="2.3047260340000002"/>
    <m/>
    <n v="1"/>
    <n v="1"/>
    <n v="399"/>
    <n v="1"/>
    <x v="0"/>
  </r>
  <r>
    <d v="1985-05-01T00:00:00"/>
    <x v="0"/>
    <n v="1"/>
    <n v="1"/>
    <x v="8"/>
    <n v="82"/>
    <x v="0"/>
    <n v="68"/>
    <n v="2.64"/>
    <n v="2.3675006729999999"/>
    <m/>
    <n v="1"/>
    <n v="1"/>
    <n v="399"/>
    <n v="1"/>
    <x v="0"/>
  </r>
  <r>
    <d v="1985-05-01T00:00:00"/>
    <x v="0"/>
    <n v="1"/>
    <n v="1"/>
    <x v="8"/>
    <n v="83"/>
    <x v="0"/>
    <n v="75"/>
    <n v="3.17"/>
    <n v="2.8427943679999998"/>
    <m/>
    <n v="1"/>
    <n v="1"/>
    <n v="399"/>
    <n v="1"/>
    <x v="0"/>
  </r>
  <r>
    <d v="1985-05-01T00:00:00"/>
    <x v="0"/>
    <n v="1"/>
    <n v="1"/>
    <x v="8"/>
    <n v="84"/>
    <x v="0"/>
    <n v="60"/>
    <n v="1.68"/>
    <n v="1.5065913369999999"/>
    <m/>
    <n v="1"/>
    <n v="1"/>
    <n v="399"/>
    <n v="1"/>
    <x v="0"/>
  </r>
  <r>
    <d v="1985-05-01T00:00:00"/>
    <x v="0"/>
    <n v="1"/>
    <n v="1"/>
    <x v="8"/>
    <n v="85"/>
    <x v="0"/>
    <n v="81"/>
    <n v="4.54"/>
    <n v="4.0713837320000001"/>
    <m/>
    <n v="1"/>
    <n v="1"/>
    <n v="399"/>
    <n v="1"/>
    <x v="0"/>
  </r>
  <r>
    <d v="1985-05-01T00:00:00"/>
    <x v="0"/>
    <n v="1"/>
    <n v="1"/>
    <x v="8"/>
    <n v="86"/>
    <x v="0"/>
    <n v="76"/>
    <n v="3.79"/>
    <n v="3.398798314"/>
    <m/>
    <n v="1"/>
    <n v="1"/>
    <n v="399"/>
    <n v="1"/>
    <x v="0"/>
  </r>
  <r>
    <d v="1985-05-01T00:00:00"/>
    <x v="0"/>
    <n v="1"/>
    <n v="1"/>
    <x v="8"/>
    <n v="87"/>
    <x v="0"/>
    <n v="76"/>
    <n v="3.54"/>
    <n v="3.1746031750000001"/>
    <m/>
    <n v="1"/>
    <n v="1"/>
    <n v="399"/>
    <n v="1"/>
    <x v="0"/>
  </r>
  <r>
    <d v="1985-05-01T00:00:00"/>
    <x v="0"/>
    <n v="1"/>
    <n v="1"/>
    <x v="8"/>
    <n v="88"/>
    <x v="0"/>
    <n v="69"/>
    <n v="2.5499999999999998"/>
    <n v="2.2867904220000002"/>
    <m/>
    <n v="1"/>
    <n v="1"/>
    <n v="399"/>
    <n v="1"/>
    <x v="0"/>
  </r>
  <r>
    <d v="1985-05-01T00:00:00"/>
    <x v="0"/>
    <n v="1"/>
    <n v="1"/>
    <x v="8"/>
    <n v="89"/>
    <x v="0"/>
    <n v="70"/>
    <n v="2.8"/>
    <n v="2.5109855620000001"/>
    <m/>
    <n v="1"/>
    <n v="1"/>
    <n v="399"/>
    <n v="1"/>
    <x v="0"/>
  </r>
  <r>
    <d v="1985-05-01T00:00:00"/>
    <x v="0"/>
    <n v="1"/>
    <n v="1"/>
    <x v="8"/>
    <n v="90"/>
    <x v="0"/>
    <n v="77"/>
    <n v="3.81"/>
    <n v="3.4167339249999999"/>
    <m/>
    <n v="1"/>
    <n v="1"/>
    <n v="399"/>
    <n v="1"/>
    <x v="0"/>
  </r>
  <r>
    <d v="1985-05-01T00:00:00"/>
    <x v="0"/>
    <n v="1"/>
    <n v="1"/>
    <x v="8"/>
    <n v="91"/>
    <x v="0"/>
    <n v="71"/>
    <n v="3.08"/>
    <n v="2.7620841180000002"/>
    <m/>
    <n v="1"/>
    <n v="1"/>
    <n v="399"/>
    <n v="1"/>
    <x v="0"/>
  </r>
  <r>
    <d v="1985-05-01T00:00:00"/>
    <x v="0"/>
    <n v="1"/>
    <n v="1"/>
    <x v="8"/>
    <n v="92"/>
    <x v="0"/>
    <n v="71"/>
    <n v="2.99"/>
    <n v="2.6813738680000001"/>
    <m/>
    <n v="1"/>
    <n v="1"/>
    <n v="399"/>
    <n v="1"/>
    <x v="0"/>
  </r>
  <r>
    <d v="1985-05-01T00:00:00"/>
    <x v="0"/>
    <n v="1"/>
    <n v="1"/>
    <x v="8"/>
    <n v="93"/>
    <x v="0"/>
    <n v="66"/>
    <n v="2.34"/>
    <n v="2.0984665050000002"/>
    <m/>
    <n v="1"/>
    <n v="1"/>
    <n v="399"/>
    <n v="1"/>
    <x v="0"/>
  </r>
  <r>
    <d v="1985-05-01T00:00:00"/>
    <x v="0"/>
    <n v="1"/>
    <n v="1"/>
    <x v="8"/>
    <n v="94"/>
    <x v="0"/>
    <n v="64"/>
    <n v="2.19"/>
    <n v="1.963949422"/>
    <m/>
    <n v="1"/>
    <n v="1"/>
    <n v="399"/>
    <n v="1"/>
    <x v="0"/>
  </r>
  <r>
    <d v="1985-05-01T00:00:00"/>
    <x v="0"/>
    <n v="1"/>
    <n v="1"/>
    <x v="8"/>
    <n v="95"/>
    <x v="0"/>
    <n v="72"/>
    <n v="3.31"/>
    <n v="2.9683436460000001"/>
    <m/>
    <n v="1"/>
    <n v="1"/>
    <n v="399"/>
    <n v="1"/>
    <x v="0"/>
  </r>
  <r>
    <d v="1985-05-01T00:00:00"/>
    <x v="0"/>
    <n v="1"/>
    <n v="1"/>
    <x v="8"/>
    <n v="96"/>
    <x v="0"/>
    <n v="73"/>
    <n v="3.05"/>
    <n v="2.735180701"/>
    <m/>
    <n v="1"/>
    <n v="1"/>
    <n v="399"/>
    <n v="1"/>
    <x v="0"/>
  </r>
  <r>
    <d v="1985-05-01T00:00:00"/>
    <x v="0"/>
    <n v="1"/>
    <n v="1"/>
    <x v="8"/>
    <n v="97"/>
    <x v="0"/>
    <n v="73"/>
    <n v="2.94"/>
    <n v="2.6365348399999999"/>
    <m/>
    <n v="1"/>
    <n v="1"/>
    <n v="399"/>
    <n v="1"/>
    <x v="0"/>
  </r>
  <r>
    <d v="1985-05-01T00:00:00"/>
    <x v="0"/>
    <n v="1"/>
    <n v="1"/>
    <x v="8"/>
    <n v="98"/>
    <x v="0"/>
    <n v="77"/>
    <n v="3.83"/>
    <n v="3.4346695359999999"/>
    <m/>
    <n v="1"/>
    <n v="1"/>
    <n v="399"/>
    <n v="1"/>
    <x v="0"/>
  </r>
  <r>
    <d v="1985-05-01T00:00:00"/>
    <x v="0"/>
    <n v="1"/>
    <n v="1"/>
    <x v="8"/>
    <n v="99"/>
    <x v="0"/>
    <n v="70"/>
    <n v="2.96"/>
    <n v="2.6544704509999999"/>
    <m/>
    <n v="1"/>
    <n v="1"/>
    <n v="399"/>
    <n v="1"/>
    <x v="0"/>
  </r>
  <r>
    <d v="1985-05-01T00:00:00"/>
    <x v="0"/>
    <n v="1"/>
    <n v="1"/>
    <x v="8"/>
    <n v="100"/>
    <x v="0"/>
    <n v="77"/>
    <n v="3.76"/>
    <n v="3.3718948969999998"/>
    <m/>
    <n v="1"/>
    <n v="1"/>
    <n v="399"/>
    <n v="1"/>
    <x v="0"/>
  </r>
  <r>
    <d v="1985-05-01T00:00:00"/>
    <x v="0"/>
    <n v="1"/>
    <n v="1"/>
    <x v="8"/>
    <n v="101"/>
    <x v="0"/>
    <n v="81"/>
    <n v="4.21"/>
    <n v="3.7754461479999999"/>
    <m/>
    <n v="1"/>
    <n v="1"/>
    <n v="399"/>
    <n v="1"/>
    <x v="0"/>
  </r>
  <r>
    <d v="1985-05-01T00:00:00"/>
    <x v="0"/>
    <n v="1"/>
    <n v="1"/>
    <x v="8"/>
    <n v="102"/>
    <x v="0"/>
    <n v="78"/>
    <n v="4.18"/>
    <n v="3.7485427320000002"/>
    <m/>
    <n v="1"/>
    <n v="1"/>
    <n v="399"/>
    <n v="1"/>
    <x v="0"/>
  </r>
  <r>
    <d v="1985-05-01T00:00:00"/>
    <x v="0"/>
    <n v="1"/>
    <n v="1"/>
    <x v="8"/>
    <n v="103"/>
    <x v="0"/>
    <n v="69"/>
    <n v="2.74"/>
    <n v="2.4571787280000001"/>
    <m/>
    <n v="1"/>
    <n v="1"/>
    <n v="399"/>
    <n v="1"/>
    <x v="0"/>
  </r>
  <r>
    <d v="1985-05-01T00:00:00"/>
    <x v="0"/>
    <n v="1"/>
    <n v="1"/>
    <x v="8"/>
    <n v="104"/>
    <x v="0"/>
    <n v="68"/>
    <n v="2.78"/>
    <n v="2.4930499510000002"/>
    <m/>
    <n v="1"/>
    <n v="1"/>
    <n v="399"/>
    <n v="1"/>
    <x v="0"/>
  </r>
  <r>
    <d v="1985-05-01T00:00:00"/>
    <x v="0"/>
    <n v="1"/>
    <n v="1"/>
    <x v="8"/>
    <n v="105"/>
    <x v="0"/>
    <n v="65"/>
    <n v="2.27"/>
    <n v="2.0356918660000001"/>
    <m/>
    <n v="1"/>
    <n v="1"/>
    <n v="399"/>
    <n v="1"/>
    <x v="0"/>
  </r>
  <r>
    <d v="1985-05-01T00:00:00"/>
    <x v="0"/>
    <n v="1"/>
    <n v="1"/>
    <x v="8"/>
    <n v="106"/>
    <x v="0"/>
    <n v="75"/>
    <n v="3.47"/>
    <n v="3.111828536"/>
    <m/>
    <n v="1"/>
    <n v="1"/>
    <n v="399"/>
    <n v="1"/>
    <x v="0"/>
  </r>
  <r>
    <d v="1985-05-01T00:00:00"/>
    <x v="0"/>
    <n v="1"/>
    <n v="1"/>
    <x v="8"/>
    <n v="107"/>
    <x v="0"/>
    <n v="76"/>
    <n v="3.64"/>
    <n v="3.2642812299999999"/>
    <m/>
    <n v="1"/>
    <n v="1"/>
    <n v="399"/>
    <n v="1"/>
    <x v="0"/>
  </r>
  <r>
    <d v="1985-05-10T00:00:00"/>
    <x v="0"/>
    <n v="1"/>
    <n v="1"/>
    <x v="8"/>
    <n v="1"/>
    <x v="0"/>
    <n v="85"/>
    <n v="5.23"/>
    <n v="4.6901623170000004"/>
    <m/>
    <n v="1"/>
    <n v="1"/>
    <n v="399"/>
    <n v="1"/>
    <x v="0"/>
  </r>
  <r>
    <d v="1985-05-10T00:00:00"/>
    <x v="0"/>
    <n v="1"/>
    <n v="1"/>
    <x v="8"/>
    <n v="2"/>
    <x v="0"/>
    <n v="73"/>
    <n v="3.11"/>
    <n v="2.788987535"/>
    <m/>
    <n v="1"/>
    <n v="1"/>
    <n v="399"/>
    <n v="1"/>
    <x v="0"/>
  </r>
  <r>
    <d v="1985-05-10T00:00:00"/>
    <x v="0"/>
    <n v="1"/>
    <n v="1"/>
    <x v="8"/>
    <n v="3"/>
    <x v="0"/>
    <n v="80"/>
    <n v="4.42"/>
    <n v="3.9637700649999998"/>
    <m/>
    <n v="1"/>
    <n v="1"/>
    <n v="399"/>
    <n v="1"/>
    <x v="0"/>
  </r>
  <r>
    <d v="1985-05-10T00:00:00"/>
    <x v="0"/>
    <n v="1"/>
    <n v="1"/>
    <x v="8"/>
    <n v="4"/>
    <x v="0"/>
    <n v="77"/>
    <n v="3.87"/>
    <n v="3.4705407589999999"/>
    <m/>
    <n v="1"/>
    <n v="1"/>
    <n v="399"/>
    <n v="1"/>
    <x v="0"/>
  </r>
  <r>
    <d v="1985-05-10T00:00:00"/>
    <x v="0"/>
    <n v="1"/>
    <n v="1"/>
    <x v="8"/>
    <n v="5"/>
    <x v="0"/>
    <n v="68"/>
    <n v="2.75"/>
    <n v="2.4661465339999999"/>
    <m/>
    <n v="1"/>
    <n v="1"/>
    <n v="399"/>
    <n v="1"/>
    <x v="0"/>
  </r>
  <r>
    <d v="1985-05-10T00:00:00"/>
    <x v="0"/>
    <n v="1"/>
    <n v="1"/>
    <x v="8"/>
    <n v="6"/>
    <x v="0"/>
    <n v="63"/>
    <n v="2.02"/>
    <n v="1.811496727"/>
    <m/>
    <n v="1"/>
    <n v="1"/>
    <n v="399"/>
    <n v="1"/>
    <x v="0"/>
  </r>
  <r>
    <d v="1985-05-10T00:00:00"/>
    <x v="0"/>
    <n v="1"/>
    <n v="1"/>
    <x v="8"/>
    <n v="7"/>
    <x v="0"/>
    <n v="72"/>
    <n v="3.02"/>
    <n v="2.7082772849999999"/>
    <m/>
    <n v="1"/>
    <n v="1"/>
    <n v="399"/>
    <n v="1"/>
    <x v="0"/>
  </r>
  <r>
    <d v="1985-05-10T00:00:00"/>
    <x v="0"/>
    <n v="1"/>
    <n v="1"/>
    <x v="8"/>
    <n v="8"/>
    <x v="0"/>
    <n v="63"/>
    <n v="2.16"/>
    <n v="1.937046005"/>
    <m/>
    <n v="1"/>
    <n v="1"/>
    <n v="399"/>
    <n v="1"/>
    <x v="0"/>
  </r>
  <r>
    <d v="1985-05-10T00:00:00"/>
    <x v="0"/>
    <n v="1"/>
    <n v="1"/>
    <x v="8"/>
    <n v="9"/>
    <x v="0"/>
    <n v="76"/>
    <n v="3.41"/>
    <n v="3.058021702"/>
    <m/>
    <n v="1"/>
    <n v="1"/>
    <n v="399"/>
    <n v="1"/>
    <x v="0"/>
  </r>
  <r>
    <d v="1985-05-10T00:00:00"/>
    <x v="0"/>
    <n v="1"/>
    <n v="1"/>
    <x v="8"/>
    <n v="10"/>
    <x v="0"/>
    <n v="67"/>
    <n v="2.62"/>
    <n v="2.3495650609999998"/>
    <m/>
    <n v="1"/>
    <n v="1"/>
    <n v="399"/>
    <n v="1"/>
    <x v="0"/>
  </r>
  <r>
    <d v="1985-05-10T00:00:00"/>
    <x v="0"/>
    <n v="1"/>
    <n v="1"/>
    <x v="8"/>
    <n v="11"/>
    <x v="0"/>
    <n v="80"/>
    <n v="4.05"/>
    <n v="3.6319612590000001"/>
    <m/>
    <n v="1"/>
    <n v="1"/>
    <n v="399"/>
    <n v="1"/>
    <x v="0"/>
  </r>
  <r>
    <d v="1985-05-10T00:00:00"/>
    <x v="0"/>
    <n v="1"/>
    <n v="1"/>
    <x v="8"/>
    <n v="12"/>
    <x v="0"/>
    <n v="62"/>
    <n v="1.89"/>
    <n v="1.6949152540000001"/>
    <m/>
    <n v="1"/>
    <n v="1"/>
    <n v="399"/>
    <n v="1"/>
    <x v="0"/>
  </r>
  <r>
    <d v="1985-05-10T00:00:00"/>
    <x v="0"/>
    <n v="1"/>
    <n v="1"/>
    <x v="8"/>
    <n v="13"/>
    <x v="0"/>
    <n v="72"/>
    <n v="3.06"/>
    <n v="2.7441485069999998"/>
    <m/>
    <n v="1"/>
    <n v="1"/>
    <n v="399"/>
    <n v="1"/>
    <x v="0"/>
  </r>
  <r>
    <d v="1985-05-10T00:00:00"/>
    <x v="0"/>
    <n v="1"/>
    <n v="1"/>
    <x v="8"/>
    <n v="14"/>
    <x v="0"/>
    <n v="65"/>
    <n v="2.1800000000000002"/>
    <n v="1.954981616"/>
    <m/>
    <n v="1"/>
    <n v="1"/>
    <n v="399"/>
    <n v="1"/>
    <x v="0"/>
  </r>
  <r>
    <d v="1985-05-10T00:00:00"/>
    <x v="0"/>
    <n v="1"/>
    <n v="1"/>
    <x v="8"/>
    <n v="15"/>
    <x v="0"/>
    <n v="61"/>
    <n v="1.9"/>
    <n v="1.7038830599999999"/>
    <m/>
    <n v="1"/>
    <n v="1"/>
    <n v="399"/>
    <n v="1"/>
    <x v="0"/>
  </r>
  <r>
    <d v="1985-05-10T00:00:00"/>
    <x v="0"/>
    <n v="1"/>
    <n v="1"/>
    <x v="8"/>
    <n v="16"/>
    <x v="0"/>
    <n v="69"/>
    <n v="2.59"/>
    <n v="2.3226616450000002"/>
    <m/>
    <n v="1"/>
    <n v="1"/>
    <n v="399"/>
    <n v="1"/>
    <x v="0"/>
  </r>
  <r>
    <d v="1985-05-10T00:00:00"/>
    <x v="0"/>
    <n v="1"/>
    <n v="1"/>
    <x v="8"/>
    <n v="17"/>
    <x v="0"/>
    <n v="63"/>
    <n v="2.23"/>
    <n v="1.9998206439999999"/>
    <m/>
    <n v="1"/>
    <n v="1"/>
    <n v="399"/>
    <n v="1"/>
    <x v="0"/>
  </r>
  <r>
    <d v="1985-05-10T00:00:00"/>
    <x v="0"/>
    <n v="1"/>
    <n v="1"/>
    <x v="8"/>
    <n v="18"/>
    <x v="0"/>
    <n v="73"/>
    <n v="3.18"/>
    <n v="2.8517621740000001"/>
    <m/>
    <n v="1"/>
    <n v="1"/>
    <n v="399"/>
    <n v="1"/>
    <x v="0"/>
  </r>
  <r>
    <d v="1985-05-10T00:00:00"/>
    <x v="0"/>
    <n v="1"/>
    <n v="1"/>
    <x v="8"/>
    <n v="19"/>
    <x v="0"/>
    <n v="65"/>
    <n v="2.14"/>
    <n v="1.9191103940000001"/>
    <m/>
    <n v="1"/>
    <n v="1"/>
    <n v="399"/>
    <n v="1"/>
    <x v="0"/>
  </r>
  <r>
    <d v="1985-05-10T00:00:00"/>
    <x v="0"/>
    <n v="1"/>
    <n v="1"/>
    <x v="8"/>
    <n v="20"/>
    <x v="0"/>
    <n v="75"/>
    <n v="3.4"/>
    <n v="3.0490538969999998"/>
    <m/>
    <n v="1"/>
    <n v="1"/>
    <n v="399"/>
    <n v="1"/>
    <x v="0"/>
  </r>
  <r>
    <d v="1985-05-10T00:00:00"/>
    <x v="0"/>
    <n v="1"/>
    <n v="1"/>
    <x v="8"/>
    <n v="21"/>
    <x v="0"/>
    <n v="73"/>
    <n v="3.44"/>
    <n v="3.0849251190000002"/>
    <m/>
    <n v="1"/>
    <n v="1"/>
    <n v="399"/>
    <n v="1"/>
    <x v="0"/>
  </r>
  <r>
    <d v="1985-05-10T00:00:00"/>
    <x v="0"/>
    <n v="1"/>
    <n v="1"/>
    <x v="8"/>
    <n v="22"/>
    <x v="0"/>
    <n v="79"/>
    <n v="4.2300000000000004"/>
    <n v="3.7933817589999999"/>
    <m/>
    <n v="1"/>
    <n v="1"/>
    <n v="399"/>
    <n v="1"/>
    <x v="0"/>
  </r>
  <r>
    <d v="1985-05-10T00:00:00"/>
    <x v="0"/>
    <n v="1"/>
    <n v="1"/>
    <x v="8"/>
    <n v="23"/>
    <x v="0"/>
    <n v="71"/>
    <n v="3.07"/>
    <n v="2.753116312"/>
    <m/>
    <n v="1"/>
    <n v="1"/>
    <n v="399"/>
    <n v="1"/>
    <x v="0"/>
  </r>
  <r>
    <d v="1985-05-10T00:00:00"/>
    <x v="0"/>
    <n v="1"/>
    <n v="1"/>
    <x v="8"/>
    <n v="24"/>
    <x v="0"/>
    <n v="76"/>
    <n v="3.72"/>
    <n v="3.3360236749999999"/>
    <m/>
    <n v="1"/>
    <n v="1"/>
    <n v="399"/>
    <n v="1"/>
    <x v="0"/>
  </r>
  <r>
    <d v="1985-05-10T00:00:00"/>
    <x v="0"/>
    <n v="1"/>
    <n v="1"/>
    <x v="8"/>
    <n v="25"/>
    <x v="0"/>
    <n v="66"/>
    <n v="2.4700000000000002"/>
    <n v="2.2150479779999999"/>
    <m/>
    <n v="1"/>
    <n v="1"/>
    <n v="399"/>
    <n v="1"/>
    <x v="0"/>
  </r>
  <r>
    <d v="1985-05-10T00:00:00"/>
    <x v="0"/>
    <n v="1"/>
    <n v="1"/>
    <x v="8"/>
    <n v="26"/>
    <x v="0"/>
    <n v="67"/>
    <n v="2.4900000000000002"/>
    <n v="2.2329835889999998"/>
    <m/>
    <n v="1"/>
    <n v="1"/>
    <n v="399"/>
    <n v="1"/>
    <x v="0"/>
  </r>
  <r>
    <d v="1985-05-10T00:00:00"/>
    <x v="0"/>
    <n v="1"/>
    <n v="1"/>
    <x v="8"/>
    <n v="27"/>
    <x v="0"/>
    <n v="62"/>
    <n v="1.93"/>
    <n v="1.7307864770000001"/>
    <m/>
    <n v="1"/>
    <n v="1"/>
    <n v="399"/>
    <n v="1"/>
    <x v="0"/>
  </r>
  <r>
    <d v="1985-05-10T00:00:00"/>
    <x v="0"/>
    <n v="1"/>
    <n v="1"/>
    <x v="8"/>
    <n v="28"/>
    <x v="0"/>
    <n v="75"/>
    <n v="3.31"/>
    <n v="2.9683436460000001"/>
    <m/>
    <n v="1"/>
    <n v="1"/>
    <n v="399"/>
    <n v="1"/>
    <x v="0"/>
  </r>
  <r>
    <d v="1985-05-10T00:00:00"/>
    <x v="0"/>
    <n v="1"/>
    <n v="1"/>
    <x v="8"/>
    <n v="29"/>
    <x v="0"/>
    <n v="76"/>
    <n v="3.73"/>
    <n v="3.3449914810000001"/>
    <m/>
    <n v="1"/>
    <n v="1"/>
    <n v="399"/>
    <n v="1"/>
    <x v="0"/>
  </r>
  <r>
    <d v="1985-05-10T00:00:00"/>
    <x v="0"/>
    <n v="1"/>
    <n v="1"/>
    <x v="8"/>
    <n v="30"/>
    <x v="0"/>
    <n v="74"/>
    <n v="3.24"/>
    <n v="2.905569007"/>
    <m/>
    <n v="1"/>
    <n v="1"/>
    <n v="399"/>
    <n v="1"/>
    <x v="0"/>
  </r>
  <r>
    <d v="1985-05-10T00:00:00"/>
    <x v="0"/>
    <n v="1"/>
    <n v="1"/>
    <x v="8"/>
    <n v="31"/>
    <x v="0"/>
    <n v="70"/>
    <n v="2.86"/>
    <n v="2.564792395"/>
    <m/>
    <n v="1"/>
    <n v="1"/>
    <n v="399"/>
    <n v="1"/>
    <x v="0"/>
  </r>
  <r>
    <d v="1985-05-10T00:00:00"/>
    <x v="0"/>
    <n v="1"/>
    <n v="1"/>
    <x v="8"/>
    <n v="32"/>
    <x v="0"/>
    <n v="65"/>
    <n v="2.4700000000000002"/>
    <n v="2.2150479779999999"/>
    <m/>
    <n v="1"/>
    <n v="1"/>
    <n v="399"/>
    <n v="1"/>
    <x v="0"/>
  </r>
  <r>
    <d v="1985-05-10T00:00:00"/>
    <x v="0"/>
    <n v="1"/>
    <n v="1"/>
    <x v="8"/>
    <n v="33"/>
    <x v="0"/>
    <n v="75"/>
    <n v="3.38"/>
    <n v="3.0311182849999998"/>
    <m/>
    <n v="1"/>
    <n v="1"/>
    <n v="399"/>
    <n v="1"/>
    <x v="0"/>
  </r>
  <r>
    <d v="1985-05-10T00:00:00"/>
    <x v="0"/>
    <n v="1"/>
    <n v="1"/>
    <x v="8"/>
    <n v="34"/>
    <x v="0"/>
    <n v="68"/>
    <n v="2.62"/>
    <n v="2.3495650609999998"/>
    <m/>
    <n v="1"/>
    <n v="1"/>
    <n v="399"/>
    <n v="1"/>
    <x v="0"/>
  </r>
  <r>
    <d v="1985-05-10T00:00:00"/>
    <x v="0"/>
    <n v="1"/>
    <n v="1"/>
    <x v="8"/>
    <n v="35"/>
    <x v="0"/>
    <n v="70"/>
    <n v="2.65"/>
    <n v="2.3764684780000001"/>
    <m/>
    <n v="1"/>
    <n v="1"/>
    <n v="399"/>
    <n v="1"/>
    <x v="0"/>
  </r>
  <r>
    <d v="1985-05-10T00:00:00"/>
    <x v="0"/>
    <n v="1"/>
    <n v="1"/>
    <x v="8"/>
    <n v="36"/>
    <x v="0"/>
    <n v="60"/>
    <n v="1.87"/>
    <n v="1.6769796429999999"/>
    <m/>
    <n v="1"/>
    <n v="1"/>
    <n v="399"/>
    <n v="1"/>
    <x v="0"/>
  </r>
  <r>
    <d v="1985-05-10T00:00:00"/>
    <x v="0"/>
    <n v="1"/>
    <n v="1"/>
    <x v="8"/>
    <n v="37"/>
    <x v="0"/>
    <n v="77"/>
    <n v="3.86"/>
    <n v="3.4615729530000001"/>
    <m/>
    <n v="1"/>
    <n v="1"/>
    <n v="399"/>
    <n v="1"/>
    <x v="0"/>
  </r>
  <r>
    <d v="1985-05-10T00:00:00"/>
    <x v="0"/>
    <n v="1"/>
    <n v="1"/>
    <x v="8"/>
    <n v="38"/>
    <x v="0"/>
    <n v="67"/>
    <n v="2.4300000000000002"/>
    <n v="2.1791767549999999"/>
    <m/>
    <n v="1"/>
    <n v="1"/>
    <n v="399"/>
    <n v="1"/>
    <x v="0"/>
  </r>
  <r>
    <d v="1985-05-10T00:00:00"/>
    <x v="0"/>
    <n v="1"/>
    <n v="1"/>
    <x v="8"/>
    <n v="39"/>
    <x v="0"/>
    <n v="60"/>
    <n v="1.85"/>
    <n v="1.6590440319999999"/>
    <m/>
    <n v="1"/>
    <n v="1"/>
    <n v="399"/>
    <n v="1"/>
    <x v="0"/>
  </r>
  <r>
    <d v="1985-05-10T00:00:00"/>
    <x v="0"/>
    <n v="1"/>
    <n v="1"/>
    <x v="8"/>
    <n v="40"/>
    <x v="0"/>
    <n v="65"/>
    <n v="2.3199999999999998"/>
    <n v="2.0805308939999998"/>
    <m/>
    <n v="1"/>
    <n v="1"/>
    <n v="399"/>
    <n v="1"/>
    <x v="0"/>
  </r>
  <r>
    <d v="1985-05-10T00:00:00"/>
    <x v="0"/>
    <n v="1"/>
    <n v="1"/>
    <x v="8"/>
    <n v="41"/>
    <x v="0"/>
    <n v="73"/>
    <n v="3.25"/>
    <n v="2.9145368129999998"/>
    <m/>
    <n v="1"/>
    <n v="1"/>
    <n v="399"/>
    <n v="1"/>
    <x v="0"/>
  </r>
  <r>
    <d v="1985-05-10T00:00:00"/>
    <x v="0"/>
    <n v="1"/>
    <n v="1"/>
    <x v="8"/>
    <n v="42"/>
    <x v="0"/>
    <n v="83"/>
    <n v="4.5999999999999996"/>
    <n v="4.1251905659999997"/>
    <m/>
    <n v="1"/>
    <n v="1"/>
    <n v="399"/>
    <n v="1"/>
    <x v="0"/>
  </r>
  <r>
    <d v="1985-05-10T00:00:00"/>
    <x v="0"/>
    <n v="1"/>
    <n v="1"/>
    <x v="8"/>
    <n v="43"/>
    <x v="0"/>
    <n v="75"/>
    <n v="3.71"/>
    <n v="3.3270558690000001"/>
    <m/>
    <n v="1"/>
    <n v="1"/>
    <n v="399"/>
    <n v="1"/>
    <x v="0"/>
  </r>
  <r>
    <d v="1985-05-10T00:00:00"/>
    <x v="0"/>
    <n v="1"/>
    <n v="1"/>
    <x v="8"/>
    <n v="44"/>
    <x v="0"/>
    <n v="66"/>
    <n v="2.1800000000000002"/>
    <n v="1.954981616"/>
    <m/>
    <n v="1"/>
    <n v="1"/>
    <n v="399"/>
    <n v="1"/>
    <x v="0"/>
  </r>
  <r>
    <d v="1985-05-10T00:00:00"/>
    <x v="0"/>
    <n v="1"/>
    <n v="1"/>
    <x v="8"/>
    <n v="45"/>
    <x v="0"/>
    <n v="73"/>
    <n v="3.34"/>
    <n v="2.9952470629999999"/>
    <m/>
    <n v="1"/>
    <n v="1"/>
    <n v="399"/>
    <n v="1"/>
    <x v="0"/>
  </r>
  <r>
    <d v="1985-05-10T00:00:00"/>
    <x v="0"/>
    <n v="1"/>
    <n v="1"/>
    <x v="8"/>
    <n v="46"/>
    <x v="0"/>
    <n v="66"/>
    <n v="2.34"/>
    <n v="2.0984665050000002"/>
    <m/>
    <n v="1"/>
    <n v="1"/>
    <n v="399"/>
    <n v="1"/>
    <x v="0"/>
  </r>
  <r>
    <d v="1985-05-10T00:00:00"/>
    <x v="0"/>
    <n v="1"/>
    <n v="1"/>
    <x v="8"/>
    <n v="47"/>
    <x v="0"/>
    <n v="63"/>
    <n v="2.0499999999999998"/>
    <n v="1.8384001430000001"/>
    <m/>
    <n v="1"/>
    <n v="1"/>
    <n v="399"/>
    <n v="1"/>
    <x v="0"/>
  </r>
  <r>
    <d v="1985-05-10T00:00:00"/>
    <x v="0"/>
    <n v="1"/>
    <n v="1"/>
    <x v="8"/>
    <n v="48"/>
    <x v="0"/>
    <n v="60"/>
    <n v="1.8"/>
    <n v="1.614205004"/>
    <m/>
    <n v="1"/>
    <n v="1"/>
    <n v="399"/>
    <n v="1"/>
    <x v="0"/>
  </r>
  <r>
    <d v="1985-05-10T00:00:00"/>
    <x v="0"/>
    <n v="1"/>
    <n v="1"/>
    <x v="8"/>
    <n v="49"/>
    <x v="0"/>
    <n v="76"/>
    <n v="3.3"/>
    <n v="2.959375841"/>
    <m/>
    <n v="1"/>
    <n v="1"/>
    <n v="399"/>
    <n v="1"/>
    <x v="0"/>
  </r>
  <r>
    <d v="1985-05-10T00:00:00"/>
    <x v="0"/>
    <n v="1"/>
    <n v="1"/>
    <x v="8"/>
    <n v="50"/>
    <x v="0"/>
    <n v="68"/>
    <n v="2.58"/>
    <n v="2.3136938389999999"/>
    <m/>
    <n v="1"/>
    <n v="1"/>
    <n v="399"/>
    <n v="1"/>
    <x v="0"/>
  </r>
  <r>
    <d v="1985-05-10T00:00:00"/>
    <x v="0"/>
    <n v="1"/>
    <n v="1"/>
    <x v="8"/>
    <n v="51"/>
    <x v="0"/>
    <n v="79"/>
    <n v="3.49"/>
    <n v="3.1297641469999999"/>
    <m/>
    <n v="1"/>
    <n v="1"/>
    <n v="399"/>
    <n v="1"/>
    <x v="0"/>
  </r>
  <r>
    <d v="1985-05-10T00:00:00"/>
    <x v="0"/>
    <n v="1"/>
    <n v="1"/>
    <x v="8"/>
    <n v="52"/>
    <x v="0"/>
    <n v="76"/>
    <n v="3.73"/>
    <n v="3.3449914810000001"/>
    <m/>
    <n v="1"/>
    <n v="1"/>
    <n v="399"/>
    <n v="1"/>
    <x v="0"/>
  </r>
  <r>
    <d v="1985-05-10T00:00:00"/>
    <x v="0"/>
    <n v="1"/>
    <n v="1"/>
    <x v="8"/>
    <n v="53"/>
    <x v="0"/>
    <n v="65"/>
    <n v="2.36"/>
    <n v="2.1164021160000002"/>
    <m/>
    <n v="1"/>
    <n v="1"/>
    <n v="399"/>
    <n v="1"/>
    <x v="0"/>
  </r>
  <r>
    <d v="1985-05-10T00:00:00"/>
    <x v="0"/>
    <n v="1"/>
    <n v="1"/>
    <x v="8"/>
    <n v="54"/>
    <x v="0"/>
    <n v="68"/>
    <n v="2.58"/>
    <n v="2.3136938389999999"/>
    <m/>
    <n v="1"/>
    <n v="1"/>
    <n v="399"/>
    <n v="1"/>
    <x v="0"/>
  </r>
  <r>
    <d v="1985-05-10T00:00:00"/>
    <x v="0"/>
    <n v="1"/>
    <n v="1"/>
    <x v="8"/>
    <n v="55"/>
    <x v="0"/>
    <n v="70"/>
    <n v="2.93"/>
    <n v="2.6275670340000001"/>
    <m/>
    <n v="1"/>
    <n v="1"/>
    <n v="399"/>
    <n v="1"/>
    <x v="0"/>
  </r>
  <r>
    <d v="1985-05-10T00:00:00"/>
    <x v="0"/>
    <n v="1"/>
    <n v="1"/>
    <x v="8"/>
    <n v="56"/>
    <x v="0"/>
    <n v="61"/>
    <n v="1.97"/>
    <n v="1.766657699"/>
    <m/>
    <n v="1"/>
    <n v="1"/>
    <n v="399"/>
    <n v="1"/>
    <x v="0"/>
  </r>
  <r>
    <d v="1985-05-10T00:00:00"/>
    <x v="0"/>
    <n v="1"/>
    <n v="1"/>
    <x v="8"/>
    <n v="57"/>
    <x v="0"/>
    <n v="70"/>
    <n v="2.73"/>
    <n v="2.448210923"/>
    <m/>
    <n v="1"/>
    <n v="1"/>
    <n v="399"/>
    <n v="1"/>
    <x v="0"/>
  </r>
  <r>
    <d v="1985-05-10T00:00:00"/>
    <x v="0"/>
    <n v="1"/>
    <n v="1"/>
    <x v="8"/>
    <n v="58"/>
    <x v="0"/>
    <n v="68"/>
    <n v="2.6"/>
    <n v="2.3316294499999999"/>
    <m/>
    <n v="1"/>
    <n v="1"/>
    <n v="399"/>
    <n v="1"/>
    <x v="0"/>
  </r>
  <r>
    <d v="1985-05-10T00:00:00"/>
    <x v="0"/>
    <n v="1"/>
    <n v="1"/>
    <x v="8"/>
    <n v="59"/>
    <x v="0"/>
    <n v="58"/>
    <n v="1.54"/>
    <n v="1.3810420590000001"/>
    <m/>
    <n v="1"/>
    <n v="1"/>
    <n v="399"/>
    <n v="1"/>
    <x v="0"/>
  </r>
  <r>
    <d v="1985-05-10T00:00:00"/>
    <x v="0"/>
    <n v="1"/>
    <n v="1"/>
    <x v="8"/>
    <n v="60"/>
    <x v="0"/>
    <n v="56"/>
    <n v="1.35"/>
    <n v="1.2106537530000001"/>
    <m/>
    <n v="1"/>
    <n v="1"/>
    <n v="399"/>
    <n v="1"/>
    <x v="0"/>
  </r>
  <r>
    <d v="1985-05-10T00:00:00"/>
    <x v="0"/>
    <n v="1"/>
    <n v="1"/>
    <x v="8"/>
    <n v="61"/>
    <x v="0"/>
    <n v="61"/>
    <n v="1.76"/>
    <n v="1.5783337820000001"/>
    <m/>
    <n v="1"/>
    <n v="1"/>
    <n v="399"/>
    <n v="1"/>
    <x v="0"/>
  </r>
  <r>
    <d v="1985-05-10T00:00:00"/>
    <x v="0"/>
    <n v="1"/>
    <n v="1"/>
    <x v="8"/>
    <n v="62"/>
    <x v="0"/>
    <n v="72"/>
    <n v="2.88"/>
    <n v="2.582728006"/>
    <m/>
    <n v="1"/>
    <n v="1"/>
    <n v="399"/>
    <n v="1"/>
    <x v="0"/>
  </r>
  <r>
    <d v="1985-05-10T00:00:00"/>
    <x v="0"/>
    <n v="1"/>
    <n v="1"/>
    <x v="8"/>
    <n v="63"/>
    <x v="0"/>
    <n v="74"/>
    <n v="3.74"/>
    <n v="3.3539592859999998"/>
    <m/>
    <n v="1"/>
    <n v="1"/>
    <n v="399"/>
    <n v="1"/>
    <x v="0"/>
  </r>
  <r>
    <d v="1985-05-10T00:00:00"/>
    <x v="0"/>
    <n v="1"/>
    <n v="1"/>
    <x v="8"/>
    <n v="64"/>
    <x v="0"/>
    <n v="77"/>
    <n v="3.74"/>
    <n v="3.3539592859999998"/>
    <m/>
    <n v="1"/>
    <n v="1"/>
    <n v="399"/>
    <n v="1"/>
    <x v="0"/>
  </r>
  <r>
    <d v="1985-05-10T00:00:00"/>
    <x v="0"/>
    <n v="1"/>
    <n v="1"/>
    <x v="8"/>
    <n v="65"/>
    <x v="0"/>
    <n v="75"/>
    <n v="3.52"/>
    <n v="3.1566675630000001"/>
    <m/>
    <n v="1"/>
    <n v="1"/>
    <n v="399"/>
    <n v="1"/>
    <x v="0"/>
  </r>
  <r>
    <d v="1985-05-10T00:00:00"/>
    <x v="0"/>
    <n v="1"/>
    <n v="1"/>
    <x v="8"/>
    <n v="66"/>
    <x v="0"/>
    <n v="64"/>
    <n v="2.0699999999999998"/>
    <n v="1.8563357549999999"/>
    <m/>
    <n v="1"/>
    <n v="1"/>
    <n v="399"/>
    <n v="1"/>
    <x v="0"/>
  </r>
  <r>
    <d v="1985-05-10T00:00:00"/>
    <x v="0"/>
    <n v="1"/>
    <n v="1"/>
    <x v="8"/>
    <n v="67"/>
    <x v="0"/>
    <n v="64"/>
    <n v="2.06"/>
    <n v="1.8473679489999999"/>
    <m/>
    <n v="1"/>
    <n v="1"/>
    <n v="399"/>
    <n v="1"/>
    <x v="0"/>
  </r>
  <r>
    <d v="1985-05-10T00:00:00"/>
    <x v="0"/>
    <n v="1"/>
    <n v="1"/>
    <x v="8"/>
    <n v="68"/>
    <x v="0"/>
    <n v="78"/>
    <n v="4.26"/>
    <n v="3.8202851760000001"/>
    <m/>
    <n v="1"/>
    <n v="1"/>
    <n v="399"/>
    <n v="1"/>
    <x v="0"/>
  </r>
  <r>
    <d v="1985-05-10T00:00:00"/>
    <x v="0"/>
    <n v="1"/>
    <n v="1"/>
    <x v="8"/>
    <n v="69"/>
    <x v="0"/>
    <n v="67"/>
    <n v="2.48"/>
    <n v="2.224015783"/>
    <m/>
    <n v="1"/>
    <n v="1"/>
    <n v="399"/>
    <n v="1"/>
    <x v="0"/>
  </r>
  <r>
    <d v="1985-05-10T00:00:00"/>
    <x v="0"/>
    <n v="1"/>
    <n v="1"/>
    <x v="8"/>
    <n v="70"/>
    <x v="0"/>
    <n v="64"/>
    <n v="2.12"/>
    <n v="1.9011747830000001"/>
    <m/>
    <n v="1"/>
    <n v="1"/>
    <n v="399"/>
    <n v="1"/>
    <x v="0"/>
  </r>
  <r>
    <d v="1985-05-10T00:00:00"/>
    <x v="0"/>
    <n v="1"/>
    <n v="1"/>
    <x v="8"/>
    <n v="71"/>
    <x v="0"/>
    <n v="71"/>
    <n v="2.74"/>
    <n v="2.4571787280000001"/>
    <m/>
    <n v="1"/>
    <n v="1"/>
    <n v="399"/>
    <n v="1"/>
    <x v="0"/>
  </r>
  <r>
    <d v="1985-05-10T00:00:00"/>
    <x v="0"/>
    <n v="1"/>
    <n v="1"/>
    <x v="8"/>
    <n v="72"/>
    <x v="0"/>
    <n v="70"/>
    <n v="3.26"/>
    <n v="2.9235046179999999"/>
    <m/>
    <n v="1"/>
    <n v="1"/>
    <n v="399"/>
    <n v="1"/>
    <x v="0"/>
  </r>
  <r>
    <d v="1985-05-10T00:00:00"/>
    <x v="0"/>
    <n v="1"/>
    <n v="1"/>
    <x v="8"/>
    <n v="73"/>
    <x v="0"/>
    <n v="75"/>
    <n v="3.82"/>
    <n v="3.4257017310000002"/>
    <m/>
    <n v="1"/>
    <n v="1"/>
    <n v="399"/>
    <n v="1"/>
    <x v="0"/>
  </r>
  <r>
    <d v="1985-05-10T00:00:00"/>
    <x v="0"/>
    <n v="1"/>
    <n v="1"/>
    <x v="8"/>
    <n v="74"/>
    <x v="0"/>
    <n v="73"/>
    <n v="3.15"/>
    <n v="2.8248587569999999"/>
    <m/>
    <n v="1"/>
    <n v="1"/>
    <n v="399"/>
    <n v="1"/>
    <x v="0"/>
  </r>
  <r>
    <d v="1985-05-10T00:00:00"/>
    <x v="0"/>
    <n v="1"/>
    <n v="1"/>
    <x v="8"/>
    <n v="75"/>
    <x v="0"/>
    <n v="62"/>
    <n v="2.2400000000000002"/>
    <n v="2.0087884489999999"/>
    <m/>
    <n v="1"/>
    <n v="1"/>
    <n v="399"/>
    <n v="1"/>
    <x v="0"/>
  </r>
  <r>
    <d v="1985-05-10T00:00:00"/>
    <x v="0"/>
    <n v="1"/>
    <n v="1"/>
    <x v="8"/>
    <n v="76"/>
    <x v="0"/>
    <n v="66"/>
    <n v="2.4300000000000002"/>
    <n v="2.1791767549999999"/>
    <m/>
    <n v="1"/>
    <n v="1"/>
    <n v="399"/>
    <n v="1"/>
    <x v="0"/>
  </r>
  <r>
    <d v="1985-05-10T00:00:00"/>
    <x v="0"/>
    <n v="1"/>
    <n v="1"/>
    <x v="8"/>
    <n v="77"/>
    <x v="0"/>
    <n v="76"/>
    <n v="3.49"/>
    <n v="3.1297641469999999"/>
    <m/>
    <n v="1"/>
    <n v="1"/>
    <n v="399"/>
    <n v="1"/>
    <x v="0"/>
  </r>
  <r>
    <d v="1985-05-10T00:00:00"/>
    <x v="0"/>
    <n v="1"/>
    <n v="1"/>
    <x v="8"/>
    <n v="78"/>
    <x v="0"/>
    <n v="71"/>
    <n v="2.97"/>
    <n v="2.6634382570000001"/>
    <m/>
    <n v="1"/>
    <n v="1"/>
    <n v="399"/>
    <n v="1"/>
    <x v="0"/>
  </r>
  <r>
    <d v="1985-05-10T00:00:00"/>
    <x v="0"/>
    <n v="1"/>
    <n v="1"/>
    <x v="8"/>
    <n v="79"/>
    <x v="0"/>
    <n v="62"/>
    <n v="1.81"/>
    <n v="1.62317281"/>
    <m/>
    <n v="1"/>
    <n v="1"/>
    <n v="399"/>
    <n v="1"/>
    <x v="0"/>
  </r>
  <r>
    <d v="1985-05-10T00:00:00"/>
    <x v="0"/>
    <n v="1"/>
    <n v="1"/>
    <x v="8"/>
    <n v="80"/>
    <x v="0"/>
    <n v="65"/>
    <n v="2.0699999999999998"/>
    <n v="1.8563357549999999"/>
    <m/>
    <n v="1"/>
    <n v="1"/>
    <n v="399"/>
    <n v="1"/>
    <x v="0"/>
  </r>
  <r>
    <d v="1985-05-10T00:00:00"/>
    <x v="0"/>
    <n v="1"/>
    <n v="1"/>
    <x v="8"/>
    <n v="81"/>
    <x v="0"/>
    <n v="70"/>
    <n v="3.14"/>
    <n v="2.8158909510000001"/>
    <m/>
    <n v="1"/>
    <n v="1"/>
    <n v="399"/>
    <n v="1"/>
    <x v="0"/>
  </r>
  <r>
    <d v="1985-05-10T00:00:00"/>
    <x v="0"/>
    <n v="1"/>
    <n v="1"/>
    <x v="8"/>
    <n v="82"/>
    <x v="0"/>
    <n v="70"/>
    <n v="3.04"/>
    <n v="2.7262128959999998"/>
    <m/>
    <n v="1"/>
    <n v="1"/>
    <n v="399"/>
    <n v="1"/>
    <x v="0"/>
  </r>
  <r>
    <d v="1985-05-10T00:00:00"/>
    <x v="0"/>
    <n v="1"/>
    <n v="1"/>
    <x v="8"/>
    <n v="83"/>
    <x v="0"/>
    <n v="68"/>
    <n v="2.69"/>
    <n v="2.4123397"/>
    <m/>
    <n v="1"/>
    <n v="1"/>
    <n v="399"/>
    <n v="1"/>
    <x v="0"/>
  </r>
  <r>
    <d v="1985-05-10T00:00:00"/>
    <x v="0"/>
    <n v="1"/>
    <n v="1"/>
    <x v="8"/>
    <n v="84"/>
    <x v="0"/>
    <n v="62"/>
    <n v="1.94"/>
    <n v="1.739754282"/>
    <m/>
    <n v="1"/>
    <n v="1"/>
    <n v="399"/>
    <n v="1"/>
    <x v="0"/>
  </r>
  <r>
    <d v="1985-05-10T00:00:00"/>
    <x v="0"/>
    <n v="1"/>
    <n v="1"/>
    <x v="8"/>
    <n v="85"/>
    <x v="0"/>
    <n v="67"/>
    <n v="2.2200000000000002"/>
    <n v="1.9908528379999999"/>
    <m/>
    <n v="1"/>
    <n v="1"/>
    <n v="399"/>
    <n v="1"/>
    <x v="0"/>
  </r>
  <r>
    <d v="1985-05-10T00:00:00"/>
    <x v="0"/>
    <n v="1"/>
    <n v="1"/>
    <x v="8"/>
    <n v="86"/>
    <x v="0"/>
    <n v="65"/>
    <n v="2.37"/>
    <n v="2.125369922"/>
    <m/>
    <n v="1"/>
    <n v="1"/>
    <n v="399"/>
    <n v="1"/>
    <x v="0"/>
  </r>
  <r>
    <d v="1985-05-10T00:00:00"/>
    <x v="0"/>
    <n v="1"/>
    <n v="1"/>
    <x v="8"/>
    <n v="87"/>
    <x v="0"/>
    <n v="59"/>
    <n v="1.59"/>
    <n v="1.425881087"/>
    <m/>
    <n v="1"/>
    <n v="1"/>
    <n v="399"/>
    <n v="1"/>
    <x v="0"/>
  </r>
  <r>
    <d v="1985-05-10T00:00:00"/>
    <x v="0"/>
    <n v="1"/>
    <n v="1"/>
    <x v="8"/>
    <n v="88"/>
    <x v="0"/>
    <n v="58"/>
    <n v="1.62"/>
    <n v="1.452784504"/>
    <m/>
    <n v="1"/>
    <n v="1"/>
    <n v="399"/>
    <n v="1"/>
    <x v="0"/>
  </r>
  <r>
    <d v="1985-05-10T00:00:00"/>
    <x v="0"/>
    <n v="1"/>
    <n v="1"/>
    <x v="8"/>
    <n v="89"/>
    <x v="0"/>
    <n v="67"/>
    <n v="2.17"/>
    <n v="1.94601381"/>
    <m/>
    <n v="1"/>
    <n v="1"/>
    <n v="399"/>
    <n v="1"/>
    <x v="0"/>
  </r>
  <r>
    <d v="1985-05-10T00:00:00"/>
    <x v="0"/>
    <n v="1"/>
    <n v="1"/>
    <x v="8"/>
    <n v="90"/>
    <x v="0"/>
    <n v="71"/>
    <n v="2.95"/>
    <n v="2.6455026460000002"/>
    <m/>
    <n v="1"/>
    <n v="1"/>
    <n v="399"/>
    <n v="1"/>
    <x v="0"/>
  </r>
  <r>
    <d v="1985-05-10T00:00:00"/>
    <x v="0"/>
    <n v="1"/>
    <n v="1"/>
    <x v="8"/>
    <n v="91"/>
    <x v="0"/>
    <n v="56"/>
    <n v="1.53"/>
    <n v="1.3720742530000001"/>
    <m/>
    <n v="1"/>
    <n v="1"/>
    <n v="399"/>
    <n v="1"/>
    <x v="0"/>
  </r>
  <r>
    <d v="1985-05-10T00:00:00"/>
    <x v="0"/>
    <n v="1"/>
    <n v="1"/>
    <x v="8"/>
    <n v="92"/>
    <x v="0"/>
    <n v="76"/>
    <n v="3.78"/>
    <n v="3.3898305080000002"/>
    <m/>
    <n v="1"/>
    <n v="1"/>
    <n v="399"/>
    <n v="1"/>
    <x v="0"/>
  </r>
  <r>
    <d v="1985-05-10T00:00:00"/>
    <x v="0"/>
    <n v="1"/>
    <n v="1"/>
    <x v="8"/>
    <n v="93"/>
    <x v="0"/>
    <n v="76"/>
    <n v="3.44"/>
    <n v="3.0849251190000002"/>
    <m/>
    <n v="1"/>
    <n v="1"/>
    <n v="399"/>
    <n v="1"/>
    <x v="0"/>
  </r>
  <r>
    <d v="1985-05-10T00:00:00"/>
    <x v="0"/>
    <n v="1"/>
    <n v="1"/>
    <x v="8"/>
    <n v="94"/>
    <x v="0"/>
    <n v="70"/>
    <n v="3.02"/>
    <n v="2.7082772849999999"/>
    <m/>
    <n v="1"/>
    <n v="1"/>
    <n v="399"/>
    <n v="1"/>
    <x v="0"/>
  </r>
  <r>
    <d v="1985-05-10T00:00:00"/>
    <x v="0"/>
    <n v="1"/>
    <n v="1"/>
    <x v="8"/>
    <n v="95"/>
    <x v="0"/>
    <n v="68"/>
    <n v="2.86"/>
    <n v="2.564792395"/>
    <m/>
    <n v="1"/>
    <n v="1"/>
    <n v="399"/>
    <n v="1"/>
    <x v="0"/>
  </r>
  <r>
    <d v="1985-05-10T00:00:00"/>
    <x v="0"/>
    <n v="1"/>
    <n v="1"/>
    <x v="8"/>
    <n v="96"/>
    <x v="0"/>
    <n v="71"/>
    <n v="2.97"/>
    <n v="2.6634382570000001"/>
    <m/>
    <n v="1"/>
    <n v="1"/>
    <n v="399"/>
    <n v="1"/>
    <x v="0"/>
  </r>
  <r>
    <d v="1985-05-10T00:00:00"/>
    <x v="0"/>
    <n v="1"/>
    <n v="1"/>
    <x v="8"/>
    <n v="97"/>
    <x v="0"/>
    <n v="71"/>
    <n v="2.95"/>
    <n v="2.6455026460000002"/>
    <m/>
    <n v="1"/>
    <n v="1"/>
    <n v="399"/>
    <n v="1"/>
    <x v="0"/>
  </r>
  <r>
    <d v="1985-05-10T00:00:00"/>
    <x v="0"/>
    <n v="1"/>
    <n v="1"/>
    <x v="8"/>
    <n v="98"/>
    <x v="0"/>
    <n v="67"/>
    <n v="2.33"/>
    <n v="2.0894987"/>
    <m/>
    <n v="1"/>
    <n v="1"/>
    <n v="399"/>
    <n v="1"/>
    <x v="0"/>
  </r>
  <r>
    <d v="1985-05-10T00:00:00"/>
    <x v="0"/>
    <n v="1"/>
    <n v="1"/>
    <x v="8"/>
    <n v="99"/>
    <x v="0"/>
    <n v="69"/>
    <n v="2.7"/>
    <n v="2.4213075060000002"/>
    <m/>
    <n v="1"/>
    <n v="1"/>
    <n v="399"/>
    <n v="1"/>
    <x v="0"/>
  </r>
  <r>
    <d v="1985-05-10T00:00:00"/>
    <x v="0"/>
    <n v="1"/>
    <n v="1"/>
    <x v="8"/>
    <n v="100"/>
    <x v="0"/>
    <n v="74"/>
    <n v="3.09"/>
    <n v="2.771051924"/>
    <m/>
    <n v="1"/>
    <n v="1"/>
    <n v="399"/>
    <n v="1"/>
    <x v="0"/>
  </r>
  <r>
    <d v="1985-05-10T00:00:00"/>
    <x v="0"/>
    <n v="1"/>
    <n v="1"/>
    <x v="8"/>
    <n v="101"/>
    <x v="0"/>
    <n v="64"/>
    <n v="2.2400000000000002"/>
    <n v="2.0087884489999999"/>
    <m/>
    <n v="1"/>
    <n v="1"/>
    <n v="399"/>
    <n v="1"/>
    <x v="0"/>
  </r>
  <r>
    <d v="1985-05-10T00:00:00"/>
    <x v="0"/>
    <n v="1"/>
    <n v="1"/>
    <x v="8"/>
    <n v="102"/>
    <x v="0"/>
    <n v="71"/>
    <n v="2.85"/>
    <n v="2.5558245899999998"/>
    <m/>
    <n v="1"/>
    <n v="1"/>
    <n v="399"/>
    <n v="1"/>
    <x v="0"/>
  </r>
  <r>
    <d v="1985-05-10T00:00:00"/>
    <x v="0"/>
    <n v="1"/>
    <n v="1"/>
    <x v="8"/>
    <n v="103"/>
    <x v="0"/>
    <n v="75"/>
    <n v="3.54"/>
    <n v="3.1746031750000001"/>
    <m/>
    <n v="1"/>
    <n v="1"/>
    <n v="399"/>
    <n v="1"/>
    <x v="0"/>
  </r>
  <r>
    <d v="1985-05-10T00:00:00"/>
    <x v="0"/>
    <n v="1"/>
    <n v="1"/>
    <x v="8"/>
    <n v="104"/>
    <x v="0"/>
    <n v="70"/>
    <n v="2.66"/>
    <n v="2.3854362839999999"/>
    <m/>
    <n v="1"/>
    <n v="1"/>
    <n v="399"/>
    <n v="1"/>
    <x v="0"/>
  </r>
  <r>
    <d v="1985-05-10T00:00:00"/>
    <x v="0"/>
    <n v="1"/>
    <n v="1"/>
    <x v="8"/>
    <n v="105"/>
    <x v="0"/>
    <n v="61"/>
    <n v="2.12"/>
    <n v="1.9011747830000001"/>
    <m/>
    <n v="1"/>
    <n v="1"/>
    <n v="399"/>
    <n v="1"/>
    <x v="0"/>
  </r>
  <r>
    <d v="1985-05-10T00:00:00"/>
    <x v="0"/>
    <n v="1"/>
    <n v="1"/>
    <x v="8"/>
    <n v="106"/>
    <x v="0"/>
    <n v="64"/>
    <n v="2.1800000000000002"/>
    <n v="1.954981616"/>
    <m/>
    <n v="1"/>
    <n v="1"/>
    <n v="399"/>
    <n v="1"/>
    <x v="0"/>
  </r>
  <r>
    <d v="1985-05-10T00:00:00"/>
    <x v="0"/>
    <n v="1"/>
    <n v="1"/>
    <x v="8"/>
    <n v="107"/>
    <x v="0"/>
    <n v="66"/>
    <n v="2.48"/>
    <n v="2.224015783"/>
    <m/>
    <n v="1"/>
    <n v="1"/>
    <n v="399"/>
    <n v="1"/>
    <x v="0"/>
  </r>
  <r>
    <d v="1985-05-10T00:00:00"/>
    <x v="0"/>
    <n v="1"/>
    <n v="1"/>
    <x v="8"/>
    <n v="108"/>
    <x v="0"/>
    <n v="64"/>
    <n v="2.34"/>
    <n v="2.0984665050000002"/>
    <m/>
    <n v="1"/>
    <n v="1"/>
    <n v="399"/>
    <n v="1"/>
    <x v="0"/>
  </r>
  <r>
    <d v="1985-05-10T00:00:00"/>
    <x v="0"/>
    <n v="1"/>
    <n v="1"/>
    <x v="8"/>
    <n v="109"/>
    <x v="0"/>
    <n v="75"/>
    <n v="3.3"/>
    <n v="2.959375841"/>
    <m/>
    <n v="1"/>
    <n v="1"/>
    <n v="399"/>
    <n v="1"/>
    <x v="0"/>
  </r>
  <r>
    <d v="1985-05-10T00:00:00"/>
    <x v="0"/>
    <n v="1"/>
    <n v="1"/>
    <x v="8"/>
    <n v="110"/>
    <x v="0"/>
    <n v="58"/>
    <n v="1.9"/>
    <n v="1.7038830599999999"/>
    <m/>
    <n v="1"/>
    <n v="1"/>
    <n v="399"/>
    <n v="1"/>
    <x v="0"/>
  </r>
  <r>
    <d v="1985-05-10T00:00:00"/>
    <x v="0"/>
    <n v="1"/>
    <n v="1"/>
    <x v="8"/>
    <n v="111"/>
    <x v="0"/>
    <n v="66"/>
    <n v="2.35"/>
    <n v="2.107434311"/>
    <m/>
    <n v="1"/>
    <n v="1"/>
    <n v="399"/>
    <n v="1"/>
    <x v="0"/>
  </r>
  <r>
    <d v="1985-05-10T00:00:00"/>
    <x v="0"/>
    <n v="1"/>
    <n v="1"/>
    <x v="8"/>
    <n v="112"/>
    <x v="0"/>
    <n v="61"/>
    <n v="1.89"/>
    <n v="1.6949152540000001"/>
    <m/>
    <n v="1"/>
    <n v="1"/>
    <n v="399"/>
    <n v="1"/>
    <x v="0"/>
  </r>
  <r>
    <d v="1985-05-10T00:00:00"/>
    <x v="0"/>
    <n v="1"/>
    <n v="1"/>
    <x v="8"/>
    <n v="113"/>
    <x v="0"/>
    <n v="62"/>
    <n v="1.94"/>
    <n v="1.739754282"/>
    <m/>
    <n v="1"/>
    <n v="1"/>
    <n v="399"/>
    <n v="1"/>
    <x v="0"/>
  </r>
  <r>
    <d v="1985-05-10T00:00:00"/>
    <x v="0"/>
    <n v="1"/>
    <n v="1"/>
    <x v="8"/>
    <n v="114"/>
    <x v="0"/>
    <n v="58"/>
    <n v="1.61"/>
    <n v="1.443816698"/>
    <m/>
    <n v="1"/>
    <n v="1"/>
    <n v="399"/>
    <n v="1"/>
    <x v="0"/>
  </r>
  <r>
    <d v="1985-05-10T00:00:00"/>
    <x v="0"/>
    <n v="1"/>
    <n v="1"/>
    <x v="8"/>
    <n v="115"/>
    <x v="0"/>
    <n v="78"/>
    <n v="3.94"/>
    <n v="3.5333153980000001"/>
    <m/>
    <n v="1"/>
    <n v="1"/>
    <n v="399"/>
    <n v="1"/>
    <x v="0"/>
  </r>
  <r>
    <d v="1985-05-10T00:00:00"/>
    <x v="0"/>
    <n v="1"/>
    <n v="1"/>
    <x v="8"/>
    <n v="116"/>
    <x v="0"/>
    <n v="68"/>
    <n v="2.77"/>
    <n v="2.4840821449999999"/>
    <m/>
    <n v="1"/>
    <n v="1"/>
    <n v="399"/>
    <n v="1"/>
    <x v="0"/>
  </r>
  <r>
    <d v="1986-05-04T00:00:00"/>
    <x v="0"/>
    <n v="1"/>
    <n v="1"/>
    <x v="9"/>
    <n v="1"/>
    <x v="0"/>
    <n v="57"/>
    <n v="1.6"/>
    <n v="1.434848892"/>
    <m/>
    <n v="1"/>
    <n v="1"/>
    <n v="399"/>
    <n v="1"/>
    <x v="0"/>
  </r>
  <r>
    <d v="1986-05-04T00:00:00"/>
    <x v="0"/>
    <n v="1"/>
    <n v="1"/>
    <x v="9"/>
    <n v="2"/>
    <x v="0"/>
    <n v="60"/>
    <n v="1.82"/>
    <n v="1.632140615"/>
    <m/>
    <n v="1"/>
    <n v="1"/>
    <n v="399"/>
    <n v="1"/>
    <x v="0"/>
  </r>
  <r>
    <d v="1986-05-04T00:00:00"/>
    <x v="0"/>
    <n v="1"/>
    <n v="1"/>
    <x v="9"/>
    <n v="3"/>
    <x v="0"/>
    <n v="59"/>
    <n v="1.87"/>
    <n v="1.6769796429999999"/>
    <m/>
    <n v="1"/>
    <n v="1"/>
    <n v="399"/>
    <n v="1"/>
    <x v="0"/>
  </r>
  <r>
    <d v="1986-05-04T00:00:00"/>
    <x v="0"/>
    <n v="1"/>
    <n v="1"/>
    <x v="9"/>
    <n v="4"/>
    <x v="0"/>
    <n v="52"/>
    <n v="1.26"/>
    <n v="1.129943503"/>
    <m/>
    <n v="1"/>
    <n v="1"/>
    <n v="399"/>
    <n v="1"/>
    <x v="0"/>
  </r>
  <r>
    <d v="1986-05-04T00:00:00"/>
    <x v="0"/>
    <n v="1"/>
    <n v="1"/>
    <x v="9"/>
    <n v="5"/>
    <x v="0"/>
    <n v="57"/>
    <n v="1.72"/>
    <n v="1.5424625590000001"/>
    <m/>
    <n v="1"/>
    <n v="1"/>
    <n v="399"/>
    <n v="1"/>
    <x v="0"/>
  </r>
  <r>
    <d v="1986-05-04T00:00:00"/>
    <x v="0"/>
    <n v="1"/>
    <n v="1"/>
    <x v="9"/>
    <n v="6"/>
    <x v="0"/>
    <n v="57"/>
    <n v="1.49"/>
    <n v="1.3362030309999999"/>
    <m/>
    <n v="1"/>
    <n v="1"/>
    <n v="399"/>
    <n v="1"/>
    <x v="0"/>
  </r>
  <r>
    <d v="1986-05-04T00:00:00"/>
    <x v="0"/>
    <n v="1"/>
    <n v="1"/>
    <x v="9"/>
    <n v="7"/>
    <x v="0"/>
    <n v="56"/>
    <n v="1.49"/>
    <n v="1.3362030309999999"/>
    <m/>
    <n v="1"/>
    <n v="1"/>
    <n v="399"/>
    <n v="1"/>
    <x v="0"/>
  </r>
  <r>
    <d v="1986-05-04T00:00:00"/>
    <x v="0"/>
    <n v="1"/>
    <n v="1"/>
    <x v="9"/>
    <n v="8"/>
    <x v="0"/>
    <n v="58"/>
    <n v="1.71"/>
    <n v="1.5334947539999999"/>
    <m/>
    <n v="1"/>
    <n v="1"/>
    <n v="399"/>
    <n v="1"/>
    <x v="0"/>
  </r>
  <r>
    <d v="1986-05-04T00:00:00"/>
    <x v="0"/>
    <n v="1"/>
    <n v="1"/>
    <x v="9"/>
    <n v="9"/>
    <x v="0"/>
    <n v="57"/>
    <n v="1.69"/>
    <n v="1.5155591429999999"/>
    <m/>
    <n v="1"/>
    <n v="1"/>
    <n v="399"/>
    <n v="1"/>
    <x v="0"/>
  </r>
  <r>
    <d v="1986-05-04T00:00:00"/>
    <x v="0"/>
    <n v="1"/>
    <n v="1"/>
    <x v="9"/>
    <n v="10"/>
    <x v="0"/>
    <n v="57"/>
    <n v="1.66"/>
    <n v="1.488655726"/>
    <m/>
    <n v="1"/>
    <n v="1"/>
    <n v="399"/>
    <n v="1"/>
    <x v="0"/>
  </r>
  <r>
    <d v="1986-05-04T00:00:00"/>
    <x v="0"/>
    <n v="1"/>
    <n v="1"/>
    <x v="9"/>
    <n v="11"/>
    <x v="0"/>
    <n v="56"/>
    <n v="1.58"/>
    <n v="1.416913281"/>
    <m/>
    <n v="1"/>
    <n v="1"/>
    <n v="399"/>
    <n v="1"/>
    <x v="0"/>
  </r>
  <r>
    <d v="1986-05-04T00:00:00"/>
    <x v="0"/>
    <n v="1"/>
    <n v="1"/>
    <x v="9"/>
    <n v="12"/>
    <x v="0"/>
    <n v="56"/>
    <n v="1.59"/>
    <n v="1.425881087"/>
    <m/>
    <n v="1"/>
    <n v="1"/>
    <n v="399"/>
    <n v="1"/>
    <x v="0"/>
  </r>
  <r>
    <d v="1986-05-04T00:00:00"/>
    <x v="0"/>
    <n v="1"/>
    <n v="1"/>
    <x v="9"/>
    <n v="13"/>
    <x v="0"/>
    <n v="60"/>
    <n v="1.86"/>
    <n v="1.668011838"/>
    <m/>
    <n v="1"/>
    <n v="1"/>
    <n v="399"/>
    <n v="1"/>
    <x v="0"/>
  </r>
  <r>
    <d v="1986-05-04T00:00:00"/>
    <x v="0"/>
    <n v="1"/>
    <n v="1"/>
    <x v="9"/>
    <n v="14"/>
    <x v="0"/>
    <n v="55"/>
    <n v="1.38"/>
    <n v="1.2375571700000001"/>
    <m/>
    <n v="1"/>
    <n v="1"/>
    <n v="399"/>
    <n v="1"/>
    <x v="0"/>
  </r>
  <r>
    <d v="1986-05-04T00:00:00"/>
    <x v="0"/>
    <n v="1"/>
    <n v="1"/>
    <x v="9"/>
    <n v="15"/>
    <x v="0"/>
    <n v="53"/>
    <n v="1.3"/>
    <n v="1.1658147249999999"/>
    <m/>
    <n v="1"/>
    <n v="1"/>
    <n v="399"/>
    <n v="1"/>
    <x v="0"/>
  </r>
  <r>
    <d v="1986-05-04T00:00:00"/>
    <x v="0"/>
    <n v="1"/>
    <n v="1"/>
    <x v="9"/>
    <n v="16"/>
    <x v="0"/>
    <n v="52"/>
    <n v="1.21"/>
    <n v="1.0851044750000001"/>
    <m/>
    <n v="1"/>
    <n v="1"/>
    <n v="399"/>
    <n v="1"/>
    <x v="0"/>
  </r>
  <r>
    <d v="1986-05-04T00:00:00"/>
    <x v="0"/>
    <n v="1"/>
    <n v="1"/>
    <x v="9"/>
    <n v="17"/>
    <x v="0"/>
    <n v="55"/>
    <n v="1.35"/>
    <n v="1.2106537530000001"/>
    <m/>
    <n v="1"/>
    <n v="1"/>
    <n v="399"/>
    <n v="1"/>
    <x v="0"/>
  </r>
  <r>
    <d v="1986-05-04T00:00:00"/>
    <x v="0"/>
    <n v="1"/>
    <n v="1"/>
    <x v="9"/>
    <n v="18"/>
    <x v="0"/>
    <n v="56"/>
    <n v="1.4"/>
    <n v="1.2554927810000001"/>
    <m/>
    <n v="1"/>
    <n v="1"/>
    <n v="399"/>
    <n v="1"/>
    <x v="0"/>
  </r>
  <r>
    <d v="1986-05-04T00:00:00"/>
    <x v="0"/>
    <n v="1"/>
    <n v="1"/>
    <x v="9"/>
    <n v="19"/>
    <x v="0"/>
    <n v="61"/>
    <n v="1.85"/>
    <n v="1.6590440319999999"/>
    <m/>
    <n v="1"/>
    <n v="1"/>
    <n v="399"/>
    <n v="1"/>
    <x v="0"/>
  </r>
  <r>
    <d v="1986-05-04T00:00:00"/>
    <x v="0"/>
    <n v="1"/>
    <n v="1"/>
    <x v="9"/>
    <n v="20"/>
    <x v="0"/>
    <n v="62"/>
    <n v="1.95"/>
    <n v="1.7487220880000001"/>
    <m/>
    <n v="1"/>
    <n v="1"/>
    <n v="399"/>
    <n v="1"/>
    <x v="0"/>
  </r>
  <r>
    <d v="1986-05-04T00:00:00"/>
    <x v="0"/>
    <n v="1"/>
    <n v="1"/>
    <x v="9"/>
    <n v="21"/>
    <x v="0"/>
    <n v="55"/>
    <n v="1.47"/>
    <n v="1.31826742"/>
    <m/>
    <n v="1"/>
    <n v="1"/>
    <n v="399"/>
    <n v="1"/>
    <x v="0"/>
  </r>
  <r>
    <d v="1986-05-04T00:00:00"/>
    <x v="0"/>
    <n v="1"/>
    <n v="1"/>
    <x v="9"/>
    <n v="22"/>
    <x v="0"/>
    <n v="57"/>
    <n v="1.69"/>
    <n v="1.5155591429999999"/>
    <m/>
    <n v="1"/>
    <n v="1"/>
    <n v="399"/>
    <n v="1"/>
    <x v="0"/>
  </r>
  <r>
    <d v="1986-05-04T00:00:00"/>
    <x v="0"/>
    <n v="1"/>
    <n v="1"/>
    <x v="9"/>
    <n v="23"/>
    <x v="0"/>
    <n v="59"/>
    <n v="1.68"/>
    <n v="1.5065913369999999"/>
    <m/>
    <n v="1"/>
    <n v="1"/>
    <n v="399"/>
    <n v="1"/>
    <x v="0"/>
  </r>
  <r>
    <d v="1986-05-04T00:00:00"/>
    <x v="0"/>
    <n v="1"/>
    <n v="1"/>
    <x v="9"/>
    <n v="24"/>
    <x v="0"/>
    <n v="58"/>
    <n v="1.54"/>
    <n v="1.3810420590000001"/>
    <m/>
    <n v="1"/>
    <n v="1"/>
    <n v="399"/>
    <n v="1"/>
    <x v="0"/>
  </r>
  <r>
    <d v="1986-05-04T00:00:00"/>
    <x v="0"/>
    <n v="1"/>
    <n v="1"/>
    <x v="9"/>
    <n v="25"/>
    <x v="0"/>
    <n v="57"/>
    <n v="1.81"/>
    <n v="1.62317281"/>
    <m/>
    <n v="1"/>
    <n v="1"/>
    <n v="399"/>
    <n v="1"/>
    <x v="0"/>
  </r>
  <r>
    <d v="1986-05-04T00:00:00"/>
    <x v="0"/>
    <n v="1"/>
    <n v="1"/>
    <x v="9"/>
    <n v="26"/>
    <x v="0"/>
    <n v="57"/>
    <n v="1.45"/>
    <n v="1.300331809"/>
    <m/>
    <n v="1"/>
    <n v="1"/>
    <n v="399"/>
    <n v="1"/>
    <x v="0"/>
  </r>
  <r>
    <d v="1986-05-04T00:00:00"/>
    <x v="0"/>
    <n v="1"/>
    <n v="1"/>
    <x v="9"/>
    <n v="27"/>
    <x v="0"/>
    <n v="58"/>
    <n v="1.53"/>
    <n v="1.3720742530000001"/>
    <m/>
    <n v="1"/>
    <n v="1"/>
    <n v="399"/>
    <n v="1"/>
    <x v="0"/>
  </r>
  <r>
    <d v="1986-05-04T00:00:00"/>
    <x v="0"/>
    <n v="1"/>
    <n v="1"/>
    <x v="9"/>
    <n v="28"/>
    <x v="0"/>
    <n v="61"/>
    <n v="1.89"/>
    <n v="1.6949152540000001"/>
    <m/>
    <n v="1"/>
    <n v="1"/>
    <n v="399"/>
    <n v="1"/>
    <x v="0"/>
  </r>
  <r>
    <d v="1986-05-04T00:00:00"/>
    <x v="0"/>
    <n v="1"/>
    <n v="1"/>
    <x v="9"/>
    <n v="29"/>
    <x v="0"/>
    <n v="61"/>
    <n v="1.86"/>
    <n v="1.668011838"/>
    <m/>
    <n v="1"/>
    <n v="1"/>
    <n v="399"/>
    <n v="1"/>
    <x v="0"/>
  </r>
  <r>
    <d v="1986-05-04T00:00:00"/>
    <x v="0"/>
    <n v="1"/>
    <n v="1"/>
    <x v="9"/>
    <n v="30"/>
    <x v="0"/>
    <n v="60"/>
    <n v="2.04"/>
    <n v="1.8294323379999999"/>
    <m/>
    <n v="1"/>
    <n v="1"/>
    <n v="399"/>
    <n v="1"/>
    <x v="0"/>
  </r>
  <r>
    <d v="1986-05-04T00:00:00"/>
    <x v="0"/>
    <n v="1"/>
    <n v="1"/>
    <x v="9"/>
    <n v="31"/>
    <x v="0"/>
    <n v="62"/>
    <n v="2.02"/>
    <n v="1.811496727"/>
    <m/>
    <n v="1"/>
    <n v="1"/>
    <n v="399"/>
    <n v="1"/>
    <x v="0"/>
  </r>
  <r>
    <d v="1986-05-04T00:00:00"/>
    <x v="0"/>
    <n v="1"/>
    <n v="1"/>
    <x v="9"/>
    <n v="32"/>
    <x v="0"/>
    <n v="64"/>
    <n v="2.44"/>
    <n v="2.1881445610000001"/>
    <m/>
    <n v="1"/>
    <n v="1"/>
    <n v="399"/>
    <n v="1"/>
    <x v="0"/>
  </r>
  <r>
    <d v="1986-05-04T00:00:00"/>
    <x v="0"/>
    <n v="1"/>
    <n v="1"/>
    <x v="9"/>
    <n v="33"/>
    <x v="0"/>
    <n v="61"/>
    <n v="1.77"/>
    <n v="1.587301587"/>
    <m/>
    <n v="1"/>
    <n v="1"/>
    <n v="399"/>
    <n v="1"/>
    <x v="0"/>
  </r>
  <r>
    <d v="1986-05-04T00:00:00"/>
    <x v="0"/>
    <n v="1"/>
    <n v="1"/>
    <x v="9"/>
    <n v="34"/>
    <x v="0"/>
    <n v="58"/>
    <n v="1.8"/>
    <n v="1.614205004"/>
    <m/>
    <n v="1"/>
    <n v="1"/>
    <n v="399"/>
    <n v="1"/>
    <x v="0"/>
  </r>
  <r>
    <d v="1986-05-04T00:00:00"/>
    <x v="0"/>
    <n v="1"/>
    <n v="1"/>
    <x v="9"/>
    <n v="35"/>
    <x v="0"/>
    <n v="54"/>
    <n v="1.52"/>
    <n v="1.3631064479999999"/>
    <m/>
    <n v="1"/>
    <n v="1"/>
    <n v="399"/>
    <n v="1"/>
    <x v="0"/>
  </r>
  <r>
    <d v="1986-05-04T00:00:00"/>
    <x v="0"/>
    <n v="1"/>
    <n v="1"/>
    <x v="9"/>
    <n v="36"/>
    <x v="0"/>
    <n v="59"/>
    <n v="1.53"/>
    <n v="1.3720742530000001"/>
    <m/>
    <n v="1"/>
    <n v="1"/>
    <n v="399"/>
    <n v="1"/>
    <x v="0"/>
  </r>
  <r>
    <d v="1986-05-04T00:00:00"/>
    <x v="0"/>
    <n v="1"/>
    <n v="1"/>
    <x v="9"/>
    <n v="37"/>
    <x v="0"/>
    <n v="55"/>
    <n v="1.24"/>
    <n v="1.1120078920000001"/>
    <m/>
    <n v="1"/>
    <n v="1"/>
    <n v="399"/>
    <n v="1"/>
    <x v="0"/>
  </r>
  <r>
    <d v="1986-05-04T00:00:00"/>
    <x v="0"/>
    <n v="1"/>
    <n v="1"/>
    <x v="9"/>
    <n v="38"/>
    <x v="0"/>
    <n v="60"/>
    <n v="1.74"/>
    <n v="1.5603981709999999"/>
    <m/>
    <n v="1"/>
    <n v="1"/>
    <n v="399"/>
    <n v="1"/>
    <x v="0"/>
  </r>
  <r>
    <d v="1986-05-04T00:00:00"/>
    <x v="0"/>
    <n v="1"/>
    <n v="1"/>
    <x v="9"/>
    <n v="39"/>
    <x v="0"/>
    <n v="57"/>
    <n v="1.5"/>
    <n v="1.345170837"/>
    <m/>
    <n v="1"/>
    <n v="1"/>
    <n v="399"/>
    <n v="1"/>
    <x v="0"/>
  </r>
  <r>
    <d v="1986-05-04T00:00:00"/>
    <x v="0"/>
    <n v="1"/>
    <n v="1"/>
    <x v="9"/>
    <n v="40"/>
    <x v="0"/>
    <n v="58"/>
    <n v="1.62"/>
    <n v="1.452784504"/>
    <m/>
    <n v="1"/>
    <n v="1"/>
    <n v="399"/>
    <n v="1"/>
    <x v="0"/>
  </r>
  <r>
    <d v="1986-05-04T00:00:00"/>
    <x v="0"/>
    <n v="1"/>
    <n v="1"/>
    <x v="9"/>
    <n v="41"/>
    <x v="0"/>
    <n v="53"/>
    <n v="1.29"/>
    <n v="1.15684692"/>
    <m/>
    <n v="1"/>
    <n v="1"/>
    <n v="399"/>
    <n v="1"/>
    <x v="0"/>
  </r>
  <r>
    <d v="1986-05-04T00:00:00"/>
    <x v="0"/>
    <n v="1"/>
    <n v="1"/>
    <x v="9"/>
    <n v="42"/>
    <x v="0"/>
    <n v="55"/>
    <n v="1.46"/>
    <n v="1.3092996139999999"/>
    <m/>
    <n v="1"/>
    <n v="1"/>
    <n v="399"/>
    <n v="1"/>
    <x v="0"/>
  </r>
  <r>
    <d v="1986-05-04T00:00:00"/>
    <x v="0"/>
    <n v="1"/>
    <n v="1"/>
    <x v="9"/>
    <n v="43"/>
    <x v="0"/>
    <n v="58"/>
    <n v="1.63"/>
    <n v="1.461752309"/>
    <m/>
    <n v="1"/>
    <n v="1"/>
    <n v="399"/>
    <n v="1"/>
    <x v="0"/>
  </r>
  <r>
    <d v="1986-05-04T00:00:00"/>
    <x v="0"/>
    <n v="1"/>
    <n v="1"/>
    <x v="9"/>
    <n v="44"/>
    <x v="0"/>
    <n v="66"/>
    <n v="2.69"/>
    <n v="2.4123397"/>
    <m/>
    <n v="1"/>
    <n v="1"/>
    <n v="399"/>
    <n v="1"/>
    <x v="0"/>
  </r>
  <r>
    <d v="1986-05-04T00:00:00"/>
    <x v="0"/>
    <n v="1"/>
    <n v="1"/>
    <x v="9"/>
    <n v="45"/>
    <x v="0"/>
    <n v="58"/>
    <n v="1.61"/>
    <n v="1.443816698"/>
    <m/>
    <n v="1"/>
    <n v="1"/>
    <n v="399"/>
    <n v="1"/>
    <x v="0"/>
  </r>
  <r>
    <d v="1986-05-04T00:00:00"/>
    <x v="0"/>
    <n v="1"/>
    <n v="1"/>
    <x v="9"/>
    <n v="46"/>
    <x v="0"/>
    <n v="53"/>
    <n v="1.37"/>
    <n v="1.2285893640000001"/>
    <m/>
    <n v="1"/>
    <n v="1"/>
    <n v="399"/>
    <n v="1"/>
    <x v="0"/>
  </r>
  <r>
    <d v="1986-05-04T00:00:00"/>
    <x v="0"/>
    <n v="1"/>
    <n v="1"/>
    <x v="9"/>
    <n v="47"/>
    <x v="0"/>
    <n v="54"/>
    <n v="1.4"/>
    <n v="1.2554927810000001"/>
    <m/>
    <n v="1"/>
    <n v="1"/>
    <n v="399"/>
    <n v="1"/>
    <x v="0"/>
  </r>
  <r>
    <d v="1986-05-04T00:00:00"/>
    <x v="0"/>
    <n v="1"/>
    <n v="1"/>
    <x v="9"/>
    <n v="48"/>
    <x v="0"/>
    <n v="63"/>
    <n v="2.06"/>
    <n v="1.8473679489999999"/>
    <m/>
    <n v="1"/>
    <n v="1"/>
    <n v="399"/>
    <n v="1"/>
    <x v="0"/>
  </r>
  <r>
    <d v="1986-05-04T00:00:00"/>
    <x v="0"/>
    <n v="1"/>
    <n v="1"/>
    <x v="9"/>
    <n v="49"/>
    <x v="0"/>
    <n v="55"/>
    <n v="1.36"/>
    <n v="1.2196215589999999"/>
    <m/>
    <n v="1"/>
    <n v="1"/>
    <n v="399"/>
    <n v="1"/>
    <x v="0"/>
  </r>
  <r>
    <d v="1986-05-04T00:00:00"/>
    <x v="0"/>
    <n v="1"/>
    <n v="1"/>
    <x v="9"/>
    <n v="50"/>
    <x v="0"/>
    <n v="59"/>
    <n v="1.67"/>
    <n v="1.497623532"/>
    <m/>
    <n v="1"/>
    <n v="1"/>
    <n v="399"/>
    <n v="1"/>
    <x v="0"/>
  </r>
  <r>
    <d v="1986-05-04T00:00:00"/>
    <x v="0"/>
    <n v="1"/>
    <n v="1"/>
    <x v="9"/>
    <n v="51"/>
    <x v="0"/>
    <n v="55"/>
    <n v="1.5"/>
    <n v="1.345170837"/>
    <m/>
    <n v="1"/>
    <n v="1"/>
    <n v="399"/>
    <n v="1"/>
    <x v="0"/>
  </r>
  <r>
    <d v="1986-05-04T00:00:00"/>
    <x v="0"/>
    <n v="1"/>
    <n v="1"/>
    <x v="9"/>
    <n v="52"/>
    <x v="0"/>
    <n v="57"/>
    <n v="1.58"/>
    <n v="1.416913281"/>
    <m/>
    <n v="1"/>
    <n v="1"/>
    <n v="399"/>
    <n v="1"/>
    <x v="0"/>
  </r>
  <r>
    <d v="1986-05-04T00:00:00"/>
    <x v="0"/>
    <n v="1"/>
    <n v="1"/>
    <x v="9"/>
    <n v="53"/>
    <x v="0"/>
    <n v="56"/>
    <n v="1.54"/>
    <n v="1.3810420590000001"/>
    <m/>
    <n v="1"/>
    <n v="1"/>
    <n v="399"/>
    <n v="1"/>
    <x v="0"/>
  </r>
  <r>
    <d v="1986-05-04T00:00:00"/>
    <x v="0"/>
    <n v="1"/>
    <n v="1"/>
    <x v="9"/>
    <n v="54"/>
    <x v="0"/>
    <n v="57"/>
    <n v="1.62"/>
    <n v="1.452784504"/>
    <m/>
    <n v="1"/>
    <n v="1"/>
    <n v="399"/>
    <n v="1"/>
    <x v="0"/>
  </r>
  <r>
    <d v="1986-05-04T00:00:00"/>
    <x v="0"/>
    <n v="1"/>
    <n v="1"/>
    <x v="9"/>
    <n v="55"/>
    <x v="0"/>
    <n v="57"/>
    <n v="1.76"/>
    <n v="1.5783337820000001"/>
    <m/>
    <n v="1"/>
    <n v="1"/>
    <n v="399"/>
    <n v="1"/>
    <x v="0"/>
  </r>
  <r>
    <d v="1986-05-04T00:00:00"/>
    <x v="0"/>
    <n v="1"/>
    <n v="1"/>
    <x v="9"/>
    <n v="56"/>
    <x v="0"/>
    <n v="50"/>
    <n v="1.1000000000000001"/>
    <n v="0.98645861400000001"/>
    <m/>
    <n v="1"/>
    <n v="1"/>
    <n v="399"/>
    <n v="1"/>
    <x v="0"/>
  </r>
  <r>
    <d v="1986-05-04T00:00:00"/>
    <x v="0"/>
    <n v="1"/>
    <n v="1"/>
    <x v="9"/>
    <n v="57"/>
    <x v="0"/>
    <n v="55"/>
    <n v="1.42"/>
    <n v="1.273428392"/>
    <m/>
    <n v="1"/>
    <n v="1"/>
    <n v="399"/>
    <n v="1"/>
    <x v="0"/>
  </r>
  <r>
    <d v="1986-05-04T00:00:00"/>
    <x v="0"/>
    <n v="1"/>
    <n v="1"/>
    <x v="9"/>
    <n v="58"/>
    <x v="0"/>
    <n v="57"/>
    <n v="1.5"/>
    <n v="1.345170837"/>
    <m/>
    <n v="1"/>
    <n v="1"/>
    <n v="399"/>
    <n v="1"/>
    <x v="0"/>
  </r>
  <r>
    <d v="1986-05-04T00:00:00"/>
    <x v="0"/>
    <n v="1"/>
    <n v="1"/>
    <x v="9"/>
    <n v="59"/>
    <x v="0"/>
    <n v="55"/>
    <n v="1.43"/>
    <n v="1.282396198"/>
    <m/>
    <n v="1"/>
    <n v="1"/>
    <n v="399"/>
    <n v="1"/>
    <x v="0"/>
  </r>
  <r>
    <d v="1986-05-04T00:00:00"/>
    <x v="0"/>
    <n v="1"/>
    <n v="1"/>
    <x v="9"/>
    <n v="60"/>
    <x v="0"/>
    <n v="49"/>
    <n v="1.83"/>
    <n v="1.641108421"/>
    <m/>
    <n v="1"/>
    <n v="1"/>
    <n v="399"/>
    <n v="1"/>
    <x v="0"/>
  </r>
  <r>
    <d v="1986-05-04T00:00:00"/>
    <x v="0"/>
    <n v="1"/>
    <n v="1"/>
    <x v="9"/>
    <n v="61"/>
    <x v="0"/>
    <n v="54"/>
    <n v="1.37"/>
    <n v="1.2285893640000001"/>
    <m/>
    <n v="1"/>
    <n v="1"/>
    <n v="399"/>
    <n v="1"/>
    <x v="0"/>
  </r>
  <r>
    <d v="1986-05-04T00:00:00"/>
    <x v="0"/>
    <n v="1"/>
    <n v="1"/>
    <x v="9"/>
    <n v="62"/>
    <x v="0"/>
    <n v="53"/>
    <n v="1.1599999999999999"/>
    <n v="1.0402654469999999"/>
    <m/>
    <n v="1"/>
    <n v="1"/>
    <n v="399"/>
    <n v="1"/>
    <x v="0"/>
  </r>
  <r>
    <d v="1986-05-04T00:00:00"/>
    <x v="0"/>
    <n v="1"/>
    <n v="1"/>
    <x v="9"/>
    <n v="63"/>
    <x v="0"/>
    <n v="65"/>
    <n v="2.21"/>
    <n v="1.981885033"/>
    <m/>
    <n v="1"/>
    <n v="1"/>
    <n v="399"/>
    <n v="1"/>
    <x v="0"/>
  </r>
  <r>
    <d v="1986-05-04T00:00:00"/>
    <x v="0"/>
    <n v="1"/>
    <n v="1"/>
    <x v="9"/>
    <n v="64"/>
    <x v="0"/>
    <n v="58"/>
    <n v="1.58"/>
    <n v="1.416913281"/>
    <m/>
    <n v="1"/>
    <n v="1"/>
    <n v="399"/>
    <n v="1"/>
    <x v="0"/>
  </r>
  <r>
    <d v="1986-05-04T00:00:00"/>
    <x v="0"/>
    <n v="1"/>
    <n v="1"/>
    <x v="9"/>
    <n v="65"/>
    <x v="0"/>
    <n v="57"/>
    <n v="1.54"/>
    <n v="1.3810420590000001"/>
    <m/>
    <n v="1"/>
    <n v="1"/>
    <n v="399"/>
    <n v="1"/>
    <x v="0"/>
  </r>
  <r>
    <d v="1986-05-04T00:00:00"/>
    <x v="0"/>
    <n v="1"/>
    <n v="1"/>
    <x v="9"/>
    <n v="66"/>
    <x v="0"/>
    <n v="57"/>
    <n v="1.47"/>
    <n v="1.31826742"/>
    <m/>
    <n v="1"/>
    <n v="1"/>
    <n v="399"/>
    <n v="1"/>
    <x v="0"/>
  </r>
  <r>
    <d v="1986-05-04T00:00:00"/>
    <x v="0"/>
    <n v="1"/>
    <n v="1"/>
    <x v="9"/>
    <n v="67"/>
    <x v="0"/>
    <n v="55"/>
    <n v="1.34"/>
    <n v="1.2016859470000001"/>
    <m/>
    <n v="1"/>
    <n v="1"/>
    <n v="399"/>
    <n v="1"/>
    <x v="0"/>
  </r>
  <r>
    <d v="1986-05-04T00:00:00"/>
    <x v="0"/>
    <n v="1"/>
    <n v="1"/>
    <x v="9"/>
    <n v="68"/>
    <x v="0"/>
    <n v="56"/>
    <n v="1.54"/>
    <n v="1.3810420590000001"/>
    <m/>
    <n v="1"/>
    <n v="1"/>
    <n v="399"/>
    <n v="1"/>
    <x v="0"/>
  </r>
  <r>
    <d v="1986-05-04T00:00:00"/>
    <x v="0"/>
    <n v="1"/>
    <n v="1"/>
    <x v="9"/>
    <n v="69"/>
    <x v="0"/>
    <n v="55"/>
    <n v="1.39"/>
    <n v="1.246524975"/>
    <m/>
    <n v="1"/>
    <n v="1"/>
    <n v="399"/>
    <n v="1"/>
    <x v="0"/>
  </r>
  <r>
    <d v="1986-05-04T00:00:00"/>
    <x v="0"/>
    <n v="1"/>
    <n v="1"/>
    <x v="9"/>
    <n v="70"/>
    <x v="0"/>
    <n v="61"/>
    <n v="1.89"/>
    <n v="1.6949152540000001"/>
    <m/>
    <n v="1"/>
    <n v="1"/>
    <n v="399"/>
    <n v="1"/>
    <x v="0"/>
  </r>
  <r>
    <d v="1986-05-04T00:00:00"/>
    <x v="0"/>
    <n v="1"/>
    <n v="1"/>
    <x v="9"/>
    <n v="71"/>
    <x v="0"/>
    <n v="64"/>
    <n v="2.06"/>
    <n v="1.8473679489999999"/>
    <m/>
    <n v="1"/>
    <n v="1"/>
    <n v="399"/>
    <n v="1"/>
    <x v="0"/>
  </r>
  <r>
    <d v="1986-05-04T00:00:00"/>
    <x v="0"/>
    <n v="1"/>
    <n v="1"/>
    <x v="9"/>
    <n v="72"/>
    <x v="0"/>
    <n v="67"/>
    <n v="1.47"/>
    <n v="1.31826742"/>
    <m/>
    <n v="1"/>
    <n v="1"/>
    <n v="399"/>
    <n v="1"/>
    <x v="0"/>
  </r>
  <r>
    <d v="1986-05-04T00:00:00"/>
    <x v="0"/>
    <n v="1"/>
    <n v="1"/>
    <x v="9"/>
    <n v="73"/>
    <x v="0"/>
    <n v="59"/>
    <n v="1.42"/>
    <n v="1.273428392"/>
    <m/>
    <n v="1"/>
    <n v="1"/>
    <n v="399"/>
    <n v="1"/>
    <x v="0"/>
  </r>
  <r>
    <d v="1986-05-04T00:00:00"/>
    <x v="0"/>
    <n v="1"/>
    <n v="1"/>
    <x v="9"/>
    <n v="74"/>
    <x v="0"/>
    <n v="60"/>
    <n v="1.67"/>
    <n v="1.497623532"/>
    <m/>
    <n v="1"/>
    <n v="1"/>
    <n v="399"/>
    <n v="1"/>
    <x v="0"/>
  </r>
  <r>
    <d v="1986-05-04T00:00:00"/>
    <x v="0"/>
    <n v="1"/>
    <n v="1"/>
    <x v="9"/>
    <n v="75"/>
    <x v="0"/>
    <n v="58"/>
    <n v="1.67"/>
    <n v="1.497623532"/>
    <m/>
    <n v="1"/>
    <n v="1"/>
    <n v="399"/>
    <n v="1"/>
    <x v="0"/>
  </r>
  <r>
    <d v="1986-05-04T00:00:00"/>
    <x v="0"/>
    <n v="1"/>
    <n v="1"/>
    <x v="9"/>
    <n v="76"/>
    <x v="0"/>
    <n v="57"/>
    <n v="1.51"/>
    <n v="1.3541386419999999"/>
    <m/>
    <n v="1"/>
    <n v="1"/>
    <n v="399"/>
    <n v="1"/>
    <x v="0"/>
  </r>
  <r>
    <d v="1986-05-04T00:00:00"/>
    <x v="0"/>
    <n v="1"/>
    <n v="1"/>
    <x v="9"/>
    <n v="77"/>
    <x v="0"/>
    <n v="59"/>
    <n v="1.68"/>
    <n v="1.5065913369999999"/>
    <m/>
    <n v="1"/>
    <n v="1"/>
    <n v="399"/>
    <n v="1"/>
    <x v="0"/>
  </r>
  <r>
    <d v="1986-05-04T00:00:00"/>
    <x v="0"/>
    <n v="1"/>
    <n v="1"/>
    <x v="9"/>
    <n v="78"/>
    <x v="0"/>
    <n v="68"/>
    <n v="2.9"/>
    <n v="2.600663618"/>
    <m/>
    <n v="1"/>
    <n v="1"/>
    <n v="399"/>
    <n v="1"/>
    <x v="0"/>
  </r>
  <r>
    <d v="1986-05-04T00:00:00"/>
    <x v="0"/>
    <n v="1"/>
    <n v="1"/>
    <x v="9"/>
    <n v="79"/>
    <x v="0"/>
    <n v="56"/>
    <n v="1.48"/>
    <n v="1.327235226"/>
    <m/>
    <n v="1"/>
    <n v="1"/>
    <n v="399"/>
    <n v="1"/>
    <x v="0"/>
  </r>
  <r>
    <d v="1986-05-04T00:00:00"/>
    <x v="0"/>
    <n v="1"/>
    <n v="1"/>
    <x v="9"/>
    <n v="80"/>
    <x v="0"/>
    <n v="60"/>
    <n v="1.74"/>
    <n v="1.5603981709999999"/>
    <m/>
    <n v="1"/>
    <n v="1"/>
    <n v="399"/>
    <n v="1"/>
    <x v="0"/>
  </r>
  <r>
    <d v="1986-05-04T00:00:00"/>
    <x v="0"/>
    <n v="1"/>
    <n v="1"/>
    <x v="9"/>
    <n v="81"/>
    <x v="0"/>
    <n v="60"/>
    <n v="1.86"/>
    <n v="1.668011838"/>
    <m/>
    <n v="1"/>
    <n v="1"/>
    <n v="399"/>
    <n v="1"/>
    <x v="0"/>
  </r>
  <r>
    <d v="1986-05-04T00:00:00"/>
    <x v="0"/>
    <n v="1"/>
    <n v="1"/>
    <x v="9"/>
    <n v="82"/>
    <x v="0"/>
    <n v="54"/>
    <n v="1.23"/>
    <n v="1.103040086"/>
    <m/>
    <n v="1"/>
    <n v="1"/>
    <n v="399"/>
    <n v="1"/>
    <x v="0"/>
  </r>
  <r>
    <d v="1986-05-04T00:00:00"/>
    <x v="0"/>
    <n v="1"/>
    <n v="1"/>
    <x v="9"/>
    <n v="83"/>
    <x v="0"/>
    <n v="56"/>
    <n v="1.55"/>
    <n v="1.3900098649999999"/>
    <m/>
    <n v="1"/>
    <n v="1"/>
    <n v="399"/>
    <n v="1"/>
    <x v="0"/>
  </r>
  <r>
    <d v="1986-05-04T00:00:00"/>
    <x v="0"/>
    <n v="1"/>
    <n v="1"/>
    <x v="9"/>
    <n v="84"/>
    <x v="0"/>
    <n v="52"/>
    <n v="1.1499999999999999"/>
    <n v="1.0312976410000001"/>
    <m/>
    <n v="1"/>
    <n v="1"/>
    <n v="399"/>
    <n v="1"/>
    <x v="0"/>
  </r>
  <r>
    <d v="1986-05-04T00:00:00"/>
    <x v="0"/>
    <n v="1"/>
    <n v="1"/>
    <x v="9"/>
    <n v="85"/>
    <x v="0"/>
    <n v="55"/>
    <n v="1.43"/>
    <n v="1.282396198"/>
    <m/>
    <n v="1"/>
    <n v="1"/>
    <n v="399"/>
    <n v="1"/>
    <x v="0"/>
  </r>
  <r>
    <d v="1986-05-04T00:00:00"/>
    <x v="0"/>
    <n v="1"/>
    <n v="1"/>
    <x v="9"/>
    <n v="86"/>
    <x v="0"/>
    <n v="58"/>
    <n v="1.8"/>
    <n v="1.614205004"/>
    <m/>
    <n v="1"/>
    <n v="1"/>
    <n v="399"/>
    <n v="1"/>
    <x v="0"/>
  </r>
  <r>
    <d v="1986-05-04T00:00:00"/>
    <x v="0"/>
    <n v="1"/>
    <n v="1"/>
    <x v="9"/>
    <n v="87"/>
    <x v="0"/>
    <n v="61"/>
    <n v="1.97"/>
    <n v="1.766657699"/>
    <m/>
    <n v="1"/>
    <n v="1"/>
    <n v="399"/>
    <n v="1"/>
    <x v="0"/>
  </r>
  <r>
    <d v="1986-05-04T00:00:00"/>
    <x v="0"/>
    <n v="1"/>
    <n v="1"/>
    <x v="9"/>
    <n v="88"/>
    <x v="0"/>
    <n v="54"/>
    <n v="1.32"/>
    <n v="1.1837503359999999"/>
    <m/>
    <n v="1"/>
    <n v="1"/>
    <n v="399"/>
    <n v="1"/>
    <x v="0"/>
  </r>
  <r>
    <d v="1986-05-04T00:00:00"/>
    <x v="0"/>
    <n v="1"/>
    <n v="1"/>
    <x v="9"/>
    <n v="89"/>
    <x v="0"/>
    <n v="58"/>
    <n v="1.71"/>
    <n v="1.5334947539999999"/>
    <m/>
    <n v="1"/>
    <n v="1"/>
    <n v="399"/>
    <n v="1"/>
    <x v="0"/>
  </r>
  <r>
    <d v="1986-05-04T00:00:00"/>
    <x v="0"/>
    <n v="1"/>
    <n v="1"/>
    <x v="9"/>
    <n v="90"/>
    <x v="0"/>
    <n v="48"/>
    <n v="0.98"/>
    <n v="0.87884494700000004"/>
    <m/>
    <n v="1"/>
    <n v="1"/>
    <n v="399"/>
    <n v="1"/>
    <x v="0"/>
  </r>
  <r>
    <d v="1986-05-04T00:00:00"/>
    <x v="0"/>
    <n v="1"/>
    <n v="1"/>
    <x v="9"/>
    <n v="91"/>
    <x v="0"/>
    <n v="55"/>
    <n v="1.35"/>
    <n v="1.2106537530000001"/>
    <m/>
    <n v="1"/>
    <n v="1"/>
    <n v="399"/>
    <n v="1"/>
    <x v="0"/>
  </r>
  <r>
    <d v="1986-05-04T00:00:00"/>
    <x v="0"/>
    <n v="1"/>
    <n v="1"/>
    <x v="9"/>
    <n v="92"/>
    <x v="0"/>
    <n v="56"/>
    <n v="1.59"/>
    <n v="1.425881087"/>
    <m/>
    <n v="1"/>
    <n v="1"/>
    <n v="399"/>
    <n v="1"/>
    <x v="0"/>
  </r>
  <r>
    <d v="1986-05-04T00:00:00"/>
    <x v="0"/>
    <n v="1"/>
    <n v="1"/>
    <x v="9"/>
    <n v="93"/>
    <x v="0"/>
    <n v="59"/>
    <n v="1.8"/>
    <n v="1.614205004"/>
    <m/>
    <n v="1"/>
    <n v="1"/>
    <n v="399"/>
    <n v="1"/>
    <x v="0"/>
  </r>
  <r>
    <d v="1986-05-04T00:00:00"/>
    <x v="0"/>
    <n v="1"/>
    <n v="1"/>
    <x v="9"/>
    <n v="94"/>
    <x v="0"/>
    <n v="53"/>
    <n v="1.26"/>
    <n v="1.129943503"/>
    <m/>
    <n v="1"/>
    <n v="1"/>
    <n v="399"/>
    <n v="1"/>
    <x v="0"/>
  </r>
  <r>
    <d v="1986-05-04T00:00:00"/>
    <x v="0"/>
    <n v="1"/>
    <n v="1"/>
    <x v="9"/>
    <n v="95"/>
    <x v="0"/>
    <n v="70"/>
    <n v="3.27"/>
    <n v="2.9324724240000002"/>
    <m/>
    <n v="1"/>
    <n v="1"/>
    <n v="399"/>
    <n v="1"/>
    <x v="0"/>
  </r>
  <r>
    <d v="1986-05-04T00:00:00"/>
    <x v="0"/>
    <n v="1"/>
    <n v="1"/>
    <x v="9"/>
    <n v="96"/>
    <x v="0"/>
    <n v="60"/>
    <n v="1.72"/>
    <n v="1.5424625590000001"/>
    <m/>
    <n v="1"/>
    <n v="1"/>
    <n v="399"/>
    <n v="1"/>
    <x v="0"/>
  </r>
  <r>
    <d v="1986-05-04T00:00:00"/>
    <x v="0"/>
    <n v="1"/>
    <n v="1"/>
    <x v="9"/>
    <n v="97"/>
    <x v="0"/>
    <n v="64"/>
    <n v="2.08"/>
    <n v="1.8653035600000001"/>
    <m/>
    <n v="1"/>
    <n v="1"/>
    <n v="399"/>
    <n v="1"/>
    <x v="0"/>
  </r>
  <r>
    <d v="1986-05-04T00:00:00"/>
    <x v="0"/>
    <n v="1"/>
    <n v="1"/>
    <x v="9"/>
    <n v="98"/>
    <x v="0"/>
    <n v="56"/>
    <n v="1.63"/>
    <n v="1.461752309"/>
    <m/>
    <n v="1"/>
    <n v="1"/>
    <n v="399"/>
    <n v="1"/>
    <x v="0"/>
  </r>
  <r>
    <d v="1986-05-04T00:00:00"/>
    <x v="0"/>
    <n v="1"/>
    <n v="1"/>
    <x v="9"/>
    <n v="99"/>
    <x v="0"/>
    <n v="60"/>
    <n v="1.9"/>
    <n v="1.7038830599999999"/>
    <m/>
    <n v="1"/>
    <n v="1"/>
    <n v="399"/>
    <n v="1"/>
    <x v="0"/>
  </r>
  <r>
    <d v="1986-05-04T00:00:00"/>
    <x v="0"/>
    <n v="1"/>
    <n v="1"/>
    <x v="9"/>
    <n v="100"/>
    <x v="0"/>
    <n v="59"/>
    <n v="1.81"/>
    <n v="1.62317281"/>
    <m/>
    <n v="1"/>
    <n v="1"/>
    <n v="399"/>
    <n v="1"/>
    <x v="0"/>
  </r>
  <r>
    <d v="1986-05-04T00:00:00"/>
    <x v="0"/>
    <n v="1"/>
    <n v="1"/>
    <x v="9"/>
    <n v="101"/>
    <x v="0"/>
    <n v="56"/>
    <n v="1.72"/>
    <n v="1.5424625590000001"/>
    <m/>
    <n v="1"/>
    <n v="1"/>
    <n v="399"/>
    <n v="1"/>
    <x v="0"/>
  </r>
  <r>
    <d v="1986-05-04T00:00:00"/>
    <x v="0"/>
    <n v="1"/>
    <n v="1"/>
    <x v="9"/>
    <n v="102"/>
    <x v="0"/>
    <n v="58"/>
    <n v="1.8"/>
    <n v="1.614205004"/>
    <m/>
    <n v="1"/>
    <n v="1"/>
    <n v="399"/>
    <n v="1"/>
    <x v="0"/>
  </r>
  <r>
    <d v="1986-05-04T00:00:00"/>
    <x v="0"/>
    <n v="1"/>
    <n v="1"/>
    <x v="9"/>
    <n v="103"/>
    <x v="0"/>
    <n v="48"/>
    <n v="1.06"/>
    <n v="0.950587391"/>
    <m/>
    <n v="1"/>
    <n v="1"/>
    <n v="399"/>
    <n v="1"/>
    <x v="0"/>
  </r>
  <r>
    <d v="1986-05-04T00:00:00"/>
    <x v="0"/>
    <n v="1"/>
    <n v="1"/>
    <x v="9"/>
    <n v="104"/>
    <x v="0"/>
    <n v="56"/>
    <n v="1.55"/>
    <n v="1.3900098649999999"/>
    <m/>
    <n v="1"/>
    <n v="1"/>
    <n v="399"/>
    <n v="1"/>
    <x v="0"/>
  </r>
  <r>
    <d v="1986-05-04T00:00:00"/>
    <x v="0"/>
    <n v="1"/>
    <n v="1"/>
    <x v="9"/>
    <n v="105"/>
    <x v="0"/>
    <n v="48"/>
    <n v="1"/>
    <n v="0.89678055800000001"/>
    <m/>
    <n v="1"/>
    <n v="1"/>
    <n v="399"/>
    <n v="1"/>
    <x v="0"/>
  </r>
  <r>
    <d v="1986-05-04T00:00:00"/>
    <x v="0"/>
    <n v="1"/>
    <n v="1"/>
    <x v="9"/>
    <n v="106"/>
    <x v="0"/>
    <n v="61"/>
    <n v="1.98"/>
    <n v="1.775625504"/>
    <m/>
    <n v="1"/>
    <n v="1"/>
    <n v="399"/>
    <n v="1"/>
    <x v="0"/>
  </r>
  <r>
    <d v="1986-05-04T00:00:00"/>
    <x v="0"/>
    <n v="1"/>
    <n v="1"/>
    <x v="9"/>
    <n v="107"/>
    <x v="0"/>
    <n v="60"/>
    <n v="2"/>
    <n v="1.793561116"/>
    <m/>
    <n v="1"/>
    <n v="1"/>
    <n v="399"/>
    <n v="1"/>
    <x v="0"/>
  </r>
  <r>
    <d v="1986-05-04T00:00:00"/>
    <x v="0"/>
    <n v="1"/>
    <n v="1"/>
    <x v="9"/>
    <n v="108"/>
    <x v="0"/>
    <n v="53"/>
    <n v="1.34"/>
    <n v="1.2016859470000001"/>
    <m/>
    <n v="1"/>
    <n v="1"/>
    <n v="399"/>
    <n v="1"/>
    <x v="0"/>
  </r>
  <r>
    <d v="1986-05-04T00:00:00"/>
    <x v="0"/>
    <n v="1"/>
    <n v="1"/>
    <x v="9"/>
    <n v="109"/>
    <x v="0"/>
    <n v="55"/>
    <n v="1.35"/>
    <n v="1.2106537530000001"/>
    <m/>
    <n v="1"/>
    <n v="1"/>
    <n v="399"/>
    <n v="1"/>
    <x v="0"/>
  </r>
  <r>
    <d v="1986-05-04T00:00:00"/>
    <x v="0"/>
    <n v="1"/>
    <n v="1"/>
    <x v="9"/>
    <n v="110"/>
    <x v="0"/>
    <n v="58"/>
    <n v="1.78"/>
    <n v="1.596269393"/>
    <m/>
    <n v="1"/>
    <n v="1"/>
    <n v="399"/>
    <n v="1"/>
    <x v="0"/>
  </r>
  <r>
    <d v="1986-05-04T00:00:00"/>
    <x v="0"/>
    <n v="1"/>
    <n v="1"/>
    <x v="9"/>
    <n v="111"/>
    <x v="0"/>
    <n v="57"/>
    <n v="1.59"/>
    <n v="1.425881087"/>
    <m/>
    <n v="1"/>
    <n v="1"/>
    <n v="399"/>
    <n v="1"/>
    <x v="0"/>
  </r>
  <r>
    <d v="1986-05-04T00:00:00"/>
    <x v="0"/>
    <n v="1"/>
    <n v="1"/>
    <x v="9"/>
    <n v="112"/>
    <x v="0"/>
    <n v="52"/>
    <n v="1.2"/>
    <n v="1.076136669"/>
    <m/>
    <n v="1"/>
    <n v="1"/>
    <n v="399"/>
    <n v="1"/>
    <x v="0"/>
  </r>
  <r>
    <d v="1986-05-04T00:00:00"/>
    <x v="0"/>
    <n v="1"/>
    <n v="1"/>
    <x v="9"/>
    <n v="113"/>
    <x v="0"/>
    <n v="55"/>
    <n v="1.54"/>
    <n v="1.3810420590000001"/>
    <m/>
    <n v="1"/>
    <n v="1"/>
    <n v="399"/>
    <n v="1"/>
    <x v="0"/>
  </r>
  <r>
    <d v="1986-05-04T00:00:00"/>
    <x v="0"/>
    <n v="1"/>
    <n v="1"/>
    <x v="9"/>
    <n v="114"/>
    <x v="0"/>
    <n v="58"/>
    <n v="1.72"/>
    <n v="1.5424625590000001"/>
    <m/>
    <n v="1"/>
    <n v="1"/>
    <n v="399"/>
    <n v="1"/>
    <x v="0"/>
  </r>
  <r>
    <d v="1986-05-04T00:00:00"/>
    <x v="0"/>
    <n v="1"/>
    <n v="1"/>
    <x v="9"/>
    <n v="115"/>
    <x v="0"/>
    <n v="59"/>
    <n v="1.84"/>
    <n v="1.6500762259999999"/>
    <m/>
    <n v="1"/>
    <n v="1"/>
    <n v="399"/>
    <n v="1"/>
    <x v="0"/>
  </r>
  <r>
    <d v="1986-05-04T00:00:00"/>
    <x v="0"/>
    <n v="1"/>
    <n v="1"/>
    <x v="9"/>
    <n v="116"/>
    <x v="0"/>
    <n v="55"/>
    <n v="1.4"/>
    <n v="1.2554927810000001"/>
    <m/>
    <n v="1"/>
    <n v="1"/>
    <n v="399"/>
    <n v="1"/>
    <x v="0"/>
  </r>
  <r>
    <d v="1986-05-04T00:00:00"/>
    <x v="0"/>
    <n v="1"/>
    <n v="1"/>
    <x v="9"/>
    <n v="117"/>
    <x v="0"/>
    <n v="60"/>
    <n v="1.79"/>
    <n v="1.605237198"/>
    <m/>
    <n v="1"/>
    <n v="1"/>
    <n v="399"/>
    <n v="1"/>
    <x v="0"/>
  </r>
  <r>
    <d v="1986-05-11T00:00:00"/>
    <x v="0"/>
    <n v="1"/>
    <n v="1"/>
    <x v="9"/>
    <n v="1"/>
    <x v="0"/>
    <n v="71"/>
    <n v="3.29"/>
    <n v="2.9504080350000002"/>
    <m/>
    <n v="1"/>
    <n v="1"/>
    <n v="399"/>
    <n v="1"/>
    <x v="0"/>
  </r>
  <r>
    <d v="1986-05-11T00:00:00"/>
    <x v="0"/>
    <n v="1"/>
    <n v="1"/>
    <x v="9"/>
    <n v="2"/>
    <x v="0"/>
    <n v="65"/>
    <n v="2.65"/>
    <n v="2.3764684780000001"/>
    <m/>
    <n v="1"/>
    <n v="1"/>
    <n v="399"/>
    <n v="1"/>
    <x v="0"/>
  </r>
  <r>
    <d v="1986-05-11T00:00:00"/>
    <x v="0"/>
    <n v="1"/>
    <n v="1"/>
    <x v="9"/>
    <n v="3"/>
    <x v="0"/>
    <n v="59"/>
    <n v="1.78"/>
    <n v="1.596269393"/>
    <m/>
    <n v="1"/>
    <n v="1"/>
    <n v="399"/>
    <n v="1"/>
    <x v="0"/>
  </r>
  <r>
    <d v="1986-05-11T00:00:00"/>
    <x v="0"/>
    <n v="1"/>
    <n v="1"/>
    <x v="9"/>
    <n v="4"/>
    <x v="0"/>
    <n v="57"/>
    <n v="1.68"/>
    <n v="1.5065913369999999"/>
    <m/>
    <n v="1"/>
    <n v="1"/>
    <n v="399"/>
    <n v="1"/>
    <x v="0"/>
  </r>
  <r>
    <d v="1986-05-11T00:00:00"/>
    <x v="0"/>
    <n v="1"/>
    <n v="1"/>
    <x v="9"/>
    <n v="5"/>
    <x v="0"/>
    <n v="57"/>
    <n v="1.68"/>
    <n v="1.5065913369999999"/>
    <m/>
    <n v="1"/>
    <n v="1"/>
    <n v="399"/>
    <n v="1"/>
    <x v="0"/>
  </r>
  <r>
    <d v="1986-05-11T00:00:00"/>
    <x v="0"/>
    <n v="1"/>
    <n v="1"/>
    <x v="9"/>
    <n v="6"/>
    <x v="0"/>
    <n v="57"/>
    <n v="1.59"/>
    <n v="1.425881087"/>
    <m/>
    <n v="1"/>
    <n v="1"/>
    <n v="399"/>
    <n v="1"/>
    <x v="0"/>
  </r>
  <r>
    <d v="1986-05-11T00:00:00"/>
    <x v="0"/>
    <n v="1"/>
    <n v="1"/>
    <x v="9"/>
    <n v="7"/>
    <x v="0"/>
    <n v="61"/>
    <n v="1.78"/>
    <n v="1.596269393"/>
    <m/>
    <n v="1"/>
    <n v="1"/>
    <n v="399"/>
    <n v="1"/>
    <x v="0"/>
  </r>
  <r>
    <d v="1986-05-11T00:00:00"/>
    <x v="0"/>
    <n v="1"/>
    <n v="1"/>
    <x v="9"/>
    <n v="8"/>
    <x v="0"/>
    <n v="53"/>
    <n v="1.45"/>
    <n v="1.300331809"/>
    <m/>
    <n v="1"/>
    <n v="1"/>
    <n v="399"/>
    <n v="1"/>
    <x v="0"/>
  </r>
  <r>
    <d v="1986-05-11T00:00:00"/>
    <x v="0"/>
    <n v="1"/>
    <n v="1"/>
    <x v="9"/>
    <n v="9"/>
    <x v="0"/>
    <n v="61"/>
    <n v="1.71"/>
    <n v="1.5334947539999999"/>
    <m/>
    <n v="1"/>
    <n v="1"/>
    <n v="399"/>
    <n v="1"/>
    <x v="0"/>
  </r>
  <r>
    <d v="1986-05-11T00:00:00"/>
    <x v="0"/>
    <n v="1"/>
    <n v="1"/>
    <x v="9"/>
    <n v="10"/>
    <x v="0"/>
    <n v="55"/>
    <n v="1.36"/>
    <n v="1.2196215589999999"/>
    <m/>
    <n v="1"/>
    <n v="1"/>
    <n v="399"/>
    <n v="1"/>
    <x v="0"/>
  </r>
  <r>
    <d v="1986-05-11T00:00:00"/>
    <x v="0"/>
    <n v="1"/>
    <n v="1"/>
    <x v="9"/>
    <n v="11"/>
    <x v="0"/>
    <n v="76"/>
    <n v="4.2300000000000004"/>
    <n v="3.7933817589999999"/>
    <m/>
    <n v="1"/>
    <n v="1"/>
    <n v="399"/>
    <n v="1"/>
    <x v="0"/>
  </r>
  <r>
    <d v="1986-05-11T00:00:00"/>
    <x v="0"/>
    <n v="1"/>
    <n v="1"/>
    <x v="9"/>
    <n v="12"/>
    <x v="0"/>
    <n v="52"/>
    <n v="1.93"/>
    <n v="1.7307864770000001"/>
    <m/>
    <n v="1"/>
    <n v="1"/>
    <n v="399"/>
    <n v="1"/>
    <x v="0"/>
  </r>
  <r>
    <d v="1986-05-11T00:00:00"/>
    <x v="0"/>
    <n v="1"/>
    <n v="1"/>
    <x v="9"/>
    <n v="13"/>
    <x v="0"/>
    <n v="49"/>
    <n v="1.1399999999999999"/>
    <n v="1.0223298359999999"/>
    <m/>
    <n v="1"/>
    <n v="1"/>
    <n v="399"/>
    <n v="1"/>
    <x v="0"/>
  </r>
  <r>
    <d v="1986-05-11T00:00:00"/>
    <x v="0"/>
    <n v="1"/>
    <n v="1"/>
    <x v="9"/>
    <n v="14"/>
    <x v="0"/>
    <n v="61"/>
    <n v="1.95"/>
    <n v="1.7487220880000001"/>
    <m/>
    <n v="1"/>
    <n v="1"/>
    <n v="399"/>
    <n v="1"/>
    <x v="0"/>
  </r>
  <r>
    <d v="1986-05-11T00:00:00"/>
    <x v="0"/>
    <n v="1"/>
    <n v="1"/>
    <x v="9"/>
    <n v="15"/>
    <x v="0"/>
    <n v="60"/>
    <n v="1.96"/>
    <n v="1.757689893"/>
    <m/>
    <n v="1"/>
    <n v="1"/>
    <n v="399"/>
    <n v="1"/>
    <x v="0"/>
  </r>
  <r>
    <d v="1986-05-11T00:00:00"/>
    <x v="0"/>
    <n v="1"/>
    <n v="1"/>
    <x v="9"/>
    <n v="16"/>
    <x v="0"/>
    <n v="60"/>
    <n v="1.88"/>
    <n v="1.6859474489999999"/>
    <m/>
    <n v="1"/>
    <n v="1"/>
    <n v="399"/>
    <n v="1"/>
    <x v="0"/>
  </r>
  <r>
    <d v="1986-05-11T00:00:00"/>
    <x v="0"/>
    <n v="1"/>
    <n v="1"/>
    <x v="9"/>
    <n v="17"/>
    <x v="0"/>
    <n v="52"/>
    <n v="1.2"/>
    <n v="1.076136669"/>
    <m/>
    <n v="1"/>
    <n v="1"/>
    <n v="399"/>
    <n v="1"/>
    <x v="0"/>
  </r>
  <r>
    <d v="1986-05-11T00:00:00"/>
    <x v="0"/>
    <n v="1"/>
    <n v="1"/>
    <x v="9"/>
    <n v="18"/>
    <x v="0"/>
    <n v="59"/>
    <n v="1.74"/>
    <n v="1.5603981709999999"/>
    <m/>
    <n v="1"/>
    <n v="1"/>
    <n v="399"/>
    <n v="1"/>
    <x v="0"/>
  </r>
  <r>
    <d v="1986-05-11T00:00:00"/>
    <x v="0"/>
    <n v="1"/>
    <n v="1"/>
    <x v="9"/>
    <n v="19"/>
    <x v="0"/>
    <n v="55"/>
    <n v="1.53"/>
    <n v="1.3720742530000001"/>
    <m/>
    <n v="1"/>
    <n v="1"/>
    <n v="399"/>
    <n v="1"/>
    <x v="0"/>
  </r>
  <r>
    <d v="1986-05-11T00:00:00"/>
    <x v="0"/>
    <n v="1"/>
    <n v="1"/>
    <x v="9"/>
    <n v="20"/>
    <x v="0"/>
    <n v="59"/>
    <n v="1.8"/>
    <n v="1.614205004"/>
    <m/>
    <n v="1"/>
    <n v="1"/>
    <n v="399"/>
    <n v="1"/>
    <x v="0"/>
  </r>
  <r>
    <d v="1986-05-11T00:00:00"/>
    <x v="0"/>
    <n v="1"/>
    <n v="1"/>
    <x v="9"/>
    <n v="21"/>
    <x v="0"/>
    <n v="53"/>
    <n v="1.25"/>
    <n v="1.120975697"/>
    <m/>
    <n v="1"/>
    <n v="1"/>
    <n v="399"/>
    <n v="1"/>
    <x v="0"/>
  </r>
  <r>
    <d v="1986-05-11T00:00:00"/>
    <x v="0"/>
    <n v="1"/>
    <n v="1"/>
    <x v="9"/>
    <n v="22"/>
    <x v="0"/>
    <n v="58"/>
    <n v="1.66"/>
    <n v="1.488655726"/>
    <m/>
    <n v="1"/>
    <n v="1"/>
    <n v="399"/>
    <n v="1"/>
    <x v="0"/>
  </r>
  <r>
    <d v="1986-05-11T00:00:00"/>
    <x v="0"/>
    <n v="1"/>
    <n v="1"/>
    <x v="9"/>
    <n v="23"/>
    <x v="0"/>
    <n v="55"/>
    <n v="1.42"/>
    <n v="1.273428392"/>
    <m/>
    <n v="1"/>
    <n v="1"/>
    <n v="399"/>
    <n v="1"/>
    <x v="0"/>
  </r>
  <r>
    <d v="1986-05-11T00:00:00"/>
    <x v="0"/>
    <n v="1"/>
    <n v="1"/>
    <x v="9"/>
    <n v="24"/>
    <x v="0"/>
    <n v="57"/>
    <n v="1.63"/>
    <n v="1.461752309"/>
    <m/>
    <n v="1"/>
    <n v="1"/>
    <n v="399"/>
    <n v="1"/>
    <x v="0"/>
  </r>
  <r>
    <d v="1986-05-11T00:00:00"/>
    <x v="0"/>
    <n v="1"/>
    <n v="1"/>
    <x v="9"/>
    <n v="25"/>
    <x v="0"/>
    <n v="56"/>
    <n v="1.45"/>
    <n v="1.300331809"/>
    <m/>
    <n v="1"/>
    <n v="1"/>
    <n v="399"/>
    <n v="1"/>
    <x v="0"/>
  </r>
  <r>
    <d v="1986-05-11T00:00:00"/>
    <x v="0"/>
    <n v="1"/>
    <n v="1"/>
    <x v="9"/>
    <n v="26"/>
    <x v="0"/>
    <n v="57"/>
    <n v="1.7"/>
    <n v="1.5245269480000001"/>
    <m/>
    <n v="1"/>
    <n v="1"/>
    <n v="399"/>
    <n v="1"/>
    <x v="0"/>
  </r>
  <r>
    <d v="1986-05-11T00:00:00"/>
    <x v="0"/>
    <n v="1"/>
    <n v="1"/>
    <x v="9"/>
    <n v="27"/>
    <x v="0"/>
    <n v="53"/>
    <n v="1.24"/>
    <n v="1.1120078920000001"/>
    <m/>
    <n v="1"/>
    <n v="1"/>
    <n v="399"/>
    <n v="1"/>
    <x v="0"/>
  </r>
  <r>
    <d v="1986-05-11T00:00:00"/>
    <x v="0"/>
    <n v="1"/>
    <n v="1"/>
    <x v="9"/>
    <n v="28"/>
    <x v="0"/>
    <n v="60"/>
    <n v="2.0099999999999998"/>
    <n v="1.802528921"/>
    <m/>
    <n v="1"/>
    <n v="1"/>
    <n v="399"/>
    <n v="1"/>
    <x v="0"/>
  </r>
  <r>
    <d v="1986-05-11T00:00:00"/>
    <x v="0"/>
    <n v="1"/>
    <n v="1"/>
    <x v="9"/>
    <n v="29"/>
    <x v="0"/>
    <n v="69"/>
    <n v="2.7"/>
    <n v="2.4213075060000002"/>
    <m/>
    <n v="1"/>
    <n v="1"/>
    <n v="399"/>
    <n v="1"/>
    <x v="0"/>
  </r>
  <r>
    <d v="1986-05-11T00:00:00"/>
    <x v="0"/>
    <n v="1"/>
    <n v="1"/>
    <x v="9"/>
    <n v="30"/>
    <x v="0"/>
    <n v="64"/>
    <n v="2.2599999999999998"/>
    <n v="2.0267240609999999"/>
    <m/>
    <n v="1"/>
    <n v="1"/>
    <n v="399"/>
    <n v="1"/>
    <x v="0"/>
  </r>
  <r>
    <d v="1986-05-11T00:00:00"/>
    <x v="0"/>
    <n v="1"/>
    <n v="1"/>
    <x v="9"/>
    <n v="31"/>
    <x v="0"/>
    <n v="61"/>
    <n v="1.96"/>
    <n v="1.757689893"/>
    <m/>
    <n v="1"/>
    <n v="1"/>
    <n v="399"/>
    <n v="1"/>
    <x v="0"/>
  </r>
  <r>
    <d v="1986-05-11T00:00:00"/>
    <x v="0"/>
    <n v="1"/>
    <n v="1"/>
    <x v="9"/>
    <n v="32"/>
    <x v="0"/>
    <n v="53"/>
    <n v="1.32"/>
    <n v="1.1837503359999999"/>
    <m/>
    <n v="1"/>
    <n v="1"/>
    <n v="399"/>
    <n v="1"/>
    <x v="0"/>
  </r>
  <r>
    <d v="1986-05-11T00:00:00"/>
    <x v="0"/>
    <n v="1"/>
    <n v="1"/>
    <x v="9"/>
    <n v="33"/>
    <x v="0"/>
    <n v="59"/>
    <n v="1.86"/>
    <n v="1.668011838"/>
    <m/>
    <n v="1"/>
    <n v="1"/>
    <n v="399"/>
    <n v="1"/>
    <x v="0"/>
  </r>
  <r>
    <d v="1986-05-11T00:00:00"/>
    <x v="0"/>
    <n v="1"/>
    <n v="1"/>
    <x v="9"/>
    <n v="34"/>
    <x v="0"/>
    <n v="52"/>
    <n v="1.28"/>
    <n v="1.147879114"/>
    <m/>
    <n v="1"/>
    <n v="1"/>
    <n v="399"/>
    <n v="1"/>
    <x v="0"/>
  </r>
  <r>
    <d v="1986-05-11T00:00:00"/>
    <x v="0"/>
    <n v="1"/>
    <n v="1"/>
    <x v="9"/>
    <n v="35"/>
    <x v="0"/>
    <n v="60"/>
    <n v="1.86"/>
    <n v="1.668011838"/>
    <m/>
    <n v="1"/>
    <n v="1"/>
    <n v="399"/>
    <n v="1"/>
    <x v="0"/>
  </r>
  <r>
    <d v="1986-05-11T00:00:00"/>
    <x v="0"/>
    <n v="1"/>
    <n v="1"/>
    <x v="9"/>
    <n v="36"/>
    <x v="0"/>
    <n v="60"/>
    <n v="1.23"/>
    <n v="1.103040086"/>
    <m/>
    <n v="1"/>
    <n v="1"/>
    <n v="399"/>
    <n v="1"/>
    <x v="0"/>
  </r>
  <r>
    <d v="1986-05-11T00:00:00"/>
    <x v="0"/>
    <n v="1"/>
    <n v="1"/>
    <x v="9"/>
    <n v="37"/>
    <x v="0"/>
    <n v="60"/>
    <n v="1.55"/>
    <n v="1.3900098649999999"/>
    <m/>
    <n v="1"/>
    <n v="1"/>
    <n v="399"/>
    <n v="1"/>
    <x v="0"/>
  </r>
  <r>
    <d v="1986-05-11T00:00:00"/>
    <x v="0"/>
    <n v="1"/>
    <n v="1"/>
    <x v="9"/>
    <n v="38"/>
    <x v="0"/>
    <n v="60"/>
    <n v="1.74"/>
    <n v="1.5603981709999999"/>
    <m/>
    <n v="1"/>
    <n v="1"/>
    <n v="399"/>
    <n v="1"/>
    <x v="0"/>
  </r>
  <r>
    <d v="1986-05-11T00:00:00"/>
    <x v="0"/>
    <n v="1"/>
    <n v="1"/>
    <x v="9"/>
    <n v="39"/>
    <x v="0"/>
    <n v="63"/>
    <n v="2.34"/>
    <n v="2.0984665050000002"/>
    <m/>
    <n v="1"/>
    <n v="1"/>
    <n v="399"/>
    <n v="1"/>
    <x v="0"/>
  </r>
  <r>
    <d v="1986-05-11T00:00:00"/>
    <x v="0"/>
    <n v="1"/>
    <n v="1"/>
    <x v="9"/>
    <n v="40"/>
    <x v="0"/>
    <n v="55"/>
    <n v="1.57"/>
    <n v="1.4079454760000001"/>
    <m/>
    <n v="1"/>
    <n v="1"/>
    <n v="399"/>
    <n v="1"/>
    <x v="0"/>
  </r>
  <r>
    <d v="1986-05-11T00:00:00"/>
    <x v="0"/>
    <n v="1"/>
    <n v="1"/>
    <x v="9"/>
    <n v="41"/>
    <x v="0"/>
    <n v="56"/>
    <n v="1.49"/>
    <n v="1.3362030309999999"/>
    <m/>
    <n v="1"/>
    <n v="1"/>
    <n v="399"/>
    <n v="1"/>
    <x v="0"/>
  </r>
  <r>
    <d v="1986-05-11T00:00:00"/>
    <x v="0"/>
    <n v="1"/>
    <n v="1"/>
    <x v="9"/>
    <n v="42"/>
    <x v="0"/>
    <n v="53"/>
    <n v="1.41"/>
    <n v="1.264460586"/>
    <m/>
    <n v="1"/>
    <n v="1"/>
    <n v="399"/>
    <n v="1"/>
    <x v="0"/>
  </r>
  <r>
    <d v="1986-05-11T00:00:00"/>
    <x v="0"/>
    <n v="1"/>
    <n v="1"/>
    <x v="9"/>
    <n v="43"/>
    <x v="0"/>
    <n v="61"/>
    <n v="2.04"/>
    <n v="1.8294323379999999"/>
    <m/>
    <n v="1"/>
    <n v="1"/>
    <n v="399"/>
    <n v="1"/>
    <x v="0"/>
  </r>
  <r>
    <d v="1986-05-11T00:00:00"/>
    <x v="0"/>
    <n v="1"/>
    <n v="1"/>
    <x v="9"/>
    <n v="44"/>
    <x v="0"/>
    <n v="65"/>
    <n v="2.1800000000000002"/>
    <n v="1.954981616"/>
    <m/>
    <n v="1"/>
    <n v="1"/>
    <n v="399"/>
    <n v="1"/>
    <x v="0"/>
  </r>
  <r>
    <d v="1986-05-11T00:00:00"/>
    <x v="0"/>
    <n v="1"/>
    <n v="1"/>
    <x v="9"/>
    <n v="45"/>
    <x v="0"/>
    <n v="60"/>
    <n v="2.11"/>
    <n v="1.8922069770000001"/>
    <m/>
    <n v="1"/>
    <n v="1"/>
    <n v="399"/>
    <n v="1"/>
    <x v="0"/>
  </r>
  <r>
    <d v="1986-05-11T00:00:00"/>
    <x v="0"/>
    <n v="1"/>
    <n v="1"/>
    <x v="9"/>
    <n v="46"/>
    <x v="0"/>
    <n v="50"/>
    <n v="1.1200000000000001"/>
    <n v="1.004394225"/>
    <m/>
    <n v="1"/>
    <n v="1"/>
    <n v="399"/>
    <n v="1"/>
    <x v="0"/>
  </r>
  <r>
    <d v="1987-05-10T00:00:00"/>
    <x v="0"/>
    <n v="1"/>
    <n v="1"/>
    <x v="10"/>
    <n v="1"/>
    <x v="0"/>
    <n v="77"/>
    <n v="4.09"/>
    <n v="3.667832481"/>
    <m/>
    <n v="1"/>
    <n v="1"/>
    <n v="399"/>
    <n v="1"/>
    <x v="0"/>
  </r>
  <r>
    <d v="1987-05-10T00:00:00"/>
    <x v="0"/>
    <n v="1"/>
    <n v="1"/>
    <x v="10"/>
    <n v="2"/>
    <x v="0"/>
    <n v="91"/>
    <n v="6.72"/>
    <n v="6.0263653479999997"/>
    <m/>
    <n v="1"/>
    <n v="1"/>
    <n v="399"/>
    <n v="1"/>
    <x v="0"/>
  </r>
  <r>
    <d v="1987-05-10T00:00:00"/>
    <x v="0"/>
    <n v="1"/>
    <n v="1"/>
    <x v="10"/>
    <n v="3"/>
    <x v="0"/>
    <n v="91"/>
    <n v="6.7"/>
    <n v="6.0084297370000002"/>
    <m/>
    <n v="1"/>
    <n v="1"/>
    <n v="399"/>
    <n v="1"/>
    <x v="0"/>
  </r>
  <r>
    <d v="1987-05-10T00:00:00"/>
    <x v="0"/>
    <n v="1"/>
    <n v="1"/>
    <x v="10"/>
    <n v="4"/>
    <x v="0"/>
    <n v="86"/>
    <n v="5.94"/>
    <n v="5.3268765130000002"/>
    <m/>
    <n v="1"/>
    <n v="1"/>
    <n v="399"/>
    <n v="1"/>
    <x v="0"/>
  </r>
  <r>
    <d v="1987-05-13T00:00:00"/>
    <x v="0"/>
    <n v="1"/>
    <n v="1"/>
    <x v="10"/>
    <n v="1"/>
    <x v="0"/>
    <n v="84"/>
    <n v="5.07"/>
    <n v="4.5466774279999997"/>
    <m/>
    <n v="1"/>
    <n v="1"/>
    <n v="399"/>
    <n v="1"/>
    <x v="0"/>
  </r>
  <r>
    <d v="1987-05-13T00:00:00"/>
    <x v="0"/>
    <n v="1"/>
    <n v="1"/>
    <x v="10"/>
    <n v="2"/>
    <x v="1"/>
    <n v="82"/>
    <n v="5.05"/>
    <n v="4.5287418170000002"/>
    <m/>
    <n v="2"/>
    <n v="1"/>
    <n v="399"/>
    <n v="1"/>
    <x v="0"/>
  </r>
  <r>
    <d v="1987-05-13T00:00:00"/>
    <x v="0"/>
    <n v="1"/>
    <n v="1"/>
    <x v="10"/>
    <n v="3"/>
    <x v="1"/>
    <n v="91"/>
    <n v="6.68"/>
    <n v="5.9904941259999998"/>
    <m/>
    <n v="2"/>
    <n v="1"/>
    <n v="399"/>
    <n v="1"/>
    <x v="0"/>
  </r>
  <r>
    <d v="1987-05-13T00:00:00"/>
    <x v="0"/>
    <n v="1"/>
    <n v="1"/>
    <x v="10"/>
    <n v="4"/>
    <x v="0"/>
    <n v="99"/>
    <n v="9.06"/>
    <n v="8.124831854"/>
    <m/>
    <n v="1"/>
    <n v="1"/>
    <n v="399"/>
    <n v="1"/>
    <x v="0"/>
  </r>
  <r>
    <d v="1987-05-13T00:00:00"/>
    <x v="0"/>
    <n v="1"/>
    <n v="1"/>
    <x v="10"/>
    <n v="5"/>
    <x v="0"/>
    <n v="96"/>
    <n v="9.5"/>
    <n v="8.5194152990000003"/>
    <m/>
    <n v="1"/>
    <n v="1"/>
    <n v="399"/>
    <n v="1"/>
    <x v="0"/>
  </r>
  <r>
    <d v="1987-05-13T00:00:00"/>
    <x v="0"/>
    <n v="1"/>
    <n v="1"/>
    <x v="10"/>
    <n v="6"/>
    <x v="0"/>
    <n v="94"/>
    <n v="7.8"/>
    <n v="6.9948883510000002"/>
    <m/>
    <n v="1"/>
    <n v="1"/>
    <n v="399"/>
    <n v="1"/>
    <x v="0"/>
  </r>
  <r>
    <d v="1987-05-13T00:00:00"/>
    <x v="0"/>
    <n v="1"/>
    <n v="1"/>
    <x v="10"/>
    <n v="7"/>
    <x v="0"/>
    <n v="85"/>
    <n v="5.9"/>
    <n v="5.2910052910000003"/>
    <m/>
    <n v="1"/>
    <n v="1"/>
    <n v="399"/>
    <n v="1"/>
    <x v="0"/>
  </r>
  <r>
    <d v="1987-05-13T00:00:00"/>
    <x v="0"/>
    <n v="1"/>
    <n v="1"/>
    <x v="10"/>
    <n v="8"/>
    <x v="0"/>
    <n v="78"/>
    <n v="4.1500000000000004"/>
    <n v="3.721639315"/>
    <m/>
    <m/>
    <n v="1"/>
    <n v="399"/>
    <n v="1"/>
    <x v="0"/>
  </r>
  <r>
    <d v="1987-05-13T00:00:00"/>
    <x v="0"/>
    <n v="1"/>
    <n v="1"/>
    <x v="10"/>
    <n v="9"/>
    <x v="0"/>
    <n v="65"/>
    <n v="2.78"/>
    <n v="2.4930499510000002"/>
    <m/>
    <m/>
    <n v="1"/>
    <n v="399"/>
    <n v="1"/>
    <x v="0"/>
  </r>
  <r>
    <d v="1987-05-13T00:00:00"/>
    <x v="0"/>
    <n v="1"/>
    <n v="1"/>
    <x v="10"/>
    <n v="10"/>
    <x v="0"/>
    <n v="82"/>
    <n v="5.04"/>
    <n v="4.519774011"/>
    <m/>
    <n v="1"/>
    <n v="1"/>
    <n v="399"/>
    <n v="1"/>
    <x v="0"/>
  </r>
  <r>
    <d v="1987-05-13T00:00:00"/>
    <x v="0"/>
    <n v="1"/>
    <n v="1"/>
    <x v="10"/>
    <n v="11"/>
    <x v="0"/>
    <n v="93"/>
    <n v="7.2"/>
    <n v="6.456820016"/>
    <m/>
    <m/>
    <n v="1"/>
    <n v="399"/>
    <n v="1"/>
    <x v="0"/>
  </r>
  <r>
    <d v="1987-05-13T00:00:00"/>
    <x v="0"/>
    <n v="1"/>
    <n v="1"/>
    <x v="10"/>
    <n v="12"/>
    <x v="0"/>
    <n v="95"/>
    <n v="8"/>
    <n v="7.1742444619999999"/>
    <m/>
    <m/>
    <n v="1"/>
    <n v="399"/>
    <n v="1"/>
    <x v="0"/>
  </r>
  <r>
    <d v="1987-05-13T00:00:00"/>
    <x v="0"/>
    <n v="1"/>
    <n v="1"/>
    <x v="10"/>
    <n v="13"/>
    <x v="0"/>
    <n v="89"/>
    <n v="6.65"/>
    <n v="5.963590709"/>
    <m/>
    <m/>
    <n v="1"/>
    <n v="399"/>
    <n v="1"/>
    <x v="0"/>
  </r>
  <r>
    <d v="1987-05-13T00:00:00"/>
    <x v="0"/>
    <n v="1"/>
    <n v="1"/>
    <x v="10"/>
    <n v="14"/>
    <x v="0"/>
    <n v="87"/>
    <n v="5.9"/>
    <n v="5.2910052910000003"/>
    <m/>
    <m/>
    <n v="1"/>
    <n v="399"/>
    <n v="1"/>
    <x v="0"/>
  </r>
  <r>
    <d v="1987-05-13T00:00:00"/>
    <x v="0"/>
    <n v="1"/>
    <n v="1"/>
    <x v="10"/>
    <n v="15"/>
    <x v="0"/>
    <n v="94"/>
    <n v="8"/>
    <n v="7.1742444619999999"/>
    <m/>
    <m/>
    <n v="1"/>
    <n v="399"/>
    <n v="1"/>
    <x v="0"/>
  </r>
  <r>
    <d v="1987-05-13T00:00:00"/>
    <x v="0"/>
    <n v="1"/>
    <n v="1"/>
    <x v="10"/>
    <n v="16"/>
    <x v="0"/>
    <n v="97"/>
    <n v="8.91"/>
    <n v="7.9903147700000003"/>
    <m/>
    <n v="1"/>
    <n v="1"/>
    <n v="399"/>
    <n v="1"/>
    <x v="0"/>
  </r>
  <r>
    <d v="1987-05-13T00:00:00"/>
    <x v="0"/>
    <n v="1"/>
    <n v="1"/>
    <x v="10"/>
    <n v="17"/>
    <x v="0"/>
    <n v="93"/>
    <n v="7.69"/>
    <n v="6.8962424889999996"/>
    <m/>
    <m/>
    <n v="1"/>
    <n v="399"/>
    <n v="1"/>
    <x v="0"/>
  </r>
  <r>
    <d v="1987-05-13T00:00:00"/>
    <x v="0"/>
    <n v="1"/>
    <n v="1"/>
    <x v="10"/>
    <n v="18"/>
    <x v="0"/>
    <n v="87"/>
    <n v="6.04"/>
    <n v="5.4165545689999997"/>
    <m/>
    <m/>
    <n v="1"/>
    <n v="399"/>
    <n v="1"/>
    <x v="0"/>
  </r>
  <r>
    <d v="1987-05-13T00:00:00"/>
    <x v="0"/>
    <n v="1"/>
    <n v="1"/>
    <x v="10"/>
    <n v="19"/>
    <x v="0"/>
    <n v="90"/>
    <n v="6.49"/>
    <n v="5.8201058200000002"/>
    <m/>
    <m/>
    <n v="1"/>
    <n v="399"/>
    <n v="1"/>
    <x v="0"/>
  </r>
  <r>
    <d v="1987-05-13T00:00:00"/>
    <x v="0"/>
    <n v="1"/>
    <n v="1"/>
    <x v="10"/>
    <n v="20"/>
    <x v="0"/>
    <n v="90"/>
    <n v="7.04"/>
    <n v="6.3133351270000002"/>
    <m/>
    <m/>
    <n v="1"/>
    <n v="399"/>
    <n v="1"/>
    <x v="0"/>
  </r>
  <r>
    <d v="1987-05-13T00:00:00"/>
    <x v="0"/>
    <n v="1"/>
    <n v="1"/>
    <x v="10"/>
    <n v="21"/>
    <x v="0"/>
    <n v="83"/>
    <n v="5.2"/>
    <n v="4.6632589009999998"/>
    <m/>
    <m/>
    <n v="1"/>
    <n v="399"/>
    <n v="1"/>
    <x v="0"/>
  </r>
  <r>
    <d v="1988-04-15T00:00:00"/>
    <x v="0"/>
    <n v="1"/>
    <n v="1"/>
    <x v="11"/>
    <n v="1"/>
    <x v="0"/>
    <n v="108"/>
    <n v="12.75"/>
    <n v="11.433952112"/>
    <m/>
    <n v="1"/>
    <n v="1"/>
    <n v="399"/>
    <n v="1"/>
    <x v="0"/>
  </r>
  <r>
    <d v="1988-04-15T00:00:00"/>
    <x v="0"/>
    <n v="1"/>
    <n v="1"/>
    <x v="11"/>
    <n v="2"/>
    <x v="0"/>
    <n v="104"/>
    <n v="11.87"/>
    <n v="10.644785220999999"/>
    <m/>
    <n v="1"/>
    <n v="1"/>
    <n v="399"/>
    <n v="1"/>
    <x v="0"/>
  </r>
  <r>
    <d v="1988-04-15T00:00:00"/>
    <x v="0"/>
    <n v="1"/>
    <n v="1"/>
    <x v="11"/>
    <n v="3"/>
    <x v="0"/>
    <n v="99"/>
    <n v="9.25"/>
    <n v="8.2952201599999995"/>
    <m/>
    <n v="1"/>
    <n v="1"/>
    <n v="399"/>
    <n v="1"/>
    <x v="0"/>
  </r>
  <r>
    <d v="1988-04-15T00:00:00"/>
    <x v="0"/>
    <n v="1"/>
    <n v="1"/>
    <x v="11"/>
    <n v="4"/>
    <x v="0"/>
    <n v="94"/>
    <n v="8.07"/>
    <n v="7.2370191009999996"/>
    <m/>
    <n v="1"/>
    <n v="1"/>
    <n v="399"/>
    <n v="1"/>
    <x v="0"/>
  </r>
  <r>
    <d v="1988-04-15T00:00:00"/>
    <x v="0"/>
    <n v="1"/>
    <n v="1"/>
    <x v="11"/>
    <n v="5"/>
    <x v="0"/>
    <n v="98"/>
    <n v="9.26"/>
    <n v="8.3041879650000006"/>
    <m/>
    <n v="1"/>
    <n v="1"/>
    <n v="399"/>
    <n v="1"/>
    <x v="0"/>
  </r>
  <r>
    <d v="1988-04-15T00:00:00"/>
    <x v="0"/>
    <n v="1"/>
    <n v="1"/>
    <x v="11"/>
    <n v="6"/>
    <x v="0"/>
    <n v="90"/>
    <n v="6.4"/>
    <n v="5.7393955700000001"/>
    <m/>
    <n v="1"/>
    <n v="1"/>
    <n v="399"/>
    <n v="1"/>
    <x v="0"/>
  </r>
  <r>
    <d v="1988-04-15T00:00:00"/>
    <x v="0"/>
    <n v="1"/>
    <n v="1"/>
    <x v="11"/>
    <n v="7"/>
    <x v="0"/>
    <n v="81"/>
    <n v="4.97"/>
    <n v="4.4569993720000003"/>
    <m/>
    <n v="1"/>
    <n v="1"/>
    <n v="399"/>
    <n v="1"/>
    <x v="0"/>
  </r>
  <r>
    <d v="1988-04-15T00:00:00"/>
    <x v="0"/>
    <n v="1"/>
    <n v="1"/>
    <x v="11"/>
    <n v="8"/>
    <x v="0"/>
    <n v="98"/>
    <n v="8.89"/>
    <n v="7.9723791589999999"/>
    <m/>
    <n v="1"/>
    <n v="1"/>
    <n v="399"/>
    <n v="1"/>
    <x v="0"/>
  </r>
  <r>
    <d v="1988-04-15T00:00:00"/>
    <x v="0"/>
    <n v="1"/>
    <n v="1"/>
    <x v="11"/>
    <n v="9"/>
    <x v="0"/>
    <n v="79"/>
    <n v="4.58"/>
    <n v="4.1072549550000002"/>
    <m/>
    <m/>
    <n v="1"/>
    <n v="399"/>
    <n v="1"/>
    <x v="0"/>
  </r>
  <r>
    <d v="1988-04-15T00:00:00"/>
    <x v="0"/>
    <n v="1"/>
    <n v="1"/>
    <x v="11"/>
    <n v="10"/>
    <x v="0"/>
    <n v="96"/>
    <n v="8.6"/>
    <n v="7.7123127970000001"/>
    <m/>
    <n v="1"/>
    <n v="1"/>
    <n v="399"/>
    <n v="1"/>
    <x v="0"/>
  </r>
  <r>
    <d v="1988-04-15T00:00:00"/>
    <x v="0"/>
    <n v="1"/>
    <n v="1"/>
    <x v="11"/>
    <n v="11"/>
    <x v="0"/>
    <n v="105"/>
    <n v="11.52"/>
    <n v="10.330912026"/>
    <m/>
    <n v="1"/>
    <n v="1"/>
    <n v="399"/>
    <n v="1"/>
    <x v="0"/>
  </r>
  <r>
    <d v="1988-04-15T00:00:00"/>
    <x v="0"/>
    <n v="1"/>
    <n v="1"/>
    <x v="11"/>
    <n v="12"/>
    <x v="0"/>
    <n v="93"/>
    <n v="7.59"/>
    <n v="6.8065644340000002"/>
    <m/>
    <n v="1"/>
    <n v="1"/>
    <n v="399"/>
    <n v="1"/>
    <x v="0"/>
  </r>
  <r>
    <d v="1988-04-15T00:00:00"/>
    <x v="0"/>
    <n v="1"/>
    <n v="1"/>
    <x v="11"/>
    <n v="13"/>
    <x v="0"/>
    <n v="99"/>
    <n v="9.27"/>
    <n v="8.3131557709999999"/>
    <m/>
    <n v="1"/>
    <n v="1"/>
    <n v="399"/>
    <n v="1"/>
    <x v="0"/>
  </r>
  <r>
    <d v="1988-04-15T00:00:00"/>
    <x v="0"/>
    <n v="1"/>
    <n v="1"/>
    <x v="11"/>
    <n v="14"/>
    <x v="0"/>
    <n v="95"/>
    <n v="8.2100000000000009"/>
    <n v="7.3625683799999999"/>
    <m/>
    <n v="1"/>
    <n v="1"/>
    <n v="399"/>
    <n v="1"/>
    <x v="0"/>
  </r>
  <r>
    <d v="1988-04-15T00:00:00"/>
    <x v="0"/>
    <n v="1"/>
    <n v="1"/>
    <x v="11"/>
    <n v="15"/>
    <x v="0"/>
    <n v="76"/>
    <n v="4.12"/>
    <n v="3.6947358979999998"/>
    <m/>
    <m/>
    <n v="1"/>
    <n v="399"/>
    <n v="1"/>
    <x v="0"/>
  </r>
  <r>
    <d v="1988-04-15T00:00:00"/>
    <x v="0"/>
    <n v="1"/>
    <n v="1"/>
    <x v="11"/>
    <n v="16"/>
    <x v="0"/>
    <n v="71"/>
    <n v="3.75"/>
    <n v="3.3629270920000001"/>
    <m/>
    <m/>
    <n v="1"/>
    <n v="399"/>
    <n v="1"/>
    <x v="0"/>
  </r>
  <r>
    <d v="1988-04-15T00:00:00"/>
    <x v="0"/>
    <n v="1"/>
    <n v="1"/>
    <x v="11"/>
    <n v="17"/>
    <x v="0"/>
    <n v="77"/>
    <n v="4.6100000000000003"/>
    <n v="4.1341583709999998"/>
    <m/>
    <m/>
    <n v="1"/>
    <n v="399"/>
    <n v="1"/>
    <x v="0"/>
  </r>
  <r>
    <d v="1988-04-15T00:00:00"/>
    <x v="0"/>
    <n v="1"/>
    <n v="1"/>
    <x v="11"/>
    <n v="18"/>
    <x v="0"/>
    <n v="77"/>
    <n v="4.21"/>
    <n v="3.7754461479999999"/>
    <m/>
    <m/>
    <n v="1"/>
    <n v="399"/>
    <n v="1"/>
    <x v="0"/>
  </r>
  <r>
    <d v="1988-04-15T00:00:00"/>
    <x v="0"/>
    <n v="1"/>
    <n v="1"/>
    <x v="11"/>
    <n v="19"/>
    <x v="0"/>
    <n v="86"/>
    <n v="5.52"/>
    <n v="4.9502286790000003"/>
    <m/>
    <n v="1"/>
    <n v="1"/>
    <n v="399"/>
    <n v="1"/>
    <x v="0"/>
  </r>
  <r>
    <d v="1988-04-15T00:00:00"/>
    <x v="0"/>
    <n v="1"/>
    <n v="1"/>
    <x v="11"/>
    <n v="20"/>
    <x v="0"/>
    <n v="84"/>
    <n v="5.56"/>
    <n v="4.9860999010000002"/>
    <m/>
    <n v="1"/>
    <n v="1"/>
    <n v="399"/>
    <n v="1"/>
    <x v="0"/>
  </r>
  <r>
    <d v="1988-04-15T00:00:00"/>
    <x v="0"/>
    <n v="1"/>
    <n v="1"/>
    <x v="11"/>
    <n v="21"/>
    <x v="0"/>
    <n v="89"/>
    <n v="6.86"/>
    <n v="6.1519146259999999"/>
    <m/>
    <n v="1"/>
    <n v="1"/>
    <n v="399"/>
    <n v="1"/>
    <x v="0"/>
  </r>
  <r>
    <d v="1988-04-15T00:00:00"/>
    <x v="0"/>
    <n v="1"/>
    <n v="1"/>
    <x v="11"/>
    <n v="22"/>
    <x v="0"/>
    <n v="93"/>
    <n v="7.73"/>
    <n v="6.9321137119999996"/>
    <m/>
    <n v="1"/>
    <n v="1"/>
    <n v="399"/>
    <n v="1"/>
    <x v="0"/>
  </r>
  <r>
    <d v="1988-04-15T00:00:00"/>
    <x v="0"/>
    <n v="1"/>
    <n v="1"/>
    <x v="11"/>
    <n v="23"/>
    <x v="0"/>
    <n v="91"/>
    <n v="7.22"/>
    <n v="6.4747556270000004"/>
    <m/>
    <n v="1"/>
    <n v="1"/>
    <n v="399"/>
    <n v="1"/>
    <x v="0"/>
  </r>
  <r>
    <d v="1988-04-15T00:00:00"/>
    <x v="0"/>
    <n v="1"/>
    <n v="1"/>
    <x v="11"/>
    <n v="24"/>
    <x v="0"/>
    <n v="96"/>
    <n v="8.08"/>
    <n v="7.2459869069999998"/>
    <m/>
    <n v="1"/>
    <n v="1"/>
    <n v="399"/>
    <n v="1"/>
    <x v="0"/>
  </r>
  <r>
    <d v="1988-04-15T00:00:00"/>
    <x v="0"/>
    <n v="1"/>
    <n v="1"/>
    <x v="11"/>
    <n v="25"/>
    <x v="0"/>
    <n v="92"/>
    <n v="6.92"/>
    <n v="6.2057214600000004"/>
    <m/>
    <n v="1"/>
    <n v="1"/>
    <n v="399"/>
    <n v="1"/>
    <x v="0"/>
  </r>
  <r>
    <d v="1988-04-15T00:00:00"/>
    <x v="0"/>
    <n v="1"/>
    <n v="1"/>
    <x v="11"/>
    <n v="26"/>
    <x v="0"/>
    <n v="103"/>
    <n v="9.9499999999999993"/>
    <n v="8.9229665499999999"/>
    <m/>
    <n v="1"/>
    <n v="1"/>
    <n v="399"/>
    <n v="1"/>
    <x v="0"/>
  </r>
  <r>
    <d v="1988-04-15T00:00:00"/>
    <x v="0"/>
    <n v="1"/>
    <n v="1"/>
    <x v="11"/>
    <n v="27"/>
    <x v="0"/>
    <n v="108"/>
    <n v="11.68"/>
    <n v="10.474396915"/>
    <m/>
    <n v="1"/>
    <n v="1"/>
    <n v="399"/>
    <n v="1"/>
    <x v="0"/>
  </r>
  <r>
    <d v="1988-04-15T00:00:00"/>
    <x v="0"/>
    <n v="1"/>
    <n v="1"/>
    <x v="11"/>
    <n v="28"/>
    <x v="0"/>
    <n v="99"/>
    <n v="8.89"/>
    <n v="7.9723791589999999"/>
    <m/>
    <n v="1"/>
    <n v="1"/>
    <n v="399"/>
    <n v="1"/>
    <x v="0"/>
  </r>
  <r>
    <d v="1988-04-15T00:00:00"/>
    <x v="0"/>
    <n v="1"/>
    <n v="1"/>
    <x v="11"/>
    <n v="29"/>
    <x v="0"/>
    <n v="101"/>
    <n v="9.27"/>
    <n v="8.3131557709999999"/>
    <m/>
    <n v="1"/>
    <n v="1"/>
    <n v="399"/>
    <n v="1"/>
    <x v="0"/>
  </r>
  <r>
    <d v="1988-04-15T00:00:00"/>
    <x v="0"/>
    <n v="1"/>
    <n v="1"/>
    <x v="11"/>
    <n v="30"/>
    <x v="0"/>
    <n v="105"/>
    <n v="10.7"/>
    <n v="9.5955519680000005"/>
    <m/>
    <n v="1"/>
    <n v="1"/>
    <n v="399"/>
    <n v="1"/>
    <x v="0"/>
  </r>
  <r>
    <d v="1988-04-15T00:00:00"/>
    <x v="0"/>
    <n v="1"/>
    <n v="1"/>
    <x v="11"/>
    <n v="31"/>
    <x v="0"/>
    <n v="95"/>
    <n v="8.14"/>
    <n v="7.2997937400000001"/>
    <m/>
    <n v="1"/>
    <n v="1"/>
    <n v="399"/>
    <n v="1"/>
    <x v="0"/>
  </r>
  <r>
    <d v="1988-04-15T00:00:00"/>
    <x v="0"/>
    <n v="1"/>
    <n v="1"/>
    <x v="11"/>
    <n v="32"/>
    <x v="0"/>
    <n v="96"/>
    <n v="8.8000000000000007"/>
    <n v="7.8916689089999998"/>
    <m/>
    <n v="1"/>
    <n v="1"/>
    <n v="399"/>
    <n v="1"/>
    <x v="0"/>
  </r>
  <r>
    <d v="1988-04-15T00:00:00"/>
    <x v="0"/>
    <n v="1"/>
    <n v="1"/>
    <x v="11"/>
    <n v="33"/>
    <x v="0"/>
    <n v="95"/>
    <n v="8.43"/>
    <n v="7.559860102"/>
    <m/>
    <n v="1"/>
    <n v="1"/>
    <n v="399"/>
    <n v="1"/>
    <x v="0"/>
  </r>
  <r>
    <d v="1988-04-15T00:00:00"/>
    <x v="0"/>
    <n v="1"/>
    <n v="1"/>
    <x v="11"/>
    <n v="34"/>
    <x v="0"/>
    <n v="86"/>
    <n v="6.13"/>
    <n v="5.4972648189999997"/>
    <m/>
    <n v="1"/>
    <n v="1"/>
    <n v="399"/>
    <n v="1"/>
    <x v="0"/>
  </r>
  <r>
    <d v="1988-04-15T00:00:00"/>
    <x v="0"/>
    <n v="1"/>
    <n v="1"/>
    <x v="11"/>
    <n v="35"/>
    <x v="0"/>
    <n v="88"/>
    <n v="6.22"/>
    <n v="5.5779750699999999"/>
    <m/>
    <n v="1"/>
    <n v="1"/>
    <n v="399"/>
    <n v="1"/>
    <x v="0"/>
  </r>
  <r>
    <d v="1988-04-15T00:00:00"/>
    <x v="0"/>
    <n v="1"/>
    <n v="1"/>
    <x v="11"/>
    <n v="36"/>
    <x v="0"/>
    <n v="93"/>
    <n v="7.61"/>
    <n v="6.8245000449999997"/>
    <m/>
    <n v="1"/>
    <n v="1"/>
    <n v="399"/>
    <n v="1"/>
    <x v="0"/>
  </r>
  <r>
    <d v="1988-04-15T00:00:00"/>
    <x v="0"/>
    <n v="1"/>
    <n v="1"/>
    <x v="11"/>
    <n v="37"/>
    <x v="0"/>
    <n v="75"/>
    <n v="4.5"/>
    <n v="4.0355125100000002"/>
    <m/>
    <m/>
    <n v="1"/>
    <n v="399"/>
    <n v="1"/>
    <x v="0"/>
  </r>
  <r>
    <d v="1988-04-15T00:00:00"/>
    <x v="0"/>
    <n v="1"/>
    <n v="1"/>
    <x v="11"/>
    <n v="38"/>
    <x v="0"/>
    <n v="75"/>
    <n v="3.93"/>
    <n v="3.5243475919999998"/>
    <m/>
    <m/>
    <n v="1"/>
    <n v="399"/>
    <n v="1"/>
    <x v="0"/>
  </r>
  <r>
    <d v="1988-04-15T00:00:00"/>
    <x v="0"/>
    <n v="1"/>
    <n v="1"/>
    <x v="11"/>
    <n v="39"/>
    <x v="0"/>
    <n v="71"/>
    <n v="3.02"/>
    <n v="2.7082772849999999"/>
    <m/>
    <m/>
    <n v="1"/>
    <n v="399"/>
    <n v="1"/>
    <x v="0"/>
  </r>
  <r>
    <d v="1988-04-15T00:00:00"/>
    <x v="0"/>
    <n v="1"/>
    <n v="1"/>
    <x v="11"/>
    <n v="40"/>
    <x v="0"/>
    <n v="79"/>
    <n v="4.5"/>
    <n v="4.0355125100000002"/>
    <m/>
    <m/>
    <n v="1"/>
    <n v="399"/>
    <n v="1"/>
    <x v="0"/>
  </r>
  <r>
    <d v="1988-04-15T00:00:00"/>
    <x v="0"/>
    <n v="1"/>
    <n v="1"/>
    <x v="11"/>
    <n v="41"/>
    <x v="0"/>
    <n v="77"/>
    <n v="4.3499999999999996"/>
    <n v="3.9009954260000002"/>
    <m/>
    <m/>
    <n v="1"/>
    <n v="399"/>
    <n v="1"/>
    <x v="0"/>
  </r>
  <r>
    <d v="1988-04-15T00:00:00"/>
    <x v="0"/>
    <n v="1"/>
    <n v="1"/>
    <x v="11"/>
    <n v="42"/>
    <x v="0"/>
    <n v="100"/>
    <n v="10.220000000000001"/>
    <n v="9.1650973009999994"/>
    <m/>
    <n v="1"/>
    <n v="1"/>
    <n v="399"/>
    <n v="1"/>
    <x v="0"/>
  </r>
  <r>
    <d v="1988-04-15T00:00:00"/>
    <x v="0"/>
    <n v="1"/>
    <n v="1"/>
    <x v="11"/>
    <n v="43"/>
    <x v="0"/>
    <n v="96"/>
    <n v="9.16"/>
    <n v="8.2145099090000002"/>
    <m/>
    <n v="1"/>
    <n v="1"/>
    <n v="399"/>
    <n v="1"/>
    <x v="0"/>
  </r>
  <r>
    <d v="1988-04-15T00:00:00"/>
    <x v="0"/>
    <n v="1"/>
    <n v="1"/>
    <x v="11"/>
    <n v="44"/>
    <x v="0"/>
    <n v="100"/>
    <n v="10.11"/>
    <n v="9.0664514389999997"/>
    <m/>
    <n v="1"/>
    <n v="1"/>
    <n v="399"/>
    <n v="1"/>
    <x v="0"/>
  </r>
  <r>
    <d v="1988-04-15T00:00:00"/>
    <x v="0"/>
    <n v="1"/>
    <n v="1"/>
    <x v="11"/>
    <n v="45"/>
    <x v="0"/>
    <n v="94"/>
    <n v="7.44"/>
    <n v="6.6720473499999997"/>
    <m/>
    <n v="1"/>
    <n v="1"/>
    <n v="399"/>
    <n v="1"/>
    <x v="0"/>
  </r>
  <r>
    <d v="1988-04-15T00:00:00"/>
    <x v="0"/>
    <n v="1"/>
    <n v="1"/>
    <x v="11"/>
    <n v="46"/>
    <x v="0"/>
    <n v="96"/>
    <n v="8.7799999999999994"/>
    <n v="7.8737332970000002"/>
    <m/>
    <n v="1"/>
    <n v="1"/>
    <n v="399"/>
    <n v="1"/>
    <x v="0"/>
  </r>
  <r>
    <d v="1988-04-15T00:00:00"/>
    <x v="0"/>
    <n v="1"/>
    <n v="1"/>
    <x v="11"/>
    <n v="47"/>
    <x v="0"/>
    <n v="95"/>
    <n v="8.0500000000000007"/>
    <n v="7.21908349"/>
    <m/>
    <n v="1"/>
    <n v="1"/>
    <n v="399"/>
    <n v="1"/>
    <x v="0"/>
  </r>
  <r>
    <d v="1988-04-15T00:00:00"/>
    <x v="0"/>
    <n v="1"/>
    <n v="1"/>
    <x v="11"/>
    <n v="48"/>
    <x v="0"/>
    <n v="100"/>
    <n v="9.69"/>
    <n v="8.6898036049999998"/>
    <m/>
    <n v="1"/>
    <n v="1"/>
    <n v="399"/>
    <n v="1"/>
    <x v="0"/>
  </r>
  <r>
    <d v="1988-04-15T00:00:00"/>
    <x v="0"/>
    <n v="1"/>
    <n v="1"/>
    <x v="11"/>
    <n v="49"/>
    <x v="0"/>
    <n v="93"/>
    <n v="7.62"/>
    <n v="6.8334678499999999"/>
    <m/>
    <n v="1"/>
    <n v="1"/>
    <n v="399"/>
    <n v="1"/>
    <x v="0"/>
  </r>
  <r>
    <d v="1988-04-15T00:00:00"/>
    <x v="0"/>
    <n v="1"/>
    <n v="1"/>
    <x v="11"/>
    <n v="50"/>
    <x v="0"/>
    <n v="90"/>
    <n v="7.06"/>
    <n v="6.3312707379999997"/>
    <m/>
    <n v="1"/>
    <n v="1"/>
    <n v="399"/>
    <n v="1"/>
    <x v="0"/>
  </r>
  <r>
    <d v="1988-04-15T00:00:00"/>
    <x v="0"/>
    <n v="1"/>
    <n v="1"/>
    <x v="11"/>
    <n v="51"/>
    <x v="0"/>
    <n v="86"/>
    <n v="5.63"/>
    <n v="5.0488745399999999"/>
    <m/>
    <n v="1"/>
    <n v="1"/>
    <n v="399"/>
    <n v="1"/>
    <x v="0"/>
  </r>
  <r>
    <d v="1988-04-15T00:00:00"/>
    <x v="0"/>
    <n v="1"/>
    <n v="1"/>
    <x v="11"/>
    <n v="52"/>
    <x v="0"/>
    <n v="80"/>
    <n v="5.38"/>
    <n v="4.824679401"/>
    <m/>
    <n v="1"/>
    <n v="1"/>
    <n v="399"/>
    <n v="1"/>
    <x v="0"/>
  </r>
  <r>
    <d v="1988-04-15T00:00:00"/>
    <x v="0"/>
    <n v="1"/>
    <n v="1"/>
    <x v="11"/>
    <n v="53"/>
    <x v="0"/>
    <n v="94"/>
    <n v="7.75"/>
    <n v="6.950049323"/>
    <m/>
    <n v="1"/>
    <n v="1"/>
    <n v="399"/>
    <n v="1"/>
    <x v="0"/>
  </r>
  <r>
    <d v="1988-04-15T00:00:00"/>
    <x v="0"/>
    <n v="1"/>
    <n v="1"/>
    <x v="11"/>
    <n v="54"/>
    <x v="0"/>
    <n v="84"/>
    <n v="6.43"/>
    <n v="5.7662989869999999"/>
    <m/>
    <n v="1"/>
    <n v="1"/>
    <n v="399"/>
    <n v="1"/>
    <x v="0"/>
  </r>
  <r>
    <d v="1988-04-15T00:00:00"/>
    <x v="0"/>
    <n v="1"/>
    <n v="1"/>
    <x v="11"/>
    <n v="55"/>
    <x v="0"/>
    <n v="83"/>
    <n v="5.05"/>
    <n v="4.5287418170000002"/>
    <m/>
    <n v="1"/>
    <n v="1"/>
    <n v="399"/>
    <n v="1"/>
    <x v="0"/>
  </r>
  <r>
    <d v="1988-04-15T00:00:00"/>
    <x v="0"/>
    <n v="1"/>
    <n v="1"/>
    <x v="11"/>
    <n v="56"/>
    <x v="0"/>
    <n v="101"/>
    <n v="10.4"/>
    <n v="9.3265178009999996"/>
    <m/>
    <n v="1"/>
    <n v="1"/>
    <n v="399"/>
    <n v="1"/>
    <x v="0"/>
  </r>
  <r>
    <d v="1988-04-15T00:00:00"/>
    <x v="0"/>
    <n v="1"/>
    <n v="1"/>
    <x v="11"/>
    <n v="57"/>
    <x v="0"/>
    <n v="87"/>
    <n v="6.49"/>
    <n v="5.8201058200000002"/>
    <m/>
    <n v="1"/>
    <n v="1"/>
    <n v="399"/>
    <n v="1"/>
    <x v="0"/>
  </r>
  <r>
    <d v="1988-04-15T00:00:00"/>
    <x v="0"/>
    <n v="1"/>
    <n v="1"/>
    <x v="11"/>
    <n v="58"/>
    <x v="0"/>
    <n v="90"/>
    <n v="7.08"/>
    <n v="6.3492063490000001"/>
    <m/>
    <n v="1"/>
    <n v="1"/>
    <n v="399"/>
    <n v="1"/>
    <x v="0"/>
  </r>
  <r>
    <d v="1988-04-15T00:00:00"/>
    <x v="0"/>
    <n v="1"/>
    <n v="1"/>
    <x v="11"/>
    <n v="59"/>
    <x v="0"/>
    <n v="102"/>
    <n v="11.19"/>
    <n v="10.034974441999999"/>
    <m/>
    <n v="1"/>
    <n v="1"/>
    <n v="399"/>
    <n v="1"/>
    <x v="0"/>
  </r>
  <r>
    <d v="1988-04-15T00:00:00"/>
    <x v="0"/>
    <n v="1"/>
    <n v="1"/>
    <x v="11"/>
    <n v="60"/>
    <x v="0"/>
    <n v="96"/>
    <n v="8.5500000000000007"/>
    <n v="7.6674737689999999"/>
    <m/>
    <n v="1"/>
    <n v="1"/>
    <n v="399"/>
    <n v="1"/>
    <x v="0"/>
  </r>
  <r>
    <d v="1988-04-15T00:00:00"/>
    <x v="0"/>
    <n v="1"/>
    <n v="1"/>
    <x v="11"/>
    <n v="61"/>
    <x v="0"/>
    <n v="88"/>
    <n v="6.89"/>
    <n v="6.1788180429999997"/>
    <m/>
    <n v="1"/>
    <n v="1"/>
    <n v="399"/>
    <n v="1"/>
    <x v="0"/>
  </r>
  <r>
    <d v="1988-04-15T00:00:00"/>
    <x v="0"/>
    <n v="1"/>
    <n v="1"/>
    <x v="11"/>
    <n v="62"/>
    <x v="0"/>
    <n v="97"/>
    <n v="8.61"/>
    <n v="7.7212806030000003"/>
    <m/>
    <n v="1"/>
    <n v="1"/>
    <n v="399"/>
    <n v="1"/>
    <x v="0"/>
  </r>
  <r>
    <d v="1988-04-15T00:00:00"/>
    <x v="0"/>
    <n v="1"/>
    <n v="1"/>
    <x v="11"/>
    <n v="63"/>
    <x v="0"/>
    <n v="88"/>
    <n v="6.57"/>
    <n v="5.8918482650000001"/>
    <m/>
    <n v="1"/>
    <n v="1"/>
    <n v="399"/>
    <n v="1"/>
    <x v="0"/>
  </r>
  <r>
    <d v="1988-04-15T00:00:00"/>
    <x v="0"/>
    <n v="1"/>
    <n v="1"/>
    <x v="11"/>
    <n v="64"/>
    <x v="0"/>
    <n v="92"/>
    <n v="7.57"/>
    <n v="6.7886288229999998"/>
    <m/>
    <n v="1"/>
    <n v="1"/>
    <n v="399"/>
    <n v="1"/>
    <x v="0"/>
  </r>
  <r>
    <d v="1988-04-15T00:00:00"/>
    <x v="0"/>
    <n v="1"/>
    <n v="1"/>
    <x v="11"/>
    <n v="65"/>
    <x v="0"/>
    <n v="100"/>
    <n v="10.74"/>
    <n v="9.6314231909999997"/>
    <m/>
    <n v="1"/>
    <n v="1"/>
    <n v="399"/>
    <n v="1"/>
    <x v="0"/>
  </r>
  <r>
    <d v="1988-04-15T00:00:00"/>
    <x v="0"/>
    <n v="1"/>
    <n v="1"/>
    <x v="11"/>
    <n v="66"/>
    <x v="0"/>
    <n v="93"/>
    <n v="7.8"/>
    <n v="6.9948883510000002"/>
    <m/>
    <n v="1"/>
    <n v="1"/>
    <n v="399"/>
    <n v="1"/>
    <x v="0"/>
  </r>
  <r>
    <d v="1988-04-15T00:00:00"/>
    <x v="0"/>
    <n v="1"/>
    <n v="1"/>
    <x v="11"/>
    <n v="67"/>
    <x v="0"/>
    <n v="90"/>
    <n v="7.12"/>
    <n v="6.3850775720000001"/>
    <m/>
    <n v="1"/>
    <n v="1"/>
    <n v="399"/>
    <n v="1"/>
    <x v="0"/>
  </r>
  <r>
    <d v="1988-04-15T00:00:00"/>
    <x v="0"/>
    <n v="1"/>
    <n v="1"/>
    <x v="11"/>
    <n v="68"/>
    <x v="0"/>
    <n v="81"/>
    <n v="5.1100000000000003"/>
    <n v="4.5825486499999997"/>
    <m/>
    <n v="1"/>
    <n v="1"/>
    <n v="399"/>
    <n v="1"/>
    <x v="0"/>
  </r>
  <r>
    <d v="1988-04-15T00:00:00"/>
    <x v="0"/>
    <n v="1"/>
    <n v="1"/>
    <x v="11"/>
    <n v="69"/>
    <x v="0"/>
    <n v="89"/>
    <n v="6.9"/>
    <n v="6.1877858489999999"/>
    <m/>
    <n v="1"/>
    <n v="1"/>
    <n v="399"/>
    <n v="1"/>
    <x v="0"/>
  </r>
  <r>
    <d v="1988-04-15T00:00:00"/>
    <x v="0"/>
    <n v="1"/>
    <n v="1"/>
    <x v="11"/>
    <n v="70"/>
    <x v="0"/>
    <n v="83"/>
    <n v="6.01"/>
    <n v="5.3896511519999999"/>
    <m/>
    <n v="1"/>
    <n v="1"/>
    <n v="399"/>
    <n v="1"/>
    <x v="0"/>
  </r>
  <r>
    <d v="1988-04-15T00:00:00"/>
    <x v="0"/>
    <n v="1"/>
    <n v="1"/>
    <x v="11"/>
    <n v="71"/>
    <x v="0"/>
    <n v="78"/>
    <n v="4.8"/>
    <n v="4.3045466770000003"/>
    <m/>
    <m/>
    <n v="1"/>
    <n v="399"/>
    <n v="1"/>
    <x v="0"/>
  </r>
  <r>
    <d v="1988-04-15T00:00:00"/>
    <x v="0"/>
    <n v="1"/>
    <n v="1"/>
    <x v="11"/>
    <n v="72"/>
    <x v="0"/>
    <n v="79"/>
    <n v="4.38"/>
    <n v="3.9278988429999999"/>
    <m/>
    <m/>
    <n v="1"/>
    <n v="399"/>
    <n v="1"/>
    <x v="0"/>
  </r>
  <r>
    <d v="1988-04-15T00:00:00"/>
    <x v="0"/>
    <n v="1"/>
    <n v="1"/>
    <x v="11"/>
    <n v="73"/>
    <x v="0"/>
    <n v="65"/>
    <n v="2.48"/>
    <n v="2.224015783"/>
    <m/>
    <m/>
    <n v="1"/>
    <n v="399"/>
    <n v="1"/>
    <x v="0"/>
  </r>
  <r>
    <d v="1988-04-22T00:00:00"/>
    <x v="0"/>
    <n v="1"/>
    <n v="1"/>
    <x v="11"/>
    <n v="1"/>
    <x v="0"/>
    <n v="101"/>
    <n v="9.82"/>
    <n v="8.8063850779999999"/>
    <m/>
    <n v="1"/>
    <n v="1"/>
    <n v="399"/>
    <n v="1"/>
    <x v="0"/>
  </r>
  <r>
    <d v="1988-04-22T00:00:00"/>
    <x v="0"/>
    <n v="1"/>
    <n v="1"/>
    <x v="11"/>
    <n v="2"/>
    <x v="0"/>
    <n v="90"/>
    <n v="6.52"/>
    <n v="5.847009237"/>
    <m/>
    <n v="1"/>
    <n v="1"/>
    <n v="399"/>
    <n v="1"/>
    <x v="0"/>
  </r>
  <r>
    <d v="1988-04-22T00:00:00"/>
    <x v="0"/>
    <n v="1"/>
    <n v="1"/>
    <x v="11"/>
    <n v="3"/>
    <x v="0"/>
    <n v="100"/>
    <n v="11"/>
    <n v="9.8645861359999998"/>
    <m/>
    <n v="1"/>
    <n v="1"/>
    <n v="399"/>
    <n v="1"/>
    <x v="0"/>
  </r>
  <r>
    <d v="1988-04-22T00:00:00"/>
    <x v="0"/>
    <n v="1"/>
    <n v="1"/>
    <x v="11"/>
    <n v="4"/>
    <x v="0"/>
    <n v="102"/>
    <n v="10.02"/>
    <n v="8.9857411890000005"/>
    <m/>
    <n v="1"/>
    <n v="1"/>
    <n v="399"/>
    <n v="1"/>
    <x v="0"/>
  </r>
  <r>
    <d v="1988-04-22T00:00:00"/>
    <x v="0"/>
    <n v="1"/>
    <n v="1"/>
    <x v="11"/>
    <n v="5"/>
    <x v="0"/>
    <n v="97"/>
    <n v="9.33"/>
    <n v="8.3669626039999994"/>
    <m/>
    <n v="1"/>
    <n v="1"/>
    <n v="399"/>
    <n v="1"/>
    <x v="0"/>
  </r>
  <r>
    <d v="1988-04-22T00:00:00"/>
    <x v="0"/>
    <n v="1"/>
    <n v="1"/>
    <x v="11"/>
    <n v="6"/>
    <x v="0"/>
    <n v="105"/>
    <n v="11.8"/>
    <n v="10.582010582000001"/>
    <m/>
    <n v="1"/>
    <n v="1"/>
    <n v="399"/>
    <n v="1"/>
    <x v="0"/>
  </r>
  <r>
    <d v="1988-04-22T00:00:00"/>
    <x v="0"/>
    <n v="1"/>
    <n v="1"/>
    <x v="11"/>
    <n v="7"/>
    <x v="0"/>
    <n v="103"/>
    <n v="11.84"/>
    <n v="10.617881804"/>
    <m/>
    <n v="1"/>
    <n v="1"/>
    <n v="399"/>
    <n v="1"/>
    <x v="0"/>
  </r>
  <r>
    <d v="1988-04-22T00:00:00"/>
    <x v="0"/>
    <n v="1"/>
    <n v="1"/>
    <x v="11"/>
    <n v="8"/>
    <x v="0"/>
    <n v="101"/>
    <n v="9.8000000000000007"/>
    <n v="8.7884494659999994"/>
    <m/>
    <n v="1"/>
    <n v="1"/>
    <n v="399"/>
    <n v="1"/>
    <x v="0"/>
  </r>
  <r>
    <d v="1988-04-22T00:00:00"/>
    <x v="0"/>
    <n v="1"/>
    <n v="1"/>
    <x v="11"/>
    <n v="9"/>
    <x v="0"/>
    <n v="105"/>
    <n v="11.79"/>
    <n v="10.573042775999999"/>
    <m/>
    <n v="1"/>
    <n v="1"/>
    <n v="399"/>
    <n v="1"/>
    <x v="0"/>
  </r>
  <r>
    <d v="1988-04-22T00:00:00"/>
    <x v="0"/>
    <n v="1"/>
    <n v="1"/>
    <x v="11"/>
    <n v="10"/>
    <x v="0"/>
    <n v="96"/>
    <n v="9.11"/>
    <n v="8.1696708820000001"/>
    <m/>
    <n v="1"/>
    <n v="1"/>
    <n v="399"/>
    <n v="1"/>
    <x v="0"/>
  </r>
  <r>
    <d v="1988-04-22T00:00:00"/>
    <x v="0"/>
    <n v="1"/>
    <n v="1"/>
    <x v="11"/>
    <n v="11"/>
    <x v="0"/>
    <n v="99"/>
    <n v="10.37"/>
    <n v="9.2996143839999998"/>
    <m/>
    <n v="1"/>
    <n v="1"/>
    <n v="399"/>
    <n v="1"/>
    <x v="0"/>
  </r>
  <r>
    <d v="1988-04-22T00:00:00"/>
    <x v="0"/>
    <n v="1"/>
    <n v="1"/>
    <x v="11"/>
    <n v="12"/>
    <x v="0"/>
    <n v="104"/>
    <n v="10.199999999999999"/>
    <n v="9.1471616900000008"/>
    <m/>
    <n v="1"/>
    <n v="1"/>
    <n v="399"/>
    <n v="1"/>
    <x v="0"/>
  </r>
  <r>
    <d v="1988-04-22T00:00:00"/>
    <x v="0"/>
    <n v="1"/>
    <n v="1"/>
    <x v="11"/>
    <n v="13"/>
    <x v="0"/>
    <n v="104"/>
    <n v="11.88"/>
    <n v="10.653753027"/>
    <m/>
    <n v="1"/>
    <n v="1"/>
    <n v="399"/>
    <n v="1"/>
    <x v="0"/>
  </r>
  <r>
    <d v="1988-04-22T00:00:00"/>
    <x v="0"/>
    <n v="1"/>
    <n v="1"/>
    <x v="11"/>
    <n v="14"/>
    <x v="0"/>
    <n v="92"/>
    <n v="7.07"/>
    <n v="6.340238544"/>
    <m/>
    <n v="1"/>
    <n v="1"/>
    <n v="399"/>
    <n v="1"/>
    <x v="0"/>
  </r>
  <r>
    <d v="1988-04-22T00:00:00"/>
    <x v="0"/>
    <n v="1"/>
    <n v="1"/>
    <x v="11"/>
    <n v="15"/>
    <x v="0"/>
    <n v="95"/>
    <n v="9.1999999999999993"/>
    <n v="8.2503811319999993"/>
    <m/>
    <n v="1"/>
    <n v="1"/>
    <n v="399"/>
    <n v="1"/>
    <x v="0"/>
  </r>
  <r>
    <d v="1988-04-22T00:00:00"/>
    <x v="0"/>
    <n v="1"/>
    <n v="1"/>
    <x v="11"/>
    <n v="16"/>
    <x v="0"/>
    <n v="85"/>
    <n v="4.68"/>
    <n v="4.1969330100000004"/>
    <m/>
    <n v="1"/>
    <n v="1"/>
    <n v="399"/>
    <n v="1"/>
    <x v="0"/>
  </r>
  <r>
    <d v="1988-04-22T00:00:00"/>
    <x v="0"/>
    <n v="1"/>
    <n v="1"/>
    <x v="11"/>
    <n v="17"/>
    <x v="0"/>
    <n v="98"/>
    <n v="9.1999999999999993"/>
    <n v="8.2503811319999993"/>
    <m/>
    <n v="1"/>
    <n v="1"/>
    <n v="399"/>
    <n v="1"/>
    <x v="0"/>
  </r>
  <r>
    <d v="1988-04-22T00:00:00"/>
    <x v="0"/>
    <n v="1"/>
    <n v="1"/>
    <x v="11"/>
    <n v="18"/>
    <x v="0"/>
    <n v="94"/>
    <n v="7.92"/>
    <n v="7.102502018"/>
    <m/>
    <n v="1"/>
    <n v="1"/>
    <n v="399"/>
    <n v="1"/>
    <x v="0"/>
  </r>
  <r>
    <d v="1988-04-22T00:00:00"/>
    <x v="0"/>
    <n v="1"/>
    <n v="1"/>
    <x v="11"/>
    <n v="19"/>
    <x v="0"/>
    <n v="97"/>
    <n v="8.1300000099999998"/>
    <n v="7.2908259439999998"/>
    <m/>
    <n v="1"/>
    <n v="1"/>
    <n v="399"/>
    <n v="1"/>
    <x v="0"/>
  </r>
  <r>
    <d v="1988-04-22T00:00:00"/>
    <x v="0"/>
    <n v="1"/>
    <n v="1"/>
    <x v="11"/>
    <n v="20"/>
    <x v="0"/>
    <n v="81"/>
    <n v="5.19"/>
    <n v="4.6542910949999996"/>
    <m/>
    <n v="1"/>
    <n v="1"/>
    <n v="399"/>
    <n v="1"/>
    <x v="0"/>
  </r>
  <r>
    <d v="1988-04-22T00:00:00"/>
    <x v="0"/>
    <n v="1"/>
    <n v="1"/>
    <x v="11"/>
    <n v="21"/>
    <x v="0"/>
    <n v="79"/>
    <n v="5.18"/>
    <n v="4.6453232890000002"/>
    <m/>
    <m/>
    <n v="1"/>
    <n v="399"/>
    <n v="1"/>
    <x v="0"/>
  </r>
  <r>
    <d v="1988-04-22T00:00:00"/>
    <x v="0"/>
    <n v="1"/>
    <n v="1"/>
    <x v="11"/>
    <n v="22"/>
    <x v="0"/>
    <n v="70"/>
    <n v="3.46"/>
    <n v="3.1028607300000002"/>
    <m/>
    <m/>
    <n v="1"/>
    <n v="399"/>
    <n v="1"/>
    <x v="0"/>
  </r>
  <r>
    <d v="1988-04-22T00:00:00"/>
    <x v="0"/>
    <n v="1"/>
    <n v="1"/>
    <x v="11"/>
    <n v="23"/>
    <x v="0"/>
    <n v="72"/>
    <n v="3.46"/>
    <n v="3.1028607300000002"/>
    <m/>
    <m/>
    <n v="1"/>
    <n v="399"/>
    <n v="1"/>
    <x v="0"/>
  </r>
  <r>
    <d v="1988-04-22T00:00:00"/>
    <x v="0"/>
    <n v="1"/>
    <n v="1"/>
    <x v="11"/>
    <n v="24"/>
    <x v="0"/>
    <n v="82"/>
    <n v="4.6100000000000003"/>
    <n v="4.1341583709999998"/>
    <m/>
    <n v="1"/>
    <n v="1"/>
    <n v="399"/>
    <n v="1"/>
    <x v="0"/>
  </r>
  <r>
    <d v="1988-04-22T00:00:00"/>
    <x v="0"/>
    <n v="1"/>
    <n v="1"/>
    <x v="11"/>
    <n v="25"/>
    <x v="0"/>
    <n v="79"/>
    <n v="5.0599999999999996"/>
    <n v="4.5377096220000004"/>
    <m/>
    <m/>
    <n v="1"/>
    <n v="399"/>
    <n v="1"/>
    <x v="0"/>
  </r>
  <r>
    <d v="1988-04-22T00:00:00"/>
    <x v="0"/>
    <n v="1"/>
    <n v="1"/>
    <x v="11"/>
    <n v="26"/>
    <x v="0"/>
    <n v="84"/>
    <n v="5.64"/>
    <n v="5.0578423460000002"/>
    <m/>
    <n v="1"/>
    <n v="1"/>
    <n v="399"/>
    <n v="1"/>
    <x v="0"/>
  </r>
  <r>
    <d v="1988-04-22T00:00:00"/>
    <x v="0"/>
    <n v="1"/>
    <n v="1"/>
    <x v="11"/>
    <n v="27"/>
    <x v="0"/>
    <n v="107"/>
    <n v="12.77"/>
    <n v="11.451887723"/>
    <m/>
    <n v="1"/>
    <n v="1"/>
    <n v="399"/>
    <n v="1"/>
    <x v="0"/>
  </r>
  <r>
    <d v="1988-04-22T00:00:00"/>
    <x v="0"/>
    <n v="1"/>
    <n v="1"/>
    <x v="11"/>
    <n v="28"/>
    <x v="0"/>
    <n v="103"/>
    <n v="10.17"/>
    <n v="9.1202582729999992"/>
    <m/>
    <n v="1"/>
    <n v="1"/>
    <n v="399"/>
    <n v="1"/>
    <x v="0"/>
  </r>
  <r>
    <d v="1988-04-22T00:00:00"/>
    <x v="0"/>
    <n v="1"/>
    <n v="1"/>
    <x v="11"/>
    <n v="29"/>
    <x v="0"/>
    <n v="98"/>
    <n v="9.5"/>
    <n v="8.5194152990000003"/>
    <m/>
    <n v="1"/>
    <n v="1"/>
    <n v="399"/>
    <n v="1"/>
    <x v="0"/>
  </r>
  <r>
    <d v="1988-04-22T00:00:00"/>
    <x v="0"/>
    <n v="1"/>
    <n v="1"/>
    <x v="11"/>
    <n v="30"/>
    <x v="0"/>
    <n v="101"/>
    <n v="10.59"/>
    <n v="9.4969061069999992"/>
    <m/>
    <n v="1"/>
    <n v="1"/>
    <n v="399"/>
    <n v="1"/>
    <x v="0"/>
  </r>
  <r>
    <d v="1988-04-22T00:00:00"/>
    <x v="0"/>
    <n v="1"/>
    <n v="1"/>
    <x v="11"/>
    <n v="31"/>
    <x v="0"/>
    <n v="97"/>
    <n v="8.8000000000000007"/>
    <n v="7.8916689089999998"/>
    <m/>
    <n v="1"/>
    <n v="1"/>
    <n v="399"/>
    <n v="1"/>
    <x v="0"/>
  </r>
  <r>
    <d v="1988-04-22T00:00:00"/>
    <x v="0"/>
    <n v="1"/>
    <n v="1"/>
    <x v="11"/>
    <n v="32"/>
    <x v="0"/>
    <n v="103"/>
    <n v="10.65"/>
    <n v="9.5507129410000005"/>
    <m/>
    <n v="1"/>
    <n v="1"/>
    <n v="399"/>
    <n v="1"/>
    <x v="0"/>
  </r>
  <r>
    <d v="1988-04-22T00:00:00"/>
    <x v="0"/>
    <n v="1"/>
    <n v="1"/>
    <x v="11"/>
    <n v="33"/>
    <x v="0"/>
    <n v="92"/>
    <n v="7.55"/>
    <n v="6.7706932110000002"/>
    <m/>
    <n v="1"/>
    <n v="1"/>
    <n v="399"/>
    <n v="1"/>
    <x v="0"/>
  </r>
  <r>
    <d v="1988-04-22T00:00:00"/>
    <x v="0"/>
    <n v="1"/>
    <n v="1"/>
    <x v="11"/>
    <n v="34"/>
    <x v="0"/>
    <n v="91"/>
    <n v="6.98"/>
    <n v="6.2595282929999998"/>
    <m/>
    <n v="1"/>
    <n v="1"/>
    <n v="399"/>
    <n v="1"/>
    <x v="0"/>
  </r>
  <r>
    <d v="1988-04-22T00:00:00"/>
    <x v="0"/>
    <n v="1"/>
    <n v="1"/>
    <x v="11"/>
    <n v="35"/>
    <x v="0"/>
    <n v="106"/>
    <n v="11.04"/>
    <n v="9.9004573580000006"/>
    <m/>
    <n v="1"/>
    <n v="1"/>
    <n v="399"/>
    <n v="1"/>
    <x v="0"/>
  </r>
  <r>
    <d v="1988-04-22T00:00:00"/>
    <x v="0"/>
    <n v="1"/>
    <n v="1"/>
    <x v="11"/>
    <n v="36"/>
    <x v="0"/>
    <n v="96"/>
    <n v="9.35"/>
    <n v="8.3848982149999998"/>
    <m/>
    <n v="1"/>
    <n v="1"/>
    <n v="399"/>
    <n v="1"/>
    <x v="0"/>
  </r>
  <r>
    <d v="1988-04-22T00:00:00"/>
    <x v="0"/>
    <n v="1"/>
    <n v="1"/>
    <x v="11"/>
    <n v="37"/>
    <x v="0"/>
    <n v="91"/>
    <n v="7.59"/>
    <n v="6.8065644340000002"/>
    <m/>
    <n v="1"/>
    <n v="1"/>
    <n v="399"/>
    <n v="1"/>
    <x v="0"/>
  </r>
  <r>
    <d v="1988-04-22T00:00:00"/>
    <x v="0"/>
    <n v="1"/>
    <n v="1"/>
    <x v="11"/>
    <n v="38"/>
    <x v="0"/>
    <n v="92"/>
    <n v="7.58"/>
    <n v="6.797596628"/>
    <m/>
    <m/>
    <n v="1"/>
    <n v="399"/>
    <n v="1"/>
    <x v="0"/>
  </r>
  <r>
    <d v="1988-04-22T00:00:00"/>
    <x v="0"/>
    <n v="1"/>
    <n v="1"/>
    <x v="11"/>
    <n v="39"/>
    <x v="0"/>
    <n v="93"/>
    <n v="7.72"/>
    <n v="6.9231459060000002"/>
    <m/>
    <n v="1"/>
    <n v="1"/>
    <n v="399"/>
    <n v="1"/>
    <x v="0"/>
  </r>
  <r>
    <d v="1988-04-22T00:00:00"/>
    <x v="0"/>
    <n v="1"/>
    <n v="1"/>
    <x v="11"/>
    <n v="40"/>
    <x v="0"/>
    <n v="92"/>
    <n v="7.91"/>
    <n v="7.0935342119999998"/>
    <m/>
    <n v="1"/>
    <n v="1"/>
    <n v="399"/>
    <n v="1"/>
    <x v="0"/>
  </r>
  <r>
    <d v="1988-04-22T00:00:00"/>
    <x v="0"/>
    <n v="1"/>
    <n v="1"/>
    <x v="11"/>
    <n v="41"/>
    <x v="0"/>
    <n v="89"/>
    <n v="6.62"/>
    <n v="5.9366872930000003"/>
    <m/>
    <n v="1"/>
    <n v="1"/>
    <n v="399"/>
    <n v="1"/>
    <x v="0"/>
  </r>
  <r>
    <d v="1988-04-22T00:00:00"/>
    <x v="0"/>
    <n v="1"/>
    <n v="1"/>
    <x v="11"/>
    <n v="42"/>
    <x v="0"/>
    <n v="90"/>
    <n v="6.46"/>
    <n v="5.7932024029999996"/>
    <m/>
    <n v="1"/>
    <n v="1"/>
    <n v="399"/>
    <n v="1"/>
    <x v="0"/>
  </r>
  <r>
    <d v="1988-04-22T00:00:00"/>
    <x v="0"/>
    <n v="1"/>
    <n v="1"/>
    <x v="11"/>
    <n v="43"/>
    <x v="0"/>
    <n v="81"/>
    <n v="5.0999999999999996"/>
    <n v="4.5735808450000004"/>
    <m/>
    <n v="1"/>
    <n v="1"/>
    <n v="399"/>
    <n v="1"/>
    <x v="0"/>
  </r>
  <r>
    <d v="1988-04-22T00:00:00"/>
    <x v="0"/>
    <n v="1"/>
    <n v="1"/>
    <x v="11"/>
    <n v="44"/>
    <x v="0"/>
    <n v="84"/>
    <n v="5.69"/>
    <n v="5.1026813740000003"/>
    <m/>
    <n v="1"/>
    <n v="1"/>
    <n v="399"/>
    <n v="1"/>
    <x v="0"/>
  </r>
  <r>
    <d v="1988-04-22T00:00:00"/>
    <x v="0"/>
    <n v="1"/>
    <n v="1"/>
    <x v="11"/>
    <n v="45"/>
    <x v="0"/>
    <n v="83"/>
    <n v="6.02"/>
    <n v="5.3986189580000001"/>
    <m/>
    <n v="1"/>
    <n v="1"/>
    <n v="399"/>
    <n v="1"/>
    <x v="0"/>
  </r>
  <r>
    <d v="1988-04-22T00:00:00"/>
    <x v="0"/>
    <n v="1"/>
    <n v="1"/>
    <x v="11"/>
    <n v="46"/>
    <x v="0"/>
    <n v="77"/>
    <n v="4.71"/>
    <n v="4.2238364270000002"/>
    <m/>
    <m/>
    <n v="1"/>
    <n v="399"/>
    <n v="1"/>
    <x v="0"/>
  </r>
  <r>
    <d v="1988-04-22T00:00:00"/>
    <x v="0"/>
    <n v="1"/>
    <n v="1"/>
    <x v="11"/>
    <n v="47"/>
    <x v="0"/>
    <n v="66"/>
    <n v="2.5299999999999998"/>
    <n v="2.2688548110000002"/>
    <m/>
    <m/>
    <n v="1"/>
    <n v="399"/>
    <n v="1"/>
    <x v="0"/>
  </r>
  <r>
    <d v="1988-04-22T00:00:00"/>
    <x v="0"/>
    <n v="1"/>
    <n v="1"/>
    <x v="11"/>
    <n v="48"/>
    <x v="0"/>
    <n v="64"/>
    <n v="2.39"/>
    <n v="2.1433055329999999"/>
    <m/>
    <m/>
    <n v="1"/>
    <n v="399"/>
    <n v="1"/>
    <x v="0"/>
  </r>
  <r>
    <d v="1988-04-22T00:00:00"/>
    <x v="0"/>
    <n v="1"/>
    <n v="1"/>
    <x v="11"/>
    <n v="49"/>
    <x v="0"/>
    <n v="66"/>
    <n v="2.67"/>
    <n v="2.394404089"/>
    <m/>
    <m/>
    <n v="1"/>
    <n v="399"/>
    <n v="1"/>
    <x v="0"/>
  </r>
  <r>
    <d v="1988-04-22T00:00:00"/>
    <x v="0"/>
    <n v="1"/>
    <n v="1"/>
    <x v="11"/>
    <n v="50"/>
    <x v="0"/>
    <n v="90"/>
    <n v="7.18"/>
    <n v="6.4388844049999996"/>
    <m/>
    <n v="1"/>
    <n v="1"/>
    <n v="399"/>
    <n v="1"/>
    <x v="0"/>
  </r>
  <r>
    <d v="1988-04-22T00:00:00"/>
    <x v="0"/>
    <n v="1"/>
    <n v="1"/>
    <x v="11"/>
    <n v="51"/>
    <x v="0"/>
    <n v="83"/>
    <n v="5.53"/>
    <n v="4.9591964849999997"/>
    <m/>
    <n v="1"/>
    <n v="1"/>
    <n v="399"/>
    <n v="1"/>
    <x v="0"/>
  </r>
  <r>
    <d v="1988-04-22T00:00:00"/>
    <x v="0"/>
    <n v="1"/>
    <n v="1"/>
    <x v="11"/>
    <n v="52"/>
    <x v="0"/>
    <n v="84"/>
    <n v="5.49"/>
    <n v="4.9233252619999996"/>
    <m/>
    <n v="1"/>
    <n v="1"/>
    <n v="399"/>
    <n v="1"/>
    <x v="0"/>
  </r>
  <r>
    <d v="1988-04-22T00:00:00"/>
    <x v="0"/>
    <n v="1"/>
    <n v="1"/>
    <x v="11"/>
    <n v="53"/>
    <x v="0"/>
    <n v="78"/>
    <n v="4.68"/>
    <n v="4.1969330100000004"/>
    <m/>
    <m/>
    <n v="1"/>
    <n v="399"/>
    <n v="1"/>
    <x v="0"/>
  </r>
  <r>
    <d v="1988-04-22T00:00:00"/>
    <x v="0"/>
    <n v="1"/>
    <n v="1"/>
    <x v="11"/>
    <n v="54"/>
    <x v="0"/>
    <n v="75"/>
    <n v="3.98"/>
    <n v="3.56918662"/>
    <m/>
    <m/>
    <n v="1"/>
    <n v="399"/>
    <n v="1"/>
    <x v="0"/>
  </r>
  <r>
    <d v="1988-04-22T00:00:00"/>
    <x v="0"/>
    <n v="1"/>
    <n v="1"/>
    <x v="11"/>
    <n v="55"/>
    <x v="0"/>
    <n v="81"/>
    <n v="5.25"/>
    <n v="4.7080979279999999"/>
    <m/>
    <n v="1"/>
    <n v="1"/>
    <n v="399"/>
    <n v="1"/>
    <x v="0"/>
  </r>
  <r>
    <d v="1988-04-22T00:00:00"/>
    <x v="0"/>
    <n v="1"/>
    <n v="1"/>
    <x v="11"/>
    <n v="56"/>
    <x v="0"/>
    <n v="112"/>
    <n v="12.4"/>
    <n v="11.120078917000001"/>
    <m/>
    <n v="1"/>
    <n v="1"/>
    <n v="399"/>
    <n v="1"/>
    <x v="0"/>
  </r>
  <r>
    <d v="1988-04-22T00:00:00"/>
    <x v="0"/>
    <n v="1"/>
    <n v="1"/>
    <x v="11"/>
    <n v="57"/>
    <x v="0"/>
    <n v="107"/>
    <n v="12.53"/>
    <n v="11.236660389000001"/>
    <m/>
    <n v="1"/>
    <n v="1"/>
    <n v="399"/>
    <n v="1"/>
    <x v="0"/>
  </r>
  <r>
    <d v="1988-04-22T00:00:00"/>
    <x v="0"/>
    <n v="1"/>
    <n v="1"/>
    <x v="11"/>
    <n v="58"/>
    <x v="0"/>
    <n v="103"/>
    <n v="10.88"/>
    <n v="9.7569724690000008"/>
    <m/>
    <n v="1"/>
    <n v="1"/>
    <n v="399"/>
    <n v="1"/>
    <x v="0"/>
  </r>
  <r>
    <d v="1988-04-22T00:00:00"/>
    <x v="0"/>
    <n v="1"/>
    <n v="1"/>
    <x v="11"/>
    <n v="59"/>
    <x v="0"/>
    <n v="100"/>
    <n v="10.33"/>
    <n v="9.2637431620000008"/>
    <m/>
    <n v="1"/>
    <n v="1"/>
    <n v="399"/>
    <n v="1"/>
    <x v="0"/>
  </r>
  <r>
    <d v="1988-04-22T00:00:00"/>
    <x v="0"/>
    <n v="1"/>
    <n v="1"/>
    <x v="11"/>
    <n v="60"/>
    <x v="0"/>
    <n v="102"/>
    <n v="10.62"/>
    <n v="9.5238095240000007"/>
    <m/>
    <n v="1"/>
    <n v="1"/>
    <n v="399"/>
    <n v="1"/>
    <x v="0"/>
  </r>
  <r>
    <d v="1988-04-22T00:00:00"/>
    <x v="0"/>
    <n v="1"/>
    <n v="1"/>
    <x v="11"/>
    <n v="61"/>
    <x v="0"/>
    <n v="101"/>
    <n v="10.210000000000001"/>
    <n v="9.1561294950000001"/>
    <m/>
    <n v="1"/>
    <n v="1"/>
    <n v="399"/>
    <n v="1"/>
    <x v="0"/>
  </r>
  <r>
    <d v="1988-04-22T00:00:00"/>
    <x v="0"/>
    <n v="1"/>
    <n v="1"/>
    <x v="11"/>
    <n v="62"/>
    <x v="0"/>
    <n v="90"/>
    <n v="6.78"/>
    <n v="6.0801721820000001"/>
    <m/>
    <n v="1"/>
    <n v="1"/>
    <n v="399"/>
    <n v="1"/>
    <x v="0"/>
  </r>
  <r>
    <d v="1988-04-22T00:00:00"/>
    <x v="0"/>
    <n v="1"/>
    <n v="1"/>
    <x v="11"/>
    <n v="63"/>
    <x v="0"/>
    <n v="97"/>
    <n v="9.68"/>
    <n v="8.6808357990000005"/>
    <m/>
    <n v="1"/>
    <n v="1"/>
    <n v="399"/>
    <n v="1"/>
    <x v="0"/>
  </r>
  <r>
    <d v="1988-04-22T00:00:00"/>
    <x v="0"/>
    <n v="1"/>
    <n v="1"/>
    <x v="11"/>
    <n v="64"/>
    <x v="0"/>
    <n v="100"/>
    <n v="9.8000000000000007"/>
    <n v="8.7884494659999994"/>
    <m/>
    <n v="1"/>
    <n v="1"/>
    <n v="399"/>
    <n v="1"/>
    <x v="0"/>
  </r>
  <r>
    <d v="1988-04-22T00:00:00"/>
    <x v="0"/>
    <n v="1"/>
    <n v="1"/>
    <x v="11"/>
    <n v="65"/>
    <x v="0"/>
    <n v="92"/>
    <n v="7.86"/>
    <n v="7.0486951839999996"/>
    <m/>
    <n v="1"/>
    <n v="1"/>
    <n v="399"/>
    <n v="1"/>
    <x v="0"/>
  </r>
  <r>
    <d v="1988-04-22T00:00:00"/>
    <x v="0"/>
    <n v="1"/>
    <n v="1"/>
    <x v="11"/>
    <n v="66"/>
    <x v="0"/>
    <n v="109"/>
    <n v="12.87"/>
    <n v="11.541565779000001"/>
    <m/>
    <n v="1"/>
    <n v="1"/>
    <n v="399"/>
    <n v="1"/>
    <x v="0"/>
  </r>
  <r>
    <d v="1988-04-22T00:00:00"/>
    <x v="0"/>
    <n v="1"/>
    <n v="1"/>
    <x v="11"/>
    <n v="67"/>
    <x v="0"/>
    <n v="104"/>
    <n v="11.73"/>
    <n v="10.519235943"/>
    <m/>
    <n v="1"/>
    <n v="1"/>
    <n v="399"/>
    <n v="1"/>
    <x v="0"/>
  </r>
  <r>
    <d v="1988-04-22T00:00:00"/>
    <x v="0"/>
    <n v="1"/>
    <n v="1"/>
    <x v="11"/>
    <n v="68"/>
    <x v="0"/>
    <n v="85"/>
    <n v="6.04"/>
    <n v="5.4165545689999997"/>
    <m/>
    <n v="1"/>
    <n v="1"/>
    <n v="399"/>
    <n v="1"/>
    <x v="0"/>
  </r>
  <r>
    <d v="1988-04-22T00:00:00"/>
    <x v="0"/>
    <n v="1"/>
    <n v="1"/>
    <x v="11"/>
    <n v="69"/>
    <x v="0"/>
    <n v="103"/>
    <n v="10.01"/>
    <n v="8.9767733839999995"/>
    <m/>
    <n v="1"/>
    <n v="1"/>
    <n v="399"/>
    <n v="1"/>
    <x v="0"/>
  </r>
  <r>
    <d v="1988-04-22T00:00:00"/>
    <x v="0"/>
    <n v="1"/>
    <n v="1"/>
    <x v="11"/>
    <n v="70"/>
    <x v="0"/>
    <n v="98"/>
    <n v="9.27"/>
    <n v="8.3131557709999999"/>
    <m/>
    <n v="1"/>
    <n v="1"/>
    <n v="399"/>
    <n v="1"/>
    <x v="0"/>
  </r>
  <r>
    <d v="1988-04-22T00:00:00"/>
    <x v="0"/>
    <n v="1"/>
    <n v="1"/>
    <x v="11"/>
    <n v="71"/>
    <x v="0"/>
    <n v="82"/>
    <n v="6.87"/>
    <n v="6.1608824320000002"/>
    <m/>
    <n v="1"/>
    <n v="1"/>
    <n v="399"/>
    <n v="1"/>
    <x v="0"/>
  </r>
  <r>
    <d v="1988-04-22T00:00:00"/>
    <x v="0"/>
    <n v="1"/>
    <n v="1"/>
    <x v="11"/>
    <n v="72"/>
    <x v="0"/>
    <n v="100"/>
    <n v="7.32"/>
    <n v="6.5644336829999999"/>
    <m/>
    <n v="1"/>
    <n v="1"/>
    <n v="399"/>
    <n v="1"/>
    <x v="0"/>
  </r>
  <r>
    <d v="1988-04-22T00:00:00"/>
    <x v="0"/>
    <n v="1"/>
    <n v="1"/>
    <x v="11"/>
    <n v="73"/>
    <x v="0"/>
    <n v="88"/>
    <n v="6.35"/>
    <n v="5.6945565419999999"/>
    <m/>
    <n v="1"/>
    <n v="1"/>
    <n v="399"/>
    <n v="1"/>
    <x v="0"/>
  </r>
  <r>
    <d v="1988-04-22T00:00:00"/>
    <x v="0"/>
    <n v="1"/>
    <n v="1"/>
    <x v="11"/>
    <n v="74"/>
    <x v="0"/>
    <n v="86"/>
    <n v="6.06"/>
    <n v="5.4344901800000001"/>
    <m/>
    <n v="1"/>
    <n v="1"/>
    <n v="399"/>
    <n v="1"/>
    <x v="0"/>
  </r>
  <r>
    <d v="1988-04-22T00:00:00"/>
    <x v="0"/>
    <n v="1"/>
    <n v="1"/>
    <x v="11"/>
    <n v="75"/>
    <x v="0"/>
    <n v="103"/>
    <n v="10.48"/>
    <n v="9.3982602459999995"/>
    <m/>
    <n v="1"/>
    <n v="1"/>
    <n v="399"/>
    <n v="1"/>
    <x v="0"/>
  </r>
  <r>
    <d v="1988-04-22T00:00:00"/>
    <x v="0"/>
    <n v="1"/>
    <n v="1"/>
    <x v="11"/>
    <n v="76"/>
    <x v="0"/>
    <n v="98"/>
    <n v="9.19"/>
    <n v="8.241413326"/>
    <m/>
    <n v="1"/>
    <n v="1"/>
    <n v="399"/>
    <n v="1"/>
    <x v="0"/>
  </r>
  <r>
    <d v="1988-04-22T00:00:00"/>
    <x v="0"/>
    <n v="1"/>
    <n v="1"/>
    <x v="11"/>
    <n v="77"/>
    <x v="0"/>
    <n v="94"/>
    <n v="7.92"/>
    <n v="7.102502018"/>
    <m/>
    <n v="1"/>
    <n v="1"/>
    <n v="399"/>
    <n v="1"/>
    <x v="0"/>
  </r>
  <r>
    <d v="1988-04-22T00:00:00"/>
    <x v="0"/>
    <n v="1"/>
    <n v="1"/>
    <x v="11"/>
    <n v="78"/>
    <x v="0"/>
    <n v="79"/>
    <n v="5.43"/>
    <n v="4.8695184290000002"/>
    <m/>
    <m/>
    <n v="1"/>
    <n v="399"/>
    <n v="1"/>
    <x v="0"/>
  </r>
  <r>
    <d v="1988-04-22T00:00:00"/>
    <x v="0"/>
    <n v="1"/>
    <n v="1"/>
    <x v="11"/>
    <n v="79"/>
    <x v="0"/>
    <n v="83"/>
    <n v="5.15"/>
    <n v="4.6184198729999997"/>
    <m/>
    <n v="1"/>
    <n v="1"/>
    <n v="399"/>
    <n v="1"/>
    <x v="0"/>
  </r>
  <r>
    <d v="1988-04-22T00:00:00"/>
    <x v="0"/>
    <n v="1"/>
    <n v="1"/>
    <x v="11"/>
    <n v="80"/>
    <x v="0"/>
    <n v="86"/>
    <n v="5.44"/>
    <n v="4.8784862340000004"/>
    <m/>
    <n v="1"/>
    <n v="1"/>
    <n v="399"/>
    <n v="1"/>
    <x v="0"/>
  </r>
  <r>
    <d v="1988-04-22T00:00:00"/>
    <x v="0"/>
    <n v="1"/>
    <n v="1"/>
    <x v="11"/>
    <n v="81"/>
    <x v="0"/>
    <n v="74"/>
    <n v="4.21"/>
    <n v="3.7754461479999999"/>
    <m/>
    <m/>
    <n v="1"/>
    <n v="399"/>
    <n v="1"/>
    <x v="0"/>
  </r>
  <r>
    <d v="1988-04-22T00:00:00"/>
    <x v="0"/>
    <n v="1"/>
    <n v="1"/>
    <x v="11"/>
    <n v="82"/>
    <x v="0"/>
    <n v="70"/>
    <n v="3.59"/>
    <n v="3.2194422020000002"/>
    <m/>
    <m/>
    <n v="1"/>
    <n v="399"/>
    <n v="1"/>
    <x v="0"/>
  </r>
  <r>
    <d v="1988-04-22T00:00:00"/>
    <x v="0"/>
    <n v="1"/>
    <n v="1"/>
    <x v="11"/>
    <n v="83"/>
    <x v="0"/>
    <n v="74"/>
    <n v="4.03"/>
    <n v="3.6140256480000001"/>
    <m/>
    <m/>
    <n v="1"/>
    <n v="399"/>
    <n v="1"/>
    <x v="0"/>
  </r>
  <r>
    <d v="1988-04-22T00:00:00"/>
    <x v="0"/>
    <n v="1"/>
    <n v="1"/>
    <x v="11"/>
    <n v="84"/>
    <x v="0"/>
    <n v="101"/>
    <n v="10.17"/>
    <n v="9.1202582729999992"/>
    <m/>
    <n v="1"/>
    <n v="1"/>
    <n v="399"/>
    <n v="1"/>
    <x v="0"/>
  </r>
  <r>
    <d v="1988-04-22T00:00:00"/>
    <x v="0"/>
    <n v="1"/>
    <n v="1"/>
    <x v="11"/>
    <n v="85"/>
    <x v="0"/>
    <n v="96"/>
    <n v="8.4"/>
    <n v="7.5329566850000003"/>
    <m/>
    <n v="1"/>
    <n v="1"/>
    <n v="399"/>
    <n v="1"/>
    <x v="0"/>
  </r>
  <r>
    <d v="1988-04-22T00:00:00"/>
    <x v="0"/>
    <n v="1"/>
    <n v="1"/>
    <x v="11"/>
    <n v="86"/>
    <x v="0"/>
    <n v="101"/>
    <n v="9.36"/>
    <n v="8.3938660209999991"/>
    <m/>
    <n v="1"/>
    <n v="1"/>
    <n v="399"/>
    <n v="1"/>
    <x v="0"/>
  </r>
  <r>
    <d v="1988-04-22T00:00:00"/>
    <x v="0"/>
    <n v="1"/>
    <n v="1"/>
    <x v="11"/>
    <n v="87"/>
    <x v="0"/>
    <n v="100"/>
    <n v="10.130000000000001"/>
    <n v="9.0843870500000001"/>
    <m/>
    <n v="1"/>
    <n v="1"/>
    <n v="399"/>
    <n v="1"/>
    <x v="0"/>
  </r>
  <r>
    <d v="1988-04-22T00:00:00"/>
    <x v="0"/>
    <n v="1"/>
    <n v="1"/>
    <x v="11"/>
    <n v="88"/>
    <x v="0"/>
    <n v="94"/>
    <n v="9.07"/>
    <n v="8.1337996589999992"/>
    <m/>
    <n v="1"/>
    <n v="1"/>
    <n v="399"/>
    <n v="1"/>
    <x v="0"/>
  </r>
  <r>
    <d v="1988-04-22T00:00:00"/>
    <x v="0"/>
    <n v="1"/>
    <n v="1"/>
    <x v="11"/>
    <n v="89"/>
    <x v="0"/>
    <n v="91"/>
    <n v="7.46"/>
    <n v="6.6899829610000001"/>
    <m/>
    <n v="1"/>
    <n v="1"/>
    <n v="399"/>
    <n v="1"/>
    <x v="0"/>
  </r>
  <r>
    <d v="1988-04-22T00:00:00"/>
    <x v="0"/>
    <n v="1"/>
    <n v="1"/>
    <x v="11"/>
    <n v="90"/>
    <x v="0"/>
    <n v="86"/>
    <n v="6.79"/>
    <n v="6.0891399870000003"/>
    <m/>
    <n v="1"/>
    <n v="1"/>
    <n v="399"/>
    <n v="1"/>
    <x v="0"/>
  </r>
  <r>
    <d v="1988-04-22T00:00:00"/>
    <x v="0"/>
    <n v="1"/>
    <n v="1"/>
    <x v="11"/>
    <n v="91"/>
    <x v="0"/>
    <n v="85"/>
    <n v="5.76"/>
    <n v="5.165456013"/>
    <m/>
    <n v="1"/>
    <n v="1"/>
    <n v="399"/>
    <n v="1"/>
    <x v="0"/>
  </r>
  <r>
    <d v="1988-04-22T00:00:00"/>
    <x v="0"/>
    <n v="1"/>
    <n v="1"/>
    <x v="11"/>
    <n v="92"/>
    <x v="0"/>
    <n v="91"/>
    <n v="7.14"/>
    <n v="6.4030131829999997"/>
    <m/>
    <n v="1"/>
    <n v="1"/>
    <n v="399"/>
    <n v="1"/>
    <x v="0"/>
  </r>
  <r>
    <d v="1988-04-22T00:00:00"/>
    <x v="0"/>
    <n v="1"/>
    <n v="1"/>
    <x v="11"/>
    <n v="93"/>
    <x v="0"/>
    <n v="89"/>
    <n v="7.15"/>
    <n v="6.4119809879999998"/>
    <m/>
    <n v="1"/>
    <n v="1"/>
    <n v="399"/>
    <n v="1"/>
    <x v="0"/>
  </r>
  <r>
    <d v="1988-04-22T00:00:00"/>
    <x v="0"/>
    <n v="1"/>
    <n v="1"/>
    <x v="11"/>
    <n v="94"/>
    <x v="0"/>
    <n v="101"/>
    <n v="10.25"/>
    <n v="9.1920007170000009"/>
    <m/>
    <n v="1"/>
    <n v="1"/>
    <n v="399"/>
    <n v="1"/>
    <x v="0"/>
  </r>
  <r>
    <d v="1988-04-22T00:00:00"/>
    <x v="0"/>
    <n v="1"/>
    <n v="1"/>
    <x v="11"/>
    <n v="95"/>
    <x v="0"/>
    <n v="88"/>
    <n v="6.38"/>
    <n v="5.7214599589999997"/>
    <m/>
    <n v="1"/>
    <n v="1"/>
    <n v="399"/>
    <n v="1"/>
    <x v="0"/>
  </r>
  <r>
    <d v="1988-04-22T00:00:00"/>
    <x v="0"/>
    <n v="1"/>
    <n v="1"/>
    <x v="11"/>
    <n v="96"/>
    <x v="0"/>
    <n v="88"/>
    <n v="6.87"/>
    <n v="6.1608824320000002"/>
    <m/>
    <n v="1"/>
    <n v="1"/>
    <n v="399"/>
    <n v="1"/>
    <x v="0"/>
  </r>
  <r>
    <d v="1988-04-22T00:00:00"/>
    <x v="0"/>
    <n v="1"/>
    <n v="1"/>
    <x v="11"/>
    <n v="97"/>
    <x v="0"/>
    <n v="86"/>
    <n v="5.83"/>
    <n v="5.2282306519999997"/>
    <m/>
    <n v="1"/>
    <n v="1"/>
    <n v="399"/>
    <n v="1"/>
    <x v="0"/>
  </r>
  <r>
    <d v="1988-04-22T00:00:00"/>
    <x v="0"/>
    <n v="1"/>
    <n v="1"/>
    <x v="11"/>
    <n v="98"/>
    <x v="0"/>
    <n v="88"/>
    <n v="6.68"/>
    <n v="5.9904941259999998"/>
    <m/>
    <n v="1"/>
    <n v="1"/>
    <n v="399"/>
    <n v="1"/>
    <x v="0"/>
  </r>
  <r>
    <d v="1988-04-22T00:00:00"/>
    <x v="0"/>
    <n v="1"/>
    <n v="1"/>
    <x v="11"/>
    <n v="99"/>
    <x v="0"/>
    <n v="79"/>
    <n v="5.07"/>
    <n v="4.5466774279999997"/>
    <m/>
    <m/>
    <n v="1"/>
    <n v="399"/>
    <n v="1"/>
    <x v="0"/>
  </r>
  <r>
    <d v="1988-04-22T00:00:00"/>
    <x v="0"/>
    <n v="1"/>
    <n v="1"/>
    <x v="11"/>
    <n v="100"/>
    <x v="0"/>
    <n v="67"/>
    <n v="2.81"/>
    <n v="2.5199533669999998"/>
    <m/>
    <m/>
    <n v="1"/>
    <n v="399"/>
    <n v="1"/>
    <x v="0"/>
  </r>
  <r>
    <d v="1988-04-22T00:00:00"/>
    <x v="0"/>
    <n v="1"/>
    <n v="1"/>
    <x v="11"/>
    <n v="101"/>
    <x v="0"/>
    <n v="68"/>
    <n v="2.86"/>
    <n v="2.564792395"/>
    <m/>
    <m/>
    <n v="1"/>
    <n v="399"/>
    <n v="1"/>
    <x v="0"/>
  </r>
  <r>
    <d v="1988-04-22T00:00:00"/>
    <x v="0"/>
    <n v="1"/>
    <n v="1"/>
    <x v="11"/>
    <n v="102"/>
    <x v="0"/>
    <n v="76"/>
    <n v="4.6500000000000004"/>
    <n v="4.1700295939999998"/>
    <m/>
    <m/>
    <n v="1"/>
    <n v="399"/>
    <n v="1"/>
    <x v="0"/>
  </r>
  <r>
    <d v="1988-04-22T00:00:00"/>
    <x v="0"/>
    <n v="1"/>
    <n v="1"/>
    <x v="11"/>
    <n v="103"/>
    <x v="0"/>
    <n v="78"/>
    <n v="4.5199999999999996"/>
    <n v="4.0534481209999997"/>
    <m/>
    <m/>
    <n v="1"/>
    <n v="399"/>
    <n v="1"/>
    <x v="0"/>
  </r>
  <r>
    <d v="1988-04-22T00:00:00"/>
    <x v="0"/>
    <n v="1"/>
    <n v="1"/>
    <x v="11"/>
    <n v="104"/>
    <x v="0"/>
    <n v="75"/>
    <n v="4.03"/>
    <n v="3.6140256480000001"/>
    <m/>
    <m/>
    <n v="1"/>
    <n v="399"/>
    <n v="1"/>
    <x v="0"/>
  </r>
  <r>
    <d v="1988-04-22T00:00:00"/>
    <x v="0"/>
    <n v="1"/>
    <n v="1"/>
    <x v="11"/>
    <n v="105"/>
    <x v="0"/>
    <n v="80"/>
    <n v="5.14"/>
    <n v="4.6094520670000003"/>
    <m/>
    <n v="1"/>
    <n v="1"/>
    <n v="399"/>
    <n v="1"/>
    <x v="0"/>
  </r>
  <r>
    <d v="1988-04-22T00:00:00"/>
    <x v="0"/>
    <n v="1"/>
    <n v="1"/>
    <x v="11"/>
    <n v="106"/>
    <x v="0"/>
    <n v="80"/>
    <n v="4.8899999999999997"/>
    <n v="4.3852569280000004"/>
    <m/>
    <n v="1"/>
    <n v="1"/>
    <n v="399"/>
    <n v="1"/>
    <x v="0"/>
  </r>
  <r>
    <d v="1988-04-22T00:00:00"/>
    <x v="0"/>
    <n v="1"/>
    <n v="1"/>
    <x v="11"/>
    <n v="107"/>
    <x v="0"/>
    <n v="85"/>
    <n v="6.18"/>
    <n v="5.5421038469999999"/>
    <m/>
    <n v="1"/>
    <n v="1"/>
    <n v="399"/>
    <n v="1"/>
    <x v="0"/>
  </r>
  <r>
    <d v="1988-04-22T00:00:00"/>
    <x v="0"/>
    <n v="1"/>
    <n v="1"/>
    <x v="11"/>
    <n v="108"/>
    <x v="0"/>
    <n v="82"/>
    <n v="5.66"/>
    <n v="5.0757779569999997"/>
    <m/>
    <n v="1"/>
    <n v="1"/>
    <n v="399"/>
    <n v="1"/>
    <x v="0"/>
  </r>
  <r>
    <d v="1988-04-22T00:00:00"/>
    <x v="0"/>
    <n v="1"/>
    <n v="1"/>
    <x v="11"/>
    <n v="109"/>
    <x v="0"/>
    <n v="100"/>
    <n v="8.8699999999999992"/>
    <n v="7.9544435480000004"/>
    <m/>
    <n v="1"/>
    <n v="1"/>
    <n v="399"/>
    <n v="1"/>
    <x v="0"/>
  </r>
  <r>
    <d v="1988-04-22T00:00:00"/>
    <x v="0"/>
    <n v="1"/>
    <n v="1"/>
    <x v="11"/>
    <n v="110"/>
    <x v="1"/>
    <n v="92"/>
    <n v="7.52"/>
    <n v="6.7437897949999996"/>
    <m/>
    <n v="2"/>
    <n v="1"/>
    <n v="399"/>
    <n v="1"/>
    <x v="0"/>
  </r>
  <r>
    <d v="1988-04-22T00:00:00"/>
    <x v="0"/>
    <n v="1"/>
    <n v="1"/>
    <x v="11"/>
    <n v="111"/>
    <x v="0"/>
    <n v="103"/>
    <n v="9.7899999999999991"/>
    <n v="8.7794816610000002"/>
    <m/>
    <n v="1"/>
    <n v="1"/>
    <n v="399"/>
    <n v="1"/>
    <x v="0"/>
  </r>
  <r>
    <d v="1988-04-22T00:00:00"/>
    <x v="0"/>
    <n v="1"/>
    <n v="1"/>
    <x v="11"/>
    <n v="112"/>
    <x v="0"/>
    <n v="101"/>
    <n v="9.93"/>
    <n v="8.9050309389999995"/>
    <m/>
    <n v="1"/>
    <n v="1"/>
    <n v="399"/>
    <n v="1"/>
    <x v="0"/>
  </r>
  <r>
    <d v="1988-04-22T00:00:00"/>
    <x v="0"/>
    <n v="1"/>
    <n v="1"/>
    <x v="11"/>
    <n v="113"/>
    <x v="0"/>
    <n v="105"/>
    <n v="11.05"/>
    <n v="9.909425164"/>
    <m/>
    <n v="1"/>
    <n v="1"/>
    <n v="399"/>
    <n v="1"/>
    <x v="0"/>
  </r>
  <r>
    <d v="1988-04-22T00:00:00"/>
    <x v="0"/>
    <n v="1"/>
    <n v="1"/>
    <x v="11"/>
    <n v="114"/>
    <x v="0"/>
    <n v="105"/>
    <n v="11.3"/>
    <n v="10.133620303000001"/>
    <m/>
    <n v="1"/>
    <n v="1"/>
    <n v="399"/>
    <n v="1"/>
    <x v="0"/>
  </r>
  <r>
    <d v="1988-04-22T00:00:00"/>
    <x v="0"/>
    <n v="1"/>
    <n v="1"/>
    <x v="11"/>
    <n v="115"/>
    <x v="0"/>
    <n v="95"/>
    <n v="7.96"/>
    <n v="7.13837324"/>
    <m/>
    <n v="1"/>
    <n v="1"/>
    <n v="399"/>
    <n v="1"/>
    <x v="0"/>
  </r>
  <r>
    <d v="1988-04-22T00:00:00"/>
    <x v="0"/>
    <n v="1"/>
    <n v="1"/>
    <x v="11"/>
    <n v="116"/>
    <x v="0"/>
    <n v="104"/>
    <n v="11.63"/>
    <n v="10.429557887"/>
    <m/>
    <n v="1"/>
    <n v="1"/>
    <n v="399"/>
    <n v="1"/>
    <x v="0"/>
  </r>
  <r>
    <d v="1988-04-22T00:00:00"/>
    <x v="0"/>
    <n v="1"/>
    <n v="1"/>
    <x v="11"/>
    <n v="117"/>
    <x v="0"/>
    <n v="101"/>
    <n v="10.01"/>
    <n v="8.9767733839999995"/>
    <m/>
    <n v="1"/>
    <n v="1"/>
    <n v="399"/>
    <n v="1"/>
    <x v="0"/>
  </r>
  <r>
    <d v="1988-04-22T00:00:00"/>
    <x v="0"/>
    <n v="1"/>
    <n v="1"/>
    <x v="11"/>
    <n v="118"/>
    <x v="0"/>
    <n v="103"/>
    <n v="10.26"/>
    <n v="9.2009685230000002"/>
    <m/>
    <n v="1"/>
    <n v="1"/>
    <n v="399"/>
    <n v="1"/>
    <x v="0"/>
  </r>
  <r>
    <d v="1988-04-22T00:00:00"/>
    <x v="0"/>
    <n v="1"/>
    <n v="1"/>
    <x v="11"/>
    <n v="119"/>
    <x v="0"/>
    <n v="96"/>
    <n v="8.01"/>
    <n v="7.1832122680000001"/>
    <m/>
    <n v="1"/>
    <n v="1"/>
    <n v="399"/>
    <n v="1"/>
    <x v="0"/>
  </r>
  <r>
    <d v="1988-04-22T00:00:00"/>
    <x v="0"/>
    <n v="1"/>
    <n v="1"/>
    <x v="11"/>
    <n v="120"/>
    <x v="0"/>
    <n v="106"/>
    <n v="11.82"/>
    <n v="10.599946192999999"/>
    <m/>
    <n v="1"/>
    <n v="1"/>
    <n v="399"/>
    <n v="1"/>
    <x v="0"/>
  </r>
  <r>
    <d v="1988-04-22T00:00:00"/>
    <x v="0"/>
    <n v="1"/>
    <n v="1"/>
    <x v="11"/>
    <n v="121"/>
    <x v="0"/>
    <n v="98"/>
    <n v="9.41"/>
    <n v="8.4387050489999993"/>
    <m/>
    <n v="1"/>
    <n v="1"/>
    <n v="399"/>
    <n v="1"/>
    <x v="0"/>
  </r>
  <r>
    <d v="1988-04-22T00:00:00"/>
    <x v="0"/>
    <n v="1"/>
    <n v="1"/>
    <x v="11"/>
    <n v="122"/>
    <x v="0"/>
    <n v="97"/>
    <n v="9.07"/>
    <n v="8.1337996589999992"/>
    <m/>
    <n v="1"/>
    <n v="1"/>
    <n v="399"/>
    <n v="1"/>
    <x v="0"/>
  </r>
  <r>
    <d v="1988-04-22T00:00:00"/>
    <x v="0"/>
    <n v="1"/>
    <n v="1"/>
    <x v="11"/>
    <n v="123"/>
    <x v="0"/>
    <n v="103"/>
    <n v="10.029999999999999"/>
    <n v="8.9947089949999999"/>
    <m/>
    <n v="1"/>
    <n v="1"/>
    <n v="399"/>
    <n v="1"/>
    <x v="0"/>
  </r>
  <r>
    <d v="1988-04-22T00:00:00"/>
    <x v="0"/>
    <n v="1"/>
    <n v="1"/>
    <x v="11"/>
    <n v="124"/>
    <x v="0"/>
    <n v="100"/>
    <n v="9.74"/>
    <n v="8.734642633"/>
    <m/>
    <n v="1"/>
    <n v="1"/>
    <n v="399"/>
    <n v="1"/>
    <x v="0"/>
  </r>
  <r>
    <d v="1988-04-22T00:00:00"/>
    <x v="0"/>
    <n v="1"/>
    <n v="1"/>
    <x v="11"/>
    <n v="125"/>
    <x v="0"/>
    <n v="95"/>
    <n v="7.99"/>
    <n v="7.1652766569999997"/>
    <m/>
    <n v="1"/>
    <n v="1"/>
    <n v="399"/>
    <n v="1"/>
    <x v="0"/>
  </r>
  <r>
    <d v="1988-04-22T00:00:00"/>
    <x v="0"/>
    <n v="1"/>
    <n v="1"/>
    <x v="11"/>
    <n v="126"/>
    <x v="0"/>
    <n v="97"/>
    <n v="8.0399999999999991"/>
    <n v="7.2101156849999999"/>
    <m/>
    <n v="1"/>
    <n v="1"/>
    <n v="399"/>
    <n v="1"/>
    <x v="0"/>
  </r>
  <r>
    <d v="1988-04-22T00:00:00"/>
    <x v="0"/>
    <n v="1"/>
    <n v="1"/>
    <x v="11"/>
    <n v="127"/>
    <x v="0"/>
    <n v="98"/>
    <n v="8.85"/>
    <n v="7.936507937"/>
    <m/>
    <n v="1"/>
    <n v="1"/>
    <n v="399"/>
    <n v="1"/>
    <x v="0"/>
  </r>
  <r>
    <d v="1988-04-22T00:00:00"/>
    <x v="0"/>
    <n v="1"/>
    <n v="1"/>
    <x v="11"/>
    <n v="128"/>
    <x v="0"/>
    <n v="99"/>
    <n v="8.69"/>
    <n v="7.7930230470000001"/>
    <m/>
    <n v="1"/>
    <n v="1"/>
    <n v="399"/>
    <n v="1"/>
    <x v="0"/>
  </r>
  <r>
    <d v="1988-04-22T00:00:00"/>
    <x v="0"/>
    <n v="1"/>
    <n v="1"/>
    <x v="11"/>
    <n v="129"/>
    <x v="0"/>
    <n v="98"/>
    <n v="8.32"/>
    <n v="7.4612142410000004"/>
    <m/>
    <n v="1"/>
    <n v="1"/>
    <n v="399"/>
    <n v="1"/>
    <x v="0"/>
  </r>
  <r>
    <d v="1988-04-22T00:00:00"/>
    <x v="0"/>
    <n v="1"/>
    <n v="1"/>
    <x v="11"/>
    <n v="130"/>
    <x v="0"/>
    <n v="91"/>
    <n v="7.33"/>
    <n v="6.5734014890000001"/>
    <m/>
    <n v="1"/>
    <n v="1"/>
    <n v="399"/>
    <n v="1"/>
    <x v="0"/>
  </r>
  <r>
    <d v="1988-04-22T00:00:00"/>
    <x v="0"/>
    <n v="1"/>
    <n v="1"/>
    <x v="11"/>
    <n v="131"/>
    <x v="0"/>
    <n v="99"/>
    <n v="9.01"/>
    <n v="8.0799928259999998"/>
    <m/>
    <n v="1"/>
    <n v="1"/>
    <n v="399"/>
    <n v="1"/>
    <x v="0"/>
  </r>
  <r>
    <d v="1988-04-22T00:00:00"/>
    <x v="0"/>
    <n v="1"/>
    <n v="1"/>
    <x v="11"/>
    <n v="132"/>
    <x v="0"/>
    <n v="95"/>
    <n v="8.16"/>
    <n v="7.3177293519999997"/>
    <m/>
    <n v="1"/>
    <n v="1"/>
    <n v="399"/>
    <n v="1"/>
    <x v="0"/>
  </r>
  <r>
    <d v="1988-04-22T00:00:00"/>
    <x v="0"/>
    <n v="1"/>
    <n v="1"/>
    <x v="11"/>
    <n v="133"/>
    <x v="0"/>
    <n v="103"/>
    <n v="10.41"/>
    <n v="9.3354856070000007"/>
    <m/>
    <n v="1"/>
    <n v="1"/>
    <n v="399"/>
    <n v="1"/>
    <x v="0"/>
  </r>
  <r>
    <d v="1988-04-22T00:00:00"/>
    <x v="0"/>
    <n v="1"/>
    <n v="1"/>
    <x v="11"/>
    <n v="134"/>
    <x v="0"/>
    <n v="104"/>
    <n v="11.37"/>
    <n v="10.196394942"/>
    <m/>
    <n v="1"/>
    <n v="1"/>
    <n v="399"/>
    <n v="1"/>
    <x v="0"/>
  </r>
  <r>
    <d v="1988-04-22T00:00:00"/>
    <x v="0"/>
    <n v="1"/>
    <n v="1"/>
    <x v="11"/>
    <n v="135"/>
    <x v="0"/>
    <n v="84"/>
    <n v="6.05"/>
    <n v="5.4255223749999999"/>
    <m/>
    <n v="1"/>
    <n v="1"/>
    <n v="399"/>
    <n v="1"/>
    <x v="0"/>
  </r>
  <r>
    <d v="1988-04-22T00:00:00"/>
    <x v="0"/>
    <n v="1"/>
    <n v="1"/>
    <x v="11"/>
    <n v="136"/>
    <x v="0"/>
    <n v="81"/>
    <n v="5.15"/>
    <n v="4.6184198729999997"/>
    <m/>
    <n v="1"/>
    <n v="1"/>
    <n v="399"/>
    <n v="1"/>
    <x v="0"/>
  </r>
  <r>
    <d v="1988-04-22T00:00:00"/>
    <x v="0"/>
    <n v="1"/>
    <n v="1"/>
    <x v="11"/>
    <n v="137"/>
    <x v="0"/>
    <n v="86"/>
    <n v="6.26"/>
    <n v="5.6138462919999998"/>
    <m/>
    <n v="1"/>
    <n v="1"/>
    <n v="399"/>
    <n v="1"/>
    <x v="0"/>
  </r>
  <r>
    <d v="1988-04-22T00:00:00"/>
    <x v="0"/>
    <n v="1"/>
    <n v="1"/>
    <x v="11"/>
    <n v="138"/>
    <x v="0"/>
    <n v="87"/>
    <n v="6.04"/>
    <n v="5.4165545689999997"/>
    <m/>
    <n v="1"/>
    <n v="1"/>
    <n v="399"/>
    <n v="1"/>
    <x v="0"/>
  </r>
  <r>
    <d v="1988-04-22T00:00:00"/>
    <x v="0"/>
    <n v="1"/>
    <n v="1"/>
    <x v="11"/>
    <n v="139"/>
    <x v="0"/>
    <n v="85"/>
    <n v="5.44"/>
    <n v="4.8784862340000004"/>
    <m/>
    <n v="1"/>
    <n v="1"/>
    <n v="399"/>
    <n v="1"/>
    <x v="0"/>
  </r>
  <r>
    <d v="1988-04-22T00:00:00"/>
    <x v="0"/>
    <n v="1"/>
    <n v="1"/>
    <x v="11"/>
    <n v="140"/>
    <x v="0"/>
    <n v="85"/>
    <n v="6.74"/>
    <n v="6.0443009600000002"/>
    <m/>
    <n v="1"/>
    <n v="1"/>
    <n v="399"/>
    <n v="1"/>
    <x v="0"/>
  </r>
  <r>
    <d v="1988-04-22T00:00:00"/>
    <x v="0"/>
    <n v="1"/>
    <n v="1"/>
    <x v="11"/>
    <n v="141"/>
    <x v="0"/>
    <n v="66"/>
    <n v="2.66"/>
    <n v="2.3854362839999999"/>
    <m/>
    <m/>
    <n v="1"/>
    <n v="399"/>
    <n v="1"/>
    <x v="0"/>
  </r>
  <r>
    <d v="1988-04-22T00:00:00"/>
    <x v="0"/>
    <n v="1"/>
    <n v="1"/>
    <x v="11"/>
    <n v="142"/>
    <x v="0"/>
    <n v="78"/>
    <n v="4.4400000000000004"/>
    <n v="3.9817056769999999"/>
    <m/>
    <m/>
    <n v="1"/>
    <n v="399"/>
    <n v="1"/>
    <x v="0"/>
  </r>
  <r>
    <d v="1988-04-22T00:00:00"/>
    <x v="0"/>
    <n v="1"/>
    <n v="1"/>
    <x v="11"/>
    <n v="143"/>
    <x v="0"/>
    <n v="81"/>
    <n v="5.27"/>
    <n v="4.7260335400000004"/>
    <m/>
    <n v="1"/>
    <n v="1"/>
    <n v="399"/>
    <n v="1"/>
    <x v="0"/>
  </r>
  <r>
    <d v="1988-04-22T00:00:00"/>
    <x v="0"/>
    <n v="1"/>
    <n v="1"/>
    <x v="11"/>
    <n v="144"/>
    <x v="0"/>
    <n v="82"/>
    <n v="5.74"/>
    <n v="5.1475204019999996"/>
    <m/>
    <n v="1"/>
    <n v="1"/>
    <n v="399"/>
    <n v="1"/>
    <x v="0"/>
  </r>
  <r>
    <d v="1988-04-29T00:00:00"/>
    <x v="0"/>
    <n v="1"/>
    <n v="1"/>
    <x v="11"/>
    <n v="1"/>
    <x v="0"/>
    <n v="104"/>
    <n v="10.38"/>
    <n v="9.3085821899999992"/>
    <m/>
    <n v="1"/>
    <n v="1"/>
    <n v="399"/>
    <n v="1"/>
    <x v="0"/>
  </r>
  <r>
    <d v="1988-04-29T00:00:00"/>
    <x v="0"/>
    <n v="1"/>
    <n v="1"/>
    <x v="11"/>
    <n v="2"/>
    <x v="0"/>
    <n v="96"/>
    <n v="8.76"/>
    <n v="7.8557976859999998"/>
    <m/>
    <n v="1"/>
    <n v="1"/>
    <n v="399"/>
    <n v="1"/>
    <x v="0"/>
  </r>
  <r>
    <d v="1988-04-29T00:00:00"/>
    <x v="0"/>
    <n v="1"/>
    <n v="1"/>
    <x v="11"/>
    <n v="3"/>
    <x v="0"/>
    <n v="113"/>
    <n v="11.45"/>
    <n v="10.268137386999999"/>
    <m/>
    <n v="1"/>
    <n v="1"/>
    <n v="399"/>
    <n v="1"/>
    <x v="0"/>
  </r>
  <r>
    <d v="1988-04-29T00:00:00"/>
    <x v="0"/>
    <n v="1"/>
    <n v="1"/>
    <x v="11"/>
    <n v="4"/>
    <x v="0"/>
    <n v="111"/>
    <n v="13.09"/>
    <n v="11.738857502"/>
    <m/>
    <n v="1"/>
    <n v="1"/>
    <n v="399"/>
    <n v="1"/>
    <x v="0"/>
  </r>
  <r>
    <d v="1988-04-29T00:00:00"/>
    <x v="0"/>
    <n v="1"/>
    <n v="1"/>
    <x v="11"/>
    <n v="5"/>
    <x v="0"/>
    <n v="97"/>
    <n v="9.58"/>
    <n v="8.5911577440000002"/>
    <m/>
    <n v="1"/>
    <n v="1"/>
    <n v="399"/>
    <n v="1"/>
    <x v="0"/>
  </r>
  <r>
    <d v="1988-04-29T00:00:00"/>
    <x v="0"/>
    <n v="1"/>
    <n v="1"/>
    <x v="11"/>
    <n v="6"/>
    <x v="0"/>
    <n v="101"/>
    <n v="9.98"/>
    <n v="8.9498699669999997"/>
    <m/>
    <n v="1"/>
    <n v="1"/>
    <n v="399"/>
    <n v="1"/>
    <x v="0"/>
  </r>
  <r>
    <d v="1988-04-29T00:00:00"/>
    <x v="0"/>
    <n v="1"/>
    <n v="1"/>
    <x v="11"/>
    <n v="7"/>
    <x v="0"/>
    <n v="100"/>
    <n v="9.16"/>
    <n v="8.2145099090000002"/>
    <m/>
    <n v="1"/>
    <n v="1"/>
    <n v="399"/>
    <n v="1"/>
    <x v="0"/>
  </r>
  <r>
    <d v="1988-04-29T00:00:00"/>
    <x v="0"/>
    <n v="1"/>
    <n v="1"/>
    <x v="11"/>
    <n v="8"/>
    <x v="0"/>
    <n v="93"/>
    <n v="8.1300000099999998"/>
    <n v="7.2908259439999998"/>
    <m/>
    <n v="1"/>
    <n v="1"/>
    <n v="399"/>
    <n v="1"/>
    <x v="0"/>
  </r>
  <r>
    <d v="1988-04-29T00:00:00"/>
    <x v="0"/>
    <n v="1"/>
    <n v="1"/>
    <x v="11"/>
    <n v="9"/>
    <x v="0"/>
    <n v="95"/>
    <n v="7.92"/>
    <n v="7.102502018"/>
    <m/>
    <n v="1"/>
    <n v="1"/>
    <n v="399"/>
    <n v="1"/>
    <x v="0"/>
  </r>
  <r>
    <d v="1988-04-29T00:00:00"/>
    <x v="0"/>
    <n v="1"/>
    <n v="1"/>
    <x v="11"/>
    <n v="10"/>
    <x v="0"/>
    <n v="94"/>
    <n v="11.37"/>
    <n v="10.196394942"/>
    <m/>
    <m/>
    <n v="1"/>
    <n v="399"/>
    <n v="1"/>
    <x v="0"/>
  </r>
  <r>
    <d v="1988-04-29T00:00:00"/>
    <x v="0"/>
    <n v="1"/>
    <n v="1"/>
    <x v="11"/>
    <n v="11"/>
    <x v="0"/>
    <n v="103"/>
    <n v="10.54"/>
    <n v="9.4520670790000008"/>
    <m/>
    <n v="1"/>
    <n v="1"/>
    <n v="399"/>
    <n v="1"/>
    <x v="0"/>
  </r>
  <r>
    <d v="1988-04-29T00:00:00"/>
    <x v="0"/>
    <n v="1"/>
    <n v="1"/>
    <x v="11"/>
    <n v="12"/>
    <x v="0"/>
    <n v="89"/>
    <n v="7.2"/>
    <n v="6.456820016"/>
    <m/>
    <m/>
    <n v="1"/>
    <n v="399"/>
    <n v="1"/>
    <x v="0"/>
  </r>
  <r>
    <d v="1988-04-29T00:00:00"/>
    <x v="0"/>
    <n v="1"/>
    <n v="1"/>
    <x v="11"/>
    <n v="13"/>
    <x v="0"/>
    <n v="87"/>
    <n v="6.39"/>
    <n v="5.7304277639999999"/>
    <m/>
    <m/>
    <n v="1"/>
    <n v="399"/>
    <n v="1"/>
    <x v="0"/>
  </r>
  <r>
    <d v="1988-04-29T00:00:00"/>
    <x v="0"/>
    <n v="1"/>
    <n v="1"/>
    <x v="11"/>
    <n v="14"/>
    <x v="0"/>
    <n v="95"/>
    <n v="9.1999999999999993"/>
    <n v="8.2503811319999993"/>
    <m/>
    <m/>
    <n v="1"/>
    <n v="399"/>
    <n v="1"/>
    <x v="0"/>
  </r>
  <r>
    <d v="1988-04-29T00:00:00"/>
    <x v="0"/>
    <n v="1"/>
    <n v="1"/>
    <x v="11"/>
    <n v="15"/>
    <x v="0"/>
    <n v="106"/>
    <n v="11.88"/>
    <n v="10.653753027"/>
    <m/>
    <n v="1"/>
    <n v="1"/>
    <n v="399"/>
    <n v="1"/>
    <x v="0"/>
  </r>
  <r>
    <d v="1988-04-29T00:00:00"/>
    <x v="0"/>
    <n v="1"/>
    <n v="1"/>
    <x v="11"/>
    <n v="16"/>
    <x v="0"/>
    <n v="80"/>
    <n v="5.23"/>
    <n v="4.6901623170000004"/>
    <m/>
    <n v="1"/>
    <n v="1"/>
    <n v="399"/>
    <n v="1"/>
    <x v="0"/>
  </r>
  <r>
    <d v="1988-04-29T00:00:00"/>
    <x v="0"/>
    <n v="1"/>
    <n v="1"/>
    <x v="11"/>
    <n v="17"/>
    <x v="0"/>
    <n v="78"/>
    <n v="4.47"/>
    <n v="4.0086090929999996"/>
    <m/>
    <m/>
    <n v="1"/>
    <n v="399"/>
    <n v="1"/>
    <x v="0"/>
  </r>
  <r>
    <d v="1988-04-29T00:00:00"/>
    <x v="0"/>
    <n v="1"/>
    <n v="1"/>
    <x v="11"/>
    <n v="18"/>
    <x v="0"/>
    <n v="80"/>
    <n v="5.93"/>
    <n v="5.317908708"/>
    <m/>
    <m/>
    <n v="1"/>
    <n v="399"/>
    <n v="1"/>
    <x v="0"/>
  </r>
  <r>
    <d v="1988-04-29T00:00:00"/>
    <x v="0"/>
    <n v="1"/>
    <n v="1"/>
    <x v="11"/>
    <n v="19"/>
    <x v="0"/>
    <n v="63"/>
    <n v="2.71"/>
    <n v="2.430275312"/>
    <m/>
    <m/>
    <n v="1"/>
    <n v="399"/>
    <n v="1"/>
    <x v="0"/>
  </r>
  <r>
    <d v="1989-04-13T00:00:00"/>
    <x v="0"/>
    <n v="1"/>
    <n v="1"/>
    <x v="12"/>
    <n v="1"/>
    <x v="0"/>
    <n v="76"/>
    <n v="4.09"/>
    <n v="3.667832481"/>
    <m/>
    <n v="1"/>
    <n v="1"/>
    <n v="399"/>
    <n v="1"/>
    <x v="0"/>
  </r>
  <r>
    <d v="1989-04-13T00:00:00"/>
    <x v="0"/>
    <n v="1"/>
    <n v="1"/>
    <x v="12"/>
    <n v="2"/>
    <x v="0"/>
    <n v="82"/>
    <n v="5.24"/>
    <n v="4.6991301229999998"/>
    <m/>
    <n v="1"/>
    <n v="1"/>
    <n v="399"/>
    <n v="1"/>
    <x v="0"/>
  </r>
  <r>
    <d v="1989-04-13T00:00:00"/>
    <x v="0"/>
    <n v="1"/>
    <n v="1"/>
    <x v="12"/>
    <n v="3"/>
    <x v="0"/>
    <n v="74"/>
    <n v="4.0599999999999996"/>
    <n v="3.6409290649999999"/>
    <m/>
    <m/>
    <n v="1"/>
    <n v="399"/>
    <n v="1"/>
    <x v="0"/>
  </r>
  <r>
    <d v="1989-04-13T00:00:00"/>
    <x v="0"/>
    <n v="1"/>
    <n v="1"/>
    <x v="12"/>
    <n v="4"/>
    <x v="0"/>
    <n v="76"/>
    <n v="4.26"/>
    <n v="3.8202851760000001"/>
    <m/>
    <n v="1"/>
    <n v="1"/>
    <n v="399"/>
    <n v="1"/>
    <x v="0"/>
  </r>
  <r>
    <d v="1989-04-13T00:00:00"/>
    <x v="0"/>
    <n v="1"/>
    <n v="1"/>
    <x v="12"/>
    <n v="5"/>
    <x v="0"/>
    <n v="74"/>
    <n v="3.98"/>
    <n v="3.56918662"/>
    <m/>
    <m/>
    <n v="1"/>
    <n v="399"/>
    <n v="1"/>
    <x v="0"/>
  </r>
  <r>
    <d v="1989-04-13T00:00:00"/>
    <x v="0"/>
    <n v="1"/>
    <n v="1"/>
    <x v="12"/>
    <n v="6"/>
    <x v="0"/>
    <n v="66"/>
    <n v="2.68"/>
    <n v="2.4033718949999998"/>
    <m/>
    <m/>
    <n v="1"/>
    <n v="399"/>
    <n v="1"/>
    <x v="0"/>
  </r>
  <r>
    <d v="1989-04-13T00:00:00"/>
    <x v="0"/>
    <n v="1"/>
    <n v="1"/>
    <x v="12"/>
    <n v="7"/>
    <x v="0"/>
    <n v="78"/>
    <n v="4.2300000000000004"/>
    <n v="3.7933817589999999"/>
    <m/>
    <n v="1"/>
    <n v="1"/>
    <n v="399"/>
    <n v="1"/>
    <x v="0"/>
  </r>
  <r>
    <d v="1989-04-13T00:00:00"/>
    <x v="0"/>
    <n v="1"/>
    <n v="1"/>
    <x v="12"/>
    <n v="8"/>
    <x v="0"/>
    <n v="77"/>
    <n v="4.0199999999999996"/>
    <n v="3.6050578419999999"/>
    <m/>
    <n v="1"/>
    <n v="1"/>
    <n v="399"/>
    <n v="1"/>
    <x v="0"/>
  </r>
  <r>
    <d v="1989-04-13T00:00:00"/>
    <x v="0"/>
    <n v="1"/>
    <n v="1"/>
    <x v="12"/>
    <n v="9"/>
    <x v="0"/>
    <n v="82"/>
    <n v="5.45"/>
    <n v="4.8874540399999997"/>
    <m/>
    <n v="1"/>
    <n v="1"/>
    <n v="399"/>
    <n v="1"/>
    <x v="0"/>
  </r>
  <r>
    <d v="1989-04-13T00:00:00"/>
    <x v="0"/>
    <n v="1"/>
    <n v="1"/>
    <x v="12"/>
    <n v="10"/>
    <x v="0"/>
    <n v="73"/>
    <n v="3.68"/>
    <n v="3.3001524529999999"/>
    <m/>
    <m/>
    <n v="1"/>
    <n v="399"/>
    <n v="1"/>
    <x v="0"/>
  </r>
  <r>
    <d v="1989-04-13T00:00:00"/>
    <x v="0"/>
    <n v="1"/>
    <n v="1"/>
    <x v="12"/>
    <n v="11"/>
    <x v="0"/>
    <n v="76"/>
    <n v="4.2300000000000004"/>
    <n v="3.7933817589999999"/>
    <m/>
    <n v="1"/>
    <n v="1"/>
    <n v="399"/>
    <n v="1"/>
    <x v="0"/>
  </r>
  <r>
    <d v="1989-04-13T00:00:00"/>
    <x v="0"/>
    <n v="1"/>
    <n v="1"/>
    <x v="12"/>
    <n v="12"/>
    <x v="0"/>
    <n v="78"/>
    <n v="4.4400000000000004"/>
    <n v="3.9817056769999999"/>
    <m/>
    <n v="1"/>
    <n v="1"/>
    <n v="399"/>
    <n v="1"/>
    <x v="0"/>
  </r>
  <r>
    <d v="1989-04-13T00:00:00"/>
    <x v="0"/>
    <n v="1"/>
    <n v="1"/>
    <x v="12"/>
    <n v="13"/>
    <x v="0"/>
    <n v="74"/>
    <n v="3.91"/>
    <n v="3.5064119809999998"/>
    <m/>
    <m/>
    <n v="1"/>
    <n v="399"/>
    <n v="1"/>
    <x v="0"/>
  </r>
  <r>
    <d v="1989-04-13T00:00:00"/>
    <x v="0"/>
    <n v="1"/>
    <n v="1"/>
    <x v="12"/>
    <n v="14"/>
    <x v="0"/>
    <n v="75"/>
    <n v="4.22"/>
    <n v="3.7844139540000001"/>
    <m/>
    <n v="1"/>
    <n v="1"/>
    <n v="399"/>
    <n v="1"/>
    <x v="0"/>
  </r>
  <r>
    <d v="1989-04-13T00:00:00"/>
    <x v="0"/>
    <n v="1"/>
    <n v="1"/>
    <x v="12"/>
    <n v="15"/>
    <x v="0"/>
    <n v="80"/>
    <n v="4.66"/>
    <n v="4.178997399"/>
    <m/>
    <n v="1"/>
    <n v="1"/>
    <n v="399"/>
    <n v="1"/>
    <x v="0"/>
  </r>
  <r>
    <d v="1989-04-13T00:00:00"/>
    <x v="0"/>
    <n v="1"/>
    <n v="1"/>
    <x v="12"/>
    <n v="16"/>
    <x v="0"/>
    <n v="78"/>
    <n v="4.3499999999999996"/>
    <n v="3.9009954260000002"/>
    <m/>
    <n v="1"/>
    <n v="1"/>
    <n v="399"/>
    <n v="1"/>
    <x v="0"/>
  </r>
  <r>
    <d v="1989-04-13T00:00:00"/>
    <x v="0"/>
    <n v="1"/>
    <n v="1"/>
    <x v="12"/>
    <n v="17"/>
    <x v="0"/>
    <n v="76"/>
    <n v="4.29"/>
    <n v="3.8471885929999998"/>
    <m/>
    <n v="1"/>
    <n v="1"/>
    <n v="399"/>
    <n v="1"/>
    <x v="0"/>
  </r>
  <r>
    <d v="1989-04-13T00:00:00"/>
    <x v="0"/>
    <n v="1"/>
    <n v="1"/>
    <x v="12"/>
    <n v="18"/>
    <x v="0"/>
    <n v="65"/>
    <n v="2.68"/>
    <n v="2.4033718949999998"/>
    <m/>
    <m/>
    <n v="1"/>
    <n v="399"/>
    <n v="1"/>
    <x v="0"/>
  </r>
  <r>
    <d v="1989-04-13T00:00:00"/>
    <x v="0"/>
    <n v="1"/>
    <n v="1"/>
    <x v="12"/>
    <n v="19"/>
    <x v="0"/>
    <n v="72"/>
    <n v="4.03"/>
    <n v="3.6140256480000001"/>
    <m/>
    <m/>
    <n v="1"/>
    <n v="399"/>
    <n v="1"/>
    <x v="0"/>
  </r>
  <r>
    <d v="1989-04-13T00:00:00"/>
    <x v="0"/>
    <n v="1"/>
    <n v="1"/>
    <x v="12"/>
    <n v="20"/>
    <x v="0"/>
    <n v="69"/>
    <n v="3.04"/>
    <n v="2.7262128959999998"/>
    <m/>
    <m/>
    <n v="1"/>
    <n v="399"/>
    <n v="1"/>
    <x v="0"/>
  </r>
  <r>
    <d v="1989-04-13T00:00:00"/>
    <x v="0"/>
    <n v="1"/>
    <n v="1"/>
    <x v="12"/>
    <n v="21"/>
    <x v="0"/>
    <n v="71"/>
    <n v="3.24"/>
    <n v="2.905569007"/>
    <m/>
    <m/>
    <n v="1"/>
    <n v="399"/>
    <n v="1"/>
    <x v="0"/>
  </r>
  <r>
    <d v="1989-04-13T00:00:00"/>
    <x v="0"/>
    <n v="1"/>
    <n v="1"/>
    <x v="12"/>
    <n v="22"/>
    <x v="0"/>
    <n v="81"/>
    <n v="4.83"/>
    <n v="4.331450094"/>
    <m/>
    <n v="1"/>
    <n v="1"/>
    <n v="399"/>
    <n v="1"/>
    <x v="0"/>
  </r>
  <r>
    <d v="1989-04-13T00:00:00"/>
    <x v="0"/>
    <n v="1"/>
    <n v="1"/>
    <x v="12"/>
    <n v="23"/>
    <x v="0"/>
    <n v="73"/>
    <n v="3.79"/>
    <n v="3.398798314"/>
    <m/>
    <m/>
    <n v="1"/>
    <n v="399"/>
    <n v="1"/>
    <x v="0"/>
  </r>
  <r>
    <d v="1989-04-13T00:00:00"/>
    <x v="0"/>
    <n v="1"/>
    <n v="1"/>
    <x v="12"/>
    <n v="24"/>
    <x v="0"/>
    <n v="85"/>
    <n v="5.47"/>
    <n v="4.9053896510000001"/>
    <m/>
    <n v="1"/>
    <n v="1"/>
    <n v="399"/>
    <n v="1"/>
    <x v="0"/>
  </r>
  <r>
    <d v="1989-04-13T00:00:00"/>
    <x v="0"/>
    <n v="1"/>
    <n v="1"/>
    <x v="12"/>
    <n v="25"/>
    <x v="0"/>
    <n v="73"/>
    <n v="3.99"/>
    <n v="3.5781544260000002"/>
    <m/>
    <m/>
    <n v="1"/>
    <n v="399"/>
    <n v="1"/>
    <x v="0"/>
  </r>
  <r>
    <d v="1989-04-13T00:00:00"/>
    <x v="0"/>
    <n v="1"/>
    <n v="1"/>
    <x v="12"/>
    <n v="26"/>
    <x v="0"/>
    <n v="82"/>
    <n v="5.01"/>
    <n v="4.4928705950000003"/>
    <m/>
    <n v="1"/>
    <n v="1"/>
    <n v="399"/>
    <n v="1"/>
    <x v="0"/>
  </r>
  <r>
    <d v="1989-04-13T00:00:00"/>
    <x v="0"/>
    <n v="1"/>
    <n v="1"/>
    <x v="12"/>
    <n v="27"/>
    <x v="0"/>
    <n v="69"/>
    <n v="2.98"/>
    <n v="2.6724060619999999"/>
    <m/>
    <m/>
    <n v="1"/>
    <n v="399"/>
    <n v="1"/>
    <x v="0"/>
  </r>
  <r>
    <d v="1989-04-13T00:00:00"/>
    <x v="0"/>
    <n v="1"/>
    <n v="1"/>
    <x v="12"/>
    <n v="28"/>
    <x v="0"/>
    <n v="79"/>
    <n v="4.97"/>
    <n v="4.4569993720000003"/>
    <m/>
    <n v="1"/>
    <n v="1"/>
    <n v="399"/>
    <n v="1"/>
    <x v="0"/>
  </r>
  <r>
    <d v="1989-04-13T00:00:00"/>
    <x v="0"/>
    <n v="1"/>
    <n v="1"/>
    <x v="12"/>
    <n v="29"/>
    <x v="0"/>
    <n v="74"/>
    <n v="4.29"/>
    <n v="3.8471885929999998"/>
    <m/>
    <m/>
    <n v="1"/>
    <n v="399"/>
    <n v="1"/>
    <x v="0"/>
  </r>
  <r>
    <d v="1989-04-13T00:00:00"/>
    <x v="0"/>
    <n v="1"/>
    <n v="1"/>
    <x v="12"/>
    <n v="30"/>
    <x v="0"/>
    <n v="65"/>
    <n v="2.8"/>
    <n v="2.5109855620000001"/>
    <m/>
    <m/>
    <n v="1"/>
    <n v="399"/>
    <n v="1"/>
    <x v="0"/>
  </r>
  <r>
    <d v="1989-04-13T00:00:00"/>
    <x v="0"/>
    <n v="1"/>
    <n v="1"/>
    <x v="12"/>
    <n v="31"/>
    <x v="0"/>
    <n v="71"/>
    <n v="3.55"/>
    <n v="3.1835709799999998"/>
    <m/>
    <m/>
    <n v="1"/>
    <n v="399"/>
    <n v="1"/>
    <x v="0"/>
  </r>
  <r>
    <d v="1989-04-13T00:00:00"/>
    <x v="0"/>
    <n v="1"/>
    <n v="1"/>
    <x v="12"/>
    <n v="32"/>
    <x v="0"/>
    <n v="72"/>
    <n v="3.75"/>
    <n v="3.3629270920000001"/>
    <m/>
    <m/>
    <n v="1"/>
    <n v="399"/>
    <n v="1"/>
    <x v="0"/>
  </r>
  <r>
    <d v="1989-04-13T00:00:00"/>
    <x v="0"/>
    <n v="1"/>
    <n v="1"/>
    <x v="12"/>
    <n v="33"/>
    <x v="0"/>
    <n v="70"/>
    <n v="3.41"/>
    <n v="3.058021702"/>
    <m/>
    <m/>
    <n v="1"/>
    <n v="399"/>
    <n v="1"/>
    <x v="0"/>
  </r>
  <r>
    <d v="1989-04-13T00:00:00"/>
    <x v="0"/>
    <n v="1"/>
    <n v="1"/>
    <x v="12"/>
    <n v="34"/>
    <x v="0"/>
    <n v="73"/>
    <n v="3.61"/>
    <n v="3.2373778139999998"/>
    <m/>
    <m/>
    <n v="1"/>
    <n v="399"/>
    <n v="1"/>
    <x v="0"/>
  </r>
  <r>
    <d v="1989-04-13T00:00:00"/>
    <x v="0"/>
    <n v="1"/>
    <n v="1"/>
    <x v="12"/>
    <n v="35"/>
    <x v="0"/>
    <n v="71"/>
    <n v="3.34"/>
    <n v="2.9952470629999999"/>
    <m/>
    <m/>
    <n v="1"/>
    <n v="399"/>
    <n v="1"/>
    <x v="0"/>
  </r>
  <r>
    <d v="1989-04-13T00:00:00"/>
    <x v="0"/>
    <n v="1"/>
    <n v="1"/>
    <x v="12"/>
    <n v="36"/>
    <x v="0"/>
    <n v="68"/>
    <n v="3.22"/>
    <n v="2.887633396"/>
    <m/>
    <m/>
    <n v="1"/>
    <n v="399"/>
    <n v="1"/>
    <x v="0"/>
  </r>
  <r>
    <d v="1989-04-13T00:00:00"/>
    <x v="0"/>
    <n v="1"/>
    <n v="1"/>
    <x v="12"/>
    <n v="37"/>
    <x v="0"/>
    <n v="77"/>
    <n v="4.45"/>
    <n v="3.990673482"/>
    <m/>
    <n v="1"/>
    <n v="1"/>
    <n v="399"/>
    <n v="1"/>
    <x v="0"/>
  </r>
  <r>
    <d v="1989-04-13T00:00:00"/>
    <x v="0"/>
    <n v="1"/>
    <n v="1"/>
    <x v="12"/>
    <n v="38"/>
    <x v="0"/>
    <n v="78"/>
    <n v="4.74"/>
    <n v="4.2507398439999999"/>
    <m/>
    <n v="1"/>
    <n v="1"/>
    <n v="399"/>
    <n v="1"/>
    <x v="0"/>
  </r>
  <r>
    <d v="1989-04-13T00:00:00"/>
    <x v="0"/>
    <n v="1"/>
    <n v="1"/>
    <x v="12"/>
    <n v="39"/>
    <x v="0"/>
    <n v="65"/>
    <n v="2.6"/>
    <n v="2.3316294499999999"/>
    <m/>
    <m/>
    <n v="1"/>
    <n v="399"/>
    <n v="1"/>
    <x v="0"/>
  </r>
  <r>
    <d v="1989-04-13T00:00:00"/>
    <x v="0"/>
    <n v="1"/>
    <n v="1"/>
    <x v="12"/>
    <n v="40"/>
    <x v="0"/>
    <n v="83"/>
    <n v="5.57"/>
    <n v="4.9950677069999996"/>
    <m/>
    <n v="1"/>
    <n v="1"/>
    <n v="399"/>
    <n v="1"/>
    <x v="0"/>
  </r>
  <r>
    <d v="1989-04-13T00:00:00"/>
    <x v="0"/>
    <n v="1"/>
    <n v="1"/>
    <x v="12"/>
    <n v="41"/>
    <x v="0"/>
    <n v="77"/>
    <n v="4.7699999999999996"/>
    <n v="4.2776432609999997"/>
    <m/>
    <n v="1"/>
    <n v="1"/>
    <n v="399"/>
    <n v="1"/>
    <x v="0"/>
  </r>
  <r>
    <d v="1989-04-13T00:00:00"/>
    <x v="0"/>
    <n v="1"/>
    <n v="1"/>
    <x v="12"/>
    <n v="42"/>
    <x v="0"/>
    <n v="79"/>
    <n v="4.71"/>
    <n v="4.2238364270000002"/>
    <m/>
    <n v="1"/>
    <n v="1"/>
    <n v="399"/>
    <n v="1"/>
    <x v="0"/>
  </r>
  <r>
    <d v="1989-04-13T00:00:00"/>
    <x v="0"/>
    <n v="1"/>
    <n v="1"/>
    <x v="12"/>
    <n v="43"/>
    <x v="0"/>
    <n v="76"/>
    <n v="4.21"/>
    <n v="3.7754461479999999"/>
    <m/>
    <n v="1"/>
    <n v="1"/>
    <n v="399"/>
    <n v="1"/>
    <x v="0"/>
  </r>
  <r>
    <d v="1989-04-13T00:00:00"/>
    <x v="0"/>
    <n v="1"/>
    <n v="1"/>
    <x v="12"/>
    <n v="44"/>
    <x v="0"/>
    <n v="71"/>
    <n v="3.51"/>
    <n v="3.1476997579999999"/>
    <m/>
    <m/>
    <n v="1"/>
    <n v="399"/>
    <n v="1"/>
    <x v="0"/>
  </r>
  <r>
    <d v="1989-04-13T00:00:00"/>
    <x v="0"/>
    <n v="1"/>
    <n v="1"/>
    <x v="12"/>
    <n v="45"/>
    <x v="0"/>
    <n v="66"/>
    <n v="2.9"/>
    <n v="2.600663618"/>
    <m/>
    <m/>
    <n v="1"/>
    <n v="399"/>
    <n v="1"/>
    <x v="0"/>
  </r>
  <r>
    <d v="1989-04-13T00:00:00"/>
    <x v="0"/>
    <n v="1"/>
    <n v="1"/>
    <x v="12"/>
    <n v="46"/>
    <x v="0"/>
    <n v="70"/>
    <n v="3.26"/>
    <n v="2.9235046179999999"/>
    <m/>
    <m/>
    <n v="1"/>
    <n v="399"/>
    <n v="1"/>
    <x v="0"/>
  </r>
  <r>
    <d v="1989-04-13T00:00:00"/>
    <x v="0"/>
    <n v="1"/>
    <n v="1"/>
    <x v="12"/>
    <n v="47"/>
    <x v="0"/>
    <n v="73"/>
    <n v="4.1100000000000003"/>
    <n v="3.6857680930000001"/>
    <m/>
    <m/>
    <n v="1"/>
    <n v="399"/>
    <n v="1"/>
    <x v="0"/>
  </r>
  <r>
    <d v="1989-04-13T00:00:00"/>
    <x v="0"/>
    <n v="1"/>
    <n v="1"/>
    <x v="12"/>
    <n v="48"/>
    <x v="0"/>
    <n v="72"/>
    <n v="3.68"/>
    <n v="3.3001524529999999"/>
    <m/>
    <m/>
    <n v="1"/>
    <n v="399"/>
    <n v="1"/>
    <x v="0"/>
  </r>
  <r>
    <d v="1989-04-13T00:00:00"/>
    <x v="0"/>
    <n v="1"/>
    <n v="1"/>
    <x v="12"/>
    <n v="49"/>
    <x v="0"/>
    <n v="70"/>
    <n v="3.51"/>
    <n v="3.1476997579999999"/>
    <m/>
    <m/>
    <n v="1"/>
    <n v="399"/>
    <n v="1"/>
    <x v="0"/>
  </r>
  <r>
    <d v="1989-04-13T00:00:00"/>
    <x v="0"/>
    <n v="1"/>
    <n v="1"/>
    <x v="12"/>
    <n v="50"/>
    <x v="0"/>
    <n v="77"/>
    <n v="3.9"/>
    <n v="3.497444175"/>
    <m/>
    <n v="1"/>
    <n v="1"/>
    <n v="399"/>
    <n v="1"/>
    <x v="0"/>
  </r>
  <r>
    <d v="1989-04-13T00:00:00"/>
    <x v="0"/>
    <n v="1"/>
    <n v="1"/>
    <x v="12"/>
    <n v="51"/>
    <x v="0"/>
    <n v="76"/>
    <n v="4.03"/>
    <n v="3.6140256480000001"/>
    <m/>
    <n v="1"/>
    <n v="1"/>
    <n v="399"/>
    <n v="1"/>
    <x v="0"/>
  </r>
  <r>
    <d v="1989-04-13T00:00:00"/>
    <x v="0"/>
    <n v="1"/>
    <n v="1"/>
    <x v="12"/>
    <n v="52"/>
    <x v="0"/>
    <n v="56"/>
    <n v="1.79"/>
    <n v="1.605237198"/>
    <m/>
    <m/>
    <n v="1"/>
    <n v="399"/>
    <n v="1"/>
    <x v="0"/>
  </r>
  <r>
    <d v="1989-04-13T00:00:00"/>
    <x v="0"/>
    <n v="1"/>
    <n v="1"/>
    <x v="12"/>
    <n v="53"/>
    <x v="0"/>
    <n v="71"/>
    <n v="3.44"/>
    <n v="3.0849251190000002"/>
    <m/>
    <m/>
    <n v="1"/>
    <n v="399"/>
    <n v="1"/>
    <x v="0"/>
  </r>
  <r>
    <d v="1989-04-13T00:00:00"/>
    <x v="0"/>
    <n v="1"/>
    <n v="1"/>
    <x v="12"/>
    <n v="54"/>
    <x v="0"/>
    <n v="59"/>
    <n v="2.09"/>
    <n v="1.8742713660000001"/>
    <m/>
    <m/>
    <n v="1"/>
    <n v="399"/>
    <n v="1"/>
    <x v="0"/>
  </r>
  <r>
    <d v="1989-04-13T00:00:00"/>
    <x v="0"/>
    <n v="1"/>
    <n v="1"/>
    <x v="12"/>
    <n v="55"/>
    <x v="0"/>
    <n v="72"/>
    <n v="3.86"/>
    <n v="3.4615729530000001"/>
    <m/>
    <m/>
    <n v="1"/>
    <n v="399"/>
    <n v="1"/>
    <x v="0"/>
  </r>
  <r>
    <d v="1989-04-13T00:00:00"/>
    <x v="0"/>
    <n v="1"/>
    <n v="1"/>
    <x v="12"/>
    <n v="56"/>
    <x v="0"/>
    <n v="77"/>
    <n v="4.43"/>
    <n v="3.9727378710000001"/>
    <m/>
    <n v="1"/>
    <n v="1"/>
    <n v="399"/>
    <n v="1"/>
    <x v="0"/>
  </r>
  <r>
    <d v="1989-04-13T00:00:00"/>
    <x v="0"/>
    <n v="1"/>
    <n v="1"/>
    <x v="12"/>
    <n v="57"/>
    <x v="0"/>
    <n v="67"/>
    <n v="2.88"/>
    <n v="2.582728006"/>
    <m/>
    <m/>
    <n v="1"/>
    <n v="399"/>
    <n v="1"/>
    <x v="0"/>
  </r>
  <r>
    <d v="1989-04-13T00:00:00"/>
    <x v="0"/>
    <n v="1"/>
    <n v="1"/>
    <x v="12"/>
    <n v="58"/>
    <x v="0"/>
    <n v="76"/>
    <n v="4.21"/>
    <n v="3.7754461479999999"/>
    <m/>
    <n v="1"/>
    <n v="1"/>
    <n v="399"/>
    <n v="1"/>
    <x v="0"/>
  </r>
  <r>
    <d v="1989-04-13T00:00:00"/>
    <x v="0"/>
    <n v="1"/>
    <n v="1"/>
    <x v="12"/>
    <n v="59"/>
    <x v="0"/>
    <n v="65"/>
    <n v="2.65"/>
    <n v="2.3764684780000001"/>
    <m/>
    <m/>
    <n v="1"/>
    <n v="399"/>
    <n v="1"/>
    <x v="0"/>
  </r>
  <r>
    <d v="1989-04-13T00:00:00"/>
    <x v="0"/>
    <n v="1"/>
    <n v="1"/>
    <x v="12"/>
    <n v="60"/>
    <x v="0"/>
    <n v="73"/>
    <n v="3.7"/>
    <n v="3.3180880639999999"/>
    <m/>
    <m/>
    <n v="1"/>
    <n v="399"/>
    <n v="1"/>
    <x v="0"/>
  </r>
  <r>
    <d v="1989-04-13T00:00:00"/>
    <x v="0"/>
    <n v="1"/>
    <n v="1"/>
    <x v="12"/>
    <n v="61"/>
    <x v="0"/>
    <n v="76"/>
    <n v="4.01"/>
    <n v="3.5960900370000002"/>
    <m/>
    <n v="1"/>
    <n v="1"/>
    <n v="399"/>
    <n v="1"/>
    <x v="0"/>
  </r>
  <r>
    <d v="1989-04-13T00:00:00"/>
    <x v="0"/>
    <n v="1"/>
    <n v="1"/>
    <x v="12"/>
    <n v="62"/>
    <x v="0"/>
    <n v="82"/>
    <n v="5.4"/>
    <n v="4.8426150120000004"/>
    <m/>
    <n v="1"/>
    <n v="1"/>
    <n v="399"/>
    <n v="1"/>
    <x v="0"/>
  </r>
  <r>
    <d v="1989-04-13T00:00:00"/>
    <x v="0"/>
    <n v="1"/>
    <n v="1"/>
    <x v="12"/>
    <n v="63"/>
    <x v="0"/>
    <n v="80"/>
    <n v="5.5"/>
    <n v="4.9322930679999999"/>
    <m/>
    <n v="1"/>
    <n v="1"/>
    <n v="399"/>
    <n v="1"/>
    <x v="0"/>
  </r>
  <r>
    <d v="1989-04-13T00:00:00"/>
    <x v="0"/>
    <n v="1"/>
    <n v="1"/>
    <x v="12"/>
    <n v="64"/>
    <x v="0"/>
    <n v="78"/>
    <n v="4.6500000000000004"/>
    <n v="4.1700295939999998"/>
    <m/>
    <n v="1"/>
    <n v="1"/>
    <n v="399"/>
    <n v="1"/>
    <x v="0"/>
  </r>
  <r>
    <d v="1989-04-13T00:00:00"/>
    <x v="0"/>
    <n v="1"/>
    <n v="1"/>
    <x v="12"/>
    <n v="65"/>
    <x v="0"/>
    <n v="68"/>
    <n v="2.97"/>
    <n v="2.6634382570000001"/>
    <m/>
    <m/>
    <n v="1"/>
    <n v="399"/>
    <n v="1"/>
    <x v="0"/>
  </r>
  <r>
    <d v="1989-04-13T00:00:00"/>
    <x v="0"/>
    <n v="1"/>
    <n v="1"/>
    <x v="12"/>
    <n v="66"/>
    <x v="0"/>
    <n v="78"/>
    <n v="4.3099999999999996"/>
    <n v="3.8651242039999998"/>
    <m/>
    <n v="1"/>
    <n v="1"/>
    <n v="399"/>
    <n v="1"/>
    <x v="0"/>
  </r>
  <r>
    <d v="1989-04-13T00:00:00"/>
    <x v="0"/>
    <n v="1"/>
    <n v="1"/>
    <x v="12"/>
    <n v="67"/>
    <x v="0"/>
    <n v="72"/>
    <n v="3.87"/>
    <n v="3.4705407589999999"/>
    <m/>
    <m/>
    <n v="1"/>
    <n v="399"/>
    <n v="1"/>
    <x v="0"/>
  </r>
  <r>
    <d v="1989-04-13T00:00:00"/>
    <x v="0"/>
    <n v="1"/>
    <n v="1"/>
    <x v="12"/>
    <n v="68"/>
    <x v="0"/>
    <n v="75"/>
    <n v="4.01"/>
    <n v="3.5960900370000002"/>
    <m/>
    <n v="1"/>
    <n v="1"/>
    <n v="399"/>
    <n v="1"/>
    <x v="0"/>
  </r>
  <r>
    <d v="1989-04-13T00:00:00"/>
    <x v="0"/>
    <n v="1"/>
    <n v="1"/>
    <x v="12"/>
    <n v="69"/>
    <x v="0"/>
    <n v="71"/>
    <n v="3.37"/>
    <n v="3.0221504800000001"/>
    <m/>
    <m/>
    <n v="1"/>
    <n v="399"/>
    <n v="1"/>
    <x v="0"/>
  </r>
  <r>
    <d v="1989-04-13T00:00:00"/>
    <x v="0"/>
    <n v="1"/>
    <n v="1"/>
    <x v="12"/>
    <n v="70"/>
    <x v="0"/>
    <n v="70"/>
    <n v="3.11"/>
    <n v="2.788987535"/>
    <m/>
    <m/>
    <n v="1"/>
    <n v="399"/>
    <n v="1"/>
    <x v="0"/>
  </r>
  <r>
    <d v="1989-04-13T00:00:00"/>
    <x v="0"/>
    <n v="1"/>
    <n v="1"/>
    <x v="12"/>
    <n v="71"/>
    <x v="0"/>
    <n v="71"/>
    <n v="3.59"/>
    <n v="3.2194422020000002"/>
    <m/>
    <m/>
    <n v="1"/>
    <n v="399"/>
    <n v="1"/>
    <x v="0"/>
  </r>
  <r>
    <d v="1989-04-13T00:00:00"/>
    <x v="0"/>
    <n v="1"/>
    <n v="1"/>
    <x v="12"/>
    <n v="72"/>
    <x v="0"/>
    <n v="72"/>
    <n v="3.73"/>
    <n v="3.3449914810000001"/>
    <m/>
    <m/>
    <n v="1"/>
    <n v="399"/>
    <n v="1"/>
    <x v="0"/>
  </r>
  <r>
    <d v="1989-04-13T00:00:00"/>
    <x v="0"/>
    <n v="1"/>
    <n v="1"/>
    <x v="12"/>
    <n v="73"/>
    <x v="0"/>
    <n v="77"/>
    <n v="4.51"/>
    <n v="4.0444803159999996"/>
    <m/>
    <n v="1"/>
    <n v="1"/>
    <n v="399"/>
    <n v="1"/>
    <x v="0"/>
  </r>
  <r>
    <d v="1989-04-13T00:00:00"/>
    <x v="0"/>
    <n v="1"/>
    <n v="1"/>
    <x v="12"/>
    <n v="74"/>
    <x v="0"/>
    <n v="72"/>
    <n v="3.64"/>
    <n v="3.2642812299999999"/>
    <m/>
    <m/>
    <n v="1"/>
    <n v="399"/>
    <n v="1"/>
    <x v="0"/>
  </r>
  <r>
    <d v="1989-04-13T00:00:00"/>
    <x v="0"/>
    <n v="1"/>
    <n v="1"/>
    <x v="12"/>
    <n v="75"/>
    <x v="0"/>
    <n v="68"/>
    <n v="3.16"/>
    <n v="2.8338265630000001"/>
    <m/>
    <m/>
    <n v="1"/>
    <n v="399"/>
    <n v="1"/>
    <x v="0"/>
  </r>
  <r>
    <d v="1989-04-13T00:00:00"/>
    <x v="0"/>
    <n v="1"/>
    <n v="1"/>
    <x v="12"/>
    <n v="76"/>
    <x v="0"/>
    <n v="73"/>
    <n v="3.88"/>
    <n v="3.4795085640000001"/>
    <m/>
    <m/>
    <n v="1"/>
    <n v="399"/>
    <n v="1"/>
    <x v="0"/>
  </r>
  <r>
    <d v="1989-04-13T00:00:00"/>
    <x v="0"/>
    <n v="1"/>
    <n v="1"/>
    <x v="12"/>
    <n v="77"/>
    <x v="0"/>
    <n v="67"/>
    <n v="3"/>
    <n v="2.6903416729999998"/>
    <m/>
    <m/>
    <n v="1"/>
    <n v="399"/>
    <n v="1"/>
    <x v="0"/>
  </r>
  <r>
    <d v="1989-04-13T00:00:00"/>
    <x v="0"/>
    <n v="1"/>
    <n v="1"/>
    <x v="12"/>
    <n v="78"/>
    <x v="0"/>
    <n v="71"/>
    <n v="3.63"/>
    <n v="3.2553134250000002"/>
    <m/>
    <m/>
    <n v="1"/>
    <n v="399"/>
    <n v="1"/>
    <x v="0"/>
  </r>
  <r>
    <d v="1989-04-13T00:00:00"/>
    <x v="0"/>
    <n v="1"/>
    <n v="1"/>
    <x v="12"/>
    <n v="79"/>
    <x v="0"/>
    <n v="64"/>
    <n v="2.54"/>
    <n v="2.277822617"/>
    <m/>
    <m/>
    <n v="1"/>
    <n v="399"/>
    <n v="1"/>
    <x v="0"/>
  </r>
  <r>
    <d v="1989-04-13T00:00:00"/>
    <x v="0"/>
    <n v="1"/>
    <n v="1"/>
    <x v="12"/>
    <n v="80"/>
    <x v="0"/>
    <n v="72"/>
    <n v="3.41"/>
    <n v="3.058021702"/>
    <m/>
    <m/>
    <n v="1"/>
    <n v="399"/>
    <n v="1"/>
    <x v="0"/>
  </r>
  <r>
    <d v="1989-04-13T00:00:00"/>
    <x v="0"/>
    <n v="1"/>
    <n v="1"/>
    <x v="12"/>
    <n v="81"/>
    <x v="0"/>
    <n v="61"/>
    <n v="2.31"/>
    <n v="2.0715630890000001"/>
    <m/>
    <m/>
    <n v="1"/>
    <n v="399"/>
    <n v="1"/>
    <x v="0"/>
  </r>
  <r>
    <d v="1989-04-13T00:00:00"/>
    <x v="0"/>
    <n v="1"/>
    <n v="1"/>
    <x v="12"/>
    <n v="82"/>
    <x v="0"/>
    <n v="81"/>
    <n v="5.19"/>
    <n v="4.6542910949999996"/>
    <m/>
    <n v="1"/>
    <n v="1"/>
    <n v="399"/>
    <n v="1"/>
    <x v="0"/>
  </r>
  <r>
    <d v="1989-04-13T00:00:00"/>
    <x v="0"/>
    <n v="1"/>
    <n v="1"/>
    <x v="12"/>
    <n v="83"/>
    <x v="0"/>
    <n v="73"/>
    <n v="4.0199999999999996"/>
    <n v="3.6050578419999999"/>
    <m/>
    <m/>
    <n v="1"/>
    <n v="399"/>
    <n v="1"/>
    <x v="0"/>
  </r>
  <r>
    <d v="1989-04-13T00:00:00"/>
    <x v="0"/>
    <n v="1"/>
    <n v="1"/>
    <x v="12"/>
    <n v="84"/>
    <x v="0"/>
    <n v="72"/>
    <n v="3.47"/>
    <n v="3.111828536"/>
    <m/>
    <m/>
    <n v="1"/>
    <n v="399"/>
    <n v="1"/>
    <x v="0"/>
  </r>
  <r>
    <d v="1989-04-13T00:00:00"/>
    <x v="0"/>
    <n v="1"/>
    <n v="1"/>
    <x v="12"/>
    <n v="85"/>
    <x v="0"/>
    <n v="73"/>
    <n v="3.77"/>
    <n v="3.380862703"/>
    <m/>
    <m/>
    <n v="1"/>
    <n v="399"/>
    <n v="1"/>
    <x v="0"/>
  </r>
  <r>
    <d v="1989-04-13T00:00:00"/>
    <x v="0"/>
    <n v="1"/>
    <n v="1"/>
    <x v="12"/>
    <n v="86"/>
    <x v="0"/>
    <n v="73"/>
    <n v="3.63"/>
    <n v="3.2553134250000002"/>
    <m/>
    <m/>
    <n v="1"/>
    <n v="399"/>
    <n v="1"/>
    <x v="0"/>
  </r>
  <r>
    <d v="1989-04-13T00:00:00"/>
    <x v="0"/>
    <n v="1"/>
    <n v="1"/>
    <x v="12"/>
    <n v="87"/>
    <x v="0"/>
    <n v="74"/>
    <n v="3.74"/>
    <n v="3.3539592859999998"/>
    <m/>
    <m/>
    <n v="1"/>
    <n v="399"/>
    <n v="1"/>
    <x v="0"/>
  </r>
  <r>
    <d v="1989-04-13T00:00:00"/>
    <x v="0"/>
    <n v="1"/>
    <n v="1"/>
    <x v="12"/>
    <n v="88"/>
    <x v="0"/>
    <n v="69"/>
    <n v="3.15"/>
    <n v="2.8248587569999999"/>
    <m/>
    <m/>
    <n v="1"/>
    <n v="399"/>
    <n v="1"/>
    <x v="0"/>
  </r>
  <r>
    <d v="1989-04-13T00:00:00"/>
    <x v="0"/>
    <n v="1"/>
    <n v="1"/>
    <x v="12"/>
    <n v="89"/>
    <x v="0"/>
    <n v="76"/>
    <n v="4.0199999999999996"/>
    <n v="3.6050578419999999"/>
    <m/>
    <n v="1"/>
    <n v="1"/>
    <n v="399"/>
    <n v="1"/>
    <x v="0"/>
  </r>
  <r>
    <d v="1989-04-13T00:00:00"/>
    <x v="0"/>
    <n v="1"/>
    <n v="1"/>
    <x v="12"/>
    <n v="90"/>
    <x v="0"/>
    <n v="82"/>
    <n v="5.33"/>
    <n v="4.7798403729999999"/>
    <m/>
    <n v="1"/>
    <n v="1"/>
    <n v="399"/>
    <n v="1"/>
    <x v="0"/>
  </r>
  <r>
    <d v="1989-04-13T00:00:00"/>
    <x v="0"/>
    <n v="1"/>
    <n v="1"/>
    <x v="12"/>
    <n v="91"/>
    <x v="0"/>
    <n v="76"/>
    <n v="4.12"/>
    <n v="3.6947358979999998"/>
    <m/>
    <n v="1"/>
    <n v="1"/>
    <n v="399"/>
    <n v="1"/>
    <x v="0"/>
  </r>
  <r>
    <d v="1989-04-13T00:00:00"/>
    <x v="0"/>
    <n v="1"/>
    <n v="1"/>
    <x v="12"/>
    <n v="92"/>
    <x v="0"/>
    <n v="65"/>
    <n v="2.69"/>
    <n v="2.4123397"/>
    <m/>
    <m/>
    <n v="1"/>
    <n v="399"/>
    <n v="1"/>
    <x v="0"/>
  </r>
  <r>
    <d v="1989-04-13T00:00:00"/>
    <x v="0"/>
    <n v="1"/>
    <n v="1"/>
    <x v="12"/>
    <n v="93"/>
    <x v="0"/>
    <n v="72"/>
    <n v="3.46"/>
    <n v="3.1028607300000002"/>
    <m/>
    <m/>
    <n v="1"/>
    <n v="399"/>
    <n v="1"/>
    <x v="0"/>
  </r>
  <r>
    <d v="1989-04-13T00:00:00"/>
    <x v="0"/>
    <n v="1"/>
    <n v="1"/>
    <x v="12"/>
    <n v="94"/>
    <x v="0"/>
    <n v="74"/>
    <n v="3.75"/>
    <n v="3.3629270920000001"/>
    <m/>
    <m/>
    <n v="1"/>
    <n v="399"/>
    <n v="1"/>
    <x v="0"/>
  </r>
  <r>
    <d v="1989-04-13T00:00:00"/>
    <x v="0"/>
    <n v="1"/>
    <n v="1"/>
    <x v="12"/>
    <n v="95"/>
    <x v="0"/>
    <n v="75"/>
    <n v="4.05"/>
    <n v="3.6319612590000001"/>
    <m/>
    <n v="1"/>
    <n v="1"/>
    <n v="399"/>
    <n v="1"/>
    <x v="0"/>
  </r>
  <r>
    <d v="1989-04-13T00:00:00"/>
    <x v="0"/>
    <n v="1"/>
    <n v="1"/>
    <x v="12"/>
    <n v="96"/>
    <x v="0"/>
    <n v="67"/>
    <n v="2.72"/>
    <n v="2.4392431170000002"/>
    <m/>
    <m/>
    <n v="1"/>
    <n v="399"/>
    <n v="1"/>
    <x v="0"/>
  </r>
  <r>
    <d v="1989-04-13T00:00:00"/>
    <x v="0"/>
    <n v="1"/>
    <n v="1"/>
    <x v="12"/>
    <n v="97"/>
    <x v="0"/>
    <n v="70"/>
    <n v="3"/>
    <n v="2.6903416729999998"/>
    <m/>
    <m/>
    <n v="1"/>
    <n v="399"/>
    <n v="1"/>
    <x v="0"/>
  </r>
  <r>
    <d v="1989-04-13T00:00:00"/>
    <x v="0"/>
    <n v="1"/>
    <n v="1"/>
    <x v="12"/>
    <n v="98"/>
    <x v="0"/>
    <n v="76"/>
    <n v="4.18"/>
    <n v="3.7485427320000002"/>
    <m/>
    <n v="1"/>
    <n v="1"/>
    <n v="399"/>
    <n v="1"/>
    <x v="0"/>
  </r>
  <r>
    <d v="1989-04-13T00:00:00"/>
    <x v="0"/>
    <n v="1"/>
    <n v="1"/>
    <x v="12"/>
    <n v="99"/>
    <x v="0"/>
    <n v="65"/>
    <n v="2.5099999999999998"/>
    <n v="2.2509191999999998"/>
    <m/>
    <m/>
    <n v="1"/>
    <n v="399"/>
    <n v="1"/>
    <x v="0"/>
  </r>
  <r>
    <d v="1989-04-13T00:00:00"/>
    <x v="0"/>
    <n v="1"/>
    <n v="1"/>
    <x v="12"/>
    <n v="100"/>
    <x v="0"/>
    <n v="65"/>
    <n v="2.71"/>
    <n v="2.430275312"/>
    <m/>
    <m/>
    <n v="1"/>
    <n v="399"/>
    <n v="1"/>
    <x v="0"/>
  </r>
  <r>
    <d v="1989-04-13T00:00:00"/>
    <x v="0"/>
    <n v="1"/>
    <n v="1"/>
    <x v="12"/>
    <n v="101"/>
    <x v="0"/>
    <n v="67"/>
    <n v="2.61"/>
    <n v="2.3405972560000001"/>
    <m/>
    <m/>
    <n v="1"/>
    <n v="399"/>
    <n v="1"/>
    <x v="0"/>
  </r>
  <r>
    <d v="1989-04-13T00:00:00"/>
    <x v="0"/>
    <n v="1"/>
    <n v="1"/>
    <x v="12"/>
    <n v="102"/>
    <x v="0"/>
    <n v="71"/>
    <n v="3.55"/>
    <n v="3.1835709799999998"/>
    <m/>
    <m/>
    <n v="1"/>
    <n v="399"/>
    <n v="1"/>
    <x v="0"/>
  </r>
  <r>
    <d v="1989-04-20T00:00:00"/>
    <x v="0"/>
    <n v="1"/>
    <n v="1"/>
    <x v="12"/>
    <n v="1"/>
    <x v="0"/>
    <n v="69"/>
    <n v="2.93"/>
    <n v="2.6275670340000001"/>
    <m/>
    <m/>
    <n v="1"/>
    <n v="399"/>
    <n v="1"/>
    <x v="0"/>
  </r>
  <r>
    <d v="1989-04-20T00:00:00"/>
    <x v="0"/>
    <n v="1"/>
    <n v="1"/>
    <x v="12"/>
    <n v="2"/>
    <x v="0"/>
    <n v="74"/>
    <n v="3.72"/>
    <n v="3.3360236749999999"/>
    <m/>
    <m/>
    <n v="1"/>
    <n v="399"/>
    <n v="1"/>
    <x v="0"/>
  </r>
  <r>
    <d v="1989-04-20T00:00:00"/>
    <x v="0"/>
    <n v="1"/>
    <n v="1"/>
    <x v="12"/>
    <n v="3"/>
    <x v="0"/>
    <n v="80"/>
    <n v="4.8600000000000003"/>
    <n v="4.3583535109999998"/>
    <m/>
    <n v="1"/>
    <n v="1"/>
    <n v="399"/>
    <n v="1"/>
    <x v="0"/>
  </r>
  <r>
    <d v="1989-04-20T00:00:00"/>
    <x v="0"/>
    <n v="1"/>
    <n v="1"/>
    <x v="12"/>
    <n v="4"/>
    <x v="0"/>
    <n v="72"/>
    <n v="3.48"/>
    <n v="3.1207963410000001"/>
    <m/>
    <m/>
    <n v="1"/>
    <n v="399"/>
    <n v="1"/>
    <x v="0"/>
  </r>
  <r>
    <d v="1989-04-20T00:00:00"/>
    <x v="0"/>
    <n v="1"/>
    <n v="1"/>
    <x v="12"/>
    <n v="5"/>
    <x v="0"/>
    <n v="73"/>
    <n v="3.59"/>
    <n v="3.2194422020000002"/>
    <m/>
    <m/>
    <n v="1"/>
    <n v="399"/>
    <n v="1"/>
    <x v="0"/>
  </r>
  <r>
    <d v="1989-04-20T00:00:00"/>
    <x v="0"/>
    <n v="1"/>
    <n v="1"/>
    <x v="12"/>
    <n v="6"/>
    <x v="0"/>
    <n v="74"/>
    <n v="3.82"/>
    <n v="3.4257017310000002"/>
    <m/>
    <m/>
    <n v="1"/>
    <n v="399"/>
    <n v="1"/>
    <x v="0"/>
  </r>
  <r>
    <d v="1989-04-20T00:00:00"/>
    <x v="0"/>
    <n v="1"/>
    <n v="1"/>
    <x v="12"/>
    <n v="7"/>
    <x v="0"/>
    <n v="69"/>
    <n v="2.86"/>
    <n v="2.564792395"/>
    <m/>
    <m/>
    <n v="1"/>
    <n v="399"/>
    <n v="1"/>
    <x v="0"/>
  </r>
  <r>
    <d v="1989-04-20T00:00:00"/>
    <x v="0"/>
    <n v="1"/>
    <n v="1"/>
    <x v="12"/>
    <n v="8"/>
    <x v="0"/>
    <n v="75"/>
    <n v="3.78"/>
    <n v="3.3898305080000002"/>
    <m/>
    <n v="1"/>
    <n v="1"/>
    <n v="399"/>
    <n v="1"/>
    <x v="0"/>
  </r>
  <r>
    <d v="1989-04-20T00:00:00"/>
    <x v="0"/>
    <n v="1"/>
    <n v="1"/>
    <x v="12"/>
    <n v="9"/>
    <x v="0"/>
    <n v="86"/>
    <n v="6.04"/>
    <n v="5.4165545689999997"/>
    <m/>
    <n v="1"/>
    <n v="1"/>
    <n v="399"/>
    <n v="1"/>
    <x v="0"/>
  </r>
  <r>
    <d v="1989-04-20T00:00:00"/>
    <x v="0"/>
    <n v="1"/>
    <n v="1"/>
    <x v="12"/>
    <n v="10"/>
    <x v="0"/>
    <n v="76"/>
    <n v="4.5999999999999996"/>
    <n v="4.1251905659999997"/>
    <m/>
    <n v="1"/>
    <n v="1"/>
    <n v="399"/>
    <n v="1"/>
    <x v="0"/>
  </r>
  <r>
    <d v="1989-04-20T00:00:00"/>
    <x v="0"/>
    <n v="1"/>
    <n v="1"/>
    <x v="12"/>
    <n v="11"/>
    <x v="0"/>
    <n v="71"/>
    <n v="3.17"/>
    <n v="2.8427943679999998"/>
    <m/>
    <m/>
    <n v="1"/>
    <n v="399"/>
    <n v="1"/>
    <x v="0"/>
  </r>
  <r>
    <d v="1989-04-20T00:00:00"/>
    <x v="0"/>
    <n v="1"/>
    <n v="1"/>
    <x v="12"/>
    <n v="12"/>
    <x v="0"/>
    <n v="67"/>
    <n v="2.7"/>
    <n v="2.4213075060000002"/>
    <m/>
    <m/>
    <n v="1"/>
    <n v="399"/>
    <n v="1"/>
    <x v="0"/>
  </r>
  <r>
    <d v="1989-04-20T00:00:00"/>
    <x v="0"/>
    <n v="1"/>
    <n v="1"/>
    <x v="12"/>
    <n v="13"/>
    <x v="0"/>
    <n v="55"/>
    <n v="1.51"/>
    <n v="1.3541386419999999"/>
    <m/>
    <m/>
    <n v="1"/>
    <n v="399"/>
    <n v="1"/>
    <x v="0"/>
  </r>
  <r>
    <d v="1989-04-20T00:00:00"/>
    <x v="0"/>
    <n v="1"/>
    <n v="1"/>
    <x v="12"/>
    <n v="14"/>
    <x v="0"/>
    <n v="83"/>
    <n v="5.0199999999999996"/>
    <n v="4.5018383999999996"/>
    <m/>
    <n v="1"/>
    <n v="1"/>
    <n v="399"/>
    <n v="1"/>
    <x v="0"/>
  </r>
  <r>
    <d v="1989-04-20T00:00:00"/>
    <x v="0"/>
    <n v="1"/>
    <n v="1"/>
    <x v="12"/>
    <n v="15"/>
    <x v="0"/>
    <n v="78"/>
    <n v="4.1900000000000004"/>
    <n v="3.7575105369999999"/>
    <m/>
    <n v="1"/>
    <n v="1"/>
    <n v="399"/>
    <n v="1"/>
    <x v="0"/>
  </r>
  <r>
    <d v="1989-04-20T00:00:00"/>
    <x v="0"/>
    <n v="1"/>
    <n v="1"/>
    <x v="12"/>
    <n v="16"/>
    <x v="0"/>
    <n v="82"/>
    <n v="5.33"/>
    <n v="4.7798403729999999"/>
    <m/>
    <n v="1"/>
    <n v="1"/>
    <n v="399"/>
    <n v="1"/>
    <x v="0"/>
  </r>
  <r>
    <d v="1989-04-20T00:00:00"/>
    <x v="0"/>
    <n v="1"/>
    <n v="1"/>
    <x v="12"/>
    <n v="17"/>
    <x v="0"/>
    <n v="72"/>
    <n v="3.93"/>
    <n v="3.5243475919999998"/>
    <m/>
    <m/>
    <n v="1"/>
    <n v="399"/>
    <n v="1"/>
    <x v="0"/>
  </r>
  <r>
    <d v="1989-04-20T00:00:00"/>
    <x v="0"/>
    <n v="1"/>
    <n v="1"/>
    <x v="12"/>
    <n v="18"/>
    <x v="0"/>
    <n v="69"/>
    <n v="2.98"/>
    <n v="2.6724060619999999"/>
    <m/>
    <m/>
    <n v="1"/>
    <n v="399"/>
    <n v="1"/>
    <x v="0"/>
  </r>
  <r>
    <d v="1989-04-20T00:00:00"/>
    <x v="0"/>
    <n v="1"/>
    <n v="1"/>
    <x v="12"/>
    <n v="19"/>
    <x v="0"/>
    <n v="78"/>
    <n v="4.3"/>
    <n v="3.8561563990000001"/>
    <m/>
    <n v="1"/>
    <n v="1"/>
    <n v="399"/>
    <n v="1"/>
    <x v="0"/>
  </r>
  <r>
    <d v="1989-04-20T00:00:00"/>
    <x v="0"/>
    <n v="1"/>
    <n v="1"/>
    <x v="12"/>
    <n v="20"/>
    <x v="0"/>
    <n v="72"/>
    <n v="3.81"/>
    <n v="3.4167339249999999"/>
    <m/>
    <m/>
    <n v="1"/>
    <n v="399"/>
    <n v="1"/>
    <x v="0"/>
  </r>
  <r>
    <d v="1989-04-20T00:00:00"/>
    <x v="0"/>
    <n v="1"/>
    <n v="1"/>
    <x v="12"/>
    <n v="21"/>
    <x v="0"/>
    <n v="70"/>
    <n v="3.16"/>
    <n v="2.8338265630000001"/>
    <m/>
    <m/>
    <n v="1"/>
    <n v="399"/>
    <n v="1"/>
    <x v="0"/>
  </r>
  <r>
    <d v="1989-04-20T00:00:00"/>
    <x v="0"/>
    <n v="1"/>
    <n v="1"/>
    <x v="12"/>
    <n v="22"/>
    <x v="0"/>
    <n v="75"/>
    <n v="4.25"/>
    <n v="3.8113173709999999"/>
    <m/>
    <n v="1"/>
    <n v="1"/>
    <n v="399"/>
    <n v="1"/>
    <x v="0"/>
  </r>
  <r>
    <d v="1989-04-20T00:00:00"/>
    <x v="0"/>
    <n v="1"/>
    <n v="1"/>
    <x v="12"/>
    <n v="23"/>
    <x v="0"/>
    <n v="73"/>
    <n v="3.09"/>
    <n v="2.771051924"/>
    <m/>
    <m/>
    <n v="1"/>
    <n v="399"/>
    <n v="1"/>
    <x v="0"/>
  </r>
  <r>
    <d v="1989-04-20T00:00:00"/>
    <x v="0"/>
    <n v="1"/>
    <n v="1"/>
    <x v="12"/>
    <n v="24"/>
    <x v="0"/>
    <n v="85"/>
    <n v="6.02"/>
    <n v="5.3986189580000001"/>
    <m/>
    <n v="1"/>
    <n v="1"/>
    <n v="399"/>
    <n v="1"/>
    <x v="0"/>
  </r>
  <r>
    <d v="1989-04-20T00:00:00"/>
    <x v="0"/>
    <n v="1"/>
    <n v="1"/>
    <x v="12"/>
    <n v="25"/>
    <x v="0"/>
    <n v="82"/>
    <n v="5.46"/>
    <n v="4.896421846"/>
    <m/>
    <n v="1"/>
    <n v="1"/>
    <n v="399"/>
    <n v="1"/>
    <x v="0"/>
  </r>
  <r>
    <d v="1989-04-20T00:00:00"/>
    <x v="0"/>
    <n v="1"/>
    <n v="1"/>
    <x v="12"/>
    <n v="26"/>
    <x v="0"/>
    <n v="67"/>
    <n v="2.67"/>
    <n v="2.394404089"/>
    <m/>
    <m/>
    <n v="1"/>
    <n v="399"/>
    <n v="1"/>
    <x v="0"/>
  </r>
  <r>
    <d v="1989-04-20T00:00:00"/>
    <x v="0"/>
    <n v="1"/>
    <n v="1"/>
    <x v="12"/>
    <n v="27"/>
    <x v="0"/>
    <n v="65"/>
    <n v="2.3199999999999998"/>
    <n v="2.0805308939999998"/>
    <m/>
    <m/>
    <n v="1"/>
    <n v="399"/>
    <n v="1"/>
    <x v="0"/>
  </r>
  <r>
    <d v="1989-04-20T00:00:00"/>
    <x v="0"/>
    <n v="1"/>
    <n v="1"/>
    <x v="12"/>
    <n v="28"/>
    <x v="0"/>
    <n v="73"/>
    <n v="3.59"/>
    <n v="3.2194422020000002"/>
    <m/>
    <m/>
    <n v="1"/>
    <n v="399"/>
    <n v="1"/>
    <x v="0"/>
  </r>
  <r>
    <d v="1989-04-20T00:00:00"/>
    <x v="0"/>
    <n v="1"/>
    <n v="1"/>
    <x v="12"/>
    <n v="29"/>
    <x v="0"/>
    <n v="75"/>
    <n v="3.96"/>
    <n v="3.551251009"/>
    <m/>
    <n v="1"/>
    <n v="1"/>
    <n v="399"/>
    <n v="1"/>
    <x v="0"/>
  </r>
  <r>
    <d v="1989-04-20T00:00:00"/>
    <x v="0"/>
    <n v="1"/>
    <n v="1"/>
    <x v="12"/>
    <n v="30"/>
    <x v="0"/>
    <n v="76"/>
    <n v="3.93"/>
    <n v="3.5243475919999998"/>
    <m/>
    <n v="1"/>
    <n v="1"/>
    <n v="399"/>
    <n v="1"/>
    <x v="0"/>
  </r>
  <r>
    <d v="1989-04-20T00:00:00"/>
    <x v="0"/>
    <n v="1"/>
    <n v="1"/>
    <x v="12"/>
    <n v="31"/>
    <x v="0"/>
    <n v="78"/>
    <n v="4.16"/>
    <n v="3.7306071200000002"/>
    <m/>
    <n v="1"/>
    <n v="1"/>
    <n v="399"/>
    <n v="1"/>
    <x v="0"/>
  </r>
  <r>
    <d v="1989-04-20T00:00:00"/>
    <x v="0"/>
    <n v="1"/>
    <n v="1"/>
    <x v="12"/>
    <n v="32"/>
    <x v="0"/>
    <n v="80"/>
    <n v="4.75"/>
    <n v="4.2597076500000002"/>
    <m/>
    <n v="1"/>
    <n v="1"/>
    <n v="399"/>
    <n v="1"/>
    <x v="0"/>
  </r>
  <r>
    <d v="1989-04-20T00:00:00"/>
    <x v="0"/>
    <n v="1"/>
    <n v="1"/>
    <x v="12"/>
    <n v="33"/>
    <x v="0"/>
    <n v="76"/>
    <n v="3.74"/>
    <n v="3.3539592859999998"/>
    <m/>
    <n v="1"/>
    <n v="1"/>
    <n v="399"/>
    <n v="1"/>
    <x v="0"/>
  </r>
  <r>
    <d v="1989-04-20T00:00:00"/>
    <x v="0"/>
    <n v="1"/>
    <n v="1"/>
    <x v="12"/>
    <n v="34"/>
    <x v="0"/>
    <n v="80"/>
    <n v="4.43"/>
    <n v="3.9727378710000001"/>
    <m/>
    <n v="1"/>
    <n v="1"/>
    <n v="399"/>
    <n v="1"/>
    <x v="0"/>
  </r>
  <r>
    <d v="1989-04-20T00:00:00"/>
    <x v="0"/>
    <n v="1"/>
    <n v="1"/>
    <x v="12"/>
    <n v="35"/>
    <x v="0"/>
    <n v="75"/>
    <n v="3.84"/>
    <n v="3.4436373420000002"/>
    <m/>
    <n v="1"/>
    <n v="1"/>
    <n v="399"/>
    <n v="1"/>
    <x v="0"/>
  </r>
  <r>
    <d v="1989-04-20T00:00:00"/>
    <x v="0"/>
    <n v="1"/>
    <n v="1"/>
    <x v="12"/>
    <n v="36"/>
    <x v="0"/>
    <n v="76"/>
    <n v="4.17"/>
    <n v="3.739574926"/>
    <m/>
    <n v="1"/>
    <n v="1"/>
    <n v="399"/>
    <n v="1"/>
    <x v="0"/>
  </r>
  <r>
    <d v="1989-04-20T00:00:00"/>
    <x v="0"/>
    <n v="1"/>
    <n v="1"/>
    <x v="12"/>
    <n v="37"/>
    <x v="0"/>
    <n v="66"/>
    <n v="2.88"/>
    <n v="2.582728006"/>
    <m/>
    <m/>
    <n v="1"/>
    <n v="399"/>
    <n v="1"/>
    <x v="0"/>
  </r>
  <r>
    <d v="1989-04-20T00:00:00"/>
    <x v="0"/>
    <n v="1"/>
    <n v="1"/>
    <x v="12"/>
    <n v="38"/>
    <x v="0"/>
    <n v="64"/>
    <n v="2.33"/>
    <n v="2.0894987"/>
    <m/>
    <m/>
    <n v="1"/>
    <n v="399"/>
    <n v="1"/>
    <x v="0"/>
  </r>
  <r>
    <d v="1989-04-20T00:00:00"/>
    <x v="0"/>
    <n v="1"/>
    <n v="1"/>
    <x v="12"/>
    <n v="39"/>
    <x v="0"/>
    <n v="82"/>
    <n v="5.25"/>
    <n v="4.7080979279999999"/>
    <m/>
    <n v="1"/>
    <n v="1"/>
    <n v="399"/>
    <n v="1"/>
    <x v="0"/>
  </r>
  <r>
    <d v="1989-04-20T00:00:00"/>
    <x v="0"/>
    <n v="1"/>
    <n v="1"/>
    <x v="12"/>
    <n v="40"/>
    <x v="0"/>
    <n v="80"/>
    <n v="4.6900000000000004"/>
    <n v="4.2059008159999998"/>
    <m/>
    <n v="1"/>
    <n v="1"/>
    <n v="399"/>
    <n v="1"/>
    <x v="0"/>
  </r>
  <r>
    <d v="1989-04-20T00:00:00"/>
    <x v="0"/>
    <n v="1"/>
    <n v="1"/>
    <x v="12"/>
    <n v="41"/>
    <x v="0"/>
    <n v="81"/>
    <n v="4.54"/>
    <n v="4.0713837320000001"/>
    <m/>
    <n v="1"/>
    <n v="1"/>
    <n v="399"/>
    <n v="1"/>
    <x v="0"/>
  </r>
  <r>
    <d v="1989-04-20T00:00:00"/>
    <x v="0"/>
    <n v="1"/>
    <n v="1"/>
    <x v="12"/>
    <n v="42"/>
    <x v="0"/>
    <n v="79"/>
    <n v="4.79"/>
    <n v="4.2955788720000001"/>
    <m/>
    <n v="1"/>
    <n v="1"/>
    <n v="399"/>
    <n v="1"/>
    <x v="0"/>
  </r>
  <r>
    <d v="1989-04-20T00:00:00"/>
    <x v="0"/>
    <n v="1"/>
    <n v="1"/>
    <x v="12"/>
    <n v="43"/>
    <x v="0"/>
    <n v="64"/>
    <n v="2.36"/>
    <n v="2.1164021160000002"/>
    <m/>
    <m/>
    <n v="1"/>
    <n v="399"/>
    <n v="1"/>
    <x v="0"/>
  </r>
  <r>
    <d v="1989-04-20T00:00:00"/>
    <x v="0"/>
    <n v="1"/>
    <n v="1"/>
    <x v="12"/>
    <n v="44"/>
    <x v="0"/>
    <n v="68"/>
    <n v="2.85"/>
    <n v="2.5558245899999998"/>
    <m/>
    <m/>
    <n v="1"/>
    <n v="399"/>
    <n v="1"/>
    <x v="0"/>
  </r>
  <r>
    <d v="1989-04-20T00:00:00"/>
    <x v="0"/>
    <n v="1"/>
    <n v="1"/>
    <x v="12"/>
    <n v="45"/>
    <x v="0"/>
    <n v="76"/>
    <n v="4.2699999999999996"/>
    <n v="3.8292529819999999"/>
    <m/>
    <n v="1"/>
    <n v="1"/>
    <n v="399"/>
    <n v="1"/>
    <x v="0"/>
  </r>
  <r>
    <d v="1989-04-20T00:00:00"/>
    <x v="0"/>
    <n v="1"/>
    <n v="1"/>
    <x v="12"/>
    <n v="46"/>
    <x v="0"/>
    <n v="76"/>
    <n v="3.71"/>
    <n v="3.3270558690000001"/>
    <m/>
    <n v="1"/>
    <n v="1"/>
    <n v="399"/>
    <n v="1"/>
    <x v="0"/>
  </r>
  <r>
    <d v="1989-04-20T00:00:00"/>
    <x v="0"/>
    <n v="1"/>
    <n v="1"/>
    <x v="12"/>
    <n v="47"/>
    <x v="0"/>
    <n v="73"/>
    <n v="3.51"/>
    <n v="3.1476997579999999"/>
    <m/>
    <m/>
    <n v="1"/>
    <n v="399"/>
    <n v="1"/>
    <x v="0"/>
  </r>
  <r>
    <d v="1989-04-20T00:00:00"/>
    <x v="0"/>
    <n v="1"/>
    <n v="1"/>
    <x v="12"/>
    <n v="48"/>
    <x v="0"/>
    <n v="76"/>
    <n v="4.16"/>
    <n v="3.7306071200000002"/>
    <m/>
    <n v="1"/>
    <n v="1"/>
    <n v="399"/>
    <n v="1"/>
    <x v="0"/>
  </r>
  <r>
    <d v="1989-04-20T00:00:00"/>
    <x v="0"/>
    <n v="1"/>
    <n v="1"/>
    <x v="12"/>
    <n v="49"/>
    <x v="0"/>
    <n v="79"/>
    <n v="4.34"/>
    <n v="3.892027621"/>
    <m/>
    <n v="1"/>
    <n v="1"/>
    <n v="399"/>
    <n v="1"/>
    <x v="0"/>
  </r>
  <r>
    <d v="1989-04-20T00:00:00"/>
    <x v="0"/>
    <n v="1"/>
    <n v="1"/>
    <x v="12"/>
    <n v="50"/>
    <x v="0"/>
    <n v="80"/>
    <n v="4.96"/>
    <n v="4.4480315670000001"/>
    <m/>
    <n v="1"/>
    <n v="1"/>
    <n v="399"/>
    <n v="1"/>
    <x v="0"/>
  </r>
  <r>
    <d v="1989-04-20T00:00:00"/>
    <x v="0"/>
    <n v="1"/>
    <n v="1"/>
    <x v="12"/>
    <n v="51"/>
    <x v="0"/>
    <n v="70"/>
    <n v="3.09"/>
    <n v="2.771051924"/>
    <m/>
    <m/>
    <n v="1"/>
    <n v="399"/>
    <n v="1"/>
    <x v="0"/>
  </r>
  <r>
    <d v="1989-04-20T00:00:00"/>
    <x v="0"/>
    <n v="1"/>
    <n v="1"/>
    <x v="12"/>
    <n v="52"/>
    <x v="0"/>
    <n v="73"/>
    <n v="3.6"/>
    <n v="3.228410008"/>
    <m/>
    <m/>
    <n v="1"/>
    <n v="399"/>
    <n v="1"/>
    <x v="0"/>
  </r>
  <r>
    <d v="1989-04-20T00:00:00"/>
    <x v="0"/>
    <n v="1"/>
    <n v="1"/>
    <x v="12"/>
    <n v="53"/>
    <x v="0"/>
    <n v="75"/>
    <n v="3.9"/>
    <n v="3.497444175"/>
    <m/>
    <n v="1"/>
    <n v="1"/>
    <n v="399"/>
    <n v="1"/>
    <x v="0"/>
  </r>
  <r>
    <d v="1989-04-20T00:00:00"/>
    <x v="0"/>
    <n v="1"/>
    <n v="1"/>
    <x v="12"/>
    <n v="54"/>
    <x v="0"/>
    <n v="63"/>
    <n v="2.2400000000000002"/>
    <n v="2.0087884489999999"/>
    <m/>
    <m/>
    <n v="1"/>
    <n v="399"/>
    <n v="1"/>
    <x v="0"/>
  </r>
  <r>
    <d v="1989-04-20T00:00:00"/>
    <x v="0"/>
    <n v="1"/>
    <n v="1"/>
    <x v="12"/>
    <n v="55"/>
    <x v="0"/>
    <n v="74"/>
    <n v="4.0999999999999996"/>
    <n v="3.6768002869999998"/>
    <m/>
    <m/>
    <n v="1"/>
    <n v="399"/>
    <n v="1"/>
    <x v="0"/>
  </r>
  <r>
    <d v="1989-04-20T00:00:00"/>
    <x v="0"/>
    <n v="1"/>
    <n v="1"/>
    <x v="12"/>
    <n v="56"/>
    <x v="0"/>
    <n v="70"/>
    <n v="3.24"/>
    <n v="2.905569007"/>
    <m/>
    <m/>
    <n v="1"/>
    <n v="399"/>
    <n v="1"/>
    <x v="0"/>
  </r>
  <r>
    <d v="1989-04-20T00:00:00"/>
    <x v="0"/>
    <n v="1"/>
    <n v="1"/>
    <x v="12"/>
    <n v="57"/>
    <x v="0"/>
    <n v="67"/>
    <n v="2.79"/>
    <n v="2.5020177559999999"/>
    <m/>
    <m/>
    <n v="1"/>
    <n v="399"/>
    <n v="1"/>
    <x v="0"/>
  </r>
  <r>
    <d v="1989-04-20T00:00:00"/>
    <x v="0"/>
    <n v="1"/>
    <n v="1"/>
    <x v="12"/>
    <n v="58"/>
    <x v="0"/>
    <n v="74"/>
    <n v="3.75"/>
    <n v="3.3629270920000001"/>
    <m/>
    <m/>
    <n v="1"/>
    <n v="399"/>
    <n v="1"/>
    <x v="0"/>
  </r>
  <r>
    <d v="1989-04-20T00:00:00"/>
    <x v="0"/>
    <n v="1"/>
    <n v="1"/>
    <x v="12"/>
    <n v="59"/>
    <x v="0"/>
    <n v="73"/>
    <n v="3.4"/>
    <n v="3.0490538969999998"/>
    <m/>
    <m/>
    <n v="1"/>
    <n v="399"/>
    <n v="1"/>
    <x v="0"/>
  </r>
  <r>
    <d v="1989-04-20T00:00:00"/>
    <x v="0"/>
    <n v="1"/>
    <n v="1"/>
    <x v="12"/>
    <n v="60"/>
    <x v="0"/>
    <n v="80"/>
    <n v="4.97"/>
    <n v="4.4569993720000003"/>
    <m/>
    <n v="1"/>
    <n v="1"/>
    <n v="399"/>
    <n v="1"/>
    <x v="0"/>
  </r>
  <r>
    <d v="1989-04-20T00:00:00"/>
    <x v="0"/>
    <n v="1"/>
    <n v="1"/>
    <x v="12"/>
    <n v="61"/>
    <x v="0"/>
    <n v="66"/>
    <n v="2.7"/>
    <n v="2.4213075060000002"/>
    <m/>
    <m/>
    <n v="1"/>
    <n v="399"/>
    <n v="1"/>
    <x v="0"/>
  </r>
  <r>
    <d v="1989-04-20T00:00:00"/>
    <x v="0"/>
    <n v="1"/>
    <n v="1"/>
    <x v="12"/>
    <n v="62"/>
    <x v="0"/>
    <n v="75"/>
    <n v="3.77"/>
    <n v="3.380862703"/>
    <m/>
    <n v="1"/>
    <n v="1"/>
    <n v="399"/>
    <n v="1"/>
    <x v="0"/>
  </r>
  <r>
    <d v="1989-04-20T00:00:00"/>
    <x v="0"/>
    <n v="1"/>
    <n v="1"/>
    <x v="12"/>
    <n v="63"/>
    <x v="0"/>
    <n v="65"/>
    <n v="2.74"/>
    <n v="2.4571787280000001"/>
    <m/>
    <m/>
    <n v="1"/>
    <n v="399"/>
    <n v="1"/>
    <x v="0"/>
  </r>
  <r>
    <d v="1989-04-20T00:00:00"/>
    <x v="0"/>
    <n v="1"/>
    <n v="1"/>
    <x v="12"/>
    <n v="64"/>
    <x v="0"/>
    <n v="73"/>
    <n v="3.61"/>
    <n v="3.2373778139999998"/>
    <m/>
    <m/>
    <n v="1"/>
    <n v="399"/>
    <n v="1"/>
    <x v="0"/>
  </r>
  <r>
    <d v="1989-04-20T00:00:00"/>
    <x v="0"/>
    <n v="1"/>
    <n v="1"/>
    <x v="12"/>
    <n v="65"/>
    <x v="0"/>
    <n v="77"/>
    <n v="3.95"/>
    <n v="3.5422832030000002"/>
    <m/>
    <n v="1"/>
    <n v="1"/>
    <n v="399"/>
    <n v="1"/>
    <x v="0"/>
  </r>
  <r>
    <d v="1989-04-20T00:00:00"/>
    <x v="0"/>
    <n v="1"/>
    <n v="1"/>
    <x v="12"/>
    <n v="66"/>
    <x v="0"/>
    <n v="67"/>
    <n v="2.95"/>
    <n v="2.6455026460000002"/>
    <m/>
    <m/>
    <n v="1"/>
    <n v="399"/>
    <n v="1"/>
    <x v="0"/>
  </r>
  <r>
    <d v="1989-04-20T00:00:00"/>
    <x v="0"/>
    <n v="1"/>
    <n v="1"/>
    <x v="12"/>
    <n v="67"/>
    <x v="0"/>
    <n v="68"/>
    <n v="3.08"/>
    <n v="2.7620841180000002"/>
    <m/>
    <m/>
    <n v="1"/>
    <n v="399"/>
    <n v="1"/>
    <x v="0"/>
  </r>
  <r>
    <d v="1989-04-20T00:00:00"/>
    <x v="0"/>
    <n v="1"/>
    <n v="1"/>
    <x v="12"/>
    <n v="68"/>
    <x v="0"/>
    <n v="79"/>
    <n v="4.51"/>
    <n v="4.0444803159999996"/>
    <m/>
    <n v="1"/>
    <n v="1"/>
    <n v="399"/>
    <n v="1"/>
    <x v="0"/>
  </r>
  <r>
    <d v="1989-04-20T00:00:00"/>
    <x v="0"/>
    <n v="1"/>
    <n v="1"/>
    <x v="12"/>
    <n v="69"/>
    <x v="0"/>
    <n v="56"/>
    <n v="1.74"/>
    <n v="1.5603981709999999"/>
    <m/>
    <m/>
    <n v="1"/>
    <n v="399"/>
    <n v="1"/>
    <x v="0"/>
  </r>
  <r>
    <d v="1989-04-20T00:00:00"/>
    <x v="0"/>
    <n v="1"/>
    <n v="1"/>
    <x v="12"/>
    <n v="70"/>
    <x v="0"/>
    <n v="73"/>
    <n v="3.95"/>
    <n v="3.5422832030000002"/>
    <m/>
    <m/>
    <n v="1"/>
    <n v="399"/>
    <n v="1"/>
    <x v="0"/>
  </r>
  <r>
    <d v="1989-04-20T00:00:00"/>
    <x v="0"/>
    <n v="1"/>
    <n v="1"/>
    <x v="12"/>
    <n v="71"/>
    <x v="0"/>
    <n v="72"/>
    <n v="2.97"/>
    <n v="2.6634382570000001"/>
    <m/>
    <m/>
    <n v="1"/>
    <n v="399"/>
    <n v="1"/>
    <x v="0"/>
  </r>
  <r>
    <d v="1989-04-20T00:00:00"/>
    <x v="0"/>
    <n v="1"/>
    <n v="1"/>
    <x v="12"/>
    <n v="72"/>
    <x v="0"/>
    <n v="67"/>
    <n v="2.69"/>
    <n v="2.4123397"/>
    <m/>
    <m/>
    <n v="1"/>
    <n v="399"/>
    <n v="1"/>
    <x v="0"/>
  </r>
  <r>
    <d v="1989-04-20T00:00:00"/>
    <x v="0"/>
    <n v="1"/>
    <n v="1"/>
    <x v="12"/>
    <n v="73"/>
    <x v="0"/>
    <n v="80"/>
    <n v="4.53"/>
    <n v="4.062415927"/>
    <m/>
    <n v="1"/>
    <n v="1"/>
    <n v="399"/>
    <n v="1"/>
    <x v="0"/>
  </r>
  <r>
    <d v="1989-04-20T00:00:00"/>
    <x v="0"/>
    <n v="1"/>
    <n v="1"/>
    <x v="12"/>
    <n v="74"/>
    <x v="0"/>
    <n v="69"/>
    <n v="3.32"/>
    <n v="2.9773114519999999"/>
    <m/>
    <m/>
    <n v="1"/>
    <n v="399"/>
    <n v="1"/>
    <x v="0"/>
  </r>
  <r>
    <d v="1989-04-20T00:00:00"/>
    <x v="0"/>
    <n v="1"/>
    <n v="1"/>
    <x v="12"/>
    <n v="75"/>
    <x v="0"/>
    <n v="71"/>
    <n v="3.25"/>
    <n v="2.9145368129999998"/>
    <m/>
    <m/>
    <n v="1"/>
    <n v="399"/>
    <n v="1"/>
    <x v="0"/>
  </r>
  <r>
    <d v="1989-04-20T00:00:00"/>
    <x v="0"/>
    <n v="1"/>
    <n v="1"/>
    <x v="12"/>
    <n v="76"/>
    <x v="0"/>
    <n v="74"/>
    <n v="3.72"/>
    <n v="3.3360236749999999"/>
    <m/>
    <m/>
    <n v="1"/>
    <n v="399"/>
    <n v="1"/>
    <x v="0"/>
  </r>
  <r>
    <d v="1989-04-20T00:00:00"/>
    <x v="0"/>
    <n v="1"/>
    <n v="1"/>
    <x v="12"/>
    <n v="77"/>
    <x v="0"/>
    <n v="84"/>
    <n v="5.19"/>
    <n v="4.6542910949999996"/>
    <m/>
    <n v="1"/>
    <n v="1"/>
    <n v="399"/>
    <n v="1"/>
    <x v="0"/>
  </r>
  <r>
    <d v="1989-04-20T00:00:00"/>
    <x v="0"/>
    <n v="1"/>
    <n v="1"/>
    <x v="12"/>
    <n v="78"/>
    <x v="0"/>
    <n v="67"/>
    <n v="2.82"/>
    <n v="2.5289211730000001"/>
    <m/>
    <m/>
    <n v="1"/>
    <n v="399"/>
    <n v="1"/>
    <x v="0"/>
  </r>
  <r>
    <d v="1989-04-20T00:00:00"/>
    <x v="0"/>
    <n v="1"/>
    <n v="1"/>
    <x v="12"/>
    <n v="79"/>
    <x v="0"/>
    <n v="71"/>
    <n v="3.55"/>
    <n v="3.1835709799999998"/>
    <m/>
    <m/>
    <n v="1"/>
    <n v="399"/>
    <n v="1"/>
    <x v="0"/>
  </r>
  <r>
    <d v="1989-04-20T00:00:00"/>
    <x v="0"/>
    <n v="1"/>
    <n v="1"/>
    <x v="12"/>
    <n v="80"/>
    <x v="0"/>
    <n v="78"/>
    <n v="4.2"/>
    <n v="3.7664783430000002"/>
    <m/>
    <n v="1"/>
    <n v="1"/>
    <n v="399"/>
    <n v="1"/>
    <x v="0"/>
  </r>
  <r>
    <d v="1989-04-20T00:00:00"/>
    <x v="0"/>
    <n v="1"/>
    <n v="1"/>
    <x v="12"/>
    <n v="81"/>
    <x v="0"/>
    <n v="78"/>
    <n v="4.84"/>
    <n v="4.3404179000000003"/>
    <m/>
    <n v="1"/>
    <n v="1"/>
    <n v="399"/>
    <n v="1"/>
    <x v="0"/>
  </r>
  <r>
    <d v="1989-04-20T00:00:00"/>
    <x v="0"/>
    <n v="1"/>
    <n v="1"/>
    <x v="12"/>
    <n v="82"/>
    <x v="0"/>
    <n v="75"/>
    <n v="3.87"/>
    <n v="3.4705407589999999"/>
    <m/>
    <n v="1"/>
    <n v="1"/>
    <n v="399"/>
    <n v="1"/>
    <x v="0"/>
  </r>
  <r>
    <d v="1989-04-20T00:00:00"/>
    <x v="0"/>
    <n v="1"/>
    <n v="1"/>
    <x v="12"/>
    <n v="83"/>
    <x v="0"/>
    <n v="73"/>
    <n v="3.57"/>
    <n v="3.2015065909999998"/>
    <m/>
    <m/>
    <n v="1"/>
    <n v="399"/>
    <n v="1"/>
    <x v="0"/>
  </r>
  <r>
    <d v="1989-04-20T00:00:00"/>
    <x v="0"/>
    <n v="1"/>
    <n v="1"/>
    <x v="12"/>
    <n v="84"/>
    <x v="0"/>
    <n v="76"/>
    <n v="4.29"/>
    <n v="3.8471885929999998"/>
    <m/>
    <n v="1"/>
    <n v="1"/>
    <n v="399"/>
    <n v="1"/>
    <x v="0"/>
  </r>
  <r>
    <d v="1989-04-20T00:00:00"/>
    <x v="0"/>
    <n v="1"/>
    <n v="1"/>
    <x v="12"/>
    <n v="85"/>
    <x v="0"/>
    <n v="67"/>
    <n v="3.01"/>
    <n v="2.6993094790000001"/>
    <m/>
    <m/>
    <n v="1"/>
    <n v="399"/>
    <n v="1"/>
    <x v="0"/>
  </r>
  <r>
    <d v="1989-04-20T00:00:00"/>
    <x v="0"/>
    <n v="1"/>
    <n v="1"/>
    <x v="12"/>
    <n v="86"/>
    <x v="0"/>
    <n v="77"/>
    <n v="4.16"/>
    <n v="3.7306071200000002"/>
    <m/>
    <n v="1"/>
    <n v="1"/>
    <n v="399"/>
    <n v="1"/>
    <x v="0"/>
  </r>
  <r>
    <d v="1989-04-20T00:00:00"/>
    <x v="0"/>
    <n v="1"/>
    <n v="1"/>
    <x v="12"/>
    <n v="87"/>
    <x v="0"/>
    <n v="75"/>
    <n v="3.99"/>
    <n v="3.5781544260000002"/>
    <m/>
    <n v="1"/>
    <n v="1"/>
    <n v="399"/>
    <n v="1"/>
    <x v="0"/>
  </r>
  <r>
    <d v="1989-04-20T00:00:00"/>
    <x v="0"/>
    <n v="1"/>
    <n v="1"/>
    <x v="12"/>
    <n v="88"/>
    <x v="0"/>
    <n v="79"/>
    <n v="4.79"/>
    <n v="4.2955788720000001"/>
    <m/>
    <n v="1"/>
    <n v="1"/>
    <n v="399"/>
    <n v="1"/>
    <x v="0"/>
  </r>
  <r>
    <d v="1989-04-20T00:00:00"/>
    <x v="0"/>
    <n v="1"/>
    <n v="1"/>
    <x v="12"/>
    <n v="89"/>
    <x v="0"/>
    <n v="72"/>
    <n v="3.41"/>
    <n v="3.058021702"/>
    <m/>
    <m/>
    <n v="1"/>
    <n v="399"/>
    <n v="1"/>
    <x v="0"/>
  </r>
  <r>
    <d v="1989-04-20T00:00:00"/>
    <x v="0"/>
    <n v="1"/>
    <n v="1"/>
    <x v="12"/>
    <n v="90"/>
    <x v="0"/>
    <n v="70"/>
    <n v="3.37"/>
    <n v="3.0221504800000001"/>
    <m/>
    <m/>
    <n v="1"/>
    <n v="399"/>
    <n v="1"/>
    <x v="0"/>
  </r>
  <r>
    <d v="1989-05-02T00:00:00"/>
    <x v="0"/>
    <n v="1"/>
    <n v="1"/>
    <x v="12"/>
    <n v="1"/>
    <x v="0"/>
    <n v="62"/>
    <n v="2.13"/>
    <n v="1.910142588"/>
    <m/>
    <m/>
    <n v="1"/>
    <n v="399"/>
    <n v="1"/>
    <x v="0"/>
  </r>
  <r>
    <d v="1989-05-02T00:00:00"/>
    <x v="0"/>
    <n v="1"/>
    <n v="1"/>
    <x v="12"/>
    <n v="2"/>
    <x v="0"/>
    <n v="64"/>
    <n v="2.4500000000000002"/>
    <n v="2.1971123669999999"/>
    <m/>
    <m/>
    <n v="1"/>
    <n v="399"/>
    <n v="1"/>
    <x v="0"/>
  </r>
  <r>
    <d v="1989-05-02T00:00:00"/>
    <x v="0"/>
    <n v="1"/>
    <n v="1"/>
    <x v="12"/>
    <n v="3"/>
    <x v="0"/>
    <n v="82"/>
    <n v="4.54"/>
    <n v="4.0713837320000001"/>
    <m/>
    <n v="1"/>
    <n v="1"/>
    <n v="399"/>
    <n v="1"/>
    <x v="0"/>
  </r>
  <r>
    <d v="1989-05-02T00:00:00"/>
    <x v="0"/>
    <n v="1"/>
    <n v="1"/>
    <x v="12"/>
    <n v="4"/>
    <x v="0"/>
    <n v="88"/>
    <n v="7.02"/>
    <n v="6.2953995159999998"/>
    <m/>
    <n v="1"/>
    <n v="1"/>
    <n v="399"/>
    <n v="1"/>
    <x v="0"/>
  </r>
  <r>
    <d v="1989-05-02T00:00:00"/>
    <x v="0"/>
    <n v="1"/>
    <n v="1"/>
    <x v="12"/>
    <n v="5"/>
    <x v="0"/>
    <n v="82"/>
    <n v="5.14"/>
    <n v="4.6094520670000003"/>
    <m/>
    <n v="1"/>
    <n v="1"/>
    <n v="399"/>
    <n v="1"/>
    <x v="0"/>
  </r>
  <r>
    <d v="1989-05-02T00:00:00"/>
    <x v="0"/>
    <n v="1"/>
    <n v="1"/>
    <x v="12"/>
    <n v="6"/>
    <x v="0"/>
    <n v="69"/>
    <n v="3.05"/>
    <n v="2.735180701"/>
    <m/>
    <m/>
    <n v="1"/>
    <n v="399"/>
    <n v="1"/>
    <x v="0"/>
  </r>
  <r>
    <d v="1989-05-02T00:00:00"/>
    <x v="0"/>
    <n v="1"/>
    <n v="1"/>
    <x v="12"/>
    <n v="7"/>
    <x v="0"/>
    <n v="76"/>
    <n v="4.51"/>
    <n v="4.0444803159999996"/>
    <m/>
    <n v="1"/>
    <n v="1"/>
    <n v="399"/>
    <n v="1"/>
    <x v="0"/>
  </r>
  <r>
    <d v="1989-05-02T00:00:00"/>
    <x v="0"/>
    <n v="1"/>
    <n v="1"/>
    <x v="12"/>
    <n v="8"/>
    <x v="0"/>
    <n v="63"/>
    <n v="2.44"/>
    <n v="2.1881445610000001"/>
    <m/>
    <m/>
    <n v="1"/>
    <n v="399"/>
    <n v="1"/>
    <x v="0"/>
  </r>
  <r>
    <d v="1989-05-02T00:00:00"/>
    <x v="0"/>
    <n v="1"/>
    <n v="1"/>
    <x v="12"/>
    <n v="9"/>
    <x v="0"/>
    <n v="71"/>
    <n v="3.46"/>
    <n v="3.1028607300000002"/>
    <m/>
    <m/>
    <n v="1"/>
    <n v="399"/>
    <n v="1"/>
    <x v="0"/>
  </r>
  <r>
    <d v="1989-05-02T00:00:00"/>
    <x v="0"/>
    <n v="1"/>
    <n v="1"/>
    <x v="12"/>
    <n v="10"/>
    <x v="0"/>
    <n v="66"/>
    <n v="2.5"/>
    <n v="2.241951394"/>
    <m/>
    <m/>
    <n v="1"/>
    <n v="399"/>
    <n v="1"/>
    <x v="0"/>
  </r>
  <r>
    <d v="1989-05-02T00:00:00"/>
    <x v="0"/>
    <n v="1"/>
    <n v="1"/>
    <x v="12"/>
    <n v="11"/>
    <x v="0"/>
    <n v="79"/>
    <n v="4.72"/>
    <n v="4.2328042330000004"/>
    <m/>
    <n v="1"/>
    <n v="1"/>
    <n v="399"/>
    <n v="1"/>
    <x v="0"/>
  </r>
  <r>
    <d v="1989-05-02T00:00:00"/>
    <x v="0"/>
    <n v="1"/>
    <n v="1"/>
    <x v="12"/>
    <n v="12"/>
    <x v="0"/>
    <n v="66"/>
    <n v="2.74"/>
    <n v="2.4571787280000001"/>
    <m/>
    <m/>
    <n v="1"/>
    <n v="399"/>
    <n v="1"/>
    <x v="0"/>
  </r>
  <r>
    <d v="1989-05-02T00:00:00"/>
    <x v="0"/>
    <n v="1"/>
    <n v="1"/>
    <x v="12"/>
    <n v="13"/>
    <x v="0"/>
    <n v="81"/>
    <n v="5.14"/>
    <n v="4.6094520670000003"/>
    <m/>
    <n v="1"/>
    <n v="1"/>
    <n v="399"/>
    <n v="1"/>
    <x v="0"/>
  </r>
  <r>
    <d v="1989-05-02T00:00:00"/>
    <x v="0"/>
    <n v="1"/>
    <n v="1"/>
    <x v="12"/>
    <n v="14"/>
    <x v="0"/>
    <n v="80"/>
    <n v="4.84"/>
    <n v="4.3404179000000003"/>
    <m/>
    <n v="1"/>
    <n v="1"/>
    <n v="399"/>
    <n v="1"/>
    <x v="0"/>
  </r>
  <r>
    <d v="1989-05-02T00:00:00"/>
    <x v="0"/>
    <n v="1"/>
    <n v="1"/>
    <x v="12"/>
    <n v="15"/>
    <x v="0"/>
    <n v="70"/>
    <n v="3.33"/>
    <n v="2.9862792570000001"/>
    <m/>
    <m/>
    <n v="1"/>
    <n v="399"/>
    <n v="1"/>
    <x v="0"/>
  </r>
  <r>
    <d v="1989-05-02T00:00:00"/>
    <x v="0"/>
    <n v="1"/>
    <n v="1"/>
    <x v="12"/>
    <n v="16"/>
    <x v="0"/>
    <n v="76"/>
    <n v="4.5599999999999996"/>
    <n v="4.0893193439999997"/>
    <m/>
    <n v="1"/>
    <n v="1"/>
    <n v="399"/>
    <n v="1"/>
    <x v="0"/>
  </r>
  <r>
    <d v="1989-05-02T00:00:00"/>
    <x v="0"/>
    <n v="1"/>
    <n v="1"/>
    <x v="12"/>
    <n v="17"/>
    <x v="0"/>
    <n v="82"/>
    <n v="5.57"/>
    <n v="4.9950677069999996"/>
    <m/>
    <n v="1"/>
    <n v="1"/>
    <n v="399"/>
    <n v="1"/>
    <x v="0"/>
  </r>
  <r>
    <d v="1989-05-02T00:00:00"/>
    <x v="0"/>
    <n v="1"/>
    <n v="1"/>
    <x v="12"/>
    <n v="18"/>
    <x v="0"/>
    <n v="75"/>
    <n v="4.2"/>
    <n v="3.7664783430000002"/>
    <m/>
    <n v="1"/>
    <n v="1"/>
    <n v="399"/>
    <n v="1"/>
    <x v="0"/>
  </r>
  <r>
    <d v="1989-05-02T00:00:00"/>
    <x v="0"/>
    <n v="1"/>
    <n v="1"/>
    <x v="12"/>
    <n v="19"/>
    <x v="0"/>
    <n v="74"/>
    <n v="4.0599999999999996"/>
    <n v="3.6409290649999999"/>
    <m/>
    <m/>
    <n v="1"/>
    <n v="399"/>
    <n v="1"/>
    <x v="0"/>
  </r>
  <r>
    <d v="1989-05-02T00:00:00"/>
    <x v="0"/>
    <n v="1"/>
    <n v="1"/>
    <x v="12"/>
    <n v="20"/>
    <x v="0"/>
    <n v="69"/>
    <n v="3.12"/>
    <n v="2.7979553400000001"/>
    <m/>
    <m/>
    <n v="1"/>
    <n v="399"/>
    <n v="1"/>
    <x v="0"/>
  </r>
  <r>
    <d v="1989-05-02T00:00:00"/>
    <x v="0"/>
    <n v="1"/>
    <n v="1"/>
    <x v="12"/>
    <n v="21"/>
    <x v="0"/>
    <n v="76"/>
    <n v="4.34"/>
    <n v="3.892027621"/>
    <m/>
    <n v="1"/>
    <n v="1"/>
    <n v="399"/>
    <n v="1"/>
    <x v="0"/>
  </r>
  <r>
    <d v="1989-05-02T00:00:00"/>
    <x v="0"/>
    <n v="1"/>
    <n v="1"/>
    <x v="12"/>
    <n v="22"/>
    <x v="0"/>
    <n v="74"/>
    <n v="4.01"/>
    <n v="3.5960900370000002"/>
    <m/>
    <m/>
    <n v="1"/>
    <n v="399"/>
    <n v="1"/>
    <x v="0"/>
  </r>
  <r>
    <d v="1989-05-02T00:00:00"/>
    <x v="0"/>
    <n v="1"/>
    <n v="1"/>
    <x v="12"/>
    <n v="23"/>
    <x v="0"/>
    <n v="79"/>
    <n v="4.51"/>
    <n v="4.0444803159999996"/>
    <m/>
    <n v="1"/>
    <n v="1"/>
    <n v="399"/>
    <n v="1"/>
    <x v="0"/>
  </r>
  <r>
    <d v="1989-05-02T00:00:00"/>
    <x v="0"/>
    <n v="1"/>
    <n v="1"/>
    <x v="12"/>
    <n v="24"/>
    <x v="0"/>
    <n v="86"/>
    <n v="6.16"/>
    <n v="5.5241682360000004"/>
    <m/>
    <n v="1"/>
    <n v="1"/>
    <n v="399"/>
    <n v="1"/>
    <x v="0"/>
  </r>
  <r>
    <d v="1989-05-02T00:00:00"/>
    <x v="0"/>
    <n v="1"/>
    <n v="1"/>
    <x v="12"/>
    <n v="25"/>
    <x v="0"/>
    <n v="71"/>
    <n v="3.18"/>
    <n v="2.8517621740000001"/>
    <m/>
    <m/>
    <n v="1"/>
    <n v="399"/>
    <n v="1"/>
    <x v="0"/>
  </r>
  <r>
    <d v="1989-05-02T00:00:00"/>
    <x v="0"/>
    <n v="1"/>
    <n v="1"/>
    <x v="12"/>
    <n v="26"/>
    <x v="0"/>
    <n v="79"/>
    <n v="4.75"/>
    <n v="4.2597076500000002"/>
    <m/>
    <n v="1"/>
    <n v="1"/>
    <n v="399"/>
    <n v="1"/>
    <x v="0"/>
  </r>
  <r>
    <d v="1989-05-02T00:00:00"/>
    <x v="0"/>
    <n v="1"/>
    <n v="1"/>
    <x v="12"/>
    <n v="27"/>
    <x v="0"/>
    <n v="79"/>
    <n v="4.62"/>
    <n v="4.1431261770000001"/>
    <m/>
    <n v="1"/>
    <n v="1"/>
    <n v="399"/>
    <n v="1"/>
    <x v="0"/>
  </r>
  <r>
    <d v="1989-05-02T00:00:00"/>
    <x v="0"/>
    <n v="1"/>
    <n v="1"/>
    <x v="12"/>
    <n v="28"/>
    <x v="0"/>
    <n v="68"/>
    <n v="3.14"/>
    <n v="2.8158909510000001"/>
    <m/>
    <m/>
    <n v="1"/>
    <n v="399"/>
    <n v="1"/>
    <x v="0"/>
  </r>
  <r>
    <d v="1989-05-02T00:00:00"/>
    <x v="0"/>
    <n v="1"/>
    <n v="1"/>
    <x v="12"/>
    <n v="29"/>
    <x v="0"/>
    <n v="72"/>
    <n v="3.46"/>
    <n v="3.1028607300000002"/>
    <m/>
    <m/>
    <n v="1"/>
    <n v="399"/>
    <n v="1"/>
    <x v="0"/>
  </r>
  <r>
    <d v="1989-05-02T00:00:00"/>
    <x v="0"/>
    <n v="1"/>
    <n v="1"/>
    <x v="12"/>
    <n v="30"/>
    <x v="0"/>
    <n v="72"/>
    <n v="3.25"/>
    <n v="2.9145368129999998"/>
    <m/>
    <m/>
    <n v="1"/>
    <n v="399"/>
    <n v="1"/>
    <x v="0"/>
  </r>
  <r>
    <d v="1989-05-02T00:00:00"/>
    <x v="0"/>
    <n v="1"/>
    <n v="1"/>
    <x v="12"/>
    <n v="31"/>
    <x v="0"/>
    <n v="76"/>
    <n v="3.92"/>
    <n v="3.5153797870000001"/>
    <m/>
    <n v="1"/>
    <n v="1"/>
    <n v="399"/>
    <n v="1"/>
    <x v="0"/>
  </r>
  <r>
    <d v="1989-05-02T00:00:00"/>
    <x v="0"/>
    <n v="1"/>
    <n v="1"/>
    <x v="12"/>
    <n v="32"/>
    <x v="0"/>
    <n v="84"/>
    <n v="5.82"/>
    <n v="5.2192628460000003"/>
    <m/>
    <n v="1"/>
    <n v="1"/>
    <n v="399"/>
    <n v="1"/>
    <x v="0"/>
  </r>
  <r>
    <d v="1989-05-02T00:00:00"/>
    <x v="0"/>
    <n v="1"/>
    <n v="1"/>
    <x v="12"/>
    <n v="33"/>
    <x v="0"/>
    <n v="83"/>
    <n v="6.03"/>
    <n v="5.4075867640000004"/>
    <m/>
    <n v="1"/>
    <n v="1"/>
    <n v="399"/>
    <n v="1"/>
    <x v="0"/>
  </r>
  <r>
    <d v="1989-05-02T00:00:00"/>
    <x v="0"/>
    <n v="1"/>
    <n v="1"/>
    <x v="12"/>
    <n v="34"/>
    <x v="0"/>
    <n v="80"/>
    <n v="4.62"/>
    <n v="4.1431261770000001"/>
    <m/>
    <n v="1"/>
    <n v="1"/>
    <n v="399"/>
    <n v="1"/>
    <x v="0"/>
  </r>
  <r>
    <d v="1989-05-02T00:00:00"/>
    <x v="0"/>
    <n v="1"/>
    <n v="1"/>
    <x v="12"/>
    <n v="35"/>
    <x v="0"/>
    <n v="81"/>
    <n v="4.75"/>
    <n v="4.2597076500000002"/>
    <m/>
    <n v="1"/>
    <n v="1"/>
    <n v="399"/>
    <n v="1"/>
    <x v="0"/>
  </r>
  <r>
    <d v="1989-05-02T00:00:00"/>
    <x v="0"/>
    <n v="1"/>
    <n v="1"/>
    <x v="12"/>
    <n v="36"/>
    <x v="0"/>
    <n v="80"/>
    <n v="4.9000000000000004"/>
    <n v="4.3942247329999997"/>
    <m/>
    <n v="1"/>
    <n v="1"/>
    <n v="399"/>
    <n v="1"/>
    <x v="0"/>
  </r>
  <r>
    <d v="1989-05-02T00:00:00"/>
    <x v="0"/>
    <n v="1"/>
    <n v="1"/>
    <x v="12"/>
    <n v="37"/>
    <x v="0"/>
    <n v="63"/>
    <n v="2.2799999999999998"/>
    <n v="2.0446596719999999"/>
    <m/>
    <m/>
    <n v="1"/>
    <n v="399"/>
    <n v="1"/>
    <x v="0"/>
  </r>
  <r>
    <d v="1989-05-02T00:00:00"/>
    <x v="0"/>
    <n v="1"/>
    <n v="1"/>
    <x v="12"/>
    <n v="38"/>
    <x v="0"/>
    <n v="69"/>
    <n v="3.12"/>
    <n v="2.7979553400000001"/>
    <m/>
    <m/>
    <n v="1"/>
    <n v="399"/>
    <n v="1"/>
    <x v="0"/>
  </r>
  <r>
    <d v="1989-05-02T00:00:00"/>
    <x v="0"/>
    <n v="1"/>
    <n v="1"/>
    <x v="12"/>
    <n v="39"/>
    <x v="0"/>
    <n v="62"/>
    <n v="2.16"/>
    <n v="1.937046005"/>
    <m/>
    <m/>
    <n v="1"/>
    <n v="399"/>
    <n v="1"/>
    <x v="0"/>
  </r>
  <r>
    <d v="1989-05-02T00:00:00"/>
    <x v="0"/>
    <n v="1"/>
    <n v="1"/>
    <x v="12"/>
    <n v="40"/>
    <x v="0"/>
    <n v="60"/>
    <n v="1.97"/>
    <n v="1.766657699"/>
    <m/>
    <m/>
    <n v="1"/>
    <n v="399"/>
    <n v="1"/>
    <x v="0"/>
  </r>
  <r>
    <d v="1989-05-02T00:00:00"/>
    <x v="0"/>
    <n v="1"/>
    <n v="1"/>
    <x v="12"/>
    <n v="41"/>
    <x v="0"/>
    <n v="76"/>
    <n v="3.9"/>
    <n v="3.497444175"/>
    <m/>
    <m/>
    <n v="1"/>
    <n v="399"/>
    <n v="1"/>
    <x v="0"/>
  </r>
  <r>
    <d v="1989-05-02T00:00:00"/>
    <x v="0"/>
    <n v="1"/>
    <n v="1"/>
    <x v="12"/>
    <n v="42"/>
    <x v="0"/>
    <n v="73"/>
    <n v="3.89"/>
    <n v="3.4884763699999999"/>
    <m/>
    <m/>
    <n v="1"/>
    <n v="399"/>
    <n v="1"/>
    <x v="0"/>
  </r>
  <r>
    <d v="1989-05-02T00:00:00"/>
    <x v="0"/>
    <n v="1"/>
    <n v="1"/>
    <x v="12"/>
    <n v="43"/>
    <x v="0"/>
    <n v="73"/>
    <n v="3.6"/>
    <n v="3.228410008"/>
    <m/>
    <m/>
    <n v="1"/>
    <n v="399"/>
    <n v="1"/>
    <x v="0"/>
  </r>
  <r>
    <d v="1989-05-02T00:00:00"/>
    <x v="0"/>
    <n v="1"/>
    <n v="1"/>
    <x v="12"/>
    <n v="44"/>
    <x v="0"/>
    <n v="73"/>
    <n v="3.77"/>
    <n v="3.380862703"/>
    <m/>
    <m/>
    <n v="1"/>
    <n v="399"/>
    <n v="1"/>
    <x v="0"/>
  </r>
  <r>
    <d v="1989-05-02T00:00:00"/>
    <x v="0"/>
    <n v="1"/>
    <n v="1"/>
    <x v="12"/>
    <n v="45"/>
    <x v="0"/>
    <n v="74"/>
    <n v="3.72"/>
    <n v="3.3360236749999999"/>
    <m/>
    <m/>
    <n v="1"/>
    <n v="399"/>
    <n v="1"/>
    <x v="0"/>
  </r>
  <r>
    <d v="1989-05-02T00:00:00"/>
    <x v="0"/>
    <n v="1"/>
    <n v="1"/>
    <x v="12"/>
    <n v="46"/>
    <x v="0"/>
    <n v="66"/>
    <n v="2.66"/>
    <n v="2.3854362839999999"/>
    <m/>
    <m/>
    <n v="1"/>
    <n v="399"/>
    <n v="1"/>
    <x v="0"/>
  </r>
  <r>
    <d v="1989-05-02T00:00:00"/>
    <x v="0"/>
    <n v="1"/>
    <n v="1"/>
    <x v="12"/>
    <n v="47"/>
    <x v="0"/>
    <n v="73"/>
    <n v="3.78"/>
    <n v="3.3898305080000002"/>
    <m/>
    <m/>
    <n v="1"/>
    <n v="399"/>
    <n v="1"/>
    <x v="0"/>
  </r>
  <r>
    <d v="1989-05-02T00:00:00"/>
    <x v="0"/>
    <n v="1"/>
    <n v="1"/>
    <x v="12"/>
    <n v="48"/>
    <x v="0"/>
    <n v="74"/>
    <n v="3.82"/>
    <n v="3.4257017310000002"/>
    <m/>
    <m/>
    <n v="1"/>
    <n v="399"/>
    <n v="1"/>
    <x v="0"/>
  </r>
  <r>
    <d v="1989-05-02T00:00:00"/>
    <x v="0"/>
    <n v="1"/>
    <n v="1"/>
    <x v="12"/>
    <n v="49"/>
    <x v="0"/>
    <n v="76"/>
    <n v="4.1100000000000003"/>
    <n v="3.6857680930000001"/>
    <m/>
    <n v="1"/>
    <n v="1"/>
    <n v="399"/>
    <n v="1"/>
    <x v="0"/>
  </r>
  <r>
    <d v="1989-05-02T00:00:00"/>
    <x v="0"/>
    <n v="1"/>
    <n v="1"/>
    <x v="12"/>
    <n v="50"/>
    <x v="0"/>
    <n v="73"/>
    <n v="3.71"/>
    <n v="3.3270558690000001"/>
    <m/>
    <m/>
    <n v="1"/>
    <n v="399"/>
    <n v="1"/>
    <x v="0"/>
  </r>
  <r>
    <d v="1989-05-02T00:00:00"/>
    <x v="0"/>
    <n v="1"/>
    <n v="1"/>
    <x v="12"/>
    <n v="51"/>
    <x v="0"/>
    <n v="75"/>
    <n v="4.0199999999999996"/>
    <n v="3.6050578419999999"/>
    <m/>
    <n v="1"/>
    <n v="1"/>
    <n v="399"/>
    <n v="1"/>
    <x v="0"/>
  </r>
  <r>
    <d v="1989-05-02T00:00:00"/>
    <x v="0"/>
    <n v="1"/>
    <n v="1"/>
    <x v="12"/>
    <n v="52"/>
    <x v="0"/>
    <n v="77"/>
    <n v="4.33"/>
    <n v="3.8830598150000002"/>
    <m/>
    <n v="1"/>
    <n v="1"/>
    <n v="399"/>
    <n v="1"/>
    <x v="0"/>
  </r>
  <r>
    <d v="1989-05-02T00:00:00"/>
    <x v="0"/>
    <n v="1"/>
    <n v="1"/>
    <x v="12"/>
    <n v="53"/>
    <x v="0"/>
    <n v="81"/>
    <n v="5.08"/>
    <n v="4.555645234"/>
    <m/>
    <n v="1"/>
    <n v="1"/>
    <n v="399"/>
    <n v="1"/>
    <x v="0"/>
  </r>
  <r>
    <d v="1989-05-02T00:00:00"/>
    <x v="0"/>
    <n v="1"/>
    <n v="1"/>
    <x v="12"/>
    <n v="54"/>
    <x v="0"/>
    <n v="91"/>
    <n v="7.78"/>
    <n v="6.9769527399999998"/>
    <m/>
    <n v="1"/>
    <n v="1"/>
    <n v="399"/>
    <n v="1"/>
    <x v="0"/>
  </r>
  <r>
    <d v="1989-05-02T00:00:00"/>
    <x v="0"/>
    <n v="1"/>
    <n v="1"/>
    <x v="12"/>
    <n v="55"/>
    <x v="0"/>
    <n v="87"/>
    <n v="6.55"/>
    <n v="5.8739126539999997"/>
    <m/>
    <n v="1"/>
    <n v="1"/>
    <n v="399"/>
    <n v="1"/>
    <x v="0"/>
  </r>
  <r>
    <d v="1989-05-02T00:00:00"/>
    <x v="0"/>
    <n v="1"/>
    <n v="1"/>
    <x v="12"/>
    <n v="56"/>
    <x v="0"/>
    <n v="81"/>
    <n v="5.22"/>
    <n v="4.6811945120000003"/>
    <m/>
    <n v="1"/>
    <n v="1"/>
    <n v="399"/>
    <n v="1"/>
    <x v="0"/>
  </r>
  <r>
    <d v="1989-05-02T00:00:00"/>
    <x v="0"/>
    <n v="1"/>
    <n v="1"/>
    <x v="12"/>
    <n v="57"/>
    <x v="0"/>
    <n v="81"/>
    <n v="4.88"/>
    <n v="4.3762891220000002"/>
    <m/>
    <n v="1"/>
    <n v="1"/>
    <n v="399"/>
    <n v="1"/>
    <x v="0"/>
  </r>
  <r>
    <d v="1989-05-02T00:00:00"/>
    <x v="0"/>
    <n v="1"/>
    <n v="1"/>
    <x v="12"/>
    <n v="58"/>
    <x v="0"/>
    <n v="84"/>
    <n v="5.86"/>
    <n v="5.2551340690000004"/>
    <m/>
    <n v="1"/>
    <n v="1"/>
    <n v="399"/>
    <n v="1"/>
    <x v="0"/>
  </r>
  <r>
    <d v="1989-05-02T00:00:00"/>
    <x v="0"/>
    <n v="1"/>
    <n v="1"/>
    <x v="12"/>
    <n v="59"/>
    <x v="0"/>
    <n v="78"/>
    <n v="4.4800000000000004"/>
    <n v="4.0175768989999998"/>
    <m/>
    <n v="1"/>
    <n v="1"/>
    <n v="399"/>
    <n v="1"/>
    <x v="0"/>
  </r>
  <r>
    <d v="1989-05-02T00:00:00"/>
    <x v="0"/>
    <n v="1"/>
    <n v="1"/>
    <x v="12"/>
    <n v="60"/>
    <x v="0"/>
    <n v="74"/>
    <n v="3.72"/>
    <n v="3.3360236749999999"/>
    <m/>
    <m/>
    <n v="1"/>
    <n v="399"/>
    <n v="1"/>
    <x v="0"/>
  </r>
  <r>
    <d v="1989-05-02T00:00:00"/>
    <x v="0"/>
    <n v="1"/>
    <n v="1"/>
    <x v="12"/>
    <n v="61"/>
    <x v="0"/>
    <n v="81"/>
    <n v="5.0599999999999996"/>
    <n v="4.5377096220000004"/>
    <m/>
    <n v="1"/>
    <n v="1"/>
    <n v="399"/>
    <n v="1"/>
    <x v="0"/>
  </r>
  <r>
    <d v="1989-05-02T00:00:00"/>
    <x v="0"/>
    <n v="1"/>
    <n v="1"/>
    <x v="12"/>
    <n v="62"/>
    <x v="0"/>
    <n v="79"/>
    <n v="5.07"/>
    <n v="4.5466774279999997"/>
    <m/>
    <n v="1"/>
    <n v="1"/>
    <n v="399"/>
    <n v="1"/>
    <x v="0"/>
  </r>
  <r>
    <d v="1989-05-02T00:00:00"/>
    <x v="0"/>
    <n v="1"/>
    <n v="1"/>
    <x v="12"/>
    <n v="63"/>
    <x v="0"/>
    <n v="81"/>
    <n v="5.62"/>
    <n v="5.0399067349999997"/>
    <m/>
    <n v="1"/>
    <n v="1"/>
    <n v="399"/>
    <n v="1"/>
    <x v="0"/>
  </r>
  <r>
    <d v="1989-05-02T00:00:00"/>
    <x v="0"/>
    <n v="1"/>
    <n v="1"/>
    <x v="12"/>
    <n v="64"/>
    <x v="0"/>
    <n v="77"/>
    <n v="4.2300000000000004"/>
    <n v="3.7933817589999999"/>
    <m/>
    <n v="1"/>
    <n v="1"/>
    <n v="399"/>
    <n v="1"/>
    <x v="0"/>
  </r>
  <r>
    <d v="1989-05-02T00:00:00"/>
    <x v="0"/>
    <n v="1"/>
    <n v="1"/>
    <x v="12"/>
    <n v="65"/>
    <x v="0"/>
    <n v="80"/>
    <n v="4.88"/>
    <n v="4.3762891220000002"/>
    <m/>
    <n v="1"/>
    <n v="1"/>
    <n v="399"/>
    <n v="1"/>
    <x v="0"/>
  </r>
  <r>
    <d v="1989-05-02T00:00:00"/>
    <x v="0"/>
    <n v="1"/>
    <n v="1"/>
    <x v="12"/>
    <n v="66"/>
    <x v="0"/>
    <n v="84"/>
    <n v="5.76"/>
    <n v="5.165456013"/>
    <m/>
    <n v="1"/>
    <n v="1"/>
    <n v="399"/>
    <n v="1"/>
    <x v="0"/>
  </r>
  <r>
    <d v="1989-05-02T00:00:00"/>
    <x v="0"/>
    <n v="1"/>
    <n v="1"/>
    <x v="12"/>
    <n v="67"/>
    <x v="0"/>
    <n v="85"/>
    <n v="6.28"/>
    <n v="5.6317819030000003"/>
    <m/>
    <n v="1"/>
    <n v="1"/>
    <n v="399"/>
    <n v="1"/>
    <x v="0"/>
  </r>
  <r>
    <d v="1989-05-02T00:00:00"/>
    <x v="0"/>
    <n v="1"/>
    <n v="1"/>
    <x v="12"/>
    <n v="68"/>
    <x v="0"/>
    <n v="80"/>
    <n v="4.7"/>
    <n v="4.214868622"/>
    <m/>
    <n v="1"/>
    <n v="1"/>
    <n v="399"/>
    <n v="1"/>
    <x v="0"/>
  </r>
  <r>
    <d v="1989-05-02T00:00:00"/>
    <x v="0"/>
    <n v="1"/>
    <n v="1"/>
    <x v="12"/>
    <n v="69"/>
    <x v="0"/>
    <n v="82"/>
    <n v="5.5"/>
    <n v="4.9322930679999999"/>
    <m/>
    <n v="1"/>
    <n v="1"/>
    <n v="399"/>
    <n v="1"/>
    <x v="0"/>
  </r>
  <r>
    <d v="1989-05-02T00:00:00"/>
    <x v="0"/>
    <n v="1"/>
    <n v="1"/>
    <x v="12"/>
    <n v="70"/>
    <x v="0"/>
    <n v="82"/>
    <n v="5.55"/>
    <n v="4.9771320960000001"/>
    <m/>
    <n v="1"/>
    <n v="1"/>
    <n v="399"/>
    <n v="1"/>
    <x v="0"/>
  </r>
  <r>
    <d v="1989-05-02T00:00:00"/>
    <x v="0"/>
    <n v="1"/>
    <n v="1"/>
    <x v="12"/>
    <n v="71"/>
    <x v="0"/>
    <n v="83"/>
    <n v="5.41"/>
    <n v="4.8515828179999998"/>
    <m/>
    <n v="1"/>
    <n v="1"/>
    <n v="399"/>
    <n v="1"/>
    <x v="0"/>
  </r>
  <r>
    <d v="1989-05-02T00:00:00"/>
    <x v="0"/>
    <n v="1"/>
    <n v="1"/>
    <x v="12"/>
    <n v="72"/>
    <x v="0"/>
    <n v="77"/>
    <n v="4.22"/>
    <n v="3.7844139540000001"/>
    <m/>
    <n v="1"/>
    <n v="1"/>
    <n v="399"/>
    <n v="1"/>
    <x v="0"/>
  </r>
  <r>
    <d v="1989-05-02T00:00:00"/>
    <x v="0"/>
    <n v="1"/>
    <n v="1"/>
    <x v="12"/>
    <n v="73"/>
    <x v="0"/>
    <n v="80"/>
    <n v="4.63"/>
    <n v="4.1520939830000003"/>
    <m/>
    <n v="1"/>
    <n v="1"/>
    <n v="399"/>
    <n v="1"/>
    <x v="0"/>
  </r>
  <r>
    <d v="1989-05-02T00:00:00"/>
    <x v="0"/>
    <n v="1"/>
    <n v="1"/>
    <x v="12"/>
    <n v="74"/>
    <x v="0"/>
    <n v="78"/>
    <n v="4.45"/>
    <n v="3.990673482"/>
    <m/>
    <n v="1"/>
    <n v="1"/>
    <n v="399"/>
    <n v="1"/>
    <x v="0"/>
  </r>
  <r>
    <d v="1989-05-02T00:00:00"/>
    <x v="0"/>
    <n v="1"/>
    <n v="1"/>
    <x v="12"/>
    <n v="75"/>
    <x v="0"/>
    <n v="79"/>
    <n v="4.9000000000000004"/>
    <n v="4.3942247329999997"/>
    <m/>
    <n v="1"/>
    <n v="1"/>
    <n v="399"/>
    <n v="1"/>
    <x v="0"/>
  </r>
  <r>
    <d v="1989-05-02T00:00:00"/>
    <x v="0"/>
    <n v="1"/>
    <n v="1"/>
    <x v="12"/>
    <n v="76"/>
    <x v="0"/>
    <n v="76"/>
    <n v="4.12"/>
    <n v="3.6947358979999998"/>
    <m/>
    <n v="1"/>
    <n v="1"/>
    <n v="399"/>
    <n v="1"/>
    <x v="0"/>
  </r>
  <r>
    <d v="1989-05-02T00:00:00"/>
    <x v="0"/>
    <n v="1"/>
    <n v="1"/>
    <x v="12"/>
    <n v="77"/>
    <x v="0"/>
    <n v="71"/>
    <n v="3.21"/>
    <n v="2.8786655909999999"/>
    <m/>
    <m/>
    <n v="1"/>
    <n v="399"/>
    <n v="1"/>
    <x v="0"/>
  </r>
  <r>
    <d v="1989-05-02T00:00:00"/>
    <x v="0"/>
    <n v="1"/>
    <n v="1"/>
    <x v="12"/>
    <n v="78"/>
    <x v="0"/>
    <n v="79"/>
    <n v="4.92"/>
    <n v="4.4121603440000001"/>
    <m/>
    <n v="1"/>
    <n v="1"/>
    <n v="399"/>
    <n v="1"/>
    <x v="0"/>
  </r>
  <r>
    <d v="1989-05-02T00:00:00"/>
    <x v="0"/>
    <n v="1"/>
    <n v="1"/>
    <x v="12"/>
    <n v="79"/>
    <x v="0"/>
    <n v="80"/>
    <n v="5.3"/>
    <n v="4.7529369560000001"/>
    <m/>
    <n v="1"/>
    <n v="1"/>
    <n v="399"/>
    <n v="1"/>
    <x v="0"/>
  </r>
  <r>
    <d v="1989-05-02T00:00:00"/>
    <x v="0"/>
    <n v="1"/>
    <n v="1"/>
    <x v="12"/>
    <n v="80"/>
    <x v="0"/>
    <n v="77"/>
    <n v="4.4400000000000004"/>
    <n v="3.9817056769999999"/>
    <m/>
    <n v="1"/>
    <n v="1"/>
    <n v="399"/>
    <n v="1"/>
    <x v="0"/>
  </r>
  <r>
    <d v="1989-05-02T00:00:00"/>
    <x v="0"/>
    <n v="1"/>
    <n v="1"/>
    <x v="12"/>
    <n v="81"/>
    <x v="0"/>
    <n v="74"/>
    <n v="4"/>
    <n v="3.5871222309999999"/>
    <m/>
    <m/>
    <n v="1"/>
    <n v="399"/>
    <n v="1"/>
    <x v="0"/>
  </r>
  <r>
    <d v="1989-05-02T00:00:00"/>
    <x v="0"/>
    <n v="1"/>
    <n v="1"/>
    <x v="12"/>
    <n v="82"/>
    <x v="0"/>
    <n v="75"/>
    <n v="4.12"/>
    <n v="3.6947358979999998"/>
    <m/>
    <n v="1"/>
    <n v="1"/>
    <n v="399"/>
    <n v="1"/>
    <x v="0"/>
  </r>
  <r>
    <d v="1989-05-02T00:00:00"/>
    <x v="0"/>
    <n v="1"/>
    <n v="1"/>
    <x v="12"/>
    <n v="83"/>
    <x v="0"/>
    <n v="68"/>
    <n v="3.08"/>
    <n v="2.7620841180000002"/>
    <m/>
    <m/>
    <n v="1"/>
    <n v="399"/>
    <n v="1"/>
    <x v="0"/>
  </r>
  <r>
    <d v="1989-05-02T00:00:00"/>
    <x v="0"/>
    <n v="1"/>
    <n v="1"/>
    <x v="12"/>
    <n v="84"/>
    <x v="0"/>
    <n v="71"/>
    <n v="3.51"/>
    <n v="3.1476997579999999"/>
    <m/>
    <m/>
    <n v="1"/>
    <n v="399"/>
    <n v="1"/>
    <x v="0"/>
  </r>
  <r>
    <d v="1989-05-02T00:00:00"/>
    <x v="0"/>
    <n v="1"/>
    <n v="1"/>
    <x v="12"/>
    <n v="85"/>
    <x v="0"/>
    <n v="76"/>
    <n v="4.01"/>
    <n v="3.5960900370000002"/>
    <m/>
    <n v="1"/>
    <n v="1"/>
    <n v="399"/>
    <n v="1"/>
    <x v="0"/>
  </r>
  <r>
    <d v="1989-05-02T00:00:00"/>
    <x v="0"/>
    <n v="1"/>
    <n v="1"/>
    <x v="12"/>
    <n v="86"/>
    <x v="0"/>
    <n v="74"/>
    <n v="4.1100000000000003"/>
    <n v="3.6857680930000001"/>
    <m/>
    <m/>
    <n v="1"/>
    <n v="399"/>
    <n v="1"/>
    <x v="0"/>
  </r>
  <r>
    <d v="1989-05-02T00:00:00"/>
    <x v="0"/>
    <n v="1"/>
    <n v="1"/>
    <x v="12"/>
    <n v="87"/>
    <x v="0"/>
    <n v="72"/>
    <n v="3.41"/>
    <n v="3.058021702"/>
    <m/>
    <m/>
    <n v="1"/>
    <n v="399"/>
    <n v="1"/>
    <x v="0"/>
  </r>
  <r>
    <d v="1989-05-02T00:00:00"/>
    <x v="0"/>
    <n v="1"/>
    <n v="1"/>
    <x v="12"/>
    <n v="88"/>
    <x v="0"/>
    <n v="81"/>
    <n v="5.27"/>
    <n v="4.7260335400000004"/>
    <m/>
    <n v="1"/>
    <n v="1"/>
    <n v="399"/>
    <n v="1"/>
    <x v="0"/>
  </r>
  <r>
    <d v="1989-05-02T00:00:00"/>
    <x v="0"/>
    <n v="1"/>
    <n v="1"/>
    <x v="12"/>
    <n v="89"/>
    <x v="0"/>
    <n v="76"/>
    <n v="4.2"/>
    <n v="3.7664783430000002"/>
    <m/>
    <n v="1"/>
    <n v="1"/>
    <n v="399"/>
    <n v="1"/>
    <x v="0"/>
  </r>
  <r>
    <d v="1989-05-02T00:00:00"/>
    <x v="0"/>
    <n v="1"/>
    <n v="1"/>
    <x v="12"/>
    <n v="90"/>
    <x v="0"/>
    <n v="83"/>
    <n v="5.7"/>
    <n v="5.1116491789999996"/>
    <m/>
    <n v="1"/>
    <n v="1"/>
    <n v="399"/>
    <n v="1"/>
    <x v="0"/>
  </r>
  <r>
    <d v="1989-05-02T00:00:00"/>
    <x v="0"/>
    <n v="1"/>
    <n v="1"/>
    <x v="12"/>
    <n v="91"/>
    <x v="0"/>
    <n v="75"/>
    <n v="4.38"/>
    <n v="3.9278988429999999"/>
    <m/>
    <n v="1"/>
    <n v="1"/>
    <n v="399"/>
    <n v="1"/>
    <x v="0"/>
  </r>
  <r>
    <d v="1989-05-02T00:00:00"/>
    <x v="0"/>
    <n v="1"/>
    <n v="1"/>
    <x v="12"/>
    <n v="92"/>
    <x v="0"/>
    <n v="74"/>
    <n v="3.94"/>
    <n v="3.5333153980000001"/>
    <m/>
    <m/>
    <n v="1"/>
    <n v="399"/>
    <n v="1"/>
    <x v="0"/>
  </r>
  <r>
    <d v="1989-05-02T00:00:00"/>
    <x v="0"/>
    <n v="1"/>
    <n v="1"/>
    <x v="12"/>
    <n v="93"/>
    <x v="0"/>
    <n v="78"/>
    <n v="4.4000000000000004"/>
    <n v="3.9458344539999999"/>
    <m/>
    <n v="1"/>
    <n v="1"/>
    <n v="399"/>
    <n v="1"/>
    <x v="0"/>
  </r>
  <r>
    <d v="1989-05-02T00:00:00"/>
    <x v="0"/>
    <n v="1"/>
    <n v="1"/>
    <x v="12"/>
    <n v="94"/>
    <x v="0"/>
    <n v="86"/>
    <n v="5.46"/>
    <n v="4.896421846"/>
    <m/>
    <n v="1"/>
    <n v="1"/>
    <n v="399"/>
    <n v="1"/>
    <x v="0"/>
  </r>
  <r>
    <d v="1989-05-02T00:00:00"/>
    <x v="0"/>
    <n v="1"/>
    <n v="1"/>
    <x v="12"/>
    <n v="95"/>
    <x v="0"/>
    <n v="80"/>
    <n v="4.6500000000000004"/>
    <n v="4.1700295939999998"/>
    <m/>
    <n v="1"/>
    <n v="1"/>
    <n v="399"/>
    <n v="1"/>
    <x v="0"/>
  </r>
  <r>
    <d v="1989-05-02T00:00:00"/>
    <x v="0"/>
    <n v="1"/>
    <n v="1"/>
    <x v="12"/>
    <n v="96"/>
    <x v="0"/>
    <n v="90"/>
    <n v="7.03"/>
    <n v="6.304367321"/>
    <m/>
    <n v="1"/>
    <n v="1"/>
    <n v="399"/>
    <n v="1"/>
    <x v="0"/>
  </r>
  <r>
    <d v="1989-05-02T00:00:00"/>
    <x v="0"/>
    <n v="1"/>
    <n v="1"/>
    <x v="12"/>
    <n v="97"/>
    <x v="0"/>
    <n v="86"/>
    <n v="6.17"/>
    <n v="5.5331360419999998"/>
    <m/>
    <n v="1"/>
    <n v="1"/>
    <n v="399"/>
    <n v="1"/>
    <x v="0"/>
  </r>
  <r>
    <d v="1989-05-02T00:00:00"/>
    <x v="0"/>
    <n v="1"/>
    <n v="1"/>
    <x v="12"/>
    <n v="98"/>
    <x v="0"/>
    <n v="87"/>
    <n v="5.98"/>
    <n v="5.3627477360000002"/>
    <m/>
    <n v="1"/>
    <n v="1"/>
    <n v="399"/>
    <n v="1"/>
    <x v="0"/>
  </r>
  <r>
    <d v="1989-05-02T00:00:00"/>
    <x v="0"/>
    <n v="1"/>
    <n v="1"/>
    <x v="12"/>
    <n v="99"/>
    <x v="0"/>
    <n v="85"/>
    <n v="6.15"/>
    <n v="5.5152004300000002"/>
    <m/>
    <n v="1"/>
    <n v="1"/>
    <n v="399"/>
    <n v="1"/>
    <x v="0"/>
  </r>
  <r>
    <d v="1989-05-02T00:00:00"/>
    <x v="0"/>
    <n v="1"/>
    <n v="1"/>
    <x v="12"/>
    <n v="100"/>
    <x v="0"/>
    <n v="83"/>
    <n v="5.46"/>
    <n v="4.896421846"/>
    <m/>
    <n v="1"/>
    <n v="1"/>
    <n v="399"/>
    <n v="1"/>
    <x v="0"/>
  </r>
  <r>
    <d v="1989-05-02T00:00:00"/>
    <x v="0"/>
    <n v="1"/>
    <n v="1"/>
    <x v="12"/>
    <n v="101"/>
    <x v="0"/>
    <n v="87"/>
    <n v="5.95"/>
    <n v="5.3358443189999996"/>
    <m/>
    <n v="1"/>
    <n v="1"/>
    <n v="399"/>
    <n v="1"/>
    <x v="0"/>
  </r>
  <r>
    <d v="1989-05-02T00:00:00"/>
    <x v="0"/>
    <n v="1"/>
    <n v="1"/>
    <x v="12"/>
    <n v="102"/>
    <x v="0"/>
    <n v="84"/>
    <n v="5.61"/>
    <n v="5.0309389290000004"/>
    <m/>
    <n v="1"/>
    <n v="1"/>
    <n v="399"/>
    <n v="1"/>
    <x v="0"/>
  </r>
  <r>
    <d v="1989-05-02T00:00:00"/>
    <x v="0"/>
    <n v="1"/>
    <n v="1"/>
    <x v="12"/>
    <n v="103"/>
    <x v="0"/>
    <n v="79"/>
    <n v="5.07"/>
    <n v="4.5466774279999997"/>
    <m/>
    <n v="1"/>
    <n v="1"/>
    <n v="399"/>
    <n v="1"/>
    <x v="0"/>
  </r>
  <r>
    <d v="1989-05-02T00:00:00"/>
    <x v="0"/>
    <n v="1"/>
    <n v="1"/>
    <x v="12"/>
    <n v="104"/>
    <x v="0"/>
    <n v="79"/>
    <n v="4.4000000000000004"/>
    <n v="3.9458344539999999"/>
    <m/>
    <n v="1"/>
    <n v="1"/>
    <n v="399"/>
    <n v="1"/>
    <x v="0"/>
  </r>
  <r>
    <d v="1989-05-02T00:00:00"/>
    <x v="0"/>
    <n v="1"/>
    <n v="1"/>
    <x v="12"/>
    <n v="105"/>
    <x v="0"/>
    <n v="86"/>
    <n v="5.96"/>
    <n v="5.3448121239999997"/>
    <m/>
    <n v="1"/>
    <n v="1"/>
    <n v="399"/>
    <n v="1"/>
    <x v="0"/>
  </r>
  <r>
    <d v="1989-05-02T00:00:00"/>
    <x v="0"/>
    <n v="1"/>
    <n v="1"/>
    <x v="12"/>
    <n v="106"/>
    <x v="0"/>
    <n v="77"/>
    <n v="4.38"/>
    <n v="3.9278988429999999"/>
    <m/>
    <n v="1"/>
    <n v="1"/>
    <n v="399"/>
    <n v="1"/>
    <x v="0"/>
  </r>
  <r>
    <d v="1989-05-02T00:00:00"/>
    <x v="0"/>
    <n v="1"/>
    <n v="1"/>
    <x v="12"/>
    <n v="107"/>
    <x v="0"/>
    <n v="83"/>
    <n v="5.44"/>
    <n v="4.8784862340000004"/>
    <m/>
    <n v="1"/>
    <n v="1"/>
    <n v="399"/>
    <n v="1"/>
    <x v="0"/>
  </r>
  <r>
    <d v="1989-05-02T00:00:00"/>
    <x v="0"/>
    <n v="1"/>
    <n v="1"/>
    <x v="12"/>
    <n v="108"/>
    <x v="0"/>
    <n v="65"/>
    <n v="2.38"/>
    <n v="2.1343377280000002"/>
    <m/>
    <m/>
    <n v="1"/>
    <n v="399"/>
    <n v="1"/>
    <x v="0"/>
  </r>
  <r>
    <d v="1989-05-02T00:00:00"/>
    <x v="0"/>
    <n v="1"/>
    <n v="1"/>
    <x v="12"/>
    <n v="109"/>
    <x v="0"/>
    <n v="74"/>
    <n v="3.68"/>
    <n v="3.3001524529999999"/>
    <m/>
    <m/>
    <n v="1"/>
    <n v="399"/>
    <n v="1"/>
    <x v="0"/>
  </r>
  <r>
    <d v="1989-05-02T00:00:00"/>
    <x v="0"/>
    <n v="1"/>
    <n v="1"/>
    <x v="12"/>
    <n v="110"/>
    <x v="0"/>
    <n v="66"/>
    <n v="2.93"/>
    <n v="2.6275670340000001"/>
    <m/>
    <m/>
    <n v="1"/>
    <n v="399"/>
    <n v="1"/>
    <x v="0"/>
  </r>
  <r>
    <d v="1989-05-02T00:00:00"/>
    <x v="0"/>
    <n v="1"/>
    <n v="1"/>
    <x v="12"/>
    <n v="111"/>
    <x v="0"/>
    <n v="63"/>
    <n v="2.6"/>
    <n v="2.3316294499999999"/>
    <m/>
    <m/>
    <n v="1"/>
    <n v="399"/>
    <n v="1"/>
    <x v="0"/>
  </r>
  <r>
    <d v="1989-05-02T00:00:00"/>
    <x v="0"/>
    <n v="1"/>
    <n v="1"/>
    <x v="12"/>
    <n v="112"/>
    <x v="0"/>
    <n v="70"/>
    <n v="3.16"/>
    <n v="2.8338265630000001"/>
    <m/>
    <m/>
    <n v="1"/>
    <n v="399"/>
    <n v="1"/>
    <x v="0"/>
  </r>
  <r>
    <d v="1989-05-02T00:00:00"/>
    <x v="0"/>
    <n v="1"/>
    <n v="1"/>
    <x v="12"/>
    <n v="113"/>
    <x v="0"/>
    <n v="67"/>
    <n v="2.5499999999999998"/>
    <n v="2.2867904220000002"/>
    <m/>
    <m/>
    <n v="1"/>
    <n v="399"/>
    <n v="1"/>
    <x v="0"/>
  </r>
  <r>
    <d v="1989-05-02T00:00:00"/>
    <x v="0"/>
    <n v="1"/>
    <n v="1"/>
    <x v="12"/>
    <n v="114"/>
    <x v="0"/>
    <n v="73"/>
    <n v="3.54"/>
    <n v="3.1746031750000001"/>
    <m/>
    <m/>
    <n v="1"/>
    <n v="399"/>
    <n v="1"/>
    <x v="0"/>
  </r>
  <r>
    <d v="1989-05-02T00:00:00"/>
    <x v="0"/>
    <n v="1"/>
    <n v="1"/>
    <x v="12"/>
    <n v="115"/>
    <x v="0"/>
    <n v="76"/>
    <n v="3.97"/>
    <n v="3.5602188140000002"/>
    <m/>
    <n v="1"/>
    <n v="1"/>
    <n v="399"/>
    <n v="1"/>
    <x v="0"/>
  </r>
  <r>
    <d v="1989-05-02T00:00:00"/>
    <x v="0"/>
    <n v="1"/>
    <n v="1"/>
    <x v="12"/>
    <n v="116"/>
    <x v="0"/>
    <n v="80"/>
    <n v="4.75"/>
    <n v="4.2597076500000002"/>
    <m/>
    <n v="1"/>
    <n v="1"/>
    <n v="399"/>
    <n v="1"/>
    <x v="0"/>
  </r>
  <r>
    <d v="1989-05-02T00:00:00"/>
    <x v="0"/>
    <n v="1"/>
    <n v="1"/>
    <x v="12"/>
    <n v="117"/>
    <x v="0"/>
    <n v="85"/>
    <n v="5.62"/>
    <n v="5.0399067349999997"/>
    <m/>
    <n v="1"/>
    <n v="1"/>
    <n v="399"/>
    <n v="1"/>
    <x v="0"/>
  </r>
  <r>
    <d v="1989-05-02T00:00:00"/>
    <x v="0"/>
    <n v="1"/>
    <n v="1"/>
    <x v="12"/>
    <n v="118"/>
    <x v="0"/>
    <n v="76"/>
    <n v="4.0599999999999996"/>
    <n v="3.6409290649999999"/>
    <m/>
    <n v="1"/>
    <n v="1"/>
    <n v="399"/>
    <n v="1"/>
    <x v="0"/>
  </r>
  <r>
    <d v="1989-05-02T00:00:00"/>
    <x v="0"/>
    <n v="1"/>
    <n v="1"/>
    <x v="12"/>
    <n v="119"/>
    <x v="0"/>
    <n v="83"/>
    <n v="5.52"/>
    <n v="4.9502286790000003"/>
    <m/>
    <n v="1"/>
    <n v="1"/>
    <n v="399"/>
    <n v="1"/>
    <x v="0"/>
  </r>
  <r>
    <d v="1989-05-02T00:00:00"/>
    <x v="0"/>
    <n v="1"/>
    <n v="1"/>
    <x v="12"/>
    <n v="120"/>
    <x v="0"/>
    <n v="73"/>
    <n v="3.82"/>
    <n v="3.4257017310000002"/>
    <m/>
    <m/>
    <n v="1"/>
    <n v="399"/>
    <n v="1"/>
    <x v="0"/>
  </r>
  <r>
    <d v="1989-05-02T00:00:00"/>
    <x v="0"/>
    <n v="1"/>
    <n v="1"/>
    <x v="12"/>
    <n v="121"/>
    <x v="0"/>
    <n v="74"/>
    <n v="3.78"/>
    <n v="3.3898305080000002"/>
    <m/>
    <m/>
    <n v="1"/>
    <n v="399"/>
    <n v="1"/>
    <x v="0"/>
  </r>
  <r>
    <d v="1989-05-02T00:00:00"/>
    <x v="0"/>
    <n v="1"/>
    <n v="1"/>
    <x v="12"/>
    <n v="122"/>
    <x v="0"/>
    <n v="89"/>
    <n v="6.76"/>
    <n v="6.0622365709999997"/>
    <m/>
    <n v="1"/>
    <n v="1"/>
    <n v="399"/>
    <n v="1"/>
    <x v="0"/>
  </r>
  <r>
    <d v="1989-05-02T00:00:00"/>
    <x v="0"/>
    <n v="1"/>
    <n v="1"/>
    <x v="12"/>
    <n v="123"/>
    <x v="0"/>
    <n v="81"/>
    <n v="4.5999999999999996"/>
    <n v="4.1251905659999997"/>
    <m/>
    <n v="1"/>
    <n v="1"/>
    <n v="399"/>
    <n v="1"/>
    <x v="0"/>
  </r>
  <r>
    <d v="1989-05-02T00:00:00"/>
    <x v="0"/>
    <n v="1"/>
    <n v="1"/>
    <x v="12"/>
    <n v="124"/>
    <x v="0"/>
    <n v="78"/>
    <n v="4.8499999999999996"/>
    <n v="4.3493857050000004"/>
    <m/>
    <n v="1"/>
    <n v="1"/>
    <n v="399"/>
    <n v="1"/>
    <x v="0"/>
  </r>
  <r>
    <d v="1989-05-02T00:00:00"/>
    <x v="0"/>
    <n v="1"/>
    <n v="1"/>
    <x v="12"/>
    <n v="125"/>
    <x v="0"/>
    <n v="74"/>
    <n v="3.92"/>
    <n v="3.5153797870000001"/>
    <m/>
    <m/>
    <n v="1"/>
    <n v="399"/>
    <n v="1"/>
    <x v="0"/>
  </r>
  <r>
    <d v="1989-05-02T00:00:00"/>
    <x v="0"/>
    <n v="1"/>
    <n v="1"/>
    <x v="12"/>
    <n v="126"/>
    <x v="0"/>
    <n v="71"/>
    <n v="3.62"/>
    <n v="3.246345619"/>
    <m/>
    <m/>
    <n v="1"/>
    <n v="399"/>
    <n v="1"/>
    <x v="0"/>
  </r>
  <r>
    <d v="1989-05-02T00:00:00"/>
    <x v="0"/>
    <n v="1"/>
    <n v="1"/>
    <x v="12"/>
    <n v="127"/>
    <x v="0"/>
    <n v="70"/>
    <n v="3.17"/>
    <n v="2.8427943679999998"/>
    <m/>
    <m/>
    <n v="1"/>
    <n v="399"/>
    <n v="1"/>
    <x v="0"/>
  </r>
  <r>
    <d v="1989-05-02T00:00:00"/>
    <x v="0"/>
    <n v="1"/>
    <n v="1"/>
    <x v="12"/>
    <n v="128"/>
    <x v="0"/>
    <n v="82"/>
    <n v="5.45"/>
    <n v="4.8874540399999997"/>
    <m/>
    <n v="1"/>
    <n v="1"/>
    <n v="399"/>
    <n v="1"/>
    <x v="0"/>
  </r>
  <r>
    <d v="1989-05-02T00:00:00"/>
    <x v="0"/>
    <n v="1"/>
    <n v="1"/>
    <x v="12"/>
    <n v="129"/>
    <x v="0"/>
    <n v="83"/>
    <n v="5.08"/>
    <n v="4.555645234"/>
    <m/>
    <n v="1"/>
    <n v="1"/>
    <n v="399"/>
    <n v="1"/>
    <x v="0"/>
  </r>
  <r>
    <d v="1989-05-02T00:00:00"/>
    <x v="0"/>
    <n v="1"/>
    <n v="1"/>
    <x v="12"/>
    <n v="130"/>
    <x v="0"/>
    <n v="76"/>
    <n v="4.13"/>
    <n v="3.703703704"/>
    <m/>
    <n v="1"/>
    <n v="1"/>
    <n v="399"/>
    <n v="1"/>
    <x v="0"/>
  </r>
  <r>
    <d v="1989-05-02T00:00:00"/>
    <x v="0"/>
    <n v="1"/>
    <n v="1"/>
    <x v="12"/>
    <n v="131"/>
    <x v="0"/>
    <n v="83"/>
    <n v="4.96"/>
    <n v="4.4480315670000001"/>
    <m/>
    <n v="1"/>
    <n v="1"/>
    <n v="399"/>
    <n v="1"/>
    <x v="0"/>
  </r>
  <r>
    <d v="1989-05-02T00:00:00"/>
    <x v="0"/>
    <n v="1"/>
    <n v="1"/>
    <x v="12"/>
    <n v="132"/>
    <x v="0"/>
    <n v="72"/>
    <n v="3.44"/>
    <n v="3.0849251190000002"/>
    <m/>
    <m/>
    <n v="1"/>
    <n v="399"/>
    <n v="1"/>
    <x v="0"/>
  </r>
  <r>
    <d v="1989-05-02T00:00:00"/>
    <x v="0"/>
    <n v="1"/>
    <n v="1"/>
    <x v="12"/>
    <n v="133"/>
    <x v="0"/>
    <n v="74"/>
    <n v="4.24"/>
    <n v="3.8023495650000001"/>
    <m/>
    <m/>
    <n v="1"/>
    <n v="399"/>
    <n v="1"/>
    <x v="0"/>
  </r>
  <r>
    <d v="1989-05-02T00:00:00"/>
    <x v="0"/>
    <n v="1"/>
    <n v="1"/>
    <x v="12"/>
    <n v="134"/>
    <x v="0"/>
    <n v="67"/>
    <n v="2.86"/>
    <n v="2.564792395"/>
    <m/>
    <m/>
    <n v="1"/>
    <n v="399"/>
    <n v="1"/>
    <x v="0"/>
  </r>
  <r>
    <d v="1989-05-02T00:00:00"/>
    <x v="0"/>
    <n v="1"/>
    <n v="1"/>
    <x v="12"/>
    <n v="135"/>
    <x v="0"/>
    <n v="60"/>
    <n v="2.09"/>
    <n v="1.8742713660000001"/>
    <m/>
    <m/>
    <n v="1"/>
    <n v="399"/>
    <n v="1"/>
    <x v="0"/>
  </r>
  <r>
    <d v="1989-05-02T00:00:00"/>
    <x v="0"/>
    <n v="1"/>
    <n v="1"/>
    <x v="12"/>
    <n v="136"/>
    <x v="0"/>
    <n v="55"/>
    <n v="1.61"/>
    <n v="1.443816698"/>
    <m/>
    <m/>
    <n v="1"/>
    <n v="399"/>
    <n v="1"/>
    <x v="0"/>
  </r>
  <r>
    <d v="1989-05-02T00:00:00"/>
    <x v="0"/>
    <n v="1"/>
    <n v="1"/>
    <x v="12"/>
    <n v="137"/>
    <x v="0"/>
    <n v="74"/>
    <n v="4.12"/>
    <n v="3.6947358979999998"/>
    <m/>
    <m/>
    <n v="1"/>
    <n v="399"/>
    <n v="1"/>
    <x v="0"/>
  </r>
  <r>
    <d v="1989-05-02T00:00:00"/>
    <x v="0"/>
    <n v="1"/>
    <n v="1"/>
    <x v="12"/>
    <n v="138"/>
    <x v="0"/>
    <n v="79"/>
    <n v="4.57"/>
    <n v="4.0982871489999999"/>
    <m/>
    <n v="1"/>
    <n v="1"/>
    <n v="399"/>
    <n v="1"/>
    <x v="0"/>
  </r>
  <r>
    <d v="1989-05-02T00:00:00"/>
    <x v="0"/>
    <n v="1"/>
    <n v="1"/>
    <x v="12"/>
    <n v="139"/>
    <x v="0"/>
    <n v="83"/>
    <n v="5.56"/>
    <n v="4.9860999010000002"/>
    <m/>
    <n v="1"/>
    <n v="1"/>
    <n v="399"/>
    <n v="1"/>
    <x v="0"/>
  </r>
  <r>
    <d v="1989-05-02T00:00:00"/>
    <x v="0"/>
    <n v="1"/>
    <n v="1"/>
    <x v="12"/>
    <n v="140"/>
    <x v="0"/>
    <n v="76"/>
    <n v="4.12"/>
    <n v="3.6947358979999998"/>
    <m/>
    <n v="1"/>
    <n v="1"/>
    <n v="399"/>
    <n v="1"/>
    <x v="0"/>
  </r>
  <r>
    <d v="1989-05-02T00:00:00"/>
    <x v="0"/>
    <n v="1"/>
    <n v="1"/>
    <x v="12"/>
    <n v="141"/>
    <x v="0"/>
    <n v="78"/>
    <n v="4.62"/>
    <n v="4.1431261770000001"/>
    <m/>
    <n v="1"/>
    <n v="1"/>
    <n v="399"/>
    <n v="1"/>
    <x v="0"/>
  </r>
  <r>
    <d v="1989-05-02T00:00:00"/>
    <x v="0"/>
    <n v="1"/>
    <n v="1"/>
    <x v="12"/>
    <n v="142"/>
    <x v="0"/>
    <n v="77"/>
    <n v="5"/>
    <n v="4.4839027890000001"/>
    <m/>
    <n v="1"/>
    <n v="1"/>
    <n v="399"/>
    <n v="1"/>
    <x v="0"/>
  </r>
  <r>
    <d v="1989-05-02T00:00:00"/>
    <x v="0"/>
    <n v="1"/>
    <n v="1"/>
    <x v="12"/>
    <n v="143"/>
    <x v="0"/>
    <n v="75"/>
    <n v="3.92"/>
    <n v="3.5153797870000001"/>
    <m/>
    <n v="1"/>
    <n v="1"/>
    <n v="399"/>
    <n v="1"/>
    <x v="0"/>
  </r>
  <r>
    <d v="1989-05-02T00:00:00"/>
    <x v="0"/>
    <n v="1"/>
    <n v="1"/>
    <x v="12"/>
    <n v="144"/>
    <x v="0"/>
    <n v="75"/>
    <n v="4.05"/>
    <n v="3.6319612590000001"/>
    <m/>
    <n v="1"/>
    <n v="1"/>
    <n v="399"/>
    <n v="1"/>
    <x v="0"/>
  </r>
  <r>
    <d v="1989-05-02T00:00:00"/>
    <x v="0"/>
    <n v="1"/>
    <n v="1"/>
    <x v="12"/>
    <n v="145"/>
    <x v="0"/>
    <n v="77"/>
    <n v="4.41"/>
    <n v="3.9548022600000001"/>
    <m/>
    <n v="1"/>
    <n v="1"/>
    <n v="399"/>
    <n v="1"/>
    <x v="0"/>
  </r>
  <r>
    <d v="1989-05-02T00:00:00"/>
    <x v="0"/>
    <n v="1"/>
    <n v="1"/>
    <x v="12"/>
    <n v="146"/>
    <x v="0"/>
    <n v="75"/>
    <n v="4.09"/>
    <n v="3.667832481"/>
    <m/>
    <n v="1"/>
    <n v="1"/>
    <n v="399"/>
    <n v="1"/>
    <x v="0"/>
  </r>
  <r>
    <d v="1989-05-02T00:00:00"/>
    <x v="0"/>
    <n v="1"/>
    <n v="1"/>
    <x v="12"/>
    <n v="147"/>
    <x v="0"/>
    <n v="74"/>
    <n v="3.89"/>
    <n v="3.4884763699999999"/>
    <m/>
    <m/>
    <n v="1"/>
    <n v="399"/>
    <n v="1"/>
    <x v="0"/>
  </r>
  <r>
    <d v="1989-05-02T00:00:00"/>
    <x v="0"/>
    <n v="1"/>
    <n v="1"/>
    <x v="12"/>
    <n v="148"/>
    <x v="0"/>
    <n v="65"/>
    <n v="2.63"/>
    <n v="2.3585328670000001"/>
    <m/>
    <m/>
    <n v="1"/>
    <n v="399"/>
    <n v="1"/>
    <x v="0"/>
  </r>
  <r>
    <d v="1989-05-02T00:00:00"/>
    <x v="0"/>
    <n v="1"/>
    <n v="1"/>
    <x v="12"/>
    <n v="149"/>
    <x v="0"/>
    <n v="69"/>
    <n v="2.87"/>
    <n v="2.5737602009999998"/>
    <m/>
    <m/>
    <n v="1"/>
    <n v="399"/>
    <n v="1"/>
    <x v="0"/>
  </r>
  <r>
    <d v="1989-05-02T00:00:00"/>
    <x v="0"/>
    <n v="1"/>
    <n v="1"/>
    <x v="12"/>
    <n v="150"/>
    <x v="0"/>
    <n v="78"/>
    <n v="4.47"/>
    <n v="4.0086090929999996"/>
    <m/>
    <n v="1"/>
    <n v="1"/>
    <n v="399"/>
    <n v="1"/>
    <x v="0"/>
  </r>
  <r>
    <d v="1989-05-02T00:00:00"/>
    <x v="0"/>
    <n v="1"/>
    <n v="1"/>
    <x v="12"/>
    <n v="151"/>
    <x v="0"/>
    <n v="70"/>
    <n v="3.22"/>
    <n v="2.887633396"/>
    <m/>
    <m/>
    <n v="1"/>
    <n v="399"/>
    <n v="1"/>
    <x v="0"/>
  </r>
  <r>
    <d v="1989-05-02T00:00:00"/>
    <x v="0"/>
    <n v="1"/>
    <n v="1"/>
    <x v="12"/>
    <n v="152"/>
    <x v="0"/>
    <n v="73"/>
    <n v="3.74"/>
    <n v="3.3539592859999998"/>
    <m/>
    <m/>
    <n v="1"/>
    <n v="399"/>
    <n v="1"/>
    <x v="0"/>
  </r>
  <r>
    <d v="1989-05-02T00:00:00"/>
    <x v="0"/>
    <n v="1"/>
    <n v="1"/>
    <x v="12"/>
    <n v="153"/>
    <x v="0"/>
    <n v="76"/>
    <n v="4.18"/>
    <n v="3.7485427320000002"/>
    <m/>
    <n v="1"/>
    <n v="1"/>
    <n v="399"/>
    <n v="1"/>
    <x v="0"/>
  </r>
  <r>
    <d v="1989-05-02T00:00:00"/>
    <x v="0"/>
    <n v="1"/>
    <n v="1"/>
    <x v="12"/>
    <n v="154"/>
    <x v="0"/>
    <n v="76"/>
    <n v="4.18"/>
    <n v="3.7485427320000002"/>
    <m/>
    <n v="1"/>
    <n v="1"/>
    <n v="399"/>
    <n v="1"/>
    <x v="0"/>
  </r>
  <r>
    <d v="1989-05-02T00:00:00"/>
    <x v="0"/>
    <n v="1"/>
    <n v="1"/>
    <x v="12"/>
    <n v="155"/>
    <x v="0"/>
    <n v="74"/>
    <n v="3.73"/>
    <n v="3.3449914810000001"/>
    <m/>
    <m/>
    <n v="1"/>
    <n v="399"/>
    <n v="1"/>
    <x v="0"/>
  </r>
  <r>
    <d v="1989-05-02T00:00:00"/>
    <x v="0"/>
    <n v="1"/>
    <n v="1"/>
    <x v="12"/>
    <n v="156"/>
    <x v="0"/>
    <n v="63"/>
    <n v="2.2599999999999998"/>
    <n v="2.0267240609999999"/>
    <m/>
    <m/>
    <n v="1"/>
    <n v="399"/>
    <n v="1"/>
    <x v="0"/>
  </r>
  <r>
    <d v="1989-05-02T00:00:00"/>
    <x v="0"/>
    <n v="1"/>
    <n v="1"/>
    <x v="12"/>
    <n v="157"/>
    <x v="0"/>
    <n v="83"/>
    <n v="5.24"/>
    <n v="4.6991301229999998"/>
    <m/>
    <n v="1"/>
    <n v="1"/>
    <n v="399"/>
    <n v="1"/>
    <x v="0"/>
  </r>
  <r>
    <d v="1989-05-02T00:00:00"/>
    <x v="0"/>
    <n v="1"/>
    <n v="1"/>
    <x v="12"/>
    <n v="158"/>
    <x v="0"/>
    <n v="82"/>
    <n v="5.22"/>
    <n v="4.6811945120000003"/>
    <m/>
    <n v="1"/>
    <n v="1"/>
    <n v="399"/>
    <n v="1"/>
    <x v="0"/>
  </r>
  <r>
    <d v="1989-05-02T00:00:00"/>
    <x v="0"/>
    <n v="1"/>
    <n v="1"/>
    <x v="12"/>
    <n v="159"/>
    <x v="0"/>
    <n v="76"/>
    <n v="4.1100000000000003"/>
    <n v="3.6857680930000001"/>
    <m/>
    <n v="1"/>
    <n v="1"/>
    <n v="399"/>
    <n v="1"/>
    <x v="0"/>
  </r>
  <r>
    <d v="1989-05-02T00:00:00"/>
    <x v="0"/>
    <n v="1"/>
    <n v="1"/>
    <x v="12"/>
    <n v="160"/>
    <x v="0"/>
    <n v="85"/>
    <n v="5.6"/>
    <n v="5.0219711240000002"/>
    <m/>
    <n v="1"/>
    <n v="1"/>
    <n v="399"/>
    <n v="1"/>
    <x v="0"/>
  </r>
  <r>
    <d v="1989-05-02T00:00:00"/>
    <x v="0"/>
    <n v="1"/>
    <n v="1"/>
    <x v="12"/>
    <n v="161"/>
    <x v="0"/>
    <n v="81"/>
    <n v="5.2"/>
    <n v="4.6632589009999998"/>
    <m/>
    <n v="1"/>
    <n v="1"/>
    <n v="399"/>
    <n v="1"/>
    <x v="0"/>
  </r>
  <r>
    <d v="1989-05-02T00:00:00"/>
    <x v="0"/>
    <n v="1"/>
    <n v="1"/>
    <x v="12"/>
    <n v="162"/>
    <x v="0"/>
    <n v="84"/>
    <n v="5.58"/>
    <n v="5.0040355129999998"/>
    <m/>
    <n v="1"/>
    <n v="1"/>
    <n v="399"/>
    <n v="1"/>
    <x v="0"/>
  </r>
  <r>
    <d v="1989-05-02T00:00:00"/>
    <x v="0"/>
    <n v="1"/>
    <n v="1"/>
    <x v="12"/>
    <n v="163"/>
    <x v="0"/>
    <n v="84"/>
    <n v="5.48"/>
    <n v="4.9143574570000004"/>
    <m/>
    <n v="1"/>
    <n v="1"/>
    <n v="399"/>
    <n v="1"/>
    <x v="0"/>
  </r>
  <r>
    <d v="1989-05-02T00:00:00"/>
    <x v="0"/>
    <n v="1"/>
    <n v="1"/>
    <x v="12"/>
    <n v="164"/>
    <x v="0"/>
    <n v="80"/>
    <n v="4.7699999999999996"/>
    <n v="4.2776432609999997"/>
    <m/>
    <n v="1"/>
    <n v="1"/>
    <n v="399"/>
    <n v="1"/>
    <x v="0"/>
  </r>
  <r>
    <d v="1989-05-02T00:00:00"/>
    <x v="0"/>
    <n v="1"/>
    <n v="1"/>
    <x v="12"/>
    <n v="165"/>
    <x v="0"/>
    <n v="79"/>
    <n v="4.43"/>
    <n v="3.9727378710000001"/>
    <m/>
    <n v="1"/>
    <n v="1"/>
    <n v="399"/>
    <n v="1"/>
    <x v="0"/>
  </r>
  <r>
    <d v="1989-05-02T00:00:00"/>
    <x v="0"/>
    <n v="1"/>
    <n v="1"/>
    <x v="12"/>
    <n v="166"/>
    <x v="0"/>
    <n v="80"/>
    <n v="4.8499999999999996"/>
    <n v="4.3493857050000004"/>
    <m/>
    <n v="1"/>
    <n v="1"/>
    <n v="399"/>
    <n v="1"/>
    <x v="0"/>
  </r>
  <r>
    <d v="1989-05-02T00:00:00"/>
    <x v="0"/>
    <n v="1"/>
    <n v="1"/>
    <x v="12"/>
    <n v="167"/>
    <x v="0"/>
    <n v="79"/>
    <n v="4.4400000000000004"/>
    <n v="3.9817056769999999"/>
    <m/>
    <n v="1"/>
    <n v="1"/>
    <n v="399"/>
    <n v="1"/>
    <x v="0"/>
  </r>
  <r>
    <d v="1989-05-02T00:00:00"/>
    <x v="0"/>
    <n v="1"/>
    <n v="1"/>
    <x v="12"/>
    <n v="168"/>
    <x v="0"/>
    <n v="79"/>
    <n v="4.9000000000000004"/>
    <n v="4.3942247329999997"/>
    <m/>
    <n v="1"/>
    <n v="1"/>
    <n v="399"/>
    <n v="1"/>
    <x v="0"/>
  </r>
  <r>
    <d v="1989-05-02T00:00:00"/>
    <x v="0"/>
    <n v="1"/>
    <n v="1"/>
    <x v="12"/>
    <n v="169"/>
    <x v="0"/>
    <n v="82"/>
    <n v="4.8099999999999996"/>
    <n v="4.3135144829999996"/>
    <m/>
    <n v="1"/>
    <n v="1"/>
    <n v="399"/>
    <n v="1"/>
    <x v="0"/>
  </r>
  <r>
    <d v="1989-05-02T00:00:00"/>
    <x v="0"/>
    <n v="1"/>
    <n v="1"/>
    <x v="12"/>
    <n v="170"/>
    <x v="0"/>
    <n v="79"/>
    <n v="4.6399999999999997"/>
    <n v="4.1610617879999996"/>
    <m/>
    <n v="1"/>
    <n v="1"/>
    <n v="399"/>
    <n v="1"/>
    <x v="0"/>
  </r>
  <r>
    <d v="1989-05-02T00:00:00"/>
    <x v="0"/>
    <n v="1"/>
    <n v="1"/>
    <x v="12"/>
    <n v="171"/>
    <x v="0"/>
    <n v="76"/>
    <n v="4.0599999999999996"/>
    <n v="3.6409290649999999"/>
    <m/>
    <n v="1"/>
    <n v="1"/>
    <n v="399"/>
    <n v="1"/>
    <x v="0"/>
  </r>
  <r>
    <d v="1989-05-02T00:00:00"/>
    <x v="0"/>
    <n v="1"/>
    <n v="1"/>
    <x v="12"/>
    <n v="172"/>
    <x v="0"/>
    <n v="80"/>
    <n v="5.0199999999999996"/>
    <n v="4.5018383999999996"/>
    <m/>
    <n v="1"/>
    <n v="1"/>
    <n v="399"/>
    <n v="1"/>
    <x v="0"/>
  </r>
  <r>
    <d v="1989-05-02T00:00:00"/>
    <x v="0"/>
    <n v="1"/>
    <n v="1"/>
    <x v="12"/>
    <n v="173"/>
    <x v="0"/>
    <n v="74"/>
    <n v="4.16"/>
    <n v="3.7306071200000002"/>
    <m/>
    <m/>
    <n v="1"/>
    <n v="399"/>
    <n v="1"/>
    <x v="0"/>
  </r>
  <r>
    <d v="1989-05-02T00:00:00"/>
    <x v="0"/>
    <n v="1"/>
    <n v="1"/>
    <x v="12"/>
    <n v="174"/>
    <x v="0"/>
    <n v="80"/>
    <n v="4.66"/>
    <n v="4.178997399"/>
    <m/>
    <n v="1"/>
    <n v="1"/>
    <n v="399"/>
    <n v="1"/>
    <x v="0"/>
  </r>
  <r>
    <d v="1989-05-02T00:00:00"/>
    <x v="0"/>
    <n v="1"/>
    <n v="1"/>
    <x v="12"/>
    <n v="175"/>
    <x v="0"/>
    <n v="80"/>
    <n v="4.79"/>
    <n v="4.2955788720000001"/>
    <m/>
    <n v="1"/>
    <n v="1"/>
    <n v="399"/>
    <n v="1"/>
    <x v="0"/>
  </r>
  <r>
    <d v="1989-05-02T00:00:00"/>
    <x v="0"/>
    <n v="1"/>
    <n v="1"/>
    <x v="12"/>
    <n v="176"/>
    <x v="0"/>
    <n v="79"/>
    <n v="4.6399999999999997"/>
    <n v="4.1610617879999996"/>
    <m/>
    <n v="1"/>
    <n v="1"/>
    <n v="399"/>
    <n v="1"/>
    <x v="0"/>
  </r>
  <r>
    <d v="1989-05-02T00:00:00"/>
    <x v="0"/>
    <n v="1"/>
    <n v="1"/>
    <x v="12"/>
    <n v="177"/>
    <x v="0"/>
    <n v="81"/>
    <n v="4.97"/>
    <n v="4.4569993720000003"/>
    <m/>
    <n v="1"/>
    <n v="1"/>
    <n v="399"/>
    <n v="1"/>
    <x v="0"/>
  </r>
  <r>
    <d v="1989-05-02T00:00:00"/>
    <x v="0"/>
    <n v="1"/>
    <n v="1"/>
    <x v="12"/>
    <n v="178"/>
    <x v="0"/>
    <n v="70"/>
    <n v="3.29"/>
    <n v="2.9504080350000002"/>
    <m/>
    <m/>
    <n v="1"/>
    <n v="399"/>
    <n v="1"/>
    <x v="0"/>
  </r>
  <r>
    <d v="1989-05-02T00:00:00"/>
    <x v="0"/>
    <n v="1"/>
    <n v="1"/>
    <x v="12"/>
    <n v="179"/>
    <x v="0"/>
    <n v="72"/>
    <n v="3.44"/>
    <n v="3.0849251190000002"/>
    <m/>
    <n v="1"/>
    <n v="1"/>
    <n v="399"/>
    <n v="1"/>
    <x v="0"/>
  </r>
  <r>
    <d v="1989-05-02T00:00:00"/>
    <x v="0"/>
    <n v="1"/>
    <n v="1"/>
    <x v="12"/>
    <n v="180"/>
    <x v="0"/>
    <n v="79"/>
    <n v="4.8099999999999996"/>
    <n v="4.3135144829999996"/>
    <m/>
    <n v="1"/>
    <n v="1"/>
    <n v="399"/>
    <n v="1"/>
    <x v="0"/>
  </r>
  <r>
    <d v="1989-05-02T00:00:00"/>
    <x v="0"/>
    <n v="1"/>
    <n v="1"/>
    <x v="12"/>
    <n v="181"/>
    <x v="0"/>
    <n v="80"/>
    <n v="4.71"/>
    <n v="4.2238364270000002"/>
    <m/>
    <n v="1"/>
    <n v="1"/>
    <n v="399"/>
    <n v="1"/>
    <x v="0"/>
  </r>
  <r>
    <d v="1989-05-02T00:00:00"/>
    <x v="0"/>
    <n v="1"/>
    <n v="1"/>
    <x v="12"/>
    <n v="182"/>
    <x v="0"/>
    <n v="67"/>
    <n v="2.99"/>
    <n v="2.6813738680000001"/>
    <m/>
    <m/>
    <n v="1"/>
    <n v="399"/>
    <n v="1"/>
    <x v="0"/>
  </r>
  <r>
    <d v="1989-05-02T00:00:00"/>
    <x v="0"/>
    <n v="1"/>
    <n v="1"/>
    <x v="12"/>
    <n v="183"/>
    <x v="0"/>
    <n v="77"/>
    <n v="4.32"/>
    <n v="3.87409201"/>
    <m/>
    <n v="1"/>
    <n v="1"/>
    <n v="399"/>
    <n v="1"/>
    <x v="0"/>
  </r>
  <r>
    <d v="1989-05-02T00:00:00"/>
    <x v="0"/>
    <n v="1"/>
    <n v="1"/>
    <x v="12"/>
    <n v="184"/>
    <x v="0"/>
    <n v="76"/>
    <n v="4.1399999999999997"/>
    <n v="3.7126715090000002"/>
    <m/>
    <n v="1"/>
    <n v="1"/>
    <n v="399"/>
    <n v="1"/>
    <x v="0"/>
  </r>
  <r>
    <d v="1989-05-02T00:00:00"/>
    <x v="0"/>
    <n v="1"/>
    <n v="1"/>
    <x v="12"/>
    <n v="185"/>
    <x v="0"/>
    <n v="79"/>
    <n v="4.6100000000000003"/>
    <n v="4.1341583709999998"/>
    <m/>
    <n v="1"/>
    <n v="1"/>
    <n v="399"/>
    <n v="1"/>
    <x v="0"/>
  </r>
  <r>
    <d v="1989-05-02T00:00:00"/>
    <x v="0"/>
    <n v="1"/>
    <n v="1"/>
    <x v="12"/>
    <n v="186"/>
    <x v="0"/>
    <n v="78"/>
    <n v="4.83"/>
    <n v="4.331450094"/>
    <m/>
    <n v="1"/>
    <n v="1"/>
    <n v="399"/>
    <n v="1"/>
    <x v="0"/>
  </r>
  <r>
    <d v="1989-05-02T00:00:00"/>
    <x v="0"/>
    <n v="1"/>
    <n v="1"/>
    <x v="12"/>
    <n v="187"/>
    <x v="0"/>
    <n v="72"/>
    <n v="3.55"/>
    <n v="3.1835709799999998"/>
    <m/>
    <m/>
    <n v="1"/>
    <n v="399"/>
    <n v="1"/>
    <x v="0"/>
  </r>
  <r>
    <d v="1989-05-02T00:00:00"/>
    <x v="0"/>
    <n v="1"/>
    <n v="1"/>
    <x v="12"/>
    <n v="188"/>
    <x v="0"/>
    <n v="71"/>
    <n v="3.43"/>
    <n v="3.075957313"/>
    <m/>
    <m/>
    <n v="1"/>
    <n v="399"/>
    <n v="1"/>
    <x v="0"/>
  </r>
  <r>
    <d v="1989-05-02T00:00:00"/>
    <x v="0"/>
    <n v="1"/>
    <n v="1"/>
    <x v="12"/>
    <n v="189"/>
    <x v="0"/>
    <n v="70"/>
    <n v="3.3"/>
    <n v="2.959375841"/>
    <m/>
    <m/>
    <n v="1"/>
    <n v="399"/>
    <n v="1"/>
    <x v="0"/>
  </r>
  <r>
    <d v="1989-05-02T00:00:00"/>
    <x v="0"/>
    <n v="1"/>
    <n v="1"/>
    <x v="12"/>
    <n v="190"/>
    <x v="0"/>
    <n v="79"/>
    <n v="4.92"/>
    <n v="4.4121603440000001"/>
    <m/>
    <n v="1"/>
    <n v="1"/>
    <n v="399"/>
    <n v="1"/>
    <x v="0"/>
  </r>
  <r>
    <d v="1989-05-02T00:00:00"/>
    <x v="0"/>
    <n v="1"/>
    <n v="1"/>
    <x v="12"/>
    <n v="191"/>
    <x v="0"/>
    <n v="78"/>
    <n v="4.6500000000000004"/>
    <n v="4.1700295939999998"/>
    <m/>
    <n v="1"/>
    <n v="1"/>
    <n v="399"/>
    <n v="1"/>
    <x v="0"/>
  </r>
  <r>
    <d v="1989-05-02T00:00:00"/>
    <x v="0"/>
    <n v="1"/>
    <n v="1"/>
    <x v="12"/>
    <n v="192"/>
    <x v="0"/>
    <n v="81"/>
    <n v="4.8"/>
    <n v="4.3045466770000003"/>
    <m/>
    <n v="1"/>
    <n v="1"/>
    <n v="399"/>
    <n v="1"/>
    <x v="0"/>
  </r>
  <r>
    <d v="1989-05-02T00:00:00"/>
    <x v="0"/>
    <n v="1"/>
    <n v="1"/>
    <x v="12"/>
    <n v="193"/>
    <x v="0"/>
    <n v="80"/>
    <n v="5.29"/>
    <n v="4.7439691509999999"/>
    <m/>
    <n v="1"/>
    <n v="1"/>
    <n v="399"/>
    <n v="1"/>
    <x v="0"/>
  </r>
  <r>
    <d v="1989-05-02T00:00:00"/>
    <x v="0"/>
    <n v="1"/>
    <n v="1"/>
    <x v="12"/>
    <n v="194"/>
    <x v="0"/>
    <n v="81"/>
    <n v="5.39"/>
    <n v="4.8336472070000003"/>
    <m/>
    <n v="1"/>
    <n v="1"/>
    <n v="399"/>
    <n v="1"/>
    <x v="0"/>
  </r>
  <r>
    <d v="1989-05-02T00:00:00"/>
    <x v="0"/>
    <n v="1"/>
    <n v="1"/>
    <x v="12"/>
    <n v="195"/>
    <x v="0"/>
    <n v="81"/>
    <n v="5.18"/>
    <n v="4.6453232890000002"/>
    <m/>
    <n v="1"/>
    <n v="1"/>
    <n v="399"/>
    <n v="1"/>
    <x v="0"/>
  </r>
  <r>
    <d v="1989-05-02T00:00:00"/>
    <x v="0"/>
    <n v="1"/>
    <n v="1"/>
    <x v="12"/>
    <n v="196"/>
    <x v="0"/>
    <n v="76"/>
    <n v="4.43"/>
    <n v="3.9727378710000001"/>
    <m/>
    <n v="1"/>
    <n v="1"/>
    <n v="399"/>
    <n v="1"/>
    <x v="0"/>
  </r>
  <r>
    <d v="1989-05-02T00:00:00"/>
    <x v="0"/>
    <n v="1"/>
    <n v="1"/>
    <x v="12"/>
    <n v="197"/>
    <x v="0"/>
    <n v="70"/>
    <n v="3.58"/>
    <n v="3.210474397"/>
    <m/>
    <m/>
    <n v="1"/>
    <n v="399"/>
    <n v="1"/>
    <x v="0"/>
  </r>
  <r>
    <d v="1989-05-02T00:00:00"/>
    <x v="0"/>
    <n v="1"/>
    <n v="1"/>
    <x v="12"/>
    <n v="198"/>
    <x v="0"/>
    <n v="76"/>
    <n v="4.08"/>
    <n v="3.6588646759999999"/>
    <m/>
    <n v="1"/>
    <n v="1"/>
    <n v="399"/>
    <n v="1"/>
    <x v="0"/>
  </r>
  <r>
    <d v="1989-05-02T00:00:00"/>
    <x v="0"/>
    <n v="1"/>
    <n v="1"/>
    <x v="12"/>
    <n v="199"/>
    <x v="0"/>
    <n v="82"/>
    <n v="5.49"/>
    <n v="4.9233252619999996"/>
    <m/>
    <n v="1"/>
    <n v="1"/>
    <n v="399"/>
    <n v="1"/>
    <x v="0"/>
  </r>
  <r>
    <d v="1989-05-02T00:00:00"/>
    <x v="0"/>
    <n v="1"/>
    <n v="1"/>
    <x v="12"/>
    <n v="200"/>
    <x v="0"/>
    <n v="69"/>
    <n v="2.98"/>
    <n v="2.6724060619999999"/>
    <m/>
    <m/>
    <n v="1"/>
    <n v="399"/>
    <n v="1"/>
    <x v="0"/>
  </r>
  <r>
    <d v="1989-05-02T00:00:00"/>
    <x v="0"/>
    <n v="1"/>
    <n v="1"/>
    <x v="12"/>
    <n v="201"/>
    <x v="0"/>
    <n v="83"/>
    <n v="5.58"/>
    <n v="5.0040355129999998"/>
    <m/>
    <n v="1"/>
    <n v="1"/>
    <n v="399"/>
    <n v="1"/>
    <x v="0"/>
  </r>
  <r>
    <d v="1989-05-02T00:00:00"/>
    <x v="0"/>
    <n v="1"/>
    <n v="1"/>
    <x v="12"/>
    <n v="202"/>
    <x v="0"/>
    <n v="77"/>
    <n v="4.26"/>
    <n v="3.8202851760000001"/>
    <m/>
    <n v="1"/>
    <n v="1"/>
    <n v="399"/>
    <n v="1"/>
    <x v="0"/>
  </r>
  <r>
    <d v="1989-05-02T00:00:00"/>
    <x v="0"/>
    <n v="1"/>
    <n v="1"/>
    <x v="12"/>
    <n v="203"/>
    <x v="0"/>
    <n v="74"/>
    <n v="3.91"/>
    <n v="3.5064119809999998"/>
    <m/>
    <m/>
    <n v="1"/>
    <n v="399"/>
    <n v="1"/>
    <x v="0"/>
  </r>
  <r>
    <d v="1989-05-02T00:00:00"/>
    <x v="0"/>
    <n v="1"/>
    <n v="1"/>
    <x v="12"/>
    <n v="204"/>
    <x v="0"/>
    <n v="82"/>
    <n v="5.55"/>
    <n v="4.9771320960000001"/>
    <m/>
    <n v="1"/>
    <n v="1"/>
    <n v="399"/>
    <n v="1"/>
    <x v="0"/>
  </r>
  <r>
    <d v="1989-05-02T00:00:00"/>
    <x v="0"/>
    <n v="1"/>
    <n v="1"/>
    <x v="12"/>
    <n v="205"/>
    <x v="0"/>
    <n v="79"/>
    <n v="4.5999999999999996"/>
    <n v="4.1251905659999997"/>
    <m/>
    <n v="1"/>
    <n v="1"/>
    <n v="399"/>
    <n v="1"/>
    <x v="0"/>
  </r>
  <r>
    <d v="1990-04-11T00:00:00"/>
    <x v="0"/>
    <n v="1"/>
    <n v="1"/>
    <x v="13"/>
    <n v="1"/>
    <x v="0"/>
    <n v="75"/>
    <n v="4.26"/>
    <n v="3.8202851760000001"/>
    <m/>
    <n v="1"/>
    <n v="1"/>
    <n v="399"/>
    <n v="1"/>
    <x v="0"/>
  </r>
  <r>
    <d v="1990-04-11T00:00:00"/>
    <x v="0"/>
    <n v="1"/>
    <n v="1"/>
    <x v="13"/>
    <n v="2"/>
    <x v="0"/>
    <n v="74"/>
    <n v="3.86"/>
    <n v="3.4615729530000001"/>
    <m/>
    <m/>
    <n v="1"/>
    <n v="399"/>
    <n v="1"/>
    <x v="0"/>
  </r>
  <r>
    <d v="1990-04-26T00:00:00"/>
    <x v="0"/>
    <n v="1"/>
    <n v="1"/>
    <x v="13"/>
    <n v="1"/>
    <x v="0"/>
    <n v="69"/>
    <n v="3.27"/>
    <n v="2.9324724240000002"/>
    <m/>
    <m/>
    <n v="1"/>
    <n v="399"/>
    <n v="1"/>
    <x v="0"/>
  </r>
  <r>
    <d v="1990-04-26T00:00:00"/>
    <x v="0"/>
    <n v="1"/>
    <n v="1"/>
    <x v="13"/>
    <n v="2"/>
    <x v="0"/>
    <n v="76"/>
    <n v="4.22"/>
    <n v="3.7844139540000001"/>
    <m/>
    <n v="1"/>
    <n v="1"/>
    <n v="399"/>
    <n v="1"/>
    <x v="0"/>
  </r>
  <r>
    <d v="1990-04-26T00:00:00"/>
    <x v="0"/>
    <n v="1"/>
    <n v="1"/>
    <x v="13"/>
    <n v="3"/>
    <x v="0"/>
    <n v="80"/>
    <n v="4.93"/>
    <n v="4.4211281500000004"/>
    <m/>
    <n v="1"/>
    <n v="1"/>
    <n v="399"/>
    <n v="1"/>
    <x v="0"/>
  </r>
  <r>
    <d v="1990-04-26T00:00:00"/>
    <x v="0"/>
    <n v="1"/>
    <n v="1"/>
    <x v="13"/>
    <n v="4"/>
    <x v="0"/>
    <n v="75"/>
    <n v="4.41"/>
    <n v="3.9548022600000001"/>
    <m/>
    <n v="1"/>
    <n v="1"/>
    <n v="399"/>
    <n v="1"/>
    <x v="0"/>
  </r>
  <r>
    <d v="1990-04-26T00:00:00"/>
    <x v="0"/>
    <n v="1"/>
    <n v="1"/>
    <x v="13"/>
    <n v="5"/>
    <x v="0"/>
    <n v="79"/>
    <n v="4.4800000000000004"/>
    <n v="4.0175768989999998"/>
    <m/>
    <n v="1"/>
    <n v="1"/>
    <n v="399"/>
    <n v="1"/>
    <x v="0"/>
  </r>
  <r>
    <d v="1990-04-26T00:00:00"/>
    <x v="0"/>
    <n v="1"/>
    <n v="1"/>
    <x v="13"/>
    <n v="6"/>
    <x v="0"/>
    <n v="71"/>
    <n v="3.49"/>
    <n v="3.1297641469999999"/>
    <m/>
    <m/>
    <n v="1"/>
    <n v="399"/>
    <n v="1"/>
    <x v="0"/>
  </r>
  <r>
    <d v="1990-04-26T00:00:00"/>
    <x v="0"/>
    <n v="1"/>
    <n v="1"/>
    <x v="13"/>
    <n v="7"/>
    <x v="0"/>
    <n v="76"/>
    <n v="4.22"/>
    <n v="3.7844139540000001"/>
    <m/>
    <n v="1"/>
    <n v="1"/>
    <n v="399"/>
    <n v="1"/>
    <x v="0"/>
  </r>
  <r>
    <d v="1990-04-26T00:00:00"/>
    <x v="0"/>
    <n v="1"/>
    <n v="1"/>
    <x v="13"/>
    <n v="8"/>
    <x v="0"/>
    <n v="72"/>
    <n v="3.86"/>
    <n v="3.4615729530000001"/>
    <m/>
    <m/>
    <n v="1"/>
    <n v="399"/>
    <n v="1"/>
    <x v="0"/>
  </r>
  <r>
    <d v="1990-04-26T00:00:00"/>
    <x v="0"/>
    <n v="1"/>
    <n v="1"/>
    <x v="13"/>
    <n v="9"/>
    <x v="0"/>
    <n v="69"/>
    <n v="3.55"/>
    <n v="3.1835709799999998"/>
    <m/>
    <m/>
    <n v="1"/>
    <n v="399"/>
    <n v="1"/>
    <x v="0"/>
  </r>
  <r>
    <d v="1990-04-26T00:00:00"/>
    <x v="0"/>
    <n v="1"/>
    <n v="1"/>
    <x v="13"/>
    <n v="10"/>
    <x v="0"/>
    <n v="75"/>
    <n v="4.62"/>
    <n v="4.1431261770000001"/>
    <m/>
    <n v="1"/>
    <n v="1"/>
    <n v="399"/>
    <n v="1"/>
    <x v="0"/>
  </r>
  <r>
    <d v="1990-04-26T00:00:00"/>
    <x v="0"/>
    <n v="1"/>
    <n v="1"/>
    <x v="13"/>
    <n v="11"/>
    <x v="0"/>
    <n v="75"/>
    <n v="4.37"/>
    <n v="3.9189310380000002"/>
    <m/>
    <n v="1"/>
    <n v="1"/>
    <n v="399"/>
    <n v="1"/>
    <x v="0"/>
  </r>
  <r>
    <d v="1990-04-26T00:00:00"/>
    <x v="0"/>
    <n v="1"/>
    <n v="1"/>
    <x v="13"/>
    <n v="12"/>
    <x v="0"/>
    <n v="63"/>
    <n v="2.94"/>
    <n v="2.6365348399999999"/>
    <m/>
    <m/>
    <n v="1"/>
    <n v="399"/>
    <n v="1"/>
    <x v="0"/>
  </r>
  <r>
    <d v="1990-04-26T00:00:00"/>
    <x v="0"/>
    <n v="1"/>
    <n v="1"/>
    <x v="13"/>
    <n v="13"/>
    <x v="0"/>
    <n v="70"/>
    <n v="3.48"/>
    <n v="3.1207963410000001"/>
    <m/>
    <m/>
    <n v="1"/>
    <n v="399"/>
    <n v="1"/>
    <x v="0"/>
  </r>
  <r>
    <d v="1990-04-26T00:00:00"/>
    <x v="0"/>
    <n v="1"/>
    <n v="1"/>
    <x v="13"/>
    <n v="14"/>
    <x v="0"/>
    <n v="65"/>
    <n v="2.74"/>
    <n v="2.4571787280000001"/>
    <m/>
    <m/>
    <n v="1"/>
    <n v="399"/>
    <n v="1"/>
    <x v="0"/>
  </r>
  <r>
    <d v="1990-04-26T00:00:00"/>
    <x v="0"/>
    <n v="1"/>
    <n v="1"/>
    <x v="13"/>
    <n v="15"/>
    <x v="0"/>
    <n v="67"/>
    <n v="2.9"/>
    <n v="2.600663618"/>
    <m/>
    <m/>
    <n v="1"/>
    <n v="399"/>
    <n v="1"/>
    <x v="0"/>
  </r>
  <r>
    <d v="1990-04-26T00:00:00"/>
    <x v="0"/>
    <n v="1"/>
    <n v="1"/>
    <x v="13"/>
    <n v="16"/>
    <x v="0"/>
    <n v="72"/>
    <n v="3.84"/>
    <n v="3.4436373420000002"/>
    <m/>
    <m/>
    <n v="1"/>
    <n v="399"/>
    <n v="1"/>
    <x v="0"/>
  </r>
  <r>
    <d v="1990-04-26T00:00:00"/>
    <x v="0"/>
    <n v="1"/>
    <n v="1"/>
    <x v="13"/>
    <n v="17"/>
    <x v="0"/>
    <n v="70"/>
    <n v="3.34"/>
    <n v="2.9952470629999999"/>
    <m/>
    <m/>
    <n v="1"/>
    <n v="399"/>
    <n v="1"/>
    <x v="0"/>
  </r>
  <r>
    <d v="1990-04-26T00:00:00"/>
    <x v="0"/>
    <n v="1"/>
    <n v="1"/>
    <x v="13"/>
    <n v="18"/>
    <x v="0"/>
    <n v="66"/>
    <n v="2.76"/>
    <n v="2.4751143400000002"/>
    <m/>
    <m/>
    <n v="1"/>
    <n v="399"/>
    <n v="1"/>
    <x v="0"/>
  </r>
  <r>
    <d v="1990-04-26T00:00:00"/>
    <x v="0"/>
    <n v="1"/>
    <n v="1"/>
    <x v="13"/>
    <n v="19"/>
    <x v="0"/>
    <n v="73"/>
    <n v="3.9"/>
    <n v="3.497444175"/>
    <m/>
    <m/>
    <n v="1"/>
    <n v="399"/>
    <n v="1"/>
    <x v="0"/>
  </r>
  <r>
    <d v="1990-04-26T00:00:00"/>
    <x v="0"/>
    <n v="1"/>
    <n v="1"/>
    <x v="13"/>
    <n v="20"/>
    <x v="0"/>
    <n v="72"/>
    <n v="3.68"/>
    <n v="3.3001524529999999"/>
    <m/>
    <m/>
    <n v="1"/>
    <n v="399"/>
    <n v="1"/>
    <x v="0"/>
  </r>
  <r>
    <d v="1990-04-26T00:00:00"/>
    <x v="0"/>
    <n v="1"/>
    <n v="1"/>
    <x v="13"/>
    <n v="21"/>
    <x v="0"/>
    <n v="70"/>
    <n v="3.44"/>
    <n v="3.0849251190000002"/>
    <m/>
    <m/>
    <n v="1"/>
    <n v="399"/>
    <n v="1"/>
    <x v="0"/>
  </r>
  <r>
    <d v="1990-04-26T00:00:00"/>
    <x v="0"/>
    <n v="1"/>
    <n v="1"/>
    <x v="13"/>
    <n v="22"/>
    <x v="0"/>
    <n v="65"/>
    <n v="2.97"/>
    <n v="2.6634382570000001"/>
    <m/>
    <m/>
    <n v="1"/>
    <n v="399"/>
    <n v="1"/>
    <x v="0"/>
  </r>
  <r>
    <d v="1990-04-26T00:00:00"/>
    <x v="0"/>
    <n v="1"/>
    <n v="1"/>
    <x v="13"/>
    <n v="23"/>
    <x v="0"/>
    <n v="67"/>
    <n v="3.08"/>
    <n v="2.7620841180000002"/>
    <m/>
    <m/>
    <n v="1"/>
    <n v="399"/>
    <n v="1"/>
    <x v="0"/>
  </r>
  <r>
    <d v="1990-04-26T00:00:00"/>
    <x v="0"/>
    <n v="1"/>
    <n v="1"/>
    <x v="13"/>
    <n v="24"/>
    <x v="0"/>
    <n v="68"/>
    <n v="3.31"/>
    <n v="2.9683436460000001"/>
    <m/>
    <m/>
    <n v="1"/>
    <n v="399"/>
    <n v="1"/>
    <x v="0"/>
  </r>
  <r>
    <d v="1990-04-26T00:00:00"/>
    <x v="0"/>
    <n v="1"/>
    <n v="1"/>
    <x v="13"/>
    <n v="25"/>
    <x v="0"/>
    <n v="73"/>
    <n v="4.0199999999999996"/>
    <n v="3.6050578419999999"/>
    <m/>
    <m/>
    <n v="1"/>
    <n v="399"/>
    <n v="1"/>
    <x v="0"/>
  </r>
  <r>
    <d v="1990-04-26T00:00:00"/>
    <x v="0"/>
    <n v="1"/>
    <n v="1"/>
    <x v="13"/>
    <n v="26"/>
    <x v="0"/>
    <n v="72"/>
    <n v="3.89"/>
    <n v="3.4884763699999999"/>
    <m/>
    <m/>
    <n v="1"/>
    <n v="399"/>
    <n v="1"/>
    <x v="0"/>
  </r>
  <r>
    <d v="1990-04-26T00:00:00"/>
    <x v="0"/>
    <n v="1"/>
    <n v="1"/>
    <x v="13"/>
    <n v="27"/>
    <x v="0"/>
    <n v="71"/>
    <n v="3.37"/>
    <n v="3.0221504800000001"/>
    <m/>
    <m/>
    <n v="1"/>
    <n v="399"/>
    <n v="1"/>
    <x v="0"/>
  </r>
  <r>
    <d v="1990-04-26T00:00:00"/>
    <x v="0"/>
    <n v="1"/>
    <n v="1"/>
    <x v="13"/>
    <n v="28"/>
    <x v="0"/>
    <n v="73"/>
    <n v="3.98"/>
    <n v="3.56918662"/>
    <m/>
    <m/>
    <n v="1"/>
    <n v="399"/>
    <n v="1"/>
    <x v="0"/>
  </r>
  <r>
    <d v="1990-04-26T00:00:00"/>
    <x v="0"/>
    <n v="1"/>
    <n v="1"/>
    <x v="13"/>
    <n v="29"/>
    <x v="0"/>
    <n v="66"/>
    <n v="2.93"/>
    <n v="2.6275670340000001"/>
    <m/>
    <m/>
    <n v="1"/>
    <n v="399"/>
    <n v="1"/>
    <x v="0"/>
  </r>
  <r>
    <d v="1990-04-26T00:00:00"/>
    <x v="0"/>
    <n v="1"/>
    <n v="1"/>
    <x v="13"/>
    <n v="30"/>
    <x v="0"/>
    <n v="73"/>
    <n v="3.94"/>
    <n v="3.5333153980000001"/>
    <m/>
    <m/>
    <n v="1"/>
    <n v="399"/>
    <n v="1"/>
    <x v="0"/>
  </r>
  <r>
    <d v="1990-05-09T00:00:00"/>
    <x v="0"/>
    <n v="1"/>
    <n v="1"/>
    <x v="13"/>
    <n v="1"/>
    <x v="0"/>
    <n v="81"/>
    <n v="4.3600000000000003"/>
    <n v="3.909963232"/>
    <m/>
    <n v="1"/>
    <n v="1"/>
    <n v="399"/>
    <n v="1"/>
    <x v="0"/>
  </r>
  <r>
    <d v="1990-05-09T00:00:00"/>
    <x v="0"/>
    <n v="1"/>
    <n v="1"/>
    <x v="13"/>
    <n v="2"/>
    <x v="0"/>
    <n v="76"/>
    <n v="4.2"/>
    <n v="3.7664783430000002"/>
    <m/>
    <n v="1"/>
    <n v="1"/>
    <n v="399"/>
    <n v="1"/>
    <x v="0"/>
  </r>
  <r>
    <d v="1990-05-09T00:00:00"/>
    <x v="0"/>
    <n v="1"/>
    <n v="1"/>
    <x v="13"/>
    <n v="3"/>
    <x v="0"/>
    <n v="75"/>
    <n v="3.97"/>
    <n v="3.5602188140000002"/>
    <m/>
    <n v="1"/>
    <n v="1"/>
    <n v="399"/>
    <n v="1"/>
    <x v="0"/>
  </r>
  <r>
    <d v="1990-05-09T00:00:00"/>
    <x v="0"/>
    <n v="1"/>
    <n v="1"/>
    <x v="13"/>
    <n v="4"/>
    <x v="0"/>
    <n v="77"/>
    <n v="3.91"/>
    <n v="3.5064119809999998"/>
    <m/>
    <n v="1"/>
    <n v="1"/>
    <n v="399"/>
    <n v="1"/>
    <x v="0"/>
  </r>
  <r>
    <d v="1990-05-09T00:00:00"/>
    <x v="0"/>
    <n v="1"/>
    <n v="1"/>
    <x v="13"/>
    <n v="5"/>
    <x v="0"/>
    <n v="75"/>
    <n v="3.94"/>
    <n v="3.5333153980000001"/>
    <m/>
    <n v="1"/>
    <n v="1"/>
    <n v="399"/>
    <n v="1"/>
    <x v="0"/>
  </r>
  <r>
    <d v="1990-05-09T00:00:00"/>
    <x v="0"/>
    <n v="1"/>
    <n v="1"/>
    <x v="13"/>
    <n v="6"/>
    <x v="0"/>
    <n v="73"/>
    <n v="3.53"/>
    <n v="3.1656353689999999"/>
    <m/>
    <m/>
    <n v="1"/>
    <n v="399"/>
    <n v="1"/>
    <x v="0"/>
  </r>
  <r>
    <d v="1990-05-09T00:00:00"/>
    <x v="0"/>
    <n v="1"/>
    <n v="1"/>
    <x v="13"/>
    <n v="7"/>
    <x v="0"/>
    <n v="69"/>
    <n v="3.09"/>
    <n v="2.771051924"/>
    <m/>
    <m/>
    <n v="1"/>
    <n v="399"/>
    <n v="1"/>
    <x v="0"/>
  </r>
  <r>
    <d v="1990-05-09T00:00:00"/>
    <x v="0"/>
    <n v="1"/>
    <n v="1"/>
    <x v="13"/>
    <n v="8"/>
    <x v="0"/>
    <n v="80"/>
    <n v="4.6500000000000004"/>
    <n v="4.1700295939999998"/>
    <m/>
    <n v="1"/>
    <n v="1"/>
    <n v="399"/>
    <n v="1"/>
    <x v="0"/>
  </r>
  <r>
    <d v="1990-05-09T00:00:00"/>
    <x v="0"/>
    <n v="1"/>
    <n v="1"/>
    <x v="13"/>
    <n v="9"/>
    <x v="0"/>
    <n v="79"/>
    <n v="4.58"/>
    <n v="4.1072549550000002"/>
    <m/>
    <n v="1"/>
    <n v="1"/>
    <n v="399"/>
    <n v="1"/>
    <x v="0"/>
  </r>
  <r>
    <d v="1990-05-09T00:00:00"/>
    <x v="0"/>
    <n v="1"/>
    <n v="1"/>
    <x v="13"/>
    <n v="10"/>
    <x v="0"/>
    <n v="69"/>
    <n v="2.86"/>
    <n v="2.564792395"/>
    <m/>
    <m/>
    <n v="1"/>
    <n v="399"/>
    <n v="1"/>
    <x v="0"/>
  </r>
  <r>
    <d v="1990-05-09T00:00:00"/>
    <x v="0"/>
    <n v="1"/>
    <n v="1"/>
    <x v="13"/>
    <n v="11"/>
    <x v="0"/>
    <n v="75"/>
    <n v="3.9"/>
    <n v="3.497444175"/>
    <m/>
    <n v="1"/>
    <n v="1"/>
    <n v="399"/>
    <n v="1"/>
    <x v="0"/>
  </r>
  <r>
    <d v="1990-05-09T00:00:00"/>
    <x v="0"/>
    <n v="1"/>
    <n v="1"/>
    <x v="13"/>
    <n v="12"/>
    <x v="0"/>
    <n v="71"/>
    <n v="3.44"/>
    <n v="3.0849251190000002"/>
    <m/>
    <m/>
    <n v="1"/>
    <n v="399"/>
    <n v="1"/>
    <x v="0"/>
  </r>
  <r>
    <d v="1990-05-09T00:00:00"/>
    <x v="0"/>
    <n v="1"/>
    <n v="1"/>
    <x v="13"/>
    <n v="13"/>
    <x v="0"/>
    <n v="72"/>
    <n v="3.65"/>
    <n v="3.2732490360000002"/>
    <m/>
    <m/>
    <n v="1"/>
    <n v="399"/>
    <n v="1"/>
    <x v="0"/>
  </r>
  <r>
    <d v="1990-05-09T00:00:00"/>
    <x v="0"/>
    <n v="1"/>
    <n v="1"/>
    <x v="13"/>
    <n v="14"/>
    <x v="0"/>
    <n v="78"/>
    <n v="4.28"/>
    <n v="3.838220787"/>
    <m/>
    <n v="1"/>
    <n v="1"/>
    <n v="399"/>
    <n v="1"/>
    <x v="0"/>
  </r>
  <r>
    <d v="1990-05-09T00:00:00"/>
    <x v="0"/>
    <n v="1"/>
    <n v="1"/>
    <x v="13"/>
    <n v="15"/>
    <x v="0"/>
    <n v="78"/>
    <n v="4.28"/>
    <n v="3.838220787"/>
    <m/>
    <n v="1"/>
    <n v="1"/>
    <n v="399"/>
    <n v="1"/>
    <x v="0"/>
  </r>
  <r>
    <d v="1990-05-09T00:00:00"/>
    <x v="0"/>
    <n v="1"/>
    <n v="1"/>
    <x v="13"/>
    <n v="16"/>
    <x v="0"/>
    <n v="76"/>
    <n v="3.98"/>
    <n v="3.56918662"/>
    <m/>
    <n v="1"/>
    <n v="1"/>
    <n v="399"/>
    <n v="1"/>
    <x v="0"/>
  </r>
  <r>
    <d v="1990-05-09T00:00:00"/>
    <x v="0"/>
    <n v="1"/>
    <n v="1"/>
    <x v="13"/>
    <n v="17"/>
    <x v="0"/>
    <n v="67"/>
    <n v="2.67"/>
    <n v="2.394404089"/>
    <m/>
    <m/>
    <n v="1"/>
    <n v="399"/>
    <n v="1"/>
    <x v="0"/>
  </r>
  <r>
    <d v="1990-05-09T00:00:00"/>
    <x v="0"/>
    <n v="1"/>
    <n v="1"/>
    <x v="13"/>
    <n v="18"/>
    <x v="0"/>
    <n v="71"/>
    <n v="3.56"/>
    <n v="3.1925387860000001"/>
    <m/>
    <m/>
    <n v="1"/>
    <n v="399"/>
    <n v="1"/>
    <x v="0"/>
  </r>
  <r>
    <d v="1990-05-09T00:00:00"/>
    <x v="0"/>
    <n v="1"/>
    <n v="1"/>
    <x v="13"/>
    <n v="19"/>
    <x v="0"/>
    <n v="75"/>
    <n v="4.07"/>
    <n v="3.6498968700000001"/>
    <m/>
    <n v="1"/>
    <n v="1"/>
    <n v="399"/>
    <n v="1"/>
    <x v="0"/>
  </r>
  <r>
    <d v="1990-05-09T00:00:00"/>
    <x v="0"/>
    <n v="1"/>
    <n v="1"/>
    <x v="13"/>
    <n v="20"/>
    <x v="0"/>
    <n v="75"/>
    <n v="3.97"/>
    <n v="3.5602188140000002"/>
    <m/>
    <n v="1"/>
    <n v="1"/>
    <n v="399"/>
    <n v="1"/>
    <x v="0"/>
  </r>
  <r>
    <d v="1990-05-09T00:00:00"/>
    <x v="0"/>
    <n v="1"/>
    <n v="1"/>
    <x v="13"/>
    <n v="21"/>
    <x v="0"/>
    <n v="76"/>
    <n v="3.89"/>
    <n v="3.4884763699999999"/>
    <m/>
    <n v="1"/>
    <n v="1"/>
    <n v="399"/>
    <n v="1"/>
    <x v="0"/>
  </r>
  <r>
    <d v="1990-05-09T00:00:00"/>
    <x v="0"/>
    <n v="1"/>
    <n v="1"/>
    <x v="13"/>
    <n v="22"/>
    <x v="0"/>
    <n v="75"/>
    <n v="3.82"/>
    <n v="3.4257017310000002"/>
    <m/>
    <n v="1"/>
    <n v="1"/>
    <n v="399"/>
    <n v="1"/>
    <x v="0"/>
  </r>
  <r>
    <d v="1990-05-09T00:00:00"/>
    <x v="0"/>
    <n v="1"/>
    <n v="1"/>
    <x v="13"/>
    <n v="23"/>
    <x v="0"/>
    <n v="75"/>
    <n v="3.55"/>
    <n v="3.1835709799999998"/>
    <m/>
    <n v="1"/>
    <n v="1"/>
    <n v="399"/>
    <n v="1"/>
    <x v="0"/>
  </r>
  <r>
    <d v="1990-05-09T00:00:00"/>
    <x v="0"/>
    <n v="1"/>
    <n v="1"/>
    <x v="13"/>
    <n v="24"/>
    <x v="0"/>
    <n v="75"/>
    <n v="3.99"/>
    <n v="3.5781544260000002"/>
    <m/>
    <n v="1"/>
    <n v="1"/>
    <n v="399"/>
    <n v="1"/>
    <x v="0"/>
  </r>
  <r>
    <d v="1990-05-09T00:00:00"/>
    <x v="0"/>
    <n v="1"/>
    <n v="1"/>
    <x v="13"/>
    <n v="25"/>
    <x v="0"/>
    <n v="77"/>
    <n v="4.4400000000000004"/>
    <n v="3.9817056769999999"/>
    <m/>
    <n v="1"/>
    <n v="1"/>
    <n v="399"/>
    <n v="1"/>
    <x v="0"/>
  </r>
  <r>
    <d v="1990-05-09T00:00:00"/>
    <x v="0"/>
    <n v="1"/>
    <n v="1"/>
    <x v="13"/>
    <n v="26"/>
    <x v="0"/>
    <n v="75"/>
    <n v="3.81"/>
    <n v="3.4167339249999999"/>
    <m/>
    <n v="1"/>
    <n v="1"/>
    <n v="399"/>
    <n v="1"/>
    <x v="0"/>
  </r>
  <r>
    <d v="1990-05-09T00:00:00"/>
    <x v="0"/>
    <n v="1"/>
    <n v="1"/>
    <x v="13"/>
    <n v="27"/>
    <x v="0"/>
    <n v="75"/>
    <n v="3.9"/>
    <n v="3.497444175"/>
    <m/>
    <n v="1"/>
    <n v="1"/>
    <n v="399"/>
    <n v="1"/>
    <x v="0"/>
  </r>
  <r>
    <d v="1990-05-09T00:00:00"/>
    <x v="0"/>
    <n v="1"/>
    <n v="1"/>
    <x v="13"/>
    <n v="28"/>
    <x v="0"/>
    <n v="77"/>
    <n v="4.0199999999999996"/>
    <n v="3.6050578419999999"/>
    <m/>
    <n v="1"/>
    <n v="1"/>
    <n v="399"/>
    <n v="1"/>
    <x v="0"/>
  </r>
  <r>
    <d v="1990-05-09T00:00:00"/>
    <x v="0"/>
    <n v="1"/>
    <n v="1"/>
    <x v="13"/>
    <n v="29"/>
    <x v="0"/>
    <n v="72"/>
    <n v="3.52"/>
    <n v="3.1566675630000001"/>
    <m/>
    <m/>
    <n v="1"/>
    <n v="399"/>
    <n v="1"/>
    <x v="0"/>
  </r>
  <r>
    <d v="1990-05-09T00:00:00"/>
    <x v="0"/>
    <n v="1"/>
    <n v="1"/>
    <x v="13"/>
    <n v="30"/>
    <x v="0"/>
    <n v="75"/>
    <n v="3.96"/>
    <n v="3.551251009"/>
    <m/>
    <n v="1"/>
    <n v="1"/>
    <n v="399"/>
    <n v="1"/>
    <x v="0"/>
  </r>
  <r>
    <d v="1990-05-09T00:00:00"/>
    <x v="0"/>
    <n v="1"/>
    <n v="1"/>
    <x v="13"/>
    <n v="31"/>
    <x v="0"/>
    <n v="76"/>
    <n v="4.0999999999999996"/>
    <n v="3.6768002869999998"/>
    <m/>
    <n v="1"/>
    <n v="1"/>
    <n v="399"/>
    <n v="1"/>
    <x v="0"/>
  </r>
  <r>
    <d v="1990-05-09T00:00:00"/>
    <x v="0"/>
    <n v="1"/>
    <n v="1"/>
    <x v="13"/>
    <n v="32"/>
    <x v="0"/>
    <n v="77"/>
    <n v="4"/>
    <n v="3.5871222309999999"/>
    <m/>
    <n v="1"/>
    <n v="1"/>
    <n v="399"/>
    <n v="1"/>
    <x v="0"/>
  </r>
  <r>
    <d v="1990-05-09T00:00:00"/>
    <x v="0"/>
    <n v="1"/>
    <n v="1"/>
    <x v="13"/>
    <n v="33"/>
    <x v="0"/>
    <n v="74"/>
    <n v="3.75"/>
    <n v="3.3629270920000001"/>
    <m/>
    <m/>
    <n v="1"/>
    <n v="399"/>
    <n v="1"/>
    <x v="0"/>
  </r>
  <r>
    <d v="1990-05-09T00:00:00"/>
    <x v="0"/>
    <n v="1"/>
    <n v="1"/>
    <x v="13"/>
    <n v="34"/>
    <x v="0"/>
    <n v="77"/>
    <n v="4.22"/>
    <n v="3.7844139540000001"/>
    <m/>
    <n v="1"/>
    <n v="1"/>
    <n v="399"/>
    <n v="1"/>
    <x v="0"/>
  </r>
  <r>
    <d v="1990-05-09T00:00:00"/>
    <x v="0"/>
    <n v="1"/>
    <n v="1"/>
    <x v="13"/>
    <n v="35"/>
    <x v="0"/>
    <n v="79"/>
    <n v="4.4000000000000004"/>
    <n v="3.9458344539999999"/>
    <m/>
    <n v="1"/>
    <n v="1"/>
    <n v="399"/>
    <n v="1"/>
    <x v="0"/>
  </r>
  <r>
    <d v="1990-05-09T00:00:00"/>
    <x v="0"/>
    <n v="1"/>
    <n v="1"/>
    <x v="13"/>
    <n v="36"/>
    <x v="0"/>
    <n v="72"/>
    <n v="3.42"/>
    <n v="3.0669895079999998"/>
    <m/>
    <m/>
    <n v="1"/>
    <n v="399"/>
    <n v="1"/>
    <x v="0"/>
  </r>
  <r>
    <d v="1990-05-09T00:00:00"/>
    <x v="0"/>
    <n v="1"/>
    <n v="1"/>
    <x v="13"/>
    <n v="37"/>
    <x v="0"/>
    <n v="78"/>
    <n v="4.37"/>
    <n v="3.9189310380000002"/>
    <m/>
    <n v="1"/>
    <n v="1"/>
    <n v="399"/>
    <n v="1"/>
    <x v="0"/>
  </r>
  <r>
    <d v="1990-05-09T00:00:00"/>
    <x v="0"/>
    <n v="1"/>
    <n v="1"/>
    <x v="13"/>
    <n v="38"/>
    <x v="0"/>
    <n v="71"/>
    <n v="3.36"/>
    <n v="3.0131826739999998"/>
    <m/>
    <m/>
    <n v="1"/>
    <n v="399"/>
    <n v="1"/>
    <x v="0"/>
  </r>
  <r>
    <d v="1990-05-09T00:00:00"/>
    <x v="0"/>
    <n v="1"/>
    <n v="1"/>
    <x v="13"/>
    <n v="39"/>
    <x v="0"/>
    <n v="79"/>
    <n v="4.4800000000000004"/>
    <n v="4.0175768989999998"/>
    <m/>
    <n v="1"/>
    <n v="1"/>
    <n v="399"/>
    <n v="1"/>
    <x v="0"/>
  </r>
  <r>
    <d v="1990-05-09T00:00:00"/>
    <x v="0"/>
    <n v="1"/>
    <n v="1"/>
    <x v="13"/>
    <n v="40"/>
    <x v="0"/>
    <n v="75"/>
    <n v="3.97"/>
    <n v="3.5602188140000002"/>
    <m/>
    <n v="1"/>
    <n v="1"/>
    <n v="399"/>
    <n v="1"/>
    <x v="0"/>
  </r>
  <r>
    <d v="1990-05-09T00:00:00"/>
    <x v="0"/>
    <n v="1"/>
    <n v="1"/>
    <x v="13"/>
    <n v="41"/>
    <x v="0"/>
    <n v="72"/>
    <n v="3.47"/>
    <n v="3.111828536"/>
    <m/>
    <m/>
    <n v="1"/>
    <n v="399"/>
    <n v="1"/>
    <x v="0"/>
  </r>
  <r>
    <d v="1990-05-09T00:00:00"/>
    <x v="0"/>
    <n v="1"/>
    <n v="1"/>
    <x v="13"/>
    <n v="42"/>
    <x v="0"/>
    <n v="74"/>
    <n v="3.47"/>
    <n v="3.111828536"/>
    <m/>
    <m/>
    <n v="1"/>
    <n v="399"/>
    <n v="1"/>
    <x v="0"/>
  </r>
  <r>
    <d v="1990-05-09T00:00:00"/>
    <x v="0"/>
    <n v="1"/>
    <n v="1"/>
    <x v="13"/>
    <n v="43"/>
    <x v="0"/>
    <n v="73"/>
    <n v="3.65"/>
    <n v="3.2732490360000002"/>
    <m/>
    <m/>
    <n v="1"/>
    <n v="399"/>
    <n v="1"/>
    <x v="0"/>
  </r>
  <r>
    <d v="1990-05-09T00:00:00"/>
    <x v="0"/>
    <n v="1"/>
    <n v="1"/>
    <x v="13"/>
    <n v="44"/>
    <x v="0"/>
    <n v="73"/>
    <n v="3.47"/>
    <n v="3.111828536"/>
    <m/>
    <m/>
    <n v="1"/>
    <n v="399"/>
    <n v="1"/>
    <x v="0"/>
  </r>
  <r>
    <d v="1990-05-09T00:00:00"/>
    <x v="0"/>
    <n v="1"/>
    <n v="1"/>
    <x v="13"/>
    <n v="45"/>
    <x v="0"/>
    <n v="79"/>
    <n v="4.46"/>
    <n v="3.9996412879999999"/>
    <m/>
    <n v="1"/>
    <n v="1"/>
    <n v="399"/>
    <n v="1"/>
    <x v="0"/>
  </r>
  <r>
    <d v="1990-05-09T00:00:00"/>
    <x v="0"/>
    <n v="1"/>
    <n v="1"/>
    <x v="13"/>
    <n v="46"/>
    <x v="0"/>
    <n v="70"/>
    <n v="3.25"/>
    <n v="2.9145368129999998"/>
    <m/>
    <m/>
    <n v="1"/>
    <n v="399"/>
    <n v="1"/>
    <x v="0"/>
  </r>
  <r>
    <d v="1990-05-09T00:00:00"/>
    <x v="0"/>
    <n v="1"/>
    <n v="1"/>
    <x v="13"/>
    <n v="47"/>
    <x v="0"/>
    <n v="69"/>
    <n v="2.79"/>
    <n v="2.5020177559999999"/>
    <m/>
    <m/>
    <n v="1"/>
    <n v="399"/>
    <n v="1"/>
    <x v="0"/>
  </r>
  <r>
    <d v="1990-05-09T00:00:00"/>
    <x v="0"/>
    <n v="1"/>
    <n v="1"/>
    <x v="13"/>
    <n v="48"/>
    <x v="0"/>
    <n v="76"/>
    <n v="3.99"/>
    <n v="3.5781544260000002"/>
    <m/>
    <n v="1"/>
    <n v="1"/>
    <n v="399"/>
    <n v="1"/>
    <x v="0"/>
  </r>
  <r>
    <d v="1990-05-09T00:00:00"/>
    <x v="0"/>
    <n v="1"/>
    <n v="1"/>
    <x v="13"/>
    <n v="49"/>
    <x v="0"/>
    <n v="78"/>
    <n v="4.3600000000000003"/>
    <n v="3.909963232"/>
    <m/>
    <n v="1"/>
    <n v="1"/>
    <n v="399"/>
    <n v="1"/>
    <x v="0"/>
  </r>
  <r>
    <d v="1990-05-09T00:00:00"/>
    <x v="0"/>
    <n v="1"/>
    <n v="1"/>
    <x v="13"/>
    <n v="50"/>
    <x v="0"/>
    <n v="77"/>
    <n v="4.0599999999999996"/>
    <n v="3.6409290649999999"/>
    <m/>
    <n v="1"/>
    <n v="1"/>
    <n v="399"/>
    <n v="1"/>
    <x v="0"/>
  </r>
  <r>
    <d v="1990-05-09T00:00:00"/>
    <x v="0"/>
    <n v="1"/>
    <n v="1"/>
    <x v="13"/>
    <n v="51"/>
    <x v="0"/>
    <n v="75"/>
    <n v="4.1399999999999997"/>
    <n v="3.7126715090000002"/>
    <m/>
    <n v="1"/>
    <n v="1"/>
    <n v="399"/>
    <n v="1"/>
    <x v="0"/>
  </r>
  <r>
    <d v="1990-05-09T00:00:00"/>
    <x v="0"/>
    <n v="1"/>
    <n v="1"/>
    <x v="13"/>
    <n v="52"/>
    <x v="0"/>
    <n v="73"/>
    <n v="3.84"/>
    <n v="3.4436373420000002"/>
    <m/>
    <m/>
    <n v="1"/>
    <n v="399"/>
    <n v="1"/>
    <x v="0"/>
  </r>
  <r>
    <d v="1990-05-09T00:00:00"/>
    <x v="0"/>
    <n v="1"/>
    <n v="1"/>
    <x v="13"/>
    <n v="53"/>
    <x v="0"/>
    <n v="76"/>
    <n v="4.0999999999999996"/>
    <n v="3.6768002869999998"/>
    <m/>
    <n v="1"/>
    <n v="1"/>
    <n v="399"/>
    <n v="1"/>
    <x v="0"/>
  </r>
  <r>
    <d v="1990-05-09T00:00:00"/>
    <x v="0"/>
    <n v="1"/>
    <n v="1"/>
    <x v="13"/>
    <n v="54"/>
    <x v="0"/>
    <n v="72"/>
    <n v="3.78"/>
    <n v="3.3898305080000002"/>
    <m/>
    <m/>
    <n v="1"/>
    <n v="399"/>
    <n v="1"/>
    <x v="0"/>
  </r>
  <r>
    <d v="1990-05-09T00:00:00"/>
    <x v="0"/>
    <n v="1"/>
    <n v="1"/>
    <x v="13"/>
    <n v="55"/>
    <x v="0"/>
    <n v="77"/>
    <n v="4.54"/>
    <n v="4.0713837320000001"/>
    <m/>
    <n v="1"/>
    <n v="1"/>
    <n v="399"/>
    <n v="1"/>
    <x v="0"/>
  </r>
  <r>
    <d v="1990-05-09T00:00:00"/>
    <x v="0"/>
    <n v="1"/>
    <n v="1"/>
    <x v="13"/>
    <n v="56"/>
    <x v="0"/>
    <n v="75"/>
    <n v="4.1399999999999997"/>
    <n v="3.7126715090000002"/>
    <m/>
    <n v="1"/>
    <n v="1"/>
    <n v="399"/>
    <n v="1"/>
    <x v="0"/>
  </r>
  <r>
    <d v="1990-05-09T00:00:00"/>
    <x v="0"/>
    <n v="1"/>
    <n v="1"/>
    <x v="13"/>
    <n v="57"/>
    <x v="0"/>
    <n v="76"/>
    <n v="4.21"/>
    <n v="3.7754461479999999"/>
    <m/>
    <n v="1"/>
    <n v="1"/>
    <n v="399"/>
    <n v="1"/>
    <x v="0"/>
  </r>
  <r>
    <d v="1990-05-09T00:00:00"/>
    <x v="0"/>
    <n v="1"/>
    <n v="1"/>
    <x v="13"/>
    <n v="58"/>
    <x v="0"/>
    <n v="75"/>
    <n v="3.79"/>
    <n v="3.398798314"/>
    <m/>
    <n v="1"/>
    <n v="1"/>
    <n v="399"/>
    <n v="1"/>
    <x v="0"/>
  </r>
  <r>
    <d v="1990-05-09T00:00:00"/>
    <x v="0"/>
    <n v="1"/>
    <n v="1"/>
    <x v="13"/>
    <n v="59"/>
    <x v="0"/>
    <n v="76"/>
    <n v="3.97"/>
    <n v="3.5602188140000002"/>
    <m/>
    <n v="1"/>
    <n v="1"/>
    <n v="399"/>
    <n v="1"/>
    <x v="0"/>
  </r>
  <r>
    <d v="1990-05-09T00:00:00"/>
    <x v="0"/>
    <n v="1"/>
    <n v="1"/>
    <x v="13"/>
    <n v="60"/>
    <x v="0"/>
    <n v="72"/>
    <n v="3.65"/>
    <n v="3.2732490360000002"/>
    <m/>
    <m/>
    <n v="1"/>
    <n v="399"/>
    <n v="1"/>
    <x v="0"/>
  </r>
  <r>
    <d v="1990-05-09T00:00:00"/>
    <x v="0"/>
    <n v="1"/>
    <n v="1"/>
    <x v="13"/>
    <n v="61"/>
    <x v="0"/>
    <n v="72"/>
    <n v="3.65"/>
    <n v="3.2732490360000002"/>
    <m/>
    <m/>
    <n v="1"/>
    <n v="399"/>
    <n v="1"/>
    <x v="0"/>
  </r>
  <r>
    <d v="1990-05-09T00:00:00"/>
    <x v="0"/>
    <n v="1"/>
    <n v="1"/>
    <x v="13"/>
    <n v="62"/>
    <x v="0"/>
    <n v="76"/>
    <n v="4.2699999999999996"/>
    <n v="3.8292529819999999"/>
    <m/>
    <n v="1"/>
    <n v="1"/>
    <n v="399"/>
    <n v="1"/>
    <x v="0"/>
  </r>
  <r>
    <d v="1990-05-09T00:00:00"/>
    <x v="0"/>
    <n v="1"/>
    <n v="1"/>
    <x v="13"/>
    <n v="63"/>
    <x v="0"/>
    <n v="72"/>
    <n v="3.58"/>
    <n v="3.210474397"/>
    <m/>
    <m/>
    <n v="1"/>
    <n v="399"/>
    <n v="1"/>
    <x v="0"/>
  </r>
  <r>
    <d v="1990-05-09T00:00:00"/>
    <x v="0"/>
    <n v="1"/>
    <n v="1"/>
    <x v="13"/>
    <n v="64"/>
    <x v="0"/>
    <n v="75"/>
    <n v="4.0599999999999996"/>
    <n v="3.6409290649999999"/>
    <m/>
    <n v="1"/>
    <n v="1"/>
    <n v="399"/>
    <n v="1"/>
    <x v="0"/>
  </r>
  <r>
    <d v="1990-05-09T00:00:00"/>
    <x v="0"/>
    <n v="1"/>
    <n v="1"/>
    <x v="13"/>
    <n v="65"/>
    <x v="0"/>
    <n v="79"/>
    <n v="4.33"/>
    <n v="3.8830598150000002"/>
    <m/>
    <n v="1"/>
    <n v="1"/>
    <n v="399"/>
    <n v="1"/>
    <x v="0"/>
  </r>
  <r>
    <d v="1990-05-09T00:00:00"/>
    <x v="0"/>
    <n v="1"/>
    <n v="1"/>
    <x v="13"/>
    <n v="66"/>
    <x v="0"/>
    <n v="75"/>
    <n v="4.3099999999999996"/>
    <n v="3.8651242039999998"/>
    <m/>
    <n v="1"/>
    <n v="1"/>
    <n v="399"/>
    <n v="1"/>
    <x v="0"/>
  </r>
  <r>
    <d v="1990-05-09T00:00:00"/>
    <x v="0"/>
    <n v="1"/>
    <n v="1"/>
    <x v="13"/>
    <n v="67"/>
    <x v="0"/>
    <n v="77"/>
    <n v="4.42"/>
    <n v="3.9637700649999998"/>
    <m/>
    <n v="1"/>
    <n v="1"/>
    <n v="399"/>
    <n v="1"/>
    <x v="0"/>
  </r>
  <r>
    <d v="1990-05-09T00:00:00"/>
    <x v="0"/>
    <n v="1"/>
    <n v="1"/>
    <x v="13"/>
    <n v="68"/>
    <x v="0"/>
    <n v="73"/>
    <n v="3.75"/>
    <n v="3.3629270920000001"/>
    <m/>
    <m/>
    <n v="1"/>
    <n v="399"/>
    <n v="1"/>
    <x v="0"/>
  </r>
  <r>
    <d v="1990-05-09T00:00:00"/>
    <x v="0"/>
    <n v="1"/>
    <n v="1"/>
    <x v="13"/>
    <n v="69"/>
    <x v="0"/>
    <n v="76"/>
    <n v="4.1399999999999997"/>
    <n v="3.7126715090000002"/>
    <m/>
    <n v="1"/>
    <n v="1"/>
    <n v="399"/>
    <n v="1"/>
    <x v="0"/>
  </r>
  <r>
    <d v="1990-05-09T00:00:00"/>
    <x v="0"/>
    <n v="1"/>
    <n v="1"/>
    <x v="13"/>
    <n v="70"/>
    <x v="0"/>
    <n v="74"/>
    <n v="3.92"/>
    <n v="3.5153797870000001"/>
    <m/>
    <m/>
    <n v="1"/>
    <n v="399"/>
    <n v="1"/>
    <x v="0"/>
  </r>
  <r>
    <d v="1990-05-09T00:00:00"/>
    <x v="0"/>
    <n v="1"/>
    <n v="1"/>
    <x v="13"/>
    <n v="71"/>
    <x v="0"/>
    <n v="75"/>
    <n v="4.05"/>
    <n v="3.6319612590000001"/>
    <m/>
    <n v="1"/>
    <n v="1"/>
    <n v="399"/>
    <n v="1"/>
    <x v="0"/>
  </r>
  <r>
    <d v="1990-05-09T00:00:00"/>
    <x v="0"/>
    <n v="1"/>
    <n v="1"/>
    <x v="13"/>
    <n v="72"/>
    <x v="0"/>
    <n v="76"/>
    <n v="3.86"/>
    <n v="3.4615729530000001"/>
    <m/>
    <n v="1"/>
    <n v="1"/>
    <n v="399"/>
    <n v="1"/>
    <x v="0"/>
  </r>
  <r>
    <d v="1990-05-09T00:00:00"/>
    <x v="0"/>
    <n v="1"/>
    <n v="1"/>
    <x v="13"/>
    <n v="73"/>
    <x v="0"/>
    <n v="74"/>
    <n v="3.89"/>
    <n v="3.4884763699999999"/>
    <m/>
    <m/>
    <n v="1"/>
    <n v="399"/>
    <n v="1"/>
    <x v="0"/>
  </r>
  <r>
    <d v="1990-05-09T00:00:00"/>
    <x v="0"/>
    <n v="1"/>
    <n v="1"/>
    <x v="13"/>
    <n v="74"/>
    <x v="0"/>
    <n v="75"/>
    <n v="4.09"/>
    <n v="3.667832481"/>
    <m/>
    <n v="1"/>
    <n v="1"/>
    <n v="399"/>
    <n v="1"/>
    <x v="0"/>
  </r>
  <r>
    <d v="1990-05-09T00:00:00"/>
    <x v="0"/>
    <n v="1"/>
    <n v="1"/>
    <x v="13"/>
    <n v="75"/>
    <x v="0"/>
    <n v="77"/>
    <n v="4.05"/>
    <n v="3.6319612590000001"/>
    <m/>
    <n v="1"/>
    <n v="1"/>
    <n v="399"/>
    <n v="1"/>
    <x v="0"/>
  </r>
  <r>
    <d v="1990-05-09T00:00:00"/>
    <x v="0"/>
    <n v="1"/>
    <n v="1"/>
    <x v="13"/>
    <n v="76"/>
    <x v="0"/>
    <n v="75"/>
    <n v="3.82"/>
    <n v="3.4257017310000002"/>
    <m/>
    <n v="1"/>
    <n v="1"/>
    <n v="399"/>
    <n v="1"/>
    <x v="0"/>
  </r>
  <r>
    <d v="1990-05-09T00:00:00"/>
    <x v="0"/>
    <n v="1"/>
    <n v="1"/>
    <x v="13"/>
    <n v="77"/>
    <x v="0"/>
    <n v="74"/>
    <n v="3.87"/>
    <n v="3.4705407589999999"/>
    <m/>
    <m/>
    <n v="1"/>
    <n v="399"/>
    <n v="1"/>
    <x v="0"/>
  </r>
  <r>
    <d v="1990-05-09T00:00:00"/>
    <x v="0"/>
    <n v="1"/>
    <n v="1"/>
    <x v="13"/>
    <n v="78"/>
    <x v="0"/>
    <n v="74"/>
    <n v="4.03"/>
    <n v="3.6140256480000001"/>
    <m/>
    <m/>
    <n v="1"/>
    <n v="399"/>
    <n v="1"/>
    <x v="0"/>
  </r>
  <r>
    <d v="1990-05-09T00:00:00"/>
    <x v="0"/>
    <n v="1"/>
    <n v="1"/>
    <x v="13"/>
    <n v="79"/>
    <x v="0"/>
    <n v="76"/>
    <n v="3.97"/>
    <n v="3.5602188140000002"/>
    <m/>
    <n v="1"/>
    <n v="1"/>
    <n v="399"/>
    <n v="1"/>
    <x v="0"/>
  </r>
  <r>
    <d v="1990-05-09T00:00:00"/>
    <x v="0"/>
    <n v="1"/>
    <n v="1"/>
    <x v="13"/>
    <n v="80"/>
    <x v="0"/>
    <n v="68"/>
    <n v="3.08"/>
    <n v="2.7620841180000002"/>
    <m/>
    <m/>
    <n v="1"/>
    <n v="399"/>
    <n v="1"/>
    <x v="0"/>
  </r>
  <r>
    <d v="1990-05-09T00:00:00"/>
    <x v="0"/>
    <n v="1"/>
    <n v="1"/>
    <x v="13"/>
    <n v="81"/>
    <x v="0"/>
    <n v="78"/>
    <n v="4.2699999999999996"/>
    <n v="3.8292529819999999"/>
    <m/>
    <n v="1"/>
    <n v="1"/>
    <n v="399"/>
    <n v="1"/>
    <x v="0"/>
  </r>
  <r>
    <d v="1990-05-09T00:00:00"/>
    <x v="0"/>
    <n v="1"/>
    <n v="1"/>
    <x v="13"/>
    <n v="82"/>
    <x v="0"/>
    <n v="77"/>
    <n v="4.01"/>
    <n v="3.5960900370000002"/>
    <m/>
    <n v="1"/>
    <n v="1"/>
    <n v="399"/>
    <n v="1"/>
    <x v="0"/>
  </r>
  <r>
    <d v="1990-05-09T00:00:00"/>
    <x v="0"/>
    <n v="1"/>
    <n v="1"/>
    <x v="13"/>
    <n v="83"/>
    <x v="0"/>
    <n v="73"/>
    <n v="3.84"/>
    <n v="3.4436373420000002"/>
    <m/>
    <m/>
    <n v="1"/>
    <n v="399"/>
    <n v="1"/>
    <x v="0"/>
  </r>
  <r>
    <d v="1990-05-09T00:00:00"/>
    <x v="0"/>
    <n v="1"/>
    <n v="1"/>
    <x v="13"/>
    <n v="84"/>
    <x v="0"/>
    <n v="72"/>
    <n v="3.74"/>
    <n v="3.3539592859999998"/>
    <m/>
    <m/>
    <n v="1"/>
    <n v="399"/>
    <n v="1"/>
    <x v="0"/>
  </r>
  <r>
    <d v="1990-05-09T00:00:00"/>
    <x v="0"/>
    <n v="1"/>
    <n v="1"/>
    <x v="13"/>
    <n v="85"/>
    <x v="0"/>
    <n v="78"/>
    <n v="4.25"/>
    <n v="3.8113173709999999"/>
    <m/>
    <n v="1"/>
    <n v="1"/>
    <n v="399"/>
    <n v="1"/>
    <x v="0"/>
  </r>
  <r>
    <d v="1990-05-09T00:00:00"/>
    <x v="0"/>
    <n v="1"/>
    <n v="1"/>
    <x v="13"/>
    <n v="86"/>
    <x v="0"/>
    <n v="77"/>
    <n v="4.2"/>
    <n v="3.7664783430000002"/>
    <m/>
    <n v="1"/>
    <n v="1"/>
    <n v="399"/>
    <n v="1"/>
    <x v="0"/>
  </r>
  <r>
    <d v="1990-05-09T00:00:00"/>
    <x v="0"/>
    <n v="1"/>
    <n v="1"/>
    <x v="13"/>
    <n v="87"/>
    <x v="0"/>
    <n v="77"/>
    <n v="4.1399999999999997"/>
    <n v="3.7126715090000002"/>
    <m/>
    <n v="1"/>
    <n v="1"/>
    <n v="399"/>
    <n v="1"/>
    <x v="0"/>
  </r>
  <r>
    <d v="1990-05-09T00:00:00"/>
    <x v="0"/>
    <n v="1"/>
    <n v="1"/>
    <x v="13"/>
    <n v="88"/>
    <x v="0"/>
    <n v="77"/>
    <n v="4.29"/>
    <n v="3.8471885929999998"/>
    <m/>
    <n v="1"/>
    <n v="1"/>
    <n v="399"/>
    <n v="1"/>
    <x v="0"/>
  </r>
  <r>
    <d v="1990-05-09T00:00:00"/>
    <x v="0"/>
    <n v="1"/>
    <n v="1"/>
    <x v="13"/>
    <n v="89"/>
    <x v="0"/>
    <n v="79"/>
    <n v="4.57"/>
    <n v="4.0982871489999999"/>
    <m/>
    <n v="1"/>
    <n v="1"/>
    <n v="399"/>
    <n v="1"/>
    <x v="0"/>
  </r>
  <r>
    <d v="1990-05-09T00:00:00"/>
    <x v="0"/>
    <n v="1"/>
    <n v="1"/>
    <x v="13"/>
    <n v="90"/>
    <x v="0"/>
    <n v="77"/>
    <n v="4.37"/>
    <n v="3.9189310380000002"/>
    <m/>
    <n v="1"/>
    <n v="1"/>
    <n v="399"/>
    <n v="1"/>
    <x v="0"/>
  </r>
  <r>
    <d v="1990-05-09T00:00:00"/>
    <x v="0"/>
    <n v="1"/>
    <n v="1"/>
    <x v="13"/>
    <n v="91"/>
    <x v="0"/>
    <n v="78"/>
    <n v="4.51"/>
    <n v="4.0444803159999996"/>
    <m/>
    <n v="1"/>
    <n v="1"/>
    <n v="399"/>
    <n v="1"/>
    <x v="0"/>
  </r>
  <r>
    <d v="1990-05-09T00:00:00"/>
    <x v="0"/>
    <n v="1"/>
    <n v="1"/>
    <x v="13"/>
    <n v="92"/>
    <x v="0"/>
    <n v="78"/>
    <n v="4.51"/>
    <n v="4.0444803159999996"/>
    <m/>
    <n v="1"/>
    <n v="1"/>
    <n v="399"/>
    <n v="1"/>
    <x v="0"/>
  </r>
  <r>
    <d v="1990-05-09T00:00:00"/>
    <x v="0"/>
    <n v="1"/>
    <n v="1"/>
    <x v="13"/>
    <n v="93"/>
    <x v="0"/>
    <n v="78"/>
    <n v="4.12"/>
    <n v="3.6947358979999998"/>
    <m/>
    <n v="1"/>
    <n v="1"/>
    <n v="399"/>
    <n v="1"/>
    <x v="0"/>
  </r>
  <r>
    <d v="1990-05-09T00:00:00"/>
    <x v="0"/>
    <n v="1"/>
    <n v="1"/>
    <x v="13"/>
    <n v="94"/>
    <x v="0"/>
    <n v="75"/>
    <n v="3.94"/>
    <n v="3.5333153980000001"/>
    <m/>
    <n v="1"/>
    <n v="1"/>
    <n v="399"/>
    <n v="1"/>
    <x v="0"/>
  </r>
  <r>
    <d v="1990-05-09T00:00:00"/>
    <x v="0"/>
    <n v="1"/>
    <n v="1"/>
    <x v="13"/>
    <n v="95"/>
    <x v="0"/>
    <n v="73"/>
    <n v="3.87"/>
    <n v="3.4705407589999999"/>
    <m/>
    <m/>
    <n v="1"/>
    <n v="399"/>
    <n v="1"/>
    <x v="0"/>
  </r>
  <r>
    <d v="1990-05-09T00:00:00"/>
    <x v="0"/>
    <n v="1"/>
    <n v="1"/>
    <x v="13"/>
    <n v="96"/>
    <x v="0"/>
    <n v="74"/>
    <n v="4.04"/>
    <n v="3.6229934539999999"/>
    <m/>
    <m/>
    <n v="1"/>
    <n v="399"/>
    <n v="1"/>
    <x v="0"/>
  </r>
  <r>
    <d v="1990-05-09T00:00:00"/>
    <x v="0"/>
    <n v="1"/>
    <n v="1"/>
    <x v="13"/>
    <n v="97"/>
    <x v="0"/>
    <n v="78"/>
    <n v="4.47"/>
    <n v="4.0086090929999996"/>
    <m/>
    <n v="1"/>
    <n v="1"/>
    <n v="399"/>
    <n v="1"/>
    <x v="0"/>
  </r>
  <r>
    <d v="1990-05-09T00:00:00"/>
    <x v="0"/>
    <n v="1"/>
    <n v="1"/>
    <x v="13"/>
    <n v="98"/>
    <x v="0"/>
    <n v="72"/>
    <n v="3.5"/>
    <n v="3.1387319520000001"/>
    <m/>
    <m/>
    <n v="1"/>
    <n v="399"/>
    <n v="1"/>
    <x v="0"/>
  </r>
  <r>
    <d v="1990-05-09T00:00:00"/>
    <x v="0"/>
    <n v="1"/>
    <n v="1"/>
    <x v="13"/>
    <n v="99"/>
    <x v="0"/>
    <n v="69"/>
    <n v="3.09"/>
    <n v="2.771051924"/>
    <m/>
    <m/>
    <n v="1"/>
    <n v="399"/>
    <n v="1"/>
    <x v="0"/>
  </r>
  <r>
    <d v="1990-05-09T00:00:00"/>
    <x v="0"/>
    <n v="1"/>
    <n v="1"/>
    <x v="13"/>
    <n v="100"/>
    <x v="0"/>
    <n v="70"/>
    <n v="3.31"/>
    <n v="2.9683436460000001"/>
    <m/>
    <m/>
    <n v="1"/>
    <n v="399"/>
    <n v="1"/>
    <x v="0"/>
  </r>
  <r>
    <d v="1990-05-09T00:00:00"/>
    <x v="0"/>
    <n v="1"/>
    <n v="1"/>
    <x v="13"/>
    <n v="101"/>
    <x v="0"/>
    <n v="75"/>
    <n v="4.17"/>
    <n v="3.739574926"/>
    <m/>
    <n v="1"/>
    <n v="1"/>
    <n v="399"/>
    <n v="1"/>
    <x v="0"/>
  </r>
  <r>
    <d v="1990-05-09T00:00:00"/>
    <x v="0"/>
    <n v="1"/>
    <n v="1"/>
    <x v="13"/>
    <n v="102"/>
    <x v="0"/>
    <n v="75"/>
    <n v="3.79"/>
    <n v="3.398798314"/>
    <m/>
    <n v="1"/>
    <n v="1"/>
    <n v="399"/>
    <n v="1"/>
    <x v="0"/>
  </r>
  <r>
    <d v="1990-05-09T00:00:00"/>
    <x v="0"/>
    <n v="1"/>
    <n v="1"/>
    <x v="13"/>
    <n v="103"/>
    <x v="0"/>
    <n v="74"/>
    <n v="3.74"/>
    <n v="3.3539592859999998"/>
    <m/>
    <m/>
    <n v="1"/>
    <n v="399"/>
    <n v="1"/>
    <x v="0"/>
  </r>
  <r>
    <d v="1990-05-09T00:00:00"/>
    <x v="0"/>
    <n v="1"/>
    <n v="1"/>
    <x v="13"/>
    <n v="104"/>
    <x v="0"/>
    <n v="76"/>
    <n v="3.67"/>
    <n v="3.2911846470000001"/>
    <m/>
    <n v="1"/>
    <n v="1"/>
    <n v="399"/>
    <n v="1"/>
    <x v="0"/>
  </r>
  <r>
    <d v="1990-05-09T00:00:00"/>
    <x v="0"/>
    <n v="1"/>
    <n v="1"/>
    <x v="13"/>
    <n v="105"/>
    <x v="0"/>
    <n v="75"/>
    <n v="4.2"/>
    <n v="3.7664783430000002"/>
    <m/>
    <n v="1"/>
    <n v="1"/>
    <n v="399"/>
    <n v="1"/>
    <x v="0"/>
  </r>
  <r>
    <d v="1990-05-09T00:00:00"/>
    <x v="0"/>
    <n v="1"/>
    <n v="1"/>
    <x v="13"/>
    <n v="106"/>
    <x v="0"/>
    <n v="77"/>
    <n v="4.4400000000000004"/>
    <n v="3.9817056769999999"/>
    <m/>
    <n v="1"/>
    <n v="1"/>
    <n v="399"/>
    <n v="1"/>
    <x v="0"/>
  </r>
  <r>
    <d v="1990-05-09T00:00:00"/>
    <x v="0"/>
    <n v="1"/>
    <n v="1"/>
    <x v="13"/>
    <n v="107"/>
    <x v="0"/>
    <n v="80"/>
    <n v="4.68"/>
    <n v="4.1969330100000004"/>
    <m/>
    <n v="1"/>
    <n v="1"/>
    <n v="399"/>
    <n v="1"/>
    <x v="0"/>
  </r>
  <r>
    <d v="1990-05-09T00:00:00"/>
    <x v="0"/>
    <n v="1"/>
    <n v="1"/>
    <x v="13"/>
    <n v="108"/>
    <x v="0"/>
    <n v="73"/>
    <n v="3.53"/>
    <n v="3.1656353689999999"/>
    <m/>
    <m/>
    <n v="1"/>
    <n v="399"/>
    <n v="1"/>
    <x v="0"/>
  </r>
  <r>
    <d v="1990-05-09T00:00:00"/>
    <x v="0"/>
    <n v="1"/>
    <n v="1"/>
    <x v="13"/>
    <n v="109"/>
    <x v="0"/>
    <n v="73"/>
    <n v="3.57"/>
    <n v="3.2015065909999998"/>
    <m/>
    <m/>
    <n v="1"/>
    <n v="399"/>
    <n v="1"/>
    <x v="0"/>
  </r>
  <r>
    <d v="1990-05-09T00:00:00"/>
    <x v="0"/>
    <n v="1"/>
    <n v="1"/>
    <x v="13"/>
    <n v="110"/>
    <x v="0"/>
    <n v="78"/>
    <n v="4.6100000000000003"/>
    <n v="4.1341583709999998"/>
    <m/>
    <n v="1"/>
    <n v="1"/>
    <n v="399"/>
    <n v="1"/>
    <x v="0"/>
  </r>
  <r>
    <d v="1990-05-09T00:00:00"/>
    <x v="0"/>
    <n v="1"/>
    <n v="1"/>
    <x v="13"/>
    <n v="111"/>
    <x v="0"/>
    <n v="75"/>
    <n v="4.0199999999999996"/>
    <n v="3.6050578419999999"/>
    <m/>
    <n v="1"/>
    <n v="1"/>
    <n v="399"/>
    <n v="1"/>
    <x v="0"/>
  </r>
  <r>
    <d v="1990-05-09T00:00:00"/>
    <x v="0"/>
    <n v="1"/>
    <n v="1"/>
    <x v="13"/>
    <n v="112"/>
    <x v="0"/>
    <n v="73"/>
    <n v="3.65"/>
    <n v="3.2732490360000002"/>
    <m/>
    <m/>
    <n v="1"/>
    <n v="399"/>
    <n v="1"/>
    <x v="0"/>
  </r>
  <r>
    <d v="1990-05-09T00:00:00"/>
    <x v="0"/>
    <n v="1"/>
    <n v="1"/>
    <x v="13"/>
    <n v="113"/>
    <x v="0"/>
    <n v="75"/>
    <n v="3.88"/>
    <n v="3.4795085640000001"/>
    <m/>
    <n v="1"/>
    <n v="1"/>
    <n v="399"/>
    <n v="1"/>
    <x v="0"/>
  </r>
  <r>
    <d v="1990-05-09T00:00:00"/>
    <x v="0"/>
    <n v="1"/>
    <n v="1"/>
    <x v="13"/>
    <n v="114"/>
    <x v="0"/>
    <n v="79"/>
    <n v="4.59"/>
    <n v="4.1162227600000003"/>
    <m/>
    <n v="1"/>
    <n v="1"/>
    <n v="399"/>
    <n v="1"/>
    <x v="0"/>
  </r>
  <r>
    <d v="1990-05-09T00:00:00"/>
    <x v="0"/>
    <n v="1"/>
    <n v="1"/>
    <x v="13"/>
    <n v="115"/>
    <x v="0"/>
    <n v="73"/>
    <n v="3.53"/>
    <n v="3.1656353689999999"/>
    <m/>
    <m/>
    <n v="1"/>
    <n v="399"/>
    <n v="1"/>
    <x v="0"/>
  </r>
  <r>
    <d v="1990-05-09T00:00:00"/>
    <x v="0"/>
    <n v="1"/>
    <n v="1"/>
    <x v="13"/>
    <n v="116"/>
    <x v="0"/>
    <n v="68"/>
    <n v="2.72"/>
    <n v="2.4392431170000002"/>
    <m/>
    <m/>
    <n v="1"/>
    <n v="399"/>
    <n v="1"/>
    <x v="0"/>
  </r>
  <r>
    <d v="1990-05-09T00:00:00"/>
    <x v="0"/>
    <n v="1"/>
    <n v="1"/>
    <x v="13"/>
    <n v="117"/>
    <x v="0"/>
    <n v="72"/>
    <n v="3.62"/>
    <n v="3.246345619"/>
    <m/>
    <m/>
    <n v="1"/>
    <n v="399"/>
    <n v="1"/>
    <x v="0"/>
  </r>
  <r>
    <d v="1990-05-09T00:00:00"/>
    <x v="0"/>
    <n v="1"/>
    <n v="1"/>
    <x v="13"/>
    <n v="118"/>
    <x v="0"/>
    <n v="67"/>
    <n v="2.76"/>
    <n v="2.4751143400000002"/>
    <m/>
    <m/>
    <n v="1"/>
    <n v="399"/>
    <n v="1"/>
    <x v="0"/>
  </r>
  <r>
    <d v="1990-05-09T00:00:00"/>
    <x v="0"/>
    <n v="1"/>
    <n v="1"/>
    <x v="13"/>
    <n v="119"/>
    <x v="0"/>
    <n v="76"/>
    <n v="3.91"/>
    <n v="3.5064119809999998"/>
    <m/>
    <n v="1"/>
    <n v="1"/>
    <n v="399"/>
    <n v="1"/>
    <x v="0"/>
  </r>
  <r>
    <d v="1990-05-09T00:00:00"/>
    <x v="0"/>
    <n v="1"/>
    <n v="1"/>
    <x v="13"/>
    <n v="120"/>
    <x v="0"/>
    <n v="67"/>
    <n v="2.63"/>
    <n v="2.3585328670000001"/>
    <m/>
    <m/>
    <n v="1"/>
    <n v="399"/>
    <n v="1"/>
    <x v="0"/>
  </r>
  <r>
    <d v="1990-05-09T00:00:00"/>
    <x v="0"/>
    <n v="1"/>
    <n v="1"/>
    <x v="13"/>
    <n v="121"/>
    <x v="0"/>
    <n v="77"/>
    <n v="4.03"/>
    <n v="3.6140256480000001"/>
    <m/>
    <n v="1"/>
    <n v="1"/>
    <n v="399"/>
    <n v="1"/>
    <x v="0"/>
  </r>
  <r>
    <d v="1990-05-09T00:00:00"/>
    <x v="0"/>
    <n v="1"/>
    <n v="1"/>
    <x v="13"/>
    <n v="122"/>
    <x v="0"/>
    <n v="65"/>
    <n v="2.34"/>
    <n v="2.0984665050000002"/>
    <m/>
    <m/>
    <n v="1"/>
    <n v="399"/>
    <n v="1"/>
    <x v="0"/>
  </r>
  <r>
    <d v="1990-05-09T00:00:00"/>
    <x v="0"/>
    <n v="1"/>
    <n v="1"/>
    <x v="13"/>
    <n v="123"/>
    <x v="0"/>
    <n v="70"/>
    <n v="3.19"/>
    <n v="2.8607299789999998"/>
    <m/>
    <m/>
    <n v="1"/>
    <n v="399"/>
    <n v="1"/>
    <x v="0"/>
  </r>
  <r>
    <d v="1990-05-09T00:00:00"/>
    <x v="0"/>
    <n v="1"/>
    <n v="1"/>
    <x v="13"/>
    <n v="124"/>
    <x v="0"/>
    <n v="78"/>
    <n v="4.24"/>
    <n v="3.8023495650000001"/>
    <m/>
    <n v="1"/>
    <n v="1"/>
    <n v="399"/>
    <n v="1"/>
    <x v="0"/>
  </r>
  <r>
    <d v="1990-05-09T00:00:00"/>
    <x v="0"/>
    <n v="1"/>
    <n v="1"/>
    <x v="13"/>
    <n v="125"/>
    <x v="0"/>
    <n v="73"/>
    <n v="3.6"/>
    <n v="3.228410008"/>
    <m/>
    <m/>
    <n v="1"/>
    <n v="399"/>
    <n v="1"/>
    <x v="0"/>
  </r>
  <r>
    <d v="1990-05-09T00:00:00"/>
    <x v="0"/>
    <n v="1"/>
    <n v="1"/>
    <x v="13"/>
    <n v="126"/>
    <x v="0"/>
    <n v="72"/>
    <n v="3.53"/>
    <n v="3.1656353689999999"/>
    <m/>
    <m/>
    <n v="1"/>
    <n v="399"/>
    <n v="1"/>
    <x v="0"/>
  </r>
  <r>
    <d v="1990-05-09T00:00:00"/>
    <x v="0"/>
    <n v="1"/>
    <n v="1"/>
    <x v="13"/>
    <n v="127"/>
    <x v="0"/>
    <n v="72"/>
    <n v="3.87"/>
    <n v="3.4705407589999999"/>
    <m/>
    <m/>
    <n v="1"/>
    <n v="399"/>
    <n v="1"/>
    <x v="0"/>
  </r>
  <r>
    <d v="1990-05-09T00:00:00"/>
    <x v="0"/>
    <n v="1"/>
    <n v="1"/>
    <x v="13"/>
    <n v="128"/>
    <x v="0"/>
    <n v="73"/>
    <n v="3.83"/>
    <n v="3.4346695359999999"/>
    <m/>
    <m/>
    <n v="1"/>
    <n v="399"/>
    <n v="1"/>
    <x v="0"/>
  </r>
  <r>
    <d v="1990-05-09T00:00:00"/>
    <x v="0"/>
    <n v="1"/>
    <n v="1"/>
    <x v="13"/>
    <n v="129"/>
    <x v="0"/>
    <n v="75"/>
    <n v="3.87"/>
    <n v="3.4705407589999999"/>
    <m/>
    <n v="1"/>
    <n v="1"/>
    <n v="399"/>
    <n v="1"/>
    <x v="0"/>
  </r>
  <r>
    <d v="1990-05-09T00:00:00"/>
    <x v="0"/>
    <n v="1"/>
    <n v="1"/>
    <x v="13"/>
    <n v="130"/>
    <x v="0"/>
    <n v="73"/>
    <n v="3.5"/>
    <n v="3.1387319520000001"/>
    <m/>
    <m/>
    <n v="1"/>
    <n v="399"/>
    <n v="1"/>
    <x v="0"/>
  </r>
  <r>
    <d v="1990-05-09T00:00:00"/>
    <x v="0"/>
    <n v="1"/>
    <n v="1"/>
    <x v="13"/>
    <n v="131"/>
    <x v="0"/>
    <n v="69"/>
    <n v="2.92"/>
    <n v="2.618599229"/>
    <m/>
    <m/>
    <n v="1"/>
    <n v="399"/>
    <n v="1"/>
    <x v="0"/>
  </r>
  <r>
    <d v="1990-05-09T00:00:00"/>
    <x v="0"/>
    <n v="1"/>
    <n v="1"/>
    <x v="13"/>
    <n v="132"/>
    <x v="0"/>
    <n v="77"/>
    <n v="4.5"/>
    <n v="4.0355125100000002"/>
    <m/>
    <n v="1"/>
    <n v="1"/>
    <n v="399"/>
    <n v="1"/>
    <x v="0"/>
  </r>
  <r>
    <d v="1990-05-09T00:00:00"/>
    <x v="0"/>
    <n v="1"/>
    <n v="1"/>
    <x v="13"/>
    <n v="133"/>
    <x v="0"/>
    <n v="72"/>
    <n v="3.29"/>
    <n v="2.9504080350000002"/>
    <m/>
    <m/>
    <n v="1"/>
    <n v="399"/>
    <n v="1"/>
    <x v="0"/>
  </r>
  <r>
    <d v="1990-05-09T00:00:00"/>
    <x v="0"/>
    <n v="1"/>
    <n v="1"/>
    <x v="13"/>
    <n v="134"/>
    <x v="0"/>
    <n v="73"/>
    <n v="3.74"/>
    <n v="3.3539592859999998"/>
    <m/>
    <m/>
    <n v="1"/>
    <n v="399"/>
    <n v="1"/>
    <x v="0"/>
  </r>
  <r>
    <d v="1990-05-09T00:00:00"/>
    <x v="0"/>
    <n v="1"/>
    <n v="1"/>
    <x v="13"/>
    <n v="135"/>
    <x v="0"/>
    <n v="73"/>
    <n v="3.59"/>
    <n v="3.2194422020000002"/>
    <m/>
    <n v="1"/>
    <n v="1"/>
    <n v="399"/>
    <n v="1"/>
    <x v="0"/>
  </r>
  <r>
    <d v="1990-05-09T00:00:00"/>
    <x v="0"/>
    <n v="1"/>
    <n v="1"/>
    <x v="13"/>
    <n v="136"/>
    <x v="0"/>
    <n v="72"/>
    <n v="3.66"/>
    <n v="3.282216842"/>
    <m/>
    <m/>
    <n v="1"/>
    <n v="399"/>
    <n v="1"/>
    <x v="0"/>
  </r>
  <r>
    <d v="1990-05-09T00:00:00"/>
    <x v="0"/>
    <n v="1"/>
    <n v="1"/>
    <x v="13"/>
    <n v="137"/>
    <x v="0"/>
    <n v="63"/>
    <n v="2.21"/>
    <n v="1.981885033"/>
    <m/>
    <m/>
    <n v="1"/>
    <n v="399"/>
    <n v="1"/>
    <x v="0"/>
  </r>
  <r>
    <d v="1990-05-09T00:00:00"/>
    <x v="0"/>
    <n v="1"/>
    <n v="1"/>
    <x v="13"/>
    <n v="138"/>
    <x v="0"/>
    <n v="75"/>
    <n v="3.85"/>
    <n v="3.452605148"/>
    <m/>
    <n v="1"/>
    <n v="1"/>
    <n v="399"/>
    <n v="1"/>
    <x v="0"/>
  </r>
  <r>
    <d v="1990-05-09T00:00:00"/>
    <x v="0"/>
    <n v="1"/>
    <n v="1"/>
    <x v="13"/>
    <n v="139"/>
    <x v="0"/>
    <n v="78"/>
    <n v="4.3899999999999997"/>
    <n v="3.9368666490000002"/>
    <m/>
    <n v="1"/>
    <n v="1"/>
    <n v="399"/>
    <n v="1"/>
    <x v="0"/>
  </r>
  <r>
    <d v="1990-05-09T00:00:00"/>
    <x v="0"/>
    <n v="1"/>
    <n v="1"/>
    <x v="13"/>
    <n v="140"/>
    <x v="0"/>
    <n v="72"/>
    <n v="3.4"/>
    <n v="3.0490538969999998"/>
    <m/>
    <m/>
    <n v="1"/>
    <n v="399"/>
    <n v="1"/>
    <x v="0"/>
  </r>
  <r>
    <d v="1990-05-09T00:00:00"/>
    <x v="0"/>
    <n v="1"/>
    <n v="1"/>
    <x v="13"/>
    <n v="141"/>
    <x v="0"/>
    <n v="72"/>
    <n v="3.56"/>
    <n v="3.1925387860000001"/>
    <m/>
    <m/>
    <n v="1"/>
    <n v="399"/>
    <n v="1"/>
    <x v="0"/>
  </r>
  <r>
    <d v="1990-05-09T00:00:00"/>
    <x v="0"/>
    <n v="1"/>
    <n v="1"/>
    <x v="13"/>
    <n v="142"/>
    <x v="0"/>
    <n v="76"/>
    <n v="4.3499999999999996"/>
    <n v="3.9009954260000002"/>
    <m/>
    <n v="1"/>
    <n v="1"/>
    <n v="399"/>
    <n v="1"/>
    <x v="0"/>
  </r>
  <r>
    <d v="1990-05-09T00:00:00"/>
    <x v="0"/>
    <n v="1"/>
    <n v="1"/>
    <x v="13"/>
    <n v="143"/>
    <x v="0"/>
    <n v="75"/>
    <n v="3.91"/>
    <n v="3.5064119809999998"/>
    <m/>
    <n v="1"/>
    <n v="1"/>
    <n v="399"/>
    <n v="1"/>
    <x v="0"/>
  </r>
  <r>
    <d v="1990-05-09T00:00:00"/>
    <x v="0"/>
    <n v="1"/>
    <n v="1"/>
    <x v="13"/>
    <n v="144"/>
    <x v="0"/>
    <n v="72"/>
    <n v="3.56"/>
    <n v="3.1925387860000001"/>
    <m/>
    <m/>
    <n v="1"/>
    <n v="399"/>
    <n v="1"/>
    <x v="0"/>
  </r>
  <r>
    <d v="1990-05-09T00:00:00"/>
    <x v="0"/>
    <n v="1"/>
    <n v="1"/>
    <x v="13"/>
    <n v="145"/>
    <x v="0"/>
    <n v="76"/>
    <n v="4.1100000000000003"/>
    <n v="3.6857680930000001"/>
    <m/>
    <n v="1"/>
    <n v="1"/>
    <n v="399"/>
    <n v="1"/>
    <x v="0"/>
  </r>
  <r>
    <d v="1990-05-09T00:00:00"/>
    <x v="0"/>
    <n v="1"/>
    <n v="1"/>
    <x v="13"/>
    <n v="146"/>
    <x v="0"/>
    <n v="75"/>
    <n v="3.87"/>
    <n v="3.4705407589999999"/>
    <m/>
    <n v="1"/>
    <n v="1"/>
    <n v="399"/>
    <n v="1"/>
    <x v="0"/>
  </r>
  <r>
    <d v="1990-05-09T00:00:00"/>
    <x v="0"/>
    <n v="1"/>
    <n v="1"/>
    <x v="13"/>
    <n v="147"/>
    <x v="0"/>
    <n v="75"/>
    <n v="3.87"/>
    <n v="3.4705407589999999"/>
    <m/>
    <n v="1"/>
    <n v="1"/>
    <n v="399"/>
    <n v="1"/>
    <x v="0"/>
  </r>
  <r>
    <d v="1990-05-09T00:00:00"/>
    <x v="0"/>
    <n v="1"/>
    <n v="1"/>
    <x v="13"/>
    <n v="148"/>
    <x v="0"/>
    <n v="72"/>
    <n v="3.18"/>
    <n v="2.8517621740000001"/>
    <m/>
    <m/>
    <n v="1"/>
    <n v="399"/>
    <n v="1"/>
    <x v="0"/>
  </r>
  <r>
    <d v="1990-05-09T00:00:00"/>
    <x v="0"/>
    <n v="1"/>
    <n v="1"/>
    <x v="13"/>
    <n v="149"/>
    <x v="0"/>
    <n v="76"/>
    <n v="4.26"/>
    <n v="3.8202851760000001"/>
    <m/>
    <n v="1"/>
    <n v="1"/>
    <n v="399"/>
    <n v="1"/>
    <x v="0"/>
  </r>
  <r>
    <d v="1990-05-09T00:00:00"/>
    <x v="0"/>
    <n v="1"/>
    <n v="1"/>
    <x v="13"/>
    <n v="150"/>
    <x v="0"/>
    <n v="70"/>
    <n v="3.05"/>
    <n v="2.735180701"/>
    <m/>
    <m/>
    <n v="1"/>
    <n v="399"/>
    <n v="1"/>
    <x v="0"/>
  </r>
  <r>
    <d v="1990-05-09T00:00:00"/>
    <x v="0"/>
    <n v="1"/>
    <n v="1"/>
    <x v="13"/>
    <n v="151"/>
    <x v="0"/>
    <n v="74"/>
    <n v="3.56"/>
    <n v="3.1925387860000001"/>
    <m/>
    <m/>
    <n v="1"/>
    <n v="399"/>
    <n v="1"/>
    <x v="0"/>
  </r>
  <r>
    <d v="1990-05-09T00:00:00"/>
    <x v="0"/>
    <n v="1"/>
    <n v="1"/>
    <x v="13"/>
    <n v="152"/>
    <x v="0"/>
    <n v="72"/>
    <n v="3.86"/>
    <n v="3.4615729530000001"/>
    <m/>
    <m/>
    <n v="1"/>
    <n v="399"/>
    <n v="1"/>
    <x v="0"/>
  </r>
  <r>
    <d v="1990-05-09T00:00:00"/>
    <x v="0"/>
    <n v="1"/>
    <n v="1"/>
    <x v="13"/>
    <n v="153"/>
    <x v="0"/>
    <n v="75"/>
    <n v="4.1900000000000004"/>
    <n v="3.7575105369999999"/>
    <m/>
    <n v="1"/>
    <n v="1"/>
    <n v="399"/>
    <n v="1"/>
    <x v="0"/>
  </r>
  <r>
    <d v="1990-05-09T00:00:00"/>
    <x v="0"/>
    <n v="1"/>
    <n v="1"/>
    <x v="13"/>
    <n v="154"/>
    <x v="0"/>
    <n v="72"/>
    <n v="3.58"/>
    <n v="3.210474397"/>
    <m/>
    <m/>
    <n v="1"/>
    <n v="399"/>
    <n v="1"/>
    <x v="0"/>
  </r>
  <r>
    <d v="1990-05-09T00:00:00"/>
    <x v="0"/>
    <n v="1"/>
    <n v="1"/>
    <x v="13"/>
    <n v="155"/>
    <x v="0"/>
    <n v="75"/>
    <n v="3.98"/>
    <n v="3.56918662"/>
    <m/>
    <n v="1"/>
    <n v="1"/>
    <n v="399"/>
    <n v="1"/>
    <x v="0"/>
  </r>
  <r>
    <d v="1990-05-09T00:00:00"/>
    <x v="0"/>
    <n v="1"/>
    <n v="1"/>
    <x v="13"/>
    <n v="156"/>
    <x v="0"/>
    <n v="75"/>
    <n v="4.0199999999999996"/>
    <n v="3.6050578419999999"/>
    <m/>
    <n v="1"/>
    <n v="1"/>
    <n v="399"/>
    <n v="1"/>
    <x v="0"/>
  </r>
  <r>
    <d v="1990-05-09T00:00:00"/>
    <x v="0"/>
    <n v="1"/>
    <n v="1"/>
    <x v="13"/>
    <n v="157"/>
    <x v="0"/>
    <n v="75"/>
    <n v="3.82"/>
    <n v="3.4257017310000002"/>
    <m/>
    <n v="1"/>
    <n v="1"/>
    <n v="399"/>
    <n v="1"/>
    <x v="0"/>
  </r>
  <r>
    <d v="1990-05-09T00:00:00"/>
    <x v="0"/>
    <n v="1"/>
    <n v="1"/>
    <x v="13"/>
    <n v="158"/>
    <x v="0"/>
    <n v="67"/>
    <n v="2.68"/>
    <n v="2.4033718949999998"/>
    <m/>
    <m/>
    <n v="1"/>
    <n v="399"/>
    <n v="1"/>
    <x v="0"/>
  </r>
  <r>
    <d v="1990-05-09T00:00:00"/>
    <x v="0"/>
    <n v="1"/>
    <n v="1"/>
    <x v="13"/>
    <n v="159"/>
    <x v="0"/>
    <n v="72"/>
    <n v="3.61"/>
    <n v="3.2373778139999998"/>
    <m/>
    <m/>
    <n v="1"/>
    <n v="399"/>
    <n v="1"/>
    <x v="0"/>
  </r>
  <r>
    <d v="1990-05-09T00:00:00"/>
    <x v="0"/>
    <n v="1"/>
    <n v="1"/>
    <x v="13"/>
    <n v="160"/>
    <x v="0"/>
    <n v="73"/>
    <n v="3.63"/>
    <n v="3.2553134250000002"/>
    <m/>
    <m/>
    <n v="1"/>
    <n v="399"/>
    <n v="1"/>
    <x v="0"/>
  </r>
  <r>
    <d v="1990-05-09T00:00:00"/>
    <x v="0"/>
    <n v="1"/>
    <n v="1"/>
    <x v="13"/>
    <n v="161"/>
    <x v="0"/>
    <n v="75"/>
    <n v="4.0599999999999996"/>
    <n v="3.6409290649999999"/>
    <m/>
    <n v="1"/>
    <n v="1"/>
    <n v="399"/>
    <n v="1"/>
    <x v="0"/>
  </r>
  <r>
    <d v="1990-05-09T00:00:00"/>
    <x v="0"/>
    <n v="1"/>
    <n v="1"/>
    <x v="13"/>
    <n v="162"/>
    <x v="0"/>
    <n v="63"/>
    <n v="2.2999999999999998"/>
    <n v="2.0625952829999998"/>
    <m/>
    <m/>
    <n v="1"/>
    <n v="399"/>
    <n v="1"/>
    <x v="0"/>
  </r>
  <r>
    <d v="1990-05-09T00:00:00"/>
    <x v="0"/>
    <n v="1"/>
    <n v="1"/>
    <x v="13"/>
    <n v="163"/>
    <x v="0"/>
    <n v="73"/>
    <n v="3.71"/>
    <n v="3.3270558690000001"/>
    <m/>
    <m/>
    <n v="1"/>
    <n v="399"/>
    <n v="1"/>
    <x v="0"/>
  </r>
  <r>
    <d v="1990-05-09T00:00:00"/>
    <x v="0"/>
    <n v="1"/>
    <n v="1"/>
    <x v="13"/>
    <n v="164"/>
    <x v="0"/>
    <n v="76"/>
    <n v="4.12"/>
    <n v="3.6947358979999998"/>
    <m/>
    <n v="1"/>
    <n v="1"/>
    <n v="399"/>
    <n v="1"/>
    <x v="0"/>
  </r>
  <r>
    <d v="1990-05-09T00:00:00"/>
    <x v="0"/>
    <n v="1"/>
    <n v="1"/>
    <x v="13"/>
    <n v="165"/>
    <x v="0"/>
    <n v="73"/>
    <n v="3.59"/>
    <n v="3.2194422020000002"/>
    <m/>
    <m/>
    <n v="1"/>
    <n v="399"/>
    <n v="1"/>
    <x v="0"/>
  </r>
  <r>
    <d v="1990-05-09T00:00:00"/>
    <x v="0"/>
    <n v="1"/>
    <n v="1"/>
    <x v="13"/>
    <n v="166"/>
    <x v="0"/>
    <n v="68"/>
    <n v="2.75"/>
    <n v="2.4661465339999999"/>
    <m/>
    <m/>
    <n v="1"/>
    <n v="399"/>
    <n v="1"/>
    <x v="0"/>
  </r>
  <r>
    <d v="1990-05-09T00:00:00"/>
    <x v="0"/>
    <n v="1"/>
    <n v="1"/>
    <x v="13"/>
    <n v="167"/>
    <x v="0"/>
    <n v="67"/>
    <n v="2.62"/>
    <n v="2.3495650609999998"/>
    <m/>
    <m/>
    <n v="1"/>
    <n v="399"/>
    <n v="1"/>
    <x v="0"/>
  </r>
  <r>
    <d v="1990-05-09T00:00:00"/>
    <x v="0"/>
    <n v="1"/>
    <n v="1"/>
    <x v="13"/>
    <n v="168"/>
    <x v="0"/>
    <n v="67"/>
    <n v="2.77"/>
    <n v="2.4840821449999999"/>
    <m/>
    <m/>
    <n v="1"/>
    <n v="399"/>
    <n v="1"/>
    <x v="0"/>
  </r>
  <r>
    <d v="1990-05-09T00:00:00"/>
    <x v="0"/>
    <n v="1"/>
    <n v="1"/>
    <x v="13"/>
    <n v="169"/>
    <x v="0"/>
    <n v="72"/>
    <n v="3.34"/>
    <n v="2.9952470629999999"/>
    <m/>
    <m/>
    <n v="1"/>
    <n v="399"/>
    <n v="1"/>
    <x v="0"/>
  </r>
  <r>
    <d v="1990-05-09T00:00:00"/>
    <x v="0"/>
    <n v="1"/>
    <n v="1"/>
    <x v="13"/>
    <n v="170"/>
    <x v="0"/>
    <n v="75"/>
    <n v="4.12"/>
    <n v="3.6947358979999998"/>
    <m/>
    <n v="1"/>
    <n v="1"/>
    <n v="399"/>
    <n v="1"/>
    <x v="0"/>
  </r>
  <r>
    <d v="1990-05-09T00:00:00"/>
    <x v="0"/>
    <n v="1"/>
    <n v="1"/>
    <x v="13"/>
    <n v="171"/>
    <x v="0"/>
    <n v="77"/>
    <n v="3.86"/>
    <n v="3.4615729530000001"/>
    <m/>
    <n v="1"/>
    <n v="1"/>
    <n v="399"/>
    <n v="1"/>
    <x v="0"/>
  </r>
  <r>
    <d v="1990-05-09T00:00:00"/>
    <x v="0"/>
    <n v="1"/>
    <n v="1"/>
    <x v="13"/>
    <n v="172"/>
    <x v="0"/>
    <n v="64"/>
    <n v="2.4"/>
    <n v="2.1522733390000002"/>
    <m/>
    <m/>
    <n v="1"/>
    <n v="399"/>
    <n v="1"/>
    <x v="0"/>
  </r>
  <r>
    <d v="1990-05-09T00:00:00"/>
    <x v="0"/>
    <n v="1"/>
    <n v="1"/>
    <x v="13"/>
    <n v="173"/>
    <x v="0"/>
    <n v="66"/>
    <n v="2.59"/>
    <n v="2.3226616450000002"/>
    <m/>
    <m/>
    <n v="1"/>
    <n v="399"/>
    <n v="1"/>
    <x v="0"/>
  </r>
  <r>
    <d v="1990-05-09T00:00:00"/>
    <x v="0"/>
    <n v="1"/>
    <n v="1"/>
    <x v="13"/>
    <n v="174"/>
    <x v="0"/>
    <n v="72"/>
    <n v="3.23"/>
    <n v="2.8966012019999998"/>
    <m/>
    <m/>
    <n v="1"/>
    <n v="399"/>
    <n v="1"/>
    <x v="0"/>
  </r>
  <r>
    <d v="1990-05-09T00:00:00"/>
    <x v="0"/>
    <n v="1"/>
    <n v="1"/>
    <x v="13"/>
    <n v="175"/>
    <x v="0"/>
    <n v="75"/>
    <n v="3.74"/>
    <n v="3.3539592859999998"/>
    <m/>
    <n v="1"/>
    <n v="1"/>
    <n v="399"/>
    <n v="1"/>
    <x v="0"/>
  </r>
  <r>
    <d v="1990-05-09T00:00:00"/>
    <x v="0"/>
    <n v="1"/>
    <n v="1"/>
    <x v="13"/>
    <n v="176"/>
    <x v="0"/>
    <n v="77"/>
    <n v="4.07"/>
    <n v="3.6498968700000001"/>
    <m/>
    <n v="1"/>
    <n v="1"/>
    <n v="399"/>
    <n v="1"/>
    <x v="0"/>
  </r>
  <r>
    <d v="1990-05-09T00:00:00"/>
    <x v="0"/>
    <n v="1"/>
    <n v="1"/>
    <x v="13"/>
    <n v="177"/>
    <x v="0"/>
    <n v="73"/>
    <n v="3.52"/>
    <n v="3.1566675630000001"/>
    <m/>
    <m/>
    <n v="1"/>
    <n v="399"/>
    <n v="1"/>
    <x v="0"/>
  </r>
  <r>
    <d v="1990-05-09T00:00:00"/>
    <x v="0"/>
    <n v="1"/>
    <n v="1"/>
    <x v="13"/>
    <n v="178"/>
    <x v="0"/>
    <n v="79"/>
    <n v="4.1100000000000003"/>
    <n v="3.6857680930000001"/>
    <m/>
    <n v="1"/>
    <n v="1"/>
    <n v="399"/>
    <n v="1"/>
    <x v="0"/>
  </r>
  <r>
    <d v="1990-05-09T00:00:00"/>
    <x v="0"/>
    <n v="1"/>
    <n v="1"/>
    <x v="13"/>
    <n v="179"/>
    <x v="0"/>
    <n v="72"/>
    <n v="3.2"/>
    <n v="2.8696977850000001"/>
    <m/>
    <m/>
    <n v="1"/>
    <n v="399"/>
    <n v="1"/>
    <x v="0"/>
  </r>
  <r>
    <d v="1990-05-09T00:00:00"/>
    <x v="0"/>
    <n v="1"/>
    <n v="1"/>
    <x v="13"/>
    <n v="180"/>
    <x v="0"/>
    <n v="77"/>
    <n v="4.08"/>
    <n v="3.6588646759999999"/>
    <m/>
    <n v="1"/>
    <n v="1"/>
    <n v="399"/>
    <n v="1"/>
    <x v="0"/>
  </r>
  <r>
    <d v="1990-05-09T00:00:00"/>
    <x v="0"/>
    <n v="1"/>
    <n v="1"/>
    <x v="13"/>
    <n v="181"/>
    <x v="0"/>
    <n v="78"/>
    <n v="4.3"/>
    <n v="3.8561563990000001"/>
    <m/>
    <n v="1"/>
    <n v="1"/>
    <n v="399"/>
    <n v="1"/>
    <x v="0"/>
  </r>
  <r>
    <d v="1990-05-09T00:00:00"/>
    <x v="0"/>
    <n v="1"/>
    <n v="1"/>
    <x v="13"/>
    <n v="182"/>
    <x v="0"/>
    <n v="79"/>
    <n v="4.7300000000000004"/>
    <n v="4.2417720379999997"/>
    <m/>
    <n v="1"/>
    <n v="1"/>
    <n v="399"/>
    <n v="1"/>
    <x v="0"/>
  </r>
  <r>
    <d v="1990-05-09T00:00:00"/>
    <x v="0"/>
    <n v="1"/>
    <n v="1"/>
    <x v="13"/>
    <n v="183"/>
    <x v="0"/>
    <n v="76"/>
    <n v="4.3899999999999997"/>
    <n v="3.9368666490000002"/>
    <m/>
    <n v="1"/>
    <n v="1"/>
    <n v="399"/>
    <n v="1"/>
    <x v="0"/>
  </r>
  <r>
    <d v="1990-05-09T00:00:00"/>
    <x v="0"/>
    <n v="1"/>
    <n v="1"/>
    <x v="13"/>
    <n v="184"/>
    <x v="0"/>
    <n v="76"/>
    <n v="3.94"/>
    <n v="3.5333153980000001"/>
    <m/>
    <n v="1"/>
    <n v="1"/>
    <n v="399"/>
    <n v="1"/>
    <x v="0"/>
  </r>
  <r>
    <d v="1990-05-09T00:00:00"/>
    <x v="0"/>
    <n v="1"/>
    <n v="1"/>
    <x v="13"/>
    <n v="185"/>
    <x v="0"/>
    <n v="72"/>
    <n v="3.56"/>
    <n v="3.1925387860000001"/>
    <m/>
    <m/>
    <n v="1"/>
    <n v="399"/>
    <n v="1"/>
    <x v="0"/>
  </r>
  <r>
    <d v="1990-05-09T00:00:00"/>
    <x v="0"/>
    <n v="1"/>
    <n v="1"/>
    <x v="13"/>
    <n v="186"/>
    <x v="0"/>
    <n v="75"/>
    <n v="3.75"/>
    <n v="3.3629270920000001"/>
    <m/>
    <n v="1"/>
    <n v="1"/>
    <n v="399"/>
    <n v="1"/>
    <x v="0"/>
  </r>
  <r>
    <d v="1990-05-09T00:00:00"/>
    <x v="0"/>
    <n v="1"/>
    <n v="1"/>
    <x v="13"/>
    <n v="187"/>
    <x v="0"/>
    <n v="71"/>
    <n v="3.2"/>
    <n v="2.8696977850000001"/>
    <m/>
    <m/>
    <n v="1"/>
    <n v="399"/>
    <n v="1"/>
    <x v="0"/>
  </r>
  <r>
    <d v="1990-05-09T00:00:00"/>
    <x v="0"/>
    <n v="1"/>
    <n v="1"/>
    <x v="13"/>
    <n v="188"/>
    <x v="0"/>
    <n v="75"/>
    <n v="3.77"/>
    <n v="3.380862703"/>
    <m/>
    <n v="1"/>
    <n v="1"/>
    <n v="399"/>
    <n v="1"/>
    <x v="0"/>
  </r>
  <r>
    <d v="1990-05-09T00:00:00"/>
    <x v="0"/>
    <n v="1"/>
    <n v="1"/>
    <x v="13"/>
    <n v="189"/>
    <x v="0"/>
    <n v="76"/>
    <n v="3.89"/>
    <n v="3.4884763699999999"/>
    <m/>
    <n v="1"/>
    <n v="1"/>
    <n v="399"/>
    <n v="1"/>
    <x v="0"/>
  </r>
  <r>
    <d v="1990-05-09T00:00:00"/>
    <x v="0"/>
    <n v="1"/>
    <n v="1"/>
    <x v="13"/>
    <n v="190"/>
    <x v="0"/>
    <n v="76"/>
    <n v="4.21"/>
    <n v="3.7754461479999999"/>
    <m/>
    <n v="1"/>
    <n v="1"/>
    <n v="399"/>
    <n v="1"/>
    <x v="0"/>
  </r>
  <r>
    <d v="1990-05-09T00:00:00"/>
    <x v="0"/>
    <n v="1"/>
    <n v="1"/>
    <x v="13"/>
    <n v="191"/>
    <x v="0"/>
    <n v="77"/>
    <n v="4.3899999999999997"/>
    <n v="3.9368666490000002"/>
    <m/>
    <n v="1"/>
    <n v="1"/>
    <n v="399"/>
    <n v="1"/>
    <x v="0"/>
  </r>
  <r>
    <d v="1990-05-09T00:00:00"/>
    <x v="0"/>
    <n v="1"/>
    <n v="1"/>
    <x v="13"/>
    <n v="192"/>
    <x v="0"/>
    <n v="72"/>
    <n v="3.63"/>
    <n v="3.2553134250000002"/>
    <m/>
    <m/>
    <n v="1"/>
    <n v="399"/>
    <n v="1"/>
    <x v="0"/>
  </r>
  <r>
    <d v="1990-05-09T00:00:00"/>
    <x v="0"/>
    <n v="1"/>
    <n v="1"/>
    <x v="13"/>
    <n v="193"/>
    <x v="0"/>
    <n v="77"/>
    <n v="4.17"/>
    <n v="3.739574926"/>
    <m/>
    <n v="1"/>
    <n v="1"/>
    <n v="399"/>
    <n v="1"/>
    <x v="0"/>
  </r>
  <r>
    <d v="1990-05-09T00:00:00"/>
    <x v="0"/>
    <n v="1"/>
    <n v="1"/>
    <x v="13"/>
    <n v="194"/>
    <x v="0"/>
    <n v="75"/>
    <n v="4.1399999999999997"/>
    <n v="3.7126715090000002"/>
    <m/>
    <n v="1"/>
    <n v="1"/>
    <n v="399"/>
    <n v="1"/>
    <x v="0"/>
  </r>
  <r>
    <d v="1990-05-09T00:00:00"/>
    <x v="0"/>
    <n v="1"/>
    <n v="1"/>
    <x v="13"/>
    <n v="195"/>
    <x v="0"/>
    <n v="73"/>
    <n v="3.39"/>
    <n v="3.040086091"/>
    <m/>
    <m/>
    <n v="1"/>
    <n v="399"/>
    <n v="1"/>
    <x v="0"/>
  </r>
  <r>
    <d v="1990-05-09T00:00:00"/>
    <x v="0"/>
    <n v="1"/>
    <n v="1"/>
    <x v="13"/>
    <n v="196"/>
    <x v="0"/>
    <n v="76"/>
    <n v="4.22"/>
    <n v="3.7844139540000001"/>
    <m/>
    <n v="1"/>
    <n v="1"/>
    <n v="399"/>
    <n v="1"/>
    <x v="0"/>
  </r>
  <r>
    <d v="1990-05-09T00:00:00"/>
    <x v="0"/>
    <n v="1"/>
    <n v="1"/>
    <x v="13"/>
    <n v="197"/>
    <x v="0"/>
    <n v="75"/>
    <n v="3.82"/>
    <n v="3.4257017310000002"/>
    <m/>
    <n v="1"/>
    <n v="1"/>
    <n v="399"/>
    <n v="1"/>
    <x v="0"/>
  </r>
  <r>
    <d v="1990-05-09T00:00:00"/>
    <x v="0"/>
    <n v="1"/>
    <n v="1"/>
    <x v="13"/>
    <n v="198"/>
    <x v="0"/>
    <n v="78"/>
    <n v="4.08"/>
    <n v="3.6588646759999999"/>
    <m/>
    <n v="1"/>
    <n v="1"/>
    <n v="399"/>
    <n v="1"/>
    <x v="0"/>
  </r>
  <r>
    <d v="1990-05-09T00:00:00"/>
    <x v="0"/>
    <n v="1"/>
    <n v="1"/>
    <x v="13"/>
    <n v="199"/>
    <x v="0"/>
    <n v="75"/>
    <n v="3.89"/>
    <n v="3.4884763699999999"/>
    <m/>
    <n v="1"/>
    <n v="1"/>
    <n v="399"/>
    <n v="1"/>
    <x v="0"/>
  </r>
  <r>
    <d v="1990-05-09T00:00:00"/>
    <x v="0"/>
    <n v="1"/>
    <n v="1"/>
    <x v="13"/>
    <n v="200"/>
    <x v="0"/>
    <n v="72"/>
    <n v="3.65"/>
    <n v="3.2732490360000002"/>
    <m/>
    <m/>
    <n v="1"/>
    <n v="399"/>
    <n v="1"/>
    <x v="0"/>
  </r>
  <r>
    <d v="1991-05-09T00:00:00"/>
    <x v="0"/>
    <n v="1"/>
    <n v="1"/>
    <x v="14"/>
    <n v="1"/>
    <x v="0"/>
    <n v="77"/>
    <n v="4.58"/>
    <n v="4.1100000000000003"/>
    <m/>
    <m/>
    <n v="1"/>
    <n v="399"/>
    <n v="1"/>
    <x v="0"/>
  </r>
  <r>
    <d v="1991-05-09T00:00:00"/>
    <x v="0"/>
    <n v="1"/>
    <n v="1"/>
    <x v="14"/>
    <n v="2"/>
    <x v="0"/>
    <n v="93"/>
    <n v="7.97"/>
    <n v="7.15"/>
    <m/>
    <n v="1"/>
    <n v="1"/>
    <n v="399"/>
    <n v="1"/>
    <x v="0"/>
  </r>
  <r>
    <d v="1991-05-09T00:00:00"/>
    <x v="0"/>
    <n v="1"/>
    <n v="1"/>
    <x v="14"/>
    <n v="3"/>
    <x v="0"/>
    <n v="88"/>
    <n v="6.83"/>
    <n v="6.13"/>
    <m/>
    <n v="1"/>
    <n v="1"/>
    <n v="399"/>
    <n v="1"/>
    <x v="0"/>
  </r>
  <r>
    <d v="1991-05-09T00:00:00"/>
    <x v="0"/>
    <n v="1"/>
    <n v="1"/>
    <x v="14"/>
    <n v="4"/>
    <x v="0"/>
    <n v="80"/>
    <n v="5.18"/>
    <n v="4.6500000000000004"/>
    <m/>
    <n v="1"/>
    <n v="1"/>
    <n v="399"/>
    <n v="1"/>
    <x v="0"/>
  </r>
  <r>
    <d v="1991-05-09T00:00:00"/>
    <x v="0"/>
    <n v="1"/>
    <n v="1"/>
    <x v="14"/>
    <n v="5"/>
    <x v="0"/>
    <n v="87"/>
    <n v="6.24"/>
    <n v="5.6"/>
    <m/>
    <n v="1"/>
    <n v="1"/>
    <n v="399"/>
    <n v="1"/>
    <x v="0"/>
  </r>
  <r>
    <d v="1991-05-09T00:00:00"/>
    <x v="0"/>
    <n v="1"/>
    <n v="1"/>
    <x v="14"/>
    <n v="6"/>
    <x v="0"/>
    <n v="75"/>
    <n v="4.33"/>
    <n v="3.88"/>
    <m/>
    <n v="1"/>
    <n v="1"/>
    <n v="399"/>
    <n v="1"/>
    <x v="0"/>
  </r>
  <r>
    <d v="1991-05-09T00:00:00"/>
    <x v="0"/>
    <n v="1"/>
    <n v="1"/>
    <x v="14"/>
    <n v="7"/>
    <x v="0"/>
    <n v="83"/>
    <n v="4.92"/>
    <n v="4.41"/>
    <m/>
    <n v="1"/>
    <n v="1"/>
    <n v="399"/>
    <n v="1"/>
    <x v="0"/>
  </r>
  <r>
    <d v="1991-05-09T00:00:00"/>
    <x v="0"/>
    <n v="1"/>
    <n v="1"/>
    <x v="14"/>
    <n v="8"/>
    <x v="0"/>
    <n v="85"/>
    <n v="5.48"/>
    <n v="4.91"/>
    <m/>
    <n v="1"/>
    <n v="1"/>
    <n v="399"/>
    <n v="1"/>
    <x v="0"/>
  </r>
  <r>
    <d v="1991-05-09T00:00:00"/>
    <x v="0"/>
    <n v="1"/>
    <n v="1"/>
    <x v="14"/>
    <n v="9"/>
    <x v="0"/>
    <n v="76"/>
    <n v="4.72"/>
    <n v="4.2300000000000004"/>
    <m/>
    <n v="1"/>
    <n v="1"/>
    <n v="399"/>
    <n v="1"/>
    <x v="0"/>
  </r>
  <r>
    <d v="1991-05-09T00:00:00"/>
    <x v="0"/>
    <n v="1"/>
    <n v="1"/>
    <x v="14"/>
    <n v="10"/>
    <x v="0"/>
    <n v="87"/>
    <n v="6"/>
    <n v="5.38"/>
    <m/>
    <n v="1"/>
    <n v="1"/>
    <n v="399"/>
    <n v="1"/>
    <x v="0"/>
  </r>
  <r>
    <d v="1991-05-09T00:00:00"/>
    <x v="0"/>
    <n v="1"/>
    <n v="1"/>
    <x v="14"/>
    <n v="11"/>
    <x v="0"/>
    <n v="80"/>
    <n v="4.9400000000000004"/>
    <n v="4.43"/>
    <m/>
    <n v="1"/>
    <n v="1"/>
    <n v="399"/>
    <n v="1"/>
    <x v="0"/>
  </r>
  <r>
    <d v="1991-05-09T00:00:00"/>
    <x v="0"/>
    <n v="1"/>
    <n v="1"/>
    <x v="14"/>
    <n v="12"/>
    <x v="0"/>
    <n v="86"/>
    <n v="5.61"/>
    <n v="5.03"/>
    <m/>
    <n v="1"/>
    <n v="1"/>
    <n v="399"/>
    <n v="1"/>
    <x v="0"/>
  </r>
  <r>
    <d v="1991-05-09T00:00:00"/>
    <x v="0"/>
    <n v="1"/>
    <n v="1"/>
    <x v="14"/>
    <n v="13"/>
    <x v="0"/>
    <n v="73"/>
    <n v="3.37"/>
    <n v="3.02"/>
    <m/>
    <m/>
    <n v="1"/>
    <n v="399"/>
    <n v="1"/>
    <x v="0"/>
  </r>
  <r>
    <d v="1991-05-09T00:00:00"/>
    <x v="0"/>
    <n v="1"/>
    <n v="1"/>
    <x v="14"/>
    <n v="14"/>
    <x v="0"/>
    <n v="86"/>
    <n v="5.8"/>
    <n v="5.2"/>
    <m/>
    <n v="1"/>
    <n v="1"/>
    <n v="399"/>
    <n v="1"/>
    <x v="0"/>
  </r>
  <r>
    <d v="1991-05-09T00:00:00"/>
    <x v="0"/>
    <n v="1"/>
    <n v="1"/>
    <x v="14"/>
    <n v="15"/>
    <x v="0"/>
    <n v="77"/>
    <n v="4.7"/>
    <n v="4.21"/>
    <m/>
    <n v="1"/>
    <n v="1"/>
    <n v="399"/>
    <n v="1"/>
    <x v="0"/>
  </r>
  <r>
    <d v="1991-05-09T00:00:00"/>
    <x v="0"/>
    <n v="1"/>
    <n v="1"/>
    <x v="14"/>
    <n v="16"/>
    <x v="0"/>
    <n v="86"/>
    <n v="6.18"/>
    <n v="5.54"/>
    <m/>
    <n v="1"/>
    <n v="1"/>
    <n v="399"/>
    <n v="1"/>
    <x v="0"/>
  </r>
  <r>
    <d v="1991-05-09T00:00:00"/>
    <x v="0"/>
    <n v="1"/>
    <n v="1"/>
    <x v="14"/>
    <n v="17"/>
    <x v="0"/>
    <n v="90"/>
    <n v="6.92"/>
    <n v="6.21"/>
    <m/>
    <n v="1"/>
    <n v="1"/>
    <n v="399"/>
    <n v="1"/>
    <x v="0"/>
  </r>
  <r>
    <d v="1991-05-09T00:00:00"/>
    <x v="0"/>
    <n v="1"/>
    <n v="1"/>
    <x v="14"/>
    <n v="18"/>
    <x v="0"/>
    <n v="83"/>
    <n v="5.42"/>
    <n v="4.8600000000000003"/>
    <m/>
    <n v="1"/>
    <n v="1"/>
    <n v="399"/>
    <n v="1"/>
    <x v="0"/>
  </r>
  <r>
    <d v="1991-05-09T00:00:00"/>
    <x v="0"/>
    <n v="1"/>
    <n v="1"/>
    <x v="14"/>
    <n v="19"/>
    <x v="0"/>
    <n v="77"/>
    <n v="4.2"/>
    <n v="3.77"/>
    <m/>
    <n v="1"/>
    <n v="1"/>
    <n v="399"/>
    <n v="1"/>
    <x v="0"/>
  </r>
  <r>
    <d v="1991-05-09T00:00:00"/>
    <x v="0"/>
    <n v="1"/>
    <n v="1"/>
    <x v="14"/>
    <n v="20"/>
    <x v="0"/>
    <n v="79"/>
    <n v="4.24"/>
    <n v="3.8"/>
    <m/>
    <n v="1"/>
    <n v="1"/>
    <n v="399"/>
    <n v="1"/>
    <x v="0"/>
  </r>
  <r>
    <d v="1991-05-09T00:00:00"/>
    <x v="0"/>
    <n v="1"/>
    <n v="1"/>
    <x v="14"/>
    <n v="21"/>
    <x v="0"/>
    <n v="85"/>
    <n v="5.61"/>
    <n v="5.03"/>
    <m/>
    <n v="1"/>
    <n v="1"/>
    <n v="399"/>
    <n v="1"/>
    <x v="0"/>
  </r>
  <r>
    <d v="1991-05-09T00:00:00"/>
    <x v="0"/>
    <n v="1"/>
    <n v="1"/>
    <x v="14"/>
    <n v="22"/>
    <x v="0"/>
    <n v="73"/>
    <n v="3.97"/>
    <n v="3.56"/>
    <m/>
    <m/>
    <n v="1"/>
    <n v="399"/>
    <n v="1"/>
    <x v="0"/>
  </r>
  <r>
    <d v="1991-05-09T00:00:00"/>
    <x v="0"/>
    <n v="1"/>
    <n v="1"/>
    <x v="14"/>
    <n v="23"/>
    <x v="0"/>
    <n v="79"/>
    <n v="4.84"/>
    <n v="4.34"/>
    <m/>
    <n v="1"/>
    <n v="1"/>
    <n v="399"/>
    <n v="1"/>
    <x v="0"/>
  </r>
  <r>
    <d v="1991-05-09T00:00:00"/>
    <x v="0"/>
    <n v="1"/>
    <n v="1"/>
    <x v="14"/>
    <n v="24"/>
    <x v="0"/>
    <n v="82"/>
    <n v="4.96"/>
    <n v="4.45"/>
    <m/>
    <n v="1"/>
    <n v="1"/>
    <n v="399"/>
    <n v="1"/>
    <x v="0"/>
  </r>
  <r>
    <d v="1991-05-09T00:00:00"/>
    <x v="0"/>
    <n v="1"/>
    <n v="1"/>
    <x v="14"/>
    <n v="25"/>
    <x v="0"/>
    <n v="78"/>
    <n v="4.5999999999999996"/>
    <n v="4.13"/>
    <m/>
    <n v="1"/>
    <n v="1"/>
    <n v="399"/>
    <n v="1"/>
    <x v="0"/>
  </r>
  <r>
    <d v="1991-05-09T00:00:00"/>
    <x v="0"/>
    <n v="1"/>
    <n v="1"/>
    <x v="14"/>
    <n v="26"/>
    <x v="0"/>
    <n v="80"/>
    <n v="4.8499999999999996"/>
    <n v="4.3499999999999996"/>
    <m/>
    <n v="1"/>
    <n v="1"/>
    <n v="399"/>
    <n v="1"/>
    <x v="0"/>
  </r>
  <r>
    <d v="1991-05-09T00:00:00"/>
    <x v="0"/>
    <n v="1"/>
    <n v="1"/>
    <x v="14"/>
    <n v="27"/>
    <x v="0"/>
    <n v="84"/>
    <n v="6.12"/>
    <n v="5.49"/>
    <m/>
    <n v="1"/>
    <n v="1"/>
    <n v="399"/>
    <n v="1"/>
    <x v="0"/>
  </r>
  <r>
    <d v="1991-05-09T00:00:00"/>
    <x v="0"/>
    <n v="1"/>
    <n v="1"/>
    <x v="14"/>
    <n v="28"/>
    <x v="0"/>
    <n v="78"/>
    <n v="4.7"/>
    <n v="4.21"/>
    <m/>
    <n v="1"/>
    <n v="1"/>
    <n v="399"/>
    <n v="1"/>
    <x v="0"/>
  </r>
  <r>
    <d v="1991-05-09T00:00:00"/>
    <x v="0"/>
    <n v="1"/>
    <n v="1"/>
    <x v="14"/>
    <n v="29"/>
    <x v="0"/>
    <n v="84"/>
    <n v="6.24"/>
    <n v="5.6"/>
    <m/>
    <n v="1"/>
    <n v="1"/>
    <n v="399"/>
    <n v="1"/>
    <x v="0"/>
  </r>
  <r>
    <d v="1991-05-09T00:00:00"/>
    <x v="0"/>
    <n v="1"/>
    <n v="1"/>
    <x v="14"/>
    <n v="30"/>
    <x v="0"/>
    <n v="82"/>
    <n v="5.07"/>
    <n v="4.55"/>
    <m/>
    <n v="1"/>
    <n v="1"/>
    <n v="399"/>
    <n v="1"/>
    <x v="0"/>
  </r>
  <r>
    <d v="1991-05-09T00:00:00"/>
    <x v="0"/>
    <n v="1"/>
    <n v="1"/>
    <x v="14"/>
    <n v="31"/>
    <x v="0"/>
    <n v="85"/>
    <n v="6.25"/>
    <n v="5.6"/>
    <m/>
    <n v="1"/>
    <n v="1"/>
    <n v="399"/>
    <n v="1"/>
    <x v="0"/>
  </r>
  <r>
    <d v="1991-05-09T00:00:00"/>
    <x v="0"/>
    <n v="1"/>
    <n v="1"/>
    <x v="14"/>
    <n v="32"/>
    <x v="0"/>
    <n v="77"/>
    <n v="4.57"/>
    <n v="4.0999999999999996"/>
    <m/>
    <n v="1"/>
    <n v="1"/>
    <n v="399"/>
    <n v="1"/>
    <x v="0"/>
  </r>
  <r>
    <d v="1991-05-09T00:00:00"/>
    <x v="0"/>
    <n v="1"/>
    <n v="1"/>
    <x v="14"/>
    <n v="33"/>
    <x v="0"/>
    <n v="84"/>
    <n v="5.4"/>
    <n v="4.84"/>
    <m/>
    <n v="1"/>
    <n v="1"/>
    <n v="399"/>
    <n v="1"/>
    <x v="0"/>
  </r>
  <r>
    <d v="1991-05-09T00:00:00"/>
    <x v="0"/>
    <n v="1"/>
    <n v="1"/>
    <x v="14"/>
    <n v="34"/>
    <x v="0"/>
    <n v="80"/>
    <n v="5.2"/>
    <n v="4.66"/>
    <m/>
    <n v="1"/>
    <n v="1"/>
    <n v="399"/>
    <n v="1"/>
    <x v="0"/>
  </r>
  <r>
    <d v="1991-05-09T00:00:00"/>
    <x v="0"/>
    <n v="1"/>
    <n v="1"/>
    <x v="14"/>
    <n v="35"/>
    <x v="0"/>
    <n v="85"/>
    <n v="6.32"/>
    <n v="5.67"/>
    <m/>
    <n v="1"/>
    <n v="1"/>
    <n v="399"/>
    <n v="1"/>
    <x v="0"/>
  </r>
  <r>
    <d v="1991-05-09T00:00:00"/>
    <x v="0"/>
    <n v="1"/>
    <n v="1"/>
    <x v="14"/>
    <n v="36"/>
    <x v="0"/>
    <n v="78"/>
    <n v="5.04"/>
    <n v="4.5199999999999996"/>
    <m/>
    <n v="1"/>
    <n v="1"/>
    <n v="399"/>
    <n v="1"/>
    <x v="0"/>
  </r>
  <r>
    <d v="1991-05-09T00:00:00"/>
    <x v="0"/>
    <n v="1"/>
    <n v="1"/>
    <x v="14"/>
    <n v="37"/>
    <x v="0"/>
    <n v="82"/>
    <n v="4.9800000000000004"/>
    <n v="4.47"/>
    <m/>
    <n v="1"/>
    <n v="1"/>
    <n v="399"/>
    <n v="1"/>
    <x v="0"/>
  </r>
  <r>
    <d v="1991-05-09T00:00:00"/>
    <x v="0"/>
    <n v="1"/>
    <n v="1"/>
    <x v="14"/>
    <n v="38"/>
    <x v="0"/>
    <n v="83"/>
    <n v="5.48"/>
    <n v="4.91"/>
    <m/>
    <n v="1"/>
    <n v="1"/>
    <n v="399"/>
    <n v="1"/>
    <x v="0"/>
  </r>
  <r>
    <d v="1991-05-09T00:00:00"/>
    <x v="0"/>
    <n v="1"/>
    <n v="1"/>
    <x v="14"/>
    <n v="39"/>
    <x v="0"/>
    <n v="81"/>
    <n v="4.9800000000000004"/>
    <n v="4.47"/>
    <m/>
    <n v="1"/>
    <n v="1"/>
    <n v="399"/>
    <n v="1"/>
    <x v="0"/>
  </r>
  <r>
    <d v="1991-05-09T00:00:00"/>
    <x v="0"/>
    <n v="1"/>
    <n v="1"/>
    <x v="14"/>
    <n v="40"/>
    <x v="0"/>
    <n v="83"/>
    <n v="5.56"/>
    <n v="4.99"/>
    <m/>
    <n v="1"/>
    <n v="1"/>
    <n v="399"/>
    <n v="1"/>
    <x v="0"/>
  </r>
  <r>
    <d v="1991-05-09T00:00:00"/>
    <x v="0"/>
    <n v="1"/>
    <n v="1"/>
    <x v="14"/>
    <n v="41"/>
    <x v="0"/>
    <n v="74"/>
    <n v="4.2699999999999996"/>
    <n v="3.83"/>
    <m/>
    <m/>
    <n v="1"/>
    <n v="399"/>
    <n v="1"/>
    <x v="0"/>
  </r>
  <r>
    <d v="1991-05-09T00:00:00"/>
    <x v="0"/>
    <n v="1"/>
    <n v="1"/>
    <x v="14"/>
    <n v="42"/>
    <x v="0"/>
    <n v="76"/>
    <n v="3.9"/>
    <n v="3.5"/>
    <m/>
    <n v="1"/>
    <n v="1"/>
    <n v="399"/>
    <n v="1"/>
    <x v="0"/>
  </r>
  <r>
    <d v="1991-05-09T00:00:00"/>
    <x v="0"/>
    <n v="1"/>
    <n v="1"/>
    <x v="14"/>
    <n v="43"/>
    <x v="0"/>
    <n v="80"/>
    <n v="4.42"/>
    <n v="3.96"/>
    <m/>
    <n v="1"/>
    <n v="1"/>
    <n v="399"/>
    <n v="1"/>
    <x v="0"/>
  </r>
  <r>
    <d v="1991-05-09T00:00:00"/>
    <x v="0"/>
    <n v="1"/>
    <n v="1"/>
    <x v="14"/>
    <n v="44"/>
    <x v="0"/>
    <n v="85"/>
    <n v="6.38"/>
    <n v="5.72"/>
    <m/>
    <n v="1"/>
    <n v="1"/>
    <n v="399"/>
    <n v="1"/>
    <x v="0"/>
  </r>
  <r>
    <d v="1991-05-09T00:00:00"/>
    <x v="0"/>
    <n v="1"/>
    <n v="1"/>
    <x v="14"/>
    <n v="45"/>
    <x v="0"/>
    <n v="86"/>
    <n v="6.26"/>
    <n v="5.61"/>
    <m/>
    <n v="1"/>
    <n v="1"/>
    <n v="399"/>
    <n v="1"/>
    <x v="0"/>
  </r>
  <r>
    <d v="1991-05-09T00:00:00"/>
    <x v="0"/>
    <n v="1"/>
    <n v="1"/>
    <x v="14"/>
    <n v="46"/>
    <x v="0"/>
    <n v="85"/>
    <n v="5.7"/>
    <n v="5.1100000000000003"/>
    <m/>
    <n v="1"/>
    <n v="1"/>
    <n v="399"/>
    <n v="1"/>
    <x v="0"/>
  </r>
  <r>
    <d v="1991-05-09T00:00:00"/>
    <x v="0"/>
    <n v="1"/>
    <n v="1"/>
    <x v="14"/>
    <n v="47"/>
    <x v="0"/>
    <n v="83"/>
    <n v="6.05"/>
    <n v="5.43"/>
    <m/>
    <n v="1"/>
    <n v="1"/>
    <n v="399"/>
    <n v="1"/>
    <x v="0"/>
  </r>
  <r>
    <d v="1991-05-09T00:00:00"/>
    <x v="0"/>
    <n v="1"/>
    <n v="1"/>
    <x v="14"/>
    <n v="48"/>
    <x v="0"/>
    <n v="83"/>
    <n v="5.48"/>
    <n v="4.91"/>
    <m/>
    <n v="1"/>
    <n v="1"/>
    <n v="399"/>
    <n v="1"/>
    <x v="0"/>
  </r>
  <r>
    <d v="1991-05-09T00:00:00"/>
    <x v="0"/>
    <n v="1"/>
    <n v="1"/>
    <x v="14"/>
    <n v="49"/>
    <x v="0"/>
    <n v="88"/>
    <n v="6.16"/>
    <n v="5.52"/>
    <m/>
    <n v="1"/>
    <n v="1"/>
    <n v="399"/>
    <n v="1"/>
    <x v="0"/>
  </r>
  <r>
    <d v="1991-05-09T00:00:00"/>
    <x v="0"/>
    <n v="1"/>
    <n v="1"/>
    <x v="14"/>
    <n v="50"/>
    <x v="0"/>
    <n v="81"/>
    <n v="5.56"/>
    <n v="4.99"/>
    <m/>
    <n v="1"/>
    <n v="1"/>
    <n v="399"/>
    <n v="1"/>
    <x v="0"/>
  </r>
  <r>
    <d v="1991-05-09T00:00:00"/>
    <x v="0"/>
    <n v="1"/>
    <n v="1"/>
    <x v="14"/>
    <n v="51"/>
    <x v="0"/>
    <n v="81"/>
    <n v="4.8899999999999997"/>
    <n v="4.3899999999999997"/>
    <m/>
    <n v="1"/>
    <n v="1"/>
    <n v="399"/>
    <n v="1"/>
    <x v="0"/>
  </r>
  <r>
    <d v="1991-05-09T00:00:00"/>
    <x v="0"/>
    <n v="1"/>
    <n v="1"/>
    <x v="14"/>
    <n v="52"/>
    <x v="0"/>
    <n v="81"/>
    <n v="5.85"/>
    <n v="5.25"/>
    <m/>
    <n v="1"/>
    <n v="1"/>
    <n v="399"/>
    <n v="1"/>
    <x v="0"/>
  </r>
  <r>
    <d v="1991-05-09T00:00:00"/>
    <x v="0"/>
    <n v="1"/>
    <n v="1"/>
    <x v="14"/>
    <n v="53"/>
    <x v="0"/>
    <n v="78"/>
    <n v="4.4800000000000004"/>
    <n v="4.0199999999999996"/>
    <m/>
    <n v="1"/>
    <n v="1"/>
    <n v="399"/>
    <n v="1"/>
    <x v="0"/>
  </r>
  <r>
    <d v="1991-05-09T00:00:00"/>
    <x v="0"/>
    <n v="1"/>
    <n v="1"/>
    <x v="14"/>
    <n v="54"/>
    <x v="0"/>
    <n v="77"/>
    <n v="4.8"/>
    <n v="4.3"/>
    <m/>
    <n v="1"/>
    <n v="1"/>
    <n v="399"/>
    <n v="1"/>
    <x v="0"/>
  </r>
  <r>
    <d v="1991-05-09T00:00:00"/>
    <x v="0"/>
    <n v="1"/>
    <n v="1"/>
    <x v="14"/>
    <n v="55"/>
    <x v="0"/>
    <n v="84"/>
    <n v="5.6"/>
    <n v="5.0199999999999996"/>
    <m/>
    <n v="1"/>
    <n v="1"/>
    <n v="399"/>
    <n v="1"/>
    <x v="0"/>
  </r>
  <r>
    <d v="1991-05-09T00:00:00"/>
    <x v="0"/>
    <n v="1"/>
    <n v="1"/>
    <x v="14"/>
    <n v="56"/>
    <x v="0"/>
    <n v="78"/>
    <n v="4.3"/>
    <n v="3.86"/>
    <m/>
    <n v="1"/>
    <n v="1"/>
    <n v="399"/>
    <n v="1"/>
    <x v="0"/>
  </r>
  <r>
    <d v="1991-05-09T00:00:00"/>
    <x v="0"/>
    <n v="1"/>
    <n v="1"/>
    <x v="14"/>
    <n v="57"/>
    <x v="0"/>
    <n v="79"/>
    <n v="5"/>
    <n v="4.4800000000000004"/>
    <m/>
    <n v="1"/>
    <n v="1"/>
    <n v="399"/>
    <n v="1"/>
    <x v="0"/>
  </r>
  <r>
    <d v="1991-05-09T00:00:00"/>
    <x v="0"/>
    <n v="1"/>
    <n v="1"/>
    <x v="14"/>
    <n v="58"/>
    <x v="0"/>
    <n v="76"/>
    <n v="4.3899999999999997"/>
    <n v="3.94"/>
    <m/>
    <n v="1"/>
    <n v="1"/>
    <n v="399"/>
    <n v="1"/>
    <x v="0"/>
  </r>
  <r>
    <d v="1991-05-09T00:00:00"/>
    <x v="0"/>
    <n v="1"/>
    <n v="1"/>
    <x v="14"/>
    <n v="59"/>
    <x v="0"/>
    <n v="79"/>
    <n v="4.57"/>
    <n v="4.0999999999999996"/>
    <m/>
    <n v="1"/>
    <n v="1"/>
    <n v="399"/>
    <n v="1"/>
    <x v="0"/>
  </r>
  <r>
    <d v="1991-05-09T00:00:00"/>
    <x v="0"/>
    <n v="1"/>
    <n v="1"/>
    <x v="14"/>
    <n v="60"/>
    <x v="0"/>
    <n v="77"/>
    <n v="4.4400000000000004"/>
    <n v="3.98"/>
    <m/>
    <n v="1"/>
    <n v="1"/>
    <n v="399"/>
    <n v="1"/>
    <x v="0"/>
  </r>
  <r>
    <d v="1991-05-09T00:00:00"/>
    <x v="0"/>
    <n v="1"/>
    <n v="1"/>
    <x v="14"/>
    <n v="61"/>
    <x v="0"/>
    <n v="83"/>
    <n v="5.0999999999999996"/>
    <n v="4.57"/>
    <m/>
    <n v="1"/>
    <n v="1"/>
    <n v="399"/>
    <n v="1"/>
    <x v="0"/>
  </r>
  <r>
    <d v="1991-05-09T00:00:00"/>
    <x v="0"/>
    <n v="1"/>
    <n v="1"/>
    <x v="14"/>
    <n v="62"/>
    <x v="0"/>
    <n v="84"/>
    <n v="5.23"/>
    <n v="4.6900000000000004"/>
    <m/>
    <n v="1"/>
    <n v="1"/>
    <n v="399"/>
    <n v="1"/>
    <x v="0"/>
  </r>
  <r>
    <d v="1991-05-09T00:00:00"/>
    <x v="0"/>
    <n v="1"/>
    <n v="1"/>
    <x v="14"/>
    <n v="63"/>
    <x v="0"/>
    <n v="84"/>
    <n v="5.53"/>
    <n v="4.96"/>
    <m/>
    <n v="1"/>
    <n v="1"/>
    <n v="399"/>
    <n v="1"/>
    <x v="0"/>
  </r>
  <r>
    <d v="1991-05-09T00:00:00"/>
    <x v="0"/>
    <n v="1"/>
    <n v="1"/>
    <x v="14"/>
    <n v="64"/>
    <x v="0"/>
    <n v="82"/>
    <n v="4.6100000000000003"/>
    <n v="4.13"/>
    <m/>
    <n v="1"/>
    <n v="1"/>
    <n v="399"/>
    <n v="1"/>
    <x v="0"/>
  </r>
  <r>
    <d v="1991-05-09T00:00:00"/>
    <x v="0"/>
    <n v="1"/>
    <n v="1"/>
    <x v="14"/>
    <n v="65"/>
    <x v="0"/>
    <n v="76"/>
    <n v="4.37"/>
    <n v="3.92"/>
    <m/>
    <n v="1"/>
    <n v="1"/>
    <n v="399"/>
    <n v="1"/>
    <x v="0"/>
  </r>
  <r>
    <d v="1991-05-09T00:00:00"/>
    <x v="0"/>
    <n v="1"/>
    <n v="1"/>
    <x v="14"/>
    <n v="66"/>
    <x v="0"/>
    <n v="86"/>
    <n v="6.03"/>
    <n v="5.41"/>
    <m/>
    <n v="1"/>
    <n v="1"/>
    <n v="399"/>
    <n v="1"/>
    <x v="0"/>
  </r>
  <r>
    <d v="1991-05-09T00:00:00"/>
    <x v="0"/>
    <n v="1"/>
    <n v="1"/>
    <x v="14"/>
    <n v="67"/>
    <x v="0"/>
    <n v="80"/>
    <n v="4.75"/>
    <n v="4.26"/>
    <m/>
    <n v="1"/>
    <n v="1"/>
    <n v="399"/>
    <n v="1"/>
    <x v="0"/>
  </r>
  <r>
    <d v="1991-05-09T00:00:00"/>
    <x v="0"/>
    <n v="1"/>
    <n v="1"/>
    <x v="14"/>
    <n v="68"/>
    <x v="0"/>
    <n v="82"/>
    <n v="5.23"/>
    <n v="4.6900000000000004"/>
    <m/>
    <n v="1"/>
    <n v="1"/>
    <n v="399"/>
    <n v="1"/>
    <x v="0"/>
  </r>
  <r>
    <d v="1991-05-09T00:00:00"/>
    <x v="0"/>
    <n v="1"/>
    <n v="1"/>
    <x v="14"/>
    <n v="69"/>
    <x v="0"/>
    <n v="80"/>
    <n v="4.96"/>
    <n v="4.45"/>
    <m/>
    <n v="1"/>
    <n v="1"/>
    <n v="399"/>
    <n v="1"/>
    <x v="0"/>
  </r>
  <r>
    <d v="1991-05-09T00:00:00"/>
    <x v="0"/>
    <n v="1"/>
    <n v="1"/>
    <x v="14"/>
    <n v="70"/>
    <x v="0"/>
    <n v="80"/>
    <n v="5.1100000000000003"/>
    <n v="4.58"/>
    <m/>
    <n v="1"/>
    <n v="1"/>
    <n v="399"/>
    <n v="1"/>
    <x v="0"/>
  </r>
  <r>
    <d v="1991-05-09T00:00:00"/>
    <x v="0"/>
    <n v="1"/>
    <n v="1"/>
    <x v="14"/>
    <n v="71"/>
    <x v="0"/>
    <n v="83"/>
    <n v="5.6"/>
    <n v="5.0199999999999996"/>
    <m/>
    <n v="1"/>
    <n v="1"/>
    <n v="399"/>
    <n v="1"/>
    <x v="0"/>
  </r>
  <r>
    <d v="1991-05-09T00:00:00"/>
    <x v="0"/>
    <n v="1"/>
    <n v="1"/>
    <x v="14"/>
    <n v="72"/>
    <x v="0"/>
    <n v="84"/>
    <n v="5.63"/>
    <n v="5.05"/>
    <m/>
    <n v="1"/>
    <n v="1"/>
    <n v="399"/>
    <n v="1"/>
    <x v="0"/>
  </r>
  <r>
    <d v="1991-05-09T00:00:00"/>
    <x v="0"/>
    <n v="1"/>
    <n v="1"/>
    <x v="14"/>
    <n v="73"/>
    <x v="0"/>
    <n v="82"/>
    <n v="5.46"/>
    <n v="4.9000000000000004"/>
    <m/>
    <n v="1"/>
    <n v="1"/>
    <n v="399"/>
    <n v="1"/>
    <x v="0"/>
  </r>
  <r>
    <d v="1991-05-09T00:00:00"/>
    <x v="0"/>
    <n v="1"/>
    <n v="1"/>
    <x v="14"/>
    <n v="74"/>
    <x v="0"/>
    <n v="81"/>
    <n v="4.82"/>
    <n v="4.32"/>
    <m/>
    <n v="1"/>
    <n v="1"/>
    <n v="399"/>
    <n v="1"/>
    <x v="0"/>
  </r>
  <r>
    <d v="1991-05-09T00:00:00"/>
    <x v="0"/>
    <n v="1"/>
    <n v="1"/>
    <x v="14"/>
    <n v="75"/>
    <x v="0"/>
    <n v="80"/>
    <n v="4.3899999999999997"/>
    <n v="3.94"/>
    <m/>
    <n v="1"/>
    <n v="1"/>
    <n v="399"/>
    <n v="1"/>
    <x v="0"/>
  </r>
  <r>
    <d v="1991-05-09T00:00:00"/>
    <x v="0"/>
    <n v="1"/>
    <n v="1"/>
    <x v="14"/>
    <n v="76"/>
    <x v="0"/>
    <n v="86"/>
    <n v="6.25"/>
    <n v="5.6"/>
    <m/>
    <n v="1"/>
    <n v="1"/>
    <n v="399"/>
    <n v="1"/>
    <x v="0"/>
  </r>
  <r>
    <d v="1991-05-09T00:00:00"/>
    <x v="0"/>
    <n v="1"/>
    <n v="1"/>
    <x v="14"/>
    <n v="77"/>
    <x v="0"/>
    <n v="81"/>
    <n v="4.83"/>
    <n v="4.33"/>
    <m/>
    <n v="1"/>
    <n v="1"/>
    <n v="399"/>
    <n v="1"/>
    <x v="0"/>
  </r>
  <r>
    <d v="1991-05-09T00:00:00"/>
    <x v="0"/>
    <n v="1"/>
    <n v="1"/>
    <x v="14"/>
    <n v="78"/>
    <x v="0"/>
    <n v="80"/>
    <n v="4.84"/>
    <n v="4.34"/>
    <m/>
    <n v="1"/>
    <n v="1"/>
    <n v="399"/>
    <n v="1"/>
    <x v="0"/>
  </r>
  <r>
    <d v="1991-05-09T00:00:00"/>
    <x v="0"/>
    <n v="1"/>
    <n v="1"/>
    <x v="14"/>
    <n v="79"/>
    <x v="0"/>
    <n v="81"/>
    <n v="5.0599999999999996"/>
    <n v="4.54"/>
    <m/>
    <n v="1"/>
    <n v="1"/>
    <n v="399"/>
    <n v="1"/>
    <x v="0"/>
  </r>
  <r>
    <d v="1991-05-09T00:00:00"/>
    <x v="0"/>
    <n v="1"/>
    <n v="1"/>
    <x v="14"/>
    <n v="80"/>
    <x v="0"/>
    <n v="92"/>
    <n v="7.71"/>
    <n v="6.91"/>
    <m/>
    <n v="1"/>
    <n v="1"/>
    <n v="399"/>
    <n v="1"/>
    <x v="0"/>
  </r>
  <r>
    <d v="1991-05-09T00:00:00"/>
    <x v="0"/>
    <n v="1"/>
    <n v="1"/>
    <x v="14"/>
    <n v="81"/>
    <x v="0"/>
    <n v="86"/>
    <n v="5.95"/>
    <n v="5.34"/>
    <m/>
    <n v="1"/>
    <n v="1"/>
    <n v="399"/>
    <n v="1"/>
    <x v="0"/>
  </r>
  <r>
    <d v="1991-05-09T00:00:00"/>
    <x v="0"/>
    <n v="1"/>
    <n v="1"/>
    <x v="14"/>
    <n v="82"/>
    <x v="0"/>
    <n v="83"/>
    <n v="5.15"/>
    <n v="4.62"/>
    <m/>
    <n v="1"/>
    <n v="1"/>
    <n v="399"/>
    <n v="1"/>
    <x v="0"/>
  </r>
  <r>
    <d v="1991-05-09T00:00:00"/>
    <x v="0"/>
    <n v="1"/>
    <n v="1"/>
    <x v="14"/>
    <n v="83"/>
    <x v="0"/>
    <n v="88"/>
    <n v="6.68"/>
    <n v="5.99"/>
    <m/>
    <n v="1"/>
    <n v="1"/>
    <n v="399"/>
    <n v="1"/>
    <x v="0"/>
  </r>
  <r>
    <d v="1991-05-09T00:00:00"/>
    <x v="0"/>
    <n v="1"/>
    <n v="1"/>
    <x v="14"/>
    <n v="84"/>
    <x v="0"/>
    <n v="85"/>
    <n v="6.08"/>
    <n v="5.45"/>
    <m/>
    <n v="1"/>
    <n v="1"/>
    <n v="399"/>
    <n v="1"/>
    <x v="0"/>
  </r>
  <r>
    <d v="1991-05-09T00:00:00"/>
    <x v="0"/>
    <n v="1"/>
    <n v="1"/>
    <x v="14"/>
    <n v="85"/>
    <x v="0"/>
    <n v="77"/>
    <n v="4.0999999999999996"/>
    <n v="3.68"/>
    <m/>
    <n v="1"/>
    <n v="1"/>
    <n v="399"/>
    <n v="1"/>
    <x v="0"/>
  </r>
  <r>
    <d v="1991-05-09T00:00:00"/>
    <x v="0"/>
    <n v="1"/>
    <n v="1"/>
    <x v="14"/>
    <n v="86"/>
    <x v="0"/>
    <n v="74"/>
    <n v="3.7"/>
    <n v="3.32"/>
    <m/>
    <m/>
    <n v="1"/>
    <n v="399"/>
    <n v="1"/>
    <x v="0"/>
  </r>
  <r>
    <d v="1991-05-09T00:00:00"/>
    <x v="0"/>
    <n v="1"/>
    <n v="1"/>
    <x v="14"/>
    <n v="87"/>
    <x v="0"/>
    <n v="65"/>
    <n v="2.41"/>
    <n v="2.16"/>
    <m/>
    <m/>
    <n v="1"/>
    <n v="399"/>
    <n v="1"/>
    <x v="0"/>
  </r>
  <r>
    <d v="1991-05-09T00:00:00"/>
    <x v="0"/>
    <n v="1"/>
    <n v="1"/>
    <x v="14"/>
    <n v="88"/>
    <x v="0"/>
    <n v="68"/>
    <n v="3"/>
    <n v="2.69"/>
    <m/>
    <m/>
    <n v="1"/>
    <n v="399"/>
    <n v="1"/>
    <x v="0"/>
  </r>
  <r>
    <d v="1991-05-09T00:00:00"/>
    <x v="0"/>
    <n v="1"/>
    <n v="1"/>
    <x v="14"/>
    <n v="89"/>
    <x v="0"/>
    <n v="87"/>
    <n v="5.94"/>
    <n v="5.33"/>
    <m/>
    <n v="1"/>
    <n v="1"/>
    <n v="399"/>
    <n v="1"/>
    <x v="0"/>
  </r>
  <r>
    <d v="1991-05-09T00:00:00"/>
    <x v="0"/>
    <n v="1"/>
    <n v="1"/>
    <x v="14"/>
    <n v="90"/>
    <x v="0"/>
    <n v="88"/>
    <n v="6.5"/>
    <n v="5.83"/>
    <m/>
    <n v="1"/>
    <n v="1"/>
    <n v="399"/>
    <n v="1"/>
    <x v="0"/>
  </r>
  <r>
    <d v="1991-05-09T00:00:00"/>
    <x v="0"/>
    <n v="1"/>
    <n v="1"/>
    <x v="14"/>
    <n v="91"/>
    <x v="0"/>
    <n v="81"/>
    <n v="4.79"/>
    <n v="4.3"/>
    <m/>
    <n v="1"/>
    <n v="1"/>
    <n v="399"/>
    <n v="1"/>
    <x v="0"/>
  </r>
  <r>
    <d v="1991-05-09T00:00:00"/>
    <x v="0"/>
    <n v="1"/>
    <n v="1"/>
    <x v="14"/>
    <n v="92"/>
    <x v="0"/>
    <n v="83"/>
    <n v="5.72"/>
    <n v="5.13"/>
    <m/>
    <n v="1"/>
    <n v="1"/>
    <n v="399"/>
    <n v="1"/>
    <x v="0"/>
  </r>
  <r>
    <d v="1991-05-09T00:00:00"/>
    <x v="0"/>
    <n v="1"/>
    <n v="1"/>
    <x v="14"/>
    <n v="93"/>
    <x v="0"/>
    <n v="82"/>
    <n v="4.68"/>
    <n v="4.2"/>
    <m/>
    <n v="1"/>
    <n v="1"/>
    <n v="399"/>
    <n v="1"/>
    <x v="0"/>
  </r>
  <r>
    <d v="1991-05-09T00:00:00"/>
    <x v="0"/>
    <n v="1"/>
    <n v="1"/>
    <x v="14"/>
    <n v="94"/>
    <x v="0"/>
    <n v="80"/>
    <n v="4.8899999999999997"/>
    <n v="4.3899999999999997"/>
    <m/>
    <n v="1"/>
    <n v="1"/>
    <n v="399"/>
    <n v="1"/>
    <x v="0"/>
  </r>
  <r>
    <d v="1991-05-09T00:00:00"/>
    <x v="0"/>
    <n v="1"/>
    <n v="1"/>
    <x v="14"/>
    <n v="95"/>
    <x v="0"/>
    <n v="85"/>
    <n v="6.98"/>
    <n v="6.26"/>
    <m/>
    <n v="1"/>
    <n v="1"/>
    <n v="399"/>
    <n v="1"/>
    <x v="0"/>
  </r>
  <r>
    <d v="1991-05-09T00:00:00"/>
    <x v="0"/>
    <n v="1"/>
    <n v="1"/>
    <x v="14"/>
    <n v="96"/>
    <x v="0"/>
    <n v="90"/>
    <n v="6.43"/>
    <n v="5.77"/>
    <m/>
    <n v="1"/>
    <n v="1"/>
    <n v="399"/>
    <n v="1"/>
    <x v="0"/>
  </r>
  <r>
    <d v="1991-05-09T00:00:00"/>
    <x v="0"/>
    <n v="1"/>
    <n v="1"/>
    <x v="14"/>
    <n v="97"/>
    <x v="0"/>
    <n v="79"/>
    <n v="4.2699999999999996"/>
    <n v="3.83"/>
    <m/>
    <n v="1"/>
    <n v="1"/>
    <n v="399"/>
    <n v="1"/>
    <x v="0"/>
  </r>
  <r>
    <d v="1991-05-09T00:00:00"/>
    <x v="0"/>
    <n v="1"/>
    <n v="1"/>
    <x v="14"/>
    <n v="98"/>
    <x v="0"/>
    <n v="79"/>
    <n v="4.8899999999999997"/>
    <n v="4.3899999999999997"/>
    <m/>
    <n v="1"/>
    <n v="1"/>
    <n v="399"/>
    <n v="1"/>
    <x v="0"/>
  </r>
  <r>
    <d v="1991-05-09T00:00:00"/>
    <x v="0"/>
    <n v="1"/>
    <n v="1"/>
    <x v="14"/>
    <n v="99"/>
    <x v="0"/>
    <n v="81"/>
    <n v="4.8099999999999996"/>
    <n v="4.3099999999999996"/>
    <m/>
    <n v="1"/>
    <n v="1"/>
    <n v="399"/>
    <n v="1"/>
    <x v="0"/>
  </r>
  <r>
    <d v="1991-05-09T00:00:00"/>
    <x v="0"/>
    <n v="1"/>
    <n v="1"/>
    <x v="14"/>
    <n v="100"/>
    <x v="0"/>
    <n v="81"/>
    <n v="5.17"/>
    <n v="4.6399999999999997"/>
    <m/>
    <n v="1"/>
    <n v="1"/>
    <n v="399"/>
    <n v="1"/>
    <x v="0"/>
  </r>
  <r>
    <d v="1991-05-09T00:00:00"/>
    <x v="0"/>
    <n v="1"/>
    <n v="1"/>
    <x v="14"/>
    <n v="101"/>
    <x v="0"/>
    <n v="85"/>
    <n v="5.72"/>
    <n v="5.13"/>
    <m/>
    <n v="1"/>
    <n v="1"/>
    <n v="399"/>
    <n v="1"/>
    <x v="0"/>
  </r>
  <r>
    <d v="1991-05-09T00:00:00"/>
    <x v="0"/>
    <n v="1"/>
    <n v="1"/>
    <x v="14"/>
    <n v="102"/>
    <x v="0"/>
    <n v="81"/>
    <n v="5.01"/>
    <n v="4.49"/>
    <m/>
    <n v="1"/>
    <n v="1"/>
    <n v="399"/>
    <n v="1"/>
    <x v="0"/>
  </r>
  <r>
    <d v="1991-05-09T00:00:00"/>
    <x v="0"/>
    <n v="1"/>
    <n v="1"/>
    <x v="14"/>
    <n v="103"/>
    <x v="0"/>
    <n v="81"/>
    <n v="4.95"/>
    <n v="4.4400000000000004"/>
    <m/>
    <n v="1"/>
    <n v="1"/>
    <n v="399"/>
    <n v="1"/>
    <x v="0"/>
  </r>
  <r>
    <d v="1991-05-09T00:00:00"/>
    <x v="0"/>
    <n v="1"/>
    <n v="1"/>
    <x v="14"/>
    <n v="104"/>
    <x v="0"/>
    <n v="88"/>
    <n v="6.5"/>
    <n v="5.83"/>
    <m/>
    <n v="1"/>
    <n v="1"/>
    <n v="399"/>
    <n v="1"/>
    <x v="0"/>
  </r>
  <r>
    <d v="1991-05-09T00:00:00"/>
    <x v="0"/>
    <n v="1"/>
    <n v="1"/>
    <x v="14"/>
    <n v="105"/>
    <x v="0"/>
    <n v="72"/>
    <n v="3.74"/>
    <n v="3.35"/>
    <m/>
    <m/>
    <n v="1"/>
    <n v="399"/>
    <n v="1"/>
    <x v="0"/>
  </r>
  <r>
    <d v="1991-05-09T00:00:00"/>
    <x v="0"/>
    <n v="1"/>
    <n v="1"/>
    <x v="14"/>
    <n v="106"/>
    <x v="0"/>
    <n v="91"/>
    <n v="7.06"/>
    <n v="6.33"/>
    <m/>
    <n v="1"/>
    <n v="1"/>
    <n v="399"/>
    <n v="1"/>
    <x v="0"/>
  </r>
  <r>
    <d v="1991-05-09T00:00:00"/>
    <x v="0"/>
    <n v="1"/>
    <n v="1"/>
    <x v="14"/>
    <n v="107"/>
    <x v="0"/>
    <n v="70"/>
    <n v="3.39"/>
    <n v="3.04"/>
    <m/>
    <m/>
    <n v="1"/>
    <n v="399"/>
    <n v="1"/>
    <x v="0"/>
  </r>
  <r>
    <d v="1991-05-09T00:00:00"/>
    <x v="0"/>
    <n v="1"/>
    <n v="1"/>
    <x v="14"/>
    <n v="108"/>
    <x v="0"/>
    <n v="78"/>
    <n v="4.84"/>
    <n v="4.34"/>
    <m/>
    <n v="1"/>
    <n v="1"/>
    <n v="399"/>
    <n v="1"/>
    <x v="0"/>
  </r>
  <r>
    <d v="1991-05-09T00:00:00"/>
    <x v="0"/>
    <n v="1"/>
    <n v="1"/>
    <x v="14"/>
    <n v="109"/>
    <x v="0"/>
    <n v="79"/>
    <n v="4.6500000000000004"/>
    <n v="4.17"/>
    <m/>
    <n v="1"/>
    <n v="1"/>
    <n v="399"/>
    <n v="1"/>
    <x v="0"/>
  </r>
  <r>
    <d v="1991-05-09T00:00:00"/>
    <x v="0"/>
    <n v="1"/>
    <n v="1"/>
    <x v="14"/>
    <n v="110"/>
    <x v="0"/>
    <n v="88"/>
    <n v="7.06"/>
    <n v="6.33"/>
    <m/>
    <n v="1"/>
    <n v="1"/>
    <n v="399"/>
    <n v="1"/>
    <x v="0"/>
  </r>
  <r>
    <d v="1991-05-09T00:00:00"/>
    <x v="0"/>
    <n v="1"/>
    <n v="1"/>
    <x v="14"/>
    <n v="111"/>
    <x v="0"/>
    <n v="64"/>
    <n v="2.2999999999999998"/>
    <n v="2.06"/>
    <m/>
    <m/>
    <n v="1"/>
    <n v="399"/>
    <n v="1"/>
    <x v="0"/>
  </r>
  <r>
    <d v="1991-05-09T00:00:00"/>
    <x v="0"/>
    <n v="1"/>
    <n v="1"/>
    <x v="14"/>
    <n v="112"/>
    <x v="0"/>
    <n v="78"/>
    <n v="4.3899999999999997"/>
    <n v="3.94"/>
    <m/>
    <n v="1"/>
    <n v="1"/>
    <n v="399"/>
    <n v="1"/>
    <x v="0"/>
  </r>
  <r>
    <d v="1991-05-09T00:00:00"/>
    <x v="0"/>
    <n v="1"/>
    <n v="1"/>
    <x v="14"/>
    <n v="113"/>
    <x v="0"/>
    <n v="83"/>
    <n v="4.88"/>
    <n v="4.38"/>
    <m/>
    <n v="1"/>
    <n v="1"/>
    <n v="399"/>
    <n v="1"/>
    <x v="0"/>
  </r>
  <r>
    <d v="1991-05-09T00:00:00"/>
    <x v="0"/>
    <n v="1"/>
    <n v="1"/>
    <x v="14"/>
    <n v="114"/>
    <x v="0"/>
    <n v="80"/>
    <n v="4.8600000000000003"/>
    <n v="4.3600000000000003"/>
    <m/>
    <n v="1"/>
    <n v="1"/>
    <n v="399"/>
    <n v="1"/>
    <x v="0"/>
  </r>
  <r>
    <d v="1991-05-09T00:00:00"/>
    <x v="0"/>
    <n v="1"/>
    <n v="1"/>
    <x v="14"/>
    <n v="115"/>
    <x v="0"/>
    <n v="73"/>
    <n v="3.39"/>
    <n v="3.04"/>
    <m/>
    <m/>
    <n v="1"/>
    <n v="399"/>
    <n v="1"/>
    <x v="0"/>
  </r>
  <r>
    <d v="1991-05-09T00:00:00"/>
    <x v="0"/>
    <n v="1"/>
    <n v="1"/>
    <x v="14"/>
    <n v="116"/>
    <x v="0"/>
    <n v="75"/>
    <n v="4"/>
    <n v="3.59"/>
    <m/>
    <n v="1"/>
    <n v="1"/>
    <n v="399"/>
    <n v="1"/>
    <x v="0"/>
  </r>
  <r>
    <d v="1991-05-09T00:00:00"/>
    <x v="0"/>
    <n v="1"/>
    <n v="1"/>
    <x v="14"/>
    <n v="117"/>
    <x v="0"/>
    <n v="84"/>
    <n v="5.69"/>
    <n v="5.0999999999999996"/>
    <m/>
    <n v="1"/>
    <n v="1"/>
    <n v="399"/>
    <n v="1"/>
    <x v="0"/>
  </r>
  <r>
    <d v="1991-05-09T00:00:00"/>
    <x v="0"/>
    <n v="1"/>
    <n v="1"/>
    <x v="14"/>
    <n v="118"/>
    <x v="0"/>
    <n v="75"/>
    <n v="3.87"/>
    <n v="3.47"/>
    <m/>
    <n v="1"/>
    <n v="1"/>
    <n v="399"/>
    <n v="1"/>
    <x v="0"/>
  </r>
  <r>
    <d v="1991-05-09T00:00:00"/>
    <x v="0"/>
    <n v="1"/>
    <n v="1"/>
    <x v="14"/>
    <n v="119"/>
    <x v="0"/>
    <n v="75"/>
    <n v="3.58"/>
    <n v="3.21"/>
    <m/>
    <n v="1"/>
    <n v="1"/>
    <n v="399"/>
    <n v="1"/>
    <x v="0"/>
  </r>
  <r>
    <d v="1991-05-09T00:00:00"/>
    <x v="0"/>
    <n v="1"/>
    <n v="1"/>
    <x v="14"/>
    <n v="120"/>
    <x v="0"/>
    <n v="72"/>
    <n v="3.61"/>
    <n v="3.24"/>
    <m/>
    <m/>
    <n v="1"/>
    <n v="399"/>
    <n v="1"/>
    <x v="0"/>
  </r>
  <r>
    <d v="1991-05-09T00:00:00"/>
    <x v="0"/>
    <n v="1"/>
    <n v="1"/>
    <x v="14"/>
    <n v="121"/>
    <x v="0"/>
    <n v="79"/>
    <n v="4.51"/>
    <n v="4.04"/>
    <m/>
    <n v="1"/>
    <n v="1"/>
    <n v="399"/>
    <n v="1"/>
    <x v="0"/>
  </r>
  <r>
    <d v="1991-05-09T00:00:00"/>
    <x v="0"/>
    <n v="1"/>
    <n v="1"/>
    <x v="14"/>
    <n v="122"/>
    <x v="0"/>
    <n v="77"/>
    <n v="4.3099999999999996"/>
    <n v="3.87"/>
    <m/>
    <n v="1"/>
    <n v="1"/>
    <n v="399"/>
    <n v="1"/>
    <x v="0"/>
  </r>
  <r>
    <d v="1991-05-09T00:00:00"/>
    <x v="0"/>
    <n v="1"/>
    <n v="1"/>
    <x v="14"/>
    <n v="123"/>
    <x v="0"/>
    <n v="82"/>
    <n v="5.09"/>
    <n v="4.5599999999999996"/>
    <m/>
    <n v="1"/>
    <n v="1"/>
    <n v="399"/>
    <n v="1"/>
    <x v="0"/>
  </r>
  <r>
    <d v="1991-05-09T00:00:00"/>
    <x v="0"/>
    <n v="1"/>
    <n v="1"/>
    <x v="14"/>
    <n v="124"/>
    <x v="0"/>
    <n v="81"/>
    <n v="5.3"/>
    <n v="4.75"/>
    <m/>
    <n v="1"/>
    <n v="1"/>
    <n v="399"/>
    <n v="1"/>
    <x v="0"/>
  </r>
  <r>
    <d v="1991-05-09T00:00:00"/>
    <x v="0"/>
    <n v="1"/>
    <n v="1"/>
    <x v="14"/>
    <n v="125"/>
    <x v="0"/>
    <n v="81"/>
    <n v="4.82"/>
    <n v="4.32"/>
    <m/>
    <n v="1"/>
    <n v="1"/>
    <n v="399"/>
    <n v="1"/>
    <x v="0"/>
  </r>
  <r>
    <d v="1991-05-09T00:00:00"/>
    <x v="0"/>
    <n v="1"/>
    <n v="1"/>
    <x v="14"/>
    <n v="126"/>
    <x v="0"/>
    <n v="84"/>
    <n v="5.18"/>
    <n v="4.6500000000000004"/>
    <m/>
    <n v="1"/>
    <n v="1"/>
    <n v="399"/>
    <n v="1"/>
    <x v="0"/>
  </r>
  <r>
    <d v="1991-05-16T00:00:00"/>
    <x v="0"/>
    <n v="1"/>
    <n v="1"/>
    <x v="14"/>
    <n v="1"/>
    <x v="0"/>
    <n v="85"/>
    <n v="6.11"/>
    <n v="5.48"/>
    <m/>
    <n v="1"/>
    <n v="1"/>
    <n v="399"/>
    <n v="1"/>
    <x v="0"/>
  </r>
  <r>
    <d v="1991-05-16T00:00:00"/>
    <x v="0"/>
    <n v="1"/>
    <n v="1"/>
    <x v="14"/>
    <n v="2"/>
    <x v="0"/>
    <n v="88"/>
    <n v="5.86"/>
    <n v="5.26"/>
    <m/>
    <n v="1"/>
    <n v="1"/>
    <n v="399"/>
    <n v="1"/>
    <x v="0"/>
  </r>
  <r>
    <d v="1991-05-16T00:00:00"/>
    <x v="0"/>
    <n v="1"/>
    <n v="1"/>
    <x v="14"/>
    <n v="3"/>
    <x v="0"/>
    <n v="85"/>
    <n v="5.37"/>
    <n v="4.82"/>
    <m/>
    <n v="1"/>
    <n v="1"/>
    <n v="399"/>
    <n v="1"/>
    <x v="0"/>
  </r>
  <r>
    <d v="1991-05-16T00:00:00"/>
    <x v="0"/>
    <n v="1"/>
    <n v="1"/>
    <x v="14"/>
    <n v="4"/>
    <x v="0"/>
    <n v="85"/>
    <n v="5.74"/>
    <n v="5.15"/>
    <m/>
    <n v="1"/>
    <n v="1"/>
    <n v="399"/>
    <n v="1"/>
    <x v="0"/>
  </r>
  <r>
    <d v="1991-05-16T00:00:00"/>
    <x v="0"/>
    <n v="1"/>
    <n v="1"/>
    <x v="14"/>
    <n v="5"/>
    <x v="0"/>
    <n v="88"/>
    <n v="6.07"/>
    <n v="5.44"/>
    <m/>
    <n v="1"/>
    <n v="1"/>
    <n v="399"/>
    <n v="1"/>
    <x v="0"/>
  </r>
  <r>
    <d v="1991-05-16T00:00:00"/>
    <x v="0"/>
    <n v="1"/>
    <n v="1"/>
    <x v="14"/>
    <n v="6"/>
    <x v="0"/>
    <n v="83"/>
    <n v="5.67"/>
    <n v="5.08"/>
    <m/>
    <n v="1"/>
    <n v="1"/>
    <n v="399"/>
    <n v="1"/>
    <x v="0"/>
  </r>
  <r>
    <d v="1991-05-16T00:00:00"/>
    <x v="0"/>
    <n v="1"/>
    <n v="1"/>
    <x v="14"/>
    <n v="7"/>
    <x v="0"/>
    <n v="86"/>
    <n v="6.09"/>
    <n v="5.46"/>
    <m/>
    <n v="1"/>
    <n v="1"/>
    <n v="399"/>
    <n v="1"/>
    <x v="0"/>
  </r>
  <r>
    <d v="1991-05-16T00:00:00"/>
    <x v="0"/>
    <n v="1"/>
    <n v="1"/>
    <x v="14"/>
    <n v="8"/>
    <x v="0"/>
    <n v="83"/>
    <n v="5.4"/>
    <n v="4.84"/>
    <m/>
    <n v="1"/>
    <n v="1"/>
    <n v="399"/>
    <n v="1"/>
    <x v="0"/>
  </r>
  <r>
    <d v="1991-05-16T00:00:00"/>
    <x v="0"/>
    <n v="1"/>
    <n v="1"/>
    <x v="14"/>
    <n v="9"/>
    <x v="0"/>
    <n v="83"/>
    <n v="5.91"/>
    <n v="5.3"/>
    <m/>
    <n v="1"/>
    <n v="1"/>
    <n v="399"/>
    <n v="1"/>
    <x v="0"/>
  </r>
  <r>
    <d v="1991-05-16T00:00:00"/>
    <x v="0"/>
    <n v="1"/>
    <n v="1"/>
    <x v="14"/>
    <n v="10"/>
    <x v="0"/>
    <n v="84"/>
    <n v="5.71"/>
    <n v="5.12"/>
    <m/>
    <n v="1"/>
    <n v="1"/>
    <n v="399"/>
    <n v="1"/>
    <x v="0"/>
  </r>
  <r>
    <d v="1991-05-16T00:00:00"/>
    <x v="0"/>
    <n v="1"/>
    <n v="1"/>
    <x v="14"/>
    <n v="11"/>
    <x v="0"/>
    <n v="80"/>
    <n v="4.8099999999999996"/>
    <n v="4.3099999999999996"/>
    <m/>
    <n v="1"/>
    <n v="1"/>
    <n v="399"/>
    <n v="1"/>
    <x v="0"/>
  </r>
  <r>
    <d v="1991-05-16T00:00:00"/>
    <x v="0"/>
    <n v="1"/>
    <n v="1"/>
    <x v="14"/>
    <n v="12"/>
    <x v="0"/>
    <n v="85"/>
    <n v="6.01"/>
    <n v="5.39"/>
    <m/>
    <n v="1"/>
    <n v="1"/>
    <n v="399"/>
    <n v="1"/>
    <x v="0"/>
  </r>
  <r>
    <d v="1991-05-16T00:00:00"/>
    <x v="0"/>
    <n v="1"/>
    <n v="1"/>
    <x v="14"/>
    <n v="13"/>
    <x v="0"/>
    <n v="83"/>
    <n v="5.83"/>
    <n v="5.23"/>
    <m/>
    <n v="1"/>
    <n v="1"/>
    <n v="399"/>
    <n v="1"/>
    <x v="0"/>
  </r>
  <r>
    <d v="1991-05-16T00:00:00"/>
    <x v="0"/>
    <n v="1"/>
    <n v="1"/>
    <x v="14"/>
    <n v="14"/>
    <x v="0"/>
    <n v="85"/>
    <n v="5.76"/>
    <n v="5.17"/>
    <m/>
    <n v="1"/>
    <n v="1"/>
    <n v="399"/>
    <n v="1"/>
    <x v="0"/>
  </r>
  <r>
    <d v="1991-05-16T00:00:00"/>
    <x v="0"/>
    <n v="1"/>
    <n v="1"/>
    <x v="14"/>
    <n v="15"/>
    <x v="0"/>
    <n v="86"/>
    <n v="6.09"/>
    <n v="5.46"/>
    <m/>
    <n v="1"/>
    <n v="1"/>
    <n v="399"/>
    <n v="1"/>
    <x v="0"/>
  </r>
  <r>
    <d v="1991-05-16T00:00:00"/>
    <x v="0"/>
    <n v="1"/>
    <n v="1"/>
    <x v="14"/>
    <n v="16"/>
    <x v="0"/>
    <n v="84"/>
    <n v="5.55"/>
    <n v="4.9800000000000004"/>
    <m/>
    <n v="1"/>
    <n v="1"/>
    <n v="399"/>
    <n v="1"/>
    <x v="0"/>
  </r>
  <r>
    <d v="1991-05-16T00:00:00"/>
    <x v="0"/>
    <n v="1"/>
    <n v="1"/>
    <x v="14"/>
    <n v="17"/>
    <x v="0"/>
    <n v="84"/>
    <n v="5.72"/>
    <n v="5.13"/>
    <m/>
    <n v="1"/>
    <n v="1"/>
    <n v="399"/>
    <n v="1"/>
    <x v="0"/>
  </r>
  <r>
    <d v="1991-05-16T00:00:00"/>
    <x v="0"/>
    <n v="1"/>
    <n v="1"/>
    <x v="14"/>
    <n v="18"/>
    <x v="0"/>
    <n v="85"/>
    <n v="5.87"/>
    <n v="5.26"/>
    <m/>
    <n v="1"/>
    <n v="1"/>
    <n v="399"/>
    <n v="1"/>
    <x v="0"/>
  </r>
  <r>
    <d v="1991-05-16T00:00:00"/>
    <x v="0"/>
    <n v="1"/>
    <n v="1"/>
    <x v="14"/>
    <n v="19"/>
    <x v="0"/>
    <n v="78"/>
    <n v="4.55"/>
    <n v="4.08"/>
    <m/>
    <n v="1"/>
    <n v="1"/>
    <n v="399"/>
    <n v="1"/>
    <x v="0"/>
  </r>
  <r>
    <d v="1991-05-16T00:00:00"/>
    <x v="0"/>
    <n v="1"/>
    <n v="1"/>
    <x v="14"/>
    <n v="20"/>
    <x v="0"/>
    <n v="82"/>
    <n v="5.49"/>
    <n v="4.92"/>
    <m/>
    <n v="1"/>
    <n v="1"/>
    <n v="399"/>
    <n v="1"/>
    <x v="0"/>
  </r>
  <r>
    <d v="1991-05-16T00:00:00"/>
    <x v="0"/>
    <n v="1"/>
    <n v="1"/>
    <x v="14"/>
    <n v="21"/>
    <x v="0"/>
    <n v="87"/>
    <n v="6.2"/>
    <n v="5.56"/>
    <m/>
    <n v="1"/>
    <n v="1"/>
    <n v="399"/>
    <n v="1"/>
    <x v="0"/>
  </r>
  <r>
    <d v="1991-05-16T00:00:00"/>
    <x v="0"/>
    <n v="1"/>
    <n v="1"/>
    <x v="14"/>
    <n v="22"/>
    <x v="0"/>
    <n v="83"/>
    <n v="5.94"/>
    <n v="5.33"/>
    <m/>
    <n v="1"/>
    <n v="1"/>
    <n v="399"/>
    <n v="1"/>
    <x v="0"/>
  </r>
  <r>
    <d v="1991-05-16T00:00:00"/>
    <x v="0"/>
    <n v="1"/>
    <n v="1"/>
    <x v="14"/>
    <n v="23"/>
    <x v="0"/>
    <n v="83"/>
    <n v="5.73"/>
    <n v="5.14"/>
    <m/>
    <n v="1"/>
    <n v="1"/>
    <n v="399"/>
    <n v="1"/>
    <x v="0"/>
  </r>
  <r>
    <d v="1991-05-16T00:00:00"/>
    <x v="0"/>
    <n v="1"/>
    <n v="1"/>
    <x v="14"/>
    <n v="24"/>
    <x v="0"/>
    <n v="90"/>
    <n v="6.88"/>
    <n v="6.17"/>
    <m/>
    <n v="1"/>
    <n v="1"/>
    <n v="399"/>
    <n v="1"/>
    <x v="0"/>
  </r>
  <r>
    <d v="1991-05-16T00:00:00"/>
    <x v="0"/>
    <n v="1"/>
    <n v="1"/>
    <x v="14"/>
    <n v="25"/>
    <x v="0"/>
    <n v="82"/>
    <n v="5.49"/>
    <n v="4.92"/>
    <m/>
    <n v="1"/>
    <n v="1"/>
    <n v="399"/>
    <n v="1"/>
    <x v="0"/>
  </r>
  <r>
    <d v="1991-05-16T00:00:00"/>
    <x v="0"/>
    <n v="1"/>
    <n v="1"/>
    <x v="14"/>
    <n v="26"/>
    <x v="0"/>
    <n v="85"/>
    <n v="6.27"/>
    <n v="5.62"/>
    <m/>
    <n v="1"/>
    <n v="1"/>
    <n v="399"/>
    <n v="1"/>
    <x v="0"/>
  </r>
  <r>
    <d v="1991-05-16T00:00:00"/>
    <x v="0"/>
    <n v="1"/>
    <n v="1"/>
    <x v="14"/>
    <n v="27"/>
    <x v="0"/>
    <n v="83"/>
    <n v="5.54"/>
    <n v="4.97"/>
    <m/>
    <n v="1"/>
    <n v="1"/>
    <n v="399"/>
    <n v="1"/>
    <x v="0"/>
  </r>
  <r>
    <d v="1991-05-16T00:00:00"/>
    <x v="0"/>
    <n v="1"/>
    <n v="1"/>
    <x v="14"/>
    <n v="28"/>
    <x v="0"/>
    <n v="87"/>
    <n v="6.02"/>
    <n v="5.4"/>
    <m/>
    <n v="1"/>
    <n v="1"/>
    <n v="399"/>
    <n v="1"/>
    <x v="0"/>
  </r>
  <r>
    <d v="1991-05-16T00:00:00"/>
    <x v="0"/>
    <n v="1"/>
    <n v="1"/>
    <x v="14"/>
    <n v="29"/>
    <x v="0"/>
    <n v="85"/>
    <n v="6.6"/>
    <n v="5.92"/>
    <m/>
    <n v="1"/>
    <n v="1"/>
    <n v="399"/>
    <n v="1"/>
    <x v="0"/>
  </r>
  <r>
    <d v="1991-05-16T00:00:00"/>
    <x v="0"/>
    <n v="1"/>
    <n v="1"/>
    <x v="14"/>
    <n v="30"/>
    <x v="0"/>
    <n v="85"/>
    <n v="6.01"/>
    <n v="5.39"/>
    <m/>
    <n v="1"/>
    <n v="1"/>
    <n v="399"/>
    <n v="1"/>
    <x v="0"/>
  </r>
  <r>
    <d v="1991-05-16T00:00:00"/>
    <x v="0"/>
    <n v="1"/>
    <n v="1"/>
    <x v="14"/>
    <n v="31"/>
    <x v="0"/>
    <n v="85"/>
    <n v="5.73"/>
    <n v="5.14"/>
    <m/>
    <n v="1"/>
    <n v="1"/>
    <n v="399"/>
    <n v="1"/>
    <x v="0"/>
  </r>
  <r>
    <d v="1991-05-16T00:00:00"/>
    <x v="0"/>
    <n v="1"/>
    <n v="1"/>
    <x v="14"/>
    <n v="32"/>
    <x v="0"/>
    <n v="83"/>
    <n v="6.04"/>
    <n v="5.42"/>
    <m/>
    <n v="1"/>
    <n v="1"/>
    <n v="399"/>
    <n v="1"/>
    <x v="0"/>
  </r>
  <r>
    <d v="1991-05-16T00:00:00"/>
    <x v="0"/>
    <n v="1"/>
    <n v="1"/>
    <x v="14"/>
    <n v="33"/>
    <x v="0"/>
    <n v="82"/>
    <n v="5.87"/>
    <n v="5.26"/>
    <m/>
    <n v="1"/>
    <n v="1"/>
    <n v="399"/>
    <n v="1"/>
    <x v="0"/>
  </r>
  <r>
    <d v="1991-05-16T00:00:00"/>
    <x v="0"/>
    <n v="1"/>
    <n v="1"/>
    <x v="14"/>
    <n v="34"/>
    <x v="0"/>
    <n v="84"/>
    <n v="5.89"/>
    <n v="5.28"/>
    <m/>
    <n v="1"/>
    <n v="1"/>
    <n v="399"/>
    <n v="1"/>
    <x v="0"/>
  </r>
  <r>
    <d v="1991-05-16T00:00:00"/>
    <x v="0"/>
    <n v="1"/>
    <n v="1"/>
    <x v="14"/>
    <n v="35"/>
    <x v="0"/>
    <n v="81"/>
    <n v="5.25"/>
    <n v="4.71"/>
    <m/>
    <n v="1"/>
    <n v="1"/>
    <n v="399"/>
    <n v="1"/>
    <x v="0"/>
  </r>
  <r>
    <d v="1991-05-16T00:00:00"/>
    <x v="0"/>
    <n v="1"/>
    <n v="1"/>
    <x v="14"/>
    <n v="36"/>
    <x v="0"/>
    <n v="87"/>
    <n v="6.19"/>
    <n v="5.55"/>
    <m/>
    <n v="1"/>
    <n v="1"/>
    <n v="399"/>
    <n v="1"/>
    <x v="0"/>
  </r>
  <r>
    <d v="1991-05-16T00:00:00"/>
    <x v="0"/>
    <n v="1"/>
    <n v="1"/>
    <x v="14"/>
    <n v="37"/>
    <x v="0"/>
    <n v="81"/>
    <n v="4.9000000000000004"/>
    <n v="4.3899999999999997"/>
    <m/>
    <n v="1"/>
    <n v="1"/>
    <n v="399"/>
    <n v="1"/>
    <x v="0"/>
  </r>
  <r>
    <d v="1991-05-16T00:00:00"/>
    <x v="0"/>
    <n v="1"/>
    <n v="1"/>
    <x v="14"/>
    <n v="38"/>
    <x v="0"/>
    <n v="84"/>
    <n v="5.62"/>
    <n v="5.04"/>
    <m/>
    <n v="1"/>
    <n v="1"/>
    <n v="399"/>
    <n v="1"/>
    <x v="0"/>
  </r>
  <r>
    <d v="1991-05-16T00:00:00"/>
    <x v="0"/>
    <n v="1"/>
    <n v="1"/>
    <x v="14"/>
    <n v="39"/>
    <x v="0"/>
    <n v="82"/>
    <n v="5.42"/>
    <n v="4.8600000000000003"/>
    <m/>
    <n v="1"/>
    <n v="1"/>
    <n v="399"/>
    <n v="1"/>
    <x v="0"/>
  </r>
  <r>
    <d v="1991-05-16T00:00:00"/>
    <x v="0"/>
    <n v="1"/>
    <n v="1"/>
    <x v="14"/>
    <n v="40"/>
    <x v="0"/>
    <n v="83"/>
    <n v="5.78"/>
    <n v="5.18"/>
    <m/>
    <n v="1"/>
    <n v="1"/>
    <n v="399"/>
    <n v="1"/>
    <x v="0"/>
  </r>
  <r>
    <d v="1991-05-16T00:00:00"/>
    <x v="0"/>
    <n v="1"/>
    <n v="1"/>
    <x v="14"/>
    <n v="41"/>
    <x v="0"/>
    <n v="82"/>
    <n v="5.43"/>
    <n v="4.87"/>
    <m/>
    <n v="1"/>
    <n v="1"/>
    <n v="399"/>
    <n v="1"/>
    <x v="0"/>
  </r>
  <r>
    <d v="1991-05-16T00:00:00"/>
    <x v="0"/>
    <n v="1"/>
    <n v="1"/>
    <x v="14"/>
    <n v="42"/>
    <x v="0"/>
    <n v="87"/>
    <n v="6.26"/>
    <n v="5.61"/>
    <m/>
    <n v="1"/>
    <n v="1"/>
    <n v="399"/>
    <n v="1"/>
    <x v="0"/>
  </r>
  <r>
    <d v="1991-05-16T00:00:00"/>
    <x v="0"/>
    <n v="1"/>
    <n v="1"/>
    <x v="14"/>
    <n v="43"/>
    <x v="0"/>
    <n v="82"/>
    <n v="5.41"/>
    <n v="4.8499999999999996"/>
    <m/>
    <n v="1"/>
    <n v="1"/>
    <n v="399"/>
    <n v="1"/>
    <x v="0"/>
  </r>
  <r>
    <d v="1991-05-16T00:00:00"/>
    <x v="0"/>
    <n v="1"/>
    <n v="1"/>
    <x v="14"/>
    <n v="44"/>
    <x v="0"/>
    <n v="89"/>
    <n v="7.02"/>
    <n v="6.3"/>
    <m/>
    <n v="1"/>
    <n v="1"/>
    <n v="399"/>
    <n v="1"/>
    <x v="0"/>
  </r>
  <r>
    <d v="1991-05-16T00:00:00"/>
    <x v="0"/>
    <n v="1"/>
    <n v="1"/>
    <x v="14"/>
    <n v="45"/>
    <x v="0"/>
    <n v="85"/>
    <n v="6.02"/>
    <n v="5.4"/>
    <m/>
    <n v="1"/>
    <n v="1"/>
    <n v="399"/>
    <n v="1"/>
    <x v="0"/>
  </r>
  <r>
    <d v="1991-05-16T00:00:00"/>
    <x v="0"/>
    <n v="1"/>
    <n v="1"/>
    <x v="14"/>
    <n v="46"/>
    <x v="0"/>
    <n v="88"/>
    <n v="6.64"/>
    <n v="5.95"/>
    <m/>
    <n v="1"/>
    <n v="1"/>
    <n v="399"/>
    <n v="1"/>
    <x v="0"/>
  </r>
  <r>
    <d v="1991-05-16T00:00:00"/>
    <x v="0"/>
    <n v="1"/>
    <n v="1"/>
    <x v="14"/>
    <n v="47"/>
    <x v="0"/>
    <n v="86"/>
    <n v="6.23"/>
    <n v="5.59"/>
    <m/>
    <n v="1"/>
    <n v="1"/>
    <n v="399"/>
    <n v="1"/>
    <x v="0"/>
  </r>
  <r>
    <d v="1991-05-16T00:00:00"/>
    <x v="0"/>
    <n v="1"/>
    <n v="1"/>
    <x v="14"/>
    <n v="48"/>
    <x v="0"/>
    <n v="87"/>
    <n v="6.55"/>
    <n v="5.87"/>
    <m/>
    <n v="1"/>
    <n v="1"/>
    <n v="399"/>
    <n v="1"/>
    <x v="0"/>
  </r>
  <r>
    <d v="1991-05-16T00:00:00"/>
    <x v="0"/>
    <n v="1"/>
    <n v="1"/>
    <x v="14"/>
    <n v="49"/>
    <x v="0"/>
    <n v="83"/>
    <n v="5.01"/>
    <n v="4.49"/>
    <m/>
    <n v="1"/>
    <n v="1"/>
    <n v="399"/>
    <n v="1"/>
    <x v="0"/>
  </r>
  <r>
    <d v="1991-05-16T00:00:00"/>
    <x v="0"/>
    <n v="1"/>
    <n v="1"/>
    <x v="14"/>
    <n v="50"/>
    <x v="0"/>
    <n v="88"/>
    <n v="6.89"/>
    <n v="6.18"/>
    <m/>
    <n v="1"/>
    <n v="1"/>
    <n v="399"/>
    <n v="1"/>
    <x v="0"/>
  </r>
  <r>
    <d v="1991-05-16T00:00:00"/>
    <x v="0"/>
    <n v="1"/>
    <n v="1"/>
    <x v="14"/>
    <n v="51"/>
    <x v="0"/>
    <n v="83"/>
    <n v="5.56"/>
    <n v="4.99"/>
    <m/>
    <n v="1"/>
    <n v="1"/>
    <n v="399"/>
    <n v="1"/>
    <x v="0"/>
  </r>
  <r>
    <d v="1991-05-16T00:00:00"/>
    <x v="0"/>
    <n v="1"/>
    <n v="1"/>
    <x v="14"/>
    <n v="52"/>
    <x v="0"/>
    <n v="90"/>
    <n v="6.59"/>
    <n v="5.91"/>
    <m/>
    <n v="1"/>
    <n v="1"/>
    <n v="399"/>
    <n v="1"/>
    <x v="0"/>
  </r>
  <r>
    <d v="1991-05-16T00:00:00"/>
    <x v="0"/>
    <n v="1"/>
    <n v="1"/>
    <x v="14"/>
    <n v="53"/>
    <x v="0"/>
    <n v="89"/>
    <n v="6.92"/>
    <n v="6.21"/>
    <m/>
    <n v="1"/>
    <n v="1"/>
    <n v="399"/>
    <n v="1"/>
    <x v="0"/>
  </r>
  <r>
    <d v="1991-05-16T00:00:00"/>
    <x v="0"/>
    <n v="1"/>
    <n v="1"/>
    <x v="14"/>
    <n v="54"/>
    <x v="0"/>
    <n v="88"/>
    <n v="6.44"/>
    <n v="5.78"/>
    <m/>
    <n v="1"/>
    <n v="1"/>
    <n v="399"/>
    <n v="1"/>
    <x v="0"/>
  </r>
  <r>
    <d v="1991-05-16T00:00:00"/>
    <x v="0"/>
    <n v="1"/>
    <n v="1"/>
    <x v="14"/>
    <n v="55"/>
    <x v="0"/>
    <n v="91"/>
    <n v="7.05"/>
    <n v="6.32"/>
    <m/>
    <n v="1"/>
    <n v="1"/>
    <n v="399"/>
    <n v="1"/>
    <x v="0"/>
  </r>
  <r>
    <d v="1991-05-16T00:00:00"/>
    <x v="0"/>
    <n v="1"/>
    <n v="1"/>
    <x v="14"/>
    <n v="56"/>
    <x v="0"/>
    <n v="89"/>
    <n v="6.37"/>
    <n v="5.71"/>
    <m/>
    <n v="1"/>
    <n v="1"/>
    <n v="399"/>
    <n v="1"/>
    <x v="0"/>
  </r>
  <r>
    <d v="1991-05-16T00:00:00"/>
    <x v="0"/>
    <n v="1"/>
    <n v="1"/>
    <x v="14"/>
    <n v="57"/>
    <x v="0"/>
    <n v="87"/>
    <n v="6.01"/>
    <n v="5.39"/>
    <m/>
    <n v="1"/>
    <n v="1"/>
    <n v="399"/>
    <n v="1"/>
    <x v="0"/>
  </r>
  <r>
    <d v="1991-05-16T00:00:00"/>
    <x v="0"/>
    <n v="1"/>
    <n v="1"/>
    <x v="14"/>
    <n v="58"/>
    <x v="0"/>
    <n v="83"/>
    <n v="5.16"/>
    <n v="4.63"/>
    <m/>
    <n v="1"/>
    <n v="1"/>
    <n v="399"/>
    <n v="1"/>
    <x v="0"/>
  </r>
  <r>
    <d v="1991-05-16T00:00:00"/>
    <x v="0"/>
    <n v="1"/>
    <n v="1"/>
    <x v="14"/>
    <n v="59"/>
    <x v="0"/>
    <n v="90"/>
    <n v="6.69"/>
    <n v="6"/>
    <m/>
    <n v="1"/>
    <n v="1"/>
    <n v="399"/>
    <n v="1"/>
    <x v="0"/>
  </r>
  <r>
    <d v="1991-05-16T00:00:00"/>
    <x v="0"/>
    <n v="1"/>
    <n v="1"/>
    <x v="14"/>
    <n v="60"/>
    <x v="0"/>
    <n v="92"/>
    <n v="7.26"/>
    <n v="6.51"/>
    <m/>
    <n v="1"/>
    <n v="1"/>
    <n v="399"/>
    <n v="1"/>
    <x v="0"/>
  </r>
  <r>
    <d v="1991-05-16T00:00:00"/>
    <x v="0"/>
    <n v="1"/>
    <n v="1"/>
    <x v="14"/>
    <n v="61"/>
    <x v="0"/>
    <n v="86"/>
    <n v="5.98"/>
    <n v="5.36"/>
    <m/>
    <n v="1"/>
    <n v="1"/>
    <n v="399"/>
    <n v="1"/>
    <x v="0"/>
  </r>
  <r>
    <d v="1991-05-16T00:00:00"/>
    <x v="0"/>
    <n v="1"/>
    <n v="1"/>
    <x v="14"/>
    <n v="62"/>
    <x v="0"/>
    <n v="71"/>
    <n v="3.2"/>
    <n v="2.87"/>
    <m/>
    <m/>
    <n v="1"/>
    <n v="399"/>
    <n v="1"/>
    <x v="0"/>
  </r>
  <r>
    <d v="1991-05-16T00:00:00"/>
    <x v="0"/>
    <n v="1"/>
    <n v="1"/>
    <x v="14"/>
    <n v="63"/>
    <x v="0"/>
    <n v="87"/>
    <n v="6.24"/>
    <n v="5.6"/>
    <m/>
    <n v="1"/>
    <n v="1"/>
    <n v="399"/>
    <n v="1"/>
    <x v="0"/>
  </r>
  <r>
    <d v="1991-05-16T00:00:00"/>
    <x v="0"/>
    <n v="1"/>
    <n v="1"/>
    <x v="14"/>
    <n v="64"/>
    <x v="0"/>
    <n v="88"/>
    <n v="6.05"/>
    <n v="5.43"/>
    <m/>
    <n v="1"/>
    <n v="1"/>
    <n v="399"/>
    <n v="1"/>
    <x v="0"/>
  </r>
  <r>
    <d v="1991-05-16T00:00:00"/>
    <x v="0"/>
    <n v="1"/>
    <n v="1"/>
    <x v="14"/>
    <n v="65"/>
    <x v="0"/>
    <n v="83"/>
    <n v="5.36"/>
    <n v="4.8099999999999996"/>
    <m/>
    <n v="1"/>
    <n v="1"/>
    <n v="399"/>
    <n v="1"/>
    <x v="0"/>
  </r>
  <r>
    <d v="1991-05-16T00:00:00"/>
    <x v="0"/>
    <n v="1"/>
    <n v="1"/>
    <x v="14"/>
    <n v="66"/>
    <x v="0"/>
    <n v="87"/>
    <n v="6.07"/>
    <n v="5.44"/>
    <m/>
    <n v="1"/>
    <n v="1"/>
    <n v="399"/>
    <n v="1"/>
    <x v="0"/>
  </r>
  <r>
    <d v="1991-05-16T00:00:00"/>
    <x v="0"/>
    <n v="1"/>
    <n v="1"/>
    <x v="14"/>
    <n v="67"/>
    <x v="0"/>
    <n v="87"/>
    <n v="6.3"/>
    <n v="5.65"/>
    <m/>
    <n v="1"/>
    <n v="1"/>
    <n v="399"/>
    <n v="1"/>
    <x v="0"/>
  </r>
  <r>
    <d v="1991-05-16T00:00:00"/>
    <x v="0"/>
    <n v="1"/>
    <n v="1"/>
    <x v="14"/>
    <n v="68"/>
    <x v="0"/>
    <n v="88"/>
    <n v="6.37"/>
    <n v="5.71"/>
    <m/>
    <n v="1"/>
    <n v="1"/>
    <n v="399"/>
    <n v="1"/>
    <x v="0"/>
  </r>
  <r>
    <d v="1991-05-16T00:00:00"/>
    <x v="0"/>
    <n v="1"/>
    <n v="1"/>
    <x v="14"/>
    <n v="69"/>
    <x v="0"/>
    <n v="90"/>
    <n v="6.32"/>
    <n v="5.67"/>
    <m/>
    <n v="1"/>
    <n v="1"/>
    <n v="399"/>
    <n v="1"/>
    <x v="0"/>
  </r>
  <r>
    <d v="1991-05-16T00:00:00"/>
    <x v="0"/>
    <n v="1"/>
    <n v="1"/>
    <x v="14"/>
    <n v="70"/>
    <x v="0"/>
    <n v="84"/>
    <n v="6.16"/>
    <n v="5.52"/>
    <m/>
    <n v="1"/>
    <n v="1"/>
    <n v="399"/>
    <n v="1"/>
    <x v="0"/>
  </r>
  <r>
    <d v="1991-05-16T00:00:00"/>
    <x v="0"/>
    <n v="1"/>
    <n v="1"/>
    <x v="14"/>
    <n v="71"/>
    <x v="0"/>
    <n v="89"/>
    <n v="6.57"/>
    <n v="5.89"/>
    <m/>
    <n v="1"/>
    <n v="1"/>
    <n v="399"/>
    <n v="1"/>
    <x v="0"/>
  </r>
  <r>
    <d v="1991-05-16T00:00:00"/>
    <x v="0"/>
    <n v="1"/>
    <n v="1"/>
    <x v="14"/>
    <n v="72"/>
    <x v="0"/>
    <n v="90"/>
    <n v="6.4"/>
    <n v="5.74"/>
    <m/>
    <n v="1"/>
    <n v="1"/>
    <n v="399"/>
    <n v="1"/>
    <x v="0"/>
  </r>
  <r>
    <d v="1991-05-16T00:00:00"/>
    <x v="0"/>
    <n v="1"/>
    <n v="1"/>
    <x v="14"/>
    <n v="73"/>
    <x v="0"/>
    <n v="89"/>
    <n v="6.66"/>
    <n v="5.97"/>
    <m/>
    <n v="1"/>
    <n v="1"/>
    <n v="399"/>
    <n v="1"/>
    <x v="0"/>
  </r>
  <r>
    <d v="1991-05-16T00:00:00"/>
    <x v="0"/>
    <n v="1"/>
    <n v="1"/>
    <x v="14"/>
    <n v="74"/>
    <x v="0"/>
    <n v="93"/>
    <n v="7.54"/>
    <n v="6.76"/>
    <m/>
    <n v="1"/>
    <n v="1"/>
    <n v="399"/>
    <n v="1"/>
    <x v="0"/>
  </r>
  <r>
    <d v="1991-05-16T00:00:00"/>
    <x v="0"/>
    <n v="1"/>
    <n v="1"/>
    <x v="14"/>
    <n v="75"/>
    <x v="0"/>
    <n v="83"/>
    <n v="5.41"/>
    <n v="4.8499999999999996"/>
    <m/>
    <n v="1"/>
    <n v="1"/>
    <n v="399"/>
    <n v="1"/>
    <x v="0"/>
  </r>
  <r>
    <d v="1991-05-16T00:00:00"/>
    <x v="0"/>
    <n v="1"/>
    <n v="1"/>
    <x v="14"/>
    <n v="76"/>
    <x v="0"/>
    <n v="83"/>
    <n v="5.1100000000000003"/>
    <n v="4.58"/>
    <m/>
    <n v="1"/>
    <n v="1"/>
    <n v="399"/>
    <n v="1"/>
    <x v="0"/>
  </r>
  <r>
    <d v="1991-05-16T00:00:00"/>
    <x v="0"/>
    <n v="1"/>
    <n v="1"/>
    <x v="14"/>
    <n v="77"/>
    <x v="0"/>
    <n v="95"/>
    <n v="8.1199999999999992"/>
    <n v="7.28"/>
    <m/>
    <n v="1"/>
    <n v="1"/>
    <n v="399"/>
    <n v="1"/>
    <x v="0"/>
  </r>
  <r>
    <d v="1991-05-16T00:00:00"/>
    <x v="0"/>
    <n v="1"/>
    <n v="1"/>
    <x v="14"/>
    <n v="78"/>
    <x v="0"/>
    <n v="89"/>
    <n v="6.42"/>
    <n v="5.76"/>
    <m/>
    <n v="1"/>
    <n v="1"/>
    <n v="399"/>
    <n v="1"/>
    <x v="0"/>
  </r>
  <r>
    <d v="1991-05-16T00:00:00"/>
    <x v="0"/>
    <n v="1"/>
    <n v="1"/>
    <x v="14"/>
    <n v="79"/>
    <x v="0"/>
    <n v="84"/>
    <n v="5.83"/>
    <n v="5.23"/>
    <m/>
    <n v="1"/>
    <n v="1"/>
    <n v="399"/>
    <n v="1"/>
    <x v="0"/>
  </r>
  <r>
    <d v="1991-05-16T00:00:00"/>
    <x v="0"/>
    <n v="1"/>
    <n v="1"/>
    <x v="14"/>
    <n v="80"/>
    <x v="0"/>
    <n v="90"/>
    <n v="7.11"/>
    <n v="6.38"/>
    <m/>
    <n v="1"/>
    <n v="1"/>
    <n v="399"/>
    <n v="1"/>
    <x v="0"/>
  </r>
  <r>
    <d v="1991-05-16T00:00:00"/>
    <x v="0"/>
    <n v="1"/>
    <n v="1"/>
    <x v="14"/>
    <n v="81"/>
    <x v="0"/>
    <n v="85"/>
    <n v="6.25"/>
    <n v="5.6"/>
    <m/>
    <n v="1"/>
    <n v="1"/>
    <n v="399"/>
    <n v="1"/>
    <x v="0"/>
  </r>
  <r>
    <d v="1991-05-16T00:00:00"/>
    <x v="0"/>
    <n v="1"/>
    <n v="1"/>
    <x v="14"/>
    <n v="82"/>
    <x v="0"/>
    <n v="86"/>
    <n v="5.97"/>
    <n v="5.35"/>
    <m/>
    <n v="1"/>
    <n v="1"/>
    <n v="399"/>
    <n v="1"/>
    <x v="0"/>
  </r>
  <r>
    <d v="1991-05-16T00:00:00"/>
    <x v="0"/>
    <n v="1"/>
    <n v="1"/>
    <x v="14"/>
    <n v="83"/>
    <x v="0"/>
    <n v="85"/>
    <n v="5.63"/>
    <n v="5.05"/>
    <m/>
    <n v="1"/>
    <n v="1"/>
    <n v="399"/>
    <n v="1"/>
    <x v="0"/>
  </r>
  <r>
    <d v="1991-05-16T00:00:00"/>
    <x v="0"/>
    <n v="1"/>
    <n v="1"/>
    <x v="14"/>
    <n v="84"/>
    <x v="0"/>
    <n v="86"/>
    <n v="5.94"/>
    <n v="5.33"/>
    <m/>
    <n v="1"/>
    <n v="1"/>
    <n v="399"/>
    <n v="1"/>
    <x v="0"/>
  </r>
  <r>
    <d v="1991-05-16T00:00:00"/>
    <x v="0"/>
    <n v="1"/>
    <n v="1"/>
    <x v="14"/>
    <n v="85"/>
    <x v="0"/>
    <n v="82"/>
    <n v="5.41"/>
    <n v="4.8499999999999996"/>
    <m/>
    <n v="1"/>
    <n v="1"/>
    <n v="399"/>
    <n v="1"/>
    <x v="0"/>
  </r>
  <r>
    <d v="1991-05-16T00:00:00"/>
    <x v="0"/>
    <n v="1"/>
    <n v="1"/>
    <x v="14"/>
    <n v="86"/>
    <x v="0"/>
    <n v="87"/>
    <n v="6.33"/>
    <n v="5.68"/>
    <m/>
    <n v="1"/>
    <n v="1"/>
    <n v="399"/>
    <n v="1"/>
    <x v="0"/>
  </r>
  <r>
    <d v="1991-05-16T00:00:00"/>
    <x v="0"/>
    <n v="1"/>
    <n v="1"/>
    <x v="14"/>
    <n v="87"/>
    <x v="0"/>
    <n v="90"/>
    <n v="6.63"/>
    <n v="5.95"/>
    <m/>
    <n v="1"/>
    <n v="1"/>
    <n v="399"/>
    <n v="1"/>
    <x v="0"/>
  </r>
  <r>
    <d v="1991-05-16T00:00:00"/>
    <x v="0"/>
    <n v="1"/>
    <n v="1"/>
    <x v="14"/>
    <n v="88"/>
    <x v="0"/>
    <n v="87"/>
    <n v="6.51"/>
    <n v="5.84"/>
    <m/>
    <n v="1"/>
    <n v="1"/>
    <n v="399"/>
    <n v="1"/>
    <x v="0"/>
  </r>
  <r>
    <d v="1991-05-16T00:00:00"/>
    <x v="0"/>
    <n v="1"/>
    <n v="1"/>
    <x v="14"/>
    <n v="89"/>
    <x v="0"/>
    <n v="80"/>
    <n v="4.8099999999999996"/>
    <n v="4.3099999999999996"/>
    <m/>
    <n v="1"/>
    <n v="1"/>
    <n v="399"/>
    <n v="1"/>
    <x v="0"/>
  </r>
  <r>
    <d v="1991-05-16T00:00:00"/>
    <x v="0"/>
    <n v="1"/>
    <n v="1"/>
    <x v="14"/>
    <n v="90"/>
    <x v="0"/>
    <n v="81"/>
    <n v="4.83"/>
    <n v="4.33"/>
    <m/>
    <n v="1"/>
    <n v="1"/>
    <n v="399"/>
    <n v="1"/>
    <x v="0"/>
  </r>
  <r>
    <d v="1991-05-16T00:00:00"/>
    <x v="0"/>
    <n v="1"/>
    <n v="1"/>
    <x v="14"/>
    <n v="91"/>
    <x v="0"/>
    <n v="78"/>
    <n v="4.2300000000000004"/>
    <n v="3.79"/>
    <m/>
    <n v="1"/>
    <n v="1"/>
    <n v="399"/>
    <n v="1"/>
    <x v="0"/>
  </r>
  <r>
    <d v="1991-05-16T00:00:00"/>
    <x v="0"/>
    <n v="1"/>
    <n v="1"/>
    <x v="14"/>
    <n v="92"/>
    <x v="0"/>
    <n v="84"/>
    <n v="5.71"/>
    <n v="5.12"/>
    <m/>
    <n v="1"/>
    <n v="1"/>
    <n v="399"/>
    <n v="1"/>
    <x v="0"/>
  </r>
  <r>
    <d v="1991-05-16T00:00:00"/>
    <x v="0"/>
    <n v="1"/>
    <n v="1"/>
    <x v="14"/>
    <n v="93"/>
    <x v="0"/>
    <n v="89"/>
    <n v="6.28"/>
    <n v="5.63"/>
    <m/>
    <n v="1"/>
    <n v="1"/>
    <n v="399"/>
    <n v="1"/>
    <x v="0"/>
  </r>
  <r>
    <d v="1991-05-16T00:00:00"/>
    <x v="0"/>
    <n v="1"/>
    <n v="1"/>
    <x v="14"/>
    <n v="94"/>
    <x v="0"/>
    <n v="74"/>
    <n v="3.71"/>
    <n v="3.33"/>
    <m/>
    <m/>
    <n v="1"/>
    <n v="399"/>
    <n v="1"/>
    <x v="0"/>
  </r>
  <r>
    <d v="1991-05-16T00:00:00"/>
    <x v="0"/>
    <n v="1"/>
    <n v="1"/>
    <x v="14"/>
    <n v="95"/>
    <x v="0"/>
    <n v="85"/>
    <n v="6.16"/>
    <n v="5.52"/>
    <m/>
    <n v="1"/>
    <n v="1"/>
    <n v="399"/>
    <n v="1"/>
    <x v="0"/>
  </r>
  <r>
    <d v="1991-05-16T00:00:00"/>
    <x v="0"/>
    <n v="1"/>
    <n v="1"/>
    <x v="14"/>
    <n v="96"/>
    <x v="0"/>
    <n v="88"/>
    <n v="6.2"/>
    <n v="5.56"/>
    <m/>
    <n v="1"/>
    <n v="1"/>
    <n v="399"/>
    <n v="1"/>
    <x v="0"/>
  </r>
  <r>
    <d v="1991-05-16T00:00:00"/>
    <x v="0"/>
    <n v="1"/>
    <n v="1"/>
    <x v="14"/>
    <n v="97"/>
    <x v="0"/>
    <n v="90"/>
    <n v="7.04"/>
    <n v="6.31"/>
    <m/>
    <n v="1"/>
    <n v="1"/>
    <n v="399"/>
    <n v="1"/>
    <x v="0"/>
  </r>
  <r>
    <d v="1991-05-16T00:00:00"/>
    <x v="0"/>
    <n v="1"/>
    <n v="1"/>
    <x v="14"/>
    <n v="98"/>
    <x v="0"/>
    <n v="82"/>
    <n v="5.16"/>
    <n v="4.63"/>
    <m/>
    <n v="1"/>
    <n v="1"/>
    <n v="399"/>
    <n v="1"/>
    <x v="0"/>
  </r>
  <r>
    <d v="1991-05-16T00:00:00"/>
    <x v="0"/>
    <n v="1"/>
    <n v="1"/>
    <x v="14"/>
    <n v="99"/>
    <x v="0"/>
    <n v="87"/>
    <n v="6.65"/>
    <n v="5.96"/>
    <m/>
    <n v="1"/>
    <n v="1"/>
    <n v="399"/>
    <n v="1"/>
    <x v="0"/>
  </r>
  <r>
    <d v="1991-05-16T00:00:00"/>
    <x v="0"/>
    <n v="1"/>
    <n v="1"/>
    <x v="14"/>
    <n v="100"/>
    <x v="0"/>
    <n v="85"/>
    <n v="6.06"/>
    <n v="5.43"/>
    <m/>
    <n v="1"/>
    <n v="1"/>
    <n v="399"/>
    <n v="1"/>
    <x v="0"/>
  </r>
  <r>
    <d v="1991-05-16T00:00:00"/>
    <x v="0"/>
    <n v="1"/>
    <n v="1"/>
    <x v="14"/>
    <n v="101"/>
    <x v="0"/>
    <n v="79"/>
    <n v="4.82"/>
    <n v="4.32"/>
    <m/>
    <n v="1"/>
    <n v="1"/>
    <n v="399"/>
    <n v="1"/>
    <x v="0"/>
  </r>
  <r>
    <d v="1991-05-16T00:00:00"/>
    <x v="0"/>
    <n v="1"/>
    <n v="1"/>
    <x v="14"/>
    <n v="102"/>
    <x v="0"/>
    <n v="96"/>
    <n v="8.1199999999999992"/>
    <n v="7.28"/>
    <m/>
    <n v="1"/>
    <n v="1"/>
    <n v="399"/>
    <n v="1"/>
    <x v="0"/>
  </r>
  <r>
    <d v="1991-05-16T00:00:00"/>
    <x v="0"/>
    <n v="1"/>
    <n v="1"/>
    <x v="14"/>
    <n v="103"/>
    <x v="0"/>
    <n v="85"/>
    <n v="5.71"/>
    <n v="5.12"/>
    <m/>
    <n v="1"/>
    <n v="1"/>
    <n v="399"/>
    <n v="1"/>
    <x v="0"/>
  </r>
  <r>
    <d v="1991-05-16T00:00:00"/>
    <x v="0"/>
    <n v="1"/>
    <n v="1"/>
    <x v="14"/>
    <n v="104"/>
    <x v="0"/>
    <n v="80"/>
    <n v="4.8499999999999996"/>
    <n v="4.3499999999999996"/>
    <m/>
    <n v="1"/>
    <n v="1"/>
    <n v="399"/>
    <n v="1"/>
    <x v="0"/>
  </r>
  <r>
    <d v="1991-05-16T00:00:00"/>
    <x v="0"/>
    <n v="1"/>
    <n v="1"/>
    <x v="14"/>
    <n v="105"/>
    <x v="0"/>
    <n v="78"/>
    <n v="4.54"/>
    <n v="4.07"/>
    <m/>
    <n v="1"/>
    <n v="1"/>
    <n v="399"/>
    <n v="1"/>
    <x v="0"/>
  </r>
  <r>
    <d v="1991-05-16T00:00:00"/>
    <x v="0"/>
    <n v="1"/>
    <n v="1"/>
    <x v="14"/>
    <n v="106"/>
    <x v="0"/>
    <n v="88"/>
    <n v="6.45"/>
    <n v="5.78"/>
    <m/>
    <n v="1"/>
    <n v="1"/>
    <n v="399"/>
    <n v="1"/>
    <x v="0"/>
  </r>
  <r>
    <d v="1991-05-16T00:00:00"/>
    <x v="0"/>
    <n v="1"/>
    <n v="1"/>
    <x v="14"/>
    <n v="107"/>
    <x v="0"/>
    <n v="87"/>
    <n v="6.32"/>
    <n v="5.67"/>
    <m/>
    <n v="1"/>
    <n v="1"/>
    <n v="399"/>
    <n v="1"/>
    <x v="0"/>
  </r>
  <r>
    <d v="1991-05-16T00:00:00"/>
    <x v="0"/>
    <n v="1"/>
    <n v="1"/>
    <x v="14"/>
    <n v="108"/>
    <x v="0"/>
    <n v="82"/>
    <n v="4.84"/>
    <n v="4.34"/>
    <m/>
    <n v="1"/>
    <n v="1"/>
    <n v="399"/>
    <n v="1"/>
    <x v="0"/>
  </r>
  <r>
    <d v="1991-05-16T00:00:00"/>
    <x v="0"/>
    <n v="1"/>
    <n v="1"/>
    <x v="14"/>
    <n v="109"/>
    <x v="0"/>
    <n v="81"/>
    <n v="5.14"/>
    <n v="4.6100000000000003"/>
    <m/>
    <n v="1"/>
    <n v="1"/>
    <n v="399"/>
    <n v="1"/>
    <x v="0"/>
  </r>
  <r>
    <d v="1991-05-16T00:00:00"/>
    <x v="0"/>
    <n v="1"/>
    <n v="1"/>
    <x v="14"/>
    <n v="110"/>
    <x v="0"/>
    <n v="85"/>
    <n v="5.88"/>
    <n v="5.27"/>
    <m/>
    <n v="1"/>
    <n v="1"/>
    <n v="399"/>
    <n v="1"/>
    <x v="0"/>
  </r>
  <r>
    <d v="1991-05-16T00:00:00"/>
    <x v="0"/>
    <n v="1"/>
    <n v="1"/>
    <x v="14"/>
    <n v="111"/>
    <x v="0"/>
    <n v="81"/>
    <n v="4.92"/>
    <n v="4.41"/>
    <m/>
    <n v="1"/>
    <n v="1"/>
    <n v="399"/>
    <n v="1"/>
    <x v="0"/>
  </r>
  <r>
    <d v="1991-05-16T00:00:00"/>
    <x v="0"/>
    <n v="1"/>
    <n v="1"/>
    <x v="14"/>
    <n v="112"/>
    <x v="0"/>
    <n v="77"/>
    <n v="4.74"/>
    <n v="4.25"/>
    <m/>
    <n v="1"/>
    <n v="1"/>
    <n v="399"/>
    <n v="1"/>
    <x v="0"/>
  </r>
  <r>
    <d v="1991-05-16T00:00:00"/>
    <x v="0"/>
    <n v="1"/>
    <n v="1"/>
    <x v="14"/>
    <n v="113"/>
    <x v="0"/>
    <n v="81"/>
    <n v="4.8"/>
    <n v="4.3"/>
    <m/>
    <n v="1"/>
    <n v="1"/>
    <n v="399"/>
    <n v="1"/>
    <x v="0"/>
  </r>
  <r>
    <d v="1991-05-16T00:00:00"/>
    <x v="0"/>
    <n v="1"/>
    <n v="1"/>
    <x v="14"/>
    <n v="114"/>
    <x v="0"/>
    <n v="87"/>
    <n v="5.9"/>
    <n v="5.29"/>
    <m/>
    <n v="1"/>
    <n v="1"/>
    <n v="399"/>
    <n v="1"/>
    <x v="0"/>
  </r>
  <r>
    <d v="1991-05-16T00:00:00"/>
    <x v="0"/>
    <n v="1"/>
    <n v="1"/>
    <x v="14"/>
    <n v="115"/>
    <x v="0"/>
    <n v="84"/>
    <n v="5.67"/>
    <n v="5.08"/>
    <m/>
    <n v="1"/>
    <n v="1"/>
    <n v="399"/>
    <n v="1"/>
    <x v="0"/>
  </r>
  <r>
    <d v="1991-05-16T00:00:00"/>
    <x v="0"/>
    <n v="1"/>
    <n v="1"/>
    <x v="14"/>
    <n v="116"/>
    <x v="0"/>
    <n v="87"/>
    <n v="6.59"/>
    <n v="5.91"/>
    <m/>
    <n v="1"/>
    <n v="1"/>
    <n v="399"/>
    <n v="1"/>
    <x v="0"/>
  </r>
  <r>
    <d v="1991-05-16T00:00:00"/>
    <x v="0"/>
    <n v="1"/>
    <n v="1"/>
    <x v="14"/>
    <n v="117"/>
    <x v="0"/>
    <n v="88"/>
    <n v="6.49"/>
    <n v="5.82"/>
    <m/>
    <n v="1"/>
    <n v="1"/>
    <n v="399"/>
    <n v="1"/>
    <x v="0"/>
  </r>
  <r>
    <d v="1991-05-16T00:00:00"/>
    <x v="0"/>
    <n v="1"/>
    <n v="1"/>
    <x v="14"/>
    <n v="118"/>
    <x v="0"/>
    <n v="84"/>
    <n v="5.61"/>
    <n v="5.03"/>
    <m/>
    <n v="1"/>
    <n v="1"/>
    <n v="399"/>
    <n v="1"/>
    <x v="0"/>
  </r>
  <r>
    <d v="1991-05-16T00:00:00"/>
    <x v="0"/>
    <n v="1"/>
    <n v="1"/>
    <x v="14"/>
    <n v="119"/>
    <x v="0"/>
    <n v="79"/>
    <n v="4.5999999999999996"/>
    <n v="4.13"/>
    <m/>
    <n v="1"/>
    <n v="1"/>
    <n v="399"/>
    <n v="1"/>
    <x v="0"/>
  </r>
  <r>
    <d v="1991-05-16T00:00:00"/>
    <x v="0"/>
    <n v="1"/>
    <n v="1"/>
    <x v="14"/>
    <n v="120"/>
    <x v="0"/>
    <n v="84"/>
    <n v="5.81"/>
    <n v="5.21"/>
    <m/>
    <n v="1"/>
    <n v="1"/>
    <n v="399"/>
    <n v="1"/>
    <x v="0"/>
  </r>
  <r>
    <d v="1991-05-16T00:00:00"/>
    <x v="0"/>
    <n v="1"/>
    <n v="1"/>
    <x v="14"/>
    <n v="121"/>
    <x v="0"/>
    <n v="88"/>
    <n v="6.49"/>
    <n v="5.82"/>
    <m/>
    <n v="1"/>
    <n v="1"/>
    <n v="399"/>
    <n v="1"/>
    <x v="0"/>
  </r>
  <r>
    <d v="1991-05-16T00:00:00"/>
    <x v="0"/>
    <n v="1"/>
    <n v="1"/>
    <x v="14"/>
    <n v="122"/>
    <x v="0"/>
    <n v="83"/>
    <n v="5.53"/>
    <n v="4.96"/>
    <m/>
    <n v="1"/>
    <n v="1"/>
    <n v="399"/>
    <n v="1"/>
    <x v="0"/>
  </r>
  <r>
    <d v="1991-05-16T00:00:00"/>
    <x v="0"/>
    <n v="1"/>
    <n v="1"/>
    <x v="14"/>
    <n v="123"/>
    <x v="0"/>
    <n v="87"/>
    <n v="6.27"/>
    <n v="5.62"/>
    <m/>
    <n v="1"/>
    <n v="1"/>
    <n v="399"/>
    <n v="1"/>
    <x v="0"/>
  </r>
  <r>
    <d v="1991-05-16T00:00:00"/>
    <x v="0"/>
    <n v="1"/>
    <n v="1"/>
    <x v="14"/>
    <n v="124"/>
    <x v="0"/>
    <n v="84"/>
    <n v="5.77"/>
    <n v="5.17"/>
    <m/>
    <n v="1"/>
    <n v="1"/>
    <n v="399"/>
    <n v="1"/>
    <x v="0"/>
  </r>
  <r>
    <d v="1991-05-16T00:00:00"/>
    <x v="0"/>
    <n v="1"/>
    <n v="1"/>
    <x v="14"/>
    <n v="125"/>
    <x v="0"/>
    <n v="79"/>
    <n v="4.7699999999999996"/>
    <n v="4.28"/>
    <m/>
    <n v="1"/>
    <n v="1"/>
    <n v="399"/>
    <n v="1"/>
    <x v="0"/>
  </r>
  <r>
    <d v="1991-05-16T00:00:00"/>
    <x v="0"/>
    <n v="1"/>
    <n v="1"/>
    <x v="14"/>
    <n v="126"/>
    <x v="0"/>
    <n v="81"/>
    <n v="5.26"/>
    <n v="4.72"/>
    <m/>
    <n v="1"/>
    <n v="1"/>
    <n v="399"/>
    <n v="1"/>
    <x v="0"/>
  </r>
  <r>
    <d v="1991-05-16T00:00:00"/>
    <x v="0"/>
    <n v="1"/>
    <n v="1"/>
    <x v="14"/>
    <n v="127"/>
    <x v="0"/>
    <n v="84"/>
    <n v="5.78"/>
    <n v="5.18"/>
    <m/>
    <n v="1"/>
    <n v="1"/>
    <n v="399"/>
    <n v="1"/>
    <x v="0"/>
  </r>
  <r>
    <d v="1991-05-16T00:00:00"/>
    <x v="0"/>
    <n v="1"/>
    <n v="1"/>
    <x v="14"/>
    <n v="128"/>
    <x v="0"/>
    <n v="80"/>
    <n v="4.8"/>
    <n v="4.3"/>
    <m/>
    <n v="1"/>
    <n v="1"/>
    <n v="399"/>
    <n v="1"/>
    <x v="0"/>
  </r>
  <r>
    <d v="1991-05-16T00:00:00"/>
    <x v="0"/>
    <n v="1"/>
    <n v="1"/>
    <x v="14"/>
    <n v="129"/>
    <x v="0"/>
    <n v="90"/>
    <n v="6.82"/>
    <n v="6.12"/>
    <m/>
    <n v="1"/>
    <n v="1"/>
    <n v="399"/>
    <n v="1"/>
    <x v="0"/>
  </r>
  <r>
    <d v="1991-05-16T00:00:00"/>
    <x v="0"/>
    <n v="1"/>
    <n v="1"/>
    <x v="14"/>
    <n v="130"/>
    <x v="0"/>
    <n v="85"/>
    <n v="6.05"/>
    <n v="5.43"/>
    <m/>
    <n v="1"/>
    <n v="1"/>
    <n v="399"/>
    <n v="1"/>
    <x v="0"/>
  </r>
  <r>
    <d v="1991-05-16T00:00:00"/>
    <x v="0"/>
    <n v="1"/>
    <n v="1"/>
    <x v="14"/>
    <n v="131"/>
    <x v="0"/>
    <n v="82"/>
    <n v="5.39"/>
    <n v="4.83"/>
    <m/>
    <n v="1"/>
    <n v="1"/>
    <n v="399"/>
    <n v="1"/>
    <x v="0"/>
  </r>
  <r>
    <d v="1991-05-16T00:00:00"/>
    <x v="0"/>
    <n v="1"/>
    <n v="1"/>
    <x v="14"/>
    <n v="132"/>
    <x v="0"/>
    <n v="94"/>
    <n v="7.64"/>
    <n v="6.85"/>
    <m/>
    <n v="1"/>
    <n v="1"/>
    <n v="399"/>
    <n v="1"/>
    <x v="0"/>
  </r>
  <r>
    <d v="1991-05-16T00:00:00"/>
    <x v="0"/>
    <n v="1"/>
    <n v="1"/>
    <x v="14"/>
    <n v="133"/>
    <x v="0"/>
    <n v="89"/>
    <n v="6.56"/>
    <n v="5.88"/>
    <m/>
    <n v="1"/>
    <n v="1"/>
    <n v="399"/>
    <n v="1"/>
    <x v="0"/>
  </r>
  <r>
    <d v="1991-05-16T00:00:00"/>
    <x v="0"/>
    <n v="1"/>
    <n v="1"/>
    <x v="14"/>
    <n v="134"/>
    <x v="0"/>
    <n v="90"/>
    <n v="6.92"/>
    <n v="6.21"/>
    <m/>
    <n v="1"/>
    <n v="1"/>
    <n v="399"/>
    <n v="1"/>
    <x v="0"/>
  </r>
  <r>
    <d v="1991-05-16T00:00:00"/>
    <x v="0"/>
    <n v="1"/>
    <n v="1"/>
    <x v="14"/>
    <n v="135"/>
    <x v="0"/>
    <n v="89"/>
    <n v="7.46"/>
    <n v="6.69"/>
    <m/>
    <n v="1"/>
    <n v="1"/>
    <n v="399"/>
    <n v="1"/>
    <x v="0"/>
  </r>
  <r>
    <d v="1991-05-16T00:00:00"/>
    <x v="0"/>
    <n v="1"/>
    <n v="1"/>
    <x v="14"/>
    <n v="136"/>
    <x v="0"/>
    <n v="88"/>
    <n v="6.41"/>
    <n v="5.75"/>
    <m/>
    <n v="1"/>
    <n v="1"/>
    <n v="399"/>
    <n v="1"/>
    <x v="0"/>
  </r>
  <r>
    <d v="1991-05-16T00:00:00"/>
    <x v="0"/>
    <n v="1"/>
    <n v="1"/>
    <x v="14"/>
    <n v="137"/>
    <x v="0"/>
    <n v="82"/>
    <n v="5.26"/>
    <n v="4.72"/>
    <m/>
    <n v="1"/>
    <n v="1"/>
    <n v="399"/>
    <n v="1"/>
    <x v="0"/>
  </r>
  <r>
    <d v="1991-05-16T00:00:00"/>
    <x v="0"/>
    <n v="1"/>
    <n v="1"/>
    <x v="14"/>
    <n v="138"/>
    <x v="0"/>
    <n v="83"/>
    <n v="5.42"/>
    <n v="4.8600000000000003"/>
    <m/>
    <n v="1"/>
    <n v="1"/>
    <n v="399"/>
    <n v="1"/>
    <x v="0"/>
  </r>
  <r>
    <d v="1991-05-16T00:00:00"/>
    <x v="0"/>
    <n v="1"/>
    <n v="1"/>
    <x v="14"/>
    <n v="139"/>
    <x v="0"/>
    <n v="91"/>
    <n v="7.42"/>
    <n v="6.65"/>
    <m/>
    <n v="1"/>
    <n v="1"/>
    <n v="399"/>
    <n v="1"/>
    <x v="0"/>
  </r>
  <r>
    <d v="1991-05-16T00:00:00"/>
    <x v="0"/>
    <n v="1"/>
    <n v="1"/>
    <x v="14"/>
    <n v="140"/>
    <x v="0"/>
    <n v="79"/>
    <n v="4.42"/>
    <n v="3.96"/>
    <m/>
    <n v="1"/>
    <n v="1"/>
    <n v="399"/>
    <n v="1"/>
    <x v="0"/>
  </r>
  <r>
    <d v="1991-05-16T00:00:00"/>
    <x v="0"/>
    <n v="1"/>
    <n v="1"/>
    <x v="14"/>
    <n v="141"/>
    <x v="0"/>
    <n v="78"/>
    <n v="4.38"/>
    <n v="3.93"/>
    <m/>
    <n v="1"/>
    <n v="1"/>
    <n v="399"/>
    <n v="1"/>
    <x v="0"/>
  </r>
  <r>
    <d v="1991-05-16T00:00:00"/>
    <x v="0"/>
    <n v="1"/>
    <n v="1"/>
    <x v="14"/>
    <n v="142"/>
    <x v="0"/>
    <n v="81"/>
    <n v="4.9400000000000004"/>
    <n v="4.43"/>
    <m/>
    <n v="1"/>
    <n v="1"/>
    <n v="399"/>
    <n v="1"/>
    <x v="0"/>
  </r>
  <r>
    <d v="1991-05-16T00:00:00"/>
    <x v="0"/>
    <n v="1"/>
    <n v="1"/>
    <x v="14"/>
    <n v="143"/>
    <x v="0"/>
    <n v="83"/>
    <n v="5.61"/>
    <n v="5.03"/>
    <m/>
    <n v="1"/>
    <n v="1"/>
    <n v="399"/>
    <n v="1"/>
    <x v="0"/>
  </r>
  <r>
    <d v="1991-05-16T00:00:00"/>
    <x v="0"/>
    <n v="1"/>
    <n v="1"/>
    <x v="14"/>
    <n v="144"/>
    <x v="0"/>
    <n v="84"/>
    <n v="5.5"/>
    <n v="4.93"/>
    <m/>
    <n v="1"/>
    <n v="1"/>
    <n v="399"/>
    <n v="1"/>
    <x v="0"/>
  </r>
  <r>
    <d v="1991-05-16T00:00:00"/>
    <x v="0"/>
    <n v="1"/>
    <n v="1"/>
    <x v="14"/>
    <n v="145"/>
    <x v="0"/>
    <n v="70"/>
    <n v="3.01"/>
    <n v="2.7"/>
    <m/>
    <m/>
    <n v="1"/>
    <n v="399"/>
    <n v="1"/>
    <x v="0"/>
  </r>
  <r>
    <d v="1991-05-16T00:00:00"/>
    <x v="0"/>
    <n v="1"/>
    <n v="1"/>
    <x v="14"/>
    <n v="146"/>
    <x v="0"/>
    <n v="82"/>
    <n v="5.35"/>
    <n v="4.8"/>
    <m/>
    <n v="1"/>
    <n v="1"/>
    <n v="399"/>
    <n v="1"/>
    <x v="0"/>
  </r>
  <r>
    <d v="1991-05-16T00:00:00"/>
    <x v="0"/>
    <n v="1"/>
    <n v="1"/>
    <x v="14"/>
    <n v="147"/>
    <x v="0"/>
    <n v="84"/>
    <n v="5.54"/>
    <n v="4.97"/>
    <m/>
    <n v="1"/>
    <n v="1"/>
    <n v="399"/>
    <n v="1"/>
    <x v="0"/>
  </r>
  <r>
    <d v="1991-05-16T00:00:00"/>
    <x v="0"/>
    <n v="1"/>
    <n v="1"/>
    <x v="14"/>
    <n v="148"/>
    <x v="0"/>
    <n v="78"/>
    <n v="4.4400000000000004"/>
    <n v="3.98"/>
    <m/>
    <n v="1"/>
    <n v="1"/>
    <n v="399"/>
    <n v="1"/>
    <x v="0"/>
  </r>
  <r>
    <d v="1991-05-16T00:00:00"/>
    <x v="0"/>
    <n v="1"/>
    <n v="1"/>
    <x v="14"/>
    <n v="149"/>
    <x v="0"/>
    <n v="90"/>
    <n v="6.4"/>
    <n v="5.74"/>
    <m/>
    <n v="1"/>
    <n v="1"/>
    <n v="399"/>
    <n v="1"/>
    <x v="0"/>
  </r>
  <r>
    <d v="1991-05-16T00:00:00"/>
    <x v="0"/>
    <n v="1"/>
    <n v="1"/>
    <x v="14"/>
    <n v="150"/>
    <x v="0"/>
    <n v="82"/>
    <n v="5.18"/>
    <n v="4.6500000000000004"/>
    <m/>
    <n v="1"/>
    <n v="1"/>
    <n v="399"/>
    <n v="1"/>
    <x v="0"/>
  </r>
  <r>
    <d v="1991-05-16T00:00:00"/>
    <x v="0"/>
    <n v="1"/>
    <n v="1"/>
    <x v="14"/>
    <n v="151"/>
    <x v="0"/>
    <n v="88"/>
    <n v="6.75"/>
    <n v="6.05"/>
    <m/>
    <n v="1"/>
    <n v="1"/>
    <n v="399"/>
    <n v="1"/>
    <x v="0"/>
  </r>
  <r>
    <d v="1991-05-16T00:00:00"/>
    <x v="0"/>
    <n v="1"/>
    <n v="1"/>
    <x v="14"/>
    <n v="152"/>
    <x v="0"/>
    <n v="74"/>
    <n v="3.95"/>
    <n v="3.54"/>
    <m/>
    <m/>
    <n v="1"/>
    <n v="399"/>
    <n v="1"/>
    <x v="0"/>
  </r>
  <r>
    <d v="1991-05-16T00:00:00"/>
    <x v="0"/>
    <n v="1"/>
    <n v="1"/>
    <x v="14"/>
    <n v="153"/>
    <x v="0"/>
    <n v="81"/>
    <n v="5.43"/>
    <n v="4.87"/>
    <m/>
    <n v="1"/>
    <n v="1"/>
    <n v="399"/>
    <n v="1"/>
    <x v="0"/>
  </r>
  <r>
    <d v="1991-05-16T00:00:00"/>
    <x v="0"/>
    <n v="1"/>
    <n v="1"/>
    <x v="14"/>
    <n v="154"/>
    <x v="0"/>
    <n v="82"/>
    <n v="4.95"/>
    <n v="4.4400000000000004"/>
    <m/>
    <n v="1"/>
    <n v="1"/>
    <n v="399"/>
    <n v="1"/>
    <x v="0"/>
  </r>
  <r>
    <d v="1991-05-16T00:00:00"/>
    <x v="0"/>
    <n v="1"/>
    <n v="1"/>
    <x v="14"/>
    <n v="155"/>
    <x v="0"/>
    <n v="90"/>
    <n v="6.42"/>
    <n v="5.76"/>
    <m/>
    <n v="1"/>
    <n v="1"/>
    <n v="399"/>
    <n v="1"/>
    <x v="0"/>
  </r>
  <r>
    <d v="1991-05-16T00:00:00"/>
    <x v="0"/>
    <n v="1"/>
    <n v="1"/>
    <x v="14"/>
    <n v="156"/>
    <x v="0"/>
    <n v="87"/>
    <n v="6.14"/>
    <n v="5.51"/>
    <m/>
    <n v="1"/>
    <n v="1"/>
    <n v="399"/>
    <n v="1"/>
    <x v="0"/>
  </r>
  <r>
    <d v="1991-05-16T00:00:00"/>
    <x v="0"/>
    <n v="1"/>
    <n v="1"/>
    <x v="14"/>
    <n v="157"/>
    <x v="0"/>
    <n v="81"/>
    <n v="5.3"/>
    <n v="4.75"/>
    <m/>
    <n v="1"/>
    <n v="1"/>
    <n v="399"/>
    <n v="1"/>
    <x v="0"/>
  </r>
  <r>
    <d v="1991-05-16T00:00:00"/>
    <x v="0"/>
    <n v="1"/>
    <n v="1"/>
    <x v="14"/>
    <n v="158"/>
    <x v="0"/>
    <n v="88"/>
    <n v="6.45"/>
    <n v="5.78"/>
    <m/>
    <n v="1"/>
    <n v="1"/>
    <n v="399"/>
    <n v="1"/>
    <x v="0"/>
  </r>
  <r>
    <d v="1991-05-16T00:00:00"/>
    <x v="0"/>
    <n v="1"/>
    <n v="1"/>
    <x v="14"/>
    <n v="159"/>
    <x v="0"/>
    <n v="83"/>
    <n v="5.42"/>
    <n v="4.8600000000000003"/>
    <m/>
    <n v="1"/>
    <n v="1"/>
    <n v="399"/>
    <n v="1"/>
    <x v="0"/>
  </r>
  <r>
    <d v="1991-05-16T00:00:00"/>
    <x v="0"/>
    <n v="1"/>
    <n v="1"/>
    <x v="14"/>
    <n v="160"/>
    <x v="0"/>
    <n v="78"/>
    <n v="4.67"/>
    <n v="4.1900000000000004"/>
    <m/>
    <n v="1"/>
    <n v="1"/>
    <n v="399"/>
    <n v="1"/>
    <x v="0"/>
  </r>
  <r>
    <d v="1991-05-16T00:00:00"/>
    <x v="0"/>
    <n v="1"/>
    <n v="1"/>
    <x v="14"/>
    <n v="161"/>
    <x v="0"/>
    <n v="94"/>
    <n v="7.69"/>
    <n v="6.9"/>
    <m/>
    <n v="1"/>
    <n v="1"/>
    <n v="399"/>
    <n v="1"/>
    <x v="0"/>
  </r>
  <r>
    <d v="1991-05-16T00:00:00"/>
    <x v="0"/>
    <n v="1"/>
    <n v="1"/>
    <x v="14"/>
    <n v="162"/>
    <x v="0"/>
    <n v="89"/>
    <n v="6.83"/>
    <n v="6.13"/>
    <m/>
    <n v="1"/>
    <n v="1"/>
    <n v="399"/>
    <n v="1"/>
    <x v="0"/>
  </r>
  <r>
    <d v="1991-05-16T00:00:00"/>
    <x v="0"/>
    <n v="1"/>
    <n v="1"/>
    <x v="14"/>
    <n v="163"/>
    <x v="0"/>
    <n v="83"/>
    <n v="5.45"/>
    <n v="4.8899999999999997"/>
    <m/>
    <n v="1"/>
    <n v="1"/>
    <n v="399"/>
    <n v="1"/>
    <x v="0"/>
  </r>
  <r>
    <d v="1991-05-16T00:00:00"/>
    <x v="0"/>
    <n v="1"/>
    <n v="1"/>
    <x v="14"/>
    <n v="164"/>
    <x v="0"/>
    <n v="90"/>
    <n v="7.03"/>
    <n v="6.3"/>
    <m/>
    <n v="1"/>
    <n v="1"/>
    <n v="399"/>
    <n v="1"/>
    <x v="0"/>
  </r>
  <r>
    <d v="1991-05-16T00:00:00"/>
    <x v="0"/>
    <n v="1"/>
    <n v="1"/>
    <x v="14"/>
    <n v="165"/>
    <x v="0"/>
    <n v="82"/>
    <n v="5.34"/>
    <n v="4.79"/>
    <m/>
    <n v="1"/>
    <n v="1"/>
    <n v="399"/>
    <n v="1"/>
    <x v="0"/>
  </r>
  <r>
    <d v="1991-05-16T00:00:00"/>
    <x v="0"/>
    <n v="1"/>
    <n v="1"/>
    <x v="14"/>
    <n v="166"/>
    <x v="0"/>
    <n v="83"/>
    <n v="5.65"/>
    <n v="5.07"/>
    <m/>
    <n v="1"/>
    <n v="1"/>
    <n v="399"/>
    <n v="1"/>
    <x v="0"/>
  </r>
  <r>
    <d v="1991-05-16T00:00:00"/>
    <x v="0"/>
    <n v="1"/>
    <n v="1"/>
    <x v="14"/>
    <n v="167"/>
    <x v="0"/>
    <n v="86"/>
    <n v="6.12"/>
    <n v="5.49"/>
    <m/>
    <n v="1"/>
    <n v="1"/>
    <n v="399"/>
    <n v="1"/>
    <x v="0"/>
  </r>
  <r>
    <d v="1991-05-16T00:00:00"/>
    <x v="0"/>
    <n v="1"/>
    <n v="1"/>
    <x v="14"/>
    <n v="168"/>
    <x v="0"/>
    <n v="88"/>
    <n v="6.94"/>
    <n v="6.22"/>
    <m/>
    <n v="1"/>
    <n v="1"/>
    <n v="399"/>
    <n v="1"/>
    <x v="0"/>
  </r>
  <r>
    <d v="1991-05-16T00:00:00"/>
    <x v="0"/>
    <n v="1"/>
    <n v="1"/>
    <x v="14"/>
    <n v="169"/>
    <x v="0"/>
    <n v="94"/>
    <n v="8.3699999999999992"/>
    <n v="7.51"/>
    <m/>
    <n v="1"/>
    <n v="1"/>
    <n v="399"/>
    <n v="1"/>
    <x v="0"/>
  </r>
  <r>
    <d v="1991-05-16T00:00:00"/>
    <x v="0"/>
    <n v="1"/>
    <n v="1"/>
    <x v="14"/>
    <n v="170"/>
    <x v="0"/>
    <n v="81"/>
    <n v="4.93"/>
    <n v="4.42"/>
    <m/>
    <n v="1"/>
    <n v="1"/>
    <n v="399"/>
    <n v="1"/>
    <x v="0"/>
  </r>
  <r>
    <d v="1991-05-16T00:00:00"/>
    <x v="0"/>
    <n v="1"/>
    <n v="1"/>
    <x v="14"/>
    <n v="171"/>
    <x v="0"/>
    <n v="81"/>
    <n v="4.92"/>
    <n v="4.41"/>
    <m/>
    <n v="1"/>
    <n v="1"/>
    <n v="399"/>
    <n v="1"/>
    <x v="0"/>
  </r>
  <r>
    <d v="1991-05-16T00:00:00"/>
    <x v="0"/>
    <n v="1"/>
    <n v="1"/>
    <x v="14"/>
    <n v="172"/>
    <x v="0"/>
    <n v="85"/>
    <n v="5.31"/>
    <n v="4.76"/>
    <m/>
    <n v="1"/>
    <n v="1"/>
    <n v="399"/>
    <n v="1"/>
    <x v="0"/>
  </r>
  <r>
    <d v="1991-05-16T00:00:00"/>
    <x v="0"/>
    <n v="1"/>
    <n v="1"/>
    <x v="14"/>
    <n v="173"/>
    <x v="0"/>
    <n v="83"/>
    <n v="5.21"/>
    <n v="4.67"/>
    <m/>
    <n v="1"/>
    <n v="1"/>
    <n v="399"/>
    <n v="1"/>
    <x v="0"/>
  </r>
  <r>
    <d v="1991-05-16T00:00:00"/>
    <x v="0"/>
    <n v="1"/>
    <n v="1"/>
    <x v="14"/>
    <n v="174"/>
    <x v="0"/>
    <n v="87"/>
    <n v="6.52"/>
    <n v="5.85"/>
    <m/>
    <n v="1"/>
    <n v="1"/>
    <n v="399"/>
    <n v="1"/>
    <x v="0"/>
  </r>
  <r>
    <d v="1991-05-16T00:00:00"/>
    <x v="0"/>
    <n v="1"/>
    <n v="1"/>
    <x v="14"/>
    <n v="175"/>
    <x v="0"/>
    <n v="86"/>
    <n v="6.23"/>
    <n v="5.59"/>
    <m/>
    <n v="1"/>
    <n v="1"/>
    <n v="399"/>
    <n v="1"/>
    <x v="0"/>
  </r>
  <r>
    <d v="1991-05-16T00:00:00"/>
    <x v="0"/>
    <n v="1"/>
    <n v="1"/>
    <x v="14"/>
    <n v="176"/>
    <x v="0"/>
    <n v="90"/>
    <n v="7.18"/>
    <n v="6.44"/>
    <m/>
    <n v="1"/>
    <n v="1"/>
    <n v="399"/>
    <n v="1"/>
    <x v="0"/>
  </r>
  <r>
    <d v="1991-05-16T00:00:00"/>
    <x v="0"/>
    <n v="1"/>
    <n v="1"/>
    <x v="14"/>
    <n v="177"/>
    <x v="0"/>
    <n v="87"/>
    <n v="6.21"/>
    <n v="5.57"/>
    <m/>
    <n v="1"/>
    <n v="1"/>
    <n v="399"/>
    <n v="1"/>
    <x v="0"/>
  </r>
  <r>
    <d v="1991-05-16T00:00:00"/>
    <x v="0"/>
    <n v="1"/>
    <n v="1"/>
    <x v="14"/>
    <n v="178"/>
    <x v="0"/>
    <n v="92"/>
    <n v="6.73"/>
    <n v="6.04"/>
    <m/>
    <n v="1"/>
    <n v="1"/>
    <n v="399"/>
    <n v="1"/>
    <x v="0"/>
  </r>
  <r>
    <d v="1991-05-16T00:00:00"/>
    <x v="0"/>
    <n v="1"/>
    <n v="1"/>
    <x v="14"/>
    <n v="179"/>
    <x v="0"/>
    <n v="89"/>
    <n v="6.62"/>
    <n v="5.94"/>
    <m/>
    <n v="1"/>
    <n v="1"/>
    <n v="399"/>
    <n v="1"/>
    <x v="0"/>
  </r>
  <r>
    <d v="1991-05-16T00:00:00"/>
    <x v="0"/>
    <n v="1"/>
    <n v="1"/>
    <x v="14"/>
    <n v="180"/>
    <x v="0"/>
    <n v="91"/>
    <n v="6.82"/>
    <n v="6.12"/>
    <m/>
    <n v="1"/>
    <n v="1"/>
    <n v="399"/>
    <n v="1"/>
    <x v="0"/>
  </r>
  <r>
    <d v="1991-05-16T00:00:00"/>
    <x v="0"/>
    <n v="1"/>
    <n v="1"/>
    <x v="14"/>
    <n v="181"/>
    <x v="0"/>
    <n v="92"/>
    <n v="7.38"/>
    <n v="6.62"/>
    <m/>
    <n v="1"/>
    <n v="1"/>
    <n v="399"/>
    <n v="1"/>
    <x v="0"/>
  </r>
  <r>
    <d v="1991-05-16T00:00:00"/>
    <x v="0"/>
    <n v="1"/>
    <n v="1"/>
    <x v="14"/>
    <n v="182"/>
    <x v="0"/>
    <n v="88"/>
    <n v="6.22"/>
    <n v="5.58"/>
    <m/>
    <n v="1"/>
    <n v="1"/>
    <n v="399"/>
    <n v="1"/>
    <x v="0"/>
  </r>
  <r>
    <d v="1991-05-16T00:00:00"/>
    <x v="0"/>
    <n v="1"/>
    <n v="1"/>
    <x v="14"/>
    <n v="183"/>
    <x v="0"/>
    <n v="84"/>
    <n v="5.85"/>
    <n v="5.25"/>
    <m/>
    <n v="1"/>
    <n v="1"/>
    <n v="399"/>
    <n v="1"/>
    <x v="0"/>
  </r>
  <r>
    <d v="1991-05-16T00:00:00"/>
    <x v="0"/>
    <n v="1"/>
    <n v="1"/>
    <x v="14"/>
    <n v="184"/>
    <x v="0"/>
    <n v="84"/>
    <n v="5.73"/>
    <n v="5.14"/>
    <m/>
    <n v="1"/>
    <n v="1"/>
    <n v="399"/>
    <n v="1"/>
    <x v="0"/>
  </r>
  <r>
    <d v="1991-05-16T00:00:00"/>
    <x v="0"/>
    <n v="1"/>
    <n v="1"/>
    <x v="14"/>
    <n v="185"/>
    <x v="0"/>
    <n v="86"/>
    <n v="5.75"/>
    <n v="5.16"/>
    <m/>
    <n v="1"/>
    <n v="1"/>
    <n v="399"/>
    <n v="1"/>
    <x v="0"/>
  </r>
  <r>
    <d v="1991-05-16T00:00:00"/>
    <x v="0"/>
    <n v="1"/>
    <n v="1"/>
    <x v="14"/>
    <n v="186"/>
    <x v="0"/>
    <n v="83"/>
    <n v="5.61"/>
    <n v="5.03"/>
    <m/>
    <n v="1"/>
    <n v="1"/>
    <n v="399"/>
    <n v="1"/>
    <x v="0"/>
  </r>
  <r>
    <d v="1991-05-16T00:00:00"/>
    <x v="0"/>
    <n v="1"/>
    <n v="1"/>
    <x v="14"/>
    <n v="187"/>
    <x v="0"/>
    <n v="86"/>
    <n v="6.13"/>
    <n v="5.5"/>
    <m/>
    <n v="1"/>
    <n v="1"/>
    <n v="399"/>
    <n v="1"/>
    <x v="0"/>
  </r>
  <r>
    <d v="1991-05-16T00:00:00"/>
    <x v="0"/>
    <n v="1"/>
    <n v="1"/>
    <x v="14"/>
    <n v="188"/>
    <x v="0"/>
    <n v="83"/>
    <n v="5.19"/>
    <n v="4.6500000000000004"/>
    <m/>
    <n v="1"/>
    <n v="1"/>
    <n v="399"/>
    <n v="1"/>
    <x v="0"/>
  </r>
  <r>
    <d v="1991-05-16T00:00:00"/>
    <x v="0"/>
    <n v="1"/>
    <n v="1"/>
    <x v="14"/>
    <n v="189"/>
    <x v="0"/>
    <n v="84"/>
    <n v="5.64"/>
    <n v="5.0599999999999996"/>
    <m/>
    <n v="1"/>
    <n v="1"/>
    <n v="399"/>
    <n v="1"/>
    <x v="0"/>
  </r>
  <r>
    <d v="1991-05-16T00:00:00"/>
    <x v="0"/>
    <n v="1"/>
    <n v="1"/>
    <x v="14"/>
    <n v="190"/>
    <x v="0"/>
    <n v="89"/>
    <n v="7.05"/>
    <n v="6.32"/>
    <m/>
    <n v="1"/>
    <n v="1"/>
    <n v="399"/>
    <n v="1"/>
    <x v="0"/>
  </r>
  <r>
    <d v="1991-05-16T00:00:00"/>
    <x v="0"/>
    <n v="1"/>
    <n v="1"/>
    <x v="14"/>
    <n v="191"/>
    <x v="0"/>
    <n v="87"/>
    <n v="6.92"/>
    <n v="6.21"/>
    <m/>
    <n v="1"/>
    <n v="1"/>
    <n v="399"/>
    <n v="1"/>
    <x v="0"/>
  </r>
  <r>
    <d v="1991-05-16T00:00:00"/>
    <x v="0"/>
    <n v="1"/>
    <n v="1"/>
    <x v="14"/>
    <n v="192"/>
    <x v="0"/>
    <n v="84"/>
    <n v="5.72"/>
    <n v="5.13"/>
    <m/>
    <n v="1"/>
    <n v="1"/>
    <n v="399"/>
    <n v="1"/>
    <x v="0"/>
  </r>
  <r>
    <d v="1991-05-16T00:00:00"/>
    <x v="0"/>
    <n v="1"/>
    <n v="1"/>
    <x v="14"/>
    <n v="193"/>
    <x v="0"/>
    <n v="83"/>
    <n v="5.61"/>
    <n v="5.03"/>
    <m/>
    <n v="1"/>
    <n v="1"/>
    <n v="399"/>
    <n v="1"/>
    <x v="0"/>
  </r>
  <r>
    <d v="1991-05-16T00:00:00"/>
    <x v="0"/>
    <n v="1"/>
    <n v="1"/>
    <x v="14"/>
    <n v="194"/>
    <x v="0"/>
    <n v="80"/>
    <n v="5.28"/>
    <n v="4.74"/>
    <m/>
    <n v="1"/>
    <n v="1"/>
    <n v="399"/>
    <n v="1"/>
    <x v="0"/>
  </r>
  <r>
    <d v="1991-05-16T00:00:00"/>
    <x v="0"/>
    <n v="1"/>
    <n v="1"/>
    <x v="14"/>
    <n v="195"/>
    <x v="0"/>
    <n v="89"/>
    <n v="6.39"/>
    <n v="5.73"/>
    <m/>
    <n v="1"/>
    <n v="1"/>
    <n v="399"/>
    <n v="1"/>
    <x v="0"/>
  </r>
  <r>
    <d v="1991-05-16T00:00:00"/>
    <x v="0"/>
    <n v="1"/>
    <n v="1"/>
    <x v="14"/>
    <n v="196"/>
    <x v="0"/>
    <n v="87"/>
    <n v="6.21"/>
    <n v="5.57"/>
    <m/>
    <n v="1"/>
    <n v="1"/>
    <n v="399"/>
    <n v="1"/>
    <x v="0"/>
  </r>
  <r>
    <d v="1991-05-16T00:00:00"/>
    <x v="0"/>
    <n v="1"/>
    <n v="1"/>
    <x v="14"/>
    <n v="197"/>
    <x v="0"/>
    <n v="97"/>
    <n v="8.1"/>
    <n v="7.26"/>
    <m/>
    <n v="1"/>
    <n v="1"/>
    <n v="399"/>
    <n v="1"/>
    <x v="0"/>
  </r>
  <r>
    <d v="1991-05-16T00:00:00"/>
    <x v="0"/>
    <n v="1"/>
    <n v="1"/>
    <x v="14"/>
    <n v="198"/>
    <x v="0"/>
    <n v="94"/>
    <n v="7.87"/>
    <n v="7.06"/>
    <m/>
    <n v="1"/>
    <n v="1"/>
    <n v="399"/>
    <n v="1"/>
    <x v="0"/>
  </r>
  <r>
    <d v="1991-05-16T00:00:00"/>
    <x v="0"/>
    <n v="1"/>
    <n v="1"/>
    <x v="14"/>
    <n v="199"/>
    <x v="0"/>
    <n v="81"/>
    <n v="4.92"/>
    <n v="4.41"/>
    <m/>
    <n v="1"/>
    <n v="1"/>
    <n v="399"/>
    <n v="1"/>
    <x v="0"/>
  </r>
  <r>
    <d v="1991-05-16T00:00:00"/>
    <x v="0"/>
    <n v="1"/>
    <n v="1"/>
    <x v="14"/>
    <n v="200"/>
    <x v="0"/>
    <n v="83"/>
    <n v="5.49"/>
    <n v="4.92"/>
    <m/>
    <n v="1"/>
    <n v="1"/>
    <n v="399"/>
    <n v="1"/>
    <x v="0"/>
  </r>
  <r>
    <d v="1992-05-04T00:00:00"/>
    <x v="0"/>
    <n v="1"/>
    <n v="1"/>
    <x v="15"/>
    <n v="1"/>
    <x v="0"/>
    <n v="93"/>
    <m/>
    <n v="7.13"/>
    <m/>
    <n v="1"/>
    <n v="1"/>
    <n v="399"/>
    <n v="1"/>
    <x v="0"/>
  </r>
  <r>
    <d v="1992-05-04T00:00:00"/>
    <x v="0"/>
    <n v="1"/>
    <n v="1"/>
    <x v="15"/>
    <n v="2"/>
    <x v="0"/>
    <n v="85"/>
    <m/>
    <n v="5.69"/>
    <m/>
    <n v="1"/>
    <n v="1"/>
    <n v="399"/>
    <n v="1"/>
    <x v="0"/>
  </r>
  <r>
    <d v="1992-05-04T00:00:00"/>
    <x v="0"/>
    <n v="1"/>
    <n v="1"/>
    <x v="15"/>
    <n v="3"/>
    <x v="0"/>
    <n v="92"/>
    <m/>
    <n v="6.91"/>
    <m/>
    <n v="1"/>
    <n v="1"/>
    <n v="399"/>
    <n v="1"/>
    <x v="0"/>
  </r>
  <r>
    <d v="1992-05-04T00:00:00"/>
    <x v="0"/>
    <n v="1"/>
    <n v="1"/>
    <x v="15"/>
    <n v="4"/>
    <x v="0"/>
    <n v="93"/>
    <m/>
    <n v="6.97"/>
    <m/>
    <n v="1"/>
    <n v="1"/>
    <n v="399"/>
    <n v="1"/>
    <x v="0"/>
  </r>
  <r>
    <d v="1992-05-04T00:00:00"/>
    <x v="0"/>
    <n v="1"/>
    <n v="1"/>
    <x v="15"/>
    <n v="5"/>
    <x v="0"/>
    <n v="87"/>
    <m/>
    <n v="5.68"/>
    <m/>
    <n v="1"/>
    <n v="1"/>
    <n v="399"/>
    <n v="1"/>
    <x v="0"/>
  </r>
  <r>
    <d v="1992-05-04T00:00:00"/>
    <x v="0"/>
    <n v="1"/>
    <n v="1"/>
    <x v="15"/>
    <n v="6"/>
    <x v="0"/>
    <n v="76"/>
    <m/>
    <n v="3.91"/>
    <m/>
    <n v="1"/>
    <n v="1"/>
    <n v="399"/>
    <n v="1"/>
    <x v="0"/>
  </r>
  <r>
    <d v="1992-05-04T00:00:00"/>
    <x v="0"/>
    <n v="1"/>
    <n v="1"/>
    <x v="15"/>
    <n v="7"/>
    <x v="0"/>
    <n v="96"/>
    <m/>
    <n v="7.41"/>
    <m/>
    <n v="1"/>
    <n v="1"/>
    <n v="399"/>
    <n v="1"/>
    <x v="0"/>
  </r>
  <r>
    <d v="1992-05-04T00:00:00"/>
    <x v="0"/>
    <n v="1"/>
    <n v="1"/>
    <x v="15"/>
    <n v="8"/>
    <x v="0"/>
    <n v="93"/>
    <m/>
    <n v="7.25"/>
    <m/>
    <n v="1"/>
    <n v="1"/>
    <n v="399"/>
    <n v="1"/>
    <x v="0"/>
  </r>
  <r>
    <d v="1992-05-04T00:00:00"/>
    <x v="0"/>
    <n v="1"/>
    <n v="1"/>
    <x v="15"/>
    <n v="9"/>
    <x v="0"/>
    <n v="94"/>
    <m/>
    <n v="7.2"/>
    <m/>
    <n v="1"/>
    <n v="1"/>
    <n v="399"/>
    <n v="1"/>
    <x v="0"/>
  </r>
  <r>
    <d v="1992-05-04T00:00:00"/>
    <x v="0"/>
    <n v="1"/>
    <n v="1"/>
    <x v="15"/>
    <n v="10"/>
    <x v="0"/>
    <n v="89"/>
    <m/>
    <n v="6.31"/>
    <m/>
    <n v="1"/>
    <n v="1"/>
    <n v="399"/>
    <n v="1"/>
    <x v="0"/>
  </r>
  <r>
    <d v="1992-05-04T00:00:00"/>
    <x v="0"/>
    <n v="1"/>
    <n v="1"/>
    <x v="15"/>
    <n v="11"/>
    <x v="0"/>
    <n v="92"/>
    <m/>
    <n v="7.28"/>
    <m/>
    <n v="1"/>
    <n v="1"/>
    <n v="399"/>
    <n v="1"/>
    <x v="0"/>
  </r>
  <r>
    <d v="1992-05-04T00:00:00"/>
    <x v="0"/>
    <n v="1"/>
    <n v="1"/>
    <x v="15"/>
    <n v="12"/>
    <x v="0"/>
    <n v="93"/>
    <m/>
    <n v="7.1"/>
    <m/>
    <n v="1"/>
    <n v="1"/>
    <n v="399"/>
    <n v="1"/>
    <x v="0"/>
  </r>
  <r>
    <d v="1992-05-04T00:00:00"/>
    <x v="0"/>
    <n v="1"/>
    <n v="1"/>
    <x v="15"/>
    <n v="13"/>
    <x v="0"/>
    <n v="88"/>
    <m/>
    <n v="6.37"/>
    <m/>
    <n v="1"/>
    <n v="1"/>
    <n v="399"/>
    <n v="1"/>
    <x v="0"/>
  </r>
  <r>
    <d v="1992-05-04T00:00:00"/>
    <x v="0"/>
    <n v="1"/>
    <n v="1"/>
    <x v="15"/>
    <n v="14"/>
    <x v="0"/>
    <n v="80"/>
    <m/>
    <n v="4.0199999999999996"/>
    <m/>
    <n v="1"/>
    <n v="1"/>
    <n v="399"/>
    <n v="1"/>
    <x v="0"/>
  </r>
  <r>
    <d v="1992-05-04T00:00:00"/>
    <x v="0"/>
    <n v="1"/>
    <n v="1"/>
    <x v="15"/>
    <n v="15"/>
    <x v="0"/>
    <n v="79"/>
    <m/>
    <n v="4.0999999999999996"/>
    <m/>
    <n v="1"/>
    <n v="1"/>
    <n v="399"/>
    <n v="1"/>
    <x v="0"/>
  </r>
  <r>
    <d v="1992-05-04T00:00:00"/>
    <x v="0"/>
    <n v="1"/>
    <n v="1"/>
    <x v="15"/>
    <n v="16"/>
    <x v="0"/>
    <n v="82"/>
    <m/>
    <n v="4.93"/>
    <m/>
    <n v="1"/>
    <n v="1"/>
    <n v="399"/>
    <n v="1"/>
    <x v="0"/>
  </r>
  <r>
    <d v="1992-05-04T00:00:00"/>
    <x v="0"/>
    <n v="1"/>
    <n v="1"/>
    <x v="15"/>
    <n v="17"/>
    <x v="0"/>
    <n v="91"/>
    <m/>
    <n v="6.83"/>
    <m/>
    <n v="1"/>
    <n v="1"/>
    <n v="399"/>
    <n v="1"/>
    <x v="0"/>
  </r>
  <r>
    <d v="1992-05-04T00:00:00"/>
    <x v="0"/>
    <n v="1"/>
    <n v="1"/>
    <x v="15"/>
    <n v="18"/>
    <x v="0"/>
    <n v="87"/>
    <m/>
    <n v="6.12"/>
    <m/>
    <n v="1"/>
    <n v="1"/>
    <n v="399"/>
    <n v="1"/>
    <x v="0"/>
  </r>
  <r>
    <d v="1992-05-04T00:00:00"/>
    <x v="0"/>
    <n v="1"/>
    <n v="1"/>
    <x v="15"/>
    <n v="19"/>
    <x v="0"/>
    <n v="73"/>
    <m/>
    <n v="3.64"/>
    <m/>
    <m/>
    <n v="1"/>
    <n v="399"/>
    <n v="1"/>
    <x v="0"/>
  </r>
  <r>
    <d v="1992-05-04T00:00:00"/>
    <x v="0"/>
    <n v="1"/>
    <n v="1"/>
    <x v="15"/>
    <n v="20"/>
    <x v="0"/>
    <n v="97"/>
    <m/>
    <n v="7.45"/>
    <m/>
    <n v="1"/>
    <n v="1"/>
    <n v="399"/>
    <n v="1"/>
    <x v="0"/>
  </r>
  <r>
    <d v="1992-05-04T00:00:00"/>
    <x v="0"/>
    <n v="1"/>
    <n v="1"/>
    <x v="15"/>
    <n v="21"/>
    <x v="0"/>
    <n v="89"/>
    <m/>
    <n v="6.57"/>
    <m/>
    <n v="1"/>
    <n v="1"/>
    <n v="399"/>
    <n v="1"/>
    <x v="0"/>
  </r>
  <r>
    <d v="1992-05-04T00:00:00"/>
    <x v="0"/>
    <n v="1"/>
    <n v="1"/>
    <x v="15"/>
    <n v="22"/>
    <x v="0"/>
    <n v="87"/>
    <m/>
    <n v="5.86"/>
    <m/>
    <n v="1"/>
    <n v="1"/>
    <n v="399"/>
    <n v="1"/>
    <x v="0"/>
  </r>
  <r>
    <d v="1992-05-04T00:00:00"/>
    <x v="0"/>
    <n v="1"/>
    <n v="1"/>
    <x v="15"/>
    <n v="23"/>
    <x v="0"/>
    <n v="90"/>
    <m/>
    <n v="6.64"/>
    <m/>
    <n v="1"/>
    <n v="1"/>
    <n v="399"/>
    <n v="1"/>
    <x v="0"/>
  </r>
  <r>
    <d v="1992-05-04T00:00:00"/>
    <x v="0"/>
    <n v="1"/>
    <n v="1"/>
    <x v="15"/>
    <n v="24"/>
    <x v="0"/>
    <n v="91"/>
    <m/>
    <n v="6.56"/>
    <m/>
    <n v="1"/>
    <n v="1"/>
    <n v="399"/>
    <n v="1"/>
    <x v="0"/>
  </r>
  <r>
    <d v="1992-05-04T00:00:00"/>
    <x v="0"/>
    <n v="1"/>
    <n v="1"/>
    <x v="15"/>
    <n v="25"/>
    <x v="0"/>
    <n v="95"/>
    <m/>
    <n v="7"/>
    <m/>
    <n v="1"/>
    <n v="1"/>
    <n v="399"/>
    <n v="1"/>
    <x v="0"/>
  </r>
  <r>
    <d v="1992-05-04T00:00:00"/>
    <x v="0"/>
    <n v="1"/>
    <n v="1"/>
    <x v="15"/>
    <n v="26"/>
    <x v="0"/>
    <n v="90"/>
    <m/>
    <n v="6.18"/>
    <m/>
    <n v="1"/>
    <n v="1"/>
    <n v="399"/>
    <n v="1"/>
    <x v="0"/>
  </r>
  <r>
    <d v="1992-05-04T00:00:00"/>
    <x v="0"/>
    <n v="1"/>
    <n v="1"/>
    <x v="15"/>
    <n v="27"/>
    <x v="0"/>
    <n v="86"/>
    <m/>
    <n v="5.34"/>
    <m/>
    <n v="1"/>
    <n v="1"/>
    <n v="399"/>
    <n v="1"/>
    <x v="0"/>
  </r>
  <r>
    <d v="1992-05-04T00:00:00"/>
    <x v="0"/>
    <n v="1"/>
    <n v="1"/>
    <x v="15"/>
    <n v="28"/>
    <x v="0"/>
    <n v="88"/>
    <m/>
    <n v="6.05"/>
    <m/>
    <n v="1"/>
    <n v="1"/>
    <n v="399"/>
    <n v="1"/>
    <x v="0"/>
  </r>
  <r>
    <d v="1992-05-04T00:00:00"/>
    <x v="0"/>
    <n v="1"/>
    <n v="1"/>
    <x v="15"/>
    <n v="29"/>
    <x v="0"/>
    <n v="80"/>
    <m/>
    <n v="4.3099999999999996"/>
    <m/>
    <n v="1"/>
    <n v="1"/>
    <n v="399"/>
    <n v="1"/>
    <x v="0"/>
  </r>
  <r>
    <d v="1992-05-04T00:00:00"/>
    <x v="0"/>
    <n v="1"/>
    <n v="1"/>
    <x v="15"/>
    <n v="30"/>
    <x v="0"/>
    <n v="87"/>
    <m/>
    <n v="5.88"/>
    <m/>
    <n v="1"/>
    <n v="1"/>
    <n v="399"/>
    <n v="1"/>
    <x v="0"/>
  </r>
  <r>
    <d v="1992-05-04T00:00:00"/>
    <x v="0"/>
    <n v="1"/>
    <n v="1"/>
    <x v="15"/>
    <n v="31"/>
    <x v="0"/>
    <n v="98"/>
    <m/>
    <n v="7.31"/>
    <m/>
    <n v="1"/>
    <n v="1"/>
    <n v="399"/>
    <n v="1"/>
    <x v="0"/>
  </r>
  <r>
    <d v="1992-05-04T00:00:00"/>
    <x v="0"/>
    <n v="1"/>
    <n v="1"/>
    <x v="15"/>
    <n v="32"/>
    <x v="0"/>
    <n v="87"/>
    <m/>
    <n v="5.29"/>
    <m/>
    <n v="1"/>
    <n v="1"/>
    <n v="399"/>
    <n v="1"/>
    <x v="0"/>
  </r>
  <r>
    <d v="1992-05-04T00:00:00"/>
    <x v="0"/>
    <n v="1"/>
    <n v="1"/>
    <x v="15"/>
    <n v="33"/>
    <x v="0"/>
    <n v="90"/>
    <m/>
    <n v="6.27"/>
    <m/>
    <n v="1"/>
    <n v="1"/>
    <n v="399"/>
    <n v="1"/>
    <x v="0"/>
  </r>
  <r>
    <d v="1992-05-04T00:00:00"/>
    <x v="0"/>
    <n v="1"/>
    <n v="1"/>
    <x v="15"/>
    <n v="34"/>
    <x v="0"/>
    <n v="83"/>
    <m/>
    <n v="4.88"/>
    <m/>
    <n v="1"/>
    <n v="1"/>
    <n v="399"/>
    <n v="1"/>
    <x v="0"/>
  </r>
  <r>
    <d v="1992-05-04T00:00:00"/>
    <x v="0"/>
    <n v="1"/>
    <n v="1"/>
    <x v="15"/>
    <n v="35"/>
    <x v="0"/>
    <n v="88"/>
    <m/>
    <n v="5.99"/>
    <m/>
    <n v="1"/>
    <n v="1"/>
    <n v="399"/>
    <n v="1"/>
    <x v="0"/>
  </r>
  <r>
    <d v="1992-05-04T00:00:00"/>
    <x v="0"/>
    <n v="1"/>
    <n v="1"/>
    <x v="15"/>
    <n v="36"/>
    <x v="0"/>
    <n v="93"/>
    <m/>
    <n v="6.95"/>
    <m/>
    <n v="1"/>
    <n v="1"/>
    <n v="399"/>
    <n v="1"/>
    <x v="0"/>
  </r>
  <r>
    <d v="1992-05-04T00:00:00"/>
    <x v="0"/>
    <n v="1"/>
    <n v="1"/>
    <x v="15"/>
    <n v="37"/>
    <x v="0"/>
    <n v="92"/>
    <m/>
    <n v="5.9"/>
    <m/>
    <n v="1"/>
    <n v="1"/>
    <n v="399"/>
    <n v="1"/>
    <x v="0"/>
  </r>
  <r>
    <d v="1992-05-04T00:00:00"/>
    <x v="0"/>
    <n v="1"/>
    <n v="1"/>
    <x v="15"/>
    <n v="38"/>
    <x v="0"/>
    <n v="77"/>
    <m/>
    <n v="3.87"/>
    <m/>
    <n v="1"/>
    <n v="1"/>
    <n v="399"/>
    <n v="1"/>
    <x v="0"/>
  </r>
  <r>
    <d v="1992-05-04T00:00:00"/>
    <x v="0"/>
    <n v="1"/>
    <n v="1"/>
    <x v="15"/>
    <n v="39"/>
    <x v="0"/>
    <n v="89"/>
    <m/>
    <n v="6.47"/>
    <m/>
    <n v="1"/>
    <n v="1"/>
    <n v="399"/>
    <n v="1"/>
    <x v="0"/>
  </r>
  <r>
    <d v="1992-05-04T00:00:00"/>
    <x v="0"/>
    <n v="1"/>
    <n v="1"/>
    <x v="15"/>
    <n v="40"/>
    <x v="0"/>
    <n v="93"/>
    <m/>
    <n v="6.84"/>
    <m/>
    <n v="1"/>
    <n v="1"/>
    <n v="399"/>
    <n v="1"/>
    <x v="0"/>
  </r>
  <r>
    <d v="1992-05-04T00:00:00"/>
    <x v="0"/>
    <n v="1"/>
    <n v="1"/>
    <x v="15"/>
    <n v="41"/>
    <x v="0"/>
    <n v="92"/>
    <m/>
    <n v="6.3"/>
    <m/>
    <n v="1"/>
    <n v="1"/>
    <n v="399"/>
    <n v="1"/>
    <x v="0"/>
  </r>
  <r>
    <d v="1992-05-04T00:00:00"/>
    <x v="0"/>
    <n v="1"/>
    <n v="1"/>
    <x v="15"/>
    <n v="42"/>
    <x v="0"/>
    <n v="94"/>
    <m/>
    <n v="7.21"/>
    <m/>
    <n v="1"/>
    <n v="1"/>
    <n v="399"/>
    <n v="1"/>
    <x v="0"/>
  </r>
  <r>
    <d v="1992-05-04T00:00:00"/>
    <x v="0"/>
    <n v="1"/>
    <n v="1"/>
    <x v="15"/>
    <n v="43"/>
    <x v="0"/>
    <n v="94"/>
    <m/>
    <n v="7.37"/>
    <m/>
    <n v="1"/>
    <n v="1"/>
    <n v="399"/>
    <n v="1"/>
    <x v="0"/>
  </r>
  <r>
    <d v="1992-05-04T00:00:00"/>
    <x v="0"/>
    <n v="1"/>
    <n v="1"/>
    <x v="15"/>
    <n v="44"/>
    <x v="0"/>
    <n v="90"/>
    <m/>
    <n v="6.02"/>
    <m/>
    <n v="1"/>
    <n v="1"/>
    <n v="399"/>
    <n v="1"/>
    <x v="0"/>
  </r>
  <r>
    <d v="1992-05-04T00:00:00"/>
    <x v="0"/>
    <n v="1"/>
    <n v="1"/>
    <x v="15"/>
    <n v="45"/>
    <x v="0"/>
    <n v="89"/>
    <m/>
    <n v="6.18"/>
    <m/>
    <n v="1"/>
    <n v="1"/>
    <n v="399"/>
    <n v="1"/>
    <x v="0"/>
  </r>
  <r>
    <d v="1992-05-04T00:00:00"/>
    <x v="0"/>
    <n v="1"/>
    <n v="1"/>
    <x v="15"/>
    <n v="46"/>
    <x v="0"/>
    <n v="89"/>
    <m/>
    <n v="6.15"/>
    <m/>
    <n v="1"/>
    <n v="1"/>
    <n v="399"/>
    <n v="1"/>
    <x v="0"/>
  </r>
  <r>
    <d v="1992-05-04T00:00:00"/>
    <x v="0"/>
    <n v="1"/>
    <n v="1"/>
    <x v="15"/>
    <n v="47"/>
    <x v="0"/>
    <n v="93"/>
    <m/>
    <n v="7.26"/>
    <m/>
    <n v="1"/>
    <n v="1"/>
    <n v="399"/>
    <n v="1"/>
    <x v="0"/>
  </r>
  <r>
    <d v="1992-05-04T00:00:00"/>
    <x v="0"/>
    <n v="1"/>
    <n v="1"/>
    <x v="15"/>
    <n v="48"/>
    <x v="0"/>
    <n v="96"/>
    <m/>
    <n v="7.2"/>
    <m/>
    <n v="1"/>
    <n v="1"/>
    <n v="399"/>
    <n v="1"/>
    <x v="0"/>
  </r>
  <r>
    <d v="1992-05-04T00:00:00"/>
    <x v="0"/>
    <n v="1"/>
    <n v="1"/>
    <x v="15"/>
    <n v="49"/>
    <x v="0"/>
    <n v="80"/>
    <m/>
    <n v="5.08"/>
    <m/>
    <n v="1"/>
    <n v="1"/>
    <n v="399"/>
    <n v="1"/>
    <x v="0"/>
  </r>
  <r>
    <d v="1992-05-04T00:00:00"/>
    <x v="0"/>
    <n v="1"/>
    <n v="1"/>
    <x v="15"/>
    <n v="50"/>
    <x v="0"/>
    <n v="92"/>
    <m/>
    <n v="7.13"/>
    <m/>
    <n v="1"/>
    <n v="1"/>
    <n v="399"/>
    <n v="1"/>
    <x v="0"/>
  </r>
  <r>
    <d v="1992-05-04T00:00:00"/>
    <x v="0"/>
    <n v="1"/>
    <n v="1"/>
    <x v="15"/>
    <n v="51"/>
    <x v="0"/>
    <n v="83"/>
    <m/>
    <n v="5.38"/>
    <m/>
    <n v="1"/>
    <n v="1"/>
    <n v="399"/>
    <n v="1"/>
    <x v="0"/>
  </r>
  <r>
    <d v="1992-05-04T00:00:00"/>
    <x v="0"/>
    <n v="1"/>
    <n v="1"/>
    <x v="15"/>
    <n v="52"/>
    <x v="0"/>
    <n v="82"/>
    <m/>
    <n v="4.45"/>
    <m/>
    <n v="1"/>
    <n v="1"/>
    <n v="399"/>
    <n v="1"/>
    <x v="0"/>
  </r>
  <r>
    <d v="1992-05-04T00:00:00"/>
    <x v="0"/>
    <n v="1"/>
    <n v="1"/>
    <x v="15"/>
    <n v="53"/>
    <x v="0"/>
    <n v="95"/>
    <m/>
    <n v="7.46"/>
    <m/>
    <n v="1"/>
    <n v="1"/>
    <n v="399"/>
    <n v="1"/>
    <x v="0"/>
  </r>
  <r>
    <d v="1992-05-04T00:00:00"/>
    <x v="0"/>
    <n v="1"/>
    <n v="1"/>
    <x v="15"/>
    <n v="54"/>
    <x v="0"/>
    <n v="84"/>
    <m/>
    <n v="5.47"/>
    <m/>
    <n v="1"/>
    <n v="1"/>
    <n v="399"/>
    <n v="1"/>
    <x v="0"/>
  </r>
  <r>
    <d v="1992-05-04T00:00:00"/>
    <x v="0"/>
    <n v="1"/>
    <n v="1"/>
    <x v="15"/>
    <n v="55"/>
    <x v="0"/>
    <n v="80"/>
    <m/>
    <n v="4.46"/>
    <m/>
    <n v="1"/>
    <n v="1"/>
    <n v="399"/>
    <n v="1"/>
    <x v="0"/>
  </r>
  <r>
    <d v="1992-05-04T00:00:00"/>
    <x v="0"/>
    <n v="1"/>
    <n v="1"/>
    <x v="15"/>
    <n v="56"/>
    <x v="0"/>
    <n v="92"/>
    <m/>
    <n v="7.28"/>
    <m/>
    <n v="1"/>
    <n v="1"/>
    <n v="399"/>
    <n v="1"/>
    <x v="0"/>
  </r>
  <r>
    <d v="1992-05-04T00:00:00"/>
    <x v="0"/>
    <n v="1"/>
    <n v="1"/>
    <x v="15"/>
    <n v="57"/>
    <x v="0"/>
    <n v="89"/>
    <m/>
    <n v="6.51"/>
    <m/>
    <n v="1"/>
    <n v="1"/>
    <n v="399"/>
    <n v="1"/>
    <x v="0"/>
  </r>
  <r>
    <d v="1992-05-04T00:00:00"/>
    <x v="0"/>
    <n v="1"/>
    <n v="1"/>
    <x v="15"/>
    <n v="58"/>
    <x v="0"/>
    <n v="84"/>
    <m/>
    <n v="5.43"/>
    <m/>
    <n v="1"/>
    <n v="1"/>
    <n v="399"/>
    <n v="1"/>
    <x v="0"/>
  </r>
  <r>
    <d v="1992-05-04T00:00:00"/>
    <x v="0"/>
    <n v="1"/>
    <n v="1"/>
    <x v="15"/>
    <n v="59"/>
    <x v="0"/>
    <n v="90"/>
    <m/>
    <n v="6.32"/>
    <m/>
    <n v="1"/>
    <n v="1"/>
    <n v="399"/>
    <n v="1"/>
    <x v="0"/>
  </r>
  <r>
    <d v="1992-05-04T00:00:00"/>
    <x v="0"/>
    <n v="1"/>
    <n v="1"/>
    <x v="15"/>
    <n v="60"/>
    <x v="0"/>
    <n v="85"/>
    <m/>
    <n v="5.49"/>
    <m/>
    <n v="1"/>
    <n v="1"/>
    <n v="399"/>
    <n v="1"/>
    <x v="0"/>
  </r>
  <r>
    <d v="1992-05-04T00:00:00"/>
    <x v="0"/>
    <n v="1"/>
    <n v="1"/>
    <x v="15"/>
    <n v="61"/>
    <x v="0"/>
    <n v="94"/>
    <m/>
    <n v="7.28"/>
    <m/>
    <n v="1"/>
    <n v="1"/>
    <n v="399"/>
    <n v="1"/>
    <x v="0"/>
  </r>
  <r>
    <d v="1992-05-04T00:00:00"/>
    <x v="0"/>
    <n v="1"/>
    <n v="1"/>
    <x v="15"/>
    <n v="62"/>
    <x v="0"/>
    <n v="88"/>
    <m/>
    <n v="6.29"/>
    <m/>
    <n v="1"/>
    <n v="1"/>
    <n v="399"/>
    <n v="1"/>
    <x v="0"/>
  </r>
  <r>
    <d v="1992-05-04T00:00:00"/>
    <x v="0"/>
    <n v="1"/>
    <n v="1"/>
    <x v="15"/>
    <n v="63"/>
    <x v="0"/>
    <n v="94"/>
    <m/>
    <n v="7.28"/>
    <m/>
    <n v="1"/>
    <n v="1"/>
    <n v="399"/>
    <n v="1"/>
    <x v="0"/>
  </r>
  <r>
    <d v="1992-05-04T00:00:00"/>
    <x v="0"/>
    <n v="1"/>
    <n v="1"/>
    <x v="15"/>
    <n v="64"/>
    <x v="0"/>
    <n v="82"/>
    <m/>
    <n v="4.76"/>
    <m/>
    <n v="1"/>
    <n v="1"/>
    <n v="399"/>
    <n v="1"/>
    <x v="0"/>
  </r>
  <r>
    <d v="1992-05-04T00:00:00"/>
    <x v="0"/>
    <n v="1"/>
    <n v="1"/>
    <x v="15"/>
    <n v="65"/>
    <x v="0"/>
    <n v="89"/>
    <m/>
    <n v="5.95"/>
    <m/>
    <n v="1"/>
    <n v="1"/>
    <n v="399"/>
    <n v="1"/>
    <x v="0"/>
  </r>
  <r>
    <d v="1992-05-04T00:00:00"/>
    <x v="0"/>
    <n v="1"/>
    <n v="1"/>
    <x v="15"/>
    <n v="66"/>
    <x v="0"/>
    <n v="77"/>
    <m/>
    <n v="3.98"/>
    <m/>
    <n v="1"/>
    <n v="1"/>
    <n v="399"/>
    <n v="1"/>
    <x v="0"/>
  </r>
  <r>
    <d v="1992-05-04T00:00:00"/>
    <x v="0"/>
    <n v="1"/>
    <n v="1"/>
    <x v="15"/>
    <n v="67"/>
    <x v="0"/>
    <n v="84"/>
    <m/>
    <n v="5.92"/>
    <m/>
    <n v="1"/>
    <n v="1"/>
    <n v="399"/>
    <n v="1"/>
    <x v="0"/>
  </r>
  <r>
    <d v="1992-05-04T00:00:00"/>
    <x v="0"/>
    <n v="1"/>
    <n v="1"/>
    <x v="15"/>
    <n v="68"/>
    <x v="0"/>
    <n v="79"/>
    <m/>
    <n v="4.3099999999999996"/>
    <m/>
    <n v="1"/>
    <n v="1"/>
    <n v="399"/>
    <n v="1"/>
    <x v="0"/>
  </r>
  <r>
    <d v="1992-05-04T00:00:00"/>
    <x v="0"/>
    <n v="1"/>
    <n v="1"/>
    <x v="15"/>
    <n v="69"/>
    <x v="0"/>
    <n v="83"/>
    <m/>
    <n v="5.47"/>
    <m/>
    <n v="1"/>
    <n v="1"/>
    <n v="399"/>
    <n v="1"/>
    <x v="0"/>
  </r>
  <r>
    <d v="1992-05-04T00:00:00"/>
    <x v="0"/>
    <n v="1"/>
    <n v="1"/>
    <x v="15"/>
    <n v="70"/>
    <x v="0"/>
    <n v="72"/>
    <m/>
    <n v="3.87"/>
    <m/>
    <m/>
    <n v="1"/>
    <n v="399"/>
    <n v="1"/>
    <x v="0"/>
  </r>
  <r>
    <d v="1992-05-04T00:00:00"/>
    <x v="0"/>
    <n v="1"/>
    <n v="1"/>
    <x v="15"/>
    <n v="71"/>
    <x v="0"/>
    <n v="95"/>
    <m/>
    <n v="7.28"/>
    <m/>
    <n v="1"/>
    <n v="1"/>
    <n v="399"/>
    <n v="1"/>
    <x v="0"/>
  </r>
  <r>
    <d v="1992-05-04T00:00:00"/>
    <x v="0"/>
    <n v="1"/>
    <n v="1"/>
    <x v="15"/>
    <n v="72"/>
    <x v="0"/>
    <n v="92"/>
    <m/>
    <n v="7.1"/>
    <m/>
    <n v="1"/>
    <n v="1"/>
    <n v="399"/>
    <n v="1"/>
    <x v="0"/>
  </r>
  <r>
    <d v="1992-05-04T00:00:00"/>
    <x v="0"/>
    <n v="1"/>
    <n v="1"/>
    <x v="15"/>
    <n v="73"/>
    <x v="0"/>
    <n v="83"/>
    <m/>
    <n v="5.34"/>
    <m/>
    <n v="1"/>
    <n v="1"/>
    <n v="399"/>
    <n v="1"/>
    <x v="0"/>
  </r>
  <r>
    <d v="1992-05-04T00:00:00"/>
    <x v="0"/>
    <n v="1"/>
    <n v="1"/>
    <x v="15"/>
    <n v="74"/>
    <x v="0"/>
    <n v="81"/>
    <m/>
    <n v="4.99"/>
    <m/>
    <n v="1"/>
    <n v="1"/>
    <n v="399"/>
    <n v="1"/>
    <x v="0"/>
  </r>
  <r>
    <d v="1992-05-04T00:00:00"/>
    <x v="0"/>
    <n v="1"/>
    <n v="1"/>
    <x v="15"/>
    <n v="75"/>
    <x v="0"/>
    <n v="84"/>
    <m/>
    <n v="5.43"/>
    <m/>
    <n v="1"/>
    <n v="1"/>
    <n v="399"/>
    <n v="1"/>
    <x v="0"/>
  </r>
  <r>
    <d v="1992-05-04T00:00:00"/>
    <x v="0"/>
    <n v="1"/>
    <n v="1"/>
    <x v="15"/>
    <n v="76"/>
    <x v="1"/>
    <n v="94"/>
    <m/>
    <n v="7.2"/>
    <m/>
    <n v="2"/>
    <n v="1"/>
    <n v="399"/>
    <n v="1"/>
    <x v="0"/>
  </r>
  <r>
    <d v="1992-05-04T00:00:00"/>
    <x v="0"/>
    <n v="1"/>
    <n v="1"/>
    <x v="15"/>
    <n v="77"/>
    <x v="0"/>
    <n v="88"/>
    <m/>
    <n v="5.79"/>
    <m/>
    <n v="1"/>
    <n v="1"/>
    <n v="399"/>
    <n v="1"/>
    <x v="0"/>
  </r>
  <r>
    <d v="1992-05-04T00:00:00"/>
    <x v="0"/>
    <n v="1"/>
    <n v="1"/>
    <x v="15"/>
    <n v="78"/>
    <x v="0"/>
    <n v="87"/>
    <m/>
    <n v="5.91"/>
    <m/>
    <n v="1"/>
    <n v="1"/>
    <n v="399"/>
    <n v="1"/>
    <x v="0"/>
  </r>
  <r>
    <d v="1992-05-04T00:00:00"/>
    <x v="0"/>
    <n v="1"/>
    <n v="1"/>
    <x v="15"/>
    <n v="79"/>
    <x v="0"/>
    <n v="89"/>
    <m/>
    <n v="6.08"/>
    <m/>
    <n v="1"/>
    <n v="1"/>
    <n v="399"/>
    <n v="1"/>
    <x v="0"/>
  </r>
  <r>
    <d v="1992-05-04T00:00:00"/>
    <x v="0"/>
    <n v="1"/>
    <n v="1"/>
    <x v="15"/>
    <n v="80"/>
    <x v="0"/>
    <n v="87"/>
    <m/>
    <n v="5.9"/>
    <m/>
    <n v="1"/>
    <n v="1"/>
    <n v="399"/>
    <n v="1"/>
    <x v="0"/>
  </r>
  <r>
    <d v="1992-05-04T00:00:00"/>
    <x v="0"/>
    <n v="1"/>
    <n v="1"/>
    <x v="15"/>
    <n v="81"/>
    <x v="0"/>
    <n v="91"/>
    <m/>
    <n v="6.92"/>
    <m/>
    <n v="1"/>
    <n v="1"/>
    <n v="399"/>
    <n v="1"/>
    <x v="0"/>
  </r>
  <r>
    <d v="1992-05-04T00:00:00"/>
    <x v="0"/>
    <n v="1"/>
    <n v="1"/>
    <x v="15"/>
    <n v="82"/>
    <x v="0"/>
    <n v="89"/>
    <m/>
    <n v="5.88"/>
    <m/>
    <n v="1"/>
    <n v="1"/>
    <n v="399"/>
    <n v="1"/>
    <x v="0"/>
  </r>
  <r>
    <d v="1992-05-04T00:00:00"/>
    <x v="0"/>
    <n v="1"/>
    <n v="1"/>
    <x v="15"/>
    <n v="83"/>
    <x v="0"/>
    <n v="92"/>
    <m/>
    <n v="6.55"/>
    <m/>
    <n v="1"/>
    <n v="1"/>
    <n v="399"/>
    <n v="1"/>
    <x v="0"/>
  </r>
  <r>
    <d v="1992-05-04T00:00:00"/>
    <x v="0"/>
    <n v="1"/>
    <n v="1"/>
    <x v="15"/>
    <n v="84"/>
    <x v="0"/>
    <n v="84"/>
    <m/>
    <n v="5.31"/>
    <m/>
    <n v="1"/>
    <n v="1"/>
    <n v="399"/>
    <n v="1"/>
    <x v="0"/>
  </r>
  <r>
    <d v="1992-05-04T00:00:00"/>
    <x v="0"/>
    <n v="1"/>
    <n v="1"/>
    <x v="15"/>
    <n v="85"/>
    <x v="0"/>
    <n v="93"/>
    <m/>
    <n v="6.79"/>
    <m/>
    <n v="1"/>
    <n v="1"/>
    <n v="399"/>
    <n v="1"/>
    <x v="0"/>
  </r>
  <r>
    <d v="1992-05-04T00:00:00"/>
    <x v="0"/>
    <n v="1"/>
    <n v="1"/>
    <x v="15"/>
    <n v="86"/>
    <x v="0"/>
    <n v="80"/>
    <m/>
    <n v="4.99"/>
    <m/>
    <n v="1"/>
    <n v="1"/>
    <n v="399"/>
    <n v="1"/>
    <x v="0"/>
  </r>
  <r>
    <d v="1992-05-04T00:00:00"/>
    <x v="0"/>
    <n v="1"/>
    <n v="1"/>
    <x v="15"/>
    <n v="87"/>
    <x v="0"/>
    <n v="88"/>
    <m/>
    <n v="5.51"/>
    <m/>
    <n v="1"/>
    <n v="1"/>
    <n v="399"/>
    <n v="1"/>
    <x v="0"/>
  </r>
  <r>
    <d v="1992-05-04T00:00:00"/>
    <x v="0"/>
    <n v="1"/>
    <n v="1"/>
    <x v="15"/>
    <n v="88"/>
    <x v="0"/>
    <n v="85"/>
    <m/>
    <n v="5.49"/>
    <m/>
    <n v="1"/>
    <n v="1"/>
    <n v="399"/>
    <n v="1"/>
    <x v="0"/>
  </r>
  <r>
    <d v="1992-05-04T00:00:00"/>
    <x v="0"/>
    <n v="1"/>
    <n v="1"/>
    <x v="15"/>
    <n v="89"/>
    <x v="0"/>
    <n v="94"/>
    <m/>
    <n v="7.08"/>
    <m/>
    <n v="1"/>
    <n v="1"/>
    <n v="399"/>
    <n v="1"/>
    <x v="0"/>
  </r>
  <r>
    <d v="1992-05-04T00:00:00"/>
    <x v="0"/>
    <n v="1"/>
    <n v="1"/>
    <x v="15"/>
    <n v="90"/>
    <x v="0"/>
    <n v="89"/>
    <m/>
    <n v="6.22"/>
    <m/>
    <n v="1"/>
    <n v="1"/>
    <n v="399"/>
    <n v="1"/>
    <x v="0"/>
  </r>
  <r>
    <d v="1992-05-04T00:00:00"/>
    <x v="0"/>
    <n v="1"/>
    <n v="1"/>
    <x v="15"/>
    <n v="91"/>
    <x v="0"/>
    <n v="75"/>
    <m/>
    <n v="4.13"/>
    <m/>
    <n v="1"/>
    <n v="1"/>
    <n v="399"/>
    <n v="1"/>
    <x v="0"/>
  </r>
  <r>
    <d v="1992-05-04T00:00:00"/>
    <x v="0"/>
    <n v="1"/>
    <n v="1"/>
    <x v="15"/>
    <n v="92"/>
    <x v="0"/>
    <n v="86"/>
    <m/>
    <n v="5.66"/>
    <m/>
    <n v="1"/>
    <n v="1"/>
    <n v="399"/>
    <n v="1"/>
    <x v="0"/>
  </r>
  <r>
    <d v="1992-05-04T00:00:00"/>
    <x v="0"/>
    <n v="1"/>
    <n v="1"/>
    <x v="15"/>
    <n v="93"/>
    <x v="0"/>
    <n v="95"/>
    <m/>
    <n v="7.41"/>
    <m/>
    <n v="1"/>
    <n v="1"/>
    <n v="399"/>
    <n v="1"/>
    <x v="0"/>
  </r>
  <r>
    <d v="1992-05-04T00:00:00"/>
    <x v="0"/>
    <n v="1"/>
    <n v="1"/>
    <x v="15"/>
    <n v="94"/>
    <x v="0"/>
    <n v="77"/>
    <m/>
    <n v="3.95"/>
    <m/>
    <n v="1"/>
    <n v="1"/>
    <n v="399"/>
    <n v="1"/>
    <x v="0"/>
  </r>
  <r>
    <d v="1992-05-04T00:00:00"/>
    <x v="0"/>
    <n v="1"/>
    <n v="1"/>
    <x v="15"/>
    <n v="95"/>
    <x v="0"/>
    <n v="99"/>
    <m/>
    <n v="7.45"/>
    <m/>
    <n v="1"/>
    <n v="1"/>
    <n v="399"/>
    <n v="1"/>
    <x v="0"/>
  </r>
  <r>
    <d v="1992-05-04T00:00:00"/>
    <x v="0"/>
    <n v="1"/>
    <n v="1"/>
    <x v="15"/>
    <n v="96"/>
    <x v="0"/>
    <n v="84"/>
    <m/>
    <n v="5.72"/>
    <m/>
    <n v="1"/>
    <n v="1"/>
    <n v="399"/>
    <n v="1"/>
    <x v="0"/>
  </r>
  <r>
    <d v="1992-05-04T00:00:00"/>
    <x v="0"/>
    <n v="1"/>
    <n v="1"/>
    <x v="15"/>
    <n v="97"/>
    <x v="0"/>
    <n v="96"/>
    <m/>
    <n v="7.49"/>
    <m/>
    <n v="1"/>
    <n v="1"/>
    <n v="399"/>
    <n v="1"/>
    <x v="0"/>
  </r>
  <r>
    <d v="1992-05-04T00:00:00"/>
    <x v="0"/>
    <n v="1"/>
    <n v="1"/>
    <x v="15"/>
    <n v="98"/>
    <x v="0"/>
    <n v="101"/>
    <m/>
    <n v="7.57"/>
    <m/>
    <n v="1"/>
    <n v="1"/>
    <n v="399"/>
    <n v="1"/>
    <x v="0"/>
  </r>
  <r>
    <d v="1992-05-04T00:00:00"/>
    <x v="0"/>
    <n v="1"/>
    <n v="1"/>
    <x v="15"/>
    <n v="99"/>
    <x v="0"/>
    <n v="88"/>
    <m/>
    <n v="5.64"/>
    <m/>
    <n v="1"/>
    <n v="1"/>
    <n v="399"/>
    <n v="1"/>
    <x v="0"/>
  </r>
  <r>
    <d v="1992-05-04T00:00:00"/>
    <x v="0"/>
    <n v="1"/>
    <n v="1"/>
    <x v="15"/>
    <n v="100"/>
    <x v="0"/>
    <n v="82"/>
    <m/>
    <n v="4.91"/>
    <m/>
    <n v="1"/>
    <n v="1"/>
    <n v="399"/>
    <n v="1"/>
    <x v="0"/>
  </r>
  <r>
    <d v="1992-05-04T00:00:00"/>
    <x v="0"/>
    <n v="1"/>
    <n v="1"/>
    <x v="15"/>
    <n v="101"/>
    <x v="0"/>
    <n v="92"/>
    <m/>
    <n v="6.2"/>
    <m/>
    <n v="1"/>
    <n v="1"/>
    <n v="399"/>
    <n v="1"/>
    <x v="0"/>
  </r>
  <r>
    <d v="1992-05-04T00:00:00"/>
    <x v="0"/>
    <n v="1"/>
    <n v="1"/>
    <x v="15"/>
    <n v="102"/>
    <x v="0"/>
    <n v="87"/>
    <m/>
    <n v="6.23"/>
    <m/>
    <n v="1"/>
    <n v="1"/>
    <n v="399"/>
    <n v="1"/>
    <x v="0"/>
  </r>
  <r>
    <d v="1992-05-04T00:00:00"/>
    <x v="0"/>
    <n v="1"/>
    <n v="1"/>
    <x v="15"/>
    <n v="103"/>
    <x v="0"/>
    <n v="83"/>
    <m/>
    <n v="4.75"/>
    <m/>
    <n v="1"/>
    <n v="1"/>
    <n v="399"/>
    <n v="1"/>
    <x v="0"/>
  </r>
  <r>
    <d v="1992-05-14T00:00:00"/>
    <x v="0"/>
    <n v="1"/>
    <n v="1"/>
    <x v="15"/>
    <n v="1"/>
    <x v="0"/>
    <n v="92"/>
    <m/>
    <n v="6.99"/>
    <m/>
    <m/>
    <n v="1"/>
    <n v="399"/>
    <n v="1"/>
    <x v="0"/>
  </r>
  <r>
    <d v="1992-05-14T00:00:00"/>
    <x v="0"/>
    <n v="1"/>
    <n v="1"/>
    <x v="15"/>
    <n v="2"/>
    <x v="0"/>
    <n v="93"/>
    <m/>
    <n v="7.13"/>
    <m/>
    <n v="1"/>
    <n v="1"/>
    <n v="399"/>
    <n v="1"/>
    <x v="0"/>
  </r>
  <r>
    <d v="1992-05-14T00:00:00"/>
    <x v="0"/>
    <n v="1"/>
    <n v="1"/>
    <x v="15"/>
    <n v="3"/>
    <x v="0"/>
    <n v="88"/>
    <m/>
    <n v="6.43"/>
    <m/>
    <n v="1"/>
    <n v="1"/>
    <n v="399"/>
    <n v="1"/>
    <x v="0"/>
  </r>
  <r>
    <d v="1992-05-14T00:00:00"/>
    <x v="0"/>
    <n v="1"/>
    <n v="1"/>
    <x v="15"/>
    <n v="4"/>
    <x v="0"/>
    <n v="93"/>
    <m/>
    <n v="6.68"/>
    <m/>
    <m/>
    <n v="1"/>
    <n v="399"/>
    <n v="1"/>
    <x v="0"/>
  </r>
  <r>
    <d v="1992-05-14T00:00:00"/>
    <x v="0"/>
    <n v="1"/>
    <n v="1"/>
    <x v="15"/>
    <n v="5"/>
    <x v="0"/>
    <n v="91"/>
    <m/>
    <n v="6.84"/>
    <m/>
    <n v="1"/>
    <n v="1"/>
    <n v="399"/>
    <n v="1"/>
    <x v="0"/>
  </r>
  <r>
    <d v="1992-05-14T00:00:00"/>
    <x v="0"/>
    <n v="1"/>
    <n v="1"/>
    <x v="15"/>
    <n v="6"/>
    <x v="0"/>
    <n v="92"/>
    <m/>
    <n v="6.94"/>
    <m/>
    <n v="1"/>
    <n v="1"/>
    <n v="399"/>
    <n v="1"/>
    <x v="0"/>
  </r>
  <r>
    <d v="1992-05-14T00:00:00"/>
    <x v="0"/>
    <n v="1"/>
    <n v="1"/>
    <x v="15"/>
    <n v="7"/>
    <x v="0"/>
    <n v="95"/>
    <m/>
    <n v="7.62"/>
    <m/>
    <m/>
    <n v="1"/>
    <n v="399"/>
    <n v="1"/>
    <x v="0"/>
  </r>
  <r>
    <d v="1992-05-14T00:00:00"/>
    <x v="0"/>
    <n v="1"/>
    <n v="1"/>
    <x v="15"/>
    <n v="8"/>
    <x v="0"/>
    <n v="94"/>
    <m/>
    <n v="7.43"/>
    <m/>
    <n v="1"/>
    <n v="1"/>
    <n v="399"/>
    <n v="1"/>
    <x v="0"/>
  </r>
  <r>
    <d v="1992-05-14T00:00:00"/>
    <x v="0"/>
    <n v="1"/>
    <n v="1"/>
    <x v="15"/>
    <n v="9"/>
    <x v="0"/>
    <n v="88"/>
    <m/>
    <n v="6.49"/>
    <m/>
    <m/>
    <n v="1"/>
    <n v="399"/>
    <n v="1"/>
    <x v="0"/>
  </r>
  <r>
    <d v="1992-05-14T00:00:00"/>
    <x v="0"/>
    <n v="1"/>
    <n v="1"/>
    <x v="15"/>
    <n v="10"/>
    <x v="0"/>
    <n v="90"/>
    <m/>
    <n v="6.51"/>
    <m/>
    <m/>
    <n v="1"/>
    <n v="399"/>
    <n v="1"/>
    <x v="0"/>
  </r>
  <r>
    <d v="1992-05-14T00:00:00"/>
    <x v="0"/>
    <n v="1"/>
    <n v="1"/>
    <x v="15"/>
    <n v="11"/>
    <x v="0"/>
    <n v="90"/>
    <m/>
    <n v="6.26"/>
    <m/>
    <m/>
    <n v="1"/>
    <n v="399"/>
    <n v="1"/>
    <x v="0"/>
  </r>
  <r>
    <d v="1992-05-14T00:00:00"/>
    <x v="0"/>
    <n v="1"/>
    <n v="1"/>
    <x v="15"/>
    <n v="12"/>
    <x v="0"/>
    <n v="95"/>
    <m/>
    <n v="7.64"/>
    <m/>
    <n v="1"/>
    <n v="1"/>
    <n v="399"/>
    <n v="1"/>
    <x v="0"/>
  </r>
  <r>
    <d v="1992-05-14T00:00:00"/>
    <x v="0"/>
    <n v="1"/>
    <n v="1"/>
    <x v="15"/>
    <n v="13"/>
    <x v="0"/>
    <n v="93"/>
    <m/>
    <n v="7.27"/>
    <m/>
    <m/>
    <n v="1"/>
    <n v="399"/>
    <n v="1"/>
    <x v="0"/>
  </r>
  <r>
    <d v="1992-05-14T00:00:00"/>
    <x v="0"/>
    <n v="1"/>
    <n v="1"/>
    <x v="15"/>
    <n v="14"/>
    <x v="0"/>
    <n v="86"/>
    <m/>
    <n v="6.17"/>
    <m/>
    <m/>
    <n v="1"/>
    <n v="399"/>
    <n v="1"/>
    <x v="0"/>
  </r>
  <r>
    <d v="1992-05-14T00:00:00"/>
    <x v="0"/>
    <n v="1"/>
    <n v="1"/>
    <x v="15"/>
    <n v="15"/>
    <x v="0"/>
    <n v="93"/>
    <m/>
    <n v="6.64"/>
    <m/>
    <n v="1"/>
    <n v="1"/>
    <n v="399"/>
    <n v="1"/>
    <x v="0"/>
  </r>
  <r>
    <d v="1992-05-14T00:00:00"/>
    <x v="0"/>
    <n v="1"/>
    <n v="1"/>
    <x v="15"/>
    <n v="16"/>
    <x v="0"/>
    <n v="93"/>
    <m/>
    <n v="7.17"/>
    <m/>
    <m/>
    <n v="1"/>
    <n v="399"/>
    <n v="1"/>
    <x v="0"/>
  </r>
  <r>
    <d v="1992-05-14T00:00:00"/>
    <x v="0"/>
    <n v="1"/>
    <n v="1"/>
    <x v="15"/>
    <n v="17"/>
    <x v="0"/>
    <n v="95"/>
    <m/>
    <n v="7.6"/>
    <m/>
    <n v="1"/>
    <n v="1"/>
    <n v="399"/>
    <n v="1"/>
    <x v="0"/>
  </r>
  <r>
    <d v="1992-05-14T00:00:00"/>
    <x v="0"/>
    <n v="1"/>
    <n v="1"/>
    <x v="15"/>
    <n v="18"/>
    <x v="0"/>
    <n v="84"/>
    <m/>
    <n v="5.19"/>
    <m/>
    <m/>
    <n v="1"/>
    <n v="399"/>
    <n v="1"/>
    <x v="0"/>
  </r>
  <r>
    <d v="1992-05-14T00:00:00"/>
    <x v="0"/>
    <n v="1"/>
    <n v="1"/>
    <x v="15"/>
    <n v="19"/>
    <x v="0"/>
    <n v="89"/>
    <m/>
    <n v="6.45"/>
    <m/>
    <m/>
    <n v="1"/>
    <n v="399"/>
    <n v="1"/>
    <x v="0"/>
  </r>
  <r>
    <d v="1992-05-14T00:00:00"/>
    <x v="0"/>
    <n v="1"/>
    <n v="1"/>
    <x v="15"/>
    <n v="20"/>
    <x v="0"/>
    <n v="88"/>
    <m/>
    <n v="5.41"/>
    <m/>
    <m/>
    <n v="1"/>
    <n v="399"/>
    <n v="1"/>
    <x v="0"/>
  </r>
  <r>
    <d v="1992-05-14T00:00:00"/>
    <x v="0"/>
    <n v="1"/>
    <n v="1"/>
    <x v="15"/>
    <n v="21"/>
    <x v="0"/>
    <n v="85"/>
    <m/>
    <n v="5.47"/>
    <m/>
    <n v="1"/>
    <n v="1"/>
    <n v="399"/>
    <n v="1"/>
    <x v="0"/>
  </r>
  <r>
    <d v="1992-05-14T00:00:00"/>
    <x v="0"/>
    <n v="1"/>
    <n v="1"/>
    <x v="15"/>
    <n v="22"/>
    <x v="0"/>
    <n v="88"/>
    <m/>
    <n v="5.39"/>
    <m/>
    <m/>
    <n v="1"/>
    <n v="399"/>
    <n v="1"/>
    <x v="0"/>
  </r>
  <r>
    <d v="1992-05-14T00:00:00"/>
    <x v="0"/>
    <n v="1"/>
    <n v="1"/>
    <x v="15"/>
    <n v="23"/>
    <x v="0"/>
    <n v="92"/>
    <m/>
    <n v="6.91"/>
    <m/>
    <m/>
    <n v="1"/>
    <n v="399"/>
    <n v="1"/>
    <x v="0"/>
  </r>
  <r>
    <d v="1992-05-14T00:00:00"/>
    <x v="0"/>
    <n v="1"/>
    <n v="1"/>
    <x v="15"/>
    <n v="24"/>
    <x v="0"/>
    <n v="100"/>
    <m/>
    <n v="8.43"/>
    <m/>
    <m/>
    <n v="1"/>
    <n v="399"/>
    <n v="1"/>
    <x v="0"/>
  </r>
  <r>
    <d v="1992-05-14T00:00:00"/>
    <x v="0"/>
    <n v="1"/>
    <n v="1"/>
    <x v="15"/>
    <n v="25"/>
    <x v="0"/>
    <n v="94"/>
    <m/>
    <n v="7.63"/>
    <m/>
    <n v="1"/>
    <n v="1"/>
    <n v="399"/>
    <n v="1"/>
    <x v="0"/>
  </r>
  <r>
    <d v="1992-05-14T00:00:00"/>
    <x v="0"/>
    <n v="1"/>
    <n v="1"/>
    <x v="15"/>
    <n v="26"/>
    <x v="0"/>
    <n v="85"/>
    <m/>
    <n v="5.54"/>
    <m/>
    <m/>
    <n v="1"/>
    <n v="399"/>
    <n v="1"/>
    <x v="0"/>
  </r>
  <r>
    <d v="1992-05-14T00:00:00"/>
    <x v="0"/>
    <n v="1"/>
    <n v="1"/>
    <x v="15"/>
    <n v="27"/>
    <x v="1"/>
    <n v="91"/>
    <m/>
    <n v="6.66"/>
    <m/>
    <n v="2"/>
    <n v="1"/>
    <n v="399"/>
    <n v="1"/>
    <x v="0"/>
  </r>
  <r>
    <d v="1992-05-14T00:00:00"/>
    <x v="0"/>
    <n v="1"/>
    <n v="1"/>
    <x v="15"/>
    <n v="28"/>
    <x v="0"/>
    <n v="89"/>
    <m/>
    <n v="6.86"/>
    <m/>
    <m/>
    <n v="1"/>
    <n v="399"/>
    <n v="1"/>
    <x v="0"/>
  </r>
  <r>
    <d v="1992-05-14T00:00:00"/>
    <x v="0"/>
    <n v="1"/>
    <n v="1"/>
    <x v="15"/>
    <n v="29"/>
    <x v="0"/>
    <n v="90"/>
    <m/>
    <n v="6.18"/>
    <m/>
    <m/>
    <n v="1"/>
    <n v="399"/>
    <n v="1"/>
    <x v="0"/>
  </r>
  <r>
    <d v="1992-05-14T00:00:00"/>
    <x v="0"/>
    <n v="1"/>
    <n v="1"/>
    <x v="15"/>
    <n v="30"/>
    <x v="0"/>
    <n v="89"/>
    <m/>
    <n v="6.42"/>
    <m/>
    <m/>
    <n v="1"/>
    <n v="399"/>
    <n v="1"/>
    <x v="0"/>
  </r>
  <r>
    <d v="1992-05-14T00:00:00"/>
    <x v="0"/>
    <n v="1"/>
    <n v="1"/>
    <x v="15"/>
    <n v="31"/>
    <x v="0"/>
    <n v="93"/>
    <m/>
    <n v="6.58"/>
    <m/>
    <m/>
    <n v="1"/>
    <n v="399"/>
    <n v="1"/>
    <x v="0"/>
  </r>
  <r>
    <d v="1992-05-14T00:00:00"/>
    <x v="0"/>
    <n v="1"/>
    <n v="1"/>
    <x v="15"/>
    <n v="32"/>
    <x v="0"/>
    <n v="83"/>
    <m/>
    <n v="4.99"/>
    <m/>
    <m/>
    <n v="1"/>
    <n v="399"/>
    <n v="1"/>
    <x v="0"/>
  </r>
  <r>
    <d v="1992-05-14T00:00:00"/>
    <x v="0"/>
    <n v="1"/>
    <n v="1"/>
    <x v="15"/>
    <n v="33"/>
    <x v="0"/>
    <n v="82"/>
    <m/>
    <n v="5.22"/>
    <m/>
    <m/>
    <n v="1"/>
    <n v="399"/>
    <n v="1"/>
    <x v="0"/>
  </r>
  <r>
    <d v="1992-05-14T00:00:00"/>
    <x v="0"/>
    <n v="1"/>
    <n v="1"/>
    <x v="15"/>
    <n v="34"/>
    <x v="0"/>
    <n v="92"/>
    <m/>
    <n v="6.62"/>
    <m/>
    <m/>
    <n v="1"/>
    <n v="399"/>
    <n v="1"/>
    <x v="0"/>
  </r>
  <r>
    <d v="1992-05-14T00:00:00"/>
    <x v="0"/>
    <n v="1"/>
    <n v="1"/>
    <x v="15"/>
    <n v="35"/>
    <x v="0"/>
    <n v="94"/>
    <m/>
    <n v="6.62"/>
    <m/>
    <m/>
    <n v="1"/>
    <n v="399"/>
    <n v="1"/>
    <x v="0"/>
  </r>
  <r>
    <d v="1992-05-14T00:00:00"/>
    <x v="0"/>
    <n v="1"/>
    <n v="1"/>
    <x v="15"/>
    <n v="36"/>
    <x v="0"/>
    <n v="93"/>
    <m/>
    <n v="6.5"/>
    <m/>
    <m/>
    <n v="1"/>
    <n v="399"/>
    <n v="1"/>
    <x v="0"/>
  </r>
  <r>
    <d v="1992-05-14T00:00:00"/>
    <x v="0"/>
    <n v="1"/>
    <n v="1"/>
    <x v="15"/>
    <n v="37"/>
    <x v="0"/>
    <n v="93"/>
    <m/>
    <n v="7.08"/>
    <m/>
    <m/>
    <n v="1"/>
    <n v="399"/>
    <n v="1"/>
    <x v="0"/>
  </r>
  <r>
    <d v="1992-05-14T00:00:00"/>
    <x v="0"/>
    <n v="1"/>
    <n v="1"/>
    <x v="15"/>
    <n v="38"/>
    <x v="0"/>
    <n v="100"/>
    <m/>
    <n v="8.16"/>
    <m/>
    <m/>
    <n v="1"/>
    <n v="399"/>
    <n v="1"/>
    <x v="0"/>
  </r>
  <r>
    <d v="1992-05-14T00:00:00"/>
    <x v="0"/>
    <n v="1"/>
    <n v="1"/>
    <x v="15"/>
    <n v="39"/>
    <x v="0"/>
    <n v="96"/>
    <m/>
    <n v="7.52"/>
    <m/>
    <m/>
    <n v="1"/>
    <n v="399"/>
    <n v="1"/>
    <x v="0"/>
  </r>
  <r>
    <d v="1992-05-14T00:00:00"/>
    <x v="0"/>
    <n v="1"/>
    <n v="1"/>
    <x v="15"/>
    <n v="40"/>
    <x v="0"/>
    <n v="95"/>
    <m/>
    <n v="7.69"/>
    <m/>
    <n v="1"/>
    <n v="1"/>
    <n v="399"/>
    <n v="1"/>
    <x v="0"/>
  </r>
  <r>
    <d v="1992-05-14T00:00:00"/>
    <x v="0"/>
    <n v="1"/>
    <n v="1"/>
    <x v="15"/>
    <n v="41"/>
    <x v="0"/>
    <n v="91"/>
    <m/>
    <n v="6.23"/>
    <m/>
    <m/>
    <n v="1"/>
    <n v="399"/>
    <n v="1"/>
    <x v="0"/>
  </r>
  <r>
    <d v="1992-05-14T00:00:00"/>
    <x v="0"/>
    <n v="1"/>
    <n v="1"/>
    <x v="15"/>
    <n v="42"/>
    <x v="0"/>
    <n v="94"/>
    <m/>
    <n v="7.99"/>
    <m/>
    <m/>
    <n v="1"/>
    <n v="399"/>
    <n v="1"/>
    <x v="0"/>
  </r>
  <r>
    <d v="1992-05-14T00:00:00"/>
    <x v="0"/>
    <n v="1"/>
    <n v="1"/>
    <x v="15"/>
    <n v="43"/>
    <x v="0"/>
    <n v="99"/>
    <m/>
    <n v="8.35"/>
    <m/>
    <n v="1"/>
    <n v="1"/>
    <n v="399"/>
    <n v="1"/>
    <x v="0"/>
  </r>
  <r>
    <d v="1992-05-14T00:00:00"/>
    <x v="0"/>
    <n v="1"/>
    <n v="1"/>
    <x v="15"/>
    <n v="44"/>
    <x v="0"/>
    <n v="87"/>
    <m/>
    <n v="5.76"/>
    <m/>
    <m/>
    <n v="1"/>
    <n v="399"/>
    <n v="1"/>
    <x v="0"/>
  </r>
  <r>
    <d v="1992-05-14T00:00:00"/>
    <x v="0"/>
    <n v="1"/>
    <n v="1"/>
    <x v="15"/>
    <n v="45"/>
    <x v="0"/>
    <n v="93"/>
    <m/>
    <n v="7.06"/>
    <m/>
    <m/>
    <n v="1"/>
    <n v="399"/>
    <n v="1"/>
    <x v="0"/>
  </r>
  <r>
    <d v="1992-05-14T00:00:00"/>
    <x v="0"/>
    <n v="1"/>
    <n v="1"/>
    <x v="15"/>
    <n v="46"/>
    <x v="0"/>
    <n v="91"/>
    <m/>
    <n v="6.21"/>
    <m/>
    <m/>
    <n v="1"/>
    <n v="399"/>
    <n v="1"/>
    <x v="0"/>
  </r>
  <r>
    <d v="1992-05-14T00:00:00"/>
    <x v="0"/>
    <n v="1"/>
    <n v="1"/>
    <x v="15"/>
    <n v="47"/>
    <x v="0"/>
    <n v="97"/>
    <m/>
    <n v="8.4499999999999993"/>
    <m/>
    <m/>
    <n v="1"/>
    <n v="399"/>
    <n v="1"/>
    <x v="0"/>
  </r>
  <r>
    <d v="1992-05-14T00:00:00"/>
    <x v="0"/>
    <n v="1"/>
    <n v="1"/>
    <x v="15"/>
    <n v="48"/>
    <x v="0"/>
    <n v="85"/>
    <m/>
    <n v="5.88"/>
    <m/>
    <n v="1"/>
    <n v="1"/>
    <n v="399"/>
    <n v="1"/>
    <x v="0"/>
  </r>
  <r>
    <d v="1992-05-14T00:00:00"/>
    <x v="0"/>
    <n v="1"/>
    <n v="1"/>
    <x v="15"/>
    <n v="49"/>
    <x v="0"/>
    <n v="95"/>
    <m/>
    <n v="8.23"/>
    <m/>
    <m/>
    <n v="1"/>
    <n v="399"/>
    <n v="1"/>
    <x v="0"/>
  </r>
  <r>
    <d v="1992-05-14T00:00:00"/>
    <x v="0"/>
    <n v="1"/>
    <n v="1"/>
    <x v="15"/>
    <n v="50"/>
    <x v="0"/>
    <n v="94"/>
    <m/>
    <n v="8.02"/>
    <m/>
    <m/>
    <n v="1"/>
    <n v="399"/>
    <n v="1"/>
    <x v="0"/>
  </r>
  <r>
    <d v="1992-05-14T00:00:00"/>
    <x v="0"/>
    <n v="1"/>
    <n v="1"/>
    <x v="15"/>
    <n v="51"/>
    <x v="0"/>
    <n v="92"/>
    <m/>
    <n v="7.1"/>
    <m/>
    <m/>
    <n v="1"/>
    <n v="399"/>
    <n v="1"/>
    <x v="0"/>
  </r>
  <r>
    <d v="1992-05-14T00:00:00"/>
    <x v="0"/>
    <n v="1"/>
    <n v="1"/>
    <x v="15"/>
    <n v="52"/>
    <x v="0"/>
    <n v="94"/>
    <m/>
    <n v="7.74"/>
    <m/>
    <m/>
    <n v="1"/>
    <n v="399"/>
    <n v="1"/>
    <x v="0"/>
  </r>
  <r>
    <d v="1992-05-14T00:00:00"/>
    <x v="0"/>
    <n v="1"/>
    <n v="1"/>
    <x v="15"/>
    <n v="53"/>
    <x v="0"/>
    <n v="86"/>
    <m/>
    <n v="5.93"/>
    <m/>
    <n v="1"/>
    <n v="1"/>
    <n v="399"/>
    <n v="1"/>
    <x v="0"/>
  </r>
  <r>
    <d v="1992-05-14T00:00:00"/>
    <x v="0"/>
    <n v="1"/>
    <n v="1"/>
    <x v="15"/>
    <n v="54"/>
    <x v="0"/>
    <n v="86"/>
    <m/>
    <n v="5.84"/>
    <m/>
    <m/>
    <n v="1"/>
    <n v="399"/>
    <n v="1"/>
    <x v="0"/>
  </r>
  <r>
    <d v="1992-05-14T00:00:00"/>
    <x v="0"/>
    <n v="1"/>
    <n v="1"/>
    <x v="15"/>
    <n v="55"/>
    <x v="0"/>
    <n v="87"/>
    <m/>
    <n v="5.75"/>
    <m/>
    <m/>
    <n v="1"/>
    <n v="399"/>
    <n v="1"/>
    <x v="0"/>
  </r>
  <r>
    <d v="1992-05-14T00:00:00"/>
    <x v="0"/>
    <n v="1"/>
    <n v="1"/>
    <x v="15"/>
    <n v="56"/>
    <x v="0"/>
    <n v="94"/>
    <m/>
    <n v="7.3"/>
    <m/>
    <n v="1"/>
    <n v="1"/>
    <n v="399"/>
    <n v="1"/>
    <x v="0"/>
  </r>
  <r>
    <d v="1992-05-14T00:00:00"/>
    <x v="0"/>
    <n v="1"/>
    <n v="1"/>
    <x v="15"/>
    <n v="57"/>
    <x v="0"/>
    <n v="91"/>
    <m/>
    <n v="7.05"/>
    <m/>
    <m/>
    <n v="1"/>
    <n v="399"/>
    <n v="1"/>
    <x v="0"/>
  </r>
  <r>
    <d v="1992-05-14T00:00:00"/>
    <x v="0"/>
    <n v="1"/>
    <n v="1"/>
    <x v="15"/>
    <n v="58"/>
    <x v="0"/>
    <n v="89"/>
    <m/>
    <n v="5.77"/>
    <m/>
    <m/>
    <n v="1"/>
    <n v="399"/>
    <n v="1"/>
    <x v="0"/>
  </r>
  <r>
    <d v="1992-05-14T00:00:00"/>
    <x v="0"/>
    <n v="1"/>
    <n v="1"/>
    <x v="15"/>
    <n v="59"/>
    <x v="0"/>
    <n v="89"/>
    <m/>
    <n v="5.94"/>
    <m/>
    <m/>
    <n v="1"/>
    <n v="399"/>
    <n v="1"/>
    <x v="0"/>
  </r>
  <r>
    <d v="1992-05-14T00:00:00"/>
    <x v="0"/>
    <n v="1"/>
    <n v="1"/>
    <x v="15"/>
    <n v="60"/>
    <x v="0"/>
    <n v="91"/>
    <m/>
    <n v="6.28"/>
    <m/>
    <m/>
    <n v="1"/>
    <n v="399"/>
    <n v="1"/>
    <x v="0"/>
  </r>
  <r>
    <d v="1992-05-14T00:00:00"/>
    <x v="0"/>
    <n v="1"/>
    <n v="1"/>
    <x v="15"/>
    <n v="61"/>
    <x v="0"/>
    <n v="90"/>
    <m/>
    <n v="6.49"/>
    <m/>
    <n v="1"/>
    <n v="1"/>
    <n v="399"/>
    <n v="1"/>
    <x v="0"/>
  </r>
  <r>
    <d v="1992-05-14T00:00:00"/>
    <x v="0"/>
    <n v="1"/>
    <n v="1"/>
    <x v="15"/>
    <n v="62"/>
    <x v="0"/>
    <n v="85"/>
    <m/>
    <n v="5.64"/>
    <m/>
    <n v="1"/>
    <n v="1"/>
    <n v="399"/>
    <n v="1"/>
    <x v="0"/>
  </r>
  <r>
    <d v="1992-05-14T00:00:00"/>
    <x v="0"/>
    <n v="1"/>
    <n v="1"/>
    <x v="15"/>
    <n v="63"/>
    <x v="1"/>
    <n v="95"/>
    <m/>
    <n v="6.91"/>
    <m/>
    <n v="2"/>
    <n v="1"/>
    <n v="399"/>
    <n v="1"/>
    <x v="0"/>
  </r>
  <r>
    <d v="1992-05-14T00:00:00"/>
    <x v="0"/>
    <n v="1"/>
    <n v="1"/>
    <x v="15"/>
    <n v="64"/>
    <x v="0"/>
    <n v="91"/>
    <m/>
    <n v="6.73"/>
    <m/>
    <m/>
    <n v="1"/>
    <n v="399"/>
    <n v="1"/>
    <x v="0"/>
  </r>
  <r>
    <d v="1992-05-14T00:00:00"/>
    <x v="0"/>
    <n v="1"/>
    <n v="1"/>
    <x v="15"/>
    <n v="65"/>
    <x v="0"/>
    <n v="94"/>
    <m/>
    <n v="8.1"/>
    <m/>
    <m/>
    <n v="1"/>
    <n v="399"/>
    <n v="1"/>
    <x v="0"/>
  </r>
  <r>
    <d v="1992-05-14T00:00:00"/>
    <x v="0"/>
    <n v="1"/>
    <n v="1"/>
    <x v="15"/>
    <n v="66"/>
    <x v="0"/>
    <n v="91"/>
    <m/>
    <n v="7.06"/>
    <m/>
    <n v="1"/>
    <n v="1"/>
    <n v="399"/>
    <n v="1"/>
    <x v="0"/>
  </r>
  <r>
    <d v="1992-05-14T00:00:00"/>
    <x v="0"/>
    <n v="1"/>
    <n v="1"/>
    <x v="15"/>
    <n v="67"/>
    <x v="0"/>
    <n v="89"/>
    <m/>
    <n v="6.25"/>
    <m/>
    <m/>
    <n v="1"/>
    <n v="399"/>
    <n v="1"/>
    <x v="0"/>
  </r>
  <r>
    <d v="1992-05-14T00:00:00"/>
    <x v="0"/>
    <n v="1"/>
    <n v="1"/>
    <x v="15"/>
    <n v="68"/>
    <x v="0"/>
    <n v="91"/>
    <m/>
    <n v="6.69"/>
    <m/>
    <m/>
    <n v="1"/>
    <n v="399"/>
    <n v="1"/>
    <x v="0"/>
  </r>
  <r>
    <d v="1992-05-14T00:00:00"/>
    <x v="0"/>
    <n v="1"/>
    <n v="1"/>
    <x v="15"/>
    <n v="69"/>
    <x v="0"/>
    <n v="92"/>
    <m/>
    <n v="6.26"/>
    <m/>
    <n v="1"/>
    <n v="1"/>
    <n v="399"/>
    <n v="1"/>
    <x v="0"/>
  </r>
  <r>
    <d v="1992-05-14T00:00:00"/>
    <x v="0"/>
    <n v="1"/>
    <n v="1"/>
    <x v="15"/>
    <n v="70"/>
    <x v="0"/>
    <n v="96"/>
    <m/>
    <n v="7.37"/>
    <m/>
    <n v="1"/>
    <n v="1"/>
    <n v="399"/>
    <n v="1"/>
    <x v="0"/>
  </r>
  <r>
    <d v="1992-05-14T00:00:00"/>
    <x v="0"/>
    <n v="1"/>
    <n v="1"/>
    <x v="15"/>
    <n v="71"/>
    <x v="0"/>
    <n v="95"/>
    <m/>
    <n v="7.17"/>
    <m/>
    <n v="1"/>
    <n v="1"/>
    <n v="399"/>
    <n v="1"/>
    <x v="0"/>
  </r>
  <r>
    <d v="1992-05-14T00:00:00"/>
    <x v="0"/>
    <n v="1"/>
    <n v="1"/>
    <x v="15"/>
    <n v="72"/>
    <x v="0"/>
    <n v="90"/>
    <m/>
    <n v="6.09"/>
    <m/>
    <n v="1"/>
    <n v="1"/>
    <n v="399"/>
    <n v="1"/>
    <x v="0"/>
  </r>
  <r>
    <d v="1992-05-14T00:00:00"/>
    <x v="0"/>
    <n v="1"/>
    <n v="1"/>
    <x v="15"/>
    <n v="73"/>
    <x v="0"/>
    <n v="86"/>
    <m/>
    <n v="5.0199999999999996"/>
    <m/>
    <m/>
    <n v="1"/>
    <n v="399"/>
    <n v="1"/>
    <x v="0"/>
  </r>
  <r>
    <d v="1992-05-14T00:00:00"/>
    <x v="0"/>
    <n v="1"/>
    <n v="1"/>
    <x v="15"/>
    <n v="74"/>
    <x v="0"/>
    <n v="94"/>
    <m/>
    <n v="7.06"/>
    <m/>
    <n v="1"/>
    <n v="1"/>
    <n v="399"/>
    <n v="1"/>
    <x v="0"/>
  </r>
  <r>
    <d v="1992-05-14T00:00:00"/>
    <x v="0"/>
    <n v="1"/>
    <n v="1"/>
    <x v="15"/>
    <n v="75"/>
    <x v="0"/>
    <n v="87"/>
    <m/>
    <n v="5.78"/>
    <m/>
    <m/>
    <n v="1"/>
    <n v="399"/>
    <n v="1"/>
    <x v="0"/>
  </r>
  <r>
    <d v="1992-05-14T00:00:00"/>
    <x v="0"/>
    <n v="1"/>
    <n v="1"/>
    <x v="15"/>
    <n v="76"/>
    <x v="0"/>
    <n v="91"/>
    <m/>
    <n v="6.4"/>
    <m/>
    <n v="1"/>
    <n v="1"/>
    <n v="399"/>
    <n v="1"/>
    <x v="0"/>
  </r>
  <r>
    <d v="1992-05-14T00:00:00"/>
    <x v="0"/>
    <n v="1"/>
    <n v="1"/>
    <x v="15"/>
    <n v="77"/>
    <x v="0"/>
    <n v="81"/>
    <m/>
    <n v="4.4800000000000004"/>
    <m/>
    <m/>
    <n v="1"/>
    <n v="399"/>
    <n v="1"/>
    <x v="0"/>
  </r>
  <r>
    <d v="1992-05-14T00:00:00"/>
    <x v="0"/>
    <n v="1"/>
    <n v="1"/>
    <x v="15"/>
    <n v="78"/>
    <x v="0"/>
    <n v="88"/>
    <m/>
    <n v="6.07"/>
    <m/>
    <n v="1"/>
    <n v="1"/>
    <n v="399"/>
    <n v="1"/>
    <x v="0"/>
  </r>
  <r>
    <d v="1992-05-14T00:00:00"/>
    <x v="0"/>
    <n v="1"/>
    <n v="1"/>
    <x v="15"/>
    <n v="79"/>
    <x v="0"/>
    <n v="90"/>
    <m/>
    <n v="6.58"/>
    <m/>
    <m/>
    <n v="1"/>
    <n v="399"/>
    <n v="1"/>
    <x v="0"/>
  </r>
  <r>
    <d v="1992-05-14T00:00:00"/>
    <x v="0"/>
    <n v="1"/>
    <n v="1"/>
    <x v="15"/>
    <n v="80"/>
    <x v="0"/>
    <n v="90"/>
    <m/>
    <n v="6.44"/>
    <m/>
    <n v="1"/>
    <n v="1"/>
    <n v="399"/>
    <n v="1"/>
    <x v="0"/>
  </r>
  <r>
    <d v="1992-05-14T00:00:00"/>
    <x v="0"/>
    <n v="1"/>
    <n v="1"/>
    <x v="15"/>
    <n v="81"/>
    <x v="0"/>
    <n v="80"/>
    <m/>
    <n v="4.5599999999999996"/>
    <m/>
    <n v="1"/>
    <n v="1"/>
    <n v="399"/>
    <n v="1"/>
    <x v="0"/>
  </r>
  <r>
    <d v="1992-05-14T00:00:00"/>
    <x v="0"/>
    <n v="1"/>
    <n v="1"/>
    <x v="15"/>
    <n v="82"/>
    <x v="0"/>
    <n v="91"/>
    <m/>
    <n v="7.06"/>
    <m/>
    <m/>
    <n v="1"/>
    <n v="399"/>
    <n v="1"/>
    <x v="0"/>
  </r>
  <r>
    <d v="1992-05-14T00:00:00"/>
    <x v="0"/>
    <n v="1"/>
    <n v="1"/>
    <x v="15"/>
    <n v="83"/>
    <x v="0"/>
    <n v="96"/>
    <m/>
    <n v="8.11"/>
    <m/>
    <n v="1"/>
    <n v="1"/>
    <n v="399"/>
    <n v="1"/>
    <x v="0"/>
  </r>
  <r>
    <d v="1992-05-14T00:00:00"/>
    <x v="0"/>
    <n v="1"/>
    <n v="1"/>
    <x v="15"/>
    <n v="84"/>
    <x v="0"/>
    <n v="93"/>
    <m/>
    <n v="7.03"/>
    <m/>
    <m/>
    <n v="1"/>
    <n v="399"/>
    <n v="1"/>
    <x v="0"/>
  </r>
  <r>
    <d v="1992-05-14T00:00:00"/>
    <x v="0"/>
    <n v="1"/>
    <n v="1"/>
    <x v="15"/>
    <n v="85"/>
    <x v="1"/>
    <n v="92"/>
    <m/>
    <n v="6.15"/>
    <m/>
    <n v="2"/>
    <n v="1"/>
    <n v="399"/>
    <n v="1"/>
    <x v="0"/>
  </r>
  <r>
    <d v="1992-05-19T00:00:00"/>
    <x v="0"/>
    <n v="1"/>
    <n v="1"/>
    <x v="15"/>
    <n v="1"/>
    <x v="0"/>
    <n v="93"/>
    <m/>
    <n v="7.95"/>
    <m/>
    <n v="1"/>
    <n v="1"/>
    <n v="399"/>
    <n v="1"/>
    <x v="0"/>
  </r>
  <r>
    <d v="1992-05-19T00:00:00"/>
    <x v="0"/>
    <n v="1"/>
    <n v="1"/>
    <x v="15"/>
    <n v="2"/>
    <x v="0"/>
    <n v="93"/>
    <m/>
    <n v="7.35"/>
    <m/>
    <n v="1"/>
    <n v="1"/>
    <n v="399"/>
    <n v="1"/>
    <x v="0"/>
  </r>
  <r>
    <d v="1992-05-19T00:00:00"/>
    <x v="0"/>
    <n v="1"/>
    <n v="1"/>
    <x v="15"/>
    <n v="3"/>
    <x v="0"/>
    <n v="91"/>
    <m/>
    <n v="6.51"/>
    <m/>
    <n v="1"/>
    <n v="1"/>
    <n v="399"/>
    <n v="1"/>
    <x v="0"/>
  </r>
  <r>
    <d v="1992-05-19T00:00:00"/>
    <x v="0"/>
    <n v="1"/>
    <n v="1"/>
    <x v="15"/>
    <n v="4"/>
    <x v="0"/>
    <n v="94"/>
    <m/>
    <n v="7.12"/>
    <m/>
    <n v="1"/>
    <n v="1"/>
    <n v="399"/>
    <n v="1"/>
    <x v="0"/>
  </r>
  <r>
    <d v="1992-05-19T00:00:00"/>
    <x v="0"/>
    <n v="1"/>
    <n v="1"/>
    <x v="15"/>
    <n v="5"/>
    <x v="0"/>
    <n v="96"/>
    <m/>
    <n v="7.87"/>
    <m/>
    <n v="1"/>
    <n v="1"/>
    <n v="399"/>
    <n v="1"/>
    <x v="0"/>
  </r>
  <r>
    <d v="1992-05-19T00:00:00"/>
    <x v="0"/>
    <n v="1"/>
    <n v="1"/>
    <x v="15"/>
    <n v="6"/>
    <x v="0"/>
    <n v="90"/>
    <m/>
    <n v="6.28"/>
    <m/>
    <n v="1"/>
    <n v="1"/>
    <n v="399"/>
    <n v="1"/>
    <x v="0"/>
  </r>
  <r>
    <d v="1992-05-19T00:00:00"/>
    <x v="0"/>
    <n v="1"/>
    <n v="1"/>
    <x v="15"/>
    <n v="7"/>
    <x v="0"/>
    <n v="94"/>
    <m/>
    <n v="7.94"/>
    <m/>
    <n v="1"/>
    <n v="1"/>
    <n v="399"/>
    <n v="1"/>
    <x v="0"/>
  </r>
  <r>
    <d v="1992-05-19T00:00:00"/>
    <x v="0"/>
    <n v="1"/>
    <n v="1"/>
    <x v="15"/>
    <n v="8"/>
    <x v="0"/>
    <n v="95"/>
    <m/>
    <n v="7.69"/>
    <m/>
    <n v="1"/>
    <n v="1"/>
    <n v="399"/>
    <n v="1"/>
    <x v="0"/>
  </r>
  <r>
    <d v="1992-05-19T00:00:00"/>
    <x v="0"/>
    <n v="1"/>
    <n v="1"/>
    <x v="15"/>
    <n v="9"/>
    <x v="0"/>
    <n v="97"/>
    <m/>
    <n v="7.79"/>
    <m/>
    <n v="1"/>
    <n v="1"/>
    <n v="399"/>
    <n v="1"/>
    <x v="0"/>
  </r>
  <r>
    <d v="1992-05-19T00:00:00"/>
    <x v="0"/>
    <n v="1"/>
    <n v="1"/>
    <x v="15"/>
    <n v="10"/>
    <x v="0"/>
    <n v="88"/>
    <m/>
    <n v="6.12"/>
    <m/>
    <n v="1"/>
    <n v="1"/>
    <n v="399"/>
    <n v="1"/>
    <x v="0"/>
  </r>
  <r>
    <d v="1992-05-19T00:00:00"/>
    <x v="0"/>
    <n v="1"/>
    <n v="1"/>
    <x v="15"/>
    <n v="11"/>
    <x v="0"/>
    <n v="98"/>
    <m/>
    <n v="7.9"/>
    <m/>
    <n v="1"/>
    <n v="1"/>
    <n v="399"/>
    <n v="1"/>
    <x v="0"/>
  </r>
  <r>
    <d v="1992-05-19T00:00:00"/>
    <x v="0"/>
    <n v="1"/>
    <n v="1"/>
    <x v="15"/>
    <n v="12"/>
    <x v="0"/>
    <n v="95"/>
    <m/>
    <n v="8.65"/>
    <m/>
    <n v="1"/>
    <n v="1"/>
    <n v="399"/>
    <n v="1"/>
    <x v="0"/>
  </r>
  <r>
    <d v="1992-05-19T00:00:00"/>
    <x v="0"/>
    <n v="1"/>
    <n v="1"/>
    <x v="15"/>
    <n v="13"/>
    <x v="0"/>
    <n v="92"/>
    <m/>
    <n v="7.06"/>
    <m/>
    <n v="1"/>
    <n v="1"/>
    <n v="399"/>
    <n v="1"/>
    <x v="0"/>
  </r>
  <r>
    <d v="1992-05-19T00:00:00"/>
    <x v="0"/>
    <n v="1"/>
    <n v="1"/>
    <x v="15"/>
    <n v="14"/>
    <x v="0"/>
    <n v="87"/>
    <m/>
    <n v="5.74"/>
    <m/>
    <n v="1"/>
    <n v="1"/>
    <n v="399"/>
    <n v="1"/>
    <x v="0"/>
  </r>
  <r>
    <d v="1992-05-19T00:00:00"/>
    <x v="0"/>
    <n v="1"/>
    <n v="1"/>
    <x v="15"/>
    <n v="15"/>
    <x v="0"/>
    <n v="97"/>
    <m/>
    <n v="7.69"/>
    <m/>
    <n v="1"/>
    <n v="1"/>
    <n v="399"/>
    <n v="1"/>
    <x v="0"/>
  </r>
  <r>
    <d v="1992-05-19T00:00:00"/>
    <x v="0"/>
    <n v="1"/>
    <n v="1"/>
    <x v="15"/>
    <n v="16"/>
    <x v="0"/>
    <n v="91"/>
    <m/>
    <n v="7.03"/>
    <m/>
    <n v="1"/>
    <n v="1"/>
    <n v="399"/>
    <n v="1"/>
    <x v="0"/>
  </r>
  <r>
    <d v="1992-05-19T00:00:00"/>
    <x v="0"/>
    <n v="1"/>
    <n v="1"/>
    <x v="15"/>
    <n v="17"/>
    <x v="0"/>
    <n v="96"/>
    <m/>
    <n v="7.53"/>
    <m/>
    <n v="1"/>
    <n v="1"/>
    <n v="399"/>
    <n v="1"/>
    <x v="0"/>
  </r>
  <r>
    <d v="1992-05-19T00:00:00"/>
    <x v="0"/>
    <n v="1"/>
    <n v="1"/>
    <x v="15"/>
    <n v="18"/>
    <x v="0"/>
    <n v="93"/>
    <m/>
    <n v="6.48"/>
    <m/>
    <n v="1"/>
    <n v="1"/>
    <n v="399"/>
    <n v="1"/>
    <x v="0"/>
  </r>
  <r>
    <d v="1992-05-19T00:00:00"/>
    <x v="0"/>
    <n v="1"/>
    <n v="1"/>
    <x v="15"/>
    <n v="19"/>
    <x v="0"/>
    <n v="90"/>
    <m/>
    <n v="6.72"/>
    <m/>
    <n v="1"/>
    <n v="1"/>
    <n v="399"/>
    <n v="1"/>
    <x v="0"/>
  </r>
  <r>
    <d v="1992-05-19T00:00:00"/>
    <x v="0"/>
    <n v="1"/>
    <n v="1"/>
    <x v="15"/>
    <n v="20"/>
    <x v="0"/>
    <n v="103"/>
    <m/>
    <n v="9.43"/>
    <m/>
    <n v="1"/>
    <n v="1"/>
    <n v="399"/>
    <n v="1"/>
    <x v="0"/>
  </r>
  <r>
    <d v="1992-05-19T00:00:00"/>
    <x v="0"/>
    <n v="1"/>
    <n v="1"/>
    <x v="15"/>
    <n v="21"/>
    <x v="0"/>
    <n v="88"/>
    <m/>
    <n v="5.7"/>
    <m/>
    <n v="1"/>
    <n v="1"/>
    <n v="399"/>
    <n v="1"/>
    <x v="0"/>
  </r>
  <r>
    <d v="1992-05-19T00:00:00"/>
    <x v="0"/>
    <n v="1"/>
    <n v="1"/>
    <x v="15"/>
    <n v="22"/>
    <x v="0"/>
    <n v="98"/>
    <m/>
    <n v="8.43"/>
    <m/>
    <n v="1"/>
    <n v="1"/>
    <n v="399"/>
    <n v="1"/>
    <x v="0"/>
  </r>
  <r>
    <d v="1992-05-19T00:00:00"/>
    <x v="0"/>
    <n v="1"/>
    <n v="1"/>
    <x v="15"/>
    <n v="23"/>
    <x v="0"/>
    <n v="91"/>
    <m/>
    <n v="6.91"/>
    <m/>
    <n v="1"/>
    <n v="1"/>
    <n v="399"/>
    <n v="1"/>
    <x v="0"/>
  </r>
  <r>
    <d v="1992-05-19T00:00:00"/>
    <x v="0"/>
    <n v="1"/>
    <n v="1"/>
    <x v="15"/>
    <n v="24"/>
    <x v="0"/>
    <n v="93"/>
    <m/>
    <n v="7.13"/>
    <m/>
    <n v="1"/>
    <n v="1"/>
    <n v="399"/>
    <n v="1"/>
    <x v="0"/>
  </r>
  <r>
    <d v="1992-05-19T00:00:00"/>
    <x v="0"/>
    <n v="1"/>
    <n v="1"/>
    <x v="15"/>
    <n v="25"/>
    <x v="0"/>
    <n v="92"/>
    <m/>
    <n v="7.15"/>
    <m/>
    <n v="1"/>
    <n v="1"/>
    <n v="399"/>
    <n v="1"/>
    <x v="0"/>
  </r>
  <r>
    <d v="1992-05-19T00:00:00"/>
    <x v="0"/>
    <n v="1"/>
    <n v="1"/>
    <x v="15"/>
    <n v="26"/>
    <x v="0"/>
    <n v="89"/>
    <m/>
    <n v="6.38"/>
    <m/>
    <n v="1"/>
    <n v="1"/>
    <n v="399"/>
    <n v="1"/>
    <x v="0"/>
  </r>
  <r>
    <d v="1992-05-19T00:00:00"/>
    <x v="0"/>
    <n v="1"/>
    <n v="1"/>
    <x v="15"/>
    <n v="27"/>
    <x v="0"/>
    <n v="92"/>
    <m/>
    <n v="7.02"/>
    <m/>
    <n v="1"/>
    <n v="1"/>
    <n v="399"/>
    <n v="1"/>
    <x v="0"/>
  </r>
  <r>
    <d v="1992-05-19T00:00:00"/>
    <x v="0"/>
    <n v="1"/>
    <n v="1"/>
    <x v="15"/>
    <n v="28"/>
    <x v="0"/>
    <n v="94"/>
    <m/>
    <n v="7.74"/>
    <m/>
    <n v="1"/>
    <n v="1"/>
    <n v="399"/>
    <n v="1"/>
    <x v="0"/>
  </r>
  <r>
    <d v="1992-05-19T00:00:00"/>
    <x v="0"/>
    <n v="1"/>
    <n v="1"/>
    <x v="15"/>
    <n v="29"/>
    <x v="0"/>
    <n v="91"/>
    <m/>
    <n v="6.24"/>
    <m/>
    <n v="1"/>
    <n v="1"/>
    <n v="399"/>
    <n v="1"/>
    <x v="0"/>
  </r>
  <r>
    <d v="1992-05-19T00:00:00"/>
    <x v="0"/>
    <n v="1"/>
    <n v="1"/>
    <x v="15"/>
    <n v="30"/>
    <x v="0"/>
    <n v="92"/>
    <m/>
    <n v="7.17"/>
    <m/>
    <n v="1"/>
    <n v="1"/>
    <n v="399"/>
    <n v="1"/>
    <x v="0"/>
  </r>
  <r>
    <d v="1992-05-19T00:00:00"/>
    <x v="0"/>
    <n v="1"/>
    <n v="1"/>
    <x v="15"/>
    <n v="31"/>
    <x v="0"/>
    <n v="92"/>
    <m/>
    <n v="6.33"/>
    <m/>
    <n v="1"/>
    <n v="1"/>
    <n v="399"/>
    <n v="1"/>
    <x v="0"/>
  </r>
  <r>
    <d v="1992-05-19T00:00:00"/>
    <x v="0"/>
    <n v="1"/>
    <n v="1"/>
    <x v="15"/>
    <n v="32"/>
    <x v="0"/>
    <n v="90"/>
    <m/>
    <n v="6.55"/>
    <m/>
    <n v="1"/>
    <n v="1"/>
    <n v="399"/>
    <n v="1"/>
    <x v="0"/>
  </r>
  <r>
    <d v="1992-05-19T00:00:00"/>
    <x v="0"/>
    <n v="1"/>
    <n v="1"/>
    <x v="15"/>
    <n v="33"/>
    <x v="0"/>
    <n v="93"/>
    <m/>
    <n v="6.83"/>
    <m/>
    <n v="1"/>
    <n v="1"/>
    <n v="399"/>
    <n v="1"/>
    <x v="0"/>
  </r>
  <r>
    <d v="1992-05-19T00:00:00"/>
    <x v="0"/>
    <n v="1"/>
    <n v="1"/>
    <x v="15"/>
    <n v="34"/>
    <x v="0"/>
    <n v="89"/>
    <m/>
    <n v="6.4"/>
    <m/>
    <n v="1"/>
    <n v="1"/>
    <n v="399"/>
    <n v="1"/>
    <x v="0"/>
  </r>
  <r>
    <d v="1992-05-19T00:00:00"/>
    <x v="0"/>
    <n v="1"/>
    <n v="1"/>
    <x v="15"/>
    <n v="35"/>
    <x v="0"/>
    <n v="95"/>
    <m/>
    <n v="7.73"/>
    <m/>
    <n v="1"/>
    <n v="1"/>
    <n v="399"/>
    <n v="1"/>
    <x v="0"/>
  </r>
  <r>
    <d v="1992-05-19T00:00:00"/>
    <x v="0"/>
    <n v="1"/>
    <n v="1"/>
    <x v="15"/>
    <n v="36"/>
    <x v="0"/>
    <n v="93"/>
    <m/>
    <n v="7.18"/>
    <m/>
    <n v="1"/>
    <n v="1"/>
    <n v="399"/>
    <n v="1"/>
    <x v="0"/>
  </r>
  <r>
    <d v="1992-05-19T00:00:00"/>
    <x v="0"/>
    <n v="1"/>
    <n v="1"/>
    <x v="15"/>
    <n v="37"/>
    <x v="0"/>
    <n v="92"/>
    <m/>
    <n v="6.49"/>
    <m/>
    <n v="1"/>
    <n v="1"/>
    <n v="399"/>
    <n v="1"/>
    <x v="0"/>
  </r>
  <r>
    <d v="1992-05-19T00:00:00"/>
    <x v="0"/>
    <n v="1"/>
    <n v="1"/>
    <x v="15"/>
    <n v="38"/>
    <x v="0"/>
    <n v="88"/>
    <m/>
    <n v="6.32"/>
    <m/>
    <n v="1"/>
    <n v="1"/>
    <n v="399"/>
    <n v="1"/>
    <x v="0"/>
  </r>
  <r>
    <d v="1992-05-19T00:00:00"/>
    <x v="0"/>
    <n v="1"/>
    <n v="1"/>
    <x v="15"/>
    <n v="39"/>
    <x v="0"/>
    <n v="89"/>
    <m/>
    <n v="6.39"/>
    <m/>
    <n v="1"/>
    <n v="1"/>
    <n v="399"/>
    <n v="1"/>
    <x v="0"/>
  </r>
  <r>
    <d v="1992-05-19T00:00:00"/>
    <x v="0"/>
    <n v="1"/>
    <n v="1"/>
    <x v="15"/>
    <n v="40"/>
    <x v="0"/>
    <n v="90"/>
    <m/>
    <n v="7.02"/>
    <m/>
    <n v="1"/>
    <n v="1"/>
    <n v="399"/>
    <n v="1"/>
    <x v="0"/>
  </r>
  <r>
    <d v="1992-05-19T00:00:00"/>
    <x v="0"/>
    <n v="1"/>
    <n v="1"/>
    <x v="15"/>
    <n v="41"/>
    <x v="0"/>
    <n v="88"/>
    <m/>
    <n v="6.17"/>
    <m/>
    <n v="1"/>
    <n v="1"/>
    <n v="399"/>
    <n v="1"/>
    <x v="0"/>
  </r>
  <r>
    <d v="1992-05-19T00:00:00"/>
    <x v="0"/>
    <n v="1"/>
    <n v="1"/>
    <x v="15"/>
    <n v="42"/>
    <x v="0"/>
    <n v="95"/>
    <m/>
    <n v="7.57"/>
    <m/>
    <n v="1"/>
    <n v="1"/>
    <n v="399"/>
    <n v="1"/>
    <x v="0"/>
  </r>
  <r>
    <d v="1992-05-19T00:00:00"/>
    <x v="0"/>
    <n v="1"/>
    <n v="1"/>
    <x v="15"/>
    <n v="43"/>
    <x v="0"/>
    <n v="92"/>
    <m/>
    <n v="6.98"/>
    <m/>
    <n v="1"/>
    <n v="1"/>
    <n v="399"/>
    <n v="1"/>
    <x v="0"/>
  </r>
  <r>
    <d v="1992-05-19T00:00:00"/>
    <x v="0"/>
    <n v="1"/>
    <n v="1"/>
    <x v="15"/>
    <n v="44"/>
    <x v="0"/>
    <n v="104"/>
    <m/>
    <n v="9.43"/>
    <m/>
    <n v="1"/>
    <n v="1"/>
    <n v="399"/>
    <n v="1"/>
    <x v="0"/>
  </r>
  <r>
    <d v="1992-05-19T00:00:00"/>
    <x v="0"/>
    <n v="1"/>
    <n v="1"/>
    <x v="15"/>
    <n v="45"/>
    <x v="0"/>
    <n v="86"/>
    <m/>
    <n v="6.41"/>
    <m/>
    <n v="1"/>
    <n v="1"/>
    <n v="399"/>
    <n v="1"/>
    <x v="0"/>
  </r>
  <r>
    <d v="1992-05-19T00:00:00"/>
    <x v="0"/>
    <n v="1"/>
    <n v="1"/>
    <x v="15"/>
    <n v="46"/>
    <x v="0"/>
    <n v="91"/>
    <m/>
    <n v="7.57"/>
    <m/>
    <n v="1"/>
    <n v="1"/>
    <n v="399"/>
    <n v="1"/>
    <x v="0"/>
  </r>
  <r>
    <d v="1992-05-19T00:00:00"/>
    <x v="0"/>
    <n v="1"/>
    <n v="1"/>
    <x v="15"/>
    <n v="47"/>
    <x v="0"/>
    <n v="93"/>
    <m/>
    <n v="7.19"/>
    <m/>
    <n v="1"/>
    <n v="1"/>
    <n v="399"/>
    <n v="1"/>
    <x v="0"/>
  </r>
  <r>
    <d v="1992-05-19T00:00:00"/>
    <x v="0"/>
    <n v="1"/>
    <n v="1"/>
    <x v="15"/>
    <n v="48"/>
    <x v="0"/>
    <n v="90"/>
    <m/>
    <n v="6.67"/>
    <m/>
    <n v="1"/>
    <n v="1"/>
    <n v="399"/>
    <n v="1"/>
    <x v="0"/>
  </r>
  <r>
    <d v="1992-05-19T00:00:00"/>
    <x v="0"/>
    <n v="1"/>
    <n v="1"/>
    <x v="15"/>
    <n v="49"/>
    <x v="0"/>
    <n v="96"/>
    <m/>
    <n v="7.73"/>
    <m/>
    <n v="1"/>
    <n v="1"/>
    <n v="399"/>
    <n v="1"/>
    <x v="0"/>
  </r>
  <r>
    <d v="1992-05-19T00:00:00"/>
    <x v="0"/>
    <n v="1"/>
    <n v="1"/>
    <x v="15"/>
    <n v="50"/>
    <x v="0"/>
    <n v="90"/>
    <m/>
    <n v="7.22"/>
    <m/>
    <n v="1"/>
    <n v="1"/>
    <n v="399"/>
    <n v="1"/>
    <x v="0"/>
  </r>
  <r>
    <d v="1992-05-19T00:00:00"/>
    <x v="0"/>
    <n v="1"/>
    <n v="1"/>
    <x v="15"/>
    <n v="51"/>
    <x v="0"/>
    <n v="91"/>
    <m/>
    <n v="6.81"/>
    <m/>
    <n v="1"/>
    <n v="1"/>
    <n v="399"/>
    <n v="1"/>
    <x v="0"/>
  </r>
  <r>
    <d v="1992-05-19T00:00:00"/>
    <x v="0"/>
    <n v="1"/>
    <n v="1"/>
    <x v="15"/>
    <n v="52"/>
    <x v="0"/>
    <n v="93"/>
    <m/>
    <n v="7.36"/>
    <m/>
    <n v="1"/>
    <n v="1"/>
    <n v="399"/>
    <n v="1"/>
    <x v="0"/>
  </r>
  <r>
    <d v="1992-05-19T00:00:00"/>
    <x v="0"/>
    <n v="1"/>
    <n v="1"/>
    <x v="15"/>
    <n v="53"/>
    <x v="0"/>
    <n v="93"/>
    <m/>
    <n v="7.43"/>
    <m/>
    <n v="1"/>
    <n v="1"/>
    <n v="399"/>
    <n v="1"/>
    <x v="0"/>
  </r>
  <r>
    <d v="1992-05-19T00:00:00"/>
    <x v="0"/>
    <n v="1"/>
    <n v="1"/>
    <x v="15"/>
    <n v="54"/>
    <x v="0"/>
    <n v="90"/>
    <m/>
    <n v="6.47"/>
    <m/>
    <n v="1"/>
    <n v="1"/>
    <n v="399"/>
    <n v="1"/>
    <x v="0"/>
  </r>
  <r>
    <d v="1992-05-19T00:00:00"/>
    <x v="0"/>
    <n v="1"/>
    <n v="1"/>
    <x v="15"/>
    <n v="55"/>
    <x v="0"/>
    <n v="96"/>
    <m/>
    <n v="8.61"/>
    <m/>
    <n v="1"/>
    <n v="1"/>
    <n v="399"/>
    <n v="1"/>
    <x v="0"/>
  </r>
  <r>
    <d v="1992-05-19T00:00:00"/>
    <x v="0"/>
    <n v="1"/>
    <n v="1"/>
    <x v="15"/>
    <n v="56"/>
    <x v="0"/>
    <n v="91"/>
    <m/>
    <n v="7.09"/>
    <m/>
    <n v="1"/>
    <n v="1"/>
    <n v="399"/>
    <n v="1"/>
    <x v="0"/>
  </r>
  <r>
    <d v="1992-05-19T00:00:00"/>
    <x v="0"/>
    <n v="1"/>
    <n v="1"/>
    <x v="15"/>
    <n v="57"/>
    <x v="0"/>
    <n v="88"/>
    <m/>
    <n v="5.49"/>
    <m/>
    <n v="1"/>
    <n v="1"/>
    <n v="399"/>
    <n v="1"/>
    <x v="0"/>
  </r>
  <r>
    <d v="1992-05-19T00:00:00"/>
    <x v="0"/>
    <n v="1"/>
    <n v="1"/>
    <x v="15"/>
    <n v="58"/>
    <x v="0"/>
    <n v="91"/>
    <m/>
    <n v="6.59"/>
    <m/>
    <n v="1"/>
    <n v="1"/>
    <n v="399"/>
    <n v="1"/>
    <x v="0"/>
  </r>
  <r>
    <d v="1992-05-19T00:00:00"/>
    <x v="0"/>
    <n v="1"/>
    <n v="1"/>
    <x v="15"/>
    <n v="59"/>
    <x v="0"/>
    <n v="93"/>
    <m/>
    <n v="7.03"/>
    <m/>
    <n v="1"/>
    <n v="1"/>
    <n v="399"/>
    <n v="1"/>
    <x v="0"/>
  </r>
  <r>
    <d v="1992-05-19T00:00:00"/>
    <x v="0"/>
    <n v="1"/>
    <n v="1"/>
    <x v="15"/>
    <n v="60"/>
    <x v="0"/>
    <n v="90"/>
    <m/>
    <n v="6.51"/>
    <m/>
    <n v="1"/>
    <n v="1"/>
    <n v="399"/>
    <n v="1"/>
    <x v="0"/>
  </r>
  <r>
    <d v="1992-05-19T00:00:00"/>
    <x v="0"/>
    <n v="1"/>
    <n v="1"/>
    <x v="15"/>
    <n v="61"/>
    <x v="0"/>
    <n v="92"/>
    <m/>
    <n v="6.75"/>
    <m/>
    <m/>
    <n v="1"/>
    <n v="399"/>
    <n v="1"/>
    <x v="0"/>
  </r>
  <r>
    <d v="1992-05-19T00:00:00"/>
    <x v="0"/>
    <n v="1"/>
    <n v="1"/>
    <x v="15"/>
    <n v="62"/>
    <x v="0"/>
    <n v="98"/>
    <m/>
    <n v="8.02"/>
    <m/>
    <n v="1"/>
    <n v="1"/>
    <n v="399"/>
    <n v="1"/>
    <x v="0"/>
  </r>
  <r>
    <d v="1992-05-19T00:00:00"/>
    <x v="0"/>
    <n v="1"/>
    <n v="1"/>
    <x v="15"/>
    <n v="63"/>
    <x v="0"/>
    <n v="94"/>
    <m/>
    <n v="7.81"/>
    <m/>
    <n v="1"/>
    <n v="1"/>
    <n v="399"/>
    <n v="1"/>
    <x v="0"/>
  </r>
  <r>
    <d v="1992-05-19T00:00:00"/>
    <x v="0"/>
    <n v="1"/>
    <n v="1"/>
    <x v="15"/>
    <n v="64"/>
    <x v="0"/>
    <n v="91"/>
    <m/>
    <n v="6.88"/>
    <m/>
    <n v="1"/>
    <n v="1"/>
    <n v="399"/>
    <n v="1"/>
    <x v="0"/>
  </r>
  <r>
    <d v="1992-05-19T00:00:00"/>
    <x v="0"/>
    <n v="1"/>
    <n v="1"/>
    <x v="15"/>
    <n v="65"/>
    <x v="0"/>
    <n v="84"/>
    <m/>
    <n v="5.35"/>
    <m/>
    <n v="1"/>
    <n v="1"/>
    <n v="399"/>
    <n v="1"/>
    <x v="0"/>
  </r>
  <r>
    <d v="1992-05-19T00:00:00"/>
    <x v="0"/>
    <n v="1"/>
    <n v="1"/>
    <x v="15"/>
    <n v="66"/>
    <x v="0"/>
    <n v="91"/>
    <m/>
    <n v="7.14"/>
    <m/>
    <n v="1"/>
    <n v="1"/>
    <n v="399"/>
    <n v="1"/>
    <x v="0"/>
  </r>
  <r>
    <d v="1992-05-19T00:00:00"/>
    <x v="0"/>
    <n v="1"/>
    <n v="1"/>
    <x v="15"/>
    <n v="67"/>
    <x v="0"/>
    <n v="87"/>
    <m/>
    <n v="5.55"/>
    <m/>
    <n v="1"/>
    <n v="1"/>
    <n v="399"/>
    <n v="1"/>
    <x v="0"/>
  </r>
  <r>
    <d v="1992-05-19T00:00:00"/>
    <x v="0"/>
    <n v="1"/>
    <n v="1"/>
    <x v="15"/>
    <n v="68"/>
    <x v="0"/>
    <n v="89"/>
    <m/>
    <n v="6.03"/>
    <m/>
    <n v="1"/>
    <n v="1"/>
    <n v="399"/>
    <n v="1"/>
    <x v="0"/>
  </r>
  <r>
    <d v="1992-05-19T00:00:00"/>
    <x v="0"/>
    <n v="1"/>
    <n v="1"/>
    <x v="15"/>
    <n v="69"/>
    <x v="0"/>
    <n v="87"/>
    <m/>
    <n v="6.01"/>
    <m/>
    <n v="1"/>
    <n v="1"/>
    <n v="399"/>
    <n v="1"/>
    <x v="0"/>
  </r>
  <r>
    <d v="1992-05-19T00:00:00"/>
    <x v="0"/>
    <n v="1"/>
    <n v="1"/>
    <x v="15"/>
    <n v="70"/>
    <x v="0"/>
    <n v="100"/>
    <m/>
    <n v="8.73"/>
    <m/>
    <n v="1"/>
    <n v="1"/>
    <n v="399"/>
    <n v="1"/>
    <x v="0"/>
  </r>
  <r>
    <d v="1992-05-19T00:00:00"/>
    <x v="0"/>
    <n v="1"/>
    <n v="1"/>
    <x v="15"/>
    <n v="71"/>
    <x v="0"/>
    <n v="95"/>
    <m/>
    <n v="7.21"/>
    <m/>
    <n v="1"/>
    <n v="1"/>
    <n v="399"/>
    <n v="1"/>
    <x v="0"/>
  </r>
  <r>
    <d v="1992-05-19T00:00:00"/>
    <x v="0"/>
    <n v="1"/>
    <n v="1"/>
    <x v="15"/>
    <n v="72"/>
    <x v="0"/>
    <n v="93"/>
    <m/>
    <n v="6.82"/>
    <m/>
    <n v="1"/>
    <n v="1"/>
    <n v="399"/>
    <n v="1"/>
    <x v="0"/>
  </r>
  <r>
    <d v="1992-05-19T00:00:00"/>
    <x v="0"/>
    <n v="1"/>
    <n v="1"/>
    <x v="15"/>
    <n v="73"/>
    <x v="0"/>
    <n v="92"/>
    <m/>
    <n v="6.85"/>
    <m/>
    <n v="1"/>
    <n v="1"/>
    <n v="399"/>
    <n v="1"/>
    <x v="0"/>
  </r>
  <r>
    <d v="1992-05-19T00:00:00"/>
    <x v="0"/>
    <n v="1"/>
    <n v="1"/>
    <x v="15"/>
    <n v="74"/>
    <x v="0"/>
    <n v="93"/>
    <m/>
    <n v="7.22"/>
    <m/>
    <n v="1"/>
    <n v="1"/>
    <n v="399"/>
    <n v="1"/>
    <x v="0"/>
  </r>
  <r>
    <d v="1992-05-19T00:00:00"/>
    <x v="0"/>
    <n v="1"/>
    <n v="1"/>
    <x v="15"/>
    <n v="75"/>
    <x v="0"/>
    <n v="87"/>
    <m/>
    <n v="5.48"/>
    <m/>
    <n v="1"/>
    <n v="1"/>
    <n v="399"/>
    <n v="1"/>
    <x v="0"/>
  </r>
  <r>
    <d v="1992-05-19T00:00:00"/>
    <x v="0"/>
    <n v="1"/>
    <n v="1"/>
    <x v="15"/>
    <n v="76"/>
    <x v="0"/>
    <n v="98"/>
    <m/>
    <n v="8.3699999999999992"/>
    <m/>
    <n v="1"/>
    <n v="1"/>
    <n v="399"/>
    <n v="1"/>
    <x v="0"/>
  </r>
  <r>
    <d v="1992-05-19T00:00:00"/>
    <x v="0"/>
    <n v="1"/>
    <n v="1"/>
    <x v="15"/>
    <n v="77"/>
    <x v="0"/>
    <n v="92"/>
    <m/>
    <n v="7.17"/>
    <m/>
    <n v="1"/>
    <n v="1"/>
    <n v="399"/>
    <n v="1"/>
    <x v="0"/>
  </r>
  <r>
    <d v="1992-05-19T00:00:00"/>
    <x v="0"/>
    <n v="1"/>
    <n v="1"/>
    <x v="15"/>
    <n v="78"/>
    <x v="0"/>
    <n v="90"/>
    <m/>
    <n v="6.73"/>
    <m/>
    <n v="1"/>
    <n v="1"/>
    <n v="399"/>
    <n v="1"/>
    <x v="0"/>
  </r>
  <r>
    <d v="1992-05-19T00:00:00"/>
    <x v="0"/>
    <n v="1"/>
    <n v="1"/>
    <x v="15"/>
    <n v="79"/>
    <x v="0"/>
    <n v="97"/>
    <m/>
    <n v="8.6999999999999993"/>
    <m/>
    <n v="1"/>
    <n v="1"/>
    <n v="399"/>
    <n v="1"/>
    <x v="0"/>
  </r>
  <r>
    <d v="1992-05-19T00:00:00"/>
    <x v="0"/>
    <n v="1"/>
    <n v="1"/>
    <x v="15"/>
    <n v="80"/>
    <x v="0"/>
    <n v="92"/>
    <m/>
    <n v="7.43"/>
    <m/>
    <n v="1"/>
    <n v="1"/>
    <n v="399"/>
    <n v="1"/>
    <x v="0"/>
  </r>
  <r>
    <d v="1992-05-19T00:00:00"/>
    <x v="0"/>
    <n v="1"/>
    <n v="1"/>
    <x v="15"/>
    <n v="81"/>
    <x v="0"/>
    <n v="97"/>
    <m/>
    <n v="7.95"/>
    <m/>
    <n v="1"/>
    <n v="1"/>
    <n v="399"/>
    <n v="1"/>
    <x v="0"/>
  </r>
  <r>
    <d v="1992-05-19T00:00:00"/>
    <x v="0"/>
    <n v="1"/>
    <n v="1"/>
    <x v="15"/>
    <n v="82"/>
    <x v="0"/>
    <n v="89"/>
    <m/>
    <n v="6.64"/>
    <m/>
    <n v="1"/>
    <n v="1"/>
    <n v="399"/>
    <n v="1"/>
    <x v="0"/>
  </r>
  <r>
    <d v="1992-05-19T00:00:00"/>
    <x v="0"/>
    <n v="1"/>
    <n v="1"/>
    <x v="15"/>
    <n v="83"/>
    <x v="0"/>
    <n v="94"/>
    <m/>
    <n v="7.04"/>
    <m/>
    <n v="1"/>
    <n v="1"/>
    <n v="399"/>
    <n v="1"/>
    <x v="0"/>
  </r>
  <r>
    <d v="1992-05-19T00:00:00"/>
    <x v="0"/>
    <n v="1"/>
    <n v="1"/>
    <x v="15"/>
    <n v="84"/>
    <x v="0"/>
    <n v="97"/>
    <m/>
    <n v="7.62"/>
    <m/>
    <n v="1"/>
    <n v="1"/>
    <n v="399"/>
    <n v="1"/>
    <x v="0"/>
  </r>
  <r>
    <d v="1992-05-19T00:00:00"/>
    <x v="0"/>
    <n v="1"/>
    <n v="1"/>
    <x v="15"/>
    <n v="85"/>
    <x v="0"/>
    <n v="94"/>
    <m/>
    <n v="7.11"/>
    <m/>
    <n v="1"/>
    <n v="1"/>
    <n v="399"/>
    <n v="1"/>
    <x v="0"/>
  </r>
  <r>
    <d v="1992-05-19T00:00:00"/>
    <x v="0"/>
    <n v="1"/>
    <n v="1"/>
    <x v="15"/>
    <n v="86"/>
    <x v="0"/>
    <n v="98"/>
    <m/>
    <n v="7.69"/>
    <m/>
    <n v="1"/>
    <n v="1"/>
    <n v="399"/>
    <n v="1"/>
    <x v="0"/>
  </r>
  <r>
    <d v="1992-05-19T00:00:00"/>
    <x v="0"/>
    <n v="1"/>
    <n v="1"/>
    <x v="15"/>
    <n v="87"/>
    <x v="0"/>
    <n v="89"/>
    <m/>
    <n v="5.99"/>
    <m/>
    <n v="1"/>
    <n v="1"/>
    <n v="399"/>
    <n v="1"/>
    <x v="0"/>
  </r>
  <r>
    <d v="1992-05-19T00:00:00"/>
    <x v="0"/>
    <n v="1"/>
    <n v="1"/>
    <x v="15"/>
    <n v="88"/>
    <x v="0"/>
    <n v="90"/>
    <m/>
    <n v="6.69"/>
    <m/>
    <n v="1"/>
    <n v="1"/>
    <n v="399"/>
    <n v="1"/>
    <x v="0"/>
  </r>
  <r>
    <d v="1992-05-19T00:00:00"/>
    <x v="0"/>
    <n v="1"/>
    <n v="1"/>
    <x v="15"/>
    <n v="89"/>
    <x v="0"/>
    <n v="90"/>
    <m/>
    <n v="6.82"/>
    <m/>
    <n v="1"/>
    <n v="1"/>
    <n v="399"/>
    <n v="1"/>
    <x v="0"/>
  </r>
  <r>
    <d v="1992-05-19T00:00:00"/>
    <x v="0"/>
    <n v="1"/>
    <n v="1"/>
    <x v="15"/>
    <n v="90"/>
    <x v="0"/>
    <n v="94"/>
    <m/>
    <n v="7.59"/>
    <m/>
    <n v="1"/>
    <n v="1"/>
    <n v="399"/>
    <n v="1"/>
    <x v="0"/>
  </r>
  <r>
    <d v="1992-05-19T00:00:00"/>
    <x v="0"/>
    <n v="1"/>
    <n v="1"/>
    <x v="15"/>
    <n v="91"/>
    <x v="0"/>
    <n v="95"/>
    <m/>
    <n v="7.25"/>
    <m/>
    <n v="1"/>
    <n v="1"/>
    <n v="399"/>
    <n v="1"/>
    <x v="0"/>
  </r>
  <r>
    <d v="1992-05-19T00:00:00"/>
    <x v="0"/>
    <n v="1"/>
    <n v="1"/>
    <x v="15"/>
    <n v="92"/>
    <x v="0"/>
    <n v="86"/>
    <m/>
    <n v="5.41"/>
    <m/>
    <n v="1"/>
    <n v="1"/>
    <n v="399"/>
    <n v="1"/>
    <x v="0"/>
  </r>
  <r>
    <d v="1992-05-19T00:00:00"/>
    <x v="0"/>
    <n v="1"/>
    <n v="1"/>
    <x v="15"/>
    <n v="93"/>
    <x v="0"/>
    <n v="86"/>
    <m/>
    <n v="5.59"/>
    <m/>
    <n v="1"/>
    <n v="1"/>
    <n v="399"/>
    <n v="1"/>
    <x v="0"/>
  </r>
  <r>
    <d v="1992-05-19T00:00:00"/>
    <x v="0"/>
    <n v="1"/>
    <n v="1"/>
    <x v="15"/>
    <n v="94"/>
    <x v="0"/>
    <n v="88"/>
    <m/>
    <n v="5.95"/>
    <m/>
    <n v="1"/>
    <n v="1"/>
    <n v="399"/>
    <n v="1"/>
    <x v="0"/>
  </r>
  <r>
    <d v="1992-05-19T00:00:00"/>
    <x v="0"/>
    <n v="1"/>
    <n v="1"/>
    <x v="15"/>
    <n v="95"/>
    <x v="0"/>
    <n v="90"/>
    <m/>
    <n v="6.46"/>
    <m/>
    <n v="1"/>
    <n v="1"/>
    <n v="399"/>
    <n v="1"/>
    <x v="0"/>
  </r>
  <r>
    <d v="1992-05-19T00:00:00"/>
    <x v="0"/>
    <n v="1"/>
    <n v="1"/>
    <x v="15"/>
    <n v="96"/>
    <x v="0"/>
    <n v="92"/>
    <m/>
    <n v="7.46"/>
    <m/>
    <n v="1"/>
    <n v="1"/>
    <n v="399"/>
    <n v="1"/>
    <x v="0"/>
  </r>
  <r>
    <d v="1992-05-19T00:00:00"/>
    <x v="0"/>
    <n v="1"/>
    <n v="1"/>
    <x v="15"/>
    <n v="97"/>
    <x v="0"/>
    <n v="102"/>
    <m/>
    <n v="9.84"/>
    <m/>
    <n v="1"/>
    <n v="1"/>
    <n v="399"/>
    <n v="1"/>
    <x v="0"/>
  </r>
  <r>
    <d v="1992-05-19T00:00:00"/>
    <x v="0"/>
    <n v="1"/>
    <n v="1"/>
    <x v="15"/>
    <n v="98"/>
    <x v="0"/>
    <n v="93"/>
    <m/>
    <n v="7.02"/>
    <m/>
    <n v="1"/>
    <n v="1"/>
    <n v="399"/>
    <n v="1"/>
    <x v="0"/>
  </r>
  <r>
    <d v="1992-05-19T00:00:00"/>
    <x v="0"/>
    <n v="1"/>
    <n v="1"/>
    <x v="15"/>
    <n v="99"/>
    <x v="0"/>
    <n v="97"/>
    <m/>
    <n v="7.25"/>
    <m/>
    <n v="1"/>
    <n v="1"/>
    <n v="399"/>
    <n v="1"/>
    <x v="0"/>
  </r>
  <r>
    <d v="1992-05-19T00:00:00"/>
    <x v="0"/>
    <n v="1"/>
    <n v="1"/>
    <x v="15"/>
    <n v="100"/>
    <x v="0"/>
    <n v="92"/>
    <m/>
    <n v="7.08"/>
    <m/>
    <n v="1"/>
    <n v="1"/>
    <n v="399"/>
    <n v="1"/>
    <x v="0"/>
  </r>
  <r>
    <d v="1992-05-19T00:00:00"/>
    <x v="0"/>
    <n v="1"/>
    <n v="1"/>
    <x v="15"/>
    <n v="101"/>
    <x v="0"/>
    <n v="95"/>
    <m/>
    <n v="7.78"/>
    <m/>
    <n v="1"/>
    <n v="1"/>
    <n v="399"/>
    <n v="1"/>
    <x v="0"/>
  </r>
  <r>
    <d v="1992-05-19T00:00:00"/>
    <x v="0"/>
    <n v="1"/>
    <n v="1"/>
    <x v="15"/>
    <n v="102"/>
    <x v="0"/>
    <n v="95"/>
    <m/>
    <n v="7.98"/>
    <m/>
    <n v="1"/>
    <n v="1"/>
    <n v="399"/>
    <n v="1"/>
    <x v="0"/>
  </r>
  <r>
    <d v="1992-05-19T00:00:00"/>
    <x v="0"/>
    <n v="1"/>
    <n v="1"/>
    <x v="15"/>
    <n v="103"/>
    <x v="0"/>
    <n v="95"/>
    <m/>
    <n v="7.6"/>
    <m/>
    <n v="1"/>
    <n v="1"/>
    <n v="399"/>
    <n v="1"/>
    <x v="0"/>
  </r>
  <r>
    <d v="1992-05-19T00:00:00"/>
    <x v="0"/>
    <n v="1"/>
    <n v="1"/>
    <x v="15"/>
    <n v="104"/>
    <x v="0"/>
    <n v="91"/>
    <m/>
    <n v="6.37"/>
    <m/>
    <n v="1"/>
    <n v="1"/>
    <n v="399"/>
    <n v="1"/>
    <x v="0"/>
  </r>
  <r>
    <d v="1992-05-19T00:00:00"/>
    <x v="0"/>
    <n v="1"/>
    <n v="1"/>
    <x v="15"/>
    <n v="105"/>
    <x v="0"/>
    <n v="86"/>
    <m/>
    <n v="5.66"/>
    <m/>
    <n v="1"/>
    <n v="1"/>
    <n v="399"/>
    <n v="1"/>
    <x v="0"/>
  </r>
  <r>
    <d v="1992-05-19T00:00:00"/>
    <x v="0"/>
    <n v="1"/>
    <n v="1"/>
    <x v="15"/>
    <n v="106"/>
    <x v="0"/>
    <n v="94"/>
    <m/>
    <n v="7.77"/>
    <m/>
    <n v="1"/>
    <n v="1"/>
    <n v="399"/>
    <n v="1"/>
    <x v="0"/>
  </r>
  <r>
    <d v="1992-05-19T00:00:00"/>
    <x v="0"/>
    <n v="1"/>
    <n v="1"/>
    <x v="15"/>
    <n v="107"/>
    <x v="0"/>
    <n v="93"/>
    <m/>
    <n v="7.13"/>
    <m/>
    <n v="1"/>
    <n v="1"/>
    <n v="399"/>
    <n v="1"/>
    <x v="0"/>
  </r>
  <r>
    <d v="1992-05-19T00:00:00"/>
    <x v="0"/>
    <n v="1"/>
    <n v="1"/>
    <x v="15"/>
    <n v="108"/>
    <x v="0"/>
    <n v="91"/>
    <m/>
    <n v="6.86"/>
    <m/>
    <n v="1"/>
    <n v="1"/>
    <n v="399"/>
    <n v="1"/>
    <x v="0"/>
  </r>
  <r>
    <d v="1992-05-19T00:00:00"/>
    <x v="0"/>
    <n v="1"/>
    <n v="1"/>
    <x v="15"/>
    <n v="109"/>
    <x v="0"/>
    <n v="93"/>
    <m/>
    <n v="7.19"/>
    <m/>
    <n v="1"/>
    <n v="1"/>
    <n v="399"/>
    <n v="1"/>
    <x v="0"/>
  </r>
  <r>
    <d v="1992-05-19T00:00:00"/>
    <x v="0"/>
    <n v="1"/>
    <n v="1"/>
    <x v="15"/>
    <n v="110"/>
    <x v="0"/>
    <n v="90"/>
    <m/>
    <n v="6.63"/>
    <m/>
    <n v="1"/>
    <n v="1"/>
    <n v="399"/>
    <n v="1"/>
    <x v="0"/>
  </r>
  <r>
    <d v="1992-05-19T00:00:00"/>
    <x v="0"/>
    <n v="1"/>
    <n v="1"/>
    <x v="15"/>
    <n v="111"/>
    <x v="0"/>
    <n v="96"/>
    <m/>
    <n v="7.79"/>
    <m/>
    <n v="1"/>
    <n v="1"/>
    <n v="399"/>
    <n v="1"/>
    <x v="0"/>
  </r>
  <r>
    <d v="1992-05-19T00:00:00"/>
    <x v="0"/>
    <n v="1"/>
    <n v="1"/>
    <x v="15"/>
    <n v="112"/>
    <x v="0"/>
    <n v="90"/>
    <m/>
    <n v="6.53"/>
    <m/>
    <m/>
    <n v="1"/>
    <n v="399"/>
    <n v="1"/>
    <x v="0"/>
  </r>
  <r>
    <d v="1992-05-19T00:00:00"/>
    <x v="0"/>
    <n v="1"/>
    <n v="1"/>
    <x v="15"/>
    <n v="113"/>
    <x v="0"/>
    <n v="89"/>
    <m/>
    <n v="6.73"/>
    <m/>
    <n v="1"/>
    <n v="1"/>
    <n v="399"/>
    <n v="1"/>
    <x v="0"/>
  </r>
  <r>
    <d v="1992-05-19T00:00:00"/>
    <x v="0"/>
    <n v="1"/>
    <n v="1"/>
    <x v="15"/>
    <n v="114"/>
    <x v="0"/>
    <n v="92"/>
    <m/>
    <n v="6.37"/>
    <m/>
    <n v="1"/>
    <n v="1"/>
    <n v="399"/>
    <n v="1"/>
    <x v="0"/>
  </r>
  <r>
    <d v="1992-05-19T00:00:00"/>
    <x v="0"/>
    <n v="1"/>
    <n v="1"/>
    <x v="15"/>
    <n v="115"/>
    <x v="0"/>
    <n v="96"/>
    <m/>
    <n v="7.59"/>
    <m/>
    <m/>
    <n v="1"/>
    <n v="399"/>
    <n v="1"/>
    <x v="0"/>
  </r>
  <r>
    <d v="1992-05-19T00:00:00"/>
    <x v="0"/>
    <n v="1"/>
    <n v="1"/>
    <x v="15"/>
    <n v="116"/>
    <x v="0"/>
    <n v="98"/>
    <m/>
    <n v="8.5299999999999994"/>
    <m/>
    <n v="1"/>
    <n v="1"/>
    <n v="399"/>
    <n v="1"/>
    <x v="0"/>
  </r>
  <r>
    <d v="1992-05-19T00:00:00"/>
    <x v="0"/>
    <n v="1"/>
    <n v="1"/>
    <x v="15"/>
    <n v="117"/>
    <x v="0"/>
    <n v="96"/>
    <m/>
    <n v="7.28"/>
    <m/>
    <n v="1"/>
    <n v="1"/>
    <n v="399"/>
    <n v="1"/>
    <x v="0"/>
  </r>
  <r>
    <d v="1992-05-19T00:00:00"/>
    <x v="0"/>
    <n v="1"/>
    <n v="1"/>
    <x v="15"/>
    <n v="118"/>
    <x v="0"/>
    <n v="94"/>
    <m/>
    <n v="7.66"/>
    <m/>
    <n v="1"/>
    <n v="1"/>
    <n v="399"/>
    <n v="1"/>
    <x v="0"/>
  </r>
  <r>
    <d v="1992-05-19T00:00:00"/>
    <x v="0"/>
    <n v="1"/>
    <n v="1"/>
    <x v="15"/>
    <n v="119"/>
    <x v="0"/>
    <n v="94"/>
    <m/>
    <n v="7.72"/>
    <m/>
    <n v="1"/>
    <n v="1"/>
    <n v="399"/>
    <n v="1"/>
    <x v="0"/>
  </r>
  <r>
    <d v="1992-05-19T00:00:00"/>
    <x v="0"/>
    <n v="1"/>
    <n v="1"/>
    <x v="15"/>
    <n v="120"/>
    <x v="0"/>
    <n v="89"/>
    <m/>
    <n v="5.97"/>
    <m/>
    <n v="1"/>
    <n v="1"/>
    <n v="399"/>
    <n v="1"/>
    <x v="0"/>
  </r>
  <r>
    <d v="1992-05-19T00:00:00"/>
    <x v="0"/>
    <n v="1"/>
    <n v="1"/>
    <x v="15"/>
    <n v="121"/>
    <x v="0"/>
    <n v="92"/>
    <m/>
    <n v="7.48"/>
    <m/>
    <n v="1"/>
    <n v="1"/>
    <n v="399"/>
    <n v="1"/>
    <x v="0"/>
  </r>
  <r>
    <d v="1992-05-19T00:00:00"/>
    <x v="0"/>
    <n v="1"/>
    <n v="1"/>
    <x v="15"/>
    <n v="122"/>
    <x v="0"/>
    <n v="91"/>
    <m/>
    <n v="6.98"/>
    <m/>
    <n v="1"/>
    <n v="1"/>
    <n v="399"/>
    <n v="1"/>
    <x v="0"/>
  </r>
  <r>
    <d v="1992-05-19T00:00:00"/>
    <x v="0"/>
    <n v="1"/>
    <n v="1"/>
    <x v="15"/>
    <n v="123"/>
    <x v="0"/>
    <n v="89"/>
    <m/>
    <n v="6.57"/>
    <m/>
    <n v="1"/>
    <n v="1"/>
    <n v="399"/>
    <n v="1"/>
    <x v="0"/>
  </r>
  <r>
    <d v="1992-05-19T00:00:00"/>
    <x v="0"/>
    <n v="1"/>
    <n v="1"/>
    <x v="15"/>
    <n v="124"/>
    <x v="0"/>
    <n v="95"/>
    <m/>
    <n v="6.66"/>
    <m/>
    <n v="1"/>
    <n v="1"/>
    <n v="399"/>
    <n v="1"/>
    <x v="0"/>
  </r>
  <r>
    <d v="1992-05-19T00:00:00"/>
    <x v="0"/>
    <n v="1"/>
    <n v="1"/>
    <x v="15"/>
    <n v="125"/>
    <x v="0"/>
    <n v="97"/>
    <m/>
    <n v="7.42"/>
    <m/>
    <n v="1"/>
    <n v="1"/>
    <n v="399"/>
    <n v="1"/>
    <x v="0"/>
  </r>
  <r>
    <d v="1992-05-19T00:00:00"/>
    <x v="0"/>
    <n v="1"/>
    <n v="1"/>
    <x v="15"/>
    <n v="126"/>
    <x v="0"/>
    <n v="95"/>
    <m/>
    <n v="7.53"/>
    <m/>
    <n v="1"/>
    <n v="1"/>
    <n v="399"/>
    <n v="1"/>
    <x v="0"/>
  </r>
  <r>
    <d v="1992-05-19T00:00:00"/>
    <x v="0"/>
    <n v="1"/>
    <n v="1"/>
    <x v="15"/>
    <n v="127"/>
    <x v="0"/>
    <n v="91"/>
    <m/>
    <n v="6.58"/>
    <m/>
    <n v="1"/>
    <n v="1"/>
    <n v="399"/>
    <n v="1"/>
    <x v="0"/>
  </r>
  <r>
    <d v="1992-05-19T00:00:00"/>
    <x v="0"/>
    <n v="1"/>
    <n v="1"/>
    <x v="15"/>
    <n v="128"/>
    <x v="0"/>
    <n v="90"/>
    <m/>
    <n v="7.12"/>
    <m/>
    <n v="1"/>
    <n v="1"/>
    <n v="399"/>
    <n v="1"/>
    <x v="0"/>
  </r>
  <r>
    <d v="1992-05-19T00:00:00"/>
    <x v="0"/>
    <n v="1"/>
    <n v="1"/>
    <x v="15"/>
    <n v="129"/>
    <x v="0"/>
    <n v="94"/>
    <m/>
    <n v="7.95"/>
    <m/>
    <n v="1"/>
    <n v="1"/>
    <n v="399"/>
    <n v="1"/>
    <x v="0"/>
  </r>
  <r>
    <d v="1992-05-19T00:00:00"/>
    <x v="0"/>
    <n v="1"/>
    <n v="1"/>
    <x v="15"/>
    <n v="130"/>
    <x v="0"/>
    <n v="83"/>
    <m/>
    <n v="5"/>
    <m/>
    <n v="1"/>
    <n v="1"/>
    <n v="399"/>
    <n v="1"/>
    <x v="0"/>
  </r>
  <r>
    <d v="1992-05-19T00:00:00"/>
    <x v="0"/>
    <n v="1"/>
    <n v="1"/>
    <x v="15"/>
    <n v="131"/>
    <x v="0"/>
    <n v="90"/>
    <m/>
    <n v="6.72"/>
    <m/>
    <n v="1"/>
    <n v="1"/>
    <n v="399"/>
    <n v="1"/>
    <x v="0"/>
  </r>
  <r>
    <d v="1992-05-19T00:00:00"/>
    <x v="0"/>
    <n v="1"/>
    <n v="1"/>
    <x v="15"/>
    <n v="132"/>
    <x v="0"/>
    <n v="90"/>
    <m/>
    <n v="6.59"/>
    <m/>
    <n v="1"/>
    <n v="1"/>
    <n v="399"/>
    <n v="1"/>
    <x v="0"/>
  </r>
  <r>
    <d v="1992-05-19T00:00:00"/>
    <x v="0"/>
    <n v="1"/>
    <n v="1"/>
    <x v="15"/>
    <n v="133"/>
    <x v="0"/>
    <n v="92"/>
    <m/>
    <n v="7.52"/>
    <m/>
    <n v="1"/>
    <n v="1"/>
    <n v="399"/>
    <n v="1"/>
    <x v="0"/>
  </r>
  <r>
    <d v="1992-05-19T00:00:00"/>
    <x v="0"/>
    <n v="1"/>
    <n v="1"/>
    <x v="15"/>
    <n v="134"/>
    <x v="0"/>
    <n v="98"/>
    <m/>
    <n v="8.1300000000000008"/>
    <m/>
    <n v="1"/>
    <n v="1"/>
    <n v="399"/>
    <n v="1"/>
    <x v="0"/>
  </r>
  <r>
    <d v="1992-05-19T00:00:00"/>
    <x v="0"/>
    <n v="1"/>
    <n v="1"/>
    <x v="15"/>
    <n v="135"/>
    <x v="0"/>
    <n v="97"/>
    <m/>
    <n v="7.76"/>
    <m/>
    <n v="1"/>
    <n v="1"/>
    <n v="399"/>
    <n v="1"/>
    <x v="0"/>
  </r>
  <r>
    <d v="1992-05-19T00:00:00"/>
    <x v="0"/>
    <n v="1"/>
    <n v="1"/>
    <x v="15"/>
    <n v="136"/>
    <x v="0"/>
    <n v="94"/>
    <m/>
    <n v="7.14"/>
    <m/>
    <n v="1"/>
    <n v="1"/>
    <n v="399"/>
    <n v="1"/>
    <x v="0"/>
  </r>
  <r>
    <d v="1992-05-19T00:00:00"/>
    <x v="0"/>
    <n v="1"/>
    <n v="1"/>
    <x v="15"/>
    <n v="137"/>
    <x v="0"/>
    <n v="95"/>
    <m/>
    <n v="7.69"/>
    <m/>
    <n v="1"/>
    <n v="1"/>
    <n v="399"/>
    <n v="1"/>
    <x v="0"/>
  </r>
  <r>
    <d v="1992-05-19T00:00:00"/>
    <x v="0"/>
    <n v="1"/>
    <n v="1"/>
    <x v="15"/>
    <n v="138"/>
    <x v="0"/>
    <n v="99"/>
    <m/>
    <n v="8.5299999999999994"/>
    <m/>
    <n v="1"/>
    <n v="1"/>
    <n v="399"/>
    <n v="1"/>
    <x v="0"/>
  </r>
  <r>
    <d v="1992-05-19T00:00:00"/>
    <x v="0"/>
    <n v="1"/>
    <n v="1"/>
    <x v="15"/>
    <n v="139"/>
    <x v="0"/>
    <n v="95"/>
    <m/>
    <n v="7.62"/>
    <m/>
    <n v="1"/>
    <n v="1"/>
    <n v="399"/>
    <n v="1"/>
    <x v="0"/>
  </r>
  <r>
    <d v="1992-05-19T00:00:00"/>
    <x v="0"/>
    <n v="1"/>
    <n v="1"/>
    <x v="15"/>
    <n v="140"/>
    <x v="0"/>
    <n v="88"/>
    <m/>
    <n v="6.19"/>
    <m/>
    <n v="1"/>
    <n v="1"/>
    <n v="399"/>
    <n v="1"/>
    <x v="0"/>
  </r>
  <r>
    <d v="1992-05-19T00:00:00"/>
    <x v="0"/>
    <n v="1"/>
    <n v="1"/>
    <x v="15"/>
    <n v="141"/>
    <x v="0"/>
    <n v="97"/>
    <m/>
    <n v="7.21"/>
    <m/>
    <n v="1"/>
    <n v="1"/>
    <n v="399"/>
    <n v="1"/>
    <x v="0"/>
  </r>
  <r>
    <d v="1993-05-11T00:00:00"/>
    <x v="0"/>
    <n v="1"/>
    <n v="1"/>
    <x v="16"/>
    <n v="1"/>
    <x v="0"/>
    <n v="80"/>
    <n v="4.9400000000000004"/>
    <n v="4.4300959559999997"/>
    <m/>
    <n v="1"/>
    <n v="1"/>
    <n v="399"/>
    <n v="1"/>
    <x v="0"/>
  </r>
  <r>
    <d v="1993-05-11T00:00:00"/>
    <x v="0"/>
    <n v="1"/>
    <n v="1"/>
    <x v="16"/>
    <n v="2"/>
    <x v="0"/>
    <n v="87"/>
    <n v="6.76"/>
    <n v="6.0622365709999997"/>
    <m/>
    <n v="1"/>
    <n v="1"/>
    <n v="399"/>
    <n v="1"/>
    <x v="0"/>
  </r>
  <r>
    <d v="1993-05-11T00:00:00"/>
    <x v="0"/>
    <n v="1"/>
    <n v="1"/>
    <x v="16"/>
    <n v="3"/>
    <x v="0"/>
    <n v="85"/>
    <n v="6.24"/>
    <n v="5.5959106810000003"/>
    <m/>
    <n v="1"/>
    <n v="1"/>
    <n v="399"/>
    <n v="1"/>
    <x v="0"/>
  </r>
  <r>
    <d v="1993-05-11T00:00:00"/>
    <x v="0"/>
    <n v="1"/>
    <n v="1"/>
    <x v="16"/>
    <n v="4"/>
    <x v="0"/>
    <n v="82"/>
    <n v="5.0199999999999996"/>
    <n v="4.5018383999999996"/>
    <m/>
    <n v="1"/>
    <n v="1"/>
    <n v="399"/>
    <n v="1"/>
    <x v="0"/>
  </r>
  <r>
    <d v="1993-05-11T00:00:00"/>
    <x v="0"/>
    <n v="1"/>
    <n v="1"/>
    <x v="16"/>
    <n v="5"/>
    <x v="0"/>
    <n v="68"/>
    <n v="3.26"/>
    <n v="2.9235046179999999"/>
    <m/>
    <m/>
    <n v="1"/>
    <n v="399"/>
    <n v="1"/>
    <x v="0"/>
  </r>
  <r>
    <d v="1993-05-11T00:00:00"/>
    <x v="0"/>
    <n v="1"/>
    <n v="1"/>
    <x v="16"/>
    <n v="6"/>
    <x v="0"/>
    <n v="89"/>
    <n v="7.22"/>
    <n v="6.4747556270000004"/>
    <m/>
    <n v="1"/>
    <n v="1"/>
    <n v="399"/>
    <n v="1"/>
    <x v="0"/>
  </r>
  <r>
    <d v="1993-05-11T00:00:00"/>
    <x v="0"/>
    <n v="1"/>
    <n v="1"/>
    <x v="16"/>
    <n v="7"/>
    <x v="0"/>
    <n v="78"/>
    <n v="4.66"/>
    <n v="4.178997399"/>
    <m/>
    <n v="1"/>
    <n v="1"/>
    <n v="399"/>
    <n v="1"/>
    <x v="0"/>
  </r>
  <r>
    <d v="1993-05-11T00:00:00"/>
    <x v="0"/>
    <n v="1"/>
    <n v="1"/>
    <x v="16"/>
    <n v="8"/>
    <x v="0"/>
    <n v="83"/>
    <n v="5.67"/>
    <n v="5.0847457629999999"/>
    <m/>
    <n v="1"/>
    <n v="1"/>
    <n v="399"/>
    <n v="1"/>
    <x v="0"/>
  </r>
  <r>
    <d v="1993-05-11T00:00:00"/>
    <x v="0"/>
    <n v="1"/>
    <n v="1"/>
    <x v="16"/>
    <n v="9"/>
    <x v="0"/>
    <n v="80"/>
    <n v="5.01"/>
    <n v="4.4928705950000003"/>
    <m/>
    <n v="1"/>
    <n v="1"/>
    <n v="399"/>
    <n v="1"/>
    <x v="0"/>
  </r>
  <r>
    <d v="1993-05-11T00:00:00"/>
    <x v="0"/>
    <n v="1"/>
    <n v="1"/>
    <x v="16"/>
    <n v="10"/>
    <x v="0"/>
    <n v="74"/>
    <n v="3.62"/>
    <n v="3.246345619"/>
    <m/>
    <m/>
    <n v="1"/>
    <n v="399"/>
    <n v="1"/>
    <x v="0"/>
  </r>
  <r>
    <d v="1993-05-11T00:00:00"/>
    <x v="0"/>
    <n v="1"/>
    <n v="1"/>
    <x v="16"/>
    <n v="11"/>
    <x v="0"/>
    <n v="78"/>
    <n v="4.28"/>
    <n v="3.838220787"/>
    <m/>
    <n v="1"/>
    <n v="1"/>
    <n v="399"/>
    <n v="1"/>
    <x v="0"/>
  </r>
  <r>
    <d v="1993-05-11T00:00:00"/>
    <x v="0"/>
    <n v="1"/>
    <n v="1"/>
    <x v="16"/>
    <n v="12"/>
    <x v="0"/>
    <n v="77"/>
    <n v="4.4000000000000004"/>
    <n v="3.9458344539999999"/>
    <m/>
    <n v="1"/>
    <n v="1"/>
    <n v="399"/>
    <n v="1"/>
    <x v="0"/>
  </r>
  <r>
    <d v="1993-05-11T00:00:00"/>
    <x v="0"/>
    <n v="1"/>
    <n v="1"/>
    <x v="16"/>
    <n v="13"/>
    <x v="0"/>
    <n v="76"/>
    <n v="4.3099999999999996"/>
    <n v="3.8651242039999998"/>
    <m/>
    <n v="1"/>
    <n v="1"/>
    <n v="399"/>
    <n v="1"/>
    <x v="0"/>
  </r>
  <r>
    <d v="1993-05-11T00:00:00"/>
    <x v="0"/>
    <n v="1"/>
    <n v="1"/>
    <x v="16"/>
    <n v="14"/>
    <x v="0"/>
    <n v="85"/>
    <n v="5.92"/>
    <n v="5.3089409019999998"/>
    <m/>
    <n v="1"/>
    <n v="1"/>
    <n v="399"/>
    <n v="1"/>
    <x v="0"/>
  </r>
  <r>
    <d v="1993-05-11T00:00:00"/>
    <x v="0"/>
    <n v="1"/>
    <n v="1"/>
    <x v="16"/>
    <n v="15"/>
    <x v="0"/>
    <n v="78"/>
    <n v="4.41"/>
    <n v="3.9548022600000001"/>
    <m/>
    <n v="1"/>
    <n v="1"/>
    <n v="399"/>
    <n v="1"/>
    <x v="0"/>
  </r>
  <r>
    <d v="1993-05-11T00:00:00"/>
    <x v="0"/>
    <n v="1"/>
    <n v="1"/>
    <x v="16"/>
    <n v="16"/>
    <x v="0"/>
    <n v="77"/>
    <n v="4.3499999999999996"/>
    <n v="3.9009954260000002"/>
    <m/>
    <n v="1"/>
    <n v="1"/>
    <n v="399"/>
    <n v="1"/>
    <x v="0"/>
  </r>
  <r>
    <d v="1993-05-11T00:00:00"/>
    <x v="0"/>
    <n v="1"/>
    <n v="1"/>
    <x v="16"/>
    <n v="17"/>
    <x v="0"/>
    <n v="84"/>
    <n v="5.37"/>
    <n v="4.8157115949999998"/>
    <m/>
    <n v="1"/>
    <n v="1"/>
    <n v="399"/>
    <n v="1"/>
    <x v="0"/>
  </r>
  <r>
    <d v="1993-05-11T00:00:00"/>
    <x v="0"/>
    <n v="1"/>
    <n v="1"/>
    <x v="16"/>
    <n v="18"/>
    <x v="0"/>
    <n v="73"/>
    <n v="3.67"/>
    <n v="3.2911846470000001"/>
    <m/>
    <m/>
    <n v="1"/>
    <n v="399"/>
    <n v="1"/>
    <x v="0"/>
  </r>
  <r>
    <d v="1993-05-11T00:00:00"/>
    <x v="0"/>
    <n v="1"/>
    <n v="1"/>
    <x v="16"/>
    <n v="19"/>
    <x v="0"/>
    <n v="70"/>
    <n v="3.37"/>
    <n v="3.0221504800000001"/>
    <m/>
    <m/>
    <n v="1"/>
    <n v="399"/>
    <n v="1"/>
    <x v="0"/>
  </r>
  <r>
    <d v="1993-05-11T00:00:00"/>
    <x v="0"/>
    <n v="1"/>
    <n v="1"/>
    <x v="16"/>
    <n v="20"/>
    <x v="0"/>
    <n v="71"/>
    <n v="3.85"/>
    <n v="3.452605148"/>
    <m/>
    <n v="1"/>
    <n v="1"/>
    <n v="399"/>
    <n v="1"/>
    <x v="0"/>
  </r>
  <r>
    <d v="1993-05-11T00:00:00"/>
    <x v="0"/>
    <n v="1"/>
    <n v="1"/>
    <x v="16"/>
    <n v="21"/>
    <x v="0"/>
    <n v="80"/>
    <n v="4.99"/>
    <n v="4.4749349829999998"/>
    <m/>
    <n v="1"/>
    <n v="1"/>
    <n v="399"/>
    <n v="1"/>
    <x v="0"/>
  </r>
  <r>
    <d v="1993-05-11T00:00:00"/>
    <x v="0"/>
    <n v="1"/>
    <n v="1"/>
    <x v="16"/>
    <n v="22"/>
    <x v="0"/>
    <n v="78"/>
    <n v="4.5999999999999996"/>
    <n v="4.1251905659999997"/>
    <m/>
    <n v="1"/>
    <n v="1"/>
    <n v="399"/>
    <n v="1"/>
    <x v="0"/>
  </r>
  <r>
    <d v="1993-05-11T00:00:00"/>
    <x v="0"/>
    <n v="1"/>
    <n v="1"/>
    <x v="16"/>
    <n v="23"/>
    <x v="0"/>
    <n v="83"/>
    <n v="5.3"/>
    <n v="4.7529369560000001"/>
    <m/>
    <n v="1"/>
    <n v="1"/>
    <n v="399"/>
    <n v="1"/>
    <x v="0"/>
  </r>
  <r>
    <d v="1993-05-11T00:00:00"/>
    <x v="0"/>
    <n v="1"/>
    <n v="1"/>
    <x v="16"/>
    <n v="24"/>
    <x v="0"/>
    <n v="73"/>
    <n v="3.76"/>
    <n v="3.3718948969999998"/>
    <m/>
    <m/>
    <n v="1"/>
    <n v="399"/>
    <n v="1"/>
    <x v="0"/>
  </r>
  <r>
    <d v="1993-05-11T00:00:00"/>
    <x v="0"/>
    <n v="1"/>
    <n v="1"/>
    <x v="16"/>
    <n v="25"/>
    <x v="0"/>
    <n v="58"/>
    <n v="2.0099999999999998"/>
    <n v="1.802528921"/>
    <m/>
    <m/>
    <n v="1"/>
    <n v="399"/>
    <n v="1"/>
    <x v="0"/>
  </r>
  <r>
    <d v="1993-05-11T00:00:00"/>
    <x v="0"/>
    <n v="1"/>
    <n v="1"/>
    <x v="16"/>
    <n v="26"/>
    <x v="0"/>
    <n v="69"/>
    <n v="3.04"/>
    <n v="2.7262128959999998"/>
    <m/>
    <m/>
    <n v="1"/>
    <n v="399"/>
    <n v="1"/>
    <x v="0"/>
  </r>
  <r>
    <d v="1993-05-11T00:00:00"/>
    <x v="0"/>
    <n v="1"/>
    <n v="1"/>
    <x v="16"/>
    <n v="27"/>
    <x v="0"/>
    <n v="84"/>
    <n v="5.99"/>
    <n v="5.3717155410000004"/>
    <m/>
    <n v="1"/>
    <n v="1"/>
    <n v="399"/>
    <n v="1"/>
    <x v="0"/>
  </r>
  <r>
    <d v="1993-05-11T00:00:00"/>
    <x v="0"/>
    <n v="1"/>
    <n v="1"/>
    <x v="16"/>
    <n v="28"/>
    <x v="0"/>
    <n v="87"/>
    <n v="6.96"/>
    <n v="6.2415926820000003"/>
    <m/>
    <n v="1"/>
    <n v="1"/>
    <n v="399"/>
    <n v="1"/>
    <x v="0"/>
  </r>
  <r>
    <d v="1993-05-11T00:00:00"/>
    <x v="0"/>
    <n v="1"/>
    <n v="1"/>
    <x v="16"/>
    <n v="29"/>
    <x v="0"/>
    <n v="74"/>
    <n v="4.12"/>
    <n v="3.6947358979999998"/>
    <m/>
    <m/>
    <n v="1"/>
    <n v="399"/>
    <n v="1"/>
    <x v="0"/>
  </r>
  <r>
    <d v="1993-05-11T00:00:00"/>
    <x v="0"/>
    <n v="1"/>
    <n v="1"/>
    <x v="16"/>
    <n v="30"/>
    <x v="0"/>
    <n v="83"/>
    <n v="5.62"/>
    <n v="5.0399067349999997"/>
    <m/>
    <n v="1"/>
    <n v="1"/>
    <n v="399"/>
    <n v="1"/>
    <x v="0"/>
  </r>
  <r>
    <d v="1993-05-11T00:00:00"/>
    <x v="0"/>
    <n v="1"/>
    <n v="1"/>
    <x v="16"/>
    <n v="31"/>
    <x v="0"/>
    <n v="84"/>
    <n v="6.15"/>
    <n v="5.5152004300000002"/>
    <m/>
    <n v="1"/>
    <n v="1"/>
    <n v="399"/>
    <n v="1"/>
    <x v="0"/>
  </r>
  <r>
    <d v="1993-05-11T00:00:00"/>
    <x v="0"/>
    <n v="1"/>
    <n v="1"/>
    <x v="16"/>
    <n v="32"/>
    <x v="0"/>
    <n v="77"/>
    <n v="4.51"/>
    <n v="4.0444803159999996"/>
    <m/>
    <n v="1"/>
    <n v="1"/>
    <n v="399"/>
    <n v="1"/>
    <x v="0"/>
  </r>
  <r>
    <d v="1993-05-11T00:00:00"/>
    <x v="0"/>
    <n v="1"/>
    <n v="1"/>
    <x v="16"/>
    <n v="33"/>
    <x v="0"/>
    <n v="83"/>
    <n v="5.65"/>
    <n v="5.0668101520000004"/>
    <m/>
    <n v="1"/>
    <n v="1"/>
    <n v="399"/>
    <n v="1"/>
    <x v="0"/>
  </r>
  <r>
    <d v="1993-05-11T00:00:00"/>
    <x v="0"/>
    <n v="1"/>
    <n v="1"/>
    <x v="16"/>
    <n v="34"/>
    <x v="0"/>
    <n v="75"/>
    <n v="3.96"/>
    <n v="3.551251009"/>
    <m/>
    <n v="1"/>
    <n v="1"/>
    <n v="399"/>
    <n v="1"/>
    <x v="0"/>
  </r>
  <r>
    <d v="1993-05-11T00:00:00"/>
    <x v="0"/>
    <n v="1"/>
    <n v="1"/>
    <x v="16"/>
    <n v="35"/>
    <x v="0"/>
    <n v="79"/>
    <n v="4.8600000000000003"/>
    <n v="4.3583535109999998"/>
    <m/>
    <n v="1"/>
    <n v="1"/>
    <n v="399"/>
    <n v="1"/>
    <x v="0"/>
  </r>
  <r>
    <d v="1993-05-11T00:00:00"/>
    <x v="0"/>
    <n v="1"/>
    <n v="1"/>
    <x v="16"/>
    <n v="36"/>
    <x v="0"/>
    <n v="81"/>
    <n v="5.25"/>
    <n v="4.7080979279999999"/>
    <m/>
    <n v="1"/>
    <n v="1"/>
    <n v="399"/>
    <n v="1"/>
    <x v="0"/>
  </r>
  <r>
    <d v="1993-05-11T00:00:00"/>
    <x v="0"/>
    <n v="1"/>
    <n v="1"/>
    <x v="16"/>
    <n v="37"/>
    <x v="0"/>
    <n v="83"/>
    <n v="5.24"/>
    <n v="4.6991301229999998"/>
    <m/>
    <n v="1"/>
    <n v="1"/>
    <n v="399"/>
    <n v="1"/>
    <x v="0"/>
  </r>
  <r>
    <d v="1993-05-11T00:00:00"/>
    <x v="0"/>
    <n v="1"/>
    <n v="1"/>
    <x v="16"/>
    <n v="38"/>
    <x v="0"/>
    <n v="84"/>
    <n v="5.52"/>
    <n v="4.9502286790000003"/>
    <m/>
    <n v="1"/>
    <n v="1"/>
    <n v="399"/>
    <n v="1"/>
    <x v="0"/>
  </r>
  <r>
    <d v="1993-05-11T00:00:00"/>
    <x v="0"/>
    <n v="1"/>
    <n v="1"/>
    <x v="16"/>
    <n v="39"/>
    <x v="0"/>
    <n v="86"/>
    <n v="6.17"/>
    <n v="5.5331360419999998"/>
    <m/>
    <n v="1"/>
    <n v="1"/>
    <n v="399"/>
    <n v="1"/>
    <x v="0"/>
  </r>
  <r>
    <d v="1993-05-11T00:00:00"/>
    <x v="0"/>
    <n v="1"/>
    <n v="1"/>
    <x v="16"/>
    <n v="40"/>
    <x v="0"/>
    <n v="87"/>
    <n v="5.95"/>
    <n v="5.3358443189999996"/>
    <m/>
    <n v="1"/>
    <n v="1"/>
    <n v="399"/>
    <n v="1"/>
    <x v="0"/>
  </r>
  <r>
    <d v="1993-05-11T00:00:00"/>
    <x v="0"/>
    <n v="1"/>
    <n v="1"/>
    <x v="16"/>
    <n v="41"/>
    <x v="0"/>
    <n v="84"/>
    <n v="5.56"/>
    <n v="4.9860999010000002"/>
    <m/>
    <n v="1"/>
    <n v="1"/>
    <n v="399"/>
    <n v="1"/>
    <x v="0"/>
  </r>
  <r>
    <d v="1993-05-11T00:00:00"/>
    <x v="0"/>
    <n v="1"/>
    <n v="1"/>
    <x v="16"/>
    <n v="42"/>
    <x v="0"/>
    <n v="84"/>
    <n v="5.37"/>
    <n v="4.8157115949999998"/>
    <m/>
    <n v="1"/>
    <n v="1"/>
    <n v="399"/>
    <n v="1"/>
    <x v="0"/>
  </r>
  <r>
    <d v="1993-05-11T00:00:00"/>
    <x v="0"/>
    <n v="1"/>
    <n v="1"/>
    <x v="16"/>
    <n v="43"/>
    <x v="0"/>
    <n v="84"/>
    <n v="5.69"/>
    <n v="5.1026813740000003"/>
    <m/>
    <n v="1"/>
    <n v="1"/>
    <n v="399"/>
    <n v="1"/>
    <x v="0"/>
  </r>
  <r>
    <d v="1993-05-11T00:00:00"/>
    <x v="0"/>
    <n v="1"/>
    <n v="1"/>
    <x v="16"/>
    <n v="44"/>
    <x v="0"/>
    <n v="86"/>
    <n v="6.32"/>
    <n v="5.6676531250000002"/>
    <m/>
    <n v="1"/>
    <n v="1"/>
    <n v="399"/>
    <n v="1"/>
    <x v="0"/>
  </r>
  <r>
    <d v="1993-05-11T00:00:00"/>
    <x v="0"/>
    <n v="1"/>
    <n v="1"/>
    <x v="16"/>
    <n v="45"/>
    <x v="0"/>
    <n v="83"/>
    <n v="5.69"/>
    <n v="5.1026813740000003"/>
    <m/>
    <n v="1"/>
    <n v="1"/>
    <n v="399"/>
    <n v="1"/>
    <x v="0"/>
  </r>
  <r>
    <d v="1993-05-11T00:00:00"/>
    <x v="0"/>
    <n v="1"/>
    <n v="1"/>
    <x v="16"/>
    <n v="46"/>
    <x v="0"/>
    <n v="82"/>
    <n v="4.83"/>
    <n v="4.331450094"/>
    <m/>
    <n v="1"/>
    <n v="1"/>
    <n v="399"/>
    <n v="1"/>
    <x v="0"/>
  </r>
  <r>
    <d v="1993-05-11T00:00:00"/>
    <x v="0"/>
    <n v="1"/>
    <n v="1"/>
    <x v="16"/>
    <n v="47"/>
    <x v="0"/>
    <n v="76"/>
    <n v="4.18"/>
    <n v="3.7485427320000002"/>
    <m/>
    <n v="1"/>
    <n v="1"/>
    <n v="399"/>
    <n v="1"/>
    <x v="0"/>
  </r>
  <r>
    <d v="1993-05-11T00:00:00"/>
    <x v="0"/>
    <n v="1"/>
    <n v="1"/>
    <x v="16"/>
    <n v="48"/>
    <x v="0"/>
    <n v="73"/>
    <n v="4.04"/>
    <n v="3.6229934539999999"/>
    <m/>
    <m/>
    <n v="1"/>
    <n v="399"/>
    <n v="1"/>
    <x v="0"/>
  </r>
  <r>
    <d v="1993-05-11T00:00:00"/>
    <x v="0"/>
    <n v="1"/>
    <n v="1"/>
    <x v="16"/>
    <n v="49"/>
    <x v="0"/>
    <n v="80"/>
    <n v="5.4"/>
    <n v="4.8426150120000004"/>
    <m/>
    <n v="1"/>
    <n v="1"/>
    <n v="399"/>
    <n v="1"/>
    <x v="0"/>
  </r>
  <r>
    <d v="1993-05-11T00:00:00"/>
    <x v="0"/>
    <n v="1"/>
    <n v="1"/>
    <x v="16"/>
    <n v="50"/>
    <x v="0"/>
    <n v="80"/>
    <n v="5"/>
    <n v="4.4839027890000001"/>
    <m/>
    <n v="1"/>
    <n v="1"/>
    <n v="399"/>
    <n v="1"/>
    <x v="0"/>
  </r>
  <r>
    <d v="1993-05-11T00:00:00"/>
    <x v="0"/>
    <n v="1"/>
    <n v="1"/>
    <x v="16"/>
    <n v="51"/>
    <x v="0"/>
    <n v="76"/>
    <n v="4.51"/>
    <n v="4.0444803159999996"/>
    <m/>
    <n v="1"/>
    <n v="1"/>
    <n v="399"/>
    <n v="1"/>
    <x v="0"/>
  </r>
  <r>
    <d v="1993-05-11T00:00:00"/>
    <x v="0"/>
    <n v="1"/>
    <n v="1"/>
    <x v="16"/>
    <n v="52"/>
    <x v="0"/>
    <n v="83"/>
    <n v="5.32"/>
    <n v="4.7708725669999996"/>
    <m/>
    <n v="1"/>
    <n v="1"/>
    <n v="399"/>
    <n v="1"/>
    <x v="0"/>
  </r>
  <r>
    <d v="1993-05-11T00:00:00"/>
    <x v="0"/>
    <n v="1"/>
    <n v="1"/>
    <x v="16"/>
    <n v="53"/>
    <x v="0"/>
    <n v="81"/>
    <n v="6.29"/>
    <n v="5.6407497089999996"/>
    <m/>
    <n v="1"/>
    <n v="1"/>
    <n v="399"/>
    <n v="1"/>
    <x v="0"/>
  </r>
  <r>
    <d v="1993-05-11T00:00:00"/>
    <x v="0"/>
    <n v="1"/>
    <n v="1"/>
    <x v="16"/>
    <n v="54"/>
    <x v="0"/>
    <n v="86"/>
    <n v="6.41"/>
    <n v="5.7483633750000003"/>
    <m/>
    <n v="1"/>
    <n v="1"/>
    <n v="399"/>
    <n v="1"/>
    <x v="0"/>
  </r>
  <r>
    <d v="1993-05-11T00:00:00"/>
    <x v="0"/>
    <n v="1"/>
    <n v="1"/>
    <x v="16"/>
    <n v="55"/>
    <x v="0"/>
    <n v="86"/>
    <n v="6.46"/>
    <n v="5.7932024029999996"/>
    <m/>
    <n v="1"/>
    <n v="1"/>
    <n v="399"/>
    <n v="1"/>
    <x v="0"/>
  </r>
  <r>
    <d v="1993-05-11T00:00:00"/>
    <x v="0"/>
    <n v="1"/>
    <n v="1"/>
    <x v="16"/>
    <n v="56"/>
    <x v="0"/>
    <n v="84"/>
    <n v="5.53"/>
    <n v="4.9591964849999997"/>
    <m/>
    <n v="1"/>
    <n v="1"/>
    <n v="399"/>
    <n v="1"/>
    <x v="0"/>
  </r>
  <r>
    <d v="1993-05-11T00:00:00"/>
    <x v="0"/>
    <n v="1"/>
    <n v="1"/>
    <x v="16"/>
    <n v="57"/>
    <x v="0"/>
    <n v="80"/>
    <n v="4.8600000000000003"/>
    <n v="4.3583535109999998"/>
    <m/>
    <n v="1"/>
    <n v="1"/>
    <n v="399"/>
    <n v="1"/>
    <x v="0"/>
  </r>
  <r>
    <d v="1993-05-11T00:00:00"/>
    <x v="0"/>
    <n v="1"/>
    <n v="1"/>
    <x v="16"/>
    <n v="58"/>
    <x v="0"/>
    <n v="75"/>
    <n v="4.16"/>
    <n v="3.7306071200000002"/>
    <m/>
    <n v="1"/>
    <n v="1"/>
    <n v="399"/>
    <n v="1"/>
    <x v="0"/>
  </r>
  <r>
    <d v="1993-05-11T00:00:00"/>
    <x v="0"/>
    <n v="1"/>
    <n v="1"/>
    <x v="16"/>
    <n v="59"/>
    <x v="0"/>
    <n v="77"/>
    <n v="4.67"/>
    <n v="4.1879652050000002"/>
    <m/>
    <n v="1"/>
    <n v="1"/>
    <n v="399"/>
    <n v="1"/>
    <x v="0"/>
  </r>
  <r>
    <d v="1993-05-11T00:00:00"/>
    <x v="0"/>
    <n v="1"/>
    <n v="1"/>
    <x v="16"/>
    <n v="60"/>
    <x v="0"/>
    <n v="73"/>
    <n v="3.64"/>
    <n v="3.2642812299999999"/>
    <m/>
    <m/>
    <n v="1"/>
    <n v="399"/>
    <n v="1"/>
    <x v="0"/>
  </r>
  <r>
    <d v="1993-05-11T00:00:00"/>
    <x v="0"/>
    <n v="1"/>
    <n v="1"/>
    <x v="16"/>
    <n v="61"/>
    <x v="0"/>
    <n v="83"/>
    <n v="5.72"/>
    <n v="5.1295847910000001"/>
    <m/>
    <n v="1"/>
    <n v="1"/>
    <n v="399"/>
    <n v="1"/>
    <x v="0"/>
  </r>
  <r>
    <d v="1993-05-11T00:00:00"/>
    <x v="0"/>
    <n v="1"/>
    <n v="1"/>
    <x v="16"/>
    <n v="62"/>
    <x v="0"/>
    <n v="84"/>
    <n v="5.48"/>
    <n v="4.9143574570000004"/>
    <m/>
    <n v="1"/>
    <n v="1"/>
    <n v="399"/>
    <n v="1"/>
    <x v="0"/>
  </r>
  <r>
    <d v="1993-05-11T00:00:00"/>
    <x v="0"/>
    <n v="1"/>
    <n v="1"/>
    <x v="16"/>
    <n v="63"/>
    <x v="0"/>
    <n v="74"/>
    <n v="3.94"/>
    <n v="3.5333153980000001"/>
    <m/>
    <m/>
    <n v="1"/>
    <n v="399"/>
    <n v="1"/>
    <x v="0"/>
  </r>
  <r>
    <d v="1993-05-11T00:00:00"/>
    <x v="0"/>
    <n v="1"/>
    <n v="1"/>
    <x v="16"/>
    <n v="64"/>
    <x v="0"/>
    <n v="75"/>
    <n v="4.25"/>
    <n v="3.8113173709999999"/>
    <m/>
    <n v="1"/>
    <n v="1"/>
    <n v="399"/>
    <n v="1"/>
    <x v="0"/>
  </r>
  <r>
    <d v="1993-05-11T00:00:00"/>
    <x v="0"/>
    <n v="1"/>
    <n v="1"/>
    <x v="16"/>
    <n v="65"/>
    <x v="0"/>
    <n v="75"/>
    <n v="3.67"/>
    <n v="3.2911846470000001"/>
    <m/>
    <n v="1"/>
    <n v="1"/>
    <n v="399"/>
    <n v="1"/>
    <x v="0"/>
  </r>
  <r>
    <d v="1993-05-11T00:00:00"/>
    <x v="0"/>
    <n v="1"/>
    <n v="1"/>
    <x v="16"/>
    <n v="66"/>
    <x v="0"/>
    <n v="81"/>
    <n v="5.16"/>
    <n v="4.6273876779999998"/>
    <m/>
    <n v="1"/>
    <n v="1"/>
    <n v="399"/>
    <n v="1"/>
    <x v="0"/>
  </r>
  <r>
    <d v="1993-05-11T00:00:00"/>
    <x v="0"/>
    <n v="1"/>
    <n v="1"/>
    <x v="16"/>
    <n v="67"/>
    <x v="0"/>
    <n v="87"/>
    <n v="6.29"/>
    <n v="5.6407497089999996"/>
    <m/>
    <n v="1"/>
    <n v="1"/>
    <n v="399"/>
    <n v="1"/>
    <x v="0"/>
  </r>
  <r>
    <d v="1993-05-11T00:00:00"/>
    <x v="0"/>
    <n v="1"/>
    <n v="1"/>
    <x v="16"/>
    <n v="68"/>
    <x v="0"/>
    <n v="88"/>
    <n v="6.6"/>
    <n v="5.9187516809999998"/>
    <m/>
    <n v="1"/>
    <n v="1"/>
    <n v="399"/>
    <n v="1"/>
    <x v="0"/>
  </r>
  <r>
    <d v="1993-05-11T00:00:00"/>
    <x v="0"/>
    <n v="1"/>
    <n v="1"/>
    <x v="16"/>
    <n v="69"/>
    <x v="0"/>
    <n v="83"/>
    <n v="5.0199999999999996"/>
    <n v="4.5018383999999996"/>
    <m/>
    <n v="1"/>
    <n v="1"/>
    <n v="399"/>
    <n v="1"/>
    <x v="0"/>
  </r>
  <r>
    <d v="1993-05-11T00:00:00"/>
    <x v="0"/>
    <n v="1"/>
    <n v="1"/>
    <x v="16"/>
    <n v="70"/>
    <x v="0"/>
    <n v="80"/>
    <n v="4.9000000000000004"/>
    <n v="4.3942247329999997"/>
    <m/>
    <n v="1"/>
    <n v="1"/>
    <n v="399"/>
    <n v="1"/>
    <x v="0"/>
  </r>
  <r>
    <d v="1993-05-11T00:00:00"/>
    <x v="0"/>
    <n v="1"/>
    <n v="1"/>
    <x v="16"/>
    <n v="71"/>
    <x v="0"/>
    <n v="70"/>
    <n v="2.9"/>
    <n v="2.600663618"/>
    <m/>
    <m/>
    <n v="1"/>
    <n v="399"/>
    <n v="1"/>
    <x v="0"/>
  </r>
  <r>
    <d v="1993-05-11T00:00:00"/>
    <x v="0"/>
    <n v="1"/>
    <n v="1"/>
    <x v="16"/>
    <n v="72"/>
    <x v="0"/>
    <n v="93"/>
    <n v="7.58"/>
    <n v="6.797596628"/>
    <m/>
    <n v="1"/>
    <n v="1"/>
    <n v="399"/>
    <n v="1"/>
    <x v="0"/>
  </r>
  <r>
    <d v="1993-05-11T00:00:00"/>
    <x v="0"/>
    <n v="1"/>
    <n v="1"/>
    <x v="16"/>
    <n v="73"/>
    <x v="0"/>
    <n v="77"/>
    <n v="4.4000000000000004"/>
    <n v="3.9458344539999999"/>
    <m/>
    <n v="1"/>
    <n v="1"/>
    <n v="399"/>
    <n v="1"/>
    <x v="0"/>
  </r>
  <r>
    <d v="1993-05-11T00:00:00"/>
    <x v="0"/>
    <n v="1"/>
    <n v="1"/>
    <x v="16"/>
    <n v="74"/>
    <x v="0"/>
    <n v="88"/>
    <n v="6.6"/>
    <n v="5.9187516809999998"/>
    <m/>
    <n v="1"/>
    <n v="1"/>
    <n v="399"/>
    <n v="1"/>
    <x v="0"/>
  </r>
  <r>
    <d v="1993-05-11T00:00:00"/>
    <x v="0"/>
    <n v="1"/>
    <n v="1"/>
    <x v="16"/>
    <n v="75"/>
    <x v="0"/>
    <n v="81"/>
    <n v="5.31"/>
    <n v="4.7619047620000003"/>
    <m/>
    <n v="1"/>
    <n v="1"/>
    <n v="399"/>
    <n v="1"/>
    <x v="0"/>
  </r>
  <r>
    <d v="1993-05-11T00:00:00"/>
    <x v="0"/>
    <n v="1"/>
    <n v="1"/>
    <x v="16"/>
    <n v="76"/>
    <x v="0"/>
    <n v="81"/>
    <n v="4.96"/>
    <n v="4.4480315670000001"/>
    <m/>
    <n v="1"/>
    <n v="1"/>
    <n v="399"/>
    <n v="1"/>
    <x v="0"/>
  </r>
  <r>
    <d v="1993-05-11T00:00:00"/>
    <x v="0"/>
    <n v="1"/>
    <n v="1"/>
    <x v="16"/>
    <n v="77"/>
    <x v="0"/>
    <n v="78"/>
    <n v="4.46"/>
    <n v="3.9996412879999999"/>
    <m/>
    <n v="1"/>
    <n v="1"/>
    <n v="399"/>
    <n v="1"/>
    <x v="0"/>
  </r>
  <r>
    <d v="1993-05-11T00:00:00"/>
    <x v="0"/>
    <n v="1"/>
    <n v="1"/>
    <x v="16"/>
    <n v="78"/>
    <x v="0"/>
    <n v="86"/>
    <n v="6.89"/>
    <n v="6.1788180429999997"/>
    <m/>
    <n v="1"/>
    <n v="1"/>
    <n v="399"/>
    <n v="1"/>
    <x v="0"/>
  </r>
  <r>
    <d v="1993-05-11T00:00:00"/>
    <x v="0"/>
    <n v="1"/>
    <n v="1"/>
    <x v="16"/>
    <n v="79"/>
    <x v="0"/>
    <n v="85"/>
    <n v="5.49"/>
    <n v="4.9233252619999996"/>
    <m/>
    <n v="1"/>
    <n v="1"/>
    <n v="399"/>
    <n v="1"/>
    <x v="0"/>
  </r>
  <r>
    <d v="1993-05-11T00:00:00"/>
    <x v="0"/>
    <n v="1"/>
    <n v="1"/>
    <x v="16"/>
    <n v="80"/>
    <x v="0"/>
    <n v="77"/>
    <n v="4.3499999999999996"/>
    <n v="3.9009954260000002"/>
    <m/>
    <n v="1"/>
    <n v="1"/>
    <n v="399"/>
    <n v="1"/>
    <x v="0"/>
  </r>
  <r>
    <d v="1993-05-11T00:00:00"/>
    <x v="0"/>
    <n v="1"/>
    <n v="1"/>
    <x v="16"/>
    <n v="81"/>
    <x v="0"/>
    <n v="83"/>
    <n v="5.2"/>
    <n v="4.6632589009999998"/>
    <m/>
    <n v="1"/>
    <n v="1"/>
    <n v="399"/>
    <n v="1"/>
    <x v="0"/>
  </r>
  <r>
    <d v="1993-05-11T00:00:00"/>
    <x v="0"/>
    <n v="1"/>
    <n v="1"/>
    <x v="16"/>
    <n v="82"/>
    <x v="0"/>
    <n v="74"/>
    <n v="3.88"/>
    <n v="3.4795085640000001"/>
    <m/>
    <m/>
    <n v="1"/>
    <n v="399"/>
    <n v="1"/>
    <x v="0"/>
  </r>
  <r>
    <d v="1993-05-11T00:00:00"/>
    <x v="0"/>
    <n v="1"/>
    <n v="1"/>
    <x v="16"/>
    <n v="83"/>
    <x v="0"/>
    <n v="79"/>
    <n v="4.7699999999999996"/>
    <n v="4.2776432609999997"/>
    <m/>
    <n v="1"/>
    <n v="1"/>
    <n v="399"/>
    <n v="1"/>
    <x v="0"/>
  </r>
  <r>
    <d v="1993-05-11T00:00:00"/>
    <x v="0"/>
    <n v="1"/>
    <n v="1"/>
    <x v="16"/>
    <n v="84"/>
    <x v="0"/>
    <n v="78"/>
    <n v="4.3499999999999996"/>
    <n v="3.9009954260000002"/>
    <m/>
    <n v="1"/>
    <n v="1"/>
    <n v="399"/>
    <n v="1"/>
    <x v="0"/>
  </r>
  <r>
    <d v="1993-05-11T00:00:00"/>
    <x v="0"/>
    <n v="1"/>
    <n v="1"/>
    <x v="16"/>
    <n v="85"/>
    <x v="0"/>
    <n v="76"/>
    <n v="4.4000000000000004"/>
    <n v="3.9458344539999999"/>
    <m/>
    <n v="1"/>
    <n v="1"/>
    <n v="399"/>
    <n v="1"/>
    <x v="0"/>
  </r>
  <r>
    <d v="1993-05-11T00:00:00"/>
    <x v="0"/>
    <n v="1"/>
    <n v="1"/>
    <x v="16"/>
    <n v="86"/>
    <x v="0"/>
    <n v="72"/>
    <n v="4.04"/>
    <n v="3.6229934539999999"/>
    <m/>
    <m/>
    <n v="1"/>
    <n v="399"/>
    <n v="1"/>
    <x v="0"/>
  </r>
  <r>
    <d v="1993-05-11T00:00:00"/>
    <x v="0"/>
    <n v="1"/>
    <n v="1"/>
    <x v="16"/>
    <n v="87"/>
    <x v="0"/>
    <n v="80"/>
    <n v="4.58"/>
    <n v="4.1072549550000002"/>
    <m/>
    <n v="1"/>
    <n v="1"/>
    <n v="399"/>
    <n v="1"/>
    <x v="0"/>
  </r>
  <r>
    <d v="1993-05-11T00:00:00"/>
    <x v="0"/>
    <n v="1"/>
    <n v="1"/>
    <x v="16"/>
    <n v="88"/>
    <x v="0"/>
    <n v="83"/>
    <n v="5.62"/>
    <n v="5.0399067349999997"/>
    <m/>
    <n v="1"/>
    <n v="1"/>
    <n v="399"/>
    <n v="1"/>
    <x v="0"/>
  </r>
  <r>
    <d v="1993-05-11T00:00:00"/>
    <x v="0"/>
    <n v="1"/>
    <n v="1"/>
    <x v="16"/>
    <n v="89"/>
    <x v="0"/>
    <n v="76"/>
    <n v="4.34"/>
    <n v="3.892027621"/>
    <m/>
    <n v="1"/>
    <n v="1"/>
    <n v="399"/>
    <n v="1"/>
    <x v="0"/>
  </r>
  <r>
    <d v="1993-05-11T00:00:00"/>
    <x v="0"/>
    <n v="1"/>
    <n v="1"/>
    <x v="16"/>
    <n v="90"/>
    <x v="0"/>
    <n v="76"/>
    <n v="4.16"/>
    <n v="3.7306071200000002"/>
    <m/>
    <n v="1"/>
    <n v="1"/>
    <n v="399"/>
    <n v="1"/>
    <x v="0"/>
  </r>
  <r>
    <d v="1993-05-11T00:00:00"/>
    <x v="0"/>
    <n v="1"/>
    <n v="1"/>
    <x v="16"/>
    <n v="91"/>
    <x v="0"/>
    <n v="85"/>
    <n v="5.88"/>
    <n v="5.2730696799999999"/>
    <m/>
    <n v="1"/>
    <n v="1"/>
    <n v="399"/>
    <n v="1"/>
    <x v="0"/>
  </r>
  <r>
    <d v="1993-05-11T00:00:00"/>
    <x v="0"/>
    <n v="1"/>
    <n v="1"/>
    <x v="16"/>
    <n v="92"/>
    <x v="0"/>
    <n v="75"/>
    <n v="4.58"/>
    <n v="4.1072549550000002"/>
    <m/>
    <n v="1"/>
    <n v="1"/>
    <n v="399"/>
    <n v="1"/>
    <x v="0"/>
  </r>
  <r>
    <d v="1993-05-11T00:00:00"/>
    <x v="0"/>
    <n v="1"/>
    <n v="1"/>
    <x v="16"/>
    <n v="93"/>
    <x v="0"/>
    <n v="64"/>
    <n v="2.5"/>
    <n v="2.241951394"/>
    <m/>
    <m/>
    <n v="1"/>
    <n v="399"/>
    <n v="1"/>
    <x v="0"/>
  </r>
  <r>
    <d v="1993-05-11T00:00:00"/>
    <x v="0"/>
    <n v="1"/>
    <n v="1"/>
    <x v="16"/>
    <n v="94"/>
    <x v="0"/>
    <n v="61"/>
    <n v="2.14"/>
    <n v="1.9191103940000001"/>
    <m/>
    <m/>
    <n v="1"/>
    <n v="399"/>
    <n v="1"/>
    <x v="0"/>
  </r>
  <r>
    <d v="1993-05-11T00:00:00"/>
    <x v="0"/>
    <n v="1"/>
    <n v="1"/>
    <x v="16"/>
    <n v="95"/>
    <x v="0"/>
    <n v="68"/>
    <n v="3.04"/>
    <n v="2.7262128959999998"/>
    <m/>
    <m/>
    <n v="1"/>
    <n v="399"/>
    <n v="1"/>
    <x v="0"/>
  </r>
  <r>
    <d v="1993-05-11T00:00:00"/>
    <x v="0"/>
    <n v="1"/>
    <n v="1"/>
    <x v="16"/>
    <n v="96"/>
    <x v="0"/>
    <n v="63"/>
    <n v="2.14"/>
    <n v="1.9191103940000001"/>
    <m/>
    <m/>
    <n v="1"/>
    <n v="399"/>
    <n v="1"/>
    <x v="0"/>
  </r>
  <r>
    <d v="1993-05-11T00:00:00"/>
    <x v="0"/>
    <n v="1"/>
    <n v="1"/>
    <x v="16"/>
    <n v="97"/>
    <x v="0"/>
    <n v="55"/>
    <n v="1.48"/>
    <n v="1.327235226"/>
    <m/>
    <m/>
    <n v="1"/>
    <n v="399"/>
    <n v="1"/>
    <x v="0"/>
  </r>
  <r>
    <d v="1993-05-11T00:00:00"/>
    <x v="0"/>
    <n v="1"/>
    <n v="1"/>
    <x v="16"/>
    <n v="98"/>
    <x v="0"/>
    <n v="79"/>
    <n v="4.1900000000000004"/>
    <n v="3.7575105369999999"/>
    <m/>
    <n v="1"/>
    <n v="1"/>
    <n v="399"/>
    <n v="1"/>
    <x v="0"/>
  </r>
  <r>
    <d v="1993-05-11T00:00:00"/>
    <x v="0"/>
    <n v="1"/>
    <n v="1"/>
    <x v="16"/>
    <n v="99"/>
    <x v="0"/>
    <n v="81"/>
    <n v="4.6900000000000004"/>
    <n v="4.2059008159999998"/>
    <m/>
    <n v="1"/>
    <n v="1"/>
    <n v="399"/>
    <n v="1"/>
    <x v="0"/>
  </r>
  <r>
    <d v="1993-05-11T00:00:00"/>
    <x v="0"/>
    <n v="1"/>
    <n v="1"/>
    <x v="16"/>
    <n v="100"/>
    <x v="0"/>
    <n v="80"/>
    <n v="5.0599999999999996"/>
    <n v="4.5377096220000004"/>
    <m/>
    <n v="1"/>
    <n v="1"/>
    <n v="399"/>
    <n v="1"/>
    <x v="0"/>
  </r>
  <r>
    <d v="1993-05-11T00:00:00"/>
    <x v="0"/>
    <n v="1"/>
    <n v="1"/>
    <x v="16"/>
    <n v="101"/>
    <x v="0"/>
    <n v="85"/>
    <n v="5.92"/>
    <n v="5.3089409019999998"/>
    <m/>
    <n v="1"/>
    <n v="1"/>
    <n v="399"/>
    <n v="1"/>
    <x v="0"/>
  </r>
  <r>
    <d v="1993-05-11T00:00:00"/>
    <x v="0"/>
    <n v="1"/>
    <n v="1"/>
    <x v="16"/>
    <n v="102"/>
    <x v="0"/>
    <n v="89"/>
    <n v="6.53"/>
    <n v="5.8559770420000001"/>
    <m/>
    <n v="1"/>
    <n v="1"/>
    <n v="399"/>
    <n v="1"/>
    <x v="0"/>
  </r>
  <r>
    <d v="1993-05-11T00:00:00"/>
    <x v="0"/>
    <n v="1"/>
    <n v="1"/>
    <x v="16"/>
    <n v="103"/>
    <x v="0"/>
    <n v="89"/>
    <n v="7.23"/>
    <n v="6.4837234329999998"/>
    <m/>
    <n v="1"/>
    <n v="1"/>
    <n v="399"/>
    <n v="1"/>
    <x v="0"/>
  </r>
  <r>
    <d v="1993-05-11T00:00:00"/>
    <x v="0"/>
    <n v="1"/>
    <n v="1"/>
    <x v="16"/>
    <n v="104"/>
    <x v="0"/>
    <n v="85"/>
    <n v="6.26"/>
    <n v="5.6138462919999998"/>
    <m/>
    <n v="1"/>
    <n v="1"/>
    <n v="399"/>
    <n v="1"/>
    <x v="0"/>
  </r>
  <r>
    <d v="1993-05-11T00:00:00"/>
    <x v="0"/>
    <n v="1"/>
    <n v="1"/>
    <x v="16"/>
    <n v="105"/>
    <x v="0"/>
    <n v="85"/>
    <n v="5.67"/>
    <n v="5.0847457629999999"/>
    <m/>
    <n v="1"/>
    <n v="1"/>
    <n v="399"/>
    <n v="1"/>
    <x v="0"/>
  </r>
  <r>
    <d v="1993-05-11T00:00:00"/>
    <x v="0"/>
    <n v="1"/>
    <n v="1"/>
    <x v="16"/>
    <n v="106"/>
    <x v="0"/>
    <n v="90"/>
    <n v="7.12"/>
    <n v="6.3850775720000001"/>
    <m/>
    <n v="1"/>
    <n v="1"/>
    <n v="399"/>
    <n v="1"/>
    <x v="0"/>
  </r>
  <r>
    <d v="1993-05-11T00:00:00"/>
    <x v="0"/>
    <n v="1"/>
    <n v="1"/>
    <x v="16"/>
    <n v="107"/>
    <x v="0"/>
    <n v="83"/>
    <n v="5.23"/>
    <n v="4.6901623170000004"/>
    <m/>
    <n v="1"/>
    <n v="1"/>
    <n v="399"/>
    <n v="1"/>
    <x v="0"/>
  </r>
  <r>
    <d v="1993-05-11T00:00:00"/>
    <x v="0"/>
    <n v="1"/>
    <n v="1"/>
    <x v="16"/>
    <n v="108"/>
    <x v="0"/>
    <n v="75"/>
    <n v="4.0199999999999996"/>
    <n v="3.6050578419999999"/>
    <m/>
    <n v="1"/>
    <n v="1"/>
    <n v="399"/>
    <n v="1"/>
    <x v="0"/>
  </r>
  <r>
    <d v="1993-05-11T00:00:00"/>
    <x v="0"/>
    <n v="1"/>
    <n v="1"/>
    <x v="16"/>
    <n v="109"/>
    <x v="0"/>
    <n v="85"/>
    <n v="5.82"/>
    <n v="5.2192628460000003"/>
    <m/>
    <n v="1"/>
    <n v="1"/>
    <n v="399"/>
    <n v="1"/>
    <x v="0"/>
  </r>
  <r>
    <d v="1993-05-11T00:00:00"/>
    <x v="0"/>
    <n v="1"/>
    <n v="1"/>
    <x v="16"/>
    <n v="110"/>
    <x v="0"/>
    <n v="80"/>
    <n v="4.5999999999999996"/>
    <n v="4.1251905659999997"/>
    <m/>
    <n v="1"/>
    <n v="1"/>
    <n v="399"/>
    <n v="1"/>
    <x v="0"/>
  </r>
  <r>
    <d v="1993-05-11T00:00:00"/>
    <x v="0"/>
    <n v="1"/>
    <n v="1"/>
    <x v="16"/>
    <n v="111"/>
    <x v="0"/>
    <n v="88"/>
    <n v="7.09"/>
    <n v="6.3581741550000004"/>
    <m/>
    <n v="1"/>
    <n v="1"/>
    <n v="399"/>
    <n v="1"/>
    <x v="0"/>
  </r>
  <r>
    <d v="1993-05-11T00:00:00"/>
    <x v="0"/>
    <n v="1"/>
    <n v="1"/>
    <x v="16"/>
    <n v="112"/>
    <x v="0"/>
    <n v="83"/>
    <n v="5.4"/>
    <n v="4.8426150120000004"/>
    <m/>
    <n v="1"/>
    <n v="1"/>
    <n v="399"/>
    <n v="1"/>
    <x v="0"/>
  </r>
  <r>
    <d v="1993-05-11T00:00:00"/>
    <x v="0"/>
    <n v="1"/>
    <n v="1"/>
    <x v="16"/>
    <n v="113"/>
    <x v="0"/>
    <n v="79"/>
    <n v="4.75"/>
    <n v="4.2597076500000002"/>
    <m/>
    <n v="1"/>
    <n v="1"/>
    <n v="399"/>
    <n v="1"/>
    <x v="0"/>
  </r>
  <r>
    <d v="1993-05-11T00:00:00"/>
    <x v="0"/>
    <n v="1"/>
    <n v="1"/>
    <x v="16"/>
    <n v="114"/>
    <x v="0"/>
    <n v="85"/>
    <n v="5.73"/>
    <n v="5.1385525960000002"/>
    <m/>
    <n v="1"/>
    <n v="1"/>
    <n v="399"/>
    <n v="1"/>
    <x v="0"/>
  </r>
  <r>
    <d v="1993-05-11T00:00:00"/>
    <x v="0"/>
    <n v="1"/>
    <n v="1"/>
    <x v="16"/>
    <n v="115"/>
    <x v="0"/>
    <n v="70"/>
    <n v="3.4"/>
    <n v="3.0490538969999998"/>
    <m/>
    <m/>
    <n v="1"/>
    <n v="399"/>
    <n v="1"/>
    <x v="0"/>
  </r>
  <r>
    <d v="1993-05-11T00:00:00"/>
    <x v="0"/>
    <n v="1"/>
    <n v="1"/>
    <x v="16"/>
    <n v="116"/>
    <x v="0"/>
    <n v="74"/>
    <n v="3.77"/>
    <n v="3.380862703"/>
    <m/>
    <n v="1"/>
    <n v="1"/>
    <n v="399"/>
    <n v="1"/>
    <x v="0"/>
  </r>
  <r>
    <d v="1993-05-11T00:00:00"/>
    <x v="0"/>
    <n v="1"/>
    <n v="1"/>
    <x v="16"/>
    <n v="117"/>
    <x v="0"/>
    <n v="74"/>
    <n v="3.61"/>
    <n v="3.2373778139999998"/>
    <m/>
    <m/>
    <n v="1"/>
    <n v="399"/>
    <n v="1"/>
    <x v="0"/>
  </r>
  <r>
    <d v="1993-05-11T00:00:00"/>
    <x v="0"/>
    <n v="1"/>
    <n v="1"/>
    <x v="16"/>
    <n v="118"/>
    <x v="0"/>
    <n v="83"/>
    <n v="5.53"/>
    <n v="4.9591964849999997"/>
    <m/>
    <n v="1"/>
    <n v="1"/>
    <n v="399"/>
    <n v="1"/>
    <x v="0"/>
  </r>
  <r>
    <d v="1993-05-11T00:00:00"/>
    <x v="0"/>
    <n v="1"/>
    <n v="1"/>
    <x v="16"/>
    <n v="119"/>
    <x v="0"/>
    <n v="80"/>
    <n v="5.04"/>
    <n v="4.519774011"/>
    <m/>
    <n v="1"/>
    <n v="1"/>
    <n v="399"/>
    <n v="1"/>
    <x v="0"/>
  </r>
  <r>
    <d v="1993-05-11T00:00:00"/>
    <x v="0"/>
    <n v="1"/>
    <n v="1"/>
    <x v="16"/>
    <n v="120"/>
    <x v="0"/>
    <n v="79"/>
    <n v="4.6399999999999997"/>
    <n v="4.1610617879999996"/>
    <m/>
    <n v="1"/>
    <n v="1"/>
    <n v="399"/>
    <n v="1"/>
    <x v="0"/>
  </r>
  <r>
    <d v="1993-05-11T00:00:00"/>
    <x v="0"/>
    <n v="1"/>
    <n v="1"/>
    <x v="16"/>
    <n v="121"/>
    <x v="0"/>
    <n v="80"/>
    <n v="4.87"/>
    <n v="4.367321316"/>
    <m/>
    <n v="1"/>
    <n v="1"/>
    <n v="399"/>
    <n v="1"/>
    <x v="0"/>
  </r>
  <r>
    <d v="1993-05-11T00:00:00"/>
    <x v="0"/>
    <n v="1"/>
    <n v="1"/>
    <x v="16"/>
    <n v="122"/>
    <x v="0"/>
    <n v="85"/>
    <n v="6.03"/>
    <n v="5.4075867640000004"/>
    <m/>
    <n v="1"/>
    <n v="1"/>
    <n v="399"/>
    <n v="1"/>
    <x v="0"/>
  </r>
  <r>
    <d v="1993-05-11T00:00:00"/>
    <x v="0"/>
    <n v="1"/>
    <n v="1"/>
    <x v="16"/>
    <n v="123"/>
    <x v="0"/>
    <n v="80"/>
    <n v="5.05"/>
    <n v="4.5287418170000002"/>
    <m/>
    <n v="1"/>
    <n v="1"/>
    <n v="399"/>
    <n v="1"/>
    <x v="0"/>
  </r>
  <r>
    <d v="1993-05-11T00:00:00"/>
    <x v="0"/>
    <n v="1"/>
    <n v="1"/>
    <x v="16"/>
    <n v="124"/>
    <x v="0"/>
    <n v="71"/>
    <n v="3.66"/>
    <n v="3.282216842"/>
    <m/>
    <m/>
    <n v="1"/>
    <n v="399"/>
    <n v="1"/>
    <x v="0"/>
  </r>
  <r>
    <d v="1993-05-11T00:00:00"/>
    <x v="0"/>
    <n v="1"/>
    <n v="1"/>
    <x v="16"/>
    <n v="125"/>
    <x v="0"/>
    <n v="81"/>
    <n v="5.31"/>
    <n v="4.7619047620000003"/>
    <m/>
    <n v="1"/>
    <n v="1"/>
    <n v="399"/>
    <n v="1"/>
    <x v="0"/>
  </r>
  <r>
    <d v="1993-05-11T00:00:00"/>
    <x v="0"/>
    <n v="1"/>
    <n v="1"/>
    <x v="16"/>
    <n v="126"/>
    <x v="0"/>
    <n v="74"/>
    <n v="3.68"/>
    <n v="3.3001524529999999"/>
    <m/>
    <m/>
    <n v="1"/>
    <n v="399"/>
    <n v="1"/>
    <x v="0"/>
  </r>
  <r>
    <d v="1993-05-11T00:00:00"/>
    <x v="0"/>
    <n v="1"/>
    <n v="1"/>
    <x v="16"/>
    <n v="127"/>
    <x v="0"/>
    <n v="67"/>
    <n v="2.71"/>
    <n v="2.430275312"/>
    <m/>
    <m/>
    <n v="1"/>
    <n v="399"/>
    <n v="1"/>
    <x v="0"/>
  </r>
  <r>
    <d v="1993-05-11T00:00:00"/>
    <x v="0"/>
    <n v="1"/>
    <n v="1"/>
    <x v="16"/>
    <n v="128"/>
    <x v="0"/>
    <n v="84"/>
    <n v="5.14"/>
    <n v="4.6094520670000003"/>
    <m/>
    <n v="1"/>
    <n v="1"/>
    <n v="399"/>
    <n v="1"/>
    <x v="0"/>
  </r>
  <r>
    <d v="1993-05-11T00:00:00"/>
    <x v="0"/>
    <n v="1"/>
    <n v="1"/>
    <x v="16"/>
    <n v="129"/>
    <x v="0"/>
    <n v="70"/>
    <n v="2.86"/>
    <n v="2.564792395"/>
    <m/>
    <m/>
    <n v="1"/>
    <n v="399"/>
    <n v="1"/>
    <x v="0"/>
  </r>
  <r>
    <d v="1993-05-11T00:00:00"/>
    <x v="0"/>
    <n v="1"/>
    <n v="1"/>
    <x v="16"/>
    <n v="130"/>
    <x v="0"/>
    <n v="91"/>
    <n v="7.69"/>
    <n v="6.8962424889999996"/>
    <m/>
    <n v="1"/>
    <n v="1"/>
    <n v="399"/>
    <n v="1"/>
    <x v="0"/>
  </r>
  <r>
    <d v="1993-05-11T00:00:00"/>
    <x v="0"/>
    <n v="1"/>
    <n v="1"/>
    <x v="16"/>
    <n v="131"/>
    <x v="0"/>
    <n v="79"/>
    <n v="4.47"/>
    <n v="4.0086090929999996"/>
    <m/>
    <n v="1"/>
    <n v="1"/>
    <n v="399"/>
    <n v="1"/>
    <x v="0"/>
  </r>
  <r>
    <d v="1993-05-11T00:00:00"/>
    <x v="0"/>
    <n v="1"/>
    <n v="1"/>
    <x v="16"/>
    <n v="132"/>
    <x v="0"/>
    <n v="83"/>
    <n v="5.43"/>
    <n v="4.8695184290000002"/>
    <m/>
    <n v="1"/>
    <n v="1"/>
    <n v="399"/>
    <n v="1"/>
    <x v="0"/>
  </r>
  <r>
    <d v="1993-05-11T00:00:00"/>
    <x v="0"/>
    <n v="1"/>
    <n v="1"/>
    <x v="16"/>
    <n v="133"/>
    <x v="0"/>
    <n v="84"/>
    <n v="5.58"/>
    <n v="5.0040355129999998"/>
    <m/>
    <n v="1"/>
    <n v="1"/>
    <n v="399"/>
    <n v="1"/>
    <x v="0"/>
  </r>
  <r>
    <d v="1993-05-11T00:00:00"/>
    <x v="0"/>
    <n v="1"/>
    <n v="1"/>
    <x v="16"/>
    <n v="134"/>
    <x v="0"/>
    <n v="68"/>
    <n v="3.04"/>
    <n v="2.7262128959999998"/>
    <m/>
    <m/>
    <n v="1"/>
    <n v="399"/>
    <n v="1"/>
    <x v="0"/>
  </r>
  <r>
    <d v="1993-05-11T00:00:00"/>
    <x v="0"/>
    <n v="1"/>
    <n v="1"/>
    <x v="16"/>
    <n v="135"/>
    <x v="0"/>
    <n v="66"/>
    <n v="2.93"/>
    <n v="2.6275670340000001"/>
    <m/>
    <m/>
    <n v="1"/>
    <n v="399"/>
    <n v="1"/>
    <x v="0"/>
  </r>
  <r>
    <d v="1993-05-11T00:00:00"/>
    <x v="0"/>
    <n v="1"/>
    <n v="1"/>
    <x v="16"/>
    <n v="136"/>
    <x v="0"/>
    <n v="67"/>
    <n v="2.69"/>
    <n v="2.4123397"/>
    <m/>
    <m/>
    <n v="1"/>
    <n v="399"/>
    <n v="1"/>
    <x v="0"/>
  </r>
  <r>
    <d v="1993-05-11T00:00:00"/>
    <x v="0"/>
    <n v="1"/>
    <n v="1"/>
    <x v="16"/>
    <n v="137"/>
    <x v="0"/>
    <n v="66"/>
    <n v="2.76"/>
    <n v="2.4751143400000002"/>
    <m/>
    <m/>
    <n v="1"/>
    <n v="399"/>
    <n v="1"/>
    <x v="0"/>
  </r>
  <r>
    <d v="1993-05-11T00:00:00"/>
    <x v="0"/>
    <n v="1"/>
    <n v="1"/>
    <x v="16"/>
    <n v="138"/>
    <x v="0"/>
    <n v="71"/>
    <n v="3.68"/>
    <n v="3.3001524529999999"/>
    <m/>
    <m/>
    <n v="1"/>
    <n v="399"/>
    <n v="1"/>
    <x v="0"/>
  </r>
  <r>
    <d v="1993-05-11T00:00:00"/>
    <x v="0"/>
    <n v="1"/>
    <n v="1"/>
    <x v="16"/>
    <n v="139"/>
    <x v="0"/>
    <n v="77"/>
    <n v="4.21"/>
    <n v="3.7754461479999999"/>
    <m/>
    <n v="1"/>
    <n v="1"/>
    <n v="399"/>
    <n v="1"/>
    <x v="0"/>
  </r>
  <r>
    <d v="1993-05-11T00:00:00"/>
    <x v="0"/>
    <n v="1"/>
    <n v="1"/>
    <x v="16"/>
    <n v="140"/>
    <x v="0"/>
    <n v="70"/>
    <n v="3.12"/>
    <n v="2.7979553400000001"/>
    <m/>
    <m/>
    <n v="1"/>
    <n v="399"/>
    <n v="1"/>
    <x v="0"/>
  </r>
  <r>
    <d v="1993-05-11T00:00:00"/>
    <x v="0"/>
    <n v="1"/>
    <n v="1"/>
    <x v="16"/>
    <n v="141"/>
    <x v="0"/>
    <n v="77"/>
    <n v="4.32"/>
    <n v="3.87409201"/>
    <m/>
    <n v="1"/>
    <n v="1"/>
    <n v="399"/>
    <n v="1"/>
    <x v="0"/>
  </r>
  <r>
    <d v="1993-05-11T00:00:00"/>
    <x v="0"/>
    <n v="1"/>
    <n v="1"/>
    <x v="16"/>
    <n v="142"/>
    <x v="0"/>
    <n v="70"/>
    <n v="3.18"/>
    <n v="2.8517621740000001"/>
    <m/>
    <m/>
    <n v="1"/>
    <n v="399"/>
    <n v="1"/>
    <x v="0"/>
  </r>
  <r>
    <d v="1993-05-11T00:00:00"/>
    <x v="0"/>
    <n v="1"/>
    <n v="1"/>
    <x v="16"/>
    <n v="143"/>
    <x v="0"/>
    <n v="81"/>
    <n v="5.16"/>
    <n v="4.6273876779999998"/>
    <m/>
    <n v="1"/>
    <n v="1"/>
    <n v="399"/>
    <n v="1"/>
    <x v="0"/>
  </r>
  <r>
    <d v="1993-05-11T00:00:00"/>
    <x v="0"/>
    <n v="1"/>
    <n v="1"/>
    <x v="16"/>
    <n v="144"/>
    <x v="0"/>
    <n v="74"/>
    <n v="3.65"/>
    <n v="3.2732490360000002"/>
    <m/>
    <m/>
    <n v="1"/>
    <n v="399"/>
    <n v="1"/>
    <x v="0"/>
  </r>
  <r>
    <d v="1993-05-11T00:00:00"/>
    <x v="0"/>
    <n v="1"/>
    <n v="1"/>
    <x v="16"/>
    <n v="145"/>
    <x v="0"/>
    <n v="73"/>
    <n v="3.52"/>
    <n v="3.1566675630000001"/>
    <m/>
    <m/>
    <n v="1"/>
    <n v="399"/>
    <n v="1"/>
    <x v="0"/>
  </r>
  <r>
    <d v="1993-05-11T00:00:00"/>
    <x v="0"/>
    <n v="1"/>
    <n v="1"/>
    <x v="16"/>
    <n v="146"/>
    <x v="0"/>
    <n v="86"/>
    <n v="6.24"/>
    <n v="5.5959106810000003"/>
    <m/>
    <n v="1"/>
    <n v="1"/>
    <n v="399"/>
    <n v="1"/>
    <x v="0"/>
  </r>
  <r>
    <d v="1993-05-11T00:00:00"/>
    <x v="0"/>
    <n v="1"/>
    <n v="1"/>
    <x v="16"/>
    <n v="147"/>
    <x v="0"/>
    <n v="72"/>
    <n v="3.75"/>
    <n v="3.3629270920000001"/>
    <m/>
    <m/>
    <n v="1"/>
    <n v="399"/>
    <n v="1"/>
    <x v="0"/>
  </r>
  <r>
    <d v="1993-05-11T00:00:00"/>
    <x v="0"/>
    <n v="1"/>
    <n v="1"/>
    <x v="16"/>
    <n v="148"/>
    <x v="0"/>
    <n v="63"/>
    <n v="2.41"/>
    <n v="2.1612411439999999"/>
    <m/>
    <m/>
    <n v="1"/>
    <n v="399"/>
    <n v="1"/>
    <x v="0"/>
  </r>
  <r>
    <d v="1993-05-11T00:00:00"/>
    <x v="0"/>
    <n v="1"/>
    <n v="1"/>
    <x v="16"/>
    <n v="149"/>
    <x v="0"/>
    <n v="64"/>
    <n v="2.35"/>
    <n v="2.107434311"/>
    <m/>
    <m/>
    <n v="1"/>
    <n v="399"/>
    <n v="1"/>
    <x v="0"/>
  </r>
  <r>
    <d v="1993-05-11T00:00:00"/>
    <x v="0"/>
    <n v="1"/>
    <n v="1"/>
    <x v="16"/>
    <n v="150"/>
    <x v="0"/>
    <n v="84"/>
    <n v="5.24"/>
    <n v="4.6991301229999998"/>
    <m/>
    <n v="1"/>
    <n v="1"/>
    <n v="399"/>
    <n v="1"/>
    <x v="0"/>
  </r>
  <r>
    <d v="1993-05-11T00:00:00"/>
    <x v="0"/>
    <n v="1"/>
    <n v="1"/>
    <x v="16"/>
    <n v="151"/>
    <x v="0"/>
    <n v="83"/>
    <n v="5.33"/>
    <n v="4.7798403729999999"/>
    <m/>
    <n v="1"/>
    <n v="1"/>
    <n v="399"/>
    <n v="1"/>
    <x v="0"/>
  </r>
  <r>
    <d v="1993-05-11T00:00:00"/>
    <x v="0"/>
    <n v="1"/>
    <n v="1"/>
    <x v="16"/>
    <n v="152"/>
    <x v="0"/>
    <n v="77"/>
    <n v="4.58"/>
    <n v="4.1072549550000002"/>
    <m/>
    <n v="1"/>
    <n v="1"/>
    <n v="399"/>
    <n v="1"/>
    <x v="0"/>
  </r>
  <r>
    <d v="1993-05-11T00:00:00"/>
    <x v="0"/>
    <n v="1"/>
    <n v="1"/>
    <x v="16"/>
    <n v="153"/>
    <x v="0"/>
    <n v="84"/>
    <n v="5.41"/>
    <n v="4.8515828179999998"/>
    <m/>
    <n v="1"/>
    <n v="1"/>
    <n v="399"/>
    <n v="1"/>
    <x v="0"/>
  </r>
  <r>
    <d v="1993-05-11T00:00:00"/>
    <x v="0"/>
    <n v="1"/>
    <n v="1"/>
    <x v="16"/>
    <n v="154"/>
    <x v="0"/>
    <n v="80"/>
    <n v="4.54"/>
    <n v="4.0713837320000001"/>
    <m/>
    <n v="1"/>
    <n v="1"/>
    <n v="399"/>
    <n v="1"/>
    <x v="0"/>
  </r>
  <r>
    <d v="1993-05-11T00:00:00"/>
    <x v="0"/>
    <n v="1"/>
    <n v="1"/>
    <x v="16"/>
    <n v="155"/>
    <x v="0"/>
    <n v="74"/>
    <n v="4.1900000000000004"/>
    <n v="3.7575105369999999"/>
    <m/>
    <m/>
    <n v="1"/>
    <n v="399"/>
    <n v="1"/>
    <x v="0"/>
  </r>
  <r>
    <d v="1993-05-11T00:00:00"/>
    <x v="0"/>
    <n v="1"/>
    <n v="1"/>
    <x v="16"/>
    <n v="156"/>
    <x v="0"/>
    <n v="78"/>
    <n v="4.63"/>
    <n v="4.1520939830000003"/>
    <m/>
    <n v="1"/>
    <n v="1"/>
    <n v="399"/>
    <n v="1"/>
    <x v="0"/>
  </r>
  <r>
    <d v="1993-05-11T00:00:00"/>
    <x v="0"/>
    <n v="1"/>
    <n v="1"/>
    <x v="16"/>
    <n v="157"/>
    <x v="0"/>
    <n v="88"/>
    <n v="6.83"/>
    <n v="6.1250112100000003"/>
    <m/>
    <n v="1"/>
    <n v="1"/>
    <n v="399"/>
    <n v="1"/>
    <x v="0"/>
  </r>
  <r>
    <d v="1993-05-11T00:00:00"/>
    <x v="0"/>
    <n v="1"/>
    <n v="1"/>
    <x v="16"/>
    <n v="158"/>
    <x v="0"/>
    <n v="78"/>
    <n v="4.9400000000000004"/>
    <n v="4.4300959559999997"/>
    <m/>
    <n v="1"/>
    <n v="1"/>
    <n v="399"/>
    <n v="1"/>
    <x v="0"/>
  </r>
  <r>
    <d v="1993-05-11T00:00:00"/>
    <x v="0"/>
    <n v="1"/>
    <n v="1"/>
    <x v="16"/>
    <n v="159"/>
    <x v="0"/>
    <n v="78"/>
    <n v="4.5999999999999996"/>
    <n v="4.1251905659999997"/>
    <m/>
    <n v="1"/>
    <n v="1"/>
    <n v="399"/>
    <n v="1"/>
    <x v="0"/>
  </r>
  <r>
    <d v="1993-05-11T00:00:00"/>
    <x v="0"/>
    <n v="1"/>
    <n v="1"/>
    <x v="16"/>
    <n v="160"/>
    <x v="0"/>
    <n v="71"/>
    <n v="3.35"/>
    <n v="3.0042148690000001"/>
    <m/>
    <m/>
    <n v="1"/>
    <n v="399"/>
    <n v="1"/>
    <x v="0"/>
  </r>
  <r>
    <d v="1993-05-18T00:00:00"/>
    <x v="0"/>
    <n v="1"/>
    <n v="1"/>
    <x v="16"/>
    <n v="1"/>
    <x v="0"/>
    <n v="87"/>
    <n v="6.39"/>
    <n v="5.7304277639999999"/>
    <m/>
    <n v="1"/>
    <n v="1"/>
    <n v="399"/>
    <n v="1"/>
    <x v="0"/>
  </r>
  <r>
    <d v="1993-05-18T00:00:00"/>
    <x v="0"/>
    <n v="1"/>
    <n v="1"/>
    <x v="16"/>
    <n v="2"/>
    <x v="0"/>
    <n v="90"/>
    <n v="6.77"/>
    <n v="6.0712043759999998"/>
    <m/>
    <n v="1"/>
    <n v="1"/>
    <n v="399"/>
    <n v="1"/>
    <x v="0"/>
  </r>
  <r>
    <d v="1993-05-18T00:00:00"/>
    <x v="0"/>
    <n v="1"/>
    <n v="1"/>
    <x v="16"/>
    <n v="3"/>
    <x v="0"/>
    <n v="87"/>
    <n v="6.22"/>
    <n v="5.5779750699999999"/>
    <m/>
    <n v="1"/>
    <n v="1"/>
    <n v="399"/>
    <n v="1"/>
    <x v="0"/>
  </r>
  <r>
    <d v="1993-05-18T00:00:00"/>
    <x v="0"/>
    <n v="1"/>
    <n v="1"/>
    <x v="16"/>
    <n v="4"/>
    <x v="0"/>
    <n v="90"/>
    <n v="6.19"/>
    <n v="5.5510716530000002"/>
    <m/>
    <n v="1"/>
    <n v="1"/>
    <n v="399"/>
    <n v="1"/>
    <x v="0"/>
  </r>
  <r>
    <d v="1993-05-18T00:00:00"/>
    <x v="0"/>
    <n v="1"/>
    <n v="1"/>
    <x v="16"/>
    <n v="5"/>
    <x v="0"/>
    <n v="83"/>
    <n v="5.21"/>
    <n v="4.672226706"/>
    <m/>
    <n v="1"/>
    <n v="1"/>
    <n v="399"/>
    <n v="1"/>
    <x v="0"/>
  </r>
  <r>
    <d v="1993-05-18T00:00:00"/>
    <x v="0"/>
    <n v="1"/>
    <n v="1"/>
    <x v="16"/>
    <n v="6"/>
    <x v="0"/>
    <n v="85"/>
    <n v="5.49"/>
    <n v="4.9233252619999996"/>
    <m/>
    <n v="1"/>
    <n v="1"/>
    <n v="399"/>
    <n v="1"/>
    <x v="0"/>
  </r>
  <r>
    <d v="1993-05-18T00:00:00"/>
    <x v="0"/>
    <n v="1"/>
    <n v="1"/>
    <x v="16"/>
    <n v="7"/>
    <x v="0"/>
    <n v="82"/>
    <n v="5.12"/>
    <n v="4.5915164559999999"/>
    <m/>
    <n v="1"/>
    <n v="1"/>
    <n v="399"/>
    <n v="1"/>
    <x v="0"/>
  </r>
  <r>
    <d v="1993-05-18T00:00:00"/>
    <x v="0"/>
    <n v="1"/>
    <n v="1"/>
    <x v="16"/>
    <n v="8"/>
    <x v="0"/>
    <n v="77"/>
    <n v="4.1399999999999997"/>
    <n v="3.7126715090000002"/>
    <m/>
    <n v="1"/>
    <n v="1"/>
    <n v="399"/>
    <n v="1"/>
    <x v="0"/>
  </r>
  <r>
    <d v="1993-05-18T00:00:00"/>
    <x v="0"/>
    <n v="1"/>
    <n v="1"/>
    <x v="16"/>
    <n v="9"/>
    <x v="0"/>
    <n v="88"/>
    <n v="5.8"/>
    <n v="5.2013272349999999"/>
    <m/>
    <n v="1"/>
    <n v="1"/>
    <n v="399"/>
    <n v="1"/>
    <x v="0"/>
  </r>
  <r>
    <d v="1993-05-18T00:00:00"/>
    <x v="0"/>
    <n v="1"/>
    <n v="1"/>
    <x v="16"/>
    <n v="10"/>
    <x v="0"/>
    <n v="84"/>
    <n v="5.09"/>
    <n v="4.5646130390000001"/>
    <m/>
    <n v="1"/>
    <n v="1"/>
    <n v="399"/>
    <n v="1"/>
    <x v="0"/>
  </r>
  <r>
    <d v="1993-05-18T00:00:00"/>
    <x v="0"/>
    <n v="1"/>
    <n v="1"/>
    <x v="16"/>
    <n v="11"/>
    <x v="0"/>
    <n v="87"/>
    <n v="6.03"/>
    <n v="5.4075867640000004"/>
    <m/>
    <n v="1"/>
    <n v="1"/>
    <n v="399"/>
    <n v="1"/>
    <x v="0"/>
  </r>
  <r>
    <d v="1993-05-18T00:00:00"/>
    <x v="0"/>
    <n v="1"/>
    <n v="1"/>
    <x v="16"/>
    <n v="12"/>
    <x v="0"/>
    <n v="78"/>
    <n v="4.49"/>
    <n v="4.0265447050000001"/>
    <m/>
    <n v="1"/>
    <n v="1"/>
    <n v="399"/>
    <n v="1"/>
    <x v="0"/>
  </r>
  <r>
    <d v="1993-05-18T00:00:00"/>
    <x v="0"/>
    <n v="1"/>
    <n v="1"/>
    <x v="16"/>
    <n v="13"/>
    <x v="0"/>
    <n v="85"/>
    <n v="5.08"/>
    <n v="4.555645234"/>
    <m/>
    <n v="1"/>
    <n v="1"/>
    <n v="399"/>
    <n v="1"/>
    <x v="0"/>
  </r>
  <r>
    <d v="1993-05-18T00:00:00"/>
    <x v="0"/>
    <n v="1"/>
    <n v="1"/>
    <x v="16"/>
    <n v="14"/>
    <x v="0"/>
    <n v="80"/>
    <n v="4.74"/>
    <n v="4.2507398439999999"/>
    <m/>
    <n v="1"/>
    <n v="1"/>
    <n v="399"/>
    <n v="1"/>
    <x v="0"/>
  </r>
  <r>
    <d v="1993-05-18T00:00:00"/>
    <x v="0"/>
    <n v="1"/>
    <n v="1"/>
    <x v="16"/>
    <n v="15"/>
    <x v="0"/>
    <n v="84"/>
    <n v="5.47"/>
    <n v="4.9053896510000001"/>
    <m/>
    <n v="1"/>
    <n v="1"/>
    <n v="399"/>
    <n v="1"/>
    <x v="0"/>
  </r>
  <r>
    <d v="1993-05-18T00:00:00"/>
    <x v="0"/>
    <n v="1"/>
    <n v="1"/>
    <x v="16"/>
    <n v="16"/>
    <x v="0"/>
    <n v="85"/>
    <n v="6.19"/>
    <n v="5.5510716530000002"/>
    <m/>
    <n v="1"/>
    <n v="1"/>
    <n v="399"/>
    <n v="1"/>
    <x v="0"/>
  </r>
  <r>
    <d v="1993-05-18T00:00:00"/>
    <x v="0"/>
    <n v="1"/>
    <n v="1"/>
    <x v="16"/>
    <n v="17"/>
    <x v="0"/>
    <n v="81"/>
    <n v="4.92"/>
    <n v="4.4121603440000001"/>
    <m/>
    <n v="1"/>
    <n v="1"/>
    <n v="399"/>
    <n v="1"/>
    <x v="0"/>
  </r>
  <r>
    <d v="1993-05-18T00:00:00"/>
    <x v="0"/>
    <n v="1"/>
    <n v="1"/>
    <x v="16"/>
    <n v="18"/>
    <x v="0"/>
    <n v="86"/>
    <n v="5.67"/>
    <n v="5.0847457629999999"/>
    <m/>
    <n v="1"/>
    <n v="1"/>
    <n v="399"/>
    <n v="1"/>
    <x v="0"/>
  </r>
  <r>
    <d v="1993-05-18T00:00:00"/>
    <x v="0"/>
    <n v="1"/>
    <n v="1"/>
    <x v="16"/>
    <n v="19"/>
    <x v="0"/>
    <n v="86"/>
    <n v="5.53"/>
    <n v="4.9591964849999997"/>
    <m/>
    <n v="1"/>
    <n v="1"/>
    <n v="399"/>
    <n v="1"/>
    <x v="0"/>
  </r>
  <r>
    <d v="1993-05-18T00:00:00"/>
    <x v="0"/>
    <n v="1"/>
    <n v="1"/>
    <x v="16"/>
    <n v="20"/>
    <x v="0"/>
    <n v="79"/>
    <n v="4.6399999999999997"/>
    <n v="4.1610617879999996"/>
    <m/>
    <n v="1"/>
    <n v="1"/>
    <n v="399"/>
    <n v="1"/>
    <x v="0"/>
  </r>
  <r>
    <d v="1993-05-18T00:00:00"/>
    <x v="0"/>
    <n v="1"/>
    <n v="1"/>
    <x v="16"/>
    <n v="21"/>
    <x v="0"/>
    <n v="86"/>
    <n v="5.52"/>
    <n v="4.9502286790000003"/>
    <m/>
    <n v="1"/>
    <n v="1"/>
    <n v="399"/>
    <n v="1"/>
    <x v="0"/>
  </r>
  <r>
    <d v="1993-05-18T00:00:00"/>
    <x v="0"/>
    <n v="1"/>
    <n v="1"/>
    <x v="16"/>
    <n v="22"/>
    <x v="0"/>
    <n v="83"/>
    <n v="5.24"/>
    <n v="4.6991301229999998"/>
    <m/>
    <n v="1"/>
    <n v="1"/>
    <n v="399"/>
    <n v="1"/>
    <x v="0"/>
  </r>
  <r>
    <d v="1993-05-18T00:00:00"/>
    <x v="0"/>
    <n v="1"/>
    <n v="1"/>
    <x v="16"/>
    <n v="23"/>
    <x v="0"/>
    <n v="81"/>
    <n v="5.01"/>
    <n v="4.4928705950000003"/>
    <m/>
    <n v="1"/>
    <n v="1"/>
    <n v="399"/>
    <n v="1"/>
    <x v="0"/>
  </r>
  <r>
    <d v="1993-05-18T00:00:00"/>
    <x v="0"/>
    <n v="1"/>
    <n v="1"/>
    <x v="16"/>
    <n v="24"/>
    <x v="0"/>
    <n v="86"/>
    <n v="5.71"/>
    <n v="5.1206169849999998"/>
    <m/>
    <n v="1"/>
    <n v="1"/>
    <n v="399"/>
    <n v="1"/>
    <x v="0"/>
  </r>
  <r>
    <d v="1993-05-18T00:00:00"/>
    <x v="0"/>
    <n v="1"/>
    <n v="1"/>
    <x v="16"/>
    <n v="25"/>
    <x v="0"/>
    <n v="85"/>
    <n v="5.58"/>
    <n v="5.0040355129999998"/>
    <m/>
    <n v="1"/>
    <n v="1"/>
    <n v="399"/>
    <n v="1"/>
    <x v="0"/>
  </r>
  <r>
    <d v="1993-05-18T00:00:00"/>
    <x v="0"/>
    <n v="1"/>
    <n v="1"/>
    <x v="16"/>
    <n v="26"/>
    <x v="0"/>
    <n v="91"/>
    <n v="7.33"/>
    <n v="6.5734014890000001"/>
    <m/>
    <n v="1"/>
    <n v="1"/>
    <n v="399"/>
    <n v="1"/>
    <x v="0"/>
  </r>
  <r>
    <d v="1993-05-18T00:00:00"/>
    <x v="0"/>
    <n v="1"/>
    <n v="1"/>
    <x v="16"/>
    <n v="27"/>
    <x v="0"/>
    <n v="90"/>
    <n v="6.74"/>
    <n v="6.0443009600000002"/>
    <m/>
    <n v="1"/>
    <n v="1"/>
    <n v="399"/>
    <n v="1"/>
    <x v="0"/>
  </r>
  <r>
    <d v="1993-05-18T00:00:00"/>
    <x v="0"/>
    <n v="1"/>
    <n v="1"/>
    <x v="16"/>
    <n v="28"/>
    <x v="0"/>
    <n v="90"/>
    <n v="6.75"/>
    <n v="6.0532687650000003"/>
    <m/>
    <n v="1"/>
    <n v="1"/>
    <n v="399"/>
    <n v="1"/>
    <x v="0"/>
  </r>
  <r>
    <d v="1993-05-18T00:00:00"/>
    <x v="0"/>
    <n v="1"/>
    <n v="1"/>
    <x v="16"/>
    <n v="29"/>
    <x v="0"/>
    <n v="80"/>
    <n v="4.79"/>
    <n v="4.2955788720000001"/>
    <m/>
    <m/>
    <n v="1"/>
    <n v="399"/>
    <n v="1"/>
    <x v="0"/>
  </r>
  <r>
    <d v="1993-05-18T00:00:00"/>
    <x v="0"/>
    <n v="1"/>
    <n v="1"/>
    <x v="16"/>
    <n v="30"/>
    <x v="0"/>
    <n v="82"/>
    <n v="5.0599999999999996"/>
    <n v="4.5377096220000004"/>
    <m/>
    <n v="1"/>
    <n v="1"/>
    <n v="399"/>
    <n v="1"/>
    <x v="0"/>
  </r>
  <r>
    <d v="1993-05-18T00:00:00"/>
    <x v="0"/>
    <n v="1"/>
    <n v="1"/>
    <x v="16"/>
    <n v="31"/>
    <x v="0"/>
    <n v="81"/>
    <n v="4.75"/>
    <n v="4.2597076500000002"/>
    <m/>
    <n v="1"/>
    <n v="1"/>
    <n v="399"/>
    <n v="1"/>
    <x v="0"/>
  </r>
  <r>
    <d v="1993-05-18T00:00:00"/>
    <x v="0"/>
    <n v="1"/>
    <n v="1"/>
    <x v="16"/>
    <n v="32"/>
    <x v="0"/>
    <n v="83"/>
    <n v="5.0199999999999996"/>
    <n v="4.5018383999999996"/>
    <m/>
    <n v="1"/>
    <n v="1"/>
    <n v="399"/>
    <n v="1"/>
    <x v="0"/>
  </r>
  <r>
    <d v="1993-05-18T00:00:00"/>
    <x v="0"/>
    <n v="1"/>
    <n v="1"/>
    <x v="16"/>
    <n v="33"/>
    <x v="0"/>
    <n v="80"/>
    <n v="4.51"/>
    <n v="4.0444803159999996"/>
    <m/>
    <n v="1"/>
    <n v="1"/>
    <n v="399"/>
    <n v="1"/>
    <x v="0"/>
  </r>
  <r>
    <d v="1993-05-18T00:00:00"/>
    <x v="0"/>
    <n v="1"/>
    <n v="1"/>
    <x v="16"/>
    <n v="34"/>
    <x v="0"/>
    <n v="85"/>
    <n v="5.89"/>
    <n v="5.282037485"/>
    <m/>
    <n v="1"/>
    <n v="1"/>
    <n v="399"/>
    <n v="1"/>
    <x v="0"/>
  </r>
  <r>
    <d v="1993-05-18T00:00:00"/>
    <x v="0"/>
    <n v="1"/>
    <n v="1"/>
    <x v="16"/>
    <n v="35"/>
    <x v="0"/>
    <n v="81"/>
    <n v="4.5599999999999996"/>
    <n v="4.0893193439999997"/>
    <m/>
    <n v="1"/>
    <n v="1"/>
    <n v="399"/>
    <n v="1"/>
    <x v="0"/>
  </r>
  <r>
    <d v="1993-05-18T00:00:00"/>
    <x v="0"/>
    <n v="1"/>
    <n v="1"/>
    <x v="16"/>
    <n v="36"/>
    <x v="0"/>
    <n v="82"/>
    <n v="5.19"/>
    <n v="4.6542910949999996"/>
    <m/>
    <n v="1"/>
    <n v="1"/>
    <n v="399"/>
    <n v="1"/>
    <x v="0"/>
  </r>
  <r>
    <d v="1993-05-18T00:00:00"/>
    <x v="0"/>
    <n v="1"/>
    <n v="1"/>
    <x v="16"/>
    <n v="37"/>
    <x v="0"/>
    <n v="82"/>
    <n v="5.32"/>
    <n v="4.7708725669999996"/>
    <m/>
    <n v="1"/>
    <n v="1"/>
    <n v="399"/>
    <n v="1"/>
    <x v="0"/>
  </r>
  <r>
    <d v="1993-05-18T00:00:00"/>
    <x v="0"/>
    <n v="1"/>
    <n v="1"/>
    <x v="16"/>
    <n v="38"/>
    <x v="0"/>
    <n v="79"/>
    <n v="4.33"/>
    <n v="3.8830598150000002"/>
    <m/>
    <n v="1"/>
    <n v="1"/>
    <n v="399"/>
    <n v="1"/>
    <x v="0"/>
  </r>
  <r>
    <d v="1993-05-18T00:00:00"/>
    <x v="0"/>
    <n v="1"/>
    <n v="1"/>
    <x v="16"/>
    <n v="39"/>
    <x v="0"/>
    <n v="87"/>
    <n v="6.16"/>
    <n v="5.5241682360000004"/>
    <m/>
    <n v="1"/>
    <n v="1"/>
    <n v="399"/>
    <n v="1"/>
    <x v="0"/>
  </r>
  <r>
    <d v="1993-05-18T00:00:00"/>
    <x v="0"/>
    <n v="1"/>
    <n v="1"/>
    <x v="16"/>
    <n v="40"/>
    <x v="0"/>
    <n v="74"/>
    <n v="3.92"/>
    <n v="3.5153797870000001"/>
    <m/>
    <m/>
    <n v="1"/>
    <n v="399"/>
    <n v="1"/>
    <x v="0"/>
  </r>
  <r>
    <d v="1993-05-18T00:00:00"/>
    <x v="0"/>
    <n v="1"/>
    <n v="1"/>
    <x v="16"/>
    <n v="41"/>
    <x v="0"/>
    <n v="82"/>
    <n v="5.39"/>
    <n v="4.8336472070000003"/>
    <m/>
    <n v="1"/>
    <n v="1"/>
    <n v="399"/>
    <n v="1"/>
    <x v="0"/>
  </r>
  <r>
    <d v="1993-05-18T00:00:00"/>
    <x v="0"/>
    <n v="1"/>
    <n v="1"/>
    <x v="16"/>
    <n v="42"/>
    <x v="0"/>
    <n v="84"/>
    <n v="5.51"/>
    <n v="4.9412608730000001"/>
    <m/>
    <n v="1"/>
    <n v="1"/>
    <n v="399"/>
    <n v="1"/>
    <x v="0"/>
  </r>
  <r>
    <d v="1993-05-18T00:00:00"/>
    <x v="0"/>
    <n v="1"/>
    <n v="1"/>
    <x v="16"/>
    <n v="43"/>
    <x v="0"/>
    <n v="83"/>
    <n v="4.6500000000000004"/>
    <n v="4.1700295939999998"/>
    <m/>
    <n v="1"/>
    <n v="1"/>
    <n v="399"/>
    <n v="1"/>
    <x v="0"/>
  </r>
  <r>
    <d v="1993-05-18T00:00:00"/>
    <x v="0"/>
    <n v="1"/>
    <n v="1"/>
    <x v="16"/>
    <n v="44"/>
    <x v="0"/>
    <n v="86"/>
    <n v="5.51"/>
    <n v="4.9412608730000001"/>
    <m/>
    <n v="1"/>
    <n v="1"/>
    <n v="399"/>
    <n v="1"/>
    <x v="0"/>
  </r>
  <r>
    <d v="1993-05-18T00:00:00"/>
    <x v="0"/>
    <n v="1"/>
    <n v="1"/>
    <x v="16"/>
    <n v="45"/>
    <x v="0"/>
    <n v="83"/>
    <n v="5.2"/>
    <n v="4.6632589009999998"/>
    <m/>
    <n v="1"/>
    <n v="1"/>
    <n v="399"/>
    <n v="1"/>
    <x v="0"/>
  </r>
  <r>
    <d v="1993-05-18T00:00:00"/>
    <x v="0"/>
    <n v="1"/>
    <n v="1"/>
    <x v="16"/>
    <n v="46"/>
    <x v="0"/>
    <n v="75"/>
    <n v="3.85"/>
    <n v="3.452605148"/>
    <m/>
    <n v="1"/>
    <n v="1"/>
    <n v="399"/>
    <n v="1"/>
    <x v="0"/>
  </r>
  <r>
    <d v="1993-05-18T00:00:00"/>
    <x v="0"/>
    <n v="1"/>
    <n v="1"/>
    <x v="16"/>
    <n v="47"/>
    <x v="0"/>
    <n v="80"/>
    <n v="4.8"/>
    <n v="4.3045466770000003"/>
    <m/>
    <n v="1"/>
    <n v="1"/>
    <n v="399"/>
    <n v="1"/>
    <x v="0"/>
  </r>
  <r>
    <d v="1993-05-18T00:00:00"/>
    <x v="0"/>
    <n v="1"/>
    <n v="1"/>
    <x v="16"/>
    <n v="48"/>
    <x v="0"/>
    <n v="79"/>
    <n v="4.8899999999999997"/>
    <n v="4.3852569280000004"/>
    <m/>
    <m/>
    <n v="1"/>
    <n v="399"/>
    <n v="1"/>
    <x v="0"/>
  </r>
  <r>
    <d v="1993-05-18T00:00:00"/>
    <x v="0"/>
    <n v="1"/>
    <n v="1"/>
    <x v="16"/>
    <n v="49"/>
    <x v="0"/>
    <n v="81"/>
    <n v="5.42"/>
    <n v="4.860550623"/>
    <m/>
    <m/>
    <n v="1"/>
    <n v="399"/>
    <n v="1"/>
    <x v="0"/>
  </r>
  <r>
    <d v="1993-05-18T00:00:00"/>
    <x v="0"/>
    <n v="1"/>
    <n v="1"/>
    <x v="16"/>
    <n v="50"/>
    <x v="0"/>
    <n v="79"/>
    <n v="4.97"/>
    <n v="4.4569993720000003"/>
    <m/>
    <n v="1"/>
    <n v="1"/>
    <n v="399"/>
    <n v="1"/>
    <x v="0"/>
  </r>
  <r>
    <d v="1993-05-18T00:00:00"/>
    <x v="0"/>
    <n v="1"/>
    <n v="1"/>
    <x v="16"/>
    <n v="51"/>
    <x v="0"/>
    <n v="75"/>
    <n v="3.55"/>
    <n v="3.1835709799999998"/>
    <m/>
    <n v="1"/>
    <n v="1"/>
    <n v="399"/>
    <n v="1"/>
    <x v="0"/>
  </r>
  <r>
    <d v="1993-05-18T00:00:00"/>
    <x v="0"/>
    <n v="1"/>
    <n v="1"/>
    <x v="16"/>
    <n v="52"/>
    <x v="0"/>
    <n v="84"/>
    <n v="5.2"/>
    <n v="4.6632589009999998"/>
    <m/>
    <n v="1"/>
    <n v="1"/>
    <n v="399"/>
    <n v="1"/>
    <x v="0"/>
  </r>
  <r>
    <d v="1993-05-18T00:00:00"/>
    <x v="0"/>
    <n v="1"/>
    <n v="1"/>
    <x v="16"/>
    <n v="53"/>
    <x v="0"/>
    <n v="74"/>
    <n v="4.08"/>
    <n v="3.6588646759999999"/>
    <m/>
    <m/>
    <n v="1"/>
    <n v="399"/>
    <n v="1"/>
    <x v="0"/>
  </r>
  <r>
    <d v="1993-05-18T00:00:00"/>
    <x v="0"/>
    <n v="1"/>
    <n v="1"/>
    <x v="16"/>
    <n v="54"/>
    <x v="0"/>
    <n v="78"/>
    <n v="4.3499999999999996"/>
    <n v="3.9009954260000002"/>
    <m/>
    <n v="1"/>
    <n v="1"/>
    <n v="399"/>
    <n v="1"/>
    <x v="0"/>
  </r>
  <r>
    <d v="1993-05-18T00:00:00"/>
    <x v="0"/>
    <n v="1"/>
    <n v="1"/>
    <x v="16"/>
    <n v="55"/>
    <x v="0"/>
    <n v="80"/>
    <n v="4.4000000000000004"/>
    <n v="3.9458344539999999"/>
    <m/>
    <n v="1"/>
    <n v="1"/>
    <n v="399"/>
    <n v="1"/>
    <x v="0"/>
  </r>
  <r>
    <d v="1993-05-18T00:00:00"/>
    <x v="0"/>
    <n v="1"/>
    <n v="1"/>
    <x v="16"/>
    <n v="56"/>
    <x v="0"/>
    <n v="82"/>
    <n v="4.46"/>
    <n v="3.9996412879999999"/>
    <m/>
    <n v="1"/>
    <n v="1"/>
    <n v="399"/>
    <n v="1"/>
    <x v="0"/>
  </r>
  <r>
    <d v="1993-05-18T00:00:00"/>
    <x v="0"/>
    <n v="1"/>
    <n v="1"/>
    <x v="16"/>
    <n v="57"/>
    <x v="0"/>
    <n v="78"/>
    <n v="4.7300000000000004"/>
    <n v="4.2417720379999997"/>
    <m/>
    <n v="1"/>
    <n v="1"/>
    <n v="399"/>
    <n v="1"/>
    <x v="0"/>
  </r>
  <r>
    <d v="1993-05-18T00:00:00"/>
    <x v="0"/>
    <n v="1"/>
    <n v="1"/>
    <x v="16"/>
    <n v="58"/>
    <x v="0"/>
    <n v="84"/>
    <n v="5.45"/>
    <n v="4.8874540399999997"/>
    <m/>
    <n v="1"/>
    <n v="1"/>
    <n v="399"/>
    <n v="1"/>
    <x v="0"/>
  </r>
  <r>
    <d v="1993-05-18T00:00:00"/>
    <x v="0"/>
    <n v="1"/>
    <n v="1"/>
    <x v="16"/>
    <n v="59"/>
    <x v="0"/>
    <n v="77"/>
    <n v="4.34"/>
    <n v="3.892027621"/>
    <m/>
    <n v="1"/>
    <n v="1"/>
    <n v="399"/>
    <n v="1"/>
    <x v="0"/>
  </r>
  <r>
    <d v="1993-05-18T00:00:00"/>
    <x v="0"/>
    <n v="1"/>
    <n v="1"/>
    <x v="16"/>
    <n v="60"/>
    <x v="0"/>
    <n v="71"/>
    <n v="3.65"/>
    <n v="3.2732490360000002"/>
    <m/>
    <m/>
    <n v="1"/>
    <n v="399"/>
    <n v="1"/>
    <x v="0"/>
  </r>
  <r>
    <d v="1993-05-18T00:00:00"/>
    <x v="0"/>
    <n v="1"/>
    <n v="1"/>
    <x v="16"/>
    <n v="61"/>
    <x v="0"/>
    <n v="69"/>
    <n v="2.76"/>
    <n v="2.4751143400000002"/>
    <m/>
    <m/>
    <n v="1"/>
    <n v="399"/>
    <n v="1"/>
    <x v="0"/>
  </r>
  <r>
    <d v="1993-05-18T00:00:00"/>
    <x v="0"/>
    <n v="1"/>
    <n v="1"/>
    <x v="16"/>
    <n v="62"/>
    <x v="0"/>
    <n v="74"/>
    <n v="3.57"/>
    <n v="3.2015065909999998"/>
    <m/>
    <m/>
    <n v="1"/>
    <n v="399"/>
    <n v="1"/>
    <x v="0"/>
  </r>
  <r>
    <d v="1993-05-18T00:00:00"/>
    <x v="0"/>
    <n v="1"/>
    <n v="1"/>
    <x v="16"/>
    <n v="63"/>
    <x v="0"/>
    <n v="80"/>
    <n v="4.63"/>
    <n v="4.1520939830000003"/>
    <m/>
    <n v="1"/>
    <n v="1"/>
    <n v="399"/>
    <n v="1"/>
    <x v="0"/>
  </r>
  <r>
    <d v="1993-05-18T00:00:00"/>
    <x v="0"/>
    <n v="1"/>
    <n v="1"/>
    <x v="16"/>
    <n v="64"/>
    <x v="0"/>
    <n v="80"/>
    <n v="4.37"/>
    <n v="3.9189310380000002"/>
    <m/>
    <n v="1"/>
    <n v="1"/>
    <n v="399"/>
    <n v="1"/>
    <x v="0"/>
  </r>
  <r>
    <d v="1993-05-18T00:00:00"/>
    <x v="0"/>
    <n v="1"/>
    <n v="1"/>
    <x v="16"/>
    <n v="65"/>
    <x v="0"/>
    <n v="74"/>
    <n v="3.55"/>
    <n v="3.1835709799999998"/>
    <m/>
    <m/>
    <n v="1"/>
    <n v="399"/>
    <n v="1"/>
    <x v="0"/>
  </r>
  <r>
    <d v="1993-05-18T00:00:00"/>
    <x v="0"/>
    <n v="1"/>
    <n v="1"/>
    <x v="16"/>
    <n v="66"/>
    <x v="0"/>
    <n v="78"/>
    <n v="4.37"/>
    <n v="3.9189310380000002"/>
    <m/>
    <n v="1"/>
    <n v="1"/>
    <n v="399"/>
    <n v="1"/>
    <x v="0"/>
  </r>
  <r>
    <d v="1993-05-18T00:00:00"/>
    <x v="0"/>
    <n v="1"/>
    <n v="1"/>
    <x v="16"/>
    <n v="67"/>
    <x v="0"/>
    <n v="74"/>
    <n v="3.91"/>
    <n v="3.5064119809999998"/>
    <m/>
    <m/>
    <n v="1"/>
    <n v="399"/>
    <n v="1"/>
    <x v="0"/>
  </r>
  <r>
    <d v="1993-05-18T00:00:00"/>
    <x v="0"/>
    <n v="1"/>
    <n v="1"/>
    <x v="16"/>
    <n v="68"/>
    <x v="0"/>
    <n v="72"/>
    <n v="3.89"/>
    <n v="3.4884763699999999"/>
    <m/>
    <m/>
    <n v="1"/>
    <n v="399"/>
    <n v="1"/>
    <x v="0"/>
  </r>
  <r>
    <d v="1993-05-18T00:00:00"/>
    <x v="0"/>
    <n v="1"/>
    <n v="1"/>
    <x v="16"/>
    <n v="69"/>
    <x v="0"/>
    <n v="72"/>
    <n v="3.37"/>
    <n v="3.0221504800000001"/>
    <m/>
    <m/>
    <n v="1"/>
    <n v="399"/>
    <n v="1"/>
    <x v="0"/>
  </r>
  <r>
    <d v="1993-05-18T00:00:00"/>
    <x v="0"/>
    <n v="1"/>
    <n v="1"/>
    <x v="16"/>
    <n v="70"/>
    <x v="0"/>
    <n v="64"/>
    <n v="2.7"/>
    <n v="2.4213075060000002"/>
    <m/>
    <m/>
    <n v="1"/>
    <n v="399"/>
    <n v="1"/>
    <x v="0"/>
  </r>
  <r>
    <d v="1993-05-18T00:00:00"/>
    <x v="0"/>
    <n v="1"/>
    <n v="1"/>
    <x v="16"/>
    <n v="71"/>
    <x v="0"/>
    <n v="75"/>
    <n v="3.73"/>
    <n v="3.3449914810000001"/>
    <m/>
    <n v="1"/>
    <n v="1"/>
    <n v="399"/>
    <n v="1"/>
    <x v="0"/>
  </r>
  <r>
    <d v="1993-05-18T00:00:00"/>
    <x v="0"/>
    <n v="1"/>
    <n v="1"/>
    <x v="16"/>
    <n v="72"/>
    <x v="0"/>
    <n v="69"/>
    <n v="2.87"/>
    <n v="2.5737602009999998"/>
    <m/>
    <m/>
    <n v="1"/>
    <n v="399"/>
    <n v="1"/>
    <x v="0"/>
  </r>
  <r>
    <d v="1993-05-18T00:00:00"/>
    <x v="0"/>
    <n v="1"/>
    <n v="1"/>
    <x v="16"/>
    <n v="73"/>
    <x v="0"/>
    <n v="61"/>
    <n v="2.4700000000000002"/>
    <n v="2.2150479779999999"/>
    <m/>
    <m/>
    <n v="1"/>
    <n v="399"/>
    <n v="1"/>
    <x v="0"/>
  </r>
  <r>
    <d v="1993-05-18T00:00:00"/>
    <x v="0"/>
    <n v="1"/>
    <n v="1"/>
    <x v="16"/>
    <n v="74"/>
    <x v="0"/>
    <n v="75"/>
    <n v="4.3"/>
    <n v="3.8561563990000001"/>
    <m/>
    <m/>
    <n v="1"/>
    <n v="399"/>
    <n v="1"/>
    <x v="0"/>
  </r>
  <r>
    <d v="1993-05-18T00:00:00"/>
    <x v="0"/>
    <n v="1"/>
    <n v="1"/>
    <x v="16"/>
    <n v="75"/>
    <x v="0"/>
    <n v="77"/>
    <n v="4.24"/>
    <n v="3.8023495650000001"/>
    <m/>
    <m/>
    <n v="1"/>
    <n v="399"/>
    <n v="1"/>
    <x v="0"/>
  </r>
  <r>
    <d v="1993-05-18T00:00:00"/>
    <x v="0"/>
    <n v="1"/>
    <n v="1"/>
    <x v="16"/>
    <n v="76"/>
    <x v="0"/>
    <n v="74"/>
    <n v="3.82"/>
    <n v="3.4257017310000002"/>
    <m/>
    <m/>
    <n v="1"/>
    <n v="399"/>
    <n v="1"/>
    <x v="0"/>
  </r>
  <r>
    <d v="1993-05-18T00:00:00"/>
    <x v="0"/>
    <n v="1"/>
    <n v="1"/>
    <x v="16"/>
    <n v="77"/>
    <x v="0"/>
    <n v="84"/>
    <n v="5.76"/>
    <n v="5.165456013"/>
    <m/>
    <n v="1"/>
    <n v="1"/>
    <n v="399"/>
    <n v="1"/>
    <x v="0"/>
  </r>
  <r>
    <d v="1993-05-18T00:00:00"/>
    <x v="0"/>
    <n v="1"/>
    <n v="1"/>
    <x v="16"/>
    <n v="78"/>
    <x v="0"/>
    <n v="82"/>
    <n v="5.2"/>
    <n v="4.6632589009999998"/>
    <m/>
    <n v="1"/>
    <n v="1"/>
    <n v="399"/>
    <n v="1"/>
    <x v="0"/>
  </r>
  <r>
    <d v="1993-05-18T00:00:00"/>
    <x v="0"/>
    <n v="1"/>
    <n v="1"/>
    <x v="16"/>
    <n v="79"/>
    <x v="0"/>
    <n v="98"/>
    <n v="8.0500000000000007"/>
    <n v="7.21908349"/>
    <m/>
    <n v="1"/>
    <n v="1"/>
    <n v="399"/>
    <n v="1"/>
    <x v="0"/>
  </r>
  <r>
    <d v="1993-05-18T00:00:00"/>
    <x v="0"/>
    <n v="1"/>
    <n v="1"/>
    <x v="16"/>
    <n v="80"/>
    <x v="0"/>
    <n v="83"/>
    <n v="5.39"/>
    <n v="4.8336472070000003"/>
    <m/>
    <n v="1"/>
    <n v="1"/>
    <n v="399"/>
    <n v="1"/>
    <x v="0"/>
  </r>
  <r>
    <d v="1993-05-18T00:00:00"/>
    <x v="0"/>
    <n v="1"/>
    <n v="1"/>
    <x v="16"/>
    <n v="81"/>
    <x v="0"/>
    <n v="85"/>
    <n v="5.44"/>
    <n v="4.8784862340000004"/>
    <m/>
    <n v="1"/>
    <n v="1"/>
    <n v="399"/>
    <n v="1"/>
    <x v="0"/>
  </r>
  <r>
    <d v="1993-05-18T00:00:00"/>
    <x v="0"/>
    <n v="1"/>
    <n v="1"/>
    <x v="16"/>
    <n v="82"/>
    <x v="0"/>
    <n v="92"/>
    <n v="7.48"/>
    <n v="6.7079185719999996"/>
    <m/>
    <n v="1"/>
    <n v="1"/>
    <n v="399"/>
    <n v="1"/>
    <x v="0"/>
  </r>
  <r>
    <d v="1993-05-18T00:00:00"/>
    <x v="0"/>
    <n v="1"/>
    <n v="1"/>
    <x v="16"/>
    <n v="83"/>
    <x v="0"/>
    <n v="90"/>
    <n v="7.22"/>
    <n v="6.4747556270000004"/>
    <m/>
    <n v="1"/>
    <n v="1"/>
    <n v="399"/>
    <n v="1"/>
    <x v="0"/>
  </r>
  <r>
    <d v="1993-05-18T00:00:00"/>
    <x v="0"/>
    <n v="1"/>
    <n v="1"/>
    <x v="16"/>
    <n v="84"/>
    <x v="0"/>
    <n v="82"/>
    <n v="5.4"/>
    <n v="4.8426150120000004"/>
    <m/>
    <n v="1"/>
    <n v="1"/>
    <n v="399"/>
    <n v="1"/>
    <x v="0"/>
  </r>
  <r>
    <d v="1993-05-18T00:00:00"/>
    <x v="0"/>
    <n v="1"/>
    <n v="1"/>
    <x v="16"/>
    <n v="85"/>
    <x v="0"/>
    <n v="88"/>
    <n v="6.59"/>
    <n v="5.9097838759999997"/>
    <m/>
    <n v="1"/>
    <n v="1"/>
    <n v="399"/>
    <n v="1"/>
    <x v="0"/>
  </r>
  <r>
    <d v="1993-05-18T00:00:00"/>
    <x v="0"/>
    <n v="1"/>
    <n v="1"/>
    <x v="16"/>
    <n v="86"/>
    <x v="0"/>
    <n v="85"/>
    <n v="5.91"/>
    <n v="5.2999730969999996"/>
    <m/>
    <n v="1"/>
    <n v="1"/>
    <n v="399"/>
    <n v="1"/>
    <x v="0"/>
  </r>
  <r>
    <d v="1993-05-18T00:00:00"/>
    <x v="0"/>
    <n v="1"/>
    <n v="1"/>
    <x v="16"/>
    <n v="87"/>
    <x v="0"/>
    <n v="86"/>
    <n v="5.98"/>
    <n v="5.3627477360000002"/>
    <m/>
    <n v="1"/>
    <n v="1"/>
    <n v="399"/>
    <n v="1"/>
    <x v="0"/>
  </r>
  <r>
    <d v="1993-05-18T00:00:00"/>
    <x v="0"/>
    <n v="1"/>
    <n v="1"/>
    <x v="16"/>
    <n v="88"/>
    <x v="0"/>
    <n v="78"/>
    <n v="4.6399999999999997"/>
    <n v="4.1610617879999996"/>
    <m/>
    <n v="1"/>
    <n v="1"/>
    <n v="399"/>
    <n v="1"/>
    <x v="0"/>
  </r>
  <r>
    <d v="1993-05-18T00:00:00"/>
    <x v="0"/>
    <n v="1"/>
    <n v="1"/>
    <x v="16"/>
    <n v="89"/>
    <x v="0"/>
    <n v="83"/>
    <n v="5.42"/>
    <n v="4.860550623"/>
    <m/>
    <n v="1"/>
    <n v="1"/>
    <n v="399"/>
    <n v="1"/>
    <x v="0"/>
  </r>
  <r>
    <d v="1993-05-18T00:00:00"/>
    <x v="0"/>
    <n v="1"/>
    <n v="1"/>
    <x v="16"/>
    <n v="90"/>
    <x v="0"/>
    <n v="87"/>
    <n v="6.25"/>
    <n v="5.6048784859999996"/>
    <m/>
    <n v="1"/>
    <n v="1"/>
    <n v="399"/>
    <n v="1"/>
    <x v="0"/>
  </r>
  <r>
    <d v="1993-05-18T00:00:00"/>
    <x v="0"/>
    <n v="1"/>
    <n v="1"/>
    <x v="16"/>
    <n v="91"/>
    <x v="0"/>
    <n v="81"/>
    <n v="5.31"/>
    <n v="4.7619047620000003"/>
    <m/>
    <n v="1"/>
    <n v="1"/>
    <n v="399"/>
    <n v="1"/>
    <x v="0"/>
  </r>
  <r>
    <d v="1993-05-18T00:00:00"/>
    <x v="0"/>
    <n v="1"/>
    <n v="1"/>
    <x v="16"/>
    <n v="92"/>
    <x v="0"/>
    <n v="85"/>
    <n v="6.48"/>
    <n v="5.811138015"/>
    <m/>
    <n v="1"/>
    <n v="1"/>
    <n v="399"/>
    <n v="1"/>
    <x v="0"/>
  </r>
  <r>
    <d v="1993-05-18T00:00:00"/>
    <x v="0"/>
    <n v="1"/>
    <n v="1"/>
    <x v="16"/>
    <n v="93"/>
    <x v="0"/>
    <n v="86"/>
    <n v="6.56"/>
    <n v="5.8828804589999999"/>
    <m/>
    <n v="1"/>
    <n v="1"/>
    <n v="399"/>
    <n v="1"/>
    <x v="0"/>
  </r>
  <r>
    <d v="1993-05-18T00:00:00"/>
    <x v="0"/>
    <n v="1"/>
    <n v="1"/>
    <x v="16"/>
    <n v="94"/>
    <x v="0"/>
    <n v="82"/>
    <n v="5.31"/>
    <n v="4.7619047620000003"/>
    <m/>
    <n v="1"/>
    <n v="1"/>
    <n v="399"/>
    <n v="1"/>
    <x v="0"/>
  </r>
  <r>
    <d v="1993-05-18T00:00:00"/>
    <x v="0"/>
    <n v="1"/>
    <n v="1"/>
    <x v="16"/>
    <n v="95"/>
    <x v="0"/>
    <n v="82"/>
    <n v="5.63"/>
    <n v="5.0488745399999999"/>
    <m/>
    <n v="1"/>
    <n v="1"/>
    <n v="399"/>
    <n v="1"/>
    <x v="0"/>
  </r>
  <r>
    <d v="1993-05-18T00:00:00"/>
    <x v="0"/>
    <n v="1"/>
    <n v="1"/>
    <x v="16"/>
    <n v="96"/>
    <x v="0"/>
    <n v="80"/>
    <n v="4.72"/>
    <n v="4.2328042330000004"/>
    <m/>
    <n v="1"/>
    <n v="1"/>
    <n v="399"/>
    <n v="1"/>
    <x v="0"/>
  </r>
  <r>
    <d v="1993-05-18T00:00:00"/>
    <x v="0"/>
    <n v="1"/>
    <n v="1"/>
    <x v="16"/>
    <n v="97"/>
    <x v="0"/>
    <n v="91"/>
    <n v="7.16"/>
    <n v="6.4209487940000001"/>
    <m/>
    <n v="1"/>
    <n v="1"/>
    <n v="399"/>
    <n v="1"/>
    <x v="0"/>
  </r>
  <r>
    <d v="1993-05-18T00:00:00"/>
    <x v="0"/>
    <n v="1"/>
    <n v="1"/>
    <x v="16"/>
    <n v="98"/>
    <x v="0"/>
    <n v="76"/>
    <n v="4.41"/>
    <n v="3.9548022600000001"/>
    <m/>
    <n v="1"/>
    <n v="1"/>
    <n v="399"/>
    <n v="1"/>
    <x v="0"/>
  </r>
  <r>
    <d v="1993-05-18T00:00:00"/>
    <x v="0"/>
    <n v="1"/>
    <n v="1"/>
    <x v="16"/>
    <n v="99"/>
    <x v="0"/>
    <n v="88"/>
    <n v="6.85"/>
    <n v="6.1429468209999998"/>
    <m/>
    <m/>
    <n v="1"/>
    <n v="399"/>
    <n v="1"/>
    <x v="0"/>
  </r>
  <r>
    <d v="1993-05-18T00:00:00"/>
    <x v="0"/>
    <n v="1"/>
    <n v="1"/>
    <x v="16"/>
    <n v="100"/>
    <x v="0"/>
    <n v="91"/>
    <n v="6.47"/>
    <n v="5.8021702089999998"/>
    <m/>
    <n v="1"/>
    <n v="1"/>
    <n v="399"/>
    <n v="1"/>
    <x v="0"/>
  </r>
  <r>
    <d v="1993-05-18T00:00:00"/>
    <x v="0"/>
    <n v="1"/>
    <n v="1"/>
    <x v="16"/>
    <n v="101"/>
    <x v="0"/>
    <n v="87"/>
    <n v="6.11"/>
    <n v="5.4793292080000002"/>
    <m/>
    <n v="1"/>
    <n v="1"/>
    <n v="399"/>
    <n v="1"/>
    <x v="0"/>
  </r>
  <r>
    <d v="1993-05-18T00:00:00"/>
    <x v="0"/>
    <n v="1"/>
    <n v="1"/>
    <x v="16"/>
    <n v="102"/>
    <x v="0"/>
    <n v="84"/>
    <n v="6.02"/>
    <n v="5.3986189580000001"/>
    <m/>
    <n v="1"/>
    <n v="1"/>
    <n v="399"/>
    <n v="1"/>
    <x v="0"/>
  </r>
  <r>
    <d v="1993-05-18T00:00:00"/>
    <x v="0"/>
    <n v="1"/>
    <n v="1"/>
    <x v="16"/>
    <n v="103"/>
    <x v="0"/>
    <n v="86"/>
    <n v="5.96"/>
    <n v="5.3448121239999997"/>
    <m/>
    <n v="1"/>
    <n v="1"/>
    <n v="399"/>
    <n v="1"/>
    <x v="0"/>
  </r>
  <r>
    <d v="1993-05-18T00:00:00"/>
    <x v="0"/>
    <n v="1"/>
    <n v="1"/>
    <x v="16"/>
    <n v="104"/>
    <x v="0"/>
    <n v="96"/>
    <n v="8.69"/>
    <n v="7.7930230470000001"/>
    <m/>
    <n v="1"/>
    <n v="1"/>
    <n v="399"/>
    <n v="1"/>
    <x v="0"/>
  </r>
  <r>
    <d v="1993-05-18T00:00:00"/>
    <x v="0"/>
    <n v="1"/>
    <n v="1"/>
    <x v="16"/>
    <n v="105"/>
    <x v="0"/>
    <n v="78"/>
    <n v="4.68"/>
    <n v="4.1969330100000004"/>
    <m/>
    <n v="1"/>
    <n v="1"/>
    <n v="399"/>
    <n v="1"/>
    <x v="0"/>
  </r>
  <r>
    <d v="1993-05-18T00:00:00"/>
    <x v="0"/>
    <n v="1"/>
    <n v="1"/>
    <x v="16"/>
    <n v="106"/>
    <x v="0"/>
    <n v="88"/>
    <n v="6.74"/>
    <n v="6.0443009600000002"/>
    <m/>
    <n v="1"/>
    <n v="1"/>
    <n v="399"/>
    <n v="1"/>
    <x v="0"/>
  </r>
  <r>
    <d v="1993-05-18T00:00:00"/>
    <x v="0"/>
    <n v="1"/>
    <n v="1"/>
    <x v="16"/>
    <n v="107"/>
    <x v="0"/>
    <n v="87"/>
    <n v="5.97"/>
    <n v="5.35377993"/>
    <m/>
    <n v="1"/>
    <n v="1"/>
    <n v="399"/>
    <n v="1"/>
    <x v="0"/>
  </r>
  <r>
    <d v="1993-05-18T00:00:00"/>
    <x v="0"/>
    <n v="1"/>
    <n v="1"/>
    <x v="16"/>
    <n v="108"/>
    <x v="0"/>
    <n v="83"/>
    <n v="5.85"/>
    <n v="5.2461662630000001"/>
    <m/>
    <n v="1"/>
    <n v="1"/>
    <n v="399"/>
    <n v="1"/>
    <x v="0"/>
  </r>
  <r>
    <d v="1993-05-18T00:00:00"/>
    <x v="0"/>
    <n v="1"/>
    <n v="1"/>
    <x v="16"/>
    <n v="109"/>
    <x v="0"/>
    <n v="83"/>
    <n v="5.53"/>
    <n v="4.9591964849999997"/>
    <m/>
    <n v="1"/>
    <n v="1"/>
    <n v="399"/>
    <n v="1"/>
    <x v="0"/>
  </r>
  <r>
    <d v="1993-05-18T00:00:00"/>
    <x v="0"/>
    <n v="1"/>
    <n v="1"/>
    <x v="16"/>
    <n v="110"/>
    <x v="0"/>
    <n v="82"/>
    <n v="5.51"/>
    <n v="4.9412608730000001"/>
    <m/>
    <n v="1"/>
    <n v="1"/>
    <n v="399"/>
    <n v="1"/>
    <x v="0"/>
  </r>
  <r>
    <d v="1993-05-18T00:00:00"/>
    <x v="0"/>
    <n v="1"/>
    <n v="1"/>
    <x v="16"/>
    <n v="111"/>
    <x v="0"/>
    <n v="83"/>
    <n v="5.33"/>
    <n v="4.7798403729999999"/>
    <m/>
    <n v="1"/>
    <n v="1"/>
    <n v="399"/>
    <n v="1"/>
    <x v="0"/>
  </r>
  <r>
    <d v="1993-05-18T00:00:00"/>
    <x v="0"/>
    <n v="1"/>
    <n v="1"/>
    <x v="16"/>
    <n v="112"/>
    <x v="0"/>
    <n v="82"/>
    <n v="5.56"/>
    <n v="4.9860999010000002"/>
    <m/>
    <n v="1"/>
    <n v="1"/>
    <n v="399"/>
    <n v="1"/>
    <x v="0"/>
  </r>
  <r>
    <d v="1993-05-18T00:00:00"/>
    <x v="0"/>
    <n v="1"/>
    <n v="1"/>
    <x v="16"/>
    <n v="113"/>
    <x v="0"/>
    <n v="82"/>
    <n v="5.39"/>
    <n v="4.8336472070000003"/>
    <m/>
    <n v="1"/>
    <n v="1"/>
    <n v="399"/>
    <n v="1"/>
    <x v="0"/>
  </r>
  <r>
    <d v="1993-05-18T00:00:00"/>
    <x v="0"/>
    <n v="1"/>
    <n v="1"/>
    <x v="16"/>
    <n v="114"/>
    <x v="0"/>
    <n v="87"/>
    <n v="6.2"/>
    <n v="5.5600394580000003"/>
    <m/>
    <n v="1"/>
    <n v="1"/>
    <n v="399"/>
    <n v="1"/>
    <x v="0"/>
  </r>
  <r>
    <d v="1993-05-18T00:00:00"/>
    <x v="0"/>
    <n v="1"/>
    <n v="1"/>
    <x v="16"/>
    <n v="115"/>
    <x v="0"/>
    <n v="82"/>
    <n v="4.79"/>
    <n v="4.2955788720000001"/>
    <m/>
    <n v="1"/>
    <n v="1"/>
    <n v="399"/>
    <n v="1"/>
    <x v="0"/>
  </r>
  <r>
    <d v="1993-05-18T00:00:00"/>
    <x v="0"/>
    <n v="1"/>
    <n v="1"/>
    <x v="16"/>
    <n v="116"/>
    <x v="0"/>
    <n v="86"/>
    <n v="6.57"/>
    <n v="5.8918482650000001"/>
    <m/>
    <n v="1"/>
    <n v="1"/>
    <n v="399"/>
    <n v="1"/>
    <x v="0"/>
  </r>
  <r>
    <d v="1993-05-18T00:00:00"/>
    <x v="0"/>
    <n v="1"/>
    <n v="1"/>
    <x v="16"/>
    <n v="117"/>
    <x v="0"/>
    <n v="76"/>
    <n v="4.3"/>
    <n v="3.8561563990000001"/>
    <m/>
    <n v="1"/>
    <n v="1"/>
    <n v="399"/>
    <n v="1"/>
    <x v="0"/>
  </r>
  <r>
    <d v="1993-05-18T00:00:00"/>
    <x v="0"/>
    <n v="1"/>
    <n v="1"/>
    <x v="16"/>
    <n v="118"/>
    <x v="0"/>
    <n v="87"/>
    <n v="5.86"/>
    <n v="5.2551340690000004"/>
    <m/>
    <n v="1"/>
    <n v="1"/>
    <n v="399"/>
    <n v="1"/>
    <x v="0"/>
  </r>
  <r>
    <d v="1993-05-18T00:00:00"/>
    <x v="0"/>
    <n v="1"/>
    <n v="1"/>
    <x v="16"/>
    <n v="119"/>
    <x v="0"/>
    <n v="77"/>
    <n v="4.17"/>
    <n v="3.739574926"/>
    <m/>
    <n v="1"/>
    <n v="1"/>
    <n v="399"/>
    <n v="1"/>
    <x v="0"/>
  </r>
  <r>
    <d v="1993-05-18T00:00:00"/>
    <x v="0"/>
    <n v="1"/>
    <n v="1"/>
    <x v="16"/>
    <n v="120"/>
    <x v="0"/>
    <n v="85"/>
    <n v="5.05"/>
    <n v="4.5287418170000002"/>
    <m/>
    <n v="1"/>
    <n v="1"/>
    <n v="399"/>
    <n v="1"/>
    <x v="0"/>
  </r>
  <r>
    <d v="1993-05-18T00:00:00"/>
    <x v="0"/>
    <n v="1"/>
    <n v="1"/>
    <x v="16"/>
    <n v="121"/>
    <x v="0"/>
    <n v="93"/>
    <n v="7.47"/>
    <n v="6.6989507670000004"/>
    <m/>
    <n v="1"/>
    <n v="1"/>
    <n v="399"/>
    <n v="1"/>
    <x v="0"/>
  </r>
  <r>
    <d v="1993-05-18T00:00:00"/>
    <x v="0"/>
    <n v="1"/>
    <n v="1"/>
    <x v="16"/>
    <n v="122"/>
    <x v="0"/>
    <n v="84"/>
    <n v="5.74"/>
    <n v="5.1475204019999996"/>
    <m/>
    <n v="1"/>
    <n v="1"/>
    <n v="399"/>
    <n v="1"/>
    <x v="0"/>
  </r>
  <r>
    <d v="1993-05-18T00:00:00"/>
    <x v="0"/>
    <n v="1"/>
    <n v="1"/>
    <x v="16"/>
    <n v="123"/>
    <x v="0"/>
    <n v="77"/>
    <n v="3.98"/>
    <n v="3.56918662"/>
    <m/>
    <n v="1"/>
    <n v="1"/>
    <n v="399"/>
    <n v="1"/>
    <x v="0"/>
  </r>
  <r>
    <d v="1993-05-18T00:00:00"/>
    <x v="0"/>
    <n v="1"/>
    <n v="1"/>
    <x v="16"/>
    <n v="124"/>
    <x v="0"/>
    <n v="80"/>
    <n v="5.14"/>
    <n v="4.6094520670000003"/>
    <m/>
    <n v="1"/>
    <n v="1"/>
    <n v="399"/>
    <n v="1"/>
    <x v="0"/>
  </r>
  <r>
    <d v="1993-05-18T00:00:00"/>
    <x v="0"/>
    <n v="1"/>
    <n v="1"/>
    <x v="16"/>
    <n v="125"/>
    <x v="0"/>
    <n v="87"/>
    <n v="5.95"/>
    <n v="5.3358443189999996"/>
    <m/>
    <n v="1"/>
    <n v="1"/>
    <n v="399"/>
    <n v="1"/>
    <x v="0"/>
  </r>
  <r>
    <d v="1993-05-18T00:00:00"/>
    <x v="0"/>
    <n v="1"/>
    <n v="1"/>
    <x v="16"/>
    <n v="126"/>
    <x v="0"/>
    <n v="82"/>
    <n v="5.04"/>
    <n v="4.519774011"/>
    <m/>
    <n v="1"/>
    <n v="1"/>
    <n v="399"/>
    <n v="1"/>
    <x v="0"/>
  </r>
  <r>
    <d v="1993-05-18T00:00:00"/>
    <x v="0"/>
    <n v="1"/>
    <n v="1"/>
    <x v="16"/>
    <n v="127"/>
    <x v="0"/>
    <n v="90"/>
    <n v="7.67"/>
    <n v="6.8783068780000001"/>
    <m/>
    <n v="1"/>
    <n v="1"/>
    <n v="399"/>
    <n v="1"/>
    <x v="0"/>
  </r>
  <r>
    <d v="1993-05-18T00:00:00"/>
    <x v="0"/>
    <n v="1"/>
    <n v="1"/>
    <x v="16"/>
    <n v="128"/>
    <x v="0"/>
    <n v="83"/>
    <n v="5.34"/>
    <n v="4.7888081790000001"/>
    <m/>
    <n v="1"/>
    <n v="1"/>
    <n v="399"/>
    <n v="1"/>
    <x v="0"/>
  </r>
  <r>
    <d v="1993-05-18T00:00:00"/>
    <x v="0"/>
    <n v="1"/>
    <n v="1"/>
    <x v="16"/>
    <n v="129"/>
    <x v="0"/>
    <n v="77"/>
    <n v="4.46"/>
    <n v="3.9996412879999999"/>
    <m/>
    <n v="1"/>
    <n v="1"/>
    <n v="399"/>
    <n v="1"/>
    <x v="0"/>
  </r>
  <r>
    <d v="1993-05-18T00:00:00"/>
    <x v="0"/>
    <n v="1"/>
    <n v="1"/>
    <x v="16"/>
    <n v="130"/>
    <x v="0"/>
    <n v="84"/>
    <n v="5.45"/>
    <n v="4.8874540399999997"/>
    <m/>
    <n v="1"/>
    <n v="1"/>
    <n v="399"/>
    <n v="1"/>
    <x v="0"/>
  </r>
  <r>
    <d v="1993-05-18T00:00:00"/>
    <x v="0"/>
    <n v="1"/>
    <n v="1"/>
    <x v="16"/>
    <n v="131"/>
    <x v="0"/>
    <n v="73"/>
    <n v="4.3499999999999996"/>
    <n v="3.9009954260000002"/>
    <m/>
    <m/>
    <n v="1"/>
    <n v="399"/>
    <n v="1"/>
    <x v="0"/>
  </r>
  <r>
    <d v="1993-05-18T00:00:00"/>
    <x v="0"/>
    <n v="1"/>
    <n v="1"/>
    <x v="16"/>
    <n v="132"/>
    <x v="0"/>
    <n v="74"/>
    <n v="3.92"/>
    <n v="3.5153797870000001"/>
    <m/>
    <m/>
    <n v="1"/>
    <n v="399"/>
    <n v="1"/>
    <x v="0"/>
  </r>
  <r>
    <d v="1993-05-18T00:00:00"/>
    <x v="0"/>
    <n v="1"/>
    <n v="1"/>
    <x v="16"/>
    <n v="133"/>
    <x v="0"/>
    <n v="81"/>
    <n v="4.88"/>
    <n v="4.3762891220000002"/>
    <m/>
    <n v="1"/>
    <n v="1"/>
    <n v="399"/>
    <n v="1"/>
    <x v="0"/>
  </r>
  <r>
    <d v="1993-05-18T00:00:00"/>
    <x v="0"/>
    <n v="1"/>
    <n v="1"/>
    <x v="16"/>
    <n v="134"/>
    <x v="0"/>
    <n v="73"/>
    <n v="4.32"/>
    <n v="3.87409201"/>
    <m/>
    <m/>
    <n v="1"/>
    <n v="399"/>
    <n v="1"/>
    <x v="0"/>
  </r>
  <r>
    <d v="1993-05-18T00:00:00"/>
    <x v="0"/>
    <n v="1"/>
    <n v="1"/>
    <x v="16"/>
    <n v="135"/>
    <x v="0"/>
    <n v="84"/>
    <n v="5.4"/>
    <n v="4.8426150120000004"/>
    <m/>
    <n v="1"/>
    <n v="1"/>
    <n v="399"/>
    <n v="1"/>
    <x v="0"/>
  </r>
  <r>
    <d v="1993-05-18T00:00:00"/>
    <x v="0"/>
    <n v="1"/>
    <n v="1"/>
    <x v="16"/>
    <n v="136"/>
    <x v="0"/>
    <n v="76"/>
    <n v="4.2699999999999996"/>
    <n v="3.8292529819999999"/>
    <m/>
    <n v="1"/>
    <n v="1"/>
    <n v="399"/>
    <n v="1"/>
    <x v="0"/>
  </r>
  <r>
    <d v="1993-05-18T00:00:00"/>
    <x v="0"/>
    <n v="1"/>
    <n v="1"/>
    <x v="16"/>
    <n v="137"/>
    <x v="0"/>
    <n v="82"/>
    <n v="5.07"/>
    <n v="4.5466774279999997"/>
    <m/>
    <n v="1"/>
    <n v="1"/>
    <n v="399"/>
    <n v="1"/>
    <x v="0"/>
  </r>
  <r>
    <d v="1993-05-18T00:00:00"/>
    <x v="0"/>
    <n v="1"/>
    <n v="1"/>
    <x v="16"/>
    <n v="138"/>
    <x v="0"/>
    <n v="89"/>
    <n v="6.92"/>
    <n v="6.2057214600000004"/>
    <m/>
    <n v="1"/>
    <n v="1"/>
    <n v="399"/>
    <n v="1"/>
    <x v="0"/>
  </r>
  <r>
    <d v="1993-05-18T00:00:00"/>
    <x v="0"/>
    <n v="1"/>
    <n v="1"/>
    <x v="16"/>
    <n v="139"/>
    <x v="0"/>
    <n v="87"/>
    <n v="6.14"/>
    <n v="5.506232625"/>
    <m/>
    <n v="1"/>
    <n v="1"/>
    <n v="399"/>
    <n v="1"/>
    <x v="0"/>
  </r>
  <r>
    <d v="1993-05-18T00:00:00"/>
    <x v="0"/>
    <n v="1"/>
    <n v="1"/>
    <x v="16"/>
    <n v="140"/>
    <x v="0"/>
    <n v="87"/>
    <n v="5.98"/>
    <n v="5.3627477360000002"/>
    <m/>
    <n v="1"/>
    <n v="1"/>
    <n v="399"/>
    <n v="1"/>
    <x v="0"/>
  </r>
  <r>
    <d v="1993-05-18T00:00:00"/>
    <x v="0"/>
    <n v="1"/>
    <n v="1"/>
    <x v="16"/>
    <n v="141"/>
    <x v="0"/>
    <n v="88"/>
    <n v="6.36"/>
    <n v="5.7035243480000002"/>
    <m/>
    <n v="1"/>
    <n v="1"/>
    <n v="399"/>
    <n v="1"/>
    <x v="0"/>
  </r>
  <r>
    <d v="1993-05-18T00:00:00"/>
    <x v="0"/>
    <n v="1"/>
    <n v="1"/>
    <x v="16"/>
    <n v="142"/>
    <x v="0"/>
    <n v="86"/>
    <n v="6.04"/>
    <n v="5.4165545689999997"/>
    <m/>
    <n v="1"/>
    <n v="1"/>
    <n v="399"/>
    <n v="1"/>
    <x v="0"/>
  </r>
  <r>
    <d v="1993-05-18T00:00:00"/>
    <x v="0"/>
    <n v="1"/>
    <n v="1"/>
    <x v="16"/>
    <n v="143"/>
    <x v="0"/>
    <n v="92"/>
    <n v="7.87"/>
    <n v="7.0576629899999999"/>
    <m/>
    <n v="1"/>
    <n v="1"/>
    <n v="399"/>
    <n v="1"/>
    <x v="0"/>
  </r>
  <r>
    <d v="1993-05-18T00:00:00"/>
    <x v="0"/>
    <n v="1"/>
    <n v="1"/>
    <x v="16"/>
    <n v="144"/>
    <x v="0"/>
    <n v="81"/>
    <n v="6.44"/>
    <n v="5.775266792"/>
    <m/>
    <n v="1"/>
    <n v="1"/>
    <n v="399"/>
    <n v="1"/>
    <x v="0"/>
  </r>
  <r>
    <d v="1993-05-18T00:00:00"/>
    <x v="0"/>
    <n v="1"/>
    <n v="1"/>
    <x v="16"/>
    <n v="145"/>
    <x v="0"/>
    <n v="86"/>
    <n v="6.02"/>
    <n v="5.3986189580000001"/>
    <m/>
    <n v="1"/>
    <n v="1"/>
    <n v="399"/>
    <n v="1"/>
    <x v="0"/>
  </r>
  <r>
    <d v="1993-05-18T00:00:00"/>
    <x v="0"/>
    <n v="1"/>
    <n v="1"/>
    <x v="16"/>
    <n v="146"/>
    <x v="0"/>
    <n v="87"/>
    <n v="6.22"/>
    <n v="5.5779750699999999"/>
    <m/>
    <n v="1"/>
    <n v="1"/>
    <n v="399"/>
    <n v="1"/>
    <x v="0"/>
  </r>
  <r>
    <d v="1993-05-18T00:00:00"/>
    <x v="0"/>
    <n v="1"/>
    <n v="1"/>
    <x v="16"/>
    <n v="147"/>
    <x v="0"/>
    <n v="89"/>
    <n v="6.47"/>
    <n v="5.8021702089999998"/>
    <m/>
    <n v="1"/>
    <n v="1"/>
    <n v="399"/>
    <n v="1"/>
    <x v="0"/>
  </r>
  <r>
    <d v="1993-05-18T00:00:00"/>
    <x v="0"/>
    <n v="1"/>
    <n v="1"/>
    <x v="16"/>
    <n v="148"/>
    <x v="0"/>
    <n v="79"/>
    <n v="4.5"/>
    <n v="4.0355125100000002"/>
    <m/>
    <n v="1"/>
    <n v="1"/>
    <n v="399"/>
    <n v="1"/>
    <x v="0"/>
  </r>
  <r>
    <d v="1993-05-18T00:00:00"/>
    <x v="0"/>
    <n v="1"/>
    <n v="1"/>
    <x v="16"/>
    <n v="149"/>
    <x v="0"/>
    <n v="87"/>
    <n v="6.33"/>
    <n v="5.6766209310000004"/>
    <m/>
    <n v="1"/>
    <n v="1"/>
    <n v="399"/>
    <n v="1"/>
    <x v="0"/>
  </r>
  <r>
    <d v="1993-05-18T00:00:00"/>
    <x v="0"/>
    <n v="1"/>
    <n v="1"/>
    <x v="16"/>
    <n v="150"/>
    <x v="0"/>
    <n v="81"/>
    <n v="4.76"/>
    <n v="4.2686754550000003"/>
    <m/>
    <n v="1"/>
    <n v="1"/>
    <n v="399"/>
    <n v="1"/>
    <x v="0"/>
  </r>
  <r>
    <d v="1993-05-18T00:00:00"/>
    <x v="0"/>
    <n v="1"/>
    <n v="1"/>
    <x v="16"/>
    <n v="151"/>
    <x v="0"/>
    <n v="85"/>
    <n v="5.89"/>
    <n v="5.282037485"/>
    <m/>
    <n v="1"/>
    <n v="1"/>
    <n v="399"/>
    <n v="1"/>
    <x v="0"/>
  </r>
  <r>
    <d v="1993-05-18T00:00:00"/>
    <x v="0"/>
    <n v="1"/>
    <n v="1"/>
    <x v="16"/>
    <n v="152"/>
    <x v="0"/>
    <n v="80"/>
    <n v="5.27"/>
    <n v="4.7260335400000004"/>
    <m/>
    <n v="1"/>
    <n v="1"/>
    <n v="399"/>
    <n v="1"/>
    <x v="0"/>
  </r>
  <r>
    <d v="1993-05-18T00:00:00"/>
    <x v="0"/>
    <n v="1"/>
    <n v="1"/>
    <x v="16"/>
    <n v="153"/>
    <x v="0"/>
    <n v="86"/>
    <n v="6.43"/>
    <n v="5.7662989869999999"/>
    <m/>
    <n v="1"/>
    <n v="1"/>
    <n v="399"/>
    <n v="1"/>
    <x v="0"/>
  </r>
  <r>
    <d v="1993-05-18T00:00:00"/>
    <x v="0"/>
    <n v="1"/>
    <n v="1"/>
    <x v="16"/>
    <n v="154"/>
    <x v="0"/>
    <n v="79"/>
    <n v="4.93"/>
    <n v="4.4211281500000004"/>
    <m/>
    <n v="1"/>
    <n v="1"/>
    <n v="399"/>
    <n v="1"/>
    <x v="0"/>
  </r>
  <r>
    <d v="1993-05-18T00:00:00"/>
    <x v="0"/>
    <n v="1"/>
    <n v="1"/>
    <x v="16"/>
    <n v="155"/>
    <x v="0"/>
    <n v="76"/>
    <n v="4.1900000000000004"/>
    <n v="3.7575105369999999"/>
    <m/>
    <n v="1"/>
    <n v="1"/>
    <n v="399"/>
    <n v="1"/>
    <x v="0"/>
  </r>
  <r>
    <d v="1993-05-18T00:00:00"/>
    <x v="0"/>
    <n v="1"/>
    <n v="1"/>
    <x v="16"/>
    <n v="156"/>
    <x v="0"/>
    <n v="86"/>
    <n v="6.1"/>
    <n v="5.4703614030000001"/>
    <m/>
    <n v="1"/>
    <n v="1"/>
    <n v="399"/>
    <n v="1"/>
    <x v="0"/>
  </r>
  <r>
    <d v="1993-05-18T00:00:00"/>
    <x v="0"/>
    <n v="1"/>
    <n v="1"/>
    <x v="16"/>
    <n v="157"/>
    <x v="0"/>
    <n v="78"/>
    <n v="4.6399999999999997"/>
    <n v="4.1610617879999996"/>
    <m/>
    <n v="1"/>
    <n v="1"/>
    <n v="399"/>
    <n v="1"/>
    <x v="0"/>
  </r>
  <r>
    <d v="1993-05-18T00:00:00"/>
    <x v="0"/>
    <n v="1"/>
    <n v="1"/>
    <x v="16"/>
    <n v="158"/>
    <x v="0"/>
    <n v="84"/>
    <n v="5.33"/>
    <n v="4.7798403729999999"/>
    <m/>
    <n v="1"/>
    <n v="1"/>
    <n v="399"/>
    <n v="1"/>
    <x v="0"/>
  </r>
  <r>
    <d v="1993-05-18T00:00:00"/>
    <x v="0"/>
    <n v="1"/>
    <n v="1"/>
    <x v="16"/>
    <n v="159"/>
    <x v="0"/>
    <n v="83"/>
    <n v="6.37"/>
    <n v="5.7124921530000004"/>
    <m/>
    <n v="1"/>
    <n v="1"/>
    <n v="399"/>
    <n v="1"/>
    <x v="0"/>
  </r>
  <r>
    <d v="1993-05-18T00:00:00"/>
    <x v="0"/>
    <n v="1"/>
    <n v="1"/>
    <x v="16"/>
    <n v="160"/>
    <x v="0"/>
    <n v="83"/>
    <n v="5.48"/>
    <n v="4.9143574570000004"/>
    <m/>
    <n v="1"/>
    <n v="1"/>
    <n v="399"/>
    <n v="1"/>
    <x v="0"/>
  </r>
  <r>
    <d v="1993-05-18T00:00:00"/>
    <x v="0"/>
    <n v="1"/>
    <n v="1"/>
    <x v="16"/>
    <n v="161"/>
    <x v="0"/>
    <n v="82"/>
    <n v="4.91"/>
    <n v="4.403192539"/>
    <m/>
    <n v="1"/>
    <n v="1"/>
    <n v="399"/>
    <n v="1"/>
    <x v="0"/>
  </r>
  <r>
    <d v="1993-05-18T00:00:00"/>
    <x v="0"/>
    <n v="1"/>
    <n v="1"/>
    <x v="16"/>
    <n v="162"/>
    <x v="0"/>
    <n v="81"/>
    <n v="5.28"/>
    <n v="4.7350013449999997"/>
    <m/>
    <n v="1"/>
    <n v="1"/>
    <n v="399"/>
    <n v="1"/>
    <x v="0"/>
  </r>
  <r>
    <d v="1993-05-18T00:00:00"/>
    <x v="0"/>
    <n v="1"/>
    <n v="1"/>
    <x v="16"/>
    <n v="163"/>
    <x v="0"/>
    <n v="78"/>
    <n v="4.6100000000000003"/>
    <n v="4.1341583709999998"/>
    <m/>
    <n v="1"/>
    <n v="1"/>
    <n v="399"/>
    <n v="1"/>
    <x v="0"/>
  </r>
  <r>
    <d v="1993-05-18T00:00:00"/>
    <x v="0"/>
    <n v="1"/>
    <n v="1"/>
    <x v="16"/>
    <n v="164"/>
    <x v="0"/>
    <n v="78"/>
    <n v="4.6399999999999997"/>
    <n v="4.1610617879999996"/>
    <m/>
    <n v="1"/>
    <n v="1"/>
    <n v="399"/>
    <n v="1"/>
    <x v="0"/>
  </r>
  <r>
    <d v="1993-05-18T00:00:00"/>
    <x v="0"/>
    <n v="1"/>
    <n v="1"/>
    <x v="16"/>
    <n v="165"/>
    <x v="0"/>
    <n v="75"/>
    <n v="4.28"/>
    <n v="3.838220787"/>
    <m/>
    <n v="1"/>
    <n v="1"/>
    <n v="399"/>
    <n v="1"/>
    <x v="0"/>
  </r>
  <r>
    <d v="1993-05-18T00:00:00"/>
    <x v="0"/>
    <n v="1"/>
    <n v="1"/>
    <x v="16"/>
    <n v="166"/>
    <x v="0"/>
    <n v="79"/>
    <n v="4.7"/>
    <n v="4.214868622"/>
    <m/>
    <n v="1"/>
    <n v="1"/>
    <n v="399"/>
    <n v="1"/>
    <x v="0"/>
  </r>
  <r>
    <d v="1993-05-18T00:00:00"/>
    <x v="0"/>
    <n v="1"/>
    <n v="1"/>
    <x v="16"/>
    <n v="167"/>
    <x v="0"/>
    <n v="78"/>
    <n v="4.53"/>
    <n v="4.062415927"/>
    <m/>
    <n v="1"/>
    <n v="1"/>
    <n v="399"/>
    <n v="1"/>
    <x v="0"/>
  </r>
  <r>
    <d v="1993-05-18T00:00:00"/>
    <x v="0"/>
    <n v="1"/>
    <n v="1"/>
    <x v="16"/>
    <n v="168"/>
    <x v="0"/>
    <n v="85"/>
    <n v="6.16"/>
    <n v="5.5241682360000004"/>
    <m/>
    <n v="1"/>
    <n v="1"/>
    <n v="399"/>
    <n v="1"/>
    <x v="0"/>
  </r>
  <r>
    <d v="1993-05-18T00:00:00"/>
    <x v="0"/>
    <n v="1"/>
    <n v="1"/>
    <x v="16"/>
    <n v="169"/>
    <x v="0"/>
    <n v="79"/>
    <n v="4.75"/>
    <n v="4.2597076500000002"/>
    <m/>
    <n v="1"/>
    <n v="1"/>
    <n v="399"/>
    <n v="1"/>
    <x v="0"/>
  </r>
  <r>
    <d v="1993-05-18T00:00:00"/>
    <x v="0"/>
    <n v="1"/>
    <n v="1"/>
    <x v="16"/>
    <n v="170"/>
    <x v="0"/>
    <n v="81"/>
    <n v="5.05"/>
    <n v="4.5287418170000002"/>
    <m/>
    <n v="1"/>
    <n v="1"/>
    <n v="399"/>
    <n v="1"/>
    <x v="0"/>
  </r>
  <r>
    <d v="1993-05-18T00:00:00"/>
    <x v="0"/>
    <n v="1"/>
    <n v="1"/>
    <x v="16"/>
    <n v="171"/>
    <x v="0"/>
    <n v="80"/>
    <n v="4.67"/>
    <n v="4.1879652050000002"/>
    <m/>
    <n v="1"/>
    <n v="1"/>
    <n v="399"/>
    <n v="1"/>
    <x v="0"/>
  </r>
  <r>
    <d v="1993-05-18T00:00:00"/>
    <x v="0"/>
    <n v="1"/>
    <n v="1"/>
    <x v="16"/>
    <n v="172"/>
    <x v="0"/>
    <n v="74"/>
    <n v="4.2"/>
    <n v="3.7664783430000002"/>
    <m/>
    <m/>
    <n v="1"/>
    <n v="399"/>
    <n v="1"/>
    <x v="0"/>
  </r>
  <r>
    <d v="1993-05-18T00:00:00"/>
    <x v="0"/>
    <n v="1"/>
    <n v="1"/>
    <x v="16"/>
    <n v="173"/>
    <x v="0"/>
    <n v="81"/>
    <n v="5.08"/>
    <n v="4.555645234"/>
    <m/>
    <n v="1"/>
    <n v="1"/>
    <n v="399"/>
    <n v="1"/>
    <x v="0"/>
  </r>
  <r>
    <d v="1993-05-18T00:00:00"/>
    <x v="0"/>
    <n v="1"/>
    <n v="1"/>
    <x v="16"/>
    <n v="174"/>
    <x v="0"/>
    <n v="72"/>
    <n v="3.67"/>
    <n v="3.2911846470000001"/>
    <m/>
    <m/>
    <n v="1"/>
    <n v="399"/>
    <n v="1"/>
    <x v="0"/>
  </r>
  <r>
    <d v="1993-05-18T00:00:00"/>
    <x v="0"/>
    <n v="1"/>
    <n v="1"/>
    <x v="16"/>
    <n v="175"/>
    <x v="0"/>
    <n v="81"/>
    <n v="5.4"/>
    <n v="4.8426150120000004"/>
    <m/>
    <n v="1"/>
    <n v="1"/>
    <n v="399"/>
    <n v="1"/>
    <x v="0"/>
  </r>
  <r>
    <d v="1993-05-18T00:00:00"/>
    <x v="0"/>
    <n v="1"/>
    <n v="1"/>
    <x v="16"/>
    <n v="176"/>
    <x v="0"/>
    <n v="75"/>
    <n v="4.1500000000000004"/>
    <n v="3.721639315"/>
    <m/>
    <n v="1"/>
    <n v="1"/>
    <n v="399"/>
    <n v="1"/>
    <x v="0"/>
  </r>
  <r>
    <d v="1993-05-18T00:00:00"/>
    <x v="0"/>
    <n v="1"/>
    <n v="1"/>
    <x v="16"/>
    <n v="177"/>
    <x v="0"/>
    <n v="77"/>
    <n v="4.5199999999999996"/>
    <n v="4.0534481209999997"/>
    <m/>
    <n v="1"/>
    <n v="1"/>
    <n v="399"/>
    <n v="1"/>
    <x v="0"/>
  </r>
  <r>
    <d v="1993-05-18T00:00:00"/>
    <x v="0"/>
    <n v="1"/>
    <n v="1"/>
    <x v="16"/>
    <n v="178"/>
    <x v="0"/>
    <n v="81"/>
    <n v="5.08"/>
    <n v="4.555645234"/>
    <m/>
    <n v="1"/>
    <n v="1"/>
    <n v="399"/>
    <n v="1"/>
    <x v="0"/>
  </r>
  <r>
    <d v="1993-05-18T00:00:00"/>
    <x v="0"/>
    <n v="1"/>
    <n v="1"/>
    <x v="16"/>
    <n v="179"/>
    <x v="0"/>
    <n v="89"/>
    <n v="6.39"/>
    <n v="5.7304277639999999"/>
    <m/>
    <n v="1"/>
    <n v="1"/>
    <n v="399"/>
    <n v="1"/>
    <x v="0"/>
  </r>
  <r>
    <d v="1993-05-18T00:00:00"/>
    <x v="0"/>
    <n v="1"/>
    <n v="1"/>
    <x v="16"/>
    <n v="180"/>
    <x v="0"/>
    <n v="76"/>
    <n v="4.29"/>
    <n v="3.8471885929999998"/>
    <m/>
    <n v="1"/>
    <n v="1"/>
    <n v="399"/>
    <n v="1"/>
    <x v="0"/>
  </r>
  <r>
    <d v="1993-05-18T00:00:00"/>
    <x v="0"/>
    <n v="1"/>
    <n v="1"/>
    <x v="16"/>
    <n v="181"/>
    <x v="0"/>
    <n v="88"/>
    <n v="6.42"/>
    <n v="5.7573311809999996"/>
    <m/>
    <m/>
    <n v="1"/>
    <n v="399"/>
    <n v="1"/>
    <x v="0"/>
  </r>
  <r>
    <d v="1993-05-18T00:00:00"/>
    <x v="0"/>
    <n v="1"/>
    <n v="1"/>
    <x v="16"/>
    <n v="182"/>
    <x v="0"/>
    <n v="81"/>
    <n v="5.08"/>
    <n v="4.555645234"/>
    <m/>
    <n v="1"/>
    <n v="1"/>
    <n v="399"/>
    <n v="1"/>
    <x v="0"/>
  </r>
  <r>
    <d v="1993-05-18T00:00:00"/>
    <x v="0"/>
    <n v="1"/>
    <n v="1"/>
    <x v="16"/>
    <n v="183"/>
    <x v="0"/>
    <n v="78"/>
    <n v="5.65"/>
    <n v="5.0668101520000004"/>
    <m/>
    <n v="1"/>
    <n v="1"/>
    <n v="399"/>
    <n v="1"/>
    <x v="0"/>
  </r>
  <r>
    <d v="1993-05-18T00:00:00"/>
    <x v="0"/>
    <n v="1"/>
    <n v="1"/>
    <x v="16"/>
    <n v="184"/>
    <x v="0"/>
    <n v="77"/>
    <n v="4.6100000000000003"/>
    <n v="4.1341583709999998"/>
    <m/>
    <n v="1"/>
    <n v="1"/>
    <n v="399"/>
    <n v="1"/>
    <x v="0"/>
  </r>
  <r>
    <d v="1993-05-18T00:00:00"/>
    <x v="0"/>
    <n v="1"/>
    <n v="1"/>
    <x v="16"/>
    <n v="185"/>
    <x v="0"/>
    <n v="85"/>
    <n v="6.21"/>
    <n v="5.5690072639999997"/>
    <m/>
    <n v="1"/>
    <n v="1"/>
    <n v="399"/>
    <n v="1"/>
    <x v="0"/>
  </r>
  <r>
    <d v="1993-05-18T00:00:00"/>
    <x v="0"/>
    <n v="1"/>
    <n v="1"/>
    <x v="16"/>
    <n v="186"/>
    <x v="0"/>
    <n v="73"/>
    <n v="3.99"/>
    <n v="3.5781544260000002"/>
    <m/>
    <m/>
    <n v="1"/>
    <n v="399"/>
    <n v="1"/>
    <x v="0"/>
  </r>
  <r>
    <d v="1993-05-18T00:00:00"/>
    <x v="0"/>
    <n v="1"/>
    <n v="1"/>
    <x v="16"/>
    <n v="187"/>
    <x v="0"/>
    <n v="72"/>
    <n v="3.68"/>
    <n v="3.3001524529999999"/>
    <m/>
    <m/>
    <n v="1"/>
    <n v="399"/>
    <n v="1"/>
    <x v="0"/>
  </r>
  <r>
    <d v="1993-05-18T00:00:00"/>
    <x v="0"/>
    <n v="1"/>
    <n v="1"/>
    <x v="16"/>
    <n v="188"/>
    <x v="0"/>
    <n v="72"/>
    <n v="3.51"/>
    <n v="3.1476997579999999"/>
    <m/>
    <m/>
    <n v="1"/>
    <n v="399"/>
    <n v="1"/>
    <x v="0"/>
  </r>
  <r>
    <d v="1993-05-18T00:00:00"/>
    <x v="0"/>
    <n v="1"/>
    <n v="1"/>
    <x v="16"/>
    <n v="189"/>
    <x v="0"/>
    <n v="59"/>
    <n v="2.2200000000000002"/>
    <n v="1.9908528379999999"/>
    <m/>
    <m/>
    <n v="1"/>
    <n v="399"/>
    <n v="1"/>
    <x v="0"/>
  </r>
  <r>
    <d v="1993-05-18T00:00:00"/>
    <x v="0"/>
    <n v="1"/>
    <n v="1"/>
    <x v="16"/>
    <n v="190"/>
    <x v="0"/>
    <n v="65"/>
    <n v="3.29"/>
    <n v="2.9504080350000002"/>
    <m/>
    <m/>
    <n v="1"/>
    <n v="399"/>
    <n v="1"/>
    <x v="0"/>
  </r>
  <r>
    <d v="1993-05-18T00:00:00"/>
    <x v="0"/>
    <n v="1"/>
    <n v="1"/>
    <x v="16"/>
    <n v="191"/>
    <x v="0"/>
    <n v="81"/>
    <n v="5.43"/>
    <n v="4.8695184290000002"/>
    <m/>
    <n v="1"/>
    <n v="1"/>
    <n v="399"/>
    <n v="1"/>
    <x v="0"/>
  </r>
  <r>
    <d v="1993-05-18T00:00:00"/>
    <x v="0"/>
    <n v="1"/>
    <n v="1"/>
    <x v="16"/>
    <n v="192"/>
    <x v="0"/>
    <n v="87"/>
    <n v="6.31"/>
    <n v="5.65868532"/>
    <m/>
    <n v="1"/>
    <n v="1"/>
    <n v="399"/>
    <n v="1"/>
    <x v="0"/>
  </r>
  <r>
    <d v="1993-05-18T00:00:00"/>
    <x v="0"/>
    <n v="1"/>
    <n v="1"/>
    <x v="16"/>
    <n v="193"/>
    <x v="0"/>
    <n v="85"/>
    <n v="6.04"/>
    <n v="5.4165545689999997"/>
    <m/>
    <n v="1"/>
    <n v="1"/>
    <n v="399"/>
    <n v="1"/>
    <x v="0"/>
  </r>
  <r>
    <d v="1993-05-18T00:00:00"/>
    <x v="0"/>
    <n v="1"/>
    <n v="1"/>
    <x v="16"/>
    <n v="194"/>
    <x v="0"/>
    <n v="91"/>
    <n v="7.41"/>
    <n v="6.6451439329999999"/>
    <m/>
    <n v="1"/>
    <n v="1"/>
    <n v="399"/>
    <n v="1"/>
    <x v="0"/>
  </r>
  <r>
    <d v="1993-05-18T00:00:00"/>
    <x v="0"/>
    <n v="1"/>
    <n v="1"/>
    <x v="16"/>
    <n v="195"/>
    <x v="0"/>
    <n v="89"/>
    <n v="6.93"/>
    <n v="6.2146892659999997"/>
    <m/>
    <n v="1"/>
    <n v="1"/>
    <n v="399"/>
    <n v="1"/>
    <x v="0"/>
  </r>
  <r>
    <d v="1993-05-18T00:00:00"/>
    <x v="0"/>
    <n v="1"/>
    <n v="1"/>
    <x v="16"/>
    <n v="196"/>
    <x v="0"/>
    <n v="85"/>
    <n v="6.26"/>
    <n v="5.6138462919999998"/>
    <m/>
    <n v="1"/>
    <n v="1"/>
    <n v="399"/>
    <n v="1"/>
    <x v="0"/>
  </r>
  <r>
    <d v="1993-05-18T00:00:00"/>
    <x v="0"/>
    <n v="1"/>
    <n v="1"/>
    <x v="16"/>
    <n v="197"/>
    <x v="0"/>
    <n v="92"/>
    <n v="7.41"/>
    <n v="6.6451439329999999"/>
    <m/>
    <n v="1"/>
    <n v="1"/>
    <n v="399"/>
    <n v="1"/>
    <x v="0"/>
  </r>
  <r>
    <d v="1993-05-18T00:00:00"/>
    <x v="0"/>
    <n v="1"/>
    <n v="1"/>
    <x v="16"/>
    <n v="198"/>
    <x v="0"/>
    <n v="83"/>
    <n v="5.5"/>
    <n v="4.9322930679999999"/>
    <m/>
    <n v="1"/>
    <n v="1"/>
    <n v="399"/>
    <n v="1"/>
    <x v="0"/>
  </r>
  <r>
    <d v="1993-05-18T00:00:00"/>
    <x v="0"/>
    <n v="1"/>
    <n v="1"/>
    <x v="16"/>
    <n v="199"/>
    <x v="0"/>
    <n v="83"/>
    <n v="5.36"/>
    <n v="4.8067437899999996"/>
    <m/>
    <n v="1"/>
    <n v="1"/>
    <n v="399"/>
    <n v="1"/>
    <x v="0"/>
  </r>
  <r>
    <d v="1993-05-18T00:00:00"/>
    <x v="0"/>
    <n v="1"/>
    <n v="1"/>
    <x v="16"/>
    <n v="200"/>
    <x v="0"/>
    <n v="83"/>
    <n v="5.9"/>
    <n v="5.2910052910000003"/>
    <m/>
    <n v="1"/>
    <n v="1"/>
    <n v="399"/>
    <n v="1"/>
    <x v="0"/>
  </r>
  <r>
    <d v="1994-04-21T00:00:00"/>
    <x v="0"/>
    <n v="1"/>
    <n v="1"/>
    <x v="17"/>
    <n v="1"/>
    <x v="0"/>
    <n v="84"/>
    <n v="5.78"/>
    <n v="5.1833916240000004"/>
    <m/>
    <n v="1"/>
    <n v="8"/>
    <n v="399"/>
    <n v="1"/>
    <x v="0"/>
  </r>
  <r>
    <d v="1994-04-21T00:00:00"/>
    <x v="0"/>
    <n v="1"/>
    <n v="1"/>
    <x v="17"/>
    <n v="2"/>
    <x v="0"/>
    <n v="76"/>
    <n v="4.28"/>
    <n v="3.838220787"/>
    <m/>
    <n v="1"/>
    <n v="8"/>
    <n v="399"/>
    <n v="1"/>
    <x v="0"/>
  </r>
  <r>
    <d v="1994-04-21T00:00:00"/>
    <x v="0"/>
    <n v="1"/>
    <n v="1"/>
    <x v="17"/>
    <n v="3"/>
    <x v="0"/>
    <n v="82"/>
    <n v="5.31"/>
    <n v="4.7619047620000003"/>
    <m/>
    <n v="1"/>
    <n v="8"/>
    <n v="399"/>
    <n v="1"/>
    <x v="0"/>
  </r>
  <r>
    <d v="1994-04-21T00:00:00"/>
    <x v="0"/>
    <n v="1"/>
    <n v="1"/>
    <x v="17"/>
    <n v="4"/>
    <x v="0"/>
    <n v="78"/>
    <n v="4.79"/>
    <n v="4.2955788720000001"/>
    <m/>
    <n v="1"/>
    <n v="8"/>
    <n v="399"/>
    <n v="1"/>
    <x v="0"/>
  </r>
  <r>
    <d v="1994-04-21T00:00:00"/>
    <x v="0"/>
    <n v="1"/>
    <n v="1"/>
    <x v="17"/>
    <n v="5"/>
    <x v="0"/>
    <n v="88"/>
    <n v="7.01"/>
    <n v="6.2864317099999996"/>
    <m/>
    <n v="1"/>
    <n v="8"/>
    <n v="399"/>
    <n v="1"/>
    <x v="0"/>
  </r>
  <r>
    <d v="1994-04-21T00:00:00"/>
    <x v="0"/>
    <n v="1"/>
    <n v="1"/>
    <x v="17"/>
    <n v="6"/>
    <x v="0"/>
    <n v="68"/>
    <n v="2.92"/>
    <n v="2.618599229"/>
    <m/>
    <m/>
    <n v="8"/>
    <n v="399"/>
    <n v="1"/>
    <x v="0"/>
  </r>
  <r>
    <d v="1994-04-21T00:00:00"/>
    <x v="0"/>
    <n v="1"/>
    <n v="1"/>
    <x v="17"/>
    <n v="7"/>
    <x v="0"/>
    <n v="65"/>
    <n v="2.56"/>
    <n v="2.295758228"/>
    <m/>
    <m/>
    <n v="8"/>
    <n v="399"/>
    <n v="1"/>
    <x v="0"/>
  </r>
  <r>
    <d v="1994-04-21T00:00:00"/>
    <x v="0"/>
    <n v="1"/>
    <n v="1"/>
    <x v="17"/>
    <n v="8"/>
    <x v="0"/>
    <n v="51"/>
    <n v="1.3"/>
    <n v="1.1658147249999999"/>
    <m/>
    <m/>
    <n v="8"/>
    <n v="399"/>
    <n v="1"/>
    <x v="0"/>
  </r>
  <r>
    <d v="1994-04-21T00:00:00"/>
    <x v="0"/>
    <n v="1"/>
    <n v="1"/>
    <x v="17"/>
    <n v="9"/>
    <x v="0"/>
    <n v="28"/>
    <n v="0.15"/>
    <n v="0.13451708400000001"/>
    <m/>
    <m/>
    <n v="8"/>
    <n v="399"/>
    <n v="1"/>
    <x v="0"/>
  </r>
  <r>
    <d v="1994-04-21T00:00:00"/>
    <x v="0"/>
    <n v="1"/>
    <n v="1"/>
    <x v="17"/>
    <n v="10"/>
    <x v="0"/>
    <n v="30"/>
    <n v="0.17"/>
    <n v="0.152452695"/>
    <m/>
    <m/>
    <n v="8"/>
    <n v="399"/>
    <n v="1"/>
    <x v="0"/>
  </r>
  <r>
    <d v="1994-04-21T00:00:00"/>
    <x v="0"/>
    <n v="1"/>
    <n v="1"/>
    <x v="17"/>
    <n v="11"/>
    <x v="0"/>
    <n v="54"/>
    <n v="1.56"/>
    <n v="1.3989776700000001"/>
    <m/>
    <m/>
    <n v="8"/>
    <n v="399"/>
    <n v="1"/>
    <x v="0"/>
  </r>
  <r>
    <d v="1994-04-21T00:00:00"/>
    <x v="0"/>
    <n v="1"/>
    <n v="1"/>
    <x v="17"/>
    <n v="12"/>
    <x v="0"/>
    <n v="56"/>
    <n v="1.53"/>
    <n v="1.3720742530000001"/>
    <m/>
    <m/>
    <n v="8"/>
    <n v="399"/>
    <n v="1"/>
    <x v="0"/>
  </r>
  <r>
    <d v="1994-04-21T00:00:00"/>
    <x v="0"/>
    <n v="1"/>
    <n v="1"/>
    <x v="17"/>
    <n v="13"/>
    <x v="0"/>
    <n v="51"/>
    <n v="1.2"/>
    <n v="1.076136669"/>
    <m/>
    <m/>
    <n v="8"/>
    <n v="399"/>
    <n v="1"/>
    <x v="0"/>
  </r>
  <r>
    <d v="1994-04-21T00:00:00"/>
    <x v="0"/>
    <n v="1"/>
    <n v="1"/>
    <x v="17"/>
    <n v="14"/>
    <x v="0"/>
    <n v="60"/>
    <n v="1.87"/>
    <n v="1.6769796429999999"/>
    <m/>
    <m/>
    <n v="8"/>
    <n v="399"/>
    <n v="1"/>
    <x v="0"/>
  </r>
  <r>
    <d v="1994-04-28T00:00:00"/>
    <x v="0"/>
    <n v="1"/>
    <n v="1"/>
    <x v="17"/>
    <n v="1"/>
    <x v="0"/>
    <n v="88"/>
    <n v="6.17"/>
    <n v="5.5331360419999998"/>
    <m/>
    <n v="1"/>
    <n v="1"/>
    <n v="399"/>
    <n v="1"/>
    <x v="0"/>
  </r>
  <r>
    <d v="1994-04-28T00:00:00"/>
    <x v="0"/>
    <n v="1"/>
    <n v="1"/>
    <x v="17"/>
    <n v="2"/>
    <x v="0"/>
    <n v="92"/>
    <n v="7.1"/>
    <n v="6.3671419599999997"/>
    <m/>
    <n v="1"/>
    <n v="1"/>
    <n v="399"/>
    <n v="1"/>
    <x v="0"/>
  </r>
  <r>
    <d v="1994-04-28T00:00:00"/>
    <x v="0"/>
    <n v="1"/>
    <n v="1"/>
    <x v="17"/>
    <n v="3"/>
    <x v="0"/>
    <n v="82"/>
    <n v="4.9400000000000004"/>
    <n v="4.4300959559999997"/>
    <m/>
    <n v="1"/>
    <n v="1"/>
    <n v="399"/>
    <n v="1"/>
    <x v="0"/>
  </r>
  <r>
    <d v="1994-04-28T00:00:00"/>
    <x v="0"/>
    <n v="1"/>
    <n v="1"/>
    <x v="17"/>
    <n v="4"/>
    <x v="0"/>
    <n v="88"/>
    <n v="6.02"/>
    <n v="5.3986189580000001"/>
    <m/>
    <n v="1"/>
    <n v="1"/>
    <n v="399"/>
    <n v="1"/>
    <x v="0"/>
  </r>
  <r>
    <d v="1994-04-28T00:00:00"/>
    <x v="0"/>
    <n v="1"/>
    <n v="1"/>
    <x v="17"/>
    <n v="5"/>
    <x v="0"/>
    <n v="80"/>
    <n v="4.82"/>
    <n v="4.3224822889999999"/>
    <m/>
    <n v="1"/>
    <n v="1"/>
    <n v="399"/>
    <n v="1"/>
    <x v="0"/>
  </r>
  <r>
    <d v="1994-04-28T00:00:00"/>
    <x v="0"/>
    <n v="1"/>
    <n v="1"/>
    <x v="17"/>
    <n v="6"/>
    <x v="0"/>
    <n v="90"/>
    <n v="6.41"/>
    <n v="5.7483633750000003"/>
    <m/>
    <n v="1"/>
    <n v="1"/>
    <n v="399"/>
    <n v="1"/>
    <x v="0"/>
  </r>
  <r>
    <d v="1994-04-28T00:00:00"/>
    <x v="0"/>
    <n v="1"/>
    <n v="1"/>
    <x v="17"/>
    <n v="7"/>
    <x v="0"/>
    <n v="83"/>
    <n v="5.13"/>
    <n v="4.6004842620000002"/>
    <m/>
    <n v="1"/>
    <n v="1"/>
    <n v="399"/>
    <n v="1"/>
    <x v="0"/>
  </r>
  <r>
    <d v="1994-04-28T00:00:00"/>
    <x v="0"/>
    <n v="1"/>
    <n v="1"/>
    <x v="17"/>
    <n v="8"/>
    <x v="0"/>
    <n v="96"/>
    <n v="7.57"/>
    <n v="6.7886288229999998"/>
    <m/>
    <n v="1"/>
    <n v="1"/>
    <n v="399"/>
    <n v="1"/>
    <x v="0"/>
  </r>
  <r>
    <d v="1994-04-28T00:00:00"/>
    <x v="0"/>
    <n v="1"/>
    <n v="1"/>
    <x v="17"/>
    <n v="9"/>
    <x v="0"/>
    <n v="85"/>
    <n v="5.55"/>
    <n v="4.9771320960000001"/>
    <m/>
    <n v="1"/>
    <n v="1"/>
    <n v="399"/>
    <n v="1"/>
    <x v="0"/>
  </r>
  <r>
    <d v="1994-04-28T00:00:00"/>
    <x v="0"/>
    <n v="1"/>
    <n v="1"/>
    <x v="17"/>
    <n v="10"/>
    <x v="0"/>
    <n v="86"/>
    <n v="5.69"/>
    <n v="5.1026813740000003"/>
    <m/>
    <n v="1"/>
    <n v="1"/>
    <n v="399"/>
    <n v="1"/>
    <x v="0"/>
  </r>
  <r>
    <d v="1994-04-28T00:00:00"/>
    <x v="0"/>
    <n v="1"/>
    <n v="1"/>
    <x v="17"/>
    <n v="11"/>
    <x v="0"/>
    <n v="84"/>
    <n v="4.96"/>
    <n v="4.4480315670000001"/>
    <m/>
    <n v="1"/>
    <n v="1"/>
    <n v="399"/>
    <n v="1"/>
    <x v="0"/>
  </r>
  <r>
    <d v="1994-04-28T00:00:00"/>
    <x v="0"/>
    <n v="1"/>
    <n v="1"/>
    <x v="17"/>
    <n v="12"/>
    <x v="0"/>
    <n v="84"/>
    <n v="5.53"/>
    <n v="4.9591964849999997"/>
    <m/>
    <n v="1"/>
    <n v="1"/>
    <n v="399"/>
    <n v="1"/>
    <x v="0"/>
  </r>
  <r>
    <d v="1994-04-28T00:00:00"/>
    <x v="0"/>
    <n v="1"/>
    <n v="1"/>
    <x v="17"/>
    <n v="13"/>
    <x v="0"/>
    <n v="86"/>
    <n v="5.8"/>
    <n v="5.2013272349999999"/>
    <m/>
    <n v="1"/>
    <n v="1"/>
    <n v="399"/>
    <n v="1"/>
    <x v="0"/>
  </r>
  <r>
    <d v="1994-04-28T00:00:00"/>
    <x v="0"/>
    <n v="1"/>
    <n v="1"/>
    <x v="17"/>
    <n v="14"/>
    <x v="0"/>
    <n v="82"/>
    <n v="4.8899999999999997"/>
    <n v="4.3852569280000004"/>
    <m/>
    <n v="1"/>
    <n v="1"/>
    <n v="399"/>
    <n v="1"/>
    <x v="0"/>
  </r>
  <r>
    <d v="1994-04-28T00:00:00"/>
    <x v="0"/>
    <n v="1"/>
    <n v="1"/>
    <x v="17"/>
    <n v="15"/>
    <x v="0"/>
    <n v="81"/>
    <n v="4.92"/>
    <n v="4.4121603440000001"/>
    <m/>
    <n v="1"/>
    <n v="1"/>
    <n v="399"/>
    <n v="1"/>
    <x v="0"/>
  </r>
  <r>
    <d v="1994-04-28T00:00:00"/>
    <x v="0"/>
    <n v="1"/>
    <n v="1"/>
    <x v="17"/>
    <n v="16"/>
    <x v="0"/>
    <n v="90"/>
    <n v="6.51"/>
    <n v="5.8380414309999997"/>
    <m/>
    <n v="1"/>
    <n v="1"/>
    <n v="399"/>
    <n v="1"/>
    <x v="0"/>
  </r>
  <r>
    <d v="1994-04-28T00:00:00"/>
    <x v="0"/>
    <n v="1"/>
    <n v="1"/>
    <x v="17"/>
    <n v="17"/>
    <x v="0"/>
    <n v="84"/>
    <n v="5.0599999999999996"/>
    <n v="4.5377096220000004"/>
    <m/>
    <n v="1"/>
    <n v="1"/>
    <n v="399"/>
    <n v="1"/>
    <x v="0"/>
  </r>
  <r>
    <d v="1994-04-28T00:00:00"/>
    <x v="0"/>
    <n v="1"/>
    <n v="1"/>
    <x v="17"/>
    <n v="18"/>
    <x v="0"/>
    <n v="88"/>
    <n v="5.61"/>
    <n v="5.0309389290000004"/>
    <m/>
    <n v="1"/>
    <n v="1"/>
    <n v="399"/>
    <n v="1"/>
    <x v="0"/>
  </r>
  <r>
    <d v="1994-04-28T00:00:00"/>
    <x v="0"/>
    <n v="1"/>
    <n v="1"/>
    <x v="17"/>
    <n v="19"/>
    <x v="0"/>
    <n v="91"/>
    <n v="7.21"/>
    <n v="6.4657878220000002"/>
    <m/>
    <n v="1"/>
    <n v="1"/>
    <n v="399"/>
    <n v="1"/>
    <x v="0"/>
  </r>
  <r>
    <d v="1994-04-28T00:00:00"/>
    <x v="0"/>
    <n v="1"/>
    <n v="1"/>
    <x v="17"/>
    <n v="20"/>
    <x v="0"/>
    <n v="84"/>
    <n v="5.17"/>
    <n v="4.6363554840000001"/>
    <m/>
    <n v="1"/>
    <n v="1"/>
    <n v="399"/>
    <n v="1"/>
    <x v="0"/>
  </r>
  <r>
    <d v="1994-04-28T00:00:00"/>
    <x v="0"/>
    <n v="1"/>
    <n v="1"/>
    <x v="17"/>
    <n v="21"/>
    <x v="0"/>
    <n v="87"/>
    <n v="5.72"/>
    <n v="5.1295847910000001"/>
    <m/>
    <n v="1"/>
    <n v="1"/>
    <n v="399"/>
    <n v="1"/>
    <x v="0"/>
  </r>
  <r>
    <d v="1994-04-28T00:00:00"/>
    <x v="0"/>
    <n v="1"/>
    <n v="1"/>
    <x v="17"/>
    <n v="22"/>
    <x v="0"/>
    <n v="80"/>
    <n v="4.84"/>
    <n v="4.3404179000000003"/>
    <m/>
    <n v="1"/>
    <n v="1"/>
    <n v="399"/>
    <n v="1"/>
    <x v="0"/>
  </r>
  <r>
    <d v="1994-04-28T00:00:00"/>
    <x v="0"/>
    <n v="1"/>
    <n v="1"/>
    <x v="17"/>
    <n v="23"/>
    <x v="0"/>
    <n v="86"/>
    <n v="5.62"/>
    <n v="5.0399067349999997"/>
    <m/>
    <n v="1"/>
    <n v="1"/>
    <n v="399"/>
    <n v="1"/>
    <x v="0"/>
  </r>
  <r>
    <d v="1994-04-28T00:00:00"/>
    <x v="0"/>
    <n v="1"/>
    <n v="1"/>
    <x v="17"/>
    <n v="24"/>
    <x v="0"/>
    <n v="83"/>
    <n v="5.3"/>
    <n v="4.7529369560000001"/>
    <m/>
    <n v="1"/>
    <n v="1"/>
    <n v="399"/>
    <n v="1"/>
    <x v="0"/>
  </r>
  <r>
    <d v="1994-04-28T00:00:00"/>
    <x v="0"/>
    <n v="1"/>
    <n v="1"/>
    <x v="17"/>
    <n v="25"/>
    <x v="0"/>
    <n v="86"/>
    <n v="5.65"/>
    <n v="5.0668101520000004"/>
    <m/>
    <n v="1"/>
    <n v="1"/>
    <n v="399"/>
    <n v="1"/>
    <x v="0"/>
  </r>
  <r>
    <d v="1994-04-28T00:00:00"/>
    <x v="0"/>
    <n v="1"/>
    <n v="1"/>
    <x v="17"/>
    <n v="26"/>
    <x v="0"/>
    <n v="83"/>
    <n v="5.5"/>
    <n v="4.9322930679999999"/>
    <m/>
    <n v="1"/>
    <n v="1"/>
    <n v="399"/>
    <n v="1"/>
    <x v="0"/>
  </r>
  <r>
    <d v="1994-04-28T00:00:00"/>
    <x v="0"/>
    <n v="1"/>
    <n v="1"/>
    <x v="17"/>
    <n v="27"/>
    <x v="0"/>
    <n v="80"/>
    <n v="4.76"/>
    <n v="4.2686754550000003"/>
    <m/>
    <n v="1"/>
    <n v="1"/>
    <n v="399"/>
    <n v="1"/>
    <x v="0"/>
  </r>
  <r>
    <d v="1994-04-28T00:00:00"/>
    <x v="0"/>
    <n v="1"/>
    <n v="1"/>
    <x v="17"/>
    <n v="28"/>
    <x v="0"/>
    <n v="85"/>
    <n v="5.67"/>
    <n v="5.0847457629999999"/>
    <m/>
    <n v="1"/>
    <n v="1"/>
    <n v="399"/>
    <n v="1"/>
    <x v="0"/>
  </r>
  <r>
    <d v="1994-04-28T00:00:00"/>
    <x v="0"/>
    <n v="1"/>
    <n v="1"/>
    <x v="17"/>
    <n v="29"/>
    <x v="0"/>
    <n v="83"/>
    <n v="5.47"/>
    <n v="4.9053896510000001"/>
    <m/>
    <n v="1"/>
    <n v="1"/>
    <n v="399"/>
    <n v="1"/>
    <x v="0"/>
  </r>
  <r>
    <d v="1994-04-28T00:00:00"/>
    <x v="0"/>
    <n v="1"/>
    <n v="1"/>
    <x v="17"/>
    <n v="30"/>
    <x v="0"/>
    <n v="79"/>
    <n v="4.1900000000000004"/>
    <n v="3.7575105369999999"/>
    <m/>
    <n v="1"/>
    <n v="1"/>
    <n v="399"/>
    <n v="1"/>
    <x v="0"/>
  </r>
  <r>
    <d v="1994-04-28T00:00:00"/>
    <x v="0"/>
    <n v="1"/>
    <n v="1"/>
    <x v="17"/>
    <n v="31"/>
    <x v="0"/>
    <n v="83"/>
    <n v="5"/>
    <n v="4.4839027890000001"/>
    <m/>
    <n v="1"/>
    <n v="1"/>
    <n v="399"/>
    <n v="1"/>
    <x v="0"/>
  </r>
  <r>
    <d v="1994-04-28T00:00:00"/>
    <x v="0"/>
    <n v="1"/>
    <n v="1"/>
    <x v="17"/>
    <n v="32"/>
    <x v="0"/>
    <n v="80"/>
    <n v="4.59"/>
    <n v="4.1162227600000003"/>
    <m/>
    <n v="1"/>
    <n v="1"/>
    <n v="399"/>
    <n v="1"/>
    <x v="0"/>
  </r>
  <r>
    <d v="1994-04-28T00:00:00"/>
    <x v="0"/>
    <n v="1"/>
    <n v="1"/>
    <x v="17"/>
    <n v="33"/>
    <x v="0"/>
    <n v="82"/>
    <n v="4.75"/>
    <n v="4.2597076500000002"/>
    <m/>
    <n v="1"/>
    <n v="1"/>
    <n v="399"/>
    <n v="1"/>
    <x v="0"/>
  </r>
  <r>
    <d v="1994-04-28T00:00:00"/>
    <x v="0"/>
    <n v="1"/>
    <n v="1"/>
    <x v="17"/>
    <n v="34"/>
    <x v="0"/>
    <n v="80"/>
    <n v="4.4400000000000004"/>
    <n v="3.9817056769999999"/>
    <m/>
    <n v="1"/>
    <n v="1"/>
    <n v="399"/>
    <n v="1"/>
    <x v="0"/>
  </r>
  <r>
    <d v="1994-04-28T00:00:00"/>
    <x v="0"/>
    <n v="1"/>
    <n v="1"/>
    <x v="17"/>
    <n v="35"/>
    <x v="0"/>
    <n v="82"/>
    <n v="4.68"/>
    <n v="4.1969330100000004"/>
    <m/>
    <n v="1"/>
    <n v="1"/>
    <n v="399"/>
    <n v="1"/>
    <x v="0"/>
  </r>
  <r>
    <d v="1994-04-28T00:00:00"/>
    <x v="0"/>
    <n v="1"/>
    <n v="1"/>
    <x v="17"/>
    <n v="36"/>
    <x v="0"/>
    <n v="83"/>
    <n v="4.6900000000000004"/>
    <n v="4.2059008159999998"/>
    <m/>
    <n v="1"/>
    <n v="1"/>
    <n v="399"/>
    <n v="1"/>
    <x v="0"/>
  </r>
  <r>
    <d v="1994-04-28T00:00:00"/>
    <x v="0"/>
    <n v="1"/>
    <n v="1"/>
    <x v="17"/>
    <n v="37"/>
    <x v="0"/>
    <n v="82"/>
    <n v="4.79"/>
    <n v="4.2955788720000001"/>
    <m/>
    <n v="1"/>
    <n v="1"/>
    <n v="399"/>
    <n v="1"/>
    <x v="0"/>
  </r>
  <r>
    <d v="1994-04-28T00:00:00"/>
    <x v="0"/>
    <n v="1"/>
    <n v="1"/>
    <x v="17"/>
    <n v="38"/>
    <x v="0"/>
    <n v="83"/>
    <n v="5.52"/>
    <n v="4.9502286790000003"/>
    <m/>
    <n v="1"/>
    <n v="1"/>
    <n v="399"/>
    <n v="1"/>
    <x v="0"/>
  </r>
  <r>
    <d v="1994-04-28T00:00:00"/>
    <x v="0"/>
    <n v="1"/>
    <n v="1"/>
    <x v="17"/>
    <n v="39"/>
    <x v="0"/>
    <n v="81"/>
    <n v="4.68"/>
    <n v="4.1969330100000004"/>
    <m/>
    <n v="1"/>
    <n v="1"/>
    <n v="399"/>
    <n v="1"/>
    <x v="0"/>
  </r>
  <r>
    <d v="1994-04-28T00:00:00"/>
    <x v="0"/>
    <n v="1"/>
    <n v="1"/>
    <x v="17"/>
    <n v="40"/>
    <x v="0"/>
    <n v="76"/>
    <n v="3.95"/>
    <n v="3.5422832030000002"/>
    <m/>
    <n v="1"/>
    <n v="1"/>
    <n v="399"/>
    <n v="1"/>
    <x v="0"/>
  </r>
  <r>
    <d v="1994-04-28T00:00:00"/>
    <x v="0"/>
    <n v="1"/>
    <n v="1"/>
    <x v="17"/>
    <n v="41"/>
    <x v="0"/>
    <n v="81"/>
    <n v="4.67"/>
    <n v="4.1879652050000002"/>
    <m/>
    <n v="1"/>
    <n v="1"/>
    <n v="399"/>
    <n v="1"/>
    <x v="0"/>
  </r>
  <r>
    <d v="1994-04-28T00:00:00"/>
    <x v="0"/>
    <n v="1"/>
    <n v="1"/>
    <x v="17"/>
    <n v="42"/>
    <x v="0"/>
    <n v="79"/>
    <n v="4.46"/>
    <n v="3.9996412879999999"/>
    <m/>
    <n v="1"/>
    <n v="1"/>
    <n v="399"/>
    <n v="1"/>
    <x v="0"/>
  </r>
  <r>
    <d v="1994-04-28T00:00:00"/>
    <x v="0"/>
    <n v="1"/>
    <n v="1"/>
    <x v="17"/>
    <n v="43"/>
    <x v="0"/>
    <n v="79"/>
    <n v="4.47"/>
    <n v="4.0086090929999996"/>
    <m/>
    <n v="1"/>
    <n v="1"/>
    <n v="399"/>
    <n v="1"/>
    <x v="0"/>
  </r>
  <r>
    <d v="1994-04-28T00:00:00"/>
    <x v="0"/>
    <n v="1"/>
    <n v="1"/>
    <x v="17"/>
    <n v="44"/>
    <x v="0"/>
    <n v="79"/>
    <n v="4.05"/>
    <n v="3.6319612590000001"/>
    <m/>
    <n v="1"/>
    <n v="1"/>
    <n v="399"/>
    <n v="1"/>
    <x v="0"/>
  </r>
  <r>
    <d v="1994-04-28T00:00:00"/>
    <x v="0"/>
    <n v="1"/>
    <n v="1"/>
    <x v="17"/>
    <n v="45"/>
    <x v="0"/>
    <n v="82"/>
    <n v="4.6399999999999997"/>
    <n v="4.1610617879999996"/>
    <m/>
    <n v="1"/>
    <n v="1"/>
    <n v="399"/>
    <n v="1"/>
    <x v="0"/>
  </r>
  <r>
    <d v="1994-04-28T00:00:00"/>
    <x v="0"/>
    <n v="1"/>
    <n v="1"/>
    <x v="17"/>
    <n v="46"/>
    <x v="0"/>
    <n v="79"/>
    <n v="4.45"/>
    <n v="3.990673482"/>
    <m/>
    <n v="1"/>
    <n v="1"/>
    <n v="399"/>
    <n v="1"/>
    <x v="0"/>
  </r>
  <r>
    <d v="1994-04-28T00:00:00"/>
    <x v="0"/>
    <n v="1"/>
    <n v="1"/>
    <x v="17"/>
    <n v="47"/>
    <x v="0"/>
    <n v="77"/>
    <n v="4.5"/>
    <n v="4.0355125100000002"/>
    <m/>
    <n v="1"/>
    <n v="1"/>
    <n v="399"/>
    <n v="1"/>
    <x v="0"/>
  </r>
  <r>
    <d v="1994-04-28T00:00:00"/>
    <x v="0"/>
    <n v="1"/>
    <n v="1"/>
    <x v="17"/>
    <n v="48"/>
    <x v="0"/>
    <n v="79"/>
    <n v="4.5199999999999996"/>
    <n v="4.0534481209999997"/>
    <m/>
    <n v="1"/>
    <n v="1"/>
    <n v="399"/>
    <n v="1"/>
    <x v="0"/>
  </r>
  <r>
    <d v="1994-04-28T00:00:00"/>
    <x v="0"/>
    <n v="1"/>
    <n v="1"/>
    <x v="17"/>
    <n v="49"/>
    <x v="0"/>
    <n v="80"/>
    <n v="4.59"/>
    <n v="4.1162227600000003"/>
    <m/>
    <n v="1"/>
    <n v="1"/>
    <n v="399"/>
    <n v="1"/>
    <x v="0"/>
  </r>
  <r>
    <d v="1994-04-28T00:00:00"/>
    <x v="0"/>
    <n v="1"/>
    <n v="1"/>
    <x v="17"/>
    <n v="50"/>
    <x v="0"/>
    <n v="79"/>
    <n v="4.2300000000000004"/>
    <n v="3.7933817589999999"/>
    <m/>
    <n v="1"/>
    <n v="1"/>
    <n v="399"/>
    <n v="1"/>
    <x v="0"/>
  </r>
  <r>
    <d v="1994-04-28T00:00:00"/>
    <x v="0"/>
    <n v="1"/>
    <n v="1"/>
    <x v="17"/>
    <n v="51"/>
    <x v="0"/>
    <n v="66"/>
    <n v="2.5"/>
    <n v="2.241951394"/>
    <m/>
    <m/>
    <n v="1"/>
    <n v="399"/>
    <n v="1"/>
    <x v="0"/>
  </r>
  <r>
    <d v="1994-04-28T00:00:00"/>
    <x v="0"/>
    <n v="1"/>
    <n v="1"/>
    <x v="17"/>
    <n v="52"/>
    <x v="0"/>
    <n v="80"/>
    <n v="4.5599999999999996"/>
    <n v="4.0893193439999997"/>
    <m/>
    <n v="1"/>
    <n v="1"/>
    <n v="399"/>
    <n v="1"/>
    <x v="0"/>
  </r>
  <r>
    <d v="1994-04-28T00:00:00"/>
    <x v="0"/>
    <n v="1"/>
    <n v="1"/>
    <x v="17"/>
    <n v="53"/>
    <x v="0"/>
    <n v="80"/>
    <n v="4.46"/>
    <n v="3.9996412879999999"/>
    <m/>
    <n v="1"/>
    <n v="1"/>
    <n v="399"/>
    <n v="1"/>
    <x v="0"/>
  </r>
  <r>
    <d v="1994-04-28T00:00:00"/>
    <x v="0"/>
    <n v="1"/>
    <n v="1"/>
    <x v="17"/>
    <n v="54"/>
    <x v="0"/>
    <n v="60"/>
    <n v="2.02"/>
    <n v="1.811496727"/>
    <m/>
    <m/>
    <n v="1"/>
    <n v="399"/>
    <n v="1"/>
    <x v="0"/>
  </r>
  <r>
    <d v="1994-04-28T00:00:00"/>
    <x v="0"/>
    <n v="1"/>
    <n v="1"/>
    <x v="17"/>
    <n v="55"/>
    <x v="0"/>
    <n v="66"/>
    <n v="2.57"/>
    <n v="2.3047260340000002"/>
    <m/>
    <m/>
    <n v="1"/>
    <n v="399"/>
    <n v="1"/>
    <x v="0"/>
  </r>
  <r>
    <d v="1994-04-28T00:00:00"/>
    <x v="0"/>
    <n v="1"/>
    <n v="1"/>
    <x v="17"/>
    <n v="56"/>
    <x v="0"/>
    <n v="80"/>
    <n v="4.74"/>
    <n v="4.2507398439999999"/>
    <m/>
    <n v="1"/>
    <n v="1"/>
    <n v="399"/>
    <n v="1"/>
    <x v="0"/>
  </r>
  <r>
    <d v="1994-04-28T00:00:00"/>
    <x v="0"/>
    <n v="1"/>
    <n v="1"/>
    <x v="17"/>
    <n v="57"/>
    <x v="0"/>
    <n v="85"/>
    <n v="5.23"/>
    <n v="4.6901623170000004"/>
    <m/>
    <n v="1"/>
    <n v="1"/>
    <n v="399"/>
    <n v="1"/>
    <x v="0"/>
  </r>
  <r>
    <d v="1994-04-28T00:00:00"/>
    <x v="0"/>
    <n v="1"/>
    <n v="1"/>
    <x v="17"/>
    <n v="58"/>
    <x v="0"/>
    <n v="61"/>
    <n v="2.02"/>
    <n v="1.811496727"/>
    <m/>
    <m/>
    <n v="1"/>
    <n v="399"/>
    <n v="1"/>
    <x v="0"/>
  </r>
  <r>
    <d v="1994-04-28T00:00:00"/>
    <x v="0"/>
    <n v="1"/>
    <n v="1"/>
    <x v="17"/>
    <n v="59"/>
    <x v="0"/>
    <n v="80"/>
    <n v="4.4000000000000004"/>
    <n v="3.9458344539999999"/>
    <m/>
    <n v="1"/>
    <n v="1"/>
    <n v="399"/>
    <n v="1"/>
    <x v="0"/>
  </r>
  <r>
    <d v="1994-04-28T00:00:00"/>
    <x v="0"/>
    <n v="1"/>
    <n v="1"/>
    <x v="17"/>
    <n v="60"/>
    <x v="0"/>
    <n v="78"/>
    <n v="4.07"/>
    <n v="3.6498968700000001"/>
    <m/>
    <n v="1"/>
    <n v="1"/>
    <n v="399"/>
    <n v="1"/>
    <x v="0"/>
  </r>
  <r>
    <d v="1994-04-28T00:00:00"/>
    <x v="0"/>
    <n v="1"/>
    <n v="1"/>
    <x v="17"/>
    <n v="61"/>
    <x v="0"/>
    <n v="76"/>
    <n v="4.0599999999999996"/>
    <n v="3.6409290649999999"/>
    <m/>
    <n v="1"/>
    <n v="1"/>
    <n v="399"/>
    <n v="1"/>
    <x v="0"/>
  </r>
  <r>
    <d v="1994-04-28T00:00:00"/>
    <x v="0"/>
    <n v="1"/>
    <n v="1"/>
    <x v="17"/>
    <n v="62"/>
    <x v="0"/>
    <n v="80"/>
    <n v="4.1500000000000004"/>
    <n v="3.721639315"/>
    <m/>
    <n v="1"/>
    <n v="1"/>
    <n v="399"/>
    <n v="1"/>
    <x v="0"/>
  </r>
  <r>
    <d v="1994-04-28T00:00:00"/>
    <x v="0"/>
    <n v="1"/>
    <n v="1"/>
    <x v="17"/>
    <n v="63"/>
    <x v="0"/>
    <n v="78"/>
    <n v="4.05"/>
    <n v="3.6319612590000001"/>
    <m/>
    <n v="1"/>
    <n v="1"/>
    <n v="399"/>
    <n v="1"/>
    <x v="0"/>
  </r>
  <r>
    <d v="1994-04-28T00:00:00"/>
    <x v="0"/>
    <n v="1"/>
    <n v="1"/>
    <x v="17"/>
    <n v="64"/>
    <x v="0"/>
    <n v="80"/>
    <n v="4.5999999999999996"/>
    <n v="4.1251905659999997"/>
    <m/>
    <n v="1"/>
    <n v="1"/>
    <n v="399"/>
    <n v="1"/>
    <x v="0"/>
  </r>
  <r>
    <d v="1994-04-28T00:00:00"/>
    <x v="0"/>
    <n v="1"/>
    <n v="1"/>
    <x v="17"/>
    <n v="65"/>
    <x v="0"/>
    <n v="66"/>
    <n v="2.44"/>
    <n v="2.1881445610000001"/>
    <m/>
    <m/>
    <n v="1"/>
    <n v="399"/>
    <n v="1"/>
    <x v="0"/>
  </r>
  <r>
    <d v="1994-04-28T00:00:00"/>
    <x v="0"/>
    <n v="1"/>
    <n v="1"/>
    <x v="17"/>
    <n v="66"/>
    <x v="0"/>
    <n v="84"/>
    <n v="5.2"/>
    <n v="4.6632589009999998"/>
    <m/>
    <n v="1"/>
    <n v="1"/>
    <n v="399"/>
    <n v="1"/>
    <x v="0"/>
  </r>
  <r>
    <d v="1994-04-28T00:00:00"/>
    <x v="0"/>
    <n v="1"/>
    <n v="1"/>
    <x v="17"/>
    <n v="67"/>
    <x v="0"/>
    <n v="76"/>
    <n v="3.94"/>
    <n v="3.5333153980000001"/>
    <m/>
    <n v="1"/>
    <n v="1"/>
    <n v="399"/>
    <n v="1"/>
    <x v="0"/>
  </r>
  <r>
    <d v="1994-04-28T00:00:00"/>
    <x v="0"/>
    <n v="1"/>
    <n v="1"/>
    <x v="17"/>
    <n v="68"/>
    <x v="0"/>
    <n v="108"/>
    <n v="12.96"/>
    <n v="11.622276029"/>
    <m/>
    <n v="1"/>
    <n v="1"/>
    <n v="399"/>
    <n v="1"/>
    <x v="0"/>
  </r>
  <r>
    <d v="1994-04-28T00:00:00"/>
    <x v="0"/>
    <n v="1"/>
    <n v="1"/>
    <x v="17"/>
    <n v="69"/>
    <x v="0"/>
    <n v="88"/>
    <n v="6.52"/>
    <n v="5.847009237"/>
    <m/>
    <n v="1"/>
    <n v="1"/>
    <n v="399"/>
    <n v="1"/>
    <x v="0"/>
  </r>
  <r>
    <d v="1994-04-28T00:00:00"/>
    <x v="0"/>
    <n v="1"/>
    <n v="1"/>
    <x v="17"/>
    <n v="70"/>
    <x v="0"/>
    <n v="89"/>
    <n v="6.6"/>
    <n v="5.9187516809999998"/>
    <m/>
    <n v="1"/>
    <n v="1"/>
    <n v="399"/>
    <n v="1"/>
    <x v="0"/>
  </r>
  <r>
    <d v="1994-04-28T00:00:00"/>
    <x v="0"/>
    <n v="1"/>
    <n v="1"/>
    <x v="17"/>
    <n v="71"/>
    <x v="0"/>
    <n v="85"/>
    <n v="5.65"/>
    <n v="5.0668101520000004"/>
    <m/>
    <n v="1"/>
    <n v="1"/>
    <n v="399"/>
    <n v="1"/>
    <x v="0"/>
  </r>
  <r>
    <d v="1994-04-28T00:00:00"/>
    <x v="0"/>
    <n v="1"/>
    <n v="1"/>
    <x v="17"/>
    <n v="72"/>
    <x v="0"/>
    <n v="84"/>
    <n v="5.65"/>
    <n v="5.0668101520000004"/>
    <m/>
    <n v="1"/>
    <n v="1"/>
    <n v="399"/>
    <n v="1"/>
    <x v="0"/>
  </r>
  <r>
    <d v="1994-04-28T00:00:00"/>
    <x v="0"/>
    <n v="1"/>
    <n v="1"/>
    <x v="17"/>
    <n v="73"/>
    <x v="0"/>
    <n v="81"/>
    <n v="4.6100000000000003"/>
    <n v="4.1341583709999998"/>
    <m/>
    <n v="1"/>
    <n v="1"/>
    <n v="399"/>
    <n v="1"/>
    <x v="0"/>
  </r>
  <r>
    <d v="1994-04-28T00:00:00"/>
    <x v="0"/>
    <n v="1"/>
    <n v="1"/>
    <x v="17"/>
    <n v="74"/>
    <x v="0"/>
    <n v="83"/>
    <n v="5.05"/>
    <n v="4.5287418170000002"/>
    <m/>
    <n v="1"/>
    <n v="1"/>
    <n v="399"/>
    <n v="1"/>
    <x v="0"/>
  </r>
  <r>
    <d v="1994-04-28T00:00:00"/>
    <x v="0"/>
    <n v="1"/>
    <n v="1"/>
    <x v="17"/>
    <n v="75"/>
    <x v="0"/>
    <n v="82"/>
    <n v="4.9800000000000004"/>
    <n v="4.4659671779999996"/>
    <m/>
    <n v="1"/>
    <n v="1"/>
    <n v="399"/>
    <n v="1"/>
    <x v="0"/>
  </r>
  <r>
    <d v="1994-04-28T00:00:00"/>
    <x v="0"/>
    <n v="1"/>
    <n v="1"/>
    <x v="17"/>
    <n v="76"/>
    <x v="0"/>
    <n v="84"/>
    <n v="5.37"/>
    <n v="4.8157115949999998"/>
    <m/>
    <n v="1"/>
    <n v="1"/>
    <n v="399"/>
    <n v="1"/>
    <x v="0"/>
  </r>
  <r>
    <d v="1994-04-28T00:00:00"/>
    <x v="0"/>
    <n v="1"/>
    <n v="1"/>
    <x v="17"/>
    <n v="77"/>
    <x v="0"/>
    <n v="82"/>
    <n v="4.9400000000000004"/>
    <n v="4.4300959559999997"/>
    <m/>
    <n v="1"/>
    <n v="1"/>
    <n v="399"/>
    <n v="1"/>
    <x v="0"/>
  </r>
  <r>
    <d v="1994-04-28T00:00:00"/>
    <x v="0"/>
    <n v="1"/>
    <n v="1"/>
    <x v="17"/>
    <n v="78"/>
    <x v="0"/>
    <n v="80"/>
    <n v="4.8099999999999996"/>
    <n v="4.3135144829999996"/>
    <m/>
    <n v="1"/>
    <n v="1"/>
    <n v="399"/>
    <n v="1"/>
    <x v="0"/>
  </r>
  <r>
    <d v="1994-04-28T00:00:00"/>
    <x v="0"/>
    <n v="1"/>
    <n v="1"/>
    <x v="17"/>
    <n v="79"/>
    <x v="0"/>
    <n v="85"/>
    <n v="5.99"/>
    <n v="5.3717155410000004"/>
    <m/>
    <n v="1"/>
    <n v="1"/>
    <n v="399"/>
    <n v="1"/>
    <x v="0"/>
  </r>
  <r>
    <d v="1994-04-28T00:00:00"/>
    <x v="0"/>
    <n v="1"/>
    <n v="1"/>
    <x v="17"/>
    <n v="80"/>
    <x v="0"/>
    <n v="82"/>
    <n v="4.96"/>
    <n v="4.4480315670000001"/>
    <m/>
    <n v="1"/>
    <n v="1"/>
    <n v="399"/>
    <n v="1"/>
    <x v="0"/>
  </r>
  <r>
    <d v="1994-04-28T00:00:00"/>
    <x v="0"/>
    <n v="1"/>
    <n v="1"/>
    <x v="17"/>
    <n v="81"/>
    <x v="0"/>
    <n v="83"/>
    <n v="5.13"/>
    <n v="4.6004842620000002"/>
    <m/>
    <n v="1"/>
    <n v="1"/>
    <n v="399"/>
    <n v="1"/>
    <x v="0"/>
  </r>
  <r>
    <d v="1994-04-28T00:00:00"/>
    <x v="0"/>
    <n v="1"/>
    <n v="1"/>
    <x v="17"/>
    <n v="82"/>
    <x v="0"/>
    <n v="83"/>
    <n v="5.19"/>
    <n v="4.6542910949999996"/>
    <m/>
    <n v="1"/>
    <n v="1"/>
    <n v="399"/>
    <n v="1"/>
    <x v="0"/>
  </r>
  <r>
    <d v="1994-04-28T00:00:00"/>
    <x v="0"/>
    <n v="1"/>
    <n v="1"/>
    <x v="17"/>
    <n v="83"/>
    <x v="0"/>
    <n v="82"/>
    <n v="5.07"/>
    <n v="4.5466774279999997"/>
    <m/>
    <n v="1"/>
    <n v="1"/>
    <n v="399"/>
    <n v="1"/>
    <x v="0"/>
  </r>
  <r>
    <d v="1994-04-28T00:00:00"/>
    <x v="0"/>
    <n v="1"/>
    <n v="1"/>
    <x v="17"/>
    <n v="84"/>
    <x v="0"/>
    <n v="82"/>
    <n v="4.96"/>
    <n v="4.4480315670000001"/>
    <m/>
    <n v="1"/>
    <n v="1"/>
    <n v="399"/>
    <n v="1"/>
    <x v="0"/>
  </r>
  <r>
    <d v="1994-04-28T00:00:00"/>
    <x v="0"/>
    <n v="1"/>
    <n v="1"/>
    <x v="17"/>
    <n v="85"/>
    <x v="0"/>
    <n v="81"/>
    <n v="4.57"/>
    <n v="4.0982871489999999"/>
    <m/>
    <n v="1"/>
    <n v="1"/>
    <n v="399"/>
    <n v="1"/>
    <x v="0"/>
  </r>
  <r>
    <d v="1994-04-28T00:00:00"/>
    <x v="0"/>
    <n v="1"/>
    <n v="1"/>
    <x v="17"/>
    <n v="86"/>
    <x v="0"/>
    <n v="85"/>
    <n v="5.45"/>
    <n v="4.8874540399999997"/>
    <m/>
    <n v="1"/>
    <n v="1"/>
    <n v="399"/>
    <n v="1"/>
    <x v="0"/>
  </r>
  <r>
    <d v="1994-04-28T00:00:00"/>
    <x v="0"/>
    <n v="1"/>
    <n v="1"/>
    <x v="17"/>
    <n v="87"/>
    <x v="0"/>
    <n v="87"/>
    <n v="5.82"/>
    <n v="5.2192628460000003"/>
    <m/>
    <n v="1"/>
    <n v="1"/>
    <n v="399"/>
    <n v="1"/>
    <x v="0"/>
  </r>
  <r>
    <d v="1994-04-28T00:00:00"/>
    <x v="0"/>
    <n v="1"/>
    <n v="1"/>
    <x v="17"/>
    <n v="88"/>
    <x v="0"/>
    <n v="82"/>
    <n v="5.41"/>
    <n v="4.8515828179999998"/>
    <m/>
    <n v="1"/>
    <n v="1"/>
    <n v="399"/>
    <n v="1"/>
    <x v="0"/>
  </r>
  <r>
    <d v="1994-04-28T00:00:00"/>
    <x v="0"/>
    <n v="1"/>
    <n v="1"/>
    <x v="17"/>
    <n v="89"/>
    <x v="0"/>
    <n v="79"/>
    <n v="4.32"/>
    <n v="3.87409201"/>
    <m/>
    <n v="1"/>
    <n v="1"/>
    <n v="399"/>
    <n v="1"/>
    <x v="0"/>
  </r>
  <r>
    <d v="1994-04-28T00:00:00"/>
    <x v="0"/>
    <n v="1"/>
    <n v="1"/>
    <x v="17"/>
    <n v="90"/>
    <x v="0"/>
    <n v="83"/>
    <n v="5.32"/>
    <n v="4.7708725669999996"/>
    <m/>
    <n v="1"/>
    <n v="1"/>
    <n v="399"/>
    <n v="1"/>
    <x v="0"/>
  </r>
  <r>
    <d v="1994-04-28T00:00:00"/>
    <x v="0"/>
    <n v="1"/>
    <n v="1"/>
    <x v="17"/>
    <n v="91"/>
    <x v="0"/>
    <n v="78"/>
    <n v="4.2300000000000004"/>
    <n v="3.7933817589999999"/>
    <m/>
    <m/>
    <n v="1"/>
    <n v="399"/>
    <n v="1"/>
    <x v="0"/>
  </r>
  <r>
    <d v="1994-04-28T00:00:00"/>
    <x v="0"/>
    <n v="1"/>
    <n v="1"/>
    <x v="17"/>
    <n v="92"/>
    <x v="0"/>
    <n v="78"/>
    <n v="4.6500000000000004"/>
    <n v="4.1700295939999998"/>
    <m/>
    <n v="1"/>
    <n v="1"/>
    <n v="399"/>
    <n v="1"/>
    <x v="0"/>
  </r>
  <r>
    <d v="1994-04-28T00:00:00"/>
    <x v="0"/>
    <n v="1"/>
    <n v="1"/>
    <x v="17"/>
    <n v="93"/>
    <x v="0"/>
    <n v="77"/>
    <n v="4.42"/>
    <n v="3.9637700649999998"/>
    <m/>
    <n v="1"/>
    <n v="1"/>
    <n v="399"/>
    <n v="1"/>
    <x v="0"/>
  </r>
  <r>
    <d v="1994-04-28T00:00:00"/>
    <x v="0"/>
    <n v="1"/>
    <n v="1"/>
    <x v="17"/>
    <n v="94"/>
    <x v="0"/>
    <n v="79"/>
    <n v="4.3099999999999996"/>
    <n v="3.8651242039999998"/>
    <m/>
    <n v="1"/>
    <n v="1"/>
    <n v="399"/>
    <n v="1"/>
    <x v="0"/>
  </r>
  <r>
    <d v="1994-04-28T00:00:00"/>
    <x v="0"/>
    <n v="1"/>
    <n v="1"/>
    <x v="17"/>
    <n v="95"/>
    <x v="0"/>
    <n v="82"/>
    <n v="4.74"/>
    <n v="4.2507398439999999"/>
    <m/>
    <n v="1"/>
    <n v="1"/>
    <n v="399"/>
    <n v="1"/>
    <x v="0"/>
  </r>
  <r>
    <d v="1994-04-28T00:00:00"/>
    <x v="0"/>
    <n v="1"/>
    <n v="1"/>
    <x v="17"/>
    <n v="96"/>
    <x v="0"/>
    <n v="82"/>
    <n v="5.12"/>
    <n v="4.5915164559999999"/>
    <m/>
    <n v="1"/>
    <n v="1"/>
    <n v="399"/>
    <n v="1"/>
    <x v="0"/>
  </r>
  <r>
    <d v="1994-04-28T00:00:00"/>
    <x v="0"/>
    <n v="1"/>
    <n v="1"/>
    <x v="17"/>
    <n v="97"/>
    <x v="0"/>
    <n v="82"/>
    <n v="4.84"/>
    <n v="4.3404179000000003"/>
    <m/>
    <n v="1"/>
    <n v="1"/>
    <n v="399"/>
    <n v="1"/>
    <x v="0"/>
  </r>
  <r>
    <d v="1994-04-28T00:00:00"/>
    <x v="0"/>
    <n v="1"/>
    <n v="1"/>
    <x v="17"/>
    <n v="98"/>
    <x v="0"/>
    <n v="80"/>
    <n v="4.5999999999999996"/>
    <n v="4.1251905659999997"/>
    <m/>
    <n v="1"/>
    <n v="1"/>
    <n v="399"/>
    <n v="1"/>
    <x v="0"/>
  </r>
  <r>
    <d v="1994-04-28T00:00:00"/>
    <x v="0"/>
    <n v="1"/>
    <n v="1"/>
    <x v="17"/>
    <n v="99"/>
    <x v="0"/>
    <n v="80"/>
    <n v="4.83"/>
    <n v="4.331450094"/>
    <m/>
    <n v="1"/>
    <n v="1"/>
    <n v="399"/>
    <n v="1"/>
    <x v="0"/>
  </r>
  <r>
    <d v="1994-04-28T00:00:00"/>
    <x v="0"/>
    <n v="1"/>
    <n v="1"/>
    <x v="17"/>
    <n v="100"/>
    <x v="0"/>
    <n v="78"/>
    <n v="4.17"/>
    <n v="3.739574926"/>
    <m/>
    <n v="1"/>
    <n v="1"/>
    <n v="399"/>
    <n v="1"/>
    <x v="0"/>
  </r>
  <r>
    <d v="1994-04-28T00:00:00"/>
    <x v="0"/>
    <n v="1"/>
    <n v="1"/>
    <x v="17"/>
    <n v="101"/>
    <x v="0"/>
    <n v="81"/>
    <n v="4.5599999999999996"/>
    <n v="4.0893193439999997"/>
    <m/>
    <n v="1"/>
    <n v="1"/>
    <n v="399"/>
    <n v="1"/>
    <x v="0"/>
  </r>
  <r>
    <d v="1994-04-28T00:00:00"/>
    <x v="0"/>
    <n v="1"/>
    <n v="1"/>
    <x v="17"/>
    <n v="102"/>
    <x v="0"/>
    <n v="83"/>
    <n v="4.78"/>
    <n v="4.2866110659999999"/>
    <m/>
    <n v="1"/>
    <n v="1"/>
    <n v="399"/>
    <n v="1"/>
    <x v="0"/>
  </r>
  <r>
    <d v="1994-04-28T00:00:00"/>
    <x v="0"/>
    <n v="1"/>
    <n v="1"/>
    <x v="17"/>
    <n v="103"/>
    <x v="0"/>
    <n v="80"/>
    <n v="4.53"/>
    <n v="4.062415927"/>
    <m/>
    <n v="1"/>
    <n v="1"/>
    <n v="399"/>
    <n v="1"/>
    <x v="0"/>
  </r>
  <r>
    <d v="1994-04-28T00:00:00"/>
    <x v="0"/>
    <n v="1"/>
    <n v="1"/>
    <x v="17"/>
    <n v="104"/>
    <x v="0"/>
    <n v="78"/>
    <n v="4.07"/>
    <n v="3.6498968700000001"/>
    <m/>
    <n v="1"/>
    <n v="1"/>
    <n v="399"/>
    <n v="1"/>
    <x v="0"/>
  </r>
  <r>
    <d v="1994-04-28T00:00:00"/>
    <x v="0"/>
    <n v="1"/>
    <n v="1"/>
    <x v="17"/>
    <n v="105"/>
    <x v="0"/>
    <n v="80"/>
    <n v="4.22"/>
    <n v="3.7844139540000001"/>
    <m/>
    <n v="1"/>
    <n v="1"/>
    <n v="399"/>
    <n v="1"/>
    <x v="0"/>
  </r>
  <r>
    <d v="1994-04-28T00:00:00"/>
    <x v="0"/>
    <n v="1"/>
    <n v="1"/>
    <x v="17"/>
    <n v="106"/>
    <x v="0"/>
    <n v="83"/>
    <n v="4.9400000000000004"/>
    <n v="4.4300959559999997"/>
    <m/>
    <n v="1"/>
    <n v="1"/>
    <n v="399"/>
    <n v="1"/>
    <x v="0"/>
  </r>
  <r>
    <d v="1994-04-28T00:00:00"/>
    <x v="0"/>
    <n v="1"/>
    <n v="1"/>
    <x v="17"/>
    <n v="107"/>
    <x v="0"/>
    <n v="80"/>
    <n v="4.41"/>
    <n v="3.9548022600000001"/>
    <m/>
    <n v="1"/>
    <n v="1"/>
    <n v="399"/>
    <n v="1"/>
    <x v="0"/>
  </r>
  <r>
    <d v="1994-04-28T00:00:00"/>
    <x v="0"/>
    <n v="1"/>
    <n v="1"/>
    <x v="17"/>
    <n v="108"/>
    <x v="0"/>
    <n v="78"/>
    <n v="4.76"/>
    <n v="4.2686754550000003"/>
    <m/>
    <n v="1"/>
    <n v="1"/>
    <n v="399"/>
    <n v="1"/>
    <x v="0"/>
  </r>
  <r>
    <d v="1994-04-28T00:00:00"/>
    <x v="0"/>
    <n v="1"/>
    <n v="1"/>
    <x v="17"/>
    <n v="109"/>
    <x v="0"/>
    <n v="78"/>
    <n v="4.5199999999999996"/>
    <n v="4.0534481209999997"/>
    <m/>
    <n v="1"/>
    <n v="1"/>
    <n v="399"/>
    <n v="1"/>
    <x v="0"/>
  </r>
  <r>
    <d v="1994-04-28T00:00:00"/>
    <x v="0"/>
    <n v="1"/>
    <n v="1"/>
    <x v="17"/>
    <n v="110"/>
    <x v="0"/>
    <n v="79"/>
    <n v="4.51"/>
    <n v="4.0444803159999996"/>
    <m/>
    <n v="1"/>
    <n v="1"/>
    <n v="399"/>
    <n v="1"/>
    <x v="0"/>
  </r>
  <r>
    <d v="1994-04-28T00:00:00"/>
    <x v="0"/>
    <n v="1"/>
    <n v="1"/>
    <x v="17"/>
    <n v="111"/>
    <x v="0"/>
    <n v="76"/>
    <n v="3.43"/>
    <n v="3.075957313"/>
    <m/>
    <n v="1"/>
    <n v="1"/>
    <n v="399"/>
    <n v="1"/>
    <x v="0"/>
  </r>
  <r>
    <d v="1994-04-28T00:00:00"/>
    <x v="0"/>
    <n v="1"/>
    <n v="1"/>
    <x v="17"/>
    <n v="112"/>
    <x v="0"/>
    <n v="77"/>
    <n v="4.17"/>
    <n v="3.739574926"/>
    <m/>
    <n v="1"/>
    <n v="1"/>
    <n v="399"/>
    <n v="1"/>
    <x v="0"/>
  </r>
  <r>
    <d v="1994-04-28T00:00:00"/>
    <x v="0"/>
    <n v="1"/>
    <n v="1"/>
    <x v="17"/>
    <n v="113"/>
    <x v="0"/>
    <n v="77"/>
    <n v="4.2"/>
    <n v="3.7664783430000002"/>
    <m/>
    <n v="1"/>
    <n v="1"/>
    <n v="399"/>
    <n v="1"/>
    <x v="0"/>
  </r>
  <r>
    <d v="1994-04-28T00:00:00"/>
    <x v="0"/>
    <n v="1"/>
    <n v="1"/>
    <x v="17"/>
    <n v="114"/>
    <x v="0"/>
    <n v="75"/>
    <n v="3.48"/>
    <n v="3.1207963410000001"/>
    <m/>
    <n v="1"/>
    <n v="1"/>
    <n v="399"/>
    <n v="1"/>
    <x v="0"/>
  </r>
  <r>
    <d v="1994-04-28T00:00:00"/>
    <x v="0"/>
    <n v="1"/>
    <n v="1"/>
    <x v="17"/>
    <n v="115"/>
    <x v="0"/>
    <n v="77"/>
    <n v="4.22"/>
    <n v="3.7844139540000001"/>
    <m/>
    <n v="1"/>
    <n v="1"/>
    <n v="399"/>
    <n v="1"/>
    <x v="0"/>
  </r>
  <r>
    <d v="1994-04-28T00:00:00"/>
    <x v="0"/>
    <n v="1"/>
    <n v="1"/>
    <x v="17"/>
    <n v="116"/>
    <x v="0"/>
    <n v="72"/>
    <n v="3.08"/>
    <n v="2.7620841180000002"/>
    <m/>
    <m/>
    <n v="1"/>
    <n v="399"/>
    <n v="1"/>
    <x v="0"/>
  </r>
  <r>
    <d v="1994-04-28T00:00:00"/>
    <x v="0"/>
    <n v="1"/>
    <n v="1"/>
    <x v="17"/>
    <n v="117"/>
    <x v="0"/>
    <n v="78"/>
    <n v="3.85"/>
    <n v="3.452605148"/>
    <m/>
    <n v="1"/>
    <n v="1"/>
    <n v="399"/>
    <n v="1"/>
    <x v="0"/>
  </r>
  <r>
    <d v="1994-04-28T00:00:00"/>
    <x v="0"/>
    <n v="1"/>
    <n v="1"/>
    <x v="17"/>
    <n v="118"/>
    <x v="0"/>
    <n v="81"/>
    <n v="4.46"/>
    <n v="3.9996412879999999"/>
    <m/>
    <n v="1"/>
    <n v="1"/>
    <n v="399"/>
    <n v="1"/>
    <x v="0"/>
  </r>
  <r>
    <d v="1994-04-28T00:00:00"/>
    <x v="0"/>
    <n v="1"/>
    <n v="1"/>
    <x v="17"/>
    <n v="119"/>
    <x v="0"/>
    <n v="73"/>
    <n v="3.27"/>
    <n v="2.9324724240000002"/>
    <m/>
    <m/>
    <n v="1"/>
    <n v="399"/>
    <n v="1"/>
    <x v="0"/>
  </r>
  <r>
    <d v="1994-04-28T00:00:00"/>
    <x v="0"/>
    <n v="1"/>
    <n v="1"/>
    <x v="17"/>
    <n v="120"/>
    <x v="0"/>
    <n v="73"/>
    <n v="3.28"/>
    <n v="2.94144023"/>
    <m/>
    <m/>
    <n v="1"/>
    <n v="399"/>
    <n v="1"/>
    <x v="0"/>
  </r>
  <r>
    <d v="1994-04-28T00:00:00"/>
    <x v="0"/>
    <n v="1"/>
    <n v="1"/>
    <x v="17"/>
    <n v="121"/>
    <x v="0"/>
    <n v="72"/>
    <n v="3.2"/>
    <n v="2.8696977850000001"/>
    <m/>
    <m/>
    <n v="1"/>
    <n v="399"/>
    <n v="1"/>
    <x v="0"/>
  </r>
  <r>
    <d v="1994-04-28T00:00:00"/>
    <x v="0"/>
    <n v="1"/>
    <n v="1"/>
    <x v="17"/>
    <n v="122"/>
    <x v="0"/>
    <n v="81"/>
    <n v="4.71"/>
    <n v="4.2238364270000002"/>
    <m/>
    <n v="1"/>
    <n v="1"/>
    <n v="399"/>
    <n v="1"/>
    <x v="0"/>
  </r>
  <r>
    <d v="1994-04-28T00:00:00"/>
    <x v="0"/>
    <n v="1"/>
    <n v="1"/>
    <x v="17"/>
    <n v="123"/>
    <x v="0"/>
    <n v="67"/>
    <n v="2.66"/>
    <n v="2.3854362839999999"/>
    <m/>
    <m/>
    <n v="1"/>
    <n v="399"/>
    <n v="1"/>
    <x v="0"/>
  </r>
  <r>
    <d v="1994-04-28T00:00:00"/>
    <x v="0"/>
    <n v="1"/>
    <n v="1"/>
    <x v="17"/>
    <n v="124"/>
    <x v="0"/>
    <n v="76"/>
    <n v="3.58"/>
    <n v="3.210474397"/>
    <m/>
    <n v="1"/>
    <n v="1"/>
    <n v="399"/>
    <n v="1"/>
    <x v="0"/>
  </r>
  <r>
    <d v="1994-04-28T00:00:00"/>
    <x v="0"/>
    <n v="1"/>
    <n v="1"/>
    <x v="17"/>
    <n v="125"/>
    <x v="0"/>
    <n v="67"/>
    <n v="2.48"/>
    <n v="2.224015783"/>
    <m/>
    <m/>
    <n v="1"/>
    <n v="399"/>
    <n v="1"/>
    <x v="0"/>
  </r>
  <r>
    <d v="1994-04-28T00:00:00"/>
    <x v="0"/>
    <n v="1"/>
    <n v="1"/>
    <x v="17"/>
    <n v="126"/>
    <x v="0"/>
    <n v="67"/>
    <n v="2.4300000000000002"/>
    <n v="2.1791767549999999"/>
    <m/>
    <m/>
    <n v="1"/>
    <n v="399"/>
    <n v="1"/>
    <x v="0"/>
  </r>
  <r>
    <d v="1994-04-28T00:00:00"/>
    <x v="0"/>
    <n v="1"/>
    <n v="1"/>
    <x v="17"/>
    <n v="127"/>
    <x v="0"/>
    <n v="78"/>
    <n v="4.24"/>
    <n v="3.8023495650000001"/>
    <m/>
    <n v="1"/>
    <n v="1"/>
    <n v="399"/>
    <n v="1"/>
    <x v="0"/>
  </r>
  <r>
    <d v="1994-04-28T00:00:00"/>
    <x v="0"/>
    <n v="1"/>
    <n v="1"/>
    <x v="17"/>
    <n v="128"/>
    <x v="0"/>
    <n v="65"/>
    <n v="2.48"/>
    <n v="2.224015783"/>
    <m/>
    <m/>
    <n v="1"/>
    <n v="399"/>
    <n v="1"/>
    <x v="0"/>
  </r>
  <r>
    <d v="1994-04-28T00:00:00"/>
    <x v="0"/>
    <n v="1"/>
    <n v="1"/>
    <x v="17"/>
    <n v="129"/>
    <x v="0"/>
    <n v="71"/>
    <n v="3.01"/>
    <n v="2.6993094790000001"/>
    <m/>
    <m/>
    <n v="1"/>
    <n v="399"/>
    <n v="1"/>
    <x v="0"/>
  </r>
  <r>
    <d v="1994-04-28T00:00:00"/>
    <x v="0"/>
    <n v="1"/>
    <n v="1"/>
    <x v="17"/>
    <n v="130"/>
    <x v="0"/>
    <n v="72"/>
    <n v="3.2"/>
    <n v="2.8696977850000001"/>
    <m/>
    <m/>
    <n v="1"/>
    <n v="399"/>
    <n v="1"/>
    <x v="0"/>
  </r>
  <r>
    <d v="1994-04-28T00:00:00"/>
    <x v="0"/>
    <n v="1"/>
    <n v="1"/>
    <x v="17"/>
    <n v="131"/>
    <x v="0"/>
    <n v="66"/>
    <n v="2.34"/>
    <n v="2.0984665050000002"/>
    <m/>
    <m/>
    <n v="1"/>
    <n v="399"/>
    <n v="1"/>
    <x v="0"/>
  </r>
  <r>
    <d v="1994-04-28T00:00:00"/>
    <x v="0"/>
    <n v="1"/>
    <n v="1"/>
    <x v="17"/>
    <n v="132"/>
    <x v="0"/>
    <n v="71"/>
    <n v="3.11"/>
    <n v="2.788987535"/>
    <m/>
    <m/>
    <n v="1"/>
    <n v="399"/>
    <n v="1"/>
    <x v="0"/>
  </r>
  <r>
    <d v="1994-04-28T00:00:00"/>
    <x v="0"/>
    <n v="1"/>
    <n v="1"/>
    <x v="17"/>
    <n v="133"/>
    <x v="0"/>
    <n v="78"/>
    <n v="4.16"/>
    <n v="3.7306071200000002"/>
    <m/>
    <n v="1"/>
    <n v="1"/>
    <n v="399"/>
    <n v="1"/>
    <x v="0"/>
  </r>
  <r>
    <d v="1994-04-28T00:00:00"/>
    <x v="0"/>
    <n v="1"/>
    <n v="1"/>
    <x v="17"/>
    <n v="134"/>
    <x v="0"/>
    <n v="100"/>
    <n v="9.5399999999999991"/>
    <n v="8.5552865209999993"/>
    <m/>
    <n v="1"/>
    <n v="1"/>
    <n v="399"/>
    <n v="1"/>
    <x v="0"/>
  </r>
  <r>
    <d v="1994-04-28T00:00:00"/>
    <x v="0"/>
    <n v="1"/>
    <n v="1"/>
    <x v="17"/>
    <n v="135"/>
    <x v="0"/>
    <n v="89"/>
    <n v="5.88"/>
    <n v="5.2730696799999999"/>
    <m/>
    <n v="1"/>
    <n v="1"/>
    <n v="399"/>
    <n v="1"/>
    <x v="0"/>
  </r>
  <r>
    <d v="1994-04-28T00:00:00"/>
    <x v="0"/>
    <n v="1"/>
    <n v="1"/>
    <x v="17"/>
    <n v="136"/>
    <x v="0"/>
    <n v="86"/>
    <n v="5.67"/>
    <n v="5.0847457629999999"/>
    <m/>
    <n v="1"/>
    <n v="1"/>
    <n v="399"/>
    <n v="1"/>
    <x v="0"/>
  </r>
  <r>
    <d v="1994-04-28T00:00:00"/>
    <x v="0"/>
    <n v="1"/>
    <n v="1"/>
    <x v="17"/>
    <n v="137"/>
    <x v="0"/>
    <n v="84"/>
    <n v="5.49"/>
    <n v="4.9233252619999996"/>
    <m/>
    <n v="1"/>
    <n v="1"/>
    <n v="399"/>
    <n v="1"/>
    <x v="0"/>
  </r>
  <r>
    <d v="1994-04-28T00:00:00"/>
    <x v="0"/>
    <n v="1"/>
    <n v="1"/>
    <x v="17"/>
    <n v="138"/>
    <x v="0"/>
    <n v="87"/>
    <n v="5.63"/>
    <n v="5.0488745399999999"/>
    <m/>
    <m/>
    <n v="1"/>
    <n v="399"/>
    <n v="1"/>
    <x v="0"/>
  </r>
  <r>
    <d v="1994-04-28T00:00:00"/>
    <x v="0"/>
    <n v="1"/>
    <n v="1"/>
    <x v="17"/>
    <n v="139"/>
    <x v="0"/>
    <n v="82"/>
    <n v="5.05"/>
    <n v="4.5287418170000002"/>
    <m/>
    <n v="1"/>
    <n v="1"/>
    <n v="399"/>
    <n v="1"/>
    <x v="0"/>
  </r>
  <r>
    <d v="1994-04-28T00:00:00"/>
    <x v="0"/>
    <n v="1"/>
    <n v="1"/>
    <x v="17"/>
    <n v="140"/>
    <x v="0"/>
    <n v="88"/>
    <n v="6.05"/>
    <n v="5.4255223749999999"/>
    <m/>
    <n v="1"/>
    <n v="1"/>
    <n v="399"/>
    <n v="1"/>
    <x v="0"/>
  </r>
  <r>
    <d v="1994-04-28T00:00:00"/>
    <x v="0"/>
    <n v="1"/>
    <n v="1"/>
    <x v="17"/>
    <n v="141"/>
    <x v="0"/>
    <n v="84"/>
    <n v="5.45"/>
    <n v="4.8874540399999997"/>
    <m/>
    <n v="1"/>
    <n v="1"/>
    <n v="399"/>
    <n v="1"/>
    <x v="0"/>
  </r>
  <r>
    <d v="1994-04-28T00:00:00"/>
    <x v="0"/>
    <n v="1"/>
    <n v="1"/>
    <x v="17"/>
    <n v="142"/>
    <x v="0"/>
    <n v="86"/>
    <n v="5.78"/>
    <n v="5.1833916240000004"/>
    <m/>
    <n v="1"/>
    <n v="1"/>
    <n v="399"/>
    <n v="1"/>
    <x v="0"/>
  </r>
  <r>
    <d v="1994-04-28T00:00:00"/>
    <x v="0"/>
    <n v="1"/>
    <n v="1"/>
    <x v="17"/>
    <n v="143"/>
    <x v="0"/>
    <n v="86"/>
    <n v="5.76"/>
    <n v="5.165456013"/>
    <m/>
    <n v="1"/>
    <n v="1"/>
    <n v="399"/>
    <n v="1"/>
    <x v="0"/>
  </r>
  <r>
    <d v="1994-04-28T00:00:00"/>
    <x v="0"/>
    <n v="1"/>
    <n v="1"/>
    <x v="17"/>
    <n v="144"/>
    <x v="0"/>
    <n v="79"/>
    <n v="4.72"/>
    <n v="4.2328042330000004"/>
    <m/>
    <n v="1"/>
    <n v="1"/>
    <n v="399"/>
    <n v="1"/>
    <x v="0"/>
  </r>
  <r>
    <d v="1994-04-28T00:00:00"/>
    <x v="0"/>
    <n v="1"/>
    <n v="1"/>
    <x v="17"/>
    <n v="145"/>
    <x v="0"/>
    <n v="80"/>
    <n v="4.33"/>
    <n v="3.8830598150000002"/>
    <m/>
    <n v="1"/>
    <n v="1"/>
    <n v="399"/>
    <n v="1"/>
    <x v="0"/>
  </r>
  <r>
    <d v="1994-04-28T00:00:00"/>
    <x v="0"/>
    <n v="1"/>
    <n v="1"/>
    <x v="17"/>
    <n v="146"/>
    <x v="0"/>
    <n v="88"/>
    <n v="6.06"/>
    <n v="5.4344901800000001"/>
    <m/>
    <n v="1"/>
    <n v="1"/>
    <n v="399"/>
    <n v="1"/>
    <x v="0"/>
  </r>
  <r>
    <d v="1994-04-28T00:00:00"/>
    <x v="0"/>
    <n v="1"/>
    <n v="1"/>
    <x v="17"/>
    <n v="147"/>
    <x v="0"/>
    <n v="85"/>
    <n v="6.17"/>
    <n v="5.5331360419999998"/>
    <m/>
    <n v="1"/>
    <n v="1"/>
    <n v="399"/>
    <n v="1"/>
    <x v="0"/>
  </r>
  <r>
    <d v="1994-04-28T00:00:00"/>
    <x v="0"/>
    <n v="1"/>
    <n v="1"/>
    <x v="17"/>
    <n v="148"/>
    <x v="0"/>
    <n v="82"/>
    <n v="4.8099999999999996"/>
    <n v="4.3135144829999996"/>
    <m/>
    <n v="1"/>
    <n v="1"/>
    <n v="399"/>
    <n v="1"/>
    <x v="0"/>
  </r>
  <r>
    <d v="1994-04-28T00:00:00"/>
    <x v="0"/>
    <n v="1"/>
    <n v="1"/>
    <x v="17"/>
    <n v="149"/>
    <x v="0"/>
    <n v="84"/>
    <n v="4.8899999999999997"/>
    <n v="4.3852569280000004"/>
    <m/>
    <n v="1"/>
    <n v="1"/>
    <n v="399"/>
    <n v="1"/>
    <x v="0"/>
  </r>
  <r>
    <d v="1994-04-28T00:00:00"/>
    <x v="0"/>
    <n v="1"/>
    <n v="1"/>
    <x v="17"/>
    <n v="150"/>
    <x v="0"/>
    <n v="83"/>
    <n v="5.0599999999999996"/>
    <n v="4.5377096220000004"/>
    <m/>
    <n v="1"/>
    <n v="1"/>
    <n v="399"/>
    <n v="1"/>
    <x v="0"/>
  </r>
  <r>
    <d v="1994-04-28T00:00:00"/>
    <x v="0"/>
    <n v="1"/>
    <n v="1"/>
    <x v="17"/>
    <n v="151"/>
    <x v="0"/>
    <n v="86"/>
    <n v="5.86"/>
    <n v="5.2551340690000004"/>
    <m/>
    <n v="1"/>
    <n v="1"/>
    <n v="399"/>
    <n v="1"/>
    <x v="0"/>
  </r>
  <r>
    <d v="1994-04-28T00:00:00"/>
    <x v="0"/>
    <n v="1"/>
    <n v="1"/>
    <x v="17"/>
    <n v="152"/>
    <x v="0"/>
    <n v="80"/>
    <n v="5.09"/>
    <n v="4.5646130390000001"/>
    <m/>
    <n v="1"/>
    <n v="1"/>
    <n v="399"/>
    <n v="1"/>
    <x v="0"/>
  </r>
  <r>
    <d v="1994-04-28T00:00:00"/>
    <x v="0"/>
    <n v="1"/>
    <n v="1"/>
    <x v="17"/>
    <n v="153"/>
    <x v="0"/>
    <n v="83"/>
    <n v="5.0999999999999996"/>
    <n v="4.5735808450000004"/>
    <m/>
    <n v="1"/>
    <n v="1"/>
    <n v="399"/>
    <n v="1"/>
    <x v="0"/>
  </r>
  <r>
    <d v="1994-04-28T00:00:00"/>
    <x v="0"/>
    <n v="1"/>
    <n v="1"/>
    <x v="17"/>
    <n v="154"/>
    <x v="0"/>
    <n v="87"/>
    <n v="6.18"/>
    <n v="5.5421038469999999"/>
    <m/>
    <n v="1"/>
    <n v="1"/>
    <n v="399"/>
    <n v="1"/>
    <x v="0"/>
  </r>
  <r>
    <d v="1994-04-28T00:00:00"/>
    <x v="0"/>
    <n v="1"/>
    <n v="1"/>
    <x v="17"/>
    <n v="155"/>
    <x v="0"/>
    <n v="96"/>
    <n v="7.79"/>
    <n v="6.9859205449999999"/>
    <m/>
    <n v="1"/>
    <n v="1"/>
    <n v="399"/>
    <n v="1"/>
    <x v="0"/>
  </r>
  <r>
    <d v="1994-04-28T00:00:00"/>
    <x v="0"/>
    <n v="1"/>
    <n v="1"/>
    <x v="17"/>
    <n v="156"/>
    <x v="0"/>
    <n v="86"/>
    <n v="5.68"/>
    <n v="5.0937135680000001"/>
    <m/>
    <n v="1"/>
    <n v="1"/>
    <n v="399"/>
    <n v="1"/>
    <x v="0"/>
  </r>
  <r>
    <d v="1994-04-28T00:00:00"/>
    <x v="0"/>
    <n v="1"/>
    <n v="1"/>
    <x v="17"/>
    <n v="157"/>
    <x v="0"/>
    <n v="81"/>
    <n v="4.8899999999999997"/>
    <n v="4.3852569280000004"/>
    <m/>
    <n v="1"/>
    <n v="1"/>
    <n v="399"/>
    <n v="1"/>
    <x v="0"/>
  </r>
  <r>
    <d v="1994-04-28T00:00:00"/>
    <x v="0"/>
    <n v="1"/>
    <n v="1"/>
    <x v="17"/>
    <n v="158"/>
    <x v="0"/>
    <n v="79"/>
    <n v="4.34"/>
    <n v="3.892027621"/>
    <m/>
    <n v="1"/>
    <n v="1"/>
    <n v="399"/>
    <n v="1"/>
    <x v="0"/>
  </r>
  <r>
    <d v="1994-04-28T00:00:00"/>
    <x v="0"/>
    <n v="1"/>
    <n v="1"/>
    <x v="17"/>
    <n v="159"/>
    <x v="0"/>
    <n v="81"/>
    <n v="4.6500000000000004"/>
    <n v="4.1700295939999998"/>
    <m/>
    <n v="1"/>
    <n v="1"/>
    <n v="399"/>
    <n v="1"/>
    <x v="0"/>
  </r>
  <r>
    <d v="1994-04-28T00:00:00"/>
    <x v="0"/>
    <n v="1"/>
    <n v="1"/>
    <x v="17"/>
    <n v="160"/>
    <x v="0"/>
    <n v="72"/>
    <n v="3.33"/>
    <n v="2.9862792570000001"/>
    <m/>
    <m/>
    <n v="1"/>
    <n v="399"/>
    <n v="1"/>
    <x v="0"/>
  </r>
  <r>
    <d v="1994-04-28T00:00:00"/>
    <x v="0"/>
    <n v="1"/>
    <n v="1"/>
    <x v="17"/>
    <n v="161"/>
    <x v="0"/>
    <n v="79"/>
    <n v="4.3"/>
    <n v="3.8561563990000001"/>
    <m/>
    <n v="1"/>
    <n v="1"/>
    <n v="399"/>
    <n v="1"/>
    <x v="0"/>
  </r>
  <r>
    <d v="1994-04-28T00:00:00"/>
    <x v="0"/>
    <n v="1"/>
    <n v="1"/>
    <x v="17"/>
    <n v="162"/>
    <x v="0"/>
    <n v="76"/>
    <n v="3.9"/>
    <n v="3.497444175"/>
    <m/>
    <n v="1"/>
    <n v="1"/>
    <n v="399"/>
    <n v="1"/>
    <x v="0"/>
  </r>
  <r>
    <d v="1994-04-28T00:00:00"/>
    <x v="0"/>
    <n v="1"/>
    <n v="1"/>
    <x v="17"/>
    <n v="163"/>
    <x v="0"/>
    <n v="87"/>
    <n v="6.03"/>
    <n v="5.4075867640000004"/>
    <m/>
    <n v="1"/>
    <n v="1"/>
    <n v="399"/>
    <n v="1"/>
    <x v="0"/>
  </r>
  <r>
    <d v="1994-04-28T00:00:00"/>
    <x v="0"/>
    <n v="1"/>
    <n v="1"/>
    <x v="17"/>
    <n v="164"/>
    <x v="0"/>
    <n v="81"/>
    <n v="4.72"/>
    <n v="4.2328042330000004"/>
    <m/>
    <n v="1"/>
    <n v="1"/>
    <n v="399"/>
    <n v="1"/>
    <x v="0"/>
  </r>
  <r>
    <d v="1994-04-28T00:00:00"/>
    <x v="0"/>
    <n v="1"/>
    <n v="1"/>
    <x v="17"/>
    <n v="165"/>
    <x v="0"/>
    <n v="83"/>
    <n v="4.99"/>
    <n v="4.4749349829999998"/>
    <m/>
    <m/>
    <n v="1"/>
    <n v="399"/>
    <n v="1"/>
    <x v="0"/>
  </r>
  <r>
    <d v="1994-04-28T00:00:00"/>
    <x v="0"/>
    <n v="1"/>
    <n v="1"/>
    <x v="17"/>
    <n v="166"/>
    <x v="0"/>
    <n v="87"/>
    <n v="6.27"/>
    <n v="5.622814097"/>
    <m/>
    <n v="1"/>
    <n v="1"/>
    <n v="399"/>
    <n v="1"/>
    <x v="0"/>
  </r>
  <r>
    <d v="1994-04-28T00:00:00"/>
    <x v="0"/>
    <n v="1"/>
    <n v="1"/>
    <x v="17"/>
    <n v="167"/>
    <x v="0"/>
    <n v="84"/>
    <n v="5.03"/>
    <n v="4.5108062059999998"/>
    <m/>
    <n v="1"/>
    <n v="1"/>
    <n v="399"/>
    <n v="1"/>
    <x v="0"/>
  </r>
  <r>
    <d v="1994-04-28T00:00:00"/>
    <x v="0"/>
    <n v="1"/>
    <n v="1"/>
    <x v="17"/>
    <n v="168"/>
    <x v="0"/>
    <n v="75"/>
    <n v="4.3"/>
    <n v="3.8561563990000001"/>
    <m/>
    <n v="1"/>
    <n v="1"/>
    <n v="399"/>
    <n v="1"/>
    <x v="0"/>
  </r>
  <r>
    <d v="1994-04-28T00:00:00"/>
    <x v="0"/>
    <n v="1"/>
    <n v="1"/>
    <x v="17"/>
    <n v="169"/>
    <x v="0"/>
    <n v="84"/>
    <n v="5.54"/>
    <n v="4.9681642899999998"/>
    <m/>
    <n v="1"/>
    <n v="1"/>
    <n v="399"/>
    <n v="1"/>
    <x v="0"/>
  </r>
  <r>
    <d v="1994-04-28T00:00:00"/>
    <x v="0"/>
    <n v="1"/>
    <n v="1"/>
    <x v="17"/>
    <n v="170"/>
    <x v="0"/>
    <n v="78"/>
    <n v="4.16"/>
    <n v="3.7306071200000002"/>
    <m/>
    <n v="1"/>
    <n v="1"/>
    <n v="399"/>
    <n v="1"/>
    <x v="0"/>
  </r>
  <r>
    <d v="1994-04-28T00:00:00"/>
    <x v="0"/>
    <n v="1"/>
    <n v="1"/>
    <x v="17"/>
    <n v="171"/>
    <x v="0"/>
    <n v="79"/>
    <n v="4.34"/>
    <n v="3.892027621"/>
    <m/>
    <n v="1"/>
    <n v="1"/>
    <n v="399"/>
    <n v="1"/>
    <x v="0"/>
  </r>
  <r>
    <d v="1994-04-28T00:00:00"/>
    <x v="0"/>
    <n v="1"/>
    <n v="1"/>
    <x v="17"/>
    <n v="172"/>
    <x v="0"/>
    <n v="82"/>
    <n v="4.92"/>
    <n v="4.4121603440000001"/>
    <m/>
    <n v="1"/>
    <n v="1"/>
    <n v="399"/>
    <n v="1"/>
    <x v="0"/>
  </r>
  <r>
    <d v="1994-04-28T00:00:00"/>
    <x v="0"/>
    <n v="1"/>
    <n v="1"/>
    <x v="17"/>
    <n v="173"/>
    <x v="0"/>
    <n v="77"/>
    <n v="4.1399999999999997"/>
    <n v="3.7126715090000002"/>
    <m/>
    <n v="1"/>
    <n v="1"/>
    <n v="399"/>
    <n v="1"/>
    <x v="0"/>
  </r>
  <r>
    <d v="1994-04-28T00:00:00"/>
    <x v="0"/>
    <n v="1"/>
    <n v="1"/>
    <x v="17"/>
    <n v="174"/>
    <x v="0"/>
    <n v="86"/>
    <n v="5.42"/>
    <n v="4.860550623"/>
    <m/>
    <n v="1"/>
    <n v="1"/>
    <n v="399"/>
    <n v="1"/>
    <x v="0"/>
  </r>
  <r>
    <d v="1994-04-28T00:00:00"/>
    <x v="0"/>
    <n v="1"/>
    <n v="1"/>
    <x v="17"/>
    <n v="175"/>
    <x v="0"/>
    <n v="82"/>
    <n v="4.8"/>
    <n v="4.3045466770000003"/>
    <m/>
    <n v="1"/>
    <n v="1"/>
    <n v="399"/>
    <n v="1"/>
    <x v="0"/>
  </r>
  <r>
    <d v="1994-04-28T00:00:00"/>
    <x v="0"/>
    <n v="1"/>
    <n v="1"/>
    <x v="17"/>
    <n v="176"/>
    <x v="0"/>
    <n v="90"/>
    <n v="6.78"/>
    <n v="6.0801721820000001"/>
    <m/>
    <n v="1"/>
    <n v="1"/>
    <n v="399"/>
    <n v="1"/>
    <x v="0"/>
  </r>
  <r>
    <d v="1994-04-28T00:00:00"/>
    <x v="0"/>
    <n v="1"/>
    <n v="1"/>
    <x v="17"/>
    <n v="177"/>
    <x v="0"/>
    <n v="81"/>
    <n v="4.43"/>
    <n v="3.9727378710000001"/>
    <m/>
    <n v="1"/>
    <n v="1"/>
    <n v="399"/>
    <n v="1"/>
    <x v="0"/>
  </r>
  <r>
    <d v="1994-04-28T00:00:00"/>
    <x v="0"/>
    <n v="1"/>
    <n v="1"/>
    <x v="17"/>
    <n v="178"/>
    <x v="0"/>
    <n v="82"/>
    <n v="4.9800000000000004"/>
    <n v="4.4659671779999996"/>
    <m/>
    <n v="1"/>
    <n v="1"/>
    <n v="399"/>
    <n v="1"/>
    <x v="0"/>
  </r>
  <r>
    <d v="1994-04-28T00:00:00"/>
    <x v="0"/>
    <n v="1"/>
    <n v="1"/>
    <x v="17"/>
    <n v="179"/>
    <x v="0"/>
    <n v="75"/>
    <n v="3.77"/>
    <n v="3.380862703"/>
    <m/>
    <n v="1"/>
    <n v="1"/>
    <n v="399"/>
    <n v="1"/>
    <x v="0"/>
  </r>
  <r>
    <d v="1994-04-28T00:00:00"/>
    <x v="0"/>
    <n v="1"/>
    <n v="1"/>
    <x v="17"/>
    <n v="180"/>
    <x v="0"/>
    <n v="77"/>
    <n v="4.04"/>
    <n v="3.6229934539999999"/>
    <m/>
    <n v="1"/>
    <n v="1"/>
    <n v="399"/>
    <n v="1"/>
    <x v="0"/>
  </r>
  <r>
    <d v="1994-04-28T00:00:00"/>
    <x v="0"/>
    <n v="1"/>
    <n v="1"/>
    <x v="17"/>
    <n v="181"/>
    <x v="0"/>
    <n v="85"/>
    <n v="5.07"/>
    <n v="4.5466774279999997"/>
    <m/>
    <n v="1"/>
    <n v="1"/>
    <n v="399"/>
    <n v="1"/>
    <x v="0"/>
  </r>
  <r>
    <d v="1994-04-28T00:00:00"/>
    <x v="0"/>
    <n v="1"/>
    <n v="1"/>
    <x v="17"/>
    <n v="182"/>
    <x v="0"/>
    <n v="82"/>
    <n v="4.72"/>
    <n v="4.2328042330000004"/>
    <m/>
    <n v="1"/>
    <n v="1"/>
    <n v="399"/>
    <n v="1"/>
    <x v="0"/>
  </r>
  <r>
    <d v="1994-04-28T00:00:00"/>
    <x v="0"/>
    <n v="1"/>
    <n v="1"/>
    <x v="17"/>
    <n v="183"/>
    <x v="0"/>
    <n v="79"/>
    <n v="4"/>
    <n v="3.5871222309999999"/>
    <m/>
    <n v="1"/>
    <n v="1"/>
    <n v="399"/>
    <n v="1"/>
    <x v="0"/>
  </r>
  <r>
    <d v="1994-04-28T00:00:00"/>
    <x v="0"/>
    <n v="1"/>
    <n v="1"/>
    <x v="17"/>
    <n v="184"/>
    <x v="0"/>
    <n v="75"/>
    <n v="3.66"/>
    <n v="3.282216842"/>
    <m/>
    <n v="1"/>
    <n v="1"/>
    <n v="399"/>
    <n v="1"/>
    <x v="0"/>
  </r>
  <r>
    <d v="1994-04-28T00:00:00"/>
    <x v="0"/>
    <n v="1"/>
    <n v="1"/>
    <x v="17"/>
    <n v="185"/>
    <x v="0"/>
    <n v="83"/>
    <n v="5.17"/>
    <n v="4.6363554840000001"/>
    <m/>
    <m/>
    <n v="1"/>
    <n v="399"/>
    <n v="1"/>
    <x v="0"/>
  </r>
  <r>
    <d v="1994-04-28T00:00:00"/>
    <x v="0"/>
    <n v="1"/>
    <n v="1"/>
    <x v="17"/>
    <n v="186"/>
    <x v="0"/>
    <n v="74"/>
    <n v="3.69"/>
    <n v="3.3091202580000001"/>
    <m/>
    <m/>
    <n v="1"/>
    <n v="399"/>
    <n v="1"/>
    <x v="0"/>
  </r>
  <r>
    <d v="1994-04-28T00:00:00"/>
    <x v="0"/>
    <n v="1"/>
    <n v="1"/>
    <x v="17"/>
    <n v="187"/>
    <x v="0"/>
    <n v="83"/>
    <n v="5.21"/>
    <n v="4.672226706"/>
    <m/>
    <n v="1"/>
    <n v="1"/>
    <n v="399"/>
    <n v="1"/>
    <x v="0"/>
  </r>
  <r>
    <d v="1994-04-28T00:00:00"/>
    <x v="0"/>
    <n v="1"/>
    <n v="1"/>
    <x v="17"/>
    <n v="188"/>
    <x v="0"/>
    <n v="78"/>
    <n v="3.9"/>
    <n v="3.497444175"/>
    <m/>
    <n v="1"/>
    <n v="1"/>
    <n v="399"/>
    <n v="1"/>
    <x v="0"/>
  </r>
  <r>
    <d v="1994-04-28T00:00:00"/>
    <x v="0"/>
    <n v="1"/>
    <n v="1"/>
    <x v="17"/>
    <n v="189"/>
    <x v="0"/>
    <n v="79"/>
    <n v="4.0599999999999996"/>
    <n v="3.6409290649999999"/>
    <m/>
    <n v="1"/>
    <n v="1"/>
    <n v="399"/>
    <n v="1"/>
    <x v="0"/>
  </r>
  <r>
    <d v="1994-04-28T00:00:00"/>
    <x v="0"/>
    <n v="1"/>
    <n v="1"/>
    <x v="17"/>
    <n v="190"/>
    <x v="0"/>
    <n v="54"/>
    <n v="1.39"/>
    <n v="1.246524975"/>
    <m/>
    <m/>
    <n v="1"/>
    <n v="399"/>
    <n v="1"/>
    <x v="0"/>
  </r>
  <r>
    <d v="1994-04-28T00:00:00"/>
    <x v="0"/>
    <n v="1"/>
    <n v="1"/>
    <x v="17"/>
    <n v="191"/>
    <x v="0"/>
    <n v="83"/>
    <n v="5.16"/>
    <n v="4.6273876779999998"/>
    <m/>
    <n v="1"/>
    <n v="1"/>
    <n v="399"/>
    <n v="1"/>
    <x v="0"/>
  </r>
  <r>
    <d v="1994-04-28T00:00:00"/>
    <x v="0"/>
    <n v="1"/>
    <n v="1"/>
    <x v="17"/>
    <n v="192"/>
    <x v="0"/>
    <n v="71"/>
    <n v="3.42"/>
    <n v="3.0669895079999998"/>
    <m/>
    <m/>
    <n v="1"/>
    <n v="399"/>
    <n v="1"/>
    <x v="0"/>
  </r>
  <r>
    <d v="1994-04-28T00:00:00"/>
    <x v="0"/>
    <n v="1"/>
    <n v="1"/>
    <x v="17"/>
    <n v="193"/>
    <x v="0"/>
    <n v="75"/>
    <n v="3.77"/>
    <n v="3.380862703"/>
    <m/>
    <n v="1"/>
    <n v="1"/>
    <n v="399"/>
    <n v="1"/>
    <x v="0"/>
  </r>
  <r>
    <d v="1994-04-28T00:00:00"/>
    <x v="0"/>
    <n v="1"/>
    <n v="1"/>
    <x v="17"/>
    <n v="194"/>
    <x v="0"/>
    <n v="72"/>
    <n v="3.3"/>
    <n v="2.959375841"/>
    <m/>
    <m/>
    <n v="1"/>
    <n v="399"/>
    <n v="1"/>
    <x v="0"/>
  </r>
  <r>
    <d v="1994-04-28T00:00:00"/>
    <x v="0"/>
    <n v="1"/>
    <n v="1"/>
    <x v="17"/>
    <n v="195"/>
    <x v="0"/>
    <n v="76"/>
    <n v="3.81"/>
    <n v="3.4167339249999999"/>
    <m/>
    <n v="1"/>
    <n v="1"/>
    <n v="399"/>
    <n v="1"/>
    <x v="0"/>
  </r>
  <r>
    <d v="1994-04-28T00:00:00"/>
    <x v="0"/>
    <n v="1"/>
    <n v="1"/>
    <x v="17"/>
    <n v="196"/>
    <x v="0"/>
    <n v="69"/>
    <n v="2.86"/>
    <n v="2.564792395"/>
    <m/>
    <m/>
    <n v="1"/>
    <n v="399"/>
    <n v="1"/>
    <x v="0"/>
  </r>
  <r>
    <d v="1994-04-28T00:00:00"/>
    <x v="0"/>
    <n v="1"/>
    <n v="1"/>
    <x v="17"/>
    <n v="197"/>
    <x v="0"/>
    <n v="62"/>
    <n v="2.25"/>
    <n v="2.0177562550000001"/>
    <m/>
    <m/>
    <n v="1"/>
    <n v="399"/>
    <n v="1"/>
    <x v="0"/>
  </r>
  <r>
    <d v="1994-04-28T00:00:00"/>
    <x v="0"/>
    <n v="1"/>
    <n v="1"/>
    <x v="17"/>
    <n v="198"/>
    <x v="0"/>
    <n v="74"/>
    <n v="3.57"/>
    <n v="3.2015065909999998"/>
    <m/>
    <m/>
    <n v="1"/>
    <n v="399"/>
    <n v="1"/>
    <x v="0"/>
  </r>
  <r>
    <d v="1994-04-28T00:00:00"/>
    <x v="0"/>
    <n v="1"/>
    <n v="1"/>
    <x v="17"/>
    <n v="199"/>
    <x v="0"/>
    <n v="75"/>
    <n v="3.61"/>
    <n v="3.2373778139999998"/>
    <m/>
    <n v="1"/>
    <n v="1"/>
    <n v="399"/>
    <n v="1"/>
    <x v="0"/>
  </r>
  <r>
    <d v="1994-04-28T00:00:00"/>
    <x v="0"/>
    <n v="1"/>
    <n v="1"/>
    <x v="17"/>
    <n v="200"/>
    <x v="0"/>
    <n v="71"/>
    <n v="2.98"/>
    <n v="2.6724060619999999"/>
    <m/>
    <m/>
    <n v="1"/>
    <n v="399"/>
    <n v="1"/>
    <x v="0"/>
  </r>
  <r>
    <d v="1994-04-28T00:00:00"/>
    <x v="0"/>
    <n v="1"/>
    <n v="2"/>
    <x v="17"/>
    <n v="1"/>
    <x v="0"/>
    <n v="83"/>
    <n v="4.75"/>
    <n v="4.2597076500000002"/>
    <m/>
    <n v="1"/>
    <n v="1"/>
    <n v="399"/>
    <n v="1"/>
    <x v="0"/>
  </r>
  <r>
    <d v="1994-04-28T00:00:00"/>
    <x v="0"/>
    <n v="1"/>
    <n v="2"/>
    <x v="17"/>
    <n v="2"/>
    <x v="0"/>
    <n v="73"/>
    <n v="3.18"/>
    <n v="2.8517621740000001"/>
    <m/>
    <m/>
    <n v="1"/>
    <n v="399"/>
    <n v="1"/>
    <x v="0"/>
  </r>
  <r>
    <d v="1994-04-28T00:00:00"/>
    <x v="0"/>
    <n v="1"/>
    <n v="2"/>
    <x v="17"/>
    <n v="3"/>
    <x v="0"/>
    <n v="78"/>
    <n v="4.18"/>
    <n v="3.7485427320000002"/>
    <m/>
    <n v="1"/>
    <n v="1"/>
    <n v="399"/>
    <n v="1"/>
    <x v="0"/>
  </r>
  <r>
    <d v="1994-04-28T00:00:00"/>
    <x v="0"/>
    <n v="1"/>
    <n v="2"/>
    <x v="17"/>
    <n v="4"/>
    <x v="0"/>
    <n v="74"/>
    <n v="3.47"/>
    <n v="3.111828536"/>
    <m/>
    <m/>
    <n v="1"/>
    <n v="399"/>
    <n v="1"/>
    <x v="0"/>
  </r>
  <r>
    <d v="1994-04-28T00:00:00"/>
    <x v="0"/>
    <n v="1"/>
    <n v="2"/>
    <x v="17"/>
    <n v="5"/>
    <x v="0"/>
    <n v="73"/>
    <n v="3.07"/>
    <n v="2.753116312"/>
    <m/>
    <m/>
    <n v="1"/>
    <n v="399"/>
    <n v="1"/>
    <x v="0"/>
  </r>
  <r>
    <d v="1994-04-28T00:00:00"/>
    <x v="0"/>
    <n v="1"/>
    <n v="2"/>
    <x v="17"/>
    <n v="6"/>
    <x v="0"/>
    <n v="67"/>
    <n v="2.61"/>
    <n v="2.3405972560000001"/>
    <m/>
    <m/>
    <n v="1"/>
    <n v="399"/>
    <n v="1"/>
    <x v="0"/>
  </r>
  <r>
    <d v="1994-04-28T00:00:00"/>
    <x v="0"/>
    <n v="1"/>
    <n v="2"/>
    <x v="17"/>
    <n v="7"/>
    <x v="0"/>
    <n v="77"/>
    <n v="3.58"/>
    <n v="3.210474397"/>
    <m/>
    <m/>
    <n v="1"/>
    <n v="399"/>
    <n v="1"/>
    <x v="0"/>
  </r>
  <r>
    <d v="1994-04-28T00:00:00"/>
    <x v="0"/>
    <n v="1"/>
    <n v="2"/>
    <x v="17"/>
    <n v="8"/>
    <x v="0"/>
    <n v="78"/>
    <n v="3.87"/>
    <n v="3.4705407589999999"/>
    <m/>
    <n v="1"/>
    <n v="1"/>
    <n v="399"/>
    <n v="1"/>
    <x v="0"/>
  </r>
  <r>
    <d v="1994-04-28T00:00:00"/>
    <x v="0"/>
    <n v="1"/>
    <n v="2"/>
    <x v="17"/>
    <n v="9"/>
    <x v="0"/>
    <n v="73"/>
    <n v="3.21"/>
    <n v="2.8786655909999999"/>
    <m/>
    <m/>
    <n v="1"/>
    <n v="399"/>
    <n v="1"/>
    <x v="0"/>
  </r>
  <r>
    <d v="1994-04-28T00:00:00"/>
    <x v="0"/>
    <n v="1"/>
    <n v="2"/>
    <x v="17"/>
    <n v="10"/>
    <x v="0"/>
    <n v="69"/>
    <n v="2.5"/>
    <n v="2.241951394"/>
    <m/>
    <m/>
    <n v="1"/>
    <n v="399"/>
    <n v="1"/>
    <x v="0"/>
  </r>
  <r>
    <d v="1994-04-28T00:00:00"/>
    <x v="0"/>
    <n v="1"/>
    <n v="2"/>
    <x v="17"/>
    <n v="11"/>
    <x v="0"/>
    <n v="77"/>
    <n v="3.82"/>
    <n v="3.4257017310000002"/>
    <m/>
    <n v="1"/>
    <n v="1"/>
    <n v="399"/>
    <n v="1"/>
    <x v="0"/>
  </r>
  <r>
    <d v="1994-04-28T00:00:00"/>
    <x v="0"/>
    <n v="1"/>
    <n v="2"/>
    <x v="17"/>
    <n v="12"/>
    <x v="0"/>
    <n v="75"/>
    <n v="3.36"/>
    <n v="3.0131826739999998"/>
    <m/>
    <m/>
    <n v="1"/>
    <n v="399"/>
    <n v="1"/>
    <x v="0"/>
  </r>
  <r>
    <d v="1994-04-28T00:00:00"/>
    <x v="0"/>
    <n v="1"/>
    <n v="2"/>
    <x v="17"/>
    <n v="13"/>
    <x v="0"/>
    <n v="77"/>
    <n v="3.77"/>
    <n v="3.380862703"/>
    <m/>
    <n v="1"/>
    <n v="1"/>
    <n v="399"/>
    <n v="1"/>
    <x v="0"/>
  </r>
  <r>
    <d v="1994-04-28T00:00:00"/>
    <x v="0"/>
    <n v="1"/>
    <n v="2"/>
    <x v="17"/>
    <n v="14"/>
    <x v="0"/>
    <n v="70"/>
    <n v="3.04"/>
    <n v="2.7262128959999998"/>
    <m/>
    <m/>
    <n v="1"/>
    <n v="399"/>
    <n v="1"/>
    <x v="0"/>
  </r>
  <r>
    <d v="1994-04-28T00:00:00"/>
    <x v="0"/>
    <n v="1"/>
    <n v="2"/>
    <x v="17"/>
    <n v="15"/>
    <x v="0"/>
    <n v="82"/>
    <n v="5.27"/>
    <n v="4.7260335400000004"/>
    <m/>
    <n v="1"/>
    <n v="1"/>
    <n v="399"/>
    <n v="1"/>
    <x v="0"/>
  </r>
  <r>
    <d v="1994-04-28T00:00:00"/>
    <x v="0"/>
    <n v="1"/>
    <n v="2"/>
    <x v="17"/>
    <n v="16"/>
    <x v="0"/>
    <n v="57"/>
    <n v="1.63"/>
    <n v="1.461752309"/>
    <m/>
    <m/>
    <n v="1"/>
    <n v="399"/>
    <n v="1"/>
    <x v="0"/>
  </r>
  <r>
    <d v="1994-04-28T00:00:00"/>
    <x v="0"/>
    <n v="1"/>
    <n v="2"/>
    <x v="17"/>
    <n v="17"/>
    <x v="0"/>
    <n v="78"/>
    <n v="4.2"/>
    <n v="3.7664783430000002"/>
    <m/>
    <n v="1"/>
    <n v="1"/>
    <n v="399"/>
    <n v="1"/>
    <x v="0"/>
  </r>
  <r>
    <d v="1994-04-28T00:00:00"/>
    <x v="0"/>
    <n v="1"/>
    <n v="2"/>
    <x v="17"/>
    <n v="18"/>
    <x v="0"/>
    <n v="73"/>
    <n v="3.39"/>
    <n v="3.040086091"/>
    <m/>
    <m/>
    <n v="1"/>
    <n v="399"/>
    <n v="1"/>
    <x v="0"/>
  </r>
  <r>
    <d v="1994-04-28T00:00:00"/>
    <x v="0"/>
    <n v="1"/>
    <n v="2"/>
    <x v="17"/>
    <n v="19"/>
    <x v="0"/>
    <n v="74"/>
    <n v="3.18"/>
    <n v="2.8517621740000001"/>
    <m/>
    <m/>
    <n v="1"/>
    <n v="399"/>
    <n v="1"/>
    <x v="0"/>
  </r>
  <r>
    <d v="1994-04-28T00:00:00"/>
    <x v="0"/>
    <n v="1"/>
    <n v="2"/>
    <x v="17"/>
    <n v="20"/>
    <x v="0"/>
    <n v="73"/>
    <n v="3.38"/>
    <n v="3.0311182849999998"/>
    <m/>
    <m/>
    <n v="1"/>
    <n v="399"/>
    <n v="1"/>
    <x v="0"/>
  </r>
  <r>
    <d v="1994-04-28T00:00:00"/>
    <x v="0"/>
    <n v="1"/>
    <n v="2"/>
    <x v="17"/>
    <n v="21"/>
    <x v="0"/>
    <n v="69"/>
    <n v="2.81"/>
    <n v="2.5199533669999998"/>
    <m/>
    <m/>
    <n v="1"/>
    <n v="399"/>
    <n v="1"/>
    <x v="0"/>
  </r>
  <r>
    <d v="1994-04-28T00:00:00"/>
    <x v="0"/>
    <n v="1"/>
    <n v="2"/>
    <x v="17"/>
    <n v="22"/>
    <x v="0"/>
    <n v="63"/>
    <n v="2.2200000000000002"/>
    <n v="1.9908528379999999"/>
    <m/>
    <m/>
    <n v="1"/>
    <n v="399"/>
    <n v="1"/>
    <x v="0"/>
  </r>
  <r>
    <d v="1994-04-28T00:00:00"/>
    <x v="0"/>
    <n v="1"/>
    <n v="2"/>
    <x v="17"/>
    <n v="23"/>
    <x v="0"/>
    <n v="63"/>
    <n v="2.0499999999999998"/>
    <n v="1.8384001430000001"/>
    <m/>
    <m/>
    <n v="1"/>
    <n v="399"/>
    <n v="1"/>
    <x v="0"/>
  </r>
  <r>
    <d v="1994-04-28T00:00:00"/>
    <x v="0"/>
    <n v="1"/>
    <n v="2"/>
    <x v="17"/>
    <n v="24"/>
    <x v="0"/>
    <n v="70"/>
    <n v="3.08"/>
    <n v="2.7620841180000002"/>
    <m/>
    <n v="1"/>
    <n v="1"/>
    <n v="399"/>
    <n v="1"/>
    <x v="0"/>
  </r>
  <r>
    <d v="1994-04-28T00:00:00"/>
    <x v="0"/>
    <n v="1"/>
    <n v="2"/>
    <x v="17"/>
    <n v="25"/>
    <x v="0"/>
    <n v="75"/>
    <n v="3.23"/>
    <n v="2.8966012019999998"/>
    <m/>
    <n v="1"/>
    <n v="1"/>
    <n v="399"/>
    <n v="1"/>
    <x v="0"/>
  </r>
  <r>
    <d v="1994-04-28T00:00:00"/>
    <x v="0"/>
    <n v="1"/>
    <n v="2"/>
    <x v="17"/>
    <n v="26"/>
    <x v="0"/>
    <n v="72"/>
    <n v="2.94"/>
    <n v="2.6365348399999999"/>
    <m/>
    <m/>
    <n v="1"/>
    <n v="399"/>
    <n v="1"/>
    <x v="0"/>
  </r>
  <r>
    <d v="1994-04-28T00:00:00"/>
    <x v="0"/>
    <n v="1"/>
    <n v="2"/>
    <x v="17"/>
    <n v="27"/>
    <x v="0"/>
    <n v="67"/>
    <n v="2.69"/>
    <n v="2.4123397"/>
    <m/>
    <m/>
    <n v="1"/>
    <n v="399"/>
    <n v="1"/>
    <x v="0"/>
  </r>
  <r>
    <d v="1994-04-28T00:00:00"/>
    <x v="0"/>
    <n v="1"/>
    <n v="2"/>
    <x v="17"/>
    <n v="28"/>
    <x v="0"/>
    <n v="74"/>
    <n v="3.59"/>
    <n v="3.2194422020000002"/>
    <m/>
    <m/>
    <n v="1"/>
    <n v="399"/>
    <n v="1"/>
    <x v="0"/>
  </r>
  <r>
    <d v="1994-04-28T00:00:00"/>
    <x v="0"/>
    <n v="1"/>
    <n v="2"/>
    <x v="17"/>
    <n v="29"/>
    <x v="0"/>
    <n v="82"/>
    <n v="4.6399999999999997"/>
    <n v="4.1610617879999996"/>
    <m/>
    <n v="1"/>
    <n v="1"/>
    <n v="399"/>
    <n v="1"/>
    <x v="0"/>
  </r>
  <r>
    <d v="1994-04-28T00:00:00"/>
    <x v="0"/>
    <n v="1"/>
    <n v="2"/>
    <x v="17"/>
    <n v="30"/>
    <x v="0"/>
    <n v="67"/>
    <n v="2.64"/>
    <n v="2.3675006729999999"/>
    <m/>
    <m/>
    <n v="1"/>
    <n v="399"/>
    <n v="1"/>
    <x v="0"/>
  </r>
  <r>
    <d v="1994-04-28T00:00:00"/>
    <x v="0"/>
    <n v="1"/>
    <n v="2"/>
    <x v="17"/>
    <n v="31"/>
    <x v="0"/>
    <n v="77"/>
    <n v="3.66"/>
    <n v="3.282216842"/>
    <m/>
    <n v="1"/>
    <n v="1"/>
    <n v="399"/>
    <n v="1"/>
    <x v="0"/>
  </r>
  <r>
    <d v="1994-04-28T00:00:00"/>
    <x v="0"/>
    <n v="1"/>
    <n v="2"/>
    <x v="17"/>
    <n v="32"/>
    <x v="0"/>
    <n v="75"/>
    <n v="3.39"/>
    <n v="3.040086091"/>
    <m/>
    <n v="1"/>
    <n v="1"/>
    <n v="399"/>
    <n v="1"/>
    <x v="0"/>
  </r>
  <r>
    <d v="1994-04-28T00:00:00"/>
    <x v="0"/>
    <n v="1"/>
    <n v="2"/>
    <x v="17"/>
    <n v="33"/>
    <x v="0"/>
    <n v="73"/>
    <n v="3.12"/>
    <n v="2.7979553400000001"/>
    <m/>
    <m/>
    <n v="1"/>
    <n v="399"/>
    <n v="1"/>
    <x v="0"/>
  </r>
  <r>
    <d v="1994-04-28T00:00:00"/>
    <x v="0"/>
    <n v="1"/>
    <n v="2"/>
    <x v="17"/>
    <n v="34"/>
    <x v="0"/>
    <n v="75"/>
    <n v="3.43"/>
    <n v="3.075957313"/>
    <m/>
    <n v="1"/>
    <n v="1"/>
    <n v="399"/>
    <n v="1"/>
    <x v="0"/>
  </r>
  <r>
    <d v="1994-04-28T00:00:00"/>
    <x v="0"/>
    <n v="1"/>
    <n v="2"/>
    <x v="17"/>
    <n v="35"/>
    <x v="0"/>
    <n v="73"/>
    <n v="3.15"/>
    <n v="2.8248587569999999"/>
    <m/>
    <m/>
    <n v="1"/>
    <n v="399"/>
    <n v="1"/>
    <x v="0"/>
  </r>
  <r>
    <d v="1994-04-28T00:00:00"/>
    <x v="0"/>
    <n v="1"/>
    <n v="2"/>
    <x v="17"/>
    <n v="36"/>
    <x v="0"/>
    <n v="70"/>
    <n v="2.95"/>
    <n v="2.6455026460000002"/>
    <m/>
    <m/>
    <n v="1"/>
    <n v="399"/>
    <n v="1"/>
    <x v="0"/>
  </r>
  <r>
    <d v="1994-04-28T00:00:00"/>
    <x v="0"/>
    <n v="1"/>
    <n v="2"/>
    <x v="17"/>
    <n v="37"/>
    <x v="0"/>
    <n v="66"/>
    <n v="2.54"/>
    <n v="2.277822617"/>
    <m/>
    <m/>
    <n v="1"/>
    <n v="399"/>
    <n v="1"/>
    <x v="0"/>
  </r>
  <r>
    <d v="1994-04-28T00:00:00"/>
    <x v="0"/>
    <n v="1"/>
    <n v="2"/>
    <x v="17"/>
    <n v="38"/>
    <x v="0"/>
    <n v="63"/>
    <n v="2.0499999999999998"/>
    <n v="1.8384001430000001"/>
    <m/>
    <m/>
    <n v="1"/>
    <n v="399"/>
    <n v="1"/>
    <x v="0"/>
  </r>
  <r>
    <d v="1994-04-28T00:00:00"/>
    <x v="0"/>
    <n v="1"/>
    <n v="2"/>
    <x v="17"/>
    <n v="39"/>
    <x v="0"/>
    <n v="68"/>
    <n v="2.56"/>
    <n v="2.295758228"/>
    <m/>
    <m/>
    <n v="1"/>
    <n v="399"/>
    <n v="1"/>
    <x v="0"/>
  </r>
  <r>
    <d v="1994-04-28T00:00:00"/>
    <x v="0"/>
    <n v="1"/>
    <n v="2"/>
    <x v="17"/>
    <n v="40"/>
    <x v="0"/>
    <n v="65"/>
    <n v="2.23"/>
    <n v="1.9998206439999999"/>
    <m/>
    <m/>
    <n v="1"/>
    <n v="399"/>
    <n v="1"/>
    <x v="0"/>
  </r>
  <r>
    <d v="1994-04-28T00:00:00"/>
    <x v="0"/>
    <n v="1"/>
    <n v="2"/>
    <x v="17"/>
    <n v="41"/>
    <x v="0"/>
    <n v="73"/>
    <n v="3.7"/>
    <n v="3.3180880639999999"/>
    <m/>
    <m/>
    <n v="1"/>
    <n v="399"/>
    <n v="1"/>
    <x v="0"/>
  </r>
  <r>
    <d v="1994-04-28T00:00:00"/>
    <x v="0"/>
    <n v="1"/>
    <n v="2"/>
    <x v="17"/>
    <n v="42"/>
    <x v="0"/>
    <n v="70"/>
    <n v="2.84"/>
    <n v="2.546856784"/>
    <m/>
    <m/>
    <n v="1"/>
    <n v="399"/>
    <n v="1"/>
    <x v="0"/>
  </r>
  <r>
    <d v="1994-04-28T00:00:00"/>
    <x v="0"/>
    <n v="1"/>
    <n v="2"/>
    <x v="17"/>
    <n v="43"/>
    <x v="0"/>
    <n v="63"/>
    <n v="2.0099999999999998"/>
    <n v="1.802528921"/>
    <m/>
    <m/>
    <n v="1"/>
    <n v="399"/>
    <n v="1"/>
    <x v="0"/>
  </r>
  <r>
    <d v="1994-04-28T00:00:00"/>
    <x v="0"/>
    <n v="1"/>
    <n v="2"/>
    <x v="17"/>
    <n v="44"/>
    <x v="0"/>
    <n v="78"/>
    <n v="3.92"/>
    <n v="3.5153797870000001"/>
    <m/>
    <n v="1"/>
    <n v="1"/>
    <n v="399"/>
    <n v="1"/>
    <x v="0"/>
  </r>
  <r>
    <d v="1994-04-28T00:00:00"/>
    <x v="0"/>
    <n v="1"/>
    <n v="2"/>
    <x v="17"/>
    <n v="45"/>
    <x v="0"/>
    <n v="64"/>
    <n v="2.2200000000000002"/>
    <n v="1.9908528379999999"/>
    <m/>
    <m/>
    <n v="1"/>
    <n v="399"/>
    <n v="1"/>
    <x v="0"/>
  </r>
  <r>
    <d v="1994-04-28T00:00:00"/>
    <x v="0"/>
    <n v="1"/>
    <n v="2"/>
    <x v="17"/>
    <n v="46"/>
    <x v="0"/>
    <n v="64"/>
    <n v="2.02"/>
    <n v="1.811496727"/>
    <m/>
    <m/>
    <n v="1"/>
    <n v="399"/>
    <n v="1"/>
    <x v="0"/>
  </r>
  <r>
    <d v="1994-05-05T00:00:00"/>
    <x v="0"/>
    <n v="1"/>
    <n v="1"/>
    <x v="17"/>
    <n v="1"/>
    <x v="0"/>
    <n v="79"/>
    <n v="4.45"/>
    <n v="3.990673482"/>
    <m/>
    <n v="1"/>
    <n v="8"/>
    <n v="399"/>
    <n v="1"/>
    <x v="0"/>
  </r>
  <r>
    <d v="1994-05-05T00:00:00"/>
    <x v="0"/>
    <n v="1"/>
    <n v="1"/>
    <x v="17"/>
    <n v="2"/>
    <x v="0"/>
    <n v="84"/>
    <n v="5.26"/>
    <n v="4.7170657340000002"/>
    <m/>
    <n v="1"/>
    <n v="8"/>
    <n v="399"/>
    <n v="1"/>
    <x v="0"/>
  </r>
  <r>
    <d v="1994-05-05T00:00:00"/>
    <x v="0"/>
    <n v="1"/>
    <n v="1"/>
    <x v="17"/>
    <n v="3"/>
    <x v="0"/>
    <n v="78"/>
    <n v="4.2300000000000004"/>
    <n v="3.7933817589999999"/>
    <m/>
    <n v="1"/>
    <n v="8"/>
    <n v="399"/>
    <n v="1"/>
    <x v="0"/>
  </r>
  <r>
    <d v="1994-05-05T00:00:00"/>
    <x v="0"/>
    <n v="1"/>
    <n v="1"/>
    <x v="17"/>
    <n v="4"/>
    <x v="0"/>
    <n v="77"/>
    <n v="4.1500000000000004"/>
    <n v="3.721639315"/>
    <m/>
    <n v="1"/>
    <n v="8"/>
    <n v="399"/>
    <n v="1"/>
    <x v="0"/>
  </r>
  <r>
    <d v="1994-05-05T00:00:00"/>
    <x v="0"/>
    <n v="1"/>
    <n v="1"/>
    <x v="17"/>
    <n v="5"/>
    <x v="0"/>
    <n v="83"/>
    <n v="4.9800000000000004"/>
    <n v="4.4659671779999996"/>
    <m/>
    <n v="1"/>
    <n v="8"/>
    <n v="399"/>
    <n v="1"/>
    <x v="0"/>
  </r>
  <r>
    <d v="1994-05-05T00:00:00"/>
    <x v="0"/>
    <n v="1"/>
    <n v="1"/>
    <x v="17"/>
    <n v="6"/>
    <x v="0"/>
    <n v="88"/>
    <n v="6.22"/>
    <n v="5.5779750699999999"/>
    <m/>
    <n v="1"/>
    <n v="8"/>
    <n v="399"/>
    <n v="1"/>
    <x v="0"/>
  </r>
  <r>
    <d v="1994-05-05T00:00:00"/>
    <x v="0"/>
    <n v="1"/>
    <n v="1"/>
    <x v="17"/>
    <n v="7"/>
    <x v="0"/>
    <n v="80"/>
    <n v="4.66"/>
    <n v="4.178997399"/>
    <m/>
    <n v="1"/>
    <n v="8"/>
    <n v="399"/>
    <n v="1"/>
    <x v="0"/>
  </r>
  <r>
    <d v="1994-05-05T00:00:00"/>
    <x v="0"/>
    <n v="1"/>
    <n v="1"/>
    <x v="17"/>
    <n v="8"/>
    <x v="0"/>
    <n v="79"/>
    <n v="4.6500000000000004"/>
    <n v="4.1700295939999998"/>
    <m/>
    <n v="1"/>
    <n v="8"/>
    <n v="399"/>
    <n v="1"/>
    <x v="0"/>
  </r>
  <r>
    <d v="1994-05-05T00:00:00"/>
    <x v="0"/>
    <n v="1"/>
    <n v="1"/>
    <x v="17"/>
    <n v="9"/>
    <x v="0"/>
    <n v="84"/>
    <n v="5.36"/>
    <n v="4.8067437899999996"/>
    <m/>
    <n v="1"/>
    <n v="8"/>
    <n v="399"/>
    <n v="1"/>
    <x v="0"/>
  </r>
  <r>
    <d v="1994-05-05T00:00:00"/>
    <x v="0"/>
    <n v="1"/>
    <n v="1"/>
    <x v="17"/>
    <n v="10"/>
    <x v="0"/>
    <n v="84"/>
    <n v="5.1100000000000003"/>
    <n v="4.5825486499999997"/>
    <m/>
    <n v="1"/>
    <n v="8"/>
    <n v="399"/>
    <n v="1"/>
    <x v="0"/>
  </r>
  <r>
    <d v="1994-05-05T00:00:00"/>
    <x v="0"/>
    <n v="1"/>
    <n v="1"/>
    <x v="17"/>
    <n v="11"/>
    <x v="0"/>
    <n v="83"/>
    <n v="5.51"/>
    <n v="4.9412608730000001"/>
    <m/>
    <n v="1"/>
    <n v="8"/>
    <n v="399"/>
    <n v="1"/>
    <x v="0"/>
  </r>
  <r>
    <d v="1994-05-05T00:00:00"/>
    <x v="0"/>
    <n v="1"/>
    <n v="1"/>
    <x v="17"/>
    <n v="12"/>
    <x v="0"/>
    <n v="85"/>
    <n v="5.77"/>
    <n v="5.1744238180000002"/>
    <m/>
    <n v="1"/>
    <n v="8"/>
    <n v="399"/>
    <n v="1"/>
    <x v="0"/>
  </r>
  <r>
    <d v="1994-05-05T00:00:00"/>
    <x v="0"/>
    <n v="1"/>
    <n v="1"/>
    <x v="17"/>
    <n v="13"/>
    <x v="0"/>
    <n v="87"/>
    <n v="6.4"/>
    <n v="5.7393955700000001"/>
    <m/>
    <n v="1"/>
    <n v="8"/>
    <n v="399"/>
    <n v="1"/>
    <x v="0"/>
  </r>
  <r>
    <d v="1994-05-05T00:00:00"/>
    <x v="0"/>
    <n v="1"/>
    <n v="1"/>
    <x v="17"/>
    <n v="14"/>
    <x v="0"/>
    <n v="85"/>
    <n v="5.81"/>
    <n v="5.2102950410000002"/>
    <m/>
    <n v="1"/>
    <n v="8"/>
    <n v="399"/>
    <n v="1"/>
    <x v="0"/>
  </r>
  <r>
    <d v="1994-05-05T00:00:00"/>
    <x v="0"/>
    <n v="1"/>
    <n v="1"/>
    <x v="17"/>
    <n v="15"/>
    <x v="0"/>
    <n v="81"/>
    <n v="4.49"/>
    <n v="4.0265447050000001"/>
    <m/>
    <n v="1"/>
    <n v="8"/>
    <n v="399"/>
    <n v="1"/>
    <x v="0"/>
  </r>
  <r>
    <d v="1994-05-05T00:00:00"/>
    <x v="0"/>
    <n v="1"/>
    <n v="1"/>
    <x v="17"/>
    <n v="16"/>
    <x v="0"/>
    <n v="89"/>
    <n v="6.32"/>
    <n v="5.6676531250000002"/>
    <m/>
    <n v="1"/>
    <n v="8"/>
    <n v="399"/>
    <n v="1"/>
    <x v="0"/>
  </r>
  <r>
    <d v="1994-05-05T00:00:00"/>
    <x v="0"/>
    <n v="1"/>
    <n v="1"/>
    <x v="17"/>
    <n v="17"/>
    <x v="0"/>
    <n v="82"/>
    <n v="4.96"/>
    <n v="4.4480315670000001"/>
    <m/>
    <n v="1"/>
    <n v="8"/>
    <n v="399"/>
    <n v="1"/>
    <x v="0"/>
  </r>
  <r>
    <d v="1994-05-05T00:00:00"/>
    <x v="0"/>
    <n v="1"/>
    <n v="1"/>
    <x v="17"/>
    <n v="18"/>
    <x v="0"/>
    <n v="87"/>
    <n v="6.06"/>
    <n v="5.4344901800000001"/>
    <m/>
    <n v="1"/>
    <n v="8"/>
    <n v="399"/>
    <n v="1"/>
    <x v="0"/>
  </r>
  <r>
    <d v="1994-05-05T00:00:00"/>
    <x v="0"/>
    <n v="1"/>
    <n v="1"/>
    <x v="17"/>
    <n v="19"/>
    <x v="0"/>
    <n v="82"/>
    <n v="5.05"/>
    <n v="4.5287418170000002"/>
    <m/>
    <n v="1"/>
    <n v="8"/>
    <n v="399"/>
    <n v="1"/>
    <x v="0"/>
  </r>
  <r>
    <d v="1994-05-05T00:00:00"/>
    <x v="0"/>
    <n v="1"/>
    <n v="1"/>
    <x v="17"/>
    <n v="20"/>
    <x v="0"/>
    <n v="79"/>
    <n v="4.6399999999999997"/>
    <n v="4.1610617879999996"/>
    <m/>
    <n v="1"/>
    <n v="8"/>
    <n v="399"/>
    <n v="1"/>
    <x v="0"/>
  </r>
  <r>
    <d v="1994-05-05T00:00:00"/>
    <x v="0"/>
    <n v="1"/>
    <n v="1"/>
    <x v="17"/>
    <n v="21"/>
    <x v="0"/>
    <n v="85"/>
    <n v="5.84"/>
    <n v="5.2371984579999999"/>
    <m/>
    <n v="1"/>
    <n v="8"/>
    <n v="399"/>
    <n v="1"/>
    <x v="0"/>
  </r>
  <r>
    <d v="1994-05-05T00:00:00"/>
    <x v="0"/>
    <n v="1"/>
    <n v="1"/>
    <x v="17"/>
    <n v="22"/>
    <x v="0"/>
    <n v="85"/>
    <n v="5.89"/>
    <n v="5.282037485"/>
    <m/>
    <n v="1"/>
    <n v="8"/>
    <n v="399"/>
    <n v="1"/>
    <x v="0"/>
  </r>
  <r>
    <d v="1994-05-05T00:00:00"/>
    <x v="0"/>
    <n v="1"/>
    <n v="1"/>
    <x v="17"/>
    <n v="23"/>
    <x v="0"/>
    <n v="81"/>
    <n v="4.63"/>
    <n v="4.1520939830000003"/>
    <m/>
    <n v="1"/>
    <n v="8"/>
    <n v="399"/>
    <n v="1"/>
    <x v="0"/>
  </r>
  <r>
    <d v="1994-05-05T00:00:00"/>
    <x v="0"/>
    <n v="1"/>
    <n v="1"/>
    <x v="17"/>
    <n v="24"/>
    <x v="0"/>
    <n v="85"/>
    <n v="5.87"/>
    <n v="5.2641018739999996"/>
    <m/>
    <n v="1"/>
    <n v="8"/>
    <n v="399"/>
    <n v="1"/>
    <x v="0"/>
  </r>
  <r>
    <d v="1994-05-05T00:00:00"/>
    <x v="0"/>
    <n v="1"/>
    <n v="1"/>
    <x v="17"/>
    <n v="25"/>
    <x v="0"/>
    <n v="79"/>
    <n v="4.57"/>
    <n v="4.0982871489999999"/>
    <m/>
    <n v="1"/>
    <n v="8"/>
    <n v="399"/>
    <n v="1"/>
    <x v="0"/>
  </r>
  <r>
    <d v="1994-05-05T00:00:00"/>
    <x v="0"/>
    <n v="1"/>
    <n v="1"/>
    <x v="17"/>
    <n v="26"/>
    <x v="0"/>
    <n v="77"/>
    <n v="4"/>
    <n v="3.5871222309999999"/>
    <m/>
    <n v="1"/>
    <n v="8"/>
    <n v="399"/>
    <n v="1"/>
    <x v="0"/>
  </r>
  <r>
    <d v="1994-05-05T00:00:00"/>
    <x v="0"/>
    <n v="1"/>
    <n v="1"/>
    <x v="17"/>
    <n v="27"/>
    <x v="0"/>
    <n v="84"/>
    <n v="5.67"/>
    <n v="5.0847457629999999"/>
    <m/>
    <n v="1"/>
    <n v="8"/>
    <n v="399"/>
    <n v="1"/>
    <x v="0"/>
  </r>
  <r>
    <d v="1994-05-05T00:00:00"/>
    <x v="0"/>
    <n v="1"/>
    <n v="1"/>
    <x v="17"/>
    <n v="28"/>
    <x v="0"/>
    <n v="81"/>
    <n v="5.14"/>
    <n v="4.6094520670000003"/>
    <m/>
    <n v="1"/>
    <n v="8"/>
    <n v="399"/>
    <n v="1"/>
    <x v="0"/>
  </r>
  <r>
    <d v="1994-05-05T00:00:00"/>
    <x v="0"/>
    <n v="1"/>
    <n v="1"/>
    <x v="17"/>
    <n v="29"/>
    <x v="0"/>
    <n v="85"/>
    <n v="5.15"/>
    <n v="4.6184198729999997"/>
    <m/>
    <n v="1"/>
    <n v="8"/>
    <n v="399"/>
    <n v="1"/>
    <x v="0"/>
  </r>
  <r>
    <d v="1994-05-05T00:00:00"/>
    <x v="0"/>
    <n v="1"/>
    <n v="1"/>
    <x v="17"/>
    <n v="30"/>
    <x v="0"/>
    <n v="84"/>
    <n v="6.04"/>
    <n v="5.4165545689999997"/>
    <m/>
    <n v="1"/>
    <n v="8"/>
    <n v="399"/>
    <n v="1"/>
    <x v="0"/>
  </r>
  <r>
    <d v="1994-05-05T00:00:00"/>
    <x v="0"/>
    <n v="1"/>
    <n v="1"/>
    <x v="17"/>
    <n v="31"/>
    <x v="0"/>
    <n v="87"/>
    <n v="6.26"/>
    <n v="5.6138462919999998"/>
    <m/>
    <n v="1"/>
    <n v="8"/>
    <n v="399"/>
    <n v="1"/>
    <x v="0"/>
  </r>
  <r>
    <d v="1994-05-05T00:00:00"/>
    <x v="0"/>
    <n v="1"/>
    <n v="1"/>
    <x v="17"/>
    <n v="32"/>
    <x v="0"/>
    <n v="84"/>
    <n v="4.99"/>
    <n v="4.4749349829999998"/>
    <m/>
    <n v="1"/>
    <n v="8"/>
    <n v="399"/>
    <n v="1"/>
    <x v="0"/>
  </r>
  <r>
    <d v="1994-05-05T00:00:00"/>
    <x v="0"/>
    <n v="1"/>
    <n v="1"/>
    <x v="17"/>
    <n v="33"/>
    <x v="0"/>
    <n v="82"/>
    <n v="5.18"/>
    <n v="4.6453232890000002"/>
    <m/>
    <n v="1"/>
    <n v="8"/>
    <n v="399"/>
    <n v="1"/>
    <x v="0"/>
  </r>
  <r>
    <d v="1994-05-05T00:00:00"/>
    <x v="0"/>
    <n v="1"/>
    <n v="1"/>
    <x v="17"/>
    <n v="34"/>
    <x v="0"/>
    <n v="80"/>
    <n v="4.62"/>
    <n v="4.1431261770000001"/>
    <m/>
    <n v="1"/>
    <n v="8"/>
    <n v="399"/>
    <n v="1"/>
    <x v="0"/>
  </r>
  <r>
    <d v="1994-05-05T00:00:00"/>
    <x v="0"/>
    <n v="1"/>
    <n v="1"/>
    <x v="17"/>
    <n v="35"/>
    <x v="0"/>
    <n v="84"/>
    <n v="6.2"/>
    <n v="5.5600394580000003"/>
    <m/>
    <n v="1"/>
    <n v="8"/>
    <n v="399"/>
    <n v="1"/>
    <x v="0"/>
  </r>
  <r>
    <d v="1994-05-05T00:00:00"/>
    <x v="0"/>
    <n v="1"/>
    <n v="1"/>
    <x v="17"/>
    <n v="36"/>
    <x v="0"/>
    <n v="82"/>
    <n v="5.14"/>
    <n v="4.6094520670000003"/>
    <m/>
    <n v="1"/>
    <n v="8"/>
    <n v="399"/>
    <n v="1"/>
    <x v="0"/>
  </r>
  <r>
    <d v="1994-05-05T00:00:00"/>
    <x v="0"/>
    <n v="1"/>
    <n v="1"/>
    <x v="17"/>
    <n v="37"/>
    <x v="0"/>
    <n v="78"/>
    <n v="4.21"/>
    <n v="3.7754461479999999"/>
    <m/>
    <n v="1"/>
    <n v="8"/>
    <n v="399"/>
    <n v="1"/>
    <x v="0"/>
  </r>
  <r>
    <d v="1994-05-05T00:00:00"/>
    <x v="0"/>
    <n v="1"/>
    <n v="1"/>
    <x v="17"/>
    <n v="38"/>
    <x v="0"/>
    <n v="78"/>
    <n v="4.16"/>
    <n v="3.7306071200000002"/>
    <m/>
    <n v="1"/>
    <n v="8"/>
    <n v="399"/>
    <n v="1"/>
    <x v="0"/>
  </r>
  <r>
    <d v="1994-05-05T00:00:00"/>
    <x v="0"/>
    <n v="1"/>
    <n v="1"/>
    <x v="17"/>
    <n v="39"/>
    <x v="0"/>
    <n v="82"/>
    <n v="5.34"/>
    <n v="4.7888081790000001"/>
    <m/>
    <n v="1"/>
    <n v="8"/>
    <n v="399"/>
    <n v="1"/>
    <x v="0"/>
  </r>
  <r>
    <d v="1994-05-05T00:00:00"/>
    <x v="0"/>
    <n v="1"/>
    <n v="1"/>
    <x v="17"/>
    <n v="40"/>
    <x v="0"/>
    <n v="80"/>
    <n v="4.3600000000000003"/>
    <n v="3.909963232"/>
    <m/>
    <n v="1"/>
    <n v="8"/>
    <n v="399"/>
    <n v="1"/>
    <x v="0"/>
  </r>
  <r>
    <d v="1994-05-05T00:00:00"/>
    <x v="0"/>
    <n v="1"/>
    <n v="1"/>
    <x v="17"/>
    <n v="41"/>
    <x v="0"/>
    <n v="80"/>
    <n v="4.3099999999999996"/>
    <n v="3.8651242039999998"/>
    <m/>
    <n v="1"/>
    <n v="8"/>
    <n v="399"/>
    <n v="1"/>
    <x v="0"/>
  </r>
  <r>
    <d v="1994-05-05T00:00:00"/>
    <x v="0"/>
    <n v="1"/>
    <n v="1"/>
    <x v="17"/>
    <n v="42"/>
    <x v="0"/>
    <n v="75"/>
    <n v="4.1100000000000003"/>
    <n v="3.6857680930000001"/>
    <m/>
    <n v="1"/>
    <n v="8"/>
    <n v="399"/>
    <n v="1"/>
    <x v="0"/>
  </r>
  <r>
    <d v="1994-05-05T00:00:00"/>
    <x v="0"/>
    <n v="1"/>
    <n v="1"/>
    <x v="17"/>
    <n v="43"/>
    <x v="0"/>
    <n v="78"/>
    <n v="3.97"/>
    <n v="3.5602188140000002"/>
    <m/>
    <n v="1"/>
    <n v="8"/>
    <n v="399"/>
    <n v="1"/>
    <x v="0"/>
  </r>
  <r>
    <d v="1994-05-05T00:00:00"/>
    <x v="0"/>
    <n v="1"/>
    <n v="1"/>
    <x v="17"/>
    <n v="44"/>
    <x v="0"/>
    <n v="78"/>
    <n v="4.3099999999999996"/>
    <n v="3.8651242039999998"/>
    <m/>
    <n v="1"/>
    <n v="8"/>
    <n v="399"/>
    <n v="1"/>
    <x v="0"/>
  </r>
  <r>
    <d v="1994-05-05T00:00:00"/>
    <x v="0"/>
    <n v="1"/>
    <n v="1"/>
    <x v="17"/>
    <n v="45"/>
    <x v="0"/>
    <n v="77"/>
    <n v="3.99"/>
    <n v="3.5781544260000002"/>
    <m/>
    <n v="1"/>
    <n v="8"/>
    <n v="399"/>
    <n v="1"/>
    <x v="0"/>
  </r>
  <r>
    <d v="1994-05-05T00:00:00"/>
    <x v="0"/>
    <n v="1"/>
    <n v="1"/>
    <x v="17"/>
    <n v="46"/>
    <x v="0"/>
    <n v="79"/>
    <n v="4.75"/>
    <n v="4.2597076500000002"/>
    <m/>
    <n v="1"/>
    <n v="8"/>
    <n v="399"/>
    <n v="1"/>
    <x v="0"/>
  </r>
  <r>
    <d v="1994-05-05T00:00:00"/>
    <x v="0"/>
    <n v="1"/>
    <n v="1"/>
    <x v="17"/>
    <n v="47"/>
    <x v="0"/>
    <n v="81"/>
    <n v="4.79"/>
    <n v="4.2955788720000001"/>
    <m/>
    <n v="1"/>
    <n v="8"/>
    <n v="399"/>
    <n v="1"/>
    <x v="0"/>
  </r>
  <r>
    <d v="1994-05-05T00:00:00"/>
    <x v="0"/>
    <n v="1"/>
    <n v="1"/>
    <x v="17"/>
    <n v="48"/>
    <x v="0"/>
    <n v="77"/>
    <n v="4.1500000000000004"/>
    <n v="3.721639315"/>
    <m/>
    <n v="1"/>
    <n v="8"/>
    <n v="399"/>
    <n v="1"/>
    <x v="0"/>
  </r>
  <r>
    <d v="1994-05-05T00:00:00"/>
    <x v="0"/>
    <n v="1"/>
    <n v="1"/>
    <x v="17"/>
    <n v="49"/>
    <x v="0"/>
    <n v="75"/>
    <n v="3.97"/>
    <n v="3.5602188140000002"/>
    <m/>
    <n v="1"/>
    <n v="8"/>
    <n v="399"/>
    <n v="1"/>
    <x v="0"/>
  </r>
  <r>
    <d v="1994-05-05T00:00:00"/>
    <x v="0"/>
    <n v="1"/>
    <n v="1"/>
    <x v="17"/>
    <n v="50"/>
    <x v="0"/>
    <n v="83"/>
    <n v="5.29"/>
    <n v="4.7439691509999999"/>
    <m/>
    <n v="1"/>
    <n v="8"/>
    <n v="399"/>
    <n v="1"/>
    <x v="0"/>
  </r>
  <r>
    <d v="1994-05-05T00:00:00"/>
    <x v="0"/>
    <n v="1"/>
    <n v="1"/>
    <x v="17"/>
    <n v="51"/>
    <x v="0"/>
    <n v="77"/>
    <n v="4.47"/>
    <n v="4.0086090929999996"/>
    <m/>
    <n v="1"/>
    <n v="8"/>
    <n v="399"/>
    <n v="1"/>
    <x v="0"/>
  </r>
  <r>
    <d v="1994-05-05T00:00:00"/>
    <x v="0"/>
    <n v="1"/>
    <n v="1"/>
    <x v="17"/>
    <n v="52"/>
    <x v="0"/>
    <n v="80"/>
    <n v="4.75"/>
    <n v="4.2597076500000002"/>
    <m/>
    <n v="1"/>
    <n v="8"/>
    <n v="399"/>
    <n v="1"/>
    <x v="0"/>
  </r>
  <r>
    <d v="1994-05-05T00:00:00"/>
    <x v="0"/>
    <n v="1"/>
    <n v="1"/>
    <x v="17"/>
    <n v="53"/>
    <x v="0"/>
    <n v="75"/>
    <n v="3.64"/>
    <n v="3.2642812299999999"/>
    <m/>
    <n v="1"/>
    <n v="8"/>
    <n v="399"/>
    <n v="1"/>
    <x v="0"/>
  </r>
  <r>
    <d v="1994-05-05T00:00:00"/>
    <x v="0"/>
    <n v="1"/>
    <n v="1"/>
    <x v="17"/>
    <n v="54"/>
    <x v="0"/>
    <n v="73"/>
    <n v="3.55"/>
    <n v="3.1835709799999998"/>
    <m/>
    <m/>
    <n v="8"/>
    <n v="399"/>
    <n v="1"/>
    <x v="0"/>
  </r>
  <r>
    <d v="1994-05-05T00:00:00"/>
    <x v="0"/>
    <n v="1"/>
    <n v="1"/>
    <x v="17"/>
    <n v="55"/>
    <x v="0"/>
    <n v="77"/>
    <n v="4.41"/>
    <n v="3.9548022600000001"/>
    <m/>
    <m/>
    <n v="8"/>
    <n v="399"/>
    <n v="1"/>
    <x v="0"/>
  </r>
  <r>
    <d v="1994-05-05T00:00:00"/>
    <x v="0"/>
    <n v="1"/>
    <n v="1"/>
    <x v="17"/>
    <n v="56"/>
    <x v="0"/>
    <n v="81"/>
    <n v="4.6500000000000004"/>
    <n v="4.1700295939999998"/>
    <m/>
    <m/>
    <n v="8"/>
    <n v="399"/>
    <n v="1"/>
    <x v="0"/>
  </r>
  <r>
    <d v="1994-05-05T00:00:00"/>
    <x v="0"/>
    <n v="1"/>
    <n v="1"/>
    <x v="17"/>
    <n v="57"/>
    <x v="0"/>
    <n v="75"/>
    <n v="3.5"/>
    <n v="3.1387319520000001"/>
    <m/>
    <m/>
    <n v="8"/>
    <n v="399"/>
    <n v="1"/>
    <x v="0"/>
  </r>
  <r>
    <d v="1994-05-05T00:00:00"/>
    <x v="0"/>
    <n v="1"/>
    <n v="1"/>
    <x v="17"/>
    <n v="58"/>
    <x v="0"/>
    <n v="76"/>
    <n v="4.0999999999999996"/>
    <n v="3.6768002869999998"/>
    <m/>
    <m/>
    <n v="8"/>
    <n v="399"/>
    <n v="1"/>
    <x v="0"/>
  </r>
  <r>
    <d v="1994-05-05T00:00:00"/>
    <x v="0"/>
    <n v="1"/>
    <n v="1"/>
    <x v="17"/>
    <n v="59"/>
    <x v="0"/>
    <n v="75"/>
    <n v="3.92"/>
    <n v="3.5153797870000001"/>
    <m/>
    <m/>
    <n v="8"/>
    <n v="399"/>
    <n v="1"/>
    <x v="0"/>
  </r>
  <r>
    <d v="1994-05-05T00:00:00"/>
    <x v="0"/>
    <n v="1"/>
    <n v="1"/>
    <x v="17"/>
    <n v="60"/>
    <x v="0"/>
    <n v="79"/>
    <n v="5.16"/>
    <n v="4.6273876779999998"/>
    <m/>
    <m/>
    <n v="8"/>
    <n v="399"/>
    <n v="1"/>
    <x v="0"/>
  </r>
  <r>
    <d v="1994-05-05T00:00:00"/>
    <x v="0"/>
    <n v="1"/>
    <n v="1"/>
    <x v="17"/>
    <n v="61"/>
    <x v="0"/>
    <n v="79"/>
    <n v="4.87"/>
    <n v="4.367321316"/>
    <m/>
    <m/>
    <n v="8"/>
    <n v="399"/>
    <n v="1"/>
    <x v="0"/>
  </r>
  <r>
    <d v="1994-05-05T00:00:00"/>
    <x v="0"/>
    <n v="1"/>
    <n v="1"/>
    <x v="17"/>
    <n v="62"/>
    <x v="0"/>
    <n v="75"/>
    <n v="3.95"/>
    <n v="3.5422832030000002"/>
    <m/>
    <m/>
    <n v="8"/>
    <n v="399"/>
    <n v="1"/>
    <x v="0"/>
  </r>
  <r>
    <d v="1994-05-05T00:00:00"/>
    <x v="0"/>
    <n v="1"/>
    <n v="1"/>
    <x v="17"/>
    <n v="63"/>
    <x v="0"/>
    <n v="75"/>
    <n v="3.75"/>
    <n v="3.3629270920000001"/>
    <m/>
    <m/>
    <n v="8"/>
    <n v="399"/>
    <n v="1"/>
    <x v="0"/>
  </r>
  <r>
    <d v="1994-05-05T00:00:00"/>
    <x v="0"/>
    <n v="1"/>
    <n v="1"/>
    <x v="17"/>
    <n v="64"/>
    <x v="0"/>
    <n v="74"/>
    <n v="3.99"/>
    <n v="3.5781544260000002"/>
    <m/>
    <m/>
    <n v="8"/>
    <n v="399"/>
    <n v="1"/>
    <x v="0"/>
  </r>
  <r>
    <d v="1994-05-05T00:00:00"/>
    <x v="0"/>
    <n v="1"/>
    <n v="1"/>
    <x v="17"/>
    <n v="65"/>
    <x v="0"/>
    <n v="72"/>
    <n v="3.32"/>
    <n v="2.9773114519999999"/>
    <m/>
    <m/>
    <n v="8"/>
    <n v="399"/>
    <n v="1"/>
    <x v="0"/>
  </r>
  <r>
    <d v="1994-05-05T00:00:00"/>
    <x v="0"/>
    <n v="1"/>
    <n v="1"/>
    <x v="17"/>
    <n v="66"/>
    <x v="0"/>
    <n v="71"/>
    <n v="3.14"/>
    <n v="2.8158909510000001"/>
    <m/>
    <m/>
    <n v="8"/>
    <n v="399"/>
    <n v="1"/>
    <x v="0"/>
  </r>
  <r>
    <d v="1994-05-05T00:00:00"/>
    <x v="0"/>
    <n v="1"/>
    <n v="1"/>
    <x v="17"/>
    <n v="67"/>
    <x v="0"/>
    <n v="72"/>
    <n v="3.65"/>
    <n v="3.2732490360000002"/>
    <m/>
    <m/>
    <n v="8"/>
    <n v="399"/>
    <n v="1"/>
    <x v="0"/>
  </r>
  <r>
    <d v="1994-05-05T00:00:00"/>
    <x v="0"/>
    <n v="1"/>
    <n v="1"/>
    <x v="17"/>
    <n v="68"/>
    <x v="0"/>
    <n v="70"/>
    <n v="3.3"/>
    <n v="2.959375841"/>
    <m/>
    <m/>
    <n v="8"/>
    <n v="399"/>
    <n v="1"/>
    <x v="0"/>
  </r>
  <r>
    <d v="1994-05-05T00:00:00"/>
    <x v="0"/>
    <n v="1"/>
    <n v="1"/>
    <x v="17"/>
    <n v="69"/>
    <x v="0"/>
    <n v="70"/>
    <n v="2.86"/>
    <n v="2.564792395"/>
    <m/>
    <m/>
    <n v="8"/>
    <n v="399"/>
    <n v="1"/>
    <x v="0"/>
  </r>
  <r>
    <d v="1994-05-05T00:00:00"/>
    <x v="0"/>
    <n v="1"/>
    <n v="1"/>
    <x v="17"/>
    <n v="70"/>
    <x v="0"/>
    <n v="78"/>
    <n v="4.26"/>
    <n v="3.8202851760000001"/>
    <m/>
    <n v="1"/>
    <n v="8"/>
    <n v="399"/>
    <n v="1"/>
    <x v="0"/>
  </r>
  <r>
    <d v="1994-05-05T00:00:00"/>
    <x v="0"/>
    <n v="1"/>
    <n v="1"/>
    <x v="17"/>
    <n v="71"/>
    <x v="0"/>
    <n v="72"/>
    <n v="3.43"/>
    <n v="3.075957313"/>
    <m/>
    <m/>
    <n v="8"/>
    <n v="399"/>
    <n v="1"/>
    <x v="0"/>
  </r>
  <r>
    <d v="1994-05-05T00:00:00"/>
    <x v="0"/>
    <n v="1"/>
    <n v="1"/>
    <x v="17"/>
    <n v="72"/>
    <x v="0"/>
    <n v="70"/>
    <n v="3.2"/>
    <n v="2.8696977850000001"/>
    <m/>
    <m/>
    <n v="8"/>
    <n v="399"/>
    <n v="1"/>
    <x v="0"/>
  </r>
  <r>
    <d v="1994-05-05T00:00:00"/>
    <x v="0"/>
    <n v="1"/>
    <n v="1"/>
    <x v="17"/>
    <n v="73"/>
    <x v="0"/>
    <n v="67"/>
    <n v="2.9"/>
    <n v="2.600663618"/>
    <m/>
    <m/>
    <n v="8"/>
    <n v="399"/>
    <n v="1"/>
    <x v="0"/>
  </r>
  <r>
    <d v="1994-05-05T00:00:00"/>
    <x v="0"/>
    <n v="1"/>
    <n v="1"/>
    <x v="17"/>
    <n v="74"/>
    <x v="0"/>
    <n v="83"/>
    <n v="5.38"/>
    <n v="4.824679401"/>
    <m/>
    <n v="1"/>
    <n v="8"/>
    <n v="399"/>
    <n v="1"/>
    <x v="0"/>
  </r>
  <r>
    <d v="1994-05-05T00:00:00"/>
    <x v="0"/>
    <n v="1"/>
    <n v="1"/>
    <x v="17"/>
    <n v="75"/>
    <x v="0"/>
    <n v="66"/>
    <n v="2.5499999999999998"/>
    <n v="2.2867904220000002"/>
    <m/>
    <m/>
    <n v="8"/>
    <n v="399"/>
    <n v="1"/>
    <x v="0"/>
  </r>
  <r>
    <d v="1994-05-05T00:00:00"/>
    <x v="0"/>
    <n v="1"/>
    <n v="1"/>
    <x v="17"/>
    <n v="76"/>
    <x v="0"/>
    <n v="68"/>
    <n v="2.81"/>
    <n v="2.5199533669999998"/>
    <m/>
    <m/>
    <n v="8"/>
    <n v="399"/>
    <n v="1"/>
    <x v="0"/>
  </r>
  <r>
    <d v="1994-05-05T00:00:00"/>
    <x v="0"/>
    <n v="1"/>
    <n v="1"/>
    <x v="17"/>
    <n v="77"/>
    <x v="0"/>
    <n v="75"/>
    <n v="3.8"/>
    <n v="3.4077661199999998"/>
    <m/>
    <n v="1"/>
    <n v="8"/>
    <n v="399"/>
    <n v="1"/>
    <x v="0"/>
  </r>
  <r>
    <d v="1994-05-05T00:00:00"/>
    <x v="0"/>
    <n v="1"/>
    <n v="1"/>
    <x v="17"/>
    <n v="78"/>
    <x v="0"/>
    <n v="66"/>
    <n v="2.5499999999999998"/>
    <n v="2.2867904220000002"/>
    <m/>
    <m/>
    <n v="8"/>
    <n v="399"/>
    <n v="1"/>
    <x v="0"/>
  </r>
  <r>
    <d v="1994-05-05T00:00:00"/>
    <x v="0"/>
    <n v="1"/>
    <n v="1"/>
    <x v="17"/>
    <n v="79"/>
    <x v="0"/>
    <n v="68"/>
    <n v="3.02"/>
    <n v="2.7082772849999999"/>
    <m/>
    <m/>
    <n v="8"/>
    <n v="399"/>
    <n v="1"/>
    <x v="0"/>
  </r>
  <r>
    <d v="1994-05-05T00:00:00"/>
    <x v="0"/>
    <n v="1"/>
    <n v="1"/>
    <x v="17"/>
    <n v="80"/>
    <x v="0"/>
    <n v="63"/>
    <n v="2.4500000000000002"/>
    <n v="2.1971123669999999"/>
    <m/>
    <m/>
    <n v="8"/>
    <n v="399"/>
    <n v="1"/>
    <x v="0"/>
  </r>
  <r>
    <d v="1994-05-05T00:00:00"/>
    <x v="0"/>
    <n v="1"/>
    <n v="1"/>
    <x v="17"/>
    <n v="81"/>
    <x v="0"/>
    <n v="72"/>
    <n v="3.13"/>
    <n v="2.8069231459999999"/>
    <m/>
    <m/>
    <n v="8"/>
    <n v="399"/>
    <n v="1"/>
    <x v="0"/>
  </r>
  <r>
    <d v="1994-05-05T00:00:00"/>
    <x v="0"/>
    <n v="1"/>
    <n v="1"/>
    <x v="17"/>
    <n v="82"/>
    <x v="0"/>
    <n v="65"/>
    <n v="2.37"/>
    <n v="2.125369922"/>
    <m/>
    <m/>
    <n v="8"/>
    <n v="399"/>
    <n v="1"/>
    <x v="0"/>
  </r>
  <r>
    <d v="1994-05-05T00:00:00"/>
    <x v="0"/>
    <n v="1"/>
    <n v="1"/>
    <x v="17"/>
    <n v="83"/>
    <x v="0"/>
    <n v="68"/>
    <n v="2.75"/>
    <n v="2.4661465339999999"/>
    <m/>
    <m/>
    <n v="8"/>
    <n v="399"/>
    <n v="1"/>
    <x v="0"/>
  </r>
  <r>
    <d v="1994-05-05T00:00:00"/>
    <x v="0"/>
    <n v="1"/>
    <n v="1"/>
    <x v="17"/>
    <n v="84"/>
    <x v="0"/>
    <n v="95"/>
    <n v="8.1199999999999992"/>
    <n v="7.2818581289999997"/>
    <m/>
    <n v="1"/>
    <n v="8"/>
    <n v="399"/>
    <n v="1"/>
    <x v="0"/>
  </r>
  <r>
    <d v="1994-05-05T00:00:00"/>
    <x v="0"/>
    <n v="1"/>
    <n v="1"/>
    <x v="17"/>
    <n v="85"/>
    <x v="0"/>
    <n v="92"/>
    <n v="7.56"/>
    <n v="6.7796610169999996"/>
    <m/>
    <n v="1"/>
    <n v="8"/>
    <n v="399"/>
    <n v="1"/>
    <x v="0"/>
  </r>
  <r>
    <d v="1994-05-05T00:00:00"/>
    <x v="0"/>
    <n v="1"/>
    <n v="1"/>
    <x v="17"/>
    <n v="86"/>
    <x v="0"/>
    <n v="84"/>
    <n v="5.35"/>
    <n v="4.7977759840000003"/>
    <m/>
    <n v="1"/>
    <n v="8"/>
    <n v="399"/>
    <n v="1"/>
    <x v="0"/>
  </r>
  <r>
    <d v="1994-05-05T00:00:00"/>
    <x v="0"/>
    <n v="1"/>
    <n v="1"/>
    <x v="17"/>
    <n v="87"/>
    <x v="0"/>
    <n v="83"/>
    <n v="5.28"/>
    <n v="4.7350013449999997"/>
    <m/>
    <n v="1"/>
    <n v="8"/>
    <n v="399"/>
    <n v="1"/>
    <x v="0"/>
  </r>
  <r>
    <d v="1994-05-05T00:00:00"/>
    <x v="0"/>
    <n v="1"/>
    <n v="1"/>
    <x v="17"/>
    <n v="88"/>
    <x v="0"/>
    <n v="88"/>
    <n v="6.46"/>
    <n v="5.7932024029999996"/>
    <m/>
    <n v="1"/>
    <n v="8"/>
    <n v="399"/>
    <n v="1"/>
    <x v="0"/>
  </r>
  <r>
    <d v="1994-05-05T00:00:00"/>
    <x v="0"/>
    <n v="1"/>
    <n v="1"/>
    <x v="17"/>
    <n v="89"/>
    <x v="0"/>
    <n v="80"/>
    <n v="5.07"/>
    <n v="4.5466774279999997"/>
    <m/>
    <n v="1"/>
    <n v="8"/>
    <n v="399"/>
    <n v="1"/>
    <x v="0"/>
  </r>
  <r>
    <d v="1994-05-05T00:00:00"/>
    <x v="0"/>
    <n v="1"/>
    <n v="1"/>
    <x v="17"/>
    <n v="90"/>
    <x v="0"/>
    <n v="83"/>
    <n v="5.0199999999999996"/>
    <n v="4.5018383999999996"/>
    <m/>
    <n v="1"/>
    <n v="8"/>
    <n v="399"/>
    <n v="1"/>
    <x v="0"/>
  </r>
  <r>
    <d v="1994-05-05T00:00:00"/>
    <x v="0"/>
    <n v="1"/>
    <n v="1"/>
    <x v="17"/>
    <n v="91"/>
    <x v="0"/>
    <n v="85"/>
    <n v="6.13"/>
    <n v="5.4972648189999997"/>
    <m/>
    <n v="1"/>
    <n v="8"/>
    <n v="399"/>
    <n v="1"/>
    <x v="0"/>
  </r>
  <r>
    <d v="1994-05-05T00:00:00"/>
    <x v="0"/>
    <n v="1"/>
    <n v="1"/>
    <x v="17"/>
    <n v="92"/>
    <x v="0"/>
    <n v="84"/>
    <n v="5.4"/>
    <n v="4.8426150120000004"/>
    <m/>
    <n v="1"/>
    <n v="8"/>
    <n v="399"/>
    <n v="1"/>
    <x v="0"/>
  </r>
  <r>
    <d v="1994-05-05T00:00:00"/>
    <x v="0"/>
    <n v="1"/>
    <n v="1"/>
    <x v="17"/>
    <n v="93"/>
    <x v="0"/>
    <n v="83"/>
    <n v="5.2"/>
    <n v="4.6632589009999998"/>
    <m/>
    <n v="1"/>
    <n v="8"/>
    <n v="399"/>
    <n v="1"/>
    <x v="0"/>
  </r>
  <r>
    <d v="1994-05-05T00:00:00"/>
    <x v="0"/>
    <n v="1"/>
    <n v="1"/>
    <x v="17"/>
    <n v="94"/>
    <x v="0"/>
    <n v="86"/>
    <n v="6.51"/>
    <n v="5.8380414309999997"/>
    <m/>
    <n v="1"/>
    <n v="8"/>
    <n v="399"/>
    <n v="1"/>
    <x v="0"/>
  </r>
  <r>
    <d v="1994-05-05T00:00:00"/>
    <x v="0"/>
    <n v="1"/>
    <n v="1"/>
    <x v="17"/>
    <n v="95"/>
    <x v="0"/>
    <n v="86"/>
    <n v="6.1"/>
    <n v="5.4703614030000001"/>
    <m/>
    <n v="1"/>
    <n v="8"/>
    <n v="399"/>
    <n v="1"/>
    <x v="0"/>
  </r>
  <r>
    <d v="1994-05-05T00:00:00"/>
    <x v="0"/>
    <n v="1"/>
    <n v="1"/>
    <x v="17"/>
    <n v="96"/>
    <x v="0"/>
    <n v="83"/>
    <n v="5.19"/>
    <n v="4.6542910949999996"/>
    <m/>
    <n v="1"/>
    <n v="8"/>
    <n v="399"/>
    <n v="1"/>
    <x v="0"/>
  </r>
  <r>
    <d v="1994-05-05T00:00:00"/>
    <x v="0"/>
    <n v="1"/>
    <n v="1"/>
    <x v="17"/>
    <n v="97"/>
    <x v="0"/>
    <n v="83"/>
    <n v="5.26"/>
    <n v="4.7170657340000002"/>
    <m/>
    <n v="1"/>
    <n v="8"/>
    <n v="399"/>
    <n v="1"/>
    <x v="0"/>
  </r>
  <r>
    <d v="1994-05-05T00:00:00"/>
    <x v="0"/>
    <n v="1"/>
    <n v="1"/>
    <x v="17"/>
    <n v="98"/>
    <x v="0"/>
    <n v="80"/>
    <n v="4.93"/>
    <n v="4.4211281500000004"/>
    <m/>
    <n v="1"/>
    <n v="8"/>
    <n v="399"/>
    <n v="1"/>
    <x v="0"/>
  </r>
  <r>
    <d v="1994-05-05T00:00:00"/>
    <x v="0"/>
    <n v="1"/>
    <n v="1"/>
    <x v="17"/>
    <n v="99"/>
    <x v="0"/>
    <n v="79"/>
    <n v="4.5199999999999996"/>
    <n v="4.0534481209999997"/>
    <m/>
    <n v="1"/>
    <n v="8"/>
    <n v="399"/>
    <n v="1"/>
    <x v="0"/>
  </r>
  <r>
    <d v="1994-05-05T00:00:00"/>
    <x v="0"/>
    <n v="1"/>
    <n v="1"/>
    <x v="17"/>
    <n v="100"/>
    <x v="0"/>
    <n v="87"/>
    <n v="6.14"/>
    <n v="5.506232625"/>
    <m/>
    <n v="1"/>
    <n v="8"/>
    <n v="399"/>
    <n v="1"/>
    <x v="0"/>
  </r>
  <r>
    <d v="1994-05-05T00:00:00"/>
    <x v="0"/>
    <n v="1"/>
    <n v="1"/>
    <x v="17"/>
    <n v="101"/>
    <x v="0"/>
    <n v="82"/>
    <n v="5.29"/>
    <n v="4.7439691509999999"/>
    <m/>
    <n v="1"/>
    <n v="8"/>
    <n v="399"/>
    <n v="1"/>
    <x v="0"/>
  </r>
  <r>
    <d v="1994-05-05T00:00:00"/>
    <x v="0"/>
    <n v="1"/>
    <n v="1"/>
    <x v="17"/>
    <n v="102"/>
    <x v="0"/>
    <n v="85"/>
    <n v="5.49"/>
    <n v="4.9233252619999996"/>
    <m/>
    <n v="1"/>
    <n v="8"/>
    <n v="399"/>
    <n v="1"/>
    <x v="0"/>
  </r>
  <r>
    <d v="1994-05-05T00:00:00"/>
    <x v="0"/>
    <n v="1"/>
    <n v="1"/>
    <x v="17"/>
    <n v="103"/>
    <x v="0"/>
    <n v="79"/>
    <n v="4.62"/>
    <n v="4.1431261770000001"/>
    <m/>
    <n v="1"/>
    <n v="8"/>
    <n v="399"/>
    <n v="1"/>
    <x v="0"/>
  </r>
  <r>
    <d v="1994-05-05T00:00:00"/>
    <x v="0"/>
    <n v="1"/>
    <n v="1"/>
    <x v="17"/>
    <n v="104"/>
    <x v="0"/>
    <n v="80"/>
    <n v="4.6100000000000003"/>
    <n v="4.1341583709999998"/>
    <m/>
    <n v="1"/>
    <n v="8"/>
    <n v="399"/>
    <n v="1"/>
    <x v="0"/>
  </r>
  <r>
    <d v="1994-05-05T00:00:00"/>
    <x v="0"/>
    <n v="1"/>
    <n v="1"/>
    <x v="17"/>
    <n v="105"/>
    <x v="0"/>
    <n v="85"/>
    <n v="6.27"/>
    <n v="5.622814097"/>
    <m/>
    <n v="1"/>
    <n v="8"/>
    <n v="399"/>
    <n v="1"/>
    <x v="0"/>
  </r>
  <r>
    <d v="1994-05-05T00:00:00"/>
    <x v="0"/>
    <n v="1"/>
    <n v="1"/>
    <x v="17"/>
    <n v="106"/>
    <x v="0"/>
    <n v="76"/>
    <n v="4.6500000000000004"/>
    <n v="4.1700295939999998"/>
    <m/>
    <n v="1"/>
    <n v="8"/>
    <n v="399"/>
    <n v="1"/>
    <x v="0"/>
  </r>
  <r>
    <d v="1994-05-05T00:00:00"/>
    <x v="0"/>
    <n v="1"/>
    <n v="1"/>
    <x v="17"/>
    <n v="107"/>
    <x v="0"/>
    <n v="85"/>
    <n v="5.67"/>
    <n v="5.0847457629999999"/>
    <m/>
    <n v="1"/>
    <n v="8"/>
    <n v="399"/>
    <n v="1"/>
    <x v="0"/>
  </r>
  <r>
    <d v="1994-05-05T00:00:00"/>
    <x v="0"/>
    <n v="1"/>
    <n v="1"/>
    <x v="17"/>
    <n v="108"/>
    <x v="0"/>
    <n v="79"/>
    <n v="5.08"/>
    <n v="4.555645234"/>
    <m/>
    <n v="1"/>
    <n v="8"/>
    <n v="399"/>
    <n v="1"/>
    <x v="0"/>
  </r>
  <r>
    <d v="1994-05-05T00:00:00"/>
    <x v="0"/>
    <n v="1"/>
    <n v="1"/>
    <x v="17"/>
    <n v="109"/>
    <x v="0"/>
    <n v="79"/>
    <n v="4.25"/>
    <n v="3.8113173709999999"/>
    <m/>
    <n v="1"/>
    <n v="8"/>
    <n v="399"/>
    <n v="1"/>
    <x v="0"/>
  </r>
  <r>
    <d v="1994-05-05T00:00:00"/>
    <x v="0"/>
    <n v="1"/>
    <n v="1"/>
    <x v="17"/>
    <n v="110"/>
    <x v="0"/>
    <n v="79"/>
    <n v="5.0199999999999996"/>
    <n v="4.5018383999999996"/>
    <m/>
    <n v="1"/>
    <n v="8"/>
    <n v="399"/>
    <n v="1"/>
    <x v="0"/>
  </r>
  <r>
    <d v="1994-05-05T00:00:00"/>
    <x v="0"/>
    <n v="1"/>
    <n v="1"/>
    <x v="17"/>
    <n v="111"/>
    <x v="0"/>
    <n v="79"/>
    <n v="4.63"/>
    <n v="4.1520939830000003"/>
    <m/>
    <n v="1"/>
    <n v="8"/>
    <n v="399"/>
    <n v="1"/>
    <x v="0"/>
  </r>
  <r>
    <d v="1994-05-05T00:00:00"/>
    <x v="0"/>
    <n v="1"/>
    <n v="1"/>
    <x v="17"/>
    <n v="112"/>
    <x v="0"/>
    <n v="78"/>
    <n v="4.62"/>
    <n v="4.1431261770000001"/>
    <m/>
    <n v="1"/>
    <n v="8"/>
    <n v="399"/>
    <n v="1"/>
    <x v="0"/>
  </r>
  <r>
    <d v="1994-05-05T00:00:00"/>
    <x v="0"/>
    <n v="1"/>
    <n v="1"/>
    <x v="17"/>
    <n v="113"/>
    <x v="0"/>
    <n v="80"/>
    <n v="5.42"/>
    <n v="4.860550623"/>
    <m/>
    <n v="1"/>
    <n v="8"/>
    <n v="399"/>
    <n v="1"/>
    <x v="0"/>
  </r>
  <r>
    <d v="1994-05-05T00:00:00"/>
    <x v="0"/>
    <n v="1"/>
    <n v="1"/>
    <x v="17"/>
    <n v="114"/>
    <x v="0"/>
    <n v="80"/>
    <n v="4.75"/>
    <n v="4.2597076500000002"/>
    <m/>
    <n v="1"/>
    <n v="8"/>
    <n v="399"/>
    <n v="1"/>
    <x v="0"/>
  </r>
  <r>
    <d v="1994-05-05T00:00:00"/>
    <x v="0"/>
    <n v="1"/>
    <n v="1"/>
    <x v="17"/>
    <n v="115"/>
    <x v="0"/>
    <n v="79"/>
    <n v="4.8499999999999996"/>
    <n v="4.3493857050000004"/>
    <m/>
    <n v="1"/>
    <n v="8"/>
    <n v="399"/>
    <n v="1"/>
    <x v="0"/>
  </r>
  <r>
    <d v="1994-05-05T00:00:00"/>
    <x v="0"/>
    <n v="1"/>
    <n v="1"/>
    <x v="17"/>
    <n v="116"/>
    <x v="0"/>
    <n v="83"/>
    <n v="5.78"/>
    <n v="5.1833916240000004"/>
    <m/>
    <n v="1"/>
    <n v="8"/>
    <n v="399"/>
    <n v="1"/>
    <x v="0"/>
  </r>
  <r>
    <d v="1994-05-05T00:00:00"/>
    <x v="0"/>
    <n v="1"/>
    <n v="1"/>
    <x v="17"/>
    <n v="117"/>
    <x v="0"/>
    <n v="76"/>
    <n v="4.4000000000000004"/>
    <n v="3.9458344539999999"/>
    <m/>
    <n v="1"/>
    <n v="8"/>
    <n v="399"/>
    <n v="1"/>
    <x v="0"/>
  </r>
  <r>
    <d v="1994-05-05T00:00:00"/>
    <x v="0"/>
    <n v="1"/>
    <n v="1"/>
    <x v="17"/>
    <n v="118"/>
    <x v="0"/>
    <n v="78"/>
    <n v="4.32"/>
    <n v="3.87409201"/>
    <m/>
    <n v="1"/>
    <n v="8"/>
    <n v="399"/>
    <n v="1"/>
    <x v="0"/>
  </r>
  <r>
    <d v="1994-05-05T00:00:00"/>
    <x v="0"/>
    <n v="1"/>
    <n v="1"/>
    <x v="17"/>
    <n v="119"/>
    <x v="0"/>
    <n v="81"/>
    <n v="4.68"/>
    <n v="4.1969330100000004"/>
    <m/>
    <n v="1"/>
    <n v="8"/>
    <n v="399"/>
    <n v="1"/>
    <x v="0"/>
  </r>
  <r>
    <d v="1994-05-05T00:00:00"/>
    <x v="0"/>
    <n v="1"/>
    <n v="1"/>
    <x v="17"/>
    <n v="120"/>
    <x v="0"/>
    <n v="78"/>
    <n v="4.43"/>
    <n v="3.9727378710000001"/>
    <m/>
    <n v="1"/>
    <n v="8"/>
    <n v="399"/>
    <n v="1"/>
    <x v="0"/>
  </r>
  <r>
    <d v="1994-05-05T00:00:00"/>
    <x v="0"/>
    <n v="1"/>
    <n v="1"/>
    <x v="17"/>
    <n v="121"/>
    <x v="0"/>
    <n v="78"/>
    <n v="4.0999999999999996"/>
    <n v="3.6768002869999998"/>
    <m/>
    <n v="1"/>
    <n v="8"/>
    <n v="399"/>
    <n v="1"/>
    <x v="0"/>
  </r>
  <r>
    <d v="1994-05-05T00:00:00"/>
    <x v="0"/>
    <n v="1"/>
    <n v="1"/>
    <x v="17"/>
    <n v="122"/>
    <x v="0"/>
    <n v="82"/>
    <n v="5.39"/>
    <n v="4.8336472070000003"/>
    <m/>
    <n v="1"/>
    <n v="8"/>
    <n v="399"/>
    <n v="1"/>
    <x v="0"/>
  </r>
  <r>
    <d v="1994-05-05T00:00:00"/>
    <x v="0"/>
    <n v="1"/>
    <n v="1"/>
    <x v="17"/>
    <n v="123"/>
    <x v="0"/>
    <n v="78"/>
    <n v="4.45"/>
    <n v="3.990673482"/>
    <m/>
    <n v="1"/>
    <n v="8"/>
    <n v="399"/>
    <n v="1"/>
    <x v="0"/>
  </r>
  <r>
    <d v="1994-05-05T00:00:00"/>
    <x v="0"/>
    <n v="1"/>
    <n v="1"/>
    <x v="17"/>
    <n v="124"/>
    <x v="0"/>
    <n v="72"/>
    <n v="3.5"/>
    <n v="3.1387319520000001"/>
    <m/>
    <m/>
    <n v="8"/>
    <n v="399"/>
    <n v="1"/>
    <x v="0"/>
  </r>
  <r>
    <d v="1994-05-05T00:00:00"/>
    <x v="0"/>
    <n v="1"/>
    <n v="1"/>
    <x v="17"/>
    <n v="125"/>
    <x v="0"/>
    <n v="75"/>
    <n v="3.96"/>
    <n v="3.551251009"/>
    <m/>
    <n v="1"/>
    <n v="8"/>
    <n v="399"/>
    <n v="1"/>
    <x v="0"/>
  </r>
  <r>
    <d v="1994-05-05T00:00:00"/>
    <x v="0"/>
    <n v="1"/>
    <n v="1"/>
    <x v="17"/>
    <n v="126"/>
    <x v="0"/>
    <n v="81"/>
    <n v="5.57"/>
    <n v="4.9950677069999996"/>
    <m/>
    <n v="1"/>
    <n v="8"/>
    <n v="399"/>
    <n v="1"/>
    <x v="0"/>
  </r>
  <r>
    <d v="1994-05-05T00:00:00"/>
    <x v="0"/>
    <n v="1"/>
    <n v="1"/>
    <x v="17"/>
    <n v="127"/>
    <x v="0"/>
    <n v="70"/>
    <n v="2.86"/>
    <n v="2.564792395"/>
    <m/>
    <m/>
    <n v="8"/>
    <n v="399"/>
    <n v="1"/>
    <x v="0"/>
  </r>
  <r>
    <d v="1994-05-05T00:00:00"/>
    <x v="0"/>
    <n v="1"/>
    <n v="1"/>
    <x v="17"/>
    <n v="128"/>
    <x v="0"/>
    <n v="79"/>
    <n v="4.08"/>
    <n v="3.6588646759999999"/>
    <m/>
    <n v="1"/>
    <n v="8"/>
    <n v="399"/>
    <n v="1"/>
    <x v="0"/>
  </r>
  <r>
    <d v="1994-05-05T00:00:00"/>
    <x v="0"/>
    <n v="1"/>
    <n v="1"/>
    <x v="17"/>
    <n v="129"/>
    <x v="0"/>
    <n v="75"/>
    <n v="4.2300000000000004"/>
    <n v="3.7933817589999999"/>
    <m/>
    <n v="1"/>
    <n v="8"/>
    <n v="399"/>
    <n v="1"/>
    <x v="0"/>
  </r>
  <r>
    <d v="1994-05-05T00:00:00"/>
    <x v="0"/>
    <n v="1"/>
    <n v="1"/>
    <x v="17"/>
    <n v="130"/>
    <x v="0"/>
    <n v="78"/>
    <n v="4.5999999999999996"/>
    <n v="4.1251905659999997"/>
    <m/>
    <n v="1"/>
    <n v="8"/>
    <n v="399"/>
    <n v="1"/>
    <x v="0"/>
  </r>
  <r>
    <d v="1994-05-05T00:00:00"/>
    <x v="0"/>
    <n v="1"/>
    <n v="1"/>
    <x v="17"/>
    <n v="131"/>
    <x v="0"/>
    <n v="76"/>
    <n v="3.88"/>
    <n v="3.4795085640000001"/>
    <m/>
    <n v="1"/>
    <n v="8"/>
    <n v="399"/>
    <n v="1"/>
    <x v="0"/>
  </r>
  <r>
    <d v="1994-05-05T00:00:00"/>
    <x v="0"/>
    <n v="1"/>
    <n v="1"/>
    <x v="17"/>
    <n v="132"/>
    <x v="0"/>
    <n v="74"/>
    <n v="3.79"/>
    <n v="3.398798314"/>
    <m/>
    <m/>
    <n v="8"/>
    <n v="399"/>
    <n v="1"/>
    <x v="0"/>
  </r>
  <r>
    <d v="1994-05-05T00:00:00"/>
    <x v="0"/>
    <n v="1"/>
    <n v="1"/>
    <x v="17"/>
    <n v="133"/>
    <x v="0"/>
    <n v="73"/>
    <n v="3.74"/>
    <n v="3.3539592859999998"/>
    <m/>
    <m/>
    <n v="8"/>
    <n v="399"/>
    <n v="1"/>
    <x v="0"/>
  </r>
  <r>
    <d v="1994-05-05T00:00:00"/>
    <x v="0"/>
    <n v="1"/>
    <n v="1"/>
    <x v="17"/>
    <n v="134"/>
    <x v="0"/>
    <n v="75"/>
    <n v="3.66"/>
    <n v="3.282216842"/>
    <m/>
    <n v="1"/>
    <n v="8"/>
    <n v="399"/>
    <n v="1"/>
    <x v="0"/>
  </r>
  <r>
    <d v="1994-05-05T00:00:00"/>
    <x v="0"/>
    <n v="1"/>
    <n v="1"/>
    <x v="17"/>
    <n v="135"/>
    <x v="0"/>
    <n v="73"/>
    <n v="3.89"/>
    <n v="3.4884763699999999"/>
    <m/>
    <m/>
    <n v="8"/>
    <n v="399"/>
    <n v="1"/>
    <x v="0"/>
  </r>
  <r>
    <d v="1994-05-05T00:00:00"/>
    <x v="0"/>
    <n v="1"/>
    <n v="1"/>
    <x v="17"/>
    <n v="136"/>
    <x v="0"/>
    <n v="64"/>
    <n v="2.29"/>
    <n v="2.053627477"/>
    <m/>
    <m/>
    <n v="8"/>
    <n v="399"/>
    <n v="1"/>
    <x v="0"/>
  </r>
  <r>
    <d v="1994-05-05T00:00:00"/>
    <x v="0"/>
    <n v="1"/>
    <n v="1"/>
    <x v="17"/>
    <n v="137"/>
    <x v="0"/>
    <n v="71"/>
    <n v="2.96"/>
    <n v="2.6544704509999999"/>
    <m/>
    <m/>
    <n v="8"/>
    <n v="399"/>
    <n v="1"/>
    <x v="0"/>
  </r>
  <r>
    <d v="1994-05-05T00:00:00"/>
    <x v="0"/>
    <n v="1"/>
    <n v="1"/>
    <x v="17"/>
    <n v="138"/>
    <x v="0"/>
    <n v="71"/>
    <n v="3.52"/>
    <n v="3.1566675630000001"/>
    <m/>
    <m/>
    <n v="8"/>
    <n v="399"/>
    <n v="1"/>
    <x v="0"/>
  </r>
  <r>
    <d v="1994-05-05T00:00:00"/>
    <x v="0"/>
    <n v="1"/>
    <n v="1"/>
    <x v="17"/>
    <n v="139"/>
    <x v="0"/>
    <n v="67"/>
    <n v="2.35"/>
    <n v="2.107434311"/>
    <m/>
    <m/>
    <n v="8"/>
    <n v="399"/>
    <n v="1"/>
    <x v="0"/>
  </r>
  <r>
    <d v="1994-05-05T00:00:00"/>
    <x v="0"/>
    <n v="1"/>
    <n v="1"/>
    <x v="17"/>
    <n v="140"/>
    <x v="0"/>
    <n v="76"/>
    <n v="3.75"/>
    <n v="3.3629270920000001"/>
    <m/>
    <n v="1"/>
    <n v="8"/>
    <n v="399"/>
    <n v="1"/>
    <x v="0"/>
  </r>
  <r>
    <d v="1994-05-05T00:00:00"/>
    <x v="0"/>
    <n v="1"/>
    <n v="1"/>
    <x v="17"/>
    <n v="141"/>
    <x v="0"/>
    <n v="77"/>
    <n v="3.67"/>
    <n v="3.2911846470000001"/>
    <m/>
    <n v="1"/>
    <n v="8"/>
    <n v="399"/>
    <n v="1"/>
    <x v="0"/>
  </r>
  <r>
    <d v="1994-05-05T00:00:00"/>
    <x v="0"/>
    <n v="1"/>
    <n v="1"/>
    <x v="17"/>
    <n v="142"/>
    <x v="0"/>
    <n v="67"/>
    <n v="2.57"/>
    <n v="2.3047260340000002"/>
    <m/>
    <m/>
    <n v="8"/>
    <n v="399"/>
    <n v="1"/>
    <x v="0"/>
  </r>
  <r>
    <d v="1994-05-05T00:00:00"/>
    <x v="0"/>
    <n v="1"/>
    <n v="1"/>
    <x v="17"/>
    <n v="143"/>
    <x v="0"/>
    <n v="54"/>
    <n v="1.55"/>
    <n v="1.3900098649999999"/>
    <m/>
    <m/>
    <n v="8"/>
    <n v="399"/>
    <n v="1"/>
    <x v="0"/>
  </r>
  <r>
    <d v="1994-05-05T00:00:00"/>
    <x v="0"/>
    <n v="1"/>
    <n v="1"/>
    <x v="17"/>
    <n v="144"/>
    <x v="0"/>
    <n v="56"/>
    <n v="1.4"/>
    <n v="1.2554927810000001"/>
    <m/>
    <m/>
    <n v="8"/>
    <n v="399"/>
    <n v="1"/>
    <x v="0"/>
  </r>
  <r>
    <d v="1994-05-12T00:00:00"/>
    <x v="0"/>
    <n v="1"/>
    <n v="1"/>
    <x v="17"/>
    <n v="1"/>
    <x v="0"/>
    <n v="80"/>
    <n v="4.96"/>
    <n v="4.4480315670000001"/>
    <m/>
    <n v="1"/>
    <n v="1"/>
    <n v="399"/>
    <n v="1"/>
    <x v="0"/>
  </r>
  <r>
    <d v="1994-05-12T00:00:00"/>
    <x v="0"/>
    <n v="1"/>
    <n v="1"/>
    <x v="17"/>
    <n v="2"/>
    <x v="0"/>
    <n v="79"/>
    <n v="5.0199999999999996"/>
    <n v="4.5018383999999996"/>
    <m/>
    <n v="1"/>
    <n v="1"/>
    <n v="399"/>
    <n v="1"/>
    <x v="0"/>
  </r>
  <r>
    <d v="1994-05-12T00:00:00"/>
    <x v="0"/>
    <n v="1"/>
    <n v="1"/>
    <x v="17"/>
    <n v="3"/>
    <x v="0"/>
    <n v="85"/>
    <n v="5.79"/>
    <n v="5.1923594299999998"/>
    <m/>
    <n v="1"/>
    <n v="1"/>
    <n v="399"/>
    <n v="1"/>
    <x v="0"/>
  </r>
  <r>
    <d v="1994-05-12T00:00:00"/>
    <x v="0"/>
    <n v="1"/>
    <n v="1"/>
    <x v="17"/>
    <n v="4"/>
    <x v="0"/>
    <n v="93"/>
    <n v="7.82"/>
    <n v="7.0128239619999997"/>
    <m/>
    <n v="1"/>
    <n v="1"/>
    <n v="399"/>
    <n v="1"/>
    <x v="0"/>
  </r>
  <r>
    <d v="1994-05-12T00:00:00"/>
    <x v="0"/>
    <n v="1"/>
    <n v="1"/>
    <x v="17"/>
    <n v="5"/>
    <x v="0"/>
    <n v="83"/>
    <n v="5.36"/>
    <n v="4.8067437899999996"/>
    <m/>
    <n v="1"/>
    <n v="1"/>
    <n v="399"/>
    <n v="1"/>
    <x v="0"/>
  </r>
  <r>
    <d v="1994-05-12T00:00:00"/>
    <x v="0"/>
    <n v="1"/>
    <n v="1"/>
    <x v="17"/>
    <n v="6"/>
    <x v="0"/>
    <n v="85"/>
    <n v="5.85"/>
    <n v="5.2461662630000001"/>
    <m/>
    <n v="1"/>
    <n v="1"/>
    <n v="399"/>
    <n v="1"/>
    <x v="0"/>
  </r>
  <r>
    <d v="1994-05-12T00:00:00"/>
    <x v="0"/>
    <n v="1"/>
    <n v="1"/>
    <x v="17"/>
    <n v="7"/>
    <x v="0"/>
    <n v="83"/>
    <n v="5.54"/>
    <n v="4.9681642899999998"/>
    <m/>
    <n v="1"/>
    <n v="1"/>
    <n v="399"/>
    <n v="1"/>
    <x v="0"/>
  </r>
  <r>
    <d v="1994-05-12T00:00:00"/>
    <x v="0"/>
    <n v="1"/>
    <n v="1"/>
    <x v="17"/>
    <n v="8"/>
    <x v="0"/>
    <n v="88"/>
    <n v="6.49"/>
    <n v="5.8201058200000002"/>
    <m/>
    <n v="1"/>
    <n v="1"/>
    <n v="399"/>
    <n v="1"/>
    <x v="0"/>
  </r>
  <r>
    <d v="1994-05-12T00:00:00"/>
    <x v="0"/>
    <n v="1"/>
    <n v="1"/>
    <x v="17"/>
    <n v="9"/>
    <x v="0"/>
    <n v="81"/>
    <n v="5.08"/>
    <n v="4.555645234"/>
    <m/>
    <n v="1"/>
    <n v="1"/>
    <n v="399"/>
    <n v="1"/>
    <x v="0"/>
  </r>
  <r>
    <d v="1994-05-12T00:00:00"/>
    <x v="0"/>
    <n v="1"/>
    <n v="1"/>
    <x v="17"/>
    <n v="10"/>
    <x v="0"/>
    <n v="92"/>
    <n v="7.85"/>
    <n v="7.0397273790000003"/>
    <m/>
    <n v="1"/>
    <n v="1"/>
    <n v="399"/>
    <n v="1"/>
    <x v="0"/>
  </r>
  <r>
    <d v="1994-05-12T00:00:00"/>
    <x v="0"/>
    <n v="1"/>
    <n v="1"/>
    <x v="17"/>
    <n v="11"/>
    <x v="0"/>
    <n v="84"/>
    <n v="5.92"/>
    <n v="5.3089409019999998"/>
    <m/>
    <n v="1"/>
    <n v="1"/>
    <n v="399"/>
    <n v="1"/>
    <x v="0"/>
  </r>
  <r>
    <d v="1994-05-12T00:00:00"/>
    <x v="0"/>
    <n v="1"/>
    <n v="1"/>
    <x v="17"/>
    <n v="12"/>
    <x v="0"/>
    <n v="88"/>
    <n v="6.9"/>
    <n v="6.1877858489999999"/>
    <m/>
    <n v="1"/>
    <n v="1"/>
    <n v="399"/>
    <n v="1"/>
    <x v="0"/>
  </r>
  <r>
    <d v="1994-05-12T00:00:00"/>
    <x v="0"/>
    <n v="1"/>
    <n v="1"/>
    <x v="17"/>
    <n v="13"/>
    <x v="0"/>
    <n v="85"/>
    <n v="6.24"/>
    <n v="5.5959106810000003"/>
    <m/>
    <n v="1"/>
    <n v="1"/>
    <n v="399"/>
    <n v="1"/>
    <x v="0"/>
  </r>
  <r>
    <d v="1994-05-12T00:00:00"/>
    <x v="0"/>
    <n v="1"/>
    <n v="1"/>
    <x v="17"/>
    <n v="14"/>
    <x v="0"/>
    <n v="84"/>
    <n v="5.14"/>
    <n v="4.6094520670000003"/>
    <m/>
    <n v="1"/>
    <n v="1"/>
    <n v="399"/>
    <n v="1"/>
    <x v="0"/>
  </r>
  <r>
    <d v="1994-05-12T00:00:00"/>
    <x v="0"/>
    <n v="1"/>
    <n v="1"/>
    <x v="17"/>
    <n v="15"/>
    <x v="0"/>
    <n v="86"/>
    <n v="6.02"/>
    <n v="5.3986189580000001"/>
    <m/>
    <m/>
    <n v="1"/>
    <n v="399"/>
    <n v="1"/>
    <x v="0"/>
  </r>
  <r>
    <d v="1994-05-12T00:00:00"/>
    <x v="0"/>
    <n v="1"/>
    <n v="1"/>
    <x v="17"/>
    <n v="16"/>
    <x v="0"/>
    <n v="81"/>
    <n v="5.04"/>
    <n v="4.519774011"/>
    <m/>
    <n v="1"/>
    <n v="1"/>
    <n v="399"/>
    <n v="1"/>
    <x v="0"/>
  </r>
  <r>
    <d v="1994-05-12T00:00:00"/>
    <x v="0"/>
    <n v="1"/>
    <n v="1"/>
    <x v="17"/>
    <n v="17"/>
    <x v="0"/>
    <n v="81"/>
    <n v="5.23"/>
    <n v="4.6901623170000004"/>
    <m/>
    <n v="1"/>
    <n v="1"/>
    <n v="399"/>
    <n v="1"/>
    <x v="0"/>
  </r>
  <r>
    <d v="1994-05-12T00:00:00"/>
    <x v="0"/>
    <n v="1"/>
    <n v="1"/>
    <x v="17"/>
    <n v="18"/>
    <x v="0"/>
    <n v="82"/>
    <n v="5.19"/>
    <n v="4.6542910949999996"/>
    <m/>
    <n v="1"/>
    <n v="1"/>
    <n v="399"/>
    <n v="1"/>
    <x v="0"/>
  </r>
  <r>
    <d v="1994-05-12T00:00:00"/>
    <x v="0"/>
    <n v="1"/>
    <n v="1"/>
    <x v="17"/>
    <n v="19"/>
    <x v="0"/>
    <n v="88"/>
    <n v="6.42"/>
    <n v="5.7573311809999996"/>
    <m/>
    <n v="1"/>
    <n v="1"/>
    <n v="399"/>
    <n v="1"/>
    <x v="0"/>
  </r>
  <r>
    <d v="1994-05-12T00:00:00"/>
    <x v="0"/>
    <n v="1"/>
    <n v="1"/>
    <x v="17"/>
    <n v="20"/>
    <x v="0"/>
    <n v="86"/>
    <n v="6.2"/>
    <n v="5.5600394580000003"/>
    <m/>
    <n v="1"/>
    <n v="1"/>
    <n v="399"/>
    <n v="1"/>
    <x v="0"/>
  </r>
  <r>
    <d v="1994-05-12T00:00:00"/>
    <x v="0"/>
    <n v="1"/>
    <n v="1"/>
    <x v="17"/>
    <n v="21"/>
    <x v="0"/>
    <n v="83"/>
    <n v="5.28"/>
    <n v="4.7350013449999997"/>
    <m/>
    <n v="1"/>
    <n v="1"/>
    <n v="399"/>
    <n v="1"/>
    <x v="0"/>
  </r>
  <r>
    <d v="1994-05-12T00:00:00"/>
    <x v="0"/>
    <n v="1"/>
    <n v="1"/>
    <x v="17"/>
    <n v="22"/>
    <x v="0"/>
    <n v="82"/>
    <n v="5.22"/>
    <n v="4.6811945120000003"/>
    <m/>
    <n v="1"/>
    <n v="1"/>
    <n v="399"/>
    <n v="1"/>
    <x v="0"/>
  </r>
  <r>
    <d v="1994-05-12T00:00:00"/>
    <x v="0"/>
    <n v="1"/>
    <n v="1"/>
    <x v="17"/>
    <n v="23"/>
    <x v="0"/>
    <n v="84"/>
    <n v="5.22"/>
    <n v="4.6811945120000003"/>
    <m/>
    <n v="1"/>
    <n v="1"/>
    <n v="399"/>
    <n v="1"/>
    <x v="0"/>
  </r>
  <r>
    <d v="1994-05-12T00:00:00"/>
    <x v="0"/>
    <n v="1"/>
    <n v="1"/>
    <x v="17"/>
    <n v="24"/>
    <x v="0"/>
    <n v="83"/>
    <n v="5.08"/>
    <n v="4.555645234"/>
    <m/>
    <n v="1"/>
    <n v="1"/>
    <n v="399"/>
    <n v="1"/>
    <x v="0"/>
  </r>
  <r>
    <d v="1994-05-12T00:00:00"/>
    <x v="0"/>
    <n v="1"/>
    <n v="1"/>
    <x v="17"/>
    <n v="25"/>
    <x v="0"/>
    <n v="84"/>
    <n v="5.78"/>
    <n v="5.1833916240000004"/>
    <m/>
    <n v="1"/>
    <n v="1"/>
    <n v="399"/>
    <n v="1"/>
    <x v="0"/>
  </r>
  <r>
    <d v="1994-05-12T00:00:00"/>
    <x v="0"/>
    <n v="1"/>
    <n v="1"/>
    <x v="17"/>
    <n v="26"/>
    <x v="0"/>
    <n v="82"/>
    <n v="5.68"/>
    <n v="5.0937135680000001"/>
    <m/>
    <n v="1"/>
    <n v="1"/>
    <n v="399"/>
    <n v="1"/>
    <x v="0"/>
  </r>
  <r>
    <d v="1994-05-12T00:00:00"/>
    <x v="0"/>
    <n v="1"/>
    <n v="1"/>
    <x v="17"/>
    <n v="27"/>
    <x v="0"/>
    <n v="82"/>
    <n v="5.62"/>
    <n v="5.0399067349999997"/>
    <m/>
    <n v="1"/>
    <n v="1"/>
    <n v="399"/>
    <n v="1"/>
    <x v="0"/>
  </r>
  <r>
    <d v="1994-05-12T00:00:00"/>
    <x v="0"/>
    <n v="1"/>
    <n v="1"/>
    <x v="17"/>
    <n v="28"/>
    <x v="0"/>
    <n v="82"/>
    <n v="5.16"/>
    <n v="4.6273876779999998"/>
    <m/>
    <n v="1"/>
    <n v="1"/>
    <n v="399"/>
    <n v="1"/>
    <x v="0"/>
  </r>
  <r>
    <d v="1994-05-12T00:00:00"/>
    <x v="0"/>
    <n v="1"/>
    <n v="1"/>
    <x v="17"/>
    <n v="29"/>
    <x v="0"/>
    <n v="81"/>
    <n v="4.87"/>
    <n v="4.367321316"/>
    <m/>
    <n v="1"/>
    <n v="1"/>
    <n v="399"/>
    <n v="1"/>
    <x v="0"/>
  </r>
  <r>
    <d v="1994-05-12T00:00:00"/>
    <x v="0"/>
    <n v="1"/>
    <n v="1"/>
    <x v="17"/>
    <n v="30"/>
    <x v="0"/>
    <n v="82"/>
    <n v="4.79"/>
    <n v="4.2955788720000001"/>
    <m/>
    <n v="1"/>
    <n v="1"/>
    <n v="399"/>
    <n v="1"/>
    <x v="0"/>
  </r>
  <r>
    <d v="1994-05-12T00:00:00"/>
    <x v="0"/>
    <n v="1"/>
    <n v="1"/>
    <x v="17"/>
    <n v="31"/>
    <x v="0"/>
    <n v="84"/>
    <n v="5.27"/>
    <n v="4.7260335400000004"/>
    <m/>
    <n v="1"/>
    <n v="1"/>
    <n v="399"/>
    <n v="1"/>
    <x v="0"/>
  </r>
  <r>
    <d v="1994-05-12T00:00:00"/>
    <x v="0"/>
    <n v="1"/>
    <n v="1"/>
    <x v="17"/>
    <n v="32"/>
    <x v="0"/>
    <n v="79"/>
    <n v="4.92"/>
    <n v="4.4121603440000001"/>
    <m/>
    <n v="1"/>
    <n v="1"/>
    <n v="399"/>
    <n v="1"/>
    <x v="0"/>
  </r>
  <r>
    <d v="1994-05-12T00:00:00"/>
    <x v="0"/>
    <n v="1"/>
    <n v="1"/>
    <x v="17"/>
    <n v="33"/>
    <x v="0"/>
    <n v="85"/>
    <n v="5.17"/>
    <n v="4.6363554840000001"/>
    <m/>
    <n v="1"/>
    <n v="1"/>
    <n v="399"/>
    <n v="1"/>
    <x v="0"/>
  </r>
  <r>
    <d v="1994-05-12T00:00:00"/>
    <x v="0"/>
    <n v="1"/>
    <n v="1"/>
    <x v="17"/>
    <n v="34"/>
    <x v="0"/>
    <n v="86"/>
    <n v="5.64"/>
    <n v="5.0578423460000002"/>
    <m/>
    <n v="1"/>
    <n v="1"/>
    <n v="399"/>
    <n v="1"/>
    <x v="0"/>
  </r>
  <r>
    <d v="1994-05-12T00:00:00"/>
    <x v="0"/>
    <n v="1"/>
    <n v="1"/>
    <x v="17"/>
    <n v="35"/>
    <x v="0"/>
    <n v="80"/>
    <n v="4.79"/>
    <n v="4.2955788720000001"/>
    <m/>
    <n v="1"/>
    <n v="1"/>
    <n v="399"/>
    <n v="1"/>
    <x v="0"/>
  </r>
  <r>
    <d v="1994-05-12T00:00:00"/>
    <x v="0"/>
    <n v="1"/>
    <n v="1"/>
    <x v="17"/>
    <n v="36"/>
    <x v="0"/>
    <n v="80"/>
    <n v="5.08"/>
    <n v="4.555645234"/>
    <m/>
    <n v="1"/>
    <n v="1"/>
    <n v="399"/>
    <n v="1"/>
    <x v="0"/>
  </r>
  <r>
    <d v="1994-05-12T00:00:00"/>
    <x v="0"/>
    <n v="1"/>
    <n v="1"/>
    <x v="17"/>
    <n v="37"/>
    <x v="0"/>
    <n v="81"/>
    <n v="4.4800000000000004"/>
    <n v="4.0175768989999998"/>
    <m/>
    <n v="1"/>
    <n v="1"/>
    <n v="399"/>
    <n v="1"/>
    <x v="0"/>
  </r>
  <r>
    <d v="1994-05-12T00:00:00"/>
    <x v="0"/>
    <n v="1"/>
    <n v="1"/>
    <x v="17"/>
    <n v="38"/>
    <x v="0"/>
    <n v="80"/>
    <n v="4.74"/>
    <n v="4.2507398439999999"/>
    <m/>
    <n v="1"/>
    <n v="1"/>
    <n v="399"/>
    <n v="1"/>
    <x v="0"/>
  </r>
  <r>
    <d v="1994-05-12T00:00:00"/>
    <x v="0"/>
    <n v="1"/>
    <n v="1"/>
    <x v="17"/>
    <n v="39"/>
    <x v="0"/>
    <n v="83"/>
    <n v="5.0599999999999996"/>
    <n v="4.5377096220000004"/>
    <m/>
    <n v="1"/>
    <n v="1"/>
    <n v="399"/>
    <n v="1"/>
    <x v="0"/>
  </r>
  <r>
    <d v="1994-05-12T00:00:00"/>
    <x v="0"/>
    <n v="1"/>
    <n v="1"/>
    <x v="17"/>
    <n v="40"/>
    <x v="0"/>
    <n v="79"/>
    <n v="4.53"/>
    <n v="4.062415927"/>
    <m/>
    <n v="1"/>
    <n v="1"/>
    <n v="399"/>
    <n v="1"/>
    <x v="0"/>
  </r>
  <r>
    <d v="1994-05-12T00:00:00"/>
    <x v="0"/>
    <n v="1"/>
    <n v="1"/>
    <x v="17"/>
    <n v="41"/>
    <x v="0"/>
    <n v="80"/>
    <n v="4.84"/>
    <n v="4.3404179000000003"/>
    <m/>
    <n v="1"/>
    <n v="1"/>
    <n v="399"/>
    <n v="1"/>
    <x v="0"/>
  </r>
  <r>
    <d v="1994-05-12T00:00:00"/>
    <x v="0"/>
    <n v="1"/>
    <n v="1"/>
    <x v="17"/>
    <n v="42"/>
    <x v="0"/>
    <n v="79"/>
    <n v="4.4000000000000004"/>
    <n v="3.9458344539999999"/>
    <m/>
    <n v="1"/>
    <n v="1"/>
    <n v="399"/>
    <n v="1"/>
    <x v="0"/>
  </r>
  <r>
    <d v="1994-05-12T00:00:00"/>
    <x v="0"/>
    <n v="1"/>
    <n v="1"/>
    <x v="17"/>
    <n v="43"/>
    <x v="0"/>
    <n v="82"/>
    <n v="5.22"/>
    <n v="4.6811945120000003"/>
    <m/>
    <n v="1"/>
    <n v="1"/>
    <n v="399"/>
    <n v="1"/>
    <x v="0"/>
  </r>
  <r>
    <d v="1994-05-12T00:00:00"/>
    <x v="0"/>
    <n v="1"/>
    <n v="1"/>
    <x v="17"/>
    <n v="44"/>
    <x v="0"/>
    <n v="75"/>
    <n v="4.33"/>
    <n v="3.8830598150000002"/>
    <m/>
    <m/>
    <n v="1"/>
    <n v="399"/>
    <n v="1"/>
    <x v="0"/>
  </r>
  <r>
    <d v="1994-05-12T00:00:00"/>
    <x v="0"/>
    <n v="1"/>
    <n v="1"/>
    <x v="17"/>
    <n v="45"/>
    <x v="0"/>
    <n v="76"/>
    <n v="4.46"/>
    <n v="3.9996412879999999"/>
    <m/>
    <n v="1"/>
    <n v="1"/>
    <n v="399"/>
    <n v="1"/>
    <x v="0"/>
  </r>
  <r>
    <d v="1994-05-12T00:00:00"/>
    <x v="0"/>
    <n v="1"/>
    <n v="1"/>
    <x v="17"/>
    <n v="46"/>
    <x v="0"/>
    <n v="80"/>
    <n v="4.51"/>
    <n v="4.0444803159999996"/>
    <m/>
    <n v="1"/>
    <n v="1"/>
    <n v="399"/>
    <n v="1"/>
    <x v="0"/>
  </r>
  <r>
    <d v="1994-05-12T00:00:00"/>
    <x v="0"/>
    <n v="1"/>
    <n v="1"/>
    <x v="17"/>
    <n v="47"/>
    <x v="0"/>
    <n v="82"/>
    <n v="5.38"/>
    <n v="4.824679401"/>
    <m/>
    <n v="1"/>
    <n v="1"/>
    <n v="399"/>
    <n v="1"/>
    <x v="0"/>
  </r>
  <r>
    <d v="1994-05-12T00:00:00"/>
    <x v="0"/>
    <n v="1"/>
    <n v="1"/>
    <x v="17"/>
    <n v="48"/>
    <x v="0"/>
    <n v="79"/>
    <n v="4.83"/>
    <n v="4.331450094"/>
    <m/>
    <n v="1"/>
    <n v="1"/>
    <n v="399"/>
    <n v="1"/>
    <x v="0"/>
  </r>
  <r>
    <d v="1994-05-12T00:00:00"/>
    <x v="0"/>
    <n v="1"/>
    <n v="1"/>
    <x v="17"/>
    <n v="49"/>
    <x v="0"/>
    <n v="80"/>
    <n v="4.84"/>
    <n v="4.3404179000000003"/>
    <m/>
    <n v="1"/>
    <n v="1"/>
    <n v="399"/>
    <n v="1"/>
    <x v="0"/>
  </r>
  <r>
    <d v="1994-05-12T00:00:00"/>
    <x v="0"/>
    <n v="1"/>
    <n v="1"/>
    <x v="17"/>
    <n v="50"/>
    <x v="0"/>
    <n v="81"/>
    <n v="5.09"/>
    <n v="4.5646130390000001"/>
    <m/>
    <n v="1"/>
    <n v="1"/>
    <n v="399"/>
    <n v="1"/>
    <x v="0"/>
  </r>
  <r>
    <d v="1994-05-12T00:00:00"/>
    <x v="0"/>
    <n v="1"/>
    <n v="1"/>
    <x v="17"/>
    <n v="51"/>
    <x v="0"/>
    <n v="78"/>
    <n v="4.5999999999999996"/>
    <n v="4.1251905659999997"/>
    <m/>
    <n v="1"/>
    <n v="1"/>
    <n v="399"/>
    <n v="1"/>
    <x v="0"/>
  </r>
  <r>
    <d v="1994-05-12T00:00:00"/>
    <x v="0"/>
    <n v="1"/>
    <n v="1"/>
    <x v="17"/>
    <n v="52"/>
    <x v="0"/>
    <n v="81"/>
    <n v="5.12"/>
    <n v="4.5915164559999999"/>
    <m/>
    <n v="1"/>
    <n v="1"/>
    <n v="399"/>
    <n v="1"/>
    <x v="0"/>
  </r>
  <r>
    <d v="1994-05-12T00:00:00"/>
    <x v="0"/>
    <n v="1"/>
    <n v="1"/>
    <x v="17"/>
    <n v="53"/>
    <x v="0"/>
    <n v="78"/>
    <n v="4.45"/>
    <n v="3.990673482"/>
    <m/>
    <n v="1"/>
    <n v="1"/>
    <n v="399"/>
    <n v="1"/>
    <x v="0"/>
  </r>
  <r>
    <d v="1994-05-12T00:00:00"/>
    <x v="0"/>
    <n v="1"/>
    <n v="1"/>
    <x v="17"/>
    <n v="54"/>
    <x v="0"/>
    <n v="77"/>
    <n v="4.37"/>
    <n v="3.9189310380000002"/>
    <m/>
    <n v="1"/>
    <n v="1"/>
    <n v="399"/>
    <n v="1"/>
    <x v="0"/>
  </r>
  <r>
    <d v="1994-05-12T00:00:00"/>
    <x v="0"/>
    <n v="1"/>
    <n v="1"/>
    <x v="17"/>
    <n v="55"/>
    <x v="0"/>
    <n v="79"/>
    <n v="4.6500000000000004"/>
    <n v="4.1700295939999998"/>
    <m/>
    <n v="1"/>
    <n v="1"/>
    <n v="399"/>
    <n v="1"/>
    <x v="0"/>
  </r>
  <r>
    <d v="1994-05-12T00:00:00"/>
    <x v="0"/>
    <n v="1"/>
    <n v="1"/>
    <x v="17"/>
    <n v="56"/>
    <x v="0"/>
    <n v="80"/>
    <n v="4.38"/>
    <n v="3.9278988429999999"/>
    <m/>
    <n v="1"/>
    <n v="1"/>
    <n v="399"/>
    <n v="1"/>
    <x v="0"/>
  </r>
  <r>
    <d v="1994-05-12T00:00:00"/>
    <x v="0"/>
    <n v="1"/>
    <n v="1"/>
    <x v="17"/>
    <n v="57"/>
    <x v="0"/>
    <n v="80"/>
    <n v="4.63"/>
    <n v="4.1520939830000003"/>
    <m/>
    <m/>
    <n v="1"/>
    <n v="399"/>
    <n v="1"/>
    <x v="0"/>
  </r>
  <r>
    <d v="1994-05-12T00:00:00"/>
    <x v="0"/>
    <n v="1"/>
    <n v="1"/>
    <x v="17"/>
    <n v="58"/>
    <x v="0"/>
    <n v="75"/>
    <n v="4.3"/>
    <n v="3.8561563990000001"/>
    <m/>
    <n v="1"/>
    <n v="1"/>
    <n v="399"/>
    <n v="1"/>
    <x v="0"/>
  </r>
  <r>
    <d v="1994-05-12T00:00:00"/>
    <x v="0"/>
    <n v="1"/>
    <n v="1"/>
    <x v="17"/>
    <n v="59"/>
    <x v="0"/>
    <n v="81"/>
    <n v="4.9400000000000004"/>
    <n v="4.4300959559999997"/>
    <m/>
    <n v="1"/>
    <n v="1"/>
    <n v="399"/>
    <n v="1"/>
    <x v="0"/>
  </r>
  <r>
    <d v="1994-05-12T00:00:00"/>
    <x v="0"/>
    <n v="1"/>
    <n v="1"/>
    <x v="17"/>
    <n v="60"/>
    <x v="0"/>
    <n v="75"/>
    <n v="3.74"/>
    <n v="3.3539592859999998"/>
    <m/>
    <n v="1"/>
    <n v="1"/>
    <n v="399"/>
    <n v="1"/>
    <x v="0"/>
  </r>
  <r>
    <d v="1994-05-12T00:00:00"/>
    <x v="0"/>
    <n v="1"/>
    <n v="1"/>
    <x v="17"/>
    <n v="61"/>
    <x v="0"/>
    <n v="78"/>
    <n v="4.1399999999999997"/>
    <n v="3.7126715090000002"/>
    <m/>
    <n v="1"/>
    <n v="1"/>
    <n v="399"/>
    <n v="1"/>
    <x v="0"/>
  </r>
  <r>
    <d v="1994-05-12T00:00:00"/>
    <x v="0"/>
    <n v="1"/>
    <n v="1"/>
    <x v="17"/>
    <n v="62"/>
    <x v="0"/>
    <n v="79"/>
    <n v="4.57"/>
    <n v="4.0982871489999999"/>
    <m/>
    <n v="1"/>
    <n v="1"/>
    <n v="399"/>
    <n v="1"/>
    <x v="0"/>
  </r>
  <r>
    <d v="1994-05-12T00:00:00"/>
    <x v="0"/>
    <n v="1"/>
    <n v="1"/>
    <x v="17"/>
    <n v="63"/>
    <x v="0"/>
    <n v="78"/>
    <n v="4.55"/>
    <n v="4.0803515380000004"/>
    <m/>
    <n v="1"/>
    <n v="1"/>
    <n v="399"/>
    <n v="1"/>
    <x v="0"/>
  </r>
  <r>
    <d v="1994-05-12T00:00:00"/>
    <x v="0"/>
    <n v="1"/>
    <n v="1"/>
    <x v="17"/>
    <n v="64"/>
    <x v="0"/>
    <n v="81"/>
    <n v="4.8"/>
    <n v="4.3045466770000003"/>
    <m/>
    <n v="1"/>
    <n v="1"/>
    <n v="399"/>
    <n v="1"/>
    <x v="0"/>
  </r>
  <r>
    <d v="1994-05-12T00:00:00"/>
    <x v="0"/>
    <n v="1"/>
    <n v="1"/>
    <x v="17"/>
    <n v="65"/>
    <x v="0"/>
    <n v="84"/>
    <n v="5.22"/>
    <n v="4.6811945120000003"/>
    <m/>
    <n v="1"/>
    <n v="1"/>
    <n v="399"/>
    <n v="1"/>
    <x v="0"/>
  </r>
  <r>
    <d v="1994-05-12T00:00:00"/>
    <x v="0"/>
    <n v="1"/>
    <n v="1"/>
    <x v="17"/>
    <n v="66"/>
    <x v="0"/>
    <n v="78"/>
    <n v="4.28"/>
    <n v="3.838220787"/>
    <m/>
    <n v="1"/>
    <n v="1"/>
    <n v="399"/>
    <n v="1"/>
    <x v="0"/>
  </r>
  <r>
    <d v="1994-05-12T00:00:00"/>
    <x v="0"/>
    <n v="1"/>
    <n v="1"/>
    <x v="17"/>
    <n v="67"/>
    <x v="0"/>
    <n v="75"/>
    <n v="3.94"/>
    <n v="3.5333153980000001"/>
    <m/>
    <m/>
    <n v="1"/>
    <n v="399"/>
    <n v="1"/>
    <x v="0"/>
  </r>
  <r>
    <d v="1994-05-12T00:00:00"/>
    <x v="0"/>
    <n v="1"/>
    <n v="1"/>
    <x v="17"/>
    <n v="68"/>
    <x v="0"/>
    <n v="79"/>
    <n v="4.09"/>
    <n v="3.667832481"/>
    <m/>
    <n v="1"/>
    <n v="1"/>
    <n v="399"/>
    <n v="1"/>
    <x v="0"/>
  </r>
  <r>
    <d v="1994-05-12T00:00:00"/>
    <x v="0"/>
    <n v="1"/>
    <n v="1"/>
    <x v="17"/>
    <n v="69"/>
    <x v="0"/>
    <n v="77"/>
    <n v="3.95"/>
    <n v="3.5422832030000002"/>
    <m/>
    <m/>
    <n v="1"/>
    <n v="399"/>
    <n v="1"/>
    <x v="0"/>
  </r>
  <r>
    <d v="1994-05-12T00:00:00"/>
    <x v="0"/>
    <n v="1"/>
    <n v="1"/>
    <x v="17"/>
    <n v="70"/>
    <x v="0"/>
    <n v="79"/>
    <n v="4.1500000000000004"/>
    <n v="3.721639315"/>
    <m/>
    <n v="1"/>
    <n v="1"/>
    <n v="399"/>
    <n v="1"/>
    <x v="0"/>
  </r>
  <r>
    <d v="1994-05-12T00:00:00"/>
    <x v="0"/>
    <n v="1"/>
    <n v="1"/>
    <x v="17"/>
    <n v="71"/>
    <x v="0"/>
    <n v="79"/>
    <n v="4.4800000000000004"/>
    <n v="4.0175768989999998"/>
    <m/>
    <n v="1"/>
    <n v="1"/>
    <n v="399"/>
    <n v="1"/>
    <x v="0"/>
  </r>
  <r>
    <d v="1994-05-12T00:00:00"/>
    <x v="0"/>
    <n v="1"/>
    <n v="1"/>
    <x v="17"/>
    <n v="72"/>
    <x v="0"/>
    <n v="75"/>
    <n v="3.91"/>
    <n v="3.5064119809999998"/>
    <m/>
    <m/>
    <n v="1"/>
    <n v="399"/>
    <n v="1"/>
    <x v="0"/>
  </r>
  <r>
    <d v="1994-05-12T00:00:00"/>
    <x v="0"/>
    <n v="1"/>
    <n v="1"/>
    <x v="17"/>
    <n v="73"/>
    <x v="0"/>
    <n v="80"/>
    <n v="4.58"/>
    <n v="4.1072549550000002"/>
    <m/>
    <m/>
    <n v="1"/>
    <n v="399"/>
    <n v="1"/>
    <x v="0"/>
  </r>
  <r>
    <d v="1994-05-12T00:00:00"/>
    <x v="0"/>
    <n v="1"/>
    <n v="1"/>
    <x v="17"/>
    <n v="74"/>
    <x v="0"/>
    <n v="77"/>
    <n v="4.09"/>
    <n v="3.667832481"/>
    <m/>
    <n v="1"/>
    <n v="1"/>
    <n v="399"/>
    <n v="1"/>
    <x v="0"/>
  </r>
  <r>
    <d v="1994-05-12T00:00:00"/>
    <x v="0"/>
    <n v="1"/>
    <n v="1"/>
    <x v="17"/>
    <n v="75"/>
    <x v="0"/>
    <n v="72"/>
    <n v="3.4"/>
    <n v="3.0490538969999998"/>
    <m/>
    <m/>
    <n v="1"/>
    <n v="399"/>
    <n v="1"/>
    <x v="0"/>
  </r>
  <r>
    <d v="1994-05-12T00:00:00"/>
    <x v="0"/>
    <n v="1"/>
    <n v="1"/>
    <x v="17"/>
    <n v="76"/>
    <x v="0"/>
    <n v="82"/>
    <n v="4.74"/>
    <n v="4.2507398439999999"/>
    <m/>
    <m/>
    <n v="1"/>
    <n v="399"/>
    <n v="1"/>
    <x v="0"/>
  </r>
  <r>
    <d v="1994-05-12T00:00:00"/>
    <x v="0"/>
    <n v="1"/>
    <n v="1"/>
    <x v="17"/>
    <n v="77"/>
    <x v="0"/>
    <n v="78"/>
    <n v="3.83"/>
    <n v="3.4346695359999999"/>
    <m/>
    <n v="1"/>
    <n v="1"/>
    <n v="399"/>
    <n v="1"/>
    <x v="0"/>
  </r>
  <r>
    <d v="1994-05-12T00:00:00"/>
    <x v="0"/>
    <n v="1"/>
    <n v="1"/>
    <x v="17"/>
    <n v="78"/>
    <x v="0"/>
    <n v="77"/>
    <n v="4.0599999999999996"/>
    <n v="3.6409290649999999"/>
    <m/>
    <n v="1"/>
    <n v="1"/>
    <n v="399"/>
    <n v="1"/>
    <x v="0"/>
  </r>
  <r>
    <d v="1994-05-12T00:00:00"/>
    <x v="0"/>
    <n v="1"/>
    <n v="1"/>
    <x v="17"/>
    <n v="79"/>
    <x v="0"/>
    <n v="76"/>
    <n v="3.95"/>
    <n v="3.5422832030000002"/>
    <m/>
    <m/>
    <n v="1"/>
    <n v="399"/>
    <n v="1"/>
    <x v="0"/>
  </r>
  <r>
    <d v="1994-05-12T00:00:00"/>
    <x v="0"/>
    <n v="1"/>
    <n v="1"/>
    <x v="17"/>
    <n v="80"/>
    <x v="0"/>
    <n v="74"/>
    <n v="3.52"/>
    <n v="3.1566675630000001"/>
    <m/>
    <m/>
    <n v="1"/>
    <n v="399"/>
    <n v="1"/>
    <x v="0"/>
  </r>
  <r>
    <d v="1994-05-12T00:00:00"/>
    <x v="0"/>
    <n v="1"/>
    <n v="1"/>
    <x v="17"/>
    <n v="81"/>
    <x v="0"/>
    <n v="70"/>
    <n v="3.24"/>
    <n v="2.905569007"/>
    <m/>
    <m/>
    <n v="1"/>
    <n v="399"/>
    <n v="1"/>
    <x v="0"/>
  </r>
  <r>
    <d v="1994-05-12T00:00:00"/>
    <x v="0"/>
    <n v="1"/>
    <n v="1"/>
    <x v="17"/>
    <n v="82"/>
    <x v="0"/>
    <n v="73"/>
    <n v="3.16"/>
    <n v="2.8338265630000001"/>
    <m/>
    <m/>
    <n v="1"/>
    <n v="399"/>
    <n v="1"/>
    <x v="0"/>
  </r>
  <r>
    <d v="1994-05-12T00:00:00"/>
    <x v="0"/>
    <n v="1"/>
    <n v="1"/>
    <x v="17"/>
    <n v="83"/>
    <x v="0"/>
    <n v="69"/>
    <n v="2.97"/>
    <n v="2.6634382570000001"/>
    <m/>
    <m/>
    <n v="1"/>
    <n v="399"/>
    <n v="1"/>
    <x v="0"/>
  </r>
  <r>
    <d v="1994-05-12T00:00:00"/>
    <x v="0"/>
    <n v="1"/>
    <n v="1"/>
    <x v="17"/>
    <n v="84"/>
    <x v="0"/>
    <n v="70"/>
    <n v="2.74"/>
    <n v="2.4571787280000001"/>
    <m/>
    <m/>
    <n v="1"/>
    <n v="399"/>
    <n v="1"/>
    <x v="0"/>
  </r>
  <r>
    <d v="1994-05-12T00:00:00"/>
    <x v="0"/>
    <n v="1"/>
    <n v="1"/>
    <x v="17"/>
    <n v="85"/>
    <x v="0"/>
    <n v="84"/>
    <n v="5.91"/>
    <n v="5.2999730969999996"/>
    <m/>
    <n v="1"/>
    <n v="1"/>
    <n v="399"/>
    <n v="1"/>
    <x v="0"/>
  </r>
  <r>
    <d v="1994-05-12T00:00:00"/>
    <x v="0"/>
    <n v="1"/>
    <n v="1"/>
    <x v="17"/>
    <n v="86"/>
    <x v="0"/>
    <n v="83"/>
    <n v="5.55"/>
    <n v="4.9771320960000001"/>
    <m/>
    <n v="1"/>
    <n v="1"/>
    <n v="399"/>
    <n v="1"/>
    <x v="0"/>
  </r>
  <r>
    <d v="1994-05-12T00:00:00"/>
    <x v="0"/>
    <n v="1"/>
    <n v="1"/>
    <x v="17"/>
    <n v="87"/>
    <x v="0"/>
    <n v="86"/>
    <n v="5.65"/>
    <n v="5.0668101520000004"/>
    <m/>
    <n v="1"/>
    <n v="1"/>
    <n v="399"/>
    <n v="1"/>
    <x v="0"/>
  </r>
  <r>
    <d v="1994-05-12T00:00:00"/>
    <x v="0"/>
    <n v="1"/>
    <n v="1"/>
    <x v="17"/>
    <n v="88"/>
    <x v="0"/>
    <n v="82"/>
    <n v="5.36"/>
    <n v="4.8067437899999996"/>
    <m/>
    <n v="1"/>
    <n v="1"/>
    <n v="399"/>
    <n v="1"/>
    <x v="0"/>
  </r>
  <r>
    <d v="1994-05-12T00:00:00"/>
    <x v="0"/>
    <n v="1"/>
    <n v="1"/>
    <x v="17"/>
    <n v="89"/>
    <x v="0"/>
    <n v="81"/>
    <n v="5.16"/>
    <n v="4.6273876779999998"/>
    <m/>
    <n v="1"/>
    <n v="1"/>
    <n v="399"/>
    <n v="1"/>
    <x v="0"/>
  </r>
  <r>
    <d v="1994-05-12T00:00:00"/>
    <x v="0"/>
    <n v="1"/>
    <n v="1"/>
    <x v="17"/>
    <n v="90"/>
    <x v="0"/>
    <n v="84"/>
    <n v="5.75"/>
    <n v="5.1564882069999998"/>
    <m/>
    <n v="1"/>
    <n v="1"/>
    <n v="399"/>
    <n v="1"/>
    <x v="0"/>
  </r>
  <r>
    <d v="1994-05-12T00:00:00"/>
    <x v="0"/>
    <n v="1"/>
    <n v="1"/>
    <x v="17"/>
    <n v="91"/>
    <x v="0"/>
    <n v="91"/>
    <n v="6.94"/>
    <n v="6.2236570709999999"/>
    <m/>
    <n v="1"/>
    <n v="1"/>
    <n v="399"/>
    <n v="1"/>
    <x v="0"/>
  </r>
  <r>
    <d v="1994-05-12T00:00:00"/>
    <x v="0"/>
    <n v="1"/>
    <n v="1"/>
    <x v="17"/>
    <n v="92"/>
    <x v="0"/>
    <n v="87"/>
    <n v="6.48"/>
    <n v="5.811138015"/>
    <m/>
    <n v="1"/>
    <n v="1"/>
    <n v="399"/>
    <n v="1"/>
    <x v="0"/>
  </r>
  <r>
    <d v="1994-05-12T00:00:00"/>
    <x v="0"/>
    <n v="1"/>
    <n v="1"/>
    <x v="17"/>
    <n v="93"/>
    <x v="0"/>
    <n v="83"/>
    <n v="5.72"/>
    <n v="5.1295847910000001"/>
    <m/>
    <n v="1"/>
    <n v="1"/>
    <n v="399"/>
    <n v="1"/>
    <x v="0"/>
  </r>
  <r>
    <d v="1994-05-12T00:00:00"/>
    <x v="0"/>
    <n v="1"/>
    <n v="1"/>
    <x v="17"/>
    <n v="94"/>
    <x v="0"/>
    <n v="82"/>
    <n v="5.59"/>
    <n v="5.013003318"/>
    <m/>
    <n v="1"/>
    <n v="1"/>
    <n v="399"/>
    <n v="1"/>
    <x v="0"/>
  </r>
  <r>
    <d v="1994-05-12T00:00:00"/>
    <x v="0"/>
    <n v="1"/>
    <n v="1"/>
    <x v="17"/>
    <n v="95"/>
    <x v="0"/>
    <n v="83"/>
    <n v="5.25"/>
    <n v="4.7080979279999999"/>
    <m/>
    <n v="1"/>
    <n v="1"/>
    <n v="399"/>
    <n v="1"/>
    <x v="0"/>
  </r>
  <r>
    <d v="1994-05-12T00:00:00"/>
    <x v="0"/>
    <n v="1"/>
    <n v="1"/>
    <x v="17"/>
    <n v="96"/>
    <x v="0"/>
    <n v="84"/>
    <n v="5.93"/>
    <n v="5.317908708"/>
    <m/>
    <n v="1"/>
    <n v="1"/>
    <n v="399"/>
    <n v="1"/>
    <x v="0"/>
  </r>
  <r>
    <d v="1994-05-12T00:00:00"/>
    <x v="0"/>
    <n v="1"/>
    <n v="1"/>
    <x v="17"/>
    <n v="97"/>
    <x v="0"/>
    <n v="83"/>
    <n v="5.79"/>
    <n v="5.1923594299999998"/>
    <m/>
    <n v="1"/>
    <n v="1"/>
    <n v="399"/>
    <n v="1"/>
    <x v="0"/>
  </r>
  <r>
    <d v="1994-05-12T00:00:00"/>
    <x v="0"/>
    <n v="1"/>
    <n v="1"/>
    <x v="17"/>
    <n v="98"/>
    <x v="0"/>
    <n v="88"/>
    <n v="6.76"/>
    <n v="6.0622365709999997"/>
    <m/>
    <n v="1"/>
    <n v="1"/>
    <n v="399"/>
    <n v="1"/>
    <x v="0"/>
  </r>
  <r>
    <d v="1994-05-12T00:00:00"/>
    <x v="0"/>
    <n v="1"/>
    <n v="1"/>
    <x v="17"/>
    <n v="99"/>
    <x v="0"/>
    <n v="81"/>
    <n v="5.46"/>
    <n v="4.896421846"/>
    <m/>
    <n v="1"/>
    <n v="1"/>
    <n v="399"/>
    <n v="1"/>
    <x v="0"/>
  </r>
  <r>
    <d v="1994-05-12T00:00:00"/>
    <x v="0"/>
    <n v="1"/>
    <n v="1"/>
    <x v="17"/>
    <n v="100"/>
    <x v="0"/>
    <n v="83"/>
    <n v="5.66"/>
    <n v="5.0757779569999997"/>
    <m/>
    <n v="1"/>
    <n v="1"/>
    <n v="399"/>
    <n v="1"/>
    <x v="0"/>
  </r>
  <r>
    <d v="1994-05-12T00:00:00"/>
    <x v="0"/>
    <n v="1"/>
    <n v="1"/>
    <x v="17"/>
    <n v="101"/>
    <x v="0"/>
    <n v="86"/>
    <n v="5.98"/>
    <n v="5.3627477360000002"/>
    <m/>
    <n v="1"/>
    <n v="1"/>
    <n v="399"/>
    <n v="1"/>
    <x v="0"/>
  </r>
  <r>
    <d v="1994-05-12T00:00:00"/>
    <x v="0"/>
    <n v="1"/>
    <n v="1"/>
    <x v="17"/>
    <n v="102"/>
    <x v="0"/>
    <n v="82"/>
    <n v="5.37"/>
    <n v="4.8157115949999998"/>
    <m/>
    <n v="1"/>
    <n v="1"/>
    <n v="399"/>
    <n v="1"/>
    <x v="0"/>
  </r>
  <r>
    <d v="1994-05-12T00:00:00"/>
    <x v="0"/>
    <n v="1"/>
    <n v="1"/>
    <x v="17"/>
    <n v="103"/>
    <x v="0"/>
    <n v="84"/>
    <n v="5.65"/>
    <n v="5.0668101520000004"/>
    <m/>
    <n v="1"/>
    <n v="1"/>
    <n v="399"/>
    <n v="1"/>
    <x v="0"/>
  </r>
  <r>
    <d v="1994-05-12T00:00:00"/>
    <x v="0"/>
    <n v="1"/>
    <n v="1"/>
    <x v="17"/>
    <n v="104"/>
    <x v="0"/>
    <n v="82"/>
    <n v="5.42"/>
    <n v="4.860550623"/>
    <m/>
    <n v="1"/>
    <n v="1"/>
    <n v="399"/>
    <n v="1"/>
    <x v="0"/>
  </r>
  <r>
    <d v="1994-05-12T00:00:00"/>
    <x v="0"/>
    <n v="1"/>
    <n v="1"/>
    <x v="17"/>
    <n v="105"/>
    <x v="0"/>
    <n v="86"/>
    <n v="6.11"/>
    <n v="5.4793292080000002"/>
    <m/>
    <n v="1"/>
    <n v="1"/>
    <n v="399"/>
    <n v="1"/>
    <x v="0"/>
  </r>
  <r>
    <d v="1994-05-12T00:00:00"/>
    <x v="0"/>
    <n v="1"/>
    <n v="1"/>
    <x v="17"/>
    <n v="106"/>
    <x v="0"/>
    <n v="78"/>
    <n v="4.95"/>
    <n v="4.4390637609999999"/>
    <m/>
    <n v="1"/>
    <n v="1"/>
    <n v="399"/>
    <n v="1"/>
    <x v="0"/>
  </r>
  <r>
    <d v="1994-05-12T00:00:00"/>
    <x v="0"/>
    <n v="1"/>
    <n v="1"/>
    <x v="17"/>
    <n v="107"/>
    <x v="0"/>
    <n v="85"/>
    <n v="5.64"/>
    <n v="5.0578423460000002"/>
    <m/>
    <n v="1"/>
    <n v="1"/>
    <n v="399"/>
    <n v="1"/>
    <x v="0"/>
  </r>
  <r>
    <d v="1994-05-12T00:00:00"/>
    <x v="0"/>
    <n v="1"/>
    <n v="1"/>
    <x v="17"/>
    <n v="108"/>
    <x v="0"/>
    <n v="84"/>
    <n v="5.76"/>
    <n v="5.165456013"/>
    <m/>
    <n v="1"/>
    <n v="1"/>
    <n v="399"/>
    <n v="1"/>
    <x v="0"/>
  </r>
  <r>
    <d v="1994-05-12T00:00:00"/>
    <x v="0"/>
    <n v="1"/>
    <n v="1"/>
    <x v="17"/>
    <n v="109"/>
    <x v="0"/>
    <n v="83"/>
    <n v="5.44"/>
    <n v="4.8784862340000004"/>
    <m/>
    <n v="1"/>
    <n v="1"/>
    <n v="399"/>
    <n v="1"/>
    <x v="0"/>
  </r>
  <r>
    <d v="1994-05-12T00:00:00"/>
    <x v="0"/>
    <n v="1"/>
    <n v="1"/>
    <x v="17"/>
    <n v="110"/>
    <x v="0"/>
    <n v="81"/>
    <n v="4.8600000000000003"/>
    <n v="4.3583535109999998"/>
    <m/>
    <n v="1"/>
    <n v="1"/>
    <n v="399"/>
    <n v="1"/>
    <x v="0"/>
  </r>
  <r>
    <d v="1994-05-12T00:00:00"/>
    <x v="0"/>
    <n v="1"/>
    <n v="1"/>
    <x v="17"/>
    <n v="111"/>
    <x v="0"/>
    <n v="87"/>
    <n v="6.09"/>
    <n v="5.4613935969999998"/>
    <m/>
    <n v="1"/>
    <n v="1"/>
    <n v="399"/>
    <n v="1"/>
    <x v="0"/>
  </r>
  <r>
    <d v="1994-05-12T00:00:00"/>
    <x v="0"/>
    <n v="1"/>
    <n v="1"/>
    <x v="17"/>
    <n v="112"/>
    <x v="0"/>
    <n v="81"/>
    <n v="5.52"/>
    <n v="4.9502286790000003"/>
    <m/>
    <n v="1"/>
    <n v="1"/>
    <n v="399"/>
    <n v="1"/>
    <x v="0"/>
  </r>
  <r>
    <d v="1994-05-12T00:00:00"/>
    <x v="0"/>
    <n v="1"/>
    <n v="1"/>
    <x v="17"/>
    <n v="113"/>
    <x v="0"/>
    <n v="82"/>
    <n v="5.3"/>
    <n v="4.7529369560000001"/>
    <m/>
    <n v="1"/>
    <n v="1"/>
    <n v="399"/>
    <n v="1"/>
    <x v="0"/>
  </r>
  <r>
    <d v="1994-05-12T00:00:00"/>
    <x v="0"/>
    <n v="1"/>
    <n v="1"/>
    <x v="17"/>
    <n v="114"/>
    <x v="0"/>
    <n v="83"/>
    <n v="5.87"/>
    <n v="5.2641018739999996"/>
    <m/>
    <n v="1"/>
    <n v="1"/>
    <n v="399"/>
    <n v="1"/>
    <x v="0"/>
  </r>
  <r>
    <d v="1994-05-12T00:00:00"/>
    <x v="0"/>
    <n v="1"/>
    <n v="1"/>
    <x v="17"/>
    <n v="115"/>
    <x v="0"/>
    <n v="84"/>
    <n v="5.15"/>
    <n v="4.6184198729999997"/>
    <m/>
    <n v="1"/>
    <n v="1"/>
    <n v="399"/>
    <n v="1"/>
    <x v="0"/>
  </r>
  <r>
    <d v="1994-05-12T00:00:00"/>
    <x v="0"/>
    <n v="1"/>
    <n v="1"/>
    <x v="17"/>
    <n v="116"/>
    <x v="0"/>
    <n v="81"/>
    <n v="5.0599999999999996"/>
    <n v="4.5377096220000004"/>
    <m/>
    <n v="1"/>
    <n v="1"/>
    <n v="399"/>
    <n v="1"/>
    <x v="0"/>
  </r>
  <r>
    <d v="1994-05-12T00:00:00"/>
    <x v="0"/>
    <n v="1"/>
    <n v="1"/>
    <x v="17"/>
    <n v="117"/>
    <x v="0"/>
    <n v="81"/>
    <n v="5.46"/>
    <n v="4.896421846"/>
    <m/>
    <n v="1"/>
    <n v="1"/>
    <n v="399"/>
    <n v="1"/>
    <x v="0"/>
  </r>
  <r>
    <d v="1994-05-12T00:00:00"/>
    <x v="0"/>
    <n v="1"/>
    <n v="1"/>
    <x v="17"/>
    <n v="118"/>
    <x v="0"/>
    <n v="83"/>
    <n v="5.2"/>
    <n v="4.6632589009999998"/>
    <m/>
    <n v="1"/>
    <n v="1"/>
    <n v="399"/>
    <n v="1"/>
    <x v="0"/>
  </r>
  <r>
    <d v="1994-05-12T00:00:00"/>
    <x v="0"/>
    <n v="1"/>
    <n v="1"/>
    <x v="17"/>
    <n v="119"/>
    <x v="0"/>
    <n v="72"/>
    <n v="3.6"/>
    <n v="3.228410008"/>
    <m/>
    <m/>
    <n v="1"/>
    <n v="399"/>
    <n v="1"/>
    <x v="0"/>
  </r>
  <r>
    <d v="1994-05-12T00:00:00"/>
    <x v="0"/>
    <n v="1"/>
    <n v="1"/>
    <x v="17"/>
    <n v="120"/>
    <x v="0"/>
    <n v="78"/>
    <n v="4.72"/>
    <n v="4.2328042330000004"/>
    <m/>
    <n v="1"/>
    <n v="1"/>
    <n v="399"/>
    <n v="1"/>
    <x v="0"/>
  </r>
  <r>
    <d v="1994-05-12T00:00:00"/>
    <x v="0"/>
    <n v="1"/>
    <n v="1"/>
    <x v="17"/>
    <n v="121"/>
    <x v="0"/>
    <n v="76"/>
    <n v="4.42"/>
    <n v="3.9637700649999998"/>
    <m/>
    <n v="1"/>
    <n v="1"/>
    <n v="399"/>
    <n v="1"/>
    <x v="0"/>
  </r>
  <r>
    <d v="1994-05-12T00:00:00"/>
    <x v="0"/>
    <n v="1"/>
    <n v="1"/>
    <x v="17"/>
    <n v="122"/>
    <x v="0"/>
    <n v="79"/>
    <n v="4.97"/>
    <n v="4.4569993720000003"/>
    <m/>
    <n v="1"/>
    <n v="1"/>
    <n v="399"/>
    <n v="1"/>
    <x v="0"/>
  </r>
  <r>
    <d v="1994-05-12T00:00:00"/>
    <x v="0"/>
    <n v="1"/>
    <n v="1"/>
    <x v="17"/>
    <n v="123"/>
    <x v="0"/>
    <n v="78"/>
    <n v="4.5999999999999996"/>
    <n v="4.1251905659999997"/>
    <m/>
    <n v="1"/>
    <n v="1"/>
    <n v="399"/>
    <n v="1"/>
    <x v="0"/>
  </r>
  <r>
    <d v="1994-05-12T00:00:00"/>
    <x v="0"/>
    <n v="1"/>
    <n v="1"/>
    <x v="17"/>
    <n v="124"/>
    <x v="0"/>
    <n v="80"/>
    <n v="4.6500000000000004"/>
    <n v="4.1700295939999998"/>
    <m/>
    <n v="1"/>
    <n v="1"/>
    <n v="399"/>
    <n v="1"/>
    <x v="0"/>
  </r>
  <r>
    <d v="1994-05-12T00:00:00"/>
    <x v="0"/>
    <n v="1"/>
    <n v="1"/>
    <x v="17"/>
    <n v="125"/>
    <x v="0"/>
    <n v="78"/>
    <n v="4.43"/>
    <n v="3.9727378710000001"/>
    <m/>
    <n v="1"/>
    <n v="1"/>
    <n v="399"/>
    <n v="1"/>
    <x v="0"/>
  </r>
  <r>
    <d v="1994-05-12T00:00:00"/>
    <x v="0"/>
    <n v="1"/>
    <n v="1"/>
    <x v="17"/>
    <n v="126"/>
    <x v="0"/>
    <n v="80"/>
    <n v="4.87"/>
    <n v="4.367321316"/>
    <m/>
    <n v="1"/>
    <n v="1"/>
    <n v="399"/>
    <n v="1"/>
    <x v="0"/>
  </r>
  <r>
    <d v="1994-05-12T00:00:00"/>
    <x v="0"/>
    <n v="1"/>
    <n v="1"/>
    <x v="17"/>
    <n v="127"/>
    <x v="0"/>
    <n v="80"/>
    <n v="4.58"/>
    <n v="4.1072549550000002"/>
    <m/>
    <n v="1"/>
    <n v="1"/>
    <n v="399"/>
    <n v="1"/>
    <x v="0"/>
  </r>
  <r>
    <d v="1994-05-12T00:00:00"/>
    <x v="0"/>
    <n v="1"/>
    <n v="1"/>
    <x v="17"/>
    <n v="128"/>
    <x v="0"/>
    <n v="83"/>
    <n v="5.3"/>
    <n v="4.7529369560000001"/>
    <m/>
    <m/>
    <n v="1"/>
    <n v="399"/>
    <n v="1"/>
    <x v="0"/>
  </r>
  <r>
    <d v="1994-05-12T00:00:00"/>
    <x v="0"/>
    <n v="1"/>
    <n v="1"/>
    <x v="17"/>
    <n v="129"/>
    <x v="0"/>
    <n v="80"/>
    <n v="5.22"/>
    <n v="4.6811945120000003"/>
    <m/>
    <n v="1"/>
    <n v="1"/>
    <n v="399"/>
    <n v="1"/>
    <x v="0"/>
  </r>
  <r>
    <d v="1994-05-12T00:00:00"/>
    <x v="0"/>
    <n v="1"/>
    <n v="1"/>
    <x v="17"/>
    <n v="130"/>
    <x v="0"/>
    <n v="79"/>
    <n v="4.7699999999999996"/>
    <n v="4.2776432609999997"/>
    <m/>
    <n v="1"/>
    <n v="1"/>
    <n v="399"/>
    <n v="1"/>
    <x v="0"/>
  </r>
  <r>
    <d v="1994-05-12T00:00:00"/>
    <x v="0"/>
    <n v="1"/>
    <n v="1"/>
    <x v="17"/>
    <n v="131"/>
    <x v="0"/>
    <n v="84"/>
    <n v="5.2"/>
    <n v="4.6632589009999998"/>
    <m/>
    <n v="1"/>
    <n v="1"/>
    <n v="399"/>
    <n v="1"/>
    <x v="0"/>
  </r>
  <r>
    <d v="1994-05-12T00:00:00"/>
    <x v="0"/>
    <n v="1"/>
    <n v="1"/>
    <x v="17"/>
    <n v="132"/>
    <x v="0"/>
    <n v="77"/>
    <n v="4.47"/>
    <n v="4.0086090929999996"/>
    <m/>
    <n v="1"/>
    <n v="1"/>
    <n v="399"/>
    <n v="1"/>
    <x v="0"/>
  </r>
  <r>
    <d v="1994-05-12T00:00:00"/>
    <x v="0"/>
    <n v="1"/>
    <n v="1"/>
    <x v="17"/>
    <n v="133"/>
    <x v="0"/>
    <n v="79"/>
    <n v="4.9800000000000004"/>
    <n v="4.4659671779999996"/>
    <m/>
    <n v="1"/>
    <n v="1"/>
    <n v="399"/>
    <n v="1"/>
    <x v="0"/>
  </r>
  <r>
    <d v="1994-05-12T00:00:00"/>
    <x v="0"/>
    <n v="1"/>
    <n v="1"/>
    <x v="17"/>
    <n v="134"/>
    <x v="0"/>
    <n v="81"/>
    <n v="4.84"/>
    <n v="4.3404179000000003"/>
    <m/>
    <n v="1"/>
    <n v="1"/>
    <n v="399"/>
    <n v="1"/>
    <x v="0"/>
  </r>
  <r>
    <d v="1994-05-12T00:00:00"/>
    <x v="0"/>
    <n v="1"/>
    <n v="1"/>
    <x v="17"/>
    <n v="135"/>
    <x v="0"/>
    <n v="76"/>
    <n v="4.3600000000000003"/>
    <n v="3.909963232"/>
    <m/>
    <n v="1"/>
    <n v="1"/>
    <n v="399"/>
    <n v="1"/>
    <x v="0"/>
  </r>
  <r>
    <d v="1994-05-12T00:00:00"/>
    <x v="0"/>
    <n v="1"/>
    <n v="1"/>
    <x v="17"/>
    <n v="136"/>
    <x v="0"/>
    <n v="76"/>
    <n v="4.21"/>
    <n v="3.7754461479999999"/>
    <m/>
    <m/>
    <n v="1"/>
    <n v="399"/>
    <n v="1"/>
    <x v="0"/>
  </r>
  <r>
    <d v="1994-05-12T00:00:00"/>
    <x v="0"/>
    <n v="1"/>
    <n v="1"/>
    <x v="17"/>
    <n v="137"/>
    <x v="0"/>
    <n v="77"/>
    <n v="4.4000000000000004"/>
    <n v="3.9458344539999999"/>
    <m/>
    <n v="1"/>
    <n v="1"/>
    <n v="399"/>
    <n v="1"/>
    <x v="0"/>
  </r>
  <r>
    <d v="1994-05-12T00:00:00"/>
    <x v="0"/>
    <n v="1"/>
    <n v="1"/>
    <x v="17"/>
    <n v="138"/>
    <x v="0"/>
    <n v="77"/>
    <n v="4.38"/>
    <n v="3.9278988429999999"/>
    <m/>
    <n v="1"/>
    <n v="1"/>
    <n v="399"/>
    <n v="1"/>
    <x v="0"/>
  </r>
  <r>
    <d v="1994-05-12T00:00:00"/>
    <x v="0"/>
    <n v="1"/>
    <n v="1"/>
    <x v="17"/>
    <n v="139"/>
    <x v="0"/>
    <n v="78"/>
    <n v="4.95"/>
    <n v="4.4390637609999999"/>
    <m/>
    <n v="1"/>
    <n v="1"/>
    <n v="399"/>
    <n v="1"/>
    <x v="0"/>
  </r>
  <r>
    <d v="1994-05-12T00:00:00"/>
    <x v="0"/>
    <n v="1"/>
    <n v="1"/>
    <x v="17"/>
    <n v="140"/>
    <x v="0"/>
    <n v="76"/>
    <n v="4.07"/>
    <n v="3.6498968700000001"/>
    <m/>
    <n v="1"/>
    <n v="1"/>
    <n v="399"/>
    <n v="1"/>
    <x v="0"/>
  </r>
  <r>
    <d v="1994-05-12T00:00:00"/>
    <x v="0"/>
    <n v="1"/>
    <n v="1"/>
    <x v="17"/>
    <n v="141"/>
    <x v="0"/>
    <n v="77"/>
    <n v="4.25"/>
    <n v="3.8113173709999999"/>
    <m/>
    <n v="1"/>
    <n v="1"/>
    <n v="399"/>
    <n v="1"/>
    <x v="0"/>
  </r>
  <r>
    <d v="1994-05-12T00:00:00"/>
    <x v="0"/>
    <n v="1"/>
    <n v="1"/>
    <x v="17"/>
    <n v="142"/>
    <x v="0"/>
    <n v="82"/>
    <n v="4.68"/>
    <n v="4.1969330100000004"/>
    <m/>
    <m/>
    <n v="1"/>
    <n v="399"/>
    <n v="1"/>
    <x v="0"/>
  </r>
  <r>
    <d v="1994-05-12T00:00:00"/>
    <x v="0"/>
    <n v="1"/>
    <n v="1"/>
    <x v="17"/>
    <n v="143"/>
    <x v="0"/>
    <n v="78"/>
    <n v="4.66"/>
    <n v="4.178997399"/>
    <m/>
    <m/>
    <n v="1"/>
    <n v="399"/>
    <n v="1"/>
    <x v="0"/>
  </r>
  <r>
    <d v="1994-05-12T00:00:00"/>
    <x v="0"/>
    <n v="1"/>
    <n v="1"/>
    <x v="17"/>
    <n v="144"/>
    <x v="0"/>
    <n v="75"/>
    <n v="3.95"/>
    <n v="3.5422832030000002"/>
    <m/>
    <n v="1"/>
    <n v="1"/>
    <n v="399"/>
    <n v="1"/>
    <x v="0"/>
  </r>
  <r>
    <d v="1994-05-12T00:00:00"/>
    <x v="0"/>
    <n v="1"/>
    <n v="1"/>
    <x v="17"/>
    <n v="145"/>
    <x v="0"/>
    <n v="75"/>
    <n v="4.3600000000000003"/>
    <n v="3.909963232"/>
    <m/>
    <n v="1"/>
    <n v="1"/>
    <n v="399"/>
    <n v="1"/>
    <x v="0"/>
  </r>
  <r>
    <d v="1994-05-12T00:00:00"/>
    <x v="0"/>
    <n v="1"/>
    <n v="1"/>
    <x v="17"/>
    <n v="146"/>
    <x v="0"/>
    <n v="72"/>
    <n v="3.32"/>
    <n v="2.9773114519999999"/>
    <m/>
    <m/>
    <n v="1"/>
    <n v="399"/>
    <n v="1"/>
    <x v="0"/>
  </r>
  <r>
    <d v="1994-05-12T00:00:00"/>
    <x v="0"/>
    <n v="1"/>
    <n v="1"/>
    <x v="17"/>
    <n v="147"/>
    <x v="0"/>
    <n v="77"/>
    <n v="3.9"/>
    <n v="3.497444175"/>
    <m/>
    <n v="1"/>
    <n v="1"/>
    <n v="399"/>
    <n v="1"/>
    <x v="0"/>
  </r>
  <r>
    <d v="1994-05-12T00:00:00"/>
    <x v="0"/>
    <n v="1"/>
    <n v="1"/>
    <x v="17"/>
    <n v="148"/>
    <x v="0"/>
    <n v="72"/>
    <n v="3.37"/>
    <n v="3.0221504800000001"/>
    <m/>
    <m/>
    <n v="1"/>
    <n v="399"/>
    <n v="1"/>
    <x v="0"/>
  </r>
  <r>
    <d v="1994-05-12T00:00:00"/>
    <x v="0"/>
    <n v="1"/>
    <n v="1"/>
    <x v="17"/>
    <n v="149"/>
    <x v="0"/>
    <n v="73"/>
    <n v="3.5"/>
    <n v="3.1387319520000001"/>
    <m/>
    <m/>
    <n v="1"/>
    <n v="399"/>
    <n v="1"/>
    <x v="0"/>
  </r>
  <r>
    <d v="1994-05-12T00:00:00"/>
    <x v="0"/>
    <n v="1"/>
    <n v="1"/>
    <x v="17"/>
    <n v="150"/>
    <x v="0"/>
    <n v="73"/>
    <n v="4.0999999999999996"/>
    <n v="3.6768002869999998"/>
    <m/>
    <m/>
    <n v="1"/>
    <n v="399"/>
    <n v="1"/>
    <x v="0"/>
  </r>
  <r>
    <d v="1994-05-12T00:00:00"/>
    <x v="0"/>
    <n v="1"/>
    <n v="2"/>
    <x v="17"/>
    <n v="1"/>
    <x v="0"/>
    <n v="85"/>
    <n v="6.63"/>
    <n v="5.9456550979999996"/>
    <m/>
    <n v="1"/>
    <n v="8"/>
    <n v="399"/>
    <n v="1"/>
    <x v="0"/>
  </r>
  <r>
    <d v="1994-05-12T00:00:00"/>
    <x v="0"/>
    <n v="1"/>
    <n v="2"/>
    <x v="17"/>
    <n v="2"/>
    <x v="0"/>
    <n v="91"/>
    <n v="7.61"/>
    <n v="6.8245000449999997"/>
    <m/>
    <n v="1"/>
    <n v="8"/>
    <n v="399"/>
    <n v="1"/>
    <x v="0"/>
  </r>
  <r>
    <d v="1994-05-12T00:00:00"/>
    <x v="0"/>
    <n v="1"/>
    <n v="2"/>
    <x v="17"/>
    <n v="3"/>
    <x v="0"/>
    <n v="87"/>
    <n v="6.6"/>
    <n v="5.9187516809999998"/>
    <m/>
    <n v="1"/>
    <n v="8"/>
    <n v="399"/>
    <n v="1"/>
    <x v="0"/>
  </r>
  <r>
    <d v="1994-05-12T00:00:00"/>
    <x v="0"/>
    <n v="1"/>
    <n v="2"/>
    <x v="17"/>
    <n v="4"/>
    <x v="0"/>
    <n v="88"/>
    <n v="6.19"/>
    <n v="5.5510716530000002"/>
    <m/>
    <n v="1"/>
    <n v="8"/>
    <n v="399"/>
    <n v="1"/>
    <x v="0"/>
  </r>
  <r>
    <d v="1994-05-12T00:00:00"/>
    <x v="0"/>
    <n v="1"/>
    <n v="2"/>
    <x v="17"/>
    <n v="5"/>
    <x v="0"/>
    <n v="82"/>
    <n v="5.53"/>
    <n v="4.9591964849999997"/>
    <m/>
    <n v="1"/>
    <n v="8"/>
    <n v="399"/>
    <n v="1"/>
    <x v="0"/>
  </r>
  <r>
    <d v="1994-05-12T00:00:00"/>
    <x v="0"/>
    <n v="1"/>
    <n v="2"/>
    <x v="17"/>
    <n v="6"/>
    <x v="0"/>
    <n v="83"/>
    <n v="5.41"/>
    <n v="4.8515828179999998"/>
    <m/>
    <n v="1"/>
    <n v="8"/>
    <n v="399"/>
    <n v="1"/>
    <x v="0"/>
  </r>
  <r>
    <d v="1994-05-12T00:00:00"/>
    <x v="0"/>
    <n v="1"/>
    <n v="2"/>
    <x v="17"/>
    <n v="7"/>
    <x v="0"/>
    <n v="80"/>
    <n v="5.4"/>
    <n v="4.8426150120000004"/>
    <m/>
    <n v="1"/>
    <n v="8"/>
    <n v="399"/>
    <n v="1"/>
    <x v="0"/>
  </r>
  <r>
    <d v="1994-05-12T00:00:00"/>
    <x v="0"/>
    <n v="1"/>
    <n v="2"/>
    <x v="17"/>
    <n v="8"/>
    <x v="0"/>
    <n v="83"/>
    <n v="5.6"/>
    <n v="5.0219711240000002"/>
    <m/>
    <n v="1"/>
    <n v="8"/>
    <n v="399"/>
    <n v="1"/>
    <x v="0"/>
  </r>
  <r>
    <d v="1994-05-12T00:00:00"/>
    <x v="0"/>
    <n v="1"/>
    <n v="2"/>
    <x v="17"/>
    <n v="9"/>
    <x v="0"/>
    <n v="78"/>
    <n v="5.28"/>
    <n v="4.7350013449999997"/>
    <m/>
    <n v="1"/>
    <n v="8"/>
    <n v="399"/>
    <n v="1"/>
    <x v="0"/>
  </r>
  <r>
    <d v="1994-05-12T00:00:00"/>
    <x v="0"/>
    <n v="1"/>
    <n v="2"/>
    <x v="17"/>
    <n v="10"/>
    <x v="0"/>
    <n v="85"/>
    <n v="5.95"/>
    <n v="5.3358443189999996"/>
    <m/>
    <n v="1"/>
    <n v="8"/>
    <n v="399"/>
    <n v="1"/>
    <x v="0"/>
  </r>
  <r>
    <d v="1994-05-12T00:00:00"/>
    <x v="0"/>
    <n v="1"/>
    <n v="2"/>
    <x v="17"/>
    <n v="11"/>
    <x v="0"/>
    <n v="81"/>
    <n v="5.0199999999999996"/>
    <n v="4.5018383999999996"/>
    <m/>
    <n v="1"/>
    <n v="8"/>
    <n v="399"/>
    <n v="1"/>
    <x v="0"/>
  </r>
  <r>
    <d v="1994-05-12T00:00:00"/>
    <x v="0"/>
    <n v="1"/>
    <n v="2"/>
    <x v="17"/>
    <n v="12"/>
    <x v="0"/>
    <n v="84"/>
    <n v="6.06"/>
    <n v="5.4344901800000001"/>
    <m/>
    <n v="1"/>
    <n v="8"/>
    <n v="399"/>
    <n v="1"/>
    <x v="0"/>
  </r>
  <r>
    <d v="1994-05-12T00:00:00"/>
    <x v="0"/>
    <n v="1"/>
    <n v="2"/>
    <x v="17"/>
    <n v="13"/>
    <x v="0"/>
    <n v="81"/>
    <n v="5.54"/>
    <n v="4.9681642899999998"/>
    <m/>
    <n v="1"/>
    <n v="8"/>
    <n v="399"/>
    <n v="1"/>
    <x v="0"/>
  </r>
  <r>
    <d v="1994-05-12T00:00:00"/>
    <x v="0"/>
    <n v="1"/>
    <n v="2"/>
    <x v="17"/>
    <n v="14"/>
    <x v="0"/>
    <n v="81"/>
    <n v="5.47"/>
    <n v="4.9053896510000001"/>
    <m/>
    <n v="1"/>
    <n v="8"/>
    <n v="399"/>
    <n v="1"/>
    <x v="0"/>
  </r>
  <r>
    <d v="1994-05-12T00:00:00"/>
    <x v="0"/>
    <n v="1"/>
    <n v="2"/>
    <x v="17"/>
    <n v="15"/>
    <x v="0"/>
    <n v="83"/>
    <n v="5.39"/>
    <n v="4.8336472070000003"/>
    <m/>
    <n v="1"/>
    <n v="8"/>
    <n v="399"/>
    <n v="1"/>
    <x v="0"/>
  </r>
  <r>
    <d v="1994-05-12T00:00:00"/>
    <x v="0"/>
    <n v="1"/>
    <n v="2"/>
    <x v="17"/>
    <n v="16"/>
    <x v="0"/>
    <n v="82"/>
    <n v="5.52"/>
    <n v="4.9502286790000003"/>
    <m/>
    <n v="1"/>
    <n v="8"/>
    <n v="399"/>
    <n v="1"/>
    <x v="0"/>
  </r>
  <r>
    <d v="1994-05-12T00:00:00"/>
    <x v="0"/>
    <n v="1"/>
    <n v="2"/>
    <x v="17"/>
    <n v="17"/>
    <x v="0"/>
    <n v="83"/>
    <n v="5.79"/>
    <n v="5.1923594299999998"/>
    <m/>
    <n v="1"/>
    <n v="8"/>
    <n v="399"/>
    <n v="1"/>
    <x v="0"/>
  </r>
  <r>
    <d v="1994-05-12T00:00:00"/>
    <x v="0"/>
    <n v="1"/>
    <n v="2"/>
    <x v="17"/>
    <n v="18"/>
    <x v="0"/>
    <n v="82"/>
    <n v="5.89"/>
    <n v="5.282037485"/>
    <m/>
    <n v="1"/>
    <n v="8"/>
    <n v="399"/>
    <n v="1"/>
    <x v="0"/>
  </r>
  <r>
    <d v="1994-05-12T00:00:00"/>
    <x v="0"/>
    <n v="1"/>
    <n v="2"/>
    <x v="17"/>
    <n v="19"/>
    <x v="0"/>
    <n v="83"/>
    <n v="5.99"/>
    <n v="5.3717155410000004"/>
    <m/>
    <n v="1"/>
    <n v="8"/>
    <n v="399"/>
    <n v="1"/>
    <x v="0"/>
  </r>
  <r>
    <d v="1994-05-12T00:00:00"/>
    <x v="0"/>
    <n v="1"/>
    <n v="2"/>
    <x v="17"/>
    <n v="20"/>
    <x v="0"/>
    <n v="85"/>
    <n v="6.05"/>
    <n v="5.4255223749999999"/>
    <m/>
    <n v="1"/>
    <n v="8"/>
    <n v="399"/>
    <n v="1"/>
    <x v="0"/>
  </r>
  <r>
    <d v="1994-05-12T00:00:00"/>
    <x v="0"/>
    <n v="1"/>
    <n v="2"/>
    <x v="17"/>
    <n v="21"/>
    <x v="0"/>
    <n v="85"/>
    <n v="6.23"/>
    <n v="5.5869428750000001"/>
    <m/>
    <n v="1"/>
    <n v="8"/>
    <n v="399"/>
    <n v="1"/>
    <x v="0"/>
  </r>
  <r>
    <d v="1994-05-12T00:00:00"/>
    <x v="0"/>
    <n v="1"/>
    <n v="2"/>
    <x v="17"/>
    <n v="22"/>
    <x v="0"/>
    <n v="80"/>
    <n v="5.35"/>
    <n v="4.7977759840000003"/>
    <m/>
    <n v="1"/>
    <n v="8"/>
    <n v="399"/>
    <n v="1"/>
    <x v="0"/>
  </r>
  <r>
    <d v="1994-05-12T00:00:00"/>
    <x v="0"/>
    <n v="1"/>
    <n v="2"/>
    <x v="17"/>
    <n v="23"/>
    <x v="0"/>
    <n v="79"/>
    <n v="4.76"/>
    <n v="4.2686754550000003"/>
    <m/>
    <n v="1"/>
    <n v="8"/>
    <n v="399"/>
    <n v="1"/>
    <x v="0"/>
  </r>
  <r>
    <d v="1994-05-12T00:00:00"/>
    <x v="0"/>
    <n v="1"/>
    <n v="2"/>
    <x v="17"/>
    <n v="24"/>
    <x v="0"/>
    <n v="81"/>
    <n v="5.1100000000000003"/>
    <n v="4.5825486499999997"/>
    <m/>
    <n v="1"/>
    <n v="8"/>
    <n v="399"/>
    <n v="1"/>
    <x v="0"/>
  </r>
  <r>
    <d v="1994-05-12T00:00:00"/>
    <x v="0"/>
    <n v="1"/>
    <n v="2"/>
    <x v="17"/>
    <n v="25"/>
    <x v="0"/>
    <n v="78"/>
    <n v="4.83"/>
    <n v="4.331450094"/>
    <m/>
    <n v="1"/>
    <n v="8"/>
    <n v="399"/>
    <n v="1"/>
    <x v="0"/>
  </r>
  <r>
    <d v="1994-05-12T00:00:00"/>
    <x v="0"/>
    <n v="1"/>
    <n v="2"/>
    <x v="17"/>
    <n v="26"/>
    <x v="0"/>
    <n v="80"/>
    <n v="4.91"/>
    <n v="4.403192539"/>
    <m/>
    <n v="1"/>
    <n v="8"/>
    <n v="399"/>
    <n v="1"/>
    <x v="0"/>
  </r>
  <r>
    <d v="1994-05-12T00:00:00"/>
    <x v="0"/>
    <n v="1"/>
    <n v="2"/>
    <x v="17"/>
    <n v="27"/>
    <x v="0"/>
    <n v="84"/>
    <n v="6.06"/>
    <n v="5.4344901800000001"/>
    <m/>
    <n v="1"/>
    <n v="8"/>
    <n v="399"/>
    <n v="1"/>
    <x v="0"/>
  </r>
  <r>
    <d v="1994-05-12T00:00:00"/>
    <x v="0"/>
    <n v="1"/>
    <n v="2"/>
    <x v="17"/>
    <n v="28"/>
    <x v="0"/>
    <n v="81"/>
    <n v="5.47"/>
    <n v="4.9053896510000001"/>
    <m/>
    <n v="1"/>
    <n v="8"/>
    <n v="399"/>
    <n v="1"/>
    <x v="0"/>
  </r>
  <r>
    <d v="1994-05-12T00:00:00"/>
    <x v="0"/>
    <n v="1"/>
    <n v="2"/>
    <x v="17"/>
    <n v="29"/>
    <x v="0"/>
    <n v="80"/>
    <n v="4.6900000000000004"/>
    <n v="4.2059008159999998"/>
    <m/>
    <n v="1"/>
    <n v="8"/>
    <n v="399"/>
    <n v="1"/>
    <x v="0"/>
  </r>
  <r>
    <d v="1994-05-12T00:00:00"/>
    <x v="0"/>
    <n v="1"/>
    <n v="2"/>
    <x v="17"/>
    <n v="30"/>
    <x v="0"/>
    <n v="74"/>
    <n v="3.7"/>
    <n v="3.3180880639999999"/>
    <m/>
    <m/>
    <n v="8"/>
    <n v="399"/>
    <n v="1"/>
    <x v="0"/>
  </r>
  <r>
    <d v="1994-05-12T00:00:00"/>
    <x v="0"/>
    <n v="1"/>
    <n v="2"/>
    <x v="17"/>
    <n v="31"/>
    <x v="0"/>
    <n v="79"/>
    <n v="4.8600000000000003"/>
    <n v="4.3583535109999998"/>
    <m/>
    <n v="1"/>
    <n v="8"/>
    <n v="399"/>
    <n v="1"/>
    <x v="0"/>
  </r>
  <r>
    <d v="1994-05-12T00:00:00"/>
    <x v="0"/>
    <n v="1"/>
    <n v="2"/>
    <x v="17"/>
    <n v="32"/>
    <x v="0"/>
    <n v="80"/>
    <n v="4.82"/>
    <n v="4.3224822889999999"/>
    <m/>
    <n v="1"/>
    <n v="8"/>
    <n v="399"/>
    <n v="1"/>
    <x v="0"/>
  </r>
  <r>
    <d v="1994-05-12T00:00:00"/>
    <x v="0"/>
    <n v="1"/>
    <n v="2"/>
    <x v="17"/>
    <n v="33"/>
    <x v="0"/>
    <n v="82"/>
    <n v="5.33"/>
    <n v="4.7798403729999999"/>
    <m/>
    <n v="1"/>
    <n v="8"/>
    <n v="399"/>
    <n v="1"/>
    <x v="0"/>
  </r>
  <r>
    <d v="1994-05-12T00:00:00"/>
    <x v="0"/>
    <n v="1"/>
    <n v="2"/>
    <x v="17"/>
    <n v="34"/>
    <x v="0"/>
    <n v="80"/>
    <n v="4.7699999999999996"/>
    <n v="4.2776432609999997"/>
    <m/>
    <n v="1"/>
    <n v="8"/>
    <n v="399"/>
    <n v="1"/>
    <x v="0"/>
  </r>
  <r>
    <d v="1994-05-12T00:00:00"/>
    <x v="0"/>
    <n v="1"/>
    <n v="2"/>
    <x v="17"/>
    <n v="35"/>
    <x v="0"/>
    <n v="82"/>
    <n v="5.14"/>
    <n v="4.6094520670000003"/>
    <m/>
    <n v="1"/>
    <n v="8"/>
    <n v="399"/>
    <n v="1"/>
    <x v="0"/>
  </r>
  <r>
    <d v="1994-05-12T00:00:00"/>
    <x v="0"/>
    <n v="1"/>
    <n v="2"/>
    <x v="17"/>
    <n v="36"/>
    <x v="0"/>
    <n v="84"/>
    <n v="5.4"/>
    <n v="4.8426150120000004"/>
    <m/>
    <n v="1"/>
    <n v="8"/>
    <n v="399"/>
    <n v="1"/>
    <x v="0"/>
  </r>
  <r>
    <d v="1994-05-12T00:00:00"/>
    <x v="0"/>
    <n v="1"/>
    <n v="2"/>
    <x v="17"/>
    <n v="37"/>
    <x v="0"/>
    <n v="77"/>
    <n v="4.54"/>
    <n v="4.0713837320000001"/>
    <m/>
    <n v="1"/>
    <n v="8"/>
    <n v="399"/>
    <n v="1"/>
    <x v="0"/>
  </r>
  <r>
    <d v="1994-05-12T00:00:00"/>
    <x v="0"/>
    <n v="1"/>
    <n v="2"/>
    <x v="17"/>
    <n v="38"/>
    <x v="0"/>
    <n v="80"/>
    <n v="4.6900000000000004"/>
    <n v="4.2059008159999998"/>
    <m/>
    <n v="1"/>
    <n v="8"/>
    <n v="399"/>
    <n v="1"/>
    <x v="0"/>
  </r>
  <r>
    <d v="1994-05-12T00:00:00"/>
    <x v="0"/>
    <n v="1"/>
    <n v="2"/>
    <x v="17"/>
    <n v="39"/>
    <x v="0"/>
    <n v="80"/>
    <n v="4.76"/>
    <n v="4.2686754550000003"/>
    <m/>
    <n v="1"/>
    <n v="8"/>
    <n v="399"/>
    <n v="1"/>
    <x v="0"/>
  </r>
  <r>
    <d v="1994-05-12T00:00:00"/>
    <x v="0"/>
    <n v="1"/>
    <n v="2"/>
    <x v="17"/>
    <n v="40"/>
    <x v="0"/>
    <n v="80"/>
    <n v="4.96"/>
    <n v="4.4480315670000001"/>
    <m/>
    <n v="1"/>
    <n v="8"/>
    <n v="399"/>
    <n v="1"/>
    <x v="0"/>
  </r>
  <r>
    <d v="1994-05-12T00:00:00"/>
    <x v="0"/>
    <n v="1"/>
    <n v="2"/>
    <x v="17"/>
    <n v="41"/>
    <x v="0"/>
    <n v="80"/>
    <n v="4.7699999999999996"/>
    <n v="4.2776432609999997"/>
    <m/>
    <n v="1"/>
    <n v="8"/>
    <n v="399"/>
    <n v="1"/>
    <x v="0"/>
  </r>
  <r>
    <d v="1994-05-12T00:00:00"/>
    <x v="0"/>
    <n v="1"/>
    <n v="2"/>
    <x v="17"/>
    <n v="42"/>
    <x v="0"/>
    <n v="85"/>
    <n v="5.69"/>
    <n v="5.1026813740000003"/>
    <m/>
    <n v="1"/>
    <n v="8"/>
    <n v="399"/>
    <n v="1"/>
    <x v="0"/>
  </r>
  <r>
    <d v="1994-05-12T00:00:00"/>
    <x v="0"/>
    <n v="1"/>
    <n v="2"/>
    <x v="17"/>
    <n v="43"/>
    <x v="0"/>
    <n v="83"/>
    <n v="5.96"/>
    <n v="5.3448121239999997"/>
    <m/>
    <n v="1"/>
    <n v="8"/>
    <n v="399"/>
    <n v="1"/>
    <x v="0"/>
  </r>
  <r>
    <d v="1994-05-12T00:00:00"/>
    <x v="0"/>
    <n v="1"/>
    <n v="2"/>
    <x v="17"/>
    <n v="44"/>
    <x v="0"/>
    <n v="77"/>
    <n v="4.63"/>
    <n v="4.1520939830000003"/>
    <m/>
    <n v="1"/>
    <n v="8"/>
    <n v="399"/>
    <n v="1"/>
    <x v="0"/>
  </r>
  <r>
    <d v="1994-05-12T00:00:00"/>
    <x v="0"/>
    <n v="1"/>
    <n v="2"/>
    <x v="17"/>
    <n v="45"/>
    <x v="0"/>
    <n v="78"/>
    <n v="4.92"/>
    <n v="4.4121603440000001"/>
    <m/>
    <n v="1"/>
    <n v="8"/>
    <n v="399"/>
    <n v="1"/>
    <x v="0"/>
  </r>
  <r>
    <d v="1994-05-12T00:00:00"/>
    <x v="0"/>
    <n v="1"/>
    <n v="2"/>
    <x v="17"/>
    <n v="46"/>
    <x v="0"/>
    <n v="81"/>
    <n v="5.71"/>
    <n v="5.1206169849999998"/>
    <m/>
    <n v="1"/>
    <n v="8"/>
    <n v="399"/>
    <n v="1"/>
    <x v="0"/>
  </r>
  <r>
    <d v="1994-05-12T00:00:00"/>
    <x v="0"/>
    <n v="1"/>
    <n v="2"/>
    <x v="17"/>
    <n v="47"/>
    <x v="0"/>
    <n v="76"/>
    <n v="4.24"/>
    <n v="3.8023495650000001"/>
    <m/>
    <n v="1"/>
    <n v="8"/>
    <n v="399"/>
    <n v="1"/>
    <x v="0"/>
  </r>
  <r>
    <d v="1994-05-12T00:00:00"/>
    <x v="0"/>
    <n v="1"/>
    <n v="2"/>
    <x v="17"/>
    <n v="48"/>
    <x v="0"/>
    <n v="79"/>
    <n v="4.82"/>
    <n v="4.3224822889999999"/>
    <m/>
    <n v="1"/>
    <n v="8"/>
    <n v="399"/>
    <n v="1"/>
    <x v="0"/>
  </r>
  <r>
    <d v="1994-05-12T00:00:00"/>
    <x v="0"/>
    <n v="1"/>
    <n v="2"/>
    <x v="17"/>
    <n v="49"/>
    <x v="0"/>
    <n v="78"/>
    <n v="4.45"/>
    <n v="3.990673482"/>
    <m/>
    <n v="1"/>
    <n v="8"/>
    <n v="399"/>
    <n v="1"/>
    <x v="0"/>
  </r>
  <r>
    <d v="1994-05-12T00:00:00"/>
    <x v="0"/>
    <n v="1"/>
    <n v="2"/>
    <x v="17"/>
    <n v="50"/>
    <x v="0"/>
    <n v="80"/>
    <n v="4.97"/>
    <n v="4.4569993720000003"/>
    <m/>
    <n v="1"/>
    <n v="8"/>
    <n v="399"/>
    <n v="1"/>
    <x v="0"/>
  </r>
  <r>
    <d v="1994-05-12T00:00:00"/>
    <x v="0"/>
    <n v="1"/>
    <n v="2"/>
    <x v="17"/>
    <n v="51"/>
    <x v="0"/>
    <n v="79"/>
    <n v="4.7300000000000004"/>
    <n v="4.2417720379999997"/>
    <m/>
    <n v="1"/>
    <n v="8"/>
    <n v="399"/>
    <n v="1"/>
    <x v="0"/>
  </r>
  <r>
    <d v="1994-05-12T00:00:00"/>
    <x v="0"/>
    <n v="1"/>
    <n v="2"/>
    <x v="17"/>
    <n v="52"/>
    <x v="0"/>
    <n v="76"/>
    <n v="4.0999999999999996"/>
    <n v="3.6768002869999998"/>
    <m/>
    <n v="1"/>
    <n v="8"/>
    <n v="399"/>
    <n v="1"/>
    <x v="0"/>
  </r>
  <r>
    <d v="1994-05-12T00:00:00"/>
    <x v="0"/>
    <n v="1"/>
    <n v="2"/>
    <x v="17"/>
    <n v="53"/>
    <x v="0"/>
    <n v="77"/>
    <n v="4.6500000000000004"/>
    <n v="4.1700295939999998"/>
    <m/>
    <n v="1"/>
    <n v="8"/>
    <n v="399"/>
    <n v="1"/>
    <x v="0"/>
  </r>
  <r>
    <d v="1994-05-12T00:00:00"/>
    <x v="0"/>
    <n v="1"/>
    <n v="2"/>
    <x v="17"/>
    <n v="54"/>
    <x v="0"/>
    <n v="73"/>
    <n v="3.7"/>
    <n v="3.3180880639999999"/>
    <m/>
    <m/>
    <n v="8"/>
    <n v="399"/>
    <n v="1"/>
    <x v="0"/>
  </r>
  <r>
    <d v="1994-05-12T00:00:00"/>
    <x v="0"/>
    <n v="1"/>
    <n v="2"/>
    <x v="17"/>
    <n v="55"/>
    <x v="0"/>
    <n v="76"/>
    <n v="4.5999999999999996"/>
    <n v="4.1251905659999997"/>
    <m/>
    <n v="1"/>
    <n v="8"/>
    <n v="399"/>
    <n v="1"/>
    <x v="0"/>
  </r>
  <r>
    <d v="1994-05-12T00:00:00"/>
    <x v="0"/>
    <n v="1"/>
    <n v="2"/>
    <x v="17"/>
    <n v="56"/>
    <x v="0"/>
    <n v="79"/>
    <n v="4.9400000000000004"/>
    <n v="4.4300959559999997"/>
    <m/>
    <n v="1"/>
    <n v="8"/>
    <n v="399"/>
    <n v="1"/>
    <x v="0"/>
  </r>
  <r>
    <d v="1994-05-12T00:00:00"/>
    <x v="0"/>
    <n v="1"/>
    <n v="2"/>
    <x v="17"/>
    <n v="57"/>
    <x v="0"/>
    <n v="74"/>
    <n v="3.89"/>
    <n v="3.4884763699999999"/>
    <m/>
    <m/>
    <n v="8"/>
    <n v="399"/>
    <n v="1"/>
    <x v="0"/>
  </r>
  <r>
    <d v="1994-05-12T00:00:00"/>
    <x v="0"/>
    <n v="1"/>
    <n v="2"/>
    <x v="17"/>
    <n v="58"/>
    <x v="0"/>
    <n v="74"/>
    <n v="4.1399999999999997"/>
    <n v="3.7126715090000002"/>
    <m/>
    <m/>
    <n v="8"/>
    <n v="399"/>
    <n v="1"/>
    <x v="0"/>
  </r>
  <r>
    <d v="1994-05-12T00:00:00"/>
    <x v="0"/>
    <n v="1"/>
    <n v="2"/>
    <x v="17"/>
    <n v="59"/>
    <x v="0"/>
    <n v="77"/>
    <n v="4.59"/>
    <n v="4.1162227600000003"/>
    <m/>
    <n v="1"/>
    <n v="8"/>
    <n v="399"/>
    <n v="1"/>
    <x v="0"/>
  </r>
  <r>
    <d v="1994-05-12T00:00:00"/>
    <x v="0"/>
    <n v="1"/>
    <n v="2"/>
    <x v="17"/>
    <n v="60"/>
    <x v="0"/>
    <n v="75"/>
    <n v="4"/>
    <n v="3.5871222309999999"/>
    <m/>
    <n v="1"/>
    <n v="8"/>
    <n v="399"/>
    <n v="1"/>
    <x v="0"/>
  </r>
  <r>
    <d v="1994-05-12T00:00:00"/>
    <x v="0"/>
    <n v="1"/>
    <n v="2"/>
    <x v="17"/>
    <n v="61"/>
    <x v="0"/>
    <n v="72"/>
    <n v="3.74"/>
    <n v="3.3539592859999998"/>
    <m/>
    <m/>
    <n v="8"/>
    <n v="399"/>
    <n v="1"/>
    <x v="0"/>
  </r>
  <r>
    <d v="1994-05-12T00:00:00"/>
    <x v="0"/>
    <n v="1"/>
    <n v="2"/>
    <x v="17"/>
    <n v="62"/>
    <x v="0"/>
    <n v="75"/>
    <n v="4.16"/>
    <n v="3.7306071200000002"/>
    <m/>
    <n v="1"/>
    <n v="8"/>
    <n v="399"/>
    <n v="1"/>
    <x v="0"/>
  </r>
  <r>
    <d v="1994-05-12T00:00:00"/>
    <x v="0"/>
    <n v="1"/>
    <n v="2"/>
    <x v="17"/>
    <n v="63"/>
    <x v="0"/>
    <n v="74"/>
    <n v="3.7"/>
    <n v="3.3180880639999999"/>
    <m/>
    <m/>
    <n v="8"/>
    <n v="399"/>
    <n v="1"/>
    <x v="0"/>
  </r>
  <r>
    <d v="1994-05-12T00:00:00"/>
    <x v="0"/>
    <n v="1"/>
    <n v="2"/>
    <x v="17"/>
    <n v="64"/>
    <x v="0"/>
    <n v="71"/>
    <n v="3.76"/>
    <n v="3.3718948969999998"/>
    <m/>
    <m/>
    <n v="8"/>
    <n v="399"/>
    <n v="1"/>
    <x v="0"/>
  </r>
  <r>
    <d v="1994-05-12T00:00:00"/>
    <x v="0"/>
    <n v="1"/>
    <n v="2"/>
    <x v="17"/>
    <n v="65"/>
    <x v="0"/>
    <n v="72"/>
    <n v="3.74"/>
    <n v="3.3539592859999998"/>
    <m/>
    <m/>
    <n v="8"/>
    <n v="399"/>
    <n v="1"/>
    <x v="0"/>
  </r>
  <r>
    <d v="1994-05-12T00:00:00"/>
    <x v="0"/>
    <n v="1"/>
    <n v="2"/>
    <x v="17"/>
    <n v="66"/>
    <x v="0"/>
    <n v="72"/>
    <n v="3.5"/>
    <n v="3.1387319520000001"/>
    <m/>
    <m/>
    <n v="8"/>
    <n v="399"/>
    <n v="1"/>
    <x v="0"/>
  </r>
  <r>
    <d v="1994-05-12T00:00:00"/>
    <x v="0"/>
    <n v="1"/>
    <n v="2"/>
    <x v="17"/>
    <n v="67"/>
    <x v="0"/>
    <n v="72"/>
    <n v="3.69"/>
    <n v="3.3091202580000001"/>
    <m/>
    <m/>
    <n v="8"/>
    <n v="399"/>
    <n v="1"/>
    <x v="0"/>
  </r>
  <r>
    <d v="1994-05-12T00:00:00"/>
    <x v="0"/>
    <n v="1"/>
    <n v="2"/>
    <x v="17"/>
    <n v="68"/>
    <x v="0"/>
    <n v="70"/>
    <n v="3.31"/>
    <n v="2.9683436460000001"/>
    <m/>
    <m/>
    <n v="8"/>
    <n v="399"/>
    <n v="1"/>
    <x v="0"/>
  </r>
  <r>
    <d v="1994-05-12T00:00:00"/>
    <x v="0"/>
    <n v="1"/>
    <n v="2"/>
    <x v="17"/>
    <n v="69"/>
    <x v="0"/>
    <n v="68"/>
    <n v="3.08"/>
    <n v="2.7620841180000002"/>
    <m/>
    <m/>
    <n v="8"/>
    <n v="399"/>
    <n v="1"/>
    <x v="0"/>
  </r>
  <r>
    <d v="1994-05-12T00:00:00"/>
    <x v="0"/>
    <n v="1"/>
    <n v="2"/>
    <x v="17"/>
    <n v="70"/>
    <x v="0"/>
    <n v="74"/>
    <n v="3.8"/>
    <n v="3.4077661199999998"/>
    <m/>
    <m/>
    <n v="8"/>
    <n v="399"/>
    <n v="1"/>
    <x v="0"/>
  </r>
  <r>
    <d v="1994-05-12T00:00:00"/>
    <x v="0"/>
    <n v="1"/>
    <n v="2"/>
    <x v="17"/>
    <n v="71"/>
    <x v="0"/>
    <n v="70"/>
    <n v="3.35"/>
    <n v="3.0042148690000001"/>
    <m/>
    <m/>
    <n v="8"/>
    <n v="399"/>
    <n v="1"/>
    <x v="0"/>
  </r>
  <r>
    <d v="1994-05-12T00:00:00"/>
    <x v="0"/>
    <n v="1"/>
    <n v="2"/>
    <x v="17"/>
    <n v="72"/>
    <x v="0"/>
    <n v="68"/>
    <n v="3.25"/>
    <n v="2.9145368129999998"/>
    <m/>
    <m/>
    <n v="8"/>
    <n v="399"/>
    <n v="1"/>
    <x v="0"/>
  </r>
  <r>
    <d v="1994-05-12T00:00:00"/>
    <x v="0"/>
    <n v="1"/>
    <n v="2"/>
    <x v="17"/>
    <n v="73"/>
    <x v="0"/>
    <n v="67"/>
    <n v="3.12"/>
    <n v="2.7979553400000001"/>
    <m/>
    <m/>
    <n v="8"/>
    <n v="399"/>
    <n v="1"/>
    <x v="0"/>
  </r>
  <r>
    <d v="1994-05-12T00:00:00"/>
    <x v="0"/>
    <n v="1"/>
    <n v="2"/>
    <x v="17"/>
    <n v="74"/>
    <x v="0"/>
    <n v="56"/>
    <n v="1.89"/>
    <n v="1.6949152540000001"/>
    <m/>
    <m/>
    <n v="8"/>
    <n v="399"/>
    <n v="1"/>
    <x v="0"/>
  </r>
  <r>
    <d v="1994-05-12T00:00:00"/>
    <x v="0"/>
    <n v="1"/>
    <n v="2"/>
    <x v="17"/>
    <n v="75"/>
    <x v="0"/>
    <n v="58"/>
    <n v="1.69"/>
    <n v="1.5155591429999999"/>
    <m/>
    <m/>
    <n v="8"/>
    <n v="399"/>
    <n v="1"/>
    <x v="0"/>
  </r>
  <r>
    <d v="1994-05-12T00:00:00"/>
    <x v="0"/>
    <n v="1"/>
    <n v="2"/>
    <x v="17"/>
    <n v="76"/>
    <x v="0"/>
    <n v="95"/>
    <n v="8.18"/>
    <n v="7.3356649630000001"/>
    <m/>
    <n v="1"/>
    <n v="8"/>
    <n v="399"/>
    <n v="1"/>
    <x v="0"/>
  </r>
  <r>
    <d v="1994-05-12T00:00:00"/>
    <x v="0"/>
    <n v="1"/>
    <n v="2"/>
    <x v="17"/>
    <n v="77"/>
    <x v="0"/>
    <n v="92"/>
    <n v="7.98"/>
    <n v="7.1563088510000004"/>
    <m/>
    <n v="1"/>
    <n v="8"/>
    <n v="399"/>
    <n v="1"/>
    <x v="0"/>
  </r>
  <r>
    <d v="1994-05-12T00:00:00"/>
    <x v="0"/>
    <n v="1"/>
    <n v="2"/>
    <x v="17"/>
    <n v="78"/>
    <x v="0"/>
    <n v="86"/>
    <n v="6.16"/>
    <n v="5.5241682360000004"/>
    <m/>
    <n v="1"/>
    <n v="8"/>
    <n v="399"/>
    <n v="1"/>
    <x v="0"/>
  </r>
  <r>
    <d v="1994-05-12T00:00:00"/>
    <x v="0"/>
    <n v="1"/>
    <n v="2"/>
    <x v="17"/>
    <n v="79"/>
    <x v="0"/>
    <n v="82"/>
    <n v="5.61"/>
    <n v="5.0309389290000004"/>
    <m/>
    <n v="1"/>
    <n v="8"/>
    <n v="399"/>
    <n v="1"/>
    <x v="0"/>
  </r>
  <r>
    <d v="1994-05-12T00:00:00"/>
    <x v="0"/>
    <n v="1"/>
    <n v="2"/>
    <x v="17"/>
    <n v="80"/>
    <x v="0"/>
    <n v="88"/>
    <n v="6.84"/>
    <n v="6.1339790150000004"/>
    <m/>
    <n v="1"/>
    <n v="8"/>
    <n v="399"/>
    <n v="1"/>
    <x v="0"/>
  </r>
  <r>
    <d v="1994-05-12T00:00:00"/>
    <x v="0"/>
    <n v="1"/>
    <n v="2"/>
    <x v="17"/>
    <n v="81"/>
    <x v="0"/>
    <n v="95"/>
    <n v="7.36"/>
    <n v="6.6003049049999998"/>
    <m/>
    <n v="1"/>
    <n v="8"/>
    <n v="399"/>
    <n v="1"/>
    <x v="0"/>
  </r>
  <r>
    <d v="1994-05-12T00:00:00"/>
    <x v="0"/>
    <n v="1"/>
    <n v="2"/>
    <x v="17"/>
    <n v="82"/>
    <x v="0"/>
    <n v="85"/>
    <n v="5.42"/>
    <n v="4.860550623"/>
    <m/>
    <n v="1"/>
    <n v="8"/>
    <n v="399"/>
    <n v="1"/>
    <x v="0"/>
  </r>
  <r>
    <d v="1994-05-12T00:00:00"/>
    <x v="0"/>
    <n v="1"/>
    <n v="2"/>
    <x v="17"/>
    <n v="83"/>
    <x v="0"/>
    <n v="85"/>
    <n v="5.93"/>
    <n v="5.317908708"/>
    <m/>
    <n v="1"/>
    <n v="8"/>
    <n v="399"/>
    <n v="1"/>
    <x v="0"/>
  </r>
  <r>
    <d v="1994-05-12T00:00:00"/>
    <x v="0"/>
    <n v="1"/>
    <n v="2"/>
    <x v="17"/>
    <n v="84"/>
    <x v="0"/>
    <n v="84"/>
    <n v="5.8"/>
    <n v="5.2013272349999999"/>
    <m/>
    <n v="1"/>
    <n v="8"/>
    <n v="399"/>
    <n v="1"/>
    <x v="0"/>
  </r>
  <r>
    <d v="1994-05-12T00:00:00"/>
    <x v="0"/>
    <n v="1"/>
    <n v="2"/>
    <x v="17"/>
    <n v="85"/>
    <x v="0"/>
    <n v="82"/>
    <n v="5.28"/>
    <n v="4.7350013449999997"/>
    <m/>
    <n v="1"/>
    <n v="8"/>
    <n v="399"/>
    <n v="1"/>
    <x v="0"/>
  </r>
  <r>
    <d v="1994-05-12T00:00:00"/>
    <x v="0"/>
    <n v="1"/>
    <n v="2"/>
    <x v="17"/>
    <n v="86"/>
    <x v="0"/>
    <n v="89"/>
    <n v="6.87"/>
    <n v="6.1608824320000002"/>
    <m/>
    <n v="1"/>
    <n v="8"/>
    <n v="399"/>
    <n v="1"/>
    <x v="0"/>
  </r>
  <r>
    <d v="1994-05-12T00:00:00"/>
    <x v="0"/>
    <n v="1"/>
    <n v="2"/>
    <x v="17"/>
    <n v="87"/>
    <x v="0"/>
    <n v="84"/>
    <n v="5.51"/>
    <n v="4.9412608730000001"/>
    <m/>
    <n v="1"/>
    <n v="8"/>
    <n v="399"/>
    <n v="1"/>
    <x v="0"/>
  </r>
  <r>
    <d v="1994-05-12T00:00:00"/>
    <x v="0"/>
    <n v="1"/>
    <n v="2"/>
    <x v="17"/>
    <n v="88"/>
    <x v="0"/>
    <n v="86"/>
    <n v="6.07"/>
    <n v="5.4434579860000003"/>
    <m/>
    <n v="1"/>
    <n v="8"/>
    <n v="399"/>
    <n v="1"/>
    <x v="0"/>
  </r>
  <r>
    <d v="1994-05-12T00:00:00"/>
    <x v="0"/>
    <n v="1"/>
    <n v="2"/>
    <x v="17"/>
    <n v="89"/>
    <x v="0"/>
    <n v="81"/>
    <n v="4.9400000000000004"/>
    <n v="4.4300959559999997"/>
    <m/>
    <n v="1"/>
    <n v="8"/>
    <n v="399"/>
    <n v="1"/>
    <x v="0"/>
  </r>
  <r>
    <d v="1994-05-12T00:00:00"/>
    <x v="0"/>
    <n v="1"/>
    <n v="2"/>
    <x v="17"/>
    <n v="90"/>
    <x v="0"/>
    <n v="84"/>
    <n v="5.3"/>
    <n v="4.7529369560000001"/>
    <m/>
    <n v="1"/>
    <n v="8"/>
    <n v="399"/>
    <n v="1"/>
    <x v="0"/>
  </r>
  <r>
    <d v="1994-05-12T00:00:00"/>
    <x v="0"/>
    <n v="1"/>
    <n v="2"/>
    <x v="17"/>
    <n v="91"/>
    <x v="0"/>
    <n v="85"/>
    <n v="5.81"/>
    <n v="5.2102950410000002"/>
    <m/>
    <n v="1"/>
    <n v="8"/>
    <n v="399"/>
    <n v="1"/>
    <x v="0"/>
  </r>
  <r>
    <d v="1994-05-12T00:00:00"/>
    <x v="0"/>
    <n v="1"/>
    <n v="2"/>
    <x v="17"/>
    <n v="92"/>
    <x v="0"/>
    <n v="82"/>
    <n v="5.4"/>
    <n v="4.8426150120000004"/>
    <m/>
    <n v="1"/>
    <n v="8"/>
    <n v="399"/>
    <n v="1"/>
    <x v="0"/>
  </r>
  <r>
    <d v="1994-05-12T00:00:00"/>
    <x v="0"/>
    <n v="1"/>
    <n v="2"/>
    <x v="17"/>
    <n v="93"/>
    <x v="0"/>
    <n v="86"/>
    <n v="5.67"/>
    <n v="5.0847457629999999"/>
    <m/>
    <n v="1"/>
    <n v="8"/>
    <n v="399"/>
    <n v="1"/>
    <x v="0"/>
  </r>
  <r>
    <d v="1994-05-12T00:00:00"/>
    <x v="0"/>
    <n v="1"/>
    <n v="2"/>
    <x v="17"/>
    <n v="94"/>
    <x v="0"/>
    <n v="82"/>
    <n v="5.08"/>
    <n v="4.555645234"/>
    <m/>
    <n v="1"/>
    <n v="8"/>
    <n v="399"/>
    <n v="1"/>
    <x v="0"/>
  </r>
  <r>
    <d v="1994-05-12T00:00:00"/>
    <x v="0"/>
    <n v="1"/>
    <n v="2"/>
    <x v="17"/>
    <n v="95"/>
    <x v="0"/>
    <n v="83"/>
    <n v="5.44"/>
    <n v="4.8784862340000004"/>
    <m/>
    <n v="1"/>
    <n v="8"/>
    <n v="399"/>
    <n v="1"/>
    <x v="0"/>
  </r>
  <r>
    <d v="1994-05-12T00:00:00"/>
    <x v="0"/>
    <n v="1"/>
    <n v="2"/>
    <x v="17"/>
    <n v="96"/>
    <x v="0"/>
    <n v="82"/>
    <n v="5.34"/>
    <n v="4.7888081790000001"/>
    <m/>
    <n v="1"/>
    <n v="8"/>
    <n v="399"/>
    <n v="1"/>
    <x v="0"/>
  </r>
  <r>
    <d v="1994-05-12T00:00:00"/>
    <x v="0"/>
    <n v="1"/>
    <n v="2"/>
    <x v="17"/>
    <n v="97"/>
    <x v="0"/>
    <n v="83"/>
    <n v="5.17"/>
    <n v="4.6363554840000001"/>
    <m/>
    <n v="1"/>
    <n v="8"/>
    <n v="399"/>
    <n v="1"/>
    <x v="0"/>
  </r>
  <r>
    <d v="1994-05-12T00:00:00"/>
    <x v="0"/>
    <n v="1"/>
    <n v="2"/>
    <x v="17"/>
    <n v="98"/>
    <x v="0"/>
    <n v="84"/>
    <n v="5.94"/>
    <n v="5.3268765130000002"/>
    <m/>
    <n v="1"/>
    <n v="8"/>
    <n v="399"/>
    <n v="1"/>
    <x v="0"/>
  </r>
  <r>
    <d v="1994-05-12T00:00:00"/>
    <x v="0"/>
    <n v="1"/>
    <n v="2"/>
    <x v="17"/>
    <n v="99"/>
    <x v="0"/>
    <n v="89"/>
    <n v="7.31"/>
    <n v="6.5554658769999996"/>
    <m/>
    <n v="1"/>
    <n v="8"/>
    <n v="399"/>
    <n v="1"/>
    <x v="0"/>
  </r>
  <r>
    <d v="1994-05-12T00:00:00"/>
    <x v="0"/>
    <n v="1"/>
    <n v="2"/>
    <x v="17"/>
    <n v="100"/>
    <x v="0"/>
    <n v="81"/>
    <n v="5.05"/>
    <n v="4.5287418170000002"/>
    <m/>
    <n v="1"/>
    <n v="8"/>
    <n v="399"/>
    <n v="1"/>
    <x v="0"/>
  </r>
  <r>
    <d v="1994-05-12T00:00:00"/>
    <x v="0"/>
    <n v="1"/>
    <n v="2"/>
    <x v="17"/>
    <n v="101"/>
    <x v="0"/>
    <n v="76"/>
    <n v="4.7300000000000004"/>
    <n v="4.2417720379999997"/>
    <m/>
    <n v="1"/>
    <n v="8"/>
    <n v="399"/>
    <n v="1"/>
    <x v="0"/>
  </r>
  <r>
    <d v="1994-05-12T00:00:00"/>
    <x v="0"/>
    <n v="1"/>
    <n v="2"/>
    <x v="17"/>
    <n v="102"/>
    <x v="0"/>
    <n v="80"/>
    <n v="4.8600000000000003"/>
    <n v="4.3583535109999998"/>
    <m/>
    <n v="1"/>
    <n v="8"/>
    <n v="399"/>
    <n v="1"/>
    <x v="0"/>
  </r>
  <r>
    <d v="1994-05-12T00:00:00"/>
    <x v="0"/>
    <n v="1"/>
    <n v="2"/>
    <x v="17"/>
    <n v="103"/>
    <x v="0"/>
    <n v="80"/>
    <n v="4.83"/>
    <n v="4.331450094"/>
    <m/>
    <n v="1"/>
    <n v="8"/>
    <n v="399"/>
    <n v="1"/>
    <x v="0"/>
  </r>
  <r>
    <d v="1994-05-12T00:00:00"/>
    <x v="0"/>
    <n v="1"/>
    <n v="2"/>
    <x v="17"/>
    <n v="104"/>
    <x v="0"/>
    <n v="82"/>
    <n v="4.99"/>
    <n v="4.4749349829999998"/>
    <m/>
    <n v="1"/>
    <n v="8"/>
    <n v="399"/>
    <n v="1"/>
    <x v="0"/>
  </r>
  <r>
    <d v="1994-05-12T00:00:00"/>
    <x v="0"/>
    <n v="1"/>
    <n v="2"/>
    <x v="17"/>
    <n v="105"/>
    <x v="0"/>
    <n v="78"/>
    <n v="4.3600000000000003"/>
    <n v="3.909963232"/>
    <m/>
    <n v="1"/>
    <n v="8"/>
    <n v="399"/>
    <n v="1"/>
    <x v="0"/>
  </r>
  <r>
    <d v="1994-05-12T00:00:00"/>
    <x v="0"/>
    <n v="1"/>
    <n v="2"/>
    <x v="17"/>
    <n v="106"/>
    <x v="0"/>
    <n v="81"/>
    <n v="4.8"/>
    <n v="4.3045466770000003"/>
    <m/>
    <n v="1"/>
    <n v="8"/>
    <n v="399"/>
    <n v="1"/>
    <x v="0"/>
  </r>
  <r>
    <d v="1994-05-12T00:00:00"/>
    <x v="0"/>
    <n v="1"/>
    <n v="2"/>
    <x v="17"/>
    <n v="107"/>
    <x v="0"/>
    <n v="82"/>
    <n v="5.41"/>
    <n v="4.8515828179999998"/>
    <m/>
    <n v="1"/>
    <n v="8"/>
    <n v="399"/>
    <n v="1"/>
    <x v="0"/>
  </r>
  <r>
    <d v="1994-05-12T00:00:00"/>
    <x v="0"/>
    <n v="1"/>
    <n v="2"/>
    <x v="17"/>
    <n v="108"/>
    <x v="0"/>
    <n v="78"/>
    <n v="4.43"/>
    <n v="3.9727378710000001"/>
    <m/>
    <n v="1"/>
    <n v="8"/>
    <n v="399"/>
    <n v="1"/>
    <x v="0"/>
  </r>
  <r>
    <d v="1994-05-12T00:00:00"/>
    <x v="0"/>
    <n v="1"/>
    <n v="2"/>
    <x v="17"/>
    <n v="109"/>
    <x v="0"/>
    <n v="80"/>
    <n v="4.3099999999999996"/>
    <n v="3.8651242039999998"/>
    <m/>
    <n v="1"/>
    <n v="8"/>
    <n v="399"/>
    <n v="1"/>
    <x v="0"/>
  </r>
  <r>
    <d v="1994-05-12T00:00:00"/>
    <x v="0"/>
    <n v="1"/>
    <n v="2"/>
    <x v="17"/>
    <n v="110"/>
    <x v="0"/>
    <n v="78"/>
    <n v="4.43"/>
    <n v="3.9727378710000001"/>
    <m/>
    <n v="1"/>
    <n v="8"/>
    <n v="399"/>
    <n v="1"/>
    <x v="0"/>
  </r>
  <r>
    <d v="1994-05-12T00:00:00"/>
    <x v="0"/>
    <n v="1"/>
    <n v="2"/>
    <x v="17"/>
    <n v="111"/>
    <x v="0"/>
    <n v="81"/>
    <n v="4.96"/>
    <n v="4.4480315670000001"/>
    <m/>
    <n v="1"/>
    <n v="8"/>
    <n v="399"/>
    <n v="1"/>
    <x v="0"/>
  </r>
  <r>
    <d v="1994-05-12T00:00:00"/>
    <x v="0"/>
    <n v="1"/>
    <n v="2"/>
    <x v="17"/>
    <n v="112"/>
    <x v="0"/>
    <n v="80"/>
    <n v="4.43"/>
    <n v="3.9727378710000001"/>
    <m/>
    <n v="1"/>
    <n v="8"/>
    <n v="399"/>
    <n v="1"/>
    <x v="0"/>
  </r>
  <r>
    <d v="1994-05-12T00:00:00"/>
    <x v="0"/>
    <n v="1"/>
    <n v="2"/>
    <x v="17"/>
    <n v="113"/>
    <x v="0"/>
    <n v="82"/>
    <n v="5.2"/>
    <n v="4.6632589009999998"/>
    <m/>
    <n v="1"/>
    <n v="8"/>
    <n v="399"/>
    <n v="1"/>
    <x v="0"/>
  </r>
  <r>
    <d v="1994-05-12T00:00:00"/>
    <x v="0"/>
    <n v="1"/>
    <n v="2"/>
    <x v="17"/>
    <n v="114"/>
    <x v="0"/>
    <n v="85"/>
    <n v="6.11"/>
    <n v="5.4793292080000002"/>
    <m/>
    <n v="1"/>
    <n v="8"/>
    <n v="399"/>
    <n v="1"/>
    <x v="0"/>
  </r>
  <r>
    <d v="1994-05-12T00:00:00"/>
    <x v="0"/>
    <n v="1"/>
    <n v="2"/>
    <x v="17"/>
    <n v="115"/>
    <x v="0"/>
    <n v="80"/>
    <n v="4.92"/>
    <n v="4.4121603440000001"/>
    <m/>
    <n v="1"/>
    <n v="8"/>
    <n v="399"/>
    <n v="1"/>
    <x v="0"/>
  </r>
  <r>
    <d v="1994-05-12T00:00:00"/>
    <x v="0"/>
    <n v="1"/>
    <n v="2"/>
    <x v="17"/>
    <n v="116"/>
    <x v="0"/>
    <n v="79"/>
    <n v="4.55"/>
    <n v="4.0803515380000004"/>
    <m/>
    <n v="1"/>
    <n v="8"/>
    <n v="399"/>
    <n v="1"/>
    <x v="0"/>
  </r>
  <r>
    <d v="1994-05-12T00:00:00"/>
    <x v="0"/>
    <n v="1"/>
    <n v="2"/>
    <x v="17"/>
    <n v="117"/>
    <x v="0"/>
    <n v="79"/>
    <n v="4.8499999999999996"/>
    <n v="4.3493857050000004"/>
    <m/>
    <n v="1"/>
    <n v="8"/>
    <n v="399"/>
    <n v="1"/>
    <x v="0"/>
  </r>
  <r>
    <d v="1994-05-12T00:00:00"/>
    <x v="0"/>
    <n v="1"/>
    <n v="2"/>
    <x v="17"/>
    <n v="118"/>
    <x v="0"/>
    <n v="79"/>
    <n v="4.5999999999999996"/>
    <n v="4.1251905659999997"/>
    <m/>
    <n v="1"/>
    <n v="8"/>
    <n v="399"/>
    <n v="1"/>
    <x v="0"/>
  </r>
  <r>
    <d v="1994-05-12T00:00:00"/>
    <x v="0"/>
    <n v="1"/>
    <n v="2"/>
    <x v="17"/>
    <n v="119"/>
    <x v="0"/>
    <n v="81"/>
    <n v="4.97"/>
    <n v="4.4569993720000003"/>
    <m/>
    <n v="1"/>
    <n v="8"/>
    <n v="399"/>
    <n v="1"/>
    <x v="0"/>
  </r>
  <r>
    <d v="1994-05-12T00:00:00"/>
    <x v="0"/>
    <n v="1"/>
    <n v="2"/>
    <x v="17"/>
    <n v="120"/>
    <x v="0"/>
    <n v="74"/>
    <n v="3.92"/>
    <n v="3.5153797870000001"/>
    <m/>
    <m/>
    <n v="8"/>
    <n v="399"/>
    <n v="1"/>
    <x v="0"/>
  </r>
  <r>
    <d v="1994-05-12T00:00:00"/>
    <x v="0"/>
    <n v="1"/>
    <n v="2"/>
    <x v="17"/>
    <n v="121"/>
    <x v="0"/>
    <n v="79"/>
    <n v="4.43"/>
    <n v="3.9727378710000001"/>
    <m/>
    <n v="1"/>
    <n v="8"/>
    <n v="399"/>
    <n v="1"/>
    <x v="0"/>
  </r>
  <r>
    <d v="1994-05-12T00:00:00"/>
    <x v="0"/>
    <n v="1"/>
    <n v="2"/>
    <x v="17"/>
    <n v="122"/>
    <x v="0"/>
    <n v="84"/>
    <n v="5.75"/>
    <n v="5.1564882069999998"/>
    <m/>
    <n v="1"/>
    <n v="8"/>
    <n v="399"/>
    <n v="1"/>
    <x v="0"/>
  </r>
  <r>
    <d v="1994-05-12T00:00:00"/>
    <x v="0"/>
    <n v="1"/>
    <n v="2"/>
    <x v="17"/>
    <n v="123"/>
    <x v="0"/>
    <n v="80"/>
    <n v="4.93"/>
    <n v="4.4211281500000004"/>
    <m/>
    <n v="1"/>
    <n v="8"/>
    <n v="399"/>
    <n v="1"/>
    <x v="0"/>
  </r>
  <r>
    <d v="1994-05-12T00:00:00"/>
    <x v="0"/>
    <n v="1"/>
    <n v="2"/>
    <x v="17"/>
    <n v="124"/>
    <x v="0"/>
    <n v="76"/>
    <n v="4.3099999999999996"/>
    <n v="3.8651242039999998"/>
    <m/>
    <n v="1"/>
    <n v="8"/>
    <n v="399"/>
    <n v="1"/>
    <x v="0"/>
  </r>
  <r>
    <d v="1994-05-12T00:00:00"/>
    <x v="0"/>
    <n v="1"/>
    <n v="2"/>
    <x v="17"/>
    <n v="125"/>
    <x v="0"/>
    <n v="78"/>
    <n v="4.7300000000000004"/>
    <n v="4.2417720379999997"/>
    <m/>
    <n v="1"/>
    <n v="8"/>
    <n v="399"/>
    <n v="1"/>
    <x v="0"/>
  </r>
  <r>
    <d v="1994-05-12T00:00:00"/>
    <x v="0"/>
    <n v="1"/>
    <n v="2"/>
    <x v="17"/>
    <n v="126"/>
    <x v="0"/>
    <n v="76"/>
    <n v="4.5599999999999996"/>
    <n v="4.0893193439999997"/>
    <m/>
    <n v="1"/>
    <n v="8"/>
    <n v="399"/>
    <n v="1"/>
    <x v="0"/>
  </r>
  <r>
    <d v="1994-05-12T00:00:00"/>
    <x v="0"/>
    <n v="1"/>
    <n v="2"/>
    <x v="17"/>
    <n v="127"/>
    <x v="0"/>
    <n v="80"/>
    <n v="4.74"/>
    <n v="4.2507398439999999"/>
    <m/>
    <n v="1"/>
    <n v="8"/>
    <n v="399"/>
    <n v="1"/>
    <x v="0"/>
  </r>
  <r>
    <d v="1994-05-12T00:00:00"/>
    <x v="0"/>
    <n v="1"/>
    <n v="2"/>
    <x v="17"/>
    <n v="128"/>
    <x v="0"/>
    <n v="77"/>
    <n v="4.49"/>
    <n v="4.0265447050000001"/>
    <m/>
    <n v="1"/>
    <n v="8"/>
    <n v="399"/>
    <n v="1"/>
    <x v="0"/>
  </r>
  <r>
    <d v="1994-05-12T00:00:00"/>
    <x v="0"/>
    <n v="1"/>
    <n v="2"/>
    <x v="17"/>
    <n v="129"/>
    <x v="0"/>
    <n v="78"/>
    <n v="4.22"/>
    <n v="3.7844139540000001"/>
    <m/>
    <n v="1"/>
    <n v="8"/>
    <n v="399"/>
    <n v="1"/>
    <x v="0"/>
  </r>
  <r>
    <d v="1994-05-12T00:00:00"/>
    <x v="0"/>
    <n v="1"/>
    <n v="2"/>
    <x v="17"/>
    <n v="130"/>
    <x v="0"/>
    <n v="78"/>
    <n v="4.21"/>
    <n v="3.7754461479999999"/>
    <m/>
    <n v="1"/>
    <n v="8"/>
    <n v="399"/>
    <n v="1"/>
    <x v="0"/>
  </r>
  <r>
    <d v="1994-05-12T00:00:00"/>
    <x v="0"/>
    <n v="1"/>
    <n v="2"/>
    <x v="17"/>
    <n v="131"/>
    <x v="0"/>
    <n v="79"/>
    <n v="4.6100000000000003"/>
    <n v="4.1341583709999998"/>
    <m/>
    <n v="1"/>
    <n v="8"/>
    <n v="399"/>
    <n v="1"/>
    <x v="0"/>
  </r>
  <r>
    <d v="1994-05-12T00:00:00"/>
    <x v="0"/>
    <n v="1"/>
    <n v="2"/>
    <x v="17"/>
    <n v="132"/>
    <x v="0"/>
    <n v="75"/>
    <n v="4.09"/>
    <n v="3.667832481"/>
    <m/>
    <n v="1"/>
    <n v="8"/>
    <n v="399"/>
    <n v="1"/>
    <x v="0"/>
  </r>
  <r>
    <d v="1994-05-12T00:00:00"/>
    <x v="0"/>
    <n v="1"/>
    <n v="2"/>
    <x v="17"/>
    <n v="133"/>
    <x v="0"/>
    <n v="76"/>
    <n v="4.21"/>
    <n v="3.7754461479999999"/>
    <m/>
    <n v="1"/>
    <n v="8"/>
    <n v="399"/>
    <n v="1"/>
    <x v="0"/>
  </r>
  <r>
    <d v="1994-05-12T00:00:00"/>
    <x v="0"/>
    <n v="1"/>
    <n v="2"/>
    <x v="17"/>
    <n v="134"/>
    <x v="0"/>
    <n v="75"/>
    <n v="3.85"/>
    <n v="3.452605148"/>
    <m/>
    <n v="1"/>
    <n v="8"/>
    <n v="399"/>
    <n v="1"/>
    <x v="0"/>
  </r>
  <r>
    <d v="1994-05-12T00:00:00"/>
    <x v="0"/>
    <n v="1"/>
    <n v="2"/>
    <x v="17"/>
    <n v="135"/>
    <x v="0"/>
    <n v="77"/>
    <n v="4.22"/>
    <n v="3.7844139540000001"/>
    <m/>
    <n v="1"/>
    <n v="8"/>
    <n v="399"/>
    <n v="1"/>
    <x v="0"/>
  </r>
  <r>
    <d v="1994-05-12T00:00:00"/>
    <x v="0"/>
    <n v="1"/>
    <n v="2"/>
    <x v="17"/>
    <n v="136"/>
    <x v="0"/>
    <n v="80"/>
    <n v="4.8099999999999996"/>
    <n v="4.3135144829999996"/>
    <m/>
    <n v="1"/>
    <n v="8"/>
    <n v="399"/>
    <n v="1"/>
    <x v="0"/>
  </r>
  <r>
    <d v="1994-05-12T00:00:00"/>
    <x v="0"/>
    <n v="1"/>
    <n v="2"/>
    <x v="17"/>
    <n v="137"/>
    <x v="0"/>
    <n v="77"/>
    <n v="4.3899999999999997"/>
    <n v="3.9368666490000002"/>
    <m/>
    <n v="1"/>
    <n v="8"/>
    <n v="399"/>
    <n v="1"/>
    <x v="0"/>
  </r>
  <r>
    <d v="1994-05-12T00:00:00"/>
    <x v="0"/>
    <n v="1"/>
    <n v="2"/>
    <x v="17"/>
    <n v="138"/>
    <x v="0"/>
    <n v="80"/>
    <n v="4.58"/>
    <n v="4.1072549550000002"/>
    <m/>
    <n v="1"/>
    <n v="8"/>
    <n v="399"/>
    <n v="1"/>
    <x v="0"/>
  </r>
  <r>
    <d v="1994-05-12T00:00:00"/>
    <x v="0"/>
    <n v="1"/>
    <n v="2"/>
    <x v="17"/>
    <n v="139"/>
    <x v="0"/>
    <n v="77"/>
    <n v="4.2"/>
    <n v="3.7664783430000002"/>
    <m/>
    <n v="1"/>
    <n v="8"/>
    <n v="399"/>
    <n v="1"/>
    <x v="0"/>
  </r>
  <r>
    <d v="1994-05-12T00:00:00"/>
    <x v="0"/>
    <n v="1"/>
    <n v="2"/>
    <x v="17"/>
    <n v="140"/>
    <x v="0"/>
    <n v="75"/>
    <n v="3.96"/>
    <n v="3.551251009"/>
    <m/>
    <n v="1"/>
    <n v="8"/>
    <n v="399"/>
    <n v="1"/>
    <x v="0"/>
  </r>
  <r>
    <d v="1994-05-12T00:00:00"/>
    <x v="0"/>
    <n v="1"/>
    <n v="2"/>
    <x v="17"/>
    <n v="141"/>
    <x v="0"/>
    <n v="75"/>
    <n v="3.77"/>
    <n v="3.380862703"/>
    <m/>
    <n v="1"/>
    <n v="8"/>
    <n v="399"/>
    <n v="1"/>
    <x v="0"/>
  </r>
  <r>
    <d v="1994-05-12T00:00:00"/>
    <x v="0"/>
    <n v="1"/>
    <n v="2"/>
    <x v="17"/>
    <n v="142"/>
    <x v="0"/>
    <n v="72"/>
    <n v="3.48"/>
    <n v="3.1207963410000001"/>
    <m/>
    <m/>
    <n v="8"/>
    <n v="399"/>
    <n v="1"/>
    <x v="0"/>
  </r>
  <r>
    <d v="1994-05-12T00:00:00"/>
    <x v="0"/>
    <n v="1"/>
    <n v="2"/>
    <x v="17"/>
    <n v="143"/>
    <x v="0"/>
    <n v="72"/>
    <n v="3.51"/>
    <n v="3.1476997579999999"/>
    <m/>
    <m/>
    <n v="8"/>
    <n v="399"/>
    <n v="1"/>
    <x v="0"/>
  </r>
  <r>
    <d v="1994-05-12T00:00:00"/>
    <x v="0"/>
    <n v="1"/>
    <n v="2"/>
    <x v="17"/>
    <n v="144"/>
    <x v="0"/>
    <n v="72"/>
    <n v="3.5"/>
    <n v="3.1387319520000001"/>
    <m/>
    <m/>
    <n v="8"/>
    <n v="399"/>
    <n v="1"/>
    <x v="0"/>
  </r>
  <r>
    <d v="1994-05-12T00:00:00"/>
    <x v="0"/>
    <n v="1"/>
    <n v="2"/>
    <x v="17"/>
    <n v="145"/>
    <x v="0"/>
    <n v="71"/>
    <n v="3.42"/>
    <n v="3.0669895079999998"/>
    <m/>
    <m/>
    <n v="8"/>
    <n v="399"/>
    <n v="1"/>
    <x v="0"/>
  </r>
  <r>
    <d v="1994-05-12T00:00:00"/>
    <x v="0"/>
    <n v="1"/>
    <n v="2"/>
    <x v="17"/>
    <n v="146"/>
    <x v="0"/>
    <n v="70"/>
    <n v="2.94"/>
    <n v="2.6365348399999999"/>
    <m/>
    <m/>
    <n v="8"/>
    <n v="399"/>
    <n v="1"/>
    <x v="0"/>
  </r>
  <r>
    <d v="1994-05-12T00:00:00"/>
    <x v="0"/>
    <n v="1"/>
    <n v="2"/>
    <x v="17"/>
    <n v="147"/>
    <x v="0"/>
    <n v="74"/>
    <n v="4.2"/>
    <n v="3.7664783430000002"/>
    <m/>
    <m/>
    <n v="8"/>
    <n v="399"/>
    <n v="1"/>
    <x v="0"/>
  </r>
  <r>
    <d v="1994-05-12T00:00:00"/>
    <x v="0"/>
    <n v="1"/>
    <n v="2"/>
    <x v="17"/>
    <n v="148"/>
    <x v="0"/>
    <n v="72"/>
    <n v="3.5"/>
    <n v="3.1387319520000001"/>
    <m/>
    <m/>
    <n v="8"/>
    <n v="399"/>
    <n v="1"/>
    <x v="0"/>
  </r>
  <r>
    <d v="1994-05-12T00:00:00"/>
    <x v="0"/>
    <n v="1"/>
    <n v="2"/>
    <x v="17"/>
    <n v="149"/>
    <x v="0"/>
    <n v="74"/>
    <n v="3.66"/>
    <n v="3.282216842"/>
    <m/>
    <m/>
    <n v="8"/>
    <n v="399"/>
    <n v="1"/>
    <x v="0"/>
  </r>
  <r>
    <d v="1994-05-12T00:00:00"/>
    <x v="0"/>
    <n v="1"/>
    <n v="2"/>
    <x v="17"/>
    <n v="150"/>
    <x v="0"/>
    <n v="74"/>
    <n v="3.56"/>
    <n v="3.1925387860000001"/>
    <m/>
    <m/>
    <n v="8"/>
    <n v="399"/>
    <n v="1"/>
    <x v="0"/>
  </r>
  <r>
    <d v="1994-05-18T00:00:00"/>
    <x v="0"/>
    <n v="1"/>
    <n v="1"/>
    <x v="17"/>
    <n v="1"/>
    <x v="0"/>
    <n v="85"/>
    <n v="6.1"/>
    <n v="5.4703614030000001"/>
    <m/>
    <n v="1"/>
    <n v="8"/>
    <n v="399"/>
    <n v="1"/>
    <x v="0"/>
  </r>
  <r>
    <d v="1994-05-18T00:00:00"/>
    <x v="0"/>
    <n v="1"/>
    <n v="1"/>
    <x v="17"/>
    <n v="2"/>
    <x v="0"/>
    <n v="81"/>
    <n v="4.9800000000000004"/>
    <n v="4.4659671779999996"/>
    <m/>
    <n v="1"/>
    <n v="8"/>
    <n v="399"/>
    <n v="1"/>
    <x v="0"/>
  </r>
  <r>
    <d v="1994-05-18T00:00:00"/>
    <x v="0"/>
    <n v="1"/>
    <n v="1"/>
    <x v="17"/>
    <n v="3"/>
    <x v="0"/>
    <n v="87"/>
    <n v="6.1"/>
    <n v="5.4703614030000001"/>
    <m/>
    <n v="1"/>
    <n v="8"/>
    <n v="399"/>
    <n v="1"/>
    <x v="0"/>
  </r>
  <r>
    <d v="1994-05-18T00:00:00"/>
    <x v="0"/>
    <n v="1"/>
    <n v="1"/>
    <x v="17"/>
    <n v="4"/>
    <x v="0"/>
    <n v="78"/>
    <n v="4.3"/>
    <n v="3.8561563990000001"/>
    <m/>
    <n v="1"/>
    <n v="8"/>
    <n v="399"/>
    <n v="1"/>
    <x v="0"/>
  </r>
  <r>
    <d v="1994-05-18T00:00:00"/>
    <x v="0"/>
    <n v="1"/>
    <n v="1"/>
    <x v="17"/>
    <n v="5"/>
    <x v="0"/>
    <n v="83"/>
    <n v="5.21"/>
    <n v="4.672226706"/>
    <m/>
    <n v="1"/>
    <n v="8"/>
    <n v="399"/>
    <n v="1"/>
    <x v="0"/>
  </r>
  <r>
    <d v="1994-05-18T00:00:00"/>
    <x v="0"/>
    <n v="1"/>
    <n v="1"/>
    <x v="17"/>
    <n v="6"/>
    <x v="0"/>
    <n v="86"/>
    <n v="6.18"/>
    <n v="5.5421038469999999"/>
    <m/>
    <n v="1"/>
    <n v="8"/>
    <n v="399"/>
    <n v="1"/>
    <x v="0"/>
  </r>
  <r>
    <d v="1994-05-18T00:00:00"/>
    <x v="0"/>
    <n v="1"/>
    <n v="1"/>
    <x v="17"/>
    <n v="7"/>
    <x v="0"/>
    <n v="83"/>
    <n v="5.15"/>
    <n v="4.6184198729999997"/>
    <m/>
    <n v="1"/>
    <n v="8"/>
    <n v="399"/>
    <n v="1"/>
    <x v="0"/>
  </r>
  <r>
    <d v="1994-05-18T00:00:00"/>
    <x v="0"/>
    <n v="1"/>
    <n v="1"/>
    <x v="17"/>
    <n v="8"/>
    <x v="0"/>
    <n v="83"/>
    <n v="4.97"/>
    <n v="4.4569993720000003"/>
    <m/>
    <n v="1"/>
    <n v="8"/>
    <n v="399"/>
    <n v="1"/>
    <x v="0"/>
  </r>
  <r>
    <d v="1994-05-18T00:00:00"/>
    <x v="0"/>
    <n v="1"/>
    <n v="1"/>
    <x v="17"/>
    <n v="9"/>
    <x v="0"/>
    <n v="80"/>
    <n v="5.07"/>
    <n v="4.5466774279999997"/>
    <m/>
    <n v="1"/>
    <n v="8"/>
    <n v="399"/>
    <n v="1"/>
    <x v="0"/>
  </r>
  <r>
    <d v="1994-05-18T00:00:00"/>
    <x v="0"/>
    <n v="1"/>
    <n v="1"/>
    <x v="17"/>
    <n v="10"/>
    <x v="0"/>
    <n v="86"/>
    <n v="6.26"/>
    <n v="5.6138462919999998"/>
    <m/>
    <n v="1"/>
    <n v="8"/>
    <n v="399"/>
    <n v="1"/>
    <x v="0"/>
  </r>
  <r>
    <d v="1994-05-18T00:00:00"/>
    <x v="0"/>
    <n v="1"/>
    <n v="1"/>
    <x v="17"/>
    <n v="11"/>
    <x v="0"/>
    <n v="78"/>
    <n v="4.05"/>
    <n v="3.6319612590000001"/>
    <m/>
    <n v="1"/>
    <n v="8"/>
    <n v="399"/>
    <n v="1"/>
    <x v="0"/>
  </r>
  <r>
    <d v="1994-05-18T00:00:00"/>
    <x v="0"/>
    <n v="1"/>
    <n v="1"/>
    <x v="17"/>
    <n v="12"/>
    <x v="0"/>
    <n v="76"/>
    <n v="4.08"/>
    <n v="3.6588646759999999"/>
    <m/>
    <n v="1"/>
    <n v="8"/>
    <n v="399"/>
    <n v="1"/>
    <x v="0"/>
  </r>
  <r>
    <d v="1994-05-18T00:00:00"/>
    <x v="0"/>
    <n v="1"/>
    <n v="1"/>
    <x v="17"/>
    <n v="13"/>
    <x v="0"/>
    <n v="85"/>
    <n v="5.98"/>
    <n v="5.3627477360000002"/>
    <m/>
    <n v="1"/>
    <n v="8"/>
    <n v="399"/>
    <n v="1"/>
    <x v="0"/>
  </r>
  <r>
    <d v="1994-05-18T00:00:00"/>
    <x v="0"/>
    <n v="1"/>
    <n v="1"/>
    <x v="17"/>
    <n v="14"/>
    <x v="0"/>
    <n v="71"/>
    <n v="3.68"/>
    <n v="3.3001524529999999"/>
    <m/>
    <m/>
    <n v="8"/>
    <n v="399"/>
    <n v="1"/>
    <x v="0"/>
  </r>
  <r>
    <d v="1994-05-18T00:00:00"/>
    <x v="0"/>
    <n v="1"/>
    <n v="1"/>
    <x v="17"/>
    <n v="15"/>
    <x v="0"/>
    <n v="82"/>
    <n v="4.96"/>
    <n v="4.4480315670000001"/>
    <m/>
    <n v="1"/>
    <n v="8"/>
    <n v="399"/>
    <n v="1"/>
    <x v="0"/>
  </r>
  <r>
    <d v="1994-05-18T00:00:00"/>
    <x v="0"/>
    <n v="1"/>
    <n v="1"/>
    <x v="17"/>
    <n v="16"/>
    <x v="0"/>
    <n v="77"/>
    <n v="4.5999999999999996"/>
    <n v="4.1251905659999997"/>
    <m/>
    <n v="1"/>
    <n v="8"/>
    <n v="399"/>
    <n v="1"/>
    <x v="0"/>
  </r>
  <r>
    <d v="1994-05-18T00:00:00"/>
    <x v="0"/>
    <n v="1"/>
    <n v="1"/>
    <x v="17"/>
    <n v="17"/>
    <x v="0"/>
    <n v="78"/>
    <n v="4.5599999999999996"/>
    <n v="4.0893193439999997"/>
    <m/>
    <n v="1"/>
    <n v="8"/>
    <n v="399"/>
    <n v="1"/>
    <x v="0"/>
  </r>
  <r>
    <d v="1994-05-18T00:00:00"/>
    <x v="0"/>
    <n v="1"/>
    <n v="1"/>
    <x v="17"/>
    <n v="18"/>
    <x v="0"/>
    <n v="79"/>
    <n v="4.3"/>
    <n v="3.8561563990000001"/>
    <m/>
    <n v="1"/>
    <n v="8"/>
    <n v="399"/>
    <n v="1"/>
    <x v="0"/>
  </r>
  <r>
    <d v="1994-05-18T00:00:00"/>
    <x v="0"/>
    <n v="1"/>
    <n v="1"/>
    <x v="17"/>
    <n v="19"/>
    <x v="0"/>
    <n v="79"/>
    <n v="4.22"/>
    <n v="3.7844139540000001"/>
    <m/>
    <n v="1"/>
    <n v="8"/>
    <n v="399"/>
    <n v="1"/>
    <x v="0"/>
  </r>
  <r>
    <d v="1994-05-18T00:00:00"/>
    <x v="0"/>
    <n v="1"/>
    <n v="1"/>
    <x v="17"/>
    <n v="20"/>
    <x v="0"/>
    <n v="74"/>
    <n v="3.76"/>
    <n v="3.3718948969999998"/>
    <m/>
    <m/>
    <n v="8"/>
    <n v="399"/>
    <n v="1"/>
    <x v="0"/>
  </r>
  <r>
    <d v="1994-05-18T00:00:00"/>
    <x v="0"/>
    <n v="1"/>
    <n v="1"/>
    <x v="17"/>
    <n v="21"/>
    <x v="0"/>
    <n v="77"/>
    <n v="4.3"/>
    <n v="3.8561563990000001"/>
    <m/>
    <n v="1"/>
    <n v="8"/>
    <n v="399"/>
    <n v="1"/>
    <x v="0"/>
  </r>
  <r>
    <d v="1994-05-18T00:00:00"/>
    <x v="0"/>
    <n v="1"/>
    <n v="1"/>
    <x v="17"/>
    <n v="22"/>
    <x v="0"/>
    <n v="75"/>
    <n v="3.83"/>
    <n v="3.4346695359999999"/>
    <m/>
    <n v="1"/>
    <n v="8"/>
    <n v="399"/>
    <n v="1"/>
    <x v="0"/>
  </r>
  <r>
    <d v="1994-05-18T00:00:00"/>
    <x v="0"/>
    <n v="1"/>
    <n v="1"/>
    <x v="17"/>
    <n v="23"/>
    <x v="0"/>
    <n v="83"/>
    <n v="4.87"/>
    <n v="4.367321316"/>
    <m/>
    <n v="1"/>
    <n v="8"/>
    <n v="399"/>
    <n v="1"/>
    <x v="0"/>
  </r>
  <r>
    <d v="1994-05-18T00:00:00"/>
    <x v="0"/>
    <n v="1"/>
    <n v="1"/>
    <x v="17"/>
    <n v="24"/>
    <x v="0"/>
    <n v="78"/>
    <n v="4.41"/>
    <n v="3.9548022600000001"/>
    <m/>
    <n v="1"/>
    <n v="8"/>
    <n v="399"/>
    <n v="1"/>
    <x v="0"/>
  </r>
  <r>
    <d v="1994-05-18T00:00:00"/>
    <x v="0"/>
    <n v="1"/>
    <n v="1"/>
    <x v="17"/>
    <n v="25"/>
    <x v="0"/>
    <n v="72"/>
    <n v="3.45"/>
    <n v="3.0938929239999999"/>
    <m/>
    <m/>
    <n v="8"/>
    <n v="399"/>
    <n v="1"/>
    <x v="0"/>
  </r>
  <r>
    <d v="1994-05-18T00:00:00"/>
    <x v="0"/>
    <n v="1"/>
    <n v="1"/>
    <x v="17"/>
    <n v="26"/>
    <x v="0"/>
    <n v="74"/>
    <n v="3.55"/>
    <n v="3.1835709799999998"/>
    <m/>
    <m/>
    <n v="8"/>
    <n v="399"/>
    <n v="1"/>
    <x v="0"/>
  </r>
  <r>
    <d v="1994-05-18T00:00:00"/>
    <x v="0"/>
    <n v="1"/>
    <n v="1"/>
    <x v="17"/>
    <n v="27"/>
    <x v="0"/>
    <n v="73"/>
    <n v="3.72"/>
    <n v="3.3360236749999999"/>
    <m/>
    <m/>
    <n v="8"/>
    <n v="399"/>
    <n v="1"/>
    <x v="0"/>
  </r>
  <r>
    <d v="1994-05-18T00:00:00"/>
    <x v="0"/>
    <n v="1"/>
    <n v="1"/>
    <x v="17"/>
    <n v="28"/>
    <x v="0"/>
    <n v="80"/>
    <n v="5.08"/>
    <n v="4.555645234"/>
    <m/>
    <n v="1"/>
    <n v="8"/>
    <n v="399"/>
    <n v="1"/>
    <x v="0"/>
  </r>
  <r>
    <d v="1994-05-18T00:00:00"/>
    <x v="0"/>
    <n v="1"/>
    <n v="1"/>
    <x v="17"/>
    <n v="29"/>
    <x v="0"/>
    <n v="82"/>
    <n v="5.18"/>
    <n v="4.6453232890000002"/>
    <m/>
    <n v="1"/>
    <n v="8"/>
    <n v="399"/>
    <n v="1"/>
    <x v="0"/>
  </r>
  <r>
    <d v="1994-05-18T00:00:00"/>
    <x v="0"/>
    <n v="1"/>
    <n v="1"/>
    <x v="17"/>
    <n v="30"/>
    <x v="0"/>
    <n v="78"/>
    <n v="4.34"/>
    <n v="3.892027621"/>
    <m/>
    <n v="1"/>
    <n v="8"/>
    <n v="399"/>
    <n v="1"/>
    <x v="0"/>
  </r>
  <r>
    <d v="1994-05-18T00:00:00"/>
    <x v="0"/>
    <n v="1"/>
    <n v="1"/>
    <x v="17"/>
    <n v="31"/>
    <x v="0"/>
    <n v="78"/>
    <n v="4.43"/>
    <n v="3.9727378710000001"/>
    <m/>
    <n v="1"/>
    <n v="8"/>
    <n v="399"/>
    <n v="1"/>
    <x v="0"/>
  </r>
  <r>
    <d v="1994-05-18T00:00:00"/>
    <x v="0"/>
    <n v="1"/>
    <n v="1"/>
    <x v="17"/>
    <n v="32"/>
    <x v="0"/>
    <n v="72"/>
    <n v="3.74"/>
    <n v="3.3539592859999998"/>
    <m/>
    <m/>
    <n v="8"/>
    <n v="399"/>
    <n v="1"/>
    <x v="0"/>
  </r>
  <r>
    <d v="1994-05-18T00:00:00"/>
    <x v="0"/>
    <n v="1"/>
    <n v="1"/>
    <x v="17"/>
    <n v="33"/>
    <x v="0"/>
    <n v="72"/>
    <n v="3.4"/>
    <n v="3.0490538969999998"/>
    <m/>
    <m/>
    <n v="8"/>
    <n v="399"/>
    <n v="1"/>
    <x v="0"/>
  </r>
  <r>
    <d v="1994-05-18T00:00:00"/>
    <x v="0"/>
    <n v="1"/>
    <n v="1"/>
    <x v="17"/>
    <n v="34"/>
    <x v="0"/>
    <n v="82"/>
    <n v="5.07"/>
    <n v="4.5466774279999997"/>
    <m/>
    <n v="1"/>
    <n v="8"/>
    <n v="399"/>
    <n v="1"/>
    <x v="0"/>
  </r>
  <r>
    <d v="1994-05-18T00:00:00"/>
    <x v="0"/>
    <n v="1"/>
    <n v="1"/>
    <x v="17"/>
    <n v="35"/>
    <x v="0"/>
    <n v="83"/>
    <n v="5.54"/>
    <n v="4.9681642899999998"/>
    <m/>
    <n v="1"/>
    <n v="8"/>
    <n v="399"/>
    <n v="1"/>
    <x v="0"/>
  </r>
  <r>
    <d v="1994-05-18T00:00:00"/>
    <x v="0"/>
    <n v="1"/>
    <n v="1"/>
    <x v="17"/>
    <n v="36"/>
    <x v="0"/>
    <n v="79"/>
    <n v="4.82"/>
    <n v="4.3224822889999999"/>
    <m/>
    <n v="1"/>
    <n v="8"/>
    <n v="399"/>
    <n v="1"/>
    <x v="0"/>
  </r>
  <r>
    <d v="1994-05-18T00:00:00"/>
    <x v="0"/>
    <n v="1"/>
    <n v="1"/>
    <x v="17"/>
    <n v="37"/>
    <x v="0"/>
    <n v="78"/>
    <n v="4.9000000000000004"/>
    <n v="4.3942247329999997"/>
    <m/>
    <n v="1"/>
    <n v="8"/>
    <n v="399"/>
    <n v="1"/>
    <x v="0"/>
  </r>
  <r>
    <d v="1994-05-18T00:00:00"/>
    <x v="0"/>
    <n v="1"/>
    <n v="1"/>
    <x v="17"/>
    <n v="38"/>
    <x v="0"/>
    <n v="74"/>
    <n v="3.98"/>
    <n v="3.56918662"/>
    <m/>
    <m/>
    <n v="8"/>
    <n v="399"/>
    <n v="1"/>
    <x v="0"/>
  </r>
  <r>
    <d v="1994-05-18T00:00:00"/>
    <x v="0"/>
    <n v="1"/>
    <n v="1"/>
    <x v="17"/>
    <n v="39"/>
    <x v="0"/>
    <n v="80"/>
    <n v="4.4400000000000004"/>
    <n v="3.9817056769999999"/>
    <m/>
    <n v="1"/>
    <n v="8"/>
    <n v="399"/>
    <n v="1"/>
    <x v="0"/>
  </r>
  <r>
    <d v="1994-05-18T00:00:00"/>
    <x v="0"/>
    <n v="1"/>
    <n v="1"/>
    <x v="17"/>
    <n v="40"/>
    <x v="0"/>
    <n v="62"/>
    <n v="2.2200000000000002"/>
    <n v="1.9908528379999999"/>
    <m/>
    <m/>
    <n v="8"/>
    <n v="399"/>
    <n v="1"/>
    <x v="0"/>
  </r>
  <r>
    <d v="1994-05-18T00:00:00"/>
    <x v="0"/>
    <n v="1"/>
    <n v="1"/>
    <x v="17"/>
    <n v="41"/>
    <x v="0"/>
    <n v="74"/>
    <n v="4.21"/>
    <n v="3.7754461479999999"/>
    <m/>
    <m/>
    <n v="8"/>
    <n v="399"/>
    <n v="1"/>
    <x v="0"/>
  </r>
  <r>
    <d v="1994-05-18T00:00:00"/>
    <x v="0"/>
    <n v="1"/>
    <n v="1"/>
    <x v="17"/>
    <n v="42"/>
    <x v="0"/>
    <n v="75"/>
    <n v="3.95"/>
    <n v="3.5422832030000002"/>
    <m/>
    <n v="1"/>
    <n v="8"/>
    <n v="399"/>
    <n v="1"/>
    <x v="0"/>
  </r>
  <r>
    <d v="1994-05-18T00:00:00"/>
    <x v="0"/>
    <n v="1"/>
    <n v="1"/>
    <x v="17"/>
    <n v="43"/>
    <x v="0"/>
    <n v="78"/>
    <n v="4.76"/>
    <n v="4.2686754550000003"/>
    <m/>
    <n v="1"/>
    <n v="8"/>
    <n v="399"/>
    <n v="1"/>
    <x v="0"/>
  </r>
  <r>
    <d v="1994-05-18T00:00:00"/>
    <x v="0"/>
    <n v="1"/>
    <n v="1"/>
    <x v="17"/>
    <n v="44"/>
    <x v="0"/>
    <n v="70"/>
    <n v="3.3"/>
    <n v="2.959375841"/>
    <m/>
    <m/>
    <n v="8"/>
    <n v="399"/>
    <n v="1"/>
    <x v="0"/>
  </r>
  <r>
    <d v="1994-05-18T00:00:00"/>
    <x v="0"/>
    <n v="1"/>
    <n v="1"/>
    <x v="17"/>
    <n v="45"/>
    <x v="0"/>
    <n v="72"/>
    <n v="3.59"/>
    <n v="3.2194422020000002"/>
    <m/>
    <m/>
    <n v="8"/>
    <n v="399"/>
    <n v="1"/>
    <x v="0"/>
  </r>
  <r>
    <d v="1994-05-18T00:00:00"/>
    <x v="0"/>
    <n v="1"/>
    <n v="1"/>
    <x v="17"/>
    <n v="46"/>
    <x v="0"/>
    <n v="81"/>
    <n v="4.58"/>
    <n v="4.1072549550000002"/>
    <m/>
    <n v="1"/>
    <n v="8"/>
    <n v="399"/>
    <n v="1"/>
    <x v="0"/>
  </r>
  <r>
    <d v="1994-05-18T00:00:00"/>
    <x v="0"/>
    <n v="1"/>
    <n v="1"/>
    <x v="17"/>
    <n v="47"/>
    <x v="0"/>
    <n v="74"/>
    <n v="3.67"/>
    <n v="3.2911846470000001"/>
    <m/>
    <m/>
    <n v="8"/>
    <n v="399"/>
    <n v="1"/>
    <x v="0"/>
  </r>
  <r>
    <d v="1994-05-18T00:00:00"/>
    <x v="0"/>
    <n v="1"/>
    <n v="1"/>
    <x v="17"/>
    <n v="48"/>
    <x v="0"/>
    <n v="66"/>
    <n v="2.71"/>
    <n v="2.430275312"/>
    <m/>
    <m/>
    <n v="8"/>
    <n v="399"/>
    <n v="1"/>
    <x v="0"/>
  </r>
  <r>
    <d v="1994-05-18T00:00:00"/>
    <x v="0"/>
    <n v="1"/>
    <n v="1"/>
    <x v="17"/>
    <n v="49"/>
    <x v="0"/>
    <n v="76"/>
    <n v="4.29"/>
    <n v="3.8471885929999998"/>
    <m/>
    <n v="1"/>
    <n v="8"/>
    <n v="399"/>
    <n v="1"/>
    <x v="0"/>
  </r>
  <r>
    <d v="1994-05-18T00:00:00"/>
    <x v="0"/>
    <n v="1"/>
    <n v="1"/>
    <x v="17"/>
    <n v="50"/>
    <x v="0"/>
    <n v="74"/>
    <n v="3.72"/>
    <n v="3.3360236749999999"/>
    <m/>
    <m/>
    <n v="8"/>
    <n v="399"/>
    <n v="1"/>
    <x v="0"/>
  </r>
  <r>
    <d v="1994-05-18T00:00:00"/>
    <x v="0"/>
    <n v="1"/>
    <n v="1"/>
    <x v="17"/>
    <n v="51"/>
    <x v="0"/>
    <n v="77"/>
    <n v="4.3600000000000003"/>
    <n v="3.909963232"/>
    <m/>
    <n v="1"/>
    <n v="8"/>
    <n v="399"/>
    <n v="1"/>
    <x v="0"/>
  </r>
  <r>
    <d v="1994-05-18T00:00:00"/>
    <x v="0"/>
    <n v="1"/>
    <n v="1"/>
    <x v="17"/>
    <n v="52"/>
    <x v="0"/>
    <n v="73"/>
    <n v="3.59"/>
    <n v="3.2194422020000002"/>
    <m/>
    <m/>
    <n v="8"/>
    <n v="399"/>
    <n v="1"/>
    <x v="0"/>
  </r>
  <r>
    <d v="1994-05-18T00:00:00"/>
    <x v="0"/>
    <n v="1"/>
    <n v="1"/>
    <x v="17"/>
    <n v="53"/>
    <x v="0"/>
    <n v="72"/>
    <n v="3.52"/>
    <n v="3.1566675630000001"/>
    <m/>
    <m/>
    <n v="8"/>
    <n v="399"/>
    <n v="1"/>
    <x v="0"/>
  </r>
  <r>
    <d v="1994-05-18T00:00:00"/>
    <x v="0"/>
    <n v="1"/>
    <n v="1"/>
    <x v="17"/>
    <n v="54"/>
    <x v="0"/>
    <n v="74"/>
    <n v="3.59"/>
    <n v="3.2194422020000002"/>
    <m/>
    <m/>
    <n v="8"/>
    <n v="399"/>
    <n v="1"/>
    <x v="0"/>
  </r>
  <r>
    <d v="1994-05-18T00:00:00"/>
    <x v="0"/>
    <n v="1"/>
    <n v="1"/>
    <x v="17"/>
    <n v="55"/>
    <x v="0"/>
    <n v="64"/>
    <n v="2.2599999999999998"/>
    <n v="2.0267240609999999"/>
    <m/>
    <m/>
    <n v="8"/>
    <n v="399"/>
    <n v="1"/>
    <x v="0"/>
  </r>
  <r>
    <d v="1994-05-18T00:00:00"/>
    <x v="0"/>
    <n v="1"/>
    <n v="1"/>
    <x v="17"/>
    <n v="56"/>
    <x v="0"/>
    <n v="69"/>
    <n v="3.18"/>
    <n v="2.8517621740000001"/>
    <m/>
    <m/>
    <n v="8"/>
    <n v="399"/>
    <n v="1"/>
    <x v="0"/>
  </r>
  <r>
    <d v="1994-05-18T00:00:00"/>
    <x v="0"/>
    <n v="1"/>
    <n v="1"/>
    <x v="17"/>
    <n v="57"/>
    <x v="0"/>
    <n v="75"/>
    <n v="4.07"/>
    <n v="3.6498968700000001"/>
    <m/>
    <n v="1"/>
    <n v="8"/>
    <n v="399"/>
    <n v="1"/>
    <x v="0"/>
  </r>
  <r>
    <d v="1994-05-18T00:00:00"/>
    <x v="0"/>
    <n v="1"/>
    <n v="1"/>
    <x v="17"/>
    <n v="58"/>
    <x v="0"/>
    <n v="65"/>
    <n v="2.5099999999999998"/>
    <n v="2.2509191999999998"/>
    <m/>
    <m/>
    <n v="8"/>
    <n v="399"/>
    <n v="1"/>
    <x v="0"/>
  </r>
  <r>
    <d v="1994-05-18T00:00:00"/>
    <x v="0"/>
    <n v="1"/>
    <n v="1"/>
    <x v="17"/>
    <n v="59"/>
    <x v="0"/>
    <n v="73"/>
    <n v="3.5"/>
    <n v="3.1387319520000001"/>
    <m/>
    <m/>
    <n v="8"/>
    <n v="399"/>
    <n v="1"/>
    <x v="0"/>
  </r>
  <r>
    <d v="1994-05-18T00:00:00"/>
    <x v="0"/>
    <n v="1"/>
    <n v="1"/>
    <x v="17"/>
    <n v="60"/>
    <x v="0"/>
    <n v="74"/>
    <n v="3.64"/>
    <n v="3.2642812299999999"/>
    <m/>
    <m/>
    <n v="8"/>
    <n v="399"/>
    <n v="1"/>
    <x v="0"/>
  </r>
  <r>
    <d v="1994-05-18T00:00:00"/>
    <x v="0"/>
    <n v="1"/>
    <n v="1"/>
    <x v="17"/>
    <n v="61"/>
    <x v="0"/>
    <n v="74"/>
    <n v="3.83"/>
    <n v="3.4346695359999999"/>
    <m/>
    <m/>
    <n v="8"/>
    <n v="399"/>
    <n v="1"/>
    <x v="0"/>
  </r>
  <r>
    <d v="1994-05-18T00:00:00"/>
    <x v="0"/>
    <n v="1"/>
    <n v="1"/>
    <x v="17"/>
    <n v="62"/>
    <x v="0"/>
    <n v="68"/>
    <n v="3.01"/>
    <n v="2.6993094790000001"/>
    <m/>
    <m/>
    <n v="8"/>
    <n v="399"/>
    <n v="1"/>
    <x v="0"/>
  </r>
  <r>
    <d v="1994-05-18T00:00:00"/>
    <x v="0"/>
    <n v="1"/>
    <n v="1"/>
    <x v="17"/>
    <n v="63"/>
    <x v="0"/>
    <n v="70"/>
    <n v="3.26"/>
    <n v="2.9235046179999999"/>
    <m/>
    <m/>
    <n v="8"/>
    <n v="399"/>
    <n v="1"/>
    <x v="0"/>
  </r>
  <r>
    <d v="1994-05-18T00:00:00"/>
    <x v="0"/>
    <n v="1"/>
    <n v="1"/>
    <x v="17"/>
    <n v="64"/>
    <x v="0"/>
    <n v="77"/>
    <n v="4.21"/>
    <n v="3.7754461479999999"/>
    <m/>
    <n v="1"/>
    <n v="8"/>
    <n v="399"/>
    <n v="1"/>
    <x v="0"/>
  </r>
  <r>
    <d v="1994-05-18T00:00:00"/>
    <x v="0"/>
    <n v="1"/>
    <n v="1"/>
    <x v="17"/>
    <n v="65"/>
    <x v="0"/>
    <n v="72"/>
    <n v="3.43"/>
    <n v="3.075957313"/>
    <m/>
    <m/>
    <n v="8"/>
    <n v="399"/>
    <n v="1"/>
    <x v="0"/>
  </r>
  <r>
    <d v="1994-05-18T00:00:00"/>
    <x v="0"/>
    <n v="1"/>
    <n v="1"/>
    <x v="17"/>
    <n v="66"/>
    <x v="0"/>
    <n v="76"/>
    <n v="3.87"/>
    <n v="3.4705407589999999"/>
    <m/>
    <n v="1"/>
    <n v="8"/>
    <n v="399"/>
    <n v="1"/>
    <x v="0"/>
  </r>
  <r>
    <d v="1994-05-18T00:00:00"/>
    <x v="0"/>
    <n v="1"/>
    <n v="1"/>
    <x v="17"/>
    <n v="67"/>
    <x v="0"/>
    <n v="70"/>
    <n v="3.43"/>
    <n v="3.075957313"/>
    <m/>
    <m/>
    <n v="8"/>
    <n v="399"/>
    <n v="1"/>
    <x v="0"/>
  </r>
  <r>
    <d v="1994-05-18T00:00:00"/>
    <x v="0"/>
    <n v="1"/>
    <n v="1"/>
    <x v="17"/>
    <n v="68"/>
    <x v="0"/>
    <n v="63"/>
    <n v="2.27"/>
    <n v="2.0356918660000001"/>
    <m/>
    <m/>
    <n v="8"/>
    <n v="399"/>
    <n v="1"/>
    <x v="0"/>
  </r>
  <r>
    <d v="1994-05-18T00:00:00"/>
    <x v="0"/>
    <n v="1"/>
    <n v="1"/>
    <x v="17"/>
    <n v="69"/>
    <x v="0"/>
    <n v="72"/>
    <n v="3.77"/>
    <n v="3.380862703"/>
    <m/>
    <m/>
    <n v="8"/>
    <n v="399"/>
    <n v="1"/>
    <x v="0"/>
  </r>
  <r>
    <d v="1994-05-18T00:00:00"/>
    <x v="0"/>
    <n v="1"/>
    <n v="1"/>
    <x v="17"/>
    <n v="70"/>
    <x v="0"/>
    <n v="71"/>
    <n v="3.19"/>
    <n v="2.8607299789999998"/>
    <m/>
    <m/>
    <n v="8"/>
    <n v="399"/>
    <n v="1"/>
    <x v="0"/>
  </r>
  <r>
    <d v="1994-05-18T00:00:00"/>
    <x v="0"/>
    <n v="1"/>
    <n v="1"/>
    <x v="17"/>
    <n v="71"/>
    <x v="0"/>
    <n v="75"/>
    <n v="3.89"/>
    <n v="3.4884763699999999"/>
    <m/>
    <n v="1"/>
    <n v="8"/>
    <n v="399"/>
    <n v="1"/>
    <x v="0"/>
  </r>
  <r>
    <d v="1994-05-18T00:00:00"/>
    <x v="0"/>
    <n v="1"/>
    <n v="1"/>
    <x v="17"/>
    <n v="72"/>
    <x v="0"/>
    <n v="71"/>
    <n v="3.19"/>
    <n v="2.8607299789999998"/>
    <m/>
    <m/>
    <n v="8"/>
    <n v="399"/>
    <n v="1"/>
    <x v="0"/>
  </r>
  <r>
    <d v="1994-05-18T00:00:00"/>
    <x v="0"/>
    <n v="1"/>
    <n v="1"/>
    <x v="17"/>
    <n v="73"/>
    <x v="0"/>
    <n v="78"/>
    <n v="4.49"/>
    <n v="4.0265447050000001"/>
    <m/>
    <n v="1"/>
    <n v="8"/>
    <n v="399"/>
    <n v="1"/>
    <x v="0"/>
  </r>
  <r>
    <d v="1994-05-18T00:00:00"/>
    <x v="0"/>
    <n v="1"/>
    <n v="1"/>
    <x v="17"/>
    <n v="74"/>
    <x v="0"/>
    <n v="68"/>
    <n v="3.23"/>
    <n v="2.8966012019999998"/>
    <m/>
    <m/>
    <n v="8"/>
    <n v="399"/>
    <n v="1"/>
    <x v="0"/>
  </r>
  <r>
    <d v="1994-05-18T00:00:00"/>
    <x v="0"/>
    <n v="1"/>
    <n v="1"/>
    <x v="17"/>
    <n v="75"/>
    <x v="0"/>
    <n v="66"/>
    <n v="2.8"/>
    <n v="2.5109855620000001"/>
    <m/>
    <m/>
    <n v="8"/>
    <n v="399"/>
    <n v="1"/>
    <x v="0"/>
  </r>
  <r>
    <d v="1994-05-18T00:00:00"/>
    <x v="0"/>
    <n v="1"/>
    <n v="1"/>
    <x v="17"/>
    <n v="76"/>
    <x v="0"/>
    <n v="70"/>
    <n v="3.38"/>
    <n v="3.0311182849999998"/>
    <m/>
    <m/>
    <n v="8"/>
    <n v="399"/>
    <n v="1"/>
    <x v="0"/>
  </r>
  <r>
    <d v="1994-05-18T00:00:00"/>
    <x v="0"/>
    <n v="1"/>
    <n v="1"/>
    <x v="17"/>
    <n v="77"/>
    <x v="0"/>
    <n v="67"/>
    <n v="2.57"/>
    <n v="2.3047260340000002"/>
    <m/>
    <m/>
    <n v="8"/>
    <n v="399"/>
    <n v="1"/>
    <x v="0"/>
  </r>
  <r>
    <d v="1994-05-18T00:00:00"/>
    <x v="0"/>
    <n v="1"/>
    <n v="1"/>
    <x v="17"/>
    <n v="78"/>
    <x v="0"/>
    <n v="72"/>
    <n v="3.54"/>
    <n v="3.1746031750000001"/>
    <m/>
    <m/>
    <n v="8"/>
    <n v="399"/>
    <n v="1"/>
    <x v="0"/>
  </r>
  <r>
    <d v="1994-05-18T00:00:00"/>
    <x v="0"/>
    <n v="1"/>
    <n v="1"/>
    <x v="17"/>
    <n v="79"/>
    <x v="0"/>
    <n v="71"/>
    <n v="3.51"/>
    <n v="3.1476997579999999"/>
    <m/>
    <m/>
    <n v="8"/>
    <n v="399"/>
    <n v="1"/>
    <x v="0"/>
  </r>
  <r>
    <d v="1994-05-18T00:00:00"/>
    <x v="0"/>
    <n v="1"/>
    <n v="1"/>
    <x v="17"/>
    <n v="80"/>
    <x v="0"/>
    <n v="76"/>
    <n v="4.33"/>
    <n v="3.8830598150000002"/>
    <m/>
    <n v="1"/>
    <n v="8"/>
    <n v="399"/>
    <n v="1"/>
    <x v="0"/>
  </r>
  <r>
    <d v="1994-05-18T00:00:00"/>
    <x v="0"/>
    <n v="1"/>
    <n v="1"/>
    <x v="17"/>
    <n v="81"/>
    <x v="0"/>
    <n v="77"/>
    <n v="4.2"/>
    <n v="3.7664783430000002"/>
    <m/>
    <n v="1"/>
    <n v="8"/>
    <n v="399"/>
    <n v="1"/>
    <x v="0"/>
  </r>
  <r>
    <d v="1994-05-18T00:00:00"/>
    <x v="0"/>
    <n v="1"/>
    <n v="1"/>
    <x v="17"/>
    <n v="82"/>
    <x v="0"/>
    <n v="60"/>
    <n v="2.25"/>
    <n v="2.0177562550000001"/>
    <m/>
    <m/>
    <n v="8"/>
    <n v="399"/>
    <n v="1"/>
    <x v="0"/>
  </r>
  <r>
    <d v="1994-05-18T00:00:00"/>
    <x v="0"/>
    <n v="1"/>
    <n v="1"/>
    <x v="17"/>
    <n v="83"/>
    <x v="0"/>
    <n v="66"/>
    <n v="2.81"/>
    <n v="2.5199533669999998"/>
    <m/>
    <m/>
    <n v="8"/>
    <n v="399"/>
    <n v="1"/>
    <x v="0"/>
  </r>
  <r>
    <d v="1994-05-18T00:00:00"/>
    <x v="0"/>
    <n v="1"/>
    <n v="1"/>
    <x v="17"/>
    <n v="84"/>
    <x v="0"/>
    <n v="66"/>
    <n v="2.91"/>
    <n v="2.6096314230000002"/>
    <m/>
    <m/>
    <n v="8"/>
    <n v="399"/>
    <n v="1"/>
    <x v="0"/>
  </r>
  <r>
    <d v="1994-05-18T00:00:00"/>
    <x v="0"/>
    <n v="1"/>
    <n v="1"/>
    <x v="17"/>
    <n v="85"/>
    <x v="0"/>
    <n v="74"/>
    <n v="3.83"/>
    <n v="3.4346695359999999"/>
    <m/>
    <m/>
    <n v="8"/>
    <n v="399"/>
    <n v="1"/>
    <x v="0"/>
  </r>
  <r>
    <d v="1994-05-18T00:00:00"/>
    <x v="0"/>
    <n v="1"/>
    <n v="1"/>
    <x v="17"/>
    <n v="86"/>
    <x v="0"/>
    <n v="68"/>
    <n v="3.1"/>
    <n v="2.7800197290000002"/>
    <m/>
    <m/>
    <n v="8"/>
    <n v="399"/>
    <n v="1"/>
    <x v="0"/>
  </r>
  <r>
    <d v="1994-05-18T00:00:00"/>
    <x v="0"/>
    <n v="1"/>
    <n v="1"/>
    <x v="17"/>
    <n v="87"/>
    <x v="0"/>
    <n v="77"/>
    <n v="3.88"/>
    <n v="3.4795085640000001"/>
    <m/>
    <n v="1"/>
    <n v="8"/>
    <n v="399"/>
    <n v="1"/>
    <x v="0"/>
  </r>
  <r>
    <d v="1994-05-18T00:00:00"/>
    <x v="0"/>
    <n v="1"/>
    <n v="1"/>
    <x v="17"/>
    <n v="88"/>
    <x v="0"/>
    <n v="76"/>
    <n v="3.88"/>
    <n v="3.4795085640000001"/>
    <m/>
    <n v="1"/>
    <n v="8"/>
    <n v="399"/>
    <n v="1"/>
    <x v="0"/>
  </r>
  <r>
    <d v="1994-05-18T00:00:00"/>
    <x v="0"/>
    <n v="1"/>
    <n v="1"/>
    <x v="17"/>
    <n v="89"/>
    <x v="0"/>
    <n v="64"/>
    <n v="2.5499999999999998"/>
    <n v="2.2867904220000002"/>
    <m/>
    <m/>
    <n v="8"/>
    <n v="399"/>
    <n v="1"/>
    <x v="0"/>
  </r>
  <r>
    <d v="1994-05-18T00:00:00"/>
    <x v="0"/>
    <n v="1"/>
    <n v="1"/>
    <x v="17"/>
    <n v="90"/>
    <x v="0"/>
    <n v="57"/>
    <n v="1.87"/>
    <n v="1.6769796429999999"/>
    <m/>
    <m/>
    <n v="8"/>
    <n v="399"/>
    <n v="1"/>
    <x v="0"/>
  </r>
  <r>
    <d v="1994-05-18T00:00:00"/>
    <x v="0"/>
    <n v="1"/>
    <n v="1"/>
    <x v="17"/>
    <n v="91"/>
    <x v="0"/>
    <n v="70"/>
    <n v="2.78"/>
    <n v="2.4930499510000002"/>
    <m/>
    <m/>
    <n v="8"/>
    <n v="399"/>
    <n v="1"/>
    <x v="0"/>
  </r>
  <r>
    <d v="1994-05-18T00:00:00"/>
    <x v="0"/>
    <n v="1"/>
    <n v="1"/>
    <x v="17"/>
    <n v="92"/>
    <x v="0"/>
    <n v="76"/>
    <n v="4.03"/>
    <n v="3.6140256480000001"/>
    <m/>
    <n v="1"/>
    <n v="8"/>
    <n v="399"/>
    <n v="1"/>
    <x v="0"/>
  </r>
  <r>
    <d v="1994-05-18T00:00:00"/>
    <x v="0"/>
    <n v="1"/>
    <n v="1"/>
    <x v="17"/>
    <n v="93"/>
    <x v="0"/>
    <n v="70"/>
    <n v="3.36"/>
    <n v="3.0131826739999998"/>
    <m/>
    <m/>
    <n v="8"/>
    <n v="399"/>
    <n v="1"/>
    <x v="0"/>
  </r>
  <r>
    <d v="1994-05-18T00:00:00"/>
    <x v="0"/>
    <n v="1"/>
    <n v="1"/>
    <x v="17"/>
    <n v="94"/>
    <x v="0"/>
    <n v="68"/>
    <n v="2.79"/>
    <n v="2.5020177559999999"/>
    <m/>
    <m/>
    <n v="8"/>
    <n v="399"/>
    <n v="1"/>
    <x v="0"/>
  </r>
  <r>
    <d v="1994-05-18T00:00:00"/>
    <x v="0"/>
    <n v="1"/>
    <n v="1"/>
    <x v="17"/>
    <n v="95"/>
    <x v="0"/>
    <n v="70"/>
    <n v="3.6"/>
    <n v="3.228410008"/>
    <m/>
    <m/>
    <n v="8"/>
    <n v="399"/>
    <n v="1"/>
    <x v="0"/>
  </r>
  <r>
    <d v="1994-05-18T00:00:00"/>
    <x v="0"/>
    <n v="1"/>
    <n v="1"/>
    <x v="17"/>
    <n v="96"/>
    <x v="0"/>
    <n v="73"/>
    <n v="3.54"/>
    <n v="3.1746031750000001"/>
    <m/>
    <m/>
    <n v="8"/>
    <n v="399"/>
    <n v="1"/>
    <x v="0"/>
  </r>
  <r>
    <d v="1994-05-18T00:00:00"/>
    <x v="0"/>
    <n v="1"/>
    <n v="1"/>
    <x v="17"/>
    <n v="97"/>
    <x v="0"/>
    <n v="78"/>
    <n v="4.3"/>
    <n v="3.8561563990000001"/>
    <m/>
    <n v="1"/>
    <n v="8"/>
    <n v="399"/>
    <n v="1"/>
    <x v="0"/>
  </r>
  <r>
    <d v="1994-05-18T00:00:00"/>
    <x v="0"/>
    <n v="1"/>
    <n v="1"/>
    <x v="17"/>
    <n v="98"/>
    <x v="0"/>
    <n v="79"/>
    <n v="4.5999999999999996"/>
    <n v="4.1251905659999997"/>
    <m/>
    <n v="1"/>
    <n v="8"/>
    <n v="399"/>
    <n v="1"/>
    <x v="0"/>
  </r>
  <r>
    <d v="1994-05-18T00:00:00"/>
    <x v="0"/>
    <n v="1"/>
    <n v="1"/>
    <x v="17"/>
    <n v="99"/>
    <x v="0"/>
    <n v="86"/>
    <n v="5.76"/>
    <n v="5.165456013"/>
    <m/>
    <n v="1"/>
    <n v="8"/>
    <n v="399"/>
    <n v="1"/>
    <x v="0"/>
  </r>
  <r>
    <d v="1994-05-18T00:00:00"/>
    <x v="0"/>
    <n v="1"/>
    <n v="1"/>
    <x v="17"/>
    <n v="100"/>
    <x v="0"/>
    <n v="76"/>
    <n v="4.32"/>
    <n v="3.87409201"/>
    <m/>
    <n v="1"/>
    <n v="8"/>
    <n v="399"/>
    <n v="1"/>
    <x v="0"/>
  </r>
  <r>
    <d v="1994-05-18T00:00:00"/>
    <x v="0"/>
    <n v="1"/>
    <n v="1"/>
    <x v="17"/>
    <n v="101"/>
    <x v="0"/>
    <n v="71"/>
    <n v="3.5"/>
    <n v="3.1387319520000001"/>
    <m/>
    <m/>
    <n v="8"/>
    <n v="399"/>
    <n v="1"/>
    <x v="0"/>
  </r>
  <r>
    <d v="1994-05-18T00:00:00"/>
    <x v="0"/>
    <n v="1"/>
    <n v="1"/>
    <x v="17"/>
    <n v="102"/>
    <x v="0"/>
    <n v="83"/>
    <n v="5.2"/>
    <n v="4.6632589009999998"/>
    <m/>
    <n v="1"/>
    <n v="8"/>
    <n v="399"/>
    <n v="1"/>
    <x v="0"/>
  </r>
  <r>
    <d v="1994-05-18T00:00:00"/>
    <x v="0"/>
    <n v="1"/>
    <n v="1"/>
    <x v="17"/>
    <n v="103"/>
    <x v="0"/>
    <n v="59"/>
    <n v="1.91"/>
    <n v="1.7128508650000001"/>
    <m/>
    <m/>
    <n v="8"/>
    <n v="399"/>
    <n v="1"/>
    <x v="0"/>
  </r>
  <r>
    <d v="1994-05-18T00:00:00"/>
    <x v="0"/>
    <n v="1"/>
    <n v="1"/>
    <x v="17"/>
    <n v="104"/>
    <x v="0"/>
    <n v="65"/>
    <n v="2.72"/>
    <n v="2.4392431170000002"/>
    <m/>
    <m/>
    <n v="8"/>
    <n v="399"/>
    <n v="1"/>
    <x v="0"/>
  </r>
  <r>
    <d v="1994-05-18T00:00:00"/>
    <x v="0"/>
    <n v="1"/>
    <n v="1"/>
    <x v="17"/>
    <n v="105"/>
    <x v="0"/>
    <n v="85"/>
    <n v="5.82"/>
    <n v="5.2192628460000003"/>
    <m/>
    <n v="1"/>
    <n v="8"/>
    <n v="399"/>
    <n v="1"/>
    <x v="0"/>
  </r>
  <r>
    <d v="1994-05-18T00:00:00"/>
    <x v="0"/>
    <n v="1"/>
    <n v="1"/>
    <x v="17"/>
    <n v="106"/>
    <x v="0"/>
    <n v="77"/>
    <n v="4.38"/>
    <n v="3.9278988429999999"/>
    <m/>
    <n v="1"/>
    <n v="8"/>
    <n v="399"/>
    <n v="1"/>
    <x v="0"/>
  </r>
  <r>
    <d v="1994-05-18T00:00:00"/>
    <x v="0"/>
    <n v="1"/>
    <n v="1"/>
    <x v="17"/>
    <n v="107"/>
    <x v="0"/>
    <n v="78"/>
    <n v="4.7"/>
    <n v="4.214868622"/>
    <m/>
    <n v="1"/>
    <n v="8"/>
    <n v="399"/>
    <n v="1"/>
    <x v="0"/>
  </r>
  <r>
    <d v="1994-05-18T00:00:00"/>
    <x v="0"/>
    <n v="1"/>
    <n v="1"/>
    <x v="17"/>
    <n v="108"/>
    <x v="0"/>
    <n v="84"/>
    <n v="5.22"/>
    <n v="4.6811945120000003"/>
    <m/>
    <n v="1"/>
    <n v="8"/>
    <n v="399"/>
    <n v="1"/>
    <x v="0"/>
  </r>
  <r>
    <d v="1994-05-18T00:00:00"/>
    <x v="0"/>
    <n v="1"/>
    <n v="1"/>
    <x v="17"/>
    <n v="109"/>
    <x v="0"/>
    <n v="77"/>
    <n v="4.51"/>
    <n v="4.0444803159999996"/>
    <m/>
    <n v="1"/>
    <n v="8"/>
    <n v="399"/>
    <n v="1"/>
    <x v="0"/>
  </r>
  <r>
    <d v="1994-05-18T00:00:00"/>
    <x v="0"/>
    <n v="1"/>
    <n v="1"/>
    <x v="17"/>
    <n v="110"/>
    <x v="0"/>
    <n v="84"/>
    <n v="5.78"/>
    <n v="5.1833916240000004"/>
    <m/>
    <n v="1"/>
    <n v="8"/>
    <n v="399"/>
    <n v="1"/>
    <x v="0"/>
  </r>
  <r>
    <d v="1994-05-18T00:00:00"/>
    <x v="0"/>
    <n v="1"/>
    <n v="1"/>
    <x v="17"/>
    <n v="111"/>
    <x v="0"/>
    <n v="80"/>
    <n v="4.92"/>
    <n v="4.4121603440000001"/>
    <m/>
    <n v="1"/>
    <n v="8"/>
    <n v="399"/>
    <n v="1"/>
    <x v="0"/>
  </r>
  <r>
    <d v="1994-05-18T00:00:00"/>
    <x v="0"/>
    <n v="1"/>
    <n v="1"/>
    <x v="17"/>
    <n v="112"/>
    <x v="0"/>
    <n v="76"/>
    <n v="4.1100000000000003"/>
    <n v="3.6857680930000001"/>
    <m/>
    <n v="1"/>
    <n v="8"/>
    <n v="399"/>
    <n v="1"/>
    <x v="0"/>
  </r>
  <r>
    <d v="1994-05-18T00:00:00"/>
    <x v="0"/>
    <n v="1"/>
    <n v="1"/>
    <x v="17"/>
    <n v="113"/>
    <x v="0"/>
    <n v="68"/>
    <n v="3.34"/>
    <n v="2.9952470629999999"/>
    <m/>
    <m/>
    <n v="8"/>
    <n v="399"/>
    <n v="1"/>
    <x v="0"/>
  </r>
  <r>
    <d v="1994-05-18T00:00:00"/>
    <x v="0"/>
    <n v="1"/>
    <n v="1"/>
    <x v="17"/>
    <n v="114"/>
    <x v="0"/>
    <n v="70"/>
    <n v="3.21"/>
    <n v="2.8786655909999999"/>
    <m/>
    <m/>
    <n v="8"/>
    <n v="399"/>
    <n v="1"/>
    <x v="0"/>
  </r>
  <r>
    <d v="1994-05-18T00:00:00"/>
    <x v="0"/>
    <n v="1"/>
    <n v="1"/>
    <x v="17"/>
    <n v="115"/>
    <x v="0"/>
    <n v="77"/>
    <n v="4.38"/>
    <n v="3.9278988429999999"/>
    <m/>
    <n v="1"/>
    <n v="8"/>
    <n v="399"/>
    <n v="1"/>
    <x v="0"/>
  </r>
  <r>
    <d v="1994-05-18T00:00:00"/>
    <x v="0"/>
    <n v="1"/>
    <n v="1"/>
    <x v="17"/>
    <n v="116"/>
    <x v="0"/>
    <n v="73"/>
    <n v="3.77"/>
    <n v="3.380862703"/>
    <m/>
    <m/>
    <n v="8"/>
    <n v="399"/>
    <n v="1"/>
    <x v="0"/>
  </r>
  <r>
    <d v="1994-05-18T00:00:00"/>
    <x v="0"/>
    <n v="1"/>
    <n v="1"/>
    <x v="17"/>
    <n v="117"/>
    <x v="0"/>
    <n v="78"/>
    <n v="4.43"/>
    <n v="3.9727378710000001"/>
    <m/>
    <n v="1"/>
    <n v="8"/>
    <n v="399"/>
    <n v="1"/>
    <x v="0"/>
  </r>
  <r>
    <d v="1994-05-18T00:00:00"/>
    <x v="0"/>
    <n v="1"/>
    <n v="1"/>
    <x v="17"/>
    <n v="118"/>
    <x v="0"/>
    <n v="78"/>
    <n v="4.38"/>
    <n v="3.9278988429999999"/>
    <m/>
    <n v="1"/>
    <n v="8"/>
    <n v="399"/>
    <n v="1"/>
    <x v="0"/>
  </r>
  <r>
    <d v="1994-05-18T00:00:00"/>
    <x v="0"/>
    <n v="1"/>
    <n v="1"/>
    <x v="17"/>
    <n v="119"/>
    <x v="0"/>
    <n v="66"/>
    <n v="2.79"/>
    <n v="2.5020177559999999"/>
    <m/>
    <m/>
    <n v="8"/>
    <n v="399"/>
    <n v="1"/>
    <x v="0"/>
  </r>
  <r>
    <d v="1994-05-18T00:00:00"/>
    <x v="0"/>
    <n v="1"/>
    <n v="1"/>
    <x v="17"/>
    <n v="120"/>
    <x v="0"/>
    <n v="65"/>
    <n v="2.59"/>
    <n v="2.3226616450000002"/>
    <m/>
    <m/>
    <n v="8"/>
    <n v="399"/>
    <n v="1"/>
    <x v="0"/>
  </r>
  <r>
    <d v="1994-05-18T00:00:00"/>
    <x v="0"/>
    <n v="1"/>
    <n v="1"/>
    <x v="17"/>
    <n v="121"/>
    <x v="0"/>
    <n v="69"/>
    <n v="3.26"/>
    <n v="2.9235046179999999"/>
    <m/>
    <m/>
    <n v="8"/>
    <n v="399"/>
    <n v="1"/>
    <x v="0"/>
  </r>
  <r>
    <d v="1994-05-18T00:00:00"/>
    <x v="0"/>
    <n v="1"/>
    <n v="1"/>
    <x v="17"/>
    <n v="122"/>
    <x v="0"/>
    <n v="72"/>
    <n v="3.19"/>
    <n v="2.8607299789999998"/>
    <m/>
    <m/>
    <n v="8"/>
    <n v="399"/>
    <n v="1"/>
    <x v="0"/>
  </r>
  <r>
    <d v="1994-05-18T00:00:00"/>
    <x v="0"/>
    <n v="1"/>
    <n v="1"/>
    <x v="17"/>
    <n v="123"/>
    <x v="0"/>
    <n v="71"/>
    <n v="3.7"/>
    <n v="3.3180880639999999"/>
    <m/>
    <m/>
    <n v="8"/>
    <n v="399"/>
    <n v="1"/>
    <x v="0"/>
  </r>
  <r>
    <d v="1994-05-18T00:00:00"/>
    <x v="0"/>
    <n v="1"/>
    <n v="1"/>
    <x v="17"/>
    <n v="124"/>
    <x v="0"/>
    <n v="82"/>
    <n v="5.03"/>
    <n v="4.5108062059999998"/>
    <m/>
    <n v="1"/>
    <n v="8"/>
    <n v="399"/>
    <n v="1"/>
    <x v="0"/>
  </r>
  <r>
    <d v="1994-05-18T00:00:00"/>
    <x v="0"/>
    <n v="1"/>
    <n v="1"/>
    <x v="17"/>
    <n v="125"/>
    <x v="0"/>
    <n v="74"/>
    <n v="3.92"/>
    <n v="3.5153797870000001"/>
    <m/>
    <m/>
    <n v="8"/>
    <n v="399"/>
    <n v="1"/>
    <x v="0"/>
  </r>
  <r>
    <d v="1994-05-18T00:00:00"/>
    <x v="0"/>
    <n v="1"/>
    <n v="1"/>
    <x v="17"/>
    <n v="126"/>
    <x v="0"/>
    <n v="76"/>
    <n v="4.03"/>
    <n v="3.6140256480000001"/>
    <m/>
    <n v="1"/>
    <n v="8"/>
    <n v="399"/>
    <n v="1"/>
    <x v="0"/>
  </r>
  <r>
    <d v="1994-05-18T00:00:00"/>
    <x v="0"/>
    <n v="1"/>
    <n v="1"/>
    <x v="17"/>
    <n v="127"/>
    <x v="0"/>
    <n v="71"/>
    <n v="3.13"/>
    <n v="2.8069231459999999"/>
    <m/>
    <m/>
    <n v="8"/>
    <n v="399"/>
    <n v="1"/>
    <x v="0"/>
  </r>
  <r>
    <d v="1994-05-18T00:00:00"/>
    <x v="0"/>
    <n v="1"/>
    <n v="1"/>
    <x v="17"/>
    <n v="128"/>
    <x v="0"/>
    <n v="80"/>
    <n v="4.7"/>
    <n v="4.214868622"/>
    <m/>
    <n v="1"/>
    <n v="8"/>
    <n v="399"/>
    <n v="1"/>
    <x v="0"/>
  </r>
  <r>
    <d v="1994-05-18T00:00:00"/>
    <x v="0"/>
    <n v="1"/>
    <n v="1"/>
    <x v="17"/>
    <n v="129"/>
    <x v="0"/>
    <n v="72"/>
    <n v="3.37"/>
    <n v="3.0221504800000001"/>
    <m/>
    <m/>
    <n v="8"/>
    <n v="399"/>
    <n v="1"/>
    <x v="0"/>
  </r>
  <r>
    <d v="1994-05-18T00:00:00"/>
    <x v="0"/>
    <n v="1"/>
    <n v="1"/>
    <x v="17"/>
    <n v="130"/>
    <x v="0"/>
    <n v="75"/>
    <n v="3.97"/>
    <n v="3.5602188140000002"/>
    <m/>
    <n v="1"/>
    <n v="8"/>
    <n v="399"/>
    <n v="1"/>
    <x v="0"/>
  </r>
  <r>
    <d v="1994-05-18T00:00:00"/>
    <x v="0"/>
    <n v="1"/>
    <n v="1"/>
    <x v="17"/>
    <n v="131"/>
    <x v="0"/>
    <n v="75"/>
    <n v="3.97"/>
    <n v="3.5602188140000002"/>
    <m/>
    <n v="1"/>
    <n v="8"/>
    <n v="399"/>
    <n v="1"/>
    <x v="0"/>
  </r>
  <r>
    <d v="1994-05-18T00:00:00"/>
    <x v="0"/>
    <n v="1"/>
    <n v="1"/>
    <x v="17"/>
    <n v="132"/>
    <x v="0"/>
    <n v="75"/>
    <n v="4.0199999999999996"/>
    <n v="3.6050578419999999"/>
    <m/>
    <n v="1"/>
    <n v="8"/>
    <n v="399"/>
    <n v="1"/>
    <x v="0"/>
  </r>
  <r>
    <d v="1994-05-18T00:00:00"/>
    <x v="0"/>
    <n v="1"/>
    <n v="1"/>
    <x v="17"/>
    <n v="133"/>
    <x v="0"/>
    <n v="68"/>
    <n v="2.87"/>
    <n v="2.5737602009999998"/>
    <m/>
    <m/>
    <n v="8"/>
    <n v="399"/>
    <n v="1"/>
    <x v="0"/>
  </r>
  <r>
    <d v="1994-05-18T00:00:00"/>
    <x v="0"/>
    <n v="1"/>
    <n v="1"/>
    <x v="17"/>
    <n v="134"/>
    <x v="0"/>
    <n v="76"/>
    <n v="4.09"/>
    <n v="3.667832481"/>
    <m/>
    <n v="1"/>
    <n v="8"/>
    <n v="399"/>
    <n v="1"/>
    <x v="0"/>
  </r>
  <r>
    <d v="1994-05-18T00:00:00"/>
    <x v="0"/>
    <n v="1"/>
    <n v="1"/>
    <x v="17"/>
    <n v="135"/>
    <x v="0"/>
    <n v="71"/>
    <n v="3.65"/>
    <n v="3.2732490360000002"/>
    <m/>
    <m/>
    <n v="8"/>
    <n v="399"/>
    <n v="1"/>
    <x v="0"/>
  </r>
  <r>
    <d v="1994-05-18T00:00:00"/>
    <x v="0"/>
    <n v="1"/>
    <n v="1"/>
    <x v="17"/>
    <n v="136"/>
    <x v="0"/>
    <n v="60"/>
    <n v="2.12"/>
    <n v="1.9011747830000001"/>
    <m/>
    <m/>
    <n v="8"/>
    <n v="399"/>
    <n v="1"/>
    <x v="0"/>
  </r>
  <r>
    <d v="1994-05-18T00:00:00"/>
    <x v="0"/>
    <n v="1"/>
    <n v="1"/>
    <x v="17"/>
    <n v="137"/>
    <x v="0"/>
    <n v="77"/>
    <n v="4.3099999999999996"/>
    <n v="3.8651242039999998"/>
    <m/>
    <n v="1"/>
    <n v="8"/>
    <n v="399"/>
    <n v="1"/>
    <x v="0"/>
  </r>
  <r>
    <d v="1994-05-18T00:00:00"/>
    <x v="0"/>
    <n v="1"/>
    <n v="1"/>
    <x v="17"/>
    <n v="138"/>
    <x v="0"/>
    <n v="76"/>
    <n v="3.87"/>
    <n v="3.4705407589999999"/>
    <m/>
    <n v="1"/>
    <n v="8"/>
    <n v="399"/>
    <n v="1"/>
    <x v="0"/>
  </r>
  <r>
    <d v="1994-05-18T00:00:00"/>
    <x v="0"/>
    <n v="1"/>
    <n v="1"/>
    <x v="17"/>
    <n v="139"/>
    <x v="0"/>
    <n v="60"/>
    <n v="2.15"/>
    <n v="1.928078199"/>
    <m/>
    <m/>
    <n v="8"/>
    <n v="399"/>
    <n v="1"/>
    <x v="0"/>
  </r>
  <r>
    <d v="1994-05-18T00:00:00"/>
    <x v="0"/>
    <n v="1"/>
    <n v="1"/>
    <x v="17"/>
    <n v="140"/>
    <x v="0"/>
    <n v="61"/>
    <n v="2.15"/>
    <n v="1.928078199"/>
    <m/>
    <m/>
    <n v="8"/>
    <n v="399"/>
    <n v="1"/>
    <x v="0"/>
  </r>
  <r>
    <d v="1994-05-18T00:00:00"/>
    <x v="0"/>
    <n v="1"/>
    <n v="1"/>
    <x v="17"/>
    <n v="141"/>
    <x v="0"/>
    <n v="79"/>
    <n v="4.5599999999999996"/>
    <n v="4.0893193439999997"/>
    <m/>
    <n v="1"/>
    <n v="8"/>
    <n v="399"/>
    <n v="1"/>
    <x v="0"/>
  </r>
  <r>
    <d v="1994-05-18T00:00:00"/>
    <x v="0"/>
    <n v="1"/>
    <n v="1"/>
    <x v="17"/>
    <n v="142"/>
    <x v="0"/>
    <n v="64"/>
    <n v="2.76"/>
    <n v="2.4751143400000002"/>
    <m/>
    <m/>
    <n v="8"/>
    <n v="399"/>
    <n v="1"/>
    <x v="0"/>
  </r>
  <r>
    <d v="1994-05-18T00:00:00"/>
    <x v="0"/>
    <n v="1"/>
    <n v="1"/>
    <x v="17"/>
    <n v="143"/>
    <x v="0"/>
    <n v="72"/>
    <n v="3.28"/>
    <n v="2.94144023"/>
    <m/>
    <m/>
    <n v="8"/>
    <n v="399"/>
    <n v="1"/>
    <x v="0"/>
  </r>
  <r>
    <d v="1994-05-18T00:00:00"/>
    <x v="0"/>
    <n v="1"/>
    <n v="1"/>
    <x v="17"/>
    <n v="144"/>
    <x v="0"/>
    <n v="66"/>
    <n v="2.67"/>
    <n v="2.394404089"/>
    <m/>
    <m/>
    <n v="8"/>
    <n v="399"/>
    <n v="1"/>
    <x v="0"/>
  </r>
  <r>
    <d v="1994-05-18T00:00:00"/>
    <x v="0"/>
    <n v="1"/>
    <n v="1"/>
    <x v="17"/>
    <n v="145"/>
    <x v="0"/>
    <n v="59"/>
    <n v="2.09"/>
    <n v="1.8742713660000001"/>
    <m/>
    <m/>
    <n v="8"/>
    <n v="399"/>
    <n v="1"/>
    <x v="0"/>
  </r>
  <r>
    <d v="1994-05-18T00:00:00"/>
    <x v="0"/>
    <n v="1"/>
    <n v="1"/>
    <x v="17"/>
    <n v="146"/>
    <x v="0"/>
    <n v="75"/>
    <n v="3.82"/>
    <n v="3.4257017310000002"/>
    <m/>
    <n v="1"/>
    <n v="8"/>
    <n v="399"/>
    <n v="1"/>
    <x v="0"/>
  </r>
  <r>
    <d v="1994-05-18T00:00:00"/>
    <x v="0"/>
    <n v="1"/>
    <n v="1"/>
    <x v="17"/>
    <n v="147"/>
    <x v="0"/>
    <n v="75"/>
    <n v="3.58"/>
    <n v="3.210474397"/>
    <m/>
    <n v="1"/>
    <n v="8"/>
    <n v="399"/>
    <n v="1"/>
    <x v="0"/>
  </r>
  <r>
    <d v="1994-05-18T00:00:00"/>
    <x v="0"/>
    <n v="1"/>
    <n v="1"/>
    <x v="17"/>
    <n v="148"/>
    <x v="0"/>
    <n v="74"/>
    <n v="4.0599999999999996"/>
    <n v="3.6409290649999999"/>
    <m/>
    <m/>
    <n v="8"/>
    <n v="399"/>
    <n v="1"/>
    <x v="0"/>
  </r>
  <r>
    <d v="1994-05-18T00:00:00"/>
    <x v="0"/>
    <n v="1"/>
    <n v="1"/>
    <x v="17"/>
    <n v="149"/>
    <x v="0"/>
    <n v="60"/>
    <n v="2.2400000000000002"/>
    <n v="2.0087884489999999"/>
    <m/>
    <m/>
    <n v="8"/>
    <n v="399"/>
    <n v="1"/>
    <x v="0"/>
  </r>
  <r>
    <d v="1994-05-18T00:00:00"/>
    <x v="0"/>
    <n v="1"/>
    <n v="1"/>
    <x v="17"/>
    <n v="150"/>
    <x v="0"/>
    <n v="70"/>
    <n v="2.97"/>
    <n v="2.6634382570000001"/>
    <m/>
    <m/>
    <n v="8"/>
    <n v="399"/>
    <n v="1"/>
    <x v="0"/>
  </r>
  <r>
    <d v="1994-05-26T00:00:00"/>
    <x v="0"/>
    <n v="1"/>
    <n v="1"/>
    <x v="17"/>
    <n v="1"/>
    <x v="0"/>
    <n v="82"/>
    <n v="5.0999999999999996"/>
    <n v="4.5735808450000004"/>
    <m/>
    <n v="1"/>
    <n v="1"/>
    <n v="399"/>
    <n v="1"/>
    <x v="0"/>
  </r>
  <r>
    <d v="1994-05-26T00:00:00"/>
    <x v="0"/>
    <n v="1"/>
    <n v="1"/>
    <x v="17"/>
    <n v="2"/>
    <x v="0"/>
    <n v="82"/>
    <n v="5.29"/>
    <n v="4.7439691509999999"/>
    <m/>
    <n v="1"/>
    <n v="1"/>
    <n v="399"/>
    <n v="1"/>
    <x v="0"/>
  </r>
  <r>
    <d v="1994-05-26T00:00:00"/>
    <x v="0"/>
    <n v="1"/>
    <n v="1"/>
    <x v="17"/>
    <n v="3"/>
    <x v="0"/>
    <n v="82"/>
    <n v="4.88"/>
    <n v="4.3762891220000002"/>
    <m/>
    <n v="1"/>
    <n v="1"/>
    <n v="399"/>
    <n v="1"/>
    <x v="0"/>
  </r>
  <r>
    <d v="1994-05-26T00:00:00"/>
    <x v="0"/>
    <n v="1"/>
    <n v="1"/>
    <x v="17"/>
    <n v="4"/>
    <x v="0"/>
    <n v="83"/>
    <n v="5.53"/>
    <n v="4.9591964849999997"/>
    <m/>
    <n v="1"/>
    <n v="1"/>
    <n v="399"/>
    <n v="1"/>
    <x v="0"/>
  </r>
  <r>
    <d v="1994-05-26T00:00:00"/>
    <x v="0"/>
    <n v="1"/>
    <n v="1"/>
    <x v="17"/>
    <n v="5"/>
    <x v="0"/>
    <n v="90"/>
    <n v="6.24"/>
    <n v="5.5959106810000003"/>
    <m/>
    <n v="1"/>
    <n v="1"/>
    <n v="399"/>
    <n v="1"/>
    <x v="0"/>
  </r>
  <r>
    <d v="1994-05-26T00:00:00"/>
    <x v="0"/>
    <n v="1"/>
    <n v="1"/>
    <x v="17"/>
    <n v="6"/>
    <x v="0"/>
    <n v="82"/>
    <n v="4.63"/>
    <n v="4.1520939830000003"/>
    <m/>
    <n v="1"/>
    <n v="1"/>
    <n v="399"/>
    <n v="1"/>
    <x v="0"/>
  </r>
  <r>
    <d v="1994-05-26T00:00:00"/>
    <x v="0"/>
    <n v="1"/>
    <n v="1"/>
    <x v="17"/>
    <n v="7"/>
    <x v="0"/>
    <n v="83"/>
    <n v="5.0599999999999996"/>
    <n v="4.5377096220000004"/>
    <m/>
    <n v="1"/>
    <n v="1"/>
    <n v="399"/>
    <n v="1"/>
    <x v="0"/>
  </r>
  <r>
    <d v="1994-05-26T00:00:00"/>
    <x v="0"/>
    <n v="1"/>
    <n v="1"/>
    <x v="17"/>
    <n v="8"/>
    <x v="0"/>
    <n v="81"/>
    <n v="4.87"/>
    <n v="4.367321316"/>
    <m/>
    <n v="1"/>
    <n v="1"/>
    <n v="399"/>
    <n v="1"/>
    <x v="0"/>
  </r>
  <r>
    <d v="1994-05-26T00:00:00"/>
    <x v="0"/>
    <n v="1"/>
    <n v="1"/>
    <x v="17"/>
    <n v="9"/>
    <x v="0"/>
    <n v="80"/>
    <n v="4.63"/>
    <n v="4.1520939830000003"/>
    <m/>
    <n v="1"/>
    <n v="1"/>
    <n v="399"/>
    <n v="1"/>
    <x v="0"/>
  </r>
  <r>
    <d v="1994-05-26T00:00:00"/>
    <x v="0"/>
    <n v="1"/>
    <n v="1"/>
    <x v="17"/>
    <n v="10"/>
    <x v="0"/>
    <n v="86"/>
    <n v="5.49"/>
    <n v="4.9233252619999996"/>
    <m/>
    <n v="1"/>
    <n v="1"/>
    <n v="399"/>
    <n v="1"/>
    <x v="0"/>
  </r>
  <r>
    <d v="1994-05-26T00:00:00"/>
    <x v="0"/>
    <n v="1"/>
    <n v="1"/>
    <x v="17"/>
    <n v="11"/>
    <x v="0"/>
    <n v="72"/>
    <n v="4.04"/>
    <n v="3.6229934539999999"/>
    <m/>
    <m/>
    <n v="1"/>
    <n v="399"/>
    <n v="1"/>
    <x v="0"/>
  </r>
  <r>
    <d v="1994-05-26T00:00:00"/>
    <x v="0"/>
    <n v="1"/>
    <n v="1"/>
    <x v="17"/>
    <n v="12"/>
    <x v="0"/>
    <n v="77"/>
    <n v="3.99"/>
    <n v="3.5781544260000002"/>
    <m/>
    <n v="1"/>
    <n v="1"/>
    <n v="399"/>
    <n v="1"/>
    <x v="0"/>
  </r>
  <r>
    <d v="1994-05-26T00:00:00"/>
    <x v="0"/>
    <n v="1"/>
    <n v="1"/>
    <x v="17"/>
    <n v="13"/>
    <x v="0"/>
    <n v="81"/>
    <n v="4.49"/>
    <n v="4.0265447050000001"/>
    <m/>
    <n v="1"/>
    <n v="1"/>
    <n v="399"/>
    <n v="1"/>
    <x v="0"/>
  </r>
  <r>
    <d v="1994-05-26T00:00:00"/>
    <x v="0"/>
    <n v="1"/>
    <n v="1"/>
    <x v="17"/>
    <n v="14"/>
    <x v="0"/>
    <n v="80"/>
    <n v="4.84"/>
    <n v="4.3404179000000003"/>
    <m/>
    <n v="1"/>
    <n v="1"/>
    <n v="399"/>
    <n v="1"/>
    <x v="0"/>
  </r>
  <r>
    <d v="1994-05-26T00:00:00"/>
    <x v="0"/>
    <n v="1"/>
    <n v="1"/>
    <x v="17"/>
    <n v="15"/>
    <x v="0"/>
    <n v="77"/>
    <n v="3.81"/>
    <n v="3.4167339249999999"/>
    <m/>
    <n v="1"/>
    <n v="1"/>
    <n v="399"/>
    <n v="1"/>
    <x v="0"/>
  </r>
  <r>
    <d v="1994-05-26T00:00:00"/>
    <x v="0"/>
    <n v="1"/>
    <n v="1"/>
    <x v="17"/>
    <n v="16"/>
    <x v="0"/>
    <n v="84"/>
    <n v="5.24"/>
    <n v="4.6991301229999998"/>
    <m/>
    <n v="1"/>
    <n v="1"/>
    <n v="399"/>
    <n v="1"/>
    <x v="0"/>
  </r>
  <r>
    <d v="1994-05-26T00:00:00"/>
    <x v="0"/>
    <n v="1"/>
    <n v="1"/>
    <x v="17"/>
    <n v="17"/>
    <x v="0"/>
    <n v="80"/>
    <n v="4.82"/>
    <n v="4.3224822889999999"/>
    <m/>
    <n v="1"/>
    <n v="1"/>
    <n v="399"/>
    <n v="1"/>
    <x v="0"/>
  </r>
  <r>
    <d v="1994-05-26T00:00:00"/>
    <x v="0"/>
    <n v="1"/>
    <n v="1"/>
    <x v="17"/>
    <n v="18"/>
    <x v="0"/>
    <n v="79"/>
    <n v="4.26"/>
    <n v="3.8202851760000001"/>
    <m/>
    <n v="1"/>
    <n v="1"/>
    <n v="399"/>
    <n v="1"/>
    <x v="0"/>
  </r>
  <r>
    <d v="1994-05-26T00:00:00"/>
    <x v="0"/>
    <n v="1"/>
    <n v="1"/>
    <x v="17"/>
    <n v="19"/>
    <x v="0"/>
    <n v="77"/>
    <n v="3.96"/>
    <n v="3.551251009"/>
    <m/>
    <n v="1"/>
    <n v="1"/>
    <n v="399"/>
    <n v="1"/>
    <x v="0"/>
  </r>
  <r>
    <d v="1994-05-26T00:00:00"/>
    <x v="0"/>
    <n v="1"/>
    <n v="1"/>
    <x v="17"/>
    <n v="20"/>
    <x v="0"/>
    <n v="83"/>
    <n v="5.04"/>
    <n v="4.519774011"/>
    <m/>
    <n v="1"/>
    <n v="1"/>
    <n v="399"/>
    <n v="1"/>
    <x v="0"/>
  </r>
  <r>
    <d v="1994-05-26T00:00:00"/>
    <x v="0"/>
    <n v="1"/>
    <n v="1"/>
    <x v="17"/>
    <n v="21"/>
    <x v="0"/>
    <n v="80"/>
    <n v="4.05"/>
    <n v="3.6319612590000001"/>
    <m/>
    <n v="1"/>
    <n v="1"/>
    <n v="399"/>
    <n v="1"/>
    <x v="0"/>
  </r>
  <r>
    <d v="1994-05-26T00:00:00"/>
    <x v="0"/>
    <n v="1"/>
    <n v="1"/>
    <x v="17"/>
    <n v="22"/>
    <x v="0"/>
    <n v="83"/>
    <n v="4.92"/>
    <n v="4.4121603440000001"/>
    <m/>
    <n v="1"/>
    <n v="1"/>
    <n v="399"/>
    <n v="1"/>
    <x v="0"/>
  </r>
  <r>
    <d v="1994-05-26T00:00:00"/>
    <x v="0"/>
    <n v="1"/>
    <n v="1"/>
    <x v="17"/>
    <n v="23"/>
    <x v="0"/>
    <n v="71"/>
    <n v="3.25"/>
    <n v="2.9145368129999998"/>
    <m/>
    <m/>
    <n v="1"/>
    <n v="399"/>
    <n v="1"/>
    <x v="0"/>
  </r>
  <r>
    <d v="1994-05-26T00:00:00"/>
    <x v="0"/>
    <n v="1"/>
    <n v="1"/>
    <x v="17"/>
    <n v="24"/>
    <x v="0"/>
    <n v="80"/>
    <n v="4.8"/>
    <n v="4.3045466770000003"/>
    <m/>
    <n v="1"/>
    <n v="1"/>
    <n v="399"/>
    <n v="1"/>
    <x v="0"/>
  </r>
  <r>
    <d v="1994-05-26T00:00:00"/>
    <x v="0"/>
    <n v="1"/>
    <n v="1"/>
    <x v="17"/>
    <n v="25"/>
    <x v="0"/>
    <n v="80"/>
    <n v="4.49"/>
    <n v="4.0265447050000001"/>
    <m/>
    <n v="1"/>
    <n v="1"/>
    <n v="399"/>
    <n v="1"/>
    <x v="0"/>
  </r>
  <r>
    <d v="1994-05-26T00:00:00"/>
    <x v="0"/>
    <n v="1"/>
    <n v="1"/>
    <x v="17"/>
    <n v="26"/>
    <x v="0"/>
    <n v="77"/>
    <n v="4.24"/>
    <n v="3.8023495650000001"/>
    <m/>
    <n v="1"/>
    <n v="1"/>
    <n v="399"/>
    <n v="1"/>
    <x v="0"/>
  </r>
  <r>
    <d v="1994-05-26T00:00:00"/>
    <x v="0"/>
    <n v="1"/>
    <n v="1"/>
    <x v="17"/>
    <n v="27"/>
    <x v="0"/>
    <n v="77"/>
    <n v="3.9"/>
    <n v="3.497444175"/>
    <m/>
    <n v="1"/>
    <n v="1"/>
    <n v="399"/>
    <n v="1"/>
    <x v="0"/>
  </r>
  <r>
    <d v="1994-05-26T00:00:00"/>
    <x v="0"/>
    <n v="1"/>
    <n v="1"/>
    <x v="17"/>
    <n v="28"/>
    <x v="0"/>
    <n v="80"/>
    <n v="4.54"/>
    <n v="4.0713837320000001"/>
    <m/>
    <n v="1"/>
    <n v="1"/>
    <n v="399"/>
    <n v="1"/>
    <x v="0"/>
  </r>
  <r>
    <d v="1994-05-26T00:00:00"/>
    <x v="0"/>
    <n v="1"/>
    <n v="1"/>
    <x v="17"/>
    <n v="29"/>
    <x v="0"/>
    <n v="77"/>
    <n v="3.64"/>
    <n v="3.2642812299999999"/>
    <m/>
    <n v="1"/>
    <n v="1"/>
    <n v="399"/>
    <n v="1"/>
    <x v="0"/>
  </r>
  <r>
    <d v="1994-05-26T00:00:00"/>
    <x v="0"/>
    <n v="1"/>
    <n v="1"/>
    <x v="17"/>
    <n v="30"/>
    <x v="0"/>
    <n v="80"/>
    <n v="4.46"/>
    <n v="3.9996412879999999"/>
    <m/>
    <n v="1"/>
    <n v="1"/>
    <n v="399"/>
    <n v="1"/>
    <x v="0"/>
  </r>
  <r>
    <d v="1994-05-26T00:00:00"/>
    <x v="0"/>
    <n v="1"/>
    <n v="1"/>
    <x v="17"/>
    <n v="31"/>
    <x v="0"/>
    <n v="78"/>
    <n v="3.91"/>
    <n v="3.5064119809999998"/>
    <m/>
    <n v="1"/>
    <n v="1"/>
    <n v="399"/>
    <n v="1"/>
    <x v="0"/>
  </r>
  <r>
    <d v="1994-05-26T00:00:00"/>
    <x v="0"/>
    <n v="1"/>
    <n v="1"/>
    <x v="17"/>
    <n v="32"/>
    <x v="0"/>
    <n v="80"/>
    <n v="4.28"/>
    <n v="3.838220787"/>
    <m/>
    <n v="1"/>
    <n v="1"/>
    <n v="399"/>
    <n v="1"/>
    <x v="0"/>
  </r>
  <r>
    <d v="1994-05-26T00:00:00"/>
    <x v="0"/>
    <n v="1"/>
    <n v="1"/>
    <x v="17"/>
    <n v="33"/>
    <x v="0"/>
    <n v="73"/>
    <n v="3.73"/>
    <n v="3.3449914810000001"/>
    <m/>
    <m/>
    <n v="1"/>
    <n v="399"/>
    <n v="1"/>
    <x v="0"/>
  </r>
  <r>
    <d v="1994-05-26T00:00:00"/>
    <x v="0"/>
    <n v="1"/>
    <n v="1"/>
    <x v="17"/>
    <n v="34"/>
    <x v="0"/>
    <n v="78"/>
    <n v="4.01"/>
    <n v="3.5960900370000002"/>
    <m/>
    <n v="1"/>
    <n v="1"/>
    <n v="399"/>
    <n v="1"/>
    <x v="0"/>
  </r>
  <r>
    <d v="1994-05-26T00:00:00"/>
    <x v="0"/>
    <n v="1"/>
    <n v="1"/>
    <x v="17"/>
    <n v="35"/>
    <x v="0"/>
    <n v="73"/>
    <n v="3.77"/>
    <n v="3.380862703"/>
    <m/>
    <m/>
    <n v="1"/>
    <n v="399"/>
    <n v="1"/>
    <x v="0"/>
  </r>
  <r>
    <d v="1994-05-26T00:00:00"/>
    <x v="0"/>
    <n v="1"/>
    <n v="1"/>
    <x v="17"/>
    <n v="36"/>
    <x v="0"/>
    <n v="73"/>
    <n v="3.5"/>
    <n v="3.1387319520000001"/>
    <m/>
    <m/>
    <n v="1"/>
    <n v="399"/>
    <n v="1"/>
    <x v="0"/>
  </r>
  <r>
    <d v="1994-05-26T00:00:00"/>
    <x v="0"/>
    <n v="1"/>
    <n v="1"/>
    <x v="17"/>
    <n v="37"/>
    <x v="0"/>
    <n v="61"/>
    <n v="2.11"/>
    <n v="1.8922069770000001"/>
    <m/>
    <m/>
    <n v="1"/>
    <n v="399"/>
    <n v="1"/>
    <x v="0"/>
  </r>
  <r>
    <d v="1994-05-26T00:00:00"/>
    <x v="0"/>
    <n v="1"/>
    <n v="1"/>
    <x v="17"/>
    <n v="38"/>
    <x v="0"/>
    <n v="79"/>
    <n v="4.01"/>
    <n v="3.5960900370000002"/>
    <m/>
    <n v="1"/>
    <n v="1"/>
    <n v="399"/>
    <n v="1"/>
    <x v="0"/>
  </r>
  <r>
    <d v="1994-05-26T00:00:00"/>
    <x v="0"/>
    <n v="1"/>
    <n v="1"/>
    <x v="17"/>
    <n v="39"/>
    <x v="0"/>
    <n v="67"/>
    <n v="2.5299999999999998"/>
    <n v="2.2688548110000002"/>
    <m/>
    <m/>
    <n v="1"/>
    <n v="399"/>
    <n v="1"/>
    <x v="0"/>
  </r>
  <r>
    <d v="1994-05-26T00:00:00"/>
    <x v="0"/>
    <n v="1"/>
    <n v="1"/>
    <x v="17"/>
    <n v="40"/>
    <x v="0"/>
    <n v="77"/>
    <n v="3.67"/>
    <n v="3.2911846470000001"/>
    <m/>
    <n v="1"/>
    <n v="1"/>
    <n v="399"/>
    <n v="1"/>
    <x v="0"/>
  </r>
  <r>
    <d v="1994-05-26T00:00:00"/>
    <x v="0"/>
    <n v="1"/>
    <n v="1"/>
    <x v="17"/>
    <n v="41"/>
    <x v="0"/>
    <n v="63"/>
    <n v="2.33"/>
    <n v="2.0894987"/>
    <m/>
    <m/>
    <n v="1"/>
    <n v="399"/>
    <n v="1"/>
    <x v="0"/>
  </r>
  <r>
    <d v="1994-05-26T00:00:00"/>
    <x v="0"/>
    <n v="1"/>
    <n v="1"/>
    <x v="17"/>
    <n v="42"/>
    <x v="0"/>
    <n v="65"/>
    <n v="2.56"/>
    <n v="2.295758228"/>
    <m/>
    <m/>
    <n v="1"/>
    <n v="399"/>
    <n v="1"/>
    <x v="0"/>
  </r>
  <r>
    <d v="1994-05-26T00:00:00"/>
    <x v="0"/>
    <n v="1"/>
    <n v="1"/>
    <x v="17"/>
    <n v="43"/>
    <x v="0"/>
    <n v="74"/>
    <n v="3.25"/>
    <n v="2.9145368129999998"/>
    <m/>
    <m/>
    <n v="1"/>
    <n v="399"/>
    <n v="1"/>
    <x v="0"/>
  </r>
  <r>
    <d v="1994-05-26T00:00:00"/>
    <x v="0"/>
    <n v="1"/>
    <n v="1"/>
    <x v="17"/>
    <n v="44"/>
    <x v="0"/>
    <n v="77"/>
    <n v="3.95"/>
    <n v="3.5422832030000002"/>
    <m/>
    <n v="1"/>
    <n v="1"/>
    <n v="399"/>
    <n v="1"/>
    <x v="0"/>
  </r>
  <r>
    <d v="1994-05-26T00:00:00"/>
    <x v="0"/>
    <n v="1"/>
    <n v="1"/>
    <x v="17"/>
    <n v="45"/>
    <x v="0"/>
    <n v="80"/>
    <n v="3.98"/>
    <n v="3.56918662"/>
    <m/>
    <n v="1"/>
    <n v="1"/>
    <n v="399"/>
    <n v="1"/>
    <x v="0"/>
  </r>
  <r>
    <d v="1994-05-26T00:00:00"/>
    <x v="0"/>
    <n v="1"/>
    <n v="1"/>
    <x v="17"/>
    <n v="46"/>
    <x v="0"/>
    <n v="73"/>
    <n v="4.2"/>
    <n v="3.7664783430000002"/>
    <m/>
    <m/>
    <n v="1"/>
    <n v="399"/>
    <n v="1"/>
    <x v="0"/>
  </r>
  <r>
    <d v="1994-05-26T00:00:00"/>
    <x v="0"/>
    <n v="1"/>
    <n v="1"/>
    <x v="17"/>
    <n v="47"/>
    <x v="0"/>
    <n v="65"/>
    <n v="2.4900000000000002"/>
    <n v="2.2329835889999998"/>
    <m/>
    <m/>
    <n v="1"/>
    <n v="399"/>
    <n v="1"/>
    <x v="0"/>
  </r>
  <r>
    <d v="1994-05-26T00:00:00"/>
    <x v="0"/>
    <n v="1"/>
    <n v="1"/>
    <x v="17"/>
    <n v="48"/>
    <x v="0"/>
    <n v="71"/>
    <n v="3.14"/>
    <n v="2.8158909510000001"/>
    <m/>
    <m/>
    <n v="1"/>
    <n v="399"/>
    <n v="1"/>
    <x v="0"/>
  </r>
  <r>
    <d v="1994-05-26T00:00:00"/>
    <x v="0"/>
    <n v="1"/>
    <n v="1"/>
    <x v="17"/>
    <n v="49"/>
    <x v="0"/>
    <n v="73"/>
    <n v="3.31"/>
    <n v="2.9683436460000001"/>
    <m/>
    <m/>
    <n v="1"/>
    <n v="399"/>
    <n v="1"/>
    <x v="0"/>
  </r>
  <r>
    <d v="1994-05-26T00:00:00"/>
    <x v="0"/>
    <n v="1"/>
    <n v="1"/>
    <x v="17"/>
    <n v="50"/>
    <x v="0"/>
    <n v="66"/>
    <n v="2.1800000000000002"/>
    <n v="1.954981616"/>
    <m/>
    <m/>
    <n v="1"/>
    <n v="399"/>
    <n v="1"/>
    <x v="0"/>
  </r>
  <r>
    <d v="1994-05-26T00:00:00"/>
    <x v="0"/>
    <n v="1"/>
    <n v="1"/>
    <x v="17"/>
    <n v="51"/>
    <x v="0"/>
    <n v="67"/>
    <n v="2.75"/>
    <n v="2.4661465339999999"/>
    <m/>
    <m/>
    <n v="1"/>
    <n v="399"/>
    <n v="1"/>
    <x v="0"/>
  </r>
  <r>
    <d v="1994-05-26T00:00:00"/>
    <x v="0"/>
    <n v="1"/>
    <n v="1"/>
    <x v="17"/>
    <n v="52"/>
    <x v="0"/>
    <n v="76"/>
    <n v="3.53"/>
    <n v="3.1656353689999999"/>
    <m/>
    <n v="1"/>
    <n v="1"/>
    <n v="399"/>
    <n v="1"/>
    <x v="0"/>
  </r>
  <r>
    <d v="1994-05-26T00:00:00"/>
    <x v="0"/>
    <n v="1"/>
    <n v="1"/>
    <x v="17"/>
    <n v="53"/>
    <x v="0"/>
    <n v="69"/>
    <n v="3.22"/>
    <n v="2.887633396"/>
    <m/>
    <m/>
    <n v="1"/>
    <n v="399"/>
    <n v="1"/>
    <x v="0"/>
  </r>
  <r>
    <d v="1994-05-26T00:00:00"/>
    <x v="0"/>
    <n v="1"/>
    <n v="1"/>
    <x v="17"/>
    <n v="54"/>
    <x v="0"/>
    <n v="73"/>
    <n v="3.86"/>
    <n v="3.4615729530000001"/>
    <m/>
    <m/>
    <n v="1"/>
    <n v="399"/>
    <n v="1"/>
    <x v="0"/>
  </r>
  <r>
    <d v="1994-05-26T00:00:00"/>
    <x v="0"/>
    <n v="1"/>
    <n v="1"/>
    <x v="17"/>
    <n v="55"/>
    <x v="0"/>
    <n v="70"/>
    <n v="3"/>
    <n v="2.6903416729999998"/>
    <m/>
    <m/>
    <n v="1"/>
    <n v="399"/>
    <n v="1"/>
    <x v="0"/>
  </r>
  <r>
    <d v="1994-05-26T00:00:00"/>
    <x v="0"/>
    <n v="1"/>
    <n v="1"/>
    <x v="17"/>
    <n v="56"/>
    <x v="0"/>
    <n v="65"/>
    <n v="2.58"/>
    <n v="2.3136938389999999"/>
    <m/>
    <m/>
    <n v="1"/>
    <n v="399"/>
    <n v="1"/>
    <x v="0"/>
  </r>
  <r>
    <d v="1994-05-26T00:00:00"/>
    <x v="0"/>
    <n v="1"/>
    <n v="1"/>
    <x v="17"/>
    <n v="57"/>
    <x v="0"/>
    <n v="73"/>
    <n v="3.32"/>
    <n v="2.9773114519999999"/>
    <m/>
    <m/>
    <n v="1"/>
    <n v="399"/>
    <n v="1"/>
    <x v="0"/>
  </r>
  <r>
    <d v="1994-05-26T00:00:00"/>
    <x v="0"/>
    <n v="1"/>
    <n v="1"/>
    <x v="17"/>
    <n v="58"/>
    <x v="0"/>
    <n v="73"/>
    <n v="3.39"/>
    <n v="3.040086091"/>
    <m/>
    <m/>
    <n v="1"/>
    <n v="399"/>
    <n v="1"/>
    <x v="0"/>
  </r>
  <r>
    <d v="1994-05-26T00:00:00"/>
    <x v="0"/>
    <n v="1"/>
    <n v="1"/>
    <x v="17"/>
    <n v="59"/>
    <x v="0"/>
    <n v="69"/>
    <n v="2.74"/>
    <n v="2.4571787280000001"/>
    <m/>
    <m/>
    <n v="1"/>
    <n v="399"/>
    <n v="1"/>
    <x v="0"/>
  </r>
  <r>
    <d v="1994-05-26T00:00:00"/>
    <x v="0"/>
    <n v="1"/>
    <n v="1"/>
    <x v="17"/>
    <n v="60"/>
    <x v="0"/>
    <n v="73"/>
    <n v="3.23"/>
    <n v="2.8966012019999998"/>
    <m/>
    <m/>
    <n v="1"/>
    <n v="399"/>
    <n v="1"/>
    <x v="0"/>
  </r>
  <r>
    <d v="1994-05-26T00:00:00"/>
    <x v="0"/>
    <n v="1"/>
    <n v="1"/>
    <x v="17"/>
    <n v="61"/>
    <x v="0"/>
    <n v="73"/>
    <n v="3.27"/>
    <n v="2.9324724240000002"/>
    <m/>
    <m/>
    <n v="1"/>
    <n v="399"/>
    <n v="1"/>
    <x v="0"/>
  </r>
  <r>
    <d v="1994-05-26T00:00:00"/>
    <x v="0"/>
    <n v="1"/>
    <n v="1"/>
    <x v="17"/>
    <n v="62"/>
    <x v="0"/>
    <n v="59"/>
    <n v="1.9"/>
    <n v="1.7038830599999999"/>
    <m/>
    <m/>
    <n v="1"/>
    <n v="399"/>
    <n v="1"/>
    <x v="0"/>
  </r>
  <r>
    <d v="1994-05-26T00:00:00"/>
    <x v="0"/>
    <n v="1"/>
    <n v="1"/>
    <x v="17"/>
    <n v="63"/>
    <x v="0"/>
    <n v="72"/>
    <n v="3.11"/>
    <n v="2.788987535"/>
    <m/>
    <m/>
    <n v="1"/>
    <n v="399"/>
    <n v="1"/>
    <x v="0"/>
  </r>
  <r>
    <d v="1994-05-26T00:00:00"/>
    <x v="0"/>
    <n v="1"/>
    <n v="1"/>
    <x v="17"/>
    <n v="64"/>
    <x v="0"/>
    <n v="63"/>
    <n v="2.2599999999999998"/>
    <n v="2.0267240609999999"/>
    <m/>
    <m/>
    <n v="1"/>
    <n v="399"/>
    <n v="1"/>
    <x v="0"/>
  </r>
  <r>
    <d v="1994-05-26T00:00:00"/>
    <x v="0"/>
    <n v="1"/>
    <n v="1"/>
    <x v="17"/>
    <n v="65"/>
    <x v="0"/>
    <n v="62"/>
    <n v="2.0699999999999998"/>
    <n v="1.8563357549999999"/>
    <m/>
    <m/>
    <n v="1"/>
    <n v="399"/>
    <n v="1"/>
    <x v="0"/>
  </r>
  <r>
    <d v="1994-05-26T00:00:00"/>
    <x v="0"/>
    <n v="1"/>
    <n v="1"/>
    <x v="17"/>
    <n v="66"/>
    <x v="0"/>
    <n v="61"/>
    <n v="1.88"/>
    <n v="1.6859474489999999"/>
    <m/>
    <m/>
    <n v="1"/>
    <n v="399"/>
    <n v="1"/>
    <x v="0"/>
  </r>
  <r>
    <d v="1994-05-26T00:00:00"/>
    <x v="0"/>
    <n v="1"/>
    <n v="1"/>
    <x v="17"/>
    <n v="67"/>
    <x v="0"/>
    <n v="66"/>
    <n v="2.66"/>
    <n v="2.3854362839999999"/>
    <m/>
    <m/>
    <n v="1"/>
    <n v="399"/>
    <n v="1"/>
    <x v="0"/>
  </r>
  <r>
    <d v="1994-05-26T00:00:00"/>
    <x v="0"/>
    <n v="1"/>
    <n v="1"/>
    <x v="17"/>
    <n v="68"/>
    <x v="0"/>
    <n v="65"/>
    <n v="2.46"/>
    <n v="2.2060801720000001"/>
    <m/>
    <m/>
    <n v="1"/>
    <n v="399"/>
    <n v="1"/>
    <x v="0"/>
  </r>
  <r>
    <d v="1994-05-26T00:00:00"/>
    <x v="0"/>
    <n v="1"/>
    <n v="1"/>
    <x v="17"/>
    <n v="69"/>
    <x v="0"/>
    <n v="65"/>
    <n v="2.21"/>
    <n v="1.981885033"/>
    <m/>
    <m/>
    <n v="1"/>
    <n v="399"/>
    <n v="1"/>
    <x v="0"/>
  </r>
  <r>
    <d v="1994-05-26T00:00:00"/>
    <x v="0"/>
    <n v="1"/>
    <n v="1"/>
    <x v="17"/>
    <n v="70"/>
    <x v="0"/>
    <n v="65"/>
    <n v="2.37"/>
    <n v="2.125369922"/>
    <m/>
    <m/>
    <n v="1"/>
    <n v="399"/>
    <n v="1"/>
    <x v="0"/>
  </r>
  <r>
    <d v="1994-05-26T00:00:00"/>
    <x v="0"/>
    <n v="1"/>
    <n v="1"/>
    <x v="17"/>
    <n v="71"/>
    <x v="0"/>
    <n v="62"/>
    <n v="2.08"/>
    <n v="1.8653035600000001"/>
    <m/>
    <m/>
    <n v="1"/>
    <n v="399"/>
    <n v="1"/>
    <x v="0"/>
  </r>
  <r>
    <d v="1994-05-26T00:00:00"/>
    <x v="0"/>
    <n v="1"/>
    <n v="1"/>
    <x v="17"/>
    <n v="72"/>
    <x v="0"/>
    <n v="65"/>
    <n v="2.5"/>
    <n v="2.241951394"/>
    <m/>
    <m/>
    <n v="1"/>
    <n v="399"/>
    <n v="1"/>
    <x v="0"/>
  </r>
  <r>
    <d v="1994-05-26T00:00:00"/>
    <x v="0"/>
    <n v="1"/>
    <n v="1"/>
    <x v="17"/>
    <n v="73"/>
    <x v="0"/>
    <n v="62"/>
    <n v="2.14"/>
    <n v="1.9191103940000001"/>
    <m/>
    <m/>
    <n v="1"/>
    <n v="399"/>
    <n v="1"/>
    <x v="0"/>
  </r>
  <r>
    <d v="1994-05-26T00:00:00"/>
    <x v="0"/>
    <n v="1"/>
    <n v="1"/>
    <x v="17"/>
    <n v="74"/>
    <x v="0"/>
    <n v="66"/>
    <n v="2.4900000000000002"/>
    <n v="2.2329835889999998"/>
    <m/>
    <m/>
    <n v="1"/>
    <n v="399"/>
    <n v="1"/>
    <x v="0"/>
  </r>
  <r>
    <d v="1994-05-26T00:00:00"/>
    <x v="0"/>
    <n v="1"/>
    <n v="1"/>
    <x v="17"/>
    <n v="75"/>
    <x v="0"/>
    <n v="64"/>
    <n v="2.2799999999999998"/>
    <n v="2.0446596719999999"/>
    <m/>
    <m/>
    <n v="1"/>
    <n v="399"/>
    <n v="1"/>
    <x v="0"/>
  </r>
  <r>
    <d v="1994-05-26T00:00:00"/>
    <x v="0"/>
    <n v="1"/>
    <n v="1"/>
    <x v="17"/>
    <n v="76"/>
    <x v="0"/>
    <n v="43"/>
    <n v="0.7"/>
    <n v="0.62774638999999999"/>
    <m/>
    <m/>
    <n v="1"/>
    <n v="399"/>
    <n v="1"/>
    <x v="0"/>
  </r>
  <r>
    <d v="1994-05-26T00:00:00"/>
    <x v="0"/>
    <n v="1"/>
    <n v="1"/>
    <x v="17"/>
    <n v="77"/>
    <x v="0"/>
    <n v="42"/>
    <n v="0.7"/>
    <n v="0.62774638999999999"/>
    <m/>
    <m/>
    <n v="1"/>
    <n v="399"/>
    <n v="1"/>
    <x v="0"/>
  </r>
  <r>
    <d v="1994-05-26T00:00:00"/>
    <x v="0"/>
    <n v="1"/>
    <n v="1"/>
    <x v="17"/>
    <n v="78"/>
    <x v="0"/>
    <n v="41"/>
    <n v="0.64"/>
    <n v="0.57393955699999999"/>
    <m/>
    <m/>
    <n v="1"/>
    <n v="399"/>
    <n v="1"/>
    <x v="0"/>
  </r>
  <r>
    <d v="1994-05-26T00:00:00"/>
    <x v="0"/>
    <n v="1"/>
    <n v="1"/>
    <x v="17"/>
    <n v="79"/>
    <x v="0"/>
    <n v="44"/>
    <n v="0.79"/>
    <n v="0.70845664100000005"/>
    <m/>
    <m/>
    <n v="1"/>
    <n v="399"/>
    <n v="1"/>
    <x v="0"/>
  </r>
  <r>
    <d v="1994-05-26T00:00:00"/>
    <x v="0"/>
    <n v="1"/>
    <n v="1"/>
    <x v="17"/>
    <n v="80"/>
    <x v="0"/>
    <n v="42"/>
    <n v="0.77"/>
    <n v="0.69052102999999998"/>
    <m/>
    <m/>
    <n v="1"/>
    <n v="399"/>
    <n v="1"/>
    <x v="0"/>
  </r>
  <r>
    <d v="1994-05-26T00:00:00"/>
    <x v="0"/>
    <n v="1"/>
    <n v="1"/>
    <x v="17"/>
    <n v="81"/>
    <x v="0"/>
    <n v="40"/>
    <n v="0.63"/>
    <n v="0.56497175099999997"/>
    <m/>
    <m/>
    <n v="1"/>
    <n v="399"/>
    <n v="1"/>
    <x v="0"/>
  </r>
  <r>
    <d v="1994-05-26T00:00:00"/>
    <x v="0"/>
    <n v="1"/>
    <n v="1"/>
    <x v="17"/>
    <n v="82"/>
    <x v="0"/>
    <n v="44"/>
    <n v="0.77"/>
    <n v="0.69052102999999998"/>
    <m/>
    <m/>
    <n v="1"/>
    <n v="399"/>
    <n v="1"/>
    <x v="0"/>
  </r>
  <r>
    <d v="1994-05-26T00:00:00"/>
    <x v="0"/>
    <n v="1"/>
    <n v="1"/>
    <x v="17"/>
    <n v="83"/>
    <x v="0"/>
    <n v="40"/>
    <n v="0.59"/>
    <n v="0.52910052900000004"/>
    <m/>
    <m/>
    <n v="1"/>
    <n v="399"/>
    <n v="1"/>
    <x v="0"/>
  </r>
  <r>
    <d v="1994-05-26T00:00:00"/>
    <x v="0"/>
    <n v="1"/>
    <n v="1"/>
    <x v="17"/>
    <n v="84"/>
    <x v="0"/>
    <n v="46"/>
    <n v="0.95"/>
    <n v="0.85194152999999995"/>
    <m/>
    <m/>
    <n v="1"/>
    <n v="399"/>
    <n v="1"/>
    <x v="0"/>
  </r>
  <r>
    <d v="1994-05-26T00:00:00"/>
    <x v="0"/>
    <n v="1"/>
    <n v="1"/>
    <x v="17"/>
    <n v="85"/>
    <x v="0"/>
    <n v="55"/>
    <n v="1.47"/>
    <n v="1.31826742"/>
    <m/>
    <m/>
    <n v="1"/>
    <n v="399"/>
    <n v="1"/>
    <x v="0"/>
  </r>
  <r>
    <d v="1994-05-26T00:00:00"/>
    <x v="0"/>
    <n v="1"/>
    <n v="1"/>
    <x v="17"/>
    <n v="86"/>
    <x v="0"/>
    <n v="64"/>
    <n v="2.29"/>
    <n v="2.053627477"/>
    <m/>
    <m/>
    <n v="1"/>
    <n v="399"/>
    <n v="1"/>
    <x v="0"/>
  </r>
  <r>
    <d v="1994-05-26T00:00:00"/>
    <x v="0"/>
    <n v="1"/>
    <n v="1"/>
    <x v="17"/>
    <n v="87"/>
    <x v="0"/>
    <n v="61"/>
    <n v="1.98"/>
    <n v="1.775625504"/>
    <m/>
    <m/>
    <n v="1"/>
    <n v="399"/>
    <n v="1"/>
    <x v="0"/>
  </r>
  <r>
    <d v="1994-05-26T00:00:00"/>
    <x v="0"/>
    <n v="1"/>
    <n v="1"/>
    <x v="17"/>
    <n v="88"/>
    <x v="0"/>
    <n v="70"/>
    <n v="2.75"/>
    <n v="2.4661465339999999"/>
    <m/>
    <m/>
    <n v="1"/>
    <n v="399"/>
    <n v="1"/>
    <x v="0"/>
  </r>
  <r>
    <d v="1994-05-26T00:00:00"/>
    <x v="0"/>
    <n v="1"/>
    <n v="1"/>
    <x v="17"/>
    <n v="89"/>
    <x v="0"/>
    <n v="63"/>
    <n v="2.2599999999999998"/>
    <n v="2.0267240609999999"/>
    <m/>
    <m/>
    <n v="1"/>
    <n v="399"/>
    <n v="1"/>
    <x v="0"/>
  </r>
  <r>
    <d v="1994-05-26T00:00:00"/>
    <x v="0"/>
    <n v="1"/>
    <n v="1"/>
    <x v="17"/>
    <n v="90"/>
    <x v="0"/>
    <n v="62"/>
    <n v="2.31"/>
    <n v="2.0715630890000001"/>
    <m/>
    <m/>
    <n v="1"/>
    <n v="399"/>
    <n v="1"/>
    <x v="0"/>
  </r>
  <r>
    <d v="1994-05-26T00:00:00"/>
    <x v="0"/>
    <n v="1"/>
    <n v="1"/>
    <x v="17"/>
    <n v="91"/>
    <x v="0"/>
    <n v="62"/>
    <n v="2.02"/>
    <n v="1.811496727"/>
    <m/>
    <m/>
    <n v="1"/>
    <n v="399"/>
    <n v="1"/>
    <x v="0"/>
  </r>
  <r>
    <d v="1994-05-26T00:00:00"/>
    <x v="0"/>
    <n v="1"/>
    <n v="1"/>
    <x v="17"/>
    <n v="92"/>
    <x v="0"/>
    <n v="57"/>
    <n v="1.56"/>
    <n v="1.3989776700000001"/>
    <m/>
    <m/>
    <n v="1"/>
    <n v="399"/>
    <n v="1"/>
    <x v="0"/>
  </r>
  <r>
    <d v="1994-05-26T00:00:00"/>
    <x v="0"/>
    <n v="1"/>
    <n v="1"/>
    <x v="17"/>
    <n v="93"/>
    <x v="0"/>
    <n v="68"/>
    <n v="2.5099999999999998"/>
    <n v="2.2509191999999998"/>
    <m/>
    <m/>
    <n v="1"/>
    <n v="399"/>
    <n v="1"/>
    <x v="0"/>
  </r>
  <r>
    <d v="1994-05-26T00:00:00"/>
    <x v="0"/>
    <n v="1"/>
    <n v="1"/>
    <x v="17"/>
    <n v="94"/>
    <x v="0"/>
    <n v="60"/>
    <n v="2.06"/>
    <n v="1.8473679489999999"/>
    <m/>
    <m/>
    <n v="1"/>
    <n v="399"/>
    <n v="1"/>
    <x v="0"/>
  </r>
  <r>
    <d v="1994-05-26T00:00:00"/>
    <x v="0"/>
    <n v="1"/>
    <n v="1"/>
    <x v="17"/>
    <n v="95"/>
    <x v="0"/>
    <n v="67"/>
    <n v="2.79"/>
    <n v="2.5020177559999999"/>
    <m/>
    <m/>
    <n v="1"/>
    <n v="399"/>
    <n v="1"/>
    <x v="0"/>
  </r>
  <r>
    <d v="1994-05-26T00:00:00"/>
    <x v="0"/>
    <n v="1"/>
    <n v="1"/>
    <x v="17"/>
    <n v="96"/>
    <x v="0"/>
    <n v="91"/>
    <n v="6.62"/>
    <n v="5.9366872930000003"/>
    <m/>
    <n v="1"/>
    <n v="1"/>
    <n v="399"/>
    <n v="1"/>
    <x v="0"/>
  </r>
  <r>
    <d v="1994-05-26T00:00:00"/>
    <x v="0"/>
    <n v="1"/>
    <n v="1"/>
    <x v="17"/>
    <n v="97"/>
    <x v="0"/>
    <n v="68"/>
    <n v="2.59"/>
    <n v="2.3226616450000002"/>
    <m/>
    <m/>
    <n v="1"/>
    <n v="399"/>
    <n v="1"/>
    <x v="0"/>
  </r>
  <r>
    <d v="1994-05-26T00:00:00"/>
    <x v="0"/>
    <n v="1"/>
    <n v="1"/>
    <x v="17"/>
    <n v="98"/>
    <x v="0"/>
    <n v="67"/>
    <n v="2.7"/>
    <n v="2.4213075060000002"/>
    <m/>
    <m/>
    <n v="1"/>
    <n v="399"/>
    <n v="1"/>
    <x v="0"/>
  </r>
  <r>
    <d v="1994-05-26T00:00:00"/>
    <x v="0"/>
    <n v="1"/>
    <n v="1"/>
    <x v="17"/>
    <n v="99"/>
    <x v="0"/>
    <n v="74"/>
    <n v="3.5"/>
    <n v="3.1387319520000001"/>
    <m/>
    <m/>
    <n v="1"/>
    <n v="399"/>
    <n v="1"/>
    <x v="0"/>
  </r>
  <r>
    <d v="1994-05-26T00:00:00"/>
    <x v="0"/>
    <n v="1"/>
    <n v="1"/>
    <x v="17"/>
    <n v="100"/>
    <x v="0"/>
    <n v="84"/>
    <n v="5.52"/>
    <n v="4.9502286790000003"/>
    <m/>
    <n v="1"/>
    <n v="1"/>
    <n v="399"/>
    <n v="1"/>
    <x v="0"/>
  </r>
  <r>
    <d v="1994-05-26T00:00:00"/>
    <x v="0"/>
    <n v="1"/>
    <n v="1"/>
    <x v="17"/>
    <n v="101"/>
    <x v="0"/>
    <n v="87"/>
    <n v="6.11"/>
    <n v="5.4793292080000002"/>
    <m/>
    <n v="1"/>
    <n v="1"/>
    <n v="399"/>
    <n v="1"/>
    <x v="0"/>
  </r>
  <r>
    <d v="1994-05-26T00:00:00"/>
    <x v="0"/>
    <n v="1"/>
    <n v="1"/>
    <x v="17"/>
    <n v="102"/>
    <x v="0"/>
    <n v="73"/>
    <n v="3.46"/>
    <n v="3.1028607300000002"/>
    <m/>
    <m/>
    <n v="1"/>
    <n v="399"/>
    <n v="1"/>
    <x v="0"/>
  </r>
  <r>
    <d v="1994-05-26T00:00:00"/>
    <x v="0"/>
    <n v="1"/>
    <n v="1"/>
    <x v="17"/>
    <n v="103"/>
    <x v="0"/>
    <n v="75"/>
    <n v="3.89"/>
    <n v="3.4884763699999999"/>
    <m/>
    <n v="1"/>
    <n v="1"/>
    <n v="399"/>
    <n v="1"/>
    <x v="0"/>
  </r>
  <r>
    <d v="1994-05-26T00:00:00"/>
    <x v="0"/>
    <n v="1"/>
    <n v="1"/>
    <x v="17"/>
    <n v="104"/>
    <x v="0"/>
    <n v="84"/>
    <n v="5.15"/>
    <n v="4.6184198729999997"/>
    <m/>
    <n v="1"/>
    <n v="1"/>
    <n v="399"/>
    <n v="1"/>
    <x v="0"/>
  </r>
  <r>
    <d v="1994-05-26T00:00:00"/>
    <x v="0"/>
    <n v="1"/>
    <n v="1"/>
    <x v="17"/>
    <n v="105"/>
    <x v="0"/>
    <n v="76"/>
    <n v="3.86"/>
    <n v="3.4615729530000001"/>
    <m/>
    <n v="1"/>
    <n v="1"/>
    <n v="399"/>
    <n v="1"/>
    <x v="0"/>
  </r>
  <r>
    <d v="1994-05-26T00:00:00"/>
    <x v="0"/>
    <n v="1"/>
    <n v="1"/>
    <x v="17"/>
    <n v="106"/>
    <x v="0"/>
    <n v="81"/>
    <n v="4.79"/>
    <n v="4.2955788720000001"/>
    <m/>
    <n v="1"/>
    <n v="1"/>
    <n v="399"/>
    <n v="1"/>
    <x v="0"/>
  </r>
  <r>
    <d v="1994-05-26T00:00:00"/>
    <x v="0"/>
    <n v="1"/>
    <n v="1"/>
    <x v="17"/>
    <n v="107"/>
    <x v="0"/>
    <n v="85"/>
    <n v="6.31"/>
    <n v="5.65868532"/>
    <m/>
    <n v="1"/>
    <n v="1"/>
    <n v="399"/>
    <n v="1"/>
    <x v="0"/>
  </r>
  <r>
    <d v="1994-05-26T00:00:00"/>
    <x v="0"/>
    <n v="1"/>
    <n v="1"/>
    <x v="17"/>
    <n v="108"/>
    <x v="0"/>
    <n v="63"/>
    <n v="2.2200000000000002"/>
    <n v="1.9908528379999999"/>
    <m/>
    <m/>
    <n v="1"/>
    <n v="399"/>
    <n v="1"/>
    <x v="0"/>
  </r>
  <r>
    <d v="1994-05-26T00:00:00"/>
    <x v="0"/>
    <n v="1"/>
    <n v="1"/>
    <x v="17"/>
    <n v="109"/>
    <x v="0"/>
    <n v="83"/>
    <n v="5.1100000000000003"/>
    <n v="4.5825486499999997"/>
    <m/>
    <n v="1"/>
    <n v="1"/>
    <n v="399"/>
    <n v="1"/>
    <x v="0"/>
  </r>
  <r>
    <d v="1994-05-26T00:00:00"/>
    <x v="0"/>
    <n v="1"/>
    <n v="1"/>
    <x v="17"/>
    <n v="110"/>
    <x v="0"/>
    <n v="83"/>
    <n v="4.9400000000000004"/>
    <n v="4.4300959559999997"/>
    <m/>
    <n v="1"/>
    <n v="1"/>
    <n v="399"/>
    <n v="1"/>
    <x v="0"/>
  </r>
  <r>
    <d v="1994-05-26T00:00:00"/>
    <x v="0"/>
    <n v="1"/>
    <n v="1"/>
    <x v="17"/>
    <n v="111"/>
    <x v="0"/>
    <n v="68"/>
    <n v="2.81"/>
    <n v="2.5199533669999998"/>
    <m/>
    <m/>
    <n v="1"/>
    <n v="399"/>
    <n v="1"/>
    <x v="0"/>
  </r>
  <r>
    <d v="1994-05-26T00:00:00"/>
    <x v="0"/>
    <n v="1"/>
    <n v="1"/>
    <x v="17"/>
    <n v="112"/>
    <x v="0"/>
    <n v="80"/>
    <n v="4.4400000000000004"/>
    <n v="3.9817056769999999"/>
    <m/>
    <n v="1"/>
    <n v="1"/>
    <n v="399"/>
    <n v="1"/>
    <x v="0"/>
  </r>
  <r>
    <d v="1994-05-26T00:00:00"/>
    <x v="0"/>
    <n v="1"/>
    <n v="1"/>
    <x v="17"/>
    <n v="113"/>
    <x v="0"/>
    <n v="80"/>
    <n v="4.7"/>
    <n v="4.214868622"/>
    <m/>
    <n v="1"/>
    <n v="1"/>
    <n v="399"/>
    <n v="1"/>
    <x v="0"/>
  </r>
  <r>
    <d v="1994-05-26T00:00:00"/>
    <x v="0"/>
    <n v="1"/>
    <n v="1"/>
    <x v="17"/>
    <n v="114"/>
    <x v="0"/>
    <n v="45"/>
    <n v="0.82"/>
    <n v="0.73536005699999996"/>
    <m/>
    <m/>
    <n v="1"/>
    <n v="399"/>
    <n v="1"/>
    <x v="0"/>
  </r>
  <r>
    <d v="1994-05-26T00:00:00"/>
    <x v="0"/>
    <n v="1"/>
    <n v="1"/>
    <x v="17"/>
    <n v="115"/>
    <x v="0"/>
    <n v="45"/>
    <n v="0.96"/>
    <n v="0.860909335"/>
    <m/>
    <m/>
    <n v="1"/>
    <n v="399"/>
    <n v="1"/>
    <x v="0"/>
  </r>
  <r>
    <d v="1994-05-26T00:00:00"/>
    <x v="0"/>
    <n v="1"/>
    <n v="1"/>
    <x v="17"/>
    <n v="116"/>
    <x v="0"/>
    <n v="43"/>
    <n v="0.77"/>
    <n v="0.69052102999999998"/>
    <m/>
    <m/>
    <n v="1"/>
    <n v="399"/>
    <n v="1"/>
    <x v="0"/>
  </r>
  <r>
    <d v="1994-05-26T00:00:00"/>
    <x v="0"/>
    <n v="1"/>
    <n v="1"/>
    <x v="17"/>
    <n v="117"/>
    <x v="0"/>
    <n v="58"/>
    <n v="1.7"/>
    <n v="1.5245269480000001"/>
    <m/>
    <m/>
    <n v="1"/>
    <n v="399"/>
    <n v="1"/>
    <x v="0"/>
  </r>
  <r>
    <d v="1994-05-26T00:00:00"/>
    <x v="0"/>
    <n v="1"/>
    <n v="1"/>
    <x v="17"/>
    <n v="118"/>
    <x v="0"/>
    <n v="42"/>
    <n v="0.7"/>
    <n v="0.62774638999999999"/>
    <m/>
    <m/>
    <n v="1"/>
    <n v="399"/>
    <n v="1"/>
    <x v="0"/>
  </r>
  <r>
    <d v="1994-05-26T00:00:00"/>
    <x v="0"/>
    <n v="1"/>
    <n v="1"/>
    <x v="17"/>
    <n v="119"/>
    <x v="0"/>
    <n v="82"/>
    <n v="4.8600000000000003"/>
    <n v="4.3583535109999998"/>
    <m/>
    <n v="1"/>
    <n v="1"/>
    <n v="399"/>
    <n v="1"/>
    <x v="0"/>
  </r>
  <r>
    <d v="1994-05-26T00:00:00"/>
    <x v="0"/>
    <n v="1"/>
    <n v="1"/>
    <x v="17"/>
    <n v="120"/>
    <x v="0"/>
    <n v="80"/>
    <n v="4.59"/>
    <n v="4.1162227600000003"/>
    <m/>
    <n v="1"/>
    <n v="1"/>
    <n v="399"/>
    <n v="1"/>
    <x v="0"/>
  </r>
  <r>
    <d v="1994-05-26T00:00:00"/>
    <x v="0"/>
    <n v="1"/>
    <n v="1"/>
    <x v="17"/>
    <n v="121"/>
    <x v="0"/>
    <n v="65"/>
    <n v="2.69"/>
    <n v="2.4123397"/>
    <m/>
    <m/>
    <n v="1"/>
    <n v="399"/>
    <n v="1"/>
    <x v="0"/>
  </r>
  <r>
    <d v="1994-05-26T00:00:00"/>
    <x v="0"/>
    <n v="1"/>
    <n v="1"/>
    <x v="17"/>
    <n v="122"/>
    <x v="0"/>
    <n v="74"/>
    <n v="3.49"/>
    <n v="3.1297641469999999"/>
    <m/>
    <m/>
    <n v="1"/>
    <n v="399"/>
    <n v="1"/>
    <x v="0"/>
  </r>
  <r>
    <d v="1994-05-26T00:00:00"/>
    <x v="0"/>
    <n v="1"/>
    <n v="1"/>
    <x v="17"/>
    <n v="123"/>
    <x v="0"/>
    <n v="56"/>
    <n v="1.51"/>
    <n v="1.3541386419999999"/>
    <m/>
    <m/>
    <n v="1"/>
    <n v="399"/>
    <n v="1"/>
    <x v="0"/>
  </r>
  <r>
    <d v="1994-05-26T00:00:00"/>
    <x v="0"/>
    <n v="1"/>
    <n v="1"/>
    <x v="17"/>
    <n v="124"/>
    <x v="0"/>
    <n v="80"/>
    <n v="4.8499999999999996"/>
    <n v="4.3493857050000004"/>
    <m/>
    <n v="1"/>
    <n v="1"/>
    <n v="399"/>
    <n v="1"/>
    <x v="0"/>
  </r>
  <r>
    <d v="1994-05-26T00:00:00"/>
    <x v="0"/>
    <n v="1"/>
    <n v="1"/>
    <x v="17"/>
    <n v="125"/>
    <x v="0"/>
    <n v="81"/>
    <n v="5.03"/>
    <n v="4.5108062059999998"/>
    <m/>
    <n v="1"/>
    <n v="1"/>
    <n v="399"/>
    <n v="1"/>
    <x v="0"/>
  </r>
  <r>
    <d v="1994-05-26T00:00:00"/>
    <x v="0"/>
    <n v="1"/>
    <n v="1"/>
    <x v="17"/>
    <n v="126"/>
    <x v="0"/>
    <n v="81"/>
    <n v="4.58"/>
    <n v="4.1072549550000002"/>
    <m/>
    <n v="1"/>
    <n v="1"/>
    <n v="399"/>
    <n v="1"/>
    <x v="0"/>
  </r>
  <r>
    <d v="1994-05-26T00:00:00"/>
    <x v="0"/>
    <n v="1"/>
    <n v="1"/>
    <x v="17"/>
    <n v="127"/>
    <x v="0"/>
    <n v="81"/>
    <n v="5.01"/>
    <n v="4.4928705950000003"/>
    <m/>
    <n v="1"/>
    <n v="1"/>
    <n v="399"/>
    <n v="1"/>
    <x v="0"/>
  </r>
  <r>
    <d v="1994-05-26T00:00:00"/>
    <x v="0"/>
    <n v="1"/>
    <n v="1"/>
    <x v="17"/>
    <n v="128"/>
    <x v="0"/>
    <n v="62"/>
    <n v="2.37"/>
    <n v="2.125369922"/>
    <m/>
    <m/>
    <n v="1"/>
    <n v="399"/>
    <n v="1"/>
    <x v="0"/>
  </r>
  <r>
    <d v="1994-05-26T00:00:00"/>
    <x v="0"/>
    <n v="1"/>
    <n v="1"/>
    <x v="17"/>
    <n v="129"/>
    <x v="0"/>
    <n v="63"/>
    <n v="2.08"/>
    <n v="1.8653035600000001"/>
    <m/>
    <m/>
    <n v="1"/>
    <n v="399"/>
    <n v="1"/>
    <x v="0"/>
  </r>
  <r>
    <d v="1994-05-26T00:00:00"/>
    <x v="0"/>
    <n v="1"/>
    <n v="1"/>
    <x v="17"/>
    <n v="130"/>
    <x v="0"/>
    <n v="76"/>
    <n v="3.81"/>
    <n v="3.4167339249999999"/>
    <m/>
    <n v="1"/>
    <n v="1"/>
    <n v="399"/>
    <n v="1"/>
    <x v="0"/>
  </r>
  <r>
    <d v="1994-05-26T00:00:00"/>
    <x v="0"/>
    <n v="1"/>
    <n v="1"/>
    <x v="17"/>
    <n v="131"/>
    <x v="0"/>
    <n v="76"/>
    <n v="4.08"/>
    <n v="3.6588646759999999"/>
    <m/>
    <n v="1"/>
    <n v="1"/>
    <n v="399"/>
    <n v="1"/>
    <x v="0"/>
  </r>
  <r>
    <d v="1994-05-26T00:00:00"/>
    <x v="0"/>
    <n v="1"/>
    <n v="1"/>
    <x v="17"/>
    <n v="132"/>
    <x v="0"/>
    <n v="83"/>
    <n v="4.66"/>
    <n v="4.178997399"/>
    <m/>
    <n v="1"/>
    <n v="1"/>
    <n v="399"/>
    <n v="1"/>
    <x v="0"/>
  </r>
  <r>
    <d v="1994-05-26T00:00:00"/>
    <x v="0"/>
    <n v="1"/>
    <n v="1"/>
    <x v="17"/>
    <n v="133"/>
    <x v="0"/>
    <n v="80"/>
    <n v="4.43"/>
    <n v="3.9727378710000001"/>
    <m/>
    <n v="1"/>
    <n v="1"/>
    <n v="399"/>
    <n v="1"/>
    <x v="0"/>
  </r>
  <r>
    <d v="1994-05-26T00:00:00"/>
    <x v="0"/>
    <n v="1"/>
    <n v="1"/>
    <x v="17"/>
    <n v="134"/>
    <x v="0"/>
    <n v="78"/>
    <n v="4.12"/>
    <n v="3.6947358979999998"/>
    <m/>
    <n v="1"/>
    <n v="1"/>
    <n v="399"/>
    <n v="1"/>
    <x v="0"/>
  </r>
  <r>
    <d v="1994-05-26T00:00:00"/>
    <x v="0"/>
    <n v="1"/>
    <n v="1"/>
    <x v="17"/>
    <n v="135"/>
    <x v="0"/>
    <n v="77"/>
    <n v="3.93"/>
    <n v="3.5243475919999998"/>
    <m/>
    <n v="1"/>
    <n v="1"/>
    <n v="399"/>
    <n v="1"/>
    <x v="0"/>
  </r>
  <r>
    <d v="1994-05-26T00:00:00"/>
    <x v="0"/>
    <n v="1"/>
    <n v="1"/>
    <x v="17"/>
    <n v="136"/>
    <x v="0"/>
    <n v="76"/>
    <n v="4.03"/>
    <n v="3.6140256480000001"/>
    <m/>
    <n v="1"/>
    <n v="1"/>
    <n v="399"/>
    <n v="1"/>
    <x v="0"/>
  </r>
  <r>
    <d v="1994-05-26T00:00:00"/>
    <x v="0"/>
    <n v="1"/>
    <n v="1"/>
    <x v="17"/>
    <n v="137"/>
    <x v="0"/>
    <n v="69"/>
    <n v="2.75"/>
    <n v="2.4661465339999999"/>
    <m/>
    <m/>
    <n v="1"/>
    <n v="399"/>
    <n v="1"/>
    <x v="0"/>
  </r>
  <r>
    <d v="1994-05-26T00:00:00"/>
    <x v="0"/>
    <n v="1"/>
    <n v="1"/>
    <x v="17"/>
    <n v="138"/>
    <x v="0"/>
    <n v="64"/>
    <n v="2.31"/>
    <n v="2.0715630890000001"/>
    <m/>
    <m/>
    <n v="1"/>
    <n v="399"/>
    <n v="1"/>
    <x v="0"/>
  </r>
  <r>
    <d v="1994-05-26T00:00:00"/>
    <x v="0"/>
    <n v="1"/>
    <n v="1"/>
    <x v="17"/>
    <n v="139"/>
    <x v="0"/>
    <n v="65"/>
    <n v="2.34"/>
    <n v="2.0984665050000002"/>
    <m/>
    <m/>
    <n v="1"/>
    <n v="399"/>
    <n v="1"/>
    <x v="0"/>
  </r>
  <r>
    <d v="1994-05-26T00:00:00"/>
    <x v="0"/>
    <n v="1"/>
    <n v="1"/>
    <x v="17"/>
    <n v="140"/>
    <x v="0"/>
    <n v="67"/>
    <n v="2.61"/>
    <n v="2.3405972560000001"/>
    <m/>
    <m/>
    <n v="1"/>
    <n v="399"/>
    <n v="1"/>
    <x v="0"/>
  </r>
  <r>
    <d v="1994-05-26T00:00:00"/>
    <x v="0"/>
    <n v="1"/>
    <n v="1"/>
    <x v="17"/>
    <n v="141"/>
    <x v="0"/>
    <n v="71"/>
    <n v="2.86"/>
    <n v="2.564792395"/>
    <m/>
    <m/>
    <n v="1"/>
    <n v="399"/>
    <n v="1"/>
    <x v="0"/>
  </r>
  <r>
    <d v="1994-05-26T00:00:00"/>
    <x v="0"/>
    <n v="1"/>
    <n v="1"/>
    <x v="17"/>
    <n v="142"/>
    <x v="0"/>
    <n v="58"/>
    <n v="2"/>
    <n v="1.793561116"/>
    <m/>
    <m/>
    <n v="1"/>
    <n v="399"/>
    <n v="1"/>
    <x v="0"/>
  </r>
  <r>
    <d v="1994-05-26T00:00:00"/>
    <x v="0"/>
    <n v="1"/>
    <n v="1"/>
    <x v="17"/>
    <n v="143"/>
    <x v="0"/>
    <n v="65"/>
    <n v="2.4500000000000002"/>
    <n v="2.1971123669999999"/>
    <m/>
    <m/>
    <n v="1"/>
    <n v="399"/>
    <n v="1"/>
    <x v="0"/>
  </r>
  <r>
    <d v="1994-05-26T00:00:00"/>
    <x v="0"/>
    <n v="1"/>
    <n v="1"/>
    <x v="17"/>
    <n v="144"/>
    <x v="0"/>
    <n v="67"/>
    <n v="2.6"/>
    <n v="2.3316294499999999"/>
    <m/>
    <m/>
    <n v="1"/>
    <n v="399"/>
    <n v="1"/>
    <x v="0"/>
  </r>
  <r>
    <d v="1994-05-26T00:00:00"/>
    <x v="0"/>
    <n v="1"/>
    <n v="1"/>
    <x v="17"/>
    <n v="145"/>
    <x v="0"/>
    <n v="72"/>
    <n v="3.27"/>
    <n v="2.9324724240000002"/>
    <m/>
    <m/>
    <n v="1"/>
    <n v="399"/>
    <n v="1"/>
    <x v="0"/>
  </r>
  <r>
    <d v="1994-05-26T00:00:00"/>
    <x v="0"/>
    <n v="1"/>
    <n v="1"/>
    <x v="17"/>
    <n v="146"/>
    <x v="0"/>
    <n v="65"/>
    <n v="2.6"/>
    <n v="2.3316294499999999"/>
    <m/>
    <m/>
    <n v="1"/>
    <n v="399"/>
    <n v="1"/>
    <x v="0"/>
  </r>
  <r>
    <d v="1994-05-26T00:00:00"/>
    <x v="0"/>
    <n v="1"/>
    <n v="1"/>
    <x v="17"/>
    <n v="147"/>
    <x v="0"/>
    <n v="62"/>
    <n v="2.19"/>
    <n v="1.963949422"/>
    <m/>
    <m/>
    <n v="1"/>
    <n v="399"/>
    <n v="1"/>
    <x v="0"/>
  </r>
  <r>
    <d v="1994-05-26T00:00:00"/>
    <x v="0"/>
    <n v="1"/>
    <n v="1"/>
    <x v="17"/>
    <n v="148"/>
    <x v="0"/>
    <n v="73"/>
    <n v="3.6"/>
    <n v="3.228410008"/>
    <m/>
    <m/>
    <n v="1"/>
    <n v="399"/>
    <n v="1"/>
    <x v="0"/>
  </r>
  <r>
    <d v="1994-05-26T00:00:00"/>
    <x v="0"/>
    <n v="1"/>
    <n v="1"/>
    <x v="17"/>
    <n v="149"/>
    <x v="0"/>
    <n v="85"/>
    <n v="5.36"/>
    <n v="4.8067437899999996"/>
    <m/>
    <n v="1"/>
    <n v="1"/>
    <n v="399"/>
    <n v="1"/>
    <x v="0"/>
  </r>
  <r>
    <d v="1994-05-26T00:00:00"/>
    <x v="0"/>
    <n v="1"/>
    <n v="1"/>
    <x v="17"/>
    <n v="150"/>
    <x v="0"/>
    <n v="82"/>
    <n v="5"/>
    <n v="4.4839027890000001"/>
    <m/>
    <n v="1"/>
    <n v="1"/>
    <n v="399"/>
    <n v="1"/>
    <x v="0"/>
  </r>
  <r>
    <d v="1994-05-26T00:00:00"/>
    <x v="0"/>
    <n v="1"/>
    <n v="1"/>
    <x v="17"/>
    <n v="151"/>
    <x v="0"/>
    <n v="75"/>
    <n v="4.1100000000000003"/>
    <n v="3.6857680930000001"/>
    <m/>
    <n v="1"/>
    <n v="1"/>
    <n v="399"/>
    <n v="1"/>
    <x v="0"/>
  </r>
  <r>
    <d v="1994-05-26T00:00:00"/>
    <x v="0"/>
    <n v="1"/>
    <n v="1"/>
    <x v="17"/>
    <n v="152"/>
    <x v="0"/>
    <n v="83"/>
    <n v="5.47"/>
    <n v="4.9053896510000001"/>
    <m/>
    <n v="1"/>
    <n v="1"/>
    <n v="399"/>
    <n v="1"/>
    <x v="0"/>
  </r>
  <r>
    <d v="1994-05-26T00:00:00"/>
    <x v="0"/>
    <n v="1"/>
    <n v="1"/>
    <x v="17"/>
    <n v="153"/>
    <x v="0"/>
    <n v="84"/>
    <n v="4.9800000000000004"/>
    <n v="4.4659671779999996"/>
    <m/>
    <n v="1"/>
    <n v="1"/>
    <n v="399"/>
    <n v="1"/>
    <x v="0"/>
  </r>
  <r>
    <d v="1994-05-26T00:00:00"/>
    <x v="0"/>
    <n v="1"/>
    <n v="1"/>
    <x v="17"/>
    <n v="154"/>
    <x v="0"/>
    <n v="74"/>
    <n v="4.1100000000000003"/>
    <n v="3.6857680930000001"/>
    <m/>
    <m/>
    <n v="1"/>
    <n v="399"/>
    <n v="1"/>
    <x v="0"/>
  </r>
  <r>
    <d v="1994-05-26T00:00:00"/>
    <x v="0"/>
    <n v="1"/>
    <n v="1"/>
    <x v="17"/>
    <n v="155"/>
    <x v="0"/>
    <n v="82"/>
    <n v="4.96"/>
    <n v="4.4480315670000001"/>
    <m/>
    <n v="1"/>
    <n v="1"/>
    <n v="399"/>
    <n v="1"/>
    <x v="0"/>
  </r>
  <r>
    <d v="1994-05-26T00:00:00"/>
    <x v="0"/>
    <n v="1"/>
    <n v="1"/>
    <x v="17"/>
    <n v="156"/>
    <x v="0"/>
    <n v="75"/>
    <n v="3.7"/>
    <n v="3.3180880639999999"/>
    <m/>
    <n v="1"/>
    <n v="1"/>
    <n v="399"/>
    <n v="1"/>
    <x v="0"/>
  </r>
  <r>
    <d v="1994-05-26T00:00:00"/>
    <x v="0"/>
    <n v="1"/>
    <n v="1"/>
    <x v="17"/>
    <n v="157"/>
    <x v="0"/>
    <n v="76"/>
    <n v="4.2300000000000004"/>
    <n v="3.7933817589999999"/>
    <m/>
    <m/>
    <n v="1"/>
    <n v="399"/>
    <n v="1"/>
    <x v="0"/>
  </r>
  <r>
    <d v="1994-05-26T00:00:00"/>
    <x v="0"/>
    <n v="1"/>
    <n v="1"/>
    <x v="17"/>
    <n v="158"/>
    <x v="0"/>
    <n v="92"/>
    <n v="7.38"/>
    <n v="6.6182405170000003"/>
    <m/>
    <n v="1"/>
    <n v="1"/>
    <n v="399"/>
    <n v="1"/>
    <x v="0"/>
  </r>
  <r>
    <d v="1994-05-26T00:00:00"/>
    <x v="0"/>
    <n v="1"/>
    <n v="1"/>
    <x v="17"/>
    <n v="159"/>
    <x v="0"/>
    <n v="84"/>
    <n v="4.9800000000000004"/>
    <n v="4.4659671779999996"/>
    <m/>
    <n v="1"/>
    <n v="1"/>
    <n v="399"/>
    <n v="1"/>
    <x v="0"/>
  </r>
  <r>
    <d v="1994-05-26T00:00:00"/>
    <x v="0"/>
    <n v="1"/>
    <n v="1"/>
    <x v="17"/>
    <n v="160"/>
    <x v="0"/>
    <n v="81"/>
    <n v="4.8600000000000003"/>
    <n v="4.3583535109999998"/>
    <m/>
    <n v="1"/>
    <n v="1"/>
    <n v="399"/>
    <n v="1"/>
    <x v="0"/>
  </r>
  <r>
    <d v="1994-05-26T00:00:00"/>
    <x v="0"/>
    <n v="1"/>
    <n v="1"/>
    <x v="17"/>
    <n v="161"/>
    <x v="0"/>
    <n v="80"/>
    <n v="4.6900000000000004"/>
    <n v="4.2059008159999998"/>
    <m/>
    <n v="1"/>
    <n v="1"/>
    <n v="399"/>
    <n v="1"/>
    <x v="0"/>
  </r>
  <r>
    <d v="1994-05-26T00:00:00"/>
    <x v="0"/>
    <n v="1"/>
    <n v="1"/>
    <x v="17"/>
    <n v="162"/>
    <x v="0"/>
    <n v="57"/>
    <n v="1.81"/>
    <n v="1.62317281"/>
    <m/>
    <m/>
    <n v="1"/>
    <n v="399"/>
    <n v="1"/>
    <x v="0"/>
  </r>
  <r>
    <d v="1994-05-26T00:00:00"/>
    <x v="0"/>
    <n v="1"/>
    <n v="1"/>
    <x v="17"/>
    <n v="163"/>
    <x v="0"/>
    <n v="79"/>
    <n v="4.17"/>
    <n v="3.739574926"/>
    <m/>
    <n v="1"/>
    <n v="1"/>
    <n v="399"/>
    <n v="1"/>
    <x v="0"/>
  </r>
  <r>
    <d v="1994-05-26T00:00:00"/>
    <x v="0"/>
    <n v="1"/>
    <n v="1"/>
    <x v="17"/>
    <n v="164"/>
    <x v="0"/>
    <n v="70"/>
    <n v="2.99"/>
    <n v="2.6813738680000001"/>
    <m/>
    <m/>
    <n v="1"/>
    <n v="399"/>
    <n v="1"/>
    <x v="0"/>
  </r>
  <r>
    <d v="1994-05-26T00:00:00"/>
    <x v="0"/>
    <n v="1"/>
    <n v="1"/>
    <x v="17"/>
    <n v="165"/>
    <x v="0"/>
    <n v="79"/>
    <n v="4.5199999999999996"/>
    <n v="4.0534481209999997"/>
    <m/>
    <n v="1"/>
    <n v="1"/>
    <n v="399"/>
    <n v="1"/>
    <x v="0"/>
  </r>
  <r>
    <d v="1994-05-26T00:00:00"/>
    <x v="0"/>
    <n v="1"/>
    <n v="1"/>
    <x v="17"/>
    <n v="166"/>
    <x v="0"/>
    <n v="76"/>
    <n v="4.33"/>
    <n v="3.8830598150000002"/>
    <m/>
    <n v="1"/>
    <n v="1"/>
    <n v="399"/>
    <n v="1"/>
    <x v="0"/>
  </r>
  <r>
    <d v="1994-05-26T00:00:00"/>
    <x v="0"/>
    <n v="1"/>
    <n v="1"/>
    <x v="17"/>
    <n v="167"/>
    <x v="0"/>
    <n v="44"/>
    <n v="0.82"/>
    <n v="0.73536005699999996"/>
    <m/>
    <m/>
    <n v="1"/>
    <n v="399"/>
    <n v="1"/>
    <x v="0"/>
  </r>
  <r>
    <d v="1994-05-26T00:00:00"/>
    <x v="0"/>
    <n v="1"/>
    <n v="1"/>
    <x v="17"/>
    <n v="168"/>
    <x v="0"/>
    <n v="77"/>
    <n v="4.05"/>
    <n v="3.6319612590000001"/>
    <m/>
    <n v="1"/>
    <n v="1"/>
    <n v="399"/>
    <n v="1"/>
    <x v="0"/>
  </r>
  <r>
    <d v="1994-05-26T00:00:00"/>
    <x v="0"/>
    <n v="1"/>
    <n v="1"/>
    <x v="17"/>
    <n v="169"/>
    <x v="0"/>
    <n v="58"/>
    <n v="1.88"/>
    <n v="1.6859474489999999"/>
    <m/>
    <m/>
    <n v="1"/>
    <n v="399"/>
    <n v="1"/>
    <x v="0"/>
  </r>
  <r>
    <d v="1994-05-26T00:00:00"/>
    <x v="0"/>
    <n v="1"/>
    <n v="1"/>
    <x v="17"/>
    <n v="170"/>
    <x v="0"/>
    <n v="81"/>
    <n v="5.01"/>
    <n v="4.4928705950000003"/>
    <m/>
    <n v="1"/>
    <n v="1"/>
    <n v="399"/>
    <n v="1"/>
    <x v="0"/>
  </r>
  <r>
    <d v="1994-05-26T00:00:00"/>
    <x v="0"/>
    <n v="1"/>
    <n v="1"/>
    <x v="17"/>
    <n v="171"/>
    <x v="0"/>
    <n v="80"/>
    <n v="4.8"/>
    <n v="4.3045466770000003"/>
    <m/>
    <n v="1"/>
    <n v="1"/>
    <n v="399"/>
    <n v="1"/>
    <x v="0"/>
  </r>
  <r>
    <d v="1994-05-26T00:00:00"/>
    <x v="0"/>
    <n v="1"/>
    <n v="1"/>
    <x v="17"/>
    <n v="172"/>
    <x v="0"/>
    <n v="60"/>
    <n v="1.8"/>
    <n v="1.614205004"/>
    <m/>
    <m/>
    <n v="1"/>
    <n v="399"/>
    <n v="1"/>
    <x v="0"/>
  </r>
  <r>
    <d v="1994-05-26T00:00:00"/>
    <x v="0"/>
    <n v="1"/>
    <n v="1"/>
    <x v="17"/>
    <n v="173"/>
    <x v="0"/>
    <n v="72"/>
    <n v="3.44"/>
    <n v="3.0849251190000002"/>
    <m/>
    <m/>
    <n v="1"/>
    <n v="399"/>
    <n v="1"/>
    <x v="0"/>
  </r>
  <r>
    <d v="1994-05-26T00:00:00"/>
    <x v="0"/>
    <n v="1"/>
    <n v="1"/>
    <x v="17"/>
    <n v="174"/>
    <x v="0"/>
    <n v="81"/>
    <n v="4.71"/>
    <n v="4.2238364270000002"/>
    <m/>
    <n v="1"/>
    <n v="1"/>
    <n v="399"/>
    <n v="1"/>
    <x v="0"/>
  </r>
  <r>
    <d v="1994-05-26T00:00:00"/>
    <x v="0"/>
    <n v="1"/>
    <n v="1"/>
    <x v="17"/>
    <n v="175"/>
    <x v="0"/>
    <n v="85"/>
    <n v="5.57"/>
    <n v="4.9950677069999996"/>
    <m/>
    <n v="1"/>
    <n v="1"/>
    <n v="399"/>
    <n v="1"/>
    <x v="0"/>
  </r>
  <r>
    <d v="1994-05-26T00:00:00"/>
    <x v="0"/>
    <n v="1"/>
    <n v="1"/>
    <x v="17"/>
    <n v="176"/>
    <x v="0"/>
    <n v="63"/>
    <n v="2.02"/>
    <n v="1.811496727"/>
    <m/>
    <m/>
    <n v="1"/>
    <n v="399"/>
    <n v="1"/>
    <x v="0"/>
  </r>
  <r>
    <d v="1994-05-26T00:00:00"/>
    <x v="0"/>
    <n v="1"/>
    <n v="1"/>
    <x v="17"/>
    <n v="177"/>
    <x v="0"/>
    <n v="80"/>
    <n v="4.91"/>
    <n v="4.403192539"/>
    <m/>
    <n v="1"/>
    <n v="1"/>
    <n v="399"/>
    <n v="1"/>
    <x v="0"/>
  </r>
  <r>
    <d v="1994-05-26T00:00:00"/>
    <x v="0"/>
    <n v="1"/>
    <n v="1"/>
    <x v="17"/>
    <n v="178"/>
    <x v="0"/>
    <n v="42"/>
    <n v="0.74"/>
    <n v="0.663617613"/>
    <m/>
    <m/>
    <n v="1"/>
    <n v="399"/>
    <n v="1"/>
    <x v="0"/>
  </r>
  <r>
    <d v="1994-05-26T00:00:00"/>
    <x v="0"/>
    <n v="1"/>
    <n v="1"/>
    <x v="17"/>
    <n v="179"/>
    <x v="0"/>
    <n v="74"/>
    <n v="3.77"/>
    <n v="3.380862703"/>
    <m/>
    <m/>
    <n v="1"/>
    <n v="399"/>
    <n v="1"/>
    <x v="0"/>
  </r>
  <r>
    <d v="1994-05-26T00:00:00"/>
    <x v="0"/>
    <n v="1"/>
    <n v="1"/>
    <x v="17"/>
    <n v="180"/>
    <x v="0"/>
    <n v="82"/>
    <n v="4.9400000000000004"/>
    <n v="4.4300959559999997"/>
    <m/>
    <n v="1"/>
    <n v="1"/>
    <n v="399"/>
    <n v="1"/>
    <x v="0"/>
  </r>
  <r>
    <d v="1994-05-26T00:00:00"/>
    <x v="0"/>
    <n v="1"/>
    <n v="1"/>
    <x v="17"/>
    <n v="181"/>
    <x v="0"/>
    <n v="57"/>
    <n v="1.61"/>
    <n v="1.443816698"/>
    <m/>
    <m/>
    <n v="1"/>
    <n v="399"/>
    <n v="1"/>
    <x v="0"/>
  </r>
  <r>
    <d v="1994-05-26T00:00:00"/>
    <x v="0"/>
    <n v="1"/>
    <n v="1"/>
    <x v="17"/>
    <n v="182"/>
    <x v="0"/>
    <n v="74"/>
    <n v="3.53"/>
    <n v="3.1656353689999999"/>
    <m/>
    <m/>
    <n v="1"/>
    <n v="399"/>
    <n v="1"/>
    <x v="0"/>
  </r>
  <r>
    <d v="1994-05-26T00:00:00"/>
    <x v="0"/>
    <n v="1"/>
    <n v="1"/>
    <x v="17"/>
    <n v="183"/>
    <x v="0"/>
    <n v="76"/>
    <n v="3.8"/>
    <n v="3.4077661199999998"/>
    <m/>
    <n v="1"/>
    <n v="1"/>
    <n v="399"/>
    <n v="1"/>
    <x v="0"/>
  </r>
  <r>
    <d v="1994-05-26T00:00:00"/>
    <x v="0"/>
    <n v="1"/>
    <n v="1"/>
    <x v="17"/>
    <n v="184"/>
    <x v="0"/>
    <n v="82"/>
    <n v="4.72"/>
    <n v="4.2328042330000004"/>
    <m/>
    <n v="1"/>
    <n v="1"/>
    <n v="399"/>
    <n v="1"/>
    <x v="0"/>
  </r>
  <r>
    <d v="1994-05-26T00:00:00"/>
    <x v="0"/>
    <n v="1"/>
    <n v="1"/>
    <x v="17"/>
    <n v="185"/>
    <x v="0"/>
    <n v="79"/>
    <n v="4.28"/>
    <n v="3.838220787"/>
    <m/>
    <n v="1"/>
    <n v="1"/>
    <n v="399"/>
    <n v="1"/>
    <x v="0"/>
  </r>
  <r>
    <d v="1994-05-26T00:00:00"/>
    <x v="0"/>
    <n v="1"/>
    <n v="1"/>
    <x v="17"/>
    <n v="186"/>
    <x v="0"/>
    <n v="68"/>
    <n v="2.97"/>
    <n v="2.6634382570000001"/>
    <m/>
    <m/>
    <n v="1"/>
    <n v="399"/>
    <n v="1"/>
    <x v="0"/>
  </r>
  <r>
    <d v="1994-05-26T00:00:00"/>
    <x v="0"/>
    <n v="1"/>
    <n v="1"/>
    <x v="17"/>
    <n v="187"/>
    <x v="0"/>
    <n v="74"/>
    <n v="4.24"/>
    <n v="3.8023495650000001"/>
    <m/>
    <m/>
    <n v="1"/>
    <n v="399"/>
    <n v="1"/>
    <x v="0"/>
  </r>
  <r>
    <d v="1994-05-26T00:00:00"/>
    <x v="0"/>
    <n v="1"/>
    <n v="1"/>
    <x v="17"/>
    <n v="188"/>
    <x v="0"/>
    <n v="69"/>
    <n v="3.08"/>
    <n v="2.7620841180000002"/>
    <m/>
    <m/>
    <n v="1"/>
    <n v="399"/>
    <n v="1"/>
    <x v="0"/>
  </r>
  <r>
    <d v="1994-05-26T00:00:00"/>
    <x v="0"/>
    <n v="1"/>
    <n v="1"/>
    <x v="17"/>
    <n v="189"/>
    <x v="0"/>
    <n v="76"/>
    <n v="3.75"/>
    <n v="3.3629270920000001"/>
    <m/>
    <n v="1"/>
    <n v="1"/>
    <n v="399"/>
    <n v="1"/>
    <x v="0"/>
  </r>
  <r>
    <d v="1994-05-26T00:00:00"/>
    <x v="0"/>
    <n v="1"/>
    <n v="1"/>
    <x v="17"/>
    <n v="190"/>
    <x v="0"/>
    <n v="42"/>
    <n v="0.71"/>
    <n v="0.63671419600000001"/>
    <m/>
    <m/>
    <n v="1"/>
    <n v="399"/>
    <n v="1"/>
    <x v="0"/>
  </r>
  <r>
    <d v="1994-05-26T00:00:00"/>
    <x v="0"/>
    <n v="1"/>
    <n v="1"/>
    <x v="17"/>
    <n v="191"/>
    <x v="0"/>
    <n v="64"/>
    <n v="2.52"/>
    <n v="2.259887006"/>
    <m/>
    <m/>
    <n v="1"/>
    <n v="399"/>
    <n v="1"/>
    <x v="0"/>
  </r>
  <r>
    <d v="1994-05-26T00:00:00"/>
    <x v="0"/>
    <n v="1"/>
    <n v="1"/>
    <x v="17"/>
    <n v="192"/>
    <x v="0"/>
    <n v="65"/>
    <n v="2.52"/>
    <n v="2.259887006"/>
    <m/>
    <m/>
    <n v="1"/>
    <n v="399"/>
    <n v="1"/>
    <x v="0"/>
  </r>
  <r>
    <d v="1994-05-26T00:00:00"/>
    <x v="0"/>
    <n v="1"/>
    <n v="1"/>
    <x v="17"/>
    <n v="193"/>
    <x v="0"/>
    <n v="77"/>
    <n v="3.96"/>
    <n v="3.551251009"/>
    <m/>
    <n v="1"/>
    <n v="1"/>
    <n v="399"/>
    <n v="1"/>
    <x v="0"/>
  </r>
  <r>
    <d v="1994-05-26T00:00:00"/>
    <x v="0"/>
    <n v="1"/>
    <n v="1"/>
    <x v="17"/>
    <n v="194"/>
    <x v="0"/>
    <n v="75"/>
    <n v="3.51"/>
    <n v="3.1476997579999999"/>
    <m/>
    <n v="1"/>
    <n v="1"/>
    <n v="399"/>
    <n v="1"/>
    <x v="0"/>
  </r>
  <r>
    <d v="1994-05-26T00:00:00"/>
    <x v="0"/>
    <n v="1"/>
    <n v="1"/>
    <x v="17"/>
    <n v="195"/>
    <x v="0"/>
    <n v="78"/>
    <n v="4.84"/>
    <n v="4.3404179000000003"/>
    <m/>
    <n v="1"/>
    <n v="1"/>
    <n v="399"/>
    <n v="1"/>
    <x v="0"/>
  </r>
  <r>
    <d v="1994-05-26T00:00:00"/>
    <x v="0"/>
    <n v="1"/>
    <n v="1"/>
    <x v="17"/>
    <n v="196"/>
    <x v="0"/>
    <n v="69"/>
    <n v="3.17"/>
    <n v="2.8427943679999998"/>
    <m/>
    <m/>
    <n v="1"/>
    <n v="399"/>
    <n v="1"/>
    <x v="0"/>
  </r>
  <r>
    <d v="1994-05-26T00:00:00"/>
    <x v="0"/>
    <n v="1"/>
    <n v="1"/>
    <x v="17"/>
    <n v="197"/>
    <x v="0"/>
    <n v="75"/>
    <n v="4.1500000000000004"/>
    <n v="3.721639315"/>
    <m/>
    <n v="1"/>
    <n v="1"/>
    <n v="399"/>
    <n v="1"/>
    <x v="0"/>
  </r>
  <r>
    <d v="1994-05-26T00:00:00"/>
    <x v="0"/>
    <n v="1"/>
    <n v="1"/>
    <x v="17"/>
    <n v="198"/>
    <x v="0"/>
    <n v="64"/>
    <n v="2.29"/>
    <n v="2.053627477"/>
    <m/>
    <m/>
    <n v="1"/>
    <n v="399"/>
    <n v="1"/>
    <x v="0"/>
  </r>
  <r>
    <d v="1994-05-26T00:00:00"/>
    <x v="0"/>
    <n v="1"/>
    <n v="1"/>
    <x v="17"/>
    <n v="199"/>
    <x v="0"/>
    <n v="68"/>
    <n v="2.89"/>
    <n v="2.5916958120000002"/>
    <m/>
    <m/>
    <n v="1"/>
    <n v="399"/>
    <n v="1"/>
    <x v="0"/>
  </r>
  <r>
    <d v="1994-05-26T00:00:00"/>
    <x v="0"/>
    <n v="1"/>
    <n v="1"/>
    <x v="17"/>
    <n v="200"/>
    <x v="0"/>
    <n v="67"/>
    <n v="2.76"/>
    <n v="2.4751143400000002"/>
    <m/>
    <m/>
    <n v="1"/>
    <n v="399"/>
    <n v="1"/>
    <x v="0"/>
  </r>
  <r>
    <d v="1994-05-26T00:00:00"/>
    <x v="0"/>
    <n v="1"/>
    <n v="2"/>
    <x v="17"/>
    <n v="1"/>
    <x v="0"/>
    <n v="83"/>
    <n v="4.49"/>
    <n v="4.0265447050000001"/>
    <m/>
    <n v="1"/>
    <n v="1"/>
    <n v="399"/>
    <n v="1"/>
    <x v="0"/>
  </r>
  <r>
    <d v="1994-05-26T00:00:00"/>
    <x v="0"/>
    <n v="1"/>
    <n v="2"/>
    <x v="17"/>
    <n v="2"/>
    <x v="0"/>
    <n v="75"/>
    <n v="3.2"/>
    <n v="2.8696977850000001"/>
    <m/>
    <n v="1"/>
    <n v="1"/>
    <n v="399"/>
    <n v="1"/>
    <x v="0"/>
  </r>
  <r>
    <d v="1994-05-26T00:00:00"/>
    <x v="0"/>
    <n v="1"/>
    <n v="2"/>
    <x v="17"/>
    <n v="3"/>
    <x v="0"/>
    <n v="69"/>
    <n v="2.97"/>
    <n v="2.6634382570000001"/>
    <m/>
    <m/>
    <n v="1"/>
    <n v="399"/>
    <n v="1"/>
    <x v="0"/>
  </r>
  <r>
    <d v="1994-05-26T00:00:00"/>
    <x v="0"/>
    <n v="1"/>
    <n v="2"/>
    <x v="17"/>
    <n v="4"/>
    <x v="0"/>
    <n v="78"/>
    <n v="4.21"/>
    <n v="3.7754461479999999"/>
    <m/>
    <n v="1"/>
    <n v="1"/>
    <n v="399"/>
    <n v="1"/>
    <x v="0"/>
  </r>
  <r>
    <d v="1994-05-26T00:00:00"/>
    <x v="0"/>
    <n v="1"/>
    <n v="2"/>
    <x v="17"/>
    <n v="5"/>
    <x v="0"/>
    <n v="70"/>
    <n v="3.01"/>
    <n v="2.6993094790000001"/>
    <m/>
    <m/>
    <n v="1"/>
    <n v="399"/>
    <n v="1"/>
    <x v="0"/>
  </r>
  <r>
    <d v="1994-05-26T00:00:00"/>
    <x v="0"/>
    <n v="1"/>
    <n v="2"/>
    <x v="17"/>
    <n v="6"/>
    <x v="0"/>
    <n v="76"/>
    <n v="3.56"/>
    <n v="3.1925387860000001"/>
    <m/>
    <n v="1"/>
    <n v="1"/>
    <n v="399"/>
    <n v="1"/>
    <x v="0"/>
  </r>
  <r>
    <d v="1994-05-26T00:00:00"/>
    <x v="0"/>
    <n v="1"/>
    <n v="2"/>
    <x v="17"/>
    <n v="7"/>
    <x v="0"/>
    <n v="73"/>
    <n v="3.58"/>
    <n v="3.210474397"/>
    <m/>
    <m/>
    <n v="1"/>
    <n v="399"/>
    <n v="1"/>
    <x v="0"/>
  </r>
  <r>
    <d v="1994-05-26T00:00:00"/>
    <x v="0"/>
    <n v="1"/>
    <n v="2"/>
    <x v="17"/>
    <n v="8"/>
    <x v="0"/>
    <n v="75"/>
    <n v="3.44"/>
    <n v="3.0849251190000002"/>
    <m/>
    <n v="1"/>
    <n v="1"/>
    <n v="399"/>
    <n v="1"/>
    <x v="0"/>
  </r>
  <r>
    <d v="1994-05-26T00:00:00"/>
    <x v="0"/>
    <n v="1"/>
    <n v="2"/>
    <x v="17"/>
    <n v="9"/>
    <x v="0"/>
    <n v="77"/>
    <n v="4.47"/>
    <n v="4.0086090929999996"/>
    <m/>
    <n v="1"/>
    <n v="1"/>
    <n v="399"/>
    <n v="1"/>
    <x v="0"/>
  </r>
  <r>
    <d v="1994-05-26T00:00:00"/>
    <x v="0"/>
    <n v="1"/>
    <n v="2"/>
    <x v="17"/>
    <n v="10"/>
    <x v="0"/>
    <n v="77"/>
    <n v="3.85"/>
    <n v="3.452605148"/>
    <m/>
    <n v="1"/>
    <n v="1"/>
    <n v="399"/>
    <n v="1"/>
    <x v="0"/>
  </r>
  <r>
    <d v="1994-05-26T00:00:00"/>
    <x v="0"/>
    <n v="1"/>
    <n v="2"/>
    <x v="17"/>
    <n v="11"/>
    <x v="0"/>
    <n v="77"/>
    <n v="3.57"/>
    <n v="3.2015065909999998"/>
    <m/>
    <n v="1"/>
    <n v="1"/>
    <n v="399"/>
    <n v="1"/>
    <x v="0"/>
  </r>
  <r>
    <d v="1994-05-26T00:00:00"/>
    <x v="0"/>
    <n v="1"/>
    <n v="2"/>
    <x v="17"/>
    <n v="12"/>
    <x v="0"/>
    <n v="70"/>
    <n v="3.13"/>
    <n v="2.8069231459999999"/>
    <m/>
    <m/>
    <n v="1"/>
    <n v="399"/>
    <n v="1"/>
    <x v="0"/>
  </r>
  <r>
    <d v="1994-05-26T00:00:00"/>
    <x v="0"/>
    <n v="1"/>
    <n v="2"/>
    <x v="17"/>
    <n v="13"/>
    <x v="0"/>
    <n v="70"/>
    <n v="2.95"/>
    <n v="2.6455026460000002"/>
    <m/>
    <m/>
    <n v="1"/>
    <n v="399"/>
    <n v="1"/>
    <x v="0"/>
  </r>
  <r>
    <d v="1994-05-26T00:00:00"/>
    <x v="0"/>
    <n v="1"/>
    <n v="2"/>
    <x v="17"/>
    <n v="14"/>
    <x v="0"/>
    <n v="65"/>
    <n v="2.27"/>
    <n v="2.0356918660000001"/>
    <m/>
    <m/>
    <n v="1"/>
    <n v="399"/>
    <n v="1"/>
    <x v="0"/>
  </r>
  <r>
    <d v="1994-05-26T00:00:00"/>
    <x v="0"/>
    <n v="1"/>
    <n v="2"/>
    <x v="17"/>
    <n v="15"/>
    <x v="0"/>
    <n v="71"/>
    <n v="3.39"/>
    <n v="3.040086091"/>
    <m/>
    <m/>
    <n v="1"/>
    <n v="399"/>
    <n v="1"/>
    <x v="0"/>
  </r>
  <r>
    <d v="1994-05-26T00:00:00"/>
    <x v="0"/>
    <n v="1"/>
    <n v="2"/>
    <x v="17"/>
    <n v="16"/>
    <x v="0"/>
    <n v="75"/>
    <n v="3.4"/>
    <n v="3.0490538969999998"/>
    <m/>
    <n v="1"/>
    <n v="1"/>
    <n v="399"/>
    <n v="1"/>
    <x v="0"/>
  </r>
  <r>
    <d v="1994-05-26T00:00:00"/>
    <x v="0"/>
    <n v="1"/>
    <n v="2"/>
    <x v="17"/>
    <n v="17"/>
    <x v="0"/>
    <n v="68"/>
    <n v="2.56"/>
    <n v="2.295758228"/>
    <m/>
    <m/>
    <n v="1"/>
    <n v="399"/>
    <n v="1"/>
    <x v="0"/>
  </r>
  <r>
    <d v="1994-05-26T00:00:00"/>
    <x v="0"/>
    <n v="1"/>
    <n v="2"/>
    <x v="17"/>
    <n v="18"/>
    <x v="0"/>
    <n v="63"/>
    <n v="2.25"/>
    <n v="2.0177562550000001"/>
    <m/>
    <m/>
    <n v="1"/>
    <n v="399"/>
    <n v="1"/>
    <x v="0"/>
  </r>
  <r>
    <d v="1994-05-26T00:00:00"/>
    <x v="0"/>
    <n v="1"/>
    <n v="2"/>
    <x v="17"/>
    <n v="19"/>
    <x v="0"/>
    <n v="78"/>
    <n v="3.84"/>
    <n v="3.4436373420000002"/>
    <m/>
    <n v="1"/>
    <n v="1"/>
    <n v="399"/>
    <n v="1"/>
    <x v="0"/>
  </r>
  <r>
    <d v="1994-05-26T00:00:00"/>
    <x v="0"/>
    <n v="1"/>
    <n v="2"/>
    <x v="17"/>
    <n v="20"/>
    <x v="0"/>
    <n v="65"/>
    <n v="2.38"/>
    <n v="2.1343377280000002"/>
    <m/>
    <m/>
    <n v="1"/>
    <n v="399"/>
    <n v="1"/>
    <x v="0"/>
  </r>
  <r>
    <d v="1994-05-26T00:00:00"/>
    <x v="0"/>
    <n v="1"/>
    <n v="2"/>
    <x v="17"/>
    <n v="21"/>
    <x v="0"/>
    <n v="62"/>
    <n v="2.17"/>
    <n v="1.94601381"/>
    <m/>
    <m/>
    <n v="1"/>
    <n v="399"/>
    <n v="1"/>
    <x v="0"/>
  </r>
  <r>
    <d v="1994-05-26T00:00:00"/>
    <x v="0"/>
    <n v="1"/>
    <n v="2"/>
    <x v="17"/>
    <n v="22"/>
    <x v="0"/>
    <n v="61"/>
    <n v="2.15"/>
    <n v="1.928078199"/>
    <m/>
    <m/>
    <n v="1"/>
    <n v="399"/>
    <n v="1"/>
    <x v="0"/>
  </r>
  <r>
    <d v="1994-05-26T00:00:00"/>
    <x v="0"/>
    <n v="1"/>
    <n v="2"/>
    <x v="17"/>
    <n v="23"/>
    <x v="0"/>
    <n v="71"/>
    <n v="3.27"/>
    <n v="2.9324724240000002"/>
    <m/>
    <m/>
    <n v="1"/>
    <n v="399"/>
    <n v="1"/>
    <x v="0"/>
  </r>
  <r>
    <d v="1994-05-26T00:00:00"/>
    <x v="0"/>
    <n v="1"/>
    <n v="2"/>
    <x v="17"/>
    <n v="24"/>
    <x v="0"/>
    <n v="74"/>
    <n v="3.39"/>
    <n v="3.040086091"/>
    <m/>
    <m/>
    <n v="1"/>
    <n v="399"/>
    <n v="1"/>
    <x v="0"/>
  </r>
  <r>
    <d v="1994-05-26T00:00:00"/>
    <x v="0"/>
    <n v="1"/>
    <n v="2"/>
    <x v="17"/>
    <n v="25"/>
    <x v="0"/>
    <n v="71"/>
    <n v="2.92"/>
    <n v="2.618599229"/>
    <m/>
    <m/>
    <n v="1"/>
    <n v="399"/>
    <n v="1"/>
    <x v="0"/>
  </r>
  <r>
    <d v="1994-05-26T00:00:00"/>
    <x v="0"/>
    <n v="1"/>
    <n v="2"/>
    <x v="17"/>
    <n v="26"/>
    <x v="0"/>
    <n v="68"/>
    <n v="2.93"/>
    <n v="2.6275670340000001"/>
    <m/>
    <m/>
    <n v="1"/>
    <n v="399"/>
    <n v="1"/>
    <x v="0"/>
  </r>
  <r>
    <d v="1994-05-26T00:00:00"/>
    <x v="0"/>
    <n v="1"/>
    <n v="2"/>
    <x v="17"/>
    <n v="27"/>
    <x v="0"/>
    <n v="76"/>
    <n v="3.6"/>
    <n v="3.228410008"/>
    <m/>
    <n v="1"/>
    <n v="1"/>
    <n v="399"/>
    <n v="1"/>
    <x v="0"/>
  </r>
  <r>
    <d v="1994-05-26T00:00:00"/>
    <x v="0"/>
    <n v="1"/>
    <n v="2"/>
    <x v="17"/>
    <n v="28"/>
    <x v="0"/>
    <n v="63"/>
    <n v="2.36"/>
    <n v="2.1164021160000002"/>
    <m/>
    <m/>
    <n v="1"/>
    <n v="399"/>
    <n v="1"/>
    <x v="0"/>
  </r>
  <r>
    <d v="1994-05-26T00:00:00"/>
    <x v="0"/>
    <n v="1"/>
    <n v="2"/>
    <x v="17"/>
    <n v="29"/>
    <x v="0"/>
    <n v="67"/>
    <n v="2.78"/>
    <n v="2.4930499510000002"/>
    <m/>
    <m/>
    <n v="1"/>
    <n v="399"/>
    <n v="1"/>
    <x v="0"/>
  </r>
  <r>
    <d v="1994-05-26T00:00:00"/>
    <x v="0"/>
    <n v="1"/>
    <n v="2"/>
    <x v="17"/>
    <n v="30"/>
    <x v="0"/>
    <n v="60"/>
    <n v="1.83"/>
    <n v="1.641108421"/>
    <m/>
    <m/>
    <n v="1"/>
    <n v="399"/>
    <n v="1"/>
    <x v="0"/>
  </r>
  <r>
    <d v="1994-05-26T00:00:00"/>
    <x v="0"/>
    <n v="1"/>
    <n v="2"/>
    <x v="17"/>
    <n v="31"/>
    <x v="0"/>
    <n v="65"/>
    <n v="2.62"/>
    <n v="2.3495650609999998"/>
    <m/>
    <m/>
    <n v="1"/>
    <n v="399"/>
    <n v="1"/>
    <x v="0"/>
  </r>
  <r>
    <d v="1994-05-26T00:00:00"/>
    <x v="0"/>
    <n v="1"/>
    <n v="2"/>
    <x v="17"/>
    <n v="32"/>
    <x v="0"/>
    <n v="60"/>
    <n v="2"/>
    <n v="1.793561116"/>
    <m/>
    <m/>
    <n v="1"/>
    <n v="399"/>
    <n v="1"/>
    <x v="0"/>
  </r>
  <r>
    <d v="1994-05-26T00:00:00"/>
    <x v="0"/>
    <n v="1"/>
    <n v="2"/>
    <x v="17"/>
    <n v="33"/>
    <x v="0"/>
    <n v="65"/>
    <n v="2.46"/>
    <n v="2.2060801720000001"/>
    <m/>
    <m/>
    <n v="1"/>
    <n v="399"/>
    <n v="1"/>
    <x v="0"/>
  </r>
  <r>
    <d v="1994-05-26T00:00:00"/>
    <x v="0"/>
    <n v="1"/>
    <n v="2"/>
    <x v="17"/>
    <n v="34"/>
    <x v="0"/>
    <n v="81"/>
    <n v="4.12"/>
    <n v="3.6947358979999998"/>
    <m/>
    <n v="1"/>
    <n v="1"/>
    <n v="399"/>
    <n v="1"/>
    <x v="0"/>
  </r>
  <r>
    <d v="1994-05-26T00:00:00"/>
    <x v="0"/>
    <n v="1"/>
    <n v="2"/>
    <x v="17"/>
    <n v="35"/>
    <x v="0"/>
    <n v="70"/>
    <n v="2.92"/>
    <n v="2.618599229"/>
    <m/>
    <m/>
    <n v="1"/>
    <n v="399"/>
    <n v="1"/>
    <x v="0"/>
  </r>
  <r>
    <d v="1994-05-26T00:00:00"/>
    <x v="0"/>
    <n v="1"/>
    <n v="2"/>
    <x v="17"/>
    <n v="36"/>
    <x v="0"/>
    <n v="63"/>
    <n v="2.19"/>
    <n v="1.963949422"/>
    <m/>
    <m/>
    <n v="1"/>
    <n v="399"/>
    <n v="1"/>
    <x v="0"/>
  </r>
  <r>
    <d v="1994-05-26T00:00:00"/>
    <x v="0"/>
    <n v="1"/>
    <n v="2"/>
    <x v="17"/>
    <n v="37"/>
    <x v="0"/>
    <n v="62"/>
    <n v="2.15"/>
    <n v="1.928078199"/>
    <m/>
    <m/>
    <n v="1"/>
    <n v="399"/>
    <n v="1"/>
    <x v="0"/>
  </r>
  <r>
    <d v="1994-05-26T00:00:00"/>
    <x v="0"/>
    <n v="1"/>
    <n v="2"/>
    <x v="17"/>
    <n v="38"/>
    <x v="0"/>
    <n v="61"/>
    <n v="1.98"/>
    <n v="1.775625504"/>
    <m/>
    <m/>
    <n v="1"/>
    <n v="399"/>
    <n v="1"/>
    <x v="0"/>
  </r>
  <r>
    <d v="1994-05-26T00:00:00"/>
    <x v="0"/>
    <n v="1"/>
    <n v="2"/>
    <x v="17"/>
    <n v="39"/>
    <x v="0"/>
    <n v="63"/>
    <n v="2.2599999999999998"/>
    <n v="2.0267240609999999"/>
    <m/>
    <m/>
    <n v="1"/>
    <n v="399"/>
    <n v="1"/>
    <x v="0"/>
  </r>
  <r>
    <d v="1994-05-26T00:00:00"/>
    <x v="0"/>
    <n v="1"/>
    <n v="2"/>
    <x v="17"/>
    <n v="40"/>
    <x v="0"/>
    <n v="78"/>
    <n v="3.76"/>
    <n v="3.3718948969999998"/>
    <m/>
    <n v="1"/>
    <n v="1"/>
    <n v="399"/>
    <n v="1"/>
    <x v="0"/>
  </r>
  <r>
    <d v="1994-05-26T00:00:00"/>
    <x v="0"/>
    <n v="1"/>
    <n v="2"/>
    <x v="17"/>
    <n v="41"/>
    <x v="0"/>
    <n v="73"/>
    <n v="3.04"/>
    <n v="2.7262128959999998"/>
    <m/>
    <m/>
    <n v="1"/>
    <n v="399"/>
    <n v="1"/>
    <x v="0"/>
  </r>
  <r>
    <d v="1994-05-26T00:00:00"/>
    <x v="0"/>
    <n v="1"/>
    <n v="2"/>
    <x v="17"/>
    <n v="42"/>
    <x v="0"/>
    <n v="66"/>
    <n v="2.3199999999999998"/>
    <n v="2.0805308939999998"/>
    <m/>
    <m/>
    <n v="1"/>
    <n v="399"/>
    <n v="1"/>
    <x v="0"/>
  </r>
  <r>
    <d v="1994-05-26T00:00:00"/>
    <x v="0"/>
    <n v="1"/>
    <n v="2"/>
    <x v="17"/>
    <n v="43"/>
    <x v="0"/>
    <n v="67"/>
    <n v="2.54"/>
    <n v="2.277822617"/>
    <m/>
    <m/>
    <n v="1"/>
    <n v="399"/>
    <n v="1"/>
    <x v="0"/>
  </r>
  <r>
    <d v="1994-05-26T00:00:00"/>
    <x v="0"/>
    <n v="1"/>
    <n v="2"/>
    <x v="17"/>
    <n v="44"/>
    <x v="0"/>
    <n v="65"/>
    <n v="2.11"/>
    <n v="1.8922069770000001"/>
    <m/>
    <m/>
    <n v="1"/>
    <n v="399"/>
    <n v="1"/>
    <x v="0"/>
  </r>
  <r>
    <d v="1994-05-26T00:00:00"/>
    <x v="0"/>
    <n v="1"/>
    <n v="2"/>
    <x v="17"/>
    <n v="45"/>
    <x v="0"/>
    <n v="68"/>
    <n v="3.04"/>
    <n v="2.7262128959999998"/>
    <m/>
    <m/>
    <n v="1"/>
    <n v="399"/>
    <n v="1"/>
    <x v="0"/>
  </r>
  <r>
    <d v="1994-05-26T00:00:00"/>
    <x v="0"/>
    <n v="1"/>
    <n v="2"/>
    <x v="17"/>
    <n v="46"/>
    <x v="0"/>
    <n v="70"/>
    <n v="3.02"/>
    <n v="2.7082772849999999"/>
    <m/>
    <m/>
    <n v="1"/>
    <n v="399"/>
    <n v="1"/>
    <x v="0"/>
  </r>
  <r>
    <d v="1994-05-26T00:00:00"/>
    <x v="0"/>
    <n v="1"/>
    <n v="2"/>
    <x v="17"/>
    <n v="47"/>
    <x v="0"/>
    <n v="71"/>
    <n v="3.17"/>
    <n v="2.8427943679999998"/>
    <m/>
    <m/>
    <n v="1"/>
    <n v="399"/>
    <n v="1"/>
    <x v="0"/>
  </r>
  <r>
    <d v="1994-05-26T00:00:00"/>
    <x v="0"/>
    <n v="1"/>
    <n v="2"/>
    <x v="17"/>
    <n v="48"/>
    <x v="0"/>
    <n v="70"/>
    <n v="2.58"/>
    <n v="2.3136938389999999"/>
    <m/>
    <m/>
    <n v="1"/>
    <n v="399"/>
    <n v="1"/>
    <x v="0"/>
  </r>
  <r>
    <d v="1994-05-26T00:00:00"/>
    <x v="0"/>
    <n v="1"/>
    <n v="2"/>
    <x v="17"/>
    <n v="49"/>
    <x v="0"/>
    <n v="70"/>
    <n v="2.81"/>
    <n v="2.5199533669999998"/>
    <m/>
    <m/>
    <n v="1"/>
    <n v="399"/>
    <n v="1"/>
    <x v="0"/>
  </r>
  <r>
    <d v="1994-05-26T00:00:00"/>
    <x v="0"/>
    <n v="1"/>
    <n v="2"/>
    <x v="17"/>
    <n v="50"/>
    <x v="0"/>
    <n v="65"/>
    <n v="2.38"/>
    <n v="2.1343377280000002"/>
    <m/>
    <m/>
    <n v="1"/>
    <n v="399"/>
    <n v="1"/>
    <x v="0"/>
  </r>
  <r>
    <d v="1994-05-26T00:00:00"/>
    <x v="0"/>
    <n v="1"/>
    <n v="2"/>
    <x v="17"/>
    <n v="51"/>
    <x v="0"/>
    <n v="68"/>
    <n v="2.4300000000000002"/>
    <n v="2.1791767549999999"/>
    <m/>
    <m/>
    <n v="1"/>
    <n v="399"/>
    <n v="1"/>
    <x v="0"/>
  </r>
  <r>
    <d v="1994-05-26T00:00:00"/>
    <x v="0"/>
    <n v="1"/>
    <n v="2"/>
    <x v="17"/>
    <n v="52"/>
    <x v="0"/>
    <n v="65"/>
    <n v="2.36"/>
    <n v="2.1164021160000002"/>
    <m/>
    <m/>
    <n v="1"/>
    <n v="399"/>
    <n v="1"/>
    <x v="0"/>
  </r>
  <r>
    <d v="1994-05-26T00:00:00"/>
    <x v="0"/>
    <n v="1"/>
    <n v="2"/>
    <x v="17"/>
    <n v="53"/>
    <x v="0"/>
    <n v="75"/>
    <n v="3.93"/>
    <n v="3.5243475919999998"/>
    <m/>
    <n v="1"/>
    <n v="1"/>
    <n v="399"/>
    <n v="1"/>
    <x v="0"/>
  </r>
  <r>
    <d v="1994-05-26T00:00:00"/>
    <x v="0"/>
    <n v="1"/>
    <n v="2"/>
    <x v="17"/>
    <n v="54"/>
    <x v="0"/>
    <n v="67"/>
    <n v="2.48"/>
    <n v="2.224015783"/>
    <m/>
    <m/>
    <n v="1"/>
    <n v="399"/>
    <n v="1"/>
    <x v="0"/>
  </r>
  <r>
    <d v="1994-05-26T00:00:00"/>
    <x v="0"/>
    <n v="1"/>
    <n v="2"/>
    <x v="17"/>
    <n v="55"/>
    <x v="0"/>
    <n v="72"/>
    <n v="2.95"/>
    <n v="2.6455026460000002"/>
    <m/>
    <m/>
    <n v="1"/>
    <n v="399"/>
    <n v="1"/>
    <x v="0"/>
  </r>
  <r>
    <d v="1994-05-26T00:00:00"/>
    <x v="0"/>
    <n v="1"/>
    <n v="2"/>
    <x v="17"/>
    <n v="56"/>
    <x v="0"/>
    <n v="63"/>
    <n v="2.2599999999999998"/>
    <n v="2.0267240609999999"/>
    <m/>
    <m/>
    <n v="1"/>
    <n v="399"/>
    <n v="1"/>
    <x v="0"/>
  </r>
  <r>
    <d v="1994-05-26T00:00:00"/>
    <x v="0"/>
    <n v="1"/>
    <n v="2"/>
    <x v="17"/>
    <n v="57"/>
    <x v="0"/>
    <n v="64"/>
    <n v="2.11"/>
    <n v="1.8922069770000001"/>
    <m/>
    <m/>
    <n v="1"/>
    <n v="399"/>
    <n v="1"/>
    <x v="0"/>
  </r>
  <r>
    <d v="1994-05-26T00:00:00"/>
    <x v="0"/>
    <n v="1"/>
    <n v="2"/>
    <x v="17"/>
    <n v="58"/>
    <x v="0"/>
    <n v="77"/>
    <n v="3.64"/>
    <n v="3.2642812299999999"/>
    <m/>
    <n v="1"/>
    <n v="1"/>
    <n v="399"/>
    <n v="1"/>
    <x v="0"/>
  </r>
  <r>
    <d v="1994-05-26T00:00:00"/>
    <x v="0"/>
    <n v="1"/>
    <n v="3"/>
    <x v="17"/>
    <n v="1"/>
    <x v="0"/>
    <n v="85"/>
    <n v="6.93"/>
    <n v="6.2146892659999997"/>
    <m/>
    <n v="1"/>
    <n v="8"/>
    <n v="399"/>
    <n v="1"/>
    <x v="0"/>
  </r>
  <r>
    <d v="1994-05-26T00:00:00"/>
    <x v="0"/>
    <n v="1"/>
    <n v="3"/>
    <x v="17"/>
    <n v="2"/>
    <x v="0"/>
    <n v="88"/>
    <n v="6.68"/>
    <n v="5.9904941259999998"/>
    <m/>
    <n v="1"/>
    <n v="8"/>
    <n v="399"/>
    <n v="1"/>
    <x v="0"/>
  </r>
  <r>
    <d v="1994-05-26T00:00:00"/>
    <x v="0"/>
    <n v="1"/>
    <n v="3"/>
    <x v="17"/>
    <n v="3"/>
    <x v="0"/>
    <n v="83"/>
    <n v="5.78"/>
    <n v="5.1833916240000004"/>
    <m/>
    <n v="1"/>
    <n v="8"/>
    <n v="399"/>
    <n v="1"/>
    <x v="0"/>
  </r>
  <r>
    <d v="1994-05-26T00:00:00"/>
    <x v="0"/>
    <n v="1"/>
    <n v="3"/>
    <x v="17"/>
    <n v="4"/>
    <x v="0"/>
    <n v="64"/>
    <n v="2.5"/>
    <n v="2.241951394"/>
    <m/>
    <m/>
    <n v="8"/>
    <n v="399"/>
    <n v="1"/>
    <x v="0"/>
  </r>
  <r>
    <d v="1994-05-26T00:00:00"/>
    <x v="0"/>
    <n v="1"/>
    <n v="3"/>
    <x v="17"/>
    <n v="5"/>
    <x v="0"/>
    <n v="62"/>
    <n v="2.38"/>
    <n v="2.1343377280000002"/>
    <m/>
    <m/>
    <n v="8"/>
    <n v="399"/>
    <n v="1"/>
    <x v="0"/>
  </r>
  <r>
    <d v="1994-05-26T00:00:00"/>
    <x v="0"/>
    <n v="1"/>
    <n v="3"/>
    <x v="17"/>
    <n v="6"/>
    <x v="0"/>
    <n v="82"/>
    <n v="5.03"/>
    <n v="4.5108062059999998"/>
    <m/>
    <n v="1"/>
    <n v="8"/>
    <n v="399"/>
    <n v="1"/>
    <x v="0"/>
  </r>
  <r>
    <d v="1994-05-26T00:00:00"/>
    <x v="0"/>
    <n v="1"/>
    <n v="3"/>
    <x v="17"/>
    <n v="7"/>
    <x v="0"/>
    <n v="77"/>
    <n v="4.33"/>
    <n v="3.8830598150000002"/>
    <m/>
    <n v="1"/>
    <n v="8"/>
    <n v="399"/>
    <n v="1"/>
    <x v="0"/>
  </r>
  <r>
    <d v="1994-05-26T00:00:00"/>
    <x v="0"/>
    <n v="1"/>
    <n v="3"/>
    <x v="17"/>
    <n v="8"/>
    <x v="0"/>
    <n v="69"/>
    <n v="3.43"/>
    <n v="3.075957313"/>
    <m/>
    <m/>
    <n v="8"/>
    <n v="399"/>
    <n v="1"/>
    <x v="0"/>
  </r>
  <r>
    <d v="1994-05-26T00:00:00"/>
    <x v="0"/>
    <n v="1"/>
    <n v="3"/>
    <x v="17"/>
    <n v="9"/>
    <x v="0"/>
    <n v="64"/>
    <n v="2.65"/>
    <n v="2.3764684780000001"/>
    <m/>
    <m/>
    <n v="8"/>
    <n v="399"/>
    <n v="1"/>
    <x v="0"/>
  </r>
  <r>
    <d v="1994-05-26T00:00:00"/>
    <x v="0"/>
    <n v="1"/>
    <n v="3"/>
    <x v="17"/>
    <n v="10"/>
    <x v="0"/>
    <n v="63"/>
    <n v="2.5099999999999998"/>
    <n v="2.2509191999999998"/>
    <m/>
    <m/>
    <n v="8"/>
    <n v="399"/>
    <n v="1"/>
    <x v="0"/>
  </r>
  <r>
    <d v="1994-05-26T00:00:00"/>
    <x v="0"/>
    <n v="1"/>
    <n v="3"/>
    <x v="17"/>
    <n v="11"/>
    <x v="0"/>
    <n v="78"/>
    <n v="4.01"/>
    <n v="3.5960900370000002"/>
    <m/>
    <n v="1"/>
    <n v="8"/>
    <n v="399"/>
    <n v="1"/>
    <x v="0"/>
  </r>
  <r>
    <d v="1994-05-26T00:00:00"/>
    <x v="0"/>
    <n v="1"/>
    <n v="3"/>
    <x v="17"/>
    <n v="12"/>
    <x v="0"/>
    <n v="82"/>
    <n v="5.2"/>
    <n v="4.6632589009999998"/>
    <m/>
    <n v="1"/>
    <n v="8"/>
    <n v="399"/>
    <n v="1"/>
    <x v="0"/>
  </r>
  <r>
    <d v="1994-05-26T00:00:00"/>
    <x v="0"/>
    <n v="1"/>
    <n v="3"/>
    <x v="17"/>
    <n v="13"/>
    <x v="0"/>
    <n v="79"/>
    <n v="5.2"/>
    <n v="4.6632589009999998"/>
    <m/>
    <n v="1"/>
    <n v="8"/>
    <n v="399"/>
    <n v="1"/>
    <x v="0"/>
  </r>
  <r>
    <d v="1994-05-26T00:00:00"/>
    <x v="0"/>
    <n v="1"/>
    <n v="3"/>
    <x v="17"/>
    <n v="14"/>
    <x v="0"/>
    <n v="84"/>
    <n v="5.55"/>
    <n v="4.9771320960000001"/>
    <m/>
    <n v="1"/>
    <n v="8"/>
    <n v="399"/>
    <n v="1"/>
    <x v="0"/>
  </r>
  <r>
    <d v="1994-05-26T00:00:00"/>
    <x v="0"/>
    <n v="1"/>
    <n v="3"/>
    <x v="17"/>
    <n v="15"/>
    <x v="0"/>
    <n v="60"/>
    <n v="2.29"/>
    <n v="2.053627477"/>
    <m/>
    <m/>
    <n v="8"/>
    <n v="399"/>
    <n v="1"/>
    <x v="0"/>
  </r>
  <r>
    <d v="1994-05-26T00:00:00"/>
    <x v="0"/>
    <n v="1"/>
    <n v="3"/>
    <x v="17"/>
    <n v="16"/>
    <x v="0"/>
    <n v="83"/>
    <n v="5.57"/>
    <n v="4.9950677069999996"/>
    <m/>
    <n v="1"/>
    <n v="8"/>
    <n v="399"/>
    <n v="1"/>
    <x v="0"/>
  </r>
  <r>
    <d v="1994-05-26T00:00:00"/>
    <x v="0"/>
    <n v="1"/>
    <n v="3"/>
    <x v="17"/>
    <n v="17"/>
    <x v="0"/>
    <n v="81"/>
    <n v="5.0999999999999996"/>
    <n v="4.5735808450000004"/>
    <m/>
    <n v="1"/>
    <n v="8"/>
    <n v="399"/>
    <n v="1"/>
    <x v="0"/>
  </r>
  <r>
    <d v="1994-05-26T00:00:00"/>
    <x v="0"/>
    <n v="1"/>
    <n v="3"/>
    <x v="17"/>
    <n v="18"/>
    <x v="0"/>
    <n v="70"/>
    <n v="3.06"/>
    <n v="2.7441485069999998"/>
    <m/>
    <m/>
    <n v="8"/>
    <n v="399"/>
    <n v="1"/>
    <x v="0"/>
  </r>
  <r>
    <d v="1994-05-26T00:00:00"/>
    <x v="0"/>
    <n v="1"/>
    <n v="3"/>
    <x v="17"/>
    <n v="19"/>
    <x v="0"/>
    <n v="76"/>
    <n v="4.22"/>
    <n v="3.7844139540000001"/>
    <m/>
    <n v="1"/>
    <n v="8"/>
    <n v="399"/>
    <n v="1"/>
    <x v="0"/>
  </r>
  <r>
    <d v="1994-05-26T00:00:00"/>
    <x v="0"/>
    <n v="1"/>
    <n v="3"/>
    <x v="17"/>
    <n v="20"/>
    <x v="0"/>
    <n v="77"/>
    <n v="4.4000000000000004"/>
    <n v="3.9458344539999999"/>
    <m/>
    <n v="1"/>
    <n v="8"/>
    <n v="399"/>
    <n v="1"/>
    <x v="0"/>
  </r>
  <r>
    <d v="1994-05-26T00:00:00"/>
    <x v="0"/>
    <n v="1"/>
    <n v="3"/>
    <x v="17"/>
    <n v="21"/>
    <x v="0"/>
    <n v="86"/>
    <n v="6.25"/>
    <n v="5.6048784859999996"/>
    <m/>
    <n v="1"/>
    <n v="8"/>
    <n v="399"/>
    <n v="1"/>
    <x v="0"/>
  </r>
  <r>
    <d v="1994-05-26T00:00:00"/>
    <x v="0"/>
    <n v="1"/>
    <n v="3"/>
    <x v="17"/>
    <n v="22"/>
    <x v="0"/>
    <n v="85"/>
    <n v="5.79"/>
    <n v="5.1923594299999998"/>
    <m/>
    <n v="1"/>
    <n v="8"/>
    <n v="399"/>
    <n v="1"/>
    <x v="0"/>
  </r>
  <r>
    <d v="1994-05-26T00:00:00"/>
    <x v="0"/>
    <n v="1"/>
    <n v="3"/>
    <x v="17"/>
    <n v="23"/>
    <x v="0"/>
    <n v="62"/>
    <n v="2.42"/>
    <n v="2.1702089500000001"/>
    <m/>
    <m/>
    <n v="8"/>
    <n v="399"/>
    <n v="1"/>
    <x v="0"/>
  </r>
  <r>
    <d v="1994-05-26T00:00:00"/>
    <x v="0"/>
    <n v="1"/>
    <n v="3"/>
    <x v="17"/>
    <n v="24"/>
    <x v="0"/>
    <n v="67"/>
    <n v="3.42"/>
    <n v="3.0669895079999998"/>
    <m/>
    <m/>
    <n v="8"/>
    <n v="399"/>
    <n v="1"/>
    <x v="0"/>
  </r>
  <r>
    <d v="1994-05-26T00:00:00"/>
    <x v="0"/>
    <n v="1"/>
    <n v="3"/>
    <x v="17"/>
    <n v="25"/>
    <x v="0"/>
    <n v="56"/>
    <n v="1.46"/>
    <n v="1.3092996139999999"/>
    <m/>
    <m/>
    <n v="8"/>
    <n v="399"/>
    <n v="1"/>
    <x v="0"/>
  </r>
  <r>
    <d v="1994-05-26T00:00:00"/>
    <x v="0"/>
    <n v="1"/>
    <n v="3"/>
    <x v="17"/>
    <n v="26"/>
    <x v="0"/>
    <n v="74"/>
    <n v="4.12"/>
    <n v="3.6947358979999998"/>
    <m/>
    <m/>
    <n v="8"/>
    <n v="399"/>
    <n v="1"/>
    <x v="0"/>
  </r>
  <r>
    <d v="1994-05-26T00:00:00"/>
    <x v="0"/>
    <n v="1"/>
    <n v="3"/>
    <x v="17"/>
    <n v="27"/>
    <x v="0"/>
    <n v="77"/>
    <n v="4.42"/>
    <n v="3.9637700649999998"/>
    <m/>
    <n v="1"/>
    <n v="8"/>
    <n v="399"/>
    <n v="1"/>
    <x v="0"/>
  </r>
  <r>
    <d v="1994-05-26T00:00:00"/>
    <x v="0"/>
    <n v="1"/>
    <n v="3"/>
    <x v="17"/>
    <n v="28"/>
    <x v="0"/>
    <n v="69"/>
    <n v="3.35"/>
    <n v="3.0042148690000001"/>
    <m/>
    <m/>
    <n v="8"/>
    <n v="399"/>
    <n v="1"/>
    <x v="0"/>
  </r>
  <r>
    <d v="1994-05-26T00:00:00"/>
    <x v="0"/>
    <n v="1"/>
    <n v="3"/>
    <x v="17"/>
    <n v="29"/>
    <x v="0"/>
    <n v="65"/>
    <n v="2.4700000000000002"/>
    <n v="2.2150479779999999"/>
    <m/>
    <m/>
    <n v="8"/>
    <n v="399"/>
    <n v="1"/>
    <x v="0"/>
  </r>
  <r>
    <d v="1994-05-26T00:00:00"/>
    <x v="0"/>
    <n v="1"/>
    <n v="3"/>
    <x v="17"/>
    <n v="30"/>
    <x v="0"/>
    <n v="78"/>
    <n v="4.8"/>
    <n v="4.3045466770000003"/>
    <m/>
    <n v="1"/>
    <n v="8"/>
    <n v="399"/>
    <n v="1"/>
    <x v="0"/>
  </r>
  <r>
    <d v="1994-05-26T00:00:00"/>
    <x v="0"/>
    <n v="1"/>
    <n v="3"/>
    <x v="17"/>
    <n v="31"/>
    <x v="0"/>
    <n v="58"/>
    <n v="1.8"/>
    <n v="1.614205004"/>
    <m/>
    <m/>
    <n v="8"/>
    <n v="399"/>
    <n v="1"/>
    <x v="0"/>
  </r>
  <r>
    <d v="1994-05-26T00:00:00"/>
    <x v="0"/>
    <n v="1"/>
    <n v="3"/>
    <x v="17"/>
    <n v="32"/>
    <x v="0"/>
    <n v="76"/>
    <n v="3.85"/>
    <n v="3.452605148"/>
    <m/>
    <n v="1"/>
    <n v="8"/>
    <n v="399"/>
    <n v="1"/>
    <x v="0"/>
  </r>
  <r>
    <d v="1994-05-26T00:00:00"/>
    <x v="0"/>
    <n v="1"/>
    <n v="3"/>
    <x v="17"/>
    <n v="33"/>
    <x v="0"/>
    <n v="69"/>
    <n v="3.25"/>
    <n v="2.9145368129999998"/>
    <m/>
    <m/>
    <n v="8"/>
    <n v="399"/>
    <n v="1"/>
    <x v="0"/>
  </r>
  <r>
    <d v="1994-05-26T00:00:00"/>
    <x v="0"/>
    <n v="1"/>
    <n v="3"/>
    <x v="17"/>
    <n v="34"/>
    <x v="0"/>
    <n v="79"/>
    <n v="5.0999999999999996"/>
    <n v="4.5735808450000004"/>
    <m/>
    <n v="1"/>
    <n v="8"/>
    <n v="399"/>
    <n v="1"/>
    <x v="0"/>
  </r>
  <r>
    <d v="1994-05-26T00:00:00"/>
    <x v="0"/>
    <n v="1"/>
    <n v="3"/>
    <x v="17"/>
    <n v="35"/>
    <x v="0"/>
    <n v="62"/>
    <n v="2.21"/>
    <n v="1.981885033"/>
    <m/>
    <m/>
    <n v="8"/>
    <n v="399"/>
    <n v="1"/>
    <x v="0"/>
  </r>
  <r>
    <d v="1994-05-26T00:00:00"/>
    <x v="0"/>
    <n v="1"/>
    <n v="3"/>
    <x v="17"/>
    <n v="36"/>
    <x v="0"/>
    <n v="88"/>
    <n v="6.85"/>
    <n v="6.1429468209999998"/>
    <m/>
    <n v="1"/>
    <n v="8"/>
    <n v="399"/>
    <n v="1"/>
    <x v="0"/>
  </r>
  <r>
    <d v="1994-05-26T00:00:00"/>
    <x v="0"/>
    <n v="1"/>
    <n v="3"/>
    <x v="17"/>
    <n v="37"/>
    <x v="0"/>
    <n v="62"/>
    <n v="2.4700000000000002"/>
    <n v="2.2150479779999999"/>
    <m/>
    <m/>
    <n v="8"/>
    <n v="399"/>
    <n v="1"/>
    <x v="0"/>
  </r>
  <r>
    <d v="1994-05-26T00:00:00"/>
    <x v="0"/>
    <n v="1"/>
    <n v="3"/>
    <x v="17"/>
    <n v="38"/>
    <x v="0"/>
    <n v="58"/>
    <n v="1.83"/>
    <n v="1.641108421"/>
    <m/>
    <m/>
    <n v="8"/>
    <n v="399"/>
    <n v="1"/>
    <x v="0"/>
  </r>
  <r>
    <d v="1994-05-26T00:00:00"/>
    <x v="0"/>
    <n v="1"/>
    <n v="3"/>
    <x v="17"/>
    <n v="39"/>
    <x v="0"/>
    <n v="85"/>
    <n v="5.85"/>
    <n v="5.2461662630000001"/>
    <m/>
    <n v="1"/>
    <n v="8"/>
    <n v="399"/>
    <n v="1"/>
    <x v="0"/>
  </r>
  <r>
    <d v="1994-05-26T00:00:00"/>
    <x v="0"/>
    <n v="1"/>
    <n v="3"/>
    <x v="17"/>
    <n v="40"/>
    <x v="0"/>
    <n v="68"/>
    <n v="3.07"/>
    <n v="2.753116312"/>
    <m/>
    <m/>
    <n v="8"/>
    <n v="399"/>
    <n v="1"/>
    <x v="0"/>
  </r>
  <r>
    <d v="1994-05-26T00:00:00"/>
    <x v="0"/>
    <n v="1"/>
    <n v="3"/>
    <x v="17"/>
    <n v="41"/>
    <x v="0"/>
    <n v="67"/>
    <n v="2.83"/>
    <n v="2.5378889789999999"/>
    <m/>
    <m/>
    <n v="8"/>
    <n v="399"/>
    <n v="1"/>
    <x v="0"/>
  </r>
  <r>
    <d v="1994-05-26T00:00:00"/>
    <x v="0"/>
    <n v="1"/>
    <n v="3"/>
    <x v="17"/>
    <n v="42"/>
    <x v="0"/>
    <n v="87"/>
    <n v="6.86"/>
    <n v="6.1519146259999999"/>
    <m/>
    <n v="1"/>
    <n v="8"/>
    <n v="399"/>
    <n v="1"/>
    <x v="0"/>
  </r>
  <r>
    <d v="1994-05-26T00:00:00"/>
    <x v="0"/>
    <n v="1"/>
    <n v="3"/>
    <x v="17"/>
    <n v="43"/>
    <x v="0"/>
    <n v="63"/>
    <n v="2.68"/>
    <n v="2.4033718949999998"/>
    <m/>
    <m/>
    <n v="8"/>
    <n v="399"/>
    <n v="1"/>
    <x v="0"/>
  </r>
  <r>
    <d v="1994-05-26T00:00:00"/>
    <x v="0"/>
    <n v="1"/>
    <n v="3"/>
    <x v="17"/>
    <n v="44"/>
    <x v="0"/>
    <n v="58"/>
    <n v="1.93"/>
    <n v="1.7307864770000001"/>
    <m/>
    <m/>
    <n v="8"/>
    <n v="399"/>
    <n v="1"/>
    <x v="0"/>
  </r>
  <r>
    <d v="1994-05-26T00:00:00"/>
    <x v="0"/>
    <n v="1"/>
    <n v="3"/>
    <x v="17"/>
    <n v="45"/>
    <x v="0"/>
    <n v="74"/>
    <n v="3.8"/>
    <n v="3.4077661199999998"/>
    <m/>
    <m/>
    <n v="8"/>
    <n v="399"/>
    <n v="1"/>
    <x v="0"/>
  </r>
  <r>
    <d v="1994-05-26T00:00:00"/>
    <x v="0"/>
    <n v="1"/>
    <n v="3"/>
    <x v="17"/>
    <n v="46"/>
    <x v="0"/>
    <n v="75"/>
    <n v="3.88"/>
    <n v="3.4795085640000001"/>
    <m/>
    <n v="1"/>
    <n v="8"/>
    <n v="399"/>
    <n v="1"/>
    <x v="0"/>
  </r>
  <r>
    <d v="1994-05-26T00:00:00"/>
    <x v="0"/>
    <n v="1"/>
    <n v="3"/>
    <x v="17"/>
    <n v="47"/>
    <x v="0"/>
    <n v="62"/>
    <n v="2.5"/>
    <n v="2.241951394"/>
    <m/>
    <m/>
    <n v="8"/>
    <n v="399"/>
    <n v="1"/>
    <x v="0"/>
  </r>
  <r>
    <d v="1994-05-26T00:00:00"/>
    <x v="0"/>
    <n v="1"/>
    <n v="3"/>
    <x v="17"/>
    <n v="48"/>
    <x v="0"/>
    <n v="72"/>
    <n v="3.81"/>
    <n v="3.4167339249999999"/>
    <m/>
    <m/>
    <n v="8"/>
    <n v="399"/>
    <n v="1"/>
    <x v="0"/>
  </r>
  <r>
    <d v="1994-05-26T00:00:00"/>
    <x v="0"/>
    <n v="1"/>
    <n v="3"/>
    <x v="17"/>
    <n v="49"/>
    <x v="0"/>
    <n v="61"/>
    <n v="2.25"/>
    <n v="2.0177562550000001"/>
    <m/>
    <m/>
    <n v="8"/>
    <n v="399"/>
    <n v="1"/>
    <x v="0"/>
  </r>
  <r>
    <d v="1994-05-26T00:00:00"/>
    <x v="0"/>
    <n v="1"/>
    <n v="3"/>
    <x v="17"/>
    <n v="50"/>
    <x v="0"/>
    <n v="62"/>
    <n v="2.4900000000000002"/>
    <n v="2.2329835889999998"/>
    <m/>
    <m/>
    <n v="8"/>
    <n v="399"/>
    <n v="1"/>
    <x v="0"/>
  </r>
  <r>
    <d v="1994-05-26T00:00:00"/>
    <x v="0"/>
    <n v="1"/>
    <n v="3"/>
    <x v="17"/>
    <n v="51"/>
    <x v="0"/>
    <n v="64"/>
    <n v="2.59"/>
    <n v="2.3226616450000002"/>
    <m/>
    <m/>
    <n v="8"/>
    <n v="399"/>
    <n v="1"/>
    <x v="0"/>
  </r>
  <r>
    <d v="1994-05-26T00:00:00"/>
    <x v="0"/>
    <n v="1"/>
    <n v="3"/>
    <x v="17"/>
    <n v="52"/>
    <x v="0"/>
    <n v="65"/>
    <n v="2.72"/>
    <n v="2.4392431170000002"/>
    <m/>
    <m/>
    <n v="8"/>
    <n v="399"/>
    <n v="1"/>
    <x v="0"/>
  </r>
  <r>
    <d v="1994-05-26T00:00:00"/>
    <x v="0"/>
    <n v="1"/>
    <n v="3"/>
    <x v="17"/>
    <n v="53"/>
    <x v="0"/>
    <n v="70"/>
    <n v="3.19"/>
    <n v="2.8607299789999998"/>
    <m/>
    <m/>
    <n v="8"/>
    <n v="399"/>
    <n v="1"/>
    <x v="0"/>
  </r>
  <r>
    <d v="1994-05-26T00:00:00"/>
    <x v="0"/>
    <n v="1"/>
    <n v="3"/>
    <x v="17"/>
    <n v="54"/>
    <x v="0"/>
    <n v="61"/>
    <n v="2.34"/>
    <n v="2.0984665050000002"/>
    <m/>
    <m/>
    <n v="8"/>
    <n v="399"/>
    <n v="1"/>
    <x v="0"/>
  </r>
  <r>
    <d v="1994-05-26T00:00:00"/>
    <x v="0"/>
    <n v="1"/>
    <n v="3"/>
    <x v="17"/>
    <n v="55"/>
    <x v="0"/>
    <n v="71"/>
    <n v="3.37"/>
    <n v="3.0221504800000001"/>
    <m/>
    <m/>
    <n v="8"/>
    <n v="399"/>
    <n v="1"/>
    <x v="0"/>
  </r>
  <r>
    <d v="1994-05-26T00:00:00"/>
    <x v="0"/>
    <n v="1"/>
    <n v="3"/>
    <x v="17"/>
    <n v="56"/>
    <x v="0"/>
    <n v="60"/>
    <n v="2.12"/>
    <n v="1.9011747830000001"/>
    <m/>
    <m/>
    <n v="8"/>
    <n v="399"/>
    <n v="1"/>
    <x v="0"/>
  </r>
  <r>
    <d v="1994-05-26T00:00:00"/>
    <x v="0"/>
    <n v="1"/>
    <n v="3"/>
    <x v="17"/>
    <n v="57"/>
    <x v="0"/>
    <n v="66"/>
    <n v="2.89"/>
    <n v="2.5916958120000002"/>
    <m/>
    <m/>
    <n v="8"/>
    <n v="399"/>
    <n v="1"/>
    <x v="0"/>
  </r>
  <r>
    <d v="1994-05-26T00:00:00"/>
    <x v="0"/>
    <n v="1"/>
    <n v="3"/>
    <x v="17"/>
    <n v="58"/>
    <x v="0"/>
    <n v="60"/>
    <n v="2.25"/>
    <n v="2.0177562550000001"/>
    <m/>
    <m/>
    <n v="8"/>
    <n v="399"/>
    <n v="1"/>
    <x v="0"/>
  </r>
  <r>
    <d v="1994-05-26T00:00:00"/>
    <x v="0"/>
    <n v="1"/>
    <n v="3"/>
    <x v="17"/>
    <n v="59"/>
    <x v="0"/>
    <n v="63"/>
    <n v="2.5099999999999998"/>
    <n v="2.2509191999999998"/>
    <m/>
    <m/>
    <n v="8"/>
    <n v="399"/>
    <n v="1"/>
    <x v="0"/>
  </r>
  <r>
    <d v="1994-05-26T00:00:00"/>
    <x v="0"/>
    <n v="1"/>
    <n v="3"/>
    <x v="17"/>
    <n v="60"/>
    <x v="0"/>
    <n v="71"/>
    <n v="3.84"/>
    <n v="3.4436373420000002"/>
    <m/>
    <m/>
    <n v="8"/>
    <n v="399"/>
    <n v="1"/>
    <x v="0"/>
  </r>
  <r>
    <d v="1994-05-26T00:00:00"/>
    <x v="0"/>
    <n v="1"/>
    <n v="3"/>
    <x v="17"/>
    <n v="61"/>
    <x v="0"/>
    <n v="89"/>
    <n v="6.62"/>
    <n v="5.9366872930000003"/>
    <m/>
    <n v="1"/>
    <n v="8"/>
    <n v="399"/>
    <n v="1"/>
    <x v="0"/>
  </r>
  <r>
    <d v="1994-05-26T00:00:00"/>
    <x v="0"/>
    <n v="1"/>
    <n v="3"/>
    <x v="17"/>
    <n v="62"/>
    <x v="0"/>
    <n v="82"/>
    <n v="5.24"/>
    <n v="4.6991301229999998"/>
    <m/>
    <n v="1"/>
    <n v="8"/>
    <n v="399"/>
    <n v="1"/>
    <x v="0"/>
  </r>
  <r>
    <d v="1994-05-26T00:00:00"/>
    <x v="0"/>
    <n v="1"/>
    <n v="3"/>
    <x v="17"/>
    <n v="63"/>
    <x v="0"/>
    <n v="82"/>
    <n v="5.41"/>
    <n v="4.8515828179999998"/>
    <m/>
    <n v="1"/>
    <n v="8"/>
    <n v="399"/>
    <n v="1"/>
    <x v="0"/>
  </r>
  <r>
    <d v="1994-05-26T00:00:00"/>
    <x v="0"/>
    <n v="1"/>
    <n v="3"/>
    <x v="17"/>
    <n v="64"/>
    <x v="0"/>
    <n v="62"/>
    <n v="2.2999999999999998"/>
    <n v="2.0625952829999998"/>
    <m/>
    <m/>
    <n v="8"/>
    <n v="399"/>
    <n v="1"/>
    <x v="0"/>
  </r>
  <r>
    <d v="1994-05-26T00:00:00"/>
    <x v="0"/>
    <n v="1"/>
    <n v="3"/>
    <x v="17"/>
    <n v="65"/>
    <x v="0"/>
    <n v="60"/>
    <n v="2.1800000000000002"/>
    <n v="1.954981616"/>
    <m/>
    <m/>
    <n v="8"/>
    <n v="399"/>
    <n v="1"/>
    <x v="0"/>
  </r>
  <r>
    <d v="1994-05-26T00:00:00"/>
    <x v="0"/>
    <n v="1"/>
    <n v="3"/>
    <x v="17"/>
    <n v="66"/>
    <x v="0"/>
    <n v="62"/>
    <n v="2.2599999999999998"/>
    <n v="2.0267240609999999"/>
    <m/>
    <m/>
    <n v="8"/>
    <n v="399"/>
    <n v="1"/>
    <x v="0"/>
  </r>
  <r>
    <d v="1994-05-26T00:00:00"/>
    <x v="0"/>
    <n v="1"/>
    <n v="3"/>
    <x v="17"/>
    <n v="67"/>
    <x v="0"/>
    <n v="70"/>
    <n v="3.74"/>
    <n v="3.3539592859999998"/>
    <m/>
    <m/>
    <n v="8"/>
    <n v="399"/>
    <n v="1"/>
    <x v="0"/>
  </r>
  <r>
    <d v="1994-05-26T00:00:00"/>
    <x v="0"/>
    <n v="1"/>
    <n v="3"/>
    <x v="17"/>
    <n v="68"/>
    <x v="0"/>
    <n v="58"/>
    <n v="1.83"/>
    <n v="1.641108421"/>
    <m/>
    <m/>
    <n v="8"/>
    <n v="399"/>
    <n v="1"/>
    <x v="0"/>
  </r>
  <r>
    <d v="1994-05-26T00:00:00"/>
    <x v="0"/>
    <n v="1"/>
    <n v="3"/>
    <x v="17"/>
    <n v="69"/>
    <x v="0"/>
    <n v="76"/>
    <n v="3.91"/>
    <n v="3.5064119809999998"/>
    <m/>
    <n v="1"/>
    <n v="8"/>
    <n v="399"/>
    <n v="1"/>
    <x v="0"/>
  </r>
  <r>
    <d v="1994-05-26T00:00:00"/>
    <x v="0"/>
    <n v="1"/>
    <n v="3"/>
    <x v="17"/>
    <n v="70"/>
    <x v="0"/>
    <n v="60"/>
    <n v="1.99"/>
    <n v="1.78459331"/>
    <m/>
    <m/>
    <n v="8"/>
    <n v="399"/>
    <n v="1"/>
    <x v="0"/>
  </r>
  <r>
    <d v="1994-05-26T00:00:00"/>
    <x v="0"/>
    <n v="1"/>
    <n v="3"/>
    <x v="17"/>
    <n v="71"/>
    <x v="0"/>
    <n v="83"/>
    <n v="5.13"/>
    <n v="4.6004842620000002"/>
    <m/>
    <n v="1"/>
    <n v="8"/>
    <n v="399"/>
    <n v="1"/>
    <x v="0"/>
  </r>
  <r>
    <d v="1994-05-26T00:00:00"/>
    <x v="0"/>
    <n v="1"/>
    <n v="3"/>
    <x v="17"/>
    <n v="72"/>
    <x v="0"/>
    <n v="63"/>
    <n v="2.5299999999999998"/>
    <n v="2.2688548110000002"/>
    <m/>
    <m/>
    <n v="8"/>
    <n v="399"/>
    <n v="1"/>
    <x v="0"/>
  </r>
  <r>
    <d v="1994-05-26T00:00:00"/>
    <x v="0"/>
    <n v="1"/>
    <n v="3"/>
    <x v="17"/>
    <n v="73"/>
    <x v="0"/>
    <n v="71"/>
    <n v="3.42"/>
    <n v="3.0669895079999998"/>
    <m/>
    <m/>
    <n v="8"/>
    <n v="399"/>
    <n v="1"/>
    <x v="0"/>
  </r>
  <r>
    <d v="1994-05-26T00:00:00"/>
    <x v="0"/>
    <n v="1"/>
    <n v="3"/>
    <x v="17"/>
    <n v="74"/>
    <x v="0"/>
    <n v="60"/>
    <n v="1.84"/>
    <n v="1.6500762259999999"/>
    <m/>
    <m/>
    <n v="8"/>
    <n v="399"/>
    <n v="1"/>
    <x v="0"/>
  </r>
  <r>
    <d v="1994-05-26T00:00:00"/>
    <x v="0"/>
    <n v="1"/>
    <n v="3"/>
    <x v="17"/>
    <n v="75"/>
    <x v="0"/>
    <n v="84"/>
    <n v="5.86"/>
    <n v="5.2551340690000004"/>
    <m/>
    <n v="1"/>
    <n v="8"/>
    <n v="399"/>
    <n v="1"/>
    <x v="0"/>
  </r>
  <r>
    <d v="1994-05-26T00:00:00"/>
    <x v="0"/>
    <n v="1"/>
    <n v="3"/>
    <x v="17"/>
    <n v="76"/>
    <x v="0"/>
    <n v="86"/>
    <n v="5.8"/>
    <n v="5.2013272349999999"/>
    <m/>
    <n v="1"/>
    <n v="8"/>
    <n v="399"/>
    <n v="1"/>
    <x v="0"/>
  </r>
  <r>
    <d v="1994-05-26T00:00:00"/>
    <x v="0"/>
    <n v="1"/>
    <n v="3"/>
    <x v="17"/>
    <n v="77"/>
    <x v="0"/>
    <n v="61"/>
    <n v="2.2200000000000002"/>
    <n v="1.9908528379999999"/>
    <m/>
    <m/>
    <n v="8"/>
    <n v="399"/>
    <n v="1"/>
    <x v="0"/>
  </r>
  <r>
    <d v="1994-05-26T00:00:00"/>
    <x v="0"/>
    <n v="1"/>
    <n v="3"/>
    <x v="17"/>
    <n v="78"/>
    <x v="0"/>
    <n v="81"/>
    <n v="4.7699999999999996"/>
    <n v="4.2776432609999997"/>
    <m/>
    <n v="1"/>
    <n v="8"/>
    <n v="399"/>
    <n v="1"/>
    <x v="0"/>
  </r>
  <r>
    <d v="1994-05-26T00:00:00"/>
    <x v="0"/>
    <n v="1"/>
    <n v="3"/>
    <x v="17"/>
    <n v="79"/>
    <x v="0"/>
    <n v="71"/>
    <n v="3.22"/>
    <n v="2.887633396"/>
    <m/>
    <m/>
    <n v="8"/>
    <n v="399"/>
    <n v="1"/>
    <x v="0"/>
  </r>
  <r>
    <d v="1994-05-26T00:00:00"/>
    <x v="0"/>
    <n v="1"/>
    <n v="3"/>
    <x v="17"/>
    <n v="80"/>
    <x v="0"/>
    <n v="78"/>
    <n v="4.22"/>
    <n v="3.7844139540000001"/>
    <m/>
    <n v="1"/>
    <n v="8"/>
    <n v="399"/>
    <n v="1"/>
    <x v="0"/>
  </r>
  <r>
    <d v="1994-05-26T00:00:00"/>
    <x v="0"/>
    <n v="1"/>
    <n v="3"/>
    <x v="17"/>
    <n v="81"/>
    <x v="0"/>
    <n v="77"/>
    <n v="4.32"/>
    <n v="3.87409201"/>
    <m/>
    <n v="1"/>
    <n v="8"/>
    <n v="399"/>
    <n v="1"/>
    <x v="0"/>
  </r>
  <r>
    <d v="1994-05-26T00:00:00"/>
    <x v="0"/>
    <n v="1"/>
    <n v="3"/>
    <x v="17"/>
    <n v="82"/>
    <x v="0"/>
    <n v="60"/>
    <n v="2.21"/>
    <n v="1.981885033"/>
    <m/>
    <m/>
    <n v="8"/>
    <n v="399"/>
    <n v="1"/>
    <x v="0"/>
  </r>
  <r>
    <d v="1994-05-26T00:00:00"/>
    <x v="0"/>
    <n v="1"/>
    <n v="3"/>
    <x v="17"/>
    <n v="83"/>
    <x v="0"/>
    <n v="83"/>
    <n v="5.8"/>
    <n v="5.2013272349999999"/>
    <m/>
    <n v="1"/>
    <n v="8"/>
    <n v="399"/>
    <n v="1"/>
    <x v="0"/>
  </r>
  <r>
    <d v="1994-05-26T00:00:00"/>
    <x v="0"/>
    <n v="1"/>
    <n v="3"/>
    <x v="17"/>
    <n v="84"/>
    <x v="0"/>
    <n v="67"/>
    <n v="2.84"/>
    <n v="2.546856784"/>
    <m/>
    <m/>
    <n v="8"/>
    <n v="399"/>
    <n v="1"/>
    <x v="0"/>
  </r>
  <r>
    <d v="1994-05-26T00:00:00"/>
    <x v="0"/>
    <n v="1"/>
    <n v="3"/>
    <x v="17"/>
    <n v="85"/>
    <x v="0"/>
    <n v="69"/>
    <n v="2.94"/>
    <n v="2.6365348399999999"/>
    <m/>
    <m/>
    <n v="8"/>
    <n v="399"/>
    <n v="1"/>
    <x v="0"/>
  </r>
  <r>
    <d v="1994-05-26T00:00:00"/>
    <x v="0"/>
    <n v="1"/>
    <n v="3"/>
    <x v="17"/>
    <n v="86"/>
    <x v="0"/>
    <n v="72"/>
    <n v="3.08"/>
    <n v="2.7620841180000002"/>
    <m/>
    <m/>
    <n v="8"/>
    <n v="399"/>
    <n v="1"/>
    <x v="0"/>
  </r>
  <r>
    <d v="1994-05-26T00:00:00"/>
    <x v="0"/>
    <n v="1"/>
    <n v="3"/>
    <x v="17"/>
    <n v="87"/>
    <x v="0"/>
    <n v="89"/>
    <n v="6.97"/>
    <n v="6.2505604879999996"/>
    <m/>
    <n v="1"/>
    <n v="8"/>
    <n v="399"/>
    <n v="1"/>
    <x v="0"/>
  </r>
  <r>
    <d v="1994-05-26T00:00:00"/>
    <x v="0"/>
    <n v="1"/>
    <n v="3"/>
    <x v="17"/>
    <n v="88"/>
    <x v="0"/>
    <n v="55"/>
    <n v="1.67"/>
    <n v="1.497623532"/>
    <m/>
    <m/>
    <n v="8"/>
    <n v="399"/>
    <n v="1"/>
    <x v="0"/>
  </r>
  <r>
    <d v="1994-05-26T00:00:00"/>
    <x v="0"/>
    <n v="1"/>
    <n v="3"/>
    <x v="17"/>
    <n v="89"/>
    <x v="0"/>
    <n v="47"/>
    <n v="1.03"/>
    <n v="0.92368397499999999"/>
    <m/>
    <m/>
    <n v="8"/>
    <n v="399"/>
    <n v="1"/>
    <x v="0"/>
  </r>
  <r>
    <d v="1994-05-26T00:00:00"/>
    <x v="0"/>
    <n v="1"/>
    <n v="3"/>
    <x v="17"/>
    <n v="90"/>
    <x v="0"/>
    <n v="71"/>
    <n v="3.37"/>
    <n v="3.0221504800000001"/>
    <m/>
    <m/>
    <n v="8"/>
    <n v="399"/>
    <n v="1"/>
    <x v="0"/>
  </r>
  <r>
    <d v="1994-05-26T00:00:00"/>
    <x v="0"/>
    <n v="1"/>
    <n v="3"/>
    <x v="17"/>
    <n v="91"/>
    <x v="0"/>
    <n v="94"/>
    <n v="8.67"/>
    <n v="7.7750874359999997"/>
    <m/>
    <n v="1"/>
    <n v="8"/>
    <n v="399"/>
    <n v="1"/>
    <x v="0"/>
  </r>
  <r>
    <d v="1994-05-26T00:00:00"/>
    <x v="0"/>
    <n v="1"/>
    <n v="3"/>
    <x v="17"/>
    <n v="92"/>
    <x v="0"/>
    <n v="62"/>
    <n v="2.38"/>
    <n v="2.1343377280000002"/>
    <m/>
    <m/>
    <n v="8"/>
    <n v="399"/>
    <n v="1"/>
    <x v="0"/>
  </r>
  <r>
    <d v="1994-05-26T00:00:00"/>
    <x v="0"/>
    <n v="1"/>
    <n v="3"/>
    <x v="17"/>
    <n v="93"/>
    <x v="0"/>
    <n v="61"/>
    <n v="2.02"/>
    <n v="1.811496727"/>
    <m/>
    <m/>
    <n v="8"/>
    <n v="399"/>
    <n v="1"/>
    <x v="0"/>
  </r>
  <r>
    <d v="1994-05-26T00:00:00"/>
    <x v="0"/>
    <n v="1"/>
    <n v="3"/>
    <x v="17"/>
    <n v="94"/>
    <x v="0"/>
    <n v="78"/>
    <n v="4.3899999999999997"/>
    <n v="3.9368666490000002"/>
    <m/>
    <n v="1"/>
    <n v="8"/>
    <n v="399"/>
    <n v="1"/>
    <x v="0"/>
  </r>
  <r>
    <d v="1994-05-26T00:00:00"/>
    <x v="0"/>
    <n v="1"/>
    <n v="3"/>
    <x v="17"/>
    <n v="95"/>
    <x v="0"/>
    <n v="84"/>
    <n v="5.42"/>
    <n v="4.860550623"/>
    <m/>
    <n v="1"/>
    <n v="8"/>
    <n v="399"/>
    <n v="1"/>
    <x v="0"/>
  </r>
  <r>
    <d v="1994-05-26T00:00:00"/>
    <x v="0"/>
    <n v="1"/>
    <n v="3"/>
    <x v="17"/>
    <n v="96"/>
    <x v="0"/>
    <n v="57"/>
    <n v="1.78"/>
    <n v="1.596269393"/>
    <m/>
    <m/>
    <n v="8"/>
    <n v="399"/>
    <n v="1"/>
    <x v="0"/>
  </r>
  <r>
    <d v="1994-05-26T00:00:00"/>
    <x v="0"/>
    <n v="1"/>
    <n v="3"/>
    <x v="17"/>
    <n v="97"/>
    <x v="0"/>
    <n v="62"/>
    <n v="2.27"/>
    <n v="2.0356918660000001"/>
    <m/>
    <m/>
    <n v="8"/>
    <n v="399"/>
    <n v="1"/>
    <x v="0"/>
  </r>
  <r>
    <d v="1994-05-26T00:00:00"/>
    <x v="0"/>
    <n v="1"/>
    <n v="3"/>
    <x v="17"/>
    <n v="98"/>
    <x v="0"/>
    <n v="57"/>
    <n v="1.71"/>
    <n v="1.5334947539999999"/>
    <m/>
    <m/>
    <n v="8"/>
    <n v="399"/>
    <n v="1"/>
    <x v="0"/>
  </r>
  <r>
    <d v="1994-05-26T00:00:00"/>
    <x v="0"/>
    <n v="1"/>
    <n v="3"/>
    <x v="17"/>
    <n v="99"/>
    <x v="0"/>
    <n v="53"/>
    <n v="1.48"/>
    <n v="1.327235226"/>
    <m/>
    <m/>
    <n v="8"/>
    <n v="399"/>
    <n v="1"/>
    <x v="0"/>
  </r>
  <r>
    <d v="1994-05-26T00:00:00"/>
    <x v="0"/>
    <n v="1"/>
    <n v="3"/>
    <x v="17"/>
    <n v="100"/>
    <x v="0"/>
    <n v="45"/>
    <n v="0.95"/>
    <n v="0.85194152999999995"/>
    <m/>
    <m/>
    <n v="8"/>
    <n v="399"/>
    <n v="1"/>
    <x v="0"/>
  </r>
  <r>
    <d v="1994-05-26T00:00:00"/>
    <x v="0"/>
    <n v="1"/>
    <n v="3"/>
    <x v="17"/>
    <n v="101"/>
    <x v="0"/>
    <n v="75"/>
    <n v="4.07"/>
    <n v="3.6498968700000001"/>
    <m/>
    <n v="1"/>
    <n v="8"/>
    <n v="399"/>
    <n v="1"/>
    <x v="0"/>
  </r>
  <r>
    <d v="1994-05-26T00:00:00"/>
    <x v="0"/>
    <n v="1"/>
    <n v="3"/>
    <x v="17"/>
    <n v="102"/>
    <x v="0"/>
    <n v="69"/>
    <n v="3.18"/>
    <n v="2.8517621740000001"/>
    <m/>
    <m/>
    <n v="8"/>
    <n v="399"/>
    <n v="1"/>
    <x v="0"/>
  </r>
  <r>
    <d v="1994-05-26T00:00:00"/>
    <x v="0"/>
    <n v="1"/>
    <n v="3"/>
    <x v="17"/>
    <n v="103"/>
    <x v="0"/>
    <n v="70"/>
    <n v="3.14"/>
    <n v="2.8158909510000001"/>
    <m/>
    <m/>
    <n v="8"/>
    <n v="399"/>
    <n v="1"/>
    <x v="0"/>
  </r>
  <r>
    <d v="1994-05-26T00:00:00"/>
    <x v="0"/>
    <n v="1"/>
    <n v="3"/>
    <x v="17"/>
    <n v="104"/>
    <x v="0"/>
    <n v="70"/>
    <n v="3.28"/>
    <n v="2.94144023"/>
    <m/>
    <m/>
    <n v="8"/>
    <n v="399"/>
    <n v="1"/>
    <x v="0"/>
  </r>
  <r>
    <d v="1994-05-26T00:00:00"/>
    <x v="0"/>
    <n v="1"/>
    <n v="3"/>
    <x v="17"/>
    <n v="105"/>
    <x v="0"/>
    <n v="72"/>
    <n v="3.49"/>
    <n v="3.1297641469999999"/>
    <m/>
    <m/>
    <n v="8"/>
    <n v="399"/>
    <n v="1"/>
    <x v="0"/>
  </r>
  <r>
    <d v="1994-06-02T00:00:00"/>
    <x v="0"/>
    <n v="1"/>
    <n v="1"/>
    <x v="17"/>
    <n v="1"/>
    <x v="0"/>
    <n v="77"/>
    <n v="4.1500000000000004"/>
    <n v="3.721639315"/>
    <m/>
    <n v="1"/>
    <n v="8"/>
    <n v="399"/>
    <n v="1"/>
    <x v="0"/>
  </r>
  <r>
    <d v="1994-06-02T00:00:00"/>
    <x v="0"/>
    <n v="1"/>
    <n v="1"/>
    <x v="17"/>
    <n v="2"/>
    <x v="0"/>
    <n v="76"/>
    <n v="3.89"/>
    <n v="3.4884763699999999"/>
    <m/>
    <n v="1"/>
    <n v="8"/>
    <n v="399"/>
    <n v="1"/>
    <x v="0"/>
  </r>
  <r>
    <d v="1994-06-02T00:00:00"/>
    <x v="0"/>
    <n v="1"/>
    <n v="1"/>
    <x v="17"/>
    <n v="3"/>
    <x v="0"/>
    <n v="88"/>
    <n v="5.93"/>
    <n v="5.317908708"/>
    <m/>
    <n v="1"/>
    <n v="8"/>
    <n v="399"/>
    <n v="1"/>
    <x v="0"/>
  </r>
  <r>
    <d v="1994-06-02T00:00:00"/>
    <x v="0"/>
    <n v="1"/>
    <n v="1"/>
    <x v="17"/>
    <n v="4"/>
    <x v="0"/>
    <n v="81"/>
    <n v="5.08"/>
    <n v="4.555645234"/>
    <m/>
    <n v="1"/>
    <n v="8"/>
    <n v="399"/>
    <n v="1"/>
    <x v="0"/>
  </r>
  <r>
    <d v="1994-06-02T00:00:00"/>
    <x v="0"/>
    <n v="1"/>
    <n v="1"/>
    <x v="17"/>
    <n v="5"/>
    <x v="0"/>
    <n v="91"/>
    <n v="8.4600000000000009"/>
    <n v="7.5867635189999998"/>
    <m/>
    <n v="1"/>
    <n v="8"/>
    <n v="399"/>
    <n v="1"/>
    <x v="0"/>
  </r>
  <r>
    <d v="1994-06-02T00:00:00"/>
    <x v="0"/>
    <n v="1"/>
    <n v="1"/>
    <x v="17"/>
    <n v="6"/>
    <x v="0"/>
    <n v="87"/>
    <n v="5.67"/>
    <n v="5.0847457629999999"/>
    <m/>
    <n v="1"/>
    <n v="8"/>
    <n v="399"/>
    <n v="1"/>
    <x v="0"/>
  </r>
  <r>
    <d v="1994-06-02T00:00:00"/>
    <x v="0"/>
    <n v="1"/>
    <n v="1"/>
    <x v="17"/>
    <n v="7"/>
    <x v="0"/>
    <n v="84"/>
    <n v="5.23"/>
    <n v="4.6901623170000004"/>
    <m/>
    <n v="1"/>
    <n v="8"/>
    <n v="399"/>
    <n v="1"/>
    <x v="0"/>
  </r>
  <r>
    <d v="1994-06-02T00:00:00"/>
    <x v="0"/>
    <n v="1"/>
    <n v="1"/>
    <x v="17"/>
    <n v="8"/>
    <x v="0"/>
    <n v="80"/>
    <n v="4.55"/>
    <n v="4.0803515380000004"/>
    <m/>
    <n v="1"/>
    <n v="8"/>
    <n v="399"/>
    <n v="1"/>
    <x v="0"/>
  </r>
  <r>
    <d v="1994-06-02T00:00:00"/>
    <x v="0"/>
    <n v="1"/>
    <n v="1"/>
    <x v="17"/>
    <n v="9"/>
    <x v="0"/>
    <n v="80"/>
    <n v="4.58"/>
    <n v="4.1072549550000002"/>
    <m/>
    <n v="1"/>
    <n v="8"/>
    <n v="399"/>
    <n v="1"/>
    <x v="0"/>
  </r>
  <r>
    <d v="1994-06-02T00:00:00"/>
    <x v="0"/>
    <n v="1"/>
    <n v="1"/>
    <x v="17"/>
    <n v="10"/>
    <x v="0"/>
    <n v="77"/>
    <n v="4.0599999999999996"/>
    <n v="3.6409290649999999"/>
    <m/>
    <n v="1"/>
    <n v="8"/>
    <n v="399"/>
    <n v="1"/>
    <x v="0"/>
  </r>
  <r>
    <d v="1994-06-02T00:00:00"/>
    <x v="0"/>
    <n v="1"/>
    <n v="1"/>
    <x v="17"/>
    <n v="11"/>
    <x v="0"/>
    <n v="95"/>
    <n v="8.58"/>
    <n v="7.6943771859999996"/>
    <m/>
    <n v="1"/>
    <n v="8"/>
    <n v="399"/>
    <n v="1"/>
    <x v="0"/>
  </r>
  <r>
    <d v="1994-06-02T00:00:00"/>
    <x v="0"/>
    <n v="1"/>
    <n v="1"/>
    <x v="17"/>
    <n v="12"/>
    <x v="0"/>
    <n v="78"/>
    <n v="4.45"/>
    <n v="3.990673482"/>
    <m/>
    <n v="1"/>
    <n v="8"/>
    <n v="399"/>
    <n v="1"/>
    <x v="0"/>
  </r>
  <r>
    <d v="1994-06-02T00:00:00"/>
    <x v="0"/>
    <n v="1"/>
    <n v="1"/>
    <x v="17"/>
    <n v="13"/>
    <x v="0"/>
    <n v="74"/>
    <n v="3.63"/>
    <n v="3.2553134250000002"/>
    <m/>
    <m/>
    <n v="8"/>
    <n v="399"/>
    <n v="1"/>
    <x v="0"/>
  </r>
  <r>
    <d v="1994-06-02T00:00:00"/>
    <x v="0"/>
    <n v="1"/>
    <n v="1"/>
    <x v="17"/>
    <n v="14"/>
    <x v="0"/>
    <n v="83"/>
    <n v="4.97"/>
    <n v="4.4569993720000003"/>
    <m/>
    <n v="1"/>
    <n v="8"/>
    <n v="399"/>
    <n v="1"/>
    <x v="0"/>
  </r>
  <r>
    <d v="1994-06-02T00:00:00"/>
    <x v="0"/>
    <n v="1"/>
    <n v="1"/>
    <x v="17"/>
    <n v="15"/>
    <x v="0"/>
    <n v="84"/>
    <n v="5.44"/>
    <n v="4.8784862340000004"/>
    <m/>
    <n v="1"/>
    <n v="8"/>
    <n v="399"/>
    <n v="1"/>
    <x v="0"/>
  </r>
  <r>
    <d v="1994-06-02T00:00:00"/>
    <x v="0"/>
    <n v="1"/>
    <n v="1"/>
    <x v="17"/>
    <n v="16"/>
    <x v="0"/>
    <n v="83"/>
    <n v="5.2"/>
    <n v="4.6632589009999998"/>
    <m/>
    <n v="1"/>
    <n v="8"/>
    <n v="399"/>
    <n v="1"/>
    <x v="0"/>
  </r>
  <r>
    <d v="1994-06-02T00:00:00"/>
    <x v="0"/>
    <n v="1"/>
    <n v="1"/>
    <x v="17"/>
    <n v="17"/>
    <x v="0"/>
    <n v="79"/>
    <n v="4.3600000000000003"/>
    <n v="3.909963232"/>
    <m/>
    <n v="1"/>
    <n v="8"/>
    <n v="399"/>
    <n v="1"/>
    <x v="0"/>
  </r>
  <r>
    <d v="1994-06-02T00:00:00"/>
    <x v="0"/>
    <n v="1"/>
    <n v="1"/>
    <x v="17"/>
    <n v="18"/>
    <x v="0"/>
    <n v="78"/>
    <n v="4.34"/>
    <n v="3.892027621"/>
    <m/>
    <n v="1"/>
    <n v="8"/>
    <n v="399"/>
    <n v="1"/>
    <x v="0"/>
  </r>
  <r>
    <d v="1994-06-02T00:00:00"/>
    <x v="0"/>
    <n v="1"/>
    <n v="1"/>
    <x v="17"/>
    <n v="19"/>
    <x v="0"/>
    <n v="84"/>
    <n v="5.16"/>
    <n v="4.6273876779999998"/>
    <m/>
    <n v="1"/>
    <n v="8"/>
    <n v="399"/>
    <n v="1"/>
    <x v="0"/>
  </r>
  <r>
    <d v="1994-06-02T00:00:00"/>
    <x v="0"/>
    <n v="1"/>
    <n v="1"/>
    <x v="17"/>
    <n v="20"/>
    <x v="0"/>
    <n v="80"/>
    <n v="4.6500000000000004"/>
    <n v="4.1700295939999998"/>
    <m/>
    <n v="1"/>
    <n v="8"/>
    <n v="399"/>
    <n v="1"/>
    <x v="0"/>
  </r>
  <r>
    <d v="1994-06-02T00:00:00"/>
    <x v="0"/>
    <n v="1"/>
    <n v="1"/>
    <x v="17"/>
    <n v="21"/>
    <x v="0"/>
    <n v="72"/>
    <n v="3.3"/>
    <n v="2.959375841"/>
    <m/>
    <m/>
    <n v="8"/>
    <n v="399"/>
    <n v="1"/>
    <x v="0"/>
  </r>
  <r>
    <d v="1994-06-02T00:00:00"/>
    <x v="0"/>
    <n v="1"/>
    <n v="1"/>
    <x v="17"/>
    <n v="22"/>
    <x v="0"/>
    <n v="79"/>
    <n v="4.28"/>
    <n v="3.838220787"/>
    <m/>
    <n v="1"/>
    <n v="8"/>
    <n v="399"/>
    <n v="1"/>
    <x v="0"/>
  </r>
  <r>
    <d v="1994-06-02T00:00:00"/>
    <x v="0"/>
    <n v="1"/>
    <n v="1"/>
    <x v="17"/>
    <n v="23"/>
    <x v="0"/>
    <n v="68"/>
    <n v="3.17"/>
    <n v="2.8427943679999998"/>
    <m/>
    <m/>
    <n v="8"/>
    <n v="399"/>
    <n v="1"/>
    <x v="0"/>
  </r>
  <r>
    <d v="1994-06-02T00:00:00"/>
    <x v="0"/>
    <n v="1"/>
    <n v="1"/>
    <x v="17"/>
    <n v="24"/>
    <x v="0"/>
    <n v="81"/>
    <n v="4.47"/>
    <n v="4.0086090929999996"/>
    <m/>
    <n v="1"/>
    <n v="8"/>
    <n v="399"/>
    <n v="1"/>
    <x v="0"/>
  </r>
  <r>
    <d v="1994-06-02T00:00:00"/>
    <x v="0"/>
    <n v="1"/>
    <n v="1"/>
    <x v="17"/>
    <n v="25"/>
    <x v="0"/>
    <n v="78"/>
    <n v="4.41"/>
    <n v="3.9548022600000001"/>
    <m/>
    <n v="1"/>
    <n v="8"/>
    <n v="399"/>
    <n v="1"/>
    <x v="0"/>
  </r>
  <r>
    <d v="1994-06-02T00:00:00"/>
    <x v="0"/>
    <n v="1"/>
    <n v="1"/>
    <x v="17"/>
    <n v="26"/>
    <x v="0"/>
    <n v="84"/>
    <n v="5.29"/>
    <n v="4.7439691509999999"/>
    <m/>
    <n v="1"/>
    <n v="8"/>
    <n v="399"/>
    <n v="1"/>
    <x v="0"/>
  </r>
  <r>
    <d v="1994-06-02T00:00:00"/>
    <x v="0"/>
    <n v="1"/>
    <n v="1"/>
    <x v="17"/>
    <n v="27"/>
    <x v="0"/>
    <n v="83"/>
    <n v="4.71"/>
    <n v="4.2238364270000002"/>
    <m/>
    <n v="1"/>
    <n v="8"/>
    <n v="399"/>
    <n v="1"/>
    <x v="0"/>
  </r>
  <r>
    <d v="1994-06-02T00:00:00"/>
    <x v="0"/>
    <n v="1"/>
    <n v="1"/>
    <x v="17"/>
    <n v="28"/>
    <x v="0"/>
    <n v="75"/>
    <n v="3.75"/>
    <n v="3.3629270920000001"/>
    <m/>
    <n v="1"/>
    <n v="8"/>
    <n v="399"/>
    <n v="1"/>
    <x v="0"/>
  </r>
  <r>
    <d v="1994-06-02T00:00:00"/>
    <x v="0"/>
    <n v="1"/>
    <n v="1"/>
    <x v="17"/>
    <n v="29"/>
    <x v="0"/>
    <n v="70"/>
    <n v="3.04"/>
    <n v="2.7262128959999998"/>
    <m/>
    <m/>
    <n v="8"/>
    <n v="399"/>
    <n v="1"/>
    <x v="0"/>
  </r>
  <r>
    <d v="1994-06-02T00:00:00"/>
    <x v="0"/>
    <n v="1"/>
    <n v="1"/>
    <x v="17"/>
    <n v="30"/>
    <x v="0"/>
    <n v="79"/>
    <n v="4.26"/>
    <n v="3.8202851760000001"/>
    <m/>
    <n v="1"/>
    <n v="8"/>
    <n v="399"/>
    <n v="1"/>
    <x v="0"/>
  </r>
  <r>
    <d v="1994-06-02T00:00:00"/>
    <x v="0"/>
    <n v="1"/>
    <n v="1"/>
    <x v="17"/>
    <n v="31"/>
    <x v="0"/>
    <n v="85"/>
    <n v="5.68"/>
    <n v="5.0937135680000001"/>
    <m/>
    <n v="1"/>
    <n v="8"/>
    <n v="399"/>
    <n v="1"/>
    <x v="0"/>
  </r>
  <r>
    <d v="1994-06-02T00:00:00"/>
    <x v="0"/>
    <n v="1"/>
    <n v="1"/>
    <x v="17"/>
    <n v="32"/>
    <x v="0"/>
    <n v="75"/>
    <n v="3.72"/>
    <n v="3.3360236749999999"/>
    <m/>
    <n v="1"/>
    <n v="8"/>
    <n v="399"/>
    <n v="1"/>
    <x v="0"/>
  </r>
  <r>
    <d v="1994-06-02T00:00:00"/>
    <x v="0"/>
    <n v="1"/>
    <n v="1"/>
    <x v="17"/>
    <n v="33"/>
    <x v="0"/>
    <n v="82"/>
    <n v="4.58"/>
    <n v="4.1072549550000002"/>
    <m/>
    <n v="1"/>
    <n v="8"/>
    <n v="399"/>
    <n v="1"/>
    <x v="0"/>
  </r>
  <r>
    <d v="1994-06-02T00:00:00"/>
    <x v="0"/>
    <n v="1"/>
    <n v="1"/>
    <x v="17"/>
    <n v="34"/>
    <x v="0"/>
    <n v="83"/>
    <n v="5.36"/>
    <n v="4.8067437899999996"/>
    <m/>
    <n v="1"/>
    <n v="8"/>
    <n v="399"/>
    <n v="1"/>
    <x v="0"/>
  </r>
  <r>
    <d v="1994-06-02T00:00:00"/>
    <x v="0"/>
    <n v="1"/>
    <n v="1"/>
    <x v="17"/>
    <n v="35"/>
    <x v="0"/>
    <n v="88"/>
    <n v="6.37"/>
    <n v="5.7124921530000004"/>
    <m/>
    <n v="1"/>
    <n v="8"/>
    <n v="399"/>
    <n v="1"/>
    <x v="0"/>
  </r>
  <r>
    <d v="1994-06-02T00:00:00"/>
    <x v="0"/>
    <n v="1"/>
    <n v="1"/>
    <x v="17"/>
    <n v="36"/>
    <x v="0"/>
    <n v="84"/>
    <n v="5.63"/>
    <n v="5.0488745399999999"/>
    <m/>
    <n v="1"/>
    <n v="8"/>
    <n v="399"/>
    <n v="1"/>
    <x v="0"/>
  </r>
  <r>
    <d v="1994-06-02T00:00:00"/>
    <x v="0"/>
    <n v="1"/>
    <n v="1"/>
    <x v="17"/>
    <n v="37"/>
    <x v="0"/>
    <n v="84"/>
    <n v="5.3"/>
    <n v="4.7529369560000001"/>
    <m/>
    <n v="1"/>
    <n v="8"/>
    <n v="399"/>
    <n v="1"/>
    <x v="0"/>
  </r>
  <r>
    <d v="1994-06-02T00:00:00"/>
    <x v="0"/>
    <n v="1"/>
    <n v="1"/>
    <x v="17"/>
    <n v="38"/>
    <x v="0"/>
    <n v="86"/>
    <n v="5.88"/>
    <n v="5.2730696799999999"/>
    <m/>
    <n v="1"/>
    <n v="8"/>
    <n v="399"/>
    <n v="1"/>
    <x v="0"/>
  </r>
  <r>
    <d v="1994-06-02T00:00:00"/>
    <x v="0"/>
    <n v="1"/>
    <n v="1"/>
    <x v="17"/>
    <n v="39"/>
    <x v="0"/>
    <n v="86"/>
    <n v="5.17"/>
    <n v="4.6363554840000001"/>
    <m/>
    <n v="1"/>
    <n v="8"/>
    <n v="399"/>
    <n v="1"/>
    <x v="0"/>
  </r>
  <r>
    <d v="1994-06-02T00:00:00"/>
    <x v="0"/>
    <n v="1"/>
    <n v="1"/>
    <x v="17"/>
    <n v="40"/>
    <x v="0"/>
    <n v="95"/>
    <n v="7.49"/>
    <n v="6.7168863779999999"/>
    <m/>
    <n v="1"/>
    <n v="8"/>
    <n v="399"/>
    <n v="1"/>
    <x v="0"/>
  </r>
  <r>
    <d v="1994-06-02T00:00:00"/>
    <x v="0"/>
    <n v="1"/>
    <n v="1"/>
    <x v="17"/>
    <n v="41"/>
    <x v="0"/>
    <n v="78"/>
    <n v="4.08"/>
    <n v="3.6588646759999999"/>
    <m/>
    <n v="1"/>
    <n v="8"/>
    <n v="399"/>
    <n v="1"/>
    <x v="0"/>
  </r>
  <r>
    <d v="1994-06-02T00:00:00"/>
    <x v="0"/>
    <n v="1"/>
    <n v="1"/>
    <x v="17"/>
    <n v="42"/>
    <x v="0"/>
    <n v="74"/>
    <n v="3.47"/>
    <n v="3.111828536"/>
    <m/>
    <m/>
    <n v="8"/>
    <n v="399"/>
    <n v="1"/>
    <x v="0"/>
  </r>
  <r>
    <d v="1994-06-02T00:00:00"/>
    <x v="0"/>
    <n v="1"/>
    <n v="1"/>
    <x v="17"/>
    <n v="43"/>
    <x v="0"/>
    <n v="70"/>
    <n v="3.65"/>
    <n v="3.2732490360000002"/>
    <m/>
    <m/>
    <n v="8"/>
    <n v="399"/>
    <n v="1"/>
    <x v="0"/>
  </r>
  <r>
    <d v="1994-06-02T00:00:00"/>
    <x v="0"/>
    <n v="1"/>
    <n v="1"/>
    <x v="17"/>
    <n v="44"/>
    <x v="0"/>
    <n v="81"/>
    <n v="4.8600000000000003"/>
    <n v="4.3583535109999998"/>
    <m/>
    <n v="1"/>
    <n v="8"/>
    <n v="399"/>
    <n v="1"/>
    <x v="0"/>
  </r>
  <r>
    <d v="1994-06-02T00:00:00"/>
    <x v="0"/>
    <n v="1"/>
    <n v="1"/>
    <x v="17"/>
    <n v="45"/>
    <x v="0"/>
    <n v="78"/>
    <n v="4.21"/>
    <n v="3.7754461479999999"/>
    <m/>
    <n v="1"/>
    <n v="8"/>
    <n v="399"/>
    <n v="1"/>
    <x v="0"/>
  </r>
  <r>
    <d v="1994-06-02T00:00:00"/>
    <x v="0"/>
    <n v="1"/>
    <n v="1"/>
    <x v="17"/>
    <n v="46"/>
    <x v="0"/>
    <n v="80"/>
    <n v="4.6100000000000003"/>
    <n v="4.1341583709999998"/>
    <m/>
    <n v="1"/>
    <n v="8"/>
    <n v="399"/>
    <n v="1"/>
    <x v="0"/>
  </r>
  <r>
    <d v="1994-06-02T00:00:00"/>
    <x v="0"/>
    <n v="1"/>
    <n v="1"/>
    <x v="17"/>
    <n v="47"/>
    <x v="0"/>
    <n v="78"/>
    <n v="4.1100000000000003"/>
    <n v="3.6857680930000001"/>
    <m/>
    <n v="1"/>
    <n v="8"/>
    <n v="399"/>
    <n v="1"/>
    <x v="0"/>
  </r>
  <r>
    <d v="1994-06-02T00:00:00"/>
    <x v="0"/>
    <n v="1"/>
    <n v="1"/>
    <x v="17"/>
    <n v="48"/>
    <x v="0"/>
    <n v="81"/>
    <n v="4.75"/>
    <n v="4.2597076500000002"/>
    <m/>
    <n v="1"/>
    <n v="8"/>
    <n v="399"/>
    <n v="1"/>
    <x v="0"/>
  </r>
  <r>
    <d v="1994-06-02T00:00:00"/>
    <x v="0"/>
    <n v="1"/>
    <n v="1"/>
    <x v="17"/>
    <n v="49"/>
    <x v="0"/>
    <n v="80"/>
    <n v="4.4400000000000004"/>
    <n v="3.9817056769999999"/>
    <m/>
    <n v="1"/>
    <n v="8"/>
    <n v="399"/>
    <n v="1"/>
    <x v="0"/>
  </r>
  <r>
    <d v="1994-06-02T00:00:00"/>
    <x v="0"/>
    <n v="1"/>
    <n v="1"/>
    <x v="17"/>
    <n v="50"/>
    <x v="0"/>
    <n v="78"/>
    <n v="4.32"/>
    <n v="3.87409201"/>
    <m/>
    <n v="1"/>
    <n v="8"/>
    <n v="399"/>
    <n v="1"/>
    <x v="0"/>
  </r>
  <r>
    <d v="1994-06-02T00:00:00"/>
    <x v="0"/>
    <n v="1"/>
    <n v="1"/>
    <x v="17"/>
    <n v="51"/>
    <x v="0"/>
    <n v="93"/>
    <n v="7.5"/>
    <n v="6.725854183"/>
    <m/>
    <n v="1"/>
    <n v="8"/>
    <n v="399"/>
    <n v="1"/>
    <x v="0"/>
  </r>
  <r>
    <d v="1994-06-02T00:00:00"/>
    <x v="0"/>
    <n v="1"/>
    <n v="1"/>
    <x v="17"/>
    <n v="52"/>
    <x v="0"/>
    <n v="83"/>
    <n v="5.0999999999999996"/>
    <n v="4.5735808450000004"/>
    <m/>
    <n v="1"/>
    <n v="8"/>
    <n v="399"/>
    <n v="1"/>
    <x v="0"/>
  </r>
  <r>
    <d v="1994-06-02T00:00:00"/>
    <x v="0"/>
    <n v="1"/>
    <n v="1"/>
    <x v="17"/>
    <n v="53"/>
    <x v="0"/>
    <n v="79"/>
    <n v="4.16"/>
    <n v="3.7306071200000002"/>
    <m/>
    <n v="1"/>
    <n v="8"/>
    <n v="399"/>
    <n v="1"/>
    <x v="0"/>
  </r>
  <r>
    <d v="1994-06-02T00:00:00"/>
    <x v="0"/>
    <n v="1"/>
    <n v="1"/>
    <x v="17"/>
    <n v="54"/>
    <x v="0"/>
    <n v="85"/>
    <n v="5.76"/>
    <n v="5.165456013"/>
    <m/>
    <n v="1"/>
    <n v="8"/>
    <n v="399"/>
    <n v="1"/>
    <x v="0"/>
  </r>
  <r>
    <d v="1994-06-02T00:00:00"/>
    <x v="0"/>
    <n v="1"/>
    <n v="1"/>
    <x v="17"/>
    <n v="55"/>
    <x v="0"/>
    <n v="75"/>
    <n v="3.45"/>
    <n v="3.0938929239999999"/>
    <m/>
    <n v="1"/>
    <n v="8"/>
    <n v="399"/>
    <n v="1"/>
    <x v="0"/>
  </r>
  <r>
    <d v="1994-06-02T00:00:00"/>
    <x v="0"/>
    <n v="1"/>
    <n v="1"/>
    <x v="17"/>
    <n v="56"/>
    <x v="0"/>
    <n v="74"/>
    <n v="3.65"/>
    <n v="3.2732490360000002"/>
    <m/>
    <m/>
    <n v="8"/>
    <n v="399"/>
    <n v="1"/>
    <x v="0"/>
  </r>
  <r>
    <d v="1994-06-02T00:00:00"/>
    <x v="0"/>
    <n v="1"/>
    <n v="1"/>
    <x v="17"/>
    <n v="57"/>
    <x v="0"/>
    <n v="83"/>
    <n v="4.4000000000000004"/>
    <n v="3.9458344539999999"/>
    <m/>
    <n v="1"/>
    <n v="8"/>
    <n v="399"/>
    <n v="1"/>
    <x v="0"/>
  </r>
  <r>
    <d v="1994-06-02T00:00:00"/>
    <x v="0"/>
    <n v="1"/>
    <n v="1"/>
    <x v="17"/>
    <n v="58"/>
    <x v="0"/>
    <n v="81"/>
    <n v="5.18"/>
    <n v="4.6453232890000002"/>
    <m/>
    <n v="1"/>
    <n v="8"/>
    <n v="399"/>
    <n v="1"/>
    <x v="0"/>
  </r>
  <r>
    <d v="1994-06-02T00:00:00"/>
    <x v="0"/>
    <n v="1"/>
    <n v="1"/>
    <x v="17"/>
    <n v="59"/>
    <x v="0"/>
    <n v="81"/>
    <n v="4.68"/>
    <n v="4.1969330100000004"/>
    <m/>
    <n v="1"/>
    <n v="8"/>
    <n v="399"/>
    <n v="1"/>
    <x v="0"/>
  </r>
  <r>
    <d v="1994-06-02T00:00:00"/>
    <x v="0"/>
    <n v="1"/>
    <n v="1"/>
    <x v="17"/>
    <n v="60"/>
    <x v="0"/>
    <n v="83"/>
    <n v="5.32"/>
    <n v="4.7708725669999996"/>
    <m/>
    <n v="1"/>
    <n v="8"/>
    <n v="399"/>
    <n v="1"/>
    <x v="0"/>
  </r>
  <r>
    <d v="1994-06-02T00:00:00"/>
    <x v="0"/>
    <n v="1"/>
    <n v="1"/>
    <x v="17"/>
    <n v="61"/>
    <x v="0"/>
    <n v="69"/>
    <n v="2.82"/>
    <n v="2.5289211730000001"/>
    <m/>
    <m/>
    <n v="8"/>
    <n v="399"/>
    <n v="1"/>
    <x v="0"/>
  </r>
  <r>
    <d v="1994-06-02T00:00:00"/>
    <x v="0"/>
    <n v="1"/>
    <n v="1"/>
    <x v="17"/>
    <n v="62"/>
    <x v="0"/>
    <n v="82"/>
    <n v="5.0599999999999996"/>
    <n v="4.5377096220000004"/>
    <m/>
    <n v="1"/>
    <n v="8"/>
    <n v="399"/>
    <n v="1"/>
    <x v="0"/>
  </r>
  <r>
    <d v="1994-06-02T00:00:00"/>
    <x v="0"/>
    <n v="1"/>
    <n v="1"/>
    <x v="17"/>
    <n v="63"/>
    <x v="0"/>
    <n v="79"/>
    <n v="4.22"/>
    <n v="3.7844139540000001"/>
    <m/>
    <n v="1"/>
    <n v="8"/>
    <n v="399"/>
    <n v="1"/>
    <x v="0"/>
  </r>
  <r>
    <d v="1994-06-02T00:00:00"/>
    <x v="0"/>
    <n v="1"/>
    <n v="1"/>
    <x v="17"/>
    <n v="64"/>
    <x v="0"/>
    <n v="84"/>
    <n v="5.76"/>
    <n v="5.165456013"/>
    <m/>
    <n v="1"/>
    <n v="8"/>
    <n v="399"/>
    <n v="1"/>
    <x v="0"/>
  </r>
  <r>
    <d v="1994-06-02T00:00:00"/>
    <x v="0"/>
    <n v="1"/>
    <n v="1"/>
    <x v="17"/>
    <n v="65"/>
    <x v="0"/>
    <n v="73"/>
    <n v="3.55"/>
    <n v="3.1835709799999998"/>
    <m/>
    <m/>
    <n v="8"/>
    <n v="399"/>
    <n v="1"/>
    <x v="0"/>
  </r>
  <r>
    <d v="1994-06-02T00:00:00"/>
    <x v="0"/>
    <n v="1"/>
    <n v="1"/>
    <x v="17"/>
    <n v="66"/>
    <x v="0"/>
    <n v="75"/>
    <n v="3.45"/>
    <n v="3.0938929239999999"/>
    <m/>
    <n v="1"/>
    <n v="8"/>
    <n v="399"/>
    <n v="1"/>
    <x v="0"/>
  </r>
  <r>
    <d v="1994-06-02T00:00:00"/>
    <x v="0"/>
    <n v="1"/>
    <n v="1"/>
    <x v="17"/>
    <n v="67"/>
    <x v="0"/>
    <n v="78"/>
    <n v="4.0599999999999996"/>
    <n v="3.6409290649999999"/>
    <m/>
    <n v="1"/>
    <n v="8"/>
    <n v="399"/>
    <n v="1"/>
    <x v="0"/>
  </r>
  <r>
    <d v="1994-06-02T00:00:00"/>
    <x v="0"/>
    <n v="1"/>
    <n v="1"/>
    <x v="17"/>
    <n v="68"/>
    <x v="0"/>
    <n v="69"/>
    <n v="2.76"/>
    <n v="2.4751143400000002"/>
    <m/>
    <m/>
    <n v="8"/>
    <n v="399"/>
    <n v="1"/>
    <x v="0"/>
  </r>
  <r>
    <d v="1994-06-02T00:00:00"/>
    <x v="0"/>
    <n v="1"/>
    <n v="1"/>
    <x v="17"/>
    <n v="69"/>
    <x v="0"/>
    <n v="69"/>
    <n v="3.41"/>
    <n v="3.058021702"/>
    <m/>
    <m/>
    <n v="8"/>
    <n v="399"/>
    <n v="1"/>
    <x v="0"/>
  </r>
  <r>
    <d v="1994-06-02T00:00:00"/>
    <x v="0"/>
    <n v="1"/>
    <n v="1"/>
    <x v="17"/>
    <n v="70"/>
    <x v="0"/>
    <n v="64"/>
    <n v="2.21"/>
    <n v="1.981885033"/>
    <m/>
    <m/>
    <n v="8"/>
    <n v="399"/>
    <n v="1"/>
    <x v="0"/>
  </r>
  <r>
    <d v="1994-06-02T00:00:00"/>
    <x v="0"/>
    <n v="1"/>
    <n v="1"/>
    <x v="17"/>
    <n v="71"/>
    <x v="0"/>
    <n v="66"/>
    <n v="2.39"/>
    <n v="2.1433055329999999"/>
    <m/>
    <m/>
    <n v="8"/>
    <n v="399"/>
    <n v="1"/>
    <x v="0"/>
  </r>
  <r>
    <d v="1994-06-02T00:00:00"/>
    <x v="0"/>
    <n v="1"/>
    <n v="1"/>
    <x v="17"/>
    <n v="72"/>
    <x v="0"/>
    <n v="59"/>
    <n v="2.04"/>
    <n v="1.8294323379999999"/>
    <m/>
    <m/>
    <n v="8"/>
    <n v="399"/>
    <n v="1"/>
    <x v="0"/>
  </r>
  <r>
    <d v="1994-06-02T00:00:00"/>
    <x v="0"/>
    <n v="1"/>
    <n v="1"/>
    <x v="17"/>
    <n v="73"/>
    <x v="0"/>
    <n v="55"/>
    <n v="1.44"/>
    <n v="1.291364003"/>
    <m/>
    <m/>
    <n v="8"/>
    <n v="399"/>
    <n v="1"/>
    <x v="0"/>
  </r>
  <r>
    <d v="1994-06-02T00:00:00"/>
    <x v="0"/>
    <n v="1"/>
    <n v="1"/>
    <x v="17"/>
    <n v="74"/>
    <x v="0"/>
    <n v="61"/>
    <n v="1.89"/>
    <n v="1.6949152540000001"/>
    <m/>
    <m/>
    <n v="8"/>
    <n v="399"/>
    <n v="1"/>
    <x v="0"/>
  </r>
  <r>
    <d v="1995-04-10T00:00:00"/>
    <x v="0"/>
    <n v="1"/>
    <n v="1"/>
    <x v="18"/>
    <n v="1"/>
    <x v="0"/>
    <n v="64"/>
    <n v="2.5099999999999998"/>
    <n v="2.2509191999999998"/>
    <m/>
    <m/>
    <n v="8"/>
    <n v="399"/>
    <n v="1"/>
    <x v="0"/>
  </r>
  <r>
    <d v="1995-04-10T00:00:00"/>
    <x v="0"/>
    <n v="1"/>
    <n v="1"/>
    <x v="18"/>
    <n v="2"/>
    <x v="0"/>
    <n v="58"/>
    <n v="1.81"/>
    <n v="1.62317281"/>
    <m/>
    <m/>
    <n v="8"/>
    <n v="399"/>
    <n v="1"/>
    <x v="0"/>
  </r>
  <r>
    <d v="1995-04-10T00:00:00"/>
    <x v="0"/>
    <n v="1"/>
    <n v="1"/>
    <x v="18"/>
    <n v="3"/>
    <x v="0"/>
    <n v="62"/>
    <n v="2.2400000000000002"/>
    <n v="2.0087884489999999"/>
    <m/>
    <m/>
    <n v="8"/>
    <n v="399"/>
    <n v="1"/>
    <x v="0"/>
  </r>
  <r>
    <d v="1995-04-10T00:00:00"/>
    <x v="0"/>
    <n v="1"/>
    <n v="1"/>
    <x v="18"/>
    <n v="4"/>
    <x v="0"/>
    <n v="60"/>
    <n v="2.0699999999999998"/>
    <n v="1.8563357549999999"/>
    <m/>
    <m/>
    <n v="8"/>
    <n v="399"/>
    <n v="1"/>
    <x v="0"/>
  </r>
  <r>
    <d v="1995-04-10T00:00:00"/>
    <x v="0"/>
    <n v="1"/>
    <n v="1"/>
    <x v="18"/>
    <n v="5"/>
    <x v="0"/>
    <n v="58"/>
    <n v="1.82"/>
    <n v="1.632140615"/>
    <m/>
    <m/>
    <n v="8"/>
    <n v="399"/>
    <n v="1"/>
    <x v="0"/>
  </r>
  <r>
    <d v="1995-04-10T00:00:00"/>
    <x v="0"/>
    <n v="1"/>
    <n v="1"/>
    <x v="18"/>
    <n v="6"/>
    <x v="0"/>
    <n v="58"/>
    <n v="1.83"/>
    <n v="1.641108421"/>
    <m/>
    <m/>
    <n v="8"/>
    <n v="399"/>
    <n v="1"/>
    <x v="0"/>
  </r>
  <r>
    <d v="1995-04-10T00:00:00"/>
    <x v="0"/>
    <n v="1"/>
    <n v="1"/>
    <x v="18"/>
    <n v="7"/>
    <x v="0"/>
    <n v="64"/>
    <n v="2.4"/>
    <n v="2.1522733390000002"/>
    <m/>
    <m/>
    <n v="8"/>
    <n v="399"/>
    <n v="1"/>
    <x v="0"/>
  </r>
  <r>
    <d v="1995-04-10T00:00:00"/>
    <x v="0"/>
    <n v="1"/>
    <n v="1"/>
    <x v="18"/>
    <n v="8"/>
    <x v="0"/>
    <n v="63"/>
    <n v="2.31"/>
    <n v="2.0715630890000001"/>
    <m/>
    <m/>
    <n v="8"/>
    <n v="399"/>
    <n v="1"/>
    <x v="0"/>
  </r>
  <r>
    <d v="1995-04-10T00:00:00"/>
    <x v="0"/>
    <n v="1"/>
    <n v="1"/>
    <x v="18"/>
    <n v="9"/>
    <x v="0"/>
    <n v="68"/>
    <n v="2.81"/>
    <n v="2.5199533669999998"/>
    <m/>
    <m/>
    <n v="8"/>
    <n v="399"/>
    <n v="1"/>
    <x v="0"/>
  </r>
  <r>
    <d v="1995-04-10T00:00:00"/>
    <x v="0"/>
    <n v="1"/>
    <n v="1"/>
    <x v="18"/>
    <n v="10"/>
    <x v="0"/>
    <n v="59"/>
    <n v="1.73"/>
    <n v="1.5514303650000001"/>
    <m/>
    <m/>
    <n v="8"/>
    <n v="399"/>
    <n v="1"/>
    <x v="0"/>
  </r>
  <r>
    <d v="1995-04-10T00:00:00"/>
    <x v="0"/>
    <n v="1"/>
    <n v="1"/>
    <x v="18"/>
    <n v="11"/>
    <x v="0"/>
    <n v="66"/>
    <n v="2.35"/>
    <n v="2.107434311"/>
    <m/>
    <m/>
    <n v="8"/>
    <n v="399"/>
    <n v="1"/>
    <x v="0"/>
  </r>
  <r>
    <d v="1995-04-10T00:00:00"/>
    <x v="0"/>
    <n v="1"/>
    <n v="1"/>
    <x v="18"/>
    <n v="12"/>
    <x v="0"/>
    <n v="58"/>
    <n v="1.76"/>
    <n v="1.5783337820000001"/>
    <m/>
    <m/>
    <n v="8"/>
    <n v="399"/>
    <n v="1"/>
    <x v="0"/>
  </r>
  <r>
    <d v="1995-04-10T00:00:00"/>
    <x v="0"/>
    <n v="1"/>
    <n v="1"/>
    <x v="18"/>
    <n v="13"/>
    <x v="0"/>
    <n v="64"/>
    <n v="2.19"/>
    <n v="1.963949422"/>
    <m/>
    <m/>
    <n v="8"/>
    <n v="399"/>
    <n v="1"/>
    <x v="0"/>
  </r>
  <r>
    <d v="1995-04-10T00:00:00"/>
    <x v="0"/>
    <n v="1"/>
    <n v="1"/>
    <x v="18"/>
    <n v="14"/>
    <x v="0"/>
    <n v="62"/>
    <n v="1.98"/>
    <n v="1.775625504"/>
    <m/>
    <m/>
    <n v="8"/>
    <n v="399"/>
    <n v="1"/>
    <x v="0"/>
  </r>
  <r>
    <d v="1995-04-10T00:00:00"/>
    <x v="0"/>
    <n v="1"/>
    <n v="1"/>
    <x v="18"/>
    <n v="15"/>
    <x v="0"/>
    <n v="59"/>
    <n v="1.84"/>
    <n v="1.6500762259999999"/>
    <m/>
    <m/>
    <n v="8"/>
    <n v="399"/>
    <n v="1"/>
    <x v="0"/>
  </r>
  <r>
    <d v="1995-04-10T00:00:00"/>
    <x v="0"/>
    <n v="1"/>
    <n v="1"/>
    <x v="18"/>
    <n v="16"/>
    <x v="0"/>
    <n v="60"/>
    <n v="2.06"/>
    <n v="1.8473679489999999"/>
    <m/>
    <m/>
    <n v="8"/>
    <n v="399"/>
    <n v="1"/>
    <x v="0"/>
  </r>
  <r>
    <d v="1995-04-10T00:00:00"/>
    <x v="0"/>
    <n v="1"/>
    <n v="1"/>
    <x v="18"/>
    <n v="17"/>
    <x v="0"/>
    <n v="62"/>
    <n v="2.15"/>
    <n v="1.928078199"/>
    <m/>
    <m/>
    <n v="8"/>
    <n v="399"/>
    <n v="1"/>
    <x v="0"/>
  </r>
  <r>
    <d v="1995-04-10T00:00:00"/>
    <x v="0"/>
    <n v="1"/>
    <n v="1"/>
    <x v="18"/>
    <n v="18"/>
    <x v="0"/>
    <n v="65"/>
    <n v="2.42"/>
    <n v="2.1702089500000001"/>
    <m/>
    <m/>
    <n v="8"/>
    <n v="399"/>
    <n v="1"/>
    <x v="0"/>
  </r>
  <r>
    <d v="1995-04-10T00:00:00"/>
    <x v="0"/>
    <n v="1"/>
    <n v="1"/>
    <x v="18"/>
    <n v="19"/>
    <x v="0"/>
    <n v="63"/>
    <n v="2.2599999999999998"/>
    <n v="2.0267240609999999"/>
    <m/>
    <m/>
    <n v="8"/>
    <n v="399"/>
    <n v="1"/>
    <x v="0"/>
  </r>
  <r>
    <d v="1995-04-10T00:00:00"/>
    <x v="0"/>
    <n v="1"/>
    <n v="1"/>
    <x v="18"/>
    <n v="20"/>
    <x v="0"/>
    <n v="55"/>
    <n v="1.38"/>
    <n v="1.2375571700000001"/>
    <m/>
    <m/>
    <n v="8"/>
    <n v="399"/>
    <n v="1"/>
    <x v="0"/>
  </r>
  <r>
    <d v="1995-04-10T00:00:00"/>
    <x v="0"/>
    <n v="1"/>
    <n v="1"/>
    <x v="18"/>
    <n v="21"/>
    <x v="0"/>
    <n v="64"/>
    <n v="2.2200000000000002"/>
    <n v="1.9908528379999999"/>
    <m/>
    <m/>
    <n v="8"/>
    <n v="399"/>
    <n v="1"/>
    <x v="0"/>
  </r>
  <r>
    <d v="1995-04-10T00:00:00"/>
    <x v="0"/>
    <n v="1"/>
    <n v="1"/>
    <x v="18"/>
    <n v="22"/>
    <x v="0"/>
    <n v="55"/>
    <n v="1.46"/>
    <n v="1.3092996139999999"/>
    <m/>
    <m/>
    <n v="8"/>
    <n v="399"/>
    <n v="1"/>
    <x v="0"/>
  </r>
  <r>
    <d v="1995-04-10T00:00:00"/>
    <x v="0"/>
    <n v="1"/>
    <n v="1"/>
    <x v="18"/>
    <n v="23"/>
    <x v="0"/>
    <n v="62"/>
    <n v="2.19"/>
    <n v="1.963949422"/>
    <m/>
    <m/>
    <n v="8"/>
    <n v="399"/>
    <n v="1"/>
    <x v="0"/>
  </r>
  <r>
    <d v="1995-04-10T00:00:00"/>
    <x v="0"/>
    <n v="1"/>
    <n v="1"/>
    <x v="18"/>
    <n v="24"/>
    <x v="0"/>
    <n v="55"/>
    <n v="1.57"/>
    <n v="1.4079454760000001"/>
    <m/>
    <m/>
    <n v="8"/>
    <n v="399"/>
    <n v="1"/>
    <x v="0"/>
  </r>
  <r>
    <d v="1995-04-10T00:00:00"/>
    <x v="0"/>
    <n v="1"/>
    <n v="1"/>
    <x v="18"/>
    <n v="25"/>
    <x v="0"/>
    <n v="58"/>
    <n v="1.62"/>
    <n v="1.452784504"/>
    <m/>
    <m/>
    <n v="8"/>
    <n v="399"/>
    <n v="1"/>
    <x v="0"/>
  </r>
  <r>
    <d v="1995-04-10T00:00:00"/>
    <x v="0"/>
    <n v="1"/>
    <n v="1"/>
    <x v="18"/>
    <n v="26"/>
    <x v="0"/>
    <n v="65"/>
    <n v="2.3199999999999998"/>
    <n v="2.0805308939999998"/>
    <m/>
    <m/>
    <n v="8"/>
    <n v="399"/>
    <n v="1"/>
    <x v="0"/>
  </r>
  <r>
    <d v="1995-04-10T00:00:00"/>
    <x v="0"/>
    <n v="1"/>
    <n v="1"/>
    <x v="18"/>
    <n v="27"/>
    <x v="0"/>
    <n v="60"/>
    <n v="1.89"/>
    <n v="1.6949152540000001"/>
    <m/>
    <m/>
    <n v="8"/>
    <n v="399"/>
    <n v="1"/>
    <x v="0"/>
  </r>
  <r>
    <d v="1995-04-10T00:00:00"/>
    <x v="0"/>
    <n v="1"/>
    <n v="1"/>
    <x v="18"/>
    <n v="28"/>
    <x v="0"/>
    <n v="60"/>
    <n v="1.94"/>
    <n v="1.739754282"/>
    <m/>
    <m/>
    <n v="8"/>
    <n v="399"/>
    <n v="1"/>
    <x v="0"/>
  </r>
  <r>
    <d v="1995-04-10T00:00:00"/>
    <x v="0"/>
    <n v="1"/>
    <n v="1"/>
    <x v="18"/>
    <n v="29"/>
    <x v="0"/>
    <n v="69"/>
    <n v="3.11"/>
    <n v="2.788987535"/>
    <m/>
    <m/>
    <n v="8"/>
    <n v="399"/>
    <n v="1"/>
    <x v="0"/>
  </r>
  <r>
    <d v="1995-04-10T00:00:00"/>
    <x v="0"/>
    <n v="1"/>
    <n v="1"/>
    <x v="18"/>
    <n v="30"/>
    <x v="0"/>
    <n v="64"/>
    <n v="2.52"/>
    <n v="2.259887006"/>
    <m/>
    <m/>
    <n v="8"/>
    <n v="399"/>
    <n v="1"/>
    <x v="0"/>
  </r>
  <r>
    <d v="1995-04-10T00:00:00"/>
    <x v="0"/>
    <n v="1"/>
    <n v="1"/>
    <x v="18"/>
    <n v="31"/>
    <x v="0"/>
    <n v="61"/>
    <n v="2.0699999999999998"/>
    <n v="1.8563357549999999"/>
    <m/>
    <m/>
    <n v="8"/>
    <n v="399"/>
    <n v="1"/>
    <x v="0"/>
  </r>
  <r>
    <d v="1995-04-10T00:00:00"/>
    <x v="0"/>
    <n v="1"/>
    <n v="1"/>
    <x v="18"/>
    <n v="32"/>
    <x v="0"/>
    <n v="69"/>
    <n v="3"/>
    <n v="2.6903416729999998"/>
    <m/>
    <m/>
    <n v="8"/>
    <n v="399"/>
    <n v="1"/>
    <x v="0"/>
  </r>
  <r>
    <d v="1995-04-10T00:00:00"/>
    <x v="0"/>
    <n v="1"/>
    <n v="1"/>
    <x v="18"/>
    <n v="33"/>
    <x v="0"/>
    <n v="57"/>
    <n v="1.68"/>
    <n v="1.5065913369999999"/>
    <m/>
    <m/>
    <n v="8"/>
    <n v="399"/>
    <n v="1"/>
    <x v="0"/>
  </r>
  <r>
    <d v="1995-04-10T00:00:00"/>
    <x v="0"/>
    <n v="1"/>
    <n v="1"/>
    <x v="18"/>
    <n v="34"/>
    <x v="0"/>
    <n v="61"/>
    <n v="2.15"/>
    <n v="1.928078199"/>
    <m/>
    <m/>
    <n v="8"/>
    <n v="399"/>
    <n v="1"/>
    <x v="0"/>
  </r>
  <r>
    <d v="1995-04-10T00:00:00"/>
    <x v="0"/>
    <n v="1"/>
    <n v="1"/>
    <x v="18"/>
    <n v="35"/>
    <x v="0"/>
    <n v="59"/>
    <n v="1.78"/>
    <n v="1.596269393"/>
    <m/>
    <m/>
    <n v="8"/>
    <n v="399"/>
    <n v="1"/>
    <x v="0"/>
  </r>
  <r>
    <d v="1995-04-10T00:00:00"/>
    <x v="0"/>
    <n v="1"/>
    <n v="1"/>
    <x v="18"/>
    <n v="36"/>
    <x v="0"/>
    <n v="62"/>
    <n v="2.12"/>
    <n v="1.9011747830000001"/>
    <m/>
    <m/>
    <n v="8"/>
    <n v="399"/>
    <n v="1"/>
    <x v="0"/>
  </r>
  <r>
    <d v="1995-04-10T00:00:00"/>
    <x v="0"/>
    <n v="1"/>
    <n v="1"/>
    <x v="18"/>
    <n v="37"/>
    <x v="0"/>
    <n v="63"/>
    <n v="2.34"/>
    <n v="2.0984665050000002"/>
    <m/>
    <m/>
    <n v="8"/>
    <n v="399"/>
    <n v="1"/>
    <x v="0"/>
  </r>
  <r>
    <d v="1995-04-10T00:00:00"/>
    <x v="0"/>
    <n v="1"/>
    <n v="1"/>
    <x v="18"/>
    <n v="38"/>
    <x v="0"/>
    <n v="67"/>
    <n v="2.65"/>
    <n v="2.3764684780000001"/>
    <m/>
    <m/>
    <n v="8"/>
    <n v="399"/>
    <n v="1"/>
    <x v="0"/>
  </r>
  <r>
    <d v="1995-04-10T00:00:00"/>
    <x v="0"/>
    <n v="1"/>
    <n v="1"/>
    <x v="18"/>
    <n v="39"/>
    <x v="0"/>
    <n v="53"/>
    <n v="1.25"/>
    <n v="1.120975697"/>
    <m/>
    <m/>
    <n v="8"/>
    <n v="399"/>
    <n v="1"/>
    <x v="0"/>
  </r>
  <r>
    <d v="1995-04-10T00:00:00"/>
    <x v="0"/>
    <n v="1"/>
    <n v="1"/>
    <x v="18"/>
    <n v="40"/>
    <x v="0"/>
    <n v="60"/>
    <n v="1.93"/>
    <n v="1.7307864770000001"/>
    <m/>
    <m/>
    <n v="8"/>
    <n v="399"/>
    <n v="1"/>
    <x v="0"/>
  </r>
  <r>
    <d v="1995-04-10T00:00:00"/>
    <x v="0"/>
    <n v="1"/>
    <n v="1"/>
    <x v="18"/>
    <n v="41"/>
    <x v="0"/>
    <n v="58"/>
    <n v="1.83"/>
    <n v="1.641108421"/>
    <m/>
    <m/>
    <n v="8"/>
    <n v="399"/>
    <n v="1"/>
    <x v="0"/>
  </r>
  <r>
    <d v="1995-04-10T00:00:00"/>
    <x v="0"/>
    <n v="1"/>
    <n v="1"/>
    <x v="18"/>
    <n v="42"/>
    <x v="0"/>
    <n v="61"/>
    <n v="1.87"/>
    <n v="1.6769796429999999"/>
    <m/>
    <m/>
    <n v="8"/>
    <n v="399"/>
    <n v="1"/>
    <x v="0"/>
  </r>
  <r>
    <d v="1995-04-10T00:00:00"/>
    <x v="0"/>
    <n v="1"/>
    <n v="1"/>
    <x v="18"/>
    <n v="43"/>
    <x v="0"/>
    <n v="54"/>
    <n v="1.43"/>
    <n v="1.282396198"/>
    <m/>
    <m/>
    <n v="8"/>
    <n v="399"/>
    <n v="1"/>
    <x v="0"/>
  </r>
  <r>
    <d v="1995-04-10T00:00:00"/>
    <x v="0"/>
    <n v="1"/>
    <n v="1"/>
    <x v="18"/>
    <n v="44"/>
    <x v="0"/>
    <n v="63"/>
    <n v="2.36"/>
    <n v="2.1164021160000002"/>
    <m/>
    <m/>
    <n v="8"/>
    <n v="399"/>
    <n v="1"/>
    <x v="0"/>
  </r>
  <r>
    <d v="1995-04-10T00:00:00"/>
    <x v="0"/>
    <n v="1"/>
    <n v="1"/>
    <x v="18"/>
    <n v="45"/>
    <x v="0"/>
    <n v="62"/>
    <n v="2.19"/>
    <n v="1.963949422"/>
    <m/>
    <m/>
    <n v="8"/>
    <n v="399"/>
    <n v="1"/>
    <x v="0"/>
  </r>
  <r>
    <d v="1995-04-10T00:00:00"/>
    <x v="0"/>
    <n v="1"/>
    <n v="1"/>
    <x v="18"/>
    <n v="46"/>
    <x v="0"/>
    <n v="51"/>
    <n v="1.24"/>
    <n v="1.1120078920000001"/>
    <m/>
    <m/>
    <n v="8"/>
    <n v="399"/>
    <n v="1"/>
    <x v="0"/>
  </r>
  <r>
    <d v="1995-04-10T00:00:00"/>
    <x v="0"/>
    <n v="1"/>
    <n v="1"/>
    <x v="18"/>
    <n v="47"/>
    <x v="0"/>
    <n v="68"/>
    <n v="2.71"/>
    <n v="2.430275312"/>
    <m/>
    <m/>
    <n v="8"/>
    <n v="399"/>
    <n v="1"/>
    <x v="0"/>
  </r>
  <r>
    <d v="1995-04-10T00:00:00"/>
    <x v="0"/>
    <n v="1"/>
    <n v="1"/>
    <x v="18"/>
    <n v="48"/>
    <x v="0"/>
    <n v="59"/>
    <n v="1.85"/>
    <n v="1.6590440319999999"/>
    <m/>
    <m/>
    <n v="8"/>
    <n v="399"/>
    <n v="1"/>
    <x v="0"/>
  </r>
  <r>
    <d v="1995-04-10T00:00:00"/>
    <x v="0"/>
    <n v="1"/>
    <n v="1"/>
    <x v="18"/>
    <n v="49"/>
    <x v="0"/>
    <n v="55"/>
    <n v="1.54"/>
    <n v="1.3810420590000001"/>
    <m/>
    <m/>
    <n v="8"/>
    <n v="399"/>
    <n v="1"/>
    <x v="0"/>
  </r>
  <r>
    <d v="1995-04-10T00:00:00"/>
    <x v="0"/>
    <n v="1"/>
    <n v="1"/>
    <x v="18"/>
    <n v="50"/>
    <x v="0"/>
    <n v="50"/>
    <n v="1.02"/>
    <n v="0.91471616899999997"/>
    <m/>
    <m/>
    <n v="8"/>
    <n v="399"/>
    <n v="1"/>
    <x v="0"/>
  </r>
  <r>
    <d v="1995-04-13T00:00:00"/>
    <x v="0"/>
    <n v="1"/>
    <n v="1"/>
    <x v="18"/>
    <n v="1"/>
    <x v="0"/>
    <n v="65"/>
    <n v="2.48"/>
    <n v="2.224015783"/>
    <m/>
    <m/>
    <n v="8"/>
    <n v="399"/>
    <n v="1"/>
    <x v="0"/>
  </r>
  <r>
    <d v="1995-04-13T00:00:00"/>
    <x v="0"/>
    <n v="1"/>
    <n v="1"/>
    <x v="18"/>
    <n v="2"/>
    <x v="0"/>
    <n v="63"/>
    <n v="2.4300000000000002"/>
    <n v="2.1791767549999999"/>
    <m/>
    <m/>
    <n v="8"/>
    <n v="399"/>
    <n v="1"/>
    <x v="0"/>
  </r>
  <r>
    <d v="1995-04-13T00:00:00"/>
    <x v="0"/>
    <n v="1"/>
    <n v="1"/>
    <x v="18"/>
    <n v="3"/>
    <x v="0"/>
    <n v="59"/>
    <n v="1.96"/>
    <n v="1.757689893"/>
    <m/>
    <m/>
    <n v="8"/>
    <n v="399"/>
    <n v="1"/>
    <x v="0"/>
  </r>
  <r>
    <d v="1995-04-13T00:00:00"/>
    <x v="0"/>
    <n v="1"/>
    <n v="1"/>
    <x v="18"/>
    <n v="4"/>
    <x v="0"/>
    <n v="63"/>
    <n v="2.23"/>
    <n v="1.9998206439999999"/>
    <m/>
    <m/>
    <n v="8"/>
    <n v="399"/>
    <n v="1"/>
    <x v="0"/>
  </r>
  <r>
    <d v="1995-04-13T00:00:00"/>
    <x v="0"/>
    <n v="1"/>
    <n v="1"/>
    <x v="18"/>
    <n v="5"/>
    <x v="0"/>
    <n v="67"/>
    <n v="2.9"/>
    <n v="2.600663618"/>
    <m/>
    <m/>
    <n v="8"/>
    <n v="399"/>
    <n v="1"/>
    <x v="0"/>
  </r>
  <r>
    <d v="1995-04-13T00:00:00"/>
    <x v="0"/>
    <n v="1"/>
    <n v="1"/>
    <x v="18"/>
    <n v="6"/>
    <x v="0"/>
    <n v="64"/>
    <n v="2.33"/>
    <n v="2.0894987"/>
    <m/>
    <m/>
    <n v="8"/>
    <n v="399"/>
    <n v="1"/>
    <x v="0"/>
  </r>
  <r>
    <d v="1995-04-13T00:00:00"/>
    <x v="0"/>
    <n v="1"/>
    <n v="1"/>
    <x v="18"/>
    <n v="7"/>
    <x v="0"/>
    <n v="58"/>
    <n v="1.78"/>
    <n v="1.596269393"/>
    <m/>
    <m/>
    <n v="8"/>
    <n v="399"/>
    <n v="1"/>
    <x v="0"/>
  </r>
  <r>
    <d v="1995-04-13T00:00:00"/>
    <x v="0"/>
    <n v="1"/>
    <n v="1"/>
    <x v="18"/>
    <n v="8"/>
    <x v="0"/>
    <n v="67"/>
    <n v="2.77"/>
    <n v="2.4840821449999999"/>
    <m/>
    <m/>
    <n v="8"/>
    <n v="399"/>
    <n v="1"/>
    <x v="0"/>
  </r>
  <r>
    <d v="1995-04-13T00:00:00"/>
    <x v="0"/>
    <n v="1"/>
    <n v="1"/>
    <x v="18"/>
    <n v="9"/>
    <x v="0"/>
    <n v="63"/>
    <n v="2.2799999999999998"/>
    <n v="2.0446596719999999"/>
    <m/>
    <m/>
    <n v="8"/>
    <n v="399"/>
    <n v="1"/>
    <x v="0"/>
  </r>
  <r>
    <d v="1995-04-13T00:00:00"/>
    <x v="0"/>
    <n v="1"/>
    <n v="1"/>
    <x v="18"/>
    <n v="10"/>
    <x v="0"/>
    <n v="59"/>
    <n v="1.8"/>
    <n v="1.614205004"/>
    <m/>
    <m/>
    <n v="8"/>
    <n v="399"/>
    <n v="1"/>
    <x v="0"/>
  </r>
  <r>
    <d v="1995-04-13T00:00:00"/>
    <x v="0"/>
    <n v="1"/>
    <n v="1"/>
    <x v="18"/>
    <n v="11"/>
    <x v="0"/>
    <n v="59"/>
    <n v="2.0699999999999998"/>
    <n v="1.8563357549999999"/>
    <m/>
    <m/>
    <n v="8"/>
    <n v="399"/>
    <n v="1"/>
    <x v="0"/>
  </r>
  <r>
    <d v="1995-04-13T00:00:00"/>
    <x v="0"/>
    <n v="1"/>
    <n v="1"/>
    <x v="18"/>
    <n v="12"/>
    <x v="0"/>
    <n v="62"/>
    <n v="2.08"/>
    <n v="1.8653035600000001"/>
    <m/>
    <m/>
    <n v="8"/>
    <n v="399"/>
    <n v="1"/>
    <x v="0"/>
  </r>
  <r>
    <d v="1995-04-13T00:00:00"/>
    <x v="0"/>
    <n v="1"/>
    <n v="1"/>
    <x v="18"/>
    <n v="13"/>
    <x v="0"/>
    <n v="54"/>
    <n v="1.43"/>
    <n v="1.282396198"/>
    <m/>
    <m/>
    <n v="8"/>
    <n v="399"/>
    <n v="1"/>
    <x v="0"/>
  </r>
  <r>
    <d v="1995-04-13T00:00:00"/>
    <x v="0"/>
    <n v="1"/>
    <n v="1"/>
    <x v="18"/>
    <n v="14"/>
    <x v="0"/>
    <n v="57"/>
    <n v="1.8"/>
    <n v="1.614205004"/>
    <m/>
    <m/>
    <n v="8"/>
    <n v="399"/>
    <n v="1"/>
    <x v="0"/>
  </r>
  <r>
    <d v="1995-04-13T00:00:00"/>
    <x v="0"/>
    <n v="1"/>
    <n v="1"/>
    <x v="18"/>
    <n v="15"/>
    <x v="0"/>
    <n v="59"/>
    <n v="1.82"/>
    <n v="1.632140615"/>
    <m/>
    <m/>
    <n v="8"/>
    <n v="399"/>
    <n v="1"/>
    <x v="0"/>
  </r>
  <r>
    <d v="1995-04-13T00:00:00"/>
    <x v="0"/>
    <n v="1"/>
    <n v="1"/>
    <x v="18"/>
    <n v="16"/>
    <x v="0"/>
    <n v="60"/>
    <n v="1.84"/>
    <n v="1.6500762259999999"/>
    <m/>
    <m/>
    <n v="8"/>
    <n v="399"/>
    <n v="1"/>
    <x v="0"/>
  </r>
  <r>
    <d v="1995-04-13T00:00:00"/>
    <x v="0"/>
    <n v="1"/>
    <n v="1"/>
    <x v="18"/>
    <n v="17"/>
    <x v="0"/>
    <n v="59"/>
    <n v="1.76"/>
    <n v="1.5783337820000001"/>
    <m/>
    <m/>
    <n v="8"/>
    <n v="399"/>
    <n v="1"/>
    <x v="0"/>
  </r>
  <r>
    <d v="1995-04-13T00:00:00"/>
    <x v="0"/>
    <n v="1"/>
    <n v="1"/>
    <x v="18"/>
    <n v="18"/>
    <x v="0"/>
    <n v="57"/>
    <n v="1.79"/>
    <n v="1.605237198"/>
    <m/>
    <m/>
    <n v="8"/>
    <n v="399"/>
    <n v="1"/>
    <x v="0"/>
  </r>
  <r>
    <d v="1995-04-13T00:00:00"/>
    <x v="0"/>
    <n v="1"/>
    <n v="1"/>
    <x v="18"/>
    <n v="19"/>
    <x v="0"/>
    <n v="54"/>
    <n v="1.37"/>
    <n v="1.2285893640000001"/>
    <m/>
    <m/>
    <n v="8"/>
    <n v="399"/>
    <n v="1"/>
    <x v="0"/>
  </r>
  <r>
    <d v="1995-04-13T00:00:00"/>
    <x v="0"/>
    <n v="1"/>
    <n v="1"/>
    <x v="18"/>
    <n v="20"/>
    <x v="0"/>
    <n v="60"/>
    <n v="1.98"/>
    <n v="1.775625504"/>
    <m/>
    <m/>
    <n v="8"/>
    <n v="399"/>
    <n v="1"/>
    <x v="0"/>
  </r>
  <r>
    <d v="1995-04-13T00:00:00"/>
    <x v="0"/>
    <n v="1"/>
    <n v="1"/>
    <x v="18"/>
    <n v="21"/>
    <x v="0"/>
    <n v="63"/>
    <n v="2.21"/>
    <n v="1.981885033"/>
    <m/>
    <m/>
    <n v="8"/>
    <n v="399"/>
    <n v="1"/>
    <x v="0"/>
  </r>
  <r>
    <d v="1995-04-13T00:00:00"/>
    <x v="0"/>
    <n v="1"/>
    <n v="1"/>
    <x v="18"/>
    <n v="22"/>
    <x v="0"/>
    <n v="64"/>
    <n v="2.2799999999999998"/>
    <n v="2.0446596719999999"/>
    <m/>
    <m/>
    <n v="8"/>
    <n v="399"/>
    <n v="1"/>
    <x v="0"/>
  </r>
  <r>
    <d v="1995-04-13T00:00:00"/>
    <x v="0"/>
    <n v="1"/>
    <n v="1"/>
    <x v="18"/>
    <n v="23"/>
    <x v="0"/>
    <n v="57"/>
    <n v="1.56"/>
    <n v="1.3989776700000001"/>
    <m/>
    <m/>
    <n v="8"/>
    <n v="399"/>
    <n v="1"/>
    <x v="0"/>
  </r>
  <r>
    <d v="1995-04-13T00:00:00"/>
    <x v="0"/>
    <n v="1"/>
    <n v="1"/>
    <x v="18"/>
    <n v="24"/>
    <x v="0"/>
    <n v="62"/>
    <n v="2.2000000000000002"/>
    <n v="1.9729172269999999"/>
    <m/>
    <m/>
    <n v="8"/>
    <n v="399"/>
    <n v="1"/>
    <x v="0"/>
  </r>
  <r>
    <d v="1995-04-13T00:00:00"/>
    <x v="0"/>
    <n v="1"/>
    <n v="1"/>
    <x v="18"/>
    <n v="25"/>
    <x v="0"/>
    <n v="55"/>
    <n v="1.48"/>
    <n v="1.327235226"/>
    <m/>
    <m/>
    <n v="8"/>
    <n v="399"/>
    <n v="1"/>
    <x v="0"/>
  </r>
  <r>
    <d v="1995-04-13T00:00:00"/>
    <x v="0"/>
    <n v="1"/>
    <n v="1"/>
    <x v="18"/>
    <n v="26"/>
    <x v="0"/>
    <n v="53"/>
    <n v="1.29"/>
    <n v="1.15684692"/>
    <m/>
    <m/>
    <n v="8"/>
    <n v="399"/>
    <n v="1"/>
    <x v="0"/>
  </r>
  <r>
    <d v="1995-04-13T00:00:00"/>
    <x v="0"/>
    <n v="1"/>
    <n v="1"/>
    <x v="18"/>
    <n v="27"/>
    <x v="0"/>
    <n v="62"/>
    <n v="2.17"/>
    <n v="1.94601381"/>
    <m/>
    <m/>
    <n v="8"/>
    <n v="399"/>
    <n v="1"/>
    <x v="0"/>
  </r>
  <r>
    <d v="1995-04-13T00:00:00"/>
    <x v="0"/>
    <n v="1"/>
    <n v="1"/>
    <x v="18"/>
    <n v="28"/>
    <x v="0"/>
    <n v="52"/>
    <n v="1.29"/>
    <n v="1.15684692"/>
    <m/>
    <m/>
    <n v="8"/>
    <n v="399"/>
    <n v="1"/>
    <x v="0"/>
  </r>
  <r>
    <d v="1995-04-13T00:00:00"/>
    <x v="0"/>
    <n v="1"/>
    <n v="1"/>
    <x v="18"/>
    <n v="29"/>
    <x v="0"/>
    <n v="61"/>
    <n v="2.0499999999999998"/>
    <n v="1.8384001430000001"/>
    <m/>
    <m/>
    <n v="8"/>
    <n v="399"/>
    <n v="1"/>
    <x v="0"/>
  </r>
  <r>
    <d v="1995-04-13T00:00:00"/>
    <x v="0"/>
    <n v="1"/>
    <n v="1"/>
    <x v="18"/>
    <n v="30"/>
    <x v="0"/>
    <n v="62"/>
    <n v="2.0699999999999998"/>
    <n v="1.8563357549999999"/>
    <m/>
    <m/>
    <n v="8"/>
    <n v="399"/>
    <n v="1"/>
    <x v="0"/>
  </r>
  <r>
    <d v="1995-04-13T00:00:00"/>
    <x v="0"/>
    <n v="1"/>
    <n v="1"/>
    <x v="18"/>
    <n v="31"/>
    <x v="0"/>
    <n v="60"/>
    <n v="1.85"/>
    <n v="1.6590440319999999"/>
    <m/>
    <m/>
    <n v="8"/>
    <n v="399"/>
    <n v="1"/>
    <x v="0"/>
  </r>
  <r>
    <d v="1995-04-13T00:00:00"/>
    <x v="0"/>
    <n v="1"/>
    <n v="1"/>
    <x v="18"/>
    <n v="32"/>
    <x v="0"/>
    <n v="61"/>
    <n v="2.23"/>
    <n v="1.9998206439999999"/>
    <m/>
    <m/>
    <n v="8"/>
    <n v="399"/>
    <n v="1"/>
    <x v="0"/>
  </r>
  <r>
    <d v="1995-04-13T00:00:00"/>
    <x v="0"/>
    <n v="1"/>
    <n v="1"/>
    <x v="18"/>
    <n v="33"/>
    <x v="0"/>
    <n v="64"/>
    <n v="2.29"/>
    <n v="2.053627477"/>
    <m/>
    <m/>
    <n v="8"/>
    <n v="399"/>
    <n v="1"/>
    <x v="0"/>
  </r>
  <r>
    <d v="1995-04-13T00:00:00"/>
    <x v="0"/>
    <n v="1"/>
    <n v="1"/>
    <x v="18"/>
    <n v="34"/>
    <x v="0"/>
    <n v="59"/>
    <n v="1.87"/>
    <n v="1.6769796429999999"/>
    <m/>
    <m/>
    <n v="8"/>
    <n v="399"/>
    <n v="1"/>
    <x v="0"/>
  </r>
  <r>
    <d v="1995-04-13T00:00:00"/>
    <x v="0"/>
    <n v="1"/>
    <n v="1"/>
    <x v="18"/>
    <n v="35"/>
    <x v="0"/>
    <n v="52"/>
    <n v="1.31"/>
    <n v="1.174782531"/>
    <m/>
    <m/>
    <n v="8"/>
    <n v="399"/>
    <n v="1"/>
    <x v="0"/>
  </r>
  <r>
    <d v="1995-04-13T00:00:00"/>
    <x v="0"/>
    <n v="1"/>
    <n v="1"/>
    <x v="18"/>
    <n v="36"/>
    <x v="0"/>
    <n v="63"/>
    <n v="2.34"/>
    <n v="2.0984665050000002"/>
    <m/>
    <m/>
    <n v="8"/>
    <n v="399"/>
    <n v="1"/>
    <x v="0"/>
  </r>
  <r>
    <d v="1995-04-13T00:00:00"/>
    <x v="0"/>
    <n v="1"/>
    <n v="1"/>
    <x v="18"/>
    <n v="37"/>
    <x v="0"/>
    <n v="58"/>
    <n v="1.69"/>
    <n v="1.5155591429999999"/>
    <m/>
    <m/>
    <n v="8"/>
    <n v="399"/>
    <n v="1"/>
    <x v="0"/>
  </r>
  <r>
    <d v="1995-04-13T00:00:00"/>
    <x v="0"/>
    <n v="1"/>
    <n v="1"/>
    <x v="18"/>
    <n v="38"/>
    <x v="0"/>
    <n v="53"/>
    <n v="1.27"/>
    <n v="1.138911308"/>
    <m/>
    <m/>
    <n v="8"/>
    <n v="399"/>
    <n v="1"/>
    <x v="0"/>
  </r>
  <r>
    <d v="1995-04-13T00:00:00"/>
    <x v="0"/>
    <n v="1"/>
    <n v="1"/>
    <x v="18"/>
    <n v="39"/>
    <x v="0"/>
    <n v="62"/>
    <n v="2.12"/>
    <n v="1.9011747830000001"/>
    <m/>
    <m/>
    <n v="8"/>
    <n v="399"/>
    <n v="1"/>
    <x v="0"/>
  </r>
  <r>
    <d v="1995-04-13T00:00:00"/>
    <x v="0"/>
    <n v="1"/>
    <n v="1"/>
    <x v="18"/>
    <n v="40"/>
    <x v="0"/>
    <n v="54"/>
    <n v="1.41"/>
    <n v="1.264460586"/>
    <m/>
    <m/>
    <n v="8"/>
    <n v="399"/>
    <n v="1"/>
    <x v="0"/>
  </r>
  <r>
    <d v="1995-04-13T00:00:00"/>
    <x v="0"/>
    <n v="1"/>
    <n v="1"/>
    <x v="18"/>
    <n v="41"/>
    <x v="0"/>
    <n v="65"/>
    <n v="2.4500000000000002"/>
    <n v="2.1971123669999999"/>
    <m/>
    <m/>
    <n v="8"/>
    <n v="399"/>
    <n v="1"/>
    <x v="0"/>
  </r>
  <r>
    <d v="1995-04-13T00:00:00"/>
    <x v="0"/>
    <n v="1"/>
    <n v="1"/>
    <x v="18"/>
    <n v="42"/>
    <x v="0"/>
    <n v="63"/>
    <n v="2.2400000000000002"/>
    <n v="2.0087884489999999"/>
    <m/>
    <m/>
    <n v="8"/>
    <n v="399"/>
    <n v="1"/>
    <x v="0"/>
  </r>
  <r>
    <d v="1995-04-13T00:00:00"/>
    <x v="0"/>
    <n v="1"/>
    <n v="1"/>
    <x v="18"/>
    <n v="43"/>
    <x v="0"/>
    <n v="60"/>
    <n v="1.99"/>
    <n v="1.78459331"/>
    <m/>
    <m/>
    <n v="8"/>
    <n v="399"/>
    <n v="1"/>
    <x v="0"/>
  </r>
  <r>
    <d v="1995-04-13T00:00:00"/>
    <x v="0"/>
    <n v="1"/>
    <n v="1"/>
    <x v="18"/>
    <n v="44"/>
    <x v="0"/>
    <n v="67"/>
    <n v="2.66"/>
    <n v="2.3854362839999999"/>
    <m/>
    <m/>
    <n v="8"/>
    <n v="399"/>
    <n v="1"/>
    <x v="0"/>
  </r>
  <r>
    <d v="1995-04-13T00:00:00"/>
    <x v="0"/>
    <n v="1"/>
    <n v="1"/>
    <x v="18"/>
    <n v="45"/>
    <x v="0"/>
    <n v="57"/>
    <n v="1.48"/>
    <n v="1.327235226"/>
    <m/>
    <m/>
    <n v="8"/>
    <n v="399"/>
    <n v="1"/>
    <x v="0"/>
  </r>
  <r>
    <d v="1995-04-13T00:00:00"/>
    <x v="0"/>
    <n v="1"/>
    <n v="1"/>
    <x v="18"/>
    <n v="46"/>
    <x v="0"/>
    <n v="57"/>
    <n v="1.67"/>
    <n v="1.497623532"/>
    <m/>
    <m/>
    <n v="8"/>
    <n v="399"/>
    <n v="1"/>
    <x v="0"/>
  </r>
  <r>
    <d v="1995-04-13T00:00:00"/>
    <x v="0"/>
    <n v="1"/>
    <n v="1"/>
    <x v="18"/>
    <n v="47"/>
    <x v="0"/>
    <n v="64"/>
    <n v="2.21"/>
    <n v="1.981885033"/>
    <m/>
    <m/>
    <n v="8"/>
    <n v="399"/>
    <n v="1"/>
    <x v="0"/>
  </r>
  <r>
    <d v="1995-04-13T00:00:00"/>
    <x v="0"/>
    <n v="1"/>
    <n v="1"/>
    <x v="18"/>
    <n v="48"/>
    <x v="0"/>
    <n v="55"/>
    <n v="1.48"/>
    <n v="1.327235226"/>
    <m/>
    <m/>
    <n v="8"/>
    <n v="399"/>
    <n v="1"/>
    <x v="0"/>
  </r>
  <r>
    <d v="1995-04-13T00:00:00"/>
    <x v="0"/>
    <n v="1"/>
    <n v="1"/>
    <x v="18"/>
    <n v="49"/>
    <x v="0"/>
    <n v="60"/>
    <n v="2"/>
    <n v="1.793561116"/>
    <m/>
    <m/>
    <n v="8"/>
    <n v="399"/>
    <n v="1"/>
    <x v="0"/>
  </r>
  <r>
    <d v="1995-04-13T00:00:00"/>
    <x v="0"/>
    <n v="1"/>
    <n v="1"/>
    <x v="18"/>
    <n v="50"/>
    <x v="0"/>
    <n v="53"/>
    <n v="1.37"/>
    <n v="1.2285893640000001"/>
    <m/>
    <m/>
    <n v="8"/>
    <n v="399"/>
    <n v="1"/>
    <x v="0"/>
  </r>
  <r>
    <d v="1995-04-19T00:00:00"/>
    <x v="0"/>
    <n v="1"/>
    <n v="1"/>
    <x v="18"/>
    <n v="1"/>
    <x v="0"/>
    <n v="63"/>
    <n v="2.39"/>
    <n v="2.1433055329999999"/>
    <m/>
    <m/>
    <n v="8"/>
    <n v="399"/>
    <n v="1"/>
    <x v="0"/>
  </r>
  <r>
    <d v="1995-04-19T00:00:00"/>
    <x v="0"/>
    <n v="1"/>
    <n v="1"/>
    <x v="18"/>
    <n v="2"/>
    <x v="0"/>
    <n v="66"/>
    <n v="2.7"/>
    <n v="2.4213075060000002"/>
    <m/>
    <m/>
    <n v="8"/>
    <n v="399"/>
    <n v="1"/>
    <x v="0"/>
  </r>
  <r>
    <d v="1995-04-19T00:00:00"/>
    <x v="0"/>
    <n v="1"/>
    <n v="1"/>
    <x v="18"/>
    <n v="3"/>
    <x v="0"/>
    <n v="67"/>
    <n v="2.69"/>
    <n v="2.4123397"/>
    <m/>
    <m/>
    <n v="8"/>
    <n v="399"/>
    <n v="1"/>
    <x v="0"/>
  </r>
  <r>
    <d v="1995-04-19T00:00:00"/>
    <x v="0"/>
    <n v="1"/>
    <n v="1"/>
    <x v="18"/>
    <n v="4"/>
    <x v="0"/>
    <n v="58"/>
    <n v="1.8"/>
    <n v="1.614205004"/>
    <m/>
    <m/>
    <n v="8"/>
    <n v="399"/>
    <n v="1"/>
    <x v="0"/>
  </r>
  <r>
    <d v="1995-04-19T00:00:00"/>
    <x v="0"/>
    <n v="1"/>
    <n v="1"/>
    <x v="18"/>
    <n v="5"/>
    <x v="0"/>
    <n v="67"/>
    <n v="2.69"/>
    <n v="2.4123397"/>
    <m/>
    <m/>
    <n v="8"/>
    <n v="399"/>
    <n v="1"/>
    <x v="0"/>
  </r>
  <r>
    <d v="1995-04-19T00:00:00"/>
    <x v="0"/>
    <n v="1"/>
    <n v="1"/>
    <x v="18"/>
    <n v="6"/>
    <x v="0"/>
    <n v="64"/>
    <n v="2.54"/>
    <n v="2.277822617"/>
    <m/>
    <m/>
    <n v="8"/>
    <n v="399"/>
    <n v="1"/>
    <x v="0"/>
  </r>
  <r>
    <d v="1995-04-19T00:00:00"/>
    <x v="0"/>
    <n v="1"/>
    <n v="1"/>
    <x v="18"/>
    <n v="7"/>
    <x v="0"/>
    <n v="64"/>
    <n v="2.6"/>
    <n v="2.3316294499999999"/>
    <m/>
    <m/>
    <n v="8"/>
    <n v="399"/>
    <n v="1"/>
    <x v="0"/>
  </r>
  <r>
    <d v="1995-04-19T00:00:00"/>
    <x v="0"/>
    <n v="1"/>
    <n v="1"/>
    <x v="18"/>
    <n v="8"/>
    <x v="0"/>
    <n v="63"/>
    <n v="2.39"/>
    <n v="2.1433055329999999"/>
    <m/>
    <m/>
    <n v="8"/>
    <n v="399"/>
    <n v="1"/>
    <x v="0"/>
  </r>
  <r>
    <d v="1995-04-19T00:00:00"/>
    <x v="0"/>
    <n v="1"/>
    <n v="1"/>
    <x v="18"/>
    <n v="9"/>
    <x v="0"/>
    <n v="63"/>
    <n v="2.25"/>
    <n v="2.0177562550000001"/>
    <m/>
    <m/>
    <n v="8"/>
    <n v="399"/>
    <n v="1"/>
    <x v="0"/>
  </r>
  <r>
    <d v="1995-04-19T00:00:00"/>
    <x v="0"/>
    <n v="1"/>
    <n v="1"/>
    <x v="18"/>
    <n v="10"/>
    <x v="0"/>
    <n v="53"/>
    <n v="1.37"/>
    <n v="1.2285893640000001"/>
    <m/>
    <m/>
    <n v="8"/>
    <n v="399"/>
    <n v="1"/>
    <x v="0"/>
  </r>
  <r>
    <d v="1995-04-19T00:00:00"/>
    <x v="0"/>
    <n v="1"/>
    <n v="1"/>
    <x v="18"/>
    <n v="11"/>
    <x v="0"/>
    <n v="62"/>
    <n v="2.19"/>
    <n v="1.963949422"/>
    <m/>
    <m/>
    <n v="8"/>
    <n v="399"/>
    <n v="1"/>
    <x v="0"/>
  </r>
  <r>
    <d v="1995-04-19T00:00:00"/>
    <x v="0"/>
    <n v="1"/>
    <n v="1"/>
    <x v="18"/>
    <n v="12"/>
    <x v="0"/>
    <n v="67"/>
    <n v="2.77"/>
    <n v="2.4840821449999999"/>
    <m/>
    <m/>
    <n v="8"/>
    <n v="399"/>
    <n v="1"/>
    <x v="0"/>
  </r>
  <r>
    <d v="1995-04-19T00:00:00"/>
    <x v="0"/>
    <n v="1"/>
    <n v="1"/>
    <x v="18"/>
    <n v="13"/>
    <x v="0"/>
    <n v="60"/>
    <n v="1.94"/>
    <n v="1.739754282"/>
    <m/>
    <m/>
    <n v="8"/>
    <n v="399"/>
    <n v="1"/>
    <x v="0"/>
  </r>
  <r>
    <d v="1995-04-19T00:00:00"/>
    <x v="0"/>
    <n v="1"/>
    <n v="1"/>
    <x v="18"/>
    <n v="14"/>
    <x v="0"/>
    <n v="67"/>
    <n v="2.76"/>
    <n v="2.4751143400000002"/>
    <m/>
    <m/>
    <n v="8"/>
    <n v="399"/>
    <n v="1"/>
    <x v="0"/>
  </r>
  <r>
    <d v="1995-04-19T00:00:00"/>
    <x v="0"/>
    <n v="1"/>
    <n v="1"/>
    <x v="18"/>
    <n v="15"/>
    <x v="0"/>
    <n v="57"/>
    <n v="1.68"/>
    <n v="1.5065913369999999"/>
    <m/>
    <m/>
    <n v="8"/>
    <n v="399"/>
    <n v="1"/>
    <x v="0"/>
  </r>
  <r>
    <d v="1995-04-19T00:00:00"/>
    <x v="0"/>
    <n v="1"/>
    <n v="1"/>
    <x v="18"/>
    <n v="16"/>
    <x v="0"/>
    <n v="62"/>
    <n v="2.4900000000000002"/>
    <n v="2.2329835889999998"/>
    <m/>
    <m/>
    <n v="8"/>
    <n v="399"/>
    <n v="1"/>
    <x v="0"/>
  </r>
  <r>
    <d v="1995-04-19T00:00:00"/>
    <x v="0"/>
    <n v="1"/>
    <n v="1"/>
    <x v="18"/>
    <n v="17"/>
    <x v="0"/>
    <n v="63"/>
    <n v="2.2799999999999998"/>
    <n v="2.0446596719999999"/>
    <m/>
    <m/>
    <n v="8"/>
    <n v="399"/>
    <n v="1"/>
    <x v="0"/>
  </r>
  <r>
    <d v="1995-04-19T00:00:00"/>
    <x v="0"/>
    <n v="1"/>
    <n v="1"/>
    <x v="18"/>
    <n v="18"/>
    <x v="0"/>
    <n v="63"/>
    <n v="2.36"/>
    <n v="2.1164021160000002"/>
    <m/>
    <m/>
    <n v="8"/>
    <n v="399"/>
    <n v="1"/>
    <x v="0"/>
  </r>
  <r>
    <d v="1995-04-19T00:00:00"/>
    <x v="0"/>
    <n v="1"/>
    <n v="1"/>
    <x v="18"/>
    <n v="19"/>
    <x v="0"/>
    <n v="52"/>
    <n v="1.21"/>
    <n v="1.0851044750000001"/>
    <m/>
    <m/>
    <n v="8"/>
    <n v="399"/>
    <n v="1"/>
    <x v="0"/>
  </r>
  <r>
    <d v="1995-04-19T00:00:00"/>
    <x v="0"/>
    <n v="1"/>
    <n v="1"/>
    <x v="18"/>
    <n v="20"/>
    <x v="0"/>
    <n v="63"/>
    <n v="2.48"/>
    <n v="2.224015783"/>
    <m/>
    <m/>
    <n v="8"/>
    <n v="399"/>
    <n v="1"/>
    <x v="0"/>
  </r>
  <r>
    <d v="1995-04-19T00:00:00"/>
    <x v="0"/>
    <n v="1"/>
    <n v="1"/>
    <x v="18"/>
    <n v="21"/>
    <x v="0"/>
    <n v="67"/>
    <n v="2.73"/>
    <n v="2.448210923"/>
    <m/>
    <m/>
    <n v="8"/>
    <n v="399"/>
    <n v="1"/>
    <x v="0"/>
  </r>
  <r>
    <d v="1995-04-19T00:00:00"/>
    <x v="0"/>
    <n v="1"/>
    <n v="1"/>
    <x v="18"/>
    <n v="22"/>
    <x v="0"/>
    <n v="62"/>
    <n v="2.2200000000000002"/>
    <n v="1.9908528379999999"/>
    <m/>
    <m/>
    <n v="8"/>
    <n v="399"/>
    <n v="1"/>
    <x v="0"/>
  </r>
  <r>
    <d v="1995-04-19T00:00:00"/>
    <x v="0"/>
    <n v="1"/>
    <n v="1"/>
    <x v="18"/>
    <n v="23"/>
    <x v="0"/>
    <n v="56"/>
    <n v="1.51"/>
    <n v="1.3541386419999999"/>
    <m/>
    <m/>
    <n v="8"/>
    <n v="399"/>
    <n v="1"/>
    <x v="0"/>
  </r>
  <r>
    <d v="1995-04-19T00:00:00"/>
    <x v="0"/>
    <n v="1"/>
    <n v="1"/>
    <x v="18"/>
    <n v="24"/>
    <x v="0"/>
    <n v="60"/>
    <n v="2.0099999999999998"/>
    <n v="1.802528921"/>
    <m/>
    <m/>
    <n v="8"/>
    <n v="399"/>
    <n v="1"/>
    <x v="0"/>
  </r>
  <r>
    <d v="1995-04-19T00:00:00"/>
    <x v="0"/>
    <n v="1"/>
    <n v="1"/>
    <x v="18"/>
    <n v="25"/>
    <x v="0"/>
    <n v="64"/>
    <n v="2.4300000000000002"/>
    <n v="2.1791767549999999"/>
    <m/>
    <m/>
    <n v="8"/>
    <n v="399"/>
    <n v="1"/>
    <x v="0"/>
  </r>
  <r>
    <d v="1995-04-19T00:00:00"/>
    <x v="0"/>
    <n v="1"/>
    <n v="1"/>
    <x v="18"/>
    <n v="26"/>
    <x v="0"/>
    <n v="60"/>
    <n v="2.14"/>
    <n v="1.9191103940000001"/>
    <m/>
    <m/>
    <n v="8"/>
    <n v="399"/>
    <n v="1"/>
    <x v="0"/>
  </r>
  <r>
    <d v="1995-04-19T00:00:00"/>
    <x v="0"/>
    <n v="1"/>
    <n v="1"/>
    <x v="18"/>
    <n v="27"/>
    <x v="0"/>
    <n v="61"/>
    <n v="1.97"/>
    <n v="1.766657699"/>
    <m/>
    <m/>
    <n v="8"/>
    <n v="399"/>
    <n v="1"/>
    <x v="0"/>
  </r>
  <r>
    <d v="1995-04-19T00:00:00"/>
    <x v="0"/>
    <n v="1"/>
    <n v="1"/>
    <x v="18"/>
    <n v="28"/>
    <x v="0"/>
    <n v="57"/>
    <n v="1.84"/>
    <n v="1.6500762259999999"/>
    <m/>
    <m/>
    <n v="8"/>
    <n v="399"/>
    <n v="1"/>
    <x v="0"/>
  </r>
  <r>
    <d v="1995-04-19T00:00:00"/>
    <x v="0"/>
    <n v="1"/>
    <n v="1"/>
    <x v="18"/>
    <n v="29"/>
    <x v="0"/>
    <n v="60"/>
    <n v="1.97"/>
    <n v="1.766657699"/>
    <m/>
    <m/>
    <n v="8"/>
    <n v="399"/>
    <n v="1"/>
    <x v="0"/>
  </r>
  <r>
    <d v="1995-04-19T00:00:00"/>
    <x v="0"/>
    <n v="1"/>
    <n v="1"/>
    <x v="18"/>
    <n v="30"/>
    <x v="0"/>
    <n v="49"/>
    <n v="1.02"/>
    <n v="0.91471616899999997"/>
    <m/>
    <m/>
    <n v="8"/>
    <n v="399"/>
    <n v="1"/>
    <x v="0"/>
  </r>
  <r>
    <d v="1995-04-19T00:00:00"/>
    <x v="0"/>
    <n v="1"/>
    <n v="1"/>
    <x v="18"/>
    <n v="31"/>
    <x v="0"/>
    <n v="59"/>
    <n v="1.97"/>
    <n v="1.766657699"/>
    <m/>
    <m/>
    <n v="8"/>
    <n v="399"/>
    <n v="1"/>
    <x v="0"/>
  </r>
  <r>
    <d v="1995-04-19T00:00:00"/>
    <x v="0"/>
    <n v="1"/>
    <n v="1"/>
    <x v="18"/>
    <n v="32"/>
    <x v="0"/>
    <n v="61"/>
    <n v="2.09"/>
    <n v="1.8742713660000001"/>
    <m/>
    <m/>
    <n v="8"/>
    <n v="399"/>
    <n v="1"/>
    <x v="0"/>
  </r>
  <r>
    <d v="1995-04-19T00:00:00"/>
    <x v="0"/>
    <n v="1"/>
    <n v="1"/>
    <x v="18"/>
    <n v="33"/>
    <x v="0"/>
    <n v="60"/>
    <n v="2.02"/>
    <n v="1.811496727"/>
    <m/>
    <m/>
    <n v="8"/>
    <n v="399"/>
    <n v="1"/>
    <x v="0"/>
  </r>
  <r>
    <d v="1995-04-19T00:00:00"/>
    <x v="0"/>
    <n v="1"/>
    <n v="1"/>
    <x v="18"/>
    <n v="34"/>
    <x v="0"/>
    <n v="65"/>
    <n v="2.39"/>
    <n v="2.1433055329999999"/>
    <m/>
    <m/>
    <n v="8"/>
    <n v="399"/>
    <n v="1"/>
    <x v="0"/>
  </r>
  <r>
    <d v="1995-04-19T00:00:00"/>
    <x v="0"/>
    <n v="1"/>
    <n v="1"/>
    <x v="18"/>
    <n v="35"/>
    <x v="0"/>
    <n v="58"/>
    <n v="1.76"/>
    <n v="1.5783337820000001"/>
    <m/>
    <m/>
    <n v="8"/>
    <n v="399"/>
    <n v="1"/>
    <x v="0"/>
  </r>
  <r>
    <d v="1995-04-19T00:00:00"/>
    <x v="0"/>
    <n v="1"/>
    <n v="1"/>
    <x v="18"/>
    <n v="36"/>
    <x v="0"/>
    <n v="62"/>
    <n v="2.37"/>
    <n v="2.125369922"/>
    <m/>
    <m/>
    <n v="8"/>
    <n v="399"/>
    <n v="1"/>
    <x v="0"/>
  </r>
  <r>
    <d v="1995-04-19T00:00:00"/>
    <x v="0"/>
    <n v="1"/>
    <n v="1"/>
    <x v="18"/>
    <n v="37"/>
    <x v="0"/>
    <n v="63"/>
    <n v="2.44"/>
    <n v="2.1881445610000001"/>
    <m/>
    <m/>
    <n v="8"/>
    <n v="399"/>
    <n v="1"/>
    <x v="0"/>
  </r>
  <r>
    <d v="1995-04-19T00:00:00"/>
    <x v="0"/>
    <n v="1"/>
    <n v="1"/>
    <x v="18"/>
    <n v="38"/>
    <x v="0"/>
    <n v="55"/>
    <n v="1.53"/>
    <n v="1.3720742530000001"/>
    <m/>
    <m/>
    <n v="8"/>
    <n v="399"/>
    <n v="1"/>
    <x v="0"/>
  </r>
  <r>
    <d v="1995-04-19T00:00:00"/>
    <x v="0"/>
    <n v="1"/>
    <n v="1"/>
    <x v="18"/>
    <n v="39"/>
    <x v="0"/>
    <n v="63"/>
    <n v="2.2000000000000002"/>
    <n v="1.9729172269999999"/>
    <m/>
    <m/>
    <n v="8"/>
    <n v="399"/>
    <n v="1"/>
    <x v="0"/>
  </r>
  <r>
    <d v="1995-04-19T00:00:00"/>
    <x v="0"/>
    <n v="1"/>
    <n v="1"/>
    <x v="18"/>
    <n v="40"/>
    <x v="0"/>
    <n v="53"/>
    <n v="1.44"/>
    <n v="1.291364003"/>
    <m/>
    <m/>
    <n v="8"/>
    <n v="399"/>
    <n v="1"/>
    <x v="0"/>
  </r>
  <r>
    <d v="1995-04-19T00:00:00"/>
    <x v="0"/>
    <n v="1"/>
    <n v="1"/>
    <x v="18"/>
    <n v="41"/>
    <x v="0"/>
    <n v="57"/>
    <n v="1.77"/>
    <n v="1.587301587"/>
    <m/>
    <m/>
    <n v="8"/>
    <n v="399"/>
    <n v="1"/>
    <x v="0"/>
  </r>
  <r>
    <d v="1995-04-19T00:00:00"/>
    <x v="0"/>
    <n v="1"/>
    <n v="1"/>
    <x v="18"/>
    <n v="42"/>
    <x v="0"/>
    <n v="60"/>
    <n v="2.0499999999999998"/>
    <n v="1.8384001430000001"/>
    <m/>
    <m/>
    <n v="8"/>
    <n v="399"/>
    <n v="1"/>
    <x v="0"/>
  </r>
  <r>
    <d v="1995-04-19T00:00:00"/>
    <x v="0"/>
    <n v="1"/>
    <n v="1"/>
    <x v="18"/>
    <n v="43"/>
    <x v="0"/>
    <n v="59"/>
    <n v="1.84"/>
    <n v="1.6500762259999999"/>
    <m/>
    <m/>
    <n v="8"/>
    <n v="399"/>
    <n v="1"/>
    <x v="0"/>
  </r>
  <r>
    <d v="1995-04-19T00:00:00"/>
    <x v="0"/>
    <n v="1"/>
    <n v="1"/>
    <x v="18"/>
    <n v="44"/>
    <x v="0"/>
    <n v="58"/>
    <n v="1.75"/>
    <n v="1.5693659760000001"/>
    <m/>
    <m/>
    <n v="8"/>
    <n v="399"/>
    <n v="1"/>
    <x v="0"/>
  </r>
  <r>
    <d v="1995-04-19T00:00:00"/>
    <x v="0"/>
    <n v="1"/>
    <n v="1"/>
    <x v="18"/>
    <n v="45"/>
    <x v="0"/>
    <n v="58"/>
    <n v="1.82"/>
    <n v="1.632140615"/>
    <m/>
    <m/>
    <n v="8"/>
    <n v="399"/>
    <n v="1"/>
    <x v="0"/>
  </r>
  <r>
    <d v="1995-04-19T00:00:00"/>
    <x v="0"/>
    <n v="1"/>
    <n v="1"/>
    <x v="18"/>
    <n v="46"/>
    <x v="0"/>
    <n v="56"/>
    <n v="1.66"/>
    <n v="1.488655726"/>
    <m/>
    <m/>
    <n v="8"/>
    <n v="399"/>
    <n v="1"/>
    <x v="0"/>
  </r>
  <r>
    <d v="1995-04-19T00:00:00"/>
    <x v="0"/>
    <n v="1"/>
    <n v="1"/>
    <x v="18"/>
    <n v="47"/>
    <x v="0"/>
    <n v="64"/>
    <n v="2.29"/>
    <n v="2.053627477"/>
    <m/>
    <m/>
    <n v="8"/>
    <n v="399"/>
    <n v="1"/>
    <x v="0"/>
  </r>
  <r>
    <d v="1995-04-19T00:00:00"/>
    <x v="0"/>
    <n v="1"/>
    <n v="1"/>
    <x v="18"/>
    <n v="48"/>
    <x v="0"/>
    <n v="62"/>
    <n v="2.17"/>
    <n v="1.94601381"/>
    <m/>
    <m/>
    <n v="8"/>
    <n v="399"/>
    <n v="1"/>
    <x v="0"/>
  </r>
  <r>
    <d v="1995-04-19T00:00:00"/>
    <x v="0"/>
    <n v="1"/>
    <n v="1"/>
    <x v="18"/>
    <n v="49"/>
    <x v="0"/>
    <n v="58"/>
    <n v="1.71"/>
    <n v="1.5334947539999999"/>
    <m/>
    <m/>
    <n v="8"/>
    <n v="399"/>
    <n v="1"/>
    <x v="0"/>
  </r>
  <r>
    <d v="1995-04-19T00:00:00"/>
    <x v="0"/>
    <n v="1"/>
    <n v="1"/>
    <x v="18"/>
    <n v="50"/>
    <x v="0"/>
    <n v="61"/>
    <n v="1.89"/>
    <n v="1.6949152540000001"/>
    <m/>
    <m/>
    <n v="8"/>
    <n v="399"/>
    <n v="1"/>
    <x v="0"/>
  </r>
  <r>
    <d v="1995-04-22T00:00:00"/>
    <x v="0"/>
    <n v="1"/>
    <n v="1"/>
    <x v="18"/>
    <n v="1"/>
    <x v="0"/>
    <n v="57"/>
    <n v="1.86"/>
    <n v="1.668011838"/>
    <m/>
    <m/>
    <n v="8"/>
    <n v="399"/>
    <n v="1"/>
    <x v="0"/>
  </r>
  <r>
    <d v="1995-04-22T00:00:00"/>
    <x v="0"/>
    <n v="1"/>
    <n v="1"/>
    <x v="18"/>
    <n v="2"/>
    <x v="0"/>
    <n v="62"/>
    <n v="1.97"/>
    <n v="1.766657699"/>
    <m/>
    <m/>
    <n v="8"/>
    <n v="399"/>
    <n v="1"/>
    <x v="0"/>
  </r>
  <r>
    <d v="1995-04-22T00:00:00"/>
    <x v="0"/>
    <n v="1"/>
    <n v="1"/>
    <x v="18"/>
    <n v="3"/>
    <x v="0"/>
    <n v="60"/>
    <n v="1.99"/>
    <n v="1.78459331"/>
    <m/>
    <m/>
    <n v="8"/>
    <n v="399"/>
    <n v="1"/>
    <x v="0"/>
  </r>
  <r>
    <d v="1995-04-22T00:00:00"/>
    <x v="0"/>
    <n v="1"/>
    <n v="1"/>
    <x v="18"/>
    <n v="4"/>
    <x v="0"/>
    <n v="60"/>
    <n v="2.06"/>
    <n v="1.8473679489999999"/>
    <m/>
    <m/>
    <n v="8"/>
    <n v="399"/>
    <n v="1"/>
    <x v="0"/>
  </r>
  <r>
    <d v="1995-04-22T00:00:00"/>
    <x v="0"/>
    <n v="1"/>
    <n v="1"/>
    <x v="18"/>
    <n v="5"/>
    <x v="0"/>
    <n v="57"/>
    <n v="1.82"/>
    <n v="1.632140615"/>
    <m/>
    <m/>
    <n v="8"/>
    <n v="399"/>
    <n v="1"/>
    <x v="0"/>
  </r>
  <r>
    <d v="1995-04-22T00:00:00"/>
    <x v="0"/>
    <n v="1"/>
    <n v="1"/>
    <x v="18"/>
    <n v="6"/>
    <x v="0"/>
    <n v="60"/>
    <n v="1.92"/>
    <n v="1.7218186710000001"/>
    <m/>
    <m/>
    <n v="8"/>
    <n v="399"/>
    <n v="1"/>
    <x v="0"/>
  </r>
  <r>
    <d v="1995-04-22T00:00:00"/>
    <x v="0"/>
    <n v="1"/>
    <n v="1"/>
    <x v="18"/>
    <n v="7"/>
    <x v="0"/>
    <n v="61"/>
    <n v="1.98"/>
    <n v="1.775625504"/>
    <m/>
    <m/>
    <n v="8"/>
    <n v="399"/>
    <n v="1"/>
    <x v="0"/>
  </r>
  <r>
    <d v="1995-04-22T00:00:00"/>
    <x v="0"/>
    <n v="1"/>
    <n v="1"/>
    <x v="18"/>
    <n v="8"/>
    <x v="0"/>
    <n v="63"/>
    <n v="2.37"/>
    <n v="2.125369922"/>
    <m/>
    <m/>
    <n v="8"/>
    <n v="399"/>
    <n v="1"/>
    <x v="0"/>
  </r>
  <r>
    <d v="1995-04-22T00:00:00"/>
    <x v="0"/>
    <n v="1"/>
    <n v="1"/>
    <x v="18"/>
    <n v="9"/>
    <x v="0"/>
    <n v="54"/>
    <n v="1.27"/>
    <n v="1.138911308"/>
    <m/>
    <m/>
    <n v="8"/>
    <n v="399"/>
    <n v="1"/>
    <x v="0"/>
  </r>
  <r>
    <d v="1995-04-22T00:00:00"/>
    <x v="0"/>
    <n v="1"/>
    <n v="1"/>
    <x v="18"/>
    <n v="10"/>
    <x v="0"/>
    <n v="55"/>
    <n v="1.43"/>
    <n v="1.282396198"/>
    <m/>
    <m/>
    <n v="8"/>
    <n v="399"/>
    <n v="1"/>
    <x v="0"/>
  </r>
  <r>
    <d v="1995-04-22T00:00:00"/>
    <x v="0"/>
    <n v="1"/>
    <n v="1"/>
    <x v="18"/>
    <n v="11"/>
    <x v="0"/>
    <n v="58"/>
    <n v="1.65"/>
    <n v="1.4796879199999999"/>
    <m/>
    <m/>
    <n v="8"/>
    <n v="399"/>
    <n v="1"/>
    <x v="0"/>
  </r>
  <r>
    <d v="1995-04-22T00:00:00"/>
    <x v="0"/>
    <n v="1"/>
    <n v="1"/>
    <x v="18"/>
    <n v="12"/>
    <x v="0"/>
    <n v="58"/>
    <n v="1.72"/>
    <n v="1.5424625590000001"/>
    <m/>
    <m/>
    <n v="8"/>
    <n v="399"/>
    <n v="1"/>
    <x v="0"/>
  </r>
  <r>
    <d v="1995-04-22T00:00:00"/>
    <x v="0"/>
    <n v="1"/>
    <n v="1"/>
    <x v="18"/>
    <n v="13"/>
    <x v="0"/>
    <n v="57"/>
    <n v="1.79"/>
    <n v="1.605237198"/>
    <m/>
    <m/>
    <n v="8"/>
    <n v="399"/>
    <n v="1"/>
    <x v="0"/>
  </r>
  <r>
    <d v="1995-04-22T00:00:00"/>
    <x v="0"/>
    <n v="1"/>
    <n v="1"/>
    <x v="18"/>
    <n v="14"/>
    <x v="0"/>
    <n v="62"/>
    <n v="2.04"/>
    <n v="1.8294323379999999"/>
    <m/>
    <m/>
    <n v="8"/>
    <n v="399"/>
    <n v="1"/>
    <x v="0"/>
  </r>
  <r>
    <d v="1995-04-22T00:00:00"/>
    <x v="0"/>
    <n v="1"/>
    <n v="1"/>
    <x v="18"/>
    <n v="15"/>
    <x v="0"/>
    <n v="57"/>
    <n v="1.74"/>
    <n v="1.5603981709999999"/>
    <m/>
    <m/>
    <n v="8"/>
    <n v="399"/>
    <n v="1"/>
    <x v="0"/>
  </r>
  <r>
    <d v="1995-04-22T00:00:00"/>
    <x v="0"/>
    <n v="1"/>
    <n v="1"/>
    <x v="18"/>
    <n v="16"/>
    <x v="0"/>
    <n v="65"/>
    <n v="2.46"/>
    <n v="2.2060801720000001"/>
    <m/>
    <m/>
    <n v="8"/>
    <n v="399"/>
    <n v="1"/>
    <x v="0"/>
  </r>
  <r>
    <d v="1995-04-22T00:00:00"/>
    <x v="0"/>
    <n v="1"/>
    <n v="1"/>
    <x v="18"/>
    <n v="17"/>
    <x v="0"/>
    <n v="62"/>
    <n v="1.8"/>
    <n v="1.614205004"/>
    <m/>
    <m/>
    <n v="8"/>
    <n v="399"/>
    <n v="1"/>
    <x v="0"/>
  </r>
  <r>
    <d v="1995-04-22T00:00:00"/>
    <x v="0"/>
    <n v="1"/>
    <n v="1"/>
    <x v="18"/>
    <n v="18"/>
    <x v="0"/>
    <n v="55"/>
    <n v="1.57"/>
    <n v="1.4079454760000001"/>
    <m/>
    <m/>
    <n v="8"/>
    <n v="399"/>
    <n v="1"/>
    <x v="0"/>
  </r>
  <r>
    <d v="1995-04-22T00:00:00"/>
    <x v="0"/>
    <n v="1"/>
    <n v="1"/>
    <x v="18"/>
    <n v="19"/>
    <x v="0"/>
    <n v="58"/>
    <n v="1.75"/>
    <n v="1.5693659760000001"/>
    <m/>
    <m/>
    <n v="8"/>
    <n v="399"/>
    <n v="1"/>
    <x v="0"/>
  </r>
  <r>
    <d v="1995-04-22T00:00:00"/>
    <x v="0"/>
    <n v="1"/>
    <n v="1"/>
    <x v="18"/>
    <n v="20"/>
    <x v="0"/>
    <n v="56"/>
    <n v="1.41"/>
    <n v="1.264460586"/>
    <m/>
    <m/>
    <n v="8"/>
    <n v="399"/>
    <n v="1"/>
    <x v="0"/>
  </r>
  <r>
    <d v="1995-04-22T00:00:00"/>
    <x v="0"/>
    <n v="1"/>
    <n v="1"/>
    <x v="18"/>
    <n v="21"/>
    <x v="0"/>
    <n v="53"/>
    <n v="1.43"/>
    <n v="1.282396198"/>
    <m/>
    <m/>
    <n v="8"/>
    <n v="399"/>
    <n v="1"/>
    <x v="0"/>
  </r>
  <r>
    <d v="1995-04-22T00:00:00"/>
    <x v="0"/>
    <n v="1"/>
    <n v="1"/>
    <x v="18"/>
    <n v="22"/>
    <x v="0"/>
    <n v="63"/>
    <n v="1.91"/>
    <n v="1.7128508650000001"/>
    <m/>
    <m/>
    <n v="8"/>
    <n v="399"/>
    <n v="1"/>
    <x v="0"/>
  </r>
  <r>
    <d v="1995-04-22T00:00:00"/>
    <x v="0"/>
    <n v="1"/>
    <n v="1"/>
    <x v="18"/>
    <n v="23"/>
    <x v="0"/>
    <n v="61"/>
    <n v="1.96"/>
    <n v="1.757689893"/>
    <m/>
    <m/>
    <n v="8"/>
    <n v="399"/>
    <n v="1"/>
    <x v="0"/>
  </r>
  <r>
    <d v="1995-04-22T00:00:00"/>
    <x v="0"/>
    <n v="1"/>
    <n v="1"/>
    <x v="18"/>
    <n v="24"/>
    <x v="0"/>
    <n v="52"/>
    <n v="1.25"/>
    <n v="1.120975697"/>
    <m/>
    <m/>
    <n v="8"/>
    <n v="399"/>
    <n v="1"/>
    <x v="0"/>
  </r>
  <r>
    <d v="1995-04-22T00:00:00"/>
    <x v="0"/>
    <n v="1"/>
    <n v="1"/>
    <x v="18"/>
    <n v="25"/>
    <x v="0"/>
    <n v="58"/>
    <n v="1.87"/>
    <n v="1.6769796429999999"/>
    <m/>
    <m/>
    <n v="8"/>
    <n v="399"/>
    <n v="1"/>
    <x v="0"/>
  </r>
  <r>
    <d v="1995-04-22T00:00:00"/>
    <x v="0"/>
    <n v="1"/>
    <n v="1"/>
    <x v="18"/>
    <n v="26"/>
    <x v="0"/>
    <n v="59"/>
    <n v="1.79"/>
    <n v="1.605237198"/>
    <m/>
    <m/>
    <n v="8"/>
    <n v="399"/>
    <n v="1"/>
    <x v="0"/>
  </r>
  <r>
    <d v="1995-04-22T00:00:00"/>
    <x v="0"/>
    <n v="1"/>
    <n v="1"/>
    <x v="18"/>
    <n v="27"/>
    <x v="0"/>
    <n v="52"/>
    <n v="1.25"/>
    <n v="1.120975697"/>
    <m/>
    <m/>
    <n v="8"/>
    <n v="399"/>
    <n v="1"/>
    <x v="0"/>
  </r>
  <r>
    <d v="1995-04-22T00:00:00"/>
    <x v="0"/>
    <n v="1"/>
    <n v="1"/>
    <x v="18"/>
    <n v="28"/>
    <x v="0"/>
    <n v="50"/>
    <n v="1.04"/>
    <n v="0.93265178000000004"/>
    <m/>
    <m/>
    <n v="8"/>
    <n v="399"/>
    <n v="1"/>
    <x v="0"/>
  </r>
  <r>
    <d v="1995-04-22T00:00:00"/>
    <x v="0"/>
    <n v="1"/>
    <n v="1"/>
    <x v="18"/>
    <n v="29"/>
    <x v="0"/>
    <n v="55"/>
    <n v="1.42"/>
    <n v="1.273428392"/>
    <m/>
    <m/>
    <n v="8"/>
    <n v="399"/>
    <n v="1"/>
    <x v="0"/>
  </r>
  <r>
    <d v="1995-04-22T00:00:00"/>
    <x v="0"/>
    <n v="1"/>
    <n v="1"/>
    <x v="18"/>
    <n v="30"/>
    <x v="0"/>
    <n v="54"/>
    <n v="1.25"/>
    <n v="1.120975697"/>
    <m/>
    <m/>
    <n v="8"/>
    <n v="399"/>
    <n v="1"/>
    <x v="0"/>
  </r>
  <r>
    <d v="1995-04-22T00:00:00"/>
    <x v="0"/>
    <n v="1"/>
    <n v="1"/>
    <x v="18"/>
    <n v="31"/>
    <x v="0"/>
    <n v="56"/>
    <n v="1.6"/>
    <n v="1.434848892"/>
    <m/>
    <m/>
    <n v="8"/>
    <n v="399"/>
    <n v="1"/>
    <x v="0"/>
  </r>
  <r>
    <d v="1995-04-22T00:00:00"/>
    <x v="0"/>
    <n v="1"/>
    <n v="1"/>
    <x v="18"/>
    <n v="32"/>
    <x v="0"/>
    <n v="58"/>
    <n v="1.83"/>
    <n v="1.641108421"/>
    <m/>
    <m/>
    <n v="8"/>
    <n v="399"/>
    <n v="1"/>
    <x v="0"/>
  </r>
  <r>
    <d v="1995-04-22T00:00:00"/>
    <x v="0"/>
    <n v="1"/>
    <n v="1"/>
    <x v="18"/>
    <n v="33"/>
    <x v="0"/>
    <n v="54"/>
    <n v="1.41"/>
    <n v="1.264460586"/>
    <m/>
    <m/>
    <n v="8"/>
    <n v="399"/>
    <n v="1"/>
    <x v="0"/>
  </r>
  <r>
    <d v="1995-04-22T00:00:00"/>
    <x v="0"/>
    <n v="1"/>
    <n v="1"/>
    <x v="18"/>
    <n v="34"/>
    <x v="0"/>
    <n v="62"/>
    <n v="2.1"/>
    <n v="1.883239171"/>
    <m/>
    <m/>
    <n v="8"/>
    <n v="399"/>
    <n v="1"/>
    <x v="0"/>
  </r>
  <r>
    <d v="1995-04-22T00:00:00"/>
    <x v="0"/>
    <n v="1"/>
    <n v="1"/>
    <x v="18"/>
    <n v="35"/>
    <x v="0"/>
    <n v="57"/>
    <n v="1.79"/>
    <n v="1.605237198"/>
    <m/>
    <m/>
    <n v="8"/>
    <n v="399"/>
    <n v="1"/>
    <x v="0"/>
  </r>
  <r>
    <d v="1995-04-22T00:00:00"/>
    <x v="0"/>
    <n v="1"/>
    <n v="1"/>
    <x v="18"/>
    <n v="36"/>
    <x v="0"/>
    <n v="62"/>
    <n v="2.2999999999999998"/>
    <n v="2.0625952829999998"/>
    <m/>
    <m/>
    <n v="8"/>
    <n v="399"/>
    <n v="1"/>
    <x v="0"/>
  </r>
  <r>
    <d v="1995-04-22T00:00:00"/>
    <x v="0"/>
    <n v="1"/>
    <n v="1"/>
    <x v="18"/>
    <n v="37"/>
    <x v="0"/>
    <n v="40"/>
    <n v="0.42"/>
    <n v="0.37664783400000001"/>
    <m/>
    <m/>
    <n v="8"/>
    <n v="399"/>
    <n v="1"/>
    <x v="0"/>
  </r>
  <r>
    <d v="1995-04-22T00:00:00"/>
    <x v="0"/>
    <n v="1"/>
    <n v="1"/>
    <x v="18"/>
    <n v="38"/>
    <x v="0"/>
    <n v="51"/>
    <n v="1.1200000000000001"/>
    <n v="1.004394225"/>
    <m/>
    <m/>
    <n v="8"/>
    <n v="399"/>
    <n v="1"/>
    <x v="0"/>
  </r>
  <r>
    <d v="1995-04-22T00:00:00"/>
    <x v="0"/>
    <n v="1"/>
    <n v="1"/>
    <x v="18"/>
    <n v="39"/>
    <x v="0"/>
    <n v="53"/>
    <n v="1.42"/>
    <n v="1.273428392"/>
    <m/>
    <m/>
    <n v="8"/>
    <n v="399"/>
    <n v="1"/>
    <x v="0"/>
  </r>
  <r>
    <d v="1995-04-22T00:00:00"/>
    <x v="0"/>
    <n v="1"/>
    <n v="1"/>
    <x v="18"/>
    <n v="40"/>
    <x v="0"/>
    <n v="52"/>
    <n v="1.4"/>
    <n v="1.2554927810000001"/>
    <m/>
    <m/>
    <n v="8"/>
    <n v="399"/>
    <n v="1"/>
    <x v="0"/>
  </r>
  <r>
    <d v="1995-04-22T00:00:00"/>
    <x v="0"/>
    <n v="1"/>
    <n v="1"/>
    <x v="18"/>
    <n v="41"/>
    <x v="0"/>
    <n v="58"/>
    <n v="1.79"/>
    <n v="1.605237198"/>
    <m/>
    <m/>
    <n v="8"/>
    <n v="399"/>
    <n v="1"/>
    <x v="0"/>
  </r>
  <r>
    <d v="1995-04-22T00:00:00"/>
    <x v="0"/>
    <n v="1"/>
    <n v="1"/>
    <x v="18"/>
    <n v="42"/>
    <x v="0"/>
    <n v="61"/>
    <n v="2.06"/>
    <n v="1.8473679489999999"/>
    <m/>
    <m/>
    <n v="8"/>
    <n v="399"/>
    <n v="1"/>
    <x v="0"/>
  </r>
  <r>
    <d v="1995-04-22T00:00:00"/>
    <x v="0"/>
    <n v="1"/>
    <n v="1"/>
    <x v="18"/>
    <n v="43"/>
    <x v="0"/>
    <n v="65"/>
    <n v="2.41"/>
    <n v="2.1612411439999999"/>
    <m/>
    <m/>
    <n v="8"/>
    <n v="399"/>
    <n v="1"/>
    <x v="0"/>
  </r>
  <r>
    <d v="1995-04-22T00:00:00"/>
    <x v="0"/>
    <n v="1"/>
    <n v="1"/>
    <x v="18"/>
    <n v="44"/>
    <x v="0"/>
    <n v="58"/>
    <n v="1.74"/>
    <n v="1.5603981709999999"/>
    <m/>
    <m/>
    <n v="8"/>
    <n v="399"/>
    <n v="1"/>
    <x v="0"/>
  </r>
  <r>
    <d v="1995-04-22T00:00:00"/>
    <x v="0"/>
    <n v="1"/>
    <n v="1"/>
    <x v="18"/>
    <n v="45"/>
    <x v="0"/>
    <n v="53"/>
    <n v="1.27"/>
    <n v="1.138911308"/>
    <m/>
    <m/>
    <n v="8"/>
    <n v="399"/>
    <n v="1"/>
    <x v="0"/>
  </r>
  <r>
    <d v="1995-04-22T00:00:00"/>
    <x v="0"/>
    <n v="1"/>
    <n v="1"/>
    <x v="18"/>
    <n v="46"/>
    <x v="0"/>
    <n v="48"/>
    <n v="1.02"/>
    <n v="0.91471616899999997"/>
    <m/>
    <m/>
    <n v="8"/>
    <n v="399"/>
    <n v="1"/>
    <x v="0"/>
  </r>
  <r>
    <d v="1995-04-22T00:00:00"/>
    <x v="0"/>
    <n v="1"/>
    <n v="1"/>
    <x v="18"/>
    <n v="47"/>
    <x v="0"/>
    <n v="55"/>
    <n v="1.52"/>
    <n v="1.3631064479999999"/>
    <m/>
    <m/>
    <n v="8"/>
    <n v="399"/>
    <n v="1"/>
    <x v="0"/>
  </r>
  <r>
    <d v="1995-04-22T00:00:00"/>
    <x v="0"/>
    <n v="1"/>
    <n v="1"/>
    <x v="18"/>
    <n v="48"/>
    <x v="0"/>
    <n v="51"/>
    <n v="1.26"/>
    <n v="1.129943503"/>
    <m/>
    <m/>
    <n v="8"/>
    <n v="399"/>
    <n v="1"/>
    <x v="0"/>
  </r>
  <r>
    <d v="1995-04-22T00:00:00"/>
    <x v="0"/>
    <n v="1"/>
    <n v="1"/>
    <x v="18"/>
    <n v="49"/>
    <x v="0"/>
    <n v="61"/>
    <n v="2.0099999999999998"/>
    <n v="1.802528921"/>
    <m/>
    <m/>
    <n v="8"/>
    <n v="399"/>
    <n v="1"/>
    <x v="0"/>
  </r>
  <r>
    <d v="1995-04-22T00:00:00"/>
    <x v="0"/>
    <n v="1"/>
    <n v="1"/>
    <x v="18"/>
    <n v="50"/>
    <x v="0"/>
    <n v="52"/>
    <n v="1.26"/>
    <n v="1.129943503"/>
    <m/>
    <m/>
    <n v="8"/>
    <n v="399"/>
    <n v="1"/>
    <x v="0"/>
  </r>
  <r>
    <d v="1995-04-27T00:00:00"/>
    <x v="0"/>
    <n v="1"/>
    <n v="1"/>
    <x v="18"/>
    <n v="1"/>
    <x v="0"/>
    <n v="58"/>
    <n v="1.76"/>
    <n v="1.5783337820000001"/>
    <m/>
    <m/>
    <n v="8"/>
    <n v="399"/>
    <n v="1"/>
    <x v="0"/>
  </r>
  <r>
    <d v="1995-04-27T00:00:00"/>
    <x v="0"/>
    <n v="1"/>
    <n v="1"/>
    <x v="18"/>
    <n v="2"/>
    <x v="0"/>
    <n v="55"/>
    <n v="1.62"/>
    <n v="1.452784504"/>
    <m/>
    <m/>
    <n v="8"/>
    <n v="399"/>
    <n v="1"/>
    <x v="0"/>
  </r>
  <r>
    <d v="1995-04-27T00:00:00"/>
    <x v="0"/>
    <n v="1"/>
    <n v="1"/>
    <x v="18"/>
    <n v="3"/>
    <x v="0"/>
    <n v="54"/>
    <n v="1.49"/>
    <n v="1.3362030309999999"/>
    <m/>
    <m/>
    <n v="8"/>
    <n v="399"/>
    <n v="1"/>
    <x v="0"/>
  </r>
  <r>
    <d v="1995-04-27T00:00:00"/>
    <x v="0"/>
    <n v="1"/>
    <n v="1"/>
    <x v="18"/>
    <n v="4"/>
    <x v="0"/>
    <n v="55"/>
    <n v="1.57"/>
    <n v="1.4079454760000001"/>
    <m/>
    <m/>
    <n v="8"/>
    <n v="399"/>
    <n v="1"/>
    <x v="0"/>
  </r>
  <r>
    <d v="1995-04-27T00:00:00"/>
    <x v="0"/>
    <n v="1"/>
    <n v="1"/>
    <x v="18"/>
    <n v="5"/>
    <x v="0"/>
    <n v="62"/>
    <n v="2.23"/>
    <n v="1.9998206439999999"/>
    <m/>
    <m/>
    <n v="8"/>
    <n v="399"/>
    <n v="1"/>
    <x v="0"/>
  </r>
  <r>
    <d v="1995-04-27T00:00:00"/>
    <x v="0"/>
    <n v="1"/>
    <n v="1"/>
    <x v="18"/>
    <n v="6"/>
    <x v="0"/>
    <n v="50"/>
    <n v="1.1000000000000001"/>
    <n v="0.98645861400000001"/>
    <m/>
    <m/>
    <n v="8"/>
    <n v="399"/>
    <n v="1"/>
    <x v="0"/>
  </r>
  <r>
    <d v="1995-04-27T00:00:00"/>
    <x v="0"/>
    <n v="1"/>
    <n v="1"/>
    <x v="18"/>
    <n v="7"/>
    <x v="0"/>
    <n v="65"/>
    <n v="2.7"/>
    <n v="2.4213075060000002"/>
    <m/>
    <m/>
    <n v="8"/>
    <n v="399"/>
    <n v="1"/>
    <x v="0"/>
  </r>
  <r>
    <d v="1995-04-27T00:00:00"/>
    <x v="0"/>
    <n v="1"/>
    <n v="1"/>
    <x v="18"/>
    <n v="8"/>
    <x v="0"/>
    <n v="55"/>
    <n v="1.42"/>
    <n v="1.273428392"/>
    <m/>
    <m/>
    <n v="8"/>
    <n v="399"/>
    <n v="1"/>
    <x v="0"/>
  </r>
  <r>
    <d v="1995-04-27T00:00:00"/>
    <x v="0"/>
    <n v="1"/>
    <n v="1"/>
    <x v="18"/>
    <n v="9"/>
    <x v="0"/>
    <n v="63"/>
    <n v="2.42"/>
    <n v="2.1702089500000001"/>
    <m/>
    <m/>
    <n v="8"/>
    <n v="399"/>
    <n v="1"/>
    <x v="0"/>
  </r>
  <r>
    <d v="1995-04-27T00:00:00"/>
    <x v="0"/>
    <n v="1"/>
    <n v="1"/>
    <x v="18"/>
    <n v="10"/>
    <x v="0"/>
    <n v="60"/>
    <n v="1.93"/>
    <n v="1.7307864770000001"/>
    <m/>
    <m/>
    <n v="8"/>
    <n v="399"/>
    <n v="1"/>
    <x v="0"/>
  </r>
  <r>
    <d v="1995-04-27T00:00:00"/>
    <x v="0"/>
    <n v="1"/>
    <n v="1"/>
    <x v="18"/>
    <n v="11"/>
    <x v="0"/>
    <n v="53"/>
    <n v="1.35"/>
    <n v="1.2106537530000001"/>
    <m/>
    <m/>
    <n v="8"/>
    <n v="399"/>
    <n v="1"/>
    <x v="0"/>
  </r>
  <r>
    <d v="1995-04-27T00:00:00"/>
    <x v="0"/>
    <n v="1"/>
    <n v="1"/>
    <x v="18"/>
    <n v="12"/>
    <x v="0"/>
    <n v="67"/>
    <n v="2.78"/>
    <n v="2.4930499510000002"/>
    <m/>
    <m/>
    <n v="8"/>
    <n v="399"/>
    <n v="1"/>
    <x v="0"/>
  </r>
  <r>
    <d v="1995-04-27T00:00:00"/>
    <x v="0"/>
    <n v="1"/>
    <n v="1"/>
    <x v="18"/>
    <n v="13"/>
    <x v="0"/>
    <n v="59"/>
    <n v="1.88"/>
    <n v="1.6859474489999999"/>
    <m/>
    <m/>
    <n v="8"/>
    <n v="399"/>
    <n v="1"/>
    <x v="0"/>
  </r>
  <r>
    <d v="1995-04-27T00:00:00"/>
    <x v="0"/>
    <n v="1"/>
    <n v="1"/>
    <x v="18"/>
    <n v="14"/>
    <x v="0"/>
    <n v="49"/>
    <n v="1.1200000000000001"/>
    <n v="1.004394225"/>
    <m/>
    <m/>
    <n v="8"/>
    <n v="399"/>
    <n v="1"/>
    <x v="0"/>
  </r>
  <r>
    <d v="1995-04-27T00:00:00"/>
    <x v="0"/>
    <n v="1"/>
    <n v="1"/>
    <x v="18"/>
    <n v="15"/>
    <x v="0"/>
    <n v="54"/>
    <n v="1.42"/>
    <n v="1.273428392"/>
    <m/>
    <m/>
    <n v="8"/>
    <n v="399"/>
    <n v="1"/>
    <x v="0"/>
  </r>
  <r>
    <d v="1995-04-27T00:00:00"/>
    <x v="0"/>
    <n v="1"/>
    <n v="1"/>
    <x v="18"/>
    <n v="16"/>
    <x v="0"/>
    <n v="52"/>
    <n v="1.25"/>
    <n v="1.120975697"/>
    <m/>
    <m/>
    <n v="8"/>
    <n v="399"/>
    <n v="1"/>
    <x v="0"/>
  </r>
  <r>
    <d v="1995-04-27T00:00:00"/>
    <x v="0"/>
    <n v="1"/>
    <n v="1"/>
    <x v="18"/>
    <n v="17"/>
    <x v="0"/>
    <n v="57"/>
    <n v="1.74"/>
    <n v="1.5603981709999999"/>
    <m/>
    <m/>
    <n v="8"/>
    <n v="399"/>
    <n v="1"/>
    <x v="0"/>
  </r>
  <r>
    <d v="1995-04-27T00:00:00"/>
    <x v="0"/>
    <n v="1"/>
    <n v="1"/>
    <x v="18"/>
    <n v="18"/>
    <x v="0"/>
    <n v="56"/>
    <n v="1.64"/>
    <n v="1.470720115"/>
    <m/>
    <m/>
    <n v="8"/>
    <n v="399"/>
    <n v="1"/>
    <x v="0"/>
  </r>
  <r>
    <d v="1995-04-27T00:00:00"/>
    <x v="0"/>
    <n v="1"/>
    <n v="1"/>
    <x v="18"/>
    <n v="19"/>
    <x v="0"/>
    <n v="54"/>
    <n v="1.41"/>
    <n v="1.264460586"/>
    <m/>
    <m/>
    <n v="8"/>
    <n v="399"/>
    <n v="1"/>
    <x v="0"/>
  </r>
  <r>
    <d v="1995-04-27T00:00:00"/>
    <x v="0"/>
    <n v="1"/>
    <n v="1"/>
    <x v="18"/>
    <n v="20"/>
    <x v="0"/>
    <n v="56"/>
    <n v="1.61"/>
    <n v="1.443816698"/>
    <m/>
    <m/>
    <n v="8"/>
    <n v="399"/>
    <n v="1"/>
    <x v="0"/>
  </r>
  <r>
    <d v="1995-04-27T00:00:00"/>
    <x v="0"/>
    <n v="1"/>
    <n v="1"/>
    <x v="18"/>
    <n v="21"/>
    <x v="0"/>
    <n v="58"/>
    <n v="1.73"/>
    <n v="1.5514303650000001"/>
    <m/>
    <m/>
    <n v="8"/>
    <n v="399"/>
    <n v="1"/>
    <x v="0"/>
  </r>
  <r>
    <d v="1995-04-27T00:00:00"/>
    <x v="0"/>
    <n v="1"/>
    <n v="1"/>
    <x v="18"/>
    <n v="22"/>
    <x v="0"/>
    <n v="58"/>
    <n v="1.83"/>
    <n v="1.641108421"/>
    <m/>
    <m/>
    <n v="8"/>
    <n v="399"/>
    <n v="1"/>
    <x v="0"/>
  </r>
  <r>
    <d v="1995-04-27T00:00:00"/>
    <x v="0"/>
    <n v="1"/>
    <n v="1"/>
    <x v="18"/>
    <n v="23"/>
    <x v="0"/>
    <n v="65"/>
    <n v="2.42"/>
    <n v="2.1702089500000001"/>
    <m/>
    <m/>
    <n v="8"/>
    <n v="399"/>
    <n v="1"/>
    <x v="0"/>
  </r>
  <r>
    <d v="1995-04-27T00:00:00"/>
    <x v="0"/>
    <n v="1"/>
    <n v="1"/>
    <x v="18"/>
    <n v="24"/>
    <x v="0"/>
    <n v="48"/>
    <n v="0.87"/>
    <n v="0.78019908500000001"/>
    <m/>
    <m/>
    <n v="8"/>
    <n v="399"/>
    <n v="1"/>
    <x v="0"/>
  </r>
  <r>
    <d v="1995-04-27T00:00:00"/>
    <x v="0"/>
    <n v="1"/>
    <n v="1"/>
    <x v="18"/>
    <n v="25"/>
    <x v="0"/>
    <n v="60"/>
    <n v="2.0099999999999998"/>
    <n v="1.802528921"/>
    <m/>
    <m/>
    <n v="8"/>
    <n v="399"/>
    <n v="1"/>
    <x v="0"/>
  </r>
  <r>
    <d v="1995-04-27T00:00:00"/>
    <x v="0"/>
    <n v="1"/>
    <n v="1"/>
    <x v="18"/>
    <n v="26"/>
    <x v="0"/>
    <n v="65"/>
    <n v="2.52"/>
    <n v="2.259887006"/>
    <m/>
    <m/>
    <n v="8"/>
    <n v="399"/>
    <n v="1"/>
    <x v="0"/>
  </r>
  <r>
    <d v="1995-04-27T00:00:00"/>
    <x v="0"/>
    <n v="1"/>
    <n v="1"/>
    <x v="18"/>
    <n v="27"/>
    <x v="0"/>
    <n v="57"/>
    <n v="1.61"/>
    <n v="1.443816698"/>
    <m/>
    <m/>
    <n v="8"/>
    <n v="399"/>
    <n v="1"/>
    <x v="0"/>
  </r>
  <r>
    <d v="1995-04-27T00:00:00"/>
    <x v="0"/>
    <n v="1"/>
    <n v="1"/>
    <x v="18"/>
    <n v="28"/>
    <x v="0"/>
    <n v="52"/>
    <n v="1.34"/>
    <n v="1.2016859470000001"/>
    <m/>
    <m/>
    <n v="8"/>
    <n v="399"/>
    <n v="1"/>
    <x v="0"/>
  </r>
  <r>
    <d v="1995-04-27T00:00:00"/>
    <x v="0"/>
    <n v="1"/>
    <n v="1"/>
    <x v="18"/>
    <n v="29"/>
    <x v="0"/>
    <n v="56"/>
    <n v="1.82"/>
    <n v="1.632140615"/>
    <m/>
    <m/>
    <n v="8"/>
    <n v="399"/>
    <n v="1"/>
    <x v="0"/>
  </r>
  <r>
    <d v="1995-04-27T00:00:00"/>
    <x v="0"/>
    <n v="1"/>
    <n v="1"/>
    <x v="18"/>
    <n v="30"/>
    <x v="0"/>
    <n v="48"/>
    <n v="1.06"/>
    <n v="0.950587391"/>
    <m/>
    <m/>
    <n v="8"/>
    <n v="399"/>
    <n v="1"/>
    <x v="0"/>
  </r>
  <r>
    <d v="1995-04-27T00:00:00"/>
    <x v="0"/>
    <n v="1"/>
    <n v="1"/>
    <x v="18"/>
    <n v="31"/>
    <x v="0"/>
    <n v="53"/>
    <n v="1.41"/>
    <n v="1.264460586"/>
    <m/>
    <m/>
    <n v="8"/>
    <n v="399"/>
    <n v="1"/>
    <x v="0"/>
  </r>
  <r>
    <d v="1995-04-27T00:00:00"/>
    <x v="0"/>
    <n v="1"/>
    <n v="1"/>
    <x v="18"/>
    <n v="32"/>
    <x v="0"/>
    <n v="55"/>
    <n v="1.35"/>
    <n v="1.2106537530000001"/>
    <m/>
    <m/>
    <n v="8"/>
    <n v="399"/>
    <n v="1"/>
    <x v="0"/>
  </r>
  <r>
    <d v="1995-04-27T00:00:00"/>
    <x v="0"/>
    <n v="1"/>
    <n v="1"/>
    <x v="18"/>
    <n v="33"/>
    <x v="0"/>
    <n v="58"/>
    <n v="1.77"/>
    <n v="1.587301587"/>
    <m/>
    <m/>
    <n v="8"/>
    <n v="399"/>
    <n v="1"/>
    <x v="0"/>
  </r>
  <r>
    <d v="1995-04-27T00:00:00"/>
    <x v="0"/>
    <n v="1"/>
    <n v="1"/>
    <x v="18"/>
    <n v="34"/>
    <x v="0"/>
    <n v="63"/>
    <n v="2.21"/>
    <n v="1.981885033"/>
    <m/>
    <m/>
    <n v="8"/>
    <n v="399"/>
    <n v="1"/>
    <x v="0"/>
  </r>
  <r>
    <d v="1995-04-27T00:00:00"/>
    <x v="0"/>
    <n v="1"/>
    <n v="1"/>
    <x v="18"/>
    <n v="35"/>
    <x v="0"/>
    <n v="53"/>
    <n v="1.41"/>
    <n v="1.264460586"/>
    <m/>
    <m/>
    <n v="8"/>
    <n v="399"/>
    <n v="1"/>
    <x v="0"/>
  </r>
  <r>
    <d v="1995-04-27T00:00:00"/>
    <x v="0"/>
    <n v="1"/>
    <n v="1"/>
    <x v="18"/>
    <n v="36"/>
    <x v="0"/>
    <n v="57"/>
    <n v="1.69"/>
    <n v="1.5155591429999999"/>
    <m/>
    <m/>
    <n v="8"/>
    <n v="399"/>
    <n v="1"/>
    <x v="0"/>
  </r>
  <r>
    <d v="1995-04-27T00:00:00"/>
    <x v="0"/>
    <n v="1"/>
    <n v="1"/>
    <x v="18"/>
    <n v="37"/>
    <x v="0"/>
    <n v="58"/>
    <n v="2.02"/>
    <n v="1.811496727"/>
    <m/>
    <m/>
    <n v="8"/>
    <n v="399"/>
    <n v="1"/>
    <x v="0"/>
  </r>
  <r>
    <d v="1995-04-27T00:00:00"/>
    <x v="0"/>
    <n v="1"/>
    <n v="1"/>
    <x v="18"/>
    <n v="38"/>
    <x v="0"/>
    <n v="58"/>
    <n v="1.72"/>
    <n v="1.5424625590000001"/>
    <m/>
    <m/>
    <n v="8"/>
    <n v="399"/>
    <n v="1"/>
    <x v="0"/>
  </r>
  <r>
    <d v="1995-04-27T00:00:00"/>
    <x v="0"/>
    <n v="1"/>
    <n v="1"/>
    <x v="18"/>
    <n v="39"/>
    <x v="0"/>
    <n v="55"/>
    <n v="1.56"/>
    <n v="1.3989776700000001"/>
    <m/>
    <m/>
    <n v="8"/>
    <n v="399"/>
    <n v="1"/>
    <x v="0"/>
  </r>
  <r>
    <d v="1995-04-27T00:00:00"/>
    <x v="0"/>
    <n v="1"/>
    <n v="1"/>
    <x v="18"/>
    <n v="40"/>
    <x v="0"/>
    <n v="67"/>
    <n v="2.72"/>
    <n v="2.4392431170000002"/>
    <m/>
    <m/>
    <n v="8"/>
    <n v="399"/>
    <n v="1"/>
    <x v="0"/>
  </r>
  <r>
    <d v="1995-04-27T00:00:00"/>
    <x v="0"/>
    <n v="1"/>
    <n v="1"/>
    <x v="18"/>
    <n v="41"/>
    <x v="0"/>
    <n v="55"/>
    <n v="1.48"/>
    <n v="1.327235226"/>
    <m/>
    <m/>
    <n v="8"/>
    <n v="399"/>
    <n v="1"/>
    <x v="0"/>
  </r>
  <r>
    <d v="1995-04-27T00:00:00"/>
    <x v="0"/>
    <n v="1"/>
    <n v="1"/>
    <x v="18"/>
    <n v="42"/>
    <x v="0"/>
    <n v="63"/>
    <n v="2.3199999999999998"/>
    <n v="2.0805308939999998"/>
    <m/>
    <m/>
    <n v="8"/>
    <n v="399"/>
    <n v="1"/>
    <x v="0"/>
  </r>
  <r>
    <d v="1995-04-27T00:00:00"/>
    <x v="0"/>
    <n v="1"/>
    <n v="1"/>
    <x v="18"/>
    <n v="43"/>
    <x v="0"/>
    <n v="60"/>
    <n v="1.97"/>
    <n v="1.766657699"/>
    <m/>
    <m/>
    <n v="8"/>
    <n v="399"/>
    <n v="1"/>
    <x v="0"/>
  </r>
  <r>
    <d v="1995-04-30T00:00:00"/>
    <x v="0"/>
    <n v="1"/>
    <n v="1"/>
    <x v="18"/>
    <n v="1"/>
    <x v="0"/>
    <n v="59"/>
    <n v="1.85"/>
    <n v="1.6590440319999999"/>
    <m/>
    <m/>
    <n v="8"/>
    <n v="399"/>
    <n v="1"/>
    <x v="0"/>
  </r>
  <r>
    <d v="1995-04-30T00:00:00"/>
    <x v="0"/>
    <n v="1"/>
    <n v="1"/>
    <x v="18"/>
    <n v="2"/>
    <x v="0"/>
    <n v="64"/>
    <n v="2.38"/>
    <n v="2.1343377280000002"/>
    <m/>
    <m/>
    <n v="8"/>
    <n v="399"/>
    <n v="1"/>
    <x v="0"/>
  </r>
  <r>
    <d v="1995-04-30T00:00:00"/>
    <x v="0"/>
    <n v="1"/>
    <n v="1"/>
    <x v="18"/>
    <n v="3"/>
    <x v="0"/>
    <n v="55"/>
    <n v="1.54"/>
    <n v="1.3810420590000001"/>
    <m/>
    <m/>
    <n v="8"/>
    <n v="399"/>
    <n v="1"/>
    <x v="0"/>
  </r>
  <r>
    <d v="1995-04-30T00:00:00"/>
    <x v="0"/>
    <n v="1"/>
    <n v="1"/>
    <x v="18"/>
    <n v="4"/>
    <x v="0"/>
    <n v="60"/>
    <n v="1.98"/>
    <n v="1.775625504"/>
    <m/>
    <m/>
    <n v="8"/>
    <n v="399"/>
    <n v="1"/>
    <x v="0"/>
  </r>
  <r>
    <d v="1995-04-30T00:00:00"/>
    <x v="0"/>
    <n v="1"/>
    <n v="1"/>
    <x v="18"/>
    <n v="5"/>
    <x v="0"/>
    <n v="63"/>
    <n v="2.23"/>
    <n v="1.9998206439999999"/>
    <m/>
    <m/>
    <n v="8"/>
    <n v="399"/>
    <n v="1"/>
    <x v="0"/>
  </r>
  <r>
    <d v="1995-04-30T00:00:00"/>
    <x v="0"/>
    <n v="1"/>
    <n v="1"/>
    <x v="18"/>
    <n v="6"/>
    <x v="0"/>
    <n v="60"/>
    <n v="2.06"/>
    <n v="1.8473679489999999"/>
    <m/>
    <m/>
    <n v="8"/>
    <n v="399"/>
    <n v="1"/>
    <x v="0"/>
  </r>
  <r>
    <d v="1995-04-30T00:00:00"/>
    <x v="0"/>
    <n v="1"/>
    <n v="1"/>
    <x v="18"/>
    <n v="7"/>
    <x v="0"/>
    <n v="54"/>
    <n v="1.49"/>
    <n v="1.3362030309999999"/>
    <m/>
    <m/>
    <n v="8"/>
    <n v="399"/>
    <n v="1"/>
    <x v="0"/>
  </r>
  <r>
    <d v="1995-04-30T00:00:00"/>
    <x v="0"/>
    <n v="1"/>
    <n v="1"/>
    <x v="18"/>
    <n v="8"/>
    <x v="0"/>
    <n v="54"/>
    <n v="1.49"/>
    <n v="1.3362030309999999"/>
    <m/>
    <m/>
    <n v="8"/>
    <n v="399"/>
    <n v="1"/>
    <x v="0"/>
  </r>
  <r>
    <d v="1995-04-30T00:00:00"/>
    <x v="0"/>
    <n v="1"/>
    <n v="1"/>
    <x v="18"/>
    <n v="9"/>
    <x v="0"/>
    <n v="58"/>
    <n v="1.84"/>
    <n v="1.6500762259999999"/>
    <m/>
    <m/>
    <n v="8"/>
    <n v="399"/>
    <n v="1"/>
    <x v="0"/>
  </r>
  <r>
    <d v="1995-04-30T00:00:00"/>
    <x v="0"/>
    <n v="1"/>
    <n v="1"/>
    <x v="18"/>
    <n v="10"/>
    <x v="0"/>
    <n v="60"/>
    <n v="2"/>
    <n v="1.793561116"/>
    <m/>
    <m/>
    <n v="8"/>
    <n v="399"/>
    <n v="1"/>
    <x v="0"/>
  </r>
  <r>
    <d v="1995-04-30T00:00:00"/>
    <x v="0"/>
    <n v="1"/>
    <n v="1"/>
    <x v="18"/>
    <n v="11"/>
    <x v="0"/>
    <n v="55"/>
    <n v="1.64"/>
    <n v="1.470720115"/>
    <m/>
    <m/>
    <n v="8"/>
    <n v="399"/>
    <n v="1"/>
    <x v="0"/>
  </r>
  <r>
    <d v="1995-04-30T00:00:00"/>
    <x v="0"/>
    <n v="1"/>
    <n v="1"/>
    <x v="18"/>
    <n v="12"/>
    <x v="0"/>
    <n v="58"/>
    <n v="1.67"/>
    <n v="1.497623532"/>
    <m/>
    <m/>
    <n v="8"/>
    <n v="399"/>
    <n v="1"/>
    <x v="0"/>
  </r>
  <r>
    <d v="1995-04-30T00:00:00"/>
    <x v="0"/>
    <n v="1"/>
    <n v="1"/>
    <x v="18"/>
    <n v="13"/>
    <x v="0"/>
    <n v="60"/>
    <n v="2.0299999999999998"/>
    <n v="1.8204645319999999"/>
    <m/>
    <m/>
    <n v="8"/>
    <n v="399"/>
    <n v="1"/>
    <x v="0"/>
  </r>
  <r>
    <d v="1995-04-30T00:00:00"/>
    <x v="0"/>
    <n v="1"/>
    <n v="1"/>
    <x v="18"/>
    <n v="14"/>
    <x v="0"/>
    <n v="68"/>
    <n v="2.7"/>
    <n v="2.4213075060000002"/>
    <m/>
    <m/>
    <n v="8"/>
    <n v="399"/>
    <n v="1"/>
    <x v="0"/>
  </r>
  <r>
    <d v="1995-04-30T00:00:00"/>
    <x v="0"/>
    <n v="1"/>
    <n v="1"/>
    <x v="18"/>
    <n v="15"/>
    <x v="0"/>
    <n v="66"/>
    <n v="2.76"/>
    <n v="2.4751143400000002"/>
    <m/>
    <m/>
    <n v="8"/>
    <n v="399"/>
    <n v="1"/>
    <x v="0"/>
  </r>
  <r>
    <d v="1995-04-30T00:00:00"/>
    <x v="0"/>
    <n v="1"/>
    <n v="1"/>
    <x v="18"/>
    <n v="16"/>
    <x v="0"/>
    <n v="58"/>
    <n v="1.84"/>
    <n v="1.6500762259999999"/>
    <m/>
    <m/>
    <n v="8"/>
    <n v="399"/>
    <n v="1"/>
    <x v="0"/>
  </r>
  <r>
    <d v="1995-04-30T00:00:00"/>
    <x v="0"/>
    <n v="1"/>
    <n v="1"/>
    <x v="18"/>
    <n v="17"/>
    <x v="0"/>
    <n v="54"/>
    <n v="1.4"/>
    <n v="1.2554927810000001"/>
    <m/>
    <m/>
    <n v="8"/>
    <n v="399"/>
    <n v="1"/>
    <x v="0"/>
  </r>
  <r>
    <d v="1995-04-30T00:00:00"/>
    <x v="0"/>
    <n v="1"/>
    <n v="1"/>
    <x v="18"/>
    <n v="18"/>
    <x v="0"/>
    <n v="60"/>
    <n v="1.96"/>
    <n v="1.757689893"/>
    <m/>
    <m/>
    <n v="8"/>
    <n v="399"/>
    <n v="1"/>
    <x v="0"/>
  </r>
  <r>
    <d v="1995-04-30T00:00:00"/>
    <x v="0"/>
    <n v="1"/>
    <n v="1"/>
    <x v="18"/>
    <n v="19"/>
    <x v="0"/>
    <n v="52"/>
    <n v="1.44"/>
    <n v="1.291364003"/>
    <m/>
    <m/>
    <n v="8"/>
    <n v="399"/>
    <n v="1"/>
    <x v="0"/>
  </r>
  <r>
    <d v="1995-04-30T00:00:00"/>
    <x v="0"/>
    <n v="1"/>
    <n v="1"/>
    <x v="18"/>
    <n v="20"/>
    <x v="0"/>
    <n v="60"/>
    <n v="1.94"/>
    <n v="1.739754282"/>
    <m/>
    <m/>
    <n v="8"/>
    <n v="399"/>
    <n v="1"/>
    <x v="0"/>
  </r>
  <r>
    <d v="1995-04-30T00:00:00"/>
    <x v="0"/>
    <n v="1"/>
    <n v="1"/>
    <x v="18"/>
    <n v="21"/>
    <x v="0"/>
    <n v="61"/>
    <n v="2"/>
    <n v="1.793561116"/>
    <m/>
    <m/>
    <n v="8"/>
    <n v="399"/>
    <n v="1"/>
    <x v="0"/>
  </r>
  <r>
    <d v="1995-04-30T00:00:00"/>
    <x v="0"/>
    <n v="1"/>
    <n v="1"/>
    <x v="18"/>
    <n v="22"/>
    <x v="0"/>
    <n v="58"/>
    <n v="1.92"/>
    <n v="1.7218186710000001"/>
    <m/>
    <m/>
    <n v="8"/>
    <n v="399"/>
    <n v="1"/>
    <x v="0"/>
  </r>
  <r>
    <d v="1995-04-30T00:00:00"/>
    <x v="0"/>
    <n v="1"/>
    <n v="1"/>
    <x v="18"/>
    <n v="23"/>
    <x v="0"/>
    <n v="63"/>
    <n v="2.38"/>
    <n v="2.1343377280000002"/>
    <m/>
    <m/>
    <n v="8"/>
    <n v="399"/>
    <n v="1"/>
    <x v="0"/>
  </r>
  <r>
    <d v="1995-04-30T00:00:00"/>
    <x v="0"/>
    <n v="1"/>
    <n v="1"/>
    <x v="18"/>
    <n v="24"/>
    <x v="0"/>
    <n v="54"/>
    <n v="1.32"/>
    <n v="1.1837503359999999"/>
    <m/>
    <m/>
    <n v="8"/>
    <n v="399"/>
    <n v="1"/>
    <x v="0"/>
  </r>
  <r>
    <d v="1995-04-30T00:00:00"/>
    <x v="0"/>
    <n v="1"/>
    <n v="1"/>
    <x v="18"/>
    <n v="25"/>
    <x v="0"/>
    <n v="65"/>
    <n v="2.42"/>
    <n v="2.1702089500000001"/>
    <m/>
    <m/>
    <n v="8"/>
    <n v="399"/>
    <n v="1"/>
    <x v="0"/>
  </r>
  <r>
    <d v="1995-04-30T00:00:00"/>
    <x v="0"/>
    <n v="1"/>
    <n v="1"/>
    <x v="18"/>
    <n v="26"/>
    <x v="0"/>
    <n v="61"/>
    <n v="2.09"/>
    <n v="1.8742713660000001"/>
    <m/>
    <m/>
    <n v="8"/>
    <n v="399"/>
    <n v="1"/>
    <x v="0"/>
  </r>
  <r>
    <d v="1995-04-30T00:00:00"/>
    <x v="0"/>
    <n v="1"/>
    <n v="1"/>
    <x v="18"/>
    <n v="27"/>
    <x v="0"/>
    <n v="59"/>
    <n v="1.91"/>
    <n v="1.7128508650000001"/>
    <m/>
    <m/>
    <n v="8"/>
    <n v="399"/>
    <n v="1"/>
    <x v="0"/>
  </r>
  <r>
    <d v="1995-04-30T00:00:00"/>
    <x v="0"/>
    <n v="1"/>
    <n v="1"/>
    <x v="18"/>
    <n v="28"/>
    <x v="0"/>
    <n v="55"/>
    <n v="1.51"/>
    <n v="1.3541386419999999"/>
    <m/>
    <m/>
    <n v="8"/>
    <n v="399"/>
    <n v="1"/>
    <x v="0"/>
  </r>
  <r>
    <d v="1995-04-30T00:00:00"/>
    <x v="0"/>
    <n v="1"/>
    <n v="1"/>
    <x v="18"/>
    <n v="29"/>
    <x v="0"/>
    <n v="55"/>
    <n v="1.52"/>
    <n v="1.3631064479999999"/>
    <m/>
    <m/>
    <n v="8"/>
    <n v="399"/>
    <n v="1"/>
    <x v="0"/>
  </r>
  <r>
    <d v="1995-04-30T00:00:00"/>
    <x v="0"/>
    <n v="1"/>
    <n v="1"/>
    <x v="18"/>
    <n v="30"/>
    <x v="0"/>
    <n v="58"/>
    <n v="1.72"/>
    <n v="1.5424625590000001"/>
    <m/>
    <m/>
    <n v="8"/>
    <n v="399"/>
    <n v="1"/>
    <x v="0"/>
  </r>
  <r>
    <d v="1995-04-30T00:00:00"/>
    <x v="0"/>
    <n v="1"/>
    <n v="1"/>
    <x v="18"/>
    <n v="31"/>
    <x v="0"/>
    <n v="63"/>
    <n v="2.23"/>
    <n v="1.9998206439999999"/>
    <m/>
    <m/>
    <n v="8"/>
    <n v="399"/>
    <n v="1"/>
    <x v="0"/>
  </r>
  <r>
    <d v="1995-04-30T00:00:00"/>
    <x v="0"/>
    <n v="1"/>
    <n v="1"/>
    <x v="18"/>
    <n v="32"/>
    <x v="0"/>
    <n v="64"/>
    <n v="2.4900000000000002"/>
    <n v="2.2329835889999998"/>
    <m/>
    <m/>
    <n v="8"/>
    <n v="399"/>
    <n v="1"/>
    <x v="0"/>
  </r>
  <r>
    <d v="1995-04-30T00:00:00"/>
    <x v="0"/>
    <n v="1"/>
    <n v="1"/>
    <x v="18"/>
    <n v="33"/>
    <x v="0"/>
    <n v="57"/>
    <n v="1.66"/>
    <n v="1.488655726"/>
    <m/>
    <m/>
    <n v="8"/>
    <n v="399"/>
    <n v="1"/>
    <x v="0"/>
  </r>
  <r>
    <d v="1995-04-30T00:00:00"/>
    <x v="0"/>
    <n v="1"/>
    <n v="1"/>
    <x v="18"/>
    <n v="34"/>
    <x v="0"/>
    <n v="59"/>
    <n v="1.85"/>
    <n v="1.6590440319999999"/>
    <m/>
    <m/>
    <n v="8"/>
    <n v="399"/>
    <n v="1"/>
    <x v="0"/>
  </r>
  <r>
    <d v="1995-04-30T00:00:00"/>
    <x v="0"/>
    <n v="1"/>
    <n v="1"/>
    <x v="18"/>
    <n v="35"/>
    <x v="0"/>
    <n v="61"/>
    <n v="2.0099999999999998"/>
    <n v="1.802528921"/>
    <m/>
    <m/>
    <n v="8"/>
    <n v="399"/>
    <n v="1"/>
    <x v="0"/>
  </r>
  <r>
    <d v="1995-04-30T00:00:00"/>
    <x v="0"/>
    <n v="1"/>
    <n v="1"/>
    <x v="18"/>
    <n v="36"/>
    <x v="0"/>
    <n v="65"/>
    <n v="2.56"/>
    <n v="2.295758228"/>
    <m/>
    <m/>
    <n v="8"/>
    <n v="399"/>
    <n v="1"/>
    <x v="0"/>
  </r>
  <r>
    <d v="1995-04-30T00:00:00"/>
    <x v="0"/>
    <n v="1"/>
    <n v="1"/>
    <x v="18"/>
    <n v="37"/>
    <x v="0"/>
    <n v="55"/>
    <n v="1.58"/>
    <n v="1.416913281"/>
    <m/>
    <m/>
    <n v="8"/>
    <n v="399"/>
    <n v="1"/>
    <x v="0"/>
  </r>
  <r>
    <d v="1995-04-30T00:00:00"/>
    <x v="0"/>
    <n v="1"/>
    <n v="1"/>
    <x v="18"/>
    <n v="38"/>
    <x v="0"/>
    <n v="61"/>
    <n v="2.09"/>
    <n v="1.8742713660000001"/>
    <m/>
    <m/>
    <n v="8"/>
    <n v="399"/>
    <n v="1"/>
    <x v="0"/>
  </r>
  <r>
    <d v="1995-04-30T00:00:00"/>
    <x v="0"/>
    <n v="1"/>
    <n v="1"/>
    <x v="18"/>
    <n v="39"/>
    <x v="0"/>
    <n v="63"/>
    <n v="2.2200000000000002"/>
    <n v="1.9908528379999999"/>
    <m/>
    <m/>
    <n v="8"/>
    <n v="399"/>
    <n v="1"/>
    <x v="0"/>
  </r>
  <r>
    <d v="1995-04-30T00:00:00"/>
    <x v="0"/>
    <n v="1"/>
    <n v="1"/>
    <x v="18"/>
    <n v="40"/>
    <x v="0"/>
    <n v="62"/>
    <n v="2.11"/>
    <n v="1.8922069770000001"/>
    <m/>
    <m/>
    <n v="8"/>
    <n v="399"/>
    <n v="1"/>
    <x v="0"/>
  </r>
  <r>
    <d v="1995-04-30T00:00:00"/>
    <x v="0"/>
    <n v="1"/>
    <n v="1"/>
    <x v="18"/>
    <n v="41"/>
    <x v="0"/>
    <n v="65"/>
    <n v="2.6"/>
    <n v="2.3316294499999999"/>
    <m/>
    <m/>
    <n v="8"/>
    <n v="399"/>
    <n v="1"/>
    <x v="0"/>
  </r>
  <r>
    <d v="1995-04-30T00:00:00"/>
    <x v="0"/>
    <n v="1"/>
    <n v="1"/>
    <x v="18"/>
    <n v="42"/>
    <x v="0"/>
    <n v="60"/>
    <n v="1.84"/>
    <n v="1.6500762259999999"/>
    <m/>
    <m/>
    <n v="8"/>
    <n v="399"/>
    <n v="1"/>
    <x v="0"/>
  </r>
  <r>
    <d v="1995-04-30T00:00:00"/>
    <x v="0"/>
    <n v="1"/>
    <n v="1"/>
    <x v="18"/>
    <n v="43"/>
    <x v="0"/>
    <n v="60"/>
    <n v="2.15"/>
    <n v="1.928078199"/>
    <m/>
    <m/>
    <n v="8"/>
    <n v="399"/>
    <n v="1"/>
    <x v="0"/>
  </r>
  <r>
    <d v="1995-04-30T00:00:00"/>
    <x v="0"/>
    <n v="1"/>
    <n v="1"/>
    <x v="18"/>
    <n v="44"/>
    <x v="0"/>
    <n v="62"/>
    <n v="2.23"/>
    <n v="1.9998206439999999"/>
    <m/>
    <m/>
    <n v="8"/>
    <n v="399"/>
    <n v="1"/>
    <x v="0"/>
  </r>
  <r>
    <d v="1995-04-30T00:00:00"/>
    <x v="0"/>
    <n v="1"/>
    <n v="1"/>
    <x v="18"/>
    <n v="45"/>
    <x v="0"/>
    <n v="57"/>
    <n v="1.72"/>
    <n v="1.5424625590000001"/>
    <m/>
    <m/>
    <n v="8"/>
    <n v="399"/>
    <n v="1"/>
    <x v="0"/>
  </r>
  <r>
    <d v="1995-04-30T00:00:00"/>
    <x v="0"/>
    <n v="1"/>
    <n v="1"/>
    <x v="18"/>
    <n v="46"/>
    <x v="0"/>
    <n v="63"/>
    <n v="2.35"/>
    <n v="2.107434311"/>
    <m/>
    <m/>
    <n v="8"/>
    <n v="399"/>
    <n v="1"/>
    <x v="0"/>
  </r>
  <r>
    <d v="1995-04-30T00:00:00"/>
    <x v="0"/>
    <n v="1"/>
    <n v="1"/>
    <x v="18"/>
    <n v="47"/>
    <x v="0"/>
    <n v="60"/>
    <n v="1.99"/>
    <n v="1.78459331"/>
    <m/>
    <m/>
    <n v="8"/>
    <n v="399"/>
    <n v="1"/>
    <x v="0"/>
  </r>
  <r>
    <d v="1995-04-30T00:00:00"/>
    <x v="0"/>
    <n v="1"/>
    <n v="1"/>
    <x v="18"/>
    <n v="48"/>
    <x v="0"/>
    <n v="62"/>
    <n v="2"/>
    <n v="1.793561116"/>
    <m/>
    <m/>
    <n v="8"/>
    <n v="399"/>
    <n v="1"/>
    <x v="0"/>
  </r>
  <r>
    <d v="1995-04-30T00:00:00"/>
    <x v="0"/>
    <n v="1"/>
    <n v="1"/>
    <x v="18"/>
    <n v="49"/>
    <x v="0"/>
    <n v="61"/>
    <n v="2.23"/>
    <n v="1.9998206439999999"/>
    <m/>
    <m/>
    <n v="8"/>
    <n v="399"/>
    <n v="1"/>
    <x v="0"/>
  </r>
  <r>
    <d v="1995-05-01T00:00:00"/>
    <x v="0"/>
    <n v="1"/>
    <n v="1"/>
    <x v="18"/>
    <n v="1"/>
    <x v="0"/>
    <n v="64"/>
    <n v="1.74"/>
    <n v="2.0036180269999999"/>
    <m/>
    <m/>
    <n v="1"/>
    <n v="399"/>
    <n v="2"/>
    <x v="0"/>
  </r>
  <r>
    <d v="1995-05-01T00:00:00"/>
    <x v="0"/>
    <n v="1"/>
    <n v="1"/>
    <x v="18"/>
    <n v="2"/>
    <x v="0"/>
    <n v="54"/>
    <n v="1.1499999999999999"/>
    <n v="1.324230306"/>
    <m/>
    <m/>
    <n v="1"/>
    <n v="399"/>
    <n v="2"/>
    <x v="0"/>
  </r>
  <r>
    <d v="1995-05-01T00:00:00"/>
    <x v="0"/>
    <n v="1"/>
    <n v="1"/>
    <x v="18"/>
    <n v="3"/>
    <x v="0"/>
    <n v="54"/>
    <n v="1.07"/>
    <n v="1.2321099360000001"/>
    <m/>
    <m/>
    <n v="1"/>
    <n v="399"/>
    <n v="2"/>
    <x v="0"/>
  </r>
  <r>
    <d v="1995-05-01T00:00:00"/>
    <x v="0"/>
    <n v="1"/>
    <n v="1"/>
    <x v="18"/>
    <n v="4"/>
    <x v="0"/>
    <n v="72"/>
    <n v="2.59"/>
    <n v="2.982396949"/>
    <m/>
    <m/>
    <n v="1"/>
    <n v="399"/>
    <n v="2"/>
    <x v="0"/>
  </r>
  <r>
    <d v="1995-05-01T00:00:00"/>
    <x v="0"/>
    <n v="1"/>
    <n v="1"/>
    <x v="18"/>
    <n v="5"/>
    <x v="0"/>
    <n v="56"/>
    <n v="1.21"/>
    <n v="1.3933205820000001"/>
    <m/>
    <m/>
    <n v="1"/>
    <n v="399"/>
    <n v="2"/>
    <x v="0"/>
  </r>
  <r>
    <d v="1995-05-01T00:00:00"/>
    <x v="0"/>
    <n v="1"/>
    <n v="1"/>
    <x v="18"/>
    <n v="6"/>
    <x v="0"/>
    <n v="57"/>
    <n v="1.33"/>
    <n v="1.5315011359999999"/>
    <m/>
    <m/>
    <n v="1"/>
    <n v="399"/>
    <n v="2"/>
    <x v="0"/>
  </r>
  <r>
    <d v="1995-05-01T00:00:00"/>
    <x v="0"/>
    <n v="1"/>
    <n v="1"/>
    <x v="18"/>
    <n v="7"/>
    <x v="0"/>
    <n v="54"/>
    <n v="1.05"/>
    <n v="1.2090798439999999"/>
    <m/>
    <m/>
    <n v="1"/>
    <n v="399"/>
    <n v="2"/>
    <x v="0"/>
  </r>
  <r>
    <d v="1995-05-01T00:00:00"/>
    <x v="0"/>
    <n v="1"/>
    <n v="1"/>
    <x v="18"/>
    <n v="8"/>
    <x v="0"/>
    <n v="61"/>
    <n v="1.72"/>
    <n v="1.980587935"/>
    <m/>
    <m/>
    <n v="1"/>
    <n v="399"/>
    <n v="2"/>
    <x v="0"/>
  </r>
  <r>
    <d v="1995-05-01T00:00:00"/>
    <x v="0"/>
    <n v="1"/>
    <n v="1"/>
    <x v="18"/>
    <n v="9"/>
    <x v="0"/>
    <n v="55"/>
    <n v="1.2"/>
    <n v="1.3818055359999999"/>
    <m/>
    <m/>
    <n v="1"/>
    <n v="399"/>
    <n v="2"/>
    <x v="0"/>
  </r>
  <r>
    <d v="1995-05-01T00:00:00"/>
    <x v="0"/>
    <n v="1"/>
    <n v="1"/>
    <x v="18"/>
    <n v="10"/>
    <x v="0"/>
    <n v="53"/>
    <n v="1.03"/>
    <n v="1.186049752"/>
    <m/>
    <m/>
    <n v="1"/>
    <n v="399"/>
    <n v="2"/>
    <x v="0"/>
  </r>
  <r>
    <d v="1995-05-01T00:00:00"/>
    <x v="0"/>
    <n v="1"/>
    <n v="1"/>
    <x v="18"/>
    <n v="11"/>
    <x v="0"/>
    <n v="56"/>
    <n v="1.17"/>
    <n v="1.347260398"/>
    <m/>
    <m/>
    <n v="1"/>
    <n v="399"/>
    <n v="2"/>
    <x v="0"/>
  </r>
  <r>
    <d v="1995-05-01T00:00:00"/>
    <x v="0"/>
    <n v="1"/>
    <n v="1"/>
    <x v="18"/>
    <n v="12"/>
    <x v="0"/>
    <n v="58"/>
    <n v="1.37"/>
    <n v="1.57756132"/>
    <m/>
    <m/>
    <n v="1"/>
    <n v="399"/>
    <n v="2"/>
    <x v="0"/>
  </r>
  <r>
    <d v="1995-05-01T00:00:00"/>
    <x v="0"/>
    <n v="1"/>
    <n v="1"/>
    <x v="18"/>
    <n v="13"/>
    <x v="0"/>
    <n v="59"/>
    <n v="1.43"/>
    <n v="1.646651597"/>
    <m/>
    <m/>
    <n v="1"/>
    <n v="399"/>
    <n v="2"/>
    <x v="0"/>
  </r>
  <r>
    <d v="1995-05-01T00:00:00"/>
    <x v="0"/>
    <n v="1"/>
    <n v="1"/>
    <x v="18"/>
    <n v="14"/>
    <x v="0"/>
    <n v="60"/>
    <n v="1.64"/>
    <n v="1.8884675660000001"/>
    <m/>
    <m/>
    <n v="1"/>
    <n v="399"/>
    <n v="2"/>
    <x v="0"/>
  </r>
  <r>
    <d v="1995-05-01T00:00:00"/>
    <x v="0"/>
    <n v="1"/>
    <n v="1"/>
    <x v="18"/>
    <n v="15"/>
    <x v="0"/>
    <n v="55"/>
    <n v="1.27"/>
    <n v="1.462410859"/>
    <m/>
    <m/>
    <n v="1"/>
    <n v="399"/>
    <n v="2"/>
    <x v="0"/>
  </r>
  <r>
    <d v="1995-05-01T00:00:00"/>
    <x v="0"/>
    <n v="1"/>
    <n v="1"/>
    <x v="18"/>
    <n v="16"/>
    <x v="0"/>
    <n v="54"/>
    <n v="1.18"/>
    <n v="1.3587754439999999"/>
    <m/>
    <m/>
    <n v="1"/>
    <n v="399"/>
    <n v="2"/>
    <x v="0"/>
  </r>
  <r>
    <d v="1995-05-01T00:00:00"/>
    <x v="0"/>
    <n v="1"/>
    <n v="1"/>
    <x v="18"/>
    <n v="17"/>
    <x v="0"/>
    <n v="53"/>
    <n v="0.96"/>
    <n v="1.1054444290000001"/>
    <m/>
    <m/>
    <n v="1"/>
    <n v="399"/>
    <n v="2"/>
    <x v="0"/>
  </r>
  <r>
    <d v="1995-05-01T00:00:00"/>
    <x v="0"/>
    <n v="1"/>
    <n v="1"/>
    <x v="18"/>
    <n v="18"/>
    <x v="0"/>
    <n v="54"/>
    <n v="1.19"/>
    <n v="1.3702904899999999"/>
    <m/>
    <m/>
    <n v="1"/>
    <n v="399"/>
    <n v="2"/>
    <x v="0"/>
  </r>
  <r>
    <d v="1995-05-01T00:00:00"/>
    <x v="0"/>
    <n v="1"/>
    <n v="1"/>
    <x v="18"/>
    <n v="19"/>
    <x v="0"/>
    <n v="55"/>
    <n v="1.21"/>
    <n v="1.3933205820000001"/>
    <m/>
    <m/>
    <n v="1"/>
    <n v="399"/>
    <n v="2"/>
    <x v="0"/>
  </r>
  <r>
    <d v="1995-05-01T00:00:00"/>
    <x v="0"/>
    <n v="1"/>
    <n v="1"/>
    <x v="18"/>
    <n v="20"/>
    <x v="0"/>
    <n v="54"/>
    <n v="1.1499999999999999"/>
    <n v="1.324230306"/>
    <m/>
    <m/>
    <n v="1"/>
    <n v="399"/>
    <n v="2"/>
    <x v="0"/>
  </r>
  <r>
    <d v="1995-05-01T00:00:00"/>
    <x v="0"/>
    <n v="1"/>
    <n v="1"/>
    <x v="18"/>
    <n v="21"/>
    <x v="0"/>
    <n v="54"/>
    <n v="1.21"/>
    <n v="1.3933205820000001"/>
    <m/>
    <m/>
    <n v="1"/>
    <n v="399"/>
    <n v="2"/>
    <x v="0"/>
  </r>
  <r>
    <d v="1995-05-01T00:00:00"/>
    <x v="0"/>
    <n v="1"/>
    <n v="1"/>
    <x v="18"/>
    <n v="22"/>
    <x v="0"/>
    <n v="53"/>
    <n v="1.06"/>
    <n v="1.2205948900000001"/>
    <m/>
    <m/>
    <n v="1"/>
    <n v="399"/>
    <n v="2"/>
    <x v="0"/>
  </r>
  <r>
    <d v="1995-05-01T00:00:00"/>
    <x v="0"/>
    <n v="1"/>
    <n v="1"/>
    <x v="18"/>
    <n v="23"/>
    <x v="0"/>
    <n v="56"/>
    <n v="1.24"/>
    <n v="1.4278657210000001"/>
    <m/>
    <m/>
    <n v="1"/>
    <n v="399"/>
    <n v="2"/>
    <x v="0"/>
  </r>
  <r>
    <d v="1995-05-01T00:00:00"/>
    <x v="0"/>
    <n v="1"/>
    <n v="1"/>
    <x v="18"/>
    <n v="24"/>
    <x v="0"/>
    <n v="55"/>
    <n v="1.28"/>
    <n v="1.473925905"/>
    <m/>
    <m/>
    <n v="1"/>
    <n v="399"/>
    <n v="2"/>
    <x v="0"/>
  </r>
  <r>
    <d v="1995-05-01T00:00:00"/>
    <x v="0"/>
    <n v="1"/>
    <n v="1"/>
    <x v="18"/>
    <n v="25"/>
    <x v="0"/>
    <n v="52"/>
    <n v="1.03"/>
    <n v="1.186049752"/>
    <m/>
    <m/>
    <n v="1"/>
    <n v="399"/>
    <n v="2"/>
    <x v="0"/>
  </r>
  <r>
    <d v="1995-05-01T00:00:00"/>
    <x v="0"/>
    <n v="1"/>
    <n v="1"/>
    <x v="18"/>
    <n v="26"/>
    <x v="0"/>
    <n v="57"/>
    <n v="1.1299999999999999"/>
    <n v="1.301200213"/>
    <m/>
    <m/>
    <n v="1"/>
    <n v="399"/>
    <n v="2"/>
    <x v="0"/>
  </r>
  <r>
    <d v="1995-05-01T00:00:00"/>
    <x v="0"/>
    <n v="1"/>
    <n v="1"/>
    <x v="18"/>
    <n v="27"/>
    <x v="0"/>
    <n v="56"/>
    <n v="1.22"/>
    <n v="1.4048356280000001"/>
    <m/>
    <m/>
    <n v="1"/>
    <n v="399"/>
    <n v="2"/>
    <x v="0"/>
  </r>
  <r>
    <d v="1995-05-01T00:00:00"/>
    <x v="0"/>
    <n v="1"/>
    <n v="1"/>
    <x v="18"/>
    <n v="28"/>
    <x v="0"/>
    <n v="54"/>
    <n v="1.1499999999999999"/>
    <n v="1.324230306"/>
    <m/>
    <m/>
    <n v="1"/>
    <n v="399"/>
    <n v="2"/>
    <x v="0"/>
  </r>
  <r>
    <d v="1995-05-01T00:00:00"/>
    <x v="0"/>
    <n v="1"/>
    <n v="1"/>
    <x v="18"/>
    <n v="29"/>
    <x v="0"/>
    <n v="51"/>
    <n v="0.93"/>
    <n v="1.0708992909999999"/>
    <m/>
    <m/>
    <n v="1"/>
    <n v="399"/>
    <n v="2"/>
    <x v="0"/>
  </r>
  <r>
    <d v="1995-05-01T00:00:00"/>
    <x v="0"/>
    <n v="1"/>
    <n v="1"/>
    <x v="18"/>
    <n v="30"/>
    <x v="0"/>
    <n v="54"/>
    <n v="1.0900000000000001"/>
    <n v="1.2551400290000001"/>
    <m/>
    <m/>
    <n v="1"/>
    <n v="399"/>
    <n v="2"/>
    <x v="0"/>
  </r>
  <r>
    <d v="1995-05-01T00:00:00"/>
    <x v="0"/>
    <n v="1"/>
    <n v="1"/>
    <x v="18"/>
    <n v="31"/>
    <x v="0"/>
    <n v="49"/>
    <n v="0.81"/>
    <n v="0.93271873699999996"/>
    <m/>
    <m/>
    <n v="1"/>
    <n v="399"/>
    <n v="2"/>
    <x v="0"/>
  </r>
  <r>
    <d v="1995-05-01T00:00:00"/>
    <x v="0"/>
    <n v="1"/>
    <n v="1"/>
    <x v="18"/>
    <n v="32"/>
    <x v="0"/>
    <n v="48"/>
    <n v="0.88"/>
    <n v="1.01332406"/>
    <m/>
    <m/>
    <n v="1"/>
    <n v="399"/>
    <n v="2"/>
    <x v="0"/>
  </r>
  <r>
    <d v="1995-05-01T00:00:00"/>
    <x v="0"/>
    <n v="1"/>
    <n v="1"/>
    <x v="18"/>
    <n v="33"/>
    <x v="0"/>
    <n v="53"/>
    <n v="1.0900000000000001"/>
    <n v="1.2551400290000001"/>
    <m/>
    <m/>
    <n v="1"/>
    <n v="399"/>
    <n v="2"/>
    <x v="0"/>
  </r>
  <r>
    <d v="1995-05-01T00:00:00"/>
    <x v="0"/>
    <n v="1"/>
    <n v="1"/>
    <x v="18"/>
    <n v="34"/>
    <x v="0"/>
    <n v="50"/>
    <n v="0.88"/>
    <n v="1.01332406"/>
    <m/>
    <m/>
    <n v="1"/>
    <n v="399"/>
    <n v="2"/>
    <x v="0"/>
  </r>
  <r>
    <d v="1995-05-01T00:00:00"/>
    <x v="0"/>
    <n v="1"/>
    <n v="1"/>
    <x v="18"/>
    <n v="35"/>
    <x v="0"/>
    <n v="51"/>
    <n v="0.96"/>
    <n v="1.1054444290000001"/>
    <m/>
    <m/>
    <n v="1"/>
    <n v="399"/>
    <n v="2"/>
    <x v="0"/>
  </r>
  <r>
    <d v="1995-05-01T00:00:00"/>
    <x v="0"/>
    <n v="1"/>
    <n v="1"/>
    <x v="18"/>
    <n v="36"/>
    <x v="0"/>
    <n v="52"/>
    <n v="0.84"/>
    <n v="0.967263875"/>
    <m/>
    <m/>
    <n v="1"/>
    <n v="399"/>
    <n v="2"/>
    <x v="0"/>
  </r>
  <r>
    <d v="1995-05-01T00:00:00"/>
    <x v="0"/>
    <n v="1"/>
    <n v="1"/>
    <x v="18"/>
    <n v="37"/>
    <x v="0"/>
    <n v="54"/>
    <n v="1.02"/>
    <n v="1.174534706"/>
    <m/>
    <m/>
    <n v="1"/>
    <n v="399"/>
    <n v="2"/>
    <x v="0"/>
  </r>
  <r>
    <d v="1995-05-01T00:00:00"/>
    <x v="0"/>
    <n v="1"/>
    <n v="1"/>
    <x v="18"/>
    <n v="38"/>
    <x v="0"/>
    <n v="55"/>
    <n v="1.1100000000000001"/>
    <n v="1.278170121"/>
    <m/>
    <m/>
    <n v="1"/>
    <n v="399"/>
    <n v="2"/>
    <x v="0"/>
  </r>
  <r>
    <d v="1995-05-01T00:00:00"/>
    <x v="0"/>
    <n v="1"/>
    <n v="1"/>
    <x v="18"/>
    <n v="39"/>
    <x v="0"/>
    <n v="51"/>
    <n v="0.92"/>
    <n v="1.0593842440000001"/>
    <m/>
    <m/>
    <n v="1"/>
    <n v="399"/>
    <n v="2"/>
    <x v="0"/>
  </r>
  <r>
    <d v="1995-05-01T00:00:00"/>
    <x v="0"/>
    <n v="1"/>
    <n v="1"/>
    <x v="18"/>
    <n v="40"/>
    <x v="0"/>
    <n v="50"/>
    <n v="0.85"/>
    <n v="0.97877892099999997"/>
    <m/>
    <m/>
    <n v="1"/>
    <n v="399"/>
    <n v="2"/>
    <x v="0"/>
  </r>
  <r>
    <d v="1995-05-01T00:00:00"/>
    <x v="0"/>
    <n v="1"/>
    <n v="1"/>
    <x v="18"/>
    <n v="41"/>
    <x v="0"/>
    <n v="50"/>
    <n v="0.87"/>
    <n v="1.001809014"/>
    <m/>
    <m/>
    <n v="1"/>
    <n v="399"/>
    <n v="2"/>
    <x v="0"/>
  </r>
  <r>
    <d v="1995-05-01T00:00:00"/>
    <x v="0"/>
    <n v="1"/>
    <n v="1"/>
    <x v="18"/>
    <n v="42"/>
    <x v="0"/>
    <n v="54"/>
    <n v="1.21"/>
    <n v="1.3933205820000001"/>
    <m/>
    <m/>
    <n v="1"/>
    <n v="399"/>
    <n v="2"/>
    <x v="0"/>
  </r>
  <r>
    <d v="1995-05-01T00:00:00"/>
    <x v="0"/>
    <n v="1"/>
    <n v="1"/>
    <x v="18"/>
    <n v="43"/>
    <x v="0"/>
    <n v="57"/>
    <n v="1.27"/>
    <n v="1.462410859"/>
    <m/>
    <m/>
    <n v="1"/>
    <n v="399"/>
    <n v="2"/>
    <x v="0"/>
  </r>
  <r>
    <d v="1995-05-01T00:00:00"/>
    <x v="0"/>
    <n v="1"/>
    <n v="1"/>
    <x v="18"/>
    <n v="44"/>
    <x v="0"/>
    <n v="52"/>
    <n v="0.98"/>
    <n v="1.128474521"/>
    <m/>
    <m/>
    <n v="1"/>
    <n v="399"/>
    <n v="2"/>
    <x v="0"/>
  </r>
  <r>
    <d v="1995-05-01T00:00:00"/>
    <x v="0"/>
    <n v="1"/>
    <n v="1"/>
    <x v="18"/>
    <n v="45"/>
    <x v="0"/>
    <n v="55"/>
    <n v="1.2"/>
    <n v="1.3818055359999999"/>
    <m/>
    <m/>
    <n v="1"/>
    <n v="399"/>
    <n v="2"/>
    <x v="0"/>
  </r>
  <r>
    <d v="1995-05-01T00:00:00"/>
    <x v="0"/>
    <n v="1"/>
    <n v="1"/>
    <x v="18"/>
    <n v="46"/>
    <x v="0"/>
    <n v="50"/>
    <n v="0.78"/>
    <n v="0.89817359900000004"/>
    <m/>
    <m/>
    <n v="1"/>
    <n v="399"/>
    <n v="2"/>
    <x v="0"/>
  </r>
  <r>
    <d v="1995-05-01T00:00:00"/>
    <x v="0"/>
    <n v="1"/>
    <n v="1"/>
    <x v="18"/>
    <n v="47"/>
    <x v="0"/>
    <n v="49"/>
    <n v="0.75"/>
    <n v="0.86362846000000004"/>
    <m/>
    <m/>
    <n v="1"/>
    <n v="399"/>
    <n v="2"/>
    <x v="0"/>
  </r>
  <r>
    <d v="1995-05-01T00:00:00"/>
    <x v="0"/>
    <n v="1"/>
    <n v="1"/>
    <x v="18"/>
    <n v="48"/>
    <x v="0"/>
    <n v="50"/>
    <n v="0.79"/>
    <n v="0.90968864500000002"/>
    <m/>
    <m/>
    <n v="1"/>
    <n v="399"/>
    <n v="2"/>
    <x v="0"/>
  </r>
  <r>
    <d v="1995-05-01T00:00:00"/>
    <x v="0"/>
    <n v="1"/>
    <n v="1"/>
    <x v="18"/>
    <n v="49"/>
    <x v="0"/>
    <n v="51"/>
    <n v="0.91"/>
    <n v="1.0478691979999999"/>
    <m/>
    <m/>
    <n v="1"/>
    <n v="399"/>
    <n v="2"/>
    <x v="0"/>
  </r>
  <r>
    <d v="1995-05-01T00:00:00"/>
    <x v="0"/>
    <n v="1"/>
    <n v="1"/>
    <x v="18"/>
    <n v="50"/>
    <x v="0"/>
    <n v="52"/>
    <n v="0.99"/>
    <n v="1.139989567"/>
    <m/>
    <m/>
    <n v="1"/>
    <n v="399"/>
    <n v="2"/>
    <x v="0"/>
  </r>
  <r>
    <d v="1995-05-04T00:00:00"/>
    <x v="0"/>
    <n v="1"/>
    <n v="1"/>
    <x v="18"/>
    <n v="1"/>
    <x v="0"/>
    <n v="50"/>
    <n v="1.2"/>
    <n v="1.076136669"/>
    <m/>
    <m/>
    <n v="8"/>
    <n v="399"/>
    <n v="1"/>
    <x v="0"/>
  </r>
  <r>
    <d v="1995-05-04T00:00:00"/>
    <x v="0"/>
    <n v="1"/>
    <n v="1"/>
    <x v="18"/>
    <n v="2"/>
    <x v="0"/>
    <n v="54"/>
    <n v="1.45"/>
    <n v="1.300331809"/>
    <m/>
    <m/>
    <n v="8"/>
    <n v="399"/>
    <n v="1"/>
    <x v="0"/>
  </r>
  <r>
    <d v="1995-05-04T00:00:00"/>
    <x v="0"/>
    <n v="1"/>
    <n v="1"/>
    <x v="18"/>
    <n v="3"/>
    <x v="0"/>
    <n v="56"/>
    <n v="1.48"/>
    <n v="1.327235226"/>
    <m/>
    <m/>
    <n v="8"/>
    <n v="399"/>
    <n v="1"/>
    <x v="0"/>
  </r>
  <r>
    <d v="1995-05-04T00:00:00"/>
    <x v="0"/>
    <n v="1"/>
    <n v="1"/>
    <x v="18"/>
    <n v="4"/>
    <x v="0"/>
    <n v="52"/>
    <n v="1.22"/>
    <n v="1.0940722810000001"/>
    <m/>
    <m/>
    <n v="8"/>
    <n v="399"/>
    <n v="1"/>
    <x v="0"/>
  </r>
  <r>
    <d v="1995-05-04T00:00:00"/>
    <x v="0"/>
    <n v="1"/>
    <n v="1"/>
    <x v="18"/>
    <n v="5"/>
    <x v="0"/>
    <n v="54"/>
    <n v="1.53"/>
    <n v="1.3720742530000001"/>
    <m/>
    <m/>
    <n v="8"/>
    <n v="399"/>
    <n v="1"/>
    <x v="0"/>
  </r>
  <r>
    <d v="1995-05-04T00:00:00"/>
    <x v="0"/>
    <n v="1"/>
    <n v="1"/>
    <x v="18"/>
    <n v="6"/>
    <x v="0"/>
    <n v="51"/>
    <n v="1.25"/>
    <n v="1.120975697"/>
    <m/>
    <m/>
    <n v="8"/>
    <n v="399"/>
    <n v="1"/>
    <x v="0"/>
  </r>
  <r>
    <d v="1995-05-04T00:00:00"/>
    <x v="0"/>
    <n v="1"/>
    <n v="1"/>
    <x v="18"/>
    <n v="7"/>
    <x v="0"/>
    <n v="55"/>
    <n v="1.43"/>
    <n v="1.282396198"/>
    <m/>
    <m/>
    <n v="8"/>
    <n v="399"/>
    <n v="1"/>
    <x v="0"/>
  </r>
  <r>
    <d v="1995-05-04T00:00:00"/>
    <x v="0"/>
    <n v="1"/>
    <n v="1"/>
    <x v="18"/>
    <n v="8"/>
    <x v="0"/>
    <n v="56"/>
    <n v="1.49"/>
    <n v="1.3362030309999999"/>
    <m/>
    <m/>
    <n v="8"/>
    <n v="399"/>
    <n v="1"/>
    <x v="0"/>
  </r>
  <r>
    <d v="1995-05-04T00:00:00"/>
    <x v="0"/>
    <n v="1"/>
    <n v="1"/>
    <x v="18"/>
    <n v="9"/>
    <x v="0"/>
    <n v="55"/>
    <n v="1.49"/>
    <n v="1.3362030309999999"/>
    <m/>
    <m/>
    <n v="8"/>
    <n v="399"/>
    <n v="1"/>
    <x v="0"/>
  </r>
  <r>
    <d v="1995-05-04T00:00:00"/>
    <x v="0"/>
    <n v="1"/>
    <n v="1"/>
    <x v="18"/>
    <n v="10"/>
    <x v="0"/>
    <n v="52"/>
    <n v="1.19"/>
    <n v="1.0671688640000001"/>
    <m/>
    <m/>
    <n v="8"/>
    <n v="399"/>
    <n v="1"/>
    <x v="0"/>
  </r>
  <r>
    <d v="1995-05-04T00:00:00"/>
    <x v="0"/>
    <n v="1"/>
    <n v="1"/>
    <x v="18"/>
    <n v="11"/>
    <x v="0"/>
    <n v="49"/>
    <n v="1.19"/>
    <n v="1.0671688640000001"/>
    <m/>
    <m/>
    <n v="8"/>
    <n v="399"/>
    <n v="1"/>
    <x v="0"/>
  </r>
  <r>
    <d v="1995-05-04T00:00:00"/>
    <x v="0"/>
    <n v="1"/>
    <n v="1"/>
    <x v="18"/>
    <n v="12"/>
    <x v="0"/>
    <n v="51"/>
    <n v="1.36"/>
    <n v="1.2196215589999999"/>
    <m/>
    <m/>
    <n v="8"/>
    <n v="399"/>
    <n v="1"/>
    <x v="0"/>
  </r>
  <r>
    <d v="1995-05-04T00:00:00"/>
    <x v="0"/>
    <n v="1"/>
    <n v="1"/>
    <x v="18"/>
    <n v="13"/>
    <x v="0"/>
    <n v="51"/>
    <n v="1.52"/>
    <n v="1.3631064479999999"/>
    <m/>
    <m/>
    <n v="8"/>
    <n v="399"/>
    <n v="1"/>
    <x v="0"/>
  </r>
  <r>
    <d v="1995-05-04T00:00:00"/>
    <x v="0"/>
    <n v="1"/>
    <n v="1"/>
    <x v="18"/>
    <n v="14"/>
    <x v="0"/>
    <n v="52"/>
    <n v="1.26"/>
    <n v="1.129943503"/>
    <m/>
    <m/>
    <n v="8"/>
    <n v="399"/>
    <n v="1"/>
    <x v="0"/>
  </r>
  <r>
    <d v="1995-05-04T00:00:00"/>
    <x v="0"/>
    <n v="1"/>
    <n v="1"/>
    <x v="18"/>
    <n v="15"/>
    <x v="0"/>
    <n v="57"/>
    <n v="1.75"/>
    <n v="1.5693659760000001"/>
    <m/>
    <m/>
    <n v="8"/>
    <n v="399"/>
    <n v="1"/>
    <x v="0"/>
  </r>
  <r>
    <d v="1995-05-04T00:00:00"/>
    <x v="0"/>
    <n v="1"/>
    <n v="1"/>
    <x v="18"/>
    <n v="16"/>
    <x v="0"/>
    <n v="53"/>
    <n v="1.33"/>
    <n v="1.1927181419999999"/>
    <m/>
    <m/>
    <n v="8"/>
    <n v="399"/>
    <n v="1"/>
    <x v="0"/>
  </r>
  <r>
    <d v="1995-05-04T00:00:00"/>
    <x v="0"/>
    <n v="1"/>
    <n v="1"/>
    <x v="18"/>
    <n v="17"/>
    <x v="0"/>
    <n v="47"/>
    <n v="0.9"/>
    <n v="0.807102502"/>
    <m/>
    <m/>
    <n v="8"/>
    <n v="399"/>
    <n v="1"/>
    <x v="0"/>
  </r>
  <r>
    <d v="1995-05-04T00:00:00"/>
    <x v="0"/>
    <n v="1"/>
    <n v="1"/>
    <x v="18"/>
    <n v="18"/>
    <x v="0"/>
    <n v="66"/>
    <n v="2.44"/>
    <n v="2.1881445610000001"/>
    <m/>
    <m/>
    <n v="8"/>
    <n v="399"/>
    <n v="1"/>
    <x v="0"/>
  </r>
  <r>
    <d v="1995-05-04T00:00:00"/>
    <x v="0"/>
    <n v="1"/>
    <n v="1"/>
    <x v="18"/>
    <n v="19"/>
    <x v="0"/>
    <n v="54"/>
    <n v="1.24"/>
    <n v="1.1120078920000001"/>
    <m/>
    <m/>
    <n v="8"/>
    <n v="399"/>
    <n v="1"/>
    <x v="0"/>
  </r>
  <r>
    <d v="1995-05-04T00:00:00"/>
    <x v="0"/>
    <n v="1"/>
    <n v="1"/>
    <x v="18"/>
    <n v="20"/>
    <x v="0"/>
    <n v="55"/>
    <n v="1.45"/>
    <n v="1.300331809"/>
    <m/>
    <m/>
    <n v="8"/>
    <n v="399"/>
    <n v="1"/>
    <x v="0"/>
  </r>
  <r>
    <d v="1995-05-04T00:00:00"/>
    <x v="0"/>
    <n v="1"/>
    <n v="1"/>
    <x v="18"/>
    <n v="21"/>
    <x v="0"/>
    <n v="54"/>
    <n v="1.3"/>
    <n v="1.1658147249999999"/>
    <m/>
    <m/>
    <n v="8"/>
    <n v="399"/>
    <n v="1"/>
    <x v="0"/>
  </r>
  <r>
    <d v="1995-05-04T00:00:00"/>
    <x v="0"/>
    <n v="1"/>
    <n v="1"/>
    <x v="18"/>
    <n v="22"/>
    <x v="0"/>
    <n v="52"/>
    <n v="1.21"/>
    <n v="1.0851044750000001"/>
    <m/>
    <m/>
    <n v="8"/>
    <n v="399"/>
    <n v="1"/>
    <x v="0"/>
  </r>
  <r>
    <d v="1995-05-04T00:00:00"/>
    <x v="0"/>
    <n v="1"/>
    <n v="1"/>
    <x v="18"/>
    <n v="23"/>
    <x v="0"/>
    <n v="49"/>
    <n v="1"/>
    <n v="0.89678055800000001"/>
    <m/>
    <m/>
    <n v="8"/>
    <n v="399"/>
    <n v="1"/>
    <x v="0"/>
  </r>
  <r>
    <d v="1995-05-04T00:00:00"/>
    <x v="0"/>
    <n v="1"/>
    <n v="1"/>
    <x v="18"/>
    <n v="24"/>
    <x v="0"/>
    <n v="48"/>
    <n v="0.93"/>
    <n v="0.83400591899999998"/>
    <m/>
    <m/>
    <n v="8"/>
    <n v="399"/>
    <n v="1"/>
    <x v="0"/>
  </r>
  <r>
    <d v="1995-05-04T00:00:00"/>
    <x v="0"/>
    <n v="1"/>
    <n v="1"/>
    <x v="18"/>
    <n v="25"/>
    <x v="0"/>
    <n v="52"/>
    <n v="1.23"/>
    <n v="1.103040086"/>
    <m/>
    <m/>
    <n v="8"/>
    <n v="399"/>
    <n v="1"/>
    <x v="0"/>
  </r>
  <r>
    <d v="1995-05-04T00:00:00"/>
    <x v="0"/>
    <n v="1"/>
    <n v="1"/>
    <x v="18"/>
    <n v="26"/>
    <x v="0"/>
    <n v="53"/>
    <n v="1.27"/>
    <n v="1.138911308"/>
    <m/>
    <m/>
    <n v="8"/>
    <n v="399"/>
    <n v="1"/>
    <x v="0"/>
  </r>
  <r>
    <d v="1995-05-04T00:00:00"/>
    <x v="0"/>
    <n v="1"/>
    <n v="1"/>
    <x v="18"/>
    <n v="27"/>
    <x v="0"/>
    <n v="53"/>
    <n v="1.37"/>
    <n v="1.2285893640000001"/>
    <m/>
    <m/>
    <n v="8"/>
    <n v="399"/>
    <n v="1"/>
    <x v="0"/>
  </r>
  <r>
    <d v="1995-05-04T00:00:00"/>
    <x v="0"/>
    <n v="1"/>
    <n v="1"/>
    <x v="18"/>
    <n v="28"/>
    <x v="0"/>
    <n v="58"/>
    <n v="1.68"/>
    <n v="1.5065913369999999"/>
    <m/>
    <m/>
    <n v="8"/>
    <n v="399"/>
    <n v="1"/>
    <x v="0"/>
  </r>
  <r>
    <d v="1995-05-04T00:00:00"/>
    <x v="0"/>
    <n v="1"/>
    <n v="1"/>
    <x v="18"/>
    <n v="29"/>
    <x v="0"/>
    <n v="56"/>
    <n v="1.36"/>
    <n v="1.2196215589999999"/>
    <m/>
    <m/>
    <n v="8"/>
    <n v="399"/>
    <n v="1"/>
    <x v="0"/>
  </r>
  <r>
    <d v="1995-05-04T00:00:00"/>
    <x v="0"/>
    <n v="1"/>
    <n v="1"/>
    <x v="18"/>
    <n v="30"/>
    <x v="0"/>
    <n v="75"/>
    <n v="3.1"/>
    <n v="2.78"/>
    <m/>
    <n v="1"/>
    <n v="8"/>
    <n v="399"/>
    <n v="1"/>
    <x v="0"/>
  </r>
  <r>
    <d v="1995-05-04T00:00:00"/>
    <x v="0"/>
    <n v="1"/>
    <n v="1"/>
    <x v="18"/>
    <n v="31"/>
    <x v="0"/>
    <n v="57"/>
    <n v="1.81"/>
    <n v="1.62317281"/>
    <m/>
    <m/>
    <n v="8"/>
    <n v="399"/>
    <n v="1"/>
    <x v="0"/>
  </r>
  <r>
    <d v="1995-05-04T00:00:00"/>
    <x v="0"/>
    <n v="1"/>
    <n v="1"/>
    <x v="18"/>
    <n v="32"/>
    <x v="0"/>
    <n v="53"/>
    <n v="1.28"/>
    <n v="1.147879114"/>
    <m/>
    <m/>
    <n v="8"/>
    <n v="399"/>
    <n v="1"/>
    <x v="0"/>
  </r>
  <r>
    <d v="1995-05-04T00:00:00"/>
    <x v="0"/>
    <n v="1"/>
    <n v="1"/>
    <x v="18"/>
    <n v="33"/>
    <x v="0"/>
    <n v="59"/>
    <n v="1.78"/>
    <n v="1.596269393"/>
    <m/>
    <m/>
    <n v="8"/>
    <n v="399"/>
    <n v="1"/>
    <x v="0"/>
  </r>
  <r>
    <d v="1995-05-04T00:00:00"/>
    <x v="0"/>
    <n v="1"/>
    <n v="1"/>
    <x v="18"/>
    <n v="34"/>
    <x v="0"/>
    <n v="59"/>
    <n v="1.92"/>
    <n v="1.7218186710000001"/>
    <m/>
    <m/>
    <n v="8"/>
    <n v="399"/>
    <n v="1"/>
    <x v="0"/>
  </r>
  <r>
    <d v="1995-05-04T00:00:00"/>
    <x v="0"/>
    <n v="1"/>
    <n v="1"/>
    <x v="18"/>
    <n v="35"/>
    <x v="0"/>
    <n v="52"/>
    <n v="1.1399999999999999"/>
    <n v="1.0223298359999999"/>
    <m/>
    <m/>
    <n v="8"/>
    <n v="399"/>
    <n v="1"/>
    <x v="0"/>
  </r>
  <r>
    <d v="1995-05-04T00:00:00"/>
    <x v="0"/>
    <n v="1"/>
    <n v="1"/>
    <x v="18"/>
    <n v="36"/>
    <x v="0"/>
    <n v="54"/>
    <n v="1.41"/>
    <n v="1.264460586"/>
    <m/>
    <m/>
    <n v="8"/>
    <n v="399"/>
    <n v="1"/>
    <x v="0"/>
  </r>
  <r>
    <d v="1995-05-04T00:00:00"/>
    <x v="0"/>
    <n v="1"/>
    <n v="1"/>
    <x v="18"/>
    <n v="37"/>
    <x v="0"/>
    <n v="56"/>
    <n v="1.62"/>
    <n v="1.452784504"/>
    <m/>
    <m/>
    <n v="8"/>
    <n v="399"/>
    <n v="1"/>
    <x v="0"/>
  </r>
  <r>
    <d v="1995-05-04T00:00:00"/>
    <x v="0"/>
    <n v="1"/>
    <n v="1"/>
    <x v="18"/>
    <n v="38"/>
    <x v="0"/>
    <n v="64"/>
    <n v="2.25"/>
    <n v="2.0177562550000001"/>
    <m/>
    <m/>
    <n v="8"/>
    <n v="399"/>
    <n v="1"/>
    <x v="0"/>
  </r>
  <r>
    <d v="1995-05-04T00:00:00"/>
    <x v="0"/>
    <n v="1"/>
    <n v="1"/>
    <x v="18"/>
    <n v="39"/>
    <x v="0"/>
    <n v="55"/>
    <n v="1.33"/>
    <n v="1.1927181419999999"/>
    <m/>
    <m/>
    <n v="8"/>
    <n v="399"/>
    <n v="1"/>
    <x v="0"/>
  </r>
  <r>
    <d v="1995-05-04T00:00:00"/>
    <x v="0"/>
    <n v="1"/>
    <n v="1"/>
    <x v="18"/>
    <n v="40"/>
    <x v="0"/>
    <n v="61"/>
    <n v="2.68"/>
    <n v="2.4033718949999998"/>
    <m/>
    <m/>
    <n v="8"/>
    <n v="399"/>
    <n v="1"/>
    <x v="0"/>
  </r>
  <r>
    <d v="1995-05-04T00:00:00"/>
    <x v="0"/>
    <n v="1"/>
    <n v="1"/>
    <x v="18"/>
    <n v="41"/>
    <x v="0"/>
    <n v="51"/>
    <n v="1.3"/>
    <n v="1.1658147249999999"/>
    <m/>
    <m/>
    <n v="8"/>
    <n v="399"/>
    <n v="1"/>
    <x v="0"/>
  </r>
  <r>
    <d v="1995-05-04T00:00:00"/>
    <x v="0"/>
    <n v="1"/>
    <n v="1"/>
    <x v="18"/>
    <n v="42"/>
    <x v="0"/>
    <n v="55"/>
    <n v="1.29"/>
    <n v="1.15684692"/>
    <m/>
    <m/>
    <n v="8"/>
    <n v="399"/>
    <n v="1"/>
    <x v="0"/>
  </r>
  <r>
    <d v="1995-05-04T00:00:00"/>
    <x v="0"/>
    <n v="1"/>
    <n v="1"/>
    <x v="18"/>
    <n v="43"/>
    <x v="0"/>
    <n v="57"/>
    <n v="1.5"/>
    <n v="1.345170837"/>
    <m/>
    <m/>
    <n v="8"/>
    <n v="399"/>
    <n v="1"/>
    <x v="0"/>
  </r>
  <r>
    <d v="1995-05-04T00:00:00"/>
    <x v="0"/>
    <n v="1"/>
    <n v="1"/>
    <x v="18"/>
    <n v="44"/>
    <x v="0"/>
    <n v="54"/>
    <n v="1.28"/>
    <n v="1.147879114"/>
    <m/>
    <m/>
    <n v="8"/>
    <n v="399"/>
    <n v="1"/>
    <x v="0"/>
  </r>
  <r>
    <d v="1995-05-04T00:00:00"/>
    <x v="0"/>
    <n v="1"/>
    <n v="1"/>
    <x v="18"/>
    <n v="45"/>
    <x v="0"/>
    <n v="53"/>
    <n v="1.35"/>
    <n v="1.2106537530000001"/>
    <m/>
    <m/>
    <n v="8"/>
    <n v="399"/>
    <n v="1"/>
    <x v="0"/>
  </r>
  <r>
    <d v="1995-05-04T00:00:00"/>
    <x v="0"/>
    <n v="1"/>
    <n v="1"/>
    <x v="18"/>
    <n v="46"/>
    <x v="0"/>
    <n v="54"/>
    <n v="1.36"/>
    <n v="1.2196215589999999"/>
    <m/>
    <m/>
    <n v="8"/>
    <n v="399"/>
    <n v="1"/>
    <x v="0"/>
  </r>
  <r>
    <d v="1995-05-04T00:00:00"/>
    <x v="0"/>
    <n v="1"/>
    <n v="1"/>
    <x v="18"/>
    <n v="47"/>
    <x v="0"/>
    <n v="58"/>
    <n v="1.65"/>
    <n v="1.4796879199999999"/>
    <m/>
    <m/>
    <n v="8"/>
    <n v="399"/>
    <n v="1"/>
    <x v="0"/>
  </r>
  <r>
    <d v="1995-05-04T00:00:00"/>
    <x v="0"/>
    <n v="1"/>
    <n v="1"/>
    <x v="18"/>
    <n v="48"/>
    <x v="0"/>
    <n v="56"/>
    <n v="1.37"/>
    <n v="1.2285893640000001"/>
    <m/>
    <m/>
    <n v="8"/>
    <n v="399"/>
    <n v="1"/>
    <x v="0"/>
  </r>
  <r>
    <d v="1995-05-04T00:00:00"/>
    <x v="0"/>
    <n v="1"/>
    <n v="1"/>
    <x v="18"/>
    <n v="49"/>
    <x v="0"/>
    <n v="54"/>
    <n v="1.23"/>
    <n v="1.103040086"/>
    <m/>
    <m/>
    <n v="8"/>
    <n v="399"/>
    <n v="1"/>
    <x v="0"/>
  </r>
  <r>
    <d v="1995-05-04T00:00:00"/>
    <x v="0"/>
    <n v="1"/>
    <n v="1"/>
    <x v="18"/>
    <n v="50"/>
    <x v="0"/>
    <n v="59"/>
    <n v="1.46"/>
    <n v="1.3092996139999999"/>
    <m/>
    <m/>
    <n v="8"/>
    <n v="399"/>
    <n v="1"/>
    <x v="0"/>
  </r>
  <r>
    <d v="1995-05-04T00:00:00"/>
    <x v="0"/>
    <n v="1"/>
    <n v="1"/>
    <x v="18"/>
    <n v="51"/>
    <x v="0"/>
    <n v="51"/>
    <n v="1.18"/>
    <n v="1.0582010580000001"/>
    <m/>
    <m/>
    <n v="8"/>
    <n v="399"/>
    <n v="1"/>
    <x v="0"/>
  </r>
  <r>
    <d v="1995-05-04T00:00:00"/>
    <x v="0"/>
    <n v="1"/>
    <n v="1"/>
    <x v="18"/>
    <n v="52"/>
    <x v="0"/>
    <n v="57"/>
    <n v="1.82"/>
    <n v="1.632140615"/>
    <m/>
    <m/>
    <n v="8"/>
    <n v="399"/>
    <n v="1"/>
    <x v="0"/>
  </r>
  <r>
    <d v="1995-05-04T00:00:00"/>
    <x v="0"/>
    <n v="1"/>
    <n v="1"/>
    <x v="18"/>
    <n v="53"/>
    <x v="0"/>
    <n v="52"/>
    <n v="1.3"/>
    <n v="1.1658147249999999"/>
    <m/>
    <m/>
    <n v="8"/>
    <n v="399"/>
    <n v="1"/>
    <x v="0"/>
  </r>
  <r>
    <d v="1995-05-04T00:00:00"/>
    <x v="0"/>
    <n v="1"/>
    <n v="1"/>
    <x v="18"/>
    <n v="54"/>
    <x v="0"/>
    <n v="54"/>
    <n v="1.45"/>
    <n v="1.300331809"/>
    <m/>
    <m/>
    <n v="8"/>
    <n v="399"/>
    <n v="1"/>
    <x v="0"/>
  </r>
  <r>
    <d v="1995-05-04T00:00:00"/>
    <x v="0"/>
    <n v="1"/>
    <n v="1"/>
    <x v="18"/>
    <n v="55"/>
    <x v="0"/>
    <n v="52"/>
    <n v="1.34"/>
    <n v="1.2016859470000001"/>
    <m/>
    <m/>
    <n v="8"/>
    <n v="399"/>
    <n v="1"/>
    <x v="0"/>
  </r>
  <r>
    <d v="1995-05-04T00:00:00"/>
    <x v="0"/>
    <n v="1"/>
    <n v="1"/>
    <x v="18"/>
    <n v="56"/>
    <x v="0"/>
    <n v="54"/>
    <n v="1.43"/>
    <n v="1.282396198"/>
    <m/>
    <m/>
    <n v="8"/>
    <n v="399"/>
    <n v="1"/>
    <x v="0"/>
  </r>
  <r>
    <d v="1995-05-04T00:00:00"/>
    <x v="0"/>
    <n v="1"/>
    <n v="1"/>
    <x v="18"/>
    <n v="57"/>
    <x v="0"/>
    <n v="52"/>
    <n v="0.86"/>
    <n v="0.77123127999999996"/>
    <m/>
    <m/>
    <n v="8"/>
    <n v="399"/>
    <n v="1"/>
    <x v="0"/>
  </r>
  <r>
    <d v="1995-05-04T00:00:00"/>
    <x v="0"/>
    <n v="1"/>
    <n v="1"/>
    <x v="18"/>
    <n v="58"/>
    <x v="0"/>
    <n v="55"/>
    <n v="1.23"/>
    <n v="1.103040086"/>
    <m/>
    <m/>
    <n v="8"/>
    <n v="399"/>
    <n v="1"/>
    <x v="0"/>
  </r>
  <r>
    <d v="1995-05-04T00:00:00"/>
    <x v="0"/>
    <n v="1"/>
    <n v="1"/>
    <x v="18"/>
    <n v="59"/>
    <x v="0"/>
    <n v="53"/>
    <n v="1.17"/>
    <n v="1.0492332529999999"/>
    <m/>
    <m/>
    <n v="8"/>
    <n v="399"/>
    <n v="1"/>
    <x v="0"/>
  </r>
  <r>
    <d v="1995-05-04T00:00:00"/>
    <x v="0"/>
    <n v="1"/>
    <n v="1"/>
    <x v="18"/>
    <n v="60"/>
    <x v="0"/>
    <n v="53"/>
    <n v="1.3"/>
    <n v="1.1658147249999999"/>
    <m/>
    <m/>
    <n v="8"/>
    <n v="399"/>
    <n v="1"/>
    <x v="0"/>
  </r>
  <r>
    <d v="1995-05-04T00:00:00"/>
    <x v="0"/>
    <n v="1"/>
    <n v="1"/>
    <x v="18"/>
    <n v="61"/>
    <x v="0"/>
    <n v="57"/>
    <n v="1.74"/>
    <n v="1.5603981709999999"/>
    <m/>
    <m/>
    <n v="8"/>
    <n v="399"/>
    <n v="1"/>
    <x v="0"/>
  </r>
  <r>
    <d v="1995-05-04T00:00:00"/>
    <x v="0"/>
    <n v="1"/>
    <n v="1"/>
    <x v="18"/>
    <n v="62"/>
    <x v="0"/>
    <n v="57"/>
    <n v="1.68"/>
    <n v="1.5065913369999999"/>
    <m/>
    <m/>
    <n v="8"/>
    <n v="399"/>
    <n v="1"/>
    <x v="0"/>
  </r>
  <r>
    <d v="1995-05-04T00:00:00"/>
    <x v="0"/>
    <n v="1"/>
    <n v="1"/>
    <x v="18"/>
    <n v="63"/>
    <x v="0"/>
    <n v="53"/>
    <n v="1.18"/>
    <n v="1.0582010580000001"/>
    <m/>
    <m/>
    <n v="8"/>
    <n v="399"/>
    <n v="1"/>
    <x v="0"/>
  </r>
  <r>
    <d v="1995-05-04T00:00:00"/>
    <x v="0"/>
    <n v="1"/>
    <n v="1"/>
    <x v="18"/>
    <n v="64"/>
    <x v="0"/>
    <n v="51"/>
    <n v="1.08"/>
    <n v="0.96852300199999997"/>
    <m/>
    <m/>
    <n v="8"/>
    <n v="399"/>
    <n v="1"/>
    <x v="0"/>
  </r>
  <r>
    <d v="1995-05-04T00:00:00"/>
    <x v="0"/>
    <n v="1"/>
    <n v="1"/>
    <x v="18"/>
    <n v="65"/>
    <x v="0"/>
    <n v="53"/>
    <n v="1.36"/>
    <n v="1.2196215589999999"/>
    <m/>
    <m/>
    <n v="8"/>
    <n v="399"/>
    <n v="1"/>
    <x v="0"/>
  </r>
  <r>
    <d v="1995-05-04T00:00:00"/>
    <x v="0"/>
    <n v="1"/>
    <n v="1"/>
    <x v="18"/>
    <n v="66"/>
    <x v="0"/>
    <n v="49"/>
    <n v="0.99"/>
    <n v="0.88781275199999998"/>
    <m/>
    <m/>
    <n v="8"/>
    <n v="399"/>
    <n v="1"/>
    <x v="0"/>
  </r>
  <r>
    <d v="1995-05-04T00:00:00"/>
    <x v="0"/>
    <n v="1"/>
    <n v="1"/>
    <x v="18"/>
    <n v="67"/>
    <x v="0"/>
    <n v="45"/>
    <n v="0.78"/>
    <n v="0.69948883500000003"/>
    <m/>
    <m/>
    <n v="8"/>
    <n v="399"/>
    <n v="1"/>
    <x v="0"/>
  </r>
  <r>
    <d v="1995-05-04T00:00:00"/>
    <x v="0"/>
    <n v="1"/>
    <n v="1"/>
    <x v="18"/>
    <n v="68"/>
    <x v="0"/>
    <n v="52"/>
    <n v="1.22"/>
    <n v="1.0940722810000001"/>
    <m/>
    <m/>
    <n v="8"/>
    <n v="399"/>
    <n v="1"/>
    <x v="0"/>
  </r>
  <r>
    <d v="1995-05-04T00:00:00"/>
    <x v="0"/>
    <n v="1"/>
    <n v="1"/>
    <x v="18"/>
    <n v="69"/>
    <x v="0"/>
    <n v="58"/>
    <n v="1.71"/>
    <n v="1.5334947539999999"/>
    <m/>
    <m/>
    <n v="8"/>
    <n v="399"/>
    <n v="1"/>
    <x v="0"/>
  </r>
  <r>
    <d v="1995-05-04T00:00:00"/>
    <x v="0"/>
    <n v="1"/>
    <n v="1"/>
    <x v="18"/>
    <n v="70"/>
    <x v="0"/>
    <n v="51"/>
    <n v="1.24"/>
    <n v="1.1120078920000001"/>
    <m/>
    <m/>
    <n v="8"/>
    <n v="399"/>
    <n v="1"/>
    <x v="0"/>
  </r>
  <r>
    <d v="1995-05-04T00:00:00"/>
    <x v="0"/>
    <n v="1"/>
    <n v="1"/>
    <x v="18"/>
    <n v="71"/>
    <x v="0"/>
    <n v="53"/>
    <n v="1.37"/>
    <n v="1.2285893640000001"/>
    <m/>
    <m/>
    <n v="8"/>
    <n v="399"/>
    <n v="1"/>
    <x v="0"/>
  </r>
  <r>
    <d v="1995-05-04T00:00:00"/>
    <x v="0"/>
    <n v="1"/>
    <n v="1"/>
    <x v="18"/>
    <n v="72"/>
    <x v="0"/>
    <n v="53"/>
    <n v="1.38"/>
    <n v="1.2375571700000001"/>
    <m/>
    <m/>
    <n v="8"/>
    <n v="399"/>
    <n v="1"/>
    <x v="0"/>
  </r>
  <r>
    <d v="1995-05-04T00:00:00"/>
    <x v="0"/>
    <n v="1"/>
    <n v="1"/>
    <x v="18"/>
    <n v="73"/>
    <x v="0"/>
    <n v="50"/>
    <n v="1.08"/>
    <n v="0.96852300199999997"/>
    <m/>
    <m/>
    <n v="8"/>
    <n v="399"/>
    <n v="1"/>
    <x v="0"/>
  </r>
  <r>
    <d v="1995-05-04T00:00:00"/>
    <x v="0"/>
    <n v="1"/>
    <n v="1"/>
    <x v="18"/>
    <n v="74"/>
    <x v="0"/>
    <n v="55"/>
    <n v="1.63"/>
    <n v="1.461752309"/>
    <m/>
    <m/>
    <n v="8"/>
    <n v="399"/>
    <n v="1"/>
    <x v="0"/>
  </r>
  <r>
    <d v="1995-05-04T00:00:00"/>
    <x v="0"/>
    <n v="1"/>
    <n v="1"/>
    <x v="18"/>
    <n v="75"/>
    <x v="0"/>
    <n v="51"/>
    <n v="1.1000000000000001"/>
    <n v="0.98645861400000001"/>
    <m/>
    <m/>
    <n v="8"/>
    <n v="399"/>
    <n v="1"/>
    <x v="0"/>
  </r>
  <r>
    <d v="1995-05-04T00:00:00"/>
    <x v="0"/>
    <n v="1"/>
    <n v="1"/>
    <x v="18"/>
    <n v="76"/>
    <x v="0"/>
    <n v="55"/>
    <n v="1.58"/>
    <n v="1.416913281"/>
    <m/>
    <m/>
    <n v="8"/>
    <n v="399"/>
    <n v="1"/>
    <x v="0"/>
  </r>
  <r>
    <d v="1995-05-04T00:00:00"/>
    <x v="0"/>
    <n v="1"/>
    <n v="1"/>
    <x v="18"/>
    <n v="77"/>
    <x v="0"/>
    <n v="59"/>
    <n v="2.04"/>
    <n v="1.8294323379999999"/>
    <m/>
    <m/>
    <n v="8"/>
    <n v="399"/>
    <n v="1"/>
    <x v="0"/>
  </r>
  <r>
    <d v="1995-05-04T00:00:00"/>
    <x v="0"/>
    <n v="1"/>
    <n v="1"/>
    <x v="18"/>
    <n v="78"/>
    <x v="0"/>
    <n v="51"/>
    <n v="1.19"/>
    <n v="1.0671688640000001"/>
    <m/>
    <m/>
    <n v="8"/>
    <n v="399"/>
    <n v="1"/>
    <x v="0"/>
  </r>
  <r>
    <d v="1995-05-04T00:00:00"/>
    <x v="0"/>
    <n v="1"/>
    <n v="1"/>
    <x v="18"/>
    <n v="79"/>
    <x v="0"/>
    <n v="50"/>
    <n v="1.1299999999999999"/>
    <n v="1.0133620299999999"/>
    <m/>
    <m/>
    <n v="8"/>
    <n v="399"/>
    <n v="1"/>
    <x v="0"/>
  </r>
  <r>
    <d v="1995-05-04T00:00:00"/>
    <x v="0"/>
    <n v="1"/>
    <n v="1"/>
    <x v="18"/>
    <n v="80"/>
    <x v="0"/>
    <n v="56"/>
    <n v="1.58"/>
    <n v="1.416913281"/>
    <m/>
    <m/>
    <n v="8"/>
    <n v="399"/>
    <n v="1"/>
    <x v="0"/>
  </r>
  <r>
    <d v="1995-05-04T00:00:00"/>
    <x v="0"/>
    <n v="1"/>
    <n v="1"/>
    <x v="18"/>
    <n v="81"/>
    <x v="0"/>
    <n v="59"/>
    <n v="1.68"/>
    <n v="1.5065913369999999"/>
    <m/>
    <m/>
    <n v="8"/>
    <n v="399"/>
    <n v="1"/>
    <x v="0"/>
  </r>
  <r>
    <d v="1995-05-04T00:00:00"/>
    <x v="0"/>
    <n v="1"/>
    <n v="1"/>
    <x v="18"/>
    <n v="82"/>
    <x v="0"/>
    <n v="53"/>
    <n v="1.19"/>
    <n v="1.0671688640000001"/>
    <m/>
    <m/>
    <n v="8"/>
    <n v="399"/>
    <n v="1"/>
    <x v="0"/>
  </r>
  <r>
    <d v="1995-05-04T00:00:00"/>
    <x v="0"/>
    <n v="1"/>
    <n v="1"/>
    <x v="18"/>
    <n v="83"/>
    <x v="0"/>
    <n v="56"/>
    <n v="1.45"/>
    <n v="1.300331809"/>
    <m/>
    <m/>
    <n v="8"/>
    <n v="399"/>
    <n v="1"/>
    <x v="0"/>
  </r>
  <r>
    <d v="1995-05-04T00:00:00"/>
    <x v="0"/>
    <n v="1"/>
    <n v="1"/>
    <x v="18"/>
    <n v="84"/>
    <x v="0"/>
    <n v="58"/>
    <n v="1.77"/>
    <n v="1.587301587"/>
    <m/>
    <m/>
    <n v="8"/>
    <n v="399"/>
    <n v="1"/>
    <x v="0"/>
  </r>
  <r>
    <d v="1995-05-04T00:00:00"/>
    <x v="0"/>
    <n v="1"/>
    <n v="1"/>
    <x v="18"/>
    <n v="85"/>
    <x v="0"/>
    <n v="56"/>
    <n v="1.5"/>
    <n v="1.345170837"/>
    <m/>
    <m/>
    <n v="8"/>
    <n v="399"/>
    <n v="1"/>
    <x v="0"/>
  </r>
  <r>
    <d v="1995-05-04T00:00:00"/>
    <x v="0"/>
    <n v="1"/>
    <n v="1"/>
    <x v="18"/>
    <n v="86"/>
    <x v="0"/>
    <n v="53"/>
    <n v="1.28"/>
    <n v="1.147879114"/>
    <m/>
    <m/>
    <n v="8"/>
    <n v="399"/>
    <n v="1"/>
    <x v="0"/>
  </r>
  <r>
    <d v="1995-05-04T00:00:00"/>
    <x v="0"/>
    <n v="1"/>
    <n v="1"/>
    <x v="18"/>
    <n v="87"/>
    <x v="0"/>
    <n v="50"/>
    <n v="1.08"/>
    <n v="0.96852300199999997"/>
    <m/>
    <m/>
    <n v="8"/>
    <n v="399"/>
    <n v="1"/>
    <x v="0"/>
  </r>
  <r>
    <d v="1995-05-04T00:00:00"/>
    <x v="0"/>
    <n v="1"/>
    <n v="1"/>
    <x v="18"/>
    <n v="88"/>
    <x v="0"/>
    <n v="47"/>
    <n v="0.91"/>
    <n v="0.81607030800000002"/>
    <m/>
    <m/>
    <n v="8"/>
    <n v="399"/>
    <n v="1"/>
    <x v="0"/>
  </r>
  <r>
    <d v="1995-05-04T00:00:00"/>
    <x v="0"/>
    <n v="1"/>
    <n v="1"/>
    <x v="18"/>
    <n v="89"/>
    <x v="0"/>
    <n v="53"/>
    <n v="1.32"/>
    <n v="1.1837503359999999"/>
    <m/>
    <m/>
    <n v="8"/>
    <n v="399"/>
    <n v="1"/>
    <x v="0"/>
  </r>
  <r>
    <d v="1995-05-04T00:00:00"/>
    <x v="0"/>
    <n v="1"/>
    <n v="1"/>
    <x v="18"/>
    <n v="90"/>
    <x v="0"/>
    <n v="52"/>
    <n v="1.1200000000000001"/>
    <n v="1.004394225"/>
    <m/>
    <m/>
    <n v="8"/>
    <n v="399"/>
    <n v="1"/>
    <x v="0"/>
  </r>
  <r>
    <d v="1995-05-04T00:00:00"/>
    <x v="0"/>
    <n v="1"/>
    <n v="1"/>
    <x v="18"/>
    <n v="91"/>
    <x v="0"/>
    <n v="51"/>
    <n v="1.1499999999999999"/>
    <n v="1.0312976410000001"/>
    <m/>
    <m/>
    <n v="8"/>
    <n v="399"/>
    <n v="1"/>
    <x v="0"/>
  </r>
  <r>
    <d v="1995-05-04T00:00:00"/>
    <x v="0"/>
    <n v="1"/>
    <n v="1"/>
    <x v="18"/>
    <n v="92"/>
    <x v="0"/>
    <n v="52"/>
    <n v="1.1100000000000001"/>
    <n v="0.99542641899999995"/>
    <m/>
    <m/>
    <n v="8"/>
    <n v="399"/>
    <n v="1"/>
    <x v="0"/>
  </r>
  <r>
    <d v="1995-05-04T00:00:00"/>
    <x v="0"/>
    <n v="1"/>
    <n v="1"/>
    <x v="18"/>
    <n v="93"/>
    <x v="0"/>
    <n v="50"/>
    <n v="1.24"/>
    <n v="1.1120078920000001"/>
    <m/>
    <m/>
    <n v="8"/>
    <n v="399"/>
    <n v="1"/>
    <x v="0"/>
  </r>
  <r>
    <d v="1995-05-04T00:00:00"/>
    <x v="0"/>
    <n v="1"/>
    <n v="1"/>
    <x v="18"/>
    <n v="94"/>
    <x v="0"/>
    <n v="56"/>
    <n v="1.57"/>
    <n v="1.4079454760000001"/>
    <m/>
    <m/>
    <n v="8"/>
    <n v="399"/>
    <n v="1"/>
    <x v="0"/>
  </r>
  <r>
    <d v="1995-05-04T00:00:00"/>
    <x v="0"/>
    <n v="1"/>
    <n v="1"/>
    <x v="18"/>
    <n v="95"/>
    <x v="0"/>
    <n v="52"/>
    <n v="1.25"/>
    <n v="1.120975697"/>
    <m/>
    <m/>
    <n v="8"/>
    <n v="399"/>
    <n v="1"/>
    <x v="0"/>
  </r>
  <r>
    <d v="1995-05-04T00:00:00"/>
    <x v="0"/>
    <n v="1"/>
    <n v="1"/>
    <x v="18"/>
    <n v="96"/>
    <x v="0"/>
    <n v="53"/>
    <n v="1.29"/>
    <n v="1.15684692"/>
    <m/>
    <m/>
    <n v="8"/>
    <n v="399"/>
    <n v="1"/>
    <x v="0"/>
  </r>
  <r>
    <d v="1995-05-04T00:00:00"/>
    <x v="0"/>
    <n v="1"/>
    <n v="1"/>
    <x v="18"/>
    <n v="97"/>
    <x v="0"/>
    <n v="57"/>
    <n v="1.69"/>
    <n v="1.5155591429999999"/>
    <m/>
    <m/>
    <n v="8"/>
    <n v="399"/>
    <n v="1"/>
    <x v="0"/>
  </r>
  <r>
    <d v="1995-05-04T00:00:00"/>
    <x v="0"/>
    <n v="1"/>
    <n v="1"/>
    <x v="18"/>
    <n v="98"/>
    <x v="0"/>
    <n v="55"/>
    <n v="1.5"/>
    <n v="1.345170837"/>
    <m/>
    <m/>
    <n v="8"/>
    <n v="399"/>
    <n v="1"/>
    <x v="0"/>
  </r>
  <r>
    <d v="1995-05-04T00:00:00"/>
    <x v="0"/>
    <n v="1"/>
    <n v="1"/>
    <x v="18"/>
    <n v="99"/>
    <x v="0"/>
    <n v="56"/>
    <n v="1.53"/>
    <n v="1.3720742530000001"/>
    <m/>
    <m/>
    <n v="8"/>
    <n v="399"/>
    <n v="1"/>
    <x v="0"/>
  </r>
  <r>
    <d v="1995-05-04T00:00:00"/>
    <x v="0"/>
    <n v="1"/>
    <n v="1"/>
    <x v="18"/>
    <n v="100"/>
    <x v="0"/>
    <n v="58"/>
    <n v="1.6"/>
    <n v="1.434848892"/>
    <m/>
    <m/>
    <n v="8"/>
    <n v="399"/>
    <n v="1"/>
    <x v="0"/>
  </r>
  <r>
    <d v="1995-05-04T00:00:00"/>
    <x v="0"/>
    <n v="1"/>
    <n v="1"/>
    <x v="18"/>
    <n v="101"/>
    <x v="0"/>
    <n v="54"/>
    <n v="1.42"/>
    <n v="1.273428392"/>
    <m/>
    <m/>
    <n v="8"/>
    <n v="399"/>
    <n v="1"/>
    <x v="0"/>
  </r>
  <r>
    <d v="1995-05-04T00:00:00"/>
    <x v="0"/>
    <n v="1"/>
    <n v="1"/>
    <x v="18"/>
    <n v="102"/>
    <x v="0"/>
    <n v="55"/>
    <n v="1.25"/>
    <n v="1.120975697"/>
    <m/>
    <m/>
    <n v="8"/>
    <n v="399"/>
    <n v="1"/>
    <x v="0"/>
  </r>
  <r>
    <d v="1995-05-04T00:00:00"/>
    <x v="0"/>
    <n v="1"/>
    <n v="1"/>
    <x v="18"/>
    <n v="103"/>
    <x v="0"/>
    <n v="52"/>
    <n v="1.45"/>
    <n v="1.300331809"/>
    <m/>
    <m/>
    <n v="8"/>
    <n v="399"/>
    <n v="1"/>
    <x v="0"/>
  </r>
  <r>
    <d v="1995-05-04T00:00:00"/>
    <x v="0"/>
    <n v="1"/>
    <n v="1"/>
    <x v="18"/>
    <n v="104"/>
    <x v="0"/>
    <n v="53"/>
    <n v="1.39"/>
    <n v="1.246524975"/>
    <m/>
    <m/>
    <n v="8"/>
    <n v="399"/>
    <n v="1"/>
    <x v="0"/>
  </r>
  <r>
    <d v="1995-05-04T00:00:00"/>
    <x v="0"/>
    <n v="1"/>
    <n v="1"/>
    <x v="18"/>
    <n v="105"/>
    <x v="0"/>
    <n v="49"/>
    <n v="1.26"/>
    <n v="1.129943503"/>
    <m/>
    <m/>
    <n v="8"/>
    <n v="399"/>
    <n v="1"/>
    <x v="0"/>
  </r>
  <r>
    <d v="1995-05-04T00:00:00"/>
    <x v="0"/>
    <n v="1"/>
    <n v="1"/>
    <x v="18"/>
    <n v="106"/>
    <x v="0"/>
    <n v="58"/>
    <n v="1.6"/>
    <n v="1.434848892"/>
    <m/>
    <m/>
    <n v="8"/>
    <n v="399"/>
    <n v="1"/>
    <x v="0"/>
  </r>
  <r>
    <d v="1995-05-04T00:00:00"/>
    <x v="0"/>
    <n v="1"/>
    <n v="1"/>
    <x v="18"/>
    <n v="107"/>
    <x v="0"/>
    <n v="60"/>
    <n v="1.89"/>
    <n v="1.6949152540000001"/>
    <m/>
    <m/>
    <n v="8"/>
    <n v="399"/>
    <n v="1"/>
    <x v="0"/>
  </r>
  <r>
    <d v="1995-05-04T00:00:00"/>
    <x v="0"/>
    <n v="1"/>
    <n v="1"/>
    <x v="18"/>
    <n v="108"/>
    <x v="0"/>
    <n v="48"/>
    <n v="1.03"/>
    <n v="0.92368397499999999"/>
    <m/>
    <m/>
    <n v="8"/>
    <n v="399"/>
    <n v="1"/>
    <x v="0"/>
  </r>
  <r>
    <d v="1995-05-04T00:00:00"/>
    <x v="0"/>
    <n v="1"/>
    <n v="1"/>
    <x v="18"/>
    <n v="109"/>
    <x v="0"/>
    <n v="53"/>
    <n v="1.33"/>
    <n v="1.1927181419999999"/>
    <m/>
    <m/>
    <n v="8"/>
    <n v="399"/>
    <n v="1"/>
    <x v="0"/>
  </r>
  <r>
    <d v="1995-05-04T00:00:00"/>
    <x v="0"/>
    <n v="1"/>
    <n v="1"/>
    <x v="18"/>
    <n v="110"/>
    <x v="0"/>
    <n v="55"/>
    <n v="1.28"/>
    <n v="1.147879114"/>
    <m/>
    <m/>
    <n v="8"/>
    <n v="399"/>
    <n v="1"/>
    <x v="0"/>
  </r>
  <r>
    <d v="1995-05-04T00:00:00"/>
    <x v="0"/>
    <n v="1"/>
    <n v="1"/>
    <x v="18"/>
    <n v="111"/>
    <x v="0"/>
    <n v="56"/>
    <n v="1.66"/>
    <n v="1.488655726"/>
    <m/>
    <m/>
    <n v="8"/>
    <n v="399"/>
    <n v="1"/>
    <x v="0"/>
  </r>
  <r>
    <d v="1995-05-04T00:00:00"/>
    <x v="0"/>
    <n v="1"/>
    <n v="1"/>
    <x v="18"/>
    <n v="112"/>
    <x v="0"/>
    <n v="57"/>
    <n v="1.74"/>
    <n v="1.5603981709999999"/>
    <m/>
    <m/>
    <n v="8"/>
    <n v="399"/>
    <n v="1"/>
    <x v="0"/>
  </r>
  <r>
    <d v="1995-05-04T00:00:00"/>
    <x v="0"/>
    <n v="1"/>
    <n v="1"/>
    <x v="18"/>
    <n v="113"/>
    <x v="0"/>
    <n v="59"/>
    <n v="1.79"/>
    <n v="1.605237198"/>
    <m/>
    <m/>
    <n v="8"/>
    <n v="399"/>
    <n v="1"/>
    <x v="0"/>
  </r>
  <r>
    <d v="1995-05-04T00:00:00"/>
    <x v="0"/>
    <n v="1"/>
    <n v="1"/>
    <x v="18"/>
    <n v="114"/>
    <x v="0"/>
    <n v="53"/>
    <n v="1.1000000000000001"/>
    <n v="0.98645861400000001"/>
    <m/>
    <m/>
    <n v="8"/>
    <n v="399"/>
    <n v="1"/>
    <x v="0"/>
  </r>
  <r>
    <d v="1995-05-04T00:00:00"/>
    <x v="0"/>
    <n v="1"/>
    <n v="1"/>
    <x v="18"/>
    <n v="115"/>
    <x v="0"/>
    <n v="53"/>
    <n v="1.29"/>
    <n v="1.15684692"/>
    <m/>
    <m/>
    <n v="8"/>
    <n v="399"/>
    <n v="1"/>
    <x v="0"/>
  </r>
  <r>
    <d v="1995-05-04T00:00:00"/>
    <x v="0"/>
    <n v="1"/>
    <n v="1"/>
    <x v="18"/>
    <n v="116"/>
    <x v="0"/>
    <n v="57"/>
    <n v="1.72"/>
    <n v="1.5424625590000001"/>
    <m/>
    <m/>
    <n v="8"/>
    <n v="399"/>
    <n v="1"/>
    <x v="0"/>
  </r>
  <r>
    <d v="1995-05-04T00:00:00"/>
    <x v="0"/>
    <n v="1"/>
    <n v="1"/>
    <x v="18"/>
    <n v="117"/>
    <x v="0"/>
    <n v="49"/>
    <n v="0.82"/>
    <n v="0.73536005699999996"/>
    <m/>
    <m/>
    <n v="8"/>
    <n v="399"/>
    <n v="1"/>
    <x v="0"/>
  </r>
  <r>
    <d v="1995-05-04T00:00:00"/>
    <x v="0"/>
    <n v="1"/>
    <n v="1"/>
    <x v="18"/>
    <n v="118"/>
    <x v="0"/>
    <n v="56"/>
    <n v="1.58"/>
    <n v="1.416913281"/>
    <m/>
    <m/>
    <n v="8"/>
    <n v="399"/>
    <n v="1"/>
    <x v="0"/>
  </r>
  <r>
    <d v="1995-05-04T00:00:00"/>
    <x v="0"/>
    <n v="1"/>
    <n v="1"/>
    <x v="18"/>
    <n v="119"/>
    <x v="0"/>
    <n v="53"/>
    <n v="0.46"/>
    <n v="0.41251905700000002"/>
    <m/>
    <m/>
    <n v="8"/>
    <n v="399"/>
    <n v="1"/>
    <x v="0"/>
  </r>
  <r>
    <d v="1995-05-04T00:00:00"/>
    <x v="0"/>
    <n v="1"/>
    <n v="1"/>
    <x v="18"/>
    <n v="120"/>
    <x v="0"/>
    <n v="58"/>
    <n v="1.58"/>
    <n v="1.416913281"/>
    <m/>
    <m/>
    <n v="8"/>
    <n v="399"/>
    <n v="1"/>
    <x v="0"/>
  </r>
  <r>
    <d v="1995-05-04T00:00:00"/>
    <x v="0"/>
    <n v="1"/>
    <n v="1"/>
    <x v="18"/>
    <n v="121"/>
    <x v="0"/>
    <n v="52"/>
    <n v="1.28"/>
    <n v="1.147879114"/>
    <m/>
    <m/>
    <n v="8"/>
    <n v="399"/>
    <n v="1"/>
    <x v="0"/>
  </r>
  <r>
    <d v="1995-05-04T00:00:00"/>
    <x v="0"/>
    <n v="1"/>
    <n v="1"/>
    <x v="18"/>
    <n v="122"/>
    <x v="0"/>
    <n v="55"/>
    <n v="1.42"/>
    <n v="1.273428392"/>
    <m/>
    <m/>
    <n v="8"/>
    <n v="399"/>
    <n v="1"/>
    <x v="0"/>
  </r>
  <r>
    <d v="1995-05-04T00:00:00"/>
    <x v="0"/>
    <n v="1"/>
    <n v="1"/>
    <x v="18"/>
    <n v="123"/>
    <x v="0"/>
    <n v="56"/>
    <n v="1.5"/>
    <n v="1.345170837"/>
    <m/>
    <m/>
    <n v="8"/>
    <n v="399"/>
    <n v="1"/>
    <x v="0"/>
  </r>
  <r>
    <d v="1995-05-04T00:00:00"/>
    <x v="0"/>
    <n v="1"/>
    <n v="1"/>
    <x v="18"/>
    <n v="124"/>
    <x v="0"/>
    <n v="58"/>
    <n v="1.59"/>
    <n v="1.425881087"/>
    <m/>
    <m/>
    <n v="8"/>
    <n v="399"/>
    <n v="1"/>
    <x v="0"/>
  </r>
  <r>
    <d v="1995-05-04T00:00:00"/>
    <x v="0"/>
    <n v="1"/>
    <n v="1"/>
    <x v="18"/>
    <n v="125"/>
    <x v="0"/>
    <n v="42"/>
    <n v="0.6"/>
    <n v="0.53806833499999995"/>
    <m/>
    <m/>
    <n v="8"/>
    <n v="399"/>
    <n v="1"/>
    <x v="0"/>
  </r>
  <r>
    <d v="1995-05-04T00:00:00"/>
    <x v="0"/>
    <n v="1"/>
    <n v="1"/>
    <x v="18"/>
    <n v="126"/>
    <x v="0"/>
    <n v="58"/>
    <n v="1.53"/>
    <n v="1.3720742530000001"/>
    <m/>
    <m/>
    <n v="8"/>
    <n v="399"/>
    <n v="1"/>
    <x v="0"/>
  </r>
  <r>
    <d v="1995-05-04T00:00:00"/>
    <x v="0"/>
    <n v="1"/>
    <n v="1"/>
    <x v="18"/>
    <n v="127"/>
    <x v="0"/>
    <n v="48"/>
    <n v="1.04"/>
    <n v="0.93265178000000004"/>
    <m/>
    <m/>
    <n v="8"/>
    <n v="399"/>
    <n v="1"/>
    <x v="0"/>
  </r>
  <r>
    <d v="1995-05-04T00:00:00"/>
    <x v="0"/>
    <n v="1"/>
    <n v="1"/>
    <x v="18"/>
    <n v="128"/>
    <x v="0"/>
    <n v="56"/>
    <n v="1.62"/>
    <n v="1.452784504"/>
    <m/>
    <m/>
    <n v="8"/>
    <n v="399"/>
    <n v="1"/>
    <x v="0"/>
  </r>
  <r>
    <d v="1995-05-04T00:00:00"/>
    <x v="0"/>
    <n v="1"/>
    <n v="1"/>
    <x v="18"/>
    <n v="129"/>
    <x v="0"/>
    <n v="58"/>
    <n v="1.54"/>
    <n v="1.3810420590000001"/>
    <m/>
    <m/>
    <n v="8"/>
    <n v="399"/>
    <n v="1"/>
    <x v="0"/>
  </r>
  <r>
    <d v="1995-05-04T00:00:00"/>
    <x v="0"/>
    <n v="1"/>
    <n v="1"/>
    <x v="18"/>
    <n v="130"/>
    <x v="0"/>
    <n v="59"/>
    <n v="1.79"/>
    <n v="1.605237198"/>
    <m/>
    <m/>
    <n v="8"/>
    <n v="399"/>
    <n v="1"/>
    <x v="0"/>
  </r>
  <r>
    <d v="1995-05-04T00:00:00"/>
    <x v="0"/>
    <n v="1"/>
    <n v="1"/>
    <x v="18"/>
    <n v="131"/>
    <x v="0"/>
    <n v="53"/>
    <n v="1.57"/>
    <n v="1.4079454760000001"/>
    <m/>
    <m/>
    <n v="8"/>
    <n v="399"/>
    <n v="1"/>
    <x v="0"/>
  </r>
  <r>
    <d v="1995-05-04T00:00:00"/>
    <x v="0"/>
    <n v="1"/>
    <n v="1"/>
    <x v="18"/>
    <n v="132"/>
    <x v="0"/>
    <n v="55"/>
    <n v="1.48"/>
    <n v="1.327235226"/>
    <m/>
    <m/>
    <n v="8"/>
    <n v="399"/>
    <n v="1"/>
    <x v="0"/>
  </r>
  <r>
    <d v="1995-05-04T00:00:00"/>
    <x v="0"/>
    <n v="1"/>
    <n v="1"/>
    <x v="18"/>
    <n v="133"/>
    <x v="0"/>
    <n v="53"/>
    <n v="1.35"/>
    <n v="1.2106537530000001"/>
    <m/>
    <m/>
    <n v="8"/>
    <n v="399"/>
    <n v="1"/>
    <x v="0"/>
  </r>
  <r>
    <d v="1995-05-04T00:00:00"/>
    <x v="0"/>
    <n v="1"/>
    <n v="1"/>
    <x v="18"/>
    <n v="134"/>
    <x v="0"/>
    <n v="56"/>
    <n v="0.93"/>
    <n v="0.83400591899999998"/>
    <m/>
    <m/>
    <n v="8"/>
    <n v="399"/>
    <n v="1"/>
    <x v="0"/>
  </r>
  <r>
    <d v="1995-05-04T00:00:00"/>
    <x v="0"/>
    <n v="1"/>
    <n v="1"/>
    <x v="18"/>
    <n v="135"/>
    <x v="0"/>
    <n v="52"/>
    <n v="1.26"/>
    <n v="1.129943503"/>
    <m/>
    <m/>
    <n v="8"/>
    <n v="399"/>
    <n v="1"/>
    <x v="0"/>
  </r>
  <r>
    <d v="1995-05-04T00:00:00"/>
    <x v="0"/>
    <n v="1"/>
    <n v="1"/>
    <x v="18"/>
    <n v="136"/>
    <x v="0"/>
    <n v="49"/>
    <n v="1.22"/>
    <n v="1.0940722810000001"/>
    <m/>
    <m/>
    <n v="8"/>
    <n v="399"/>
    <n v="1"/>
    <x v="0"/>
  </r>
  <r>
    <d v="1995-05-04T00:00:00"/>
    <x v="0"/>
    <n v="1"/>
    <n v="1"/>
    <x v="18"/>
    <n v="137"/>
    <x v="0"/>
    <n v="53"/>
    <n v="1.23"/>
    <n v="1.103040086"/>
    <m/>
    <m/>
    <n v="8"/>
    <n v="399"/>
    <n v="1"/>
    <x v="0"/>
  </r>
  <r>
    <d v="1995-05-04T00:00:00"/>
    <x v="0"/>
    <n v="1"/>
    <n v="1"/>
    <x v="18"/>
    <n v="138"/>
    <x v="0"/>
    <n v="50"/>
    <n v="1.04"/>
    <n v="0.93265178000000004"/>
    <m/>
    <m/>
    <n v="8"/>
    <n v="399"/>
    <n v="1"/>
    <x v="0"/>
  </r>
  <r>
    <d v="1995-05-04T00:00:00"/>
    <x v="0"/>
    <n v="1"/>
    <n v="1"/>
    <x v="18"/>
    <n v="139"/>
    <x v="0"/>
    <n v="54"/>
    <n v="1.65"/>
    <n v="1.4796879199999999"/>
    <m/>
    <m/>
    <n v="8"/>
    <n v="399"/>
    <n v="1"/>
    <x v="0"/>
  </r>
  <r>
    <d v="1995-05-04T00:00:00"/>
    <x v="0"/>
    <n v="1"/>
    <n v="1"/>
    <x v="18"/>
    <n v="140"/>
    <x v="0"/>
    <n v="51"/>
    <n v="1.1200000000000001"/>
    <n v="1.004394225"/>
    <m/>
    <m/>
    <n v="8"/>
    <n v="399"/>
    <n v="1"/>
    <x v="0"/>
  </r>
  <r>
    <d v="1995-05-04T00:00:00"/>
    <x v="0"/>
    <n v="1"/>
    <n v="1"/>
    <x v="18"/>
    <n v="141"/>
    <x v="0"/>
    <n v="53"/>
    <n v="1.26"/>
    <n v="1.129943503"/>
    <m/>
    <m/>
    <n v="8"/>
    <n v="399"/>
    <n v="1"/>
    <x v="0"/>
  </r>
  <r>
    <d v="1995-05-04T00:00:00"/>
    <x v="0"/>
    <n v="1"/>
    <n v="1"/>
    <x v="18"/>
    <n v="142"/>
    <x v="0"/>
    <n v="49"/>
    <n v="1.19"/>
    <n v="1.0671688640000001"/>
    <m/>
    <m/>
    <n v="8"/>
    <n v="399"/>
    <n v="1"/>
    <x v="0"/>
  </r>
  <r>
    <d v="1995-05-04T00:00:00"/>
    <x v="0"/>
    <n v="1"/>
    <n v="1"/>
    <x v="18"/>
    <n v="143"/>
    <x v="0"/>
    <n v="50"/>
    <n v="1.25"/>
    <n v="1.120975697"/>
    <m/>
    <m/>
    <n v="8"/>
    <n v="399"/>
    <n v="1"/>
    <x v="0"/>
  </r>
  <r>
    <d v="1995-05-04T00:00:00"/>
    <x v="0"/>
    <n v="1"/>
    <n v="1"/>
    <x v="18"/>
    <n v="144"/>
    <x v="0"/>
    <n v="50"/>
    <n v="1.04"/>
    <n v="0.93265178000000004"/>
    <m/>
    <m/>
    <n v="8"/>
    <n v="399"/>
    <n v="1"/>
    <x v="0"/>
  </r>
  <r>
    <d v="1995-05-04T00:00:00"/>
    <x v="0"/>
    <n v="1"/>
    <n v="1"/>
    <x v="18"/>
    <n v="145"/>
    <x v="0"/>
    <n v="52"/>
    <n v="1.42"/>
    <n v="1.273428392"/>
    <m/>
    <m/>
    <n v="8"/>
    <n v="399"/>
    <n v="1"/>
    <x v="0"/>
  </r>
  <r>
    <d v="1995-05-04T00:00:00"/>
    <x v="0"/>
    <n v="1"/>
    <n v="1"/>
    <x v="18"/>
    <n v="146"/>
    <x v="0"/>
    <n v="51"/>
    <n v="1.25"/>
    <n v="1.120975697"/>
    <m/>
    <m/>
    <n v="8"/>
    <n v="399"/>
    <n v="1"/>
    <x v="0"/>
  </r>
  <r>
    <d v="1995-05-04T00:00:00"/>
    <x v="0"/>
    <n v="1"/>
    <n v="1"/>
    <x v="18"/>
    <n v="147"/>
    <x v="0"/>
    <n v="51"/>
    <n v="1.26"/>
    <n v="1.129943503"/>
    <m/>
    <m/>
    <n v="8"/>
    <n v="399"/>
    <n v="1"/>
    <x v="0"/>
  </r>
  <r>
    <d v="1995-05-04T00:00:00"/>
    <x v="0"/>
    <n v="1"/>
    <n v="1"/>
    <x v="18"/>
    <n v="148"/>
    <x v="0"/>
    <n v="52"/>
    <n v="1.74"/>
    <n v="1.5603981709999999"/>
    <m/>
    <m/>
    <n v="8"/>
    <n v="399"/>
    <n v="1"/>
    <x v="0"/>
  </r>
  <r>
    <d v="1995-05-04T00:00:00"/>
    <x v="0"/>
    <n v="1"/>
    <n v="1"/>
    <x v="18"/>
    <n v="149"/>
    <x v="0"/>
    <n v="55"/>
    <n v="1.59"/>
    <n v="1.425881087"/>
    <m/>
    <m/>
    <n v="8"/>
    <n v="399"/>
    <n v="1"/>
    <x v="0"/>
  </r>
  <r>
    <d v="1995-05-04T00:00:00"/>
    <x v="0"/>
    <n v="1"/>
    <n v="1"/>
    <x v="18"/>
    <n v="150"/>
    <x v="0"/>
    <n v="54"/>
    <n v="1.44"/>
    <n v="1.291364003"/>
    <m/>
    <m/>
    <n v="8"/>
    <n v="399"/>
    <n v="1"/>
    <x v="0"/>
  </r>
  <r>
    <d v="1995-05-04T00:00:00"/>
    <x v="0"/>
    <n v="1"/>
    <n v="1"/>
    <x v="18"/>
    <n v="151"/>
    <x v="0"/>
    <n v="55"/>
    <n v="1.64"/>
    <n v="1.470720115"/>
    <m/>
    <m/>
    <n v="8"/>
    <n v="399"/>
    <n v="1"/>
    <x v="0"/>
  </r>
  <r>
    <d v="1995-05-04T00:00:00"/>
    <x v="0"/>
    <n v="1"/>
    <n v="1"/>
    <x v="18"/>
    <n v="152"/>
    <x v="0"/>
    <n v="49"/>
    <n v="1.06"/>
    <n v="0.950587391"/>
    <m/>
    <m/>
    <n v="8"/>
    <n v="399"/>
    <n v="1"/>
    <x v="0"/>
  </r>
  <r>
    <d v="1995-05-04T00:00:00"/>
    <x v="0"/>
    <n v="1"/>
    <n v="1"/>
    <x v="18"/>
    <n v="153"/>
    <x v="0"/>
    <n v="50"/>
    <n v="1.25"/>
    <n v="1.120975697"/>
    <m/>
    <m/>
    <n v="8"/>
    <n v="399"/>
    <n v="1"/>
    <x v="0"/>
  </r>
  <r>
    <d v="1995-05-04T00:00:00"/>
    <x v="0"/>
    <n v="1"/>
    <n v="1"/>
    <x v="18"/>
    <n v="154"/>
    <x v="0"/>
    <n v="55"/>
    <n v="1.45"/>
    <n v="1.300331809"/>
    <m/>
    <m/>
    <n v="8"/>
    <n v="399"/>
    <n v="1"/>
    <x v="0"/>
  </r>
  <r>
    <d v="1995-05-04T00:00:00"/>
    <x v="0"/>
    <n v="1"/>
    <n v="1"/>
    <x v="18"/>
    <n v="155"/>
    <x v="0"/>
    <n v="51"/>
    <n v="1.1399999999999999"/>
    <n v="1.0223298359999999"/>
    <m/>
    <m/>
    <n v="8"/>
    <n v="399"/>
    <n v="1"/>
    <x v="0"/>
  </r>
  <r>
    <d v="1995-05-04T00:00:00"/>
    <x v="0"/>
    <n v="1"/>
    <n v="1"/>
    <x v="18"/>
    <n v="156"/>
    <x v="0"/>
    <n v="49"/>
    <n v="1.08"/>
    <n v="0.96852300199999997"/>
    <m/>
    <m/>
    <n v="8"/>
    <n v="399"/>
    <n v="1"/>
    <x v="0"/>
  </r>
  <r>
    <d v="1995-05-04T00:00:00"/>
    <x v="0"/>
    <n v="1"/>
    <n v="1"/>
    <x v="18"/>
    <n v="157"/>
    <x v="0"/>
    <n v="56"/>
    <n v="1.52"/>
    <n v="1.3631064479999999"/>
    <m/>
    <m/>
    <n v="8"/>
    <n v="399"/>
    <n v="1"/>
    <x v="0"/>
  </r>
  <r>
    <d v="1995-05-04T00:00:00"/>
    <x v="0"/>
    <n v="1"/>
    <n v="1"/>
    <x v="18"/>
    <n v="158"/>
    <x v="0"/>
    <n v="52"/>
    <n v="1.24"/>
    <n v="1.1120078920000001"/>
    <m/>
    <m/>
    <n v="8"/>
    <n v="399"/>
    <n v="1"/>
    <x v="0"/>
  </r>
  <r>
    <d v="1995-05-04T00:00:00"/>
    <x v="0"/>
    <n v="1"/>
    <n v="1"/>
    <x v="18"/>
    <n v="159"/>
    <x v="0"/>
    <n v="54"/>
    <n v="1.5"/>
    <n v="1.345170837"/>
    <m/>
    <m/>
    <n v="8"/>
    <n v="399"/>
    <n v="1"/>
    <x v="0"/>
  </r>
  <r>
    <d v="1995-05-04T00:00:00"/>
    <x v="0"/>
    <n v="1"/>
    <n v="1"/>
    <x v="18"/>
    <n v="160"/>
    <x v="0"/>
    <n v="52"/>
    <n v="1.4"/>
    <n v="1.2554927810000001"/>
    <m/>
    <m/>
    <n v="8"/>
    <n v="399"/>
    <n v="1"/>
    <x v="0"/>
  </r>
  <r>
    <d v="1995-05-04T00:00:00"/>
    <x v="0"/>
    <n v="1"/>
    <n v="1"/>
    <x v="18"/>
    <n v="161"/>
    <x v="0"/>
    <n v="48"/>
    <n v="1.02"/>
    <n v="0.91471616899999997"/>
    <m/>
    <m/>
    <n v="8"/>
    <n v="399"/>
    <n v="1"/>
    <x v="0"/>
  </r>
  <r>
    <d v="1995-05-04T00:00:00"/>
    <x v="0"/>
    <n v="1"/>
    <n v="1"/>
    <x v="18"/>
    <n v="162"/>
    <x v="0"/>
    <n v="50"/>
    <n v="1.18"/>
    <n v="1.0582010580000001"/>
    <m/>
    <m/>
    <n v="8"/>
    <n v="399"/>
    <n v="1"/>
    <x v="0"/>
  </r>
  <r>
    <d v="1995-05-04T00:00:00"/>
    <x v="0"/>
    <n v="1"/>
    <n v="1"/>
    <x v="18"/>
    <n v="163"/>
    <x v="0"/>
    <n v="52"/>
    <n v="1.32"/>
    <n v="1.1837503359999999"/>
    <m/>
    <m/>
    <n v="8"/>
    <n v="399"/>
    <n v="1"/>
    <x v="0"/>
  </r>
  <r>
    <d v="1995-05-04T00:00:00"/>
    <x v="0"/>
    <n v="1"/>
    <n v="1"/>
    <x v="18"/>
    <n v="164"/>
    <x v="0"/>
    <n v="56"/>
    <n v="1.61"/>
    <n v="1.443816698"/>
    <m/>
    <m/>
    <n v="8"/>
    <n v="399"/>
    <n v="1"/>
    <x v="0"/>
  </r>
  <r>
    <d v="1995-05-04T00:00:00"/>
    <x v="0"/>
    <n v="1"/>
    <n v="1"/>
    <x v="18"/>
    <n v="165"/>
    <x v="0"/>
    <n v="59"/>
    <n v="1.75"/>
    <n v="1.5693659760000001"/>
    <m/>
    <m/>
    <n v="8"/>
    <n v="399"/>
    <n v="1"/>
    <x v="0"/>
  </r>
  <r>
    <d v="1995-05-04T00:00:00"/>
    <x v="0"/>
    <n v="1"/>
    <n v="1"/>
    <x v="18"/>
    <n v="166"/>
    <x v="0"/>
    <n v="53"/>
    <n v="1.31"/>
    <n v="1.174782531"/>
    <m/>
    <m/>
    <n v="8"/>
    <n v="399"/>
    <n v="1"/>
    <x v="0"/>
  </r>
  <r>
    <d v="1995-05-04T00:00:00"/>
    <x v="0"/>
    <n v="1"/>
    <n v="1"/>
    <x v="18"/>
    <n v="167"/>
    <x v="0"/>
    <n v="54"/>
    <n v="1.3"/>
    <n v="1.1658147249999999"/>
    <m/>
    <m/>
    <n v="8"/>
    <n v="399"/>
    <n v="1"/>
    <x v="0"/>
  </r>
  <r>
    <d v="1995-05-04T00:00:00"/>
    <x v="0"/>
    <n v="1"/>
    <n v="1"/>
    <x v="18"/>
    <n v="168"/>
    <x v="0"/>
    <n v="54"/>
    <n v="1.39"/>
    <n v="1.246524975"/>
    <m/>
    <m/>
    <n v="8"/>
    <n v="399"/>
    <n v="1"/>
    <x v="0"/>
  </r>
  <r>
    <d v="1995-05-04T00:00:00"/>
    <x v="0"/>
    <n v="1"/>
    <n v="1"/>
    <x v="18"/>
    <n v="169"/>
    <x v="0"/>
    <n v="54"/>
    <n v="1.3"/>
    <n v="1.1658147249999999"/>
    <m/>
    <m/>
    <n v="8"/>
    <n v="399"/>
    <n v="1"/>
    <x v="0"/>
  </r>
  <r>
    <d v="1995-05-04T00:00:00"/>
    <x v="0"/>
    <n v="1"/>
    <n v="1"/>
    <x v="18"/>
    <n v="170"/>
    <x v="0"/>
    <n v="62"/>
    <n v="1.95"/>
    <n v="1.7487220880000001"/>
    <m/>
    <m/>
    <n v="8"/>
    <n v="399"/>
    <n v="1"/>
    <x v="0"/>
  </r>
  <r>
    <d v="1995-05-04T00:00:00"/>
    <x v="0"/>
    <n v="1"/>
    <n v="1"/>
    <x v="18"/>
    <n v="171"/>
    <x v="0"/>
    <n v="47"/>
    <n v="0.88"/>
    <n v="0.78916689100000004"/>
    <m/>
    <m/>
    <n v="8"/>
    <n v="399"/>
    <n v="1"/>
    <x v="0"/>
  </r>
  <r>
    <d v="1995-05-04T00:00:00"/>
    <x v="0"/>
    <n v="1"/>
    <n v="1"/>
    <x v="18"/>
    <n v="172"/>
    <x v="0"/>
    <n v="54"/>
    <n v="1.38"/>
    <n v="1.2375571700000001"/>
    <m/>
    <m/>
    <n v="8"/>
    <n v="399"/>
    <n v="1"/>
    <x v="0"/>
  </r>
  <r>
    <d v="1995-05-04T00:00:00"/>
    <x v="0"/>
    <n v="1"/>
    <n v="1"/>
    <x v="18"/>
    <n v="173"/>
    <x v="0"/>
    <n v="53"/>
    <n v="1.27"/>
    <n v="1.138911308"/>
    <m/>
    <m/>
    <n v="8"/>
    <n v="399"/>
    <n v="1"/>
    <x v="0"/>
  </r>
  <r>
    <d v="1995-05-04T00:00:00"/>
    <x v="0"/>
    <n v="1"/>
    <n v="1"/>
    <x v="18"/>
    <n v="174"/>
    <x v="0"/>
    <n v="54"/>
    <n v="1.47"/>
    <n v="1.31826742"/>
    <m/>
    <m/>
    <n v="8"/>
    <n v="399"/>
    <n v="1"/>
    <x v="0"/>
  </r>
  <r>
    <d v="1995-05-04T00:00:00"/>
    <x v="0"/>
    <n v="1"/>
    <n v="1"/>
    <x v="18"/>
    <n v="175"/>
    <x v="0"/>
    <n v="55"/>
    <n v="1.47"/>
    <n v="1.31826742"/>
    <m/>
    <m/>
    <n v="8"/>
    <n v="399"/>
    <n v="1"/>
    <x v="0"/>
  </r>
  <r>
    <d v="1995-05-04T00:00:00"/>
    <x v="0"/>
    <n v="1"/>
    <n v="1"/>
    <x v="18"/>
    <n v="176"/>
    <x v="0"/>
    <n v="52"/>
    <n v="1.28"/>
    <n v="1.147879114"/>
    <m/>
    <m/>
    <n v="8"/>
    <n v="399"/>
    <n v="1"/>
    <x v="0"/>
  </r>
  <r>
    <d v="1995-05-04T00:00:00"/>
    <x v="0"/>
    <n v="1"/>
    <n v="1"/>
    <x v="18"/>
    <n v="177"/>
    <x v="0"/>
    <n v="54"/>
    <n v="1.35"/>
    <n v="1.2106537530000001"/>
    <m/>
    <m/>
    <n v="8"/>
    <n v="399"/>
    <n v="1"/>
    <x v="0"/>
  </r>
  <r>
    <d v="1995-05-04T00:00:00"/>
    <x v="0"/>
    <n v="1"/>
    <n v="1"/>
    <x v="18"/>
    <n v="178"/>
    <x v="0"/>
    <n v="48"/>
    <n v="0.93"/>
    <n v="0.83400591899999998"/>
    <m/>
    <m/>
    <n v="8"/>
    <n v="399"/>
    <n v="1"/>
    <x v="0"/>
  </r>
  <r>
    <d v="1995-05-04T00:00:00"/>
    <x v="0"/>
    <n v="1"/>
    <n v="1"/>
    <x v="18"/>
    <n v="179"/>
    <x v="0"/>
    <n v="50"/>
    <n v="1.01"/>
    <n v="0.90574836299999995"/>
    <m/>
    <m/>
    <n v="8"/>
    <n v="399"/>
    <n v="1"/>
    <x v="0"/>
  </r>
  <r>
    <d v="1995-05-04T00:00:00"/>
    <x v="0"/>
    <n v="1"/>
    <n v="1"/>
    <x v="18"/>
    <n v="180"/>
    <x v="0"/>
    <n v="58"/>
    <n v="1.83"/>
    <n v="1.641108421"/>
    <m/>
    <m/>
    <n v="8"/>
    <n v="399"/>
    <n v="1"/>
    <x v="0"/>
  </r>
  <r>
    <d v="1995-05-04T00:00:00"/>
    <x v="0"/>
    <n v="1"/>
    <n v="1"/>
    <x v="18"/>
    <n v="181"/>
    <x v="0"/>
    <n v="51"/>
    <n v="1.1200000000000001"/>
    <n v="1.004394225"/>
    <m/>
    <m/>
    <n v="8"/>
    <n v="399"/>
    <n v="1"/>
    <x v="0"/>
  </r>
  <r>
    <d v="1995-05-04T00:00:00"/>
    <x v="0"/>
    <n v="1"/>
    <n v="1"/>
    <x v="18"/>
    <n v="182"/>
    <x v="0"/>
    <n v="48"/>
    <n v="1.0900000000000001"/>
    <n v="0.97749080799999999"/>
    <m/>
    <m/>
    <n v="8"/>
    <n v="399"/>
    <n v="1"/>
    <x v="0"/>
  </r>
  <r>
    <d v="1995-05-04T00:00:00"/>
    <x v="0"/>
    <n v="1"/>
    <n v="1"/>
    <x v="18"/>
    <n v="183"/>
    <x v="0"/>
    <n v="59"/>
    <n v="1.91"/>
    <n v="1.7128508650000001"/>
    <m/>
    <m/>
    <n v="8"/>
    <n v="399"/>
    <n v="1"/>
    <x v="0"/>
  </r>
  <r>
    <d v="1995-05-04T00:00:00"/>
    <x v="0"/>
    <n v="1"/>
    <n v="1"/>
    <x v="18"/>
    <n v="184"/>
    <x v="0"/>
    <n v="51"/>
    <n v="0.96"/>
    <n v="0.860909335"/>
    <m/>
    <m/>
    <n v="8"/>
    <n v="399"/>
    <n v="1"/>
    <x v="0"/>
  </r>
  <r>
    <d v="1995-05-04T00:00:00"/>
    <x v="0"/>
    <n v="1"/>
    <n v="1"/>
    <x v="18"/>
    <n v="185"/>
    <x v="0"/>
    <n v="49"/>
    <n v="1.08"/>
    <n v="0.96852300199999997"/>
    <m/>
    <m/>
    <n v="8"/>
    <n v="399"/>
    <n v="1"/>
    <x v="0"/>
  </r>
  <r>
    <d v="1995-05-04T00:00:00"/>
    <x v="0"/>
    <n v="1"/>
    <n v="1"/>
    <x v="18"/>
    <n v="186"/>
    <x v="0"/>
    <n v="47"/>
    <n v="0.93"/>
    <n v="0.83400591899999998"/>
    <m/>
    <m/>
    <n v="8"/>
    <n v="399"/>
    <n v="1"/>
    <x v="0"/>
  </r>
  <r>
    <d v="1995-05-04T00:00:00"/>
    <x v="0"/>
    <n v="1"/>
    <n v="1"/>
    <x v="18"/>
    <n v="187"/>
    <x v="0"/>
    <n v="52"/>
    <n v="1.27"/>
    <n v="1.138911308"/>
    <m/>
    <m/>
    <n v="8"/>
    <n v="399"/>
    <n v="1"/>
    <x v="0"/>
  </r>
  <r>
    <d v="1995-05-04T00:00:00"/>
    <x v="0"/>
    <n v="1"/>
    <n v="1"/>
    <x v="18"/>
    <n v="188"/>
    <x v="0"/>
    <n v="58"/>
    <n v="1.73"/>
    <n v="1.5514303650000001"/>
    <m/>
    <m/>
    <n v="8"/>
    <n v="399"/>
    <n v="1"/>
    <x v="0"/>
  </r>
  <r>
    <d v="1995-05-04T00:00:00"/>
    <x v="0"/>
    <n v="1"/>
    <n v="1"/>
    <x v="18"/>
    <n v="189"/>
    <x v="0"/>
    <n v="51"/>
    <n v="1.29"/>
    <n v="1.15684692"/>
    <m/>
    <m/>
    <n v="8"/>
    <n v="399"/>
    <n v="1"/>
    <x v="0"/>
  </r>
  <r>
    <d v="1995-05-11T00:00:00"/>
    <x v="0"/>
    <n v="1"/>
    <n v="1"/>
    <x v="18"/>
    <n v="1"/>
    <x v="0"/>
    <n v="68"/>
    <n v="2.64"/>
    <n v="2.3675006729999999"/>
    <m/>
    <m/>
    <n v="1"/>
    <n v="399"/>
    <n v="1"/>
    <x v="0"/>
  </r>
  <r>
    <d v="1995-05-11T00:00:00"/>
    <x v="0"/>
    <n v="1"/>
    <n v="1"/>
    <x v="18"/>
    <n v="2"/>
    <x v="0"/>
    <n v="62"/>
    <n v="1.7"/>
    <n v="1.5245269480000001"/>
    <m/>
    <m/>
    <n v="1"/>
    <n v="399"/>
    <n v="1"/>
    <x v="0"/>
  </r>
  <r>
    <d v="1995-05-11T00:00:00"/>
    <x v="0"/>
    <n v="1"/>
    <n v="1"/>
    <x v="18"/>
    <n v="3"/>
    <x v="0"/>
    <n v="48"/>
    <n v="0.91"/>
    <n v="0.81607030800000002"/>
    <m/>
    <m/>
    <n v="1"/>
    <n v="399"/>
    <n v="1"/>
    <x v="0"/>
  </r>
  <r>
    <d v="1995-05-11T00:00:00"/>
    <x v="0"/>
    <n v="1"/>
    <n v="1"/>
    <x v="18"/>
    <n v="4"/>
    <x v="0"/>
    <n v="52"/>
    <n v="1.18"/>
    <n v="1.0582010580000001"/>
    <m/>
    <m/>
    <n v="1"/>
    <n v="399"/>
    <n v="1"/>
    <x v="0"/>
  </r>
  <r>
    <d v="1995-05-11T00:00:00"/>
    <x v="0"/>
    <n v="1"/>
    <n v="1"/>
    <x v="18"/>
    <n v="5"/>
    <x v="0"/>
    <n v="65"/>
    <n v="2.31"/>
    <n v="2.0715630890000001"/>
    <m/>
    <m/>
    <n v="1"/>
    <n v="399"/>
    <n v="1"/>
    <x v="0"/>
  </r>
  <r>
    <d v="1995-05-11T00:00:00"/>
    <x v="0"/>
    <n v="1"/>
    <n v="1"/>
    <x v="18"/>
    <n v="6"/>
    <x v="0"/>
    <n v="47"/>
    <n v="0.73"/>
    <n v="0.65464980699999997"/>
    <m/>
    <m/>
    <n v="1"/>
    <n v="399"/>
    <n v="1"/>
    <x v="0"/>
  </r>
  <r>
    <d v="1995-05-11T00:00:00"/>
    <x v="0"/>
    <n v="1"/>
    <n v="1"/>
    <x v="18"/>
    <n v="7"/>
    <x v="0"/>
    <n v="50"/>
    <n v="1.02"/>
    <n v="0.91471616899999997"/>
    <m/>
    <m/>
    <n v="1"/>
    <n v="399"/>
    <n v="1"/>
    <x v="0"/>
  </r>
  <r>
    <d v="1995-05-11T00:00:00"/>
    <x v="0"/>
    <n v="1"/>
    <n v="1"/>
    <x v="18"/>
    <n v="8"/>
    <x v="0"/>
    <n v="58"/>
    <n v="1.59"/>
    <n v="1.425881087"/>
    <m/>
    <m/>
    <n v="1"/>
    <n v="399"/>
    <n v="1"/>
    <x v="0"/>
  </r>
  <r>
    <d v="1995-05-11T00:00:00"/>
    <x v="0"/>
    <n v="1"/>
    <n v="1"/>
    <x v="18"/>
    <n v="9"/>
    <x v="0"/>
    <n v="59"/>
    <n v="1.58"/>
    <n v="1.416913281"/>
    <m/>
    <m/>
    <n v="1"/>
    <n v="399"/>
    <n v="1"/>
    <x v="0"/>
  </r>
  <r>
    <d v="1995-05-11T00:00:00"/>
    <x v="0"/>
    <n v="1"/>
    <n v="1"/>
    <x v="18"/>
    <n v="10"/>
    <x v="0"/>
    <n v="54"/>
    <n v="1.34"/>
    <n v="1.2016859470000001"/>
    <m/>
    <m/>
    <n v="1"/>
    <n v="399"/>
    <n v="1"/>
    <x v="0"/>
  </r>
  <r>
    <d v="1995-05-11T00:00:00"/>
    <x v="0"/>
    <n v="1"/>
    <n v="1"/>
    <x v="18"/>
    <n v="11"/>
    <x v="0"/>
    <n v="59"/>
    <n v="1.78"/>
    <n v="1.596269393"/>
    <m/>
    <m/>
    <n v="1"/>
    <n v="399"/>
    <n v="1"/>
    <x v="0"/>
  </r>
  <r>
    <d v="1995-05-11T00:00:00"/>
    <x v="0"/>
    <n v="1"/>
    <n v="1"/>
    <x v="18"/>
    <n v="12"/>
    <x v="0"/>
    <n v="51"/>
    <n v="1.08"/>
    <n v="0.96852300199999997"/>
    <m/>
    <m/>
    <n v="1"/>
    <n v="399"/>
    <n v="1"/>
    <x v="0"/>
  </r>
  <r>
    <d v="1995-05-11T00:00:00"/>
    <x v="0"/>
    <n v="1"/>
    <n v="1"/>
    <x v="18"/>
    <n v="13"/>
    <x v="0"/>
    <n v="57"/>
    <n v="1.46"/>
    <n v="1.3092996139999999"/>
    <m/>
    <m/>
    <n v="1"/>
    <n v="399"/>
    <n v="1"/>
    <x v="0"/>
  </r>
  <r>
    <d v="1995-05-11T00:00:00"/>
    <x v="0"/>
    <n v="1"/>
    <n v="1"/>
    <x v="18"/>
    <n v="14"/>
    <x v="0"/>
    <n v="62"/>
    <n v="2.14"/>
    <n v="1.9191103940000001"/>
    <m/>
    <m/>
    <n v="1"/>
    <n v="399"/>
    <n v="1"/>
    <x v="0"/>
  </r>
  <r>
    <d v="1995-05-11T00:00:00"/>
    <x v="0"/>
    <n v="1"/>
    <n v="1"/>
    <x v="18"/>
    <n v="15"/>
    <x v="0"/>
    <n v="54"/>
    <n v="1.41"/>
    <n v="1.264460586"/>
    <m/>
    <m/>
    <n v="1"/>
    <n v="399"/>
    <n v="1"/>
    <x v="0"/>
  </r>
  <r>
    <d v="1995-05-11T00:00:00"/>
    <x v="0"/>
    <n v="1"/>
    <n v="1"/>
    <x v="18"/>
    <n v="16"/>
    <x v="0"/>
    <n v="58"/>
    <n v="1.55"/>
    <n v="1.3900098649999999"/>
    <m/>
    <m/>
    <n v="1"/>
    <n v="399"/>
    <n v="1"/>
    <x v="0"/>
  </r>
  <r>
    <d v="1995-05-11T00:00:00"/>
    <x v="0"/>
    <n v="1"/>
    <n v="1"/>
    <x v="18"/>
    <n v="17"/>
    <x v="0"/>
    <n v="56"/>
    <n v="1.54"/>
    <n v="1.3810420590000001"/>
    <m/>
    <m/>
    <n v="1"/>
    <n v="399"/>
    <n v="1"/>
    <x v="0"/>
  </r>
  <r>
    <d v="1995-05-11T00:00:00"/>
    <x v="0"/>
    <n v="1"/>
    <n v="1"/>
    <x v="18"/>
    <n v="18"/>
    <x v="0"/>
    <n v="58"/>
    <n v="1.6"/>
    <n v="1.434848892"/>
    <m/>
    <m/>
    <n v="1"/>
    <n v="399"/>
    <n v="1"/>
    <x v="0"/>
  </r>
  <r>
    <d v="1995-05-11T00:00:00"/>
    <x v="0"/>
    <n v="1"/>
    <n v="1"/>
    <x v="18"/>
    <n v="19"/>
    <x v="0"/>
    <n v="54"/>
    <n v="1.33"/>
    <n v="1.1927181419999999"/>
    <m/>
    <m/>
    <n v="1"/>
    <n v="399"/>
    <n v="1"/>
    <x v="0"/>
  </r>
  <r>
    <d v="1995-05-11T00:00:00"/>
    <x v="0"/>
    <n v="1"/>
    <n v="1"/>
    <x v="18"/>
    <n v="20"/>
    <x v="0"/>
    <n v="60"/>
    <n v="1.88"/>
    <n v="1.6859474489999999"/>
    <m/>
    <m/>
    <n v="1"/>
    <n v="399"/>
    <n v="1"/>
    <x v="0"/>
  </r>
  <r>
    <d v="1995-05-11T00:00:00"/>
    <x v="0"/>
    <n v="1"/>
    <n v="1"/>
    <x v="18"/>
    <n v="21"/>
    <x v="0"/>
    <n v="55"/>
    <n v="1.32"/>
    <n v="1.1837503359999999"/>
    <m/>
    <m/>
    <n v="1"/>
    <n v="399"/>
    <n v="1"/>
    <x v="0"/>
  </r>
  <r>
    <d v="1995-05-11T00:00:00"/>
    <x v="0"/>
    <n v="1"/>
    <n v="1"/>
    <x v="18"/>
    <n v="22"/>
    <x v="0"/>
    <n v="55"/>
    <n v="1.39"/>
    <n v="1.246524975"/>
    <m/>
    <m/>
    <n v="1"/>
    <n v="399"/>
    <n v="1"/>
    <x v="0"/>
  </r>
  <r>
    <d v="1995-05-11T00:00:00"/>
    <x v="0"/>
    <n v="1"/>
    <n v="1"/>
    <x v="18"/>
    <n v="23"/>
    <x v="0"/>
    <n v="52"/>
    <n v="1.17"/>
    <n v="1.0492332529999999"/>
    <m/>
    <m/>
    <n v="1"/>
    <n v="399"/>
    <n v="1"/>
    <x v="0"/>
  </r>
  <r>
    <d v="1995-05-11T00:00:00"/>
    <x v="0"/>
    <n v="1"/>
    <n v="1"/>
    <x v="18"/>
    <n v="24"/>
    <x v="0"/>
    <n v="57"/>
    <n v="1.54"/>
    <n v="1.3810420590000001"/>
    <m/>
    <m/>
    <n v="1"/>
    <n v="399"/>
    <n v="1"/>
    <x v="0"/>
  </r>
  <r>
    <d v="1995-05-11T00:00:00"/>
    <x v="0"/>
    <n v="1"/>
    <n v="1"/>
    <x v="18"/>
    <n v="25"/>
    <x v="0"/>
    <n v="57"/>
    <n v="1.42"/>
    <n v="1.273428392"/>
    <m/>
    <m/>
    <n v="1"/>
    <n v="399"/>
    <n v="1"/>
    <x v="0"/>
  </r>
  <r>
    <d v="1995-05-11T00:00:00"/>
    <x v="0"/>
    <n v="1"/>
    <n v="1"/>
    <x v="18"/>
    <n v="26"/>
    <x v="0"/>
    <n v="55"/>
    <n v="1.2"/>
    <n v="1.076136669"/>
    <m/>
    <m/>
    <n v="1"/>
    <n v="399"/>
    <n v="1"/>
    <x v="0"/>
  </r>
  <r>
    <d v="1995-05-11T00:00:00"/>
    <x v="0"/>
    <n v="1"/>
    <n v="1"/>
    <x v="18"/>
    <n v="27"/>
    <x v="0"/>
    <n v="54"/>
    <n v="1.37"/>
    <n v="1.2285893640000001"/>
    <m/>
    <m/>
    <n v="1"/>
    <n v="399"/>
    <n v="1"/>
    <x v="0"/>
  </r>
  <r>
    <d v="1995-05-11T00:00:00"/>
    <x v="0"/>
    <n v="1"/>
    <n v="1"/>
    <x v="18"/>
    <n v="28"/>
    <x v="0"/>
    <n v="49"/>
    <n v="0.96"/>
    <n v="0.860909335"/>
    <m/>
    <m/>
    <n v="1"/>
    <n v="399"/>
    <n v="1"/>
    <x v="0"/>
  </r>
  <r>
    <d v="1995-05-11T00:00:00"/>
    <x v="0"/>
    <n v="1"/>
    <n v="1"/>
    <x v="18"/>
    <n v="29"/>
    <x v="0"/>
    <n v="53"/>
    <n v="1.31"/>
    <n v="1.174782531"/>
    <m/>
    <m/>
    <n v="1"/>
    <n v="399"/>
    <n v="1"/>
    <x v="0"/>
  </r>
  <r>
    <d v="1995-05-11T00:00:00"/>
    <x v="0"/>
    <n v="1"/>
    <n v="1"/>
    <x v="18"/>
    <n v="30"/>
    <x v="0"/>
    <n v="55"/>
    <n v="1.25"/>
    <n v="1.120975697"/>
    <m/>
    <m/>
    <n v="1"/>
    <n v="399"/>
    <n v="1"/>
    <x v="0"/>
  </r>
  <r>
    <d v="1995-05-11T00:00:00"/>
    <x v="0"/>
    <n v="1"/>
    <n v="1"/>
    <x v="18"/>
    <n v="31"/>
    <x v="0"/>
    <n v="48"/>
    <n v="0.85"/>
    <n v="0.76226347400000005"/>
    <m/>
    <m/>
    <n v="1"/>
    <n v="399"/>
    <n v="1"/>
    <x v="0"/>
  </r>
  <r>
    <d v="1995-05-11T00:00:00"/>
    <x v="0"/>
    <n v="1"/>
    <n v="1"/>
    <x v="18"/>
    <n v="32"/>
    <x v="0"/>
    <n v="53"/>
    <n v="1.1200000000000001"/>
    <n v="1.004394225"/>
    <m/>
    <m/>
    <n v="1"/>
    <n v="399"/>
    <n v="1"/>
    <x v="0"/>
  </r>
  <r>
    <d v="1995-05-11T00:00:00"/>
    <x v="0"/>
    <n v="1"/>
    <n v="1"/>
    <x v="18"/>
    <n v="33"/>
    <x v="0"/>
    <n v="54"/>
    <n v="1.21"/>
    <n v="1.0851044750000001"/>
    <m/>
    <m/>
    <n v="1"/>
    <n v="399"/>
    <n v="1"/>
    <x v="0"/>
  </r>
  <r>
    <d v="1995-05-11T00:00:00"/>
    <x v="0"/>
    <n v="1"/>
    <n v="1"/>
    <x v="18"/>
    <n v="34"/>
    <x v="0"/>
    <n v="49"/>
    <n v="0.81"/>
    <n v="0.72639225200000002"/>
    <m/>
    <m/>
    <n v="1"/>
    <n v="399"/>
    <n v="1"/>
    <x v="0"/>
  </r>
  <r>
    <d v="1995-05-11T00:00:00"/>
    <x v="0"/>
    <n v="1"/>
    <n v="1"/>
    <x v="18"/>
    <n v="35"/>
    <x v="0"/>
    <n v="52"/>
    <n v="1.25"/>
    <n v="1.120975697"/>
    <m/>
    <m/>
    <n v="1"/>
    <n v="399"/>
    <n v="1"/>
    <x v="0"/>
  </r>
  <r>
    <d v="1995-05-11T00:00:00"/>
    <x v="0"/>
    <n v="1"/>
    <n v="1"/>
    <x v="18"/>
    <n v="36"/>
    <x v="0"/>
    <n v="53"/>
    <n v="1.22"/>
    <n v="1.0940722810000001"/>
    <m/>
    <m/>
    <n v="1"/>
    <n v="399"/>
    <n v="1"/>
    <x v="0"/>
  </r>
  <r>
    <d v="1995-05-11T00:00:00"/>
    <x v="0"/>
    <n v="1"/>
    <n v="1"/>
    <x v="18"/>
    <n v="37"/>
    <x v="0"/>
    <n v="52"/>
    <n v="1.1399999999999999"/>
    <n v="1.0223298359999999"/>
    <m/>
    <m/>
    <n v="1"/>
    <n v="399"/>
    <n v="1"/>
    <x v="0"/>
  </r>
  <r>
    <d v="1995-05-11T00:00:00"/>
    <x v="0"/>
    <n v="1"/>
    <n v="1"/>
    <x v="18"/>
    <n v="38"/>
    <x v="0"/>
    <n v="54"/>
    <n v="1.3"/>
    <n v="1.1658147249999999"/>
    <m/>
    <m/>
    <n v="1"/>
    <n v="399"/>
    <n v="1"/>
    <x v="0"/>
  </r>
  <r>
    <d v="1995-05-11T00:00:00"/>
    <x v="0"/>
    <n v="1"/>
    <n v="1"/>
    <x v="18"/>
    <n v="39"/>
    <x v="0"/>
    <n v="52"/>
    <n v="1.19"/>
    <n v="1.0671688640000001"/>
    <m/>
    <m/>
    <n v="1"/>
    <n v="399"/>
    <n v="1"/>
    <x v="0"/>
  </r>
  <r>
    <d v="1995-05-11T00:00:00"/>
    <x v="0"/>
    <n v="1"/>
    <n v="1"/>
    <x v="18"/>
    <n v="40"/>
    <x v="0"/>
    <n v="53"/>
    <n v="1.27"/>
    <n v="1.138911308"/>
    <m/>
    <m/>
    <n v="1"/>
    <n v="399"/>
    <n v="1"/>
    <x v="0"/>
  </r>
  <r>
    <d v="1995-05-11T00:00:00"/>
    <x v="0"/>
    <n v="1"/>
    <n v="1"/>
    <x v="18"/>
    <n v="41"/>
    <x v="0"/>
    <n v="49"/>
    <n v="0.84"/>
    <n v="0.753295669"/>
    <m/>
    <m/>
    <n v="1"/>
    <n v="399"/>
    <n v="1"/>
    <x v="0"/>
  </r>
  <r>
    <d v="1995-05-11T00:00:00"/>
    <x v="0"/>
    <n v="1"/>
    <n v="1"/>
    <x v="18"/>
    <n v="42"/>
    <x v="0"/>
    <n v="55"/>
    <n v="1.41"/>
    <n v="1.264460586"/>
    <m/>
    <m/>
    <n v="1"/>
    <n v="399"/>
    <n v="1"/>
    <x v="0"/>
  </r>
  <r>
    <d v="1995-05-11T00:00:00"/>
    <x v="0"/>
    <n v="1"/>
    <n v="1"/>
    <x v="18"/>
    <n v="43"/>
    <x v="0"/>
    <n v="53"/>
    <n v="1.23"/>
    <n v="1.103040086"/>
    <m/>
    <m/>
    <n v="1"/>
    <n v="399"/>
    <n v="1"/>
    <x v="0"/>
  </r>
  <r>
    <d v="1995-05-11T00:00:00"/>
    <x v="0"/>
    <n v="1"/>
    <n v="1"/>
    <x v="18"/>
    <n v="44"/>
    <x v="0"/>
    <n v="52"/>
    <n v="1.19"/>
    <n v="1.0671688640000001"/>
    <m/>
    <m/>
    <n v="1"/>
    <n v="399"/>
    <n v="1"/>
    <x v="0"/>
  </r>
  <r>
    <d v="1995-05-11T00:00:00"/>
    <x v="0"/>
    <n v="1"/>
    <n v="1"/>
    <x v="18"/>
    <n v="45"/>
    <x v="0"/>
    <n v="55"/>
    <n v="1.53"/>
    <n v="1.3720742530000001"/>
    <m/>
    <m/>
    <n v="1"/>
    <n v="399"/>
    <n v="1"/>
    <x v="0"/>
  </r>
  <r>
    <d v="1995-05-11T00:00:00"/>
    <x v="0"/>
    <n v="1"/>
    <n v="1"/>
    <x v="18"/>
    <n v="46"/>
    <x v="0"/>
    <n v="53"/>
    <n v="1.2"/>
    <n v="1.076136669"/>
    <m/>
    <m/>
    <n v="1"/>
    <n v="399"/>
    <n v="1"/>
    <x v="0"/>
  </r>
  <r>
    <d v="1995-05-11T00:00:00"/>
    <x v="0"/>
    <n v="1"/>
    <n v="1"/>
    <x v="18"/>
    <n v="47"/>
    <x v="0"/>
    <n v="48"/>
    <n v="0.85"/>
    <n v="0.76226347400000005"/>
    <m/>
    <m/>
    <n v="1"/>
    <n v="399"/>
    <n v="1"/>
    <x v="0"/>
  </r>
  <r>
    <d v="1995-05-11T00:00:00"/>
    <x v="0"/>
    <n v="1"/>
    <n v="1"/>
    <x v="18"/>
    <n v="48"/>
    <x v="0"/>
    <n v="49"/>
    <n v="0.93"/>
    <n v="0.83400591899999998"/>
    <m/>
    <m/>
    <n v="1"/>
    <n v="399"/>
    <n v="1"/>
    <x v="0"/>
  </r>
  <r>
    <d v="1995-05-11T00:00:00"/>
    <x v="0"/>
    <n v="1"/>
    <n v="1"/>
    <x v="18"/>
    <n v="49"/>
    <x v="0"/>
    <n v="49"/>
    <n v="0.81"/>
    <n v="0.72639225200000002"/>
    <m/>
    <m/>
    <n v="1"/>
    <n v="399"/>
    <n v="1"/>
    <x v="0"/>
  </r>
  <r>
    <d v="1995-05-11T00:00:00"/>
    <x v="0"/>
    <n v="1"/>
    <n v="1"/>
    <x v="18"/>
    <n v="50"/>
    <x v="0"/>
    <n v="50"/>
    <n v="0.98"/>
    <n v="0.87884494700000004"/>
    <m/>
    <m/>
    <n v="1"/>
    <n v="399"/>
    <n v="1"/>
    <x v="0"/>
  </r>
  <r>
    <d v="1995-05-11T00:00:00"/>
    <x v="0"/>
    <n v="1"/>
    <n v="1"/>
    <x v="18"/>
    <n v="51"/>
    <x v="0"/>
    <n v="65"/>
    <n v="2.36"/>
    <n v="2.1164021160000002"/>
    <m/>
    <m/>
    <n v="1"/>
    <n v="399"/>
    <n v="1"/>
    <x v="0"/>
  </r>
  <r>
    <d v="1995-05-11T00:00:00"/>
    <x v="0"/>
    <n v="1"/>
    <n v="1"/>
    <x v="18"/>
    <n v="52"/>
    <x v="0"/>
    <n v="55"/>
    <n v="1.4"/>
    <n v="1.2554927810000001"/>
    <m/>
    <m/>
    <n v="1"/>
    <n v="399"/>
    <n v="1"/>
    <x v="0"/>
  </r>
  <r>
    <d v="1995-05-11T00:00:00"/>
    <x v="0"/>
    <n v="1"/>
    <n v="1"/>
    <x v="18"/>
    <n v="53"/>
    <x v="0"/>
    <n v="55"/>
    <n v="1.4"/>
    <n v="1.2554927810000001"/>
    <m/>
    <m/>
    <n v="1"/>
    <n v="399"/>
    <n v="1"/>
    <x v="0"/>
  </r>
  <r>
    <d v="1995-05-11T00:00:00"/>
    <x v="0"/>
    <n v="1"/>
    <n v="1"/>
    <x v="18"/>
    <n v="54"/>
    <x v="0"/>
    <n v="55"/>
    <n v="1.51"/>
    <n v="1.3541386419999999"/>
    <m/>
    <m/>
    <n v="1"/>
    <n v="399"/>
    <n v="1"/>
    <x v="0"/>
  </r>
  <r>
    <d v="1995-05-11T00:00:00"/>
    <x v="0"/>
    <n v="1"/>
    <n v="1"/>
    <x v="18"/>
    <n v="55"/>
    <x v="0"/>
    <n v="54"/>
    <n v="1.45"/>
    <n v="1.300331809"/>
    <m/>
    <m/>
    <n v="1"/>
    <n v="399"/>
    <n v="1"/>
    <x v="0"/>
  </r>
  <r>
    <d v="1995-05-11T00:00:00"/>
    <x v="0"/>
    <n v="1"/>
    <n v="1"/>
    <x v="18"/>
    <n v="56"/>
    <x v="0"/>
    <n v="55"/>
    <n v="1.46"/>
    <n v="1.3092996139999999"/>
    <m/>
    <m/>
    <n v="1"/>
    <n v="399"/>
    <n v="1"/>
    <x v="0"/>
  </r>
  <r>
    <d v="1995-05-11T00:00:00"/>
    <x v="0"/>
    <n v="1"/>
    <n v="1"/>
    <x v="18"/>
    <n v="57"/>
    <x v="0"/>
    <n v="51"/>
    <n v="1.07"/>
    <n v="0.95955519700000003"/>
    <m/>
    <m/>
    <n v="1"/>
    <n v="399"/>
    <n v="1"/>
    <x v="0"/>
  </r>
  <r>
    <d v="1995-05-11T00:00:00"/>
    <x v="0"/>
    <n v="1"/>
    <n v="1"/>
    <x v="18"/>
    <n v="58"/>
    <x v="0"/>
    <n v="59"/>
    <n v="1.86"/>
    <n v="1.668011838"/>
    <m/>
    <m/>
    <n v="1"/>
    <n v="399"/>
    <n v="1"/>
    <x v="0"/>
  </r>
  <r>
    <d v="1995-05-11T00:00:00"/>
    <x v="0"/>
    <n v="1"/>
    <n v="1"/>
    <x v="18"/>
    <n v="59"/>
    <x v="0"/>
    <n v="56"/>
    <n v="1.47"/>
    <n v="1.31826742"/>
    <m/>
    <m/>
    <n v="1"/>
    <n v="399"/>
    <n v="1"/>
    <x v="0"/>
  </r>
  <r>
    <d v="1995-05-11T00:00:00"/>
    <x v="0"/>
    <n v="1"/>
    <n v="1"/>
    <x v="18"/>
    <n v="60"/>
    <x v="0"/>
    <n v="56"/>
    <n v="1.5"/>
    <n v="1.345170837"/>
    <m/>
    <m/>
    <n v="1"/>
    <n v="399"/>
    <n v="1"/>
    <x v="0"/>
  </r>
  <r>
    <d v="1995-05-11T00:00:00"/>
    <x v="0"/>
    <n v="1"/>
    <n v="1"/>
    <x v="18"/>
    <n v="61"/>
    <x v="0"/>
    <n v="58"/>
    <n v="1.62"/>
    <n v="1.452784504"/>
    <m/>
    <m/>
    <n v="1"/>
    <n v="399"/>
    <n v="1"/>
    <x v="0"/>
  </r>
  <r>
    <d v="1995-05-11T00:00:00"/>
    <x v="0"/>
    <n v="1"/>
    <n v="1"/>
    <x v="18"/>
    <n v="62"/>
    <x v="0"/>
    <n v="55"/>
    <n v="1.38"/>
    <n v="1.2375571700000001"/>
    <m/>
    <m/>
    <n v="1"/>
    <n v="399"/>
    <n v="1"/>
    <x v="0"/>
  </r>
  <r>
    <d v="1995-05-11T00:00:00"/>
    <x v="0"/>
    <n v="1"/>
    <n v="1"/>
    <x v="18"/>
    <n v="63"/>
    <x v="0"/>
    <n v="56"/>
    <n v="1.55"/>
    <n v="1.3900098649999999"/>
    <m/>
    <m/>
    <n v="1"/>
    <n v="399"/>
    <n v="1"/>
    <x v="0"/>
  </r>
  <r>
    <d v="1995-05-11T00:00:00"/>
    <x v="0"/>
    <n v="1"/>
    <n v="1"/>
    <x v="18"/>
    <n v="64"/>
    <x v="0"/>
    <n v="56"/>
    <n v="1.51"/>
    <n v="1.3541386419999999"/>
    <m/>
    <m/>
    <n v="1"/>
    <n v="399"/>
    <n v="1"/>
    <x v="0"/>
  </r>
  <r>
    <d v="1995-05-11T00:00:00"/>
    <x v="0"/>
    <n v="1"/>
    <n v="1"/>
    <x v="18"/>
    <n v="65"/>
    <x v="0"/>
    <n v="54"/>
    <n v="1.28"/>
    <n v="1.147879114"/>
    <m/>
    <m/>
    <n v="1"/>
    <n v="399"/>
    <n v="1"/>
    <x v="0"/>
  </r>
  <r>
    <d v="1995-05-11T00:00:00"/>
    <x v="0"/>
    <n v="1"/>
    <n v="1"/>
    <x v="18"/>
    <n v="66"/>
    <x v="0"/>
    <n v="50"/>
    <n v="0.93"/>
    <n v="0.83400591899999998"/>
    <m/>
    <m/>
    <n v="1"/>
    <n v="399"/>
    <n v="1"/>
    <x v="0"/>
  </r>
  <r>
    <d v="1995-05-11T00:00:00"/>
    <x v="0"/>
    <n v="1"/>
    <n v="1"/>
    <x v="18"/>
    <n v="67"/>
    <x v="0"/>
    <n v="53"/>
    <n v="1.22"/>
    <n v="1.0940722810000001"/>
    <m/>
    <m/>
    <n v="1"/>
    <n v="399"/>
    <n v="1"/>
    <x v="0"/>
  </r>
  <r>
    <d v="1995-05-11T00:00:00"/>
    <x v="0"/>
    <n v="1"/>
    <n v="1"/>
    <x v="18"/>
    <n v="68"/>
    <x v="0"/>
    <n v="53"/>
    <n v="1.41"/>
    <n v="1.264460586"/>
    <m/>
    <m/>
    <n v="1"/>
    <n v="399"/>
    <n v="1"/>
    <x v="0"/>
  </r>
  <r>
    <d v="1995-05-11T00:00:00"/>
    <x v="0"/>
    <n v="1"/>
    <n v="1"/>
    <x v="18"/>
    <n v="69"/>
    <x v="0"/>
    <n v="55"/>
    <n v="1.34"/>
    <n v="1.2016859470000001"/>
    <m/>
    <m/>
    <n v="1"/>
    <n v="399"/>
    <n v="1"/>
    <x v="0"/>
  </r>
  <r>
    <d v="1995-05-11T00:00:00"/>
    <x v="0"/>
    <n v="1"/>
    <n v="1"/>
    <x v="18"/>
    <n v="70"/>
    <x v="0"/>
    <n v="53"/>
    <n v="1.1599999999999999"/>
    <n v="1.0402654469999999"/>
    <m/>
    <m/>
    <n v="1"/>
    <n v="399"/>
    <n v="1"/>
    <x v="0"/>
  </r>
  <r>
    <d v="1995-05-11T00:00:00"/>
    <x v="0"/>
    <n v="1"/>
    <n v="1"/>
    <x v="18"/>
    <n v="71"/>
    <x v="0"/>
    <n v="55"/>
    <n v="1.39"/>
    <n v="1.246524975"/>
    <m/>
    <m/>
    <n v="1"/>
    <n v="399"/>
    <n v="1"/>
    <x v="0"/>
  </r>
  <r>
    <d v="1995-05-11T00:00:00"/>
    <x v="0"/>
    <n v="1"/>
    <n v="1"/>
    <x v="18"/>
    <n v="72"/>
    <x v="0"/>
    <n v="51"/>
    <n v="1.1499999999999999"/>
    <n v="1.0312976410000001"/>
    <m/>
    <m/>
    <n v="1"/>
    <n v="399"/>
    <n v="1"/>
    <x v="0"/>
  </r>
  <r>
    <d v="1995-05-11T00:00:00"/>
    <x v="0"/>
    <n v="1"/>
    <n v="1"/>
    <x v="18"/>
    <n v="73"/>
    <x v="0"/>
    <n v="56"/>
    <n v="1.47"/>
    <n v="1.31826742"/>
    <m/>
    <m/>
    <n v="1"/>
    <n v="399"/>
    <n v="1"/>
    <x v="0"/>
  </r>
  <r>
    <d v="1995-05-11T00:00:00"/>
    <x v="0"/>
    <n v="1"/>
    <n v="1"/>
    <x v="18"/>
    <n v="74"/>
    <x v="0"/>
    <n v="54"/>
    <n v="1.27"/>
    <n v="1.138911308"/>
    <m/>
    <m/>
    <n v="1"/>
    <n v="399"/>
    <n v="1"/>
    <x v="0"/>
  </r>
  <r>
    <d v="1995-05-11T00:00:00"/>
    <x v="0"/>
    <n v="1"/>
    <n v="1"/>
    <x v="18"/>
    <n v="75"/>
    <x v="0"/>
    <n v="51"/>
    <n v="1.18"/>
    <n v="1.0582010580000001"/>
    <m/>
    <m/>
    <n v="1"/>
    <n v="399"/>
    <n v="1"/>
    <x v="0"/>
  </r>
  <r>
    <d v="1995-05-11T00:00:00"/>
    <x v="0"/>
    <n v="1"/>
    <n v="1"/>
    <x v="18"/>
    <n v="76"/>
    <x v="0"/>
    <n v="52"/>
    <n v="1.1599999999999999"/>
    <n v="1.0402654469999999"/>
    <m/>
    <m/>
    <n v="1"/>
    <n v="399"/>
    <n v="1"/>
    <x v="0"/>
  </r>
  <r>
    <d v="1995-05-11T00:00:00"/>
    <x v="0"/>
    <n v="1"/>
    <n v="1"/>
    <x v="18"/>
    <n v="77"/>
    <x v="0"/>
    <n v="52"/>
    <n v="1.23"/>
    <n v="1.103040086"/>
    <m/>
    <m/>
    <n v="1"/>
    <n v="399"/>
    <n v="1"/>
    <x v="0"/>
  </r>
  <r>
    <d v="1995-05-11T00:00:00"/>
    <x v="0"/>
    <n v="1"/>
    <n v="1"/>
    <x v="18"/>
    <n v="78"/>
    <x v="0"/>
    <n v="51"/>
    <n v="1.18"/>
    <n v="1.0582010580000001"/>
    <m/>
    <m/>
    <n v="1"/>
    <n v="399"/>
    <n v="1"/>
    <x v="0"/>
  </r>
  <r>
    <d v="1995-05-11T00:00:00"/>
    <x v="0"/>
    <n v="1"/>
    <n v="1"/>
    <x v="18"/>
    <n v="79"/>
    <x v="0"/>
    <n v="47"/>
    <n v="0.9"/>
    <n v="0.807102502"/>
    <m/>
    <m/>
    <n v="1"/>
    <n v="399"/>
    <n v="1"/>
    <x v="0"/>
  </r>
  <r>
    <d v="1995-05-11T00:00:00"/>
    <x v="0"/>
    <n v="1"/>
    <n v="1"/>
    <x v="18"/>
    <n v="80"/>
    <x v="0"/>
    <n v="51"/>
    <n v="1.1299999999999999"/>
    <n v="1.0133620299999999"/>
    <m/>
    <m/>
    <n v="1"/>
    <n v="399"/>
    <n v="1"/>
    <x v="0"/>
  </r>
  <r>
    <d v="1995-05-11T00:00:00"/>
    <x v="0"/>
    <n v="1"/>
    <n v="1"/>
    <x v="18"/>
    <n v="81"/>
    <x v="0"/>
    <n v="51"/>
    <n v="1.06"/>
    <n v="0.950587391"/>
    <m/>
    <m/>
    <n v="1"/>
    <n v="399"/>
    <n v="1"/>
    <x v="0"/>
  </r>
  <r>
    <d v="1995-05-11T00:00:00"/>
    <x v="0"/>
    <n v="1"/>
    <n v="1"/>
    <x v="18"/>
    <n v="82"/>
    <x v="0"/>
    <n v="55"/>
    <n v="1.29"/>
    <n v="1.15684692"/>
    <m/>
    <m/>
    <n v="1"/>
    <n v="399"/>
    <n v="1"/>
    <x v="0"/>
  </r>
  <r>
    <d v="1995-05-11T00:00:00"/>
    <x v="0"/>
    <n v="1"/>
    <n v="1"/>
    <x v="18"/>
    <n v="83"/>
    <x v="0"/>
    <n v="49"/>
    <n v="0.84"/>
    <n v="0.753295669"/>
    <m/>
    <m/>
    <n v="1"/>
    <n v="399"/>
    <n v="1"/>
    <x v="0"/>
  </r>
  <r>
    <d v="1995-05-11T00:00:00"/>
    <x v="0"/>
    <n v="1"/>
    <n v="1"/>
    <x v="18"/>
    <n v="84"/>
    <x v="0"/>
    <n v="51"/>
    <n v="1.1399999999999999"/>
    <n v="1.0223298359999999"/>
    <m/>
    <m/>
    <n v="1"/>
    <n v="399"/>
    <n v="1"/>
    <x v="0"/>
  </r>
  <r>
    <d v="1995-05-11T00:00:00"/>
    <x v="0"/>
    <n v="1"/>
    <n v="1"/>
    <x v="18"/>
    <n v="85"/>
    <x v="0"/>
    <n v="51"/>
    <n v="1.1499999999999999"/>
    <n v="1.0312976410000001"/>
    <m/>
    <m/>
    <n v="1"/>
    <n v="399"/>
    <n v="1"/>
    <x v="0"/>
  </r>
  <r>
    <d v="1995-05-11T00:00:00"/>
    <x v="0"/>
    <n v="1"/>
    <n v="1"/>
    <x v="18"/>
    <n v="86"/>
    <x v="0"/>
    <n v="50"/>
    <n v="0.99"/>
    <n v="0.88781275199999998"/>
    <m/>
    <m/>
    <n v="1"/>
    <n v="399"/>
    <n v="1"/>
    <x v="0"/>
  </r>
  <r>
    <d v="1995-05-11T00:00:00"/>
    <x v="0"/>
    <n v="1"/>
    <n v="1"/>
    <x v="18"/>
    <n v="87"/>
    <x v="0"/>
    <n v="48"/>
    <n v="1"/>
    <n v="0.89678055800000001"/>
    <m/>
    <m/>
    <n v="1"/>
    <n v="399"/>
    <n v="1"/>
    <x v="0"/>
  </r>
  <r>
    <d v="1995-05-11T00:00:00"/>
    <x v="0"/>
    <n v="1"/>
    <n v="1"/>
    <x v="18"/>
    <n v="88"/>
    <x v="0"/>
    <n v="50"/>
    <n v="1.05"/>
    <n v="0.94161958599999995"/>
    <m/>
    <m/>
    <n v="1"/>
    <n v="399"/>
    <n v="1"/>
    <x v="0"/>
  </r>
  <r>
    <d v="1995-05-11T00:00:00"/>
    <x v="0"/>
    <n v="1"/>
    <n v="1"/>
    <x v="18"/>
    <n v="89"/>
    <x v="0"/>
    <n v="50"/>
    <n v="0.92"/>
    <n v="0.82503811299999996"/>
    <m/>
    <m/>
    <n v="1"/>
    <n v="399"/>
    <n v="1"/>
    <x v="0"/>
  </r>
  <r>
    <d v="1995-05-11T00:00:00"/>
    <x v="0"/>
    <n v="1"/>
    <n v="1"/>
    <x v="18"/>
    <n v="90"/>
    <x v="0"/>
    <n v="51"/>
    <n v="1.18"/>
    <n v="1.0582010580000001"/>
    <m/>
    <m/>
    <n v="1"/>
    <n v="399"/>
    <n v="1"/>
    <x v="0"/>
  </r>
  <r>
    <d v="1995-05-11T00:00:00"/>
    <x v="0"/>
    <n v="1"/>
    <n v="1"/>
    <x v="18"/>
    <n v="91"/>
    <x v="0"/>
    <n v="50"/>
    <n v="1"/>
    <n v="0.89678055800000001"/>
    <m/>
    <m/>
    <n v="1"/>
    <n v="399"/>
    <n v="1"/>
    <x v="0"/>
  </r>
  <r>
    <d v="1995-05-11T00:00:00"/>
    <x v="0"/>
    <n v="1"/>
    <n v="1"/>
    <x v="18"/>
    <n v="92"/>
    <x v="0"/>
    <n v="50"/>
    <n v="1.08"/>
    <n v="0.96852300199999997"/>
    <m/>
    <m/>
    <n v="1"/>
    <n v="399"/>
    <n v="1"/>
    <x v="0"/>
  </r>
  <r>
    <d v="1995-05-11T00:00:00"/>
    <x v="0"/>
    <n v="1"/>
    <n v="1"/>
    <x v="18"/>
    <n v="93"/>
    <x v="0"/>
    <n v="48"/>
    <n v="0.93"/>
    <n v="0.83400591899999998"/>
    <m/>
    <m/>
    <n v="1"/>
    <n v="399"/>
    <n v="1"/>
    <x v="0"/>
  </r>
  <r>
    <d v="1995-05-11T00:00:00"/>
    <x v="0"/>
    <n v="1"/>
    <n v="1"/>
    <x v="18"/>
    <n v="94"/>
    <x v="0"/>
    <n v="48"/>
    <n v="0.87"/>
    <n v="0.78019908500000001"/>
    <m/>
    <m/>
    <n v="1"/>
    <n v="399"/>
    <n v="1"/>
    <x v="0"/>
  </r>
  <r>
    <d v="1995-05-11T00:00:00"/>
    <x v="0"/>
    <n v="1"/>
    <n v="1"/>
    <x v="18"/>
    <n v="95"/>
    <x v="0"/>
    <n v="48"/>
    <n v="0.94"/>
    <n v="0.84297372400000004"/>
    <m/>
    <m/>
    <n v="1"/>
    <n v="399"/>
    <n v="1"/>
    <x v="0"/>
  </r>
  <r>
    <d v="1995-05-11T00:00:00"/>
    <x v="0"/>
    <n v="1"/>
    <n v="1"/>
    <x v="18"/>
    <n v="96"/>
    <x v="0"/>
    <n v="48"/>
    <n v="1.04"/>
    <n v="0.93265178000000004"/>
    <m/>
    <m/>
    <n v="1"/>
    <n v="399"/>
    <n v="1"/>
    <x v="0"/>
  </r>
  <r>
    <d v="1995-05-11T00:00:00"/>
    <x v="0"/>
    <n v="1"/>
    <n v="1"/>
    <x v="18"/>
    <n v="97"/>
    <x v="0"/>
    <n v="50"/>
    <n v="0.95"/>
    <n v="0.85194152999999995"/>
    <m/>
    <m/>
    <n v="1"/>
    <n v="399"/>
    <n v="1"/>
    <x v="0"/>
  </r>
  <r>
    <d v="1995-05-11T00:00:00"/>
    <x v="0"/>
    <n v="1"/>
    <n v="1"/>
    <x v="18"/>
    <n v="98"/>
    <x v="0"/>
    <n v="50"/>
    <n v="1"/>
    <n v="0.89678055800000001"/>
    <m/>
    <m/>
    <n v="1"/>
    <n v="399"/>
    <n v="1"/>
    <x v="0"/>
  </r>
  <r>
    <d v="1995-05-11T00:00:00"/>
    <x v="0"/>
    <n v="1"/>
    <n v="1"/>
    <x v="18"/>
    <n v="99"/>
    <x v="0"/>
    <n v="44"/>
    <n v="0.62"/>
    <n v="0.55600394600000003"/>
    <m/>
    <m/>
    <n v="1"/>
    <n v="399"/>
    <n v="1"/>
    <x v="0"/>
  </r>
  <r>
    <d v="1995-05-11T00:00:00"/>
    <x v="0"/>
    <n v="1"/>
    <n v="1"/>
    <x v="18"/>
    <n v="100"/>
    <x v="0"/>
    <n v="45"/>
    <n v="0.8"/>
    <n v="0.71742444599999999"/>
    <m/>
    <m/>
    <n v="1"/>
    <n v="399"/>
    <n v="1"/>
    <x v="0"/>
  </r>
  <r>
    <d v="1995-05-11T00:00:00"/>
    <x v="0"/>
    <n v="1"/>
    <n v="1"/>
    <x v="18"/>
    <n v="101"/>
    <x v="0"/>
    <n v="44"/>
    <n v="0.66"/>
    <n v="0.59187516799999995"/>
    <m/>
    <m/>
    <n v="1"/>
    <n v="399"/>
    <n v="1"/>
    <x v="0"/>
  </r>
  <r>
    <d v="1995-05-11T00:00:00"/>
    <x v="0"/>
    <n v="1"/>
    <n v="1"/>
    <x v="18"/>
    <n v="102"/>
    <x v="0"/>
    <n v="47"/>
    <n v="0.81"/>
    <n v="0.72639225200000002"/>
    <m/>
    <m/>
    <n v="1"/>
    <n v="399"/>
    <n v="1"/>
    <x v="0"/>
  </r>
  <r>
    <d v="1995-05-16T00:00:00"/>
    <x v="0"/>
    <n v="1"/>
    <n v="1"/>
    <x v="18"/>
    <n v="1"/>
    <x v="0"/>
    <n v="53"/>
    <n v="1.19"/>
    <n v="1.3702904899999999"/>
    <m/>
    <m/>
    <n v="1"/>
    <n v="399"/>
    <n v="2"/>
    <x v="0"/>
  </r>
  <r>
    <d v="1995-05-16T00:00:00"/>
    <x v="0"/>
    <n v="1"/>
    <n v="1"/>
    <x v="18"/>
    <n v="2"/>
    <x v="0"/>
    <n v="48"/>
    <n v="0.99"/>
    <n v="1.139989567"/>
    <m/>
    <m/>
    <n v="1"/>
    <n v="399"/>
    <n v="2"/>
    <x v="0"/>
  </r>
  <r>
    <d v="1995-05-16T00:00:00"/>
    <x v="0"/>
    <n v="1"/>
    <n v="1"/>
    <x v="18"/>
    <n v="3"/>
    <x v="0"/>
    <n v="56"/>
    <n v="1.46"/>
    <n v="1.681196736"/>
    <m/>
    <m/>
    <n v="1"/>
    <n v="399"/>
    <n v="2"/>
    <x v="0"/>
  </r>
  <r>
    <d v="1995-05-16T00:00:00"/>
    <x v="0"/>
    <n v="1"/>
    <n v="1"/>
    <x v="18"/>
    <n v="4"/>
    <x v="0"/>
    <n v="54"/>
    <n v="1.37"/>
    <n v="1.57756132"/>
    <m/>
    <m/>
    <n v="1"/>
    <n v="399"/>
    <n v="2"/>
    <x v="0"/>
  </r>
  <r>
    <d v="1995-05-16T00:00:00"/>
    <x v="0"/>
    <n v="1"/>
    <n v="1"/>
    <x v="18"/>
    <n v="5"/>
    <x v="0"/>
    <n v="51"/>
    <n v="1.06"/>
    <n v="1.2205948900000001"/>
    <m/>
    <m/>
    <n v="1"/>
    <n v="399"/>
    <n v="2"/>
    <x v="0"/>
  </r>
  <r>
    <d v="1995-05-16T00:00:00"/>
    <x v="0"/>
    <n v="1"/>
    <n v="1"/>
    <x v="18"/>
    <n v="6"/>
    <x v="0"/>
    <n v="52"/>
    <n v="1.07"/>
    <n v="1.2321099360000001"/>
    <m/>
    <m/>
    <n v="1"/>
    <n v="399"/>
    <n v="2"/>
    <x v="0"/>
  </r>
  <r>
    <d v="1995-05-16T00:00:00"/>
    <x v="0"/>
    <n v="1"/>
    <n v="1"/>
    <x v="18"/>
    <n v="7"/>
    <x v="0"/>
    <n v="52"/>
    <n v="1.06"/>
    <n v="1.2205948900000001"/>
    <m/>
    <m/>
    <n v="1"/>
    <n v="399"/>
    <n v="2"/>
    <x v="0"/>
  </r>
  <r>
    <d v="1995-05-16T00:00:00"/>
    <x v="0"/>
    <n v="1"/>
    <n v="1"/>
    <x v="18"/>
    <n v="8"/>
    <x v="0"/>
    <n v="53"/>
    <n v="1.1000000000000001"/>
    <n v="1.2666550750000001"/>
    <m/>
    <m/>
    <n v="1"/>
    <n v="399"/>
    <n v="2"/>
    <x v="0"/>
  </r>
  <r>
    <d v="1995-05-16T00:00:00"/>
    <x v="0"/>
    <n v="1"/>
    <n v="1"/>
    <x v="18"/>
    <n v="9"/>
    <x v="0"/>
    <n v="53"/>
    <n v="1.1100000000000001"/>
    <n v="1.278170121"/>
    <m/>
    <m/>
    <n v="1"/>
    <n v="399"/>
    <n v="2"/>
    <x v="0"/>
  </r>
  <r>
    <d v="1995-05-16T00:00:00"/>
    <x v="0"/>
    <n v="1"/>
    <n v="1"/>
    <x v="18"/>
    <n v="10"/>
    <x v="0"/>
    <n v="48"/>
    <n v="0.88"/>
    <n v="1.01332406"/>
    <m/>
    <m/>
    <n v="1"/>
    <n v="399"/>
    <n v="2"/>
    <x v="0"/>
  </r>
  <r>
    <d v="1995-05-16T00:00:00"/>
    <x v="0"/>
    <n v="1"/>
    <n v="1"/>
    <x v="18"/>
    <n v="11"/>
    <x v="0"/>
    <n v="49"/>
    <n v="1.03"/>
    <n v="1.186049752"/>
    <m/>
    <m/>
    <n v="1"/>
    <n v="399"/>
    <n v="2"/>
    <x v="0"/>
  </r>
  <r>
    <d v="1995-05-16T00:00:00"/>
    <x v="0"/>
    <n v="1"/>
    <n v="1"/>
    <x v="18"/>
    <n v="12"/>
    <x v="0"/>
    <n v="51"/>
    <n v="1.1100000000000001"/>
    <n v="1.278170121"/>
    <m/>
    <m/>
    <n v="1"/>
    <n v="399"/>
    <n v="2"/>
    <x v="0"/>
  </r>
  <r>
    <d v="1995-05-16T00:00:00"/>
    <x v="0"/>
    <n v="1"/>
    <n v="1"/>
    <x v="18"/>
    <n v="13"/>
    <x v="0"/>
    <n v="52"/>
    <n v="1.21"/>
    <n v="1.3933205820000001"/>
    <m/>
    <m/>
    <n v="1"/>
    <n v="399"/>
    <n v="2"/>
    <x v="0"/>
  </r>
  <r>
    <d v="1995-05-16T00:00:00"/>
    <x v="0"/>
    <n v="1"/>
    <n v="1"/>
    <x v="18"/>
    <n v="14"/>
    <x v="0"/>
    <n v="57"/>
    <n v="1.37"/>
    <n v="1.57756132"/>
    <m/>
    <m/>
    <n v="1"/>
    <n v="399"/>
    <n v="2"/>
    <x v="0"/>
  </r>
  <r>
    <d v="1995-05-16T00:00:00"/>
    <x v="0"/>
    <n v="1"/>
    <n v="1"/>
    <x v="18"/>
    <n v="15"/>
    <x v="0"/>
    <n v="49"/>
    <n v="1.1599999999999999"/>
    <n v="1.335745352"/>
    <m/>
    <m/>
    <n v="1"/>
    <n v="399"/>
    <n v="2"/>
    <x v="0"/>
  </r>
  <r>
    <d v="1995-05-16T00:00:00"/>
    <x v="0"/>
    <n v="1"/>
    <n v="1"/>
    <x v="18"/>
    <n v="16"/>
    <x v="0"/>
    <n v="47"/>
    <n v="0.76"/>
    <n v="0.87514350600000002"/>
    <m/>
    <m/>
    <n v="1"/>
    <n v="399"/>
    <n v="2"/>
    <x v="0"/>
  </r>
  <r>
    <d v="1995-05-16T00:00:00"/>
    <x v="0"/>
    <n v="1"/>
    <n v="1"/>
    <x v="18"/>
    <n v="17"/>
    <x v="0"/>
    <n v="53"/>
    <n v="1.1000000000000001"/>
    <n v="1.2666550750000001"/>
    <m/>
    <m/>
    <n v="1"/>
    <n v="399"/>
    <n v="2"/>
    <x v="0"/>
  </r>
  <r>
    <d v="1995-05-16T00:00:00"/>
    <x v="0"/>
    <n v="1"/>
    <n v="1"/>
    <x v="18"/>
    <n v="18"/>
    <x v="0"/>
    <n v="53"/>
    <n v="1.18"/>
    <n v="1.3587754439999999"/>
    <m/>
    <m/>
    <n v="1"/>
    <n v="399"/>
    <n v="2"/>
    <x v="0"/>
  </r>
  <r>
    <d v="1995-05-16T00:00:00"/>
    <x v="0"/>
    <n v="1"/>
    <n v="1"/>
    <x v="18"/>
    <n v="19"/>
    <x v="0"/>
    <n v="48"/>
    <n v="0.94"/>
    <n v="1.0824143369999999"/>
    <m/>
    <m/>
    <n v="1"/>
    <n v="399"/>
    <n v="2"/>
    <x v="0"/>
  </r>
  <r>
    <d v="1995-05-16T00:00:00"/>
    <x v="0"/>
    <n v="1"/>
    <n v="1"/>
    <x v="18"/>
    <n v="20"/>
    <x v="0"/>
    <n v="74"/>
    <n v="3"/>
    <n v="3.4545138409999998"/>
    <m/>
    <m/>
    <n v="1"/>
    <n v="399"/>
    <n v="2"/>
    <x v="0"/>
  </r>
  <r>
    <d v="1995-05-16T00:00:00"/>
    <x v="0"/>
    <n v="1"/>
    <n v="1"/>
    <x v="18"/>
    <n v="21"/>
    <x v="0"/>
    <n v="52"/>
    <n v="1.0900000000000001"/>
    <n v="1.2551400290000001"/>
    <m/>
    <m/>
    <n v="1"/>
    <n v="399"/>
    <n v="2"/>
    <x v="0"/>
  </r>
  <r>
    <d v="1995-05-16T00:00:00"/>
    <x v="0"/>
    <n v="1"/>
    <n v="1"/>
    <x v="18"/>
    <n v="22"/>
    <x v="0"/>
    <n v="55"/>
    <n v="1.41"/>
    <n v="1.623621505"/>
    <m/>
    <m/>
    <n v="1"/>
    <n v="399"/>
    <n v="2"/>
    <x v="0"/>
  </r>
  <r>
    <d v="1995-05-16T00:00:00"/>
    <x v="0"/>
    <n v="1"/>
    <n v="1"/>
    <x v="18"/>
    <n v="23"/>
    <x v="0"/>
    <n v="52"/>
    <n v="1.1499999999999999"/>
    <n v="1.324230306"/>
    <m/>
    <m/>
    <n v="1"/>
    <n v="399"/>
    <n v="2"/>
    <x v="0"/>
  </r>
  <r>
    <d v="1995-05-16T00:00:00"/>
    <x v="0"/>
    <n v="1"/>
    <n v="1"/>
    <x v="18"/>
    <n v="24"/>
    <x v="0"/>
    <n v="50"/>
    <n v="1.0900000000000001"/>
    <n v="1.2551400290000001"/>
    <m/>
    <m/>
    <n v="1"/>
    <n v="399"/>
    <n v="2"/>
    <x v="0"/>
  </r>
  <r>
    <d v="1995-05-16T00:00:00"/>
    <x v="0"/>
    <n v="1"/>
    <n v="1"/>
    <x v="18"/>
    <n v="25"/>
    <x v="0"/>
    <n v="52"/>
    <n v="1.04"/>
    <n v="1.1975647979999999"/>
    <m/>
    <m/>
    <n v="1"/>
    <n v="399"/>
    <n v="2"/>
    <x v="0"/>
  </r>
  <r>
    <d v="1995-05-16T00:00:00"/>
    <x v="0"/>
    <n v="1"/>
    <n v="1"/>
    <x v="18"/>
    <n v="26"/>
    <x v="0"/>
    <n v="54"/>
    <n v="1.1000000000000001"/>
    <n v="1.2666550750000001"/>
    <m/>
    <m/>
    <n v="1"/>
    <n v="399"/>
    <n v="2"/>
    <x v="0"/>
  </r>
  <r>
    <d v="1995-05-16T00:00:00"/>
    <x v="0"/>
    <n v="1"/>
    <n v="1"/>
    <x v="18"/>
    <n v="27"/>
    <x v="0"/>
    <n v="48"/>
    <n v="0.91"/>
    <n v="1.0478691979999999"/>
    <m/>
    <m/>
    <n v="1"/>
    <n v="399"/>
    <n v="2"/>
    <x v="0"/>
  </r>
  <r>
    <d v="1995-05-16T00:00:00"/>
    <x v="0"/>
    <n v="1"/>
    <n v="1"/>
    <x v="18"/>
    <n v="28"/>
    <x v="0"/>
    <n v="54"/>
    <n v="1.1299999999999999"/>
    <n v="1.301200213"/>
    <m/>
    <m/>
    <n v="1"/>
    <n v="399"/>
    <n v="2"/>
    <x v="0"/>
  </r>
  <r>
    <d v="1995-05-16T00:00:00"/>
    <x v="0"/>
    <n v="1"/>
    <n v="1"/>
    <x v="18"/>
    <n v="29"/>
    <x v="0"/>
    <n v="50"/>
    <n v="0.97"/>
    <n v="1.116959475"/>
    <m/>
    <m/>
    <n v="1"/>
    <n v="399"/>
    <n v="2"/>
    <x v="0"/>
  </r>
  <r>
    <d v="1995-05-16T00:00:00"/>
    <x v="0"/>
    <n v="1"/>
    <n v="1"/>
    <x v="18"/>
    <n v="30"/>
    <x v="0"/>
    <n v="49"/>
    <n v="1.03"/>
    <n v="1.186049752"/>
    <m/>
    <m/>
    <n v="1"/>
    <n v="399"/>
    <n v="2"/>
    <x v="0"/>
  </r>
  <r>
    <d v="1995-05-16T00:00:00"/>
    <x v="0"/>
    <n v="1"/>
    <n v="1"/>
    <x v="18"/>
    <n v="31"/>
    <x v="0"/>
    <n v="53"/>
    <n v="1.06"/>
    <n v="1.2205948900000001"/>
    <m/>
    <m/>
    <n v="1"/>
    <n v="399"/>
    <n v="2"/>
    <x v="0"/>
  </r>
  <r>
    <d v="1995-05-16T00:00:00"/>
    <x v="0"/>
    <n v="1"/>
    <n v="1"/>
    <x v="18"/>
    <n v="32"/>
    <x v="0"/>
    <n v="48"/>
    <n v="0.79"/>
    <n v="0.90968864500000002"/>
    <m/>
    <m/>
    <n v="1"/>
    <n v="399"/>
    <n v="2"/>
    <x v="0"/>
  </r>
  <r>
    <d v="1995-05-16T00:00:00"/>
    <x v="0"/>
    <n v="1"/>
    <n v="1"/>
    <x v="18"/>
    <n v="33"/>
    <x v="0"/>
    <n v="50"/>
    <n v="1.06"/>
    <n v="1.2205948900000001"/>
    <m/>
    <m/>
    <n v="1"/>
    <n v="399"/>
    <n v="2"/>
    <x v="0"/>
  </r>
  <r>
    <d v="1995-05-16T00:00:00"/>
    <x v="0"/>
    <n v="1"/>
    <n v="1"/>
    <x v="18"/>
    <n v="34"/>
    <x v="0"/>
    <n v="51"/>
    <n v="0.98"/>
    <n v="1.128474521"/>
    <m/>
    <m/>
    <n v="1"/>
    <n v="399"/>
    <n v="2"/>
    <x v="0"/>
  </r>
  <r>
    <d v="1995-05-16T00:00:00"/>
    <x v="0"/>
    <n v="1"/>
    <n v="1"/>
    <x v="18"/>
    <n v="35"/>
    <x v="0"/>
    <n v="50"/>
    <n v="0.94"/>
    <n v="1.0824143369999999"/>
    <m/>
    <m/>
    <n v="1"/>
    <n v="399"/>
    <n v="2"/>
    <x v="0"/>
  </r>
  <r>
    <d v="1995-05-16T00:00:00"/>
    <x v="0"/>
    <n v="1"/>
    <n v="1"/>
    <x v="18"/>
    <n v="36"/>
    <x v="0"/>
    <n v="53"/>
    <n v="1.1000000000000001"/>
    <n v="1.2666550750000001"/>
    <m/>
    <m/>
    <n v="1"/>
    <n v="399"/>
    <n v="2"/>
    <x v="0"/>
  </r>
  <r>
    <d v="1995-05-16T00:00:00"/>
    <x v="0"/>
    <n v="1"/>
    <n v="1"/>
    <x v="18"/>
    <n v="37"/>
    <x v="0"/>
    <n v="51"/>
    <n v="0.87"/>
    <n v="1.001809014"/>
    <m/>
    <m/>
    <n v="1"/>
    <n v="399"/>
    <n v="2"/>
    <x v="0"/>
  </r>
  <r>
    <d v="1995-05-16T00:00:00"/>
    <x v="0"/>
    <n v="1"/>
    <n v="1"/>
    <x v="18"/>
    <n v="38"/>
    <x v="0"/>
    <n v="52"/>
    <n v="1.04"/>
    <n v="1.1975647979999999"/>
    <m/>
    <m/>
    <n v="1"/>
    <n v="399"/>
    <n v="2"/>
    <x v="0"/>
  </r>
  <r>
    <d v="1995-05-16T00:00:00"/>
    <x v="0"/>
    <n v="1"/>
    <n v="1"/>
    <x v="18"/>
    <n v="39"/>
    <x v="0"/>
    <n v="54"/>
    <n v="1.1499999999999999"/>
    <n v="1.324230306"/>
    <m/>
    <m/>
    <n v="1"/>
    <n v="399"/>
    <n v="2"/>
    <x v="0"/>
  </r>
  <r>
    <d v="1995-05-16T00:00:00"/>
    <x v="0"/>
    <n v="1"/>
    <n v="1"/>
    <x v="18"/>
    <n v="40"/>
    <x v="0"/>
    <n v="52"/>
    <n v="0.99"/>
    <n v="1.139989567"/>
    <m/>
    <m/>
    <n v="1"/>
    <n v="399"/>
    <n v="2"/>
    <x v="0"/>
  </r>
  <r>
    <d v="1995-05-16T00:00:00"/>
    <x v="0"/>
    <n v="1"/>
    <n v="1"/>
    <x v="18"/>
    <n v="41"/>
    <x v="0"/>
    <n v="53"/>
    <n v="1.03"/>
    <n v="1.186049752"/>
    <m/>
    <m/>
    <n v="1"/>
    <n v="399"/>
    <n v="2"/>
    <x v="0"/>
  </r>
  <r>
    <d v="1995-05-16T00:00:00"/>
    <x v="0"/>
    <n v="1"/>
    <n v="1"/>
    <x v="18"/>
    <n v="42"/>
    <x v="0"/>
    <n v="52"/>
    <n v="1.08"/>
    <n v="1.2436249829999999"/>
    <m/>
    <m/>
    <n v="1"/>
    <n v="399"/>
    <n v="2"/>
    <x v="0"/>
  </r>
  <r>
    <d v="1995-05-16T00:00:00"/>
    <x v="0"/>
    <n v="1"/>
    <n v="1"/>
    <x v="18"/>
    <n v="43"/>
    <x v="0"/>
    <n v="52"/>
    <n v="1.19"/>
    <n v="1.3702904899999999"/>
    <m/>
    <m/>
    <n v="1"/>
    <n v="399"/>
    <n v="2"/>
    <x v="0"/>
  </r>
  <r>
    <d v="1995-05-16T00:00:00"/>
    <x v="0"/>
    <n v="1"/>
    <n v="1"/>
    <x v="18"/>
    <n v="44"/>
    <x v="0"/>
    <n v="54"/>
    <n v="1.24"/>
    <n v="1.4278657210000001"/>
    <m/>
    <m/>
    <n v="1"/>
    <n v="399"/>
    <n v="2"/>
    <x v="0"/>
  </r>
  <r>
    <d v="1995-05-16T00:00:00"/>
    <x v="0"/>
    <n v="1"/>
    <n v="1"/>
    <x v="18"/>
    <n v="45"/>
    <x v="0"/>
    <n v="53"/>
    <n v="1.27"/>
    <n v="1.462410859"/>
    <m/>
    <m/>
    <n v="1"/>
    <n v="399"/>
    <n v="2"/>
    <x v="0"/>
  </r>
  <r>
    <d v="1995-05-16T00:00:00"/>
    <x v="0"/>
    <n v="1"/>
    <n v="1"/>
    <x v="18"/>
    <n v="46"/>
    <x v="0"/>
    <n v="57"/>
    <n v="1.36"/>
    <n v="1.5660462740000001"/>
    <m/>
    <m/>
    <n v="1"/>
    <n v="399"/>
    <n v="2"/>
    <x v="0"/>
  </r>
  <r>
    <d v="1995-05-16T00:00:00"/>
    <x v="0"/>
    <n v="1"/>
    <n v="1"/>
    <x v="18"/>
    <n v="47"/>
    <x v="0"/>
    <n v="49"/>
    <n v="1.06"/>
    <n v="1.2205948900000001"/>
    <m/>
    <m/>
    <n v="1"/>
    <n v="399"/>
    <n v="2"/>
    <x v="0"/>
  </r>
  <r>
    <d v="1995-05-16T00:00:00"/>
    <x v="0"/>
    <n v="1"/>
    <n v="1"/>
    <x v="18"/>
    <n v="48"/>
    <x v="0"/>
    <n v="51"/>
    <n v="1.1599999999999999"/>
    <n v="1.335745352"/>
    <m/>
    <m/>
    <n v="1"/>
    <n v="399"/>
    <n v="2"/>
    <x v="0"/>
  </r>
  <r>
    <d v="1995-05-16T00:00:00"/>
    <x v="0"/>
    <n v="1"/>
    <n v="1"/>
    <x v="18"/>
    <n v="49"/>
    <x v="0"/>
    <n v="50"/>
    <n v="1.01"/>
    <n v="1.16301966"/>
    <m/>
    <m/>
    <n v="1"/>
    <n v="399"/>
    <n v="2"/>
    <x v="0"/>
  </r>
  <r>
    <d v="1995-05-16T00:00:00"/>
    <x v="0"/>
    <n v="1"/>
    <n v="1"/>
    <x v="18"/>
    <n v="50"/>
    <x v="0"/>
    <n v="45"/>
    <n v="0.74"/>
    <n v="0.85211341399999996"/>
    <m/>
    <m/>
    <n v="1"/>
    <n v="399"/>
    <n v="2"/>
    <x v="0"/>
  </r>
  <r>
    <d v="1995-05-16T00:00:00"/>
    <x v="0"/>
    <n v="1"/>
    <n v="1"/>
    <x v="18"/>
    <n v="51"/>
    <x v="0"/>
    <n v="54"/>
    <n v="1.1399999999999999"/>
    <n v="1.312715259"/>
    <m/>
    <m/>
    <n v="1"/>
    <n v="399"/>
    <n v="2"/>
    <x v="0"/>
  </r>
  <r>
    <d v="1995-05-16T00:00:00"/>
    <x v="0"/>
    <n v="1"/>
    <n v="1"/>
    <x v="18"/>
    <n v="52"/>
    <x v="0"/>
    <n v="53"/>
    <n v="1.1000000000000001"/>
    <n v="1.2666550750000001"/>
    <m/>
    <m/>
    <n v="1"/>
    <n v="399"/>
    <n v="2"/>
    <x v="0"/>
  </r>
  <r>
    <d v="1995-05-16T00:00:00"/>
    <x v="0"/>
    <n v="1"/>
    <n v="1"/>
    <x v="18"/>
    <n v="53"/>
    <x v="0"/>
    <n v="52"/>
    <n v="1.02"/>
    <n v="1.174534706"/>
    <m/>
    <m/>
    <n v="1"/>
    <n v="399"/>
    <n v="2"/>
    <x v="0"/>
  </r>
  <r>
    <d v="1995-05-16T00:00:00"/>
    <x v="0"/>
    <n v="1"/>
    <n v="1"/>
    <x v="18"/>
    <n v="54"/>
    <x v="0"/>
    <n v="52"/>
    <n v="1.1000000000000001"/>
    <n v="1.2666550750000001"/>
    <m/>
    <m/>
    <n v="1"/>
    <n v="399"/>
    <n v="2"/>
    <x v="0"/>
  </r>
  <r>
    <d v="1995-05-16T00:00:00"/>
    <x v="0"/>
    <n v="1"/>
    <n v="1"/>
    <x v="18"/>
    <n v="55"/>
    <x v="0"/>
    <n v="51"/>
    <n v="1.01"/>
    <n v="1.16301966"/>
    <m/>
    <m/>
    <n v="1"/>
    <n v="399"/>
    <n v="2"/>
    <x v="0"/>
  </r>
  <r>
    <d v="1995-05-16T00:00:00"/>
    <x v="0"/>
    <n v="1"/>
    <n v="1"/>
    <x v="18"/>
    <n v="56"/>
    <x v="0"/>
    <n v="48"/>
    <n v="0.78"/>
    <n v="0.89817359900000004"/>
    <m/>
    <m/>
    <n v="1"/>
    <n v="399"/>
    <n v="2"/>
    <x v="0"/>
  </r>
  <r>
    <d v="1995-05-16T00:00:00"/>
    <x v="0"/>
    <n v="1"/>
    <n v="1"/>
    <x v="18"/>
    <n v="57"/>
    <x v="0"/>
    <n v="55"/>
    <n v="1.28"/>
    <n v="1.473925905"/>
    <m/>
    <m/>
    <n v="1"/>
    <n v="399"/>
    <n v="2"/>
    <x v="0"/>
  </r>
  <r>
    <d v="1995-05-16T00:00:00"/>
    <x v="0"/>
    <n v="1"/>
    <n v="1"/>
    <x v="18"/>
    <n v="58"/>
    <x v="0"/>
    <n v="55"/>
    <n v="1.28"/>
    <n v="1.473925905"/>
    <m/>
    <m/>
    <n v="1"/>
    <n v="399"/>
    <n v="2"/>
    <x v="0"/>
  </r>
  <r>
    <d v="1995-05-16T00:00:00"/>
    <x v="0"/>
    <n v="1"/>
    <n v="1"/>
    <x v="18"/>
    <n v="59"/>
    <x v="0"/>
    <n v="50"/>
    <n v="0.9"/>
    <n v="1.0363541519999999"/>
    <m/>
    <m/>
    <n v="1"/>
    <n v="399"/>
    <n v="2"/>
    <x v="0"/>
  </r>
  <r>
    <d v="1995-05-16T00:00:00"/>
    <x v="0"/>
    <n v="1"/>
    <n v="1"/>
    <x v="18"/>
    <n v="60"/>
    <x v="0"/>
    <n v="50"/>
    <n v="1.1000000000000001"/>
    <n v="1.2666550750000001"/>
    <m/>
    <m/>
    <n v="1"/>
    <n v="399"/>
    <n v="2"/>
    <x v="0"/>
  </r>
  <r>
    <d v="1995-05-16T00:00:00"/>
    <x v="0"/>
    <n v="1"/>
    <n v="1"/>
    <x v="18"/>
    <n v="61"/>
    <x v="0"/>
    <n v="52"/>
    <n v="1.08"/>
    <n v="1.2436249829999999"/>
    <m/>
    <m/>
    <n v="1"/>
    <n v="399"/>
    <n v="2"/>
    <x v="0"/>
  </r>
  <r>
    <d v="1995-05-16T00:00:00"/>
    <x v="0"/>
    <n v="1"/>
    <n v="1"/>
    <x v="18"/>
    <n v="62"/>
    <x v="0"/>
    <n v="53"/>
    <n v="1.1200000000000001"/>
    <n v="1.289685167"/>
    <m/>
    <m/>
    <n v="1"/>
    <n v="399"/>
    <n v="2"/>
    <x v="0"/>
  </r>
  <r>
    <d v="1995-05-16T00:00:00"/>
    <x v="0"/>
    <n v="1"/>
    <n v="1"/>
    <x v="18"/>
    <n v="63"/>
    <x v="0"/>
    <n v="55"/>
    <n v="1.28"/>
    <n v="1.473925905"/>
    <m/>
    <m/>
    <n v="1"/>
    <n v="399"/>
    <n v="2"/>
    <x v="0"/>
  </r>
  <r>
    <d v="1995-05-16T00:00:00"/>
    <x v="0"/>
    <n v="1"/>
    <n v="1"/>
    <x v="18"/>
    <n v="64"/>
    <x v="0"/>
    <n v="50"/>
    <n v="1.03"/>
    <n v="1.186049752"/>
    <m/>
    <m/>
    <n v="1"/>
    <n v="399"/>
    <n v="2"/>
    <x v="0"/>
  </r>
  <r>
    <d v="1995-05-16T00:00:00"/>
    <x v="0"/>
    <n v="1"/>
    <n v="1"/>
    <x v="18"/>
    <n v="65"/>
    <x v="0"/>
    <n v="54"/>
    <n v="1.04"/>
    <n v="1.1975647979999999"/>
    <m/>
    <m/>
    <n v="1"/>
    <n v="399"/>
    <n v="2"/>
    <x v="0"/>
  </r>
  <r>
    <d v="1995-05-16T00:00:00"/>
    <x v="0"/>
    <n v="1"/>
    <n v="1"/>
    <x v="18"/>
    <n v="66"/>
    <x v="0"/>
    <n v="50"/>
    <n v="1"/>
    <n v="1.151504614"/>
    <m/>
    <m/>
    <n v="1"/>
    <n v="399"/>
    <n v="2"/>
    <x v="0"/>
  </r>
  <r>
    <d v="1995-05-16T00:00:00"/>
    <x v="0"/>
    <n v="1"/>
    <n v="1"/>
    <x v="18"/>
    <n v="67"/>
    <x v="0"/>
    <n v="51"/>
    <n v="0.86"/>
    <n v="0.99029396800000002"/>
    <m/>
    <m/>
    <n v="1"/>
    <n v="399"/>
    <n v="2"/>
    <x v="0"/>
  </r>
  <r>
    <d v="1995-05-16T00:00:00"/>
    <x v="0"/>
    <n v="1"/>
    <n v="1"/>
    <x v="18"/>
    <n v="68"/>
    <x v="0"/>
    <n v="54"/>
    <n v="1.21"/>
    <n v="1.3933205820000001"/>
    <m/>
    <m/>
    <n v="1"/>
    <n v="399"/>
    <n v="2"/>
    <x v="0"/>
  </r>
  <r>
    <d v="1995-05-16T00:00:00"/>
    <x v="0"/>
    <n v="1"/>
    <n v="1"/>
    <x v="18"/>
    <n v="69"/>
    <x v="0"/>
    <n v="50"/>
    <n v="1.05"/>
    <n v="1.2090798439999999"/>
    <m/>
    <m/>
    <n v="1"/>
    <n v="399"/>
    <n v="2"/>
    <x v="0"/>
  </r>
  <r>
    <d v="1995-05-16T00:00:00"/>
    <x v="0"/>
    <n v="1"/>
    <n v="1"/>
    <x v="18"/>
    <n v="70"/>
    <x v="0"/>
    <n v="52"/>
    <n v="1.1599999999999999"/>
    <n v="1.335745352"/>
    <m/>
    <m/>
    <n v="1"/>
    <n v="399"/>
    <n v="2"/>
    <x v="0"/>
  </r>
  <r>
    <d v="1995-05-16T00:00:00"/>
    <x v="0"/>
    <n v="1"/>
    <n v="1"/>
    <x v="18"/>
    <n v="71"/>
    <x v="0"/>
    <n v="50"/>
    <n v="1.04"/>
    <n v="1.1975647979999999"/>
    <m/>
    <m/>
    <n v="1"/>
    <n v="399"/>
    <n v="2"/>
    <x v="0"/>
  </r>
  <r>
    <d v="1995-05-16T00:00:00"/>
    <x v="0"/>
    <n v="1"/>
    <n v="1"/>
    <x v="18"/>
    <n v="72"/>
    <x v="0"/>
    <n v="70"/>
    <n v="2.54"/>
    <n v="2.924821718"/>
    <m/>
    <m/>
    <n v="1"/>
    <n v="399"/>
    <n v="2"/>
    <x v="0"/>
  </r>
  <r>
    <d v="1995-05-16T00:00:00"/>
    <x v="0"/>
    <n v="1"/>
    <n v="1"/>
    <x v="18"/>
    <n v="73"/>
    <x v="0"/>
    <n v="50"/>
    <n v="1.08"/>
    <n v="1.2436249829999999"/>
    <m/>
    <m/>
    <n v="1"/>
    <n v="399"/>
    <n v="2"/>
    <x v="0"/>
  </r>
  <r>
    <d v="1995-05-16T00:00:00"/>
    <x v="0"/>
    <n v="1"/>
    <n v="1"/>
    <x v="18"/>
    <n v="74"/>
    <x v="0"/>
    <n v="52"/>
    <n v="1.19"/>
    <n v="1.3702904899999999"/>
    <m/>
    <m/>
    <n v="1"/>
    <n v="399"/>
    <n v="2"/>
    <x v="0"/>
  </r>
  <r>
    <d v="1995-05-16T00:00:00"/>
    <x v="0"/>
    <n v="1"/>
    <n v="1"/>
    <x v="18"/>
    <n v="75"/>
    <x v="0"/>
    <n v="54"/>
    <n v="1.28"/>
    <n v="1.473925905"/>
    <m/>
    <m/>
    <n v="1"/>
    <n v="399"/>
    <n v="2"/>
    <x v="0"/>
  </r>
  <r>
    <d v="1995-05-16T00:00:00"/>
    <x v="0"/>
    <n v="1"/>
    <n v="1"/>
    <x v="18"/>
    <n v="76"/>
    <x v="0"/>
    <n v="49"/>
    <n v="0.93"/>
    <n v="1.0708992909999999"/>
    <m/>
    <m/>
    <n v="1"/>
    <n v="399"/>
    <n v="2"/>
    <x v="0"/>
  </r>
  <r>
    <d v="1995-05-16T00:00:00"/>
    <x v="0"/>
    <n v="1"/>
    <n v="1"/>
    <x v="18"/>
    <n v="77"/>
    <x v="0"/>
    <n v="52"/>
    <n v="1.2"/>
    <n v="1.3818055359999999"/>
    <m/>
    <m/>
    <n v="1"/>
    <n v="399"/>
    <n v="2"/>
    <x v="0"/>
  </r>
  <r>
    <d v="1995-05-16T00:00:00"/>
    <x v="0"/>
    <n v="1"/>
    <n v="1"/>
    <x v="18"/>
    <n v="78"/>
    <x v="0"/>
    <n v="52"/>
    <n v="1.1599999999999999"/>
    <n v="1.335745352"/>
    <m/>
    <m/>
    <n v="1"/>
    <n v="399"/>
    <n v="2"/>
    <x v="0"/>
  </r>
  <r>
    <d v="1995-05-16T00:00:00"/>
    <x v="0"/>
    <n v="1"/>
    <n v="1"/>
    <x v="18"/>
    <n v="79"/>
    <x v="0"/>
    <n v="52"/>
    <n v="1.01"/>
    <n v="1.16301966"/>
    <m/>
    <m/>
    <n v="1"/>
    <n v="399"/>
    <n v="2"/>
    <x v="0"/>
  </r>
  <r>
    <d v="1995-05-16T00:00:00"/>
    <x v="0"/>
    <n v="1"/>
    <n v="1"/>
    <x v="18"/>
    <n v="80"/>
    <x v="0"/>
    <n v="50"/>
    <n v="1.1299999999999999"/>
    <n v="1.301200213"/>
    <m/>
    <m/>
    <n v="1"/>
    <n v="399"/>
    <n v="2"/>
    <x v="0"/>
  </r>
  <r>
    <d v="1995-05-16T00:00:00"/>
    <x v="0"/>
    <n v="1"/>
    <n v="1"/>
    <x v="18"/>
    <n v="81"/>
    <x v="0"/>
    <n v="49"/>
    <n v="0.97"/>
    <n v="1.116959475"/>
    <m/>
    <m/>
    <n v="1"/>
    <n v="399"/>
    <n v="2"/>
    <x v="0"/>
  </r>
  <r>
    <d v="1995-05-16T00:00:00"/>
    <x v="0"/>
    <n v="1"/>
    <n v="1"/>
    <x v="18"/>
    <n v="82"/>
    <x v="0"/>
    <n v="50"/>
    <n v="1.07"/>
    <n v="1.2321099360000001"/>
    <m/>
    <m/>
    <n v="1"/>
    <n v="399"/>
    <n v="2"/>
    <x v="0"/>
  </r>
  <r>
    <d v="1995-05-16T00:00:00"/>
    <x v="0"/>
    <n v="1"/>
    <n v="1"/>
    <x v="18"/>
    <n v="83"/>
    <x v="0"/>
    <n v="51"/>
    <n v="0.99"/>
    <n v="1.139989567"/>
    <m/>
    <m/>
    <n v="1"/>
    <n v="399"/>
    <n v="2"/>
    <x v="0"/>
  </r>
  <r>
    <d v="1995-05-16T00:00:00"/>
    <x v="0"/>
    <n v="1"/>
    <n v="1"/>
    <x v="18"/>
    <n v="84"/>
    <x v="0"/>
    <n v="50"/>
    <n v="1.01"/>
    <n v="1.16301966"/>
    <m/>
    <m/>
    <n v="1"/>
    <n v="399"/>
    <n v="2"/>
    <x v="0"/>
  </r>
  <r>
    <d v="1995-05-16T00:00:00"/>
    <x v="0"/>
    <n v="1"/>
    <n v="1"/>
    <x v="18"/>
    <n v="85"/>
    <x v="0"/>
    <n v="55"/>
    <n v="1.28"/>
    <n v="1.473925905"/>
    <m/>
    <m/>
    <n v="1"/>
    <n v="399"/>
    <n v="2"/>
    <x v="0"/>
  </r>
  <r>
    <d v="1995-05-16T00:00:00"/>
    <x v="0"/>
    <n v="1"/>
    <n v="1"/>
    <x v="18"/>
    <n v="86"/>
    <x v="0"/>
    <n v="58"/>
    <n v="1.39"/>
    <n v="1.6005914130000001"/>
    <m/>
    <m/>
    <n v="1"/>
    <n v="399"/>
    <n v="2"/>
    <x v="0"/>
  </r>
  <r>
    <d v="1995-05-16T00:00:00"/>
    <x v="0"/>
    <n v="1"/>
    <n v="1"/>
    <x v="18"/>
    <n v="87"/>
    <x v="0"/>
    <n v="48"/>
    <n v="0.95"/>
    <n v="1.0939293830000001"/>
    <m/>
    <m/>
    <n v="1"/>
    <n v="399"/>
    <n v="2"/>
    <x v="0"/>
  </r>
  <r>
    <d v="1995-05-16T00:00:00"/>
    <x v="0"/>
    <n v="1"/>
    <n v="1"/>
    <x v="18"/>
    <n v="88"/>
    <x v="0"/>
    <n v="50"/>
    <n v="0.91"/>
    <n v="1.0478691979999999"/>
    <m/>
    <m/>
    <n v="1"/>
    <n v="399"/>
    <n v="2"/>
    <x v="0"/>
  </r>
  <r>
    <d v="1995-05-16T00:00:00"/>
    <x v="0"/>
    <n v="1"/>
    <n v="1"/>
    <x v="18"/>
    <n v="89"/>
    <x v="0"/>
    <n v="51"/>
    <n v="0.9"/>
    <n v="1.0363541519999999"/>
    <m/>
    <m/>
    <n v="1"/>
    <n v="399"/>
    <n v="2"/>
    <x v="0"/>
  </r>
  <r>
    <d v="1995-05-16T00:00:00"/>
    <x v="0"/>
    <n v="1"/>
    <n v="1"/>
    <x v="18"/>
    <n v="90"/>
    <x v="0"/>
    <n v="51"/>
    <n v="1.01"/>
    <n v="1.16301966"/>
    <m/>
    <m/>
    <n v="1"/>
    <n v="399"/>
    <n v="2"/>
    <x v="0"/>
  </r>
  <r>
    <d v="1995-05-16T00:00:00"/>
    <x v="0"/>
    <n v="1"/>
    <n v="1"/>
    <x v="18"/>
    <n v="91"/>
    <x v="0"/>
    <n v="50"/>
    <n v="1.02"/>
    <n v="1.174534706"/>
    <m/>
    <m/>
    <n v="1"/>
    <n v="399"/>
    <n v="2"/>
    <x v="0"/>
  </r>
  <r>
    <d v="1995-05-16T00:00:00"/>
    <x v="0"/>
    <n v="1"/>
    <n v="1"/>
    <x v="18"/>
    <n v="92"/>
    <x v="0"/>
    <n v="53"/>
    <n v="1.1499999999999999"/>
    <n v="1.324230306"/>
    <m/>
    <m/>
    <n v="1"/>
    <n v="399"/>
    <n v="2"/>
    <x v="0"/>
  </r>
  <r>
    <d v="1995-05-16T00:00:00"/>
    <x v="0"/>
    <n v="1"/>
    <n v="1"/>
    <x v="18"/>
    <n v="93"/>
    <x v="0"/>
    <n v="51"/>
    <n v="0.98"/>
    <n v="1.128474521"/>
    <m/>
    <m/>
    <n v="1"/>
    <n v="399"/>
    <n v="2"/>
    <x v="0"/>
  </r>
  <r>
    <d v="1995-05-16T00:00:00"/>
    <x v="0"/>
    <n v="1"/>
    <n v="1"/>
    <x v="18"/>
    <n v="94"/>
    <x v="0"/>
    <n v="52"/>
    <n v="0.92"/>
    <n v="1.0593842440000001"/>
    <m/>
    <m/>
    <n v="1"/>
    <n v="399"/>
    <n v="2"/>
    <x v="0"/>
  </r>
  <r>
    <d v="1995-05-16T00:00:00"/>
    <x v="0"/>
    <n v="1"/>
    <n v="1"/>
    <x v="18"/>
    <n v="95"/>
    <x v="0"/>
    <n v="49"/>
    <n v="0.98"/>
    <n v="1.128474521"/>
    <m/>
    <m/>
    <n v="1"/>
    <n v="399"/>
    <n v="2"/>
    <x v="0"/>
  </r>
  <r>
    <d v="1995-05-16T00:00:00"/>
    <x v="0"/>
    <n v="1"/>
    <n v="1"/>
    <x v="18"/>
    <n v="96"/>
    <x v="0"/>
    <n v="53"/>
    <n v="1.2"/>
    <n v="1.3818055359999999"/>
    <m/>
    <m/>
    <n v="1"/>
    <n v="399"/>
    <n v="2"/>
    <x v="0"/>
  </r>
  <r>
    <d v="1995-05-16T00:00:00"/>
    <x v="0"/>
    <n v="1"/>
    <n v="1"/>
    <x v="18"/>
    <n v="97"/>
    <x v="0"/>
    <n v="52"/>
    <n v="1"/>
    <n v="1.151504614"/>
    <m/>
    <m/>
    <n v="1"/>
    <n v="399"/>
    <n v="2"/>
    <x v="0"/>
  </r>
  <r>
    <d v="1995-05-16T00:00:00"/>
    <x v="0"/>
    <n v="1"/>
    <n v="1"/>
    <x v="18"/>
    <n v="98"/>
    <x v="0"/>
    <n v="51"/>
    <n v="0.97"/>
    <n v="1.116959475"/>
    <m/>
    <m/>
    <n v="1"/>
    <n v="399"/>
    <n v="2"/>
    <x v="0"/>
  </r>
  <r>
    <d v="1995-05-25T00:00:00"/>
    <x v="0"/>
    <n v="1"/>
    <n v="1"/>
    <x v="18"/>
    <n v="1"/>
    <x v="0"/>
    <n v="49"/>
    <n v="0.94"/>
    <n v="1.0824143369999999"/>
    <m/>
    <m/>
    <n v="8"/>
    <n v="399"/>
    <n v="2"/>
    <x v="0"/>
  </r>
  <r>
    <d v="1995-05-25T00:00:00"/>
    <x v="0"/>
    <n v="1"/>
    <n v="1"/>
    <x v="18"/>
    <n v="2"/>
    <x v="0"/>
    <n v="56"/>
    <n v="1.1299999999999999"/>
    <n v="1.301200213"/>
    <m/>
    <m/>
    <n v="8"/>
    <n v="399"/>
    <n v="2"/>
    <x v="0"/>
  </r>
  <r>
    <d v="1995-05-25T00:00:00"/>
    <x v="0"/>
    <n v="1"/>
    <n v="1"/>
    <x v="18"/>
    <n v="3"/>
    <x v="0"/>
    <n v="54"/>
    <n v="1.1299999999999999"/>
    <n v="1.301200213"/>
    <m/>
    <m/>
    <n v="8"/>
    <n v="399"/>
    <n v="2"/>
    <x v="0"/>
  </r>
  <r>
    <d v="1995-05-25T00:00:00"/>
    <x v="0"/>
    <n v="1"/>
    <n v="1"/>
    <x v="18"/>
    <n v="4"/>
    <x v="0"/>
    <n v="53"/>
    <n v="0.77"/>
    <n v="0.88665855199999999"/>
    <m/>
    <m/>
    <n v="8"/>
    <n v="399"/>
    <n v="2"/>
    <x v="0"/>
  </r>
  <r>
    <d v="1995-05-25T00:00:00"/>
    <x v="0"/>
    <n v="1"/>
    <n v="1"/>
    <x v="18"/>
    <n v="5"/>
    <x v="0"/>
    <n v="58"/>
    <n v="1.38"/>
    <n v="1.5890763670000001"/>
    <m/>
    <m/>
    <n v="8"/>
    <n v="399"/>
    <n v="2"/>
    <x v="0"/>
  </r>
  <r>
    <d v="1995-05-25T00:00:00"/>
    <x v="0"/>
    <n v="1"/>
    <n v="1"/>
    <x v="18"/>
    <n v="6"/>
    <x v="0"/>
    <n v="55"/>
    <n v="1.32"/>
    <n v="1.51998609"/>
    <m/>
    <m/>
    <n v="8"/>
    <n v="399"/>
    <n v="2"/>
    <x v="0"/>
  </r>
  <r>
    <d v="1995-05-25T00:00:00"/>
    <x v="0"/>
    <n v="1"/>
    <n v="1"/>
    <x v="18"/>
    <n v="7"/>
    <x v="0"/>
    <n v="52"/>
    <n v="0.91"/>
    <n v="1.0478691979999999"/>
    <m/>
    <m/>
    <n v="8"/>
    <n v="399"/>
    <n v="2"/>
    <x v="0"/>
  </r>
  <r>
    <d v="1995-05-25T00:00:00"/>
    <x v="0"/>
    <n v="1"/>
    <n v="1"/>
    <x v="18"/>
    <n v="8"/>
    <x v="0"/>
    <n v="52"/>
    <n v="0.95"/>
    <n v="1.0939293830000001"/>
    <m/>
    <m/>
    <n v="8"/>
    <n v="399"/>
    <n v="2"/>
    <x v="0"/>
  </r>
  <r>
    <d v="1995-05-25T00:00:00"/>
    <x v="0"/>
    <n v="1"/>
    <n v="1"/>
    <x v="18"/>
    <n v="9"/>
    <x v="0"/>
    <n v="54"/>
    <n v="1.2"/>
    <n v="1.3818055359999999"/>
    <m/>
    <m/>
    <n v="8"/>
    <n v="399"/>
    <n v="2"/>
    <x v="0"/>
  </r>
  <r>
    <d v="1995-05-25T00:00:00"/>
    <x v="0"/>
    <n v="1"/>
    <n v="1"/>
    <x v="18"/>
    <n v="10"/>
    <x v="0"/>
    <n v="55"/>
    <n v="0.79"/>
    <n v="0.90968864500000002"/>
    <m/>
    <m/>
    <n v="8"/>
    <n v="399"/>
    <n v="2"/>
    <x v="0"/>
  </r>
  <r>
    <d v="1995-05-25T00:00:00"/>
    <x v="0"/>
    <n v="1"/>
    <n v="1"/>
    <x v="18"/>
    <n v="11"/>
    <x v="0"/>
    <n v="55"/>
    <n v="1.2"/>
    <n v="1.3818055359999999"/>
    <m/>
    <m/>
    <n v="8"/>
    <n v="399"/>
    <n v="2"/>
    <x v="0"/>
  </r>
  <r>
    <d v="1995-05-25T00:00:00"/>
    <x v="0"/>
    <n v="1"/>
    <n v="1"/>
    <x v="18"/>
    <n v="12"/>
    <x v="0"/>
    <n v="56"/>
    <n v="1.05"/>
    <n v="1.2090798439999999"/>
    <m/>
    <m/>
    <n v="8"/>
    <n v="399"/>
    <n v="2"/>
    <x v="0"/>
  </r>
  <r>
    <d v="1995-05-25T00:00:00"/>
    <x v="0"/>
    <n v="1"/>
    <n v="1"/>
    <x v="18"/>
    <n v="13"/>
    <x v="0"/>
    <n v="53"/>
    <n v="1.0900000000000001"/>
    <n v="1.2551400290000001"/>
    <m/>
    <m/>
    <n v="8"/>
    <n v="399"/>
    <n v="2"/>
    <x v="0"/>
  </r>
  <r>
    <d v="1995-05-25T00:00:00"/>
    <x v="0"/>
    <n v="1"/>
    <n v="1"/>
    <x v="18"/>
    <n v="14"/>
    <x v="0"/>
    <n v="54"/>
    <n v="1.01"/>
    <n v="1.16301966"/>
    <m/>
    <m/>
    <n v="8"/>
    <n v="399"/>
    <n v="2"/>
    <x v="0"/>
  </r>
  <r>
    <d v="1995-05-25T00:00:00"/>
    <x v="0"/>
    <n v="1"/>
    <n v="1"/>
    <x v="18"/>
    <n v="15"/>
    <x v="0"/>
    <n v="51"/>
    <n v="1"/>
    <n v="1.151504614"/>
    <m/>
    <m/>
    <n v="8"/>
    <n v="399"/>
    <n v="2"/>
    <x v="0"/>
  </r>
  <r>
    <d v="1995-05-25T00:00:00"/>
    <x v="0"/>
    <n v="1"/>
    <n v="1"/>
    <x v="18"/>
    <n v="16"/>
    <x v="0"/>
    <n v="58"/>
    <n v="1.56"/>
    <n v="1.796347197"/>
    <m/>
    <m/>
    <n v="8"/>
    <n v="399"/>
    <n v="2"/>
    <x v="0"/>
  </r>
  <r>
    <d v="1995-05-25T00:00:00"/>
    <x v="0"/>
    <n v="1"/>
    <n v="1"/>
    <x v="18"/>
    <n v="17"/>
    <x v="0"/>
    <n v="51"/>
    <n v="0.9"/>
    <n v="1.0363541519999999"/>
    <m/>
    <m/>
    <n v="8"/>
    <n v="399"/>
    <n v="2"/>
    <x v="0"/>
  </r>
  <r>
    <d v="1995-05-25T00:00:00"/>
    <x v="0"/>
    <n v="1"/>
    <n v="1"/>
    <x v="18"/>
    <n v="18"/>
    <x v="0"/>
    <n v="57"/>
    <n v="1.22"/>
    <n v="1.4048356280000001"/>
    <m/>
    <m/>
    <n v="8"/>
    <n v="399"/>
    <n v="2"/>
    <x v="0"/>
  </r>
  <r>
    <d v="1995-05-25T00:00:00"/>
    <x v="0"/>
    <n v="1"/>
    <n v="1"/>
    <x v="18"/>
    <n v="19"/>
    <x v="0"/>
    <n v="56"/>
    <n v="1.17"/>
    <n v="1.347260398"/>
    <m/>
    <m/>
    <n v="8"/>
    <n v="399"/>
    <n v="2"/>
    <x v="0"/>
  </r>
  <r>
    <d v="1995-05-25T00:00:00"/>
    <x v="0"/>
    <n v="1"/>
    <n v="1"/>
    <x v="18"/>
    <n v="20"/>
    <x v="0"/>
    <n v="51"/>
    <n v="0.8"/>
    <n v="0.92120369099999999"/>
    <m/>
    <m/>
    <n v="8"/>
    <n v="399"/>
    <n v="2"/>
    <x v="0"/>
  </r>
  <r>
    <d v="1995-05-25T00:00:00"/>
    <x v="0"/>
    <n v="1"/>
    <n v="1"/>
    <x v="18"/>
    <n v="21"/>
    <x v="0"/>
    <n v="57"/>
    <n v="1.33"/>
    <n v="1.5315011359999999"/>
    <m/>
    <m/>
    <n v="8"/>
    <n v="399"/>
    <n v="2"/>
    <x v="0"/>
  </r>
  <r>
    <d v="1995-05-25T00:00:00"/>
    <x v="0"/>
    <n v="1"/>
    <n v="1"/>
    <x v="18"/>
    <n v="22"/>
    <x v="0"/>
    <n v="57"/>
    <n v="1.31"/>
    <n v="1.508471044"/>
    <m/>
    <m/>
    <n v="8"/>
    <n v="399"/>
    <n v="2"/>
    <x v="0"/>
  </r>
  <r>
    <d v="1995-05-25T00:00:00"/>
    <x v="0"/>
    <n v="1"/>
    <n v="1"/>
    <x v="18"/>
    <n v="23"/>
    <x v="0"/>
    <n v="54"/>
    <n v="1.44"/>
    <n v="1.6581666429999999"/>
    <m/>
    <m/>
    <n v="8"/>
    <n v="399"/>
    <n v="2"/>
    <x v="0"/>
  </r>
  <r>
    <d v="1995-05-25T00:00:00"/>
    <x v="0"/>
    <n v="1"/>
    <n v="1"/>
    <x v="18"/>
    <n v="24"/>
    <x v="0"/>
    <n v="51"/>
    <n v="0.74"/>
    <n v="0.85211341399999996"/>
    <m/>
    <m/>
    <n v="8"/>
    <n v="399"/>
    <n v="2"/>
    <x v="0"/>
  </r>
  <r>
    <d v="1995-05-25T00:00:00"/>
    <x v="0"/>
    <n v="1"/>
    <n v="1"/>
    <x v="18"/>
    <n v="25"/>
    <x v="0"/>
    <n v="52"/>
    <n v="0.9"/>
    <n v="1.0363541519999999"/>
    <m/>
    <m/>
    <n v="8"/>
    <n v="399"/>
    <n v="2"/>
    <x v="0"/>
  </r>
  <r>
    <d v="1995-05-25T00:00:00"/>
    <x v="0"/>
    <n v="1"/>
    <n v="1"/>
    <x v="18"/>
    <n v="26"/>
    <x v="0"/>
    <n v="52"/>
    <n v="1.21"/>
    <n v="1.3933205820000001"/>
    <m/>
    <m/>
    <n v="8"/>
    <n v="399"/>
    <n v="2"/>
    <x v="0"/>
  </r>
  <r>
    <d v="1995-05-25T00:00:00"/>
    <x v="0"/>
    <n v="1"/>
    <n v="1"/>
    <x v="18"/>
    <n v="27"/>
    <x v="0"/>
    <n v="54"/>
    <n v="1.02"/>
    <n v="1.174534706"/>
    <m/>
    <m/>
    <n v="8"/>
    <n v="399"/>
    <n v="2"/>
    <x v="0"/>
  </r>
  <r>
    <d v="1995-05-25T00:00:00"/>
    <x v="0"/>
    <n v="1"/>
    <n v="1"/>
    <x v="18"/>
    <n v="28"/>
    <x v="0"/>
    <n v="53"/>
    <n v="1.1499999999999999"/>
    <n v="1.324230306"/>
    <m/>
    <m/>
    <n v="8"/>
    <n v="399"/>
    <n v="2"/>
    <x v="0"/>
  </r>
  <r>
    <d v="1995-05-25T00:00:00"/>
    <x v="0"/>
    <n v="1"/>
    <n v="1"/>
    <x v="18"/>
    <n v="29"/>
    <x v="0"/>
    <n v="53"/>
    <n v="0.74"/>
    <n v="0.85211341399999996"/>
    <m/>
    <m/>
    <n v="8"/>
    <n v="399"/>
    <n v="2"/>
    <x v="0"/>
  </r>
  <r>
    <d v="1995-05-25T00:00:00"/>
    <x v="0"/>
    <n v="1"/>
    <n v="1"/>
    <x v="18"/>
    <n v="30"/>
    <x v="0"/>
    <n v="57"/>
    <n v="1.0900000000000001"/>
    <n v="1.2551400290000001"/>
    <m/>
    <m/>
    <n v="8"/>
    <n v="399"/>
    <n v="2"/>
    <x v="0"/>
  </r>
  <r>
    <d v="1995-05-25T00:00:00"/>
    <x v="0"/>
    <n v="1"/>
    <n v="1"/>
    <x v="18"/>
    <n v="31"/>
    <x v="0"/>
    <n v="52"/>
    <n v="1.07"/>
    <n v="1.2321099360000001"/>
    <m/>
    <m/>
    <n v="8"/>
    <n v="399"/>
    <n v="2"/>
    <x v="0"/>
  </r>
  <r>
    <d v="1995-05-25T00:00:00"/>
    <x v="0"/>
    <n v="1"/>
    <n v="1"/>
    <x v="18"/>
    <n v="32"/>
    <x v="0"/>
    <n v="56"/>
    <n v="1.3"/>
    <n v="1.496955998"/>
    <m/>
    <m/>
    <n v="8"/>
    <n v="399"/>
    <n v="2"/>
    <x v="0"/>
  </r>
  <r>
    <d v="1995-05-25T00:00:00"/>
    <x v="0"/>
    <n v="1"/>
    <n v="1"/>
    <x v="18"/>
    <n v="33"/>
    <x v="0"/>
    <n v="58"/>
    <n v="1.17"/>
    <n v="1.347260398"/>
    <m/>
    <m/>
    <n v="8"/>
    <n v="399"/>
    <n v="2"/>
    <x v="0"/>
  </r>
  <r>
    <d v="1995-05-25T00:00:00"/>
    <x v="0"/>
    <n v="1"/>
    <n v="1"/>
    <x v="18"/>
    <n v="34"/>
    <x v="0"/>
    <n v="54"/>
    <n v="1.27"/>
    <n v="1.462410859"/>
    <m/>
    <m/>
    <n v="8"/>
    <n v="399"/>
    <n v="2"/>
    <x v="0"/>
  </r>
  <r>
    <d v="1995-05-25T00:00:00"/>
    <x v="0"/>
    <n v="1"/>
    <n v="1"/>
    <x v="18"/>
    <n v="35"/>
    <x v="0"/>
    <n v="55"/>
    <n v="0.95"/>
    <n v="1.0939293830000001"/>
    <m/>
    <m/>
    <n v="8"/>
    <n v="399"/>
    <n v="2"/>
    <x v="0"/>
  </r>
  <r>
    <d v="1995-05-25T00:00:00"/>
    <x v="0"/>
    <n v="1"/>
    <n v="1"/>
    <x v="18"/>
    <n v="36"/>
    <x v="0"/>
    <n v="54"/>
    <n v="1.17"/>
    <n v="1.347260398"/>
    <m/>
    <m/>
    <n v="8"/>
    <n v="399"/>
    <n v="2"/>
    <x v="0"/>
  </r>
  <r>
    <d v="1995-05-25T00:00:00"/>
    <x v="0"/>
    <n v="1"/>
    <n v="1"/>
    <x v="18"/>
    <n v="37"/>
    <x v="0"/>
    <n v="59"/>
    <n v="1.31"/>
    <n v="1.508471044"/>
    <m/>
    <m/>
    <n v="8"/>
    <n v="399"/>
    <n v="2"/>
    <x v="0"/>
  </r>
  <r>
    <d v="1995-05-25T00:00:00"/>
    <x v="0"/>
    <n v="1"/>
    <n v="1"/>
    <x v="18"/>
    <n v="38"/>
    <x v="0"/>
    <n v="55"/>
    <n v="1.01"/>
    <n v="1.16301966"/>
    <m/>
    <m/>
    <n v="8"/>
    <n v="399"/>
    <n v="2"/>
    <x v="0"/>
  </r>
  <r>
    <d v="1995-05-25T00:00:00"/>
    <x v="0"/>
    <n v="1"/>
    <n v="1"/>
    <x v="18"/>
    <n v="39"/>
    <x v="0"/>
    <n v="59"/>
    <n v="0.96"/>
    <n v="1.1054444290000001"/>
    <m/>
    <m/>
    <n v="8"/>
    <n v="399"/>
    <n v="2"/>
    <x v="0"/>
  </r>
  <r>
    <d v="1995-05-25T00:00:00"/>
    <x v="0"/>
    <n v="1"/>
    <n v="1"/>
    <x v="18"/>
    <n v="40"/>
    <x v="0"/>
    <n v="55"/>
    <n v="1.06"/>
    <n v="1.2205948900000001"/>
    <m/>
    <m/>
    <n v="8"/>
    <n v="399"/>
    <n v="2"/>
    <x v="0"/>
  </r>
  <r>
    <d v="1995-05-25T00:00:00"/>
    <x v="0"/>
    <n v="1"/>
    <n v="1"/>
    <x v="18"/>
    <n v="41"/>
    <x v="0"/>
    <n v="58"/>
    <n v="1.05"/>
    <n v="1.2090798439999999"/>
    <m/>
    <m/>
    <n v="8"/>
    <n v="399"/>
    <n v="2"/>
    <x v="0"/>
  </r>
  <r>
    <d v="1995-05-25T00:00:00"/>
    <x v="0"/>
    <n v="1"/>
    <n v="1"/>
    <x v="18"/>
    <n v="42"/>
    <x v="0"/>
    <n v="56"/>
    <n v="1.0900000000000001"/>
    <n v="1.2551400290000001"/>
    <m/>
    <m/>
    <n v="8"/>
    <n v="399"/>
    <n v="2"/>
    <x v="0"/>
  </r>
  <r>
    <d v="1995-05-25T00:00:00"/>
    <x v="0"/>
    <n v="1"/>
    <n v="1"/>
    <x v="18"/>
    <n v="43"/>
    <x v="0"/>
    <n v="54"/>
    <n v="1.1100000000000001"/>
    <n v="1.278170121"/>
    <m/>
    <m/>
    <n v="8"/>
    <n v="399"/>
    <n v="2"/>
    <x v="0"/>
  </r>
  <r>
    <d v="1995-05-25T00:00:00"/>
    <x v="0"/>
    <n v="1"/>
    <n v="1"/>
    <x v="18"/>
    <n v="44"/>
    <x v="0"/>
    <n v="52"/>
    <n v="0.88"/>
    <n v="1.01332406"/>
    <m/>
    <m/>
    <n v="8"/>
    <n v="399"/>
    <n v="2"/>
    <x v="0"/>
  </r>
  <r>
    <d v="1995-05-25T00:00:00"/>
    <x v="0"/>
    <n v="1"/>
    <n v="1"/>
    <x v="18"/>
    <n v="45"/>
    <x v="0"/>
    <n v="58"/>
    <n v="1.1000000000000001"/>
    <n v="1.2666550750000001"/>
    <m/>
    <m/>
    <n v="8"/>
    <n v="399"/>
    <n v="2"/>
    <x v="0"/>
  </r>
  <r>
    <d v="1995-05-25T00:00:00"/>
    <x v="0"/>
    <n v="1"/>
    <n v="1"/>
    <x v="18"/>
    <n v="46"/>
    <x v="0"/>
    <n v="53"/>
    <n v="1.3"/>
    <n v="1.496955998"/>
    <m/>
    <m/>
    <n v="8"/>
    <n v="399"/>
    <n v="2"/>
    <x v="0"/>
  </r>
  <r>
    <d v="1995-05-25T00:00:00"/>
    <x v="0"/>
    <n v="1"/>
    <n v="1"/>
    <x v="18"/>
    <n v="47"/>
    <x v="0"/>
    <n v="52"/>
    <n v="1.1599999999999999"/>
    <n v="1.335745352"/>
    <m/>
    <m/>
    <n v="8"/>
    <n v="399"/>
    <n v="2"/>
    <x v="0"/>
  </r>
  <r>
    <d v="1995-05-25T00:00:00"/>
    <x v="0"/>
    <n v="1"/>
    <n v="1"/>
    <x v="18"/>
    <n v="48"/>
    <x v="0"/>
    <n v="52"/>
    <n v="1.04"/>
    <n v="1.1975647979999999"/>
    <m/>
    <m/>
    <n v="8"/>
    <n v="399"/>
    <n v="2"/>
    <x v="0"/>
  </r>
  <r>
    <d v="1995-05-25T00:00:00"/>
    <x v="0"/>
    <n v="1"/>
    <n v="1"/>
    <x v="18"/>
    <n v="49"/>
    <x v="0"/>
    <n v="58"/>
    <n v="1.46"/>
    <n v="1.681196736"/>
    <m/>
    <m/>
    <n v="8"/>
    <n v="399"/>
    <n v="2"/>
    <x v="0"/>
  </r>
  <r>
    <d v="1995-05-25T00:00:00"/>
    <x v="0"/>
    <n v="1"/>
    <n v="1"/>
    <x v="18"/>
    <n v="50"/>
    <x v="0"/>
    <n v="53"/>
    <n v="1.06"/>
    <n v="1.2205948900000001"/>
    <m/>
    <m/>
    <n v="8"/>
    <n v="399"/>
    <n v="2"/>
    <x v="0"/>
  </r>
  <r>
    <d v="1995-05-25T00:00:00"/>
    <x v="0"/>
    <n v="1"/>
    <n v="1"/>
    <x v="18"/>
    <n v="51"/>
    <x v="0"/>
    <n v="51"/>
    <n v="1.03"/>
    <n v="1.186049752"/>
    <m/>
    <m/>
    <n v="8"/>
    <n v="399"/>
    <n v="2"/>
    <x v="0"/>
  </r>
  <r>
    <d v="1995-05-25T00:00:00"/>
    <x v="0"/>
    <n v="1"/>
    <n v="1"/>
    <x v="18"/>
    <n v="52"/>
    <x v="0"/>
    <n v="52"/>
    <n v="0.84"/>
    <n v="0.967263875"/>
    <m/>
    <m/>
    <n v="8"/>
    <n v="399"/>
    <n v="2"/>
    <x v="0"/>
  </r>
  <r>
    <d v="1995-05-25T00:00:00"/>
    <x v="0"/>
    <n v="1"/>
    <n v="1"/>
    <x v="18"/>
    <n v="53"/>
    <x v="0"/>
    <n v="58"/>
    <n v="1.19"/>
    <n v="1.3702904899999999"/>
    <m/>
    <m/>
    <n v="8"/>
    <n v="399"/>
    <n v="2"/>
    <x v="0"/>
  </r>
  <r>
    <d v="1995-05-25T00:00:00"/>
    <x v="0"/>
    <n v="1"/>
    <n v="1"/>
    <x v="18"/>
    <n v="54"/>
    <x v="0"/>
    <n v="56"/>
    <n v="1.38"/>
    <n v="1.5890763670000001"/>
    <m/>
    <m/>
    <n v="8"/>
    <n v="399"/>
    <n v="2"/>
    <x v="0"/>
  </r>
  <r>
    <d v="1995-05-25T00:00:00"/>
    <x v="0"/>
    <n v="1"/>
    <n v="1"/>
    <x v="18"/>
    <n v="55"/>
    <x v="0"/>
    <n v="53"/>
    <n v="1.1200000000000001"/>
    <n v="1.289685167"/>
    <m/>
    <m/>
    <n v="8"/>
    <n v="399"/>
    <n v="2"/>
    <x v="0"/>
  </r>
  <r>
    <d v="1995-05-25T00:00:00"/>
    <x v="0"/>
    <n v="1"/>
    <n v="1"/>
    <x v="18"/>
    <n v="56"/>
    <x v="0"/>
    <n v="57"/>
    <n v="1.17"/>
    <n v="1.347260398"/>
    <m/>
    <m/>
    <n v="8"/>
    <n v="399"/>
    <n v="2"/>
    <x v="0"/>
  </r>
  <r>
    <d v="1995-05-25T00:00:00"/>
    <x v="0"/>
    <n v="1"/>
    <n v="1"/>
    <x v="18"/>
    <n v="57"/>
    <x v="0"/>
    <n v="54"/>
    <n v="1.1299999999999999"/>
    <n v="1.301200213"/>
    <m/>
    <m/>
    <n v="8"/>
    <n v="399"/>
    <n v="2"/>
    <x v="0"/>
  </r>
  <r>
    <d v="1995-05-25T00:00:00"/>
    <x v="0"/>
    <n v="1"/>
    <n v="1"/>
    <x v="18"/>
    <n v="58"/>
    <x v="0"/>
    <n v="57"/>
    <n v="1.43"/>
    <n v="1.646651597"/>
    <m/>
    <m/>
    <n v="8"/>
    <n v="399"/>
    <n v="2"/>
    <x v="0"/>
  </r>
  <r>
    <d v="1995-05-25T00:00:00"/>
    <x v="0"/>
    <n v="1"/>
    <n v="1"/>
    <x v="18"/>
    <n v="59"/>
    <x v="0"/>
    <n v="54"/>
    <n v="1.31"/>
    <n v="1.508471044"/>
    <m/>
    <m/>
    <n v="8"/>
    <n v="399"/>
    <n v="2"/>
    <x v="0"/>
  </r>
  <r>
    <d v="1995-05-25T00:00:00"/>
    <x v="0"/>
    <n v="1"/>
    <n v="1"/>
    <x v="18"/>
    <n v="60"/>
    <x v="0"/>
    <n v="50"/>
    <n v="0.89"/>
    <n v="1.0248391059999999"/>
    <m/>
    <m/>
    <n v="8"/>
    <n v="399"/>
    <n v="2"/>
    <x v="0"/>
  </r>
  <r>
    <d v="1995-05-25T00:00:00"/>
    <x v="0"/>
    <n v="1"/>
    <n v="1"/>
    <x v="18"/>
    <n v="61"/>
    <x v="0"/>
    <n v="54"/>
    <n v="1.23"/>
    <n v="1.4163506749999999"/>
    <m/>
    <m/>
    <n v="8"/>
    <n v="399"/>
    <n v="2"/>
    <x v="0"/>
  </r>
  <r>
    <d v="1995-05-25T00:00:00"/>
    <x v="0"/>
    <n v="1"/>
    <n v="1"/>
    <x v="18"/>
    <n v="62"/>
    <x v="0"/>
    <n v="52"/>
    <n v="0.99"/>
    <n v="1.139989567"/>
    <m/>
    <m/>
    <n v="8"/>
    <n v="399"/>
    <n v="2"/>
    <x v="0"/>
  </r>
  <r>
    <d v="1995-05-25T00:00:00"/>
    <x v="0"/>
    <n v="1"/>
    <n v="1"/>
    <x v="18"/>
    <n v="63"/>
    <x v="0"/>
    <n v="52"/>
    <n v="1.1200000000000001"/>
    <n v="1.289685167"/>
    <m/>
    <m/>
    <n v="8"/>
    <n v="399"/>
    <n v="2"/>
    <x v="0"/>
  </r>
  <r>
    <d v="1995-05-25T00:00:00"/>
    <x v="0"/>
    <n v="1"/>
    <n v="1"/>
    <x v="18"/>
    <n v="64"/>
    <x v="0"/>
    <n v="57"/>
    <n v="1.27"/>
    <n v="1.462410859"/>
    <m/>
    <m/>
    <n v="8"/>
    <n v="399"/>
    <n v="2"/>
    <x v="0"/>
  </r>
  <r>
    <d v="1995-05-25T00:00:00"/>
    <x v="0"/>
    <n v="1"/>
    <n v="1"/>
    <x v="18"/>
    <n v="65"/>
    <x v="0"/>
    <n v="53"/>
    <n v="0.9"/>
    <n v="1.0363541519999999"/>
    <m/>
    <m/>
    <n v="8"/>
    <n v="399"/>
    <n v="2"/>
    <x v="0"/>
  </r>
  <r>
    <d v="1995-05-25T00:00:00"/>
    <x v="0"/>
    <n v="1"/>
    <n v="1"/>
    <x v="18"/>
    <n v="66"/>
    <x v="0"/>
    <n v="54"/>
    <n v="1.19"/>
    <n v="1.3702904899999999"/>
    <m/>
    <m/>
    <n v="8"/>
    <n v="399"/>
    <n v="2"/>
    <x v="0"/>
  </r>
  <r>
    <d v="1995-05-25T00:00:00"/>
    <x v="0"/>
    <n v="1"/>
    <n v="1"/>
    <x v="18"/>
    <n v="67"/>
    <x v="0"/>
    <n v="56"/>
    <n v="1.37"/>
    <n v="1.57756132"/>
    <m/>
    <m/>
    <n v="8"/>
    <n v="399"/>
    <n v="2"/>
    <x v="0"/>
  </r>
  <r>
    <d v="1995-05-25T00:00:00"/>
    <x v="0"/>
    <n v="1"/>
    <n v="1"/>
    <x v="18"/>
    <n v="68"/>
    <x v="0"/>
    <n v="53"/>
    <n v="1.24"/>
    <n v="1.4278657210000001"/>
    <m/>
    <m/>
    <n v="8"/>
    <n v="399"/>
    <n v="2"/>
    <x v="0"/>
  </r>
  <r>
    <d v="1995-05-25T00:00:00"/>
    <x v="0"/>
    <n v="1"/>
    <n v="1"/>
    <x v="18"/>
    <n v="69"/>
    <x v="0"/>
    <n v="54"/>
    <n v="1.41"/>
    <n v="1.623621505"/>
    <m/>
    <m/>
    <n v="8"/>
    <n v="399"/>
    <n v="2"/>
    <x v="0"/>
  </r>
  <r>
    <d v="1995-05-25T00:00:00"/>
    <x v="0"/>
    <n v="1"/>
    <n v="1"/>
    <x v="18"/>
    <n v="70"/>
    <x v="0"/>
    <n v="54"/>
    <n v="1.1299999999999999"/>
    <n v="1.301200213"/>
    <m/>
    <m/>
    <n v="8"/>
    <n v="399"/>
    <n v="2"/>
    <x v="0"/>
  </r>
  <r>
    <d v="1995-05-25T00:00:00"/>
    <x v="0"/>
    <n v="1"/>
    <n v="1"/>
    <x v="18"/>
    <n v="71"/>
    <x v="0"/>
    <n v="58"/>
    <n v="1.32"/>
    <n v="1.51998609"/>
    <m/>
    <m/>
    <n v="8"/>
    <n v="399"/>
    <n v="2"/>
    <x v="0"/>
  </r>
  <r>
    <d v="1995-05-25T00:00:00"/>
    <x v="0"/>
    <n v="1"/>
    <n v="1"/>
    <x v="18"/>
    <n v="72"/>
    <x v="0"/>
    <n v="53"/>
    <n v="1.24"/>
    <n v="1.4278657210000001"/>
    <m/>
    <m/>
    <n v="8"/>
    <n v="399"/>
    <n v="2"/>
    <x v="0"/>
  </r>
  <r>
    <d v="1995-05-25T00:00:00"/>
    <x v="0"/>
    <n v="1"/>
    <n v="1"/>
    <x v="18"/>
    <n v="73"/>
    <x v="0"/>
    <n v="54"/>
    <n v="1.1000000000000001"/>
    <n v="1.2666550750000001"/>
    <m/>
    <m/>
    <n v="8"/>
    <n v="399"/>
    <n v="2"/>
    <x v="0"/>
  </r>
  <r>
    <d v="1995-05-25T00:00:00"/>
    <x v="0"/>
    <n v="1"/>
    <n v="1"/>
    <x v="18"/>
    <n v="74"/>
    <x v="0"/>
    <n v="78"/>
    <n v="3.78"/>
    <n v="4.3526874390000003"/>
    <m/>
    <m/>
    <n v="8"/>
    <n v="399"/>
    <n v="2"/>
    <x v="0"/>
  </r>
  <r>
    <d v="1995-05-26T00:00:00"/>
    <x v="0"/>
    <n v="1"/>
    <n v="1"/>
    <x v="18"/>
    <n v="1"/>
    <x v="0"/>
    <n v="55"/>
    <n v="1.76"/>
    <n v="1.5783337820000001"/>
    <m/>
    <m/>
    <n v="8"/>
    <n v="399"/>
    <n v="1"/>
    <x v="0"/>
  </r>
  <r>
    <d v="1995-05-26T00:00:00"/>
    <x v="0"/>
    <n v="1"/>
    <n v="1"/>
    <x v="18"/>
    <n v="2"/>
    <x v="0"/>
    <n v="53"/>
    <n v="1.48"/>
    <n v="1.327235226"/>
    <m/>
    <m/>
    <n v="8"/>
    <n v="399"/>
    <n v="1"/>
    <x v="0"/>
  </r>
  <r>
    <d v="1995-05-26T00:00:00"/>
    <x v="0"/>
    <n v="1"/>
    <n v="1"/>
    <x v="18"/>
    <n v="3"/>
    <x v="0"/>
    <n v="52"/>
    <n v="1.37"/>
    <n v="1.2285893640000001"/>
    <m/>
    <m/>
    <n v="8"/>
    <n v="399"/>
    <n v="1"/>
    <x v="0"/>
  </r>
  <r>
    <d v="1995-05-26T00:00:00"/>
    <x v="0"/>
    <n v="1"/>
    <n v="1"/>
    <x v="18"/>
    <n v="4"/>
    <x v="0"/>
    <n v="47"/>
    <n v="1.01"/>
    <n v="0.90574836299999995"/>
    <m/>
    <m/>
    <n v="8"/>
    <n v="399"/>
    <n v="1"/>
    <x v="0"/>
  </r>
  <r>
    <d v="1995-05-26T00:00:00"/>
    <x v="0"/>
    <n v="1"/>
    <n v="1"/>
    <x v="18"/>
    <n v="5"/>
    <x v="0"/>
    <n v="55"/>
    <n v="1.76"/>
    <n v="1.5783337820000001"/>
    <m/>
    <m/>
    <n v="8"/>
    <n v="399"/>
    <n v="1"/>
    <x v="0"/>
  </r>
  <r>
    <d v="1995-05-26T00:00:00"/>
    <x v="0"/>
    <n v="1"/>
    <n v="1"/>
    <x v="18"/>
    <n v="6"/>
    <x v="0"/>
    <n v="55"/>
    <n v="1.71"/>
    <n v="1.5334947539999999"/>
    <m/>
    <m/>
    <n v="8"/>
    <n v="399"/>
    <n v="1"/>
    <x v="0"/>
  </r>
  <r>
    <d v="1995-05-26T00:00:00"/>
    <x v="0"/>
    <n v="1"/>
    <n v="1"/>
    <x v="18"/>
    <n v="7"/>
    <x v="0"/>
    <n v="51"/>
    <n v="1.26"/>
    <n v="1.129943503"/>
    <m/>
    <m/>
    <n v="8"/>
    <n v="399"/>
    <n v="1"/>
    <x v="0"/>
  </r>
  <r>
    <d v="1995-05-26T00:00:00"/>
    <x v="0"/>
    <n v="1"/>
    <n v="1"/>
    <x v="18"/>
    <n v="8"/>
    <x v="0"/>
    <n v="54"/>
    <n v="1.46"/>
    <n v="1.3092996139999999"/>
    <m/>
    <m/>
    <n v="8"/>
    <n v="399"/>
    <n v="1"/>
    <x v="0"/>
  </r>
  <r>
    <d v="1995-05-26T00:00:00"/>
    <x v="0"/>
    <n v="1"/>
    <n v="1"/>
    <x v="18"/>
    <n v="9"/>
    <x v="0"/>
    <n v="52"/>
    <n v="1.45"/>
    <n v="1.300331809"/>
    <m/>
    <m/>
    <n v="8"/>
    <n v="399"/>
    <n v="1"/>
    <x v="0"/>
  </r>
  <r>
    <d v="1995-05-26T00:00:00"/>
    <x v="0"/>
    <n v="1"/>
    <n v="1"/>
    <x v="18"/>
    <n v="10"/>
    <x v="0"/>
    <n v="50"/>
    <n v="1.17"/>
    <n v="1.0492332529999999"/>
    <m/>
    <m/>
    <n v="8"/>
    <n v="399"/>
    <n v="1"/>
    <x v="0"/>
  </r>
  <r>
    <d v="1995-05-26T00:00:00"/>
    <x v="0"/>
    <n v="1"/>
    <n v="1"/>
    <x v="18"/>
    <n v="11"/>
    <x v="0"/>
    <n v="52"/>
    <n v="1.32"/>
    <n v="1.1837503359999999"/>
    <m/>
    <m/>
    <n v="8"/>
    <n v="399"/>
    <n v="1"/>
    <x v="0"/>
  </r>
  <r>
    <d v="1995-05-26T00:00:00"/>
    <x v="0"/>
    <n v="1"/>
    <n v="1"/>
    <x v="18"/>
    <n v="12"/>
    <x v="0"/>
    <n v="53"/>
    <n v="1.69"/>
    <n v="1.5155591429999999"/>
    <m/>
    <m/>
    <n v="8"/>
    <n v="399"/>
    <n v="1"/>
    <x v="0"/>
  </r>
  <r>
    <d v="1995-05-26T00:00:00"/>
    <x v="0"/>
    <n v="1"/>
    <n v="1"/>
    <x v="18"/>
    <n v="13"/>
    <x v="0"/>
    <n v="50"/>
    <n v="1.25"/>
    <n v="1.120975697"/>
    <m/>
    <m/>
    <n v="8"/>
    <n v="399"/>
    <n v="1"/>
    <x v="0"/>
  </r>
  <r>
    <d v="1995-05-26T00:00:00"/>
    <x v="0"/>
    <n v="1"/>
    <n v="1"/>
    <x v="18"/>
    <n v="14"/>
    <x v="0"/>
    <n v="53"/>
    <n v="1.38"/>
    <n v="1.2375571700000001"/>
    <m/>
    <m/>
    <n v="8"/>
    <n v="399"/>
    <n v="1"/>
    <x v="0"/>
  </r>
  <r>
    <d v="1995-05-26T00:00:00"/>
    <x v="0"/>
    <n v="1"/>
    <n v="1"/>
    <x v="18"/>
    <n v="15"/>
    <x v="0"/>
    <n v="54"/>
    <n v="1.57"/>
    <n v="1.4079454760000001"/>
    <m/>
    <m/>
    <n v="8"/>
    <n v="399"/>
    <n v="1"/>
    <x v="0"/>
  </r>
  <r>
    <d v="1995-05-26T00:00:00"/>
    <x v="0"/>
    <n v="1"/>
    <n v="1"/>
    <x v="18"/>
    <n v="16"/>
    <x v="0"/>
    <n v="53"/>
    <n v="1.45"/>
    <n v="1.300331809"/>
    <m/>
    <m/>
    <n v="8"/>
    <n v="399"/>
    <n v="1"/>
    <x v="0"/>
  </r>
  <r>
    <d v="1995-05-26T00:00:00"/>
    <x v="0"/>
    <n v="1"/>
    <n v="1"/>
    <x v="18"/>
    <n v="17"/>
    <x v="0"/>
    <n v="53"/>
    <n v="1.51"/>
    <n v="1.3541386419999999"/>
    <m/>
    <m/>
    <n v="8"/>
    <n v="399"/>
    <n v="1"/>
    <x v="0"/>
  </r>
  <r>
    <d v="1995-05-26T00:00:00"/>
    <x v="0"/>
    <n v="1"/>
    <n v="1"/>
    <x v="18"/>
    <n v="18"/>
    <x v="0"/>
    <n v="52"/>
    <n v="1.4"/>
    <n v="1.2554927810000001"/>
    <m/>
    <m/>
    <n v="8"/>
    <n v="399"/>
    <n v="1"/>
    <x v="0"/>
  </r>
  <r>
    <d v="1995-05-26T00:00:00"/>
    <x v="0"/>
    <n v="1"/>
    <n v="1"/>
    <x v="18"/>
    <n v="19"/>
    <x v="0"/>
    <n v="51"/>
    <n v="1.28"/>
    <n v="1.147879114"/>
    <m/>
    <m/>
    <n v="8"/>
    <n v="399"/>
    <n v="1"/>
    <x v="0"/>
  </r>
  <r>
    <d v="1995-05-26T00:00:00"/>
    <x v="0"/>
    <n v="1"/>
    <n v="1"/>
    <x v="18"/>
    <n v="20"/>
    <x v="0"/>
    <n v="54"/>
    <n v="1.64"/>
    <n v="1.470720115"/>
    <m/>
    <m/>
    <n v="8"/>
    <n v="399"/>
    <n v="1"/>
    <x v="0"/>
  </r>
  <r>
    <d v="1995-05-26T00:00:00"/>
    <x v="0"/>
    <n v="1"/>
    <n v="1"/>
    <x v="18"/>
    <n v="21"/>
    <x v="0"/>
    <n v="49"/>
    <n v="1.63"/>
    <n v="1.461752309"/>
    <m/>
    <m/>
    <n v="8"/>
    <n v="399"/>
    <n v="1"/>
    <x v="0"/>
  </r>
  <r>
    <d v="1995-05-26T00:00:00"/>
    <x v="0"/>
    <n v="1"/>
    <n v="1"/>
    <x v="18"/>
    <n v="22"/>
    <x v="0"/>
    <n v="50"/>
    <n v="1.02"/>
    <n v="0.91471616899999997"/>
    <m/>
    <m/>
    <n v="8"/>
    <n v="399"/>
    <n v="1"/>
    <x v="0"/>
  </r>
  <r>
    <d v="1995-05-26T00:00:00"/>
    <x v="0"/>
    <n v="1"/>
    <n v="1"/>
    <x v="18"/>
    <n v="23"/>
    <x v="0"/>
    <n v="50"/>
    <n v="1.07"/>
    <n v="0.95955519700000003"/>
    <m/>
    <m/>
    <n v="8"/>
    <n v="399"/>
    <n v="1"/>
    <x v="0"/>
  </r>
  <r>
    <d v="1995-05-26T00:00:00"/>
    <x v="0"/>
    <n v="1"/>
    <n v="1"/>
    <x v="18"/>
    <n v="24"/>
    <x v="0"/>
    <n v="53"/>
    <n v="1.59"/>
    <n v="1.425881087"/>
    <m/>
    <m/>
    <n v="8"/>
    <n v="399"/>
    <n v="1"/>
    <x v="0"/>
  </r>
  <r>
    <d v="1995-05-26T00:00:00"/>
    <x v="0"/>
    <n v="1"/>
    <n v="1"/>
    <x v="18"/>
    <n v="25"/>
    <x v="0"/>
    <n v="54"/>
    <n v="1.56"/>
    <n v="1.3989776700000001"/>
    <m/>
    <m/>
    <n v="8"/>
    <n v="399"/>
    <n v="1"/>
    <x v="0"/>
  </r>
  <r>
    <d v="1995-05-26T00:00:00"/>
    <x v="0"/>
    <n v="1"/>
    <n v="1"/>
    <x v="18"/>
    <n v="26"/>
    <x v="0"/>
    <n v="51"/>
    <n v="1.25"/>
    <n v="1.120975697"/>
    <m/>
    <m/>
    <n v="8"/>
    <n v="399"/>
    <n v="1"/>
    <x v="0"/>
  </r>
  <r>
    <d v="1995-05-26T00:00:00"/>
    <x v="0"/>
    <n v="1"/>
    <n v="1"/>
    <x v="18"/>
    <n v="27"/>
    <x v="0"/>
    <n v="54"/>
    <n v="1.51"/>
    <n v="1.3541386419999999"/>
    <m/>
    <m/>
    <n v="8"/>
    <n v="399"/>
    <n v="1"/>
    <x v="0"/>
  </r>
  <r>
    <d v="1995-05-26T00:00:00"/>
    <x v="0"/>
    <n v="1"/>
    <n v="1"/>
    <x v="18"/>
    <n v="28"/>
    <x v="0"/>
    <n v="53"/>
    <n v="1.53"/>
    <n v="1.3720742530000001"/>
    <m/>
    <m/>
    <n v="8"/>
    <n v="399"/>
    <n v="1"/>
    <x v="0"/>
  </r>
  <r>
    <d v="1995-05-26T00:00:00"/>
    <x v="0"/>
    <n v="1"/>
    <n v="1"/>
    <x v="18"/>
    <n v="29"/>
    <x v="0"/>
    <n v="50"/>
    <n v="1.2"/>
    <n v="1.076136669"/>
    <m/>
    <m/>
    <n v="8"/>
    <n v="399"/>
    <n v="1"/>
    <x v="0"/>
  </r>
  <r>
    <d v="1995-05-26T00:00:00"/>
    <x v="0"/>
    <n v="1"/>
    <n v="1"/>
    <x v="18"/>
    <n v="30"/>
    <x v="0"/>
    <n v="50"/>
    <n v="1.07"/>
    <n v="0.95955519700000003"/>
    <m/>
    <m/>
    <n v="8"/>
    <n v="399"/>
    <n v="1"/>
    <x v="0"/>
  </r>
  <r>
    <d v="1995-05-26T00:00:00"/>
    <x v="0"/>
    <n v="1"/>
    <n v="1"/>
    <x v="18"/>
    <n v="31"/>
    <x v="0"/>
    <n v="53"/>
    <n v="1.47"/>
    <n v="1.31826742"/>
    <m/>
    <m/>
    <n v="8"/>
    <n v="399"/>
    <n v="1"/>
    <x v="0"/>
  </r>
  <r>
    <d v="1995-05-26T00:00:00"/>
    <x v="0"/>
    <n v="1"/>
    <n v="1"/>
    <x v="18"/>
    <n v="32"/>
    <x v="0"/>
    <n v="55"/>
    <n v="1.65"/>
    <n v="1.4796879199999999"/>
    <m/>
    <m/>
    <n v="8"/>
    <n v="399"/>
    <n v="1"/>
    <x v="0"/>
  </r>
  <r>
    <d v="1995-05-26T00:00:00"/>
    <x v="0"/>
    <n v="1"/>
    <n v="1"/>
    <x v="18"/>
    <n v="33"/>
    <x v="0"/>
    <n v="57"/>
    <n v="1.9"/>
    <n v="1.7038830599999999"/>
    <m/>
    <m/>
    <n v="8"/>
    <n v="399"/>
    <n v="1"/>
    <x v="0"/>
  </r>
  <r>
    <d v="1995-05-26T00:00:00"/>
    <x v="0"/>
    <n v="1"/>
    <n v="1"/>
    <x v="18"/>
    <n v="34"/>
    <x v="0"/>
    <n v="50"/>
    <n v="1.26"/>
    <n v="1.129943503"/>
    <m/>
    <m/>
    <n v="8"/>
    <n v="399"/>
    <n v="1"/>
    <x v="0"/>
  </r>
  <r>
    <d v="1995-05-26T00:00:00"/>
    <x v="0"/>
    <n v="1"/>
    <n v="1"/>
    <x v="18"/>
    <n v="35"/>
    <x v="0"/>
    <n v="48"/>
    <n v="1.59"/>
    <n v="1.425881087"/>
    <m/>
    <m/>
    <n v="8"/>
    <n v="399"/>
    <n v="1"/>
    <x v="0"/>
  </r>
  <r>
    <d v="1995-05-26T00:00:00"/>
    <x v="0"/>
    <n v="1"/>
    <n v="1"/>
    <x v="18"/>
    <n v="36"/>
    <x v="0"/>
    <n v="53"/>
    <n v="1.46"/>
    <n v="1.3092996139999999"/>
    <m/>
    <m/>
    <n v="8"/>
    <n v="399"/>
    <n v="1"/>
    <x v="0"/>
  </r>
  <r>
    <d v="1995-05-26T00:00:00"/>
    <x v="0"/>
    <n v="1"/>
    <n v="1"/>
    <x v="18"/>
    <n v="37"/>
    <x v="0"/>
    <n v="54"/>
    <n v="1.45"/>
    <n v="1.300331809"/>
    <m/>
    <m/>
    <n v="8"/>
    <n v="399"/>
    <n v="1"/>
    <x v="0"/>
  </r>
  <r>
    <d v="1995-05-26T00:00:00"/>
    <x v="0"/>
    <n v="1"/>
    <n v="1"/>
    <x v="18"/>
    <n v="38"/>
    <x v="0"/>
    <n v="50"/>
    <n v="1.19"/>
    <n v="1.0671688640000001"/>
    <m/>
    <m/>
    <n v="8"/>
    <n v="399"/>
    <n v="1"/>
    <x v="0"/>
  </r>
  <r>
    <d v="1995-05-26T00:00:00"/>
    <x v="0"/>
    <n v="1"/>
    <n v="1"/>
    <x v="18"/>
    <n v="39"/>
    <x v="0"/>
    <n v="54"/>
    <n v="1.52"/>
    <n v="1.3631064479999999"/>
    <m/>
    <m/>
    <n v="8"/>
    <n v="399"/>
    <n v="1"/>
    <x v="0"/>
  </r>
  <r>
    <d v="1995-05-26T00:00:00"/>
    <x v="0"/>
    <n v="1"/>
    <n v="1"/>
    <x v="18"/>
    <n v="40"/>
    <x v="0"/>
    <n v="47"/>
    <n v="1.06"/>
    <n v="0.950587391"/>
    <m/>
    <m/>
    <n v="8"/>
    <n v="399"/>
    <n v="1"/>
    <x v="0"/>
  </r>
  <r>
    <d v="1995-05-26T00:00:00"/>
    <x v="0"/>
    <n v="1"/>
    <n v="1"/>
    <x v="18"/>
    <n v="41"/>
    <x v="0"/>
    <n v="59"/>
    <n v="2.0099999999999998"/>
    <n v="1.802528921"/>
    <m/>
    <m/>
    <n v="8"/>
    <n v="399"/>
    <n v="1"/>
    <x v="0"/>
  </r>
  <r>
    <d v="1995-05-26T00:00:00"/>
    <x v="0"/>
    <n v="1"/>
    <n v="1"/>
    <x v="18"/>
    <n v="42"/>
    <x v="0"/>
    <n v="50"/>
    <n v="1.1599999999999999"/>
    <n v="1.0402654469999999"/>
    <m/>
    <m/>
    <n v="8"/>
    <n v="399"/>
    <n v="1"/>
    <x v="0"/>
  </r>
  <r>
    <d v="1995-05-26T00:00:00"/>
    <x v="0"/>
    <n v="1"/>
    <n v="1"/>
    <x v="18"/>
    <n v="43"/>
    <x v="0"/>
    <n v="61"/>
    <n v="1.83"/>
    <n v="1.641108421"/>
    <m/>
    <m/>
    <n v="8"/>
    <n v="399"/>
    <n v="1"/>
    <x v="0"/>
  </r>
  <r>
    <d v="1995-05-26T00:00:00"/>
    <x v="0"/>
    <n v="1"/>
    <n v="1"/>
    <x v="18"/>
    <n v="44"/>
    <x v="0"/>
    <n v="55"/>
    <n v="1.62"/>
    <n v="1.452784504"/>
    <m/>
    <m/>
    <n v="8"/>
    <n v="399"/>
    <n v="1"/>
    <x v="0"/>
  </r>
  <r>
    <d v="1995-05-26T00:00:00"/>
    <x v="0"/>
    <n v="1"/>
    <n v="1"/>
    <x v="18"/>
    <n v="45"/>
    <x v="0"/>
    <n v="53"/>
    <n v="1.47"/>
    <n v="1.31826742"/>
    <m/>
    <m/>
    <n v="8"/>
    <n v="399"/>
    <n v="1"/>
    <x v="0"/>
  </r>
  <r>
    <d v="1995-05-26T00:00:00"/>
    <x v="0"/>
    <n v="1"/>
    <n v="1"/>
    <x v="18"/>
    <n v="46"/>
    <x v="0"/>
    <n v="52"/>
    <n v="1.53"/>
    <n v="1.3720742530000001"/>
    <m/>
    <m/>
    <n v="8"/>
    <n v="399"/>
    <n v="1"/>
    <x v="0"/>
  </r>
  <r>
    <d v="1995-05-26T00:00:00"/>
    <x v="0"/>
    <n v="1"/>
    <n v="1"/>
    <x v="18"/>
    <n v="47"/>
    <x v="0"/>
    <n v="55"/>
    <n v="1.61"/>
    <n v="1.443816698"/>
    <m/>
    <m/>
    <n v="8"/>
    <n v="399"/>
    <n v="1"/>
    <x v="0"/>
  </r>
  <r>
    <d v="1995-05-26T00:00:00"/>
    <x v="0"/>
    <n v="1"/>
    <n v="1"/>
    <x v="18"/>
    <n v="48"/>
    <x v="0"/>
    <n v="52"/>
    <n v="1.57"/>
    <n v="1.4079454760000001"/>
    <m/>
    <m/>
    <n v="8"/>
    <n v="399"/>
    <n v="1"/>
    <x v="0"/>
  </r>
  <r>
    <d v="1995-05-26T00:00:00"/>
    <x v="0"/>
    <n v="1"/>
    <n v="1"/>
    <x v="18"/>
    <n v="49"/>
    <x v="0"/>
    <n v="55"/>
    <n v="1.65"/>
    <n v="1.4796879199999999"/>
    <m/>
    <m/>
    <n v="8"/>
    <n v="399"/>
    <n v="1"/>
    <x v="0"/>
  </r>
  <r>
    <d v="1995-05-26T00:00:00"/>
    <x v="0"/>
    <n v="1"/>
    <n v="1"/>
    <x v="18"/>
    <n v="50"/>
    <x v="0"/>
    <n v="53"/>
    <n v="1.47"/>
    <n v="1.31826742"/>
    <m/>
    <m/>
    <n v="8"/>
    <n v="399"/>
    <n v="1"/>
    <x v="0"/>
  </r>
  <r>
    <d v="1995-05-26T00:00:00"/>
    <x v="0"/>
    <n v="1"/>
    <n v="1"/>
    <x v="18"/>
    <n v="51"/>
    <x v="0"/>
    <n v="52"/>
    <n v="1.31"/>
    <n v="1.174782531"/>
    <m/>
    <m/>
    <n v="8"/>
    <n v="399"/>
    <n v="1"/>
    <x v="0"/>
  </r>
  <r>
    <d v="1995-05-27T00:00:00"/>
    <x v="0"/>
    <n v="1"/>
    <n v="1"/>
    <x v="18"/>
    <n v="1"/>
    <x v="0"/>
    <n v="53"/>
    <n v="1.47"/>
    <n v="1.31826742"/>
    <m/>
    <m/>
    <n v="8"/>
    <n v="399"/>
    <n v="1"/>
    <x v="0"/>
  </r>
  <r>
    <d v="1995-05-27T00:00:00"/>
    <x v="0"/>
    <n v="1"/>
    <n v="1"/>
    <x v="18"/>
    <n v="2"/>
    <x v="0"/>
    <n v="51"/>
    <n v="1.27"/>
    <n v="1.138911308"/>
    <m/>
    <m/>
    <n v="8"/>
    <n v="399"/>
    <n v="1"/>
    <x v="0"/>
  </r>
  <r>
    <d v="1995-05-27T00:00:00"/>
    <x v="0"/>
    <n v="1"/>
    <n v="1"/>
    <x v="18"/>
    <n v="3"/>
    <x v="0"/>
    <n v="58"/>
    <n v="1.89"/>
    <n v="1.6949152540000001"/>
    <m/>
    <m/>
    <n v="8"/>
    <n v="399"/>
    <n v="1"/>
    <x v="0"/>
  </r>
  <r>
    <d v="1995-05-27T00:00:00"/>
    <x v="0"/>
    <n v="1"/>
    <n v="1"/>
    <x v="18"/>
    <n v="4"/>
    <x v="0"/>
    <n v="52"/>
    <n v="1.37"/>
    <n v="1.2285893640000001"/>
    <m/>
    <m/>
    <n v="8"/>
    <n v="399"/>
    <n v="1"/>
    <x v="0"/>
  </r>
  <r>
    <d v="1995-05-27T00:00:00"/>
    <x v="0"/>
    <n v="1"/>
    <n v="1"/>
    <x v="18"/>
    <n v="5"/>
    <x v="0"/>
    <n v="58"/>
    <n v="1.84"/>
    <n v="1.6500762259999999"/>
    <m/>
    <m/>
    <n v="8"/>
    <n v="399"/>
    <n v="1"/>
    <x v="0"/>
  </r>
  <r>
    <d v="1995-05-27T00:00:00"/>
    <x v="0"/>
    <n v="1"/>
    <n v="1"/>
    <x v="18"/>
    <n v="6"/>
    <x v="0"/>
    <n v="53"/>
    <n v="1.48"/>
    <n v="1.327235226"/>
    <m/>
    <m/>
    <n v="8"/>
    <n v="399"/>
    <n v="1"/>
    <x v="0"/>
  </r>
  <r>
    <d v="1995-05-27T00:00:00"/>
    <x v="0"/>
    <n v="1"/>
    <n v="1"/>
    <x v="18"/>
    <n v="7"/>
    <x v="0"/>
    <n v="53"/>
    <n v="1.4"/>
    <n v="1.2554927810000001"/>
    <m/>
    <m/>
    <n v="8"/>
    <n v="399"/>
    <n v="1"/>
    <x v="0"/>
  </r>
  <r>
    <d v="1995-05-27T00:00:00"/>
    <x v="0"/>
    <n v="1"/>
    <n v="1"/>
    <x v="18"/>
    <n v="8"/>
    <x v="0"/>
    <n v="48"/>
    <n v="1.1100000000000001"/>
    <n v="0.99542641899999995"/>
    <m/>
    <m/>
    <n v="8"/>
    <n v="399"/>
    <n v="1"/>
    <x v="0"/>
  </r>
  <r>
    <d v="1995-05-27T00:00:00"/>
    <x v="0"/>
    <n v="1"/>
    <n v="1"/>
    <x v="18"/>
    <n v="9"/>
    <x v="0"/>
    <n v="57"/>
    <n v="1.76"/>
    <n v="1.5783337820000001"/>
    <m/>
    <m/>
    <n v="8"/>
    <n v="399"/>
    <n v="1"/>
    <x v="0"/>
  </r>
  <r>
    <d v="1995-05-27T00:00:00"/>
    <x v="0"/>
    <n v="1"/>
    <n v="1"/>
    <x v="18"/>
    <n v="10"/>
    <x v="0"/>
    <n v="50"/>
    <n v="1.29"/>
    <n v="1.15684692"/>
    <m/>
    <m/>
    <n v="8"/>
    <n v="399"/>
    <n v="1"/>
    <x v="0"/>
  </r>
  <r>
    <d v="1995-05-27T00:00:00"/>
    <x v="0"/>
    <n v="1"/>
    <n v="1"/>
    <x v="18"/>
    <n v="11"/>
    <x v="0"/>
    <n v="54"/>
    <n v="1.5"/>
    <n v="1.345170837"/>
    <m/>
    <m/>
    <n v="8"/>
    <n v="399"/>
    <n v="1"/>
    <x v="0"/>
  </r>
  <r>
    <d v="1995-05-27T00:00:00"/>
    <x v="0"/>
    <n v="1"/>
    <n v="1"/>
    <x v="18"/>
    <n v="12"/>
    <x v="0"/>
    <n v="53"/>
    <n v="1.43"/>
    <n v="1.282396198"/>
    <m/>
    <m/>
    <n v="8"/>
    <n v="399"/>
    <n v="1"/>
    <x v="0"/>
  </r>
  <r>
    <d v="1995-05-27T00:00:00"/>
    <x v="0"/>
    <n v="1"/>
    <n v="1"/>
    <x v="18"/>
    <n v="13"/>
    <x v="0"/>
    <n v="54"/>
    <n v="1.64"/>
    <n v="1.470720115"/>
    <m/>
    <m/>
    <n v="8"/>
    <n v="399"/>
    <n v="1"/>
    <x v="0"/>
  </r>
  <r>
    <d v="1995-05-27T00:00:00"/>
    <x v="0"/>
    <n v="1"/>
    <n v="1"/>
    <x v="18"/>
    <n v="14"/>
    <x v="0"/>
    <n v="53"/>
    <n v="1.46"/>
    <n v="1.3092996139999999"/>
    <m/>
    <m/>
    <n v="8"/>
    <n v="399"/>
    <n v="1"/>
    <x v="0"/>
  </r>
  <r>
    <d v="1995-05-27T00:00:00"/>
    <x v="0"/>
    <n v="1"/>
    <n v="1"/>
    <x v="18"/>
    <n v="15"/>
    <x v="0"/>
    <n v="54"/>
    <n v="1.5"/>
    <n v="1.345170837"/>
    <m/>
    <m/>
    <n v="8"/>
    <n v="399"/>
    <n v="1"/>
    <x v="0"/>
  </r>
  <r>
    <d v="1995-05-27T00:00:00"/>
    <x v="0"/>
    <n v="1"/>
    <n v="1"/>
    <x v="18"/>
    <n v="16"/>
    <x v="0"/>
    <n v="54"/>
    <n v="1.68"/>
    <n v="1.5065913369999999"/>
    <m/>
    <m/>
    <n v="8"/>
    <n v="399"/>
    <n v="1"/>
    <x v="0"/>
  </r>
  <r>
    <d v="1995-05-27T00:00:00"/>
    <x v="0"/>
    <n v="1"/>
    <n v="1"/>
    <x v="18"/>
    <n v="17"/>
    <x v="0"/>
    <n v="57"/>
    <n v="1.81"/>
    <n v="1.62317281"/>
    <m/>
    <m/>
    <n v="8"/>
    <n v="399"/>
    <n v="1"/>
    <x v="0"/>
  </r>
  <r>
    <d v="1995-05-27T00:00:00"/>
    <x v="0"/>
    <n v="1"/>
    <n v="1"/>
    <x v="18"/>
    <n v="18"/>
    <x v="0"/>
    <n v="53"/>
    <n v="1.57"/>
    <n v="1.4079454760000001"/>
    <m/>
    <m/>
    <n v="8"/>
    <n v="399"/>
    <n v="1"/>
    <x v="0"/>
  </r>
  <r>
    <d v="1995-05-27T00:00:00"/>
    <x v="0"/>
    <n v="1"/>
    <n v="1"/>
    <x v="18"/>
    <n v="19"/>
    <x v="0"/>
    <n v="52"/>
    <n v="1.41"/>
    <n v="1.264460586"/>
    <m/>
    <m/>
    <n v="8"/>
    <n v="399"/>
    <n v="1"/>
    <x v="0"/>
  </r>
  <r>
    <d v="1995-05-27T00:00:00"/>
    <x v="0"/>
    <n v="1"/>
    <n v="1"/>
    <x v="18"/>
    <n v="20"/>
    <x v="0"/>
    <n v="55"/>
    <n v="1.67"/>
    <n v="1.497623532"/>
    <m/>
    <m/>
    <n v="8"/>
    <n v="399"/>
    <n v="1"/>
    <x v="0"/>
  </r>
  <r>
    <d v="1995-05-27T00:00:00"/>
    <x v="0"/>
    <n v="1"/>
    <n v="1"/>
    <x v="18"/>
    <n v="21"/>
    <x v="0"/>
    <n v="49"/>
    <n v="1.1599999999999999"/>
    <n v="1.0402654469999999"/>
    <m/>
    <m/>
    <n v="8"/>
    <n v="399"/>
    <n v="1"/>
    <x v="0"/>
  </r>
  <r>
    <d v="1995-05-27T00:00:00"/>
    <x v="0"/>
    <n v="1"/>
    <n v="1"/>
    <x v="18"/>
    <n v="22"/>
    <x v="0"/>
    <n v="54"/>
    <n v="1.61"/>
    <n v="1.443816698"/>
    <m/>
    <m/>
    <n v="8"/>
    <n v="399"/>
    <n v="1"/>
    <x v="0"/>
  </r>
  <r>
    <d v="1995-05-27T00:00:00"/>
    <x v="0"/>
    <n v="1"/>
    <n v="1"/>
    <x v="18"/>
    <n v="23"/>
    <x v="0"/>
    <n v="46"/>
    <n v="1"/>
    <n v="0.89678055800000001"/>
    <m/>
    <m/>
    <n v="8"/>
    <n v="399"/>
    <n v="1"/>
    <x v="0"/>
  </r>
  <r>
    <d v="1995-05-27T00:00:00"/>
    <x v="0"/>
    <n v="1"/>
    <n v="1"/>
    <x v="18"/>
    <n v="24"/>
    <x v="0"/>
    <n v="54"/>
    <n v="1.72"/>
    <n v="1.5424625590000001"/>
    <m/>
    <m/>
    <n v="8"/>
    <n v="399"/>
    <n v="1"/>
    <x v="0"/>
  </r>
  <r>
    <d v="1995-05-27T00:00:00"/>
    <x v="0"/>
    <n v="1"/>
    <n v="1"/>
    <x v="18"/>
    <n v="25"/>
    <x v="0"/>
    <n v="52"/>
    <n v="1.38"/>
    <n v="1.2375571700000001"/>
    <m/>
    <m/>
    <n v="8"/>
    <n v="399"/>
    <n v="1"/>
    <x v="0"/>
  </r>
  <r>
    <d v="1995-05-27T00:00:00"/>
    <x v="0"/>
    <n v="1"/>
    <n v="1"/>
    <x v="18"/>
    <n v="26"/>
    <x v="0"/>
    <n v="57"/>
    <n v="1.94"/>
    <n v="1.739754282"/>
    <m/>
    <m/>
    <n v="8"/>
    <n v="399"/>
    <n v="1"/>
    <x v="0"/>
  </r>
  <r>
    <d v="1995-05-27T00:00:00"/>
    <x v="0"/>
    <n v="1"/>
    <n v="1"/>
    <x v="18"/>
    <n v="27"/>
    <x v="0"/>
    <n v="54"/>
    <n v="1.61"/>
    <n v="1.443816698"/>
    <m/>
    <m/>
    <n v="8"/>
    <n v="399"/>
    <n v="1"/>
    <x v="0"/>
  </r>
  <r>
    <d v="1995-05-27T00:00:00"/>
    <x v="0"/>
    <n v="1"/>
    <n v="1"/>
    <x v="18"/>
    <n v="28"/>
    <x v="0"/>
    <n v="55"/>
    <n v="1.52"/>
    <n v="1.3631064479999999"/>
    <m/>
    <m/>
    <n v="8"/>
    <n v="399"/>
    <n v="1"/>
    <x v="0"/>
  </r>
  <r>
    <d v="1995-05-27T00:00:00"/>
    <x v="0"/>
    <n v="1"/>
    <n v="1"/>
    <x v="18"/>
    <n v="29"/>
    <x v="0"/>
    <n v="55"/>
    <n v="1.55"/>
    <n v="1.3900098649999999"/>
    <m/>
    <m/>
    <n v="8"/>
    <n v="399"/>
    <n v="1"/>
    <x v="0"/>
  </r>
  <r>
    <d v="1995-05-27T00:00:00"/>
    <x v="0"/>
    <n v="1"/>
    <n v="1"/>
    <x v="18"/>
    <n v="30"/>
    <x v="0"/>
    <n v="54"/>
    <n v="1.68"/>
    <n v="1.5065913369999999"/>
    <m/>
    <m/>
    <n v="8"/>
    <n v="399"/>
    <n v="1"/>
    <x v="0"/>
  </r>
  <r>
    <d v="1995-05-27T00:00:00"/>
    <x v="0"/>
    <n v="1"/>
    <n v="1"/>
    <x v="18"/>
    <n v="31"/>
    <x v="0"/>
    <n v="51"/>
    <n v="1.41"/>
    <n v="1.264460586"/>
    <m/>
    <m/>
    <n v="8"/>
    <n v="399"/>
    <n v="1"/>
    <x v="0"/>
  </r>
  <r>
    <d v="1995-05-27T00:00:00"/>
    <x v="0"/>
    <n v="1"/>
    <n v="1"/>
    <x v="18"/>
    <n v="32"/>
    <x v="0"/>
    <n v="54"/>
    <n v="1.61"/>
    <n v="1.443816698"/>
    <m/>
    <m/>
    <n v="8"/>
    <n v="399"/>
    <n v="1"/>
    <x v="0"/>
  </r>
  <r>
    <d v="1995-05-27T00:00:00"/>
    <x v="0"/>
    <n v="1"/>
    <n v="1"/>
    <x v="18"/>
    <n v="33"/>
    <x v="0"/>
    <n v="51"/>
    <n v="1.47"/>
    <n v="1.31826742"/>
    <m/>
    <m/>
    <n v="8"/>
    <n v="399"/>
    <n v="1"/>
    <x v="0"/>
  </r>
  <r>
    <d v="1995-05-27T00:00:00"/>
    <x v="0"/>
    <n v="1"/>
    <n v="1"/>
    <x v="18"/>
    <n v="34"/>
    <x v="0"/>
    <n v="53"/>
    <n v="1.42"/>
    <n v="1.273428392"/>
    <m/>
    <m/>
    <n v="8"/>
    <n v="399"/>
    <n v="1"/>
    <x v="0"/>
  </r>
  <r>
    <d v="1995-05-27T00:00:00"/>
    <x v="0"/>
    <n v="1"/>
    <n v="1"/>
    <x v="18"/>
    <n v="35"/>
    <x v="0"/>
    <n v="47"/>
    <n v="1.03"/>
    <n v="0.92368397499999999"/>
    <m/>
    <m/>
    <n v="8"/>
    <n v="399"/>
    <n v="1"/>
    <x v="0"/>
  </r>
  <r>
    <d v="1995-05-27T00:00:00"/>
    <x v="0"/>
    <n v="1"/>
    <n v="1"/>
    <x v="18"/>
    <n v="36"/>
    <x v="0"/>
    <n v="52"/>
    <n v="1.43"/>
    <n v="1.282396198"/>
    <m/>
    <m/>
    <n v="8"/>
    <n v="399"/>
    <n v="1"/>
    <x v="0"/>
  </r>
  <r>
    <d v="1995-05-27T00:00:00"/>
    <x v="0"/>
    <n v="1"/>
    <n v="1"/>
    <x v="18"/>
    <n v="37"/>
    <x v="0"/>
    <n v="54"/>
    <n v="1.42"/>
    <n v="1.273428392"/>
    <m/>
    <m/>
    <n v="8"/>
    <n v="399"/>
    <n v="1"/>
    <x v="0"/>
  </r>
  <r>
    <d v="1995-05-27T00:00:00"/>
    <x v="0"/>
    <n v="1"/>
    <n v="1"/>
    <x v="18"/>
    <n v="38"/>
    <x v="0"/>
    <n v="55"/>
    <n v="1.53"/>
    <n v="1.3720742530000001"/>
    <m/>
    <m/>
    <n v="8"/>
    <n v="399"/>
    <n v="1"/>
    <x v="0"/>
  </r>
  <r>
    <d v="1995-05-27T00:00:00"/>
    <x v="0"/>
    <n v="1"/>
    <n v="1"/>
    <x v="18"/>
    <n v="39"/>
    <x v="0"/>
    <n v="53"/>
    <n v="1.43"/>
    <n v="1.282396198"/>
    <m/>
    <m/>
    <n v="8"/>
    <n v="399"/>
    <n v="1"/>
    <x v="0"/>
  </r>
  <r>
    <d v="1995-05-27T00:00:00"/>
    <x v="0"/>
    <n v="1"/>
    <n v="1"/>
    <x v="18"/>
    <n v="40"/>
    <x v="0"/>
    <n v="55"/>
    <n v="1.68"/>
    <n v="1.5065913369999999"/>
    <m/>
    <m/>
    <n v="8"/>
    <n v="399"/>
    <n v="1"/>
    <x v="0"/>
  </r>
  <r>
    <d v="1995-05-27T00:00:00"/>
    <x v="0"/>
    <n v="1"/>
    <n v="1"/>
    <x v="18"/>
    <n v="41"/>
    <x v="0"/>
    <n v="54"/>
    <n v="1.51"/>
    <n v="1.3541386419999999"/>
    <m/>
    <m/>
    <n v="8"/>
    <n v="399"/>
    <n v="1"/>
    <x v="0"/>
  </r>
  <r>
    <d v="1995-05-27T00:00:00"/>
    <x v="0"/>
    <n v="1"/>
    <n v="1"/>
    <x v="18"/>
    <n v="42"/>
    <x v="0"/>
    <n v="56"/>
    <n v="1.66"/>
    <n v="1.488655726"/>
    <m/>
    <m/>
    <n v="8"/>
    <n v="399"/>
    <n v="1"/>
    <x v="0"/>
  </r>
  <r>
    <d v="1995-05-27T00:00:00"/>
    <x v="0"/>
    <n v="1"/>
    <n v="1"/>
    <x v="18"/>
    <n v="43"/>
    <x v="0"/>
    <n v="52"/>
    <n v="1.35"/>
    <n v="1.2106537530000001"/>
    <m/>
    <m/>
    <n v="8"/>
    <n v="399"/>
    <n v="1"/>
    <x v="0"/>
  </r>
  <r>
    <d v="1995-05-27T00:00:00"/>
    <x v="0"/>
    <n v="1"/>
    <n v="1"/>
    <x v="18"/>
    <n v="44"/>
    <x v="0"/>
    <n v="50"/>
    <n v="1.23"/>
    <n v="1.103040086"/>
    <m/>
    <m/>
    <n v="8"/>
    <n v="399"/>
    <n v="1"/>
    <x v="0"/>
  </r>
  <r>
    <d v="1995-05-27T00:00:00"/>
    <x v="0"/>
    <n v="1"/>
    <n v="1"/>
    <x v="18"/>
    <n v="45"/>
    <x v="0"/>
    <n v="52"/>
    <n v="1.49"/>
    <n v="1.3362030309999999"/>
    <m/>
    <m/>
    <n v="8"/>
    <n v="399"/>
    <n v="1"/>
    <x v="0"/>
  </r>
  <r>
    <d v="1995-05-27T00:00:00"/>
    <x v="0"/>
    <n v="1"/>
    <n v="1"/>
    <x v="18"/>
    <n v="46"/>
    <x v="0"/>
    <n v="53"/>
    <n v="1.54"/>
    <n v="1.3810420590000001"/>
    <m/>
    <m/>
    <n v="8"/>
    <n v="399"/>
    <n v="1"/>
    <x v="0"/>
  </r>
  <r>
    <d v="1995-05-27T00:00:00"/>
    <x v="0"/>
    <n v="1"/>
    <n v="1"/>
    <x v="18"/>
    <n v="47"/>
    <x v="0"/>
    <n v="52"/>
    <n v="1.38"/>
    <n v="1.2375571700000001"/>
    <m/>
    <m/>
    <n v="8"/>
    <n v="399"/>
    <n v="1"/>
    <x v="0"/>
  </r>
  <r>
    <d v="1995-05-27T00:00:00"/>
    <x v="0"/>
    <n v="1"/>
    <n v="1"/>
    <x v="18"/>
    <n v="48"/>
    <x v="0"/>
    <n v="51"/>
    <n v="1.18"/>
    <n v="1.0582010580000001"/>
    <m/>
    <m/>
    <n v="8"/>
    <n v="399"/>
    <n v="1"/>
    <x v="0"/>
  </r>
  <r>
    <d v="1995-05-27T00:00:00"/>
    <x v="0"/>
    <n v="1"/>
    <n v="1"/>
    <x v="18"/>
    <n v="49"/>
    <x v="0"/>
    <n v="50"/>
    <n v="1.3"/>
    <n v="1.1658147249999999"/>
    <m/>
    <m/>
    <n v="8"/>
    <n v="399"/>
    <n v="1"/>
    <x v="0"/>
  </r>
  <r>
    <d v="1995-05-27T00:00:00"/>
    <x v="0"/>
    <n v="1"/>
    <n v="1"/>
    <x v="18"/>
    <n v="50"/>
    <x v="0"/>
    <n v="57"/>
    <n v="1.74"/>
    <n v="1.5603981709999999"/>
    <m/>
    <m/>
    <n v="8"/>
    <n v="399"/>
    <n v="1"/>
    <x v="0"/>
  </r>
  <r>
    <d v="1995-05-27T00:00:00"/>
    <x v="0"/>
    <n v="1"/>
    <n v="1"/>
    <x v="18"/>
    <n v="51"/>
    <x v="0"/>
    <n v="53"/>
    <n v="1.38"/>
    <n v="1.2375571700000001"/>
    <m/>
    <m/>
    <n v="8"/>
    <n v="399"/>
    <n v="1"/>
    <x v="0"/>
  </r>
  <r>
    <d v="1995-05-27T00:00:00"/>
    <x v="0"/>
    <n v="1"/>
    <n v="1"/>
    <x v="18"/>
    <n v="52"/>
    <x v="0"/>
    <n v="56"/>
    <n v="1.62"/>
    <n v="1.452784504"/>
    <m/>
    <m/>
    <n v="8"/>
    <n v="399"/>
    <n v="1"/>
    <x v="0"/>
  </r>
  <r>
    <d v="1995-05-27T00:00:00"/>
    <x v="0"/>
    <n v="1"/>
    <n v="1"/>
    <x v="18"/>
    <n v="53"/>
    <x v="0"/>
    <n v="49"/>
    <n v="1.1299999999999999"/>
    <n v="1.0133620299999999"/>
    <m/>
    <m/>
    <n v="8"/>
    <n v="399"/>
    <n v="1"/>
    <x v="0"/>
  </r>
  <r>
    <d v="1995-05-27T00:00:00"/>
    <x v="0"/>
    <n v="1"/>
    <n v="1"/>
    <x v="18"/>
    <n v="54"/>
    <x v="0"/>
    <n v="54"/>
    <n v="1.5"/>
    <n v="1.345170837"/>
    <m/>
    <m/>
    <n v="8"/>
    <n v="399"/>
    <n v="1"/>
    <x v="0"/>
  </r>
  <r>
    <d v="1995-05-27T00:00:00"/>
    <x v="0"/>
    <n v="1"/>
    <n v="1"/>
    <x v="18"/>
    <n v="55"/>
    <x v="0"/>
    <n v="54"/>
    <n v="1.32"/>
    <n v="1.1837503359999999"/>
    <m/>
    <m/>
    <n v="8"/>
    <n v="399"/>
    <n v="1"/>
    <x v="0"/>
  </r>
  <r>
    <d v="1995-05-27T00:00:00"/>
    <x v="0"/>
    <n v="1"/>
    <n v="1"/>
    <x v="18"/>
    <n v="56"/>
    <x v="0"/>
    <n v="51"/>
    <n v="1.3"/>
    <n v="1.1658147249999999"/>
    <m/>
    <m/>
    <n v="8"/>
    <n v="399"/>
    <n v="1"/>
    <x v="0"/>
  </r>
  <r>
    <d v="1995-05-27T00:00:00"/>
    <x v="0"/>
    <n v="1"/>
    <n v="1"/>
    <x v="18"/>
    <n v="57"/>
    <x v="0"/>
    <n v="47"/>
    <n v="1.01"/>
    <n v="0.90574836299999995"/>
    <m/>
    <m/>
    <n v="8"/>
    <n v="399"/>
    <n v="1"/>
    <x v="0"/>
  </r>
  <r>
    <d v="1995-05-27T00:00:00"/>
    <x v="0"/>
    <n v="1"/>
    <n v="1"/>
    <x v="18"/>
    <n v="58"/>
    <x v="0"/>
    <n v="52"/>
    <n v="1.28"/>
    <n v="1.147879114"/>
    <m/>
    <m/>
    <n v="8"/>
    <n v="399"/>
    <n v="1"/>
    <x v="0"/>
  </r>
  <r>
    <d v="1995-05-27T00:00:00"/>
    <x v="0"/>
    <n v="1"/>
    <n v="1"/>
    <x v="18"/>
    <n v="59"/>
    <x v="0"/>
    <n v="52"/>
    <n v="1.49"/>
    <n v="1.3362030309999999"/>
    <m/>
    <m/>
    <n v="8"/>
    <n v="399"/>
    <n v="1"/>
    <x v="0"/>
  </r>
  <r>
    <d v="1995-05-27T00:00:00"/>
    <x v="0"/>
    <n v="1"/>
    <n v="1"/>
    <x v="18"/>
    <n v="60"/>
    <x v="0"/>
    <n v="74"/>
    <n v="3.71"/>
    <n v="3.3270558690000001"/>
    <m/>
    <m/>
    <n v="8"/>
    <n v="399"/>
    <n v="1"/>
    <x v="0"/>
  </r>
  <r>
    <d v="1995-05-27T00:00:00"/>
    <x v="0"/>
    <n v="1"/>
    <n v="1"/>
    <x v="18"/>
    <n v="61"/>
    <x v="0"/>
    <n v="54"/>
    <n v="1.52"/>
    <n v="1.3631064479999999"/>
    <m/>
    <m/>
    <n v="8"/>
    <n v="399"/>
    <n v="1"/>
    <x v="0"/>
  </r>
  <r>
    <d v="1995-05-27T00:00:00"/>
    <x v="0"/>
    <n v="1"/>
    <n v="1"/>
    <x v="18"/>
    <n v="62"/>
    <x v="0"/>
    <n v="55"/>
    <n v="1.77"/>
    <n v="1.587301587"/>
    <m/>
    <m/>
    <n v="8"/>
    <n v="399"/>
    <n v="1"/>
    <x v="0"/>
  </r>
  <r>
    <d v="1995-05-27T00:00:00"/>
    <x v="0"/>
    <n v="1"/>
    <n v="1"/>
    <x v="18"/>
    <n v="63"/>
    <x v="0"/>
    <n v="58"/>
    <n v="1.85"/>
    <n v="1.6590440319999999"/>
    <m/>
    <m/>
    <n v="8"/>
    <n v="399"/>
    <n v="1"/>
    <x v="0"/>
  </r>
  <r>
    <d v="1995-05-27T00:00:00"/>
    <x v="0"/>
    <n v="1"/>
    <n v="1"/>
    <x v="18"/>
    <n v="64"/>
    <x v="0"/>
    <n v="55"/>
    <n v="1.53"/>
    <n v="1.3720742530000001"/>
    <m/>
    <m/>
    <n v="8"/>
    <n v="399"/>
    <n v="1"/>
    <x v="0"/>
  </r>
  <r>
    <d v="1995-05-27T00:00:00"/>
    <x v="0"/>
    <n v="1"/>
    <n v="1"/>
    <x v="18"/>
    <n v="65"/>
    <x v="0"/>
    <n v="54"/>
    <n v="1.64"/>
    <n v="1.470720115"/>
    <m/>
    <m/>
    <n v="8"/>
    <n v="399"/>
    <n v="1"/>
    <x v="0"/>
  </r>
  <r>
    <d v="1995-05-27T00:00:00"/>
    <x v="0"/>
    <n v="1"/>
    <n v="1"/>
    <x v="18"/>
    <n v="66"/>
    <x v="0"/>
    <n v="54"/>
    <n v="1.45"/>
    <n v="1.300331809"/>
    <m/>
    <m/>
    <n v="8"/>
    <n v="399"/>
    <n v="1"/>
    <x v="0"/>
  </r>
  <r>
    <d v="1995-05-27T00:00:00"/>
    <x v="0"/>
    <n v="1"/>
    <n v="1"/>
    <x v="18"/>
    <n v="67"/>
    <x v="0"/>
    <n v="52"/>
    <n v="1.36"/>
    <n v="1.2196215589999999"/>
    <m/>
    <m/>
    <n v="8"/>
    <n v="399"/>
    <n v="1"/>
    <x v="0"/>
  </r>
  <r>
    <d v="1995-05-27T00:00:00"/>
    <x v="0"/>
    <n v="1"/>
    <n v="1"/>
    <x v="18"/>
    <n v="68"/>
    <x v="0"/>
    <n v="50"/>
    <n v="1.55"/>
    <n v="1.3900098649999999"/>
    <m/>
    <m/>
    <n v="8"/>
    <n v="399"/>
    <n v="1"/>
    <x v="0"/>
  </r>
  <r>
    <d v="1995-05-27T00:00:00"/>
    <x v="0"/>
    <n v="1"/>
    <n v="1"/>
    <x v="18"/>
    <n v="69"/>
    <x v="0"/>
    <n v="55"/>
    <n v="1.51"/>
    <n v="1.3541386419999999"/>
    <m/>
    <m/>
    <n v="8"/>
    <n v="399"/>
    <n v="1"/>
    <x v="0"/>
  </r>
  <r>
    <d v="1995-05-27T00:00:00"/>
    <x v="0"/>
    <n v="1"/>
    <n v="1"/>
    <x v="18"/>
    <n v="70"/>
    <x v="0"/>
    <n v="49"/>
    <n v="1.24"/>
    <n v="1.1120078920000001"/>
    <m/>
    <m/>
    <n v="8"/>
    <n v="399"/>
    <n v="1"/>
    <x v="0"/>
  </r>
  <r>
    <d v="1995-05-27T00:00:00"/>
    <x v="0"/>
    <n v="1"/>
    <n v="1"/>
    <x v="18"/>
    <n v="71"/>
    <x v="0"/>
    <n v="54"/>
    <n v="1.41"/>
    <n v="1.264460586"/>
    <m/>
    <m/>
    <n v="8"/>
    <n v="399"/>
    <n v="1"/>
    <x v="0"/>
  </r>
  <r>
    <d v="1995-05-27T00:00:00"/>
    <x v="0"/>
    <n v="1"/>
    <n v="1"/>
    <x v="18"/>
    <n v="72"/>
    <x v="0"/>
    <n v="49"/>
    <n v="1.1399999999999999"/>
    <n v="1.0223298359999999"/>
    <m/>
    <m/>
    <n v="8"/>
    <n v="399"/>
    <n v="1"/>
    <x v="0"/>
  </r>
  <r>
    <d v="1995-05-27T00:00:00"/>
    <x v="0"/>
    <n v="1"/>
    <n v="1"/>
    <x v="18"/>
    <n v="73"/>
    <x v="0"/>
    <n v="54"/>
    <n v="1.61"/>
    <n v="1.443816698"/>
    <m/>
    <m/>
    <n v="8"/>
    <n v="399"/>
    <n v="1"/>
    <x v="0"/>
  </r>
  <r>
    <d v="1995-05-27T00:00:00"/>
    <x v="0"/>
    <n v="1"/>
    <n v="1"/>
    <x v="18"/>
    <n v="74"/>
    <x v="0"/>
    <n v="50"/>
    <n v="1.25"/>
    <n v="1.120975697"/>
    <m/>
    <m/>
    <n v="8"/>
    <n v="399"/>
    <n v="1"/>
    <x v="0"/>
  </r>
  <r>
    <d v="1995-05-27T00:00:00"/>
    <x v="0"/>
    <n v="1"/>
    <n v="1"/>
    <x v="18"/>
    <n v="75"/>
    <x v="0"/>
    <n v="55"/>
    <n v="1.54"/>
    <n v="1.3810420590000001"/>
    <m/>
    <m/>
    <n v="8"/>
    <n v="399"/>
    <n v="1"/>
    <x v="0"/>
  </r>
  <r>
    <d v="1995-05-27T00:00:00"/>
    <x v="0"/>
    <n v="1"/>
    <n v="1"/>
    <x v="18"/>
    <n v="76"/>
    <x v="0"/>
    <n v="53"/>
    <n v="1.5"/>
    <n v="1.345170837"/>
    <m/>
    <m/>
    <n v="8"/>
    <n v="399"/>
    <n v="1"/>
    <x v="0"/>
  </r>
  <r>
    <d v="1995-05-27T00:00:00"/>
    <x v="0"/>
    <n v="1"/>
    <n v="1"/>
    <x v="18"/>
    <n v="77"/>
    <x v="0"/>
    <n v="53"/>
    <n v="1.39"/>
    <n v="1.246524975"/>
    <m/>
    <m/>
    <n v="8"/>
    <n v="399"/>
    <n v="1"/>
    <x v="0"/>
  </r>
  <r>
    <d v="1995-05-27T00:00:00"/>
    <x v="0"/>
    <n v="1"/>
    <n v="1"/>
    <x v="18"/>
    <n v="78"/>
    <x v="0"/>
    <n v="51"/>
    <n v="1.37"/>
    <n v="1.2285893640000001"/>
    <m/>
    <m/>
    <n v="8"/>
    <n v="399"/>
    <n v="1"/>
    <x v="0"/>
  </r>
  <r>
    <d v="1995-05-27T00:00:00"/>
    <x v="0"/>
    <n v="1"/>
    <n v="1"/>
    <x v="18"/>
    <n v="79"/>
    <x v="0"/>
    <n v="49"/>
    <n v="1.22"/>
    <n v="1.0940722810000001"/>
    <m/>
    <m/>
    <n v="8"/>
    <n v="399"/>
    <n v="1"/>
    <x v="0"/>
  </r>
  <r>
    <d v="1995-05-27T00:00:00"/>
    <x v="0"/>
    <n v="1"/>
    <n v="1"/>
    <x v="18"/>
    <n v="80"/>
    <x v="0"/>
    <n v="56"/>
    <n v="1.61"/>
    <n v="1.443816698"/>
    <m/>
    <m/>
    <n v="8"/>
    <n v="399"/>
    <n v="1"/>
    <x v="0"/>
  </r>
  <r>
    <d v="1995-05-27T00:00:00"/>
    <x v="0"/>
    <n v="1"/>
    <n v="1"/>
    <x v="18"/>
    <n v="81"/>
    <x v="0"/>
    <n v="52"/>
    <n v="1.38"/>
    <n v="1.2375571700000001"/>
    <m/>
    <m/>
    <n v="8"/>
    <n v="399"/>
    <n v="1"/>
    <x v="0"/>
  </r>
  <r>
    <d v="1995-05-27T00:00:00"/>
    <x v="0"/>
    <n v="1"/>
    <n v="1"/>
    <x v="18"/>
    <n v="82"/>
    <x v="0"/>
    <n v="54"/>
    <n v="1.54"/>
    <n v="1.3810420590000001"/>
    <m/>
    <m/>
    <n v="8"/>
    <n v="399"/>
    <n v="1"/>
    <x v="0"/>
  </r>
  <r>
    <d v="1995-05-27T00:00:00"/>
    <x v="0"/>
    <n v="1"/>
    <n v="1"/>
    <x v="18"/>
    <n v="83"/>
    <x v="0"/>
    <n v="57"/>
    <n v="1.91"/>
    <n v="1.7128508650000001"/>
    <m/>
    <m/>
    <n v="8"/>
    <n v="399"/>
    <n v="1"/>
    <x v="0"/>
  </r>
  <r>
    <d v="1995-05-27T00:00:00"/>
    <x v="0"/>
    <n v="1"/>
    <n v="1"/>
    <x v="18"/>
    <n v="84"/>
    <x v="0"/>
    <n v="61"/>
    <n v="2.34"/>
    <n v="2.0984665050000002"/>
    <m/>
    <m/>
    <n v="8"/>
    <n v="399"/>
    <n v="1"/>
    <x v="0"/>
  </r>
  <r>
    <d v="1995-05-27T00:00:00"/>
    <x v="0"/>
    <n v="1"/>
    <n v="1"/>
    <x v="18"/>
    <n v="85"/>
    <x v="0"/>
    <n v="55"/>
    <n v="1.59"/>
    <n v="1.425881087"/>
    <m/>
    <m/>
    <n v="8"/>
    <n v="399"/>
    <n v="1"/>
    <x v="0"/>
  </r>
  <r>
    <d v="1995-05-27T00:00:00"/>
    <x v="0"/>
    <n v="1"/>
    <n v="1"/>
    <x v="18"/>
    <n v="86"/>
    <x v="0"/>
    <n v="50"/>
    <n v="1.17"/>
    <n v="1.0492332529999999"/>
    <m/>
    <m/>
    <n v="8"/>
    <n v="399"/>
    <n v="1"/>
    <x v="0"/>
  </r>
  <r>
    <d v="1995-05-27T00:00:00"/>
    <x v="0"/>
    <n v="1"/>
    <n v="1"/>
    <x v="18"/>
    <n v="87"/>
    <x v="0"/>
    <n v="55"/>
    <n v="1.51"/>
    <n v="1.3541386419999999"/>
    <m/>
    <m/>
    <n v="8"/>
    <n v="399"/>
    <n v="1"/>
    <x v="0"/>
  </r>
  <r>
    <d v="1995-05-27T00:00:00"/>
    <x v="0"/>
    <n v="1"/>
    <n v="1"/>
    <x v="18"/>
    <n v="88"/>
    <x v="0"/>
    <n v="46"/>
    <n v="0.96"/>
    <n v="0.860909335"/>
    <m/>
    <m/>
    <n v="8"/>
    <n v="399"/>
    <n v="1"/>
    <x v="0"/>
  </r>
  <r>
    <d v="1995-05-27T00:00:00"/>
    <x v="0"/>
    <n v="1"/>
    <n v="1"/>
    <x v="18"/>
    <n v="89"/>
    <x v="0"/>
    <n v="54"/>
    <n v="1.54"/>
    <n v="1.3810420590000001"/>
    <m/>
    <m/>
    <n v="8"/>
    <n v="399"/>
    <n v="1"/>
    <x v="0"/>
  </r>
  <r>
    <d v="1995-05-27T00:00:00"/>
    <x v="0"/>
    <n v="1"/>
    <n v="1"/>
    <x v="18"/>
    <n v="90"/>
    <x v="0"/>
    <n v="54"/>
    <n v="1.55"/>
    <n v="1.3900098649999999"/>
    <m/>
    <m/>
    <n v="8"/>
    <n v="399"/>
    <n v="1"/>
    <x v="0"/>
  </r>
  <r>
    <d v="1995-05-27T00:00:00"/>
    <x v="0"/>
    <n v="1"/>
    <n v="1"/>
    <x v="18"/>
    <n v="91"/>
    <x v="0"/>
    <n v="56"/>
    <n v="1.68"/>
    <n v="1.5065913369999999"/>
    <m/>
    <m/>
    <n v="8"/>
    <n v="399"/>
    <n v="1"/>
    <x v="0"/>
  </r>
  <r>
    <d v="1995-05-27T00:00:00"/>
    <x v="0"/>
    <n v="1"/>
    <n v="1"/>
    <x v="18"/>
    <n v="92"/>
    <x v="0"/>
    <n v="52"/>
    <n v="1.31"/>
    <n v="1.174782531"/>
    <m/>
    <m/>
    <n v="8"/>
    <n v="399"/>
    <n v="1"/>
    <x v="0"/>
  </r>
  <r>
    <d v="1995-05-27T00:00:00"/>
    <x v="0"/>
    <n v="1"/>
    <n v="1"/>
    <x v="18"/>
    <n v="93"/>
    <x v="0"/>
    <n v="54"/>
    <n v="1.55"/>
    <n v="1.3900098649999999"/>
    <m/>
    <m/>
    <n v="8"/>
    <n v="399"/>
    <n v="1"/>
    <x v="0"/>
  </r>
  <r>
    <d v="1995-05-27T00:00:00"/>
    <x v="0"/>
    <n v="1"/>
    <n v="1"/>
    <x v="18"/>
    <n v="94"/>
    <x v="0"/>
    <n v="53"/>
    <n v="1.59"/>
    <n v="1.425881087"/>
    <m/>
    <m/>
    <n v="8"/>
    <n v="399"/>
    <n v="1"/>
    <x v="0"/>
  </r>
  <r>
    <d v="1995-05-27T00:00:00"/>
    <x v="0"/>
    <n v="1"/>
    <n v="1"/>
    <x v="18"/>
    <n v="95"/>
    <x v="0"/>
    <n v="49"/>
    <n v="1.48"/>
    <n v="1.327235226"/>
    <m/>
    <m/>
    <n v="8"/>
    <n v="399"/>
    <n v="1"/>
    <x v="0"/>
  </r>
  <r>
    <d v="1995-05-27T00:00:00"/>
    <x v="0"/>
    <n v="1"/>
    <n v="1"/>
    <x v="18"/>
    <n v="96"/>
    <x v="0"/>
    <n v="52"/>
    <n v="1.36"/>
    <n v="1.2196215589999999"/>
    <m/>
    <m/>
    <n v="8"/>
    <n v="399"/>
    <n v="1"/>
    <x v="0"/>
  </r>
  <r>
    <d v="1995-05-27T00:00:00"/>
    <x v="0"/>
    <n v="1"/>
    <n v="1"/>
    <x v="18"/>
    <n v="97"/>
    <x v="0"/>
    <n v="55"/>
    <n v="1.58"/>
    <n v="1.416913281"/>
    <m/>
    <m/>
    <n v="8"/>
    <n v="399"/>
    <n v="1"/>
    <x v="0"/>
  </r>
  <r>
    <d v="1995-05-27T00:00:00"/>
    <x v="0"/>
    <n v="1"/>
    <n v="1"/>
    <x v="18"/>
    <n v="98"/>
    <x v="0"/>
    <n v="52"/>
    <n v="1.52"/>
    <n v="1.3631064479999999"/>
    <m/>
    <m/>
    <n v="8"/>
    <n v="399"/>
    <n v="1"/>
    <x v="0"/>
  </r>
  <r>
    <d v="1996-04-28T00:00:00"/>
    <x v="0"/>
    <n v="1"/>
    <n v="1"/>
    <x v="19"/>
    <n v="1"/>
    <x v="0"/>
    <n v="79"/>
    <n v="3.91"/>
    <n v="4.2546245919999999"/>
    <m/>
    <n v="1"/>
    <n v="8"/>
    <n v="399"/>
    <n v="98"/>
    <x v="0"/>
  </r>
  <r>
    <d v="1996-04-28T00:00:00"/>
    <x v="0"/>
    <n v="1"/>
    <n v="1"/>
    <x v="19"/>
    <n v="2"/>
    <x v="0"/>
    <n v="80"/>
    <n v="4.42"/>
    <n v="4.809575626"/>
    <m/>
    <n v="1"/>
    <n v="8"/>
    <n v="399"/>
    <n v="98"/>
    <x v="0"/>
  </r>
  <r>
    <d v="1996-04-28T00:00:00"/>
    <x v="0"/>
    <n v="1"/>
    <n v="1"/>
    <x v="19"/>
    <n v="3"/>
    <x v="0"/>
    <n v="78"/>
    <n v="4.41"/>
    <n v="4.798694233"/>
    <m/>
    <n v="1"/>
    <n v="8"/>
    <n v="399"/>
    <n v="98"/>
    <x v="0"/>
  </r>
  <r>
    <d v="1996-04-28T00:00:00"/>
    <x v="0"/>
    <n v="1"/>
    <n v="1"/>
    <x v="19"/>
    <n v="4"/>
    <x v="0"/>
    <n v="77"/>
    <n v="4.0199999999999996"/>
    <n v="4.3743199129999999"/>
    <m/>
    <n v="1"/>
    <n v="8"/>
    <n v="399"/>
    <n v="98"/>
    <x v="0"/>
  </r>
  <r>
    <d v="1996-04-28T00:00:00"/>
    <x v="0"/>
    <n v="1"/>
    <n v="1"/>
    <x v="19"/>
    <n v="5"/>
    <x v="0"/>
    <n v="64"/>
    <n v="2.15"/>
    <n v="2.339499456"/>
    <m/>
    <n v="1"/>
    <n v="8"/>
    <n v="399"/>
    <n v="98"/>
    <x v="0"/>
  </r>
  <r>
    <d v="1996-04-28T00:00:00"/>
    <x v="0"/>
    <n v="1"/>
    <n v="1"/>
    <x v="19"/>
    <n v="6"/>
    <x v="0"/>
    <n v="72"/>
    <n v="2.94"/>
    <n v="3.1991294890000002"/>
    <m/>
    <n v="1"/>
    <n v="8"/>
    <n v="399"/>
    <n v="98"/>
    <x v="0"/>
  </r>
  <r>
    <d v="1996-04-28T00:00:00"/>
    <x v="0"/>
    <n v="1"/>
    <n v="1"/>
    <x v="19"/>
    <n v="7"/>
    <x v="0"/>
    <n v="71"/>
    <n v="2.5299999999999998"/>
    <n v="2.752992383"/>
    <m/>
    <n v="1"/>
    <n v="8"/>
    <n v="399"/>
    <n v="98"/>
    <x v="0"/>
  </r>
  <r>
    <d v="1996-04-28T00:00:00"/>
    <x v="0"/>
    <n v="1"/>
    <n v="1"/>
    <x v="19"/>
    <n v="8"/>
    <x v="0"/>
    <n v="77"/>
    <n v="3.18"/>
    <n v="3.4602829160000002"/>
    <m/>
    <n v="1"/>
    <n v="8"/>
    <n v="399"/>
    <n v="98"/>
    <x v="0"/>
  </r>
  <r>
    <d v="1996-04-28T00:00:00"/>
    <x v="0"/>
    <n v="1"/>
    <n v="1"/>
    <x v="19"/>
    <n v="9"/>
    <x v="0"/>
    <n v="60"/>
    <n v="1.48"/>
    <n v="1.6104461370000001"/>
    <m/>
    <n v="1"/>
    <n v="8"/>
    <n v="399"/>
    <n v="98"/>
    <x v="0"/>
  </r>
  <r>
    <d v="1996-04-28T00:00:00"/>
    <x v="0"/>
    <n v="1"/>
    <n v="1"/>
    <x v="19"/>
    <n v="10"/>
    <x v="0"/>
    <n v="73"/>
    <n v="3.08"/>
    <n v="3.3514689880000001"/>
    <m/>
    <n v="1"/>
    <n v="8"/>
    <n v="399"/>
    <n v="98"/>
    <x v="0"/>
  </r>
  <r>
    <d v="1996-04-28T00:00:00"/>
    <x v="0"/>
    <n v="1"/>
    <n v="1"/>
    <x v="19"/>
    <n v="11"/>
    <x v="0"/>
    <n v="71"/>
    <n v="2.89"/>
    <n v="3.1447225240000001"/>
    <m/>
    <n v="1"/>
    <n v="8"/>
    <n v="399"/>
    <n v="98"/>
    <x v="0"/>
  </r>
  <r>
    <d v="1996-04-28T00:00:00"/>
    <x v="0"/>
    <n v="1"/>
    <n v="1"/>
    <x v="19"/>
    <n v="12"/>
    <x v="0"/>
    <n v="65"/>
    <n v="2.08"/>
    <n v="2.2633297059999999"/>
    <m/>
    <n v="1"/>
    <n v="8"/>
    <n v="399"/>
    <n v="98"/>
    <x v="0"/>
  </r>
  <r>
    <d v="1996-04-28T00:00:00"/>
    <x v="0"/>
    <n v="1"/>
    <n v="1"/>
    <x v="19"/>
    <n v="13"/>
    <x v="0"/>
    <n v="65"/>
    <n v="1.89"/>
    <n v="2.0565832429999999"/>
    <m/>
    <n v="1"/>
    <n v="8"/>
    <n v="399"/>
    <n v="98"/>
    <x v="0"/>
  </r>
  <r>
    <d v="1996-04-28T00:00:00"/>
    <x v="0"/>
    <n v="1"/>
    <n v="1"/>
    <x v="19"/>
    <n v="14"/>
    <x v="0"/>
    <n v="74"/>
    <n v="3.69"/>
    <n v="4.0152339499999998"/>
    <m/>
    <n v="1"/>
    <n v="8"/>
    <n v="399"/>
    <n v="98"/>
    <x v="0"/>
  </r>
  <r>
    <d v="1996-04-28T00:00:00"/>
    <x v="0"/>
    <n v="1"/>
    <n v="1"/>
    <x v="19"/>
    <n v="15"/>
    <x v="0"/>
    <n v="82"/>
    <n v="4.62"/>
    <n v="5.027203482"/>
    <m/>
    <n v="1"/>
    <n v="8"/>
    <n v="399"/>
    <n v="98"/>
    <x v="0"/>
  </r>
  <r>
    <d v="1996-04-28T00:00:00"/>
    <x v="0"/>
    <n v="1"/>
    <n v="1"/>
    <x v="19"/>
    <n v="16"/>
    <x v="0"/>
    <n v="63"/>
    <n v="1.78"/>
    <n v="1.9368879219999999"/>
    <m/>
    <n v="1"/>
    <n v="8"/>
    <n v="399"/>
    <n v="98"/>
    <x v="0"/>
  </r>
  <r>
    <d v="1996-04-28T00:00:00"/>
    <x v="0"/>
    <n v="1"/>
    <n v="1"/>
    <x v="19"/>
    <n v="17"/>
    <x v="0"/>
    <n v="73"/>
    <n v="2.86"/>
    <n v="3.1120783460000001"/>
    <m/>
    <n v="1"/>
    <n v="8"/>
    <n v="399"/>
    <n v="98"/>
    <x v="0"/>
  </r>
  <r>
    <d v="1996-04-28T00:00:00"/>
    <x v="0"/>
    <n v="1"/>
    <n v="1"/>
    <x v="19"/>
    <n v="18"/>
    <x v="0"/>
    <n v="74"/>
    <n v="3.22"/>
    <n v="3.5038084870000001"/>
    <m/>
    <n v="1"/>
    <n v="8"/>
    <n v="399"/>
    <n v="98"/>
    <x v="0"/>
  </r>
  <r>
    <d v="1996-04-28T00:00:00"/>
    <x v="0"/>
    <n v="1"/>
    <n v="1"/>
    <x v="19"/>
    <n v="19"/>
    <x v="0"/>
    <n v="73"/>
    <n v="2.98"/>
    <n v="3.2426550600000001"/>
    <m/>
    <n v="1"/>
    <n v="8"/>
    <n v="399"/>
    <n v="98"/>
    <x v="0"/>
  </r>
  <r>
    <d v="1996-04-28T00:00:00"/>
    <x v="0"/>
    <n v="1"/>
    <n v="1"/>
    <x v="19"/>
    <n v="20"/>
    <x v="0"/>
    <n v="67"/>
    <n v="2.35"/>
    <n v="2.557127312"/>
    <m/>
    <n v="1"/>
    <n v="8"/>
    <n v="399"/>
    <n v="98"/>
    <x v="0"/>
  </r>
  <r>
    <d v="1996-04-28T00:00:00"/>
    <x v="0"/>
    <n v="1"/>
    <n v="1"/>
    <x v="19"/>
    <n v="21"/>
    <x v="0"/>
    <n v="75"/>
    <n v="3.31"/>
    <n v="3.6017410230000002"/>
    <m/>
    <n v="1"/>
    <n v="8"/>
    <n v="399"/>
    <n v="98"/>
    <x v="0"/>
  </r>
  <r>
    <d v="1996-04-28T00:00:00"/>
    <x v="0"/>
    <n v="1"/>
    <n v="1"/>
    <x v="19"/>
    <n v="22"/>
    <x v="0"/>
    <n v="68"/>
    <n v="2.2400000000000002"/>
    <n v="2.437431991"/>
    <m/>
    <n v="1"/>
    <n v="8"/>
    <n v="399"/>
    <n v="98"/>
    <x v="0"/>
  </r>
  <r>
    <d v="1996-04-28T00:00:00"/>
    <x v="0"/>
    <n v="1"/>
    <n v="1"/>
    <x v="19"/>
    <n v="23"/>
    <x v="0"/>
    <n v="79"/>
    <n v="3.65"/>
    <n v="3.9717083789999998"/>
    <m/>
    <n v="1"/>
    <n v="8"/>
    <n v="399"/>
    <n v="98"/>
    <x v="0"/>
  </r>
  <r>
    <d v="1996-04-28T00:00:00"/>
    <x v="0"/>
    <n v="1"/>
    <n v="1"/>
    <x v="19"/>
    <n v="24"/>
    <x v="0"/>
    <n v="75"/>
    <n v="3.14"/>
    <n v="3.4167573450000002"/>
    <m/>
    <n v="1"/>
    <n v="8"/>
    <n v="399"/>
    <n v="98"/>
    <x v="0"/>
  </r>
  <r>
    <d v="1996-04-28T00:00:00"/>
    <x v="0"/>
    <n v="1"/>
    <n v="1"/>
    <x v="19"/>
    <n v="25"/>
    <x v="0"/>
    <n v="84"/>
    <n v="4.55"/>
    <n v="4.951033732"/>
    <m/>
    <n v="1"/>
    <n v="8"/>
    <n v="399"/>
    <n v="98"/>
    <x v="0"/>
  </r>
  <r>
    <d v="1996-04-28T00:00:00"/>
    <x v="0"/>
    <n v="1"/>
    <n v="1"/>
    <x v="19"/>
    <n v="26"/>
    <x v="0"/>
    <n v="68"/>
    <n v="2.3199999999999998"/>
    <n v="2.524483134"/>
    <m/>
    <n v="1"/>
    <n v="8"/>
    <n v="399"/>
    <n v="98"/>
    <x v="0"/>
  </r>
  <r>
    <d v="1996-04-28T00:00:00"/>
    <x v="0"/>
    <n v="1"/>
    <n v="1"/>
    <x v="19"/>
    <n v="27"/>
    <x v="0"/>
    <n v="65"/>
    <n v="2"/>
    <n v="2.176278564"/>
    <m/>
    <n v="1"/>
    <n v="8"/>
    <n v="399"/>
    <n v="98"/>
    <x v="0"/>
  </r>
  <r>
    <d v="1996-04-29T00:00:00"/>
    <x v="0"/>
    <n v="1"/>
    <n v="1"/>
    <x v="19"/>
    <n v="1"/>
    <x v="0"/>
    <n v="72"/>
    <n v="3.23"/>
    <n v="3.5146898800000002"/>
    <m/>
    <n v="1"/>
    <n v="8"/>
    <n v="399"/>
    <n v="98"/>
    <x v="0"/>
  </r>
  <r>
    <d v="1996-04-29T00:00:00"/>
    <x v="0"/>
    <n v="1"/>
    <n v="1"/>
    <x v="19"/>
    <n v="2"/>
    <x v="1"/>
    <n v="82"/>
    <n v="4.8099999999999996"/>
    <n v="5.2339499460000001"/>
    <m/>
    <n v="2"/>
    <n v="8"/>
    <n v="399"/>
    <n v="98"/>
    <x v="0"/>
  </r>
  <r>
    <d v="1996-04-29T00:00:00"/>
    <x v="0"/>
    <n v="1"/>
    <n v="1"/>
    <x v="19"/>
    <n v="3"/>
    <x v="0"/>
    <n v="64"/>
    <n v="2.52"/>
    <n v="2.74211099"/>
    <m/>
    <n v="1"/>
    <n v="8"/>
    <n v="399"/>
    <n v="98"/>
    <x v="0"/>
  </r>
  <r>
    <d v="1996-04-29T00:00:00"/>
    <x v="0"/>
    <n v="1"/>
    <n v="1"/>
    <x v="19"/>
    <n v="4"/>
    <x v="0"/>
    <n v="70"/>
    <n v="2.85"/>
    <n v="3.1011969530000001"/>
    <m/>
    <n v="1"/>
    <n v="8"/>
    <n v="399"/>
    <n v="98"/>
    <x v="0"/>
  </r>
  <r>
    <d v="1996-04-29T00:00:00"/>
    <x v="0"/>
    <n v="1"/>
    <n v="1"/>
    <x v="19"/>
    <n v="5"/>
    <x v="0"/>
    <n v="77"/>
    <n v="4.09"/>
    <n v="4.4504896629999999"/>
    <m/>
    <n v="1"/>
    <n v="8"/>
    <n v="399"/>
    <n v="98"/>
    <x v="0"/>
  </r>
  <r>
    <d v="1996-04-29T00:00:00"/>
    <x v="0"/>
    <n v="1"/>
    <n v="1"/>
    <x v="19"/>
    <n v="6"/>
    <x v="0"/>
    <n v="72"/>
    <n v="3.4"/>
    <n v="3.6996735580000002"/>
    <m/>
    <n v="1"/>
    <n v="8"/>
    <n v="399"/>
    <n v="98"/>
    <x v="0"/>
  </r>
  <r>
    <d v="1996-04-29T00:00:00"/>
    <x v="0"/>
    <n v="1"/>
    <n v="1"/>
    <x v="19"/>
    <n v="7"/>
    <x v="0"/>
    <n v="72"/>
    <n v="3.24"/>
    <n v="3.5255712730000002"/>
    <m/>
    <n v="1"/>
    <n v="8"/>
    <n v="399"/>
    <n v="98"/>
    <x v="0"/>
  </r>
  <r>
    <d v="1996-04-29T00:00:00"/>
    <x v="0"/>
    <n v="1"/>
    <n v="1"/>
    <x v="19"/>
    <n v="8"/>
    <x v="0"/>
    <n v="73"/>
    <n v="3.26"/>
    <n v="3.5473340590000002"/>
    <m/>
    <n v="1"/>
    <n v="8"/>
    <n v="399"/>
    <n v="98"/>
    <x v="0"/>
  </r>
  <r>
    <d v="1996-04-29T00:00:00"/>
    <x v="0"/>
    <n v="1"/>
    <n v="1"/>
    <x v="19"/>
    <n v="9"/>
    <x v="0"/>
    <n v="80"/>
    <n v="4.5199999999999996"/>
    <n v="4.918389554"/>
    <m/>
    <n v="1"/>
    <n v="8"/>
    <n v="399"/>
    <n v="98"/>
    <x v="0"/>
  </r>
  <r>
    <d v="1996-04-29T00:00:00"/>
    <x v="0"/>
    <n v="1"/>
    <n v="1"/>
    <x v="19"/>
    <n v="10"/>
    <x v="0"/>
    <n v="85"/>
    <n v="5.78"/>
    <n v="6.2894450490000002"/>
    <m/>
    <n v="1"/>
    <n v="8"/>
    <n v="399"/>
    <n v="98"/>
    <x v="0"/>
  </r>
  <r>
    <d v="1996-04-29T00:00:00"/>
    <x v="0"/>
    <n v="1"/>
    <n v="1"/>
    <x v="19"/>
    <n v="11"/>
    <x v="0"/>
    <n v="74"/>
    <n v="3.53"/>
    <n v="3.8411316649999998"/>
    <m/>
    <n v="1"/>
    <n v="8"/>
    <n v="399"/>
    <n v="98"/>
    <x v="0"/>
  </r>
  <r>
    <d v="1996-04-29T00:00:00"/>
    <x v="0"/>
    <n v="1"/>
    <n v="1"/>
    <x v="19"/>
    <n v="12"/>
    <x v="0"/>
    <n v="78"/>
    <n v="4.13"/>
    <n v="4.4940152339999999"/>
    <m/>
    <n v="1"/>
    <n v="8"/>
    <n v="399"/>
    <n v="98"/>
    <x v="0"/>
  </r>
  <r>
    <d v="1996-04-29T00:00:00"/>
    <x v="0"/>
    <n v="1"/>
    <n v="1"/>
    <x v="19"/>
    <n v="13"/>
    <x v="0"/>
    <n v="77"/>
    <n v="3.49"/>
    <n v="3.7976060939999998"/>
    <m/>
    <n v="1"/>
    <n v="8"/>
    <n v="399"/>
    <n v="98"/>
    <x v="0"/>
  </r>
  <r>
    <d v="1996-04-29T00:00:00"/>
    <x v="0"/>
    <n v="1"/>
    <n v="1"/>
    <x v="19"/>
    <n v="14"/>
    <x v="0"/>
    <n v="75"/>
    <n v="3.69"/>
    <n v="4.0152339499999998"/>
    <m/>
    <n v="1"/>
    <n v="8"/>
    <n v="399"/>
    <n v="98"/>
    <x v="0"/>
  </r>
  <r>
    <d v="1996-04-29T00:00:00"/>
    <x v="0"/>
    <n v="1"/>
    <n v="1"/>
    <x v="19"/>
    <n v="15"/>
    <x v="0"/>
    <n v="82"/>
    <n v="4.68"/>
    <n v="5.092491839"/>
    <m/>
    <n v="1"/>
    <n v="8"/>
    <n v="399"/>
    <n v="98"/>
    <x v="0"/>
  </r>
  <r>
    <d v="1996-04-29T00:00:00"/>
    <x v="0"/>
    <n v="1"/>
    <n v="1"/>
    <x v="19"/>
    <n v="16"/>
    <x v="0"/>
    <n v="84"/>
    <n v="5.33"/>
    <n v="5.7997823720000001"/>
    <m/>
    <n v="1"/>
    <n v="8"/>
    <n v="399"/>
    <n v="98"/>
    <x v="0"/>
  </r>
  <r>
    <d v="1996-04-29T00:00:00"/>
    <x v="0"/>
    <n v="1"/>
    <n v="1"/>
    <x v="19"/>
    <n v="17"/>
    <x v="0"/>
    <n v="80"/>
    <n v="4.5599999999999996"/>
    <n v="4.961915125"/>
    <m/>
    <n v="1"/>
    <n v="8"/>
    <n v="399"/>
    <n v="98"/>
    <x v="0"/>
  </r>
  <r>
    <d v="1996-04-29T00:00:00"/>
    <x v="0"/>
    <n v="1"/>
    <n v="1"/>
    <x v="19"/>
    <n v="18"/>
    <x v="0"/>
    <n v="60"/>
    <n v="2.02"/>
    <n v="2.1980413489999999"/>
    <m/>
    <n v="1"/>
    <n v="8"/>
    <n v="399"/>
    <n v="98"/>
    <x v="0"/>
  </r>
  <r>
    <d v="1996-04-29T00:00:00"/>
    <x v="0"/>
    <n v="1"/>
    <n v="1"/>
    <x v="19"/>
    <n v="19"/>
    <x v="0"/>
    <n v="85"/>
    <n v="5.23"/>
    <n v="5.6909684440000001"/>
    <m/>
    <n v="1"/>
    <n v="8"/>
    <n v="399"/>
    <n v="98"/>
    <x v="0"/>
  </r>
  <r>
    <d v="1996-04-29T00:00:00"/>
    <x v="0"/>
    <n v="1"/>
    <n v="1"/>
    <x v="19"/>
    <n v="20"/>
    <x v="0"/>
    <n v="80"/>
    <n v="4.4000000000000004"/>
    <n v="4.78781284"/>
    <m/>
    <n v="1"/>
    <n v="8"/>
    <n v="399"/>
    <n v="98"/>
    <x v="0"/>
  </r>
  <r>
    <d v="1996-04-29T00:00:00"/>
    <x v="0"/>
    <n v="1"/>
    <n v="1"/>
    <x v="19"/>
    <n v="21"/>
    <x v="0"/>
    <n v="68"/>
    <n v="2.7"/>
    <n v="2.9379760610000001"/>
    <m/>
    <n v="1"/>
    <n v="8"/>
    <n v="399"/>
    <n v="98"/>
    <x v="0"/>
  </r>
  <r>
    <d v="1996-04-29T00:00:00"/>
    <x v="0"/>
    <n v="1"/>
    <n v="1"/>
    <x v="19"/>
    <n v="22"/>
    <x v="0"/>
    <n v="72"/>
    <n v="2.9"/>
    <n v="3.1556039170000001"/>
    <m/>
    <n v="1"/>
    <n v="8"/>
    <n v="399"/>
    <n v="98"/>
    <x v="0"/>
  </r>
  <r>
    <d v="1996-04-29T00:00:00"/>
    <x v="0"/>
    <n v="1"/>
    <n v="1"/>
    <x v="19"/>
    <n v="23"/>
    <x v="0"/>
    <n v="66"/>
    <n v="2.46"/>
    <n v="2.676822633"/>
    <m/>
    <n v="1"/>
    <n v="8"/>
    <n v="399"/>
    <n v="98"/>
    <x v="0"/>
  </r>
  <r>
    <d v="1996-04-29T00:00:00"/>
    <x v="0"/>
    <n v="1"/>
    <n v="1"/>
    <x v="19"/>
    <n v="24"/>
    <x v="0"/>
    <n v="58"/>
    <n v="1.94"/>
    <n v="2.110990207"/>
    <m/>
    <n v="1"/>
    <n v="8"/>
    <n v="399"/>
    <n v="98"/>
    <x v="0"/>
  </r>
  <r>
    <d v="1996-04-29T00:00:00"/>
    <x v="0"/>
    <n v="1"/>
    <n v="1"/>
    <x v="19"/>
    <n v="25"/>
    <x v="0"/>
    <n v="81"/>
    <n v="4.67"/>
    <n v="5.081610446"/>
    <m/>
    <n v="1"/>
    <n v="8"/>
    <n v="399"/>
    <n v="98"/>
    <x v="0"/>
  </r>
  <r>
    <d v="1996-04-29T00:00:00"/>
    <x v="0"/>
    <n v="1"/>
    <n v="1"/>
    <x v="19"/>
    <n v="26"/>
    <x v="0"/>
    <n v="75"/>
    <n v="3.45"/>
    <n v="3.7540805220000002"/>
    <m/>
    <n v="1"/>
    <n v="8"/>
    <n v="399"/>
    <n v="98"/>
    <x v="0"/>
  </r>
  <r>
    <d v="1996-04-29T00:00:00"/>
    <x v="0"/>
    <n v="1"/>
    <n v="1"/>
    <x v="19"/>
    <n v="27"/>
    <x v="0"/>
    <n v="69"/>
    <n v="2.66"/>
    <n v="2.8944504900000001"/>
    <m/>
    <n v="1"/>
    <n v="8"/>
    <n v="399"/>
    <n v="98"/>
    <x v="0"/>
  </r>
  <r>
    <d v="1996-04-29T00:00:00"/>
    <x v="0"/>
    <n v="1"/>
    <n v="1"/>
    <x v="19"/>
    <n v="28"/>
    <x v="0"/>
    <n v="77"/>
    <n v="3.33"/>
    <n v="3.6235038080000002"/>
    <m/>
    <n v="1"/>
    <n v="8"/>
    <n v="399"/>
    <n v="98"/>
    <x v="0"/>
  </r>
  <r>
    <d v="1996-04-29T00:00:00"/>
    <x v="0"/>
    <n v="1"/>
    <n v="1"/>
    <x v="19"/>
    <n v="29"/>
    <x v="0"/>
    <n v="83"/>
    <n v="4.58"/>
    <n v="4.983677911"/>
    <m/>
    <n v="1"/>
    <n v="8"/>
    <n v="399"/>
    <n v="98"/>
    <x v="0"/>
  </r>
  <r>
    <d v="1996-04-29T00:00:00"/>
    <x v="0"/>
    <n v="1"/>
    <n v="1"/>
    <x v="19"/>
    <n v="30"/>
    <x v="0"/>
    <n v="76"/>
    <n v="3.73"/>
    <n v="4.0587595209999998"/>
    <m/>
    <n v="1"/>
    <n v="8"/>
    <n v="399"/>
    <n v="98"/>
    <x v="0"/>
  </r>
  <r>
    <d v="1996-04-29T00:00:00"/>
    <x v="0"/>
    <n v="1"/>
    <n v="1"/>
    <x v="19"/>
    <n v="31"/>
    <x v="0"/>
    <n v="78"/>
    <n v="4.04"/>
    <n v="4.3960826989999999"/>
    <m/>
    <n v="1"/>
    <n v="8"/>
    <n v="399"/>
    <n v="98"/>
    <x v="0"/>
  </r>
  <r>
    <d v="1996-04-29T00:00:00"/>
    <x v="0"/>
    <n v="1"/>
    <n v="1"/>
    <x v="19"/>
    <n v="32"/>
    <x v="0"/>
    <n v="69"/>
    <n v="2.93"/>
    <n v="3.1882480960000001"/>
    <m/>
    <n v="1"/>
    <n v="8"/>
    <n v="399"/>
    <n v="98"/>
    <x v="0"/>
  </r>
  <r>
    <d v="1996-04-29T00:00:00"/>
    <x v="0"/>
    <n v="1"/>
    <n v="1"/>
    <x v="19"/>
    <n v="33"/>
    <x v="0"/>
    <n v="72"/>
    <n v="3.08"/>
    <n v="3.3514689880000001"/>
    <m/>
    <n v="1"/>
    <n v="8"/>
    <n v="399"/>
    <n v="98"/>
    <x v="0"/>
  </r>
  <r>
    <d v="1996-04-29T00:00:00"/>
    <x v="0"/>
    <n v="1"/>
    <n v="1"/>
    <x v="19"/>
    <n v="34"/>
    <x v="0"/>
    <n v="74"/>
    <n v="3.2"/>
    <n v="3.4820457020000002"/>
    <m/>
    <n v="1"/>
    <n v="8"/>
    <n v="399"/>
    <n v="98"/>
    <x v="0"/>
  </r>
  <r>
    <d v="1996-04-29T00:00:00"/>
    <x v="0"/>
    <n v="1"/>
    <n v="1"/>
    <x v="19"/>
    <n v="35"/>
    <x v="0"/>
    <n v="72"/>
    <n v="3.2"/>
    <n v="3.4820457020000002"/>
    <m/>
    <n v="1"/>
    <n v="8"/>
    <n v="399"/>
    <n v="98"/>
    <x v="0"/>
  </r>
  <r>
    <d v="1996-04-29T00:00:00"/>
    <x v="0"/>
    <n v="1"/>
    <n v="1"/>
    <x v="19"/>
    <n v="36"/>
    <x v="0"/>
    <n v="68"/>
    <n v="2.85"/>
    <n v="3.1011969530000001"/>
    <m/>
    <n v="1"/>
    <n v="8"/>
    <n v="399"/>
    <n v="98"/>
    <x v="0"/>
  </r>
  <r>
    <d v="1996-04-29T00:00:00"/>
    <x v="0"/>
    <n v="1"/>
    <n v="1"/>
    <x v="19"/>
    <n v="37"/>
    <x v="0"/>
    <n v="63"/>
    <n v="2.06"/>
    <n v="2.241566921"/>
    <m/>
    <n v="1"/>
    <n v="8"/>
    <n v="399"/>
    <n v="98"/>
    <x v="0"/>
  </r>
  <r>
    <d v="1996-04-29T00:00:00"/>
    <x v="0"/>
    <n v="1"/>
    <n v="1"/>
    <x v="19"/>
    <n v="38"/>
    <x v="0"/>
    <n v="75"/>
    <n v="4.21"/>
    <n v="4.5810663759999999"/>
    <m/>
    <n v="1"/>
    <n v="8"/>
    <n v="399"/>
    <n v="98"/>
    <x v="0"/>
  </r>
  <r>
    <d v="1996-04-29T00:00:00"/>
    <x v="0"/>
    <n v="1"/>
    <n v="1"/>
    <x v="19"/>
    <n v="39"/>
    <x v="0"/>
    <n v="79"/>
    <n v="4.17"/>
    <n v="4.5375408049999999"/>
    <m/>
    <n v="1"/>
    <n v="8"/>
    <n v="399"/>
    <n v="98"/>
    <x v="0"/>
  </r>
  <r>
    <d v="1996-04-29T00:00:00"/>
    <x v="0"/>
    <n v="1"/>
    <n v="1"/>
    <x v="19"/>
    <n v="40"/>
    <x v="0"/>
    <n v="84"/>
    <n v="6.19"/>
    <n v="6.7355821550000003"/>
    <m/>
    <n v="1"/>
    <n v="8"/>
    <n v="399"/>
    <n v="98"/>
    <x v="0"/>
  </r>
  <r>
    <d v="1996-04-29T00:00:00"/>
    <x v="0"/>
    <n v="1"/>
    <n v="1"/>
    <x v="19"/>
    <n v="41"/>
    <x v="0"/>
    <n v="76"/>
    <n v="3.87"/>
    <n v="4.2110990209999999"/>
    <m/>
    <n v="1"/>
    <n v="8"/>
    <n v="399"/>
    <n v="98"/>
    <x v="0"/>
  </r>
  <r>
    <d v="1996-04-29T00:00:00"/>
    <x v="0"/>
    <n v="1"/>
    <n v="1"/>
    <x v="19"/>
    <n v="42"/>
    <x v="0"/>
    <n v="77"/>
    <n v="4.4000000000000004"/>
    <n v="4.78781284"/>
    <m/>
    <n v="1"/>
    <n v="8"/>
    <n v="399"/>
    <n v="98"/>
    <x v="0"/>
  </r>
  <r>
    <d v="1996-04-29T00:00:00"/>
    <x v="0"/>
    <n v="1"/>
    <n v="1"/>
    <x v="19"/>
    <n v="43"/>
    <x v="0"/>
    <n v="65"/>
    <n v="2.34"/>
    <n v="2.546245919"/>
    <m/>
    <n v="1"/>
    <n v="8"/>
    <n v="399"/>
    <n v="98"/>
    <x v="0"/>
  </r>
  <r>
    <d v="1996-04-29T00:00:00"/>
    <x v="0"/>
    <n v="1"/>
    <n v="1"/>
    <x v="19"/>
    <n v="44"/>
    <x v="0"/>
    <n v="60"/>
    <n v="1.98"/>
    <n v="2.1545157779999999"/>
    <m/>
    <n v="1"/>
    <n v="8"/>
    <n v="399"/>
    <n v="98"/>
    <x v="0"/>
  </r>
  <r>
    <d v="1996-04-29T00:00:00"/>
    <x v="0"/>
    <n v="1"/>
    <n v="1"/>
    <x v="19"/>
    <n v="45"/>
    <x v="0"/>
    <n v="71"/>
    <n v="3.04"/>
    <n v="3.3079434170000002"/>
    <m/>
    <n v="1"/>
    <n v="8"/>
    <n v="399"/>
    <n v="98"/>
    <x v="0"/>
  </r>
  <r>
    <d v="1996-04-29T00:00:00"/>
    <x v="0"/>
    <n v="1"/>
    <n v="1"/>
    <x v="19"/>
    <n v="46"/>
    <x v="0"/>
    <n v="77"/>
    <n v="4.3099999999999996"/>
    <n v="4.689880305"/>
    <m/>
    <n v="1"/>
    <n v="8"/>
    <n v="399"/>
    <n v="98"/>
    <x v="0"/>
  </r>
  <r>
    <d v="1996-04-29T00:00:00"/>
    <x v="0"/>
    <n v="1"/>
    <n v="1"/>
    <x v="19"/>
    <n v="47"/>
    <x v="0"/>
    <n v="66"/>
    <n v="2.4700000000000002"/>
    <n v="2.687704026"/>
    <m/>
    <n v="1"/>
    <n v="8"/>
    <n v="399"/>
    <n v="98"/>
    <x v="0"/>
  </r>
  <r>
    <d v="1996-04-29T00:00:00"/>
    <x v="0"/>
    <n v="1"/>
    <n v="1"/>
    <x v="19"/>
    <n v="48"/>
    <x v="0"/>
    <n v="75"/>
    <n v="3.46"/>
    <n v="3.7649619150000002"/>
    <m/>
    <n v="1"/>
    <n v="8"/>
    <n v="399"/>
    <n v="98"/>
    <x v="0"/>
  </r>
  <r>
    <d v="1996-04-29T00:00:00"/>
    <x v="0"/>
    <n v="1"/>
    <n v="1"/>
    <x v="19"/>
    <n v="49"/>
    <x v="0"/>
    <n v="80"/>
    <n v="4.79"/>
    <n v="5.21218716"/>
    <m/>
    <m/>
    <n v="8"/>
    <n v="399"/>
    <n v="98"/>
    <x v="0"/>
  </r>
  <r>
    <d v="1996-04-29T00:00:00"/>
    <x v="0"/>
    <n v="1"/>
    <n v="1"/>
    <x v="19"/>
    <n v="50"/>
    <x v="0"/>
    <n v="80"/>
    <n v="4.43"/>
    <n v="4.8204570179999999"/>
    <m/>
    <n v="1"/>
    <n v="8"/>
    <n v="399"/>
    <n v="98"/>
    <x v="0"/>
  </r>
  <r>
    <d v="1996-04-29T00:00:00"/>
    <x v="0"/>
    <n v="1"/>
    <n v="1"/>
    <x v="19"/>
    <n v="51"/>
    <x v="0"/>
    <n v="72"/>
    <n v="3.68"/>
    <n v="4.0043525569999998"/>
    <m/>
    <n v="1"/>
    <n v="8"/>
    <n v="399"/>
    <n v="98"/>
    <x v="0"/>
  </r>
  <r>
    <d v="1996-04-29T00:00:00"/>
    <x v="0"/>
    <n v="1"/>
    <n v="1"/>
    <x v="19"/>
    <n v="52"/>
    <x v="0"/>
    <n v="77"/>
    <n v="3.4"/>
    <n v="3.6996735580000002"/>
    <m/>
    <n v="1"/>
    <n v="8"/>
    <n v="399"/>
    <n v="98"/>
    <x v="0"/>
  </r>
  <r>
    <d v="1996-04-29T00:00:00"/>
    <x v="0"/>
    <n v="1"/>
    <n v="1"/>
    <x v="19"/>
    <n v="53"/>
    <x v="0"/>
    <n v="82"/>
    <n v="4.9400000000000004"/>
    <n v="5.375408052"/>
    <m/>
    <n v="1"/>
    <n v="8"/>
    <n v="399"/>
    <n v="98"/>
    <x v="0"/>
  </r>
  <r>
    <d v="1996-04-29T00:00:00"/>
    <x v="0"/>
    <n v="1"/>
    <n v="1"/>
    <x v="19"/>
    <n v="54"/>
    <x v="0"/>
    <n v="76"/>
    <n v="4.13"/>
    <n v="4.4940152339999999"/>
    <m/>
    <n v="1"/>
    <n v="8"/>
    <n v="399"/>
    <n v="98"/>
    <x v="0"/>
  </r>
  <r>
    <d v="1996-04-29T00:00:00"/>
    <x v="0"/>
    <n v="1"/>
    <n v="1"/>
    <x v="19"/>
    <n v="55"/>
    <x v="0"/>
    <n v="61"/>
    <n v="2.0099999999999998"/>
    <n v="2.1871599559999999"/>
    <m/>
    <n v="1"/>
    <n v="8"/>
    <n v="399"/>
    <n v="98"/>
    <x v="0"/>
  </r>
  <r>
    <d v="1996-04-29T00:00:00"/>
    <x v="0"/>
    <n v="1"/>
    <n v="1"/>
    <x v="19"/>
    <n v="56"/>
    <x v="0"/>
    <n v="65"/>
    <n v="2.4500000000000002"/>
    <n v="2.66594124"/>
    <m/>
    <n v="1"/>
    <n v="8"/>
    <n v="399"/>
    <n v="98"/>
    <x v="0"/>
  </r>
  <r>
    <d v="1996-04-29T00:00:00"/>
    <x v="0"/>
    <n v="1"/>
    <n v="1"/>
    <x v="19"/>
    <n v="57"/>
    <x v="0"/>
    <n v="69"/>
    <n v="3"/>
    <n v="3.2644178450000001"/>
    <m/>
    <n v="1"/>
    <n v="8"/>
    <n v="399"/>
    <n v="98"/>
    <x v="0"/>
  </r>
  <r>
    <d v="1996-04-29T00:00:00"/>
    <x v="0"/>
    <n v="1"/>
    <n v="1"/>
    <x v="19"/>
    <n v="58"/>
    <x v="0"/>
    <n v="71"/>
    <n v="2.74"/>
    <n v="2.9815016320000001"/>
    <m/>
    <n v="1"/>
    <n v="8"/>
    <n v="399"/>
    <n v="98"/>
    <x v="0"/>
  </r>
  <r>
    <d v="1996-04-29T00:00:00"/>
    <x v="0"/>
    <n v="1"/>
    <n v="1"/>
    <x v="19"/>
    <n v="59"/>
    <x v="0"/>
    <n v="77"/>
    <n v="3.79"/>
    <n v="4.1240478779999998"/>
    <m/>
    <n v="1"/>
    <n v="8"/>
    <n v="399"/>
    <n v="98"/>
    <x v="0"/>
  </r>
  <r>
    <d v="1996-04-29T00:00:00"/>
    <x v="0"/>
    <n v="1"/>
    <n v="1"/>
    <x v="19"/>
    <n v="60"/>
    <x v="0"/>
    <n v="70"/>
    <n v="2.9"/>
    <n v="3.1556039170000001"/>
    <m/>
    <n v="1"/>
    <n v="8"/>
    <n v="399"/>
    <n v="98"/>
    <x v="0"/>
  </r>
  <r>
    <d v="1996-04-30T00:00:00"/>
    <x v="0"/>
    <n v="1"/>
    <n v="1"/>
    <x v="19"/>
    <n v="1"/>
    <x v="0"/>
    <n v="80"/>
    <n v="4.38"/>
    <n v="4.7660500539999999"/>
    <m/>
    <n v="1"/>
    <n v="8"/>
    <n v="399"/>
    <n v="98"/>
    <x v="0"/>
  </r>
  <r>
    <d v="1996-04-30T00:00:00"/>
    <x v="0"/>
    <n v="1"/>
    <n v="1"/>
    <x v="19"/>
    <n v="2"/>
    <x v="0"/>
    <n v="80"/>
    <n v="3.85"/>
    <n v="4.1893362349999999"/>
    <m/>
    <n v="1"/>
    <n v="8"/>
    <n v="399"/>
    <n v="98"/>
    <x v="0"/>
  </r>
  <r>
    <d v="1996-04-30T00:00:00"/>
    <x v="0"/>
    <n v="1"/>
    <n v="1"/>
    <x v="19"/>
    <n v="3"/>
    <x v="0"/>
    <n v="85"/>
    <n v="5.47"/>
    <n v="5.9521218720000002"/>
    <m/>
    <n v="1"/>
    <n v="8"/>
    <n v="399"/>
    <n v="98"/>
    <x v="0"/>
  </r>
  <r>
    <d v="1996-04-30T00:00:00"/>
    <x v="0"/>
    <n v="1"/>
    <n v="1"/>
    <x v="19"/>
    <n v="4"/>
    <x v="0"/>
    <n v="70"/>
    <n v="3.09"/>
    <n v="3.3623503810000002"/>
    <m/>
    <n v="1"/>
    <n v="8"/>
    <n v="399"/>
    <n v="98"/>
    <x v="0"/>
  </r>
  <r>
    <d v="1996-04-30T00:00:00"/>
    <x v="0"/>
    <n v="1"/>
    <n v="1"/>
    <x v="19"/>
    <n v="5"/>
    <x v="0"/>
    <n v="70"/>
    <n v="2.66"/>
    <n v="2.8944504900000001"/>
    <m/>
    <n v="1"/>
    <n v="8"/>
    <n v="399"/>
    <n v="98"/>
    <x v="0"/>
  </r>
  <r>
    <d v="1996-04-30T00:00:00"/>
    <x v="0"/>
    <n v="1"/>
    <n v="1"/>
    <x v="19"/>
    <n v="6"/>
    <x v="0"/>
    <n v="73"/>
    <n v="3.16"/>
    <n v="3.4385201310000002"/>
    <m/>
    <n v="1"/>
    <n v="8"/>
    <n v="399"/>
    <n v="98"/>
    <x v="0"/>
  </r>
  <r>
    <d v="1996-04-30T00:00:00"/>
    <x v="0"/>
    <n v="1"/>
    <n v="1"/>
    <x v="19"/>
    <n v="7"/>
    <x v="0"/>
    <n v="80"/>
    <n v="4.34"/>
    <n v="4.7225244829999999"/>
    <m/>
    <n v="1"/>
    <n v="8"/>
    <n v="399"/>
    <n v="98"/>
    <x v="0"/>
  </r>
  <r>
    <d v="1996-04-30T00:00:00"/>
    <x v="0"/>
    <n v="1"/>
    <n v="1"/>
    <x v="19"/>
    <n v="8"/>
    <x v="0"/>
    <n v="70"/>
    <n v="2.86"/>
    <n v="3.1120783460000001"/>
    <m/>
    <n v="1"/>
    <n v="8"/>
    <n v="399"/>
    <n v="98"/>
    <x v="0"/>
  </r>
  <r>
    <d v="1996-04-30T00:00:00"/>
    <x v="0"/>
    <n v="1"/>
    <n v="1"/>
    <x v="19"/>
    <n v="9"/>
    <x v="0"/>
    <n v="78"/>
    <n v="3.73"/>
    <n v="4.0587595209999998"/>
    <m/>
    <n v="1"/>
    <n v="8"/>
    <n v="399"/>
    <n v="98"/>
    <x v="0"/>
  </r>
  <r>
    <d v="1996-04-30T00:00:00"/>
    <x v="0"/>
    <n v="1"/>
    <n v="1"/>
    <x v="19"/>
    <n v="10"/>
    <x v="0"/>
    <n v="70"/>
    <n v="3.28"/>
    <n v="3.5690968440000002"/>
    <m/>
    <n v="1"/>
    <n v="8"/>
    <n v="399"/>
    <n v="98"/>
    <x v="0"/>
  </r>
  <r>
    <d v="1996-04-30T00:00:00"/>
    <x v="0"/>
    <n v="1"/>
    <n v="1"/>
    <x v="19"/>
    <n v="11"/>
    <x v="0"/>
    <n v="74"/>
    <n v="3.45"/>
    <n v="3.7540805220000002"/>
    <m/>
    <n v="1"/>
    <n v="8"/>
    <n v="399"/>
    <n v="98"/>
    <x v="0"/>
  </r>
  <r>
    <d v="1996-04-30T00:00:00"/>
    <x v="0"/>
    <n v="1"/>
    <n v="1"/>
    <x v="19"/>
    <n v="12"/>
    <x v="0"/>
    <n v="69"/>
    <n v="2.84"/>
    <n v="3.0903155600000001"/>
    <m/>
    <n v="1"/>
    <n v="8"/>
    <n v="399"/>
    <n v="98"/>
    <x v="0"/>
  </r>
  <r>
    <d v="1996-04-30T00:00:00"/>
    <x v="0"/>
    <n v="1"/>
    <n v="1"/>
    <x v="19"/>
    <n v="13"/>
    <x v="0"/>
    <n v="67"/>
    <n v="2.76"/>
    <n v="3.0032644180000001"/>
    <m/>
    <n v="1"/>
    <n v="8"/>
    <n v="399"/>
    <n v="98"/>
    <x v="0"/>
  </r>
  <r>
    <d v="1996-04-30T00:00:00"/>
    <x v="0"/>
    <n v="1"/>
    <n v="1"/>
    <x v="19"/>
    <n v="14"/>
    <x v="0"/>
    <n v="67"/>
    <n v="2.52"/>
    <n v="2.74211099"/>
    <m/>
    <n v="1"/>
    <n v="8"/>
    <n v="399"/>
    <n v="98"/>
    <x v="0"/>
  </r>
  <r>
    <d v="1996-04-30T00:00:00"/>
    <x v="0"/>
    <n v="1"/>
    <n v="1"/>
    <x v="19"/>
    <n v="15"/>
    <x v="0"/>
    <n v="72"/>
    <n v="3.25"/>
    <n v="3.5364526660000002"/>
    <m/>
    <n v="1"/>
    <n v="8"/>
    <n v="399"/>
    <n v="98"/>
    <x v="0"/>
  </r>
  <r>
    <d v="1996-04-30T00:00:00"/>
    <x v="0"/>
    <n v="1"/>
    <n v="1"/>
    <x v="19"/>
    <n v="16"/>
    <x v="0"/>
    <n v="74"/>
    <n v="3.37"/>
    <n v="3.6670293799999998"/>
    <m/>
    <n v="1"/>
    <n v="8"/>
    <n v="399"/>
    <n v="98"/>
    <x v="0"/>
  </r>
  <r>
    <d v="1996-04-30T00:00:00"/>
    <x v="0"/>
    <n v="1"/>
    <n v="1"/>
    <x v="19"/>
    <n v="17"/>
    <x v="0"/>
    <n v="65"/>
    <n v="2.11"/>
    <n v="2.295973885"/>
    <m/>
    <n v="1"/>
    <n v="8"/>
    <n v="399"/>
    <n v="98"/>
    <x v="0"/>
  </r>
  <r>
    <d v="1996-04-30T00:00:00"/>
    <x v="0"/>
    <n v="1"/>
    <n v="1"/>
    <x v="19"/>
    <n v="18"/>
    <x v="0"/>
    <n v="73"/>
    <n v="3.4"/>
    <n v="3.6996735580000002"/>
    <m/>
    <n v="1"/>
    <n v="8"/>
    <n v="399"/>
    <n v="98"/>
    <x v="0"/>
  </r>
  <r>
    <d v="1996-04-30T00:00:00"/>
    <x v="0"/>
    <n v="1"/>
    <n v="1"/>
    <x v="19"/>
    <n v="19"/>
    <x v="0"/>
    <n v="76"/>
    <n v="3.87"/>
    <n v="4.2110990209999999"/>
    <m/>
    <n v="1"/>
    <n v="8"/>
    <n v="399"/>
    <n v="98"/>
    <x v="0"/>
  </r>
  <r>
    <d v="1996-04-30T00:00:00"/>
    <x v="0"/>
    <n v="1"/>
    <n v="1"/>
    <x v="19"/>
    <n v="20"/>
    <x v="0"/>
    <n v="70"/>
    <n v="2.63"/>
    <n v="2.861806311"/>
    <m/>
    <n v="1"/>
    <n v="8"/>
    <n v="399"/>
    <n v="98"/>
    <x v="0"/>
  </r>
  <r>
    <d v="1996-04-30T00:00:00"/>
    <x v="0"/>
    <n v="1"/>
    <n v="1"/>
    <x v="19"/>
    <n v="21"/>
    <x v="0"/>
    <n v="63"/>
    <n v="2.09"/>
    <n v="2.274211099"/>
    <m/>
    <n v="1"/>
    <n v="8"/>
    <n v="399"/>
    <n v="98"/>
    <x v="0"/>
  </r>
  <r>
    <d v="1996-04-30T00:00:00"/>
    <x v="0"/>
    <n v="1"/>
    <n v="1"/>
    <x v="19"/>
    <n v="22"/>
    <x v="0"/>
    <n v="60"/>
    <n v="1.75"/>
    <n v="1.9042437430000001"/>
    <m/>
    <n v="1"/>
    <n v="8"/>
    <n v="399"/>
    <n v="98"/>
    <x v="0"/>
  </r>
  <r>
    <d v="1996-04-30T00:00:00"/>
    <x v="0"/>
    <n v="1"/>
    <n v="1"/>
    <x v="19"/>
    <n v="23"/>
    <x v="0"/>
    <n v="78"/>
    <n v="3.99"/>
    <n v="4.3416757339999998"/>
    <m/>
    <n v="1"/>
    <n v="8"/>
    <n v="399"/>
    <n v="98"/>
    <x v="0"/>
  </r>
  <r>
    <d v="1996-04-30T00:00:00"/>
    <x v="0"/>
    <n v="1"/>
    <n v="1"/>
    <x v="19"/>
    <n v="24"/>
    <x v="0"/>
    <n v="70"/>
    <n v="3.02"/>
    <n v="3.2861806310000001"/>
    <m/>
    <n v="1"/>
    <n v="8"/>
    <n v="399"/>
    <n v="98"/>
    <x v="0"/>
  </r>
  <r>
    <d v="1996-04-30T00:00:00"/>
    <x v="0"/>
    <n v="1"/>
    <n v="1"/>
    <x v="19"/>
    <n v="25"/>
    <x v="0"/>
    <n v="73"/>
    <n v="3.02"/>
    <n v="3.2861806310000001"/>
    <m/>
    <n v="1"/>
    <n v="8"/>
    <n v="399"/>
    <n v="98"/>
    <x v="0"/>
  </r>
  <r>
    <d v="1996-04-30T00:00:00"/>
    <x v="0"/>
    <n v="1"/>
    <n v="1"/>
    <x v="19"/>
    <n v="26"/>
    <x v="0"/>
    <n v="68"/>
    <n v="2.71"/>
    <n v="2.9488574540000001"/>
    <m/>
    <n v="1"/>
    <n v="8"/>
    <n v="399"/>
    <n v="98"/>
    <x v="0"/>
  </r>
  <r>
    <d v="1996-04-30T00:00:00"/>
    <x v="0"/>
    <n v="1"/>
    <n v="1"/>
    <x v="19"/>
    <n v="27"/>
    <x v="0"/>
    <n v="70"/>
    <n v="2.61"/>
    <n v="2.8400435260000001"/>
    <m/>
    <n v="1"/>
    <n v="8"/>
    <n v="399"/>
    <n v="98"/>
    <x v="0"/>
  </r>
  <r>
    <d v="1996-04-30T00:00:00"/>
    <x v="0"/>
    <n v="1"/>
    <n v="1"/>
    <x v="19"/>
    <n v="28"/>
    <x v="0"/>
    <n v="63"/>
    <n v="2.46"/>
    <n v="2.676822633"/>
    <m/>
    <n v="1"/>
    <n v="8"/>
    <n v="399"/>
    <n v="98"/>
    <x v="0"/>
  </r>
  <r>
    <d v="1996-04-30T00:00:00"/>
    <x v="0"/>
    <n v="1"/>
    <n v="1"/>
    <x v="19"/>
    <n v="29"/>
    <x v="0"/>
    <n v="75"/>
    <n v="3.92"/>
    <n v="4.2655059849999999"/>
    <m/>
    <n v="1"/>
    <n v="8"/>
    <n v="399"/>
    <n v="98"/>
    <x v="0"/>
  </r>
  <r>
    <d v="1996-04-30T00:00:00"/>
    <x v="0"/>
    <n v="1"/>
    <n v="1"/>
    <x v="19"/>
    <n v="30"/>
    <x v="0"/>
    <n v="62"/>
    <n v="2.25"/>
    <n v="2.448313384"/>
    <m/>
    <n v="1"/>
    <n v="8"/>
    <n v="399"/>
    <n v="98"/>
    <x v="0"/>
  </r>
  <r>
    <d v="1996-04-30T00:00:00"/>
    <x v="0"/>
    <n v="1"/>
    <n v="1"/>
    <x v="19"/>
    <n v="31"/>
    <x v="0"/>
    <n v="71"/>
    <n v="2.81"/>
    <n v="3.0576713820000001"/>
    <m/>
    <n v="1"/>
    <n v="8"/>
    <n v="399"/>
    <n v="98"/>
    <x v="0"/>
  </r>
  <r>
    <d v="1996-04-30T00:00:00"/>
    <x v="0"/>
    <n v="1"/>
    <n v="1"/>
    <x v="19"/>
    <n v="32"/>
    <x v="0"/>
    <n v="71"/>
    <n v="2.97"/>
    <n v="3.2317736670000001"/>
    <m/>
    <n v="1"/>
    <n v="8"/>
    <n v="399"/>
    <n v="98"/>
    <x v="0"/>
  </r>
  <r>
    <d v="1996-04-30T00:00:00"/>
    <x v="0"/>
    <n v="1"/>
    <n v="1"/>
    <x v="19"/>
    <n v="33"/>
    <x v="0"/>
    <n v="64"/>
    <n v="2.11"/>
    <n v="2.295973885"/>
    <m/>
    <n v="1"/>
    <n v="8"/>
    <n v="399"/>
    <n v="98"/>
    <x v="0"/>
  </r>
  <r>
    <d v="1996-04-30T00:00:00"/>
    <x v="0"/>
    <n v="1"/>
    <n v="1"/>
    <x v="19"/>
    <n v="34"/>
    <x v="0"/>
    <n v="65"/>
    <n v="2.23"/>
    <n v="2.4265505979999999"/>
    <m/>
    <n v="1"/>
    <n v="8"/>
    <n v="399"/>
    <n v="98"/>
    <x v="0"/>
  </r>
  <r>
    <d v="1996-04-30T00:00:00"/>
    <x v="0"/>
    <n v="1"/>
    <n v="1"/>
    <x v="19"/>
    <n v="35"/>
    <x v="0"/>
    <n v="65"/>
    <n v="2.11"/>
    <n v="2.295973885"/>
    <m/>
    <n v="1"/>
    <n v="8"/>
    <n v="399"/>
    <n v="98"/>
    <x v="0"/>
  </r>
  <r>
    <d v="1996-04-30T00:00:00"/>
    <x v="0"/>
    <n v="1"/>
    <n v="1"/>
    <x v="19"/>
    <n v="36"/>
    <x v="0"/>
    <n v="67"/>
    <n v="2.27"/>
    <n v="2.47007617"/>
    <m/>
    <n v="1"/>
    <n v="8"/>
    <n v="399"/>
    <n v="98"/>
    <x v="0"/>
  </r>
  <r>
    <d v="1996-04-30T00:00:00"/>
    <x v="0"/>
    <n v="1"/>
    <n v="1"/>
    <x v="19"/>
    <n v="37"/>
    <x v="0"/>
    <n v="65"/>
    <n v="2.2400000000000002"/>
    <n v="2.437431991"/>
    <m/>
    <n v="1"/>
    <n v="8"/>
    <n v="399"/>
    <n v="98"/>
    <x v="0"/>
  </r>
  <r>
    <d v="1996-04-30T00:00:00"/>
    <x v="0"/>
    <n v="1"/>
    <n v="1"/>
    <x v="19"/>
    <n v="38"/>
    <x v="0"/>
    <n v="68"/>
    <n v="2.46"/>
    <n v="2.676822633"/>
    <m/>
    <n v="1"/>
    <n v="8"/>
    <n v="399"/>
    <n v="98"/>
    <x v="0"/>
  </r>
  <r>
    <d v="1996-04-30T00:00:00"/>
    <x v="0"/>
    <n v="1"/>
    <n v="1"/>
    <x v="19"/>
    <n v="39"/>
    <x v="0"/>
    <n v="74"/>
    <n v="2.89"/>
    <n v="3.1447225240000001"/>
    <m/>
    <n v="1"/>
    <n v="8"/>
    <n v="399"/>
    <n v="98"/>
    <x v="0"/>
  </r>
  <r>
    <d v="1996-05-01T00:00:00"/>
    <x v="0"/>
    <n v="1"/>
    <n v="1"/>
    <x v="19"/>
    <n v="1"/>
    <x v="0"/>
    <n v="79"/>
    <n v="3.95"/>
    <n v="4.2981501629999999"/>
    <m/>
    <n v="1"/>
    <n v="8"/>
    <n v="399"/>
    <n v="98"/>
    <x v="0"/>
  </r>
  <r>
    <d v="1996-05-01T00:00:00"/>
    <x v="0"/>
    <n v="1"/>
    <n v="1"/>
    <x v="19"/>
    <n v="2"/>
    <x v="0"/>
    <n v="74"/>
    <n v="3.46"/>
    <n v="3.7649619150000002"/>
    <m/>
    <n v="1"/>
    <n v="8"/>
    <n v="399"/>
    <n v="98"/>
    <x v="0"/>
  </r>
  <r>
    <d v="1996-05-01T00:00:00"/>
    <x v="0"/>
    <n v="1"/>
    <n v="1"/>
    <x v="19"/>
    <n v="3"/>
    <x v="0"/>
    <n v="74"/>
    <n v="3.1"/>
    <n v="3.3732317740000002"/>
    <m/>
    <n v="1"/>
    <n v="8"/>
    <n v="399"/>
    <n v="98"/>
    <x v="0"/>
  </r>
  <r>
    <d v="1996-05-01T00:00:00"/>
    <x v="0"/>
    <n v="1"/>
    <n v="1"/>
    <x v="19"/>
    <n v="4"/>
    <x v="0"/>
    <n v="75"/>
    <n v="3.57"/>
    <n v="3.8846572359999998"/>
    <m/>
    <n v="1"/>
    <n v="8"/>
    <n v="399"/>
    <n v="98"/>
    <x v="0"/>
  </r>
  <r>
    <d v="1996-05-01T00:00:00"/>
    <x v="0"/>
    <n v="1"/>
    <n v="1"/>
    <x v="19"/>
    <n v="5"/>
    <x v="0"/>
    <n v="71"/>
    <n v="2.9"/>
    <n v="3.1556039170000001"/>
    <m/>
    <n v="1"/>
    <n v="8"/>
    <n v="399"/>
    <n v="98"/>
    <x v="0"/>
  </r>
  <r>
    <d v="1996-05-01T00:00:00"/>
    <x v="0"/>
    <n v="1"/>
    <n v="1"/>
    <x v="19"/>
    <n v="6"/>
    <x v="0"/>
    <n v="80"/>
    <n v="4.13"/>
    <n v="4.4940152339999999"/>
    <m/>
    <n v="1"/>
    <n v="8"/>
    <n v="399"/>
    <n v="98"/>
    <x v="0"/>
  </r>
  <r>
    <d v="1996-05-01T00:00:00"/>
    <x v="0"/>
    <n v="1"/>
    <n v="1"/>
    <x v="19"/>
    <n v="7"/>
    <x v="0"/>
    <n v="64"/>
    <n v="2.0499999999999998"/>
    <n v="2.230685528"/>
    <m/>
    <n v="1"/>
    <n v="8"/>
    <n v="399"/>
    <n v="98"/>
    <x v="0"/>
  </r>
  <r>
    <d v="1996-05-01T00:00:00"/>
    <x v="0"/>
    <n v="1"/>
    <n v="1"/>
    <x v="19"/>
    <n v="8"/>
    <x v="0"/>
    <n v="67"/>
    <n v="2.44"/>
    <n v="2.6550598480000001"/>
    <m/>
    <n v="1"/>
    <n v="8"/>
    <n v="399"/>
    <n v="98"/>
    <x v="0"/>
  </r>
  <r>
    <d v="1996-05-01T00:00:00"/>
    <x v="0"/>
    <n v="1"/>
    <n v="1"/>
    <x v="19"/>
    <n v="9"/>
    <x v="0"/>
    <n v="77"/>
    <n v="3.75"/>
    <n v="4.0805223069999998"/>
    <m/>
    <n v="1"/>
    <n v="8"/>
    <n v="399"/>
    <n v="98"/>
    <x v="0"/>
  </r>
  <r>
    <d v="1996-05-01T00:00:00"/>
    <x v="0"/>
    <n v="1"/>
    <n v="1"/>
    <x v="19"/>
    <n v="10"/>
    <x v="0"/>
    <n v="65"/>
    <n v="2.2000000000000002"/>
    <n v="2.39390642"/>
    <m/>
    <n v="1"/>
    <n v="8"/>
    <n v="399"/>
    <n v="98"/>
    <x v="0"/>
  </r>
  <r>
    <d v="1996-05-01T00:00:00"/>
    <x v="0"/>
    <n v="1"/>
    <n v="1"/>
    <x v="19"/>
    <n v="11"/>
    <x v="0"/>
    <n v="80"/>
    <n v="4.8"/>
    <n v="5.2230685530000001"/>
    <m/>
    <n v="1"/>
    <n v="8"/>
    <n v="399"/>
    <n v="98"/>
    <x v="0"/>
  </r>
  <r>
    <d v="1996-05-01T00:00:00"/>
    <x v="0"/>
    <n v="1"/>
    <n v="1"/>
    <x v="19"/>
    <n v="12"/>
    <x v="0"/>
    <n v="75"/>
    <n v="3.31"/>
    <n v="3.6017410230000002"/>
    <m/>
    <n v="1"/>
    <n v="8"/>
    <n v="399"/>
    <n v="98"/>
    <x v="0"/>
  </r>
  <r>
    <d v="1996-05-01T00:00:00"/>
    <x v="0"/>
    <n v="1"/>
    <n v="1"/>
    <x v="19"/>
    <n v="13"/>
    <x v="0"/>
    <n v="78"/>
    <n v="4.26"/>
    <n v="4.635473341"/>
    <m/>
    <n v="1"/>
    <n v="8"/>
    <n v="399"/>
    <n v="98"/>
    <x v="0"/>
  </r>
  <r>
    <d v="1996-05-01T00:00:00"/>
    <x v="0"/>
    <n v="1"/>
    <n v="1"/>
    <x v="19"/>
    <n v="14"/>
    <x v="0"/>
    <n v="59"/>
    <n v="1.79"/>
    <n v="1.9477693140000001"/>
    <m/>
    <n v="1"/>
    <n v="8"/>
    <n v="399"/>
    <n v="98"/>
    <x v="0"/>
  </r>
  <r>
    <d v="1996-05-01T00:00:00"/>
    <x v="0"/>
    <n v="1"/>
    <n v="1"/>
    <x v="19"/>
    <n v="15"/>
    <x v="0"/>
    <n v="60"/>
    <n v="2.0299999999999998"/>
    <n v="2.2089227419999999"/>
    <m/>
    <n v="1"/>
    <n v="8"/>
    <n v="399"/>
    <n v="98"/>
    <x v="0"/>
  </r>
  <r>
    <d v="1996-05-01T00:00:00"/>
    <x v="0"/>
    <n v="1"/>
    <n v="1"/>
    <x v="19"/>
    <n v="16"/>
    <x v="0"/>
    <n v="66"/>
    <n v="2.1800000000000002"/>
    <n v="2.3721436339999999"/>
    <m/>
    <n v="1"/>
    <n v="8"/>
    <n v="399"/>
    <n v="98"/>
    <x v="0"/>
  </r>
  <r>
    <d v="1996-05-01T00:00:00"/>
    <x v="0"/>
    <n v="1"/>
    <n v="1"/>
    <x v="19"/>
    <n v="17"/>
    <x v="0"/>
    <n v="75"/>
    <n v="3.29"/>
    <n v="3.5799782370000002"/>
    <m/>
    <n v="1"/>
    <n v="8"/>
    <n v="399"/>
    <n v="98"/>
    <x v="0"/>
  </r>
  <r>
    <d v="1996-05-01T00:00:00"/>
    <x v="0"/>
    <n v="1"/>
    <n v="1"/>
    <x v="19"/>
    <n v="18"/>
    <x v="0"/>
    <n v="84"/>
    <n v="5.0599999999999996"/>
    <n v="5.5059847660000001"/>
    <m/>
    <n v="1"/>
    <n v="8"/>
    <n v="399"/>
    <n v="98"/>
    <x v="0"/>
  </r>
  <r>
    <d v="1996-05-01T00:00:00"/>
    <x v="0"/>
    <n v="1"/>
    <n v="1"/>
    <x v="19"/>
    <n v="19"/>
    <x v="0"/>
    <n v="68"/>
    <n v="2.33"/>
    <n v="2.535364527"/>
    <m/>
    <n v="1"/>
    <n v="8"/>
    <n v="399"/>
    <n v="98"/>
    <x v="0"/>
  </r>
  <r>
    <d v="1996-05-01T00:00:00"/>
    <x v="0"/>
    <n v="1"/>
    <n v="1"/>
    <x v="19"/>
    <n v="20"/>
    <x v="0"/>
    <n v="74"/>
    <n v="3.14"/>
    <n v="3.4167573450000002"/>
    <m/>
    <n v="1"/>
    <n v="8"/>
    <n v="399"/>
    <n v="98"/>
    <x v="0"/>
  </r>
  <r>
    <d v="1996-05-01T00:00:00"/>
    <x v="0"/>
    <n v="1"/>
    <n v="1"/>
    <x v="19"/>
    <n v="21"/>
    <x v="0"/>
    <n v="65"/>
    <n v="2.33"/>
    <n v="2.535364527"/>
    <m/>
    <n v="1"/>
    <n v="8"/>
    <n v="399"/>
    <n v="98"/>
    <x v="0"/>
  </r>
  <r>
    <d v="1996-05-01T00:00:00"/>
    <x v="0"/>
    <n v="1"/>
    <n v="1"/>
    <x v="19"/>
    <n v="22"/>
    <x v="0"/>
    <n v="67"/>
    <n v="2.21"/>
    <n v="2.404787813"/>
    <m/>
    <n v="1"/>
    <n v="8"/>
    <n v="399"/>
    <n v="98"/>
    <x v="0"/>
  </r>
  <r>
    <d v="1996-05-01T00:00:00"/>
    <x v="0"/>
    <n v="1"/>
    <n v="1"/>
    <x v="19"/>
    <n v="23"/>
    <x v="0"/>
    <n v="69"/>
    <n v="2.57"/>
    <n v="2.796517954"/>
    <m/>
    <n v="1"/>
    <n v="8"/>
    <n v="399"/>
    <n v="98"/>
    <x v="0"/>
  </r>
  <r>
    <d v="1996-05-01T00:00:00"/>
    <x v="0"/>
    <n v="1"/>
    <n v="1"/>
    <x v="19"/>
    <n v="24"/>
    <x v="0"/>
    <n v="69"/>
    <n v="2.86"/>
    <n v="3.1120783460000001"/>
    <m/>
    <n v="1"/>
    <n v="8"/>
    <n v="399"/>
    <n v="98"/>
    <x v="0"/>
  </r>
  <r>
    <d v="1996-05-01T00:00:00"/>
    <x v="0"/>
    <n v="1"/>
    <n v="1"/>
    <x v="19"/>
    <n v="25"/>
    <x v="0"/>
    <n v="77"/>
    <n v="3.55"/>
    <n v="3.8628944500000002"/>
    <m/>
    <n v="1"/>
    <n v="8"/>
    <n v="399"/>
    <n v="98"/>
    <x v="0"/>
  </r>
  <r>
    <d v="1996-05-01T00:00:00"/>
    <x v="0"/>
    <n v="1"/>
    <n v="1"/>
    <x v="19"/>
    <n v="26"/>
    <x v="0"/>
    <n v="72"/>
    <n v="3.14"/>
    <n v="3.4167573450000002"/>
    <m/>
    <n v="1"/>
    <n v="8"/>
    <n v="399"/>
    <n v="98"/>
    <x v="0"/>
  </r>
  <r>
    <d v="1996-05-01T00:00:00"/>
    <x v="0"/>
    <n v="1"/>
    <n v="1"/>
    <x v="19"/>
    <n v="27"/>
    <x v="0"/>
    <n v="78"/>
    <n v="4.16"/>
    <n v="4.5266594119999999"/>
    <m/>
    <n v="1"/>
    <n v="8"/>
    <n v="399"/>
    <n v="98"/>
    <x v="0"/>
  </r>
  <r>
    <d v="1996-05-01T00:00:00"/>
    <x v="0"/>
    <n v="1"/>
    <n v="1"/>
    <x v="19"/>
    <n v="28"/>
    <x v="0"/>
    <n v="75"/>
    <n v="3.24"/>
    <n v="3.5255712730000002"/>
    <m/>
    <n v="1"/>
    <n v="8"/>
    <n v="399"/>
    <n v="98"/>
    <x v="0"/>
  </r>
  <r>
    <d v="1996-05-01T00:00:00"/>
    <x v="0"/>
    <n v="1"/>
    <n v="1"/>
    <x v="19"/>
    <n v="29"/>
    <x v="0"/>
    <n v="76"/>
    <n v="3.47"/>
    <n v="3.7758433079999998"/>
    <m/>
    <n v="1"/>
    <n v="8"/>
    <n v="399"/>
    <n v="98"/>
    <x v="0"/>
  </r>
  <r>
    <d v="1996-05-01T00:00:00"/>
    <x v="0"/>
    <n v="1"/>
    <n v="1"/>
    <x v="19"/>
    <n v="30"/>
    <x v="0"/>
    <n v="76"/>
    <n v="3.54"/>
    <n v="3.8520130579999998"/>
    <m/>
    <n v="1"/>
    <n v="8"/>
    <n v="399"/>
    <n v="98"/>
    <x v="0"/>
  </r>
  <r>
    <d v="1996-05-01T00:00:00"/>
    <x v="0"/>
    <n v="1"/>
    <n v="1"/>
    <x v="19"/>
    <n v="31"/>
    <x v="0"/>
    <n v="75"/>
    <n v="3.53"/>
    <n v="3.8411316649999998"/>
    <m/>
    <n v="1"/>
    <n v="8"/>
    <n v="399"/>
    <n v="98"/>
    <x v="0"/>
  </r>
  <r>
    <d v="1996-05-01T00:00:00"/>
    <x v="0"/>
    <n v="1"/>
    <n v="1"/>
    <x v="19"/>
    <n v="32"/>
    <x v="0"/>
    <n v="70"/>
    <n v="2.68"/>
    <n v="2.916213275"/>
    <m/>
    <n v="1"/>
    <n v="8"/>
    <n v="399"/>
    <n v="98"/>
    <x v="0"/>
  </r>
  <r>
    <d v="1996-05-01T00:00:00"/>
    <x v="0"/>
    <n v="1"/>
    <n v="1"/>
    <x v="19"/>
    <n v="33"/>
    <x v="0"/>
    <n v="81"/>
    <n v="4.6399999999999997"/>
    <n v="5.048966268"/>
    <m/>
    <n v="1"/>
    <n v="8"/>
    <n v="399"/>
    <n v="98"/>
    <x v="0"/>
  </r>
  <r>
    <d v="1996-05-01T00:00:00"/>
    <x v="0"/>
    <n v="1"/>
    <n v="1"/>
    <x v="19"/>
    <n v="34"/>
    <x v="0"/>
    <n v="80"/>
    <n v="4.09"/>
    <n v="4.4504896629999999"/>
    <m/>
    <n v="1"/>
    <n v="8"/>
    <n v="399"/>
    <n v="98"/>
    <x v="0"/>
  </r>
  <r>
    <d v="1996-05-01T00:00:00"/>
    <x v="0"/>
    <n v="1"/>
    <n v="1"/>
    <x v="19"/>
    <n v="35"/>
    <x v="0"/>
    <n v="78"/>
    <n v="3.83"/>
    <n v="4.1675734489999998"/>
    <m/>
    <n v="1"/>
    <n v="8"/>
    <n v="399"/>
    <n v="98"/>
    <x v="0"/>
  </r>
  <r>
    <d v="1996-05-01T00:00:00"/>
    <x v="0"/>
    <n v="1"/>
    <n v="1"/>
    <x v="19"/>
    <n v="36"/>
    <x v="0"/>
    <n v="79"/>
    <n v="4.12"/>
    <n v="4.4831338409999999"/>
    <m/>
    <n v="1"/>
    <n v="8"/>
    <n v="399"/>
    <n v="98"/>
    <x v="0"/>
  </r>
  <r>
    <d v="1996-05-01T00:00:00"/>
    <x v="0"/>
    <n v="1"/>
    <n v="1"/>
    <x v="19"/>
    <n v="37"/>
    <x v="0"/>
    <n v="79"/>
    <n v="3.99"/>
    <n v="4.3416757339999998"/>
    <m/>
    <n v="1"/>
    <n v="8"/>
    <n v="399"/>
    <n v="98"/>
    <x v="0"/>
  </r>
  <r>
    <d v="1996-05-01T00:00:00"/>
    <x v="0"/>
    <n v="1"/>
    <n v="1"/>
    <x v="19"/>
    <n v="38"/>
    <x v="0"/>
    <n v="71"/>
    <n v="2.82"/>
    <n v="3.0685527750000001"/>
    <m/>
    <n v="1"/>
    <n v="8"/>
    <n v="399"/>
    <n v="98"/>
    <x v="0"/>
  </r>
  <r>
    <d v="1996-05-01T00:00:00"/>
    <x v="0"/>
    <n v="1"/>
    <n v="1"/>
    <x v="19"/>
    <n v="39"/>
    <x v="0"/>
    <n v="61"/>
    <n v="1.6"/>
    <n v="1.7410228510000001"/>
    <m/>
    <n v="1"/>
    <n v="8"/>
    <n v="399"/>
    <n v="98"/>
    <x v="0"/>
  </r>
  <r>
    <d v="1996-05-02T00:00:00"/>
    <x v="0"/>
    <n v="1"/>
    <n v="1"/>
    <x v="19"/>
    <n v="1"/>
    <x v="0"/>
    <n v="70"/>
    <n v="2.93"/>
    <n v="3.1882480960000001"/>
    <m/>
    <n v="1"/>
    <n v="8"/>
    <n v="399"/>
    <n v="98"/>
    <x v="0"/>
  </r>
  <r>
    <d v="1996-05-02T00:00:00"/>
    <x v="0"/>
    <n v="1"/>
    <n v="1"/>
    <x v="19"/>
    <n v="2"/>
    <x v="0"/>
    <n v="75"/>
    <n v="3.52"/>
    <n v="3.8302502719999998"/>
    <m/>
    <n v="1"/>
    <n v="8"/>
    <n v="399"/>
    <n v="98"/>
    <x v="0"/>
  </r>
  <r>
    <d v="1996-05-02T00:00:00"/>
    <x v="0"/>
    <n v="1"/>
    <n v="1"/>
    <x v="19"/>
    <n v="3"/>
    <x v="0"/>
    <n v="74"/>
    <n v="3.6"/>
    <n v="3.9173014149999998"/>
    <m/>
    <n v="1"/>
    <n v="8"/>
    <n v="399"/>
    <n v="98"/>
    <x v="0"/>
  </r>
  <r>
    <d v="1996-05-02T00:00:00"/>
    <x v="0"/>
    <n v="1"/>
    <n v="1"/>
    <x v="19"/>
    <n v="4"/>
    <x v="0"/>
    <n v="71"/>
    <n v="2.89"/>
    <n v="3.1447225240000001"/>
    <m/>
    <n v="1"/>
    <n v="8"/>
    <n v="399"/>
    <n v="98"/>
    <x v="0"/>
  </r>
  <r>
    <d v="1996-05-02T00:00:00"/>
    <x v="0"/>
    <n v="1"/>
    <n v="1"/>
    <x v="19"/>
    <n v="5"/>
    <x v="0"/>
    <n v="72"/>
    <n v="3.3"/>
    <n v="3.5908596300000002"/>
    <m/>
    <n v="1"/>
    <n v="8"/>
    <n v="399"/>
    <n v="98"/>
    <x v="0"/>
  </r>
  <r>
    <d v="1996-05-02T00:00:00"/>
    <x v="0"/>
    <n v="1"/>
    <n v="1"/>
    <x v="19"/>
    <n v="6"/>
    <x v="0"/>
    <n v="78"/>
    <n v="4.24"/>
    <n v="4.6137105549999999"/>
    <m/>
    <n v="1"/>
    <n v="8"/>
    <n v="399"/>
    <n v="98"/>
    <x v="0"/>
  </r>
  <r>
    <d v="1996-05-02T00:00:00"/>
    <x v="0"/>
    <n v="1"/>
    <n v="1"/>
    <x v="19"/>
    <n v="7"/>
    <x v="0"/>
    <n v="72"/>
    <n v="3.1"/>
    <n v="3.3732317740000002"/>
    <m/>
    <n v="1"/>
    <n v="8"/>
    <n v="399"/>
    <n v="98"/>
    <x v="0"/>
  </r>
  <r>
    <d v="1996-05-02T00:00:00"/>
    <x v="0"/>
    <n v="1"/>
    <n v="1"/>
    <x v="19"/>
    <n v="8"/>
    <x v="0"/>
    <n v="81"/>
    <n v="4.24"/>
    <n v="4.6137105549999999"/>
    <m/>
    <n v="1"/>
    <n v="8"/>
    <n v="399"/>
    <n v="98"/>
    <x v="0"/>
  </r>
  <r>
    <d v="1996-05-02T00:00:00"/>
    <x v="0"/>
    <n v="1"/>
    <n v="1"/>
    <x v="19"/>
    <n v="9"/>
    <x v="0"/>
    <n v="78"/>
    <n v="3.83"/>
    <n v="4.1675734489999998"/>
    <m/>
    <n v="1"/>
    <n v="8"/>
    <n v="399"/>
    <n v="98"/>
    <x v="0"/>
  </r>
  <r>
    <d v="1996-05-02T00:00:00"/>
    <x v="0"/>
    <n v="1"/>
    <n v="1"/>
    <x v="19"/>
    <n v="10"/>
    <x v="0"/>
    <n v="74"/>
    <n v="3.67"/>
    <n v="3.9934711639999998"/>
    <m/>
    <n v="1"/>
    <n v="8"/>
    <n v="399"/>
    <n v="98"/>
    <x v="0"/>
  </r>
  <r>
    <d v="1996-05-02T00:00:00"/>
    <x v="0"/>
    <n v="1"/>
    <n v="1"/>
    <x v="19"/>
    <n v="11"/>
    <x v="0"/>
    <n v="78"/>
    <n v="3.66"/>
    <n v="3.9825897709999998"/>
    <m/>
    <n v="1"/>
    <n v="8"/>
    <n v="399"/>
    <n v="98"/>
    <x v="0"/>
  </r>
  <r>
    <d v="1996-05-02T00:00:00"/>
    <x v="0"/>
    <n v="1"/>
    <n v="1"/>
    <x v="19"/>
    <n v="12"/>
    <x v="0"/>
    <n v="75"/>
    <n v="3.27"/>
    <n v="3.5582154519999998"/>
    <m/>
    <n v="1"/>
    <n v="8"/>
    <n v="399"/>
    <n v="98"/>
    <x v="0"/>
  </r>
  <r>
    <d v="1996-05-02T00:00:00"/>
    <x v="0"/>
    <n v="1"/>
    <n v="1"/>
    <x v="19"/>
    <n v="13"/>
    <x v="0"/>
    <n v="75"/>
    <n v="3.28"/>
    <n v="3.5690968440000002"/>
    <m/>
    <n v="1"/>
    <n v="8"/>
    <n v="399"/>
    <n v="98"/>
    <x v="0"/>
  </r>
  <r>
    <d v="1996-05-02T00:00:00"/>
    <x v="0"/>
    <n v="1"/>
    <n v="1"/>
    <x v="19"/>
    <n v="14"/>
    <x v="0"/>
    <n v="63"/>
    <n v="2.0499999999999998"/>
    <n v="2.230685528"/>
    <m/>
    <n v="1"/>
    <n v="8"/>
    <n v="399"/>
    <n v="98"/>
    <x v="0"/>
  </r>
  <r>
    <d v="1996-05-02T00:00:00"/>
    <x v="0"/>
    <n v="1"/>
    <n v="1"/>
    <x v="19"/>
    <n v="15"/>
    <x v="0"/>
    <n v="67"/>
    <n v="2.54"/>
    <n v="2.7638737760000001"/>
    <m/>
    <n v="1"/>
    <n v="8"/>
    <n v="399"/>
    <n v="98"/>
    <x v="0"/>
  </r>
  <r>
    <d v="1996-05-02T00:00:00"/>
    <x v="0"/>
    <n v="1"/>
    <n v="1"/>
    <x v="19"/>
    <n v="16"/>
    <x v="0"/>
    <n v="60"/>
    <n v="1.7"/>
    <n v="1.8498367790000001"/>
    <m/>
    <n v="1"/>
    <n v="8"/>
    <n v="399"/>
    <n v="98"/>
    <x v="0"/>
  </r>
  <r>
    <d v="1996-05-02T00:00:00"/>
    <x v="0"/>
    <n v="1"/>
    <n v="1"/>
    <x v="19"/>
    <n v="17"/>
    <x v="0"/>
    <n v="64"/>
    <n v="2.2200000000000002"/>
    <n v="2.415669206"/>
    <m/>
    <n v="1"/>
    <n v="8"/>
    <n v="399"/>
    <n v="98"/>
    <x v="0"/>
  </r>
  <r>
    <d v="1996-05-02T00:00:00"/>
    <x v="0"/>
    <n v="1"/>
    <n v="1"/>
    <x v="19"/>
    <n v="18"/>
    <x v="0"/>
    <n v="57"/>
    <n v="1.64"/>
    <n v="1.7845484220000001"/>
    <m/>
    <n v="1"/>
    <n v="8"/>
    <n v="399"/>
    <n v="98"/>
    <x v="0"/>
  </r>
  <r>
    <d v="1996-05-02T00:00:00"/>
    <x v="0"/>
    <n v="1"/>
    <n v="1"/>
    <x v="19"/>
    <n v="19"/>
    <x v="0"/>
    <n v="75"/>
    <n v="3.41"/>
    <n v="3.7105549510000002"/>
    <m/>
    <n v="1"/>
    <n v="8"/>
    <n v="399"/>
    <n v="98"/>
    <x v="0"/>
  </r>
  <r>
    <d v="1996-05-02T00:00:00"/>
    <x v="0"/>
    <n v="1"/>
    <n v="1"/>
    <x v="19"/>
    <n v="20"/>
    <x v="0"/>
    <n v="70"/>
    <n v="3.03"/>
    <n v="3.2970620240000001"/>
    <m/>
    <n v="1"/>
    <n v="8"/>
    <n v="399"/>
    <n v="98"/>
    <x v="0"/>
  </r>
  <r>
    <d v="1996-05-02T00:00:00"/>
    <x v="0"/>
    <n v="1"/>
    <n v="1"/>
    <x v="19"/>
    <n v="21"/>
    <x v="0"/>
    <n v="76"/>
    <n v="3.31"/>
    <n v="3.6017410230000002"/>
    <m/>
    <n v="1"/>
    <n v="8"/>
    <n v="399"/>
    <n v="98"/>
    <x v="0"/>
  </r>
  <r>
    <d v="1996-05-02T00:00:00"/>
    <x v="0"/>
    <n v="1"/>
    <n v="1"/>
    <x v="19"/>
    <n v="22"/>
    <x v="0"/>
    <n v="67"/>
    <n v="2.5"/>
    <n v="2.7203482050000001"/>
    <m/>
    <n v="1"/>
    <n v="8"/>
    <n v="399"/>
    <n v="98"/>
    <x v="0"/>
  </r>
  <r>
    <d v="1996-05-02T00:00:00"/>
    <x v="0"/>
    <n v="1"/>
    <n v="1"/>
    <x v="19"/>
    <n v="23"/>
    <x v="0"/>
    <n v="77"/>
    <n v="3.51"/>
    <n v="3.8193688790000002"/>
    <m/>
    <n v="1"/>
    <n v="8"/>
    <n v="399"/>
    <n v="98"/>
    <x v="0"/>
  </r>
  <r>
    <d v="1996-05-02T00:00:00"/>
    <x v="0"/>
    <n v="1"/>
    <n v="1"/>
    <x v="19"/>
    <n v="24"/>
    <x v="0"/>
    <n v="71"/>
    <n v="2.89"/>
    <n v="3.1447225240000001"/>
    <m/>
    <n v="1"/>
    <n v="8"/>
    <n v="399"/>
    <n v="98"/>
    <x v="0"/>
  </r>
  <r>
    <d v="1996-05-02T00:00:00"/>
    <x v="0"/>
    <n v="1"/>
    <n v="1"/>
    <x v="19"/>
    <n v="25"/>
    <x v="0"/>
    <n v="67"/>
    <n v="2.34"/>
    <n v="2.546245919"/>
    <m/>
    <n v="1"/>
    <n v="8"/>
    <n v="399"/>
    <n v="98"/>
    <x v="0"/>
  </r>
  <r>
    <d v="1996-05-02T00:00:00"/>
    <x v="0"/>
    <n v="1"/>
    <n v="1"/>
    <x v="19"/>
    <n v="26"/>
    <x v="0"/>
    <n v="72"/>
    <n v="3.06"/>
    <n v="3.3297062020000001"/>
    <m/>
    <n v="1"/>
    <n v="8"/>
    <n v="399"/>
    <n v="98"/>
    <x v="0"/>
  </r>
  <r>
    <d v="1996-05-02T00:00:00"/>
    <x v="0"/>
    <n v="1"/>
    <n v="1"/>
    <x v="19"/>
    <n v="27"/>
    <x v="0"/>
    <n v="80"/>
    <n v="3.91"/>
    <n v="4.2546245919999999"/>
    <m/>
    <n v="1"/>
    <n v="8"/>
    <n v="399"/>
    <n v="98"/>
    <x v="0"/>
  </r>
  <r>
    <d v="1996-05-02T00:00:00"/>
    <x v="0"/>
    <n v="1"/>
    <n v="1"/>
    <x v="19"/>
    <n v="28"/>
    <x v="0"/>
    <n v="57"/>
    <n v="1.42"/>
    <n v="1.54515778"/>
    <m/>
    <n v="1"/>
    <n v="8"/>
    <n v="399"/>
    <n v="98"/>
    <x v="0"/>
  </r>
  <r>
    <d v="1996-05-02T00:00:00"/>
    <x v="0"/>
    <n v="1"/>
    <n v="1"/>
    <x v="19"/>
    <n v="29"/>
    <x v="0"/>
    <n v="65"/>
    <n v="1.88"/>
    <n v="2.0457018499999999"/>
    <m/>
    <n v="1"/>
    <n v="8"/>
    <n v="399"/>
    <n v="98"/>
    <x v="0"/>
  </r>
  <r>
    <d v="1996-05-02T00:00:00"/>
    <x v="0"/>
    <n v="1"/>
    <n v="1"/>
    <x v="19"/>
    <n v="30"/>
    <x v="0"/>
    <n v="70"/>
    <n v="2.68"/>
    <n v="2.916213275"/>
    <m/>
    <n v="1"/>
    <n v="8"/>
    <n v="399"/>
    <n v="98"/>
    <x v="0"/>
  </r>
  <r>
    <d v="1996-05-02T00:00:00"/>
    <x v="0"/>
    <n v="1"/>
    <n v="1"/>
    <x v="19"/>
    <n v="31"/>
    <x v="0"/>
    <n v="57"/>
    <n v="1.18"/>
    <n v="1.284004353"/>
    <m/>
    <n v="1"/>
    <n v="8"/>
    <n v="399"/>
    <n v="98"/>
    <x v="0"/>
  </r>
  <r>
    <d v="1996-05-02T00:00:00"/>
    <x v="0"/>
    <n v="1"/>
    <n v="1"/>
    <x v="19"/>
    <n v="32"/>
    <x v="0"/>
    <n v="60"/>
    <n v="1.6"/>
    <n v="1.7410228510000001"/>
    <m/>
    <n v="1"/>
    <n v="8"/>
    <n v="399"/>
    <n v="98"/>
    <x v="0"/>
  </r>
  <r>
    <d v="1996-05-02T00:00:00"/>
    <x v="0"/>
    <n v="1"/>
    <n v="1"/>
    <x v="19"/>
    <n v="33"/>
    <x v="0"/>
    <n v="60"/>
    <n v="1.53"/>
    <n v="1.6648531010000001"/>
    <m/>
    <n v="1"/>
    <n v="8"/>
    <n v="399"/>
    <n v="98"/>
    <x v="0"/>
  </r>
  <r>
    <d v="1996-05-02T00:00:00"/>
    <x v="0"/>
    <n v="1"/>
    <n v="1"/>
    <x v="19"/>
    <n v="34"/>
    <x v="0"/>
    <n v="59"/>
    <n v="1.37"/>
    <n v="1.490750816"/>
    <m/>
    <n v="1"/>
    <n v="8"/>
    <n v="399"/>
    <n v="98"/>
    <x v="0"/>
  </r>
  <r>
    <d v="1996-05-02T00:00:00"/>
    <x v="0"/>
    <n v="1"/>
    <n v="1"/>
    <x v="19"/>
    <n v="35"/>
    <x v="0"/>
    <n v="64"/>
    <n v="1.96"/>
    <n v="2.1327529919999999"/>
    <m/>
    <n v="1"/>
    <n v="8"/>
    <n v="399"/>
    <n v="98"/>
    <x v="0"/>
  </r>
  <r>
    <d v="1996-05-02T00:00:00"/>
    <x v="0"/>
    <n v="1"/>
    <n v="1"/>
    <x v="19"/>
    <n v="36"/>
    <x v="0"/>
    <n v="64"/>
    <n v="2.1"/>
    <n v="2.285092492"/>
    <m/>
    <n v="1"/>
    <n v="8"/>
    <n v="399"/>
    <n v="98"/>
    <x v="0"/>
  </r>
  <r>
    <d v="1996-05-02T00:00:00"/>
    <x v="0"/>
    <n v="1"/>
    <n v="1"/>
    <x v="19"/>
    <n v="37"/>
    <x v="0"/>
    <n v="62"/>
    <n v="1.7"/>
    <n v="1.8498367790000001"/>
    <m/>
    <n v="1"/>
    <n v="8"/>
    <n v="399"/>
    <n v="98"/>
    <x v="0"/>
  </r>
  <r>
    <d v="1996-05-02T00:00:00"/>
    <x v="0"/>
    <n v="1"/>
    <n v="1"/>
    <x v="19"/>
    <n v="38"/>
    <x v="0"/>
    <n v="66"/>
    <n v="2.27"/>
    <n v="2.47007617"/>
    <m/>
    <n v="1"/>
    <n v="8"/>
    <n v="399"/>
    <n v="98"/>
    <x v="0"/>
  </r>
  <r>
    <d v="1996-05-02T00:00:00"/>
    <x v="0"/>
    <n v="1"/>
    <n v="1"/>
    <x v="19"/>
    <n v="39"/>
    <x v="0"/>
    <n v="63"/>
    <n v="1.93"/>
    <n v="2.1001088139999999"/>
    <m/>
    <n v="1"/>
    <n v="8"/>
    <n v="399"/>
    <n v="98"/>
    <x v="0"/>
  </r>
  <r>
    <d v="1996-05-02T00:00:00"/>
    <x v="0"/>
    <n v="1"/>
    <n v="1"/>
    <x v="19"/>
    <n v="40"/>
    <x v="0"/>
    <n v="69"/>
    <n v="1.97"/>
    <n v="2.1436343849999999"/>
    <m/>
    <n v="1"/>
    <n v="8"/>
    <n v="399"/>
    <n v="98"/>
    <x v="0"/>
  </r>
  <r>
    <d v="1996-05-02T00:00:00"/>
    <x v="0"/>
    <n v="1"/>
    <n v="1"/>
    <x v="19"/>
    <n v="41"/>
    <x v="0"/>
    <n v="63"/>
    <n v="1.85"/>
    <n v="2.0130576709999999"/>
    <m/>
    <n v="1"/>
    <n v="8"/>
    <n v="399"/>
    <n v="98"/>
    <x v="0"/>
  </r>
  <r>
    <d v="1996-05-02T00:00:00"/>
    <x v="0"/>
    <n v="1"/>
    <n v="1"/>
    <x v="19"/>
    <n v="42"/>
    <x v="0"/>
    <n v="64"/>
    <n v="1.89"/>
    <n v="2.0565832429999999"/>
    <m/>
    <n v="1"/>
    <n v="8"/>
    <n v="399"/>
    <n v="98"/>
    <x v="0"/>
  </r>
  <r>
    <d v="1996-05-02T00:00:00"/>
    <x v="0"/>
    <n v="1"/>
    <n v="1"/>
    <x v="19"/>
    <n v="43"/>
    <x v="0"/>
    <n v="74"/>
    <n v="2.76"/>
    <n v="3.0032644180000001"/>
    <m/>
    <n v="1"/>
    <n v="8"/>
    <n v="399"/>
    <n v="98"/>
    <x v="0"/>
  </r>
  <r>
    <d v="1996-05-02T00:00:00"/>
    <x v="0"/>
    <n v="1"/>
    <n v="1"/>
    <x v="19"/>
    <n v="44"/>
    <x v="0"/>
    <n v="70"/>
    <n v="2.62"/>
    <n v="2.850924918"/>
    <m/>
    <n v="1"/>
    <n v="8"/>
    <n v="399"/>
    <n v="98"/>
    <x v="0"/>
  </r>
  <r>
    <d v="1996-05-02T00:00:00"/>
    <x v="0"/>
    <n v="1"/>
    <n v="1"/>
    <x v="19"/>
    <n v="45"/>
    <x v="0"/>
    <n v="67"/>
    <n v="2.29"/>
    <n v="2.491838955"/>
    <m/>
    <n v="1"/>
    <n v="8"/>
    <n v="399"/>
    <n v="98"/>
    <x v="0"/>
  </r>
  <r>
    <d v="1996-05-05T00:00:00"/>
    <x v="0"/>
    <n v="1"/>
    <n v="1"/>
    <x v="19"/>
    <n v="1"/>
    <x v="0"/>
    <n v="88"/>
    <n v="5.23"/>
    <n v="5.6909684440000001"/>
    <m/>
    <n v="1"/>
    <n v="8"/>
    <n v="399"/>
    <n v="98"/>
    <x v="0"/>
  </r>
  <r>
    <d v="1996-05-05T00:00:00"/>
    <x v="0"/>
    <n v="1"/>
    <n v="1"/>
    <x v="19"/>
    <n v="2"/>
    <x v="0"/>
    <n v="84"/>
    <n v="4.67"/>
    <n v="5.081610446"/>
    <m/>
    <n v="1"/>
    <n v="8"/>
    <n v="399"/>
    <n v="98"/>
    <x v="0"/>
  </r>
  <r>
    <d v="1996-05-05T00:00:00"/>
    <x v="0"/>
    <n v="1"/>
    <n v="1"/>
    <x v="19"/>
    <n v="3"/>
    <x v="0"/>
    <n v="88"/>
    <n v="6.2"/>
    <n v="6.7464635470000003"/>
    <m/>
    <n v="1"/>
    <n v="8"/>
    <n v="399"/>
    <n v="98"/>
    <x v="0"/>
  </r>
  <r>
    <d v="1996-05-05T00:00:00"/>
    <x v="0"/>
    <n v="1"/>
    <n v="1"/>
    <x v="19"/>
    <n v="4"/>
    <x v="0"/>
    <n v="78"/>
    <n v="4.1399999999999997"/>
    <n v="4.5048966269999999"/>
    <m/>
    <n v="1"/>
    <n v="8"/>
    <n v="399"/>
    <n v="98"/>
    <x v="0"/>
  </r>
  <r>
    <d v="1996-05-05T00:00:00"/>
    <x v="0"/>
    <n v="1"/>
    <n v="1"/>
    <x v="19"/>
    <n v="5"/>
    <x v="0"/>
    <n v="88"/>
    <n v="5.69"/>
    <n v="6.1915125140000002"/>
    <m/>
    <n v="1"/>
    <n v="8"/>
    <n v="399"/>
    <n v="98"/>
    <x v="0"/>
  </r>
  <r>
    <d v="1996-05-05T00:00:00"/>
    <x v="0"/>
    <n v="1"/>
    <n v="1"/>
    <x v="19"/>
    <n v="6"/>
    <x v="0"/>
    <n v="85"/>
    <n v="4.9000000000000004"/>
    <n v="5.3318824810000001"/>
    <m/>
    <n v="1"/>
    <n v="8"/>
    <n v="399"/>
    <n v="98"/>
    <x v="0"/>
  </r>
  <r>
    <d v="1996-05-05T00:00:00"/>
    <x v="0"/>
    <n v="1"/>
    <n v="1"/>
    <x v="19"/>
    <n v="7"/>
    <x v="0"/>
    <n v="80"/>
    <n v="4.2"/>
    <n v="4.570184984"/>
    <m/>
    <n v="1"/>
    <n v="8"/>
    <n v="399"/>
    <n v="98"/>
    <x v="0"/>
  </r>
  <r>
    <d v="1996-05-05T00:00:00"/>
    <x v="0"/>
    <n v="1"/>
    <n v="1"/>
    <x v="19"/>
    <n v="8"/>
    <x v="0"/>
    <n v="70"/>
    <n v="2.78"/>
    <n v="3.0250272030000001"/>
    <m/>
    <n v="1"/>
    <n v="8"/>
    <n v="399"/>
    <n v="98"/>
    <x v="0"/>
  </r>
  <r>
    <d v="1996-05-05T00:00:00"/>
    <x v="0"/>
    <n v="1"/>
    <n v="1"/>
    <x v="19"/>
    <n v="9"/>
    <x v="0"/>
    <n v="82"/>
    <n v="4.07"/>
    <n v="4.4287268769999999"/>
    <m/>
    <n v="1"/>
    <n v="8"/>
    <n v="399"/>
    <n v="98"/>
    <x v="0"/>
  </r>
  <r>
    <d v="1996-05-05T00:00:00"/>
    <x v="0"/>
    <n v="1"/>
    <n v="1"/>
    <x v="19"/>
    <n v="10"/>
    <x v="0"/>
    <n v="86"/>
    <n v="5.34"/>
    <n v="5.8106637650000001"/>
    <m/>
    <n v="1"/>
    <n v="8"/>
    <n v="399"/>
    <n v="98"/>
    <x v="0"/>
  </r>
  <r>
    <d v="1996-05-05T00:00:00"/>
    <x v="0"/>
    <n v="1"/>
    <n v="1"/>
    <x v="19"/>
    <n v="11"/>
    <x v="0"/>
    <n v="81"/>
    <n v="4.2300000000000004"/>
    <n v="4.6028291619999999"/>
    <m/>
    <n v="1"/>
    <n v="8"/>
    <n v="399"/>
    <n v="98"/>
    <x v="0"/>
  </r>
  <r>
    <d v="1996-05-05T00:00:00"/>
    <x v="0"/>
    <n v="1"/>
    <n v="1"/>
    <x v="19"/>
    <n v="12"/>
    <x v="1"/>
    <n v="87"/>
    <n v="5.5"/>
    <n v="5.9847660500000002"/>
    <m/>
    <n v="2"/>
    <n v="8"/>
    <n v="399"/>
    <n v="98"/>
    <x v="0"/>
  </r>
  <r>
    <d v="1996-05-05T00:00:00"/>
    <x v="0"/>
    <n v="1"/>
    <n v="1"/>
    <x v="19"/>
    <n v="13"/>
    <x v="0"/>
    <n v="80"/>
    <n v="4.25"/>
    <n v="4.624591948"/>
    <m/>
    <n v="1"/>
    <n v="8"/>
    <n v="399"/>
    <n v="98"/>
    <x v="0"/>
  </r>
  <r>
    <d v="1996-05-05T00:00:00"/>
    <x v="0"/>
    <n v="1"/>
    <n v="1"/>
    <x v="19"/>
    <n v="14"/>
    <x v="0"/>
    <n v="82"/>
    <n v="4.4000000000000004"/>
    <n v="4.78781284"/>
    <m/>
    <n v="1"/>
    <n v="8"/>
    <n v="399"/>
    <n v="98"/>
    <x v="0"/>
  </r>
  <r>
    <d v="1996-05-05T00:00:00"/>
    <x v="0"/>
    <n v="1"/>
    <n v="1"/>
    <x v="19"/>
    <n v="15"/>
    <x v="0"/>
    <n v="84"/>
    <n v="4.83"/>
    <n v="5.255712731"/>
    <m/>
    <n v="1"/>
    <n v="8"/>
    <n v="399"/>
    <n v="98"/>
    <x v="0"/>
  </r>
  <r>
    <d v="1996-05-05T00:00:00"/>
    <x v="0"/>
    <n v="1"/>
    <n v="1"/>
    <x v="19"/>
    <n v="16"/>
    <x v="0"/>
    <n v="82"/>
    <n v="4.0199999999999996"/>
    <n v="4.3743199129999999"/>
    <m/>
    <n v="1"/>
    <n v="8"/>
    <n v="399"/>
    <n v="98"/>
    <x v="0"/>
  </r>
  <r>
    <d v="1996-05-05T00:00:00"/>
    <x v="0"/>
    <n v="1"/>
    <n v="1"/>
    <x v="19"/>
    <n v="17"/>
    <x v="0"/>
    <n v="75"/>
    <n v="3.03"/>
    <n v="3.2970620240000001"/>
    <m/>
    <n v="1"/>
    <n v="8"/>
    <n v="399"/>
    <n v="98"/>
    <x v="0"/>
  </r>
  <r>
    <d v="1996-05-05T00:00:00"/>
    <x v="0"/>
    <n v="1"/>
    <n v="1"/>
    <x v="19"/>
    <n v="18"/>
    <x v="0"/>
    <n v="77"/>
    <n v="3.43"/>
    <n v="3.7323177369999998"/>
    <m/>
    <n v="1"/>
    <n v="8"/>
    <n v="399"/>
    <n v="98"/>
    <x v="0"/>
  </r>
  <r>
    <d v="1996-05-05T00:00:00"/>
    <x v="0"/>
    <n v="1"/>
    <n v="1"/>
    <x v="19"/>
    <n v="19"/>
    <x v="1"/>
    <n v="90"/>
    <n v="6.01"/>
    <n v="6.5397170840000003"/>
    <m/>
    <n v="2"/>
    <n v="8"/>
    <n v="399"/>
    <n v="98"/>
    <x v="0"/>
  </r>
  <r>
    <d v="1996-05-05T00:00:00"/>
    <x v="0"/>
    <n v="1"/>
    <n v="1"/>
    <x v="19"/>
    <n v="20"/>
    <x v="0"/>
    <n v="84"/>
    <n v="4.55"/>
    <n v="4.951033732"/>
    <m/>
    <n v="1"/>
    <n v="8"/>
    <n v="399"/>
    <n v="98"/>
    <x v="0"/>
  </r>
  <r>
    <d v="1996-05-05T00:00:00"/>
    <x v="0"/>
    <n v="1"/>
    <n v="1"/>
    <x v="19"/>
    <n v="21"/>
    <x v="0"/>
    <n v="76"/>
    <n v="3.79"/>
    <n v="4.1240478779999998"/>
    <m/>
    <n v="1"/>
    <n v="8"/>
    <n v="399"/>
    <n v="98"/>
    <x v="0"/>
  </r>
  <r>
    <d v="1996-05-05T00:00:00"/>
    <x v="0"/>
    <n v="1"/>
    <n v="1"/>
    <x v="19"/>
    <n v="22"/>
    <x v="0"/>
    <n v="70"/>
    <n v="2.82"/>
    <n v="3.0685527750000001"/>
    <m/>
    <n v="1"/>
    <n v="8"/>
    <n v="399"/>
    <n v="98"/>
    <x v="0"/>
  </r>
  <r>
    <d v="1996-05-05T00:00:00"/>
    <x v="0"/>
    <n v="1"/>
    <n v="1"/>
    <x v="19"/>
    <n v="23"/>
    <x v="0"/>
    <n v="65"/>
    <n v="2.19"/>
    <n v="2.383025027"/>
    <m/>
    <n v="1"/>
    <n v="8"/>
    <n v="399"/>
    <n v="98"/>
    <x v="0"/>
  </r>
  <r>
    <d v="1996-05-05T00:00:00"/>
    <x v="0"/>
    <n v="1"/>
    <n v="1"/>
    <x v="19"/>
    <n v="24"/>
    <x v="0"/>
    <n v="65"/>
    <n v="1.94"/>
    <n v="2.110990207"/>
    <m/>
    <n v="1"/>
    <n v="8"/>
    <n v="399"/>
    <n v="98"/>
    <x v="0"/>
  </r>
  <r>
    <d v="1996-05-05T00:00:00"/>
    <x v="0"/>
    <n v="1"/>
    <n v="1"/>
    <x v="19"/>
    <n v="25"/>
    <x v="0"/>
    <n v="78"/>
    <n v="3.81"/>
    <n v="4.1458106639999999"/>
    <m/>
    <n v="1"/>
    <n v="8"/>
    <n v="399"/>
    <n v="98"/>
    <x v="0"/>
  </r>
  <r>
    <d v="1996-05-05T00:00:00"/>
    <x v="0"/>
    <n v="1"/>
    <n v="1"/>
    <x v="19"/>
    <n v="26"/>
    <x v="0"/>
    <n v="82"/>
    <n v="4.41"/>
    <n v="4.798694233"/>
    <m/>
    <n v="1"/>
    <n v="8"/>
    <n v="399"/>
    <n v="98"/>
    <x v="0"/>
  </r>
  <r>
    <d v="1996-05-05T00:00:00"/>
    <x v="0"/>
    <n v="1"/>
    <n v="1"/>
    <x v="19"/>
    <n v="27"/>
    <x v="1"/>
    <n v="87"/>
    <n v="4.4400000000000004"/>
    <n v="4.8313384109999999"/>
    <m/>
    <n v="2"/>
    <n v="8"/>
    <n v="399"/>
    <n v="98"/>
    <x v="0"/>
  </r>
  <r>
    <d v="1996-05-05T00:00:00"/>
    <x v="0"/>
    <n v="1"/>
    <n v="1"/>
    <x v="19"/>
    <n v="28"/>
    <x v="0"/>
    <n v="75"/>
    <n v="3.14"/>
    <n v="3.4167573450000002"/>
    <m/>
    <n v="1"/>
    <n v="8"/>
    <n v="399"/>
    <n v="98"/>
    <x v="0"/>
  </r>
  <r>
    <d v="1996-05-05T00:00:00"/>
    <x v="0"/>
    <n v="1"/>
    <n v="1"/>
    <x v="19"/>
    <n v="29"/>
    <x v="0"/>
    <n v="86"/>
    <n v="4.92"/>
    <n v="5.3536452670000001"/>
    <m/>
    <n v="1"/>
    <n v="8"/>
    <n v="399"/>
    <n v="98"/>
    <x v="0"/>
  </r>
  <r>
    <d v="1996-05-05T00:00:00"/>
    <x v="0"/>
    <n v="1"/>
    <n v="1"/>
    <x v="19"/>
    <n v="30"/>
    <x v="0"/>
    <n v="75"/>
    <n v="3.09"/>
    <n v="3.3623503810000002"/>
    <m/>
    <n v="1"/>
    <n v="8"/>
    <n v="399"/>
    <n v="98"/>
    <x v="0"/>
  </r>
  <r>
    <d v="1996-05-05T00:00:00"/>
    <x v="0"/>
    <n v="1"/>
    <n v="1"/>
    <x v="19"/>
    <n v="31"/>
    <x v="0"/>
    <n v="77"/>
    <n v="3.71"/>
    <n v="4.0369967359999999"/>
    <m/>
    <n v="1"/>
    <n v="8"/>
    <n v="399"/>
    <n v="98"/>
    <x v="0"/>
  </r>
  <r>
    <d v="1996-05-05T00:00:00"/>
    <x v="0"/>
    <n v="1"/>
    <n v="1"/>
    <x v="19"/>
    <n v="32"/>
    <x v="0"/>
    <n v="85"/>
    <n v="4.57"/>
    <n v="4.972796518"/>
    <m/>
    <n v="1"/>
    <n v="8"/>
    <n v="399"/>
    <n v="98"/>
    <x v="0"/>
  </r>
  <r>
    <d v="1996-05-05T00:00:00"/>
    <x v="0"/>
    <n v="1"/>
    <n v="1"/>
    <x v="19"/>
    <n v="33"/>
    <x v="0"/>
    <n v="71"/>
    <n v="2.8"/>
    <n v="3.0467899890000001"/>
    <m/>
    <n v="1"/>
    <n v="8"/>
    <n v="399"/>
    <n v="98"/>
    <x v="0"/>
  </r>
  <r>
    <d v="1996-05-05T00:00:00"/>
    <x v="0"/>
    <n v="1"/>
    <n v="1"/>
    <x v="19"/>
    <n v="34"/>
    <x v="0"/>
    <n v="80"/>
    <n v="4.24"/>
    <n v="4.6137105549999999"/>
    <m/>
    <n v="1"/>
    <n v="8"/>
    <n v="399"/>
    <n v="98"/>
    <x v="0"/>
  </r>
  <r>
    <d v="1996-05-05T00:00:00"/>
    <x v="0"/>
    <n v="1"/>
    <n v="1"/>
    <x v="19"/>
    <n v="35"/>
    <x v="0"/>
    <n v="78"/>
    <n v="3.59"/>
    <n v="3.9064200219999998"/>
    <m/>
    <n v="1"/>
    <n v="8"/>
    <n v="399"/>
    <n v="98"/>
    <x v="0"/>
  </r>
  <r>
    <d v="1996-05-05T00:00:00"/>
    <x v="0"/>
    <n v="1"/>
    <n v="1"/>
    <x v="19"/>
    <n v="36"/>
    <x v="0"/>
    <n v="79"/>
    <n v="3.65"/>
    <n v="3.9717083789999998"/>
    <m/>
    <n v="1"/>
    <n v="8"/>
    <n v="399"/>
    <n v="98"/>
    <x v="0"/>
  </r>
  <r>
    <d v="1996-05-05T00:00:00"/>
    <x v="0"/>
    <n v="1"/>
    <n v="1"/>
    <x v="19"/>
    <n v="37"/>
    <x v="0"/>
    <n v="81"/>
    <n v="4.32"/>
    <n v="4.7007616969999999"/>
    <m/>
    <n v="1"/>
    <n v="8"/>
    <n v="399"/>
    <n v="98"/>
    <x v="0"/>
  </r>
  <r>
    <d v="1996-05-05T00:00:00"/>
    <x v="0"/>
    <n v="1"/>
    <n v="1"/>
    <x v="19"/>
    <n v="38"/>
    <x v="0"/>
    <n v="83"/>
    <n v="4.2300000000000004"/>
    <n v="4.6028291619999999"/>
    <m/>
    <n v="1"/>
    <n v="8"/>
    <n v="399"/>
    <n v="98"/>
    <x v="0"/>
  </r>
  <r>
    <d v="1996-05-05T00:00:00"/>
    <x v="0"/>
    <n v="1"/>
    <n v="1"/>
    <x v="19"/>
    <n v="39"/>
    <x v="0"/>
    <n v="79"/>
    <n v="4"/>
    <n v="4.3525571269999999"/>
    <m/>
    <n v="1"/>
    <n v="8"/>
    <n v="399"/>
    <n v="98"/>
    <x v="0"/>
  </r>
  <r>
    <d v="1996-05-05T00:00:00"/>
    <x v="0"/>
    <n v="1"/>
    <n v="1"/>
    <x v="19"/>
    <n v="40"/>
    <x v="0"/>
    <n v="81"/>
    <n v="4.05"/>
    <n v="4.4069640909999999"/>
    <m/>
    <n v="1"/>
    <n v="8"/>
    <n v="399"/>
    <n v="98"/>
    <x v="0"/>
  </r>
  <r>
    <d v="1996-05-05T00:00:00"/>
    <x v="0"/>
    <n v="1"/>
    <n v="1"/>
    <x v="19"/>
    <n v="41"/>
    <x v="0"/>
    <n v="79"/>
    <n v="4.12"/>
    <n v="4.4831338409999999"/>
    <m/>
    <n v="1"/>
    <n v="8"/>
    <n v="399"/>
    <n v="98"/>
    <x v="0"/>
  </r>
  <r>
    <d v="1996-05-05T00:00:00"/>
    <x v="0"/>
    <n v="1"/>
    <n v="1"/>
    <x v="19"/>
    <n v="42"/>
    <x v="0"/>
    <n v="82"/>
    <n v="4.41"/>
    <n v="4.798694233"/>
    <m/>
    <n v="1"/>
    <n v="8"/>
    <n v="399"/>
    <n v="98"/>
    <x v="0"/>
  </r>
  <r>
    <d v="1996-05-05T00:00:00"/>
    <x v="0"/>
    <n v="1"/>
    <n v="1"/>
    <x v="19"/>
    <n v="43"/>
    <x v="0"/>
    <n v="74"/>
    <n v="2.76"/>
    <n v="3.0032644180000001"/>
    <m/>
    <n v="1"/>
    <n v="8"/>
    <n v="399"/>
    <n v="98"/>
    <x v="0"/>
  </r>
  <r>
    <d v="1996-05-05T00:00:00"/>
    <x v="0"/>
    <n v="1"/>
    <n v="1"/>
    <x v="19"/>
    <n v="44"/>
    <x v="0"/>
    <n v="73"/>
    <n v="2.46"/>
    <n v="2.676822633"/>
    <m/>
    <n v="1"/>
    <n v="8"/>
    <n v="399"/>
    <n v="98"/>
    <x v="0"/>
  </r>
  <r>
    <d v="1996-05-05T00:00:00"/>
    <x v="0"/>
    <n v="1"/>
    <n v="1"/>
    <x v="19"/>
    <n v="45"/>
    <x v="0"/>
    <n v="70"/>
    <n v="2.52"/>
    <n v="2.74211099"/>
    <m/>
    <n v="1"/>
    <n v="8"/>
    <n v="399"/>
    <n v="98"/>
    <x v="0"/>
  </r>
  <r>
    <d v="1996-05-05T00:00:00"/>
    <x v="0"/>
    <n v="1"/>
    <n v="1"/>
    <x v="19"/>
    <n v="46"/>
    <x v="0"/>
    <n v="71"/>
    <n v="2.42"/>
    <n v="2.633297062"/>
    <m/>
    <n v="1"/>
    <n v="8"/>
    <n v="399"/>
    <n v="98"/>
    <x v="0"/>
  </r>
  <r>
    <d v="1996-05-05T00:00:00"/>
    <x v="0"/>
    <n v="1"/>
    <n v="1"/>
    <x v="19"/>
    <n v="47"/>
    <x v="0"/>
    <n v="80"/>
    <n v="3.5"/>
    <n v="3.8084874860000002"/>
    <m/>
    <n v="1"/>
    <n v="8"/>
    <n v="399"/>
    <n v="98"/>
    <x v="0"/>
  </r>
  <r>
    <d v="1996-05-05T00:00:00"/>
    <x v="0"/>
    <n v="1"/>
    <n v="1"/>
    <x v="19"/>
    <n v="48"/>
    <x v="0"/>
    <n v="77"/>
    <n v="3.04"/>
    <n v="3.3079434170000002"/>
    <m/>
    <n v="1"/>
    <n v="8"/>
    <n v="399"/>
    <n v="98"/>
    <x v="0"/>
  </r>
  <r>
    <d v="1996-05-05T00:00:00"/>
    <x v="0"/>
    <n v="1"/>
    <n v="1"/>
    <x v="19"/>
    <n v="49"/>
    <x v="0"/>
    <n v="81"/>
    <n v="3.81"/>
    <n v="4.1458106639999999"/>
    <m/>
    <n v="1"/>
    <n v="8"/>
    <n v="399"/>
    <n v="98"/>
    <x v="0"/>
  </r>
  <r>
    <d v="1996-05-05T00:00:00"/>
    <x v="0"/>
    <n v="1"/>
    <n v="1"/>
    <x v="19"/>
    <n v="50"/>
    <x v="0"/>
    <n v="78"/>
    <n v="3.2"/>
    <n v="3.4820457020000002"/>
    <m/>
    <n v="1"/>
    <n v="8"/>
    <n v="399"/>
    <n v="98"/>
    <x v="0"/>
  </r>
  <r>
    <d v="1996-05-05T00:00:00"/>
    <x v="0"/>
    <n v="1"/>
    <n v="1"/>
    <x v="19"/>
    <n v="51"/>
    <x v="0"/>
    <n v="75"/>
    <n v="2.83"/>
    <n v="3.0794341680000001"/>
    <m/>
    <n v="1"/>
    <n v="8"/>
    <n v="399"/>
    <n v="98"/>
    <x v="0"/>
  </r>
  <r>
    <d v="1996-05-05T00:00:00"/>
    <x v="0"/>
    <n v="1"/>
    <n v="1"/>
    <x v="19"/>
    <n v="52"/>
    <x v="0"/>
    <n v="80"/>
    <n v="4.05"/>
    <n v="4.4069640909999999"/>
    <m/>
    <n v="1"/>
    <n v="8"/>
    <n v="399"/>
    <n v="98"/>
    <x v="0"/>
  </r>
  <r>
    <d v="1996-05-05T00:00:00"/>
    <x v="0"/>
    <n v="1"/>
    <n v="1"/>
    <x v="19"/>
    <n v="53"/>
    <x v="0"/>
    <n v="77"/>
    <n v="3.27"/>
    <n v="3.5582154519999998"/>
    <m/>
    <n v="1"/>
    <n v="8"/>
    <n v="399"/>
    <n v="98"/>
    <x v="0"/>
  </r>
  <r>
    <d v="1996-05-05T00:00:00"/>
    <x v="0"/>
    <n v="1"/>
    <n v="1"/>
    <x v="19"/>
    <n v="54"/>
    <x v="0"/>
    <n v="82"/>
    <n v="4.1399999999999997"/>
    <n v="4.5048966269999999"/>
    <m/>
    <n v="1"/>
    <n v="8"/>
    <n v="399"/>
    <n v="98"/>
    <x v="0"/>
  </r>
  <r>
    <d v="1996-05-05T00:00:00"/>
    <x v="0"/>
    <n v="1"/>
    <n v="1"/>
    <x v="19"/>
    <n v="55"/>
    <x v="0"/>
    <n v="74"/>
    <n v="2.97"/>
    <n v="3.2317736670000001"/>
    <m/>
    <n v="1"/>
    <n v="8"/>
    <n v="399"/>
    <n v="98"/>
    <x v="0"/>
  </r>
  <r>
    <d v="1996-05-05T00:00:00"/>
    <x v="0"/>
    <n v="1"/>
    <n v="1"/>
    <x v="19"/>
    <n v="56"/>
    <x v="0"/>
    <n v="61"/>
    <n v="1.54"/>
    <n v="1.6757344940000001"/>
    <m/>
    <n v="1"/>
    <n v="8"/>
    <n v="399"/>
    <n v="98"/>
    <x v="0"/>
  </r>
  <r>
    <d v="1996-05-05T00:00:00"/>
    <x v="0"/>
    <n v="1"/>
    <n v="1"/>
    <x v="19"/>
    <n v="57"/>
    <x v="0"/>
    <n v="69"/>
    <n v="2.37"/>
    <n v="2.578890098"/>
    <m/>
    <n v="1"/>
    <n v="8"/>
    <n v="399"/>
    <n v="98"/>
    <x v="0"/>
  </r>
  <r>
    <d v="1996-05-05T00:00:00"/>
    <x v="0"/>
    <n v="1"/>
    <n v="1"/>
    <x v="19"/>
    <n v="58"/>
    <x v="0"/>
    <n v="77"/>
    <n v="3.34"/>
    <n v="3.6343852010000002"/>
    <m/>
    <n v="1"/>
    <n v="8"/>
    <n v="399"/>
    <n v="98"/>
    <x v="0"/>
  </r>
  <r>
    <d v="1996-05-05T00:00:00"/>
    <x v="0"/>
    <n v="1"/>
    <n v="1"/>
    <x v="19"/>
    <n v="59"/>
    <x v="0"/>
    <n v="70"/>
    <n v="2.59"/>
    <n v="2.8182807400000001"/>
    <m/>
    <n v="1"/>
    <n v="8"/>
    <n v="399"/>
    <n v="98"/>
    <x v="0"/>
  </r>
  <r>
    <d v="1996-05-05T00:00:00"/>
    <x v="0"/>
    <n v="1"/>
    <n v="1"/>
    <x v="19"/>
    <n v="60"/>
    <x v="0"/>
    <n v="69"/>
    <n v="2.09"/>
    <n v="2.274211099"/>
    <m/>
    <n v="1"/>
    <n v="8"/>
    <n v="399"/>
    <n v="98"/>
    <x v="0"/>
  </r>
  <r>
    <d v="1996-05-05T00:00:00"/>
    <x v="0"/>
    <n v="1"/>
    <n v="1"/>
    <x v="19"/>
    <n v="61"/>
    <x v="0"/>
    <n v="75"/>
    <n v="3.21"/>
    <n v="3.4929270950000002"/>
    <m/>
    <n v="1"/>
    <n v="8"/>
    <n v="399"/>
    <n v="98"/>
    <x v="0"/>
  </r>
  <r>
    <d v="1996-05-05T00:00:00"/>
    <x v="0"/>
    <n v="1"/>
    <n v="1"/>
    <x v="19"/>
    <n v="62"/>
    <x v="0"/>
    <n v="73"/>
    <n v="2.54"/>
    <n v="2.7638737760000001"/>
    <m/>
    <n v="1"/>
    <n v="8"/>
    <n v="399"/>
    <n v="98"/>
    <x v="0"/>
  </r>
  <r>
    <d v="1996-05-05T00:00:00"/>
    <x v="0"/>
    <n v="1"/>
    <n v="1"/>
    <x v="19"/>
    <n v="63"/>
    <x v="0"/>
    <n v="71"/>
    <n v="2.36"/>
    <n v="2.568008705"/>
    <m/>
    <n v="1"/>
    <n v="8"/>
    <n v="399"/>
    <n v="98"/>
    <x v="0"/>
  </r>
  <r>
    <d v="1996-05-10T00:00:00"/>
    <x v="0"/>
    <n v="1"/>
    <n v="1"/>
    <x v="19"/>
    <n v="1"/>
    <x v="0"/>
    <n v="82"/>
    <n v="4.3899999999999997"/>
    <n v="4.7769314469999999"/>
    <m/>
    <n v="1"/>
    <n v="8"/>
    <n v="399"/>
    <n v="98"/>
    <x v="0"/>
  </r>
  <r>
    <d v="1996-05-10T00:00:00"/>
    <x v="0"/>
    <n v="1"/>
    <n v="1"/>
    <x v="19"/>
    <n v="2"/>
    <x v="0"/>
    <n v="73"/>
    <n v="3.28"/>
    <n v="3.5690968440000002"/>
    <m/>
    <n v="1"/>
    <n v="8"/>
    <n v="399"/>
    <n v="98"/>
    <x v="0"/>
  </r>
  <r>
    <d v="1996-05-10T00:00:00"/>
    <x v="0"/>
    <n v="1"/>
    <n v="1"/>
    <x v="19"/>
    <n v="3"/>
    <x v="0"/>
    <n v="84"/>
    <n v="4.57"/>
    <n v="4.972796518"/>
    <m/>
    <n v="1"/>
    <n v="8"/>
    <n v="399"/>
    <n v="98"/>
    <x v="0"/>
  </r>
  <r>
    <d v="1996-05-10T00:00:00"/>
    <x v="0"/>
    <n v="1"/>
    <n v="1"/>
    <x v="19"/>
    <n v="4"/>
    <x v="1"/>
    <n v="71"/>
    <n v="2.4300000000000002"/>
    <n v="2.644178455"/>
    <m/>
    <n v="2"/>
    <n v="8"/>
    <n v="399"/>
    <n v="98"/>
    <x v="0"/>
  </r>
  <r>
    <d v="1996-05-10T00:00:00"/>
    <x v="0"/>
    <n v="1"/>
    <n v="1"/>
    <x v="19"/>
    <n v="5"/>
    <x v="1"/>
    <n v="85"/>
    <n v="5.4"/>
    <n v="5.8759521220000002"/>
    <m/>
    <n v="2"/>
    <n v="8"/>
    <n v="399"/>
    <n v="98"/>
    <x v="0"/>
  </r>
  <r>
    <d v="1996-05-10T00:00:00"/>
    <x v="0"/>
    <n v="1"/>
    <n v="1"/>
    <x v="19"/>
    <n v="6"/>
    <x v="0"/>
    <n v="78"/>
    <n v="3.75"/>
    <n v="4.0805223069999998"/>
    <m/>
    <n v="1"/>
    <n v="8"/>
    <n v="399"/>
    <n v="98"/>
    <x v="0"/>
  </r>
  <r>
    <d v="1996-05-10T00:00:00"/>
    <x v="0"/>
    <n v="1"/>
    <n v="1"/>
    <x v="19"/>
    <n v="7"/>
    <x v="0"/>
    <n v="83"/>
    <n v="4.46"/>
    <n v="4.853101197"/>
    <m/>
    <n v="1"/>
    <n v="8"/>
    <n v="399"/>
    <n v="98"/>
    <x v="0"/>
  </r>
  <r>
    <d v="1996-05-10T00:00:00"/>
    <x v="0"/>
    <n v="1"/>
    <n v="1"/>
    <x v="19"/>
    <n v="8"/>
    <x v="0"/>
    <n v="73"/>
    <n v="2.88"/>
    <n v="3.1338411320000001"/>
    <m/>
    <n v="1"/>
    <n v="8"/>
    <n v="399"/>
    <n v="98"/>
    <x v="0"/>
  </r>
  <r>
    <d v="1996-05-10T00:00:00"/>
    <x v="0"/>
    <n v="1"/>
    <n v="1"/>
    <x v="19"/>
    <n v="9"/>
    <x v="0"/>
    <n v="89"/>
    <n v="5.31"/>
    <n v="5.7780195870000002"/>
    <m/>
    <n v="1"/>
    <n v="8"/>
    <n v="399"/>
    <n v="98"/>
    <x v="0"/>
  </r>
  <r>
    <d v="1996-05-10T00:00:00"/>
    <x v="0"/>
    <n v="1"/>
    <n v="1"/>
    <x v="19"/>
    <n v="10"/>
    <x v="0"/>
    <n v="78"/>
    <n v="3.7"/>
    <n v="4.0261153429999998"/>
    <m/>
    <n v="1"/>
    <n v="8"/>
    <n v="399"/>
    <n v="98"/>
    <x v="0"/>
  </r>
  <r>
    <d v="1996-05-10T00:00:00"/>
    <x v="0"/>
    <n v="1"/>
    <n v="1"/>
    <x v="19"/>
    <n v="11"/>
    <x v="0"/>
    <n v="73"/>
    <n v="3.03"/>
    <n v="3.2970620240000001"/>
    <m/>
    <n v="1"/>
    <n v="8"/>
    <n v="399"/>
    <n v="98"/>
    <x v="0"/>
  </r>
  <r>
    <d v="1996-05-10T00:00:00"/>
    <x v="0"/>
    <n v="1"/>
    <n v="1"/>
    <x v="19"/>
    <n v="12"/>
    <x v="0"/>
    <n v="65"/>
    <n v="1.97"/>
    <n v="2.1436343849999999"/>
    <m/>
    <n v="1"/>
    <n v="8"/>
    <n v="399"/>
    <n v="98"/>
    <x v="0"/>
  </r>
  <r>
    <d v="1996-05-10T00:00:00"/>
    <x v="0"/>
    <n v="1"/>
    <n v="1"/>
    <x v="19"/>
    <n v="13"/>
    <x v="0"/>
    <n v="68"/>
    <n v="2.25"/>
    <n v="2.448313384"/>
    <m/>
    <n v="1"/>
    <n v="8"/>
    <n v="399"/>
    <n v="98"/>
    <x v="0"/>
  </r>
  <r>
    <d v="1996-05-10T00:00:00"/>
    <x v="0"/>
    <n v="1"/>
    <n v="1"/>
    <x v="19"/>
    <n v="14"/>
    <x v="0"/>
    <n v="65"/>
    <n v="2.1800000000000002"/>
    <n v="2.3721436339999999"/>
    <m/>
    <n v="1"/>
    <n v="8"/>
    <n v="399"/>
    <n v="98"/>
    <x v="0"/>
  </r>
  <r>
    <d v="1996-05-10T00:00:00"/>
    <x v="0"/>
    <n v="1"/>
    <n v="1"/>
    <x v="19"/>
    <n v="15"/>
    <x v="0"/>
    <n v="75"/>
    <n v="3"/>
    <n v="3.2644178450000001"/>
    <m/>
    <n v="1"/>
    <n v="8"/>
    <n v="399"/>
    <n v="98"/>
    <x v="0"/>
  </r>
  <r>
    <d v="1996-05-10T00:00:00"/>
    <x v="0"/>
    <n v="1"/>
    <n v="1"/>
    <x v="19"/>
    <n v="16"/>
    <x v="0"/>
    <n v="83"/>
    <n v="4.8600000000000003"/>
    <n v="5.2883569100000001"/>
    <m/>
    <n v="1"/>
    <n v="8"/>
    <n v="399"/>
    <n v="98"/>
    <x v="0"/>
  </r>
  <r>
    <d v="1996-05-10T00:00:00"/>
    <x v="0"/>
    <n v="1"/>
    <n v="1"/>
    <x v="19"/>
    <n v="17"/>
    <x v="0"/>
    <n v="83"/>
    <n v="4.32"/>
    <n v="4.7007616969999999"/>
    <m/>
    <n v="1"/>
    <n v="8"/>
    <n v="399"/>
    <n v="98"/>
    <x v="0"/>
  </r>
  <r>
    <d v="1996-05-10T00:00:00"/>
    <x v="0"/>
    <n v="1"/>
    <n v="1"/>
    <x v="19"/>
    <n v="18"/>
    <x v="0"/>
    <n v="76"/>
    <n v="3.58"/>
    <n v="3.8955386289999998"/>
    <m/>
    <n v="1"/>
    <n v="8"/>
    <n v="399"/>
    <n v="98"/>
    <x v="0"/>
  </r>
  <r>
    <d v="1996-05-10T00:00:00"/>
    <x v="0"/>
    <n v="1"/>
    <n v="1"/>
    <x v="19"/>
    <n v="19"/>
    <x v="0"/>
    <n v="68"/>
    <n v="2.63"/>
    <n v="2.861806311"/>
    <m/>
    <n v="1"/>
    <n v="8"/>
    <n v="399"/>
    <n v="98"/>
    <x v="0"/>
  </r>
  <r>
    <d v="1996-05-10T00:00:00"/>
    <x v="0"/>
    <n v="1"/>
    <n v="1"/>
    <x v="19"/>
    <n v="20"/>
    <x v="0"/>
    <n v="81"/>
    <n v="4.45"/>
    <n v="4.842219804"/>
    <m/>
    <n v="1"/>
    <n v="8"/>
    <n v="399"/>
    <n v="98"/>
    <x v="0"/>
  </r>
  <r>
    <d v="1996-05-10T00:00:00"/>
    <x v="0"/>
    <n v="1"/>
    <n v="1"/>
    <x v="19"/>
    <n v="21"/>
    <x v="0"/>
    <n v="76"/>
    <n v="3.11"/>
    <n v="3.3841131660000001"/>
    <m/>
    <n v="1"/>
    <n v="8"/>
    <n v="399"/>
    <n v="98"/>
    <x v="0"/>
  </r>
  <r>
    <d v="1996-05-10T00:00:00"/>
    <x v="0"/>
    <n v="1"/>
    <n v="1"/>
    <x v="19"/>
    <n v="22"/>
    <x v="0"/>
    <n v="78"/>
    <n v="3.7"/>
    <n v="4.0261153429999998"/>
    <m/>
    <n v="1"/>
    <n v="8"/>
    <n v="399"/>
    <n v="98"/>
    <x v="0"/>
  </r>
  <r>
    <d v="1996-05-10T00:00:00"/>
    <x v="0"/>
    <n v="1"/>
    <n v="1"/>
    <x v="19"/>
    <n v="23"/>
    <x v="0"/>
    <n v="82"/>
    <n v="4.28"/>
    <n v="4.6572361259999999"/>
    <m/>
    <n v="1"/>
    <n v="8"/>
    <n v="399"/>
    <n v="98"/>
    <x v="0"/>
  </r>
  <r>
    <d v="1996-05-10T00:00:00"/>
    <x v="0"/>
    <n v="1"/>
    <n v="1"/>
    <x v="19"/>
    <n v="24"/>
    <x v="0"/>
    <n v="78"/>
    <n v="3.76"/>
    <n v="4.0914036999999999"/>
    <m/>
    <n v="1"/>
    <n v="8"/>
    <n v="399"/>
    <n v="98"/>
    <x v="0"/>
  </r>
  <r>
    <d v="1996-05-10T00:00:00"/>
    <x v="0"/>
    <n v="1"/>
    <n v="1"/>
    <x v="19"/>
    <n v="25"/>
    <x v="0"/>
    <n v="77"/>
    <n v="3.69"/>
    <n v="4.0152339499999998"/>
    <m/>
    <n v="1"/>
    <n v="8"/>
    <n v="399"/>
    <n v="98"/>
    <x v="0"/>
  </r>
  <r>
    <d v="1996-05-10T00:00:00"/>
    <x v="0"/>
    <n v="1"/>
    <n v="1"/>
    <x v="19"/>
    <n v="26"/>
    <x v="0"/>
    <n v="80"/>
    <n v="3.66"/>
    <n v="3.9825897709999998"/>
    <m/>
    <n v="1"/>
    <n v="8"/>
    <n v="399"/>
    <n v="98"/>
    <x v="0"/>
  </r>
  <r>
    <d v="1996-05-10T00:00:00"/>
    <x v="0"/>
    <n v="1"/>
    <n v="1"/>
    <x v="19"/>
    <n v="27"/>
    <x v="0"/>
    <n v="65"/>
    <n v="1.93"/>
    <n v="2.1001088139999999"/>
    <m/>
    <n v="1"/>
    <n v="8"/>
    <n v="399"/>
    <n v="98"/>
    <x v="0"/>
  </r>
  <r>
    <d v="1996-05-10T00:00:00"/>
    <x v="0"/>
    <n v="1"/>
    <n v="1"/>
    <x v="19"/>
    <n v="28"/>
    <x v="0"/>
    <n v="68"/>
    <n v="2.25"/>
    <n v="2.448313384"/>
    <m/>
    <n v="1"/>
    <n v="8"/>
    <n v="399"/>
    <n v="98"/>
    <x v="0"/>
  </r>
  <r>
    <d v="1996-05-10T00:00:00"/>
    <x v="0"/>
    <n v="1"/>
    <n v="1"/>
    <x v="19"/>
    <n v="29"/>
    <x v="0"/>
    <n v="79"/>
    <n v="3.68"/>
    <n v="4.0043525569999998"/>
    <m/>
    <n v="1"/>
    <n v="8"/>
    <n v="399"/>
    <n v="98"/>
    <x v="0"/>
  </r>
  <r>
    <d v="1996-05-10T00:00:00"/>
    <x v="0"/>
    <n v="1"/>
    <n v="1"/>
    <x v="19"/>
    <n v="30"/>
    <x v="0"/>
    <n v="76"/>
    <n v="3.64"/>
    <n v="3.9608269859999998"/>
    <m/>
    <n v="1"/>
    <n v="8"/>
    <n v="399"/>
    <n v="98"/>
    <x v="0"/>
  </r>
  <r>
    <d v="1996-05-10T00:00:00"/>
    <x v="0"/>
    <n v="1"/>
    <n v="1"/>
    <x v="19"/>
    <n v="31"/>
    <x v="0"/>
    <n v="86"/>
    <n v="4.99"/>
    <n v="5.429815016"/>
    <m/>
    <n v="1"/>
    <n v="8"/>
    <n v="399"/>
    <n v="98"/>
    <x v="0"/>
  </r>
  <r>
    <d v="1996-05-10T00:00:00"/>
    <x v="0"/>
    <n v="1"/>
    <n v="1"/>
    <x v="19"/>
    <n v="32"/>
    <x v="0"/>
    <n v="83"/>
    <n v="4.3899999999999997"/>
    <n v="4.7769314469999999"/>
    <m/>
    <n v="1"/>
    <n v="8"/>
    <n v="399"/>
    <n v="98"/>
    <x v="0"/>
  </r>
  <r>
    <d v="1996-05-10T00:00:00"/>
    <x v="0"/>
    <n v="1"/>
    <n v="1"/>
    <x v="19"/>
    <n v="33"/>
    <x v="0"/>
    <n v="81"/>
    <n v="4.1399999999999997"/>
    <n v="4.5048966269999999"/>
    <m/>
    <n v="1"/>
    <n v="8"/>
    <n v="399"/>
    <n v="98"/>
    <x v="0"/>
  </r>
  <r>
    <d v="1996-05-10T00:00:00"/>
    <x v="0"/>
    <n v="1"/>
    <n v="1"/>
    <x v="19"/>
    <n v="34"/>
    <x v="0"/>
    <n v="75"/>
    <n v="3.33"/>
    <n v="3.6235038080000002"/>
    <m/>
    <n v="1"/>
    <n v="8"/>
    <n v="399"/>
    <n v="98"/>
    <x v="0"/>
  </r>
  <r>
    <d v="1996-05-10T00:00:00"/>
    <x v="0"/>
    <n v="1"/>
    <n v="1"/>
    <x v="19"/>
    <n v="35"/>
    <x v="0"/>
    <n v="77"/>
    <n v="3.26"/>
    <n v="3.5473340590000002"/>
    <m/>
    <n v="1"/>
    <n v="8"/>
    <n v="399"/>
    <n v="98"/>
    <x v="0"/>
  </r>
  <r>
    <d v="1996-05-10T00:00:00"/>
    <x v="0"/>
    <n v="1"/>
    <n v="1"/>
    <x v="19"/>
    <n v="36"/>
    <x v="0"/>
    <n v="74"/>
    <n v="2.5099999999999998"/>
    <n v="2.731229597"/>
    <m/>
    <n v="1"/>
    <n v="8"/>
    <n v="399"/>
    <n v="98"/>
    <x v="0"/>
  </r>
  <r>
    <d v="1996-05-10T00:00:00"/>
    <x v="0"/>
    <n v="1"/>
    <n v="1"/>
    <x v="19"/>
    <n v="37"/>
    <x v="0"/>
    <n v="78"/>
    <n v="3.59"/>
    <n v="3.9064200219999998"/>
    <m/>
    <n v="1"/>
    <n v="8"/>
    <n v="399"/>
    <n v="98"/>
    <x v="0"/>
  </r>
  <r>
    <d v="1996-05-10T00:00:00"/>
    <x v="0"/>
    <n v="1"/>
    <n v="1"/>
    <x v="19"/>
    <n v="38"/>
    <x v="0"/>
    <n v="65"/>
    <n v="2.2400000000000002"/>
    <n v="2.437431991"/>
    <m/>
    <n v="1"/>
    <n v="8"/>
    <n v="399"/>
    <n v="98"/>
    <x v="0"/>
  </r>
  <r>
    <d v="1996-05-10T00:00:00"/>
    <x v="0"/>
    <n v="1"/>
    <n v="1"/>
    <x v="19"/>
    <n v="39"/>
    <x v="0"/>
    <n v="75"/>
    <n v="3.09"/>
    <n v="3.3623503810000002"/>
    <m/>
    <n v="1"/>
    <n v="8"/>
    <n v="399"/>
    <n v="98"/>
    <x v="0"/>
  </r>
  <r>
    <d v="1996-05-10T00:00:00"/>
    <x v="0"/>
    <n v="1"/>
    <n v="1"/>
    <x v="19"/>
    <n v="40"/>
    <x v="0"/>
    <n v="74"/>
    <n v="2.91"/>
    <n v="3.1664853100000001"/>
    <m/>
    <n v="1"/>
    <n v="8"/>
    <n v="399"/>
    <n v="98"/>
    <x v="0"/>
  </r>
  <r>
    <d v="1996-05-10T00:00:00"/>
    <x v="0"/>
    <n v="1"/>
    <n v="1"/>
    <x v="19"/>
    <n v="41"/>
    <x v="0"/>
    <n v="60"/>
    <n v="1.53"/>
    <n v="1.6648531010000001"/>
    <m/>
    <n v="1"/>
    <n v="8"/>
    <n v="399"/>
    <n v="98"/>
    <x v="0"/>
  </r>
  <r>
    <d v="1996-05-10T00:00:00"/>
    <x v="0"/>
    <n v="1"/>
    <n v="1"/>
    <x v="19"/>
    <n v="42"/>
    <x v="0"/>
    <n v="61"/>
    <n v="1.5"/>
    <n v="1.6322089230000001"/>
    <m/>
    <n v="1"/>
    <n v="8"/>
    <n v="399"/>
    <n v="98"/>
    <x v="0"/>
  </r>
  <r>
    <d v="1996-05-10T00:00:00"/>
    <x v="0"/>
    <n v="1"/>
    <n v="1"/>
    <x v="19"/>
    <n v="43"/>
    <x v="0"/>
    <n v="73"/>
    <n v="2.58"/>
    <n v="2.807399347"/>
    <m/>
    <n v="1"/>
    <n v="8"/>
    <n v="399"/>
    <n v="98"/>
    <x v="0"/>
  </r>
  <r>
    <d v="1996-05-10T00:00:00"/>
    <x v="0"/>
    <n v="1"/>
    <n v="1"/>
    <x v="19"/>
    <n v="44"/>
    <x v="0"/>
    <n v="67"/>
    <n v="1.91"/>
    <n v="2.0783460279999999"/>
    <m/>
    <n v="1"/>
    <n v="8"/>
    <n v="399"/>
    <n v="98"/>
    <x v="0"/>
  </r>
  <r>
    <d v="1996-05-10T00:00:00"/>
    <x v="0"/>
    <n v="1"/>
    <n v="1"/>
    <x v="19"/>
    <n v="45"/>
    <x v="0"/>
    <n v="75"/>
    <n v="3.4"/>
    <n v="3.6996735580000002"/>
    <m/>
    <n v="1"/>
    <n v="8"/>
    <n v="399"/>
    <n v="98"/>
    <x v="0"/>
  </r>
  <r>
    <d v="1996-05-10T00:00:00"/>
    <x v="0"/>
    <n v="1"/>
    <n v="1"/>
    <x v="19"/>
    <n v="46"/>
    <x v="0"/>
    <n v="81"/>
    <n v="4.0999999999999996"/>
    <n v="4.4613710549999999"/>
    <m/>
    <n v="1"/>
    <n v="8"/>
    <n v="399"/>
    <n v="98"/>
    <x v="0"/>
  </r>
  <r>
    <d v="1996-05-10T00:00:00"/>
    <x v="0"/>
    <n v="1"/>
    <n v="1"/>
    <x v="19"/>
    <n v="47"/>
    <x v="0"/>
    <n v="69"/>
    <n v="2.2999999999999998"/>
    <n v="2.502720348"/>
    <m/>
    <n v="1"/>
    <n v="8"/>
    <n v="399"/>
    <n v="98"/>
    <x v="0"/>
  </r>
  <r>
    <d v="1996-05-10T00:00:00"/>
    <x v="0"/>
    <n v="1"/>
    <n v="1"/>
    <x v="19"/>
    <n v="48"/>
    <x v="0"/>
    <n v="67"/>
    <n v="2.11"/>
    <n v="2.295973885"/>
    <m/>
    <n v="1"/>
    <n v="8"/>
    <n v="399"/>
    <n v="98"/>
    <x v="0"/>
  </r>
  <r>
    <d v="1996-05-10T00:00:00"/>
    <x v="0"/>
    <n v="1"/>
    <n v="1"/>
    <x v="19"/>
    <n v="49"/>
    <x v="0"/>
    <n v="77"/>
    <n v="3.4"/>
    <n v="3.6996735580000002"/>
    <m/>
    <n v="1"/>
    <n v="8"/>
    <n v="399"/>
    <n v="98"/>
    <x v="0"/>
  </r>
  <r>
    <d v="1996-05-10T00:00:00"/>
    <x v="0"/>
    <n v="1"/>
    <n v="1"/>
    <x v="19"/>
    <n v="50"/>
    <x v="0"/>
    <n v="73"/>
    <n v="2.97"/>
    <n v="3.2317736670000001"/>
    <m/>
    <n v="1"/>
    <n v="8"/>
    <n v="399"/>
    <n v="98"/>
    <x v="0"/>
  </r>
  <r>
    <d v="1996-05-10T00:00:00"/>
    <x v="0"/>
    <n v="1"/>
    <n v="1"/>
    <x v="19"/>
    <n v="51"/>
    <x v="0"/>
    <n v="80"/>
    <n v="4.18"/>
    <n v="4.5484221979999999"/>
    <m/>
    <n v="1"/>
    <n v="8"/>
    <n v="399"/>
    <n v="98"/>
    <x v="0"/>
  </r>
  <r>
    <d v="1996-05-10T00:00:00"/>
    <x v="0"/>
    <n v="1"/>
    <n v="1"/>
    <x v="19"/>
    <n v="52"/>
    <x v="0"/>
    <n v="77"/>
    <n v="3.17"/>
    <n v="3.4494015230000001"/>
    <m/>
    <n v="1"/>
    <n v="8"/>
    <n v="399"/>
    <n v="98"/>
    <x v="0"/>
  </r>
  <r>
    <d v="1996-05-10T00:00:00"/>
    <x v="0"/>
    <n v="1"/>
    <n v="1"/>
    <x v="19"/>
    <n v="53"/>
    <x v="0"/>
    <n v="77"/>
    <n v="3.15"/>
    <n v="3.4276387380000002"/>
    <m/>
    <n v="1"/>
    <n v="8"/>
    <n v="399"/>
    <n v="98"/>
    <x v="0"/>
  </r>
  <r>
    <d v="1996-05-10T00:00:00"/>
    <x v="0"/>
    <n v="1"/>
    <n v="1"/>
    <x v="19"/>
    <n v="54"/>
    <x v="0"/>
    <n v="80"/>
    <n v="3.74"/>
    <n v="4.0696409139999998"/>
    <m/>
    <n v="1"/>
    <n v="8"/>
    <n v="399"/>
    <n v="98"/>
    <x v="0"/>
  </r>
  <r>
    <d v="1996-05-10T00:00:00"/>
    <x v="0"/>
    <n v="1"/>
    <n v="1"/>
    <x v="19"/>
    <n v="55"/>
    <x v="0"/>
    <n v="78"/>
    <n v="3.17"/>
    <n v="3.4494015230000001"/>
    <m/>
    <n v="1"/>
    <n v="8"/>
    <n v="399"/>
    <n v="98"/>
    <x v="0"/>
  </r>
  <r>
    <d v="1996-05-10T00:00:00"/>
    <x v="0"/>
    <n v="1"/>
    <n v="1"/>
    <x v="19"/>
    <n v="56"/>
    <x v="0"/>
    <n v="78"/>
    <n v="3.81"/>
    <n v="4.1458106639999999"/>
    <m/>
    <n v="1"/>
    <n v="8"/>
    <n v="399"/>
    <n v="98"/>
    <x v="0"/>
  </r>
  <r>
    <d v="1996-05-10T00:00:00"/>
    <x v="0"/>
    <n v="1"/>
    <n v="1"/>
    <x v="19"/>
    <n v="57"/>
    <x v="0"/>
    <n v="73"/>
    <n v="2.62"/>
    <n v="2.850924918"/>
    <m/>
    <n v="1"/>
    <n v="8"/>
    <n v="399"/>
    <n v="98"/>
    <x v="0"/>
  </r>
  <r>
    <d v="1996-05-10T00:00:00"/>
    <x v="0"/>
    <n v="1"/>
    <n v="1"/>
    <x v="19"/>
    <n v="58"/>
    <x v="0"/>
    <n v="88"/>
    <n v="5.18"/>
    <n v="5.6365614800000001"/>
    <m/>
    <n v="1"/>
    <n v="8"/>
    <n v="399"/>
    <n v="98"/>
    <x v="0"/>
  </r>
  <r>
    <d v="1996-05-10T00:00:00"/>
    <x v="0"/>
    <n v="1"/>
    <n v="1"/>
    <x v="19"/>
    <n v="59"/>
    <x v="0"/>
    <n v="66"/>
    <n v="2.04"/>
    <n v="2.219804135"/>
    <m/>
    <n v="1"/>
    <n v="8"/>
    <n v="399"/>
    <n v="98"/>
    <x v="0"/>
  </r>
  <r>
    <d v="1996-05-10T00:00:00"/>
    <x v="0"/>
    <n v="1"/>
    <n v="1"/>
    <x v="19"/>
    <n v="60"/>
    <x v="0"/>
    <n v="66"/>
    <n v="2.2799999999999998"/>
    <n v="2.480957563"/>
    <m/>
    <n v="1"/>
    <n v="8"/>
    <n v="399"/>
    <n v="98"/>
    <x v="0"/>
  </r>
  <r>
    <d v="1996-05-10T00:00:00"/>
    <x v="0"/>
    <n v="1"/>
    <n v="1"/>
    <x v="19"/>
    <n v="61"/>
    <x v="0"/>
    <n v="74"/>
    <n v="2.95"/>
    <n v="3.2100108810000001"/>
    <m/>
    <n v="1"/>
    <n v="8"/>
    <n v="399"/>
    <n v="98"/>
    <x v="0"/>
  </r>
  <r>
    <d v="1996-05-10T00:00:00"/>
    <x v="0"/>
    <n v="1"/>
    <n v="1"/>
    <x v="19"/>
    <n v="62"/>
    <x v="1"/>
    <n v="82"/>
    <n v="4.3899999999999997"/>
    <n v="4.7769314469999999"/>
    <m/>
    <n v="2"/>
    <n v="8"/>
    <n v="399"/>
    <n v="98"/>
    <x v="0"/>
  </r>
  <r>
    <d v="1996-05-10T00:00:00"/>
    <x v="0"/>
    <n v="1"/>
    <n v="1"/>
    <x v="19"/>
    <n v="63"/>
    <x v="1"/>
    <n v="83"/>
    <n v="4.58"/>
    <n v="4.983677911"/>
    <m/>
    <n v="2"/>
    <n v="8"/>
    <n v="399"/>
    <n v="98"/>
    <x v="0"/>
  </r>
  <r>
    <d v="1996-05-10T00:00:00"/>
    <x v="0"/>
    <n v="1"/>
    <n v="1"/>
    <x v="19"/>
    <n v="64"/>
    <x v="0"/>
    <n v="83"/>
    <n v="4.42"/>
    <n v="4.809575626"/>
    <m/>
    <n v="1"/>
    <n v="8"/>
    <n v="399"/>
    <n v="98"/>
    <x v="0"/>
  </r>
  <r>
    <d v="1996-05-10T00:00:00"/>
    <x v="0"/>
    <n v="1"/>
    <n v="1"/>
    <x v="19"/>
    <n v="65"/>
    <x v="0"/>
    <n v="78"/>
    <n v="3.72"/>
    <n v="4.0478781279999998"/>
    <m/>
    <n v="1"/>
    <n v="8"/>
    <n v="399"/>
    <n v="98"/>
    <x v="0"/>
  </r>
  <r>
    <d v="1996-05-10T00:00:00"/>
    <x v="0"/>
    <n v="1"/>
    <n v="1"/>
    <x v="19"/>
    <n v="66"/>
    <x v="1"/>
    <n v="80"/>
    <n v="4.13"/>
    <n v="4.4940152339999999"/>
    <m/>
    <n v="2"/>
    <n v="8"/>
    <n v="399"/>
    <n v="98"/>
    <x v="0"/>
  </r>
  <r>
    <d v="1996-05-10T00:00:00"/>
    <x v="0"/>
    <n v="1"/>
    <n v="1"/>
    <x v="19"/>
    <n v="67"/>
    <x v="0"/>
    <n v="77"/>
    <n v="3.35"/>
    <n v="3.6452665940000002"/>
    <m/>
    <n v="1"/>
    <n v="8"/>
    <n v="399"/>
    <n v="98"/>
    <x v="0"/>
  </r>
  <r>
    <d v="1996-05-10T00:00:00"/>
    <x v="0"/>
    <n v="1"/>
    <n v="1"/>
    <x v="19"/>
    <n v="68"/>
    <x v="0"/>
    <n v="78"/>
    <n v="3.2"/>
    <n v="3.4820457020000002"/>
    <m/>
    <n v="1"/>
    <n v="8"/>
    <n v="399"/>
    <n v="98"/>
    <x v="0"/>
  </r>
  <r>
    <d v="1996-05-10T00:00:00"/>
    <x v="0"/>
    <n v="1"/>
    <n v="1"/>
    <x v="19"/>
    <n v="69"/>
    <x v="0"/>
    <n v="84"/>
    <n v="4.67"/>
    <n v="5.081610446"/>
    <m/>
    <n v="1"/>
    <n v="8"/>
    <n v="399"/>
    <n v="98"/>
    <x v="0"/>
  </r>
  <r>
    <d v="1996-05-10T00:00:00"/>
    <x v="0"/>
    <n v="1"/>
    <n v="1"/>
    <x v="19"/>
    <n v="70"/>
    <x v="0"/>
    <n v="82"/>
    <n v="4.04"/>
    <n v="4.3960826989999999"/>
    <m/>
    <n v="1"/>
    <n v="8"/>
    <n v="399"/>
    <n v="98"/>
    <x v="0"/>
  </r>
  <r>
    <d v="1996-05-10T00:00:00"/>
    <x v="0"/>
    <n v="1"/>
    <n v="1"/>
    <x v="19"/>
    <n v="71"/>
    <x v="0"/>
    <n v="82"/>
    <n v="4.32"/>
    <n v="4.7007616969999999"/>
    <m/>
    <n v="1"/>
    <n v="8"/>
    <n v="399"/>
    <n v="98"/>
    <x v="0"/>
  </r>
  <r>
    <d v="1996-05-10T00:00:00"/>
    <x v="0"/>
    <n v="1"/>
    <n v="1"/>
    <x v="19"/>
    <n v="72"/>
    <x v="0"/>
    <n v="78"/>
    <n v="3.44"/>
    <n v="3.7431991290000002"/>
    <m/>
    <n v="1"/>
    <n v="8"/>
    <n v="399"/>
    <n v="98"/>
    <x v="0"/>
  </r>
  <r>
    <d v="1996-05-10T00:00:00"/>
    <x v="0"/>
    <n v="1"/>
    <n v="1"/>
    <x v="19"/>
    <n v="73"/>
    <x v="1"/>
    <n v="84"/>
    <n v="4.68"/>
    <n v="5.092491839"/>
    <m/>
    <n v="2"/>
    <n v="8"/>
    <n v="399"/>
    <n v="98"/>
    <x v="0"/>
  </r>
  <r>
    <d v="1996-05-10T00:00:00"/>
    <x v="0"/>
    <n v="1"/>
    <n v="1"/>
    <x v="19"/>
    <n v="74"/>
    <x v="0"/>
    <n v="81"/>
    <n v="4.12"/>
    <n v="4.4831338409999999"/>
    <m/>
    <n v="1"/>
    <n v="8"/>
    <n v="399"/>
    <n v="98"/>
    <x v="0"/>
  </r>
  <r>
    <d v="1996-05-10T00:00:00"/>
    <x v="0"/>
    <n v="1"/>
    <n v="1"/>
    <x v="19"/>
    <n v="75"/>
    <x v="0"/>
    <n v="85"/>
    <n v="4.55"/>
    <n v="4.951033732"/>
    <m/>
    <n v="1"/>
    <n v="8"/>
    <n v="399"/>
    <n v="98"/>
    <x v="0"/>
  </r>
  <r>
    <d v="1996-05-10T00:00:00"/>
    <x v="0"/>
    <n v="1"/>
    <n v="1"/>
    <x v="19"/>
    <n v="76"/>
    <x v="0"/>
    <n v="78"/>
    <n v="3.8"/>
    <n v="4.1349292709999999"/>
    <m/>
    <n v="1"/>
    <n v="8"/>
    <n v="399"/>
    <n v="98"/>
    <x v="0"/>
  </r>
  <r>
    <d v="1996-05-10T00:00:00"/>
    <x v="0"/>
    <n v="1"/>
    <n v="1"/>
    <x v="19"/>
    <n v="77"/>
    <x v="0"/>
    <n v="76"/>
    <n v="3.34"/>
    <n v="3.6343852010000002"/>
    <m/>
    <n v="1"/>
    <n v="8"/>
    <n v="399"/>
    <n v="98"/>
    <x v="0"/>
  </r>
  <r>
    <d v="1996-05-10T00:00:00"/>
    <x v="0"/>
    <n v="1"/>
    <n v="1"/>
    <x v="19"/>
    <n v="78"/>
    <x v="0"/>
    <n v="90"/>
    <n v="5.19"/>
    <n v="5.6474428730000001"/>
    <m/>
    <n v="1"/>
    <n v="8"/>
    <n v="399"/>
    <n v="98"/>
    <x v="0"/>
  </r>
  <r>
    <d v="1996-05-10T00:00:00"/>
    <x v="0"/>
    <n v="1"/>
    <n v="1"/>
    <x v="19"/>
    <n v="79"/>
    <x v="0"/>
    <n v="77"/>
    <n v="3.43"/>
    <n v="3.7323177369999998"/>
    <m/>
    <n v="1"/>
    <n v="8"/>
    <n v="399"/>
    <n v="98"/>
    <x v="0"/>
  </r>
  <r>
    <d v="1996-05-10T00:00:00"/>
    <x v="0"/>
    <n v="1"/>
    <n v="1"/>
    <x v="19"/>
    <n v="80"/>
    <x v="0"/>
    <n v="75"/>
    <n v="3.11"/>
    <n v="3.3841131660000001"/>
    <m/>
    <n v="1"/>
    <n v="8"/>
    <n v="399"/>
    <n v="98"/>
    <x v="0"/>
  </r>
  <r>
    <d v="1996-05-10T00:00:00"/>
    <x v="0"/>
    <n v="1"/>
    <n v="1"/>
    <x v="19"/>
    <n v="81"/>
    <x v="0"/>
    <n v="78"/>
    <n v="3.21"/>
    <n v="3.4929270950000002"/>
    <m/>
    <n v="1"/>
    <n v="8"/>
    <n v="399"/>
    <n v="98"/>
    <x v="0"/>
  </r>
  <r>
    <d v="1996-05-10T00:00:00"/>
    <x v="0"/>
    <n v="1"/>
    <n v="1"/>
    <x v="19"/>
    <n v="82"/>
    <x v="0"/>
    <n v="80"/>
    <n v="3.68"/>
    <n v="4.0043525569999998"/>
    <m/>
    <n v="1"/>
    <n v="8"/>
    <n v="399"/>
    <n v="98"/>
    <x v="0"/>
  </r>
  <r>
    <d v="1996-05-10T00:00:00"/>
    <x v="0"/>
    <n v="1"/>
    <n v="1"/>
    <x v="19"/>
    <n v="83"/>
    <x v="0"/>
    <n v="73"/>
    <n v="2.74"/>
    <n v="2.9815016320000001"/>
    <m/>
    <n v="1"/>
    <n v="8"/>
    <n v="399"/>
    <n v="98"/>
    <x v="0"/>
  </r>
  <r>
    <d v="1996-05-10T00:00:00"/>
    <x v="0"/>
    <n v="1"/>
    <n v="1"/>
    <x v="19"/>
    <n v="84"/>
    <x v="0"/>
    <n v="80"/>
    <n v="3.85"/>
    <n v="4.1893362349999999"/>
    <m/>
    <n v="1"/>
    <n v="8"/>
    <n v="399"/>
    <n v="98"/>
    <x v="0"/>
  </r>
  <r>
    <d v="1996-05-10T00:00:00"/>
    <x v="0"/>
    <n v="1"/>
    <n v="1"/>
    <x v="19"/>
    <n v="85"/>
    <x v="0"/>
    <n v="80"/>
    <n v="3.29"/>
    <n v="3.5799782370000002"/>
    <m/>
    <n v="1"/>
    <n v="8"/>
    <n v="399"/>
    <n v="98"/>
    <x v="0"/>
  </r>
  <r>
    <d v="1996-05-10T00:00:00"/>
    <x v="0"/>
    <n v="1"/>
    <n v="1"/>
    <x v="19"/>
    <n v="86"/>
    <x v="1"/>
    <n v="79"/>
    <n v="3.86"/>
    <n v="4.2002176279999999"/>
    <m/>
    <n v="2"/>
    <n v="8"/>
    <n v="399"/>
    <n v="98"/>
    <x v="0"/>
  </r>
  <r>
    <d v="1996-05-10T00:00:00"/>
    <x v="0"/>
    <n v="1"/>
    <n v="1"/>
    <x v="19"/>
    <n v="87"/>
    <x v="0"/>
    <n v="80"/>
    <n v="3.67"/>
    <n v="3.9934711639999998"/>
    <m/>
    <n v="1"/>
    <n v="8"/>
    <n v="399"/>
    <n v="98"/>
    <x v="0"/>
  </r>
  <r>
    <d v="1996-05-10T00:00:00"/>
    <x v="0"/>
    <n v="1"/>
    <n v="1"/>
    <x v="19"/>
    <n v="88"/>
    <x v="0"/>
    <n v="71"/>
    <n v="2.8"/>
    <n v="3.0467899890000001"/>
    <m/>
    <n v="1"/>
    <n v="8"/>
    <n v="399"/>
    <n v="98"/>
    <x v="0"/>
  </r>
  <r>
    <d v="1996-05-10T00:00:00"/>
    <x v="0"/>
    <n v="1"/>
    <n v="1"/>
    <x v="19"/>
    <n v="89"/>
    <x v="0"/>
    <n v="83"/>
    <n v="4.32"/>
    <n v="4.7007616969999999"/>
    <m/>
    <n v="1"/>
    <n v="8"/>
    <n v="399"/>
    <n v="98"/>
    <x v="0"/>
  </r>
  <r>
    <d v="1996-05-10T00:00:00"/>
    <x v="0"/>
    <n v="1"/>
    <n v="1"/>
    <x v="19"/>
    <n v="90"/>
    <x v="0"/>
    <n v="79"/>
    <n v="4.1100000000000003"/>
    <n v="4.4722524479999999"/>
    <m/>
    <n v="1"/>
    <n v="8"/>
    <n v="399"/>
    <n v="98"/>
    <x v="0"/>
  </r>
  <r>
    <d v="1996-05-10T00:00:00"/>
    <x v="0"/>
    <n v="1"/>
    <n v="1"/>
    <x v="19"/>
    <n v="91"/>
    <x v="0"/>
    <n v="74"/>
    <n v="3.05"/>
    <n v="3.3188248100000002"/>
    <m/>
    <n v="1"/>
    <n v="8"/>
    <n v="399"/>
    <n v="98"/>
    <x v="0"/>
  </r>
  <r>
    <d v="1996-05-10T00:00:00"/>
    <x v="0"/>
    <n v="1"/>
    <n v="1"/>
    <x v="19"/>
    <n v="92"/>
    <x v="0"/>
    <n v="80"/>
    <n v="3.97"/>
    <n v="4.3199129489999999"/>
    <m/>
    <n v="1"/>
    <n v="8"/>
    <n v="399"/>
    <n v="98"/>
    <x v="0"/>
  </r>
  <r>
    <d v="1996-05-10T00:00:00"/>
    <x v="0"/>
    <n v="1"/>
    <n v="1"/>
    <x v="19"/>
    <n v="93"/>
    <x v="1"/>
    <n v="83"/>
    <n v="5.78"/>
    <n v="6.2894450490000002"/>
    <m/>
    <n v="2"/>
    <n v="8"/>
    <n v="399"/>
    <n v="98"/>
    <x v="0"/>
  </r>
  <r>
    <d v="1996-05-10T00:00:00"/>
    <x v="0"/>
    <n v="1"/>
    <n v="1"/>
    <x v="19"/>
    <n v="94"/>
    <x v="0"/>
    <n v="85"/>
    <n v="4.6399999999999997"/>
    <n v="5.048966268"/>
    <m/>
    <n v="1"/>
    <n v="8"/>
    <n v="399"/>
    <n v="98"/>
    <x v="0"/>
  </r>
  <r>
    <d v="1996-05-10T00:00:00"/>
    <x v="0"/>
    <n v="1"/>
    <n v="1"/>
    <x v="19"/>
    <n v="95"/>
    <x v="0"/>
    <n v="76"/>
    <n v="3.05"/>
    <n v="3.3188248100000002"/>
    <m/>
    <n v="1"/>
    <n v="8"/>
    <n v="399"/>
    <n v="98"/>
    <x v="0"/>
  </r>
  <r>
    <d v="1996-05-10T00:00:00"/>
    <x v="0"/>
    <n v="1"/>
    <n v="1"/>
    <x v="19"/>
    <n v="96"/>
    <x v="0"/>
    <n v="78"/>
    <n v="3.96"/>
    <n v="4.3090315559999999"/>
    <m/>
    <n v="1"/>
    <n v="8"/>
    <n v="399"/>
    <n v="98"/>
    <x v="0"/>
  </r>
  <r>
    <d v="1996-05-10T00:00:00"/>
    <x v="0"/>
    <n v="1"/>
    <n v="1"/>
    <x v="19"/>
    <n v="97"/>
    <x v="0"/>
    <n v="79"/>
    <n v="3.08"/>
    <n v="3.3514689880000001"/>
    <m/>
    <n v="1"/>
    <n v="8"/>
    <n v="399"/>
    <n v="98"/>
    <x v="0"/>
  </r>
  <r>
    <d v="1996-05-10T00:00:00"/>
    <x v="0"/>
    <n v="1"/>
    <n v="1"/>
    <x v="19"/>
    <n v="98"/>
    <x v="0"/>
    <n v="78"/>
    <n v="3.13"/>
    <n v="3.4058759520000002"/>
    <m/>
    <n v="1"/>
    <n v="8"/>
    <n v="399"/>
    <n v="98"/>
    <x v="0"/>
  </r>
  <r>
    <d v="1996-05-10T00:00:00"/>
    <x v="0"/>
    <n v="1"/>
    <n v="1"/>
    <x v="19"/>
    <n v="99"/>
    <x v="0"/>
    <n v="80"/>
    <n v="4.08"/>
    <n v="4.4396082699999999"/>
    <m/>
    <n v="1"/>
    <n v="8"/>
    <n v="399"/>
    <n v="98"/>
    <x v="0"/>
  </r>
  <r>
    <d v="1996-05-10T00:00:00"/>
    <x v="0"/>
    <n v="1"/>
    <n v="1"/>
    <x v="19"/>
    <n v="100"/>
    <x v="1"/>
    <n v="78"/>
    <n v="3.53"/>
    <n v="3.8411316649999998"/>
    <m/>
    <n v="2"/>
    <n v="8"/>
    <n v="399"/>
    <n v="98"/>
    <x v="0"/>
  </r>
  <r>
    <d v="1996-05-10T00:00:00"/>
    <x v="0"/>
    <n v="1"/>
    <n v="1"/>
    <x v="19"/>
    <n v="101"/>
    <x v="1"/>
    <n v="87"/>
    <n v="5.25"/>
    <n v="5.7127312300000002"/>
    <m/>
    <n v="2"/>
    <n v="8"/>
    <n v="399"/>
    <n v="98"/>
    <x v="0"/>
  </r>
  <r>
    <d v="1996-05-10T00:00:00"/>
    <x v="0"/>
    <n v="1"/>
    <n v="1"/>
    <x v="19"/>
    <n v="102"/>
    <x v="1"/>
    <n v="82"/>
    <n v="4.34"/>
    <n v="4.7225244829999999"/>
    <m/>
    <n v="2"/>
    <n v="8"/>
    <n v="399"/>
    <n v="98"/>
    <x v="0"/>
  </r>
  <r>
    <d v="1996-05-10T00:00:00"/>
    <x v="0"/>
    <n v="1"/>
    <n v="1"/>
    <x v="19"/>
    <n v="103"/>
    <x v="0"/>
    <n v="72"/>
    <n v="3.07"/>
    <n v="3.3405875950000001"/>
    <m/>
    <n v="1"/>
    <n v="8"/>
    <n v="399"/>
    <n v="98"/>
    <x v="0"/>
  </r>
  <r>
    <d v="1996-05-10T00:00:00"/>
    <x v="0"/>
    <n v="1"/>
    <n v="1"/>
    <x v="19"/>
    <n v="104"/>
    <x v="0"/>
    <n v="75"/>
    <n v="3.12"/>
    <n v="3.3949945590000001"/>
    <m/>
    <n v="1"/>
    <n v="8"/>
    <n v="399"/>
    <n v="98"/>
    <x v="0"/>
  </r>
  <r>
    <d v="1996-05-10T00:00:00"/>
    <x v="0"/>
    <n v="1"/>
    <n v="1"/>
    <x v="19"/>
    <n v="105"/>
    <x v="0"/>
    <n v="77"/>
    <n v="3.14"/>
    <n v="3.4167573450000002"/>
    <m/>
    <n v="1"/>
    <n v="8"/>
    <n v="399"/>
    <n v="98"/>
    <x v="0"/>
  </r>
  <r>
    <d v="1996-05-10T00:00:00"/>
    <x v="0"/>
    <n v="1"/>
    <n v="1"/>
    <x v="19"/>
    <n v="106"/>
    <x v="0"/>
    <n v="76"/>
    <n v="2.9"/>
    <n v="3.1556039170000001"/>
    <m/>
    <n v="1"/>
    <n v="8"/>
    <n v="399"/>
    <n v="98"/>
    <x v="0"/>
  </r>
  <r>
    <d v="1996-05-10T00:00:00"/>
    <x v="0"/>
    <n v="1"/>
    <n v="1"/>
    <x v="19"/>
    <n v="107"/>
    <x v="0"/>
    <n v="80"/>
    <n v="3.64"/>
    <n v="3.9608269859999998"/>
    <m/>
    <n v="1"/>
    <n v="8"/>
    <n v="399"/>
    <n v="98"/>
    <x v="0"/>
  </r>
  <r>
    <d v="1996-05-10T00:00:00"/>
    <x v="0"/>
    <n v="1"/>
    <n v="1"/>
    <x v="19"/>
    <n v="108"/>
    <x v="0"/>
    <n v="80"/>
    <n v="3.64"/>
    <n v="3.9608269859999998"/>
    <m/>
    <n v="1"/>
    <n v="8"/>
    <n v="399"/>
    <n v="98"/>
    <x v="0"/>
  </r>
  <r>
    <d v="1996-05-10T00:00:00"/>
    <x v="0"/>
    <n v="1"/>
    <n v="1"/>
    <x v="19"/>
    <n v="109"/>
    <x v="0"/>
    <n v="78"/>
    <n v="3.74"/>
    <n v="4.0696409139999998"/>
    <m/>
    <n v="1"/>
    <n v="8"/>
    <n v="399"/>
    <n v="98"/>
    <x v="0"/>
  </r>
  <r>
    <d v="1996-05-10T00:00:00"/>
    <x v="0"/>
    <n v="1"/>
    <n v="1"/>
    <x v="19"/>
    <n v="110"/>
    <x v="0"/>
    <n v="78"/>
    <n v="3.48"/>
    <n v="3.7867247009999998"/>
    <m/>
    <n v="1"/>
    <n v="8"/>
    <n v="399"/>
    <n v="98"/>
    <x v="0"/>
  </r>
  <r>
    <d v="1996-05-10T00:00:00"/>
    <x v="0"/>
    <n v="1"/>
    <n v="1"/>
    <x v="19"/>
    <n v="111"/>
    <x v="0"/>
    <n v="73"/>
    <n v="2.97"/>
    <n v="3.2317736670000001"/>
    <m/>
    <n v="1"/>
    <n v="8"/>
    <n v="399"/>
    <n v="98"/>
    <x v="0"/>
  </r>
  <r>
    <d v="1996-05-10T00:00:00"/>
    <x v="0"/>
    <n v="1"/>
    <n v="1"/>
    <x v="19"/>
    <n v="112"/>
    <x v="0"/>
    <n v="68"/>
    <n v="2.33"/>
    <n v="2.535364527"/>
    <m/>
    <n v="1"/>
    <n v="8"/>
    <n v="399"/>
    <n v="98"/>
    <x v="0"/>
  </r>
  <r>
    <d v="1996-05-10T00:00:00"/>
    <x v="0"/>
    <n v="1"/>
    <n v="1"/>
    <x v="19"/>
    <n v="113"/>
    <x v="0"/>
    <n v="76"/>
    <n v="3.55"/>
    <n v="3.8628944500000002"/>
    <m/>
    <n v="1"/>
    <n v="8"/>
    <n v="399"/>
    <n v="98"/>
    <x v="0"/>
  </r>
  <r>
    <d v="1996-05-10T00:00:00"/>
    <x v="0"/>
    <n v="1"/>
    <n v="1"/>
    <x v="19"/>
    <n v="114"/>
    <x v="0"/>
    <n v="73"/>
    <n v="2.2400000000000002"/>
    <n v="2.437431991"/>
    <m/>
    <n v="1"/>
    <n v="8"/>
    <n v="399"/>
    <n v="98"/>
    <x v="0"/>
  </r>
  <r>
    <d v="1996-05-10T00:00:00"/>
    <x v="0"/>
    <n v="1"/>
    <n v="1"/>
    <x v="19"/>
    <n v="115"/>
    <x v="0"/>
    <n v="72"/>
    <n v="2.76"/>
    <n v="3.0032644180000001"/>
    <m/>
    <n v="1"/>
    <n v="8"/>
    <n v="399"/>
    <n v="98"/>
    <x v="0"/>
  </r>
  <r>
    <d v="1996-05-10T00:00:00"/>
    <x v="0"/>
    <n v="1"/>
    <n v="1"/>
    <x v="19"/>
    <n v="116"/>
    <x v="0"/>
    <n v="76"/>
    <n v="3.17"/>
    <n v="3.4494015230000001"/>
    <m/>
    <n v="1"/>
    <n v="8"/>
    <n v="399"/>
    <n v="98"/>
    <x v="0"/>
  </r>
  <r>
    <d v="1996-05-10T00:00:00"/>
    <x v="0"/>
    <n v="1"/>
    <n v="1"/>
    <x v="19"/>
    <n v="117"/>
    <x v="0"/>
    <n v="71"/>
    <n v="2.44"/>
    <n v="2.6550598480000001"/>
    <m/>
    <n v="1"/>
    <n v="8"/>
    <n v="399"/>
    <n v="98"/>
    <x v="0"/>
  </r>
  <r>
    <d v="1996-05-10T00:00:00"/>
    <x v="0"/>
    <n v="1"/>
    <n v="1"/>
    <x v="19"/>
    <n v="118"/>
    <x v="0"/>
    <n v="78"/>
    <n v="3.57"/>
    <n v="3.8846572359999998"/>
    <m/>
    <n v="1"/>
    <n v="8"/>
    <n v="399"/>
    <n v="98"/>
    <x v="0"/>
  </r>
  <r>
    <d v="1996-05-10T00:00:00"/>
    <x v="0"/>
    <n v="1"/>
    <n v="1"/>
    <x v="19"/>
    <n v="119"/>
    <x v="0"/>
    <n v="89"/>
    <n v="5.39"/>
    <n v="5.8650707290000001"/>
    <m/>
    <n v="1"/>
    <n v="8"/>
    <n v="399"/>
    <n v="98"/>
    <x v="0"/>
  </r>
  <r>
    <d v="1996-05-10T00:00:00"/>
    <x v="0"/>
    <n v="1"/>
    <n v="1"/>
    <x v="19"/>
    <n v="120"/>
    <x v="0"/>
    <n v="81"/>
    <n v="3.86"/>
    <n v="4.2002176279999999"/>
    <m/>
    <n v="1"/>
    <n v="8"/>
    <n v="399"/>
    <n v="98"/>
    <x v="0"/>
  </r>
  <r>
    <d v="1996-05-10T00:00:00"/>
    <x v="0"/>
    <n v="1"/>
    <n v="1"/>
    <x v="19"/>
    <n v="121"/>
    <x v="0"/>
    <n v="66"/>
    <n v="2.11"/>
    <n v="2.295973885"/>
    <m/>
    <n v="1"/>
    <n v="8"/>
    <n v="399"/>
    <n v="98"/>
    <x v="0"/>
  </r>
  <r>
    <d v="1996-05-10T00:00:00"/>
    <x v="0"/>
    <n v="1"/>
    <n v="1"/>
    <x v="19"/>
    <n v="122"/>
    <x v="0"/>
    <n v="73"/>
    <n v="2.37"/>
    <n v="2.578890098"/>
    <m/>
    <n v="1"/>
    <n v="8"/>
    <n v="399"/>
    <n v="98"/>
    <x v="0"/>
  </r>
  <r>
    <d v="1996-05-10T00:00:00"/>
    <x v="0"/>
    <n v="1"/>
    <n v="1"/>
    <x v="19"/>
    <n v="123"/>
    <x v="0"/>
    <n v="75"/>
    <n v="3.34"/>
    <n v="3.6343852010000002"/>
    <m/>
    <n v="1"/>
    <n v="8"/>
    <n v="399"/>
    <n v="98"/>
    <x v="0"/>
  </r>
  <r>
    <d v="1996-05-10T00:00:00"/>
    <x v="0"/>
    <n v="1"/>
    <n v="1"/>
    <x v="19"/>
    <n v="124"/>
    <x v="0"/>
    <n v="75"/>
    <n v="3.18"/>
    <n v="3.4602829160000002"/>
    <m/>
    <n v="1"/>
    <n v="8"/>
    <n v="399"/>
    <n v="98"/>
    <x v="0"/>
  </r>
  <r>
    <d v="1996-05-10T00:00:00"/>
    <x v="0"/>
    <n v="1"/>
    <n v="1"/>
    <x v="19"/>
    <n v="125"/>
    <x v="0"/>
    <n v="70"/>
    <n v="2.61"/>
    <n v="2.8400435260000001"/>
    <m/>
    <n v="1"/>
    <n v="8"/>
    <n v="399"/>
    <n v="98"/>
    <x v="0"/>
  </r>
  <r>
    <d v="1996-05-10T00:00:00"/>
    <x v="0"/>
    <n v="1"/>
    <n v="1"/>
    <x v="19"/>
    <n v="126"/>
    <x v="0"/>
    <n v="77"/>
    <n v="3.26"/>
    <n v="3.5473340590000002"/>
    <m/>
    <n v="1"/>
    <n v="8"/>
    <n v="399"/>
    <n v="98"/>
    <x v="0"/>
  </r>
  <r>
    <d v="1996-05-10T00:00:00"/>
    <x v="0"/>
    <n v="1"/>
    <n v="1"/>
    <x v="19"/>
    <n v="127"/>
    <x v="0"/>
    <n v="75"/>
    <n v="3.07"/>
    <n v="3.3405875950000001"/>
    <m/>
    <n v="1"/>
    <n v="8"/>
    <n v="399"/>
    <n v="98"/>
    <x v="0"/>
  </r>
  <r>
    <d v="1996-05-10T00:00:00"/>
    <x v="0"/>
    <n v="1"/>
    <n v="1"/>
    <x v="19"/>
    <n v="128"/>
    <x v="0"/>
    <n v="65"/>
    <n v="1.86"/>
    <n v="2.0239390639999999"/>
    <m/>
    <n v="1"/>
    <n v="8"/>
    <n v="399"/>
    <n v="98"/>
    <x v="0"/>
  </r>
  <r>
    <d v="1996-05-10T00:00:00"/>
    <x v="0"/>
    <n v="1"/>
    <n v="1"/>
    <x v="19"/>
    <n v="129"/>
    <x v="0"/>
    <n v="78"/>
    <n v="3.16"/>
    <n v="3.4385201310000002"/>
    <m/>
    <n v="1"/>
    <n v="8"/>
    <n v="399"/>
    <n v="98"/>
    <x v="0"/>
  </r>
  <r>
    <d v="1996-05-10T00:00:00"/>
    <x v="0"/>
    <n v="1"/>
    <n v="1"/>
    <x v="19"/>
    <n v="130"/>
    <x v="0"/>
    <n v="64"/>
    <n v="1.68"/>
    <n v="1.8280739930000001"/>
    <m/>
    <n v="1"/>
    <n v="8"/>
    <n v="399"/>
    <n v="98"/>
    <x v="0"/>
  </r>
  <r>
    <d v="1996-05-10T00:00:00"/>
    <x v="0"/>
    <n v="1"/>
    <n v="1"/>
    <x v="19"/>
    <n v="131"/>
    <x v="0"/>
    <n v="75"/>
    <n v="3.32"/>
    <n v="3.6126224159999998"/>
    <m/>
    <n v="1"/>
    <n v="8"/>
    <n v="399"/>
    <n v="98"/>
    <x v="0"/>
  </r>
  <r>
    <d v="1996-05-10T00:00:00"/>
    <x v="0"/>
    <n v="1"/>
    <n v="1"/>
    <x v="19"/>
    <n v="132"/>
    <x v="0"/>
    <n v="75"/>
    <n v="3.13"/>
    <n v="3.4058759520000002"/>
    <m/>
    <n v="1"/>
    <n v="8"/>
    <n v="399"/>
    <n v="98"/>
    <x v="0"/>
  </r>
  <r>
    <d v="1996-05-10T00:00:00"/>
    <x v="0"/>
    <n v="1"/>
    <n v="1"/>
    <x v="19"/>
    <n v="133"/>
    <x v="0"/>
    <n v="70"/>
    <n v="2.2400000000000002"/>
    <n v="2.437431991"/>
    <m/>
    <n v="1"/>
    <n v="8"/>
    <n v="399"/>
    <n v="98"/>
    <x v="0"/>
  </r>
  <r>
    <d v="1996-05-10T00:00:00"/>
    <x v="0"/>
    <n v="1"/>
    <n v="1"/>
    <x v="19"/>
    <n v="134"/>
    <x v="0"/>
    <n v="69"/>
    <n v="2.4900000000000002"/>
    <n v="2.7094668120000001"/>
    <m/>
    <n v="1"/>
    <n v="8"/>
    <n v="399"/>
    <n v="98"/>
    <x v="0"/>
  </r>
  <r>
    <d v="1996-05-10T00:00:00"/>
    <x v="0"/>
    <n v="1"/>
    <n v="1"/>
    <x v="19"/>
    <n v="135"/>
    <x v="0"/>
    <n v="73"/>
    <n v="2.5499999999999998"/>
    <n v="2.7747551690000001"/>
    <m/>
    <n v="1"/>
    <n v="8"/>
    <n v="399"/>
    <n v="98"/>
    <x v="0"/>
  </r>
  <r>
    <d v="1996-05-10T00:00:00"/>
    <x v="0"/>
    <n v="1"/>
    <n v="1"/>
    <x v="19"/>
    <n v="136"/>
    <x v="1"/>
    <n v="77"/>
    <n v="3.17"/>
    <n v="3.4494015230000001"/>
    <m/>
    <n v="2"/>
    <n v="8"/>
    <n v="399"/>
    <n v="98"/>
    <x v="0"/>
  </r>
  <r>
    <d v="1996-05-10T00:00:00"/>
    <x v="0"/>
    <n v="1"/>
    <n v="1"/>
    <x v="19"/>
    <n v="137"/>
    <x v="0"/>
    <n v="80"/>
    <n v="3.72"/>
    <n v="4.0478781279999998"/>
    <m/>
    <n v="1"/>
    <n v="8"/>
    <n v="399"/>
    <n v="98"/>
    <x v="0"/>
  </r>
  <r>
    <d v="1996-05-10T00:00:00"/>
    <x v="0"/>
    <n v="1"/>
    <n v="1"/>
    <x v="19"/>
    <n v="138"/>
    <x v="0"/>
    <n v="72"/>
    <n v="2.52"/>
    <n v="2.74211099"/>
    <m/>
    <n v="1"/>
    <n v="8"/>
    <n v="399"/>
    <n v="98"/>
    <x v="0"/>
  </r>
  <r>
    <d v="1996-05-10T00:00:00"/>
    <x v="0"/>
    <n v="1"/>
    <n v="1"/>
    <x v="19"/>
    <n v="139"/>
    <x v="0"/>
    <n v="74"/>
    <n v="2.81"/>
    <n v="3.0576713820000001"/>
    <m/>
    <n v="1"/>
    <n v="8"/>
    <n v="399"/>
    <n v="98"/>
    <x v="0"/>
  </r>
  <r>
    <d v="1996-05-10T00:00:00"/>
    <x v="0"/>
    <n v="1"/>
    <n v="1"/>
    <x v="19"/>
    <n v="140"/>
    <x v="0"/>
    <n v="79"/>
    <n v="3.29"/>
    <n v="3.5799782370000002"/>
    <m/>
    <n v="1"/>
    <n v="8"/>
    <n v="399"/>
    <n v="98"/>
    <x v="0"/>
  </r>
  <r>
    <d v="1996-05-10T00:00:00"/>
    <x v="0"/>
    <n v="1"/>
    <n v="1"/>
    <x v="19"/>
    <n v="141"/>
    <x v="0"/>
    <n v="78"/>
    <n v="3.61"/>
    <n v="3.9281828070000002"/>
    <m/>
    <n v="1"/>
    <n v="8"/>
    <n v="399"/>
    <n v="98"/>
    <x v="0"/>
  </r>
  <r>
    <d v="1996-05-10T00:00:00"/>
    <x v="0"/>
    <n v="1"/>
    <n v="1"/>
    <x v="19"/>
    <n v="142"/>
    <x v="0"/>
    <n v="75"/>
    <n v="3.15"/>
    <n v="3.4276387380000002"/>
    <m/>
    <n v="1"/>
    <n v="8"/>
    <n v="399"/>
    <n v="98"/>
    <x v="0"/>
  </r>
  <r>
    <d v="1996-05-10T00:00:00"/>
    <x v="0"/>
    <n v="1"/>
    <n v="1"/>
    <x v="19"/>
    <n v="143"/>
    <x v="0"/>
    <n v="78"/>
    <n v="3.72"/>
    <n v="4.0478781279999998"/>
    <m/>
    <n v="1"/>
    <n v="8"/>
    <n v="399"/>
    <n v="98"/>
    <x v="0"/>
  </r>
  <r>
    <d v="1996-05-10T00:00:00"/>
    <x v="0"/>
    <n v="1"/>
    <n v="1"/>
    <x v="19"/>
    <n v="144"/>
    <x v="0"/>
    <n v="74"/>
    <n v="3.03"/>
    <n v="3.2970620240000001"/>
    <m/>
    <n v="1"/>
    <n v="8"/>
    <n v="399"/>
    <n v="98"/>
    <x v="0"/>
  </r>
  <r>
    <d v="1996-05-10T00:00:00"/>
    <x v="0"/>
    <n v="1"/>
    <n v="1"/>
    <x v="19"/>
    <n v="145"/>
    <x v="0"/>
    <n v="79"/>
    <n v="3.32"/>
    <n v="3.6126224159999998"/>
    <m/>
    <n v="1"/>
    <n v="8"/>
    <n v="399"/>
    <n v="98"/>
    <x v="0"/>
  </r>
  <r>
    <d v="1996-05-10T00:00:00"/>
    <x v="0"/>
    <n v="1"/>
    <n v="1"/>
    <x v="19"/>
    <n v="146"/>
    <x v="0"/>
    <n v="77"/>
    <n v="3.51"/>
    <n v="3.8193688790000002"/>
    <m/>
    <n v="1"/>
    <n v="8"/>
    <n v="399"/>
    <n v="98"/>
    <x v="0"/>
  </r>
  <r>
    <d v="1996-05-10T00:00:00"/>
    <x v="0"/>
    <n v="1"/>
    <n v="1"/>
    <x v="19"/>
    <n v="147"/>
    <x v="0"/>
    <n v="73"/>
    <n v="2.82"/>
    <n v="3.0685527750000001"/>
    <m/>
    <n v="1"/>
    <n v="8"/>
    <n v="399"/>
    <n v="98"/>
    <x v="0"/>
  </r>
  <r>
    <d v="1996-05-10T00:00:00"/>
    <x v="0"/>
    <n v="1"/>
    <n v="1"/>
    <x v="19"/>
    <n v="148"/>
    <x v="0"/>
    <n v="75"/>
    <n v="3.45"/>
    <n v="3.7540805220000002"/>
    <m/>
    <n v="1"/>
    <n v="8"/>
    <n v="399"/>
    <n v="98"/>
    <x v="0"/>
  </r>
  <r>
    <d v="1996-05-10T00:00:00"/>
    <x v="0"/>
    <n v="1"/>
    <n v="1"/>
    <x v="19"/>
    <n v="149"/>
    <x v="0"/>
    <n v="74"/>
    <n v="2.98"/>
    <n v="3.2426550600000001"/>
    <m/>
    <n v="1"/>
    <n v="8"/>
    <n v="399"/>
    <n v="98"/>
    <x v="0"/>
  </r>
  <r>
    <d v="1996-05-10T00:00:00"/>
    <x v="0"/>
    <n v="1"/>
    <n v="1"/>
    <x v="19"/>
    <n v="150"/>
    <x v="0"/>
    <n v="75"/>
    <n v="3.32"/>
    <n v="3.6126224159999998"/>
    <m/>
    <n v="1"/>
    <n v="8"/>
    <n v="399"/>
    <n v="98"/>
    <x v="0"/>
  </r>
  <r>
    <d v="1996-05-10T00:00:00"/>
    <x v="0"/>
    <n v="1"/>
    <n v="1"/>
    <x v="19"/>
    <n v="151"/>
    <x v="0"/>
    <n v="70"/>
    <n v="2.4"/>
    <n v="2.611534276"/>
    <m/>
    <n v="1"/>
    <n v="8"/>
    <n v="399"/>
    <n v="98"/>
    <x v="0"/>
  </r>
  <r>
    <d v="1996-05-10T00:00:00"/>
    <x v="0"/>
    <n v="1"/>
    <n v="1"/>
    <x v="19"/>
    <n v="152"/>
    <x v="0"/>
    <n v="76"/>
    <n v="3.12"/>
    <n v="3.3949945590000001"/>
    <m/>
    <n v="1"/>
    <n v="8"/>
    <n v="399"/>
    <n v="98"/>
    <x v="0"/>
  </r>
  <r>
    <d v="1996-05-10T00:00:00"/>
    <x v="0"/>
    <n v="1"/>
    <n v="1"/>
    <x v="19"/>
    <n v="153"/>
    <x v="0"/>
    <n v="73"/>
    <n v="2.91"/>
    <n v="3.1664853100000001"/>
    <m/>
    <n v="1"/>
    <n v="8"/>
    <n v="399"/>
    <n v="98"/>
    <x v="0"/>
  </r>
  <r>
    <d v="1996-05-10T00:00:00"/>
    <x v="0"/>
    <n v="1"/>
    <n v="1"/>
    <x v="19"/>
    <n v="154"/>
    <x v="0"/>
    <n v="81"/>
    <n v="4.04"/>
    <n v="4.3960826989999999"/>
    <m/>
    <n v="1"/>
    <n v="8"/>
    <n v="399"/>
    <n v="98"/>
    <x v="0"/>
  </r>
  <r>
    <d v="1996-05-10T00:00:00"/>
    <x v="0"/>
    <n v="1"/>
    <n v="1"/>
    <x v="19"/>
    <n v="155"/>
    <x v="0"/>
    <n v="77"/>
    <n v="3.47"/>
    <n v="3.7758433079999998"/>
    <m/>
    <n v="1"/>
    <n v="8"/>
    <n v="399"/>
    <n v="98"/>
    <x v="0"/>
  </r>
  <r>
    <d v="1996-05-10T00:00:00"/>
    <x v="0"/>
    <n v="1"/>
    <n v="1"/>
    <x v="19"/>
    <n v="156"/>
    <x v="0"/>
    <n v="80"/>
    <n v="3.58"/>
    <n v="3.8955386289999998"/>
    <m/>
    <n v="1"/>
    <n v="8"/>
    <n v="399"/>
    <n v="98"/>
    <x v="0"/>
  </r>
  <r>
    <d v="1996-05-10T00:00:00"/>
    <x v="0"/>
    <n v="1"/>
    <n v="1"/>
    <x v="19"/>
    <n v="157"/>
    <x v="0"/>
    <n v="72"/>
    <n v="2.65"/>
    <n v="2.8835690970000001"/>
    <m/>
    <n v="1"/>
    <n v="8"/>
    <n v="399"/>
    <n v="98"/>
    <x v="0"/>
  </r>
  <r>
    <d v="1996-05-10T00:00:00"/>
    <x v="0"/>
    <n v="1"/>
    <n v="1"/>
    <x v="19"/>
    <n v="158"/>
    <x v="0"/>
    <n v="67"/>
    <n v="2.54"/>
    <n v="2.7638737760000001"/>
    <m/>
    <n v="1"/>
    <n v="8"/>
    <n v="399"/>
    <n v="98"/>
    <x v="0"/>
  </r>
  <r>
    <d v="1996-05-10T00:00:00"/>
    <x v="0"/>
    <n v="1"/>
    <n v="1"/>
    <x v="19"/>
    <n v="159"/>
    <x v="0"/>
    <n v="78"/>
    <n v="3.72"/>
    <n v="4.0478781279999998"/>
    <m/>
    <n v="1"/>
    <n v="8"/>
    <n v="399"/>
    <n v="98"/>
    <x v="0"/>
  </r>
  <r>
    <d v="1996-05-10T00:00:00"/>
    <x v="0"/>
    <n v="1"/>
    <n v="1"/>
    <x v="19"/>
    <n v="160"/>
    <x v="0"/>
    <n v="78"/>
    <n v="3.63"/>
    <n v="3.9499455929999998"/>
    <m/>
    <n v="1"/>
    <n v="8"/>
    <n v="399"/>
    <n v="98"/>
    <x v="0"/>
  </r>
  <r>
    <d v="1996-05-10T00:00:00"/>
    <x v="0"/>
    <n v="1"/>
    <n v="1"/>
    <x v="19"/>
    <n v="161"/>
    <x v="0"/>
    <n v="73"/>
    <n v="2.75"/>
    <n v="2.9923830250000001"/>
    <m/>
    <n v="1"/>
    <n v="8"/>
    <n v="399"/>
    <n v="98"/>
    <x v="0"/>
  </r>
  <r>
    <d v="1996-05-10T00:00:00"/>
    <x v="0"/>
    <n v="1"/>
    <n v="1"/>
    <x v="19"/>
    <n v="162"/>
    <x v="0"/>
    <n v="79"/>
    <n v="3.48"/>
    <n v="3.7867247009999998"/>
    <m/>
    <n v="1"/>
    <n v="8"/>
    <n v="399"/>
    <n v="98"/>
    <x v="0"/>
  </r>
  <r>
    <d v="1996-05-10T00:00:00"/>
    <x v="0"/>
    <n v="1"/>
    <n v="1"/>
    <x v="19"/>
    <n v="163"/>
    <x v="0"/>
    <n v="75"/>
    <n v="3.44"/>
    <n v="3.7431991290000002"/>
    <m/>
    <n v="1"/>
    <n v="8"/>
    <n v="399"/>
    <n v="98"/>
    <x v="0"/>
  </r>
  <r>
    <d v="1996-05-10T00:00:00"/>
    <x v="0"/>
    <n v="1"/>
    <n v="1"/>
    <x v="19"/>
    <n v="164"/>
    <x v="0"/>
    <n v="80"/>
    <n v="3.81"/>
    <n v="4.1458106639999999"/>
    <m/>
    <n v="1"/>
    <n v="8"/>
    <n v="399"/>
    <n v="98"/>
    <x v="0"/>
  </r>
  <r>
    <d v="1996-05-10T00:00:00"/>
    <x v="0"/>
    <n v="1"/>
    <n v="1"/>
    <x v="19"/>
    <n v="165"/>
    <x v="0"/>
    <n v="71"/>
    <n v="2.76"/>
    <n v="3.0032644180000001"/>
    <m/>
    <n v="1"/>
    <n v="8"/>
    <n v="399"/>
    <n v="98"/>
    <x v="0"/>
  </r>
  <r>
    <d v="1996-05-10T00:00:00"/>
    <x v="0"/>
    <n v="1"/>
    <n v="1"/>
    <x v="19"/>
    <n v="166"/>
    <x v="0"/>
    <n v="81"/>
    <n v="3.46"/>
    <n v="3.7649619150000002"/>
    <m/>
    <n v="1"/>
    <n v="8"/>
    <n v="399"/>
    <n v="98"/>
    <x v="0"/>
  </r>
  <r>
    <d v="1996-05-10T00:00:00"/>
    <x v="0"/>
    <n v="1"/>
    <n v="1"/>
    <x v="19"/>
    <n v="167"/>
    <x v="0"/>
    <n v="77"/>
    <n v="3.51"/>
    <n v="3.8193688790000002"/>
    <m/>
    <n v="1"/>
    <n v="8"/>
    <n v="399"/>
    <n v="98"/>
    <x v="0"/>
  </r>
  <r>
    <d v="1996-05-10T00:00:00"/>
    <x v="0"/>
    <n v="1"/>
    <n v="1"/>
    <x v="19"/>
    <n v="168"/>
    <x v="0"/>
    <n v="81"/>
    <n v="3.8"/>
    <n v="4.1349292709999999"/>
    <m/>
    <n v="1"/>
    <n v="8"/>
    <n v="399"/>
    <n v="98"/>
    <x v="0"/>
  </r>
  <r>
    <d v="1996-05-10T00:00:00"/>
    <x v="0"/>
    <n v="1"/>
    <n v="1"/>
    <x v="19"/>
    <n v="169"/>
    <x v="0"/>
    <n v="78"/>
    <n v="3.47"/>
    <n v="3.7758433079999998"/>
    <m/>
    <n v="1"/>
    <n v="8"/>
    <n v="399"/>
    <n v="98"/>
    <x v="0"/>
  </r>
  <r>
    <d v="1996-05-10T00:00:00"/>
    <x v="0"/>
    <n v="1"/>
    <n v="1"/>
    <x v="19"/>
    <n v="170"/>
    <x v="0"/>
    <n v="74"/>
    <n v="2.78"/>
    <n v="3.0250272030000001"/>
    <m/>
    <n v="1"/>
    <n v="8"/>
    <n v="399"/>
    <n v="98"/>
    <x v="0"/>
  </r>
  <r>
    <d v="1996-05-10T00:00:00"/>
    <x v="0"/>
    <n v="1"/>
    <n v="1"/>
    <x v="19"/>
    <n v="171"/>
    <x v="0"/>
    <n v="75"/>
    <n v="3.24"/>
    <n v="3.5255712730000002"/>
    <m/>
    <n v="1"/>
    <n v="8"/>
    <n v="399"/>
    <n v="98"/>
    <x v="0"/>
  </r>
  <r>
    <d v="1996-05-10T00:00:00"/>
    <x v="0"/>
    <n v="1"/>
    <n v="1"/>
    <x v="19"/>
    <n v="172"/>
    <x v="0"/>
    <n v="80"/>
    <n v="4.24"/>
    <n v="4.6137105549999999"/>
    <m/>
    <n v="1"/>
    <n v="8"/>
    <n v="399"/>
    <n v="98"/>
    <x v="0"/>
  </r>
  <r>
    <d v="1996-05-10T00:00:00"/>
    <x v="0"/>
    <n v="1"/>
    <n v="1"/>
    <x v="19"/>
    <n v="173"/>
    <x v="0"/>
    <n v="78"/>
    <n v="3.47"/>
    <n v="3.7758433079999998"/>
    <m/>
    <n v="1"/>
    <n v="8"/>
    <n v="399"/>
    <n v="98"/>
    <x v="0"/>
  </r>
  <r>
    <d v="1996-05-10T00:00:00"/>
    <x v="0"/>
    <n v="1"/>
    <n v="1"/>
    <x v="19"/>
    <n v="174"/>
    <x v="0"/>
    <n v="81"/>
    <n v="3.96"/>
    <n v="4.3090315559999999"/>
    <m/>
    <n v="1"/>
    <n v="8"/>
    <n v="399"/>
    <n v="98"/>
    <x v="0"/>
  </r>
  <r>
    <d v="1996-05-10T00:00:00"/>
    <x v="0"/>
    <n v="1"/>
    <n v="1"/>
    <x v="19"/>
    <n v="175"/>
    <x v="0"/>
    <n v="76"/>
    <n v="3.1"/>
    <n v="3.3732317740000002"/>
    <m/>
    <n v="1"/>
    <n v="8"/>
    <n v="399"/>
    <n v="98"/>
    <x v="0"/>
  </r>
  <r>
    <d v="1996-05-10T00:00:00"/>
    <x v="0"/>
    <n v="1"/>
    <n v="1"/>
    <x v="19"/>
    <n v="176"/>
    <x v="0"/>
    <n v="81"/>
    <n v="3.64"/>
    <n v="3.9608269859999998"/>
    <m/>
    <n v="1"/>
    <n v="8"/>
    <n v="399"/>
    <n v="98"/>
    <x v="0"/>
  </r>
  <r>
    <d v="1996-05-10T00:00:00"/>
    <x v="0"/>
    <n v="1"/>
    <n v="1"/>
    <x v="19"/>
    <n v="177"/>
    <x v="0"/>
    <n v="75"/>
    <n v="2.95"/>
    <n v="3.2100108810000001"/>
    <m/>
    <n v="1"/>
    <n v="8"/>
    <n v="399"/>
    <n v="98"/>
    <x v="0"/>
  </r>
  <r>
    <d v="1996-05-10T00:00:00"/>
    <x v="0"/>
    <n v="1"/>
    <n v="1"/>
    <x v="19"/>
    <n v="178"/>
    <x v="0"/>
    <n v="72"/>
    <n v="2.82"/>
    <n v="3.0685527750000001"/>
    <m/>
    <n v="1"/>
    <n v="8"/>
    <n v="399"/>
    <n v="98"/>
    <x v="0"/>
  </r>
  <r>
    <d v="1996-05-10T00:00:00"/>
    <x v="0"/>
    <n v="1"/>
    <n v="1"/>
    <x v="19"/>
    <n v="179"/>
    <x v="0"/>
    <n v="75"/>
    <n v="3.75"/>
    <n v="4.0805223069999998"/>
    <m/>
    <n v="1"/>
    <n v="8"/>
    <n v="399"/>
    <n v="98"/>
    <x v="0"/>
  </r>
  <r>
    <d v="1996-05-10T00:00:00"/>
    <x v="0"/>
    <n v="1"/>
    <n v="1"/>
    <x v="19"/>
    <n v="180"/>
    <x v="0"/>
    <n v="73"/>
    <n v="2.59"/>
    <n v="2.8182807400000001"/>
    <m/>
    <n v="1"/>
    <n v="8"/>
    <n v="399"/>
    <n v="98"/>
    <x v="0"/>
  </r>
  <r>
    <d v="1996-05-10T00:00:00"/>
    <x v="0"/>
    <n v="1"/>
    <n v="1"/>
    <x v="19"/>
    <n v="181"/>
    <x v="0"/>
    <n v="83"/>
    <n v="3.82"/>
    <n v="4.1566920569999999"/>
    <m/>
    <n v="1"/>
    <n v="8"/>
    <n v="399"/>
    <n v="98"/>
    <x v="0"/>
  </r>
  <r>
    <d v="1996-05-10T00:00:00"/>
    <x v="0"/>
    <n v="1"/>
    <n v="1"/>
    <x v="19"/>
    <n v="182"/>
    <x v="0"/>
    <n v="77"/>
    <n v="2.87"/>
    <n v="3.1229597390000001"/>
    <m/>
    <n v="1"/>
    <n v="8"/>
    <n v="399"/>
    <n v="98"/>
    <x v="0"/>
  </r>
  <r>
    <d v="1996-05-10T00:00:00"/>
    <x v="0"/>
    <n v="1"/>
    <n v="1"/>
    <x v="19"/>
    <n v="183"/>
    <x v="0"/>
    <n v="74"/>
    <n v="2.76"/>
    <n v="3.0032644180000001"/>
    <m/>
    <n v="1"/>
    <n v="8"/>
    <n v="399"/>
    <n v="98"/>
    <x v="0"/>
  </r>
  <r>
    <d v="1996-05-10T00:00:00"/>
    <x v="0"/>
    <n v="1"/>
    <n v="1"/>
    <x v="19"/>
    <n v="184"/>
    <x v="0"/>
    <n v="72"/>
    <n v="2.65"/>
    <n v="2.8835690970000001"/>
    <m/>
    <n v="1"/>
    <n v="8"/>
    <n v="399"/>
    <n v="98"/>
    <x v="0"/>
  </r>
  <r>
    <d v="1996-05-10T00:00:00"/>
    <x v="0"/>
    <n v="1"/>
    <n v="1"/>
    <x v="19"/>
    <n v="185"/>
    <x v="0"/>
    <n v="66"/>
    <n v="2.12"/>
    <n v="2.3068552769999999"/>
    <m/>
    <n v="1"/>
    <n v="8"/>
    <n v="399"/>
    <n v="98"/>
    <x v="0"/>
  </r>
  <r>
    <d v="1996-05-10T00:00:00"/>
    <x v="0"/>
    <n v="1"/>
    <n v="1"/>
    <x v="19"/>
    <n v="186"/>
    <x v="0"/>
    <n v="72"/>
    <n v="2.4"/>
    <n v="2.611534276"/>
    <m/>
    <n v="1"/>
    <n v="8"/>
    <n v="399"/>
    <n v="98"/>
    <x v="0"/>
  </r>
  <r>
    <d v="1996-05-10T00:00:00"/>
    <x v="0"/>
    <n v="1"/>
    <n v="1"/>
    <x v="19"/>
    <n v="187"/>
    <x v="0"/>
    <n v="69"/>
    <n v="2.15"/>
    <n v="2.339499456"/>
    <m/>
    <n v="1"/>
    <n v="8"/>
    <n v="399"/>
    <n v="98"/>
    <x v="0"/>
  </r>
  <r>
    <d v="1996-05-10T00:00:00"/>
    <x v="0"/>
    <n v="1"/>
    <n v="1"/>
    <x v="19"/>
    <n v="188"/>
    <x v="0"/>
    <n v="74"/>
    <n v="2.7"/>
    <n v="2.9379760610000001"/>
    <m/>
    <n v="1"/>
    <n v="8"/>
    <n v="399"/>
    <n v="98"/>
    <x v="0"/>
  </r>
  <r>
    <d v="1996-05-10T00:00:00"/>
    <x v="0"/>
    <n v="1"/>
    <n v="1"/>
    <x v="19"/>
    <n v="189"/>
    <x v="0"/>
    <n v="78"/>
    <n v="3.05"/>
    <n v="3.3188248100000002"/>
    <m/>
    <n v="1"/>
    <n v="8"/>
    <n v="399"/>
    <n v="98"/>
    <x v="0"/>
  </r>
  <r>
    <d v="1996-05-10T00:00:00"/>
    <x v="0"/>
    <n v="1"/>
    <n v="1"/>
    <x v="19"/>
    <n v="190"/>
    <x v="0"/>
    <n v="74"/>
    <n v="2.4"/>
    <n v="2.611534276"/>
    <m/>
    <n v="1"/>
    <n v="8"/>
    <n v="399"/>
    <n v="98"/>
    <x v="0"/>
  </r>
  <r>
    <d v="1996-05-10T00:00:00"/>
    <x v="0"/>
    <n v="1"/>
    <n v="1"/>
    <x v="19"/>
    <n v="191"/>
    <x v="0"/>
    <n v="78"/>
    <n v="2.88"/>
    <n v="3.1338411320000001"/>
    <m/>
    <n v="1"/>
    <n v="8"/>
    <n v="399"/>
    <n v="98"/>
    <x v="0"/>
  </r>
  <r>
    <d v="1996-05-10T00:00:00"/>
    <x v="0"/>
    <n v="1"/>
    <n v="1"/>
    <x v="19"/>
    <n v="192"/>
    <x v="0"/>
    <n v="75"/>
    <n v="3.1"/>
    <n v="3.3732317740000002"/>
    <m/>
    <n v="1"/>
    <n v="8"/>
    <n v="399"/>
    <n v="98"/>
    <x v="0"/>
  </r>
  <r>
    <d v="1996-05-10T00:00:00"/>
    <x v="0"/>
    <n v="1"/>
    <n v="1"/>
    <x v="19"/>
    <n v="193"/>
    <x v="0"/>
    <n v="79"/>
    <n v="3.22"/>
    <n v="3.5038084870000001"/>
    <m/>
    <n v="1"/>
    <n v="8"/>
    <n v="399"/>
    <n v="98"/>
    <x v="0"/>
  </r>
  <r>
    <d v="1996-05-10T00:00:00"/>
    <x v="0"/>
    <n v="1"/>
    <n v="1"/>
    <x v="19"/>
    <n v="194"/>
    <x v="0"/>
    <n v="76"/>
    <n v="2.85"/>
    <n v="3.1011969530000001"/>
    <m/>
    <n v="1"/>
    <n v="8"/>
    <n v="399"/>
    <n v="98"/>
    <x v="0"/>
  </r>
  <r>
    <d v="1996-05-10T00:00:00"/>
    <x v="0"/>
    <n v="1"/>
    <n v="1"/>
    <x v="19"/>
    <n v="195"/>
    <x v="0"/>
    <n v="70"/>
    <n v="2.62"/>
    <n v="2.850924918"/>
    <m/>
    <n v="1"/>
    <n v="8"/>
    <n v="399"/>
    <n v="98"/>
    <x v="0"/>
  </r>
  <r>
    <d v="1996-05-10T00:00:00"/>
    <x v="0"/>
    <n v="1"/>
    <n v="1"/>
    <x v="19"/>
    <n v="196"/>
    <x v="0"/>
    <n v="65"/>
    <n v="1.87"/>
    <n v="2.0348204569999999"/>
    <m/>
    <n v="1"/>
    <n v="8"/>
    <n v="399"/>
    <n v="98"/>
    <x v="0"/>
  </r>
  <r>
    <d v="1996-05-10T00:00:00"/>
    <x v="0"/>
    <n v="1"/>
    <n v="1"/>
    <x v="19"/>
    <n v="197"/>
    <x v="0"/>
    <n v="73"/>
    <n v="2.41"/>
    <n v="2.622415669"/>
    <m/>
    <n v="1"/>
    <n v="8"/>
    <n v="399"/>
    <n v="98"/>
    <x v="0"/>
  </r>
  <r>
    <d v="1996-05-10T00:00:00"/>
    <x v="0"/>
    <n v="1"/>
    <n v="1"/>
    <x v="19"/>
    <n v="198"/>
    <x v="0"/>
    <n v="78"/>
    <n v="3.19"/>
    <n v="3.4711643090000002"/>
    <m/>
    <n v="1"/>
    <n v="8"/>
    <n v="399"/>
    <n v="98"/>
    <x v="0"/>
  </r>
  <r>
    <d v="1996-05-10T00:00:00"/>
    <x v="0"/>
    <n v="1"/>
    <n v="1"/>
    <x v="19"/>
    <n v="199"/>
    <x v="0"/>
    <n v="79"/>
    <n v="3.36"/>
    <n v="3.6561479870000002"/>
    <m/>
    <n v="1"/>
    <n v="8"/>
    <n v="399"/>
    <n v="98"/>
    <x v="0"/>
  </r>
  <r>
    <d v="1996-05-10T00:00:00"/>
    <x v="0"/>
    <n v="1"/>
    <n v="1"/>
    <x v="19"/>
    <n v="200"/>
    <x v="0"/>
    <n v="75"/>
    <n v="3.03"/>
    <n v="3.2970620240000001"/>
    <m/>
    <n v="1"/>
    <n v="8"/>
    <n v="399"/>
    <n v="98"/>
    <x v="0"/>
  </r>
  <r>
    <d v="1996-05-19T00:00:00"/>
    <x v="0"/>
    <n v="1"/>
    <n v="1"/>
    <x v="19"/>
    <n v="1"/>
    <x v="1"/>
    <n v="98"/>
    <n v="7.72"/>
    <n v="8.4004352559999997"/>
    <m/>
    <n v="2"/>
    <n v="8"/>
    <n v="399"/>
    <n v="98"/>
    <x v="0"/>
  </r>
  <r>
    <d v="1996-05-19T00:00:00"/>
    <x v="0"/>
    <n v="1"/>
    <n v="1"/>
    <x v="19"/>
    <n v="2"/>
    <x v="0"/>
    <n v="88"/>
    <n v="5.33"/>
    <n v="5.7997823720000001"/>
    <m/>
    <n v="1"/>
    <n v="8"/>
    <n v="399"/>
    <n v="98"/>
    <x v="0"/>
  </r>
  <r>
    <d v="1996-05-19T00:00:00"/>
    <x v="0"/>
    <n v="1"/>
    <n v="1"/>
    <x v="19"/>
    <n v="3"/>
    <x v="0"/>
    <n v="90"/>
    <n v="5.21"/>
    <n v="5.6692056580000001"/>
    <m/>
    <n v="1"/>
    <n v="8"/>
    <n v="399"/>
    <n v="98"/>
    <x v="0"/>
  </r>
  <r>
    <d v="1996-05-19T00:00:00"/>
    <x v="0"/>
    <n v="1"/>
    <n v="1"/>
    <x v="19"/>
    <n v="4"/>
    <x v="0"/>
    <n v="82"/>
    <n v="4.6500000000000004"/>
    <n v="5.0598476610000001"/>
    <m/>
    <n v="1"/>
    <n v="8"/>
    <n v="399"/>
    <n v="98"/>
    <x v="0"/>
  </r>
  <r>
    <d v="1996-05-19T00:00:00"/>
    <x v="0"/>
    <n v="1"/>
    <n v="1"/>
    <x v="19"/>
    <n v="5"/>
    <x v="0"/>
    <n v="88"/>
    <n v="4.79"/>
    <n v="5.21218716"/>
    <m/>
    <n v="1"/>
    <n v="8"/>
    <n v="399"/>
    <n v="98"/>
    <x v="0"/>
  </r>
  <r>
    <d v="1996-05-19T00:00:00"/>
    <x v="0"/>
    <n v="1"/>
    <n v="1"/>
    <x v="19"/>
    <n v="6"/>
    <x v="0"/>
    <n v="81"/>
    <n v="4.03"/>
    <n v="4.3852013059999999"/>
    <m/>
    <n v="1"/>
    <n v="8"/>
    <n v="399"/>
    <n v="98"/>
    <x v="0"/>
  </r>
  <r>
    <d v="1996-05-19T00:00:00"/>
    <x v="0"/>
    <n v="1"/>
    <n v="1"/>
    <x v="19"/>
    <n v="7"/>
    <x v="1"/>
    <n v="84"/>
    <n v="4.6100000000000003"/>
    <n v="5.016322089"/>
    <m/>
    <n v="2"/>
    <n v="8"/>
    <n v="399"/>
    <n v="98"/>
    <x v="0"/>
  </r>
  <r>
    <d v="1996-05-19T00:00:00"/>
    <x v="0"/>
    <n v="1"/>
    <n v="1"/>
    <x v="19"/>
    <n v="8"/>
    <x v="0"/>
    <n v="73"/>
    <n v="3.01"/>
    <n v="3.2752992380000001"/>
    <m/>
    <n v="1"/>
    <n v="8"/>
    <n v="399"/>
    <n v="98"/>
    <x v="0"/>
  </r>
  <r>
    <d v="1996-05-19T00:00:00"/>
    <x v="0"/>
    <n v="1"/>
    <n v="1"/>
    <x v="19"/>
    <n v="9"/>
    <x v="0"/>
    <n v="87"/>
    <n v="5.0599999999999996"/>
    <n v="5.5059847660000001"/>
    <m/>
    <n v="1"/>
    <n v="8"/>
    <n v="399"/>
    <n v="98"/>
    <x v="0"/>
  </r>
  <r>
    <d v="1996-05-19T00:00:00"/>
    <x v="0"/>
    <n v="1"/>
    <n v="1"/>
    <x v="19"/>
    <n v="10"/>
    <x v="0"/>
    <n v="84"/>
    <n v="4.47"/>
    <n v="4.86398259"/>
    <m/>
    <n v="1"/>
    <n v="8"/>
    <n v="399"/>
    <n v="98"/>
    <x v="0"/>
  </r>
  <r>
    <d v="1996-05-19T00:00:00"/>
    <x v="0"/>
    <n v="1"/>
    <n v="1"/>
    <x v="19"/>
    <n v="11"/>
    <x v="0"/>
    <n v="78"/>
    <n v="3.65"/>
    <n v="3.9717083789999998"/>
    <m/>
    <n v="1"/>
    <n v="8"/>
    <n v="399"/>
    <n v="98"/>
    <x v="0"/>
  </r>
  <r>
    <d v="1996-05-19T00:00:00"/>
    <x v="0"/>
    <n v="1"/>
    <n v="1"/>
    <x v="19"/>
    <n v="12"/>
    <x v="0"/>
    <n v="86"/>
    <n v="4.54"/>
    <n v="4.9401523389999999"/>
    <m/>
    <n v="1"/>
    <n v="8"/>
    <n v="399"/>
    <n v="98"/>
    <x v="0"/>
  </r>
  <r>
    <d v="1996-05-19T00:00:00"/>
    <x v="0"/>
    <n v="1"/>
    <n v="1"/>
    <x v="19"/>
    <n v="13"/>
    <x v="0"/>
    <n v="83"/>
    <n v="3.99"/>
    <n v="4.3416757339999998"/>
    <m/>
    <n v="1"/>
    <n v="8"/>
    <n v="399"/>
    <n v="98"/>
    <x v="0"/>
  </r>
  <r>
    <d v="1996-05-19T00:00:00"/>
    <x v="0"/>
    <n v="1"/>
    <n v="1"/>
    <x v="19"/>
    <n v="14"/>
    <x v="0"/>
    <n v="75"/>
    <n v="2.9"/>
    <n v="3.1556039170000001"/>
    <m/>
    <n v="1"/>
    <n v="8"/>
    <n v="399"/>
    <n v="98"/>
    <x v="0"/>
  </r>
  <r>
    <d v="1996-05-19T00:00:00"/>
    <x v="0"/>
    <n v="1"/>
    <n v="1"/>
    <x v="19"/>
    <n v="15"/>
    <x v="0"/>
    <n v="79"/>
    <n v="3.69"/>
    <n v="4.0152339499999998"/>
    <m/>
    <n v="1"/>
    <n v="8"/>
    <n v="399"/>
    <n v="98"/>
    <x v="0"/>
  </r>
  <r>
    <d v="1996-05-19T00:00:00"/>
    <x v="0"/>
    <n v="1"/>
    <n v="1"/>
    <x v="19"/>
    <n v="16"/>
    <x v="0"/>
    <n v="75"/>
    <n v="3"/>
    <n v="3.2644178450000001"/>
    <m/>
    <n v="1"/>
    <n v="8"/>
    <n v="399"/>
    <n v="98"/>
    <x v="0"/>
  </r>
  <r>
    <d v="1996-05-19T00:00:00"/>
    <x v="0"/>
    <n v="1"/>
    <n v="1"/>
    <x v="19"/>
    <n v="17"/>
    <x v="1"/>
    <n v="80"/>
    <n v="4.16"/>
    <n v="4.5266594119999999"/>
    <m/>
    <n v="2"/>
    <n v="8"/>
    <n v="399"/>
    <n v="98"/>
    <x v="0"/>
  </r>
  <r>
    <d v="1996-05-19T00:00:00"/>
    <x v="0"/>
    <n v="1"/>
    <n v="1"/>
    <x v="19"/>
    <n v="18"/>
    <x v="0"/>
    <n v="77"/>
    <n v="3.19"/>
    <n v="3.4711643090000002"/>
    <m/>
    <n v="1"/>
    <n v="8"/>
    <n v="399"/>
    <n v="98"/>
    <x v="0"/>
  </r>
  <r>
    <d v="1996-05-19T00:00:00"/>
    <x v="0"/>
    <n v="1"/>
    <n v="1"/>
    <x v="19"/>
    <n v="19"/>
    <x v="0"/>
    <n v="84"/>
    <n v="4.97"/>
    <n v="5.4080522310000001"/>
    <m/>
    <n v="1"/>
    <n v="8"/>
    <n v="399"/>
    <n v="98"/>
    <x v="0"/>
  </r>
  <r>
    <d v="1996-05-19T00:00:00"/>
    <x v="0"/>
    <n v="1"/>
    <n v="1"/>
    <x v="19"/>
    <n v="20"/>
    <x v="0"/>
    <n v="91"/>
    <n v="5.26"/>
    <n v="5.7236126220000001"/>
    <m/>
    <n v="1"/>
    <n v="8"/>
    <n v="399"/>
    <n v="98"/>
    <x v="0"/>
  </r>
  <r>
    <d v="1996-05-19T00:00:00"/>
    <x v="0"/>
    <n v="1"/>
    <n v="1"/>
    <x v="19"/>
    <n v="21"/>
    <x v="0"/>
    <n v="78"/>
    <n v="3.4"/>
    <n v="3.6996735580000002"/>
    <m/>
    <n v="1"/>
    <n v="8"/>
    <n v="399"/>
    <n v="98"/>
    <x v="0"/>
  </r>
  <r>
    <d v="1996-05-19T00:00:00"/>
    <x v="0"/>
    <n v="1"/>
    <n v="1"/>
    <x v="19"/>
    <n v="22"/>
    <x v="0"/>
    <n v="85"/>
    <n v="4.1399999999999997"/>
    <n v="4.5048966269999999"/>
    <m/>
    <n v="1"/>
    <n v="8"/>
    <n v="399"/>
    <n v="98"/>
    <x v="0"/>
  </r>
  <r>
    <d v="1996-05-19T00:00:00"/>
    <x v="0"/>
    <n v="1"/>
    <n v="1"/>
    <x v="19"/>
    <n v="23"/>
    <x v="0"/>
    <n v="77"/>
    <n v="3.14"/>
    <n v="3.4167573450000002"/>
    <m/>
    <n v="1"/>
    <n v="8"/>
    <n v="399"/>
    <n v="98"/>
    <x v="0"/>
  </r>
  <r>
    <d v="1996-05-19T00:00:00"/>
    <x v="0"/>
    <n v="1"/>
    <n v="1"/>
    <x v="19"/>
    <n v="24"/>
    <x v="0"/>
    <n v="87"/>
    <n v="4.6399999999999997"/>
    <n v="5.048966268"/>
    <m/>
    <n v="1"/>
    <n v="8"/>
    <n v="399"/>
    <n v="98"/>
    <x v="0"/>
  </r>
  <r>
    <d v="1996-05-19T00:00:00"/>
    <x v="0"/>
    <n v="1"/>
    <n v="1"/>
    <x v="19"/>
    <n v="25"/>
    <x v="1"/>
    <n v="83"/>
    <n v="4.3"/>
    <n v="4.678998912"/>
    <m/>
    <n v="2"/>
    <n v="8"/>
    <n v="399"/>
    <n v="98"/>
    <x v="0"/>
  </r>
  <r>
    <d v="1996-05-19T00:00:00"/>
    <x v="0"/>
    <n v="1"/>
    <n v="1"/>
    <x v="19"/>
    <n v="26"/>
    <x v="0"/>
    <n v="87"/>
    <n v="4.74"/>
    <n v="5.157780196"/>
    <m/>
    <n v="1"/>
    <n v="8"/>
    <n v="399"/>
    <n v="98"/>
    <x v="0"/>
  </r>
  <r>
    <d v="1996-05-20T00:00:00"/>
    <x v="0"/>
    <n v="1"/>
    <n v="1"/>
    <x v="19"/>
    <n v="1"/>
    <x v="0"/>
    <n v="80"/>
    <n v="4.5999999999999996"/>
    <n v="5.005440696"/>
    <m/>
    <n v="1"/>
    <n v="8"/>
    <n v="399"/>
    <n v="98"/>
    <x v="0"/>
  </r>
  <r>
    <d v="1996-05-20T00:00:00"/>
    <x v="0"/>
    <n v="1"/>
    <n v="1"/>
    <x v="19"/>
    <n v="2"/>
    <x v="0"/>
    <n v="80"/>
    <n v="4.13"/>
    <n v="4.4940152339999999"/>
    <m/>
    <n v="1"/>
    <n v="8"/>
    <n v="399"/>
    <n v="98"/>
    <x v="0"/>
  </r>
  <r>
    <d v="1996-05-20T00:00:00"/>
    <x v="0"/>
    <n v="1"/>
    <n v="1"/>
    <x v="19"/>
    <n v="3"/>
    <x v="0"/>
    <n v="85"/>
    <n v="4.68"/>
    <n v="5.092491839"/>
    <m/>
    <n v="1"/>
    <n v="8"/>
    <n v="399"/>
    <n v="98"/>
    <x v="0"/>
  </r>
  <r>
    <d v="1996-05-20T00:00:00"/>
    <x v="0"/>
    <n v="1"/>
    <n v="1"/>
    <x v="19"/>
    <n v="4"/>
    <x v="0"/>
    <n v="76"/>
    <n v="3.39"/>
    <n v="3.6887921650000002"/>
    <m/>
    <n v="1"/>
    <n v="8"/>
    <n v="399"/>
    <n v="98"/>
    <x v="0"/>
  </r>
  <r>
    <d v="1996-05-20T00:00:00"/>
    <x v="0"/>
    <n v="1"/>
    <n v="1"/>
    <x v="19"/>
    <n v="5"/>
    <x v="0"/>
    <n v="78"/>
    <n v="3.77"/>
    <n v="4.1022850919999998"/>
    <m/>
    <n v="1"/>
    <n v="8"/>
    <n v="399"/>
    <n v="98"/>
    <x v="0"/>
  </r>
  <r>
    <d v="1996-05-20T00:00:00"/>
    <x v="0"/>
    <n v="1"/>
    <n v="1"/>
    <x v="19"/>
    <n v="6"/>
    <x v="0"/>
    <n v="76"/>
    <n v="3.37"/>
    <n v="3.6670293799999998"/>
    <m/>
    <n v="1"/>
    <n v="8"/>
    <n v="399"/>
    <n v="98"/>
    <x v="0"/>
  </r>
  <r>
    <d v="1996-05-20T00:00:00"/>
    <x v="0"/>
    <n v="1"/>
    <n v="1"/>
    <x v="19"/>
    <n v="7"/>
    <x v="0"/>
    <n v="77"/>
    <n v="3.69"/>
    <n v="4.0152339499999998"/>
    <m/>
    <n v="1"/>
    <n v="8"/>
    <n v="399"/>
    <n v="98"/>
    <x v="0"/>
  </r>
  <r>
    <d v="1996-05-20T00:00:00"/>
    <x v="0"/>
    <n v="1"/>
    <n v="1"/>
    <x v="19"/>
    <n v="8"/>
    <x v="0"/>
    <n v="77"/>
    <n v="3.66"/>
    <n v="3.9825897709999998"/>
    <m/>
    <n v="1"/>
    <n v="8"/>
    <n v="399"/>
    <n v="98"/>
    <x v="0"/>
  </r>
  <r>
    <d v="1996-05-20T00:00:00"/>
    <x v="0"/>
    <n v="1"/>
    <n v="1"/>
    <x v="19"/>
    <n v="9"/>
    <x v="0"/>
    <n v="88"/>
    <n v="5.29"/>
    <n v="5.7562568010000001"/>
    <m/>
    <n v="1"/>
    <n v="8"/>
    <n v="399"/>
    <n v="98"/>
    <x v="0"/>
  </r>
  <r>
    <d v="1996-05-20T00:00:00"/>
    <x v="0"/>
    <n v="1"/>
    <n v="1"/>
    <x v="19"/>
    <n v="10"/>
    <x v="0"/>
    <n v="84"/>
    <n v="4.7300000000000004"/>
    <n v="5.146898803"/>
    <m/>
    <n v="1"/>
    <n v="8"/>
    <n v="399"/>
    <n v="98"/>
    <x v="0"/>
  </r>
  <r>
    <d v="1996-05-20T00:00:00"/>
    <x v="0"/>
    <n v="1"/>
    <n v="1"/>
    <x v="19"/>
    <n v="11"/>
    <x v="0"/>
    <n v="84"/>
    <n v="4.6100000000000003"/>
    <n v="5.016322089"/>
    <m/>
    <n v="1"/>
    <n v="8"/>
    <n v="399"/>
    <n v="98"/>
    <x v="0"/>
  </r>
  <r>
    <d v="1996-05-20T00:00:00"/>
    <x v="0"/>
    <n v="1"/>
    <n v="1"/>
    <x v="19"/>
    <n v="12"/>
    <x v="0"/>
    <n v="82"/>
    <n v="4.72"/>
    <n v="5.13601741"/>
    <m/>
    <n v="1"/>
    <n v="8"/>
    <n v="399"/>
    <n v="98"/>
    <x v="0"/>
  </r>
  <r>
    <d v="1996-05-20T00:00:00"/>
    <x v="0"/>
    <n v="1"/>
    <n v="1"/>
    <x v="19"/>
    <n v="13"/>
    <x v="1"/>
    <n v="78"/>
    <n v="3.61"/>
    <n v="3.9281828070000002"/>
    <m/>
    <n v="2"/>
    <n v="8"/>
    <n v="399"/>
    <n v="98"/>
    <x v="0"/>
  </r>
  <r>
    <d v="1996-05-20T00:00:00"/>
    <x v="0"/>
    <n v="1"/>
    <n v="1"/>
    <x v="19"/>
    <n v="14"/>
    <x v="1"/>
    <n v="83"/>
    <n v="4.5199999999999996"/>
    <n v="4.918389554"/>
    <m/>
    <n v="2"/>
    <n v="8"/>
    <n v="399"/>
    <n v="98"/>
    <x v="0"/>
  </r>
  <r>
    <d v="1996-05-20T00:00:00"/>
    <x v="0"/>
    <n v="1"/>
    <n v="1"/>
    <x v="19"/>
    <n v="15"/>
    <x v="0"/>
    <n v="85"/>
    <n v="5.16"/>
    <n v="5.6147986940000001"/>
    <m/>
    <n v="1"/>
    <n v="8"/>
    <n v="399"/>
    <n v="98"/>
    <x v="0"/>
  </r>
  <r>
    <d v="1996-05-20T00:00:00"/>
    <x v="0"/>
    <n v="1"/>
    <n v="1"/>
    <x v="19"/>
    <n v="16"/>
    <x v="0"/>
    <n v="94"/>
    <n v="6.25"/>
    <n v="6.8008705110000003"/>
    <m/>
    <n v="1"/>
    <n v="8"/>
    <n v="399"/>
    <n v="98"/>
    <x v="0"/>
  </r>
  <r>
    <d v="1996-05-20T00:00:00"/>
    <x v="0"/>
    <n v="1"/>
    <n v="1"/>
    <x v="19"/>
    <n v="17"/>
    <x v="1"/>
    <n v="81"/>
    <n v="4.6100000000000003"/>
    <n v="5.016322089"/>
    <m/>
    <n v="2"/>
    <n v="8"/>
    <n v="399"/>
    <n v="98"/>
    <x v="0"/>
  </r>
  <r>
    <d v="1996-05-20T00:00:00"/>
    <x v="0"/>
    <n v="1"/>
    <n v="1"/>
    <x v="19"/>
    <n v="18"/>
    <x v="0"/>
    <n v="76"/>
    <n v="3.48"/>
    <n v="3.7867247009999998"/>
    <m/>
    <n v="1"/>
    <n v="8"/>
    <n v="399"/>
    <n v="98"/>
    <x v="0"/>
  </r>
  <r>
    <d v="1996-05-20T00:00:00"/>
    <x v="0"/>
    <n v="1"/>
    <n v="1"/>
    <x v="19"/>
    <n v="19"/>
    <x v="0"/>
    <n v="79"/>
    <n v="3.69"/>
    <n v="4.0152339499999998"/>
    <m/>
    <n v="1"/>
    <n v="8"/>
    <n v="399"/>
    <n v="98"/>
    <x v="0"/>
  </r>
  <r>
    <d v="1996-05-20T00:00:00"/>
    <x v="0"/>
    <n v="1"/>
    <n v="1"/>
    <x v="19"/>
    <n v="20"/>
    <x v="0"/>
    <n v="86"/>
    <n v="4.96"/>
    <n v="5.3971708380000001"/>
    <m/>
    <n v="1"/>
    <n v="8"/>
    <n v="399"/>
    <n v="98"/>
    <x v="0"/>
  </r>
  <r>
    <d v="1996-05-20T00:00:00"/>
    <x v="0"/>
    <n v="1"/>
    <n v="1"/>
    <x v="19"/>
    <n v="21"/>
    <x v="0"/>
    <n v="77"/>
    <n v="3.37"/>
    <n v="3.6670293799999998"/>
    <m/>
    <n v="1"/>
    <n v="8"/>
    <n v="399"/>
    <n v="98"/>
    <x v="0"/>
  </r>
  <r>
    <d v="1996-05-20T00:00:00"/>
    <x v="0"/>
    <n v="1"/>
    <n v="1"/>
    <x v="19"/>
    <n v="22"/>
    <x v="0"/>
    <n v="80"/>
    <n v="4.04"/>
    <n v="4.3960826989999999"/>
    <m/>
    <n v="1"/>
    <n v="8"/>
    <n v="399"/>
    <n v="98"/>
    <x v="0"/>
  </r>
  <r>
    <d v="1996-05-20T00:00:00"/>
    <x v="0"/>
    <n v="1"/>
    <n v="1"/>
    <x v="19"/>
    <n v="23"/>
    <x v="0"/>
    <n v="75"/>
    <n v="3.38"/>
    <n v="3.6779107729999998"/>
    <m/>
    <n v="1"/>
    <n v="8"/>
    <n v="399"/>
    <n v="98"/>
    <x v="0"/>
  </r>
  <r>
    <d v="1996-05-20T00:00:00"/>
    <x v="0"/>
    <n v="1"/>
    <n v="1"/>
    <x v="19"/>
    <n v="24"/>
    <x v="0"/>
    <n v="83"/>
    <n v="4.5199999999999996"/>
    <n v="4.918389554"/>
    <m/>
    <n v="1"/>
    <n v="8"/>
    <n v="399"/>
    <n v="98"/>
    <x v="0"/>
  </r>
  <r>
    <d v="1996-05-20T00:00:00"/>
    <x v="0"/>
    <n v="1"/>
    <n v="1"/>
    <x v="19"/>
    <n v="25"/>
    <x v="0"/>
    <n v="79"/>
    <n v="3.99"/>
    <n v="4.3416757339999998"/>
    <m/>
    <n v="1"/>
    <n v="8"/>
    <n v="399"/>
    <n v="98"/>
    <x v="0"/>
  </r>
  <r>
    <d v="1996-05-20T00:00:00"/>
    <x v="0"/>
    <n v="1"/>
    <n v="1"/>
    <x v="19"/>
    <n v="26"/>
    <x v="1"/>
    <n v="83"/>
    <n v="4.3899999999999997"/>
    <n v="4.7769314469999999"/>
    <m/>
    <n v="2"/>
    <n v="8"/>
    <n v="399"/>
    <n v="98"/>
    <x v="0"/>
  </r>
  <r>
    <d v="1996-05-20T00:00:00"/>
    <x v="0"/>
    <n v="1"/>
    <n v="1"/>
    <x v="19"/>
    <n v="27"/>
    <x v="0"/>
    <n v="81"/>
    <n v="3.92"/>
    <n v="4.2655059849999999"/>
    <m/>
    <n v="1"/>
    <n v="8"/>
    <n v="399"/>
    <n v="98"/>
    <x v="0"/>
  </r>
  <r>
    <d v="1996-05-20T00:00:00"/>
    <x v="0"/>
    <n v="1"/>
    <n v="1"/>
    <x v="19"/>
    <n v="28"/>
    <x v="0"/>
    <n v="80"/>
    <n v="4.12"/>
    <n v="4.4831338409999999"/>
    <m/>
    <n v="1"/>
    <n v="8"/>
    <n v="399"/>
    <n v="98"/>
    <x v="0"/>
  </r>
  <r>
    <d v="1996-05-20T00:00:00"/>
    <x v="0"/>
    <n v="1"/>
    <n v="1"/>
    <x v="19"/>
    <n v="29"/>
    <x v="0"/>
    <n v="85"/>
    <n v="5.3"/>
    <n v="5.7671381940000002"/>
    <m/>
    <n v="1"/>
    <n v="8"/>
    <n v="399"/>
    <n v="98"/>
    <x v="0"/>
  </r>
  <r>
    <d v="1996-05-20T00:00:00"/>
    <x v="0"/>
    <n v="1"/>
    <n v="1"/>
    <x v="19"/>
    <n v="30"/>
    <x v="0"/>
    <n v="79"/>
    <n v="4.18"/>
    <n v="4.5484221979999999"/>
    <m/>
    <n v="1"/>
    <n v="8"/>
    <n v="399"/>
    <n v="98"/>
    <x v="0"/>
  </r>
  <r>
    <d v="1996-05-20T00:00:00"/>
    <x v="0"/>
    <n v="1"/>
    <n v="1"/>
    <x v="19"/>
    <n v="31"/>
    <x v="1"/>
    <n v="80"/>
    <n v="3.67"/>
    <n v="3.9934711639999998"/>
    <m/>
    <n v="2"/>
    <n v="8"/>
    <n v="399"/>
    <n v="98"/>
    <x v="0"/>
  </r>
  <r>
    <d v="1996-05-20T00:00:00"/>
    <x v="0"/>
    <n v="1"/>
    <n v="1"/>
    <x v="19"/>
    <n v="32"/>
    <x v="0"/>
    <n v="87"/>
    <n v="4.97"/>
    <n v="5.4080522310000001"/>
    <m/>
    <n v="1"/>
    <n v="8"/>
    <n v="399"/>
    <n v="98"/>
    <x v="0"/>
  </r>
  <r>
    <d v="1996-05-20T00:00:00"/>
    <x v="0"/>
    <n v="1"/>
    <n v="1"/>
    <x v="19"/>
    <n v="33"/>
    <x v="0"/>
    <n v="82"/>
    <n v="4.66"/>
    <n v="5.070729053"/>
    <m/>
    <n v="1"/>
    <n v="8"/>
    <n v="399"/>
    <n v="98"/>
    <x v="0"/>
  </r>
  <r>
    <d v="1996-05-20T00:00:00"/>
    <x v="0"/>
    <n v="1"/>
    <n v="1"/>
    <x v="19"/>
    <n v="34"/>
    <x v="0"/>
    <n v="85"/>
    <n v="4.7300000000000004"/>
    <n v="5.146898803"/>
    <m/>
    <n v="1"/>
    <n v="8"/>
    <n v="399"/>
    <n v="98"/>
    <x v="0"/>
  </r>
  <r>
    <d v="1996-05-20T00:00:00"/>
    <x v="0"/>
    <n v="1"/>
    <n v="1"/>
    <x v="19"/>
    <n v="35"/>
    <x v="0"/>
    <n v="74"/>
    <n v="3.26"/>
    <n v="3.5473340590000002"/>
    <m/>
    <n v="1"/>
    <n v="8"/>
    <n v="399"/>
    <n v="98"/>
    <x v="0"/>
  </r>
  <r>
    <d v="1996-05-20T00:00:00"/>
    <x v="0"/>
    <n v="1"/>
    <n v="1"/>
    <x v="19"/>
    <n v="36"/>
    <x v="0"/>
    <n v="84"/>
    <n v="4.78"/>
    <n v="5.201305767"/>
    <m/>
    <n v="1"/>
    <n v="8"/>
    <n v="399"/>
    <n v="98"/>
    <x v="0"/>
  </r>
  <r>
    <d v="1996-05-20T00:00:00"/>
    <x v="0"/>
    <n v="1"/>
    <n v="1"/>
    <x v="19"/>
    <n v="37"/>
    <x v="0"/>
    <n v="78"/>
    <n v="3.58"/>
    <n v="3.8955386289999998"/>
    <m/>
    <n v="1"/>
    <n v="8"/>
    <n v="399"/>
    <n v="98"/>
    <x v="0"/>
  </r>
  <r>
    <d v="1996-05-20T00:00:00"/>
    <x v="0"/>
    <n v="1"/>
    <n v="1"/>
    <x v="19"/>
    <n v="38"/>
    <x v="0"/>
    <n v="83"/>
    <n v="4.28"/>
    <n v="4.6572361259999999"/>
    <m/>
    <n v="1"/>
    <n v="8"/>
    <n v="399"/>
    <n v="98"/>
    <x v="0"/>
  </r>
  <r>
    <d v="1996-05-20T00:00:00"/>
    <x v="0"/>
    <n v="1"/>
    <n v="1"/>
    <x v="19"/>
    <n v="39"/>
    <x v="0"/>
    <n v="85"/>
    <n v="4.74"/>
    <n v="5.157780196"/>
    <m/>
    <n v="1"/>
    <n v="8"/>
    <n v="399"/>
    <n v="98"/>
    <x v="0"/>
  </r>
  <r>
    <d v="1996-05-20T00:00:00"/>
    <x v="0"/>
    <n v="1"/>
    <n v="1"/>
    <x v="19"/>
    <n v="40"/>
    <x v="0"/>
    <n v="85"/>
    <n v="4.78"/>
    <n v="5.201305767"/>
    <m/>
    <n v="1"/>
    <n v="8"/>
    <n v="399"/>
    <n v="98"/>
    <x v="0"/>
  </r>
  <r>
    <d v="1996-05-20T00:00:00"/>
    <x v="0"/>
    <n v="1"/>
    <n v="1"/>
    <x v="19"/>
    <n v="41"/>
    <x v="1"/>
    <n v="84"/>
    <n v="4.66"/>
    <n v="5.070729053"/>
    <m/>
    <n v="2"/>
    <n v="8"/>
    <n v="399"/>
    <n v="98"/>
    <x v="0"/>
  </r>
  <r>
    <d v="1996-05-20T00:00:00"/>
    <x v="0"/>
    <n v="1"/>
    <n v="1"/>
    <x v="19"/>
    <n v="42"/>
    <x v="0"/>
    <n v="75"/>
    <n v="3.44"/>
    <n v="3.7431991290000002"/>
    <m/>
    <n v="1"/>
    <n v="8"/>
    <n v="399"/>
    <n v="98"/>
    <x v="0"/>
  </r>
  <r>
    <d v="1996-05-20T00:00:00"/>
    <x v="0"/>
    <n v="1"/>
    <n v="1"/>
    <x v="19"/>
    <n v="43"/>
    <x v="0"/>
    <n v="79"/>
    <n v="4.01"/>
    <n v="4.3634385199999999"/>
    <m/>
    <n v="1"/>
    <n v="8"/>
    <n v="399"/>
    <n v="98"/>
    <x v="0"/>
  </r>
  <r>
    <d v="1996-05-20T00:00:00"/>
    <x v="0"/>
    <n v="1"/>
    <n v="1"/>
    <x v="19"/>
    <n v="44"/>
    <x v="0"/>
    <n v="81"/>
    <n v="4.58"/>
    <n v="4.983677911"/>
    <m/>
    <n v="1"/>
    <n v="8"/>
    <n v="399"/>
    <n v="98"/>
    <x v="0"/>
  </r>
  <r>
    <d v="1996-05-20T00:00:00"/>
    <x v="0"/>
    <n v="1"/>
    <n v="1"/>
    <x v="19"/>
    <n v="45"/>
    <x v="0"/>
    <n v="78"/>
    <n v="3.93"/>
    <n v="4.2763873779999999"/>
    <m/>
    <n v="1"/>
    <n v="8"/>
    <n v="399"/>
    <n v="98"/>
    <x v="0"/>
  </r>
  <r>
    <d v="1996-05-20T00:00:00"/>
    <x v="0"/>
    <n v="1"/>
    <n v="1"/>
    <x v="19"/>
    <n v="46"/>
    <x v="0"/>
    <n v="82"/>
    <n v="3.96"/>
    <n v="4.3090315559999999"/>
    <m/>
    <n v="1"/>
    <n v="8"/>
    <n v="399"/>
    <n v="98"/>
    <x v="0"/>
  </r>
  <r>
    <d v="1996-05-20T00:00:00"/>
    <x v="0"/>
    <n v="1"/>
    <n v="1"/>
    <x v="19"/>
    <n v="47"/>
    <x v="0"/>
    <n v="78"/>
    <n v="3.21"/>
    <n v="3.4929270950000002"/>
    <m/>
    <n v="1"/>
    <n v="8"/>
    <n v="399"/>
    <n v="98"/>
    <x v="0"/>
  </r>
  <r>
    <d v="1996-05-20T00:00:00"/>
    <x v="0"/>
    <n v="1"/>
    <n v="1"/>
    <x v="19"/>
    <n v="48"/>
    <x v="0"/>
    <n v="88"/>
    <n v="4.26"/>
    <n v="4.635473341"/>
    <m/>
    <n v="1"/>
    <n v="8"/>
    <n v="399"/>
    <n v="98"/>
    <x v="0"/>
  </r>
  <r>
    <d v="1996-05-20T00:00:00"/>
    <x v="0"/>
    <n v="1"/>
    <n v="1"/>
    <x v="19"/>
    <n v="49"/>
    <x v="0"/>
    <n v="76"/>
    <n v="2.72"/>
    <n v="2.9597388470000001"/>
    <m/>
    <n v="1"/>
    <n v="8"/>
    <n v="399"/>
    <n v="98"/>
    <x v="0"/>
  </r>
  <r>
    <d v="1996-05-20T00:00:00"/>
    <x v="0"/>
    <n v="1"/>
    <n v="1"/>
    <x v="19"/>
    <n v="50"/>
    <x v="0"/>
    <n v="76"/>
    <n v="3.05"/>
    <n v="3.3188248100000002"/>
    <m/>
    <n v="1"/>
    <n v="8"/>
    <n v="399"/>
    <n v="98"/>
    <x v="0"/>
  </r>
  <r>
    <d v="1996-05-20T00:00:00"/>
    <x v="0"/>
    <n v="1"/>
    <n v="1"/>
    <x v="19"/>
    <n v="51"/>
    <x v="0"/>
    <n v="78"/>
    <n v="3.29"/>
    <n v="3.5799782370000002"/>
    <m/>
    <n v="1"/>
    <n v="8"/>
    <n v="399"/>
    <n v="98"/>
    <x v="0"/>
  </r>
  <r>
    <d v="1996-05-20T00:00:00"/>
    <x v="0"/>
    <n v="1"/>
    <n v="1"/>
    <x v="19"/>
    <n v="52"/>
    <x v="0"/>
    <n v="78"/>
    <n v="3.42"/>
    <n v="3.7214363439999998"/>
    <m/>
    <n v="1"/>
    <n v="8"/>
    <n v="399"/>
    <n v="98"/>
    <x v="0"/>
  </r>
  <r>
    <d v="1996-05-20T00:00:00"/>
    <x v="0"/>
    <n v="1"/>
    <n v="1"/>
    <x v="19"/>
    <n v="53"/>
    <x v="0"/>
    <n v="81"/>
    <n v="3.7"/>
    <n v="4.0261153429999998"/>
    <m/>
    <n v="1"/>
    <n v="8"/>
    <n v="399"/>
    <n v="98"/>
    <x v="0"/>
  </r>
  <r>
    <d v="1996-05-20T00:00:00"/>
    <x v="0"/>
    <n v="1"/>
    <n v="1"/>
    <x v="19"/>
    <n v="54"/>
    <x v="0"/>
    <n v="78"/>
    <n v="3.07"/>
    <n v="3.3405875950000001"/>
    <m/>
    <n v="1"/>
    <n v="8"/>
    <n v="399"/>
    <n v="98"/>
    <x v="0"/>
  </r>
  <r>
    <d v="1996-05-20T00:00:00"/>
    <x v="0"/>
    <n v="1"/>
    <n v="1"/>
    <x v="19"/>
    <n v="55"/>
    <x v="1"/>
    <n v="82"/>
    <n v="3.05"/>
    <n v="3.3188248100000002"/>
    <m/>
    <n v="2"/>
    <n v="8"/>
    <n v="399"/>
    <n v="98"/>
    <x v="0"/>
  </r>
  <r>
    <d v="1996-05-20T00:00:00"/>
    <x v="0"/>
    <n v="1"/>
    <n v="1"/>
    <x v="19"/>
    <n v="56"/>
    <x v="0"/>
    <n v="74"/>
    <n v="2.4900000000000002"/>
    <n v="2.7094668120000001"/>
    <m/>
    <n v="1"/>
    <n v="8"/>
    <n v="399"/>
    <n v="98"/>
    <x v="0"/>
  </r>
  <r>
    <d v="1996-05-20T00:00:00"/>
    <x v="0"/>
    <n v="1"/>
    <n v="1"/>
    <x v="19"/>
    <n v="57"/>
    <x v="0"/>
    <n v="76"/>
    <n v="2.36"/>
    <n v="2.568008705"/>
    <m/>
    <n v="1"/>
    <n v="8"/>
    <n v="399"/>
    <n v="98"/>
    <x v="0"/>
  </r>
  <r>
    <d v="1996-05-20T00:00:00"/>
    <x v="0"/>
    <n v="1"/>
    <n v="1"/>
    <x v="19"/>
    <n v="58"/>
    <x v="0"/>
    <n v="87"/>
    <n v="4.03"/>
    <n v="4.3852013059999999"/>
    <m/>
    <n v="1"/>
    <n v="8"/>
    <n v="399"/>
    <n v="98"/>
    <x v="0"/>
  </r>
  <r>
    <d v="1996-05-20T00:00:00"/>
    <x v="0"/>
    <n v="1"/>
    <n v="1"/>
    <x v="19"/>
    <n v="59"/>
    <x v="0"/>
    <n v="76"/>
    <n v="2.44"/>
    <n v="2.6550598480000001"/>
    <m/>
    <n v="1"/>
    <n v="8"/>
    <n v="399"/>
    <n v="98"/>
    <x v="0"/>
  </r>
  <r>
    <d v="1996-05-20T00:00:00"/>
    <x v="0"/>
    <n v="1"/>
    <n v="1"/>
    <x v="19"/>
    <n v="60"/>
    <x v="0"/>
    <n v="75"/>
    <n v="2.82"/>
    <n v="3.0685527750000001"/>
    <m/>
    <n v="1"/>
    <n v="8"/>
    <n v="399"/>
    <n v="98"/>
    <x v="0"/>
  </r>
  <r>
    <d v="1996-05-20T00:00:00"/>
    <x v="0"/>
    <n v="1"/>
    <n v="1"/>
    <x v="19"/>
    <n v="61"/>
    <x v="0"/>
    <n v="77"/>
    <n v="2.68"/>
    <n v="2.916213275"/>
    <m/>
    <n v="1"/>
    <n v="8"/>
    <n v="399"/>
    <n v="98"/>
    <x v="0"/>
  </r>
  <r>
    <d v="1996-05-20T00:00:00"/>
    <x v="0"/>
    <n v="1"/>
    <n v="1"/>
    <x v="19"/>
    <n v="62"/>
    <x v="0"/>
    <n v="76"/>
    <n v="2.4500000000000002"/>
    <n v="2.66594124"/>
    <m/>
    <n v="1"/>
    <n v="8"/>
    <n v="399"/>
    <n v="98"/>
    <x v="0"/>
  </r>
  <r>
    <d v="1996-05-20T00:00:00"/>
    <x v="0"/>
    <n v="1"/>
    <n v="1"/>
    <x v="19"/>
    <n v="63"/>
    <x v="0"/>
    <n v="78"/>
    <n v="3.1"/>
    <n v="3.3732317740000002"/>
    <m/>
    <n v="1"/>
    <n v="8"/>
    <n v="399"/>
    <n v="98"/>
    <x v="0"/>
  </r>
  <r>
    <d v="1996-05-20T00:00:00"/>
    <x v="0"/>
    <n v="1"/>
    <n v="1"/>
    <x v="19"/>
    <n v="64"/>
    <x v="0"/>
    <n v="72"/>
    <n v="1.99"/>
    <n v="2.165397171"/>
    <m/>
    <n v="1"/>
    <n v="8"/>
    <n v="399"/>
    <n v="98"/>
    <x v="0"/>
  </r>
  <r>
    <d v="1996-05-26T00:00:00"/>
    <x v="0"/>
    <n v="1"/>
    <n v="1"/>
    <x v="19"/>
    <n v="1"/>
    <x v="0"/>
    <n v="82"/>
    <n v="4.6399999999999997"/>
    <n v="5.048966268"/>
    <m/>
    <n v="1"/>
    <n v="8"/>
    <n v="399"/>
    <n v="98"/>
    <x v="0"/>
  </r>
  <r>
    <d v="1996-05-26T00:00:00"/>
    <x v="0"/>
    <n v="1"/>
    <n v="1"/>
    <x v="19"/>
    <n v="2"/>
    <x v="0"/>
    <n v="83"/>
    <n v="4.1399999999999997"/>
    <n v="4.5048966269999999"/>
    <m/>
    <n v="1"/>
    <n v="8"/>
    <n v="399"/>
    <n v="98"/>
    <x v="0"/>
  </r>
  <r>
    <d v="1996-05-26T00:00:00"/>
    <x v="0"/>
    <n v="1"/>
    <n v="1"/>
    <x v="19"/>
    <n v="3"/>
    <x v="0"/>
    <n v="88"/>
    <n v="5.46"/>
    <n v="5.9412404790000002"/>
    <m/>
    <n v="1"/>
    <n v="8"/>
    <n v="399"/>
    <n v="98"/>
    <x v="0"/>
  </r>
  <r>
    <d v="1996-05-26T00:00:00"/>
    <x v="0"/>
    <n v="1"/>
    <n v="1"/>
    <x v="19"/>
    <n v="4"/>
    <x v="0"/>
    <n v="82"/>
    <n v="4.0599999999999996"/>
    <n v="4.4178454839999999"/>
    <m/>
    <n v="1"/>
    <n v="8"/>
    <n v="399"/>
    <n v="98"/>
    <x v="0"/>
  </r>
  <r>
    <d v="1996-05-26T00:00:00"/>
    <x v="0"/>
    <n v="1"/>
    <n v="1"/>
    <x v="19"/>
    <n v="5"/>
    <x v="0"/>
    <n v="82"/>
    <n v="4.43"/>
    <n v="4.8204570179999999"/>
    <m/>
    <n v="1"/>
    <n v="8"/>
    <n v="399"/>
    <n v="98"/>
    <x v="0"/>
  </r>
  <r>
    <d v="1996-05-26T00:00:00"/>
    <x v="0"/>
    <n v="1"/>
    <n v="1"/>
    <x v="19"/>
    <n v="6"/>
    <x v="1"/>
    <n v="80"/>
    <n v="4.4800000000000004"/>
    <n v="4.874863983"/>
    <m/>
    <n v="2"/>
    <n v="8"/>
    <n v="399"/>
    <n v="98"/>
    <x v="0"/>
  </r>
  <r>
    <d v="1996-05-26T00:00:00"/>
    <x v="0"/>
    <n v="1"/>
    <n v="1"/>
    <x v="19"/>
    <n v="7"/>
    <x v="0"/>
    <n v="81"/>
    <n v="4.1399999999999997"/>
    <n v="4.5048966269999999"/>
    <m/>
    <n v="1"/>
    <n v="8"/>
    <n v="399"/>
    <n v="98"/>
    <x v="0"/>
  </r>
  <r>
    <d v="1996-05-26T00:00:00"/>
    <x v="0"/>
    <n v="1"/>
    <n v="1"/>
    <x v="19"/>
    <n v="8"/>
    <x v="0"/>
    <n v="89"/>
    <n v="5.38"/>
    <n v="5.8541893360000001"/>
    <m/>
    <n v="1"/>
    <n v="8"/>
    <n v="399"/>
    <n v="98"/>
    <x v="0"/>
  </r>
  <r>
    <d v="1996-05-26T00:00:00"/>
    <x v="0"/>
    <n v="1"/>
    <n v="1"/>
    <x v="19"/>
    <n v="9"/>
    <x v="0"/>
    <n v="84"/>
    <n v="4.62"/>
    <n v="5.027203482"/>
    <m/>
    <n v="1"/>
    <n v="8"/>
    <n v="399"/>
    <n v="98"/>
    <x v="0"/>
  </r>
  <r>
    <d v="1996-05-26T00:00:00"/>
    <x v="0"/>
    <n v="1"/>
    <n v="1"/>
    <x v="19"/>
    <n v="10"/>
    <x v="0"/>
    <n v="75"/>
    <n v="3.13"/>
    <n v="3.4058759520000002"/>
    <m/>
    <n v="1"/>
    <n v="8"/>
    <n v="399"/>
    <n v="98"/>
    <x v="0"/>
  </r>
  <r>
    <d v="1996-05-26T00:00:00"/>
    <x v="0"/>
    <n v="1"/>
    <n v="1"/>
    <x v="19"/>
    <n v="11"/>
    <x v="0"/>
    <n v="80"/>
    <n v="4.41"/>
    <n v="4.798694233"/>
    <m/>
    <n v="1"/>
    <n v="8"/>
    <n v="399"/>
    <n v="98"/>
    <x v="0"/>
  </r>
  <r>
    <d v="1996-05-26T00:00:00"/>
    <x v="0"/>
    <n v="1"/>
    <n v="1"/>
    <x v="19"/>
    <n v="12"/>
    <x v="1"/>
    <n v="83"/>
    <n v="4.07"/>
    <n v="4.4287268769999999"/>
    <m/>
    <n v="2"/>
    <n v="8"/>
    <n v="399"/>
    <n v="98"/>
    <x v="0"/>
  </r>
  <r>
    <d v="1996-05-26T00:00:00"/>
    <x v="0"/>
    <n v="1"/>
    <n v="1"/>
    <x v="19"/>
    <n v="13"/>
    <x v="0"/>
    <n v="80"/>
    <n v="4.12"/>
    <n v="4.4831338409999999"/>
    <m/>
    <n v="1"/>
    <n v="8"/>
    <n v="399"/>
    <n v="98"/>
    <x v="0"/>
  </r>
  <r>
    <d v="1996-05-26T00:00:00"/>
    <x v="0"/>
    <n v="1"/>
    <n v="1"/>
    <x v="19"/>
    <n v="14"/>
    <x v="0"/>
    <n v="87"/>
    <n v="5.23"/>
    <n v="5.6909684440000001"/>
    <m/>
    <n v="1"/>
    <n v="8"/>
    <n v="399"/>
    <n v="98"/>
    <x v="0"/>
  </r>
  <r>
    <d v="1996-05-26T00:00:00"/>
    <x v="0"/>
    <n v="1"/>
    <n v="1"/>
    <x v="19"/>
    <n v="15"/>
    <x v="0"/>
    <n v="90"/>
    <n v="5.83"/>
    <n v="6.3438520130000002"/>
    <m/>
    <n v="1"/>
    <n v="8"/>
    <n v="399"/>
    <n v="98"/>
    <x v="0"/>
  </r>
  <r>
    <d v="1996-05-26T00:00:00"/>
    <x v="0"/>
    <n v="1"/>
    <n v="1"/>
    <x v="19"/>
    <n v="16"/>
    <x v="0"/>
    <n v="92"/>
    <n v="6.03"/>
    <n v="6.5614798690000002"/>
    <m/>
    <n v="1"/>
    <n v="8"/>
    <n v="399"/>
    <n v="98"/>
    <x v="0"/>
  </r>
  <r>
    <d v="1996-05-26T00:00:00"/>
    <x v="0"/>
    <n v="1"/>
    <n v="1"/>
    <x v="19"/>
    <n v="17"/>
    <x v="0"/>
    <n v="82"/>
    <n v="4.38"/>
    <n v="4.7660500539999999"/>
    <m/>
    <n v="1"/>
    <n v="8"/>
    <n v="399"/>
    <n v="98"/>
    <x v="0"/>
  </r>
  <r>
    <d v="1996-05-26T00:00:00"/>
    <x v="0"/>
    <n v="1"/>
    <n v="1"/>
    <x v="19"/>
    <n v="18"/>
    <x v="0"/>
    <n v="80"/>
    <n v="4.38"/>
    <n v="4.7660500539999999"/>
    <m/>
    <n v="1"/>
    <n v="8"/>
    <n v="399"/>
    <n v="98"/>
    <x v="0"/>
  </r>
  <r>
    <d v="1996-05-26T00:00:00"/>
    <x v="0"/>
    <n v="1"/>
    <n v="1"/>
    <x v="19"/>
    <n v="19"/>
    <x v="0"/>
    <n v="79"/>
    <n v="3.86"/>
    <n v="4.2002176279999999"/>
    <m/>
    <n v="1"/>
    <n v="8"/>
    <n v="399"/>
    <n v="98"/>
    <x v="0"/>
  </r>
  <r>
    <d v="1996-05-26T00:00:00"/>
    <x v="0"/>
    <n v="1"/>
    <n v="1"/>
    <x v="19"/>
    <n v="20"/>
    <x v="0"/>
    <n v="78"/>
    <n v="3.51"/>
    <n v="3.8193688790000002"/>
    <m/>
    <n v="1"/>
    <n v="8"/>
    <n v="399"/>
    <n v="98"/>
    <x v="0"/>
  </r>
  <r>
    <d v="1996-05-26T00:00:00"/>
    <x v="0"/>
    <n v="1"/>
    <n v="1"/>
    <x v="19"/>
    <n v="21"/>
    <x v="0"/>
    <n v="83"/>
    <n v="4.2699999999999996"/>
    <n v="4.6463547329999999"/>
    <m/>
    <n v="1"/>
    <n v="8"/>
    <n v="399"/>
    <n v="98"/>
    <x v="0"/>
  </r>
  <r>
    <d v="1996-05-26T00:00:00"/>
    <x v="0"/>
    <n v="1"/>
    <n v="1"/>
    <x v="19"/>
    <n v="22"/>
    <x v="0"/>
    <n v="86"/>
    <n v="5.03"/>
    <n v="5.4733405880000001"/>
    <m/>
    <n v="1"/>
    <n v="8"/>
    <n v="399"/>
    <n v="98"/>
    <x v="0"/>
  </r>
  <r>
    <d v="1996-05-26T00:00:00"/>
    <x v="0"/>
    <n v="1"/>
    <n v="1"/>
    <x v="19"/>
    <n v="23"/>
    <x v="0"/>
    <n v="87"/>
    <n v="5.04"/>
    <n v="5.4842219800000001"/>
    <m/>
    <n v="1"/>
    <n v="8"/>
    <n v="399"/>
    <n v="98"/>
    <x v="0"/>
  </r>
  <r>
    <d v="1996-05-26T00:00:00"/>
    <x v="0"/>
    <n v="1"/>
    <n v="1"/>
    <x v="19"/>
    <n v="24"/>
    <x v="0"/>
    <n v="86"/>
    <n v="5"/>
    <n v="5.4406964090000001"/>
    <m/>
    <n v="1"/>
    <n v="8"/>
    <n v="399"/>
    <n v="98"/>
    <x v="0"/>
  </r>
  <r>
    <d v="1996-05-26T00:00:00"/>
    <x v="0"/>
    <n v="1"/>
    <n v="1"/>
    <x v="19"/>
    <n v="25"/>
    <x v="0"/>
    <n v="80"/>
    <n v="3.75"/>
    <n v="4.0805223069999998"/>
    <m/>
    <n v="1"/>
    <n v="8"/>
    <n v="399"/>
    <n v="98"/>
    <x v="0"/>
  </r>
  <r>
    <d v="1996-05-26T00:00:00"/>
    <x v="0"/>
    <n v="1"/>
    <n v="1"/>
    <x v="19"/>
    <n v="26"/>
    <x v="0"/>
    <n v="92"/>
    <n v="6.12"/>
    <n v="6.6594124050000003"/>
    <m/>
    <n v="1"/>
    <n v="8"/>
    <n v="399"/>
    <n v="98"/>
    <x v="0"/>
  </r>
  <r>
    <d v="1996-05-26T00:00:00"/>
    <x v="0"/>
    <n v="1"/>
    <n v="1"/>
    <x v="19"/>
    <n v="27"/>
    <x v="0"/>
    <n v="82"/>
    <n v="3.94"/>
    <n v="4.2872687699999998"/>
    <m/>
    <n v="1"/>
    <n v="8"/>
    <n v="399"/>
    <n v="98"/>
    <x v="0"/>
  </r>
  <r>
    <d v="1996-05-26T00:00:00"/>
    <x v="0"/>
    <n v="1"/>
    <n v="1"/>
    <x v="19"/>
    <n v="28"/>
    <x v="0"/>
    <n v="71"/>
    <n v="2.4900000000000002"/>
    <n v="2.7094668120000001"/>
    <m/>
    <n v="1"/>
    <n v="8"/>
    <n v="399"/>
    <n v="98"/>
    <x v="0"/>
  </r>
  <r>
    <d v="1996-05-26T00:00:00"/>
    <x v="0"/>
    <n v="1"/>
    <n v="1"/>
    <x v="19"/>
    <n v="29"/>
    <x v="0"/>
    <n v="87"/>
    <n v="5.04"/>
    <n v="5.4842219800000001"/>
    <m/>
    <n v="1"/>
    <n v="8"/>
    <n v="399"/>
    <n v="98"/>
    <x v="0"/>
  </r>
  <r>
    <d v="1996-05-26T00:00:00"/>
    <x v="0"/>
    <n v="1"/>
    <n v="1"/>
    <x v="19"/>
    <n v="30"/>
    <x v="0"/>
    <n v="85"/>
    <n v="4.97"/>
    <n v="5.4080522310000001"/>
    <m/>
    <n v="1"/>
    <n v="8"/>
    <n v="399"/>
    <n v="98"/>
    <x v="0"/>
  </r>
  <r>
    <d v="1996-05-26T00:00:00"/>
    <x v="0"/>
    <n v="1"/>
    <n v="1"/>
    <x v="19"/>
    <n v="31"/>
    <x v="0"/>
    <n v="88"/>
    <n v="5.16"/>
    <n v="5.6147986940000001"/>
    <m/>
    <n v="1"/>
    <n v="8"/>
    <n v="399"/>
    <n v="98"/>
    <x v="0"/>
  </r>
  <r>
    <d v="1996-05-26T00:00:00"/>
    <x v="0"/>
    <n v="1"/>
    <n v="1"/>
    <x v="19"/>
    <n v="32"/>
    <x v="0"/>
    <n v="84"/>
    <n v="4.83"/>
    <n v="5.255712731"/>
    <m/>
    <n v="1"/>
    <n v="8"/>
    <n v="399"/>
    <n v="98"/>
    <x v="0"/>
  </r>
  <r>
    <d v="1996-05-26T00:00:00"/>
    <x v="0"/>
    <n v="1"/>
    <n v="1"/>
    <x v="19"/>
    <n v="33"/>
    <x v="0"/>
    <n v="84"/>
    <n v="4.4800000000000004"/>
    <n v="4.874863983"/>
    <m/>
    <n v="1"/>
    <n v="8"/>
    <n v="399"/>
    <n v="98"/>
    <x v="0"/>
  </r>
  <r>
    <d v="1996-05-26T00:00:00"/>
    <x v="0"/>
    <n v="1"/>
    <n v="1"/>
    <x v="19"/>
    <n v="34"/>
    <x v="0"/>
    <n v="75"/>
    <n v="3.36"/>
    <n v="3.6561479870000002"/>
    <m/>
    <n v="1"/>
    <n v="8"/>
    <n v="399"/>
    <n v="98"/>
    <x v="0"/>
  </r>
  <r>
    <d v="1996-05-26T00:00:00"/>
    <x v="0"/>
    <n v="1"/>
    <n v="1"/>
    <x v="19"/>
    <n v="35"/>
    <x v="0"/>
    <n v="79"/>
    <n v="3.45"/>
    <n v="3.7540805220000002"/>
    <m/>
    <n v="1"/>
    <n v="8"/>
    <n v="399"/>
    <n v="98"/>
    <x v="0"/>
  </r>
  <r>
    <d v="1996-05-26T00:00:00"/>
    <x v="0"/>
    <n v="1"/>
    <n v="1"/>
    <x v="19"/>
    <n v="36"/>
    <x v="0"/>
    <n v="90"/>
    <n v="5.12"/>
    <n v="5.5712731230000001"/>
    <m/>
    <n v="1"/>
    <n v="8"/>
    <n v="399"/>
    <n v="98"/>
    <x v="0"/>
  </r>
  <r>
    <d v="1996-05-26T00:00:00"/>
    <x v="0"/>
    <n v="1"/>
    <n v="1"/>
    <x v="19"/>
    <n v="37"/>
    <x v="0"/>
    <n v="81"/>
    <n v="3.89"/>
    <n v="4.2328618059999998"/>
    <m/>
    <n v="1"/>
    <n v="8"/>
    <n v="399"/>
    <n v="98"/>
    <x v="0"/>
  </r>
  <r>
    <d v="1996-05-26T00:00:00"/>
    <x v="0"/>
    <n v="1"/>
    <n v="1"/>
    <x v="19"/>
    <n v="38"/>
    <x v="0"/>
    <n v="79"/>
    <n v="3.77"/>
    <n v="4.1022850919999998"/>
    <m/>
    <n v="1"/>
    <n v="8"/>
    <n v="399"/>
    <n v="98"/>
    <x v="0"/>
  </r>
  <r>
    <d v="1996-05-26T00:00:00"/>
    <x v="0"/>
    <n v="1"/>
    <n v="1"/>
    <x v="19"/>
    <n v="39"/>
    <x v="1"/>
    <n v="88"/>
    <n v="6.19"/>
    <n v="6.7355821550000003"/>
    <m/>
    <n v="2"/>
    <n v="8"/>
    <n v="399"/>
    <n v="98"/>
    <x v="0"/>
  </r>
  <r>
    <d v="1996-05-26T00:00:00"/>
    <x v="0"/>
    <n v="1"/>
    <n v="1"/>
    <x v="19"/>
    <n v="40"/>
    <x v="1"/>
    <n v="82"/>
    <n v="4.46"/>
    <n v="4.853101197"/>
    <m/>
    <n v="2"/>
    <n v="8"/>
    <n v="399"/>
    <n v="98"/>
    <x v="0"/>
  </r>
  <r>
    <d v="1996-05-26T00:00:00"/>
    <x v="0"/>
    <n v="1"/>
    <n v="1"/>
    <x v="19"/>
    <n v="41"/>
    <x v="0"/>
    <n v="76"/>
    <n v="3.08"/>
    <n v="3.3514689880000001"/>
    <m/>
    <n v="1"/>
    <n v="8"/>
    <n v="399"/>
    <n v="98"/>
    <x v="0"/>
  </r>
  <r>
    <d v="1996-05-26T00:00:00"/>
    <x v="0"/>
    <n v="1"/>
    <n v="1"/>
    <x v="19"/>
    <n v="42"/>
    <x v="0"/>
    <n v="68"/>
    <n v="2.12"/>
    <n v="2.3068552769999999"/>
    <m/>
    <n v="1"/>
    <n v="8"/>
    <n v="399"/>
    <n v="98"/>
    <x v="0"/>
  </r>
  <r>
    <d v="1996-05-26T00:00:00"/>
    <x v="0"/>
    <n v="1"/>
    <n v="1"/>
    <x v="19"/>
    <n v="43"/>
    <x v="0"/>
    <n v="85"/>
    <n v="4.5199999999999996"/>
    <n v="4.918389554"/>
    <m/>
    <n v="1"/>
    <n v="8"/>
    <n v="399"/>
    <n v="98"/>
    <x v="0"/>
  </r>
  <r>
    <d v="1996-05-26T00:00:00"/>
    <x v="0"/>
    <n v="1"/>
    <n v="1"/>
    <x v="19"/>
    <n v="44"/>
    <x v="0"/>
    <n v="80"/>
    <n v="4.2300000000000004"/>
    <n v="4.6028291619999999"/>
    <m/>
    <n v="1"/>
    <n v="8"/>
    <n v="399"/>
    <n v="98"/>
    <x v="0"/>
  </r>
  <r>
    <d v="1996-05-26T00:00:00"/>
    <x v="0"/>
    <n v="1"/>
    <n v="1"/>
    <x v="19"/>
    <n v="45"/>
    <x v="0"/>
    <n v="83"/>
    <n v="4.1500000000000004"/>
    <n v="4.5157780199999999"/>
    <m/>
    <n v="1"/>
    <n v="8"/>
    <n v="399"/>
    <n v="98"/>
    <x v="0"/>
  </r>
  <r>
    <d v="1996-05-26T00:00:00"/>
    <x v="0"/>
    <n v="1"/>
    <n v="1"/>
    <x v="19"/>
    <n v="46"/>
    <x v="0"/>
    <n v="79"/>
    <n v="3.83"/>
    <n v="4.1675734489999998"/>
    <m/>
    <n v="1"/>
    <n v="8"/>
    <n v="399"/>
    <n v="98"/>
    <x v="0"/>
  </r>
  <r>
    <d v="1996-05-26T00:00:00"/>
    <x v="0"/>
    <n v="1"/>
    <n v="1"/>
    <x v="19"/>
    <n v="47"/>
    <x v="0"/>
    <n v="76"/>
    <n v="3.49"/>
    <n v="3.7976060939999998"/>
    <m/>
    <n v="1"/>
    <n v="8"/>
    <n v="399"/>
    <n v="98"/>
    <x v="0"/>
  </r>
  <r>
    <d v="1996-05-26T00:00:00"/>
    <x v="0"/>
    <n v="1"/>
    <n v="1"/>
    <x v="19"/>
    <n v="48"/>
    <x v="0"/>
    <n v="82"/>
    <n v="4.49"/>
    <n v="4.8857453749999999"/>
    <m/>
    <n v="1"/>
    <n v="8"/>
    <n v="399"/>
    <n v="98"/>
    <x v="0"/>
  </r>
  <r>
    <d v="1996-05-26T00:00:00"/>
    <x v="0"/>
    <n v="1"/>
    <n v="1"/>
    <x v="19"/>
    <n v="49"/>
    <x v="0"/>
    <n v="80"/>
    <n v="4.33"/>
    <n v="4.7116430899999999"/>
    <m/>
    <n v="1"/>
    <n v="8"/>
    <n v="399"/>
    <n v="98"/>
    <x v="0"/>
  </r>
  <r>
    <d v="1996-05-26T00:00:00"/>
    <x v="0"/>
    <n v="1"/>
    <n v="1"/>
    <x v="19"/>
    <n v="50"/>
    <x v="1"/>
    <n v="95"/>
    <n v="6.45"/>
    <n v="7.0184983680000004"/>
    <m/>
    <n v="2"/>
    <n v="8"/>
    <n v="399"/>
    <n v="98"/>
    <x v="0"/>
  </r>
  <r>
    <d v="1996-05-26T00:00:00"/>
    <x v="0"/>
    <n v="1"/>
    <n v="1"/>
    <x v="19"/>
    <n v="51"/>
    <x v="0"/>
    <n v="82"/>
    <n v="3.71"/>
    <n v="4.0369967359999999"/>
    <m/>
    <n v="1"/>
    <n v="8"/>
    <n v="399"/>
    <n v="98"/>
    <x v="0"/>
  </r>
  <r>
    <d v="1996-05-26T00:00:00"/>
    <x v="0"/>
    <n v="1"/>
    <n v="1"/>
    <x v="19"/>
    <n v="52"/>
    <x v="0"/>
    <n v="85"/>
    <n v="4.74"/>
    <n v="5.157780196"/>
    <m/>
    <n v="1"/>
    <n v="8"/>
    <n v="399"/>
    <n v="98"/>
    <x v="0"/>
  </r>
  <r>
    <d v="1996-05-26T00:00:00"/>
    <x v="0"/>
    <n v="1"/>
    <n v="1"/>
    <x v="19"/>
    <n v="53"/>
    <x v="1"/>
    <n v="84"/>
    <n v="5.03"/>
    <n v="5.4733405880000001"/>
    <m/>
    <n v="2"/>
    <n v="8"/>
    <n v="399"/>
    <n v="98"/>
    <x v="0"/>
  </r>
  <r>
    <d v="1996-05-26T00:00:00"/>
    <x v="0"/>
    <n v="1"/>
    <n v="1"/>
    <x v="19"/>
    <n v="54"/>
    <x v="0"/>
    <n v="70"/>
    <n v="2.39"/>
    <n v="2.6006528840000001"/>
    <m/>
    <n v="1"/>
    <n v="8"/>
    <n v="399"/>
    <n v="98"/>
    <x v="0"/>
  </r>
  <r>
    <d v="1996-05-26T00:00:00"/>
    <x v="0"/>
    <n v="1"/>
    <n v="1"/>
    <x v="19"/>
    <n v="55"/>
    <x v="0"/>
    <n v="85"/>
    <n v="4.5999999999999996"/>
    <n v="5.005440696"/>
    <m/>
    <n v="1"/>
    <n v="8"/>
    <n v="399"/>
    <n v="98"/>
    <x v="0"/>
  </r>
  <r>
    <d v="1996-05-26T00:00:00"/>
    <x v="0"/>
    <n v="1"/>
    <n v="1"/>
    <x v="19"/>
    <n v="56"/>
    <x v="0"/>
    <n v="80"/>
    <n v="3.7"/>
    <n v="4.0261153429999998"/>
    <m/>
    <n v="1"/>
    <n v="8"/>
    <n v="399"/>
    <n v="98"/>
    <x v="0"/>
  </r>
  <r>
    <d v="1996-05-26T00:00:00"/>
    <x v="0"/>
    <n v="1"/>
    <n v="1"/>
    <x v="19"/>
    <n v="57"/>
    <x v="0"/>
    <n v="85"/>
    <n v="5.05"/>
    <n v="5.4951033730000001"/>
    <m/>
    <n v="1"/>
    <n v="8"/>
    <n v="399"/>
    <n v="98"/>
    <x v="0"/>
  </r>
  <r>
    <d v="1996-05-26T00:00:00"/>
    <x v="0"/>
    <n v="1"/>
    <n v="1"/>
    <x v="19"/>
    <n v="58"/>
    <x v="0"/>
    <n v="79"/>
    <n v="3.89"/>
    <n v="4.2328618059999998"/>
    <m/>
    <n v="1"/>
    <n v="8"/>
    <n v="399"/>
    <n v="98"/>
    <x v="0"/>
  </r>
  <r>
    <d v="1996-05-26T00:00:00"/>
    <x v="0"/>
    <n v="1"/>
    <n v="1"/>
    <x v="19"/>
    <n v="59"/>
    <x v="0"/>
    <n v="84"/>
    <n v="4.3899999999999997"/>
    <n v="4.7769314469999999"/>
    <m/>
    <n v="1"/>
    <n v="8"/>
    <n v="399"/>
    <n v="98"/>
    <x v="0"/>
  </r>
  <r>
    <d v="1996-05-26T00:00:00"/>
    <x v="0"/>
    <n v="1"/>
    <n v="1"/>
    <x v="19"/>
    <n v="60"/>
    <x v="0"/>
    <n v="83"/>
    <n v="4.57"/>
    <n v="4.972796518"/>
    <m/>
    <n v="1"/>
    <n v="8"/>
    <n v="399"/>
    <n v="98"/>
    <x v="0"/>
  </r>
  <r>
    <d v="1996-05-26T00:00:00"/>
    <x v="0"/>
    <n v="1"/>
    <n v="1"/>
    <x v="19"/>
    <n v="61"/>
    <x v="0"/>
    <n v="59"/>
    <n v="1.53"/>
    <n v="1.6648531010000001"/>
    <m/>
    <n v="1"/>
    <n v="8"/>
    <n v="399"/>
    <n v="98"/>
    <x v="0"/>
  </r>
  <r>
    <d v="1996-05-26T00:00:00"/>
    <x v="0"/>
    <n v="1"/>
    <n v="1"/>
    <x v="19"/>
    <n v="62"/>
    <x v="0"/>
    <n v="83"/>
    <n v="4.16"/>
    <n v="4.5266594119999999"/>
    <m/>
    <n v="1"/>
    <n v="8"/>
    <n v="399"/>
    <n v="98"/>
    <x v="0"/>
  </r>
  <r>
    <d v="1996-05-26T00:00:00"/>
    <x v="0"/>
    <n v="1"/>
    <n v="1"/>
    <x v="19"/>
    <n v="63"/>
    <x v="1"/>
    <n v="84"/>
    <n v="4.53"/>
    <n v="4.929270947"/>
    <m/>
    <n v="2"/>
    <n v="8"/>
    <n v="399"/>
    <n v="98"/>
    <x v="0"/>
  </r>
  <r>
    <d v="1996-05-26T00:00:00"/>
    <x v="0"/>
    <n v="1"/>
    <n v="1"/>
    <x v="19"/>
    <n v="64"/>
    <x v="1"/>
    <n v="89"/>
    <n v="5.58"/>
    <n v="6.0718171930000002"/>
    <m/>
    <n v="2"/>
    <n v="8"/>
    <n v="399"/>
    <n v="98"/>
    <x v="0"/>
  </r>
  <r>
    <d v="1996-05-28T00:00:00"/>
    <x v="0"/>
    <n v="1"/>
    <n v="1"/>
    <x v="19"/>
    <n v="1"/>
    <x v="0"/>
    <n v="79"/>
    <n v="4.6500000000000004"/>
    <n v="5.0598476610000001"/>
    <m/>
    <n v="1"/>
    <n v="8"/>
    <n v="399"/>
    <n v="98"/>
    <x v="0"/>
  </r>
  <r>
    <d v="1996-05-28T00:00:00"/>
    <x v="0"/>
    <n v="1"/>
    <n v="1"/>
    <x v="19"/>
    <n v="2"/>
    <x v="0"/>
    <n v="85"/>
    <n v="5.27"/>
    <n v="5.7344940150000001"/>
    <m/>
    <n v="1"/>
    <n v="8"/>
    <n v="399"/>
    <n v="98"/>
    <x v="0"/>
  </r>
  <r>
    <d v="1996-05-28T00:00:00"/>
    <x v="0"/>
    <n v="1"/>
    <n v="1"/>
    <x v="19"/>
    <n v="3"/>
    <x v="0"/>
    <n v="83"/>
    <n v="5.07"/>
    <n v="5.5168661590000001"/>
    <m/>
    <n v="1"/>
    <n v="8"/>
    <n v="399"/>
    <n v="98"/>
    <x v="0"/>
  </r>
  <r>
    <d v="1996-05-28T00:00:00"/>
    <x v="0"/>
    <n v="1"/>
    <n v="1"/>
    <x v="19"/>
    <n v="4"/>
    <x v="0"/>
    <n v="74"/>
    <n v="3.65"/>
    <n v="3.9717083789999998"/>
    <m/>
    <n v="1"/>
    <n v="8"/>
    <n v="399"/>
    <n v="98"/>
    <x v="0"/>
  </r>
  <r>
    <d v="1996-05-28T00:00:00"/>
    <x v="0"/>
    <n v="1"/>
    <n v="1"/>
    <x v="19"/>
    <n v="5"/>
    <x v="0"/>
    <n v="71"/>
    <n v="2.98"/>
    <n v="3.2426550600000001"/>
    <m/>
    <n v="1"/>
    <n v="8"/>
    <n v="399"/>
    <n v="98"/>
    <x v="0"/>
  </r>
  <r>
    <d v="1996-05-28T00:00:00"/>
    <x v="0"/>
    <n v="1"/>
    <n v="1"/>
    <x v="19"/>
    <n v="6"/>
    <x v="0"/>
    <n v="80"/>
    <n v="4.84"/>
    <n v="5.266594124"/>
    <m/>
    <n v="1"/>
    <n v="8"/>
    <n v="399"/>
    <n v="98"/>
    <x v="0"/>
  </r>
  <r>
    <d v="1996-05-28T00:00:00"/>
    <x v="0"/>
    <n v="1"/>
    <n v="1"/>
    <x v="19"/>
    <n v="7"/>
    <x v="0"/>
    <n v="70"/>
    <n v="2.74"/>
    <n v="2.9815016320000001"/>
    <m/>
    <n v="1"/>
    <n v="8"/>
    <n v="399"/>
    <n v="98"/>
    <x v="0"/>
  </r>
  <r>
    <d v="1996-05-28T00:00:00"/>
    <x v="0"/>
    <n v="1"/>
    <n v="1"/>
    <x v="19"/>
    <n v="8"/>
    <x v="0"/>
    <n v="76"/>
    <n v="3.66"/>
    <n v="3.9825897709999998"/>
    <m/>
    <n v="1"/>
    <n v="8"/>
    <n v="399"/>
    <n v="98"/>
    <x v="0"/>
  </r>
  <r>
    <d v="1996-05-28T00:00:00"/>
    <x v="0"/>
    <n v="1"/>
    <n v="1"/>
    <x v="19"/>
    <n v="9"/>
    <x v="0"/>
    <n v="76"/>
    <n v="4.21"/>
    <n v="4.5810663759999999"/>
    <m/>
    <n v="1"/>
    <n v="8"/>
    <n v="399"/>
    <n v="98"/>
    <x v="0"/>
  </r>
  <r>
    <d v="1996-05-28T00:00:00"/>
    <x v="0"/>
    <n v="1"/>
    <n v="1"/>
    <x v="19"/>
    <n v="10"/>
    <x v="0"/>
    <n v="78"/>
    <n v="4.2300000000000004"/>
    <n v="4.6028291619999999"/>
    <m/>
    <n v="1"/>
    <n v="8"/>
    <n v="399"/>
    <n v="98"/>
    <x v="0"/>
  </r>
  <r>
    <d v="1996-05-28T00:00:00"/>
    <x v="0"/>
    <n v="1"/>
    <n v="1"/>
    <x v="19"/>
    <n v="11"/>
    <x v="0"/>
    <n v="72"/>
    <n v="3.25"/>
    <n v="3.5364526660000002"/>
    <m/>
    <n v="1"/>
    <n v="8"/>
    <n v="399"/>
    <n v="98"/>
    <x v="0"/>
  </r>
  <r>
    <d v="1996-05-28T00:00:00"/>
    <x v="0"/>
    <n v="1"/>
    <n v="1"/>
    <x v="19"/>
    <n v="12"/>
    <x v="0"/>
    <n v="69"/>
    <n v="2.66"/>
    <n v="2.8944504900000001"/>
    <m/>
    <n v="1"/>
    <n v="8"/>
    <n v="399"/>
    <n v="98"/>
    <x v="0"/>
  </r>
  <r>
    <d v="1996-05-28T00:00:00"/>
    <x v="0"/>
    <n v="1"/>
    <n v="1"/>
    <x v="19"/>
    <n v="13"/>
    <x v="0"/>
    <n v="67"/>
    <n v="2.73"/>
    <n v="2.9706202390000001"/>
    <m/>
    <n v="1"/>
    <n v="8"/>
    <n v="399"/>
    <n v="98"/>
    <x v="0"/>
  </r>
  <r>
    <d v="1996-05-28T00:00:00"/>
    <x v="0"/>
    <n v="1"/>
    <n v="1"/>
    <x v="19"/>
    <n v="14"/>
    <x v="1"/>
    <n v="84"/>
    <n v="5.34"/>
    <n v="5.8106637650000001"/>
    <m/>
    <n v="2"/>
    <n v="8"/>
    <n v="399"/>
    <n v="98"/>
    <x v="0"/>
  </r>
  <r>
    <d v="1996-05-28T00:00:00"/>
    <x v="0"/>
    <n v="1"/>
    <n v="1"/>
    <x v="19"/>
    <n v="15"/>
    <x v="0"/>
    <n v="65"/>
    <n v="2.25"/>
    <n v="2.448313384"/>
    <m/>
    <n v="1"/>
    <n v="8"/>
    <n v="399"/>
    <n v="98"/>
    <x v="0"/>
  </r>
  <r>
    <d v="1996-05-28T00:00:00"/>
    <x v="0"/>
    <n v="1"/>
    <n v="1"/>
    <x v="19"/>
    <n v="16"/>
    <x v="0"/>
    <n v="85"/>
    <n v="5.33"/>
    <n v="5.7997823720000001"/>
    <m/>
    <n v="1"/>
    <n v="8"/>
    <n v="399"/>
    <n v="98"/>
    <x v="0"/>
  </r>
  <r>
    <d v="1996-05-28T00:00:00"/>
    <x v="0"/>
    <n v="1"/>
    <n v="1"/>
    <x v="19"/>
    <n v="17"/>
    <x v="0"/>
    <n v="66"/>
    <n v="2.48"/>
    <n v="2.698585419"/>
    <m/>
    <n v="1"/>
    <n v="8"/>
    <n v="399"/>
    <n v="98"/>
    <x v="0"/>
  </r>
  <r>
    <d v="1996-05-28T00:00:00"/>
    <x v="0"/>
    <n v="1"/>
    <n v="1"/>
    <x v="19"/>
    <n v="18"/>
    <x v="0"/>
    <n v="71"/>
    <n v="3.1"/>
    <n v="3.3732317740000002"/>
    <m/>
    <n v="1"/>
    <n v="8"/>
    <n v="399"/>
    <n v="98"/>
    <x v="0"/>
  </r>
  <r>
    <d v="1996-05-28T00:00:00"/>
    <x v="0"/>
    <n v="1"/>
    <n v="1"/>
    <x v="19"/>
    <n v="19"/>
    <x v="0"/>
    <n v="72"/>
    <n v="3.16"/>
    <n v="3.4385201310000002"/>
    <m/>
    <n v="1"/>
    <n v="8"/>
    <n v="399"/>
    <n v="98"/>
    <x v="0"/>
  </r>
  <r>
    <d v="1996-05-28T00:00:00"/>
    <x v="0"/>
    <n v="1"/>
    <n v="1"/>
    <x v="19"/>
    <n v="20"/>
    <x v="0"/>
    <n v="78"/>
    <n v="4.04"/>
    <n v="4.3960826989999999"/>
    <m/>
    <n v="1"/>
    <n v="8"/>
    <n v="399"/>
    <n v="98"/>
    <x v="0"/>
  </r>
  <r>
    <d v="1996-05-28T00:00:00"/>
    <x v="0"/>
    <n v="1"/>
    <n v="1"/>
    <x v="19"/>
    <n v="21"/>
    <x v="0"/>
    <n v="77"/>
    <n v="3.62"/>
    <n v="3.9390641999999998"/>
    <m/>
    <n v="1"/>
    <n v="8"/>
    <n v="399"/>
    <n v="98"/>
    <x v="0"/>
  </r>
  <r>
    <d v="1996-05-28T00:00:00"/>
    <x v="0"/>
    <n v="1"/>
    <n v="1"/>
    <x v="19"/>
    <n v="22"/>
    <x v="0"/>
    <n v="66"/>
    <n v="2.33"/>
    <n v="2.535364527"/>
    <m/>
    <n v="1"/>
    <n v="8"/>
    <n v="399"/>
    <n v="98"/>
    <x v="0"/>
  </r>
  <r>
    <d v="1996-05-28T00:00:00"/>
    <x v="0"/>
    <n v="1"/>
    <n v="1"/>
    <x v="19"/>
    <n v="23"/>
    <x v="0"/>
    <n v="79"/>
    <n v="3.98"/>
    <n v="4.3307943419999999"/>
    <m/>
    <n v="1"/>
    <n v="8"/>
    <n v="399"/>
    <n v="98"/>
    <x v="0"/>
  </r>
  <r>
    <d v="1996-05-28T00:00:00"/>
    <x v="0"/>
    <n v="1"/>
    <n v="1"/>
    <x v="19"/>
    <n v="24"/>
    <x v="0"/>
    <n v="82"/>
    <n v="4.8099999999999996"/>
    <n v="5.2339499460000001"/>
    <m/>
    <n v="1"/>
    <n v="8"/>
    <n v="399"/>
    <n v="98"/>
    <x v="0"/>
  </r>
  <r>
    <d v="1996-05-30T00:00:00"/>
    <x v="0"/>
    <n v="1"/>
    <n v="1"/>
    <x v="19"/>
    <n v="1"/>
    <x v="0"/>
    <n v="70"/>
    <n v="2.68"/>
    <n v="2.916213275"/>
    <m/>
    <n v="1"/>
    <n v="8"/>
    <n v="399"/>
    <n v="98"/>
    <x v="0"/>
  </r>
  <r>
    <d v="1996-05-30T00:00:00"/>
    <x v="0"/>
    <n v="1"/>
    <n v="1"/>
    <x v="19"/>
    <n v="2"/>
    <x v="0"/>
    <n v="81"/>
    <n v="3.94"/>
    <n v="4.2872687699999998"/>
    <m/>
    <n v="1"/>
    <n v="8"/>
    <n v="399"/>
    <n v="98"/>
    <x v="0"/>
  </r>
  <r>
    <d v="1996-05-30T00:00:00"/>
    <x v="0"/>
    <n v="1"/>
    <n v="1"/>
    <x v="19"/>
    <n v="3"/>
    <x v="0"/>
    <n v="70"/>
    <n v="3.13"/>
    <n v="3.4058759520000002"/>
    <m/>
    <n v="1"/>
    <n v="8"/>
    <n v="399"/>
    <n v="98"/>
    <x v="0"/>
  </r>
  <r>
    <d v="1996-05-30T00:00:00"/>
    <x v="0"/>
    <n v="1"/>
    <n v="1"/>
    <x v="19"/>
    <n v="4"/>
    <x v="0"/>
    <n v="77"/>
    <n v="3.63"/>
    <n v="3.9499455929999998"/>
    <m/>
    <n v="1"/>
    <n v="8"/>
    <n v="399"/>
    <n v="98"/>
    <x v="0"/>
  </r>
  <r>
    <d v="1996-05-30T00:00:00"/>
    <x v="0"/>
    <n v="1"/>
    <n v="1"/>
    <x v="19"/>
    <n v="5"/>
    <x v="0"/>
    <n v="59"/>
    <n v="1.56"/>
    <n v="1.6974972800000001"/>
    <m/>
    <n v="1"/>
    <n v="8"/>
    <n v="399"/>
    <n v="98"/>
    <x v="0"/>
  </r>
  <r>
    <d v="1996-05-30T00:00:00"/>
    <x v="0"/>
    <n v="1"/>
    <n v="1"/>
    <x v="19"/>
    <n v="6"/>
    <x v="0"/>
    <n v="86"/>
    <n v="5.59"/>
    <n v="6.0826985850000002"/>
    <m/>
    <n v="1"/>
    <n v="8"/>
    <n v="399"/>
    <n v="98"/>
    <x v="0"/>
  </r>
  <r>
    <d v="1996-05-30T00:00:00"/>
    <x v="0"/>
    <n v="1"/>
    <n v="1"/>
    <x v="19"/>
    <n v="7"/>
    <x v="0"/>
    <n v="82"/>
    <n v="4.29"/>
    <n v="4.6681175189999999"/>
    <m/>
    <n v="1"/>
    <n v="8"/>
    <n v="399"/>
    <n v="98"/>
    <x v="0"/>
  </r>
  <r>
    <d v="1996-05-30T00:00:00"/>
    <x v="0"/>
    <n v="1"/>
    <n v="1"/>
    <x v="19"/>
    <n v="8"/>
    <x v="0"/>
    <n v="77"/>
    <n v="3.22"/>
    <n v="3.5038084870000001"/>
    <m/>
    <n v="1"/>
    <n v="8"/>
    <n v="399"/>
    <n v="98"/>
    <x v="0"/>
  </r>
  <r>
    <d v="1996-05-30T00:00:00"/>
    <x v="0"/>
    <n v="1"/>
    <n v="1"/>
    <x v="19"/>
    <n v="9"/>
    <x v="0"/>
    <n v="77"/>
    <n v="3.36"/>
    <n v="3.6561479870000002"/>
    <m/>
    <n v="1"/>
    <n v="8"/>
    <n v="399"/>
    <n v="98"/>
    <x v="0"/>
  </r>
  <r>
    <d v="1996-05-30T00:00:00"/>
    <x v="0"/>
    <n v="1"/>
    <n v="1"/>
    <x v="19"/>
    <n v="10"/>
    <x v="0"/>
    <n v="75"/>
    <n v="3.44"/>
    <n v="3.7431991290000002"/>
    <m/>
    <n v="1"/>
    <n v="8"/>
    <n v="399"/>
    <n v="98"/>
    <x v="0"/>
  </r>
  <r>
    <d v="1996-05-30T00:00:00"/>
    <x v="0"/>
    <n v="1"/>
    <n v="1"/>
    <x v="19"/>
    <n v="11"/>
    <x v="0"/>
    <n v="64"/>
    <n v="2.19"/>
    <n v="2.383025027"/>
    <m/>
    <n v="1"/>
    <n v="8"/>
    <n v="399"/>
    <n v="98"/>
    <x v="0"/>
  </r>
  <r>
    <d v="1996-05-30T00:00:00"/>
    <x v="0"/>
    <n v="1"/>
    <n v="1"/>
    <x v="19"/>
    <n v="12"/>
    <x v="0"/>
    <n v="76"/>
    <n v="3.27"/>
    <n v="3.5582154519999998"/>
    <m/>
    <n v="1"/>
    <n v="8"/>
    <n v="399"/>
    <n v="98"/>
    <x v="0"/>
  </r>
  <r>
    <d v="1996-05-30T00:00:00"/>
    <x v="0"/>
    <n v="1"/>
    <n v="1"/>
    <x v="19"/>
    <n v="13"/>
    <x v="0"/>
    <n v="72"/>
    <n v="2.82"/>
    <n v="3.0685527750000001"/>
    <m/>
    <n v="1"/>
    <n v="8"/>
    <n v="399"/>
    <n v="98"/>
    <x v="0"/>
  </r>
  <r>
    <d v="1996-05-30T00:00:00"/>
    <x v="0"/>
    <n v="1"/>
    <n v="1"/>
    <x v="19"/>
    <n v="14"/>
    <x v="0"/>
    <n v="78"/>
    <n v="4.09"/>
    <n v="4.4504896629999999"/>
    <m/>
    <n v="1"/>
    <n v="8"/>
    <n v="399"/>
    <n v="98"/>
    <x v="0"/>
  </r>
  <r>
    <d v="1996-05-30T00:00:00"/>
    <x v="0"/>
    <n v="1"/>
    <n v="1"/>
    <x v="19"/>
    <n v="15"/>
    <x v="0"/>
    <n v="78"/>
    <n v="3.87"/>
    <n v="4.2110990209999999"/>
    <m/>
    <n v="1"/>
    <n v="8"/>
    <n v="399"/>
    <n v="98"/>
    <x v="0"/>
  </r>
  <r>
    <d v="1996-05-30T00:00:00"/>
    <x v="0"/>
    <n v="1"/>
    <n v="1"/>
    <x v="19"/>
    <n v="16"/>
    <x v="0"/>
    <n v="79"/>
    <n v="3.63"/>
    <n v="3.9499455929999998"/>
    <m/>
    <n v="1"/>
    <n v="8"/>
    <n v="399"/>
    <n v="98"/>
    <x v="0"/>
  </r>
  <r>
    <d v="1996-05-30T00:00:00"/>
    <x v="0"/>
    <n v="1"/>
    <n v="1"/>
    <x v="19"/>
    <n v="17"/>
    <x v="0"/>
    <n v="75"/>
    <n v="3.41"/>
    <n v="3.7105549510000002"/>
    <m/>
    <n v="1"/>
    <n v="8"/>
    <n v="399"/>
    <n v="98"/>
    <x v="0"/>
  </r>
  <r>
    <d v="1996-05-30T00:00:00"/>
    <x v="0"/>
    <n v="1"/>
    <n v="1"/>
    <x v="19"/>
    <n v="18"/>
    <x v="0"/>
    <n v="78"/>
    <n v="3.76"/>
    <n v="4.0914036999999999"/>
    <m/>
    <n v="1"/>
    <n v="8"/>
    <n v="399"/>
    <n v="98"/>
    <x v="0"/>
  </r>
  <r>
    <d v="1996-05-30T00:00:00"/>
    <x v="0"/>
    <n v="1"/>
    <n v="1"/>
    <x v="19"/>
    <n v="19"/>
    <x v="0"/>
    <n v="78"/>
    <n v="3.45"/>
    <n v="3.7540805220000002"/>
    <m/>
    <n v="1"/>
    <n v="8"/>
    <n v="399"/>
    <n v="98"/>
    <x v="0"/>
  </r>
  <r>
    <d v="1997-05-03T00:00:00"/>
    <x v="0"/>
    <n v="1"/>
    <n v="1"/>
    <x v="20"/>
    <n v="47"/>
    <x v="0"/>
    <n v="65"/>
    <n v="2.029998779"/>
    <n v="2.1691303249999998"/>
    <m/>
    <n v="1"/>
    <n v="8"/>
    <n v="399"/>
    <m/>
    <x v="0"/>
  </r>
  <r>
    <d v="1997-05-03T00:00:00"/>
    <x v="0"/>
    <n v="1"/>
    <n v="1"/>
    <x v="20"/>
    <n v="49"/>
    <x v="0"/>
    <n v="63"/>
    <n v="1.919999123"/>
    <n v="2.0582828520000001"/>
    <m/>
    <n v="1"/>
    <n v="8"/>
    <n v="399"/>
    <m/>
    <x v="0"/>
  </r>
  <r>
    <d v="1997-05-03T00:00:00"/>
    <x v="0"/>
    <n v="1"/>
    <n v="1"/>
    <x v="20"/>
    <n v="55"/>
    <x v="0"/>
    <n v="59"/>
    <n v="1.7399997709999999"/>
    <n v="1.8768978119999999"/>
    <m/>
    <n v="1"/>
    <n v="8"/>
    <n v="399"/>
    <m/>
    <x v="0"/>
  </r>
  <r>
    <d v="1997-05-03T00:00:00"/>
    <x v="0"/>
    <n v="1"/>
    <n v="1"/>
    <x v="20"/>
    <n v="56"/>
    <x v="0"/>
    <n v="56"/>
    <n v="1.3999996189999999"/>
    <n v="1.5342798230000001"/>
    <m/>
    <n v="1"/>
    <n v="8"/>
    <n v="399"/>
    <m/>
    <x v="0"/>
  </r>
  <r>
    <d v="1997-05-03T00:00:00"/>
    <x v="0"/>
    <n v="1"/>
    <n v="1"/>
    <x v="20"/>
    <n v="57"/>
    <x v="0"/>
    <n v="66"/>
    <n v="2.2199993130000002"/>
    <n v="2.3605937959999999"/>
    <m/>
    <n v="1"/>
    <n v="8"/>
    <n v="399"/>
    <m/>
    <x v="0"/>
  </r>
  <r>
    <d v="1997-05-03T00:00:00"/>
    <x v="0"/>
    <n v="1"/>
    <n v="1"/>
    <x v="20"/>
    <n v="58"/>
    <x v="0"/>
    <n v="66"/>
    <n v="2.2299995419999998"/>
    <n v="2.3706703189999998"/>
    <m/>
    <n v="1"/>
    <n v="8"/>
    <n v="399"/>
    <m/>
    <x v="0"/>
  </r>
  <r>
    <d v="1997-05-03T00:00:00"/>
    <x v="0"/>
    <n v="1"/>
    <n v="1"/>
    <x v="20"/>
    <n v="82"/>
    <x v="0"/>
    <n v="62"/>
    <n v="1.789999962"/>
    <n v="1.927282333"/>
    <m/>
    <n v="1"/>
    <n v="8"/>
    <n v="399"/>
    <m/>
    <x v="0"/>
  </r>
  <r>
    <d v="1997-05-03T00:00:00"/>
    <x v="0"/>
    <n v="1"/>
    <n v="1"/>
    <x v="20"/>
    <n v="130"/>
    <x v="0"/>
    <n v="55"/>
    <n v="1.2099990839999999"/>
    <n v="1.3428163529999999"/>
    <m/>
    <n v="1"/>
    <n v="8"/>
    <n v="399"/>
    <m/>
    <x v="0"/>
  </r>
  <r>
    <d v="1997-05-03T00:00:00"/>
    <x v="0"/>
    <n v="1"/>
    <n v="1"/>
    <x v="20"/>
    <n v="141"/>
    <x v="0"/>
    <n v="58"/>
    <n v="1.579999924"/>
    <n v="1.7156658170000001"/>
    <m/>
    <n v="1"/>
    <n v="8"/>
    <n v="399"/>
    <m/>
    <x v="0"/>
  </r>
  <r>
    <d v="1997-05-03T00:00:00"/>
    <x v="0"/>
    <n v="1"/>
    <n v="1"/>
    <x v="20"/>
    <n v="143"/>
    <x v="0"/>
    <n v="62"/>
    <n v="1.9599990839999999"/>
    <n v="2.098590851"/>
    <m/>
    <n v="1"/>
    <n v="8"/>
    <n v="399"/>
    <m/>
    <x v="0"/>
  </r>
  <r>
    <d v="1997-05-03T00:00:00"/>
    <x v="0"/>
    <n v="1"/>
    <n v="1"/>
    <x v="20"/>
    <n v="147"/>
    <x v="0"/>
    <n v="66"/>
    <n v="2.1399993899999998"/>
    <n v="2.279977798"/>
    <m/>
    <n v="1"/>
    <n v="8"/>
    <n v="399"/>
    <m/>
    <x v="0"/>
  </r>
  <r>
    <d v="1997-05-03T00:00:00"/>
    <x v="0"/>
    <n v="1"/>
    <n v="1"/>
    <x v="20"/>
    <n v="256"/>
    <x v="0"/>
    <n v="59"/>
    <n v="1.7799997329999999"/>
    <n v="1.9172058110000001"/>
    <m/>
    <n v="1"/>
    <n v="8"/>
    <n v="399"/>
    <m/>
    <x v="0"/>
  </r>
  <r>
    <d v="1997-05-03T00:00:00"/>
    <x v="0"/>
    <n v="1"/>
    <n v="1"/>
    <x v="20"/>
    <n v="260"/>
    <x v="0"/>
    <n v="65"/>
    <n v="2.109998703"/>
    <n v="2.2497463230000001"/>
    <m/>
    <n v="1"/>
    <n v="8"/>
    <n v="399"/>
    <m/>
    <x v="0"/>
  </r>
  <r>
    <d v="1997-05-03T00:00:00"/>
    <x v="0"/>
    <n v="1"/>
    <n v="1"/>
    <x v="20"/>
    <n v="267"/>
    <x v="0"/>
    <n v="63"/>
    <n v="1.9899997709999999"/>
    <n v="2.128822327"/>
    <m/>
    <n v="1"/>
    <n v="8"/>
    <n v="399"/>
    <m/>
    <x v="0"/>
  </r>
  <r>
    <d v="1997-05-03T00:00:00"/>
    <x v="0"/>
    <n v="1"/>
    <n v="1"/>
    <x v="20"/>
    <n v="340"/>
    <x v="0"/>
    <n v="66"/>
    <n v="2.0899982449999999"/>
    <n v="2.2295913700000001"/>
    <m/>
    <n v="1"/>
    <n v="8"/>
    <n v="399"/>
    <m/>
    <x v="0"/>
  </r>
  <r>
    <d v="1997-05-03T00:00:00"/>
    <x v="0"/>
    <n v="1"/>
    <n v="1"/>
    <x v="20"/>
    <n v="352"/>
    <x v="0"/>
    <n v="63"/>
    <n v="1.9499998089999999"/>
    <n v="2.088514328"/>
    <m/>
    <n v="1"/>
    <n v="8"/>
    <n v="399"/>
    <m/>
    <x v="0"/>
  </r>
  <r>
    <d v="1997-05-03T00:00:00"/>
    <x v="0"/>
    <n v="1"/>
    <n v="1"/>
    <x v="20"/>
    <n v="380"/>
    <x v="0"/>
    <n v="65"/>
    <n v="2.189998627"/>
    <n v="2.3303623199999999"/>
    <m/>
    <n v="1"/>
    <n v="8"/>
    <n v="399"/>
    <m/>
    <x v="0"/>
  </r>
  <r>
    <d v="1997-05-03T00:00:00"/>
    <x v="0"/>
    <n v="1"/>
    <n v="1"/>
    <x v="20"/>
    <n v="404"/>
    <x v="0"/>
    <n v="61"/>
    <n v="1.4599990839999999"/>
    <n v="1.5947418209999999"/>
    <m/>
    <n v="1"/>
    <n v="8"/>
    <n v="399"/>
    <m/>
    <x v="0"/>
  </r>
  <r>
    <d v="1997-05-03T00:00:00"/>
    <x v="0"/>
    <n v="1"/>
    <n v="1"/>
    <x v="20"/>
    <n v="426"/>
    <x v="0"/>
    <n v="66"/>
    <n v="2.25"/>
    <n v="2.3908233640000001"/>
    <m/>
    <n v="1"/>
    <n v="8"/>
    <n v="399"/>
    <m/>
    <x v="0"/>
  </r>
  <r>
    <d v="1997-05-03T00:00:00"/>
    <x v="0"/>
    <n v="1"/>
    <n v="1"/>
    <x v="20"/>
    <n v="432"/>
    <x v="0"/>
    <n v="67"/>
    <n v="2.279998779"/>
    <n v="2.42105484"/>
    <m/>
    <n v="1"/>
    <n v="8"/>
    <n v="399"/>
    <m/>
    <x v="0"/>
  </r>
  <r>
    <d v="1997-05-03T00:00:00"/>
    <x v="0"/>
    <n v="1"/>
    <n v="1"/>
    <x v="20"/>
    <n v="435"/>
    <x v="0"/>
    <n v="64"/>
    <n v="1.9499998089999999"/>
    <n v="2.088514328"/>
    <m/>
    <n v="1"/>
    <n v="8"/>
    <n v="399"/>
    <m/>
    <x v="0"/>
  </r>
  <r>
    <d v="1997-05-03T00:00:00"/>
    <x v="0"/>
    <n v="1"/>
    <n v="1"/>
    <x v="20"/>
    <n v="448"/>
    <x v="0"/>
    <n v="63"/>
    <n v="1.8599996569999999"/>
    <n v="1.9978218080000001"/>
    <m/>
    <n v="1"/>
    <n v="8"/>
    <n v="399"/>
    <m/>
    <x v="0"/>
  </r>
  <r>
    <d v="1997-05-03T00:00:00"/>
    <x v="0"/>
    <n v="1"/>
    <n v="1"/>
    <x v="20"/>
    <n v="481"/>
    <x v="0"/>
    <n v="58"/>
    <n v="1.4499998089999999"/>
    <n v="1.584664345"/>
    <m/>
    <n v="1"/>
    <n v="8"/>
    <n v="399"/>
    <m/>
    <x v="0"/>
  </r>
  <r>
    <d v="1997-05-03T00:00:00"/>
    <x v="0"/>
    <n v="1"/>
    <n v="1"/>
    <x v="20"/>
    <n v="747"/>
    <x v="0"/>
    <n v="65"/>
    <n v="2.029998779"/>
    <n v="2.1691303249999998"/>
    <m/>
    <n v="1"/>
    <n v="8"/>
    <n v="399"/>
    <m/>
    <x v="0"/>
  </r>
  <r>
    <d v="1997-05-03T00:00:00"/>
    <x v="0"/>
    <n v="1"/>
    <n v="1"/>
    <x v="20"/>
    <n v="775"/>
    <x v="0"/>
    <n v="59"/>
    <n v="1.5199995040000001"/>
    <n v="1.655203819"/>
    <m/>
    <n v="1"/>
    <n v="8"/>
    <n v="399"/>
    <m/>
    <x v="0"/>
  </r>
  <r>
    <d v="1997-05-03T00:00:00"/>
    <x v="0"/>
    <n v="1"/>
    <n v="1"/>
    <x v="20"/>
    <n v="776"/>
    <x v="0"/>
    <n v="66"/>
    <n v="2.1999988560000001"/>
    <n v="2.3404388429999998"/>
    <m/>
    <n v="1"/>
    <n v="8"/>
    <n v="399"/>
    <m/>
    <x v="0"/>
  </r>
  <r>
    <d v="1997-05-03T00:00:00"/>
    <x v="0"/>
    <n v="1"/>
    <n v="1"/>
    <x v="20"/>
    <n v="804"/>
    <x v="0"/>
    <n v="63"/>
    <n v="1.9799995420000001"/>
    <n v="2.118745804"/>
    <m/>
    <n v="1"/>
    <n v="8"/>
    <n v="399"/>
    <m/>
    <x v="0"/>
  </r>
  <r>
    <d v="1997-05-03T00:00:00"/>
    <x v="0"/>
    <n v="1"/>
    <n v="1"/>
    <x v="20"/>
    <n v="841"/>
    <x v="0"/>
    <n v="60"/>
    <n v="1.5999994280000001"/>
    <n v="1.7358198170000001"/>
    <m/>
    <m/>
    <n v="8"/>
    <n v="399"/>
    <m/>
    <x v="0"/>
  </r>
  <r>
    <d v="1997-05-03T00:00:00"/>
    <x v="0"/>
    <n v="1"/>
    <n v="1"/>
    <x v="20"/>
    <n v="843"/>
    <x v="0"/>
    <n v="66"/>
    <n v="2.4299983979999999"/>
    <n v="2.5722103120000002"/>
    <m/>
    <m/>
    <n v="8"/>
    <n v="399"/>
    <m/>
    <x v="0"/>
  </r>
  <r>
    <d v="1997-05-03T00:00:00"/>
    <x v="0"/>
    <n v="1"/>
    <n v="1"/>
    <x v="20"/>
    <n v="851"/>
    <x v="0"/>
    <n v="57"/>
    <n v="1.539999962"/>
    <n v="1.675357819"/>
    <m/>
    <n v="1"/>
    <n v="8"/>
    <n v="399"/>
    <m/>
    <x v="0"/>
  </r>
  <r>
    <d v="1997-05-03T00:00:00"/>
    <x v="0"/>
    <n v="1"/>
    <n v="1"/>
    <x v="20"/>
    <n v="852"/>
    <x v="0"/>
    <n v="59"/>
    <n v="1.5999994280000001"/>
    <n v="1.7358198170000001"/>
    <m/>
    <n v="1"/>
    <n v="8"/>
    <n v="399"/>
    <m/>
    <x v="0"/>
  </r>
  <r>
    <d v="1997-05-03T00:00:00"/>
    <x v="0"/>
    <n v="1"/>
    <n v="1"/>
    <x v="20"/>
    <n v="873"/>
    <x v="0"/>
    <n v="65"/>
    <n v="1.9899997709999999"/>
    <n v="2.128822327"/>
    <m/>
    <n v="1"/>
    <n v="8"/>
    <n v="399"/>
    <m/>
    <x v="0"/>
  </r>
  <r>
    <d v="1997-05-03T00:00:00"/>
    <x v="0"/>
    <n v="1"/>
    <n v="1"/>
    <x v="20"/>
    <n v="875"/>
    <x v="0"/>
    <n v="65"/>
    <n v="2.1299991610000002"/>
    <n v="2.2698993679999999"/>
    <m/>
    <n v="1"/>
    <n v="8"/>
    <n v="399"/>
    <m/>
    <x v="0"/>
  </r>
  <r>
    <d v="1997-05-03T00:00:00"/>
    <x v="0"/>
    <n v="1"/>
    <n v="1"/>
    <x v="20"/>
    <n v="908"/>
    <x v="0"/>
    <n v="66"/>
    <n v="2.189998627"/>
    <n v="2.3303623199999999"/>
    <m/>
    <n v="1"/>
    <n v="8"/>
    <n v="399"/>
    <m/>
    <x v="0"/>
  </r>
  <r>
    <d v="1997-05-04T00:00:00"/>
    <x v="0"/>
    <n v="1"/>
    <n v="1"/>
    <x v="20"/>
    <n v="15"/>
    <x v="0"/>
    <n v="69"/>
    <n v="2.7599983219999999"/>
    <n v="2.9047508240000002"/>
    <m/>
    <n v="1"/>
    <n v="8"/>
    <n v="399"/>
    <m/>
    <x v="0"/>
  </r>
  <r>
    <d v="1997-05-04T00:00:00"/>
    <x v="0"/>
    <n v="1"/>
    <n v="1"/>
    <x v="20"/>
    <n v="16"/>
    <x v="0"/>
    <n v="67"/>
    <n v="2.4799995419999998"/>
    <n v="2.622594833"/>
    <m/>
    <n v="1"/>
    <n v="8"/>
    <n v="399"/>
    <m/>
    <x v="0"/>
  </r>
  <r>
    <d v="1997-05-04T00:00:00"/>
    <x v="0"/>
    <n v="1"/>
    <n v="1"/>
    <x v="20"/>
    <n v="39"/>
    <x v="0"/>
    <n v="68"/>
    <n v="2.689998627"/>
    <n v="2.8342113489999998"/>
    <m/>
    <n v="1"/>
    <n v="8"/>
    <n v="399"/>
    <m/>
    <x v="0"/>
  </r>
  <r>
    <d v="1997-05-04T00:00:00"/>
    <x v="0"/>
    <n v="1"/>
    <n v="1"/>
    <x v="20"/>
    <n v="48"/>
    <x v="0"/>
    <n v="70"/>
    <n v="2.529998779"/>
    <n v="2.6729793549999998"/>
    <m/>
    <n v="1"/>
    <n v="8"/>
    <n v="399"/>
    <m/>
    <x v="0"/>
  </r>
  <r>
    <d v="1997-05-04T00:00:00"/>
    <x v="0"/>
    <n v="1"/>
    <n v="1"/>
    <x v="20"/>
    <n v="50"/>
    <x v="0"/>
    <n v="69"/>
    <n v="2.5699996949999999"/>
    <n v="2.7132873540000002"/>
    <m/>
    <n v="1"/>
    <n v="8"/>
    <n v="399"/>
    <m/>
    <x v="0"/>
  </r>
  <r>
    <d v="1997-05-04T00:00:00"/>
    <x v="0"/>
    <n v="1"/>
    <n v="1"/>
    <x v="20"/>
    <n v="51"/>
    <x v="0"/>
    <n v="69"/>
    <n v="2.579999924"/>
    <n v="2.7233657839999998"/>
    <m/>
    <n v="1"/>
    <n v="8"/>
    <n v="399"/>
    <m/>
    <x v="0"/>
  </r>
  <r>
    <d v="1997-05-04T00:00:00"/>
    <x v="0"/>
    <n v="1"/>
    <n v="1"/>
    <x v="20"/>
    <n v="54"/>
    <x v="0"/>
    <n v="67"/>
    <n v="2.1199989320000001"/>
    <n v="2.259822845"/>
    <m/>
    <n v="1"/>
    <n v="8"/>
    <n v="399"/>
    <m/>
    <x v="0"/>
  </r>
  <r>
    <d v="1997-05-04T00:00:00"/>
    <x v="0"/>
    <n v="1"/>
    <n v="1"/>
    <x v="20"/>
    <n v="59"/>
    <x v="0"/>
    <n v="69"/>
    <n v="2.3899993899999998"/>
    <n v="2.5319023129999998"/>
    <m/>
    <n v="1"/>
    <n v="8"/>
    <n v="399"/>
    <m/>
    <x v="0"/>
  </r>
  <r>
    <d v="1997-05-04T00:00:00"/>
    <x v="0"/>
    <n v="1"/>
    <n v="1"/>
    <x v="20"/>
    <n v="71"/>
    <x v="0"/>
    <n v="70"/>
    <n v="2.7299995419999998"/>
    <n v="2.8745193480000002"/>
    <m/>
    <n v="1"/>
    <n v="8"/>
    <n v="399"/>
    <m/>
    <x v="0"/>
  </r>
  <r>
    <d v="1997-05-04T00:00:00"/>
    <x v="0"/>
    <n v="1"/>
    <n v="1"/>
    <x v="20"/>
    <n v="79"/>
    <x v="0"/>
    <n v="67"/>
    <n v="2.4799995419999998"/>
    <n v="2.622594833"/>
    <m/>
    <n v="1"/>
    <n v="8"/>
    <n v="399"/>
    <m/>
    <x v="0"/>
  </r>
  <r>
    <d v="1997-05-04T00:00:00"/>
    <x v="0"/>
    <n v="1"/>
    <n v="1"/>
    <x v="20"/>
    <n v="81"/>
    <x v="0"/>
    <n v="67"/>
    <n v="2.6299991610000002"/>
    <n v="2.7737503050000001"/>
    <m/>
    <n v="1"/>
    <n v="8"/>
    <n v="399"/>
    <m/>
    <x v="0"/>
  </r>
  <r>
    <d v="1997-05-04T00:00:00"/>
    <x v="0"/>
    <n v="1"/>
    <n v="1"/>
    <x v="20"/>
    <n v="86"/>
    <x v="0"/>
    <n v="67"/>
    <n v="2.0199985499999999"/>
    <n v="2.1590538019999999"/>
    <m/>
    <n v="1"/>
    <n v="8"/>
    <n v="399"/>
    <m/>
    <x v="0"/>
  </r>
  <r>
    <d v="1997-05-04T00:00:00"/>
    <x v="0"/>
    <n v="1"/>
    <n v="1"/>
    <x v="20"/>
    <n v="124"/>
    <x v="0"/>
    <n v="69"/>
    <n v="2.2699985499999999"/>
    <n v="2.4109783170000001"/>
    <m/>
    <n v="1"/>
    <n v="8"/>
    <n v="399"/>
    <m/>
    <x v="0"/>
  </r>
  <r>
    <d v="1997-05-04T00:00:00"/>
    <x v="0"/>
    <n v="1"/>
    <n v="1"/>
    <x v="20"/>
    <n v="126"/>
    <x v="0"/>
    <n v="68"/>
    <n v="2.3399982449999999"/>
    <n v="2.481517792"/>
    <m/>
    <n v="1"/>
    <n v="8"/>
    <n v="399"/>
    <m/>
    <x v="0"/>
  </r>
  <r>
    <d v="1997-05-04T00:00:00"/>
    <x v="0"/>
    <n v="1"/>
    <n v="1"/>
    <x v="20"/>
    <n v="129"/>
    <x v="0"/>
    <n v="69"/>
    <n v="2.609998703"/>
    <n v="2.7535953520000001"/>
    <m/>
    <n v="1"/>
    <n v="8"/>
    <n v="399"/>
    <m/>
    <x v="0"/>
  </r>
  <r>
    <d v="1997-05-04T00:00:00"/>
    <x v="0"/>
    <n v="1"/>
    <n v="1"/>
    <x v="20"/>
    <n v="134"/>
    <x v="0"/>
    <n v="67"/>
    <n v="2.2899990080000001"/>
    <n v="2.431131363"/>
    <m/>
    <n v="1"/>
    <n v="8"/>
    <n v="399"/>
    <m/>
    <x v="0"/>
  </r>
  <r>
    <d v="1997-05-04T00:00:00"/>
    <x v="0"/>
    <n v="1"/>
    <n v="1"/>
    <x v="20"/>
    <n v="142"/>
    <x v="0"/>
    <n v="67"/>
    <n v="2.2599983219999999"/>
    <n v="2.4009017940000001"/>
    <m/>
    <n v="1"/>
    <n v="8"/>
    <n v="399"/>
    <m/>
    <x v="0"/>
  </r>
  <r>
    <d v="1997-05-04T00:00:00"/>
    <x v="0"/>
    <n v="1"/>
    <n v="1"/>
    <x v="20"/>
    <n v="148"/>
    <x v="0"/>
    <n v="67"/>
    <n v="2.2199993130000002"/>
    <n v="2.3605937959999999"/>
    <m/>
    <n v="1"/>
    <n v="8"/>
    <n v="399"/>
    <m/>
    <x v="0"/>
  </r>
  <r>
    <d v="1997-05-04T00:00:00"/>
    <x v="0"/>
    <n v="1"/>
    <n v="1"/>
    <x v="20"/>
    <n v="179"/>
    <x v="0"/>
    <n v="67"/>
    <n v="2.1799983979999999"/>
    <n v="2.3202857969999999"/>
    <m/>
    <n v="1"/>
    <n v="8"/>
    <n v="399"/>
    <m/>
    <x v="0"/>
  </r>
  <r>
    <d v="1997-05-04T00:00:00"/>
    <x v="0"/>
    <n v="1"/>
    <n v="1"/>
    <x v="20"/>
    <n v="190"/>
    <x v="0"/>
    <n v="69"/>
    <n v="2.4699993130000002"/>
    <n v="2.6125183110000001"/>
    <m/>
    <n v="1"/>
    <n v="8"/>
    <n v="399"/>
    <m/>
    <x v="0"/>
  </r>
  <r>
    <d v="1997-05-04T00:00:00"/>
    <x v="0"/>
    <n v="1"/>
    <n v="1"/>
    <x v="20"/>
    <n v="191"/>
    <x v="0"/>
    <n v="68"/>
    <n v="2.2699985499999999"/>
    <n v="2.4109783170000001"/>
    <m/>
    <n v="1"/>
    <n v="8"/>
    <n v="399"/>
    <m/>
    <x v="0"/>
  </r>
  <r>
    <d v="1997-05-04T00:00:00"/>
    <x v="0"/>
    <n v="1"/>
    <n v="1"/>
    <x v="20"/>
    <n v="203"/>
    <x v="0"/>
    <n v="67"/>
    <n v="2.3699989320000001"/>
    <n v="2.5117473600000002"/>
    <m/>
    <n v="1"/>
    <n v="8"/>
    <n v="399"/>
    <m/>
    <x v="0"/>
  </r>
  <r>
    <d v="1997-05-04T00:00:00"/>
    <x v="0"/>
    <n v="1"/>
    <n v="1"/>
    <x v="20"/>
    <n v="210"/>
    <x v="0"/>
    <n v="68"/>
    <n v="2.4599990840000001"/>
    <n v="2.6024417880000001"/>
    <m/>
    <n v="1"/>
    <n v="8"/>
    <n v="399"/>
    <m/>
    <x v="0"/>
  </r>
  <r>
    <d v="1997-05-04T00:00:00"/>
    <x v="0"/>
    <n v="1"/>
    <n v="1"/>
    <x v="20"/>
    <n v="228"/>
    <x v="0"/>
    <n v="68"/>
    <n v="2.779998779"/>
    <n v="2.9249057770000002"/>
    <m/>
    <n v="1"/>
    <n v="8"/>
    <n v="399"/>
    <m/>
    <x v="0"/>
  </r>
  <r>
    <d v="1997-05-04T00:00:00"/>
    <x v="0"/>
    <n v="1"/>
    <n v="1"/>
    <x v="20"/>
    <n v="255"/>
    <x v="0"/>
    <n v="69"/>
    <n v="2.4199981689999999"/>
    <n v="2.5621337890000002"/>
    <m/>
    <n v="1"/>
    <n v="8"/>
    <n v="399"/>
    <m/>
    <x v="0"/>
  </r>
  <r>
    <d v="1997-05-04T00:00:00"/>
    <x v="0"/>
    <n v="1"/>
    <n v="1"/>
    <x v="20"/>
    <n v="259"/>
    <x v="0"/>
    <n v="67"/>
    <n v="2.1799983979999999"/>
    <n v="2.3202857969999999"/>
    <m/>
    <n v="1"/>
    <n v="8"/>
    <n v="399"/>
    <m/>
    <x v="0"/>
  </r>
  <r>
    <d v="1997-05-04T00:00:00"/>
    <x v="0"/>
    <n v="1"/>
    <n v="1"/>
    <x v="20"/>
    <n v="268"/>
    <x v="0"/>
    <n v="68"/>
    <n v="2.2699985499999999"/>
    <n v="2.4109783170000001"/>
    <m/>
    <n v="1"/>
    <n v="8"/>
    <n v="399"/>
    <m/>
    <x v="0"/>
  </r>
  <r>
    <d v="1997-05-04T00:00:00"/>
    <x v="0"/>
    <n v="1"/>
    <n v="1"/>
    <x v="20"/>
    <n v="293"/>
    <x v="0"/>
    <n v="67"/>
    <n v="2.0899982449999999"/>
    <n v="2.2295913700000001"/>
    <m/>
    <n v="1"/>
    <n v="8"/>
    <n v="399"/>
    <m/>
    <x v="0"/>
  </r>
  <r>
    <d v="1997-05-04T00:00:00"/>
    <x v="0"/>
    <n v="1"/>
    <n v="1"/>
    <x v="20"/>
    <n v="303"/>
    <x v="0"/>
    <n v="68"/>
    <n v="2.7699985499999999"/>
    <n v="2.9148273470000001"/>
    <m/>
    <n v="1"/>
    <n v="8"/>
    <n v="399"/>
    <m/>
    <x v="0"/>
  </r>
  <r>
    <d v="1997-05-04T00:00:00"/>
    <x v="0"/>
    <n v="1"/>
    <n v="1"/>
    <x v="20"/>
    <n v="308"/>
    <x v="0"/>
    <n v="68"/>
    <n v="2.5699996949999999"/>
    <n v="2.7132873540000002"/>
    <m/>
    <n v="1"/>
    <n v="8"/>
    <n v="399"/>
    <m/>
    <x v="0"/>
  </r>
  <r>
    <d v="1997-05-04T00:00:00"/>
    <x v="0"/>
    <n v="1"/>
    <n v="1"/>
    <x v="20"/>
    <n v="325"/>
    <x v="0"/>
    <n v="67"/>
    <n v="2.279998779"/>
    <n v="2.42105484"/>
    <m/>
    <n v="1"/>
    <n v="8"/>
    <n v="399"/>
    <m/>
    <x v="0"/>
  </r>
  <r>
    <d v="1997-05-04T00:00:00"/>
    <x v="0"/>
    <n v="1"/>
    <n v="1"/>
    <x v="20"/>
    <n v="327"/>
    <x v="0"/>
    <n v="67"/>
    <n v="2.3499984739999999"/>
    <n v="2.4915943149999999"/>
    <m/>
    <n v="1"/>
    <n v="8"/>
    <n v="399"/>
    <m/>
    <x v="0"/>
  </r>
  <r>
    <d v="1997-05-04T00:00:00"/>
    <x v="0"/>
    <n v="1"/>
    <n v="1"/>
    <x v="20"/>
    <n v="328"/>
    <x v="0"/>
    <n v="67"/>
    <n v="2.3499984739999999"/>
    <n v="2.4915943149999999"/>
    <m/>
    <n v="1"/>
    <n v="8"/>
    <n v="399"/>
    <m/>
    <x v="0"/>
  </r>
  <r>
    <d v="1997-05-04T00:00:00"/>
    <x v="0"/>
    <n v="1"/>
    <n v="1"/>
    <x v="20"/>
    <n v="330"/>
    <x v="0"/>
    <n v="67"/>
    <n v="2.1399993899999998"/>
    <n v="2.279977798"/>
    <m/>
    <n v="1"/>
    <n v="8"/>
    <n v="399"/>
    <m/>
    <x v="0"/>
  </r>
  <r>
    <d v="1997-05-04T00:00:00"/>
    <x v="0"/>
    <n v="1"/>
    <n v="1"/>
    <x v="20"/>
    <n v="368"/>
    <x v="0"/>
    <n v="67"/>
    <n v="2.1799983979999999"/>
    <n v="2.3202857969999999"/>
    <m/>
    <n v="1"/>
    <n v="8"/>
    <n v="399"/>
    <m/>
    <x v="0"/>
  </r>
  <r>
    <d v="1997-05-04T00:00:00"/>
    <x v="0"/>
    <n v="1"/>
    <n v="1"/>
    <x v="20"/>
    <n v="381"/>
    <x v="0"/>
    <n v="68"/>
    <n v="2.5199985499999999"/>
    <n v="2.6629028319999999"/>
    <m/>
    <n v="1"/>
    <n v="8"/>
    <n v="399"/>
    <m/>
    <x v="0"/>
  </r>
  <r>
    <d v="1997-05-04T00:00:00"/>
    <x v="0"/>
    <n v="1"/>
    <n v="1"/>
    <x v="20"/>
    <n v="400"/>
    <x v="0"/>
    <n v="69"/>
    <n v="2.689998627"/>
    <n v="2.8342113489999998"/>
    <m/>
    <n v="1"/>
    <n v="8"/>
    <n v="399"/>
    <m/>
    <x v="0"/>
  </r>
  <r>
    <d v="1997-05-04T00:00:00"/>
    <x v="0"/>
    <n v="1"/>
    <n v="1"/>
    <x v="20"/>
    <n v="414"/>
    <x v="0"/>
    <n v="67"/>
    <n v="2.359998703"/>
    <n v="2.5016708369999998"/>
    <m/>
    <n v="1"/>
    <n v="8"/>
    <n v="399"/>
    <m/>
    <x v="0"/>
  </r>
  <r>
    <d v="1997-05-04T00:00:00"/>
    <x v="0"/>
    <n v="1"/>
    <n v="1"/>
    <x v="20"/>
    <n v="418"/>
    <x v="0"/>
    <n v="69"/>
    <n v="2.8499984739999999"/>
    <n v="2.9954433439999999"/>
    <m/>
    <n v="1"/>
    <n v="8"/>
    <n v="399"/>
    <m/>
    <x v="0"/>
  </r>
  <r>
    <d v="1997-05-04T00:00:00"/>
    <x v="0"/>
    <n v="1"/>
    <n v="1"/>
    <x v="20"/>
    <n v="428"/>
    <x v="0"/>
    <n v="68"/>
    <n v="2.3699989320000001"/>
    <n v="2.5117473600000002"/>
    <m/>
    <n v="1"/>
    <n v="8"/>
    <n v="399"/>
    <m/>
    <x v="0"/>
  </r>
  <r>
    <d v="1997-05-04T00:00:00"/>
    <x v="0"/>
    <n v="1"/>
    <n v="1"/>
    <x v="20"/>
    <n v="431"/>
    <x v="0"/>
    <n v="67"/>
    <n v="2.3999996189999999"/>
    <n v="2.5419788360000002"/>
    <m/>
    <n v="1"/>
    <n v="8"/>
    <n v="399"/>
    <m/>
    <x v="0"/>
  </r>
  <r>
    <d v="1997-05-04T00:00:00"/>
    <x v="0"/>
    <n v="1"/>
    <n v="1"/>
    <x v="20"/>
    <n v="433"/>
    <x v="0"/>
    <n v="68"/>
    <n v="2.5399990080000001"/>
    <n v="2.6830577849999999"/>
    <m/>
    <n v="1"/>
    <n v="8"/>
    <n v="399"/>
    <m/>
    <x v="0"/>
  </r>
  <r>
    <d v="1997-05-04T00:00:00"/>
    <x v="0"/>
    <n v="1"/>
    <n v="1"/>
    <x v="20"/>
    <n v="436"/>
    <x v="0"/>
    <n v="68"/>
    <n v="2.6199989320000001"/>
    <n v="2.7636737820000001"/>
    <m/>
    <n v="1"/>
    <n v="8"/>
    <n v="399"/>
    <m/>
    <x v="0"/>
  </r>
  <r>
    <d v="1997-05-04T00:00:00"/>
    <x v="0"/>
    <n v="1"/>
    <n v="1"/>
    <x v="20"/>
    <n v="440"/>
    <x v="0"/>
    <n v="68"/>
    <n v="2.4099998469999999"/>
    <n v="2.5520553590000001"/>
    <m/>
    <n v="1"/>
    <n v="8"/>
    <n v="399"/>
    <m/>
    <x v="0"/>
  </r>
  <r>
    <d v="1997-05-04T00:00:00"/>
    <x v="0"/>
    <n v="1"/>
    <n v="1"/>
    <x v="20"/>
    <n v="447"/>
    <x v="0"/>
    <n v="70"/>
    <n v="1.829999924"/>
    <n v="1.9675903320000001"/>
    <m/>
    <n v="1"/>
    <n v="8"/>
    <n v="399"/>
    <m/>
    <x v="0"/>
  </r>
  <r>
    <d v="1997-05-04T00:00:00"/>
    <x v="0"/>
    <n v="1"/>
    <n v="1"/>
    <x v="20"/>
    <n v="575"/>
    <x v="0"/>
    <n v="68"/>
    <n v="2.3699989320000001"/>
    <n v="2.5117473600000002"/>
    <m/>
    <n v="1"/>
    <n v="8"/>
    <n v="399"/>
    <m/>
    <x v="0"/>
  </r>
  <r>
    <d v="1997-05-04T00:00:00"/>
    <x v="0"/>
    <n v="1"/>
    <n v="1"/>
    <x v="20"/>
    <n v="577"/>
    <x v="0"/>
    <n v="67"/>
    <n v="2.439998627"/>
    <n v="2.5822868350000001"/>
    <m/>
    <n v="1"/>
    <n v="8"/>
    <n v="399"/>
    <m/>
    <x v="0"/>
  </r>
  <r>
    <d v="1997-05-04T00:00:00"/>
    <x v="0"/>
    <n v="1"/>
    <n v="1"/>
    <x v="20"/>
    <n v="654"/>
    <x v="0"/>
    <n v="69"/>
    <n v="2.75"/>
    <n v="2.8946743009999998"/>
    <m/>
    <n v="1"/>
    <n v="8"/>
    <n v="399"/>
    <m/>
    <x v="0"/>
  </r>
  <r>
    <d v="1997-05-04T00:00:00"/>
    <x v="0"/>
    <n v="1"/>
    <n v="1"/>
    <x v="20"/>
    <n v="698"/>
    <x v="0"/>
    <n v="68"/>
    <n v="2.3399982449999999"/>
    <n v="2.481517792"/>
    <m/>
    <n v="1"/>
    <n v="8"/>
    <n v="399"/>
    <m/>
    <x v="0"/>
  </r>
  <r>
    <d v="1997-05-04T00:00:00"/>
    <x v="0"/>
    <n v="1"/>
    <n v="1"/>
    <x v="20"/>
    <n v="705"/>
    <x v="0"/>
    <n v="67"/>
    <n v="2.5899982449999999"/>
    <n v="2.7334423069999998"/>
    <m/>
    <n v="1"/>
    <n v="8"/>
    <n v="399"/>
    <m/>
    <x v="0"/>
  </r>
  <r>
    <d v="1997-05-04T00:00:00"/>
    <x v="0"/>
    <n v="1"/>
    <n v="1"/>
    <x v="20"/>
    <n v="712"/>
    <x v="0"/>
    <n v="67"/>
    <n v="2.3499984739999999"/>
    <n v="2.4915943149999999"/>
    <m/>
    <n v="1"/>
    <n v="8"/>
    <n v="399"/>
    <m/>
    <x v="0"/>
  </r>
  <r>
    <d v="1997-05-04T00:00:00"/>
    <x v="0"/>
    <n v="1"/>
    <n v="1"/>
    <x v="20"/>
    <n v="729"/>
    <x v="0"/>
    <n v="69"/>
    <n v="2.8999996189999999"/>
    <n v="3.0458297729999999"/>
    <m/>
    <n v="1"/>
    <n v="8"/>
    <n v="399"/>
    <m/>
    <x v="0"/>
  </r>
  <r>
    <d v="1997-05-04T00:00:00"/>
    <x v="0"/>
    <n v="1"/>
    <n v="1"/>
    <x v="20"/>
    <n v="772"/>
    <x v="0"/>
    <n v="67"/>
    <n v="2.0499992370000002"/>
    <n v="2.1892833710000001"/>
    <m/>
    <n v="1"/>
    <n v="8"/>
    <n v="399"/>
    <m/>
    <x v="0"/>
  </r>
  <r>
    <d v="1997-05-04T00:00:00"/>
    <x v="0"/>
    <n v="1"/>
    <n v="1"/>
    <x v="20"/>
    <n v="794"/>
    <x v="0"/>
    <n v="68"/>
    <n v="2.579999924"/>
    <n v="2.7233657839999998"/>
    <m/>
    <n v="1"/>
    <n v="8"/>
    <n v="399"/>
    <m/>
    <x v="0"/>
  </r>
  <r>
    <d v="1997-05-04T00:00:00"/>
    <x v="0"/>
    <n v="1"/>
    <n v="1"/>
    <x v="20"/>
    <n v="800"/>
    <x v="0"/>
    <n v="68"/>
    <n v="2.5499992370000002"/>
    <n v="2.6931343079999999"/>
    <m/>
    <n v="1"/>
    <n v="8"/>
    <n v="399"/>
    <m/>
    <x v="0"/>
  </r>
  <r>
    <d v="1997-05-04T00:00:00"/>
    <x v="0"/>
    <n v="1"/>
    <n v="1"/>
    <x v="20"/>
    <n v="807"/>
    <x v="0"/>
    <n v="67"/>
    <n v="2.329999924"/>
    <n v="2.4714393619999999"/>
    <m/>
    <n v="1"/>
    <n v="8"/>
    <n v="399"/>
    <m/>
    <x v="0"/>
  </r>
  <r>
    <d v="1997-05-04T00:00:00"/>
    <x v="0"/>
    <n v="1"/>
    <n v="1"/>
    <x v="20"/>
    <n v="809"/>
    <x v="0"/>
    <n v="67"/>
    <n v="2.4199981689999999"/>
    <n v="2.5621337890000002"/>
    <m/>
    <n v="1"/>
    <n v="8"/>
    <n v="399"/>
    <m/>
    <x v="0"/>
  </r>
  <r>
    <d v="1997-05-04T00:00:00"/>
    <x v="0"/>
    <n v="1"/>
    <n v="1"/>
    <x v="20"/>
    <n v="832"/>
    <x v="0"/>
    <n v="69"/>
    <n v="2.5699996949999999"/>
    <n v="2.7132873540000002"/>
    <m/>
    <n v="1"/>
    <n v="8"/>
    <n v="399"/>
    <m/>
    <x v="0"/>
  </r>
  <r>
    <d v="1997-05-04T00:00:00"/>
    <x v="0"/>
    <n v="1"/>
    <n v="1"/>
    <x v="20"/>
    <n v="837"/>
    <x v="0"/>
    <n v="69"/>
    <n v="3.0999984739999999"/>
    <n v="3.2473697659999998"/>
    <m/>
    <n v="1"/>
    <n v="8"/>
    <n v="399"/>
    <m/>
    <x v="0"/>
  </r>
  <r>
    <d v="1997-05-04T00:00:00"/>
    <x v="0"/>
    <n v="1"/>
    <n v="1"/>
    <x v="20"/>
    <n v="858"/>
    <x v="0"/>
    <n v="69"/>
    <n v="2.3199996949999999"/>
    <n v="2.461362839"/>
    <m/>
    <n v="1"/>
    <n v="8"/>
    <n v="399"/>
    <m/>
    <x v="0"/>
  </r>
  <r>
    <d v="1997-05-04T00:00:00"/>
    <x v="0"/>
    <n v="1"/>
    <n v="1"/>
    <x v="20"/>
    <n v="890"/>
    <x v="0"/>
    <n v="67"/>
    <n v="2.0699996949999999"/>
    <n v="2.2094383240000002"/>
    <m/>
    <n v="1"/>
    <n v="8"/>
    <n v="399"/>
    <m/>
    <x v="0"/>
  </r>
  <r>
    <d v="1997-05-07T00:00:00"/>
    <x v="0"/>
    <n v="1"/>
    <n v="1"/>
    <x v="20"/>
    <n v="4"/>
    <x v="0"/>
    <n v="71"/>
    <n v="2.7599983219999999"/>
    <n v="2.9047508240000002"/>
    <m/>
    <n v="1"/>
    <n v="8"/>
    <n v="399"/>
    <m/>
    <x v="0"/>
  </r>
  <r>
    <d v="1997-05-07T00:00:00"/>
    <x v="0"/>
    <n v="1"/>
    <n v="1"/>
    <x v="20"/>
    <n v="40"/>
    <x v="0"/>
    <n v="71"/>
    <n v="2.8499984739999999"/>
    <n v="2.9954433439999999"/>
    <m/>
    <n v="1"/>
    <n v="8"/>
    <n v="399"/>
    <m/>
    <x v="0"/>
  </r>
  <r>
    <d v="1997-05-07T00:00:00"/>
    <x v="0"/>
    <n v="1"/>
    <n v="1"/>
    <x v="20"/>
    <n v="52"/>
    <x v="0"/>
    <n v="71"/>
    <n v="3.0899982449999999"/>
    <n v="3.2372913360000002"/>
    <m/>
    <n v="1"/>
    <n v="8"/>
    <n v="399"/>
    <m/>
    <x v="0"/>
  </r>
  <r>
    <d v="1997-05-07T00:00:00"/>
    <x v="0"/>
    <n v="1"/>
    <n v="1"/>
    <x v="20"/>
    <n v="53"/>
    <x v="0"/>
    <n v="71"/>
    <n v="2.8099994659999998"/>
    <n v="2.955135345"/>
    <m/>
    <n v="1"/>
    <n v="8"/>
    <n v="399"/>
    <m/>
    <x v="0"/>
  </r>
  <r>
    <d v="1997-05-07T00:00:00"/>
    <x v="0"/>
    <n v="1"/>
    <n v="1"/>
    <x v="20"/>
    <n v="72"/>
    <x v="0"/>
    <n v="71"/>
    <n v="3.2299995419999998"/>
    <n v="3.3783702849999999"/>
    <m/>
    <n v="1"/>
    <n v="8"/>
    <n v="399"/>
    <m/>
    <x v="0"/>
  </r>
  <r>
    <d v="1997-05-07T00:00:00"/>
    <x v="0"/>
    <n v="1"/>
    <n v="1"/>
    <x v="20"/>
    <n v="80"/>
    <x v="0"/>
    <n v="71"/>
    <n v="2.9899997709999999"/>
    <n v="3.1365222930000001"/>
    <m/>
    <n v="1"/>
    <n v="8"/>
    <n v="399"/>
    <m/>
    <x v="0"/>
  </r>
  <r>
    <d v="1997-05-07T00:00:00"/>
    <x v="0"/>
    <n v="1"/>
    <n v="1"/>
    <x v="20"/>
    <n v="83"/>
    <x v="0"/>
    <n v="72"/>
    <n v="3.1499996189999999"/>
    <n v="3.2977542880000001"/>
    <m/>
    <n v="1"/>
    <n v="8"/>
    <n v="399"/>
    <m/>
    <x v="0"/>
  </r>
  <r>
    <d v="1997-05-07T00:00:00"/>
    <x v="0"/>
    <n v="1"/>
    <n v="1"/>
    <x v="20"/>
    <n v="85"/>
    <x v="0"/>
    <n v="71"/>
    <n v="3.1299991610000002"/>
    <n v="3.2775993350000001"/>
    <m/>
    <n v="1"/>
    <n v="8"/>
    <n v="399"/>
    <m/>
    <x v="0"/>
  </r>
  <r>
    <d v="1997-05-07T00:00:00"/>
    <x v="0"/>
    <n v="1"/>
    <n v="1"/>
    <x v="20"/>
    <n v="90"/>
    <x v="0"/>
    <n v="71"/>
    <n v="3.1299991610000002"/>
    <n v="3.2775993350000001"/>
    <m/>
    <n v="1"/>
    <n v="8"/>
    <n v="399"/>
    <m/>
    <x v="0"/>
  </r>
  <r>
    <d v="1997-05-07T00:00:00"/>
    <x v="0"/>
    <n v="1"/>
    <n v="1"/>
    <x v="20"/>
    <n v="91"/>
    <x v="0"/>
    <n v="72"/>
    <n v="3.5599994659999998"/>
    <n v="3.7109107969999999"/>
    <m/>
    <n v="1"/>
    <n v="8"/>
    <n v="399"/>
    <m/>
    <x v="0"/>
  </r>
  <r>
    <d v="1997-05-07T00:00:00"/>
    <x v="0"/>
    <n v="1"/>
    <n v="1"/>
    <x v="20"/>
    <n v="92"/>
    <x v="0"/>
    <n v="70"/>
    <n v="2.609998703"/>
    <n v="2.7535953520000001"/>
    <m/>
    <n v="1"/>
    <n v="8"/>
    <n v="399"/>
    <m/>
    <x v="0"/>
  </r>
  <r>
    <d v="1997-05-07T00:00:00"/>
    <x v="0"/>
    <n v="1"/>
    <n v="1"/>
    <x v="20"/>
    <n v="93"/>
    <x v="0"/>
    <n v="73"/>
    <n v="3.2599983219999999"/>
    <n v="3.4086017609999999"/>
    <m/>
    <n v="1"/>
    <n v="8"/>
    <n v="399"/>
    <m/>
    <x v="0"/>
  </r>
  <r>
    <d v="1997-05-07T00:00:00"/>
    <x v="0"/>
    <n v="1"/>
    <n v="1"/>
    <x v="20"/>
    <n v="100"/>
    <x v="0"/>
    <n v="70"/>
    <n v="2.9799995419999998"/>
    <n v="3.1264457700000001"/>
    <m/>
    <n v="1"/>
    <n v="8"/>
    <n v="399"/>
    <m/>
    <x v="0"/>
  </r>
  <r>
    <d v="1997-05-07T00:00:00"/>
    <x v="0"/>
    <n v="1"/>
    <n v="1"/>
    <x v="20"/>
    <n v="111"/>
    <x v="0"/>
    <n v="71"/>
    <n v="2.9299983979999999"/>
    <n v="3.0760593410000001"/>
    <m/>
    <n v="1"/>
    <n v="8"/>
    <n v="399"/>
    <m/>
    <x v="0"/>
  </r>
  <r>
    <d v="1997-05-07T00:00:00"/>
    <x v="0"/>
    <n v="1"/>
    <n v="1"/>
    <x v="20"/>
    <n v="125"/>
    <x v="0"/>
    <n v="71"/>
    <n v="2.5599994659999998"/>
    <n v="2.7032108309999998"/>
    <m/>
    <n v="1"/>
    <n v="8"/>
    <n v="399"/>
    <m/>
    <x v="0"/>
  </r>
  <r>
    <d v="1997-05-07T00:00:00"/>
    <x v="0"/>
    <n v="1"/>
    <n v="1"/>
    <x v="20"/>
    <n v="140"/>
    <x v="0"/>
    <n v="71"/>
    <n v="2.75"/>
    <n v="2.8946743009999998"/>
    <m/>
    <n v="1"/>
    <n v="8"/>
    <n v="399"/>
    <m/>
    <x v="0"/>
  </r>
  <r>
    <d v="1997-05-07T00:00:00"/>
    <x v="0"/>
    <n v="1"/>
    <n v="1"/>
    <x v="20"/>
    <n v="145"/>
    <x v="0"/>
    <n v="72"/>
    <n v="2.9899997709999999"/>
    <n v="3.1365222930000001"/>
    <m/>
    <n v="1"/>
    <n v="8"/>
    <n v="399"/>
    <m/>
    <x v="0"/>
  </r>
  <r>
    <d v="1997-05-07T00:00:00"/>
    <x v="0"/>
    <n v="1"/>
    <n v="1"/>
    <x v="20"/>
    <n v="146"/>
    <x v="0"/>
    <n v="71"/>
    <n v="2.7899990080000001"/>
    <n v="2.9349823000000002"/>
    <m/>
    <n v="1"/>
    <n v="8"/>
    <n v="399"/>
    <m/>
    <x v="0"/>
  </r>
  <r>
    <d v="1997-05-07T00:00:00"/>
    <x v="0"/>
    <n v="1"/>
    <n v="1"/>
    <x v="20"/>
    <n v="159"/>
    <x v="0"/>
    <n v="72"/>
    <n v="2.7399997709999999"/>
    <n v="2.8845977779999998"/>
    <m/>
    <n v="1"/>
    <n v="8"/>
    <n v="399"/>
    <m/>
    <x v="0"/>
  </r>
  <r>
    <d v="1997-05-07T00:00:00"/>
    <x v="0"/>
    <n v="1"/>
    <n v="1"/>
    <x v="20"/>
    <n v="162"/>
    <x v="0"/>
    <n v="71"/>
    <n v="2.8799991610000002"/>
    <n v="3.0256748199999999"/>
    <m/>
    <n v="1"/>
    <n v="8"/>
    <n v="399"/>
    <m/>
    <x v="0"/>
  </r>
  <r>
    <d v="1997-05-07T00:00:00"/>
    <x v="0"/>
    <n v="1"/>
    <n v="1"/>
    <x v="20"/>
    <n v="178"/>
    <x v="0"/>
    <n v="71"/>
    <n v="2.8499984739999999"/>
    <n v="2.9954433439999999"/>
    <m/>
    <n v="1"/>
    <n v="8"/>
    <n v="399"/>
    <m/>
    <x v="0"/>
  </r>
  <r>
    <d v="1997-05-07T00:00:00"/>
    <x v="0"/>
    <n v="1"/>
    <n v="1"/>
    <x v="20"/>
    <n v="192"/>
    <x v="0"/>
    <n v="72"/>
    <n v="2.4599990840000001"/>
    <n v="2.6024417880000001"/>
    <m/>
    <n v="1"/>
    <n v="8"/>
    <n v="399"/>
    <m/>
    <x v="0"/>
  </r>
  <r>
    <d v="1997-05-07T00:00:00"/>
    <x v="0"/>
    <n v="1"/>
    <n v="1"/>
    <x v="20"/>
    <n v="193"/>
    <x v="0"/>
    <n v="70"/>
    <n v="2.6699981689999999"/>
    <n v="2.814058304"/>
    <m/>
    <n v="1"/>
    <n v="8"/>
    <n v="399"/>
    <m/>
    <x v="0"/>
  </r>
  <r>
    <d v="1997-05-07T00:00:00"/>
    <x v="0"/>
    <n v="1"/>
    <n v="1"/>
    <x v="20"/>
    <n v="202"/>
    <x v="0"/>
    <n v="70"/>
    <n v="2.6499996189999999"/>
    <n v="2.793903351"/>
    <m/>
    <n v="1"/>
    <n v="8"/>
    <n v="399"/>
    <m/>
    <x v="0"/>
  </r>
  <r>
    <d v="1997-05-07T00:00:00"/>
    <x v="0"/>
    <n v="1"/>
    <n v="1"/>
    <x v="20"/>
    <n v="208"/>
    <x v="0"/>
    <n v="72"/>
    <n v="2.7399997709999999"/>
    <n v="2.8845977779999998"/>
    <m/>
    <n v="1"/>
    <n v="8"/>
    <n v="399"/>
    <m/>
    <x v="0"/>
  </r>
  <r>
    <d v="1997-05-07T00:00:00"/>
    <x v="0"/>
    <n v="1"/>
    <n v="1"/>
    <x v="20"/>
    <n v="216"/>
    <x v="0"/>
    <n v="72"/>
    <n v="2.9299983979999999"/>
    <n v="3.0760593410000001"/>
    <m/>
    <n v="1"/>
    <n v="8"/>
    <n v="399"/>
    <m/>
    <x v="0"/>
  </r>
  <r>
    <d v="1997-05-07T00:00:00"/>
    <x v="0"/>
    <n v="1"/>
    <n v="1"/>
    <x v="20"/>
    <n v="226"/>
    <x v="0"/>
    <n v="72"/>
    <n v="2.8699989320000001"/>
    <n v="3.0155982969999999"/>
    <m/>
    <n v="1"/>
    <n v="8"/>
    <n v="399"/>
    <m/>
    <x v="0"/>
  </r>
  <r>
    <d v="1997-05-07T00:00:00"/>
    <x v="0"/>
    <n v="1"/>
    <n v="1"/>
    <x v="20"/>
    <n v="237"/>
    <x v="0"/>
    <n v="70"/>
    <n v="2.5699996949999999"/>
    <n v="2.7132873540000002"/>
    <m/>
    <n v="1"/>
    <n v="8"/>
    <n v="399"/>
    <m/>
    <x v="0"/>
  </r>
  <r>
    <d v="1997-05-07T00:00:00"/>
    <x v="0"/>
    <n v="1"/>
    <n v="1"/>
    <x v="20"/>
    <n v="261"/>
    <x v="0"/>
    <n v="72"/>
    <n v="2.779998779"/>
    <n v="2.9249057770000002"/>
    <m/>
    <n v="1"/>
    <n v="8"/>
    <n v="399"/>
    <m/>
    <x v="0"/>
  </r>
  <r>
    <d v="1997-05-07T00:00:00"/>
    <x v="0"/>
    <n v="1"/>
    <n v="1"/>
    <x v="20"/>
    <n v="264"/>
    <x v="0"/>
    <n v="72"/>
    <n v="2.9799995419999998"/>
    <n v="3.1264457700000001"/>
    <m/>
    <n v="1"/>
    <n v="8"/>
    <n v="399"/>
    <m/>
    <x v="0"/>
  </r>
  <r>
    <d v="1997-05-07T00:00:00"/>
    <x v="0"/>
    <n v="1"/>
    <n v="1"/>
    <x v="20"/>
    <n v="292"/>
    <x v="0"/>
    <n v="72"/>
    <n v="2.609998703"/>
    <n v="2.7535953520000001"/>
    <m/>
    <n v="1"/>
    <n v="8"/>
    <n v="399"/>
    <m/>
    <x v="0"/>
  </r>
  <r>
    <d v="1997-05-07T00:00:00"/>
    <x v="0"/>
    <n v="1"/>
    <n v="1"/>
    <x v="20"/>
    <n v="304"/>
    <x v="0"/>
    <n v="72"/>
    <n v="2.7399997709999999"/>
    <n v="2.8845977779999998"/>
    <m/>
    <n v="1"/>
    <n v="8"/>
    <n v="399"/>
    <m/>
    <x v="0"/>
  </r>
  <r>
    <d v="1997-05-07T00:00:00"/>
    <x v="0"/>
    <n v="1"/>
    <n v="1"/>
    <x v="20"/>
    <n v="306"/>
    <x v="0"/>
    <n v="72"/>
    <n v="2.9099998469999999"/>
    <n v="3.0559062959999999"/>
    <m/>
    <n v="1"/>
    <n v="8"/>
    <n v="399"/>
    <m/>
    <x v="0"/>
  </r>
  <r>
    <d v="1997-05-07T00:00:00"/>
    <x v="0"/>
    <n v="1"/>
    <n v="1"/>
    <x v="20"/>
    <n v="307"/>
    <x v="0"/>
    <n v="70"/>
    <n v="2.8499984739999999"/>
    <n v="2.9954433439999999"/>
    <m/>
    <n v="1"/>
    <n v="8"/>
    <n v="399"/>
    <m/>
    <x v="0"/>
  </r>
  <r>
    <d v="1997-05-07T00:00:00"/>
    <x v="0"/>
    <n v="1"/>
    <n v="1"/>
    <x v="20"/>
    <n v="316"/>
    <x v="0"/>
    <n v="72"/>
    <n v="3.25"/>
    <n v="3.3985233309999998"/>
    <m/>
    <n v="1"/>
    <n v="8"/>
    <n v="399"/>
    <m/>
    <x v="0"/>
  </r>
  <r>
    <d v="1997-05-07T00:00:00"/>
    <x v="0"/>
    <n v="1"/>
    <n v="1"/>
    <x v="20"/>
    <n v="329"/>
    <x v="0"/>
    <n v="72"/>
    <n v="3.079999924"/>
    <n v="3.2272148129999998"/>
    <m/>
    <n v="1"/>
    <n v="8"/>
    <n v="399"/>
    <m/>
    <x v="0"/>
  </r>
  <r>
    <d v="1997-05-07T00:00:00"/>
    <x v="0"/>
    <n v="1"/>
    <n v="1"/>
    <x v="20"/>
    <n v="332"/>
    <x v="0"/>
    <n v="72"/>
    <n v="2.9799995419999998"/>
    <n v="3.1264457700000001"/>
    <m/>
    <n v="1"/>
    <n v="8"/>
    <n v="399"/>
    <m/>
    <x v="0"/>
  </r>
  <r>
    <d v="1997-05-07T00:00:00"/>
    <x v="0"/>
    <n v="1"/>
    <n v="1"/>
    <x v="20"/>
    <n v="342"/>
    <x v="0"/>
    <n v="70"/>
    <n v="2.7699985499999999"/>
    <n v="2.9148273470000001"/>
    <m/>
    <n v="1"/>
    <n v="8"/>
    <n v="399"/>
    <m/>
    <x v="0"/>
  </r>
  <r>
    <d v="1997-05-07T00:00:00"/>
    <x v="0"/>
    <n v="1"/>
    <n v="1"/>
    <x v="20"/>
    <n v="372"/>
    <x v="0"/>
    <n v="70"/>
    <n v="2.5999984739999999"/>
    <n v="2.7435188290000001"/>
    <m/>
    <n v="1"/>
    <n v="8"/>
    <n v="399"/>
    <m/>
    <x v="0"/>
  </r>
  <r>
    <d v="1997-05-07T00:00:00"/>
    <x v="0"/>
    <n v="1"/>
    <n v="1"/>
    <x v="20"/>
    <n v="378"/>
    <x v="0"/>
    <n v="72"/>
    <n v="2.8899993899999998"/>
    <n v="3.0357513429999998"/>
    <m/>
    <n v="1"/>
    <n v="8"/>
    <n v="399"/>
    <m/>
    <x v="0"/>
  </r>
  <r>
    <d v="1997-05-07T00:00:00"/>
    <x v="0"/>
    <n v="1"/>
    <n v="1"/>
    <x v="20"/>
    <n v="379"/>
    <x v="0"/>
    <n v="71"/>
    <n v="2.5999984739999999"/>
    <n v="2.7435188290000001"/>
    <m/>
    <n v="1"/>
    <n v="8"/>
    <n v="399"/>
    <m/>
    <x v="0"/>
  </r>
  <r>
    <d v="1997-05-07T00:00:00"/>
    <x v="0"/>
    <n v="1"/>
    <n v="1"/>
    <x v="20"/>
    <n v="421"/>
    <x v="0"/>
    <n v="71"/>
    <n v="2.9899997709999999"/>
    <n v="3.1365222930000001"/>
    <m/>
    <n v="1"/>
    <n v="8"/>
    <n v="399"/>
    <m/>
    <x v="0"/>
  </r>
  <r>
    <d v="1997-05-07T00:00:00"/>
    <x v="0"/>
    <n v="1"/>
    <n v="1"/>
    <x v="20"/>
    <n v="424"/>
    <x v="0"/>
    <n v="72"/>
    <n v="2.75"/>
    <n v="2.8946743009999998"/>
    <m/>
    <n v="1"/>
    <n v="8"/>
    <n v="399"/>
    <m/>
    <x v="0"/>
  </r>
  <r>
    <d v="1997-05-07T00:00:00"/>
    <x v="0"/>
    <n v="1"/>
    <n v="1"/>
    <x v="20"/>
    <n v="425"/>
    <x v="0"/>
    <n v="71"/>
    <n v="2.7199993130000002"/>
    <n v="2.8644428249999998"/>
    <m/>
    <n v="1"/>
    <n v="8"/>
    <n v="399"/>
    <m/>
    <x v="0"/>
  </r>
  <r>
    <d v="1997-05-07T00:00:00"/>
    <x v="0"/>
    <n v="1"/>
    <n v="1"/>
    <x v="20"/>
    <n v="427"/>
    <x v="0"/>
    <n v="72"/>
    <n v="2.8999996189999999"/>
    <n v="3.0458297729999999"/>
    <m/>
    <n v="1"/>
    <n v="8"/>
    <n v="399"/>
    <m/>
    <x v="0"/>
  </r>
  <r>
    <d v="1997-05-07T00:00:00"/>
    <x v="0"/>
    <n v="1"/>
    <n v="1"/>
    <x v="20"/>
    <n v="434"/>
    <x v="0"/>
    <n v="71"/>
    <n v="2.7599983219999999"/>
    <n v="2.9047508240000002"/>
    <m/>
    <n v="1"/>
    <n v="8"/>
    <n v="399"/>
    <m/>
    <x v="0"/>
  </r>
  <r>
    <d v="1997-05-07T00:00:00"/>
    <x v="0"/>
    <n v="1"/>
    <n v="1"/>
    <x v="20"/>
    <n v="437"/>
    <x v="0"/>
    <n v="72"/>
    <n v="3.0099983219999999"/>
    <n v="3.156675339"/>
    <m/>
    <n v="1"/>
    <n v="8"/>
    <n v="399"/>
    <m/>
    <x v="0"/>
  </r>
  <r>
    <d v="1997-05-07T00:00:00"/>
    <x v="0"/>
    <n v="1"/>
    <n v="1"/>
    <x v="20"/>
    <n v="438"/>
    <x v="0"/>
    <n v="72"/>
    <n v="3.0099983219999999"/>
    <n v="3.156675339"/>
    <m/>
    <n v="1"/>
    <n v="8"/>
    <n v="399"/>
    <m/>
    <x v="0"/>
  </r>
  <r>
    <d v="1997-05-07T00:00:00"/>
    <x v="0"/>
    <n v="1"/>
    <n v="1"/>
    <x v="20"/>
    <n v="439"/>
    <x v="0"/>
    <n v="71"/>
    <n v="2.939998627"/>
    <n v="3.0861377719999998"/>
    <m/>
    <n v="1"/>
    <n v="8"/>
    <n v="399"/>
    <m/>
    <x v="0"/>
  </r>
  <r>
    <d v="1997-05-07T00:00:00"/>
    <x v="0"/>
    <n v="1"/>
    <n v="1"/>
    <x v="20"/>
    <n v="454"/>
    <x v="0"/>
    <n v="72"/>
    <n v="2.5499992370000002"/>
    <n v="2.6931343079999999"/>
    <m/>
    <n v="1"/>
    <n v="8"/>
    <n v="399"/>
    <m/>
    <x v="0"/>
  </r>
  <r>
    <d v="1997-05-07T00:00:00"/>
    <x v="0"/>
    <n v="1"/>
    <n v="1"/>
    <x v="20"/>
    <n v="485"/>
    <x v="0"/>
    <n v="72"/>
    <n v="2.6599998469999999"/>
    <n v="2.8039817810000001"/>
    <m/>
    <n v="1"/>
    <n v="8"/>
    <n v="399"/>
    <m/>
    <x v="0"/>
  </r>
  <r>
    <d v="1997-05-07T00:00:00"/>
    <x v="0"/>
    <n v="1"/>
    <n v="1"/>
    <x v="20"/>
    <n v="502"/>
    <x v="0"/>
    <n v="71"/>
    <n v="2.5699996949999999"/>
    <n v="2.7132873540000002"/>
    <m/>
    <n v="1"/>
    <n v="8"/>
    <n v="399"/>
    <m/>
    <x v="0"/>
  </r>
  <r>
    <d v="1997-05-07T00:00:00"/>
    <x v="0"/>
    <n v="1"/>
    <n v="1"/>
    <x v="20"/>
    <n v="507"/>
    <x v="0"/>
    <n v="72"/>
    <n v="2.859998703"/>
    <n v="3.005521774"/>
    <m/>
    <n v="1"/>
    <n v="8"/>
    <n v="399"/>
    <m/>
    <x v="0"/>
  </r>
  <r>
    <d v="1997-05-07T00:00:00"/>
    <x v="0"/>
    <n v="1"/>
    <n v="1"/>
    <x v="20"/>
    <n v="510"/>
    <x v="0"/>
    <n v="72"/>
    <n v="3.1399993899999998"/>
    <n v="3.2876777650000002"/>
    <m/>
    <n v="1"/>
    <n v="8"/>
    <n v="399"/>
    <m/>
    <x v="0"/>
  </r>
  <r>
    <d v="1997-05-07T00:00:00"/>
    <x v="0"/>
    <n v="1"/>
    <n v="1"/>
    <x v="20"/>
    <n v="515"/>
    <x v="0"/>
    <n v="72"/>
    <n v="2.8399982449999999"/>
    <n v="2.9853668209999999"/>
    <m/>
    <n v="1"/>
    <n v="8"/>
    <n v="399"/>
    <m/>
    <x v="0"/>
  </r>
  <r>
    <d v="1997-05-07T00:00:00"/>
    <x v="0"/>
    <n v="1"/>
    <n v="1"/>
    <x v="20"/>
    <n v="540"/>
    <x v="0"/>
    <n v="71"/>
    <n v="2.5899982449999999"/>
    <n v="2.7334423069999998"/>
    <m/>
    <n v="1"/>
    <n v="8"/>
    <n v="399"/>
    <m/>
    <x v="0"/>
  </r>
  <r>
    <d v="1997-05-07T00:00:00"/>
    <x v="0"/>
    <n v="1"/>
    <n v="1"/>
    <x v="20"/>
    <n v="554"/>
    <x v="0"/>
    <n v="70"/>
    <n v="2.6699981689999999"/>
    <n v="2.814058304"/>
    <m/>
    <m/>
    <n v="8"/>
    <n v="399"/>
    <m/>
    <x v="0"/>
  </r>
  <r>
    <d v="1997-05-07T00:00:00"/>
    <x v="0"/>
    <n v="1"/>
    <n v="1"/>
    <x v="20"/>
    <n v="588"/>
    <x v="0"/>
    <n v="72"/>
    <n v="2.8499984739999999"/>
    <n v="2.9954433439999999"/>
    <m/>
    <n v="1"/>
    <n v="8"/>
    <n v="399"/>
    <m/>
    <x v="0"/>
  </r>
  <r>
    <d v="1997-05-07T00:00:00"/>
    <x v="0"/>
    <n v="1"/>
    <n v="1"/>
    <x v="20"/>
    <n v="589"/>
    <x v="0"/>
    <n v="72"/>
    <n v="2.8199996949999999"/>
    <n v="2.9652137760000001"/>
    <m/>
    <n v="1"/>
    <n v="8"/>
    <n v="399"/>
    <m/>
    <x v="0"/>
  </r>
  <r>
    <d v="1997-05-07T00:00:00"/>
    <x v="0"/>
    <n v="1"/>
    <n v="1"/>
    <x v="20"/>
    <n v="605"/>
    <x v="0"/>
    <n v="70"/>
    <n v="2.7599983219999999"/>
    <n v="2.9047508240000002"/>
    <m/>
    <n v="1"/>
    <n v="8"/>
    <n v="399"/>
    <m/>
    <x v="0"/>
  </r>
  <r>
    <d v="1997-05-07T00:00:00"/>
    <x v="0"/>
    <n v="1"/>
    <n v="1"/>
    <x v="20"/>
    <n v="623"/>
    <x v="0"/>
    <n v="70"/>
    <n v="2.9499988560000001"/>
    <n v="3.0962142940000001"/>
    <m/>
    <n v="1"/>
    <n v="8"/>
    <n v="399"/>
    <m/>
    <x v="0"/>
  </r>
  <r>
    <d v="1997-05-07T00:00:00"/>
    <x v="0"/>
    <n v="1"/>
    <n v="1"/>
    <x v="20"/>
    <n v="652"/>
    <x v="0"/>
    <n v="72"/>
    <n v="3.0399990080000001"/>
    <n v="3.1869068149999999"/>
    <m/>
    <n v="1"/>
    <n v="8"/>
    <n v="399"/>
    <m/>
    <x v="0"/>
  </r>
  <r>
    <d v="1997-05-07T00:00:00"/>
    <x v="0"/>
    <n v="1"/>
    <n v="1"/>
    <x v="20"/>
    <n v="665"/>
    <x v="0"/>
    <n v="70"/>
    <n v="2.9299983979999999"/>
    <n v="3.0760593410000001"/>
    <m/>
    <n v="1"/>
    <n v="8"/>
    <n v="399"/>
    <m/>
    <x v="0"/>
  </r>
  <r>
    <d v="1997-05-07T00:00:00"/>
    <x v="0"/>
    <n v="1"/>
    <n v="1"/>
    <x v="20"/>
    <n v="732"/>
    <x v="0"/>
    <n v="70"/>
    <n v="2.8399982449999999"/>
    <n v="2.9853668209999999"/>
    <m/>
    <n v="1"/>
    <n v="8"/>
    <n v="399"/>
    <m/>
    <x v="0"/>
  </r>
  <r>
    <d v="1997-05-07T00:00:00"/>
    <x v="0"/>
    <n v="1"/>
    <n v="1"/>
    <x v="20"/>
    <n v="741"/>
    <x v="0"/>
    <n v="71"/>
    <n v="2.8399982449999999"/>
    <n v="2.9853668209999999"/>
    <m/>
    <n v="1"/>
    <n v="8"/>
    <n v="399"/>
    <m/>
    <x v="0"/>
  </r>
  <r>
    <d v="1997-05-07T00:00:00"/>
    <x v="0"/>
    <n v="1"/>
    <n v="1"/>
    <x v="20"/>
    <n v="823"/>
    <x v="0"/>
    <n v="70"/>
    <n v="2.7299995419999998"/>
    <n v="2.8745193480000002"/>
    <m/>
    <n v="1"/>
    <n v="8"/>
    <n v="399"/>
    <m/>
    <x v="0"/>
  </r>
  <r>
    <d v="1997-05-07T00:00:00"/>
    <x v="0"/>
    <n v="1"/>
    <n v="1"/>
    <x v="20"/>
    <n v="833"/>
    <x v="0"/>
    <n v="70"/>
    <n v="2.8399982449999999"/>
    <n v="2.9853668209999999"/>
    <m/>
    <n v="1"/>
    <n v="8"/>
    <n v="399"/>
    <m/>
    <x v="0"/>
  </r>
  <r>
    <d v="1997-05-07T00:00:00"/>
    <x v="0"/>
    <n v="1"/>
    <n v="1"/>
    <x v="20"/>
    <n v="850"/>
    <x v="0"/>
    <n v="72"/>
    <n v="3.0699996949999999"/>
    <n v="3.2171382899999998"/>
    <m/>
    <n v="1"/>
    <n v="8"/>
    <n v="399"/>
    <m/>
    <x v="0"/>
  </r>
  <r>
    <d v="1997-05-07T00:00:00"/>
    <x v="0"/>
    <n v="1"/>
    <n v="1"/>
    <x v="20"/>
    <n v="853"/>
    <x v="0"/>
    <n v="72"/>
    <n v="3.4699993130000002"/>
    <n v="3.6202182770000002"/>
    <m/>
    <n v="1"/>
    <n v="8"/>
    <n v="399"/>
    <m/>
    <x v="0"/>
  </r>
  <r>
    <d v="1997-05-07T00:00:00"/>
    <x v="0"/>
    <n v="1"/>
    <n v="1"/>
    <x v="20"/>
    <n v="855"/>
    <x v="0"/>
    <n v="72"/>
    <n v="2.6599998469999999"/>
    <n v="2.8039817810000001"/>
    <m/>
    <n v="1"/>
    <n v="8"/>
    <n v="399"/>
    <m/>
    <x v="0"/>
  </r>
  <r>
    <d v="1997-05-07T00:00:00"/>
    <x v="0"/>
    <n v="1"/>
    <n v="1"/>
    <x v="20"/>
    <n v="872"/>
    <x v="0"/>
    <n v="72"/>
    <n v="2.779998779"/>
    <n v="2.9249057770000002"/>
    <m/>
    <n v="1"/>
    <n v="8"/>
    <n v="399"/>
    <m/>
    <x v="0"/>
  </r>
  <r>
    <d v="1997-05-07T00:00:00"/>
    <x v="0"/>
    <n v="1"/>
    <n v="1"/>
    <x v="20"/>
    <n v="874"/>
    <x v="0"/>
    <n v="70"/>
    <n v="2.6499996189999999"/>
    <n v="2.793903351"/>
    <m/>
    <n v="1"/>
    <n v="8"/>
    <n v="399"/>
    <m/>
    <x v="0"/>
  </r>
  <r>
    <d v="1997-05-07T00:00:00"/>
    <x v="0"/>
    <n v="1"/>
    <n v="1"/>
    <x v="20"/>
    <n v="878"/>
    <x v="0"/>
    <n v="71"/>
    <n v="2.75"/>
    <n v="2.8946743009999998"/>
    <m/>
    <n v="1"/>
    <n v="8"/>
    <n v="399"/>
    <m/>
    <x v="0"/>
  </r>
  <r>
    <d v="1997-05-07T00:00:00"/>
    <x v="0"/>
    <n v="1"/>
    <n v="1"/>
    <x v="20"/>
    <n v="896"/>
    <x v="0"/>
    <n v="71"/>
    <n v="2.7199993130000002"/>
    <n v="2.8644428249999998"/>
    <m/>
    <n v="1"/>
    <n v="8"/>
    <n v="399"/>
    <m/>
    <x v="0"/>
  </r>
  <r>
    <d v="1997-05-07T00:00:00"/>
    <x v="0"/>
    <n v="1"/>
    <n v="1"/>
    <x v="20"/>
    <n v="897"/>
    <x v="0"/>
    <n v="72"/>
    <n v="2.939998627"/>
    <n v="3.0861377719999998"/>
    <m/>
    <n v="1"/>
    <n v="8"/>
    <n v="399"/>
    <m/>
    <x v="0"/>
  </r>
  <r>
    <d v="1997-05-07T00:00:00"/>
    <x v="0"/>
    <n v="1"/>
    <n v="1"/>
    <x v="20"/>
    <n v="898"/>
    <x v="0"/>
    <n v="71"/>
    <n v="2.8199996949999999"/>
    <n v="2.9652137760000001"/>
    <m/>
    <n v="1"/>
    <n v="8"/>
    <n v="399"/>
    <m/>
    <x v="0"/>
  </r>
  <r>
    <d v="1997-05-07T00:00:00"/>
    <x v="0"/>
    <n v="1"/>
    <n v="1"/>
    <x v="20"/>
    <n v="899"/>
    <x v="0"/>
    <n v="72"/>
    <n v="2.829999924"/>
    <n v="2.975290298"/>
    <m/>
    <n v="1"/>
    <n v="8"/>
    <n v="399"/>
    <m/>
    <x v="0"/>
  </r>
  <r>
    <d v="1997-05-07T00:00:00"/>
    <x v="0"/>
    <n v="1"/>
    <n v="1"/>
    <x v="20"/>
    <n v="902"/>
    <x v="0"/>
    <n v="72"/>
    <n v="2.9599990840000001"/>
    <n v="3.1062908170000001"/>
    <m/>
    <n v="1"/>
    <n v="8"/>
    <n v="399"/>
    <m/>
    <x v="0"/>
  </r>
  <r>
    <d v="1997-05-07T00:00:00"/>
    <x v="0"/>
    <n v="1"/>
    <n v="1"/>
    <x v="20"/>
    <n v="911"/>
    <x v="0"/>
    <n v="71"/>
    <n v="3.0599994659999998"/>
    <n v="3.207061768"/>
    <m/>
    <m/>
    <n v="8"/>
    <n v="399"/>
    <m/>
    <x v="0"/>
  </r>
  <r>
    <d v="1997-05-07T00:00:00"/>
    <x v="0"/>
    <n v="1"/>
    <n v="1"/>
    <x v="20"/>
    <n v="912"/>
    <x v="0"/>
    <n v="72"/>
    <n v="2.9899997709999999"/>
    <n v="3.1365222930000001"/>
    <m/>
    <m/>
    <n v="8"/>
    <n v="399"/>
    <m/>
    <x v="0"/>
  </r>
  <r>
    <d v="1997-05-07T00:00:00"/>
    <x v="0"/>
    <n v="1"/>
    <n v="1"/>
    <x v="20"/>
    <n v="913"/>
    <x v="0"/>
    <n v="70"/>
    <n v="2.5099983219999999"/>
    <n v="2.6528263089999999"/>
    <m/>
    <m/>
    <n v="8"/>
    <n v="399"/>
    <m/>
    <x v="0"/>
  </r>
  <r>
    <d v="1997-05-08T00:00:00"/>
    <x v="0"/>
    <n v="1"/>
    <n v="1"/>
    <x v="20"/>
    <n v="8"/>
    <x v="0"/>
    <n v="74"/>
    <n v="3.1999988560000001"/>
    <n v="3.3481388089999999"/>
    <m/>
    <n v="1"/>
    <n v="8"/>
    <n v="399"/>
    <m/>
    <x v="0"/>
  </r>
  <r>
    <d v="1997-05-08T00:00:00"/>
    <x v="0"/>
    <n v="1"/>
    <n v="1"/>
    <x v="20"/>
    <n v="60"/>
    <x v="0"/>
    <n v="75"/>
    <n v="3.0999984739999999"/>
    <n v="3.2473697659999998"/>
    <m/>
    <n v="1"/>
    <n v="8"/>
    <n v="399"/>
    <m/>
    <x v="0"/>
  </r>
  <r>
    <d v="1997-05-08T00:00:00"/>
    <x v="0"/>
    <n v="1"/>
    <n v="1"/>
    <x v="20"/>
    <n v="65"/>
    <x v="0"/>
    <n v="75"/>
    <n v="3.1799983979999999"/>
    <n v="3.3279857640000001"/>
    <m/>
    <n v="1"/>
    <n v="8"/>
    <n v="399"/>
    <m/>
    <x v="0"/>
  </r>
  <r>
    <d v="1997-05-08T00:00:00"/>
    <x v="0"/>
    <n v="1"/>
    <n v="1"/>
    <x v="20"/>
    <n v="70"/>
    <x v="0"/>
    <n v="76"/>
    <n v="3.5399990080000001"/>
    <n v="3.690757751"/>
    <m/>
    <n v="1"/>
    <n v="8"/>
    <n v="399"/>
    <m/>
    <x v="0"/>
  </r>
  <r>
    <d v="1997-05-08T00:00:00"/>
    <x v="0"/>
    <n v="1"/>
    <n v="1"/>
    <x v="20"/>
    <n v="75"/>
    <x v="0"/>
    <n v="74"/>
    <n v="3.079999924"/>
    <n v="3.2272148129999998"/>
    <m/>
    <n v="1"/>
    <n v="8"/>
    <n v="399"/>
    <m/>
    <x v="0"/>
  </r>
  <r>
    <d v="1997-05-08T00:00:00"/>
    <x v="0"/>
    <n v="1"/>
    <n v="1"/>
    <x v="20"/>
    <n v="87"/>
    <x v="0"/>
    <n v="74"/>
    <n v="3.0599994659999998"/>
    <n v="3.207061768"/>
    <m/>
    <n v="1"/>
    <n v="8"/>
    <n v="399"/>
    <m/>
    <x v="0"/>
  </r>
  <r>
    <d v="1997-05-08T00:00:00"/>
    <x v="0"/>
    <n v="1"/>
    <n v="1"/>
    <x v="20"/>
    <n v="95"/>
    <x v="0"/>
    <n v="76"/>
    <n v="3.439998627"/>
    <n v="3.5899868009999998"/>
    <m/>
    <n v="1"/>
    <n v="8"/>
    <n v="399"/>
    <m/>
    <x v="0"/>
  </r>
  <r>
    <d v="1997-05-08T00:00:00"/>
    <x v="0"/>
    <n v="1"/>
    <n v="1"/>
    <x v="20"/>
    <n v="96"/>
    <x v="0"/>
    <n v="76"/>
    <n v="3.4099998469999999"/>
    <n v="3.5597553249999998"/>
    <m/>
    <n v="1"/>
    <n v="8"/>
    <n v="399"/>
    <m/>
    <x v="0"/>
  </r>
  <r>
    <d v="1997-05-08T00:00:00"/>
    <x v="0"/>
    <n v="1"/>
    <n v="1"/>
    <x v="20"/>
    <n v="99"/>
    <x v="0"/>
    <n v="76"/>
    <n v="3.5999984739999999"/>
    <n v="3.7512187959999999"/>
    <m/>
    <n v="1"/>
    <n v="8"/>
    <n v="399"/>
    <m/>
    <x v="0"/>
  </r>
  <r>
    <d v="1997-05-08T00:00:00"/>
    <x v="0"/>
    <n v="1"/>
    <n v="1"/>
    <x v="20"/>
    <n v="102"/>
    <x v="0"/>
    <n v="73"/>
    <n v="3.1399993899999998"/>
    <n v="3.2876777650000002"/>
    <m/>
    <n v="1"/>
    <n v="8"/>
    <n v="399"/>
    <m/>
    <x v="0"/>
  </r>
  <r>
    <d v="1997-05-08T00:00:00"/>
    <x v="0"/>
    <n v="1"/>
    <n v="1"/>
    <x v="20"/>
    <n v="103"/>
    <x v="0"/>
    <n v="74"/>
    <n v="3.189998627"/>
    <n v="3.338062286"/>
    <m/>
    <n v="1"/>
    <n v="8"/>
    <n v="399"/>
    <m/>
    <x v="0"/>
  </r>
  <r>
    <d v="1997-05-08T00:00:00"/>
    <x v="0"/>
    <n v="1"/>
    <n v="1"/>
    <x v="20"/>
    <n v="107"/>
    <x v="0"/>
    <n v="73"/>
    <n v="3"/>
    <n v="3.146598816"/>
    <m/>
    <n v="1"/>
    <n v="8"/>
    <n v="399"/>
    <m/>
    <x v="0"/>
  </r>
  <r>
    <d v="1997-05-08T00:00:00"/>
    <x v="0"/>
    <n v="1"/>
    <n v="1"/>
    <x v="20"/>
    <n v="110"/>
    <x v="0"/>
    <n v="73"/>
    <n v="3"/>
    <n v="3.146598816"/>
    <m/>
    <n v="1"/>
    <n v="8"/>
    <n v="399"/>
    <m/>
    <x v="0"/>
  </r>
  <r>
    <d v="1997-05-08T00:00:00"/>
    <x v="0"/>
    <n v="1"/>
    <n v="1"/>
    <x v="20"/>
    <n v="112"/>
    <x v="0"/>
    <n v="76"/>
    <n v="3.3499984739999999"/>
    <n v="3.4992942810000001"/>
    <m/>
    <n v="1"/>
    <n v="8"/>
    <n v="399"/>
    <m/>
    <x v="0"/>
  </r>
  <r>
    <d v="1997-05-08T00:00:00"/>
    <x v="0"/>
    <n v="1"/>
    <n v="1"/>
    <x v="20"/>
    <n v="114"/>
    <x v="0"/>
    <n v="76"/>
    <n v="3.4899997709999999"/>
    <n v="3.6403713230000001"/>
    <m/>
    <n v="1"/>
    <n v="8"/>
    <n v="399"/>
    <m/>
    <x v="0"/>
  </r>
  <r>
    <d v="1997-05-08T00:00:00"/>
    <x v="0"/>
    <n v="1"/>
    <n v="1"/>
    <x v="20"/>
    <n v="122"/>
    <x v="0"/>
    <n v="75"/>
    <n v="3.5199985499999999"/>
    <n v="3.670602798"/>
    <m/>
    <n v="1"/>
    <n v="8"/>
    <n v="399"/>
    <m/>
    <x v="0"/>
  </r>
  <r>
    <d v="1997-05-08T00:00:00"/>
    <x v="0"/>
    <n v="1"/>
    <n v="1"/>
    <x v="20"/>
    <n v="127"/>
    <x v="0"/>
    <n v="76"/>
    <n v="3.2899990080000001"/>
    <n v="3.4388313290000001"/>
    <m/>
    <n v="1"/>
    <n v="8"/>
    <n v="399"/>
    <m/>
    <x v="0"/>
  </r>
  <r>
    <d v="1997-05-08T00:00:00"/>
    <x v="0"/>
    <n v="1"/>
    <n v="1"/>
    <x v="20"/>
    <n v="131"/>
    <x v="0"/>
    <n v="76"/>
    <n v="3.3799991610000002"/>
    <n v="3.529525757"/>
    <m/>
    <n v="1"/>
    <n v="8"/>
    <n v="399"/>
    <m/>
    <x v="0"/>
  </r>
  <r>
    <d v="1997-05-08T00:00:00"/>
    <x v="0"/>
    <n v="1"/>
    <n v="1"/>
    <x v="20"/>
    <n v="137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149"/>
    <x v="0"/>
    <n v="75"/>
    <n v="3.4299983979999999"/>
    <n v="3.5799102779999998"/>
    <m/>
    <n v="1"/>
    <n v="8"/>
    <n v="399"/>
    <m/>
    <x v="0"/>
  </r>
  <r>
    <d v="1997-05-08T00:00:00"/>
    <x v="0"/>
    <n v="1"/>
    <n v="1"/>
    <x v="20"/>
    <n v="157"/>
    <x v="0"/>
    <n v="76"/>
    <n v="3.2299995419999998"/>
    <n v="3.3783702849999999"/>
    <m/>
    <n v="1"/>
    <n v="8"/>
    <n v="399"/>
    <m/>
    <x v="0"/>
  </r>
  <r>
    <d v="1997-05-08T00:00:00"/>
    <x v="0"/>
    <n v="1"/>
    <n v="1"/>
    <x v="20"/>
    <n v="163"/>
    <x v="0"/>
    <n v="76"/>
    <n v="3.4699993130000002"/>
    <n v="3.6202182770000002"/>
    <m/>
    <n v="1"/>
    <n v="8"/>
    <n v="399"/>
    <m/>
    <x v="0"/>
  </r>
  <r>
    <d v="1997-05-08T00:00:00"/>
    <x v="0"/>
    <n v="1"/>
    <n v="1"/>
    <x v="20"/>
    <n v="166"/>
    <x v="0"/>
    <n v="74"/>
    <n v="3.079999924"/>
    <n v="3.2272148129999998"/>
    <m/>
    <n v="1"/>
    <n v="8"/>
    <n v="399"/>
    <m/>
    <x v="0"/>
  </r>
  <r>
    <d v="1997-05-08T00:00:00"/>
    <x v="0"/>
    <n v="1"/>
    <n v="1"/>
    <x v="20"/>
    <n v="167"/>
    <x v="0"/>
    <n v="75"/>
    <n v="3.4799995419999998"/>
    <n v="3.6302948000000002"/>
    <m/>
    <n v="1"/>
    <n v="8"/>
    <n v="399"/>
    <m/>
    <x v="0"/>
  </r>
  <r>
    <d v="1997-05-08T00:00:00"/>
    <x v="0"/>
    <n v="1"/>
    <n v="1"/>
    <x v="20"/>
    <n v="170"/>
    <x v="0"/>
    <n v="76"/>
    <m/>
    <m/>
    <m/>
    <n v="1"/>
    <n v="8"/>
    <n v="399"/>
    <m/>
    <x v="0"/>
  </r>
  <r>
    <d v="1997-05-08T00:00:00"/>
    <x v="0"/>
    <n v="1"/>
    <n v="1"/>
    <x v="20"/>
    <n v="174"/>
    <x v="0"/>
    <n v="76"/>
    <n v="2.5499992370000002"/>
    <n v="2.6931343079999999"/>
    <m/>
    <n v="1"/>
    <n v="8"/>
    <n v="399"/>
    <m/>
    <x v="0"/>
  </r>
  <r>
    <d v="1997-05-08T00:00:00"/>
    <x v="0"/>
    <n v="1"/>
    <n v="1"/>
    <x v="20"/>
    <n v="177"/>
    <x v="0"/>
    <n v="73"/>
    <n v="3.0599994659999998"/>
    <n v="3.207061768"/>
    <m/>
    <n v="1"/>
    <n v="8"/>
    <n v="399"/>
    <m/>
    <x v="0"/>
  </r>
  <r>
    <d v="1997-05-08T00:00:00"/>
    <x v="0"/>
    <n v="1"/>
    <n v="1"/>
    <x v="20"/>
    <n v="180"/>
    <x v="0"/>
    <n v="75"/>
    <n v="2.9599990840000001"/>
    <n v="3.1062908170000001"/>
    <m/>
    <n v="1"/>
    <n v="8"/>
    <n v="399"/>
    <m/>
    <x v="0"/>
  </r>
  <r>
    <d v="1997-05-08T00:00:00"/>
    <x v="0"/>
    <n v="1"/>
    <n v="1"/>
    <x v="20"/>
    <n v="183"/>
    <x v="0"/>
    <n v="73"/>
    <n v="3.0499992370000002"/>
    <n v="3.1969833369999998"/>
    <m/>
    <n v="1"/>
    <n v="8"/>
    <n v="399"/>
    <m/>
    <x v="0"/>
  </r>
  <r>
    <d v="1997-05-08T00:00:00"/>
    <x v="0"/>
    <n v="1"/>
    <n v="1"/>
    <x v="20"/>
    <n v="186"/>
    <x v="0"/>
    <n v="73"/>
    <n v="3"/>
    <n v="3.146598816"/>
    <m/>
    <n v="1"/>
    <n v="8"/>
    <n v="399"/>
    <m/>
    <x v="0"/>
  </r>
  <r>
    <d v="1997-05-08T00:00:00"/>
    <x v="0"/>
    <n v="1"/>
    <n v="1"/>
    <x v="20"/>
    <n v="194"/>
    <x v="0"/>
    <n v="73"/>
    <n v="3.1399993899999998"/>
    <n v="3.2876777650000002"/>
    <m/>
    <n v="1"/>
    <n v="8"/>
    <n v="399"/>
    <m/>
    <x v="0"/>
  </r>
  <r>
    <d v="1997-05-08T00:00:00"/>
    <x v="0"/>
    <n v="1"/>
    <n v="1"/>
    <x v="20"/>
    <n v="195"/>
    <x v="0"/>
    <n v="73"/>
    <n v="3.0899982449999999"/>
    <n v="3.2372913360000002"/>
    <m/>
    <n v="1"/>
    <n v="8"/>
    <n v="399"/>
    <m/>
    <x v="0"/>
  </r>
  <r>
    <d v="1997-05-08T00:00:00"/>
    <x v="0"/>
    <n v="1"/>
    <n v="1"/>
    <x v="20"/>
    <n v="201"/>
    <x v="0"/>
    <n v="74"/>
    <n v="3.1499996189999999"/>
    <n v="3.2977542880000001"/>
    <m/>
    <n v="1"/>
    <n v="8"/>
    <n v="399"/>
    <m/>
    <x v="0"/>
  </r>
  <r>
    <d v="1997-05-08T00:00:00"/>
    <x v="0"/>
    <n v="1"/>
    <n v="1"/>
    <x v="20"/>
    <n v="206"/>
    <x v="0"/>
    <n v="74"/>
    <n v="3.25"/>
    <n v="3.3985233309999998"/>
    <m/>
    <n v="1"/>
    <n v="8"/>
    <n v="399"/>
    <m/>
    <x v="0"/>
  </r>
  <r>
    <d v="1997-05-08T00:00:00"/>
    <x v="0"/>
    <n v="1"/>
    <n v="1"/>
    <x v="20"/>
    <n v="215"/>
    <x v="0"/>
    <n v="76"/>
    <n v="3.2999992370000002"/>
    <n v="3.4489097599999998"/>
    <m/>
    <n v="1"/>
    <n v="8"/>
    <n v="399"/>
    <m/>
    <x v="0"/>
  </r>
  <r>
    <d v="1997-05-08T00:00:00"/>
    <x v="0"/>
    <n v="1"/>
    <n v="1"/>
    <x v="20"/>
    <n v="218"/>
    <x v="0"/>
    <n v="75"/>
    <n v="2.9899997709999999"/>
    <n v="3.1365222930000001"/>
    <m/>
    <n v="1"/>
    <n v="8"/>
    <n v="399"/>
    <m/>
    <x v="0"/>
  </r>
  <r>
    <d v="1997-05-08T00:00:00"/>
    <x v="0"/>
    <n v="1"/>
    <n v="1"/>
    <x v="20"/>
    <n v="219"/>
    <x v="0"/>
    <n v="74"/>
    <n v="2.9099998469999999"/>
    <n v="3.0559062959999999"/>
    <m/>
    <n v="1"/>
    <n v="8"/>
    <n v="399"/>
    <m/>
    <x v="0"/>
  </r>
  <r>
    <d v="1997-05-08T00:00:00"/>
    <x v="0"/>
    <n v="1"/>
    <n v="1"/>
    <x v="20"/>
    <n v="220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221"/>
    <x v="0"/>
    <n v="76"/>
    <n v="3.1199989320000001"/>
    <n v="3.2675228120000002"/>
    <m/>
    <n v="1"/>
    <n v="8"/>
    <n v="399"/>
    <m/>
    <x v="0"/>
  </r>
  <r>
    <d v="1997-05-08T00:00:00"/>
    <x v="0"/>
    <n v="1"/>
    <n v="1"/>
    <x v="20"/>
    <n v="224"/>
    <x v="0"/>
    <n v="73"/>
    <n v="2.8699989320000001"/>
    <n v="3.0155982969999999"/>
    <m/>
    <n v="1"/>
    <n v="8"/>
    <n v="399"/>
    <m/>
    <x v="0"/>
  </r>
  <r>
    <d v="1997-05-08T00:00:00"/>
    <x v="0"/>
    <n v="1"/>
    <n v="1"/>
    <x v="20"/>
    <n v="231"/>
    <x v="0"/>
    <n v="73"/>
    <n v="3.3699989320000001"/>
    <n v="3.519447327"/>
    <m/>
    <n v="1"/>
    <n v="8"/>
    <n v="399"/>
    <m/>
    <x v="0"/>
  </r>
  <r>
    <d v="1997-05-08T00:00:00"/>
    <x v="0"/>
    <n v="1"/>
    <n v="1"/>
    <x v="20"/>
    <n v="235"/>
    <x v="0"/>
    <n v="74"/>
    <n v="2.9799995419999998"/>
    <n v="3.1264457700000001"/>
    <m/>
    <n v="1"/>
    <n v="8"/>
    <n v="399"/>
    <m/>
    <x v="0"/>
  </r>
  <r>
    <d v="1997-05-08T00:00:00"/>
    <x v="0"/>
    <n v="1"/>
    <n v="1"/>
    <x v="20"/>
    <n v="238"/>
    <x v="0"/>
    <n v="76"/>
    <n v="3.1799983979999999"/>
    <n v="3.3279857640000001"/>
    <m/>
    <n v="1"/>
    <n v="8"/>
    <n v="399"/>
    <m/>
    <x v="0"/>
  </r>
  <r>
    <d v="1997-05-08T00:00:00"/>
    <x v="0"/>
    <n v="1"/>
    <n v="1"/>
    <x v="20"/>
    <n v="242"/>
    <x v="0"/>
    <n v="75"/>
    <n v="3.1199989320000001"/>
    <n v="3.2675228120000002"/>
    <m/>
    <n v="1"/>
    <n v="8"/>
    <n v="399"/>
    <m/>
    <x v="0"/>
  </r>
  <r>
    <d v="1997-05-08T00:00:00"/>
    <x v="0"/>
    <n v="1"/>
    <n v="1"/>
    <x v="20"/>
    <n v="243"/>
    <x v="0"/>
    <n v="76"/>
    <n v="3.2899990080000001"/>
    <n v="3.4388313290000001"/>
    <m/>
    <n v="1"/>
    <n v="8"/>
    <n v="399"/>
    <m/>
    <x v="0"/>
  </r>
  <r>
    <d v="1997-05-08T00:00:00"/>
    <x v="0"/>
    <n v="1"/>
    <n v="1"/>
    <x v="20"/>
    <n v="245"/>
    <x v="0"/>
    <n v="74"/>
    <n v="3.0899982449999999"/>
    <n v="3.2372913360000002"/>
    <m/>
    <n v="1"/>
    <n v="8"/>
    <n v="399"/>
    <m/>
    <x v="0"/>
  </r>
  <r>
    <d v="1997-05-08T00:00:00"/>
    <x v="0"/>
    <n v="1"/>
    <n v="1"/>
    <x v="20"/>
    <n v="248"/>
    <x v="0"/>
    <n v="76"/>
    <n v="3.4499988560000001"/>
    <n v="3.6000633240000002"/>
    <m/>
    <n v="1"/>
    <n v="8"/>
    <n v="399"/>
    <m/>
    <x v="0"/>
  </r>
  <r>
    <d v="1997-05-08T00:00:00"/>
    <x v="0"/>
    <n v="1"/>
    <n v="1"/>
    <x v="20"/>
    <n v="262"/>
    <x v="0"/>
    <n v="74"/>
    <n v="3.1499996189999999"/>
    <n v="3.2977542880000001"/>
    <m/>
    <n v="1"/>
    <n v="8"/>
    <n v="399"/>
    <m/>
    <x v="0"/>
  </r>
  <r>
    <d v="1997-05-08T00:00:00"/>
    <x v="0"/>
    <n v="1"/>
    <n v="1"/>
    <x v="20"/>
    <n v="263"/>
    <x v="0"/>
    <n v="73"/>
    <n v="3.1999988560000001"/>
    <n v="3.3481388089999999"/>
    <m/>
    <n v="1"/>
    <n v="8"/>
    <n v="399"/>
    <m/>
    <x v="0"/>
  </r>
  <r>
    <d v="1997-05-08T00:00:00"/>
    <x v="0"/>
    <n v="1"/>
    <n v="1"/>
    <x v="20"/>
    <n v="270"/>
    <x v="0"/>
    <n v="75"/>
    <n v="3.5599994659999998"/>
    <n v="3.7109107969999999"/>
    <m/>
    <n v="1"/>
    <n v="8"/>
    <n v="399"/>
    <m/>
    <x v="0"/>
  </r>
  <r>
    <d v="1997-05-08T00:00:00"/>
    <x v="0"/>
    <n v="1"/>
    <n v="1"/>
    <x v="20"/>
    <n v="275"/>
    <x v="0"/>
    <n v="76"/>
    <n v="3.6999988560000001"/>
    <n v="3.8519897460000001"/>
    <m/>
    <n v="1"/>
    <n v="8"/>
    <n v="399"/>
    <m/>
    <x v="0"/>
  </r>
  <r>
    <d v="1997-05-08T00:00:00"/>
    <x v="0"/>
    <n v="1"/>
    <n v="1"/>
    <x v="20"/>
    <n v="276"/>
    <x v="0"/>
    <n v="75"/>
    <n v="3.5499992370000002"/>
    <n v="3.700834274"/>
    <m/>
    <n v="1"/>
    <n v="8"/>
    <n v="399"/>
    <m/>
    <x v="0"/>
  </r>
  <r>
    <d v="1997-05-08T00:00:00"/>
    <x v="0"/>
    <n v="1"/>
    <n v="1"/>
    <x v="20"/>
    <n v="286"/>
    <x v="0"/>
    <n v="74"/>
    <n v="2.939998627"/>
    <n v="3.0861377719999998"/>
    <m/>
    <n v="1"/>
    <n v="8"/>
    <n v="399"/>
    <m/>
    <x v="0"/>
  </r>
  <r>
    <d v="1997-05-08T00:00:00"/>
    <x v="0"/>
    <n v="1"/>
    <n v="1"/>
    <x v="20"/>
    <n v="288"/>
    <x v="0"/>
    <n v="76"/>
    <n v="3.5699996949999999"/>
    <n v="3.7209873199999999"/>
    <m/>
    <n v="1"/>
    <n v="8"/>
    <n v="399"/>
    <m/>
    <x v="0"/>
  </r>
  <r>
    <d v="1997-05-08T00:00:00"/>
    <x v="0"/>
    <n v="1"/>
    <n v="1"/>
    <x v="20"/>
    <n v="290"/>
    <x v="0"/>
    <n v="73"/>
    <n v="2.7099990840000001"/>
    <n v="2.8543663019999999"/>
    <m/>
    <n v="1"/>
    <n v="8"/>
    <n v="399"/>
    <m/>
    <x v="0"/>
  </r>
  <r>
    <d v="1997-05-08T00:00:00"/>
    <x v="0"/>
    <n v="1"/>
    <n v="1"/>
    <x v="20"/>
    <n v="291"/>
    <x v="0"/>
    <n v="73"/>
    <n v="2.9799995419999998"/>
    <n v="3.1264457700000001"/>
    <m/>
    <n v="1"/>
    <n v="8"/>
    <n v="399"/>
    <m/>
    <x v="0"/>
  </r>
  <r>
    <d v="1997-05-08T00:00:00"/>
    <x v="0"/>
    <n v="1"/>
    <n v="1"/>
    <x v="20"/>
    <n v="305"/>
    <x v="0"/>
    <n v="76"/>
    <n v="3.4699993130000002"/>
    <n v="3.6202182770000002"/>
    <m/>
    <n v="1"/>
    <n v="8"/>
    <n v="399"/>
    <m/>
    <x v="0"/>
  </r>
  <r>
    <d v="1997-05-08T00:00:00"/>
    <x v="0"/>
    <n v="1"/>
    <n v="1"/>
    <x v="20"/>
    <n v="309"/>
    <x v="0"/>
    <n v="76"/>
    <n v="3.3999996189999999"/>
    <n v="3.5496788019999999"/>
    <m/>
    <n v="1"/>
    <n v="8"/>
    <n v="399"/>
    <m/>
    <x v="0"/>
  </r>
  <r>
    <d v="1997-05-08T00:00:00"/>
    <x v="0"/>
    <n v="1"/>
    <n v="1"/>
    <x v="20"/>
    <n v="310"/>
    <x v="0"/>
    <n v="73"/>
    <n v="3.189998627"/>
    <n v="3.338062286"/>
    <m/>
    <n v="1"/>
    <n v="8"/>
    <n v="399"/>
    <m/>
    <x v="0"/>
  </r>
  <r>
    <d v="1997-05-08T00:00:00"/>
    <x v="0"/>
    <n v="1"/>
    <n v="1"/>
    <x v="20"/>
    <n v="324"/>
    <x v="0"/>
    <n v="74"/>
    <n v="3.2299995419999998"/>
    <n v="3.3783702849999999"/>
    <m/>
    <n v="1"/>
    <n v="8"/>
    <n v="399"/>
    <m/>
    <x v="0"/>
  </r>
  <r>
    <d v="1997-05-08T00:00:00"/>
    <x v="0"/>
    <n v="1"/>
    <n v="1"/>
    <x v="20"/>
    <n v="326"/>
    <x v="0"/>
    <n v="76"/>
    <n v="3.4099998469999999"/>
    <n v="3.5597553249999998"/>
    <m/>
    <n v="1"/>
    <n v="8"/>
    <n v="399"/>
    <m/>
    <x v="0"/>
  </r>
  <r>
    <d v="1997-05-08T00:00:00"/>
    <x v="0"/>
    <n v="1"/>
    <n v="1"/>
    <x v="20"/>
    <n v="333"/>
    <x v="0"/>
    <n v="75"/>
    <n v="3.2699985499999999"/>
    <n v="3.4186782839999998"/>
    <m/>
    <n v="1"/>
    <n v="8"/>
    <n v="399"/>
    <m/>
    <x v="0"/>
  </r>
  <r>
    <d v="1997-05-08T00:00:00"/>
    <x v="0"/>
    <n v="1"/>
    <n v="1"/>
    <x v="20"/>
    <n v="334"/>
    <x v="0"/>
    <n v="74"/>
    <n v="3.6299991610000002"/>
    <n v="3.7814502719999998"/>
    <m/>
    <n v="1"/>
    <n v="8"/>
    <n v="399"/>
    <m/>
    <x v="0"/>
  </r>
  <r>
    <d v="1997-05-08T00:00:00"/>
    <x v="0"/>
    <n v="1"/>
    <n v="1"/>
    <x v="20"/>
    <n v="335"/>
    <x v="0"/>
    <n v="73"/>
    <n v="2.6199989320000001"/>
    <n v="2.7636737820000001"/>
    <m/>
    <n v="1"/>
    <n v="8"/>
    <n v="399"/>
    <m/>
    <x v="0"/>
  </r>
  <r>
    <d v="1997-05-08T00:00:00"/>
    <x v="0"/>
    <n v="1"/>
    <n v="1"/>
    <x v="20"/>
    <n v="339"/>
    <x v="0"/>
    <n v="74"/>
    <n v="3.1699981689999999"/>
    <n v="3.317907333"/>
    <m/>
    <n v="1"/>
    <n v="8"/>
    <n v="399"/>
    <m/>
    <x v="0"/>
  </r>
  <r>
    <d v="1997-05-08T00:00:00"/>
    <x v="0"/>
    <n v="1"/>
    <n v="1"/>
    <x v="20"/>
    <n v="341"/>
    <x v="0"/>
    <n v="73"/>
    <n v="3.0599994659999998"/>
    <n v="3.207061768"/>
    <m/>
    <n v="1"/>
    <n v="8"/>
    <n v="399"/>
    <m/>
    <x v="0"/>
  </r>
  <r>
    <d v="1997-05-08T00:00:00"/>
    <x v="0"/>
    <n v="1"/>
    <n v="1"/>
    <x v="20"/>
    <n v="343"/>
    <x v="0"/>
    <n v="73"/>
    <n v="3.1299991610000002"/>
    <n v="3.2775993350000001"/>
    <m/>
    <n v="1"/>
    <n v="8"/>
    <n v="399"/>
    <m/>
    <x v="0"/>
  </r>
  <r>
    <d v="1997-05-08T00:00:00"/>
    <x v="0"/>
    <n v="1"/>
    <n v="1"/>
    <x v="20"/>
    <n v="347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348"/>
    <x v="0"/>
    <n v="75"/>
    <n v="3.2699985499999999"/>
    <n v="3.4186782839999998"/>
    <m/>
    <n v="1"/>
    <n v="8"/>
    <n v="399"/>
    <m/>
    <x v="0"/>
  </r>
  <r>
    <d v="1997-05-08T00:00:00"/>
    <x v="0"/>
    <n v="1"/>
    <n v="1"/>
    <x v="20"/>
    <n v="350"/>
    <x v="0"/>
    <n v="75"/>
    <n v="3.3099994659999998"/>
    <n v="3.4589862820000001"/>
    <m/>
    <n v="1"/>
    <n v="8"/>
    <n v="399"/>
    <m/>
    <x v="0"/>
  </r>
  <r>
    <d v="1997-05-08T00:00:00"/>
    <x v="0"/>
    <n v="1"/>
    <n v="1"/>
    <x v="20"/>
    <n v="361"/>
    <x v="0"/>
    <n v="73"/>
    <n v="2.9699993130000002"/>
    <n v="3.11636734"/>
    <m/>
    <n v="1"/>
    <n v="8"/>
    <n v="399"/>
    <m/>
    <x v="0"/>
  </r>
  <r>
    <d v="1997-05-08T00:00:00"/>
    <x v="0"/>
    <n v="1"/>
    <n v="1"/>
    <x v="20"/>
    <n v="364"/>
    <x v="0"/>
    <n v="76"/>
    <n v="3.4899997709999999"/>
    <n v="3.6403713230000001"/>
    <m/>
    <n v="1"/>
    <n v="8"/>
    <n v="399"/>
    <m/>
    <x v="0"/>
  </r>
  <r>
    <d v="1997-05-08T00:00:00"/>
    <x v="0"/>
    <n v="1"/>
    <n v="1"/>
    <x v="20"/>
    <n v="365"/>
    <x v="0"/>
    <n v="73"/>
    <n v="2.9499988560000001"/>
    <n v="3.0962142940000001"/>
    <m/>
    <n v="1"/>
    <n v="8"/>
    <n v="399"/>
    <m/>
    <x v="0"/>
  </r>
  <r>
    <d v="1997-05-08T00:00:00"/>
    <x v="0"/>
    <n v="1"/>
    <n v="1"/>
    <x v="20"/>
    <n v="367"/>
    <x v="0"/>
    <n v="74"/>
    <n v="3.25"/>
    <n v="3.3985233309999998"/>
    <m/>
    <n v="1"/>
    <n v="8"/>
    <n v="399"/>
    <m/>
    <x v="0"/>
  </r>
  <r>
    <d v="1997-05-08T00:00:00"/>
    <x v="0"/>
    <n v="1"/>
    <n v="1"/>
    <x v="20"/>
    <n v="369"/>
    <x v="0"/>
    <n v="74"/>
    <n v="2.9499988560000001"/>
    <n v="3.0962142940000001"/>
    <m/>
    <n v="1"/>
    <n v="8"/>
    <n v="399"/>
    <m/>
    <x v="0"/>
  </r>
  <r>
    <d v="1997-05-08T00:00:00"/>
    <x v="0"/>
    <n v="1"/>
    <n v="1"/>
    <x v="20"/>
    <n v="371"/>
    <x v="0"/>
    <n v="76"/>
    <n v="3.4799995419999998"/>
    <n v="3.6302948000000002"/>
    <m/>
    <n v="1"/>
    <n v="8"/>
    <n v="399"/>
    <m/>
    <x v="0"/>
  </r>
  <r>
    <d v="1997-05-08T00:00:00"/>
    <x v="0"/>
    <n v="1"/>
    <n v="1"/>
    <x v="20"/>
    <n v="374"/>
    <x v="0"/>
    <n v="74"/>
    <n v="3.1199989320000001"/>
    <n v="3.2675228120000002"/>
    <m/>
    <n v="1"/>
    <n v="8"/>
    <n v="399"/>
    <m/>
    <x v="0"/>
  </r>
  <r>
    <d v="1997-05-08T00:00:00"/>
    <x v="0"/>
    <n v="1"/>
    <n v="1"/>
    <x v="20"/>
    <n v="375"/>
    <x v="0"/>
    <n v="76"/>
    <n v="3.5899982449999999"/>
    <n v="3.7411422729999999"/>
    <m/>
    <n v="1"/>
    <n v="8"/>
    <n v="399"/>
    <m/>
    <x v="0"/>
  </r>
  <r>
    <d v="1997-05-08T00:00:00"/>
    <x v="0"/>
    <n v="1"/>
    <n v="1"/>
    <x v="20"/>
    <n v="376"/>
    <x v="0"/>
    <n v="76"/>
    <n v="3.2199993130000002"/>
    <n v="3.368293762"/>
    <m/>
    <n v="1"/>
    <n v="8"/>
    <n v="399"/>
    <m/>
    <x v="0"/>
  </r>
  <r>
    <d v="1997-05-08T00:00:00"/>
    <x v="0"/>
    <n v="1"/>
    <n v="1"/>
    <x v="20"/>
    <n v="377"/>
    <x v="0"/>
    <n v="75"/>
    <n v="3.5"/>
    <n v="3.6504497530000002"/>
    <m/>
    <n v="1"/>
    <n v="8"/>
    <n v="399"/>
    <m/>
    <x v="0"/>
  </r>
  <r>
    <d v="1997-05-08T00:00:00"/>
    <x v="0"/>
    <n v="1"/>
    <n v="1"/>
    <x v="20"/>
    <n v="382"/>
    <x v="0"/>
    <n v="74"/>
    <n v="2.939998627"/>
    <n v="3.0861377719999998"/>
    <m/>
    <n v="1"/>
    <n v="8"/>
    <n v="399"/>
    <m/>
    <x v="0"/>
  </r>
  <r>
    <d v="1997-05-08T00:00:00"/>
    <x v="0"/>
    <n v="1"/>
    <n v="1"/>
    <x v="20"/>
    <n v="383"/>
    <x v="0"/>
    <n v="75"/>
    <n v="3.3699989320000001"/>
    <n v="3.519447327"/>
    <m/>
    <n v="1"/>
    <n v="8"/>
    <n v="399"/>
    <m/>
    <x v="0"/>
  </r>
  <r>
    <d v="1997-05-08T00:00:00"/>
    <x v="0"/>
    <n v="1"/>
    <n v="1"/>
    <x v="20"/>
    <n v="384"/>
    <x v="0"/>
    <n v="74"/>
    <n v="3.3499984739999999"/>
    <n v="3.4992942810000001"/>
    <m/>
    <n v="1"/>
    <n v="8"/>
    <n v="399"/>
    <m/>
    <x v="0"/>
  </r>
  <r>
    <d v="1997-05-08T00:00:00"/>
    <x v="0"/>
    <n v="1"/>
    <n v="1"/>
    <x v="20"/>
    <n v="385"/>
    <x v="0"/>
    <n v="76"/>
    <n v="3.4499988560000001"/>
    <n v="3.6000633240000002"/>
    <m/>
    <n v="1"/>
    <n v="8"/>
    <n v="399"/>
    <m/>
    <x v="0"/>
  </r>
  <r>
    <d v="1997-05-08T00:00:00"/>
    <x v="0"/>
    <n v="1"/>
    <n v="1"/>
    <x v="20"/>
    <n v="386"/>
    <x v="0"/>
    <n v="74"/>
    <n v="3.2899990080000001"/>
    <n v="3.4388313290000001"/>
    <m/>
    <n v="1"/>
    <n v="8"/>
    <n v="399"/>
    <m/>
    <x v="0"/>
  </r>
  <r>
    <d v="1997-05-08T00:00:00"/>
    <x v="0"/>
    <n v="1"/>
    <n v="1"/>
    <x v="20"/>
    <n v="399"/>
    <x v="0"/>
    <n v="75"/>
    <n v="3.029998779"/>
    <n v="3.176830292"/>
    <m/>
    <n v="1"/>
    <n v="8"/>
    <n v="399"/>
    <m/>
    <x v="0"/>
  </r>
  <r>
    <d v="1997-05-08T00:00:00"/>
    <x v="0"/>
    <n v="1"/>
    <n v="1"/>
    <x v="20"/>
    <n v="402"/>
    <x v="0"/>
    <n v="75"/>
    <n v="3.3799991610000002"/>
    <n v="3.529525757"/>
    <m/>
    <n v="1"/>
    <n v="8"/>
    <n v="399"/>
    <m/>
    <x v="0"/>
  </r>
  <r>
    <d v="1997-05-08T00:00:00"/>
    <x v="0"/>
    <n v="1"/>
    <n v="1"/>
    <x v="20"/>
    <n v="409"/>
    <x v="0"/>
    <n v="75"/>
    <n v="3.5499992370000002"/>
    <n v="3.700834274"/>
    <m/>
    <n v="1"/>
    <n v="8"/>
    <n v="399"/>
    <m/>
    <x v="0"/>
  </r>
  <r>
    <d v="1997-05-08T00:00:00"/>
    <x v="0"/>
    <n v="1"/>
    <n v="1"/>
    <x v="20"/>
    <n v="416"/>
    <x v="0"/>
    <n v="75"/>
    <n v="3.1399993899999998"/>
    <n v="3.2876777650000002"/>
    <m/>
    <n v="1"/>
    <n v="8"/>
    <n v="399"/>
    <m/>
    <x v="0"/>
  </r>
  <r>
    <d v="1997-05-08T00:00:00"/>
    <x v="0"/>
    <n v="1"/>
    <n v="1"/>
    <x v="20"/>
    <n v="419"/>
    <x v="0"/>
    <n v="76"/>
    <n v="3.579999924"/>
    <n v="3.73106575"/>
    <m/>
    <n v="1"/>
    <n v="8"/>
    <n v="399"/>
    <m/>
    <x v="0"/>
  </r>
  <r>
    <d v="1997-05-08T00:00:00"/>
    <x v="0"/>
    <n v="1"/>
    <n v="1"/>
    <x v="20"/>
    <n v="420"/>
    <x v="0"/>
    <n v="76"/>
    <n v="3.5599994659999998"/>
    <n v="3.7109107969999999"/>
    <m/>
    <n v="1"/>
    <n v="8"/>
    <n v="399"/>
    <m/>
    <x v="0"/>
  </r>
  <r>
    <d v="1997-05-08T00:00:00"/>
    <x v="0"/>
    <n v="1"/>
    <n v="1"/>
    <x v="20"/>
    <n v="423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430"/>
    <x v="0"/>
    <n v="74"/>
    <n v="3.329999924"/>
    <n v="3.479139328"/>
    <m/>
    <n v="1"/>
    <n v="8"/>
    <n v="399"/>
    <m/>
    <x v="0"/>
  </r>
  <r>
    <d v="1997-05-08T00:00:00"/>
    <x v="0"/>
    <n v="1"/>
    <n v="1"/>
    <x v="20"/>
    <n v="441"/>
    <x v="0"/>
    <n v="76"/>
    <n v="3.4899997709999999"/>
    <n v="3.6403713230000001"/>
    <m/>
    <n v="1"/>
    <n v="8"/>
    <n v="399"/>
    <m/>
    <x v="0"/>
  </r>
  <r>
    <d v="1997-05-08T00:00:00"/>
    <x v="0"/>
    <n v="1"/>
    <n v="1"/>
    <x v="20"/>
    <n v="442"/>
    <x v="0"/>
    <n v="75"/>
    <n v="3.662998199"/>
    <n v="3.8147048950000002"/>
    <m/>
    <n v="1"/>
    <n v="8"/>
    <n v="399"/>
    <m/>
    <x v="0"/>
  </r>
  <r>
    <d v="1997-05-08T00:00:00"/>
    <x v="0"/>
    <n v="1"/>
    <n v="1"/>
    <x v="20"/>
    <n v="443"/>
    <x v="0"/>
    <n v="75"/>
    <n v="3.6599998469999999"/>
    <n v="3.8116817470000002"/>
    <m/>
    <n v="1"/>
    <n v="8"/>
    <n v="399"/>
    <m/>
    <x v="0"/>
  </r>
  <r>
    <d v="1997-05-08T00:00:00"/>
    <x v="0"/>
    <n v="1"/>
    <n v="1"/>
    <x v="20"/>
    <n v="458"/>
    <x v="0"/>
    <n v="73"/>
    <n v="3.2099990840000001"/>
    <n v="3.3582153319999999"/>
    <m/>
    <n v="1"/>
    <n v="8"/>
    <n v="399"/>
    <m/>
    <x v="0"/>
  </r>
  <r>
    <d v="1997-05-08T00:00:00"/>
    <x v="0"/>
    <n v="1"/>
    <n v="1"/>
    <x v="20"/>
    <n v="501"/>
    <x v="0"/>
    <n v="74"/>
    <n v="3.2299995419999998"/>
    <n v="3.3783702849999999"/>
    <m/>
    <n v="1"/>
    <n v="8"/>
    <n v="399"/>
    <m/>
    <x v="0"/>
  </r>
  <r>
    <d v="1997-05-08T00:00:00"/>
    <x v="0"/>
    <n v="1"/>
    <n v="1"/>
    <x v="20"/>
    <n v="511"/>
    <x v="0"/>
    <n v="74"/>
    <n v="3.2899990080000001"/>
    <n v="3.4388313290000001"/>
    <m/>
    <n v="1"/>
    <n v="8"/>
    <n v="399"/>
    <m/>
    <x v="0"/>
  </r>
  <r>
    <d v="1997-05-08T00:00:00"/>
    <x v="0"/>
    <n v="1"/>
    <n v="1"/>
    <x v="20"/>
    <n v="521"/>
    <x v="0"/>
    <n v="75"/>
    <n v="3.4499988560000001"/>
    <n v="3.6000633240000002"/>
    <m/>
    <n v="1"/>
    <n v="8"/>
    <n v="399"/>
    <m/>
    <x v="0"/>
  </r>
  <r>
    <d v="1997-05-08T00:00:00"/>
    <x v="0"/>
    <n v="1"/>
    <n v="1"/>
    <x v="20"/>
    <n v="547"/>
    <x v="0"/>
    <n v="75"/>
    <n v="3.4899997709999999"/>
    <n v="3.6403713230000001"/>
    <m/>
    <n v="1"/>
    <n v="8"/>
    <n v="399"/>
    <m/>
    <x v="0"/>
  </r>
  <r>
    <d v="1997-05-08T00:00:00"/>
    <x v="0"/>
    <n v="1"/>
    <n v="1"/>
    <x v="20"/>
    <n v="552"/>
    <x v="0"/>
    <n v="73"/>
    <n v="3.1799983979999999"/>
    <n v="3.3279857640000001"/>
    <m/>
    <n v="1"/>
    <n v="8"/>
    <n v="399"/>
    <m/>
    <x v="0"/>
  </r>
  <r>
    <d v="1997-05-08T00:00:00"/>
    <x v="0"/>
    <n v="1"/>
    <n v="1"/>
    <x v="20"/>
    <n v="559"/>
    <x v="0"/>
    <n v="75"/>
    <n v="3.2999992370000002"/>
    <n v="3.4489097599999998"/>
    <m/>
    <n v="1"/>
    <n v="8"/>
    <n v="399"/>
    <m/>
    <x v="0"/>
  </r>
  <r>
    <d v="1997-05-08T00:00:00"/>
    <x v="0"/>
    <n v="1"/>
    <n v="1"/>
    <x v="20"/>
    <n v="573"/>
    <x v="0"/>
    <n v="73"/>
    <n v="2.8899993899999998"/>
    <n v="3.0357513429999998"/>
    <m/>
    <n v="1"/>
    <n v="8"/>
    <n v="399"/>
    <m/>
    <x v="0"/>
  </r>
  <r>
    <d v="1997-05-08T00:00:00"/>
    <x v="0"/>
    <n v="1"/>
    <n v="1"/>
    <x v="20"/>
    <n v="576"/>
    <x v="0"/>
    <n v="75"/>
    <n v="3.4099998469999999"/>
    <n v="3.5597553249999998"/>
    <m/>
    <n v="1"/>
    <n v="8"/>
    <n v="399"/>
    <m/>
    <x v="0"/>
  </r>
  <r>
    <d v="1997-05-08T00:00:00"/>
    <x v="0"/>
    <n v="1"/>
    <n v="1"/>
    <x v="20"/>
    <n v="594"/>
    <x v="0"/>
    <n v="75"/>
    <n v="3.3399982449999999"/>
    <n v="3.4892177580000001"/>
    <m/>
    <n v="1"/>
    <n v="8"/>
    <n v="399"/>
    <m/>
    <x v="0"/>
  </r>
  <r>
    <d v="1997-05-08T00:00:00"/>
    <x v="0"/>
    <n v="1"/>
    <n v="1"/>
    <x v="20"/>
    <n v="596"/>
    <x v="0"/>
    <n v="75"/>
    <n v="3.2999992370000002"/>
    <n v="3.4489097599999998"/>
    <m/>
    <n v="1"/>
    <n v="8"/>
    <n v="399"/>
    <m/>
    <x v="0"/>
  </r>
  <r>
    <d v="1997-05-08T00:00:00"/>
    <x v="0"/>
    <n v="1"/>
    <n v="1"/>
    <x v="20"/>
    <n v="601"/>
    <x v="0"/>
    <n v="73"/>
    <n v="3.4299983979999999"/>
    <n v="3.5799102779999998"/>
    <m/>
    <n v="1"/>
    <n v="8"/>
    <n v="399"/>
    <m/>
    <x v="0"/>
  </r>
  <r>
    <d v="1997-05-08T00:00:00"/>
    <x v="0"/>
    <n v="1"/>
    <n v="1"/>
    <x v="20"/>
    <n v="620"/>
    <x v="0"/>
    <n v="75"/>
    <n v="3.279998779"/>
    <n v="3.4287548069999998"/>
    <m/>
    <n v="1"/>
    <n v="8"/>
    <n v="399"/>
    <m/>
    <x v="0"/>
  </r>
  <r>
    <d v="1997-05-08T00:00:00"/>
    <x v="0"/>
    <n v="1"/>
    <n v="1"/>
    <x v="20"/>
    <n v="621"/>
    <x v="0"/>
    <n v="73"/>
    <n v="3.1799983979999999"/>
    <n v="3.3279857640000001"/>
    <m/>
    <n v="1"/>
    <n v="8"/>
    <n v="399"/>
    <m/>
    <x v="0"/>
  </r>
  <r>
    <d v="1997-05-08T00:00:00"/>
    <x v="0"/>
    <n v="1"/>
    <n v="1"/>
    <x v="20"/>
    <n v="622"/>
    <x v="0"/>
    <n v="75"/>
    <n v="3.3199996949999999"/>
    <n v="3.4690628050000001"/>
    <m/>
    <n v="1"/>
    <n v="8"/>
    <n v="399"/>
    <m/>
    <x v="0"/>
  </r>
  <r>
    <d v="1997-05-08T00:00:00"/>
    <x v="0"/>
    <n v="1"/>
    <n v="1"/>
    <x v="20"/>
    <n v="624"/>
    <x v="0"/>
    <n v="75"/>
    <n v="3.5399990080000001"/>
    <n v="3.690757751"/>
    <m/>
    <n v="1"/>
    <n v="8"/>
    <n v="399"/>
    <m/>
    <x v="0"/>
  </r>
  <r>
    <d v="1997-05-08T00:00:00"/>
    <x v="0"/>
    <n v="1"/>
    <n v="1"/>
    <x v="20"/>
    <n v="630"/>
    <x v="0"/>
    <n v="73"/>
    <n v="2.9799995419999998"/>
    <n v="3.1264457700000001"/>
    <m/>
    <n v="1"/>
    <n v="8"/>
    <n v="399"/>
    <m/>
    <x v="0"/>
  </r>
  <r>
    <d v="1997-05-08T00:00:00"/>
    <x v="0"/>
    <n v="1"/>
    <n v="1"/>
    <x v="20"/>
    <n v="643"/>
    <x v="0"/>
    <n v="75"/>
    <n v="3.2299995419999998"/>
    <n v="3.3783702849999999"/>
    <m/>
    <n v="1"/>
    <n v="8"/>
    <n v="399"/>
    <m/>
    <x v="0"/>
  </r>
  <r>
    <d v="1997-05-08T00:00:00"/>
    <x v="0"/>
    <n v="1"/>
    <n v="1"/>
    <x v="20"/>
    <n v="653"/>
    <x v="0"/>
    <n v="75"/>
    <n v="3.5999984739999999"/>
    <n v="3.7512187959999999"/>
    <m/>
    <n v="1"/>
    <n v="8"/>
    <n v="399"/>
    <m/>
    <x v="0"/>
  </r>
  <r>
    <d v="1997-05-08T00:00:00"/>
    <x v="0"/>
    <n v="1"/>
    <n v="1"/>
    <x v="20"/>
    <n v="667"/>
    <x v="0"/>
    <n v="75"/>
    <n v="3.3699989320000001"/>
    <n v="3.519447327"/>
    <m/>
    <n v="1"/>
    <n v="8"/>
    <n v="399"/>
    <m/>
    <x v="0"/>
  </r>
  <r>
    <d v="1997-05-08T00:00:00"/>
    <x v="0"/>
    <n v="1"/>
    <n v="1"/>
    <x v="20"/>
    <n v="670"/>
    <x v="0"/>
    <n v="73"/>
    <n v="3.2299995419999998"/>
    <n v="3.3783702849999999"/>
    <m/>
    <n v="1"/>
    <n v="8"/>
    <n v="399"/>
    <m/>
    <x v="0"/>
  </r>
  <r>
    <d v="1997-05-08T00:00:00"/>
    <x v="0"/>
    <n v="1"/>
    <n v="1"/>
    <x v="20"/>
    <n v="687"/>
    <x v="0"/>
    <n v="73"/>
    <n v="3.109998703"/>
    <n v="3.2574462890000002"/>
    <m/>
    <n v="1"/>
    <n v="8"/>
    <n v="399"/>
    <m/>
    <x v="0"/>
  </r>
  <r>
    <d v="1997-05-08T00:00:00"/>
    <x v="0"/>
    <n v="1"/>
    <n v="1"/>
    <x v="20"/>
    <n v="688"/>
    <x v="0"/>
    <n v="75"/>
    <n v="3.4199981689999999"/>
    <n v="3.5698337549999999"/>
    <m/>
    <n v="1"/>
    <n v="8"/>
    <n v="399"/>
    <m/>
    <x v="0"/>
  </r>
  <r>
    <d v="1997-05-08T00:00:00"/>
    <x v="0"/>
    <n v="1"/>
    <n v="1"/>
    <x v="20"/>
    <n v="689"/>
    <x v="0"/>
    <n v="74"/>
    <n v="3.1699981689999999"/>
    <n v="3.317907333"/>
    <m/>
    <n v="1"/>
    <n v="8"/>
    <n v="399"/>
    <m/>
    <x v="0"/>
  </r>
  <r>
    <d v="1997-05-08T00:00:00"/>
    <x v="0"/>
    <n v="1"/>
    <n v="1"/>
    <x v="20"/>
    <n v="692"/>
    <x v="0"/>
    <n v="75"/>
    <n v="3.2099990840000001"/>
    <n v="3.3582153319999999"/>
    <m/>
    <n v="1"/>
    <n v="8"/>
    <n v="399"/>
    <m/>
    <x v="0"/>
  </r>
  <r>
    <d v="1997-05-08T00:00:00"/>
    <x v="0"/>
    <n v="1"/>
    <n v="1"/>
    <x v="20"/>
    <n v="695"/>
    <x v="0"/>
    <n v="75"/>
    <n v="3.4499988560000001"/>
    <n v="3.6000633240000002"/>
    <m/>
    <n v="1"/>
    <n v="8"/>
    <n v="399"/>
    <m/>
    <x v="0"/>
  </r>
  <r>
    <d v="1997-05-08T00:00:00"/>
    <x v="0"/>
    <n v="1"/>
    <n v="1"/>
    <x v="20"/>
    <n v="697"/>
    <x v="0"/>
    <n v="75"/>
    <n v="3.3499984739999999"/>
    <n v="3.4992942810000001"/>
    <m/>
    <n v="1"/>
    <n v="8"/>
    <n v="399"/>
    <m/>
    <x v="0"/>
  </r>
  <r>
    <d v="1997-05-08T00:00:00"/>
    <x v="0"/>
    <n v="1"/>
    <n v="1"/>
    <x v="20"/>
    <n v="708"/>
    <x v="0"/>
    <n v="75"/>
    <n v="3.359998703"/>
    <n v="3.509370804"/>
    <m/>
    <n v="1"/>
    <n v="8"/>
    <n v="399"/>
    <m/>
    <x v="0"/>
  </r>
  <r>
    <d v="1997-05-08T00:00:00"/>
    <x v="0"/>
    <n v="1"/>
    <n v="1"/>
    <x v="20"/>
    <n v="716"/>
    <x v="0"/>
    <n v="73"/>
    <n v="3.189998627"/>
    <n v="3.338062286"/>
    <m/>
    <n v="1"/>
    <n v="8"/>
    <n v="399"/>
    <m/>
    <x v="0"/>
  </r>
  <r>
    <d v="1997-05-08T00:00:00"/>
    <x v="0"/>
    <n v="1"/>
    <n v="1"/>
    <x v="20"/>
    <n v="717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730"/>
    <x v="0"/>
    <n v="76"/>
    <n v="3.4199981689999999"/>
    <n v="3.5698337549999999"/>
    <m/>
    <n v="1"/>
    <n v="8"/>
    <n v="399"/>
    <m/>
    <x v="0"/>
  </r>
  <r>
    <d v="1997-05-08T00:00:00"/>
    <x v="0"/>
    <n v="1"/>
    <n v="1"/>
    <x v="20"/>
    <n v="733"/>
    <x v="0"/>
    <n v="74"/>
    <n v="3.3399982449999999"/>
    <n v="3.4892177580000001"/>
    <m/>
    <n v="1"/>
    <n v="8"/>
    <n v="399"/>
    <m/>
    <x v="0"/>
  </r>
  <r>
    <d v="1997-05-08T00:00:00"/>
    <x v="0"/>
    <n v="1"/>
    <n v="1"/>
    <x v="20"/>
    <n v="770"/>
    <x v="0"/>
    <n v="73"/>
    <n v="2.9099998469999999"/>
    <n v="3.0559062959999999"/>
    <m/>
    <n v="1"/>
    <n v="8"/>
    <n v="399"/>
    <m/>
    <x v="0"/>
  </r>
  <r>
    <d v="1997-05-08T00:00:00"/>
    <x v="0"/>
    <n v="1"/>
    <n v="1"/>
    <x v="20"/>
    <n v="771"/>
    <x v="0"/>
    <n v="73"/>
    <n v="2.9499988560000001"/>
    <n v="3.0962142940000001"/>
    <m/>
    <n v="1"/>
    <n v="8"/>
    <n v="399"/>
    <m/>
    <x v="0"/>
  </r>
  <r>
    <d v="1997-05-08T00:00:00"/>
    <x v="0"/>
    <n v="1"/>
    <n v="1"/>
    <x v="20"/>
    <n v="787"/>
    <x v="0"/>
    <n v="73"/>
    <n v="3.0199985499999999"/>
    <n v="3.1667537690000001"/>
    <m/>
    <n v="1"/>
    <n v="8"/>
    <n v="399"/>
    <m/>
    <x v="0"/>
  </r>
  <r>
    <d v="1997-05-08T00:00:00"/>
    <x v="0"/>
    <n v="1"/>
    <n v="1"/>
    <x v="20"/>
    <n v="790"/>
    <x v="0"/>
    <n v="75"/>
    <n v="3.4099998469999999"/>
    <n v="3.5597553249999998"/>
    <m/>
    <n v="1"/>
    <n v="8"/>
    <n v="399"/>
    <m/>
    <x v="0"/>
  </r>
  <r>
    <d v="1997-05-08T00:00:00"/>
    <x v="0"/>
    <n v="1"/>
    <n v="1"/>
    <x v="20"/>
    <n v="793"/>
    <x v="0"/>
    <n v="75"/>
    <n v="3.2299995419999998"/>
    <n v="3.3783702849999999"/>
    <m/>
    <n v="1"/>
    <n v="8"/>
    <n v="399"/>
    <m/>
    <x v="0"/>
  </r>
  <r>
    <d v="1997-05-08T00:00:00"/>
    <x v="0"/>
    <n v="1"/>
    <n v="1"/>
    <x v="20"/>
    <n v="796"/>
    <x v="0"/>
    <n v="74"/>
    <n v="3.4099998469999999"/>
    <n v="3.5597553249999998"/>
    <m/>
    <n v="1"/>
    <n v="8"/>
    <n v="399"/>
    <m/>
    <x v="0"/>
  </r>
  <r>
    <d v="1997-05-08T00:00:00"/>
    <x v="0"/>
    <n v="1"/>
    <n v="1"/>
    <x v="20"/>
    <n v="797"/>
    <x v="0"/>
    <n v="75"/>
    <n v="3.6299991610000002"/>
    <n v="3.7814502719999998"/>
    <m/>
    <n v="1"/>
    <n v="8"/>
    <n v="399"/>
    <m/>
    <x v="0"/>
  </r>
  <r>
    <d v="1997-05-08T00:00:00"/>
    <x v="0"/>
    <n v="1"/>
    <n v="1"/>
    <x v="20"/>
    <n v="798"/>
    <x v="0"/>
    <n v="74"/>
    <n v="3.4099998469999999"/>
    <n v="3.5597553249999998"/>
    <m/>
    <n v="1"/>
    <n v="8"/>
    <n v="399"/>
    <m/>
    <x v="0"/>
  </r>
  <r>
    <d v="1997-05-08T00:00:00"/>
    <x v="0"/>
    <n v="1"/>
    <n v="1"/>
    <x v="20"/>
    <n v="808"/>
    <x v="0"/>
    <n v="75"/>
    <n v="3.6599998469999999"/>
    <n v="3.8116817470000002"/>
    <m/>
    <n v="1"/>
    <n v="8"/>
    <n v="399"/>
    <m/>
    <x v="0"/>
  </r>
  <r>
    <d v="1997-05-08T00:00:00"/>
    <x v="0"/>
    <n v="1"/>
    <n v="1"/>
    <x v="20"/>
    <n v="819"/>
    <x v="0"/>
    <n v="74"/>
    <n v="3.029998779"/>
    <n v="3.176830292"/>
    <m/>
    <n v="1"/>
    <n v="8"/>
    <n v="399"/>
    <m/>
    <x v="0"/>
  </r>
  <r>
    <d v="1997-05-08T00:00:00"/>
    <x v="0"/>
    <n v="1"/>
    <n v="1"/>
    <x v="20"/>
    <n v="820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834"/>
    <x v="0"/>
    <n v="73"/>
    <n v="3.1399993899999998"/>
    <n v="3.2876777650000002"/>
    <m/>
    <n v="1"/>
    <n v="8"/>
    <n v="399"/>
    <m/>
    <x v="0"/>
  </r>
  <r>
    <d v="1997-05-08T00:00:00"/>
    <x v="0"/>
    <n v="1"/>
    <n v="1"/>
    <x v="20"/>
    <n v="836"/>
    <x v="0"/>
    <n v="75"/>
    <n v="3.5"/>
    <n v="3.6504497530000002"/>
    <m/>
    <n v="1"/>
    <n v="8"/>
    <n v="399"/>
    <m/>
    <x v="0"/>
  </r>
  <r>
    <d v="1997-05-08T00:00:00"/>
    <x v="0"/>
    <n v="1"/>
    <n v="1"/>
    <x v="20"/>
    <n v="839"/>
    <x v="0"/>
    <n v="73"/>
    <n v="3.0699996949999999"/>
    <n v="3.2171382899999998"/>
    <m/>
    <n v="1"/>
    <n v="8"/>
    <n v="399"/>
    <m/>
    <x v="0"/>
  </r>
  <r>
    <d v="1997-05-08T00:00:00"/>
    <x v="0"/>
    <n v="1"/>
    <n v="1"/>
    <x v="20"/>
    <n v="842"/>
    <x v="0"/>
    <n v="73"/>
    <n v="3.4899997709999999"/>
    <n v="3.6403713230000001"/>
    <m/>
    <m/>
    <n v="8"/>
    <n v="399"/>
    <m/>
    <x v="0"/>
  </r>
  <r>
    <d v="1997-05-08T00:00:00"/>
    <x v="0"/>
    <n v="1"/>
    <n v="1"/>
    <x v="20"/>
    <n v="844"/>
    <x v="0"/>
    <n v="75"/>
    <n v="3.109998703"/>
    <n v="3.2574462890000002"/>
    <m/>
    <m/>
    <n v="8"/>
    <n v="399"/>
    <m/>
    <x v="0"/>
  </r>
  <r>
    <d v="1997-05-08T00:00:00"/>
    <x v="0"/>
    <n v="1"/>
    <n v="1"/>
    <x v="20"/>
    <n v="849"/>
    <x v="0"/>
    <n v="75"/>
    <n v="3.2199993130000002"/>
    <n v="3.368293762"/>
    <m/>
    <n v="1"/>
    <n v="8"/>
    <n v="399"/>
    <m/>
    <x v="0"/>
  </r>
  <r>
    <d v="1997-05-08T00:00:00"/>
    <x v="0"/>
    <n v="1"/>
    <n v="1"/>
    <x v="20"/>
    <n v="857"/>
    <x v="0"/>
    <n v="73"/>
    <n v="2.7899990080000001"/>
    <n v="2.9349823000000002"/>
    <m/>
    <n v="1"/>
    <n v="8"/>
    <n v="399"/>
    <m/>
    <x v="0"/>
  </r>
  <r>
    <d v="1997-05-08T00:00:00"/>
    <x v="0"/>
    <n v="1"/>
    <n v="1"/>
    <x v="20"/>
    <n v="860"/>
    <x v="0"/>
    <n v="74"/>
    <n v="3.0099983219999999"/>
    <n v="3.156675339"/>
    <m/>
    <n v="1"/>
    <n v="8"/>
    <n v="399"/>
    <m/>
    <x v="0"/>
  </r>
  <r>
    <d v="1997-05-08T00:00:00"/>
    <x v="0"/>
    <n v="1"/>
    <n v="1"/>
    <x v="20"/>
    <n v="869"/>
    <x v="0"/>
    <n v="73"/>
    <n v="3.079999924"/>
    <n v="3.2272148129999998"/>
    <m/>
    <n v="1"/>
    <n v="8"/>
    <n v="399"/>
    <m/>
    <x v="0"/>
  </r>
  <r>
    <d v="1997-05-08T00:00:00"/>
    <x v="0"/>
    <n v="1"/>
    <n v="1"/>
    <x v="20"/>
    <n v="870"/>
    <x v="0"/>
    <n v="74"/>
    <n v="3.3899993899999998"/>
    <n v="3.53960228"/>
    <m/>
    <n v="1"/>
    <n v="8"/>
    <n v="399"/>
    <m/>
    <x v="0"/>
  </r>
  <r>
    <d v="1997-05-08T00:00:00"/>
    <x v="0"/>
    <n v="1"/>
    <n v="1"/>
    <x v="20"/>
    <n v="871"/>
    <x v="0"/>
    <n v="74"/>
    <n v="3.1499996189999999"/>
    <n v="3.2977542880000001"/>
    <m/>
    <n v="1"/>
    <n v="8"/>
    <n v="399"/>
    <m/>
    <x v="0"/>
  </r>
  <r>
    <d v="1997-05-08T00:00:00"/>
    <x v="0"/>
    <n v="1"/>
    <n v="1"/>
    <x v="20"/>
    <n v="882"/>
    <x v="0"/>
    <n v="76"/>
    <n v="3.359998703"/>
    <n v="3.509370804"/>
    <m/>
    <n v="1"/>
    <n v="8"/>
    <n v="399"/>
    <m/>
    <x v="0"/>
  </r>
  <r>
    <d v="1997-05-08T00:00:00"/>
    <x v="0"/>
    <n v="1"/>
    <n v="1"/>
    <x v="20"/>
    <n v="883"/>
    <x v="0"/>
    <n v="75"/>
    <n v="2.9299983979999999"/>
    <n v="3.0760593410000001"/>
    <m/>
    <n v="1"/>
    <n v="8"/>
    <n v="399"/>
    <m/>
    <x v="0"/>
  </r>
  <r>
    <d v="1997-05-08T00:00:00"/>
    <x v="0"/>
    <n v="1"/>
    <n v="1"/>
    <x v="20"/>
    <n v="884"/>
    <x v="0"/>
    <n v="76"/>
    <n v="3.5199985499999999"/>
    <n v="3.670602798"/>
    <m/>
    <n v="1"/>
    <n v="8"/>
    <n v="399"/>
    <m/>
    <x v="0"/>
  </r>
  <r>
    <d v="1997-05-08T00:00:00"/>
    <x v="0"/>
    <n v="1"/>
    <n v="1"/>
    <x v="20"/>
    <n v="901"/>
    <x v="0"/>
    <n v="73"/>
    <n v="3.1799983979999999"/>
    <n v="3.3279857640000001"/>
    <m/>
    <n v="1"/>
    <n v="8"/>
    <n v="399"/>
    <m/>
    <x v="0"/>
  </r>
  <r>
    <d v="1997-05-08T00:00:00"/>
    <x v="0"/>
    <n v="1"/>
    <n v="1"/>
    <x v="20"/>
    <n v="903"/>
    <x v="0"/>
    <n v="75"/>
    <n v="3.25"/>
    <n v="3.3985233309999998"/>
    <m/>
    <n v="1"/>
    <n v="8"/>
    <n v="399"/>
    <m/>
    <x v="0"/>
  </r>
  <r>
    <d v="1997-05-08T00:00:00"/>
    <x v="0"/>
    <n v="1"/>
    <n v="1"/>
    <x v="20"/>
    <n v="904"/>
    <x v="0"/>
    <n v="75"/>
    <n v="3.4099998469999999"/>
    <n v="3.5597553249999998"/>
    <m/>
    <n v="1"/>
    <n v="8"/>
    <n v="399"/>
    <m/>
    <x v="0"/>
  </r>
  <r>
    <d v="1997-05-08T00:00:00"/>
    <x v="0"/>
    <n v="1"/>
    <n v="1"/>
    <x v="20"/>
    <n v="910"/>
    <x v="0"/>
    <n v="75"/>
    <n v="3.439998627"/>
    <n v="3.5899868009999998"/>
    <m/>
    <m/>
    <n v="8"/>
    <n v="399"/>
    <m/>
    <x v="0"/>
  </r>
  <r>
    <d v="1997-05-08T00:00:00"/>
    <x v="0"/>
    <n v="1"/>
    <n v="1"/>
    <x v="20"/>
    <n v="922"/>
    <x v="0"/>
    <n v="73"/>
    <n v="3.079999924"/>
    <n v="3.2272148129999998"/>
    <m/>
    <n v="1"/>
    <n v="8"/>
    <n v="399"/>
    <m/>
    <x v="0"/>
  </r>
  <r>
    <d v="1997-05-09T00:00:00"/>
    <x v="0"/>
    <n v="1"/>
    <n v="1"/>
    <x v="20"/>
    <n v="1"/>
    <x v="0"/>
    <n v="79"/>
    <n v="4.1799964899999997"/>
    <n v="4.3356857299999998"/>
    <m/>
    <n v="1"/>
    <n v="8"/>
    <n v="399"/>
    <m/>
    <x v="0"/>
  </r>
  <r>
    <d v="1997-05-09T00:00:00"/>
    <x v="0"/>
    <n v="1"/>
    <n v="1"/>
    <x v="20"/>
    <n v="5"/>
    <x v="0"/>
    <n v="79"/>
    <n v="3.939998627"/>
    <n v="4.0938377380000004"/>
    <m/>
    <n v="1"/>
    <n v="8"/>
    <n v="399"/>
    <m/>
    <x v="0"/>
  </r>
  <r>
    <d v="1997-05-09T00:00:00"/>
    <x v="0"/>
    <n v="1"/>
    <n v="1"/>
    <x v="20"/>
    <n v="11"/>
    <x v="0"/>
    <n v="77"/>
    <n v="3.3699989320000001"/>
    <n v="3.519447327"/>
    <m/>
    <n v="1"/>
    <n v="8"/>
    <n v="399"/>
    <m/>
    <x v="0"/>
  </r>
  <r>
    <d v="1997-05-09T00:00:00"/>
    <x v="0"/>
    <n v="1"/>
    <n v="1"/>
    <x v="20"/>
    <n v="12"/>
    <x v="0"/>
    <n v="79"/>
    <n v="3.6499996189999999"/>
    <n v="3.8016033170000001"/>
    <m/>
    <n v="1"/>
    <n v="8"/>
    <n v="399"/>
    <m/>
    <x v="0"/>
  </r>
  <r>
    <d v="1997-05-09T00:00:00"/>
    <x v="0"/>
    <n v="1"/>
    <n v="1"/>
    <x v="20"/>
    <n v="13"/>
    <x v="0"/>
    <n v="77"/>
    <n v="4.1999969479999999"/>
    <n v="4.3558387759999997"/>
    <m/>
    <n v="1"/>
    <n v="8"/>
    <n v="399"/>
    <m/>
    <x v="0"/>
  </r>
  <r>
    <d v="1997-05-09T00:00:00"/>
    <x v="0"/>
    <n v="1"/>
    <n v="1"/>
    <x v="20"/>
    <n v="17"/>
    <x v="0"/>
    <n v="79"/>
    <n v="3.8099994659999998"/>
    <n v="3.9628353120000002"/>
    <m/>
    <n v="1"/>
    <n v="8"/>
    <n v="399"/>
    <m/>
    <x v="0"/>
  </r>
  <r>
    <d v="1997-05-09T00:00:00"/>
    <x v="0"/>
    <n v="1"/>
    <n v="1"/>
    <x v="20"/>
    <n v="19"/>
    <x v="0"/>
    <n v="79"/>
    <n v="3.6999988560000001"/>
    <n v="3.8519897460000001"/>
    <m/>
    <n v="1"/>
    <n v="8"/>
    <n v="399"/>
    <m/>
    <x v="0"/>
  </r>
  <r>
    <d v="1997-05-09T00:00:00"/>
    <x v="0"/>
    <n v="1"/>
    <n v="1"/>
    <x v="20"/>
    <n v="22"/>
    <x v="0"/>
    <n v="79"/>
    <n v="3.8699989320000001"/>
    <n v="4.0232963560000004"/>
    <m/>
    <n v="1"/>
    <n v="8"/>
    <n v="399"/>
    <m/>
    <x v="0"/>
  </r>
  <r>
    <d v="1997-05-09T00:00:00"/>
    <x v="0"/>
    <n v="1"/>
    <n v="1"/>
    <x v="20"/>
    <n v="27"/>
    <x v="0"/>
    <n v="79"/>
    <n v="3.7899990080000001"/>
    <n v="3.9426822659999998"/>
    <m/>
    <n v="1"/>
    <n v="8"/>
    <n v="399"/>
    <m/>
    <x v="0"/>
  </r>
  <r>
    <d v="1997-05-09T00:00:00"/>
    <x v="0"/>
    <n v="1"/>
    <n v="1"/>
    <x v="20"/>
    <n v="30"/>
    <x v="0"/>
    <n v="78"/>
    <n v="3.7899990080000001"/>
    <n v="3.9426822659999998"/>
    <m/>
    <n v="1"/>
    <n v="8"/>
    <n v="399"/>
    <m/>
    <x v="0"/>
  </r>
  <r>
    <d v="1997-05-09T00:00:00"/>
    <x v="0"/>
    <n v="1"/>
    <n v="1"/>
    <x v="20"/>
    <n v="31"/>
    <x v="0"/>
    <n v="76"/>
    <n v="3.5199985499999999"/>
    <n v="3.670602798"/>
    <m/>
    <n v="1"/>
    <n v="8"/>
    <n v="399"/>
    <m/>
    <x v="0"/>
  </r>
  <r>
    <d v="1997-05-09T00:00:00"/>
    <x v="0"/>
    <n v="1"/>
    <n v="1"/>
    <x v="20"/>
    <n v="35"/>
    <x v="0"/>
    <n v="79"/>
    <n v="3.5499992370000002"/>
    <n v="3.700834274"/>
    <m/>
    <n v="1"/>
    <n v="8"/>
    <n v="399"/>
    <m/>
    <x v="0"/>
  </r>
  <r>
    <d v="1997-05-09T00:00:00"/>
    <x v="0"/>
    <n v="1"/>
    <n v="1"/>
    <x v="20"/>
    <n v="36"/>
    <x v="0"/>
    <n v="78"/>
    <n v="3.5199985499999999"/>
    <n v="3.670602798"/>
    <m/>
    <n v="1"/>
    <n v="8"/>
    <n v="399"/>
    <m/>
    <x v="0"/>
  </r>
  <r>
    <d v="1997-05-09T00:00:00"/>
    <x v="0"/>
    <n v="1"/>
    <n v="1"/>
    <x v="20"/>
    <n v="37"/>
    <x v="0"/>
    <n v="79"/>
    <n v="3.2199993130000002"/>
    <n v="3.368293762"/>
    <m/>
    <n v="1"/>
    <n v="8"/>
    <n v="399"/>
    <m/>
    <x v="0"/>
  </r>
  <r>
    <d v="1997-05-09T00:00:00"/>
    <x v="0"/>
    <n v="1"/>
    <n v="1"/>
    <x v="20"/>
    <n v="61"/>
    <x v="0"/>
    <n v="77"/>
    <n v="3.7199993130000002"/>
    <n v="3.872142792"/>
    <m/>
    <n v="1"/>
    <n v="8"/>
    <n v="399"/>
    <m/>
    <x v="0"/>
  </r>
  <r>
    <d v="1997-05-09T00:00:00"/>
    <x v="0"/>
    <n v="1"/>
    <n v="1"/>
    <x v="20"/>
    <n v="63"/>
    <x v="0"/>
    <n v="79"/>
    <n v="3.939998627"/>
    <n v="4.0938377380000004"/>
    <m/>
    <n v="1"/>
    <n v="8"/>
    <n v="399"/>
    <m/>
    <x v="0"/>
  </r>
  <r>
    <d v="1997-05-09T00:00:00"/>
    <x v="0"/>
    <n v="1"/>
    <n v="1"/>
    <x v="20"/>
    <n v="68"/>
    <x v="0"/>
    <n v="79"/>
    <n v="4.0799980160000002"/>
    <n v="4.2349128719999998"/>
    <m/>
    <n v="1"/>
    <n v="8"/>
    <n v="399"/>
    <m/>
    <x v="0"/>
  </r>
  <r>
    <d v="1997-05-09T00:00:00"/>
    <x v="0"/>
    <n v="1"/>
    <n v="1"/>
    <x v="20"/>
    <n v="73"/>
    <x v="0"/>
    <n v="77"/>
    <n v="3.3899993899999998"/>
    <n v="3.53960228"/>
    <m/>
    <n v="1"/>
    <n v="8"/>
    <n v="399"/>
    <m/>
    <x v="0"/>
  </r>
  <r>
    <d v="1997-05-09T00:00:00"/>
    <x v="0"/>
    <n v="1"/>
    <n v="1"/>
    <x v="20"/>
    <n v="74"/>
    <x v="0"/>
    <n v="78"/>
    <n v="3.5599994659999998"/>
    <n v="3.7109107969999999"/>
    <m/>
    <n v="1"/>
    <n v="8"/>
    <n v="399"/>
    <m/>
    <x v="0"/>
  </r>
  <r>
    <d v="1997-05-09T00:00:00"/>
    <x v="0"/>
    <n v="1"/>
    <n v="1"/>
    <x v="20"/>
    <n v="77"/>
    <x v="0"/>
    <n v="79"/>
    <n v="3.6799983979999999"/>
    <n v="3.8318347930000001"/>
    <m/>
    <n v="1"/>
    <n v="8"/>
    <n v="399"/>
    <m/>
    <x v="0"/>
  </r>
  <r>
    <d v="1997-05-09T00:00:00"/>
    <x v="0"/>
    <n v="1"/>
    <n v="1"/>
    <x v="20"/>
    <n v="88"/>
    <x v="0"/>
    <n v="78"/>
    <n v="3.8099994659999998"/>
    <n v="3.9628353120000002"/>
    <m/>
    <n v="1"/>
    <n v="8"/>
    <n v="399"/>
    <m/>
    <x v="0"/>
  </r>
  <r>
    <d v="1997-05-09T00:00:00"/>
    <x v="0"/>
    <n v="1"/>
    <n v="1"/>
    <x v="20"/>
    <n v="89"/>
    <x v="0"/>
    <n v="78"/>
    <n v="3.529998779"/>
    <n v="3.6806793209999999"/>
    <m/>
    <n v="1"/>
    <n v="8"/>
    <n v="399"/>
    <m/>
    <x v="0"/>
  </r>
  <r>
    <d v="1997-05-09T00:00:00"/>
    <x v="0"/>
    <n v="1"/>
    <n v="1"/>
    <x v="20"/>
    <n v="94"/>
    <x v="0"/>
    <n v="77"/>
    <n v="3.4799995419999998"/>
    <n v="3.6302948000000002"/>
    <m/>
    <n v="1"/>
    <n v="8"/>
    <n v="399"/>
    <m/>
    <x v="0"/>
  </r>
  <r>
    <d v="1997-05-09T00:00:00"/>
    <x v="0"/>
    <n v="1"/>
    <n v="1"/>
    <x v="20"/>
    <n v="97"/>
    <x v="0"/>
    <n v="77"/>
    <n v="3.6299991610000002"/>
    <n v="3.7814502719999998"/>
    <m/>
    <n v="1"/>
    <n v="8"/>
    <n v="399"/>
    <m/>
    <x v="0"/>
  </r>
  <r>
    <d v="1997-05-09T00:00:00"/>
    <x v="0"/>
    <n v="1"/>
    <n v="1"/>
    <x v="20"/>
    <n v="109"/>
    <x v="0"/>
    <n v="79"/>
    <n v="4.0199966429999998"/>
    <n v="4.1744537350000002"/>
    <m/>
    <n v="1"/>
    <n v="8"/>
    <n v="399"/>
    <m/>
    <x v="0"/>
  </r>
  <r>
    <d v="1997-05-09T00:00:00"/>
    <x v="0"/>
    <n v="1"/>
    <n v="1"/>
    <x v="20"/>
    <n v="115"/>
    <x v="0"/>
    <n v="79"/>
    <n v="3.9299983979999999"/>
    <n v="4.0837593080000003"/>
    <m/>
    <n v="1"/>
    <n v="8"/>
    <n v="399"/>
    <m/>
    <x v="0"/>
  </r>
  <r>
    <d v="1997-05-09T00:00:00"/>
    <x v="0"/>
    <n v="1"/>
    <n v="1"/>
    <x v="20"/>
    <n v="119"/>
    <x v="0"/>
    <n v="77"/>
    <n v="3.689998627"/>
    <n v="3.841911316"/>
    <m/>
    <n v="1"/>
    <n v="8"/>
    <n v="399"/>
    <m/>
    <x v="0"/>
  </r>
  <r>
    <d v="1997-05-09T00:00:00"/>
    <x v="0"/>
    <n v="1"/>
    <n v="1"/>
    <x v="20"/>
    <n v="128"/>
    <x v="0"/>
    <n v="77"/>
    <n v="3.859998703"/>
    <n v="4.0132217409999997"/>
    <m/>
    <n v="1"/>
    <n v="8"/>
    <n v="399"/>
    <m/>
    <x v="0"/>
  </r>
  <r>
    <d v="1997-05-09T00:00:00"/>
    <x v="0"/>
    <n v="1"/>
    <n v="1"/>
    <x v="20"/>
    <n v="133"/>
    <x v="0"/>
    <n v="78"/>
    <n v="3.5999984739999999"/>
    <n v="3.7512187959999999"/>
    <m/>
    <n v="1"/>
    <n v="8"/>
    <n v="399"/>
    <m/>
    <x v="0"/>
  </r>
  <r>
    <d v="1997-05-09T00:00:00"/>
    <x v="0"/>
    <n v="1"/>
    <n v="1"/>
    <x v="20"/>
    <n v="139"/>
    <x v="0"/>
    <n v="79"/>
    <n v="4.25"/>
    <n v="4.4062232970000004"/>
    <m/>
    <n v="1"/>
    <n v="8"/>
    <n v="399"/>
    <m/>
    <x v="0"/>
  </r>
  <r>
    <d v="1997-05-09T00:00:00"/>
    <x v="0"/>
    <n v="1"/>
    <n v="1"/>
    <x v="20"/>
    <n v="144"/>
    <x v="0"/>
    <n v="79"/>
    <m/>
    <m/>
    <m/>
    <n v="1"/>
    <n v="8"/>
    <n v="399"/>
    <m/>
    <x v="0"/>
  </r>
  <r>
    <d v="1997-05-09T00:00:00"/>
    <x v="0"/>
    <n v="1"/>
    <n v="1"/>
    <x v="20"/>
    <n v="150"/>
    <x v="0"/>
    <n v="78"/>
    <n v="3.8899993899999998"/>
    <n v="4.0434494020000002"/>
    <m/>
    <n v="1"/>
    <n v="8"/>
    <n v="399"/>
    <m/>
    <x v="0"/>
  </r>
  <r>
    <d v="1997-05-09T00:00:00"/>
    <x v="0"/>
    <n v="1"/>
    <n v="1"/>
    <x v="20"/>
    <n v="153"/>
    <x v="0"/>
    <n v="77"/>
    <n v="3.4899997709999999"/>
    <n v="3.6403713230000001"/>
    <m/>
    <n v="1"/>
    <n v="8"/>
    <n v="399"/>
    <m/>
    <x v="0"/>
  </r>
  <r>
    <d v="1997-05-09T00:00:00"/>
    <x v="0"/>
    <n v="1"/>
    <n v="1"/>
    <x v="20"/>
    <n v="158"/>
    <x v="0"/>
    <n v="78"/>
    <n v="3.189998627"/>
    <n v="3.338062286"/>
    <m/>
    <n v="1"/>
    <n v="8"/>
    <n v="399"/>
    <m/>
    <x v="0"/>
  </r>
  <r>
    <d v="1997-05-09T00:00:00"/>
    <x v="0"/>
    <n v="1"/>
    <n v="1"/>
    <x v="20"/>
    <n v="161"/>
    <x v="0"/>
    <n v="80"/>
    <n v="4.1399993899999998"/>
    <n v="4.2953758239999997"/>
    <m/>
    <n v="1"/>
    <n v="8"/>
    <n v="399"/>
    <m/>
    <x v="0"/>
  </r>
  <r>
    <d v="1997-05-09T00:00:00"/>
    <x v="0"/>
    <n v="1"/>
    <n v="1"/>
    <x v="20"/>
    <n v="164"/>
    <x v="0"/>
    <n v="77"/>
    <n v="3.1799983979999999"/>
    <n v="3.3279857640000001"/>
    <m/>
    <n v="1"/>
    <n v="8"/>
    <n v="399"/>
    <m/>
    <x v="0"/>
  </r>
  <r>
    <d v="1997-05-09T00:00:00"/>
    <x v="0"/>
    <n v="1"/>
    <n v="1"/>
    <x v="20"/>
    <n v="165"/>
    <x v="0"/>
    <n v="78"/>
    <n v="3.779998779"/>
    <n v="3.9326057429999999"/>
    <m/>
    <n v="1"/>
    <n v="8"/>
    <n v="399"/>
    <m/>
    <x v="0"/>
  </r>
  <r>
    <d v="1997-05-09T00:00:00"/>
    <x v="0"/>
    <n v="1"/>
    <n v="1"/>
    <x v="20"/>
    <n v="169"/>
    <x v="0"/>
    <n v="80"/>
    <n v="4.0699996949999999"/>
    <n v="4.224838257"/>
    <m/>
    <n v="1"/>
    <n v="8"/>
    <n v="399"/>
    <m/>
    <x v="0"/>
  </r>
  <r>
    <d v="1997-05-09T00:00:00"/>
    <x v="0"/>
    <n v="1"/>
    <n v="1"/>
    <x v="20"/>
    <n v="171"/>
    <x v="0"/>
    <n v="80"/>
    <n v="4.1599998469999999"/>
    <n v="4.3155288699999996"/>
    <m/>
    <n v="1"/>
    <n v="8"/>
    <n v="399"/>
    <m/>
    <x v="0"/>
  </r>
  <r>
    <d v="1997-05-09T00:00:00"/>
    <x v="0"/>
    <n v="1"/>
    <n v="1"/>
    <x v="20"/>
    <n v="181"/>
    <x v="0"/>
    <n v="77"/>
    <n v="3.6599998469999999"/>
    <n v="3.8116817470000002"/>
    <m/>
    <n v="1"/>
    <n v="8"/>
    <n v="399"/>
    <m/>
    <x v="0"/>
  </r>
  <r>
    <d v="1997-05-09T00:00:00"/>
    <x v="0"/>
    <n v="1"/>
    <n v="1"/>
    <x v="20"/>
    <n v="185"/>
    <x v="0"/>
    <n v="80"/>
    <n v="4.0599975590000001"/>
    <n v="4.214759827"/>
    <m/>
    <n v="1"/>
    <n v="8"/>
    <n v="399"/>
    <m/>
    <x v="0"/>
  </r>
  <r>
    <d v="1997-05-09T00:00:00"/>
    <x v="0"/>
    <n v="1"/>
    <n v="1"/>
    <x v="20"/>
    <n v="187"/>
    <x v="0"/>
    <n v="80"/>
    <n v="3.9499988560000001"/>
    <n v="4.1039123540000002"/>
    <m/>
    <n v="1"/>
    <n v="8"/>
    <n v="399"/>
    <m/>
    <x v="0"/>
  </r>
  <r>
    <d v="1997-05-09T00:00:00"/>
    <x v="0"/>
    <n v="1"/>
    <n v="1"/>
    <x v="20"/>
    <n v="188"/>
    <x v="0"/>
    <n v="80"/>
    <n v="3.859998703"/>
    <n v="4.0132217409999997"/>
    <m/>
    <n v="1"/>
    <n v="8"/>
    <n v="399"/>
    <m/>
    <x v="0"/>
  </r>
  <r>
    <d v="1997-05-09T00:00:00"/>
    <x v="0"/>
    <n v="1"/>
    <n v="1"/>
    <x v="20"/>
    <n v="189"/>
    <x v="0"/>
    <n v="80"/>
    <n v="4.0899963379999997"/>
    <n v="4.2449913019999999"/>
    <m/>
    <n v="1"/>
    <n v="8"/>
    <n v="399"/>
    <m/>
    <x v="0"/>
  </r>
  <r>
    <d v="1997-05-09T00:00:00"/>
    <x v="0"/>
    <n v="1"/>
    <n v="1"/>
    <x v="20"/>
    <n v="197"/>
    <x v="0"/>
    <n v="78"/>
    <n v="3.529998779"/>
    <n v="3.6806793209999999"/>
    <m/>
    <n v="1"/>
    <n v="8"/>
    <n v="399"/>
    <m/>
    <x v="0"/>
  </r>
  <r>
    <d v="1997-05-09T00:00:00"/>
    <x v="0"/>
    <n v="1"/>
    <n v="1"/>
    <x v="20"/>
    <n v="200"/>
    <x v="0"/>
    <n v="79"/>
    <n v="3.829999924"/>
    <n v="3.9829902650000002"/>
    <m/>
    <n v="1"/>
    <n v="8"/>
    <n v="399"/>
    <m/>
    <x v="0"/>
  </r>
  <r>
    <d v="1997-05-09T00:00:00"/>
    <x v="0"/>
    <n v="1"/>
    <n v="1"/>
    <x v="20"/>
    <n v="204"/>
    <x v="0"/>
    <n v="80"/>
    <n v="4.5199966429999998"/>
    <n v="4.6783027649999998"/>
    <m/>
    <n v="1"/>
    <n v="8"/>
    <n v="399"/>
    <m/>
    <x v="0"/>
  </r>
  <r>
    <d v="1997-05-09T00:00:00"/>
    <x v="0"/>
    <n v="1"/>
    <n v="1"/>
    <x v="20"/>
    <n v="211"/>
    <x v="0"/>
    <n v="77"/>
    <n v="3.6699981689999999"/>
    <n v="3.8217582700000001"/>
    <m/>
    <n v="1"/>
    <n v="8"/>
    <n v="399"/>
    <m/>
    <x v="0"/>
  </r>
  <r>
    <d v="1997-05-09T00:00:00"/>
    <x v="0"/>
    <n v="1"/>
    <n v="1"/>
    <x v="20"/>
    <n v="212"/>
    <x v="0"/>
    <n v="80"/>
    <n v="3.8099994659999998"/>
    <n v="3.9628353120000002"/>
    <m/>
    <n v="1"/>
    <n v="8"/>
    <n v="399"/>
    <m/>
    <x v="0"/>
  </r>
  <r>
    <d v="1997-05-09T00:00:00"/>
    <x v="0"/>
    <n v="1"/>
    <n v="1"/>
    <x v="20"/>
    <n v="213"/>
    <x v="0"/>
    <n v="79"/>
    <n v="3.7099990840000001"/>
    <n v="3.8620662690000001"/>
    <m/>
    <n v="1"/>
    <n v="8"/>
    <n v="399"/>
    <m/>
    <x v="0"/>
  </r>
  <r>
    <d v="1997-05-09T00:00:00"/>
    <x v="0"/>
    <n v="1"/>
    <n v="1"/>
    <x v="20"/>
    <n v="217"/>
    <x v="0"/>
    <n v="77"/>
    <n v="3.5699996949999999"/>
    <n v="3.7209873199999999"/>
    <m/>
    <n v="1"/>
    <n v="8"/>
    <n v="399"/>
    <m/>
    <x v="0"/>
  </r>
  <r>
    <d v="1997-05-09T00:00:00"/>
    <x v="0"/>
    <n v="1"/>
    <n v="1"/>
    <x v="20"/>
    <n v="222"/>
    <x v="0"/>
    <n v="77"/>
    <n v="3.5099983219999999"/>
    <n v="3.6605262760000001"/>
    <m/>
    <n v="1"/>
    <n v="8"/>
    <n v="399"/>
    <m/>
    <x v="0"/>
  </r>
  <r>
    <d v="1997-05-09T00:00:00"/>
    <x v="0"/>
    <n v="1"/>
    <n v="1"/>
    <x v="20"/>
    <n v="225"/>
    <x v="0"/>
    <n v="78"/>
    <n v="3.8799991610000002"/>
    <n v="4.0333747860000004"/>
    <m/>
    <n v="1"/>
    <n v="8"/>
    <n v="399"/>
    <m/>
    <x v="0"/>
  </r>
  <r>
    <d v="1997-05-09T00:00:00"/>
    <x v="0"/>
    <n v="1"/>
    <n v="1"/>
    <x v="20"/>
    <n v="229"/>
    <x v="0"/>
    <n v="78"/>
    <n v="3.5699996949999999"/>
    <n v="3.7209873199999999"/>
    <m/>
    <n v="1"/>
    <n v="8"/>
    <n v="399"/>
    <m/>
    <x v="0"/>
  </r>
  <r>
    <d v="1997-05-09T00:00:00"/>
    <x v="0"/>
    <n v="1"/>
    <n v="1"/>
    <x v="20"/>
    <n v="230"/>
    <x v="0"/>
    <n v="77"/>
    <n v="3.3999996189999999"/>
    <n v="3.5496788019999999"/>
    <m/>
    <n v="1"/>
    <n v="8"/>
    <n v="399"/>
    <m/>
    <x v="0"/>
  </r>
  <r>
    <d v="1997-05-09T00:00:00"/>
    <x v="0"/>
    <n v="1"/>
    <n v="1"/>
    <x v="20"/>
    <n v="232"/>
    <x v="0"/>
    <n v="78"/>
    <n v="3.6999988560000001"/>
    <n v="3.8519897460000001"/>
    <m/>
    <n v="1"/>
    <n v="8"/>
    <n v="399"/>
    <m/>
    <x v="0"/>
  </r>
  <r>
    <d v="1997-05-09T00:00:00"/>
    <x v="0"/>
    <n v="1"/>
    <n v="1"/>
    <x v="20"/>
    <n v="234"/>
    <x v="0"/>
    <n v="78"/>
    <n v="3.5899982449999999"/>
    <n v="3.7411422729999999"/>
    <m/>
    <n v="1"/>
    <n v="8"/>
    <n v="399"/>
    <m/>
    <x v="0"/>
  </r>
  <r>
    <d v="1997-05-09T00:00:00"/>
    <x v="0"/>
    <n v="1"/>
    <n v="1"/>
    <x v="20"/>
    <n v="236"/>
    <x v="0"/>
    <n v="77"/>
    <n v="3.2899990080000001"/>
    <n v="3.4388313290000001"/>
    <m/>
    <n v="1"/>
    <n v="8"/>
    <n v="399"/>
    <m/>
    <x v="0"/>
  </r>
  <r>
    <d v="1997-05-09T00:00:00"/>
    <x v="0"/>
    <n v="1"/>
    <n v="1"/>
    <x v="20"/>
    <n v="241"/>
    <x v="0"/>
    <n v="78"/>
    <n v="3.3199996949999999"/>
    <n v="3.4690628050000001"/>
    <m/>
    <n v="1"/>
    <n v="8"/>
    <n v="399"/>
    <m/>
    <x v="0"/>
  </r>
  <r>
    <d v="1997-05-09T00:00:00"/>
    <x v="0"/>
    <n v="1"/>
    <n v="1"/>
    <x v="20"/>
    <n v="247"/>
    <x v="0"/>
    <n v="80"/>
    <n v="3.9199981689999999"/>
    <n v="4.0736808780000002"/>
    <m/>
    <n v="1"/>
    <n v="8"/>
    <n v="399"/>
    <m/>
    <x v="0"/>
  </r>
  <r>
    <d v="1997-05-09T00:00:00"/>
    <x v="0"/>
    <n v="1"/>
    <n v="1"/>
    <x v="20"/>
    <n v="251"/>
    <x v="0"/>
    <n v="78"/>
    <n v="3.6799983979999999"/>
    <n v="3.8318347930000001"/>
    <m/>
    <n v="1"/>
    <n v="8"/>
    <n v="399"/>
    <m/>
    <x v="0"/>
  </r>
  <r>
    <d v="1997-05-09T00:00:00"/>
    <x v="0"/>
    <n v="1"/>
    <n v="1"/>
    <x v="20"/>
    <n v="252"/>
    <x v="0"/>
    <n v="80"/>
    <n v="4.0599975590000001"/>
    <n v="4.214759827"/>
    <m/>
    <n v="1"/>
    <n v="8"/>
    <n v="399"/>
    <m/>
    <x v="0"/>
  </r>
  <r>
    <d v="1997-05-09T00:00:00"/>
    <x v="0"/>
    <n v="1"/>
    <n v="1"/>
    <x v="20"/>
    <n v="258"/>
    <x v="0"/>
    <n v="80"/>
    <n v="3.939998627"/>
    <n v="4.0938377380000004"/>
    <m/>
    <n v="1"/>
    <n v="8"/>
    <n v="399"/>
    <m/>
    <x v="0"/>
  </r>
  <r>
    <d v="1997-05-09T00:00:00"/>
    <x v="0"/>
    <n v="1"/>
    <n v="1"/>
    <x v="20"/>
    <n v="266"/>
    <x v="0"/>
    <n v="80"/>
    <n v="4.0799980160000002"/>
    <n v="4.2349128719999998"/>
    <m/>
    <n v="1"/>
    <n v="8"/>
    <n v="399"/>
    <m/>
    <x v="0"/>
  </r>
  <r>
    <d v="1997-05-09T00:00:00"/>
    <x v="0"/>
    <n v="1"/>
    <n v="1"/>
    <x v="20"/>
    <n v="271"/>
    <x v="0"/>
    <n v="80"/>
    <n v="4.0199966429999998"/>
    <n v="4.1744537350000002"/>
    <m/>
    <n v="1"/>
    <n v="8"/>
    <n v="399"/>
    <m/>
    <x v="0"/>
  </r>
  <r>
    <d v="1997-05-09T00:00:00"/>
    <x v="0"/>
    <n v="1"/>
    <n v="1"/>
    <x v="20"/>
    <n v="278"/>
    <x v="0"/>
    <n v="80"/>
    <n v="3.9599990840000001"/>
    <n v="4.1139907840000003"/>
    <m/>
    <n v="1"/>
    <n v="8"/>
    <n v="399"/>
    <m/>
    <x v="0"/>
  </r>
  <r>
    <d v="1997-05-09T00:00:00"/>
    <x v="0"/>
    <n v="1"/>
    <n v="1"/>
    <x v="20"/>
    <n v="279"/>
    <x v="0"/>
    <n v="77"/>
    <n v="3.609998703"/>
    <n v="3.7612953189999998"/>
    <m/>
    <n v="1"/>
    <n v="8"/>
    <n v="399"/>
    <m/>
    <x v="0"/>
  </r>
  <r>
    <d v="1997-05-09T00:00:00"/>
    <x v="0"/>
    <n v="1"/>
    <n v="1"/>
    <x v="20"/>
    <n v="281"/>
    <x v="0"/>
    <n v="78"/>
    <n v="3.8099994659999998"/>
    <n v="3.9628353120000002"/>
    <m/>
    <n v="1"/>
    <n v="8"/>
    <n v="399"/>
    <m/>
    <x v="0"/>
  </r>
  <r>
    <d v="1997-05-09T00:00:00"/>
    <x v="0"/>
    <n v="1"/>
    <n v="1"/>
    <x v="20"/>
    <n v="284"/>
    <x v="0"/>
    <n v="80"/>
    <n v="4.2999992369999998"/>
    <n v="4.4566078190000002"/>
    <m/>
    <n v="1"/>
    <n v="8"/>
    <n v="399"/>
    <m/>
    <x v="0"/>
  </r>
  <r>
    <d v="1997-05-09T00:00:00"/>
    <x v="0"/>
    <n v="1"/>
    <n v="1"/>
    <x v="20"/>
    <n v="289"/>
    <x v="0"/>
    <n v="79"/>
    <n v="3.7199993130000002"/>
    <n v="3.872142792"/>
    <m/>
    <n v="1"/>
    <n v="8"/>
    <n v="399"/>
    <m/>
    <x v="0"/>
  </r>
  <r>
    <d v="1997-05-09T00:00:00"/>
    <x v="0"/>
    <n v="1"/>
    <n v="1"/>
    <x v="20"/>
    <n v="298"/>
    <x v="0"/>
    <n v="80"/>
    <n v="4.0799980160000002"/>
    <n v="4.2349128719999998"/>
    <m/>
    <n v="1"/>
    <n v="8"/>
    <n v="399"/>
    <m/>
    <x v="0"/>
  </r>
  <r>
    <d v="1997-05-09T00:00:00"/>
    <x v="0"/>
    <n v="1"/>
    <n v="1"/>
    <x v="20"/>
    <n v="301"/>
    <x v="0"/>
    <n v="80"/>
    <n v="3.939998627"/>
    <n v="4.0938377380000004"/>
    <m/>
    <n v="1"/>
    <n v="8"/>
    <n v="399"/>
    <m/>
    <x v="0"/>
  </r>
  <r>
    <d v="1997-05-09T00:00:00"/>
    <x v="0"/>
    <n v="1"/>
    <n v="1"/>
    <x v="20"/>
    <n v="302"/>
    <x v="0"/>
    <n v="79"/>
    <n v="4.1699981690000003"/>
    <n v="4.3256072999999997"/>
    <m/>
    <n v="1"/>
    <n v="8"/>
    <n v="399"/>
    <m/>
    <x v="0"/>
  </r>
  <r>
    <d v="1997-05-09T00:00:00"/>
    <x v="0"/>
    <n v="1"/>
    <n v="1"/>
    <x v="20"/>
    <n v="314"/>
    <x v="0"/>
    <n v="78"/>
    <n v="3.5899982449999999"/>
    <n v="3.7411422729999999"/>
    <m/>
    <n v="1"/>
    <n v="8"/>
    <n v="399"/>
    <m/>
    <x v="0"/>
  </r>
  <r>
    <d v="1997-05-09T00:00:00"/>
    <x v="0"/>
    <n v="1"/>
    <n v="1"/>
    <x v="20"/>
    <n v="315"/>
    <x v="0"/>
    <n v="78"/>
    <n v="4"/>
    <n v="4.154296875"/>
    <m/>
    <n v="1"/>
    <n v="8"/>
    <n v="399"/>
    <m/>
    <x v="0"/>
  </r>
  <r>
    <d v="1997-05-09T00:00:00"/>
    <x v="0"/>
    <n v="1"/>
    <n v="1"/>
    <x v="20"/>
    <n v="321"/>
    <x v="0"/>
    <n v="80"/>
    <n v="4.1799964899999997"/>
    <n v="4.3356857299999998"/>
    <m/>
    <n v="1"/>
    <n v="8"/>
    <n v="399"/>
    <m/>
    <x v="0"/>
  </r>
  <r>
    <d v="1997-05-09T00:00:00"/>
    <x v="0"/>
    <n v="1"/>
    <n v="1"/>
    <x v="20"/>
    <n v="322"/>
    <x v="0"/>
    <n v="78"/>
    <n v="3.4299983979999999"/>
    <n v="3.5799102779999998"/>
    <m/>
    <n v="1"/>
    <n v="8"/>
    <n v="399"/>
    <m/>
    <x v="0"/>
  </r>
  <r>
    <d v="1997-05-09T00:00:00"/>
    <x v="0"/>
    <n v="1"/>
    <n v="1"/>
    <x v="20"/>
    <n v="331"/>
    <x v="0"/>
    <n v="79"/>
    <n v="4.5299987789999996"/>
    <n v="4.6883773800000004"/>
    <m/>
    <n v="1"/>
    <n v="8"/>
    <n v="399"/>
    <m/>
    <x v="0"/>
  </r>
  <r>
    <d v="1997-05-09T00:00:00"/>
    <x v="0"/>
    <n v="1"/>
    <n v="1"/>
    <x v="20"/>
    <n v="336"/>
    <x v="0"/>
    <n v="77"/>
    <n v="3.75"/>
    <n v="3.902374268"/>
    <m/>
    <n v="1"/>
    <n v="8"/>
    <n v="399"/>
    <m/>
    <x v="0"/>
  </r>
  <r>
    <d v="1997-05-09T00:00:00"/>
    <x v="0"/>
    <n v="1"/>
    <n v="1"/>
    <x v="20"/>
    <n v="338"/>
    <x v="0"/>
    <n v="79"/>
    <n v="4.4599990839999997"/>
    <n v="4.6178398129999998"/>
    <m/>
    <n v="1"/>
    <n v="8"/>
    <n v="399"/>
    <m/>
    <x v="0"/>
  </r>
  <r>
    <d v="1997-05-09T00:00:00"/>
    <x v="0"/>
    <n v="1"/>
    <n v="1"/>
    <x v="20"/>
    <n v="344"/>
    <x v="0"/>
    <n v="80"/>
    <n v="3.939998627"/>
    <n v="4.0938377380000004"/>
    <m/>
    <n v="1"/>
    <n v="8"/>
    <n v="399"/>
    <m/>
    <x v="0"/>
  </r>
  <r>
    <d v="1997-05-09T00:00:00"/>
    <x v="0"/>
    <n v="1"/>
    <n v="1"/>
    <x v="20"/>
    <n v="346"/>
    <x v="0"/>
    <n v="78"/>
    <n v="3.8199996949999999"/>
    <n v="3.9729137419999998"/>
    <m/>
    <n v="1"/>
    <n v="8"/>
    <n v="399"/>
    <m/>
    <x v="0"/>
  </r>
  <r>
    <d v="1997-05-09T00:00:00"/>
    <x v="0"/>
    <n v="1"/>
    <n v="1"/>
    <x v="20"/>
    <n v="353"/>
    <x v="0"/>
    <n v="77"/>
    <n v="3.7599983219999999"/>
    <n v="3.9124507899999998"/>
    <m/>
    <n v="1"/>
    <n v="8"/>
    <n v="399"/>
    <m/>
    <x v="0"/>
  </r>
  <r>
    <d v="1997-05-09T00:00:00"/>
    <x v="0"/>
    <n v="1"/>
    <n v="1"/>
    <x v="20"/>
    <n v="356"/>
    <x v="0"/>
    <n v="80"/>
    <n v="4.0599975590000001"/>
    <n v="4.214759827"/>
    <m/>
    <n v="1"/>
    <n v="8"/>
    <n v="399"/>
    <m/>
    <x v="0"/>
  </r>
  <r>
    <d v="1997-05-09T00:00:00"/>
    <x v="0"/>
    <n v="1"/>
    <n v="1"/>
    <x v="20"/>
    <n v="359"/>
    <x v="0"/>
    <n v="78"/>
    <n v="3.9099998469999999"/>
    <n v="4.0636062620000004"/>
    <m/>
    <n v="1"/>
    <n v="8"/>
    <n v="399"/>
    <m/>
    <x v="0"/>
  </r>
  <r>
    <d v="1997-05-09T00:00:00"/>
    <x v="0"/>
    <n v="1"/>
    <n v="1"/>
    <x v="20"/>
    <n v="360"/>
    <x v="0"/>
    <n v="77"/>
    <n v="3.5099983219999999"/>
    <n v="3.6605262760000001"/>
    <m/>
    <n v="1"/>
    <n v="8"/>
    <n v="399"/>
    <m/>
    <x v="0"/>
  </r>
  <r>
    <d v="1997-05-09T00:00:00"/>
    <x v="0"/>
    <n v="1"/>
    <n v="1"/>
    <x v="20"/>
    <n v="362"/>
    <x v="0"/>
    <n v="77"/>
    <n v="3.439998627"/>
    <n v="3.5899868009999998"/>
    <m/>
    <n v="1"/>
    <n v="8"/>
    <n v="399"/>
    <m/>
    <x v="0"/>
  </r>
  <r>
    <d v="1997-05-09T00:00:00"/>
    <x v="0"/>
    <n v="1"/>
    <n v="1"/>
    <x v="20"/>
    <n v="363"/>
    <x v="0"/>
    <n v="80"/>
    <n v="4.2199974060000001"/>
    <n v="4.3759918210000004"/>
    <m/>
    <n v="1"/>
    <n v="8"/>
    <n v="399"/>
    <m/>
    <x v="0"/>
  </r>
  <r>
    <d v="1997-05-09T00:00:00"/>
    <x v="0"/>
    <n v="1"/>
    <n v="1"/>
    <x v="20"/>
    <n v="370"/>
    <x v="0"/>
    <n v="77"/>
    <n v="3.6599998469999999"/>
    <n v="3.8116817470000002"/>
    <m/>
    <n v="1"/>
    <n v="8"/>
    <n v="399"/>
    <m/>
    <x v="0"/>
  </r>
  <r>
    <d v="1997-05-09T00:00:00"/>
    <x v="0"/>
    <n v="1"/>
    <n v="1"/>
    <x v="20"/>
    <n v="373"/>
    <x v="0"/>
    <n v="77"/>
    <n v="3.579999924"/>
    <n v="3.73106575"/>
    <m/>
    <n v="1"/>
    <n v="8"/>
    <n v="399"/>
    <m/>
    <x v="0"/>
  </r>
  <r>
    <d v="1997-05-09T00:00:00"/>
    <x v="0"/>
    <n v="1"/>
    <n v="1"/>
    <x v="20"/>
    <n v="389"/>
    <x v="0"/>
    <n v="80"/>
    <n v="3.6599998469999999"/>
    <n v="3.8116817470000002"/>
    <m/>
    <n v="1"/>
    <n v="8"/>
    <n v="399"/>
    <m/>
    <x v="0"/>
  </r>
  <r>
    <d v="1997-05-09T00:00:00"/>
    <x v="0"/>
    <n v="1"/>
    <n v="1"/>
    <x v="20"/>
    <n v="391"/>
    <x v="0"/>
    <n v="79"/>
    <n v="3.75"/>
    <n v="3.902374268"/>
    <m/>
    <n v="1"/>
    <n v="8"/>
    <n v="399"/>
    <m/>
    <x v="0"/>
  </r>
  <r>
    <d v="1997-05-09T00:00:00"/>
    <x v="0"/>
    <n v="1"/>
    <n v="1"/>
    <x v="20"/>
    <n v="393"/>
    <x v="0"/>
    <n v="76"/>
    <n v="3.3799991610000002"/>
    <n v="3.529525757"/>
    <m/>
    <n v="1"/>
    <n v="8"/>
    <n v="399"/>
    <m/>
    <x v="0"/>
  </r>
  <r>
    <d v="1997-05-09T00:00:00"/>
    <x v="0"/>
    <n v="1"/>
    <n v="1"/>
    <x v="20"/>
    <n v="396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397"/>
    <x v="0"/>
    <n v="79"/>
    <n v="3.6599998469999999"/>
    <n v="3.8116817470000002"/>
    <m/>
    <n v="1"/>
    <n v="8"/>
    <n v="399"/>
    <m/>
    <x v="0"/>
  </r>
  <r>
    <d v="1997-05-09T00:00:00"/>
    <x v="0"/>
    <n v="1"/>
    <n v="1"/>
    <x v="20"/>
    <n v="408"/>
    <x v="0"/>
    <n v="78"/>
    <n v="3.5899982449999999"/>
    <n v="3.7411422729999999"/>
    <m/>
    <n v="1"/>
    <n v="8"/>
    <n v="399"/>
    <m/>
    <x v="0"/>
  </r>
  <r>
    <d v="1997-05-09T00:00:00"/>
    <x v="0"/>
    <n v="1"/>
    <n v="1"/>
    <x v="20"/>
    <n v="410"/>
    <x v="0"/>
    <n v="79"/>
    <n v="3.9499988560000001"/>
    <n v="4.1039123540000002"/>
    <m/>
    <n v="1"/>
    <n v="8"/>
    <n v="399"/>
    <m/>
    <x v="0"/>
  </r>
  <r>
    <d v="1997-05-09T00:00:00"/>
    <x v="0"/>
    <n v="1"/>
    <n v="1"/>
    <x v="20"/>
    <n v="415"/>
    <x v="0"/>
    <n v="78"/>
    <n v="3.8499984739999999"/>
    <n v="4.0031433109999996"/>
    <m/>
    <n v="1"/>
    <n v="8"/>
    <n v="399"/>
    <m/>
    <x v="0"/>
  </r>
  <r>
    <d v="1997-05-09T00:00:00"/>
    <x v="0"/>
    <n v="1"/>
    <n v="1"/>
    <x v="20"/>
    <n v="417"/>
    <x v="0"/>
    <n v="78"/>
    <n v="3.609998703"/>
    <n v="3.7612953189999998"/>
    <m/>
    <n v="1"/>
    <n v="8"/>
    <n v="399"/>
    <m/>
    <x v="0"/>
  </r>
  <r>
    <d v="1997-05-09T00:00:00"/>
    <x v="0"/>
    <n v="1"/>
    <n v="1"/>
    <x v="20"/>
    <n v="429"/>
    <x v="0"/>
    <n v="80"/>
    <n v="3.7599983219999999"/>
    <n v="3.9124507899999998"/>
    <m/>
    <n v="1"/>
    <n v="8"/>
    <n v="399"/>
    <m/>
    <x v="0"/>
  </r>
  <r>
    <d v="1997-05-09T00:00:00"/>
    <x v="0"/>
    <n v="1"/>
    <n v="1"/>
    <x v="20"/>
    <n v="444"/>
    <x v="0"/>
    <n v="79"/>
    <n v="4.1799964899999997"/>
    <n v="4.3356857299999998"/>
    <m/>
    <n v="1"/>
    <n v="8"/>
    <n v="399"/>
    <m/>
    <x v="0"/>
  </r>
  <r>
    <d v="1997-05-09T00:00:00"/>
    <x v="0"/>
    <n v="1"/>
    <n v="1"/>
    <x v="20"/>
    <n v="446"/>
    <x v="0"/>
    <n v="79"/>
    <n v="3.8699989320000001"/>
    <n v="4.0232963560000004"/>
    <m/>
    <n v="1"/>
    <n v="8"/>
    <n v="399"/>
    <m/>
    <x v="0"/>
  </r>
  <r>
    <d v="1997-05-09T00:00:00"/>
    <x v="0"/>
    <n v="1"/>
    <n v="1"/>
    <x v="20"/>
    <n v="450"/>
    <x v="0"/>
    <n v="76"/>
    <n v="3.9699993130000002"/>
    <n v="4.124065399"/>
    <m/>
    <n v="1"/>
    <n v="8"/>
    <n v="399"/>
    <m/>
    <x v="0"/>
  </r>
  <r>
    <d v="1997-05-09T00:00:00"/>
    <x v="0"/>
    <n v="1"/>
    <n v="1"/>
    <x v="20"/>
    <n v="452"/>
    <x v="0"/>
    <n v="79"/>
    <n v="3.8899993899999998"/>
    <n v="4.0434494020000002"/>
    <m/>
    <n v="1"/>
    <n v="8"/>
    <n v="399"/>
    <m/>
    <x v="0"/>
  </r>
  <r>
    <d v="1997-05-09T00:00:00"/>
    <x v="0"/>
    <n v="1"/>
    <n v="1"/>
    <x v="20"/>
    <n v="453"/>
    <x v="0"/>
    <n v="77"/>
    <n v="3.5399990080000001"/>
    <n v="3.690757751"/>
    <m/>
    <n v="1"/>
    <n v="8"/>
    <n v="399"/>
    <m/>
    <x v="0"/>
  </r>
  <r>
    <d v="1997-05-09T00:00:00"/>
    <x v="0"/>
    <n v="1"/>
    <n v="1"/>
    <x v="20"/>
    <n v="459"/>
    <x v="0"/>
    <n v="78"/>
    <n v="3.9799995419999998"/>
    <n v="4.1341438290000001"/>
    <m/>
    <n v="1"/>
    <n v="8"/>
    <n v="399"/>
    <m/>
    <x v="0"/>
  </r>
  <r>
    <d v="1997-05-09T00:00:00"/>
    <x v="0"/>
    <n v="1"/>
    <n v="1"/>
    <x v="20"/>
    <n v="461"/>
    <x v="0"/>
    <n v="77"/>
    <n v="3.8699989320000001"/>
    <n v="4.0232963560000004"/>
    <m/>
    <n v="1"/>
    <n v="8"/>
    <n v="399"/>
    <m/>
    <x v="0"/>
  </r>
  <r>
    <d v="1997-05-09T00:00:00"/>
    <x v="0"/>
    <n v="1"/>
    <n v="1"/>
    <x v="20"/>
    <n v="463"/>
    <x v="0"/>
    <n v="78"/>
    <n v="3.7699985499999999"/>
    <n v="3.9225273129999998"/>
    <m/>
    <n v="1"/>
    <n v="8"/>
    <n v="399"/>
    <m/>
    <x v="0"/>
  </r>
  <r>
    <d v="1997-05-09T00:00:00"/>
    <x v="0"/>
    <n v="1"/>
    <n v="1"/>
    <x v="20"/>
    <n v="465"/>
    <x v="0"/>
    <n v="78"/>
    <n v="4"/>
    <n v="4.154296875"/>
    <m/>
    <n v="1"/>
    <n v="8"/>
    <n v="399"/>
    <m/>
    <x v="0"/>
  </r>
  <r>
    <d v="1997-05-09T00:00:00"/>
    <x v="0"/>
    <n v="1"/>
    <n v="1"/>
    <x v="20"/>
    <n v="466"/>
    <x v="0"/>
    <n v="76"/>
    <n v="3.4799995419999998"/>
    <n v="3.6302948000000002"/>
    <m/>
    <n v="1"/>
    <n v="8"/>
    <n v="399"/>
    <m/>
    <x v="0"/>
  </r>
  <r>
    <d v="1997-05-09T00:00:00"/>
    <x v="0"/>
    <n v="1"/>
    <n v="1"/>
    <x v="20"/>
    <n v="469"/>
    <x v="0"/>
    <n v="77"/>
    <n v="3.6699981689999999"/>
    <n v="3.8217582700000001"/>
    <m/>
    <n v="1"/>
    <n v="8"/>
    <n v="399"/>
    <m/>
    <x v="0"/>
  </r>
  <r>
    <d v="1997-05-09T00:00:00"/>
    <x v="0"/>
    <n v="1"/>
    <n v="1"/>
    <x v="20"/>
    <n v="473"/>
    <x v="0"/>
    <n v="78"/>
    <n v="3.5099983219999999"/>
    <n v="3.6605262760000001"/>
    <m/>
    <n v="1"/>
    <n v="8"/>
    <n v="399"/>
    <m/>
    <x v="0"/>
  </r>
  <r>
    <d v="1997-05-09T00:00:00"/>
    <x v="0"/>
    <n v="1"/>
    <n v="1"/>
    <x v="20"/>
    <n v="474"/>
    <x v="0"/>
    <n v="77"/>
    <n v="3.7299995419999998"/>
    <n v="3.8822193149999999"/>
    <m/>
    <n v="1"/>
    <n v="8"/>
    <n v="399"/>
    <m/>
    <x v="0"/>
  </r>
  <r>
    <d v="1997-05-09T00:00:00"/>
    <x v="0"/>
    <n v="1"/>
    <n v="1"/>
    <x v="20"/>
    <n v="475"/>
    <x v="0"/>
    <n v="78"/>
    <n v="3.7399997709999999"/>
    <n v="3.892297745"/>
    <m/>
    <n v="1"/>
    <n v="8"/>
    <n v="399"/>
    <m/>
    <x v="0"/>
  </r>
  <r>
    <d v="1997-05-09T00:00:00"/>
    <x v="0"/>
    <n v="1"/>
    <n v="1"/>
    <x v="20"/>
    <n v="476"/>
    <x v="0"/>
    <n v="77"/>
    <n v="3.4599990840000001"/>
    <n v="3.6101417539999998"/>
    <m/>
    <n v="1"/>
    <n v="8"/>
    <n v="399"/>
    <m/>
    <x v="0"/>
  </r>
  <r>
    <d v="1997-05-09T00:00:00"/>
    <x v="0"/>
    <n v="1"/>
    <n v="1"/>
    <x v="20"/>
    <n v="477"/>
    <x v="0"/>
    <n v="78"/>
    <n v="3.7399997709999999"/>
    <n v="3.892297745"/>
    <m/>
    <n v="1"/>
    <n v="8"/>
    <n v="399"/>
    <m/>
    <x v="0"/>
  </r>
  <r>
    <d v="1997-05-09T00:00:00"/>
    <x v="0"/>
    <n v="1"/>
    <n v="1"/>
    <x v="20"/>
    <n v="478"/>
    <x v="0"/>
    <n v="79"/>
    <n v="3.8999996189999999"/>
    <n v="4.0535278320000003"/>
    <m/>
    <n v="1"/>
    <n v="8"/>
    <n v="399"/>
    <m/>
    <x v="0"/>
  </r>
  <r>
    <d v="1997-05-09T00:00:00"/>
    <x v="0"/>
    <n v="1"/>
    <n v="1"/>
    <x v="20"/>
    <n v="479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480"/>
    <x v="0"/>
    <n v="78"/>
    <n v="3.6699981689999999"/>
    <n v="3.8217582700000001"/>
    <m/>
    <n v="1"/>
    <n v="8"/>
    <n v="399"/>
    <m/>
    <x v="0"/>
  </r>
  <r>
    <d v="1997-05-09T00:00:00"/>
    <x v="0"/>
    <n v="1"/>
    <n v="1"/>
    <x v="20"/>
    <n v="482"/>
    <x v="0"/>
    <n v="76"/>
    <n v="3.609998703"/>
    <n v="3.7612953189999998"/>
    <m/>
    <n v="1"/>
    <n v="8"/>
    <n v="399"/>
    <m/>
    <x v="0"/>
  </r>
  <r>
    <d v="1997-05-09T00:00:00"/>
    <x v="0"/>
    <n v="1"/>
    <n v="1"/>
    <x v="20"/>
    <n v="486"/>
    <x v="0"/>
    <n v="78"/>
    <n v="3.6299991610000002"/>
    <n v="3.7814502719999998"/>
    <m/>
    <n v="1"/>
    <n v="8"/>
    <n v="399"/>
    <m/>
    <x v="0"/>
  </r>
  <r>
    <d v="1997-05-09T00:00:00"/>
    <x v="0"/>
    <n v="1"/>
    <n v="1"/>
    <x v="20"/>
    <n v="487"/>
    <x v="0"/>
    <n v="79"/>
    <n v="3.7099990840000001"/>
    <n v="3.8620662690000001"/>
    <m/>
    <n v="1"/>
    <n v="8"/>
    <n v="399"/>
    <m/>
    <x v="0"/>
  </r>
  <r>
    <d v="1997-05-09T00:00:00"/>
    <x v="0"/>
    <n v="1"/>
    <n v="1"/>
    <x v="20"/>
    <n v="493"/>
    <x v="0"/>
    <n v="76"/>
    <n v="3.3999996189999999"/>
    <n v="3.5496788019999999"/>
    <m/>
    <n v="1"/>
    <n v="8"/>
    <n v="399"/>
    <m/>
    <x v="0"/>
  </r>
  <r>
    <d v="1997-05-09T00:00:00"/>
    <x v="0"/>
    <n v="1"/>
    <n v="1"/>
    <x v="20"/>
    <n v="495"/>
    <x v="0"/>
    <n v="79"/>
    <n v="4.1099967959999999"/>
    <n v="4.2651443479999998"/>
    <m/>
    <n v="1"/>
    <n v="8"/>
    <n v="399"/>
    <m/>
    <x v="0"/>
  </r>
  <r>
    <d v="1997-05-09T00:00:00"/>
    <x v="0"/>
    <n v="1"/>
    <n v="1"/>
    <x v="20"/>
    <n v="496"/>
    <x v="0"/>
    <n v="79"/>
    <n v="3.9199981689999999"/>
    <n v="4.0736808780000002"/>
    <m/>
    <n v="1"/>
    <n v="8"/>
    <n v="399"/>
    <m/>
    <x v="0"/>
  </r>
  <r>
    <d v="1997-05-09T00:00:00"/>
    <x v="0"/>
    <n v="1"/>
    <n v="1"/>
    <x v="20"/>
    <n v="497"/>
    <x v="0"/>
    <n v="77"/>
    <n v="3.7199993130000002"/>
    <n v="3.872142792"/>
    <m/>
    <n v="1"/>
    <n v="8"/>
    <n v="399"/>
    <m/>
    <x v="0"/>
  </r>
  <r>
    <d v="1997-05-09T00:00:00"/>
    <x v="0"/>
    <n v="1"/>
    <n v="1"/>
    <x v="20"/>
    <n v="498"/>
    <x v="0"/>
    <n v="77"/>
    <n v="3.5999984739999999"/>
    <n v="3.7512187959999999"/>
    <m/>
    <n v="1"/>
    <n v="8"/>
    <n v="399"/>
    <m/>
    <x v="0"/>
  </r>
  <r>
    <d v="1997-05-09T00:00:00"/>
    <x v="0"/>
    <n v="1"/>
    <n v="1"/>
    <x v="20"/>
    <n v="499"/>
    <x v="0"/>
    <n v="77"/>
    <n v="3.7699985499999999"/>
    <n v="3.9225273129999998"/>
    <m/>
    <n v="1"/>
    <n v="8"/>
    <n v="399"/>
    <m/>
    <x v="0"/>
  </r>
  <r>
    <d v="1997-05-09T00:00:00"/>
    <x v="0"/>
    <n v="1"/>
    <n v="1"/>
    <x v="20"/>
    <n v="504"/>
    <x v="0"/>
    <n v="76"/>
    <n v="3.7099990840000001"/>
    <n v="3.8620662690000001"/>
    <m/>
    <n v="1"/>
    <n v="8"/>
    <n v="399"/>
    <m/>
    <x v="0"/>
  </r>
  <r>
    <d v="1997-05-09T00:00:00"/>
    <x v="0"/>
    <n v="1"/>
    <n v="1"/>
    <x v="20"/>
    <n v="506"/>
    <x v="0"/>
    <n v="77"/>
    <n v="3.5599994659999998"/>
    <n v="3.7109107969999999"/>
    <m/>
    <n v="1"/>
    <n v="8"/>
    <n v="399"/>
    <m/>
    <x v="0"/>
  </r>
  <r>
    <d v="1997-05-09T00:00:00"/>
    <x v="0"/>
    <n v="1"/>
    <n v="1"/>
    <x v="20"/>
    <n v="508"/>
    <x v="0"/>
    <n v="77"/>
    <n v="3.9699993130000002"/>
    <n v="4.124065399"/>
    <m/>
    <n v="1"/>
    <n v="8"/>
    <n v="399"/>
    <m/>
    <x v="0"/>
  </r>
  <r>
    <d v="1997-05-09T00:00:00"/>
    <x v="0"/>
    <n v="1"/>
    <n v="1"/>
    <x v="20"/>
    <n v="519"/>
    <x v="0"/>
    <n v="79"/>
    <n v="4.0299987789999996"/>
    <n v="4.184528351"/>
    <m/>
    <n v="1"/>
    <n v="8"/>
    <n v="399"/>
    <m/>
    <x v="0"/>
  </r>
  <r>
    <d v="1997-05-09T00:00:00"/>
    <x v="0"/>
    <n v="1"/>
    <n v="1"/>
    <x v="20"/>
    <n v="525"/>
    <x v="0"/>
    <n v="77"/>
    <n v="3.2999992370000002"/>
    <n v="3.4489097599999998"/>
    <m/>
    <n v="1"/>
    <n v="8"/>
    <n v="399"/>
    <m/>
    <x v="0"/>
  </r>
  <r>
    <d v="1997-05-09T00:00:00"/>
    <x v="0"/>
    <n v="1"/>
    <n v="1"/>
    <x v="20"/>
    <n v="534"/>
    <x v="0"/>
    <n v="79"/>
    <n v="3.9699993130000002"/>
    <n v="4.124065399"/>
    <m/>
    <n v="1"/>
    <n v="8"/>
    <n v="399"/>
    <m/>
    <x v="0"/>
  </r>
  <r>
    <d v="1997-05-09T00:00:00"/>
    <x v="0"/>
    <n v="1"/>
    <n v="1"/>
    <x v="20"/>
    <n v="535"/>
    <x v="0"/>
    <n v="77"/>
    <n v="3.579999924"/>
    <n v="3.73106575"/>
    <m/>
    <n v="1"/>
    <n v="8"/>
    <n v="399"/>
    <m/>
    <x v="0"/>
  </r>
  <r>
    <d v="1997-05-09T00:00:00"/>
    <x v="0"/>
    <n v="1"/>
    <n v="1"/>
    <x v="20"/>
    <n v="536"/>
    <x v="0"/>
    <n v="79"/>
    <n v="3.8499984739999999"/>
    <n v="4.0031433109999996"/>
    <m/>
    <n v="1"/>
    <n v="8"/>
    <n v="399"/>
    <m/>
    <x v="0"/>
  </r>
  <r>
    <d v="1997-05-09T00:00:00"/>
    <x v="0"/>
    <n v="1"/>
    <n v="1"/>
    <x v="20"/>
    <n v="537"/>
    <x v="0"/>
    <n v="77"/>
    <n v="3.75"/>
    <n v="3.902374268"/>
    <m/>
    <n v="1"/>
    <n v="8"/>
    <n v="399"/>
    <m/>
    <x v="0"/>
  </r>
  <r>
    <d v="1997-05-09T00:00:00"/>
    <x v="0"/>
    <n v="1"/>
    <n v="1"/>
    <x v="20"/>
    <n v="538"/>
    <x v="0"/>
    <n v="78"/>
    <n v="3.7599983219999999"/>
    <n v="3.9124507899999998"/>
    <m/>
    <n v="1"/>
    <n v="8"/>
    <n v="399"/>
    <m/>
    <x v="0"/>
  </r>
  <r>
    <d v="1997-05-09T00:00:00"/>
    <x v="0"/>
    <n v="1"/>
    <n v="1"/>
    <x v="20"/>
    <n v="539"/>
    <x v="0"/>
    <n v="79"/>
    <n v="3.6599998469999999"/>
    <n v="3.8116817470000002"/>
    <m/>
    <n v="1"/>
    <n v="8"/>
    <n v="399"/>
    <m/>
    <x v="0"/>
  </r>
  <r>
    <d v="1997-05-09T00:00:00"/>
    <x v="0"/>
    <n v="1"/>
    <n v="1"/>
    <x v="20"/>
    <n v="546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550"/>
    <x v="0"/>
    <n v="79"/>
    <n v="4.0999984740000004"/>
    <n v="4.255069733"/>
    <m/>
    <n v="1"/>
    <n v="8"/>
    <n v="399"/>
    <m/>
    <x v="0"/>
  </r>
  <r>
    <d v="1997-05-09T00:00:00"/>
    <x v="0"/>
    <n v="1"/>
    <n v="1"/>
    <x v="20"/>
    <n v="553"/>
    <x v="0"/>
    <n v="76"/>
    <n v="3.4099998469999999"/>
    <n v="3.5597553249999998"/>
    <m/>
    <m/>
    <n v="8"/>
    <n v="399"/>
    <m/>
    <x v="0"/>
  </r>
  <r>
    <d v="1997-05-09T00:00:00"/>
    <x v="0"/>
    <n v="1"/>
    <n v="1"/>
    <x v="20"/>
    <n v="555"/>
    <x v="0"/>
    <n v="78"/>
    <n v="3.6699981689999999"/>
    <n v="3.8217582700000001"/>
    <m/>
    <m/>
    <n v="8"/>
    <n v="399"/>
    <m/>
    <x v="0"/>
  </r>
  <r>
    <d v="1997-05-09T00:00:00"/>
    <x v="0"/>
    <n v="1"/>
    <n v="1"/>
    <x v="20"/>
    <n v="558"/>
    <x v="0"/>
    <n v="79"/>
    <n v="3.859998703"/>
    <n v="4.0132217409999997"/>
    <m/>
    <n v="1"/>
    <n v="8"/>
    <n v="399"/>
    <m/>
    <x v="0"/>
  </r>
  <r>
    <d v="1997-05-09T00:00:00"/>
    <x v="0"/>
    <n v="1"/>
    <n v="1"/>
    <x v="20"/>
    <n v="560"/>
    <x v="0"/>
    <n v="76"/>
    <n v="3.439998627"/>
    <n v="3.5899868009999998"/>
    <m/>
    <n v="1"/>
    <n v="8"/>
    <n v="399"/>
    <m/>
    <x v="0"/>
  </r>
  <r>
    <d v="1997-05-09T00:00:00"/>
    <x v="0"/>
    <n v="1"/>
    <n v="1"/>
    <x v="20"/>
    <n v="563"/>
    <x v="0"/>
    <n v="78"/>
    <n v="3.8499984739999999"/>
    <n v="4.0031433109999996"/>
    <m/>
    <n v="1"/>
    <n v="8"/>
    <n v="399"/>
    <m/>
    <x v="0"/>
  </r>
  <r>
    <d v="1997-05-09T00:00:00"/>
    <x v="0"/>
    <n v="1"/>
    <n v="1"/>
    <x v="20"/>
    <n v="570"/>
    <x v="0"/>
    <n v="78"/>
    <n v="3.75"/>
    <n v="3.902374268"/>
    <m/>
    <n v="1"/>
    <n v="8"/>
    <n v="399"/>
    <m/>
    <x v="0"/>
  </r>
  <r>
    <d v="1997-05-09T00:00:00"/>
    <x v="0"/>
    <n v="1"/>
    <n v="1"/>
    <x v="20"/>
    <n v="574"/>
    <x v="0"/>
    <n v="77"/>
    <n v="3.579999924"/>
    <n v="3.73106575"/>
    <m/>
    <n v="1"/>
    <n v="8"/>
    <n v="399"/>
    <m/>
    <x v="0"/>
  </r>
  <r>
    <d v="1997-05-09T00:00:00"/>
    <x v="0"/>
    <n v="1"/>
    <n v="1"/>
    <x v="20"/>
    <n v="580"/>
    <x v="0"/>
    <n v="78"/>
    <n v="3.779998779"/>
    <n v="3.9326057429999999"/>
    <m/>
    <n v="1"/>
    <n v="8"/>
    <n v="399"/>
    <m/>
    <x v="0"/>
  </r>
  <r>
    <d v="1997-05-09T00:00:00"/>
    <x v="0"/>
    <n v="1"/>
    <n v="1"/>
    <x v="20"/>
    <n v="583"/>
    <x v="0"/>
    <n v="77"/>
    <n v="3.439998627"/>
    <n v="3.5899868009999998"/>
    <m/>
    <n v="1"/>
    <n v="8"/>
    <n v="399"/>
    <m/>
    <x v="0"/>
  </r>
  <r>
    <d v="1997-05-09T00:00:00"/>
    <x v="0"/>
    <n v="1"/>
    <n v="1"/>
    <x v="20"/>
    <n v="584"/>
    <x v="0"/>
    <n v="79"/>
    <n v="4.4399986269999996"/>
    <n v="4.597686768"/>
    <m/>
    <n v="1"/>
    <n v="8"/>
    <n v="399"/>
    <m/>
    <x v="0"/>
  </r>
  <r>
    <d v="1997-05-09T00:00:00"/>
    <x v="0"/>
    <n v="1"/>
    <n v="1"/>
    <x v="20"/>
    <n v="590"/>
    <x v="0"/>
    <n v="76"/>
    <n v="3.4899997709999999"/>
    <n v="3.6403713230000001"/>
    <m/>
    <n v="1"/>
    <n v="8"/>
    <n v="399"/>
    <m/>
    <x v="0"/>
  </r>
  <r>
    <d v="1997-05-09T00:00:00"/>
    <x v="0"/>
    <n v="1"/>
    <n v="1"/>
    <x v="20"/>
    <n v="591"/>
    <x v="0"/>
    <n v="76"/>
    <n v="3.7199993130000002"/>
    <n v="3.872142792"/>
    <m/>
    <n v="1"/>
    <n v="8"/>
    <n v="399"/>
    <m/>
    <x v="0"/>
  </r>
  <r>
    <d v="1997-05-09T00:00:00"/>
    <x v="0"/>
    <n v="1"/>
    <n v="1"/>
    <x v="20"/>
    <n v="592"/>
    <x v="0"/>
    <n v="76"/>
    <n v="3.9199981689999999"/>
    <n v="4.0736808780000002"/>
    <m/>
    <n v="1"/>
    <n v="8"/>
    <n v="399"/>
    <m/>
    <x v="0"/>
  </r>
  <r>
    <d v="1997-05-09T00:00:00"/>
    <x v="0"/>
    <n v="1"/>
    <n v="1"/>
    <x v="20"/>
    <n v="593"/>
    <x v="0"/>
    <n v="77"/>
    <n v="3.6299991610000002"/>
    <n v="3.7814502719999998"/>
    <m/>
    <n v="1"/>
    <n v="8"/>
    <n v="399"/>
    <m/>
    <x v="0"/>
  </r>
  <r>
    <d v="1997-05-09T00:00:00"/>
    <x v="0"/>
    <n v="1"/>
    <n v="1"/>
    <x v="20"/>
    <n v="597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599"/>
    <x v="0"/>
    <n v="79"/>
    <n v="3.7299995419999998"/>
    <n v="3.8822193149999999"/>
    <m/>
    <n v="1"/>
    <n v="8"/>
    <n v="399"/>
    <m/>
    <x v="0"/>
  </r>
  <r>
    <d v="1997-05-09T00:00:00"/>
    <x v="0"/>
    <n v="1"/>
    <n v="1"/>
    <x v="20"/>
    <n v="600"/>
    <x v="0"/>
    <n v="79"/>
    <n v="3.7899990080000001"/>
    <n v="3.9426822659999998"/>
    <m/>
    <n v="1"/>
    <n v="8"/>
    <n v="399"/>
    <m/>
    <x v="0"/>
  </r>
  <r>
    <d v="1997-05-09T00:00:00"/>
    <x v="0"/>
    <n v="1"/>
    <n v="1"/>
    <x v="20"/>
    <n v="602"/>
    <x v="0"/>
    <n v="76"/>
    <n v="3.6699981689999999"/>
    <n v="3.8217582700000001"/>
    <m/>
    <n v="1"/>
    <n v="8"/>
    <n v="399"/>
    <m/>
    <x v="0"/>
  </r>
  <r>
    <d v="1997-05-09T00:00:00"/>
    <x v="0"/>
    <n v="1"/>
    <n v="1"/>
    <x v="20"/>
    <n v="603"/>
    <x v="0"/>
    <n v="76"/>
    <n v="3.6599998469999999"/>
    <n v="3.8116817470000002"/>
    <m/>
    <n v="1"/>
    <n v="8"/>
    <n v="399"/>
    <m/>
    <x v="0"/>
  </r>
  <r>
    <d v="1997-05-09T00:00:00"/>
    <x v="0"/>
    <n v="1"/>
    <n v="1"/>
    <x v="20"/>
    <n v="604"/>
    <x v="0"/>
    <n v="78"/>
    <n v="4.129997253"/>
    <n v="4.2852973939999996"/>
    <m/>
    <n v="1"/>
    <n v="8"/>
    <n v="399"/>
    <m/>
    <x v="0"/>
  </r>
  <r>
    <d v="1997-05-09T00:00:00"/>
    <x v="0"/>
    <n v="1"/>
    <n v="1"/>
    <x v="20"/>
    <n v="613"/>
    <x v="0"/>
    <n v="78"/>
    <n v="4"/>
    <n v="4.154296875"/>
    <m/>
    <n v="1"/>
    <n v="8"/>
    <n v="399"/>
    <m/>
    <x v="0"/>
  </r>
  <r>
    <d v="1997-05-09T00:00:00"/>
    <x v="0"/>
    <n v="1"/>
    <n v="1"/>
    <x v="20"/>
    <n v="618"/>
    <x v="0"/>
    <n v="78"/>
    <n v="3.5999984739999999"/>
    <n v="3.7512187959999999"/>
    <m/>
    <n v="1"/>
    <n v="8"/>
    <n v="399"/>
    <m/>
    <x v="0"/>
  </r>
  <r>
    <d v="1997-05-09T00:00:00"/>
    <x v="0"/>
    <n v="1"/>
    <n v="1"/>
    <x v="20"/>
    <n v="636"/>
    <x v="0"/>
    <n v="79"/>
    <n v="4.1399993899999998"/>
    <n v="4.2953758239999997"/>
    <m/>
    <n v="1"/>
    <n v="8"/>
    <n v="399"/>
    <m/>
    <x v="0"/>
  </r>
  <r>
    <d v="1997-05-09T00:00:00"/>
    <x v="0"/>
    <n v="1"/>
    <n v="1"/>
    <x v="20"/>
    <n v="637"/>
    <x v="0"/>
    <n v="77"/>
    <n v="3.7999992370000002"/>
    <n v="3.9527587890000002"/>
    <m/>
    <n v="1"/>
    <n v="8"/>
    <n v="399"/>
    <m/>
    <x v="0"/>
  </r>
  <r>
    <d v="1997-05-09T00:00:00"/>
    <x v="0"/>
    <n v="1"/>
    <n v="1"/>
    <x v="20"/>
    <n v="640"/>
    <x v="0"/>
    <n v="76"/>
    <n v="3.4299983979999999"/>
    <n v="3.5799102779999998"/>
    <m/>
    <n v="1"/>
    <n v="8"/>
    <n v="399"/>
    <m/>
    <x v="0"/>
  </r>
  <r>
    <d v="1997-05-09T00:00:00"/>
    <x v="0"/>
    <n v="1"/>
    <n v="1"/>
    <x v="20"/>
    <n v="642"/>
    <x v="0"/>
    <n v="76"/>
    <n v="3.6399993899999998"/>
    <n v="3.7915267940000001"/>
    <m/>
    <n v="1"/>
    <n v="8"/>
    <n v="399"/>
    <m/>
    <x v="0"/>
  </r>
  <r>
    <d v="1997-05-09T00:00:00"/>
    <x v="0"/>
    <n v="1"/>
    <n v="1"/>
    <x v="20"/>
    <n v="644"/>
    <x v="0"/>
    <n v="77"/>
    <n v="3.5999984739999999"/>
    <n v="3.7512187959999999"/>
    <m/>
    <n v="1"/>
    <n v="8"/>
    <n v="399"/>
    <m/>
    <x v="0"/>
  </r>
  <r>
    <d v="1997-05-09T00:00:00"/>
    <x v="0"/>
    <n v="1"/>
    <n v="1"/>
    <x v="20"/>
    <n v="649"/>
    <x v="0"/>
    <n v="77"/>
    <n v="3.4299983979999999"/>
    <n v="3.5799102779999998"/>
    <m/>
    <n v="1"/>
    <n v="8"/>
    <n v="399"/>
    <m/>
    <x v="0"/>
  </r>
  <r>
    <d v="1997-05-09T00:00:00"/>
    <x v="0"/>
    <n v="1"/>
    <n v="1"/>
    <x v="20"/>
    <n v="652"/>
    <x v="0"/>
    <n v="79"/>
    <n v="4.1599998469999999"/>
    <n v="4.3155288699999996"/>
    <m/>
    <n v="1"/>
    <n v="8"/>
    <n v="399"/>
    <m/>
    <x v="0"/>
  </r>
  <r>
    <d v="1997-05-09T00:00:00"/>
    <x v="0"/>
    <n v="1"/>
    <n v="1"/>
    <x v="20"/>
    <n v="664"/>
    <x v="0"/>
    <n v="79"/>
    <n v="3.6799983979999999"/>
    <n v="3.8318347930000001"/>
    <m/>
    <n v="1"/>
    <n v="8"/>
    <n v="399"/>
    <m/>
    <x v="0"/>
  </r>
  <r>
    <d v="1997-05-09T00:00:00"/>
    <x v="0"/>
    <n v="1"/>
    <n v="1"/>
    <x v="20"/>
    <n v="666"/>
    <x v="0"/>
    <n v="78"/>
    <n v="3.9899997709999999"/>
    <n v="4.1442222600000003"/>
    <m/>
    <n v="1"/>
    <n v="8"/>
    <n v="399"/>
    <m/>
    <x v="0"/>
  </r>
  <r>
    <d v="1997-05-09T00:00:00"/>
    <x v="0"/>
    <n v="1"/>
    <n v="1"/>
    <x v="20"/>
    <n v="679"/>
    <x v="0"/>
    <n v="78"/>
    <n v="3.6299991610000002"/>
    <n v="3.7814502719999998"/>
    <m/>
    <n v="1"/>
    <n v="8"/>
    <n v="399"/>
    <m/>
    <x v="0"/>
  </r>
  <r>
    <d v="1997-05-09T00:00:00"/>
    <x v="0"/>
    <n v="1"/>
    <n v="1"/>
    <x v="20"/>
    <n v="680"/>
    <x v="0"/>
    <n v="77"/>
    <n v="3.6399993899999998"/>
    <n v="3.7915267940000001"/>
    <m/>
    <n v="1"/>
    <n v="8"/>
    <n v="399"/>
    <m/>
    <x v="0"/>
  </r>
  <r>
    <d v="1997-05-09T00:00:00"/>
    <x v="0"/>
    <n v="1"/>
    <n v="1"/>
    <x v="20"/>
    <n v="681"/>
    <x v="0"/>
    <n v="77"/>
    <n v="3.6599998469999999"/>
    <n v="3.8116817470000002"/>
    <m/>
    <n v="1"/>
    <n v="8"/>
    <n v="399"/>
    <m/>
    <x v="0"/>
  </r>
  <r>
    <d v="1997-05-09T00:00:00"/>
    <x v="0"/>
    <n v="1"/>
    <n v="1"/>
    <x v="20"/>
    <n v="683"/>
    <x v="0"/>
    <n v="77"/>
    <n v="3.3499984739999999"/>
    <n v="3.4992942810000001"/>
    <m/>
    <n v="1"/>
    <n v="8"/>
    <n v="399"/>
    <m/>
    <x v="0"/>
  </r>
  <r>
    <d v="1997-05-09T00:00:00"/>
    <x v="0"/>
    <n v="1"/>
    <n v="1"/>
    <x v="20"/>
    <n v="684"/>
    <x v="0"/>
    <n v="78"/>
    <n v="3.6999988560000001"/>
    <n v="3.8519897460000001"/>
    <m/>
    <n v="1"/>
    <n v="8"/>
    <n v="399"/>
    <m/>
    <x v="0"/>
  </r>
  <r>
    <d v="1997-05-09T00:00:00"/>
    <x v="0"/>
    <n v="1"/>
    <n v="1"/>
    <x v="20"/>
    <n v="685"/>
    <x v="0"/>
    <n v="78"/>
    <n v="3.5699996949999999"/>
    <n v="3.7209873199999999"/>
    <m/>
    <n v="1"/>
    <n v="8"/>
    <n v="399"/>
    <m/>
    <x v="0"/>
  </r>
  <r>
    <d v="1997-05-09T00:00:00"/>
    <x v="0"/>
    <n v="1"/>
    <n v="1"/>
    <x v="20"/>
    <n v="686"/>
    <x v="0"/>
    <n v="76"/>
    <n v="3.079999924"/>
    <n v="3.2272148129999998"/>
    <m/>
    <n v="1"/>
    <n v="8"/>
    <n v="399"/>
    <m/>
    <x v="0"/>
  </r>
  <r>
    <d v="1997-05-09T00:00:00"/>
    <x v="0"/>
    <n v="1"/>
    <n v="1"/>
    <x v="20"/>
    <n v="690"/>
    <x v="0"/>
    <n v="79"/>
    <n v="4.3599967959999999"/>
    <n v="4.5170707700000001"/>
    <m/>
    <n v="1"/>
    <n v="8"/>
    <n v="399"/>
    <m/>
    <x v="0"/>
  </r>
  <r>
    <d v="1997-05-09T00:00:00"/>
    <x v="0"/>
    <n v="1"/>
    <n v="1"/>
    <x v="20"/>
    <n v="691"/>
    <x v="0"/>
    <n v="77"/>
    <n v="3.4699993130000002"/>
    <n v="3.6202182770000002"/>
    <m/>
    <n v="1"/>
    <n v="8"/>
    <n v="399"/>
    <m/>
    <x v="0"/>
  </r>
  <r>
    <d v="1997-05-09T00:00:00"/>
    <x v="0"/>
    <n v="1"/>
    <n v="1"/>
    <x v="20"/>
    <n v="696"/>
    <x v="0"/>
    <n v="78"/>
    <n v="3.8099994659999998"/>
    <n v="3.9628353120000002"/>
    <m/>
    <n v="1"/>
    <n v="8"/>
    <n v="399"/>
    <m/>
    <x v="0"/>
  </r>
  <r>
    <d v="1997-05-09T00:00:00"/>
    <x v="0"/>
    <n v="1"/>
    <n v="1"/>
    <x v="20"/>
    <n v="702"/>
    <x v="0"/>
    <n v="79"/>
    <n v="3.609998703"/>
    <n v="3.7612953189999998"/>
    <m/>
    <n v="1"/>
    <n v="8"/>
    <n v="399"/>
    <m/>
    <x v="0"/>
  </r>
  <r>
    <d v="1997-05-09T00:00:00"/>
    <x v="0"/>
    <n v="1"/>
    <n v="1"/>
    <x v="20"/>
    <n v="704"/>
    <x v="0"/>
    <n v="76"/>
    <n v="3.4799995419999998"/>
    <n v="3.6302948000000002"/>
    <m/>
    <n v="1"/>
    <n v="8"/>
    <n v="399"/>
    <m/>
    <x v="0"/>
  </r>
  <r>
    <d v="1997-05-09T00:00:00"/>
    <x v="0"/>
    <n v="1"/>
    <n v="1"/>
    <x v="20"/>
    <n v="709"/>
    <x v="0"/>
    <n v="79"/>
    <n v="3.6999988560000001"/>
    <n v="3.8519897460000001"/>
    <m/>
    <n v="1"/>
    <n v="8"/>
    <n v="399"/>
    <m/>
    <x v="0"/>
  </r>
  <r>
    <d v="1997-05-09T00:00:00"/>
    <x v="0"/>
    <n v="1"/>
    <n v="1"/>
    <x v="20"/>
    <n v="710"/>
    <x v="0"/>
    <n v="76"/>
    <n v="3.1499996189999999"/>
    <n v="3.2977542880000001"/>
    <m/>
    <n v="1"/>
    <n v="8"/>
    <n v="399"/>
    <m/>
    <x v="0"/>
  </r>
  <r>
    <d v="1997-05-09T00:00:00"/>
    <x v="0"/>
    <n v="1"/>
    <n v="1"/>
    <x v="20"/>
    <n v="711"/>
    <x v="0"/>
    <n v="79"/>
    <n v="3.8499984739999999"/>
    <n v="4.0031433109999996"/>
    <m/>
    <n v="1"/>
    <n v="8"/>
    <n v="399"/>
    <m/>
    <x v="0"/>
  </r>
  <r>
    <d v="1997-05-09T00:00:00"/>
    <x v="0"/>
    <n v="1"/>
    <n v="1"/>
    <x v="20"/>
    <n v="719"/>
    <x v="0"/>
    <n v="77"/>
    <n v="3.689998627"/>
    <n v="3.841911316"/>
    <m/>
    <n v="1"/>
    <n v="8"/>
    <n v="399"/>
    <m/>
    <x v="0"/>
  </r>
  <r>
    <d v="1997-05-09T00:00:00"/>
    <x v="0"/>
    <n v="1"/>
    <n v="1"/>
    <x v="20"/>
    <n v="721"/>
    <x v="0"/>
    <n v="79"/>
    <n v="3.8399982449999999"/>
    <n v="3.9930667880000001"/>
    <m/>
    <n v="1"/>
    <n v="8"/>
    <n v="399"/>
    <m/>
    <x v="0"/>
  </r>
  <r>
    <d v="1997-05-09T00:00:00"/>
    <x v="0"/>
    <n v="1"/>
    <n v="1"/>
    <x v="20"/>
    <n v="722"/>
    <x v="0"/>
    <n v="80"/>
    <n v="4.0999984740000004"/>
    <n v="4.255069733"/>
    <m/>
    <n v="1"/>
    <n v="8"/>
    <n v="399"/>
    <m/>
    <x v="0"/>
  </r>
  <r>
    <d v="1997-05-09T00:00:00"/>
    <x v="0"/>
    <n v="1"/>
    <n v="1"/>
    <x v="20"/>
    <n v="723"/>
    <x v="0"/>
    <n v="79"/>
    <n v="3.9199981689999999"/>
    <n v="4.0736808780000002"/>
    <m/>
    <n v="1"/>
    <n v="8"/>
    <n v="399"/>
    <m/>
    <x v="0"/>
  </r>
  <r>
    <d v="1997-05-09T00:00:00"/>
    <x v="0"/>
    <n v="1"/>
    <n v="1"/>
    <x v="20"/>
    <n v="724"/>
    <x v="0"/>
    <n v="80"/>
    <n v="3.9799995419999998"/>
    <n v="4.1341438290000001"/>
    <m/>
    <n v="1"/>
    <n v="8"/>
    <n v="399"/>
    <m/>
    <x v="0"/>
  </r>
  <r>
    <d v="1997-05-09T00:00:00"/>
    <x v="0"/>
    <n v="1"/>
    <n v="1"/>
    <x v="20"/>
    <n v="725"/>
    <x v="0"/>
    <n v="80"/>
    <n v="4.1199989319999997"/>
    <n v="4.2752227779999998"/>
    <m/>
    <n v="1"/>
    <n v="8"/>
    <n v="399"/>
    <m/>
    <x v="0"/>
  </r>
  <r>
    <d v="1997-05-09T00:00:00"/>
    <x v="0"/>
    <n v="1"/>
    <n v="1"/>
    <x v="20"/>
    <n v="726"/>
    <x v="0"/>
    <n v="80"/>
    <n v="4.0999984740000004"/>
    <n v="4.255069733"/>
    <m/>
    <n v="1"/>
    <n v="8"/>
    <n v="399"/>
    <m/>
    <x v="0"/>
  </r>
  <r>
    <d v="1997-05-09T00:00:00"/>
    <x v="0"/>
    <n v="1"/>
    <n v="1"/>
    <x v="20"/>
    <n v="728"/>
    <x v="0"/>
    <n v="80"/>
    <n v="4.3599967959999999"/>
    <n v="4.5170707700000001"/>
    <m/>
    <n v="1"/>
    <n v="8"/>
    <n v="399"/>
    <m/>
    <x v="0"/>
  </r>
  <r>
    <d v="1997-05-09T00:00:00"/>
    <x v="0"/>
    <n v="1"/>
    <n v="1"/>
    <x v="20"/>
    <n v="731"/>
    <x v="0"/>
    <n v="76"/>
    <n v="3.2999992370000002"/>
    <n v="3.4489097599999998"/>
    <m/>
    <n v="1"/>
    <n v="8"/>
    <n v="399"/>
    <m/>
    <x v="0"/>
  </r>
  <r>
    <d v="1997-05-09T00:00:00"/>
    <x v="0"/>
    <n v="1"/>
    <n v="1"/>
    <x v="20"/>
    <n v="734"/>
    <x v="0"/>
    <n v="80"/>
    <n v="4.4099998469999999"/>
    <n v="4.567455292"/>
    <m/>
    <n v="1"/>
    <n v="8"/>
    <n v="399"/>
    <m/>
    <x v="0"/>
  </r>
  <r>
    <d v="1997-05-09T00:00:00"/>
    <x v="0"/>
    <n v="1"/>
    <n v="1"/>
    <x v="20"/>
    <n v="737"/>
    <x v="0"/>
    <n v="78"/>
    <n v="3.359998703"/>
    <n v="3.509370804"/>
    <m/>
    <n v="1"/>
    <n v="8"/>
    <n v="399"/>
    <m/>
    <x v="0"/>
  </r>
  <r>
    <d v="1997-05-09T00:00:00"/>
    <x v="0"/>
    <n v="1"/>
    <n v="1"/>
    <x v="20"/>
    <n v="738"/>
    <x v="0"/>
    <n v="76"/>
    <n v="3.3199996949999999"/>
    <n v="3.4690628050000001"/>
    <m/>
    <n v="1"/>
    <n v="8"/>
    <n v="399"/>
    <m/>
    <x v="0"/>
  </r>
  <r>
    <d v="1997-05-09T00:00:00"/>
    <x v="0"/>
    <n v="1"/>
    <n v="1"/>
    <x v="20"/>
    <n v="739"/>
    <x v="0"/>
    <n v="77"/>
    <n v="3.6699981689999999"/>
    <n v="3.8217582700000001"/>
    <m/>
    <n v="1"/>
    <n v="8"/>
    <n v="399"/>
    <m/>
    <x v="0"/>
  </r>
  <r>
    <d v="1997-05-09T00:00:00"/>
    <x v="0"/>
    <n v="1"/>
    <n v="1"/>
    <x v="20"/>
    <n v="740"/>
    <x v="0"/>
    <n v="79"/>
    <n v="3.9899997709999999"/>
    <n v="4.1442222600000003"/>
    <m/>
    <n v="1"/>
    <n v="8"/>
    <n v="399"/>
    <m/>
    <x v="0"/>
  </r>
  <r>
    <d v="1997-05-09T00:00:00"/>
    <x v="0"/>
    <n v="1"/>
    <n v="1"/>
    <x v="20"/>
    <n v="742"/>
    <x v="0"/>
    <n v="77"/>
    <n v="3.689998627"/>
    <n v="3.841911316"/>
    <m/>
    <n v="1"/>
    <n v="8"/>
    <n v="399"/>
    <m/>
    <x v="0"/>
  </r>
  <r>
    <d v="1997-05-09T00:00:00"/>
    <x v="0"/>
    <n v="1"/>
    <n v="1"/>
    <x v="20"/>
    <n v="743"/>
    <x v="0"/>
    <n v="79"/>
    <n v="3.8499984739999999"/>
    <n v="4.0031433109999996"/>
    <m/>
    <n v="1"/>
    <n v="8"/>
    <n v="399"/>
    <m/>
    <x v="0"/>
  </r>
  <r>
    <d v="1997-05-09T00:00:00"/>
    <x v="0"/>
    <n v="1"/>
    <n v="1"/>
    <x v="20"/>
    <n v="749"/>
    <x v="0"/>
    <n v="76"/>
    <n v="3.5699996949999999"/>
    <n v="3.7209873199999999"/>
    <m/>
    <n v="1"/>
    <n v="8"/>
    <n v="399"/>
    <m/>
    <x v="0"/>
  </r>
  <r>
    <d v="1997-05-09T00:00:00"/>
    <x v="0"/>
    <n v="1"/>
    <n v="1"/>
    <x v="20"/>
    <n v="751"/>
    <x v="0"/>
    <n v="78"/>
    <n v="3.8899993899999998"/>
    <n v="4.0434494020000002"/>
    <m/>
    <n v="1"/>
    <n v="8"/>
    <n v="399"/>
    <m/>
    <x v="0"/>
  </r>
  <r>
    <d v="1997-05-09T00:00:00"/>
    <x v="0"/>
    <n v="1"/>
    <n v="1"/>
    <x v="20"/>
    <n v="752"/>
    <x v="0"/>
    <n v="78"/>
    <n v="3.9099998469999999"/>
    <n v="4.0636062620000004"/>
    <m/>
    <n v="1"/>
    <n v="8"/>
    <n v="399"/>
    <m/>
    <x v="0"/>
  </r>
  <r>
    <d v="1997-05-09T00:00:00"/>
    <x v="0"/>
    <n v="1"/>
    <n v="1"/>
    <x v="20"/>
    <n v="753"/>
    <x v="0"/>
    <n v="79"/>
    <n v="4.0099983220000004"/>
    <n v="4.1643753050000001"/>
    <m/>
    <n v="1"/>
    <n v="8"/>
    <n v="399"/>
    <m/>
    <x v="0"/>
  </r>
  <r>
    <d v="1997-05-09T00:00:00"/>
    <x v="0"/>
    <n v="1"/>
    <n v="1"/>
    <x v="20"/>
    <n v="754"/>
    <x v="0"/>
    <n v="79"/>
    <n v="4.1699981690000003"/>
    <n v="4.3256072999999997"/>
    <m/>
    <n v="1"/>
    <n v="8"/>
    <n v="399"/>
    <m/>
    <x v="0"/>
  </r>
  <r>
    <d v="1997-05-09T00:00:00"/>
    <x v="0"/>
    <n v="1"/>
    <n v="1"/>
    <x v="20"/>
    <n v="755"/>
    <x v="0"/>
    <n v="76"/>
    <n v="3.6999988560000001"/>
    <n v="3.8519897460000001"/>
    <m/>
    <n v="1"/>
    <n v="8"/>
    <n v="399"/>
    <m/>
    <x v="0"/>
  </r>
  <r>
    <d v="1997-05-09T00:00:00"/>
    <x v="0"/>
    <n v="1"/>
    <n v="1"/>
    <x v="20"/>
    <n v="756"/>
    <x v="0"/>
    <n v="77"/>
    <n v="3.529998779"/>
    <n v="3.6806793209999999"/>
    <m/>
    <n v="1"/>
    <n v="8"/>
    <n v="399"/>
    <m/>
    <x v="0"/>
  </r>
  <r>
    <d v="1997-05-09T00:00:00"/>
    <x v="0"/>
    <n v="1"/>
    <n v="1"/>
    <x v="20"/>
    <n v="757"/>
    <x v="0"/>
    <n v="80"/>
    <n v="4.2299995419999998"/>
    <n v="4.3860702509999996"/>
    <m/>
    <n v="1"/>
    <n v="8"/>
    <n v="399"/>
    <m/>
    <x v="0"/>
  </r>
  <r>
    <d v="1997-05-09T00:00:00"/>
    <x v="0"/>
    <n v="1"/>
    <n v="1"/>
    <x v="20"/>
    <n v="758"/>
    <x v="0"/>
    <n v="80"/>
    <n v="4.2599983220000004"/>
    <n v="4.4163017269999996"/>
    <m/>
    <n v="1"/>
    <n v="8"/>
    <n v="399"/>
    <m/>
    <x v="0"/>
  </r>
  <r>
    <d v="1997-05-09T00:00:00"/>
    <x v="0"/>
    <n v="1"/>
    <n v="1"/>
    <x v="20"/>
    <n v="760"/>
    <x v="0"/>
    <n v="80"/>
    <n v="4.039997101"/>
    <n v="4.1946067810000001"/>
    <m/>
    <n v="1"/>
    <n v="8"/>
    <n v="399"/>
    <m/>
    <x v="0"/>
  </r>
  <r>
    <d v="1997-05-09T00:00:00"/>
    <x v="0"/>
    <n v="1"/>
    <n v="1"/>
    <x v="20"/>
    <n v="762"/>
    <x v="0"/>
    <n v="77"/>
    <n v="3.5099983219999999"/>
    <n v="3.6605262760000001"/>
    <m/>
    <n v="1"/>
    <n v="8"/>
    <n v="399"/>
    <m/>
    <x v="0"/>
  </r>
  <r>
    <d v="1997-05-09T00:00:00"/>
    <x v="0"/>
    <n v="1"/>
    <n v="1"/>
    <x v="20"/>
    <n v="764"/>
    <x v="0"/>
    <n v="76"/>
    <n v="3.689998627"/>
    <n v="3.841911316"/>
    <m/>
    <n v="1"/>
    <n v="8"/>
    <n v="399"/>
    <m/>
    <x v="0"/>
  </r>
  <r>
    <d v="1997-05-09T00:00:00"/>
    <x v="0"/>
    <n v="1"/>
    <n v="1"/>
    <x v="20"/>
    <n v="773"/>
    <x v="0"/>
    <n v="79"/>
    <n v="3.689998627"/>
    <n v="3.841911316"/>
    <m/>
    <n v="1"/>
    <n v="8"/>
    <n v="399"/>
    <m/>
    <x v="0"/>
  </r>
  <r>
    <d v="1997-05-09T00:00:00"/>
    <x v="0"/>
    <n v="1"/>
    <n v="1"/>
    <x v="20"/>
    <n v="778"/>
    <x v="0"/>
    <n v="77"/>
    <n v="3.689998627"/>
    <n v="3.841911316"/>
    <m/>
    <n v="1"/>
    <n v="8"/>
    <n v="399"/>
    <m/>
    <x v="0"/>
  </r>
  <r>
    <d v="1997-05-09T00:00:00"/>
    <x v="0"/>
    <n v="1"/>
    <n v="1"/>
    <x v="20"/>
    <n v="779"/>
    <x v="0"/>
    <n v="79"/>
    <n v="4.2299995419999998"/>
    <n v="4.3860702509999996"/>
    <m/>
    <n v="1"/>
    <n v="8"/>
    <n v="399"/>
    <m/>
    <x v="0"/>
  </r>
  <r>
    <d v="1997-05-09T00:00:00"/>
    <x v="0"/>
    <n v="1"/>
    <n v="1"/>
    <x v="20"/>
    <n v="782"/>
    <x v="0"/>
    <n v="78"/>
    <n v="3.8999996189999999"/>
    <n v="4.0535278320000003"/>
    <m/>
    <n v="1"/>
    <n v="8"/>
    <n v="399"/>
    <m/>
    <x v="0"/>
  </r>
  <r>
    <d v="1997-05-09T00:00:00"/>
    <x v="0"/>
    <n v="1"/>
    <n v="1"/>
    <x v="20"/>
    <n v="784"/>
    <x v="0"/>
    <n v="76"/>
    <n v="3.5499992370000002"/>
    <n v="3.700834274"/>
    <m/>
    <n v="1"/>
    <n v="8"/>
    <n v="399"/>
    <m/>
    <x v="0"/>
  </r>
  <r>
    <d v="1997-05-09T00:00:00"/>
    <x v="0"/>
    <n v="1"/>
    <n v="1"/>
    <x v="20"/>
    <n v="785"/>
    <x v="0"/>
    <n v="77"/>
    <n v="3.9099998469999999"/>
    <n v="4.0636062620000004"/>
    <m/>
    <n v="1"/>
    <n v="8"/>
    <n v="399"/>
    <m/>
    <x v="0"/>
  </r>
  <r>
    <d v="1997-05-09T00:00:00"/>
    <x v="0"/>
    <n v="1"/>
    <n v="1"/>
    <x v="20"/>
    <n v="791"/>
    <x v="0"/>
    <n v="80"/>
    <n v="3.9599990840000001"/>
    <n v="4.1139907840000003"/>
    <m/>
    <n v="1"/>
    <n v="8"/>
    <n v="399"/>
    <m/>
    <x v="0"/>
  </r>
  <r>
    <d v="1997-05-09T00:00:00"/>
    <x v="0"/>
    <n v="1"/>
    <n v="1"/>
    <x v="20"/>
    <n v="795"/>
    <x v="0"/>
    <n v="77"/>
    <n v="3.3699989320000001"/>
    <n v="3.519447327"/>
    <m/>
    <n v="1"/>
    <n v="8"/>
    <n v="399"/>
    <m/>
    <x v="0"/>
  </r>
  <r>
    <d v="1997-05-09T00:00:00"/>
    <x v="0"/>
    <n v="1"/>
    <n v="1"/>
    <x v="20"/>
    <n v="799"/>
    <x v="0"/>
    <n v="78"/>
    <n v="3.8799991610000002"/>
    <n v="4.0333747860000004"/>
    <m/>
    <n v="1"/>
    <n v="8"/>
    <n v="399"/>
    <m/>
    <x v="0"/>
  </r>
  <r>
    <d v="1997-05-09T00:00:00"/>
    <x v="0"/>
    <n v="1"/>
    <n v="1"/>
    <x v="20"/>
    <n v="802"/>
    <x v="0"/>
    <n v="79"/>
    <n v="3.9599990840000001"/>
    <n v="4.1139907840000003"/>
    <m/>
    <n v="1"/>
    <n v="8"/>
    <n v="399"/>
    <m/>
    <x v="0"/>
  </r>
  <r>
    <d v="1997-05-09T00:00:00"/>
    <x v="0"/>
    <n v="1"/>
    <n v="1"/>
    <x v="20"/>
    <n v="805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806"/>
    <x v="0"/>
    <n v="77"/>
    <n v="3.8099994659999998"/>
    <n v="3.9628353120000002"/>
    <m/>
    <n v="1"/>
    <n v="8"/>
    <n v="399"/>
    <m/>
    <x v="0"/>
  </r>
  <r>
    <d v="1997-05-09T00:00:00"/>
    <x v="0"/>
    <n v="1"/>
    <n v="1"/>
    <x v="20"/>
    <n v="812"/>
    <x v="0"/>
    <n v="76"/>
    <n v="3.6399993899999998"/>
    <n v="3.7915267940000001"/>
    <m/>
    <n v="1"/>
    <n v="8"/>
    <n v="399"/>
    <m/>
    <x v="0"/>
  </r>
  <r>
    <d v="1997-05-09T00:00:00"/>
    <x v="0"/>
    <n v="1"/>
    <n v="1"/>
    <x v="20"/>
    <n v="813"/>
    <x v="0"/>
    <n v="76"/>
    <n v="3.3499984739999999"/>
    <n v="3.4992942810000001"/>
    <m/>
    <n v="1"/>
    <n v="8"/>
    <n v="399"/>
    <m/>
    <x v="0"/>
  </r>
  <r>
    <d v="1997-05-09T00:00:00"/>
    <x v="0"/>
    <n v="1"/>
    <n v="1"/>
    <x v="20"/>
    <n v="815"/>
    <x v="0"/>
    <n v="78"/>
    <n v="3.9299983979999999"/>
    <n v="4.0837593080000003"/>
    <m/>
    <n v="1"/>
    <n v="8"/>
    <n v="399"/>
    <m/>
    <x v="0"/>
  </r>
  <r>
    <d v="1997-05-09T00:00:00"/>
    <x v="0"/>
    <n v="1"/>
    <n v="1"/>
    <x v="20"/>
    <n v="816"/>
    <x v="0"/>
    <n v="79"/>
    <n v="4.1699981690000003"/>
    <n v="4.3256072999999997"/>
    <m/>
    <n v="1"/>
    <n v="8"/>
    <n v="399"/>
    <m/>
    <x v="0"/>
  </r>
  <r>
    <d v="1997-05-09T00:00:00"/>
    <x v="0"/>
    <n v="1"/>
    <n v="1"/>
    <x v="20"/>
    <n v="817"/>
    <x v="0"/>
    <n v="80"/>
    <n v="3.8099994659999998"/>
    <n v="3.9628353120000002"/>
    <m/>
    <n v="1"/>
    <n v="8"/>
    <n v="399"/>
    <m/>
    <x v="0"/>
  </r>
  <r>
    <d v="1997-05-09T00:00:00"/>
    <x v="0"/>
    <n v="1"/>
    <n v="1"/>
    <x v="20"/>
    <n v="818"/>
    <x v="0"/>
    <n v="79"/>
    <n v="3.9499988560000001"/>
    <n v="4.1039123540000002"/>
    <m/>
    <n v="1"/>
    <n v="8"/>
    <n v="399"/>
    <m/>
    <x v="0"/>
  </r>
  <r>
    <d v="1997-05-09T00:00:00"/>
    <x v="0"/>
    <n v="1"/>
    <n v="1"/>
    <x v="20"/>
    <n v="829"/>
    <x v="0"/>
    <n v="78"/>
    <n v="4.1399993899999998"/>
    <n v="4.2953758239999997"/>
    <m/>
    <n v="1"/>
    <n v="8"/>
    <n v="399"/>
    <m/>
    <x v="0"/>
  </r>
  <r>
    <d v="1997-05-09T00:00:00"/>
    <x v="0"/>
    <n v="1"/>
    <n v="1"/>
    <x v="20"/>
    <n v="838"/>
    <x v="0"/>
    <n v="78"/>
    <n v="4.1099967959999999"/>
    <n v="4.2651443479999998"/>
    <m/>
    <n v="1"/>
    <n v="8"/>
    <n v="399"/>
    <m/>
    <x v="0"/>
  </r>
  <r>
    <d v="1997-05-09T00:00:00"/>
    <x v="0"/>
    <n v="1"/>
    <n v="1"/>
    <x v="20"/>
    <n v="840"/>
    <x v="0"/>
    <n v="78"/>
    <n v="3.8199996949999999"/>
    <n v="3.9729137419999998"/>
    <m/>
    <n v="1"/>
    <n v="8"/>
    <n v="399"/>
    <m/>
    <x v="0"/>
  </r>
  <r>
    <d v="1997-05-09T00:00:00"/>
    <x v="0"/>
    <n v="1"/>
    <n v="1"/>
    <x v="20"/>
    <n v="845"/>
    <x v="0"/>
    <n v="77"/>
    <n v="3.9199981689999999"/>
    <n v="4.0736808780000002"/>
    <m/>
    <m/>
    <n v="8"/>
    <n v="399"/>
    <m/>
    <x v="0"/>
  </r>
  <r>
    <d v="1997-05-09T00:00:00"/>
    <x v="0"/>
    <n v="1"/>
    <n v="1"/>
    <x v="20"/>
    <n v="846"/>
    <x v="0"/>
    <n v="77"/>
    <n v="3.7199993130000002"/>
    <n v="3.872142792"/>
    <m/>
    <m/>
    <n v="8"/>
    <n v="399"/>
    <m/>
    <x v="0"/>
  </r>
  <r>
    <d v="1997-05-09T00:00:00"/>
    <x v="0"/>
    <n v="1"/>
    <n v="1"/>
    <x v="20"/>
    <n v="848"/>
    <x v="0"/>
    <n v="77"/>
    <n v="3.8399982449999999"/>
    <n v="3.9930667880000001"/>
    <m/>
    <n v="1"/>
    <n v="8"/>
    <n v="399"/>
    <m/>
    <x v="0"/>
  </r>
  <r>
    <d v="1997-05-09T00:00:00"/>
    <x v="0"/>
    <n v="1"/>
    <n v="1"/>
    <x v="20"/>
    <n v="862"/>
    <x v="0"/>
    <n v="77"/>
    <n v="3.25"/>
    <n v="3.3985233309999998"/>
    <m/>
    <n v="1"/>
    <n v="8"/>
    <n v="399"/>
    <m/>
    <x v="0"/>
  </r>
  <r>
    <d v="1997-05-09T00:00:00"/>
    <x v="0"/>
    <n v="1"/>
    <n v="1"/>
    <x v="20"/>
    <n v="863"/>
    <x v="0"/>
    <n v="80"/>
    <n v="3.9099998469999999"/>
    <n v="4.0636062620000004"/>
    <m/>
    <n v="1"/>
    <n v="8"/>
    <n v="399"/>
    <m/>
    <x v="0"/>
  </r>
  <r>
    <d v="1997-05-09T00:00:00"/>
    <x v="0"/>
    <n v="1"/>
    <n v="1"/>
    <x v="20"/>
    <n v="865"/>
    <x v="0"/>
    <n v="79"/>
    <n v="3.9699993130000002"/>
    <n v="4.124065399"/>
    <m/>
    <n v="1"/>
    <n v="8"/>
    <n v="399"/>
    <m/>
    <x v="0"/>
  </r>
  <r>
    <d v="1997-05-09T00:00:00"/>
    <x v="0"/>
    <n v="1"/>
    <n v="1"/>
    <x v="20"/>
    <n v="876"/>
    <x v="0"/>
    <n v="80"/>
    <n v="3.9499988560000001"/>
    <n v="4.1039123540000002"/>
    <m/>
    <n v="1"/>
    <n v="8"/>
    <n v="399"/>
    <m/>
    <x v="0"/>
  </r>
  <r>
    <d v="1997-05-09T00:00:00"/>
    <x v="0"/>
    <n v="1"/>
    <n v="1"/>
    <x v="20"/>
    <n v="877"/>
    <x v="0"/>
    <n v="78"/>
    <n v="3.5199985499999999"/>
    <n v="3.670602798"/>
    <m/>
    <n v="1"/>
    <n v="8"/>
    <n v="399"/>
    <m/>
    <x v="0"/>
  </r>
  <r>
    <d v="1997-05-09T00:00:00"/>
    <x v="0"/>
    <n v="1"/>
    <n v="1"/>
    <x v="20"/>
    <n v="888"/>
    <x v="0"/>
    <n v="80"/>
    <n v="4.039997101"/>
    <n v="4.1946067810000001"/>
    <m/>
    <n v="1"/>
    <n v="8"/>
    <n v="399"/>
    <m/>
    <x v="0"/>
  </r>
  <r>
    <d v="1997-05-09T00:00:00"/>
    <x v="0"/>
    <n v="1"/>
    <n v="1"/>
    <x v="20"/>
    <n v="894"/>
    <x v="0"/>
    <n v="78"/>
    <n v="3.8099994659999998"/>
    <n v="3.9628353120000002"/>
    <m/>
    <n v="1"/>
    <n v="8"/>
    <n v="399"/>
    <m/>
    <x v="0"/>
  </r>
  <r>
    <d v="1997-05-09T00:00:00"/>
    <x v="0"/>
    <n v="1"/>
    <n v="1"/>
    <x v="20"/>
    <n v="895"/>
    <x v="0"/>
    <n v="79"/>
    <n v="3.5999984739999999"/>
    <n v="3.7512187959999999"/>
    <m/>
    <n v="1"/>
    <n v="8"/>
    <n v="399"/>
    <m/>
    <x v="0"/>
  </r>
  <r>
    <d v="1997-05-09T00:00:00"/>
    <x v="0"/>
    <n v="1"/>
    <n v="1"/>
    <x v="20"/>
    <n v="900"/>
    <x v="0"/>
    <n v="77"/>
    <n v="6.5"/>
    <m/>
    <m/>
    <n v="1"/>
    <n v="8"/>
    <n v="399"/>
    <m/>
    <x v="0"/>
  </r>
  <r>
    <d v="1997-05-09T00:00:00"/>
    <x v="0"/>
    <n v="1"/>
    <n v="1"/>
    <x v="20"/>
    <n v="905"/>
    <x v="0"/>
    <n v="78"/>
    <n v="3.8799991610000002"/>
    <n v="4.0333747860000004"/>
    <m/>
    <n v="1"/>
    <n v="8"/>
    <n v="399"/>
    <m/>
    <x v="0"/>
  </r>
  <r>
    <d v="1997-05-09T00:00:00"/>
    <x v="0"/>
    <n v="1"/>
    <n v="1"/>
    <x v="20"/>
    <n v="909"/>
    <x v="0"/>
    <n v="78"/>
    <n v="3.939998627"/>
    <n v="4.0938377380000004"/>
    <m/>
    <n v="1"/>
    <n v="8"/>
    <n v="399"/>
    <m/>
    <x v="0"/>
  </r>
  <r>
    <d v="1997-05-09T00:00:00"/>
    <x v="0"/>
    <n v="1"/>
    <n v="1"/>
    <x v="20"/>
    <n v="914"/>
    <x v="0"/>
    <n v="80"/>
    <n v="4.0599975590000001"/>
    <n v="4.214759827"/>
    <m/>
    <n v="1"/>
    <n v="8"/>
    <n v="399"/>
    <m/>
    <x v="0"/>
  </r>
  <r>
    <d v="1997-05-09T00:00:00"/>
    <x v="0"/>
    <n v="1"/>
    <n v="1"/>
    <x v="20"/>
    <n v="923"/>
    <x v="0"/>
    <n v="77"/>
    <n v="3.6799983979999999"/>
    <n v="3.8318347930000001"/>
    <m/>
    <n v="1"/>
    <n v="8"/>
    <n v="399"/>
    <m/>
    <x v="0"/>
  </r>
  <r>
    <d v="1997-05-09T00:00:00"/>
    <x v="0"/>
    <n v="1"/>
    <n v="1"/>
    <x v="20"/>
    <n v="924"/>
    <x v="0"/>
    <n v="80"/>
    <n v="4.039997101"/>
    <n v="4.1946067810000001"/>
    <m/>
    <n v="1"/>
    <n v="8"/>
    <n v="399"/>
    <m/>
    <x v="0"/>
  </r>
  <r>
    <d v="1997-05-09T00:00:00"/>
    <x v="0"/>
    <n v="1"/>
    <n v="1"/>
    <x v="20"/>
    <n v="925"/>
    <x v="0"/>
    <n v="79"/>
    <n v="3.75"/>
    <n v="3.902374268"/>
    <m/>
    <n v="1"/>
    <n v="8"/>
    <n v="399"/>
    <m/>
    <x v="0"/>
  </r>
  <r>
    <d v="1997-05-09T00:00:00"/>
    <x v="0"/>
    <n v="1"/>
    <n v="1"/>
    <x v="20"/>
    <n v="926"/>
    <x v="0"/>
    <n v="80"/>
    <n v="3.859998703"/>
    <n v="4.0132217409999997"/>
    <m/>
    <n v="1"/>
    <n v="8"/>
    <n v="399"/>
    <m/>
    <x v="0"/>
  </r>
  <r>
    <d v="1997-05-09T00:00:00"/>
    <x v="0"/>
    <n v="1"/>
    <n v="1"/>
    <x v="20"/>
    <n v="932"/>
    <x v="0"/>
    <n v="80"/>
    <n v="4.1499977110000001"/>
    <n v="4.3054542539999998"/>
    <m/>
    <n v="1"/>
    <n v="8"/>
    <n v="399"/>
    <m/>
    <x v="0"/>
  </r>
  <r>
    <d v="1997-05-09T00:00:00"/>
    <x v="0"/>
    <n v="1"/>
    <n v="1"/>
    <x v="20"/>
    <n v="933"/>
    <x v="0"/>
    <n v="78"/>
    <n v="3.6299991610000002"/>
    <n v="3.7814502719999998"/>
    <m/>
    <n v="1"/>
    <n v="8"/>
    <n v="399"/>
    <m/>
    <x v="0"/>
  </r>
  <r>
    <d v="1997-05-09T00:00:00"/>
    <x v="0"/>
    <n v="1"/>
    <n v="1"/>
    <x v="20"/>
    <n v="934"/>
    <x v="0"/>
    <n v="80"/>
    <n v="4.3399963379999997"/>
    <n v="4.4969177250000003"/>
    <m/>
    <n v="1"/>
    <n v="8"/>
    <n v="399"/>
    <m/>
    <x v="0"/>
  </r>
  <r>
    <d v="1997-05-14T00:00:00"/>
    <x v="0"/>
    <n v="1"/>
    <n v="1"/>
    <x v="20"/>
    <n v="18"/>
    <x v="0"/>
    <n v="81"/>
    <n v="3.939998627"/>
    <n v="4.0938377380000004"/>
    <m/>
    <n v="1"/>
    <n v="8"/>
    <n v="399"/>
    <m/>
    <x v="0"/>
  </r>
  <r>
    <d v="1997-05-14T00:00:00"/>
    <x v="0"/>
    <n v="1"/>
    <n v="1"/>
    <x v="20"/>
    <n v="25"/>
    <x v="0"/>
    <n v="81"/>
    <n v="3.859998703"/>
    <n v="4.0132217409999997"/>
    <m/>
    <n v="1"/>
    <n v="8"/>
    <n v="399"/>
    <m/>
    <x v="0"/>
  </r>
  <r>
    <d v="1997-05-14T00:00:00"/>
    <x v="0"/>
    <n v="1"/>
    <n v="1"/>
    <x v="20"/>
    <n v="38"/>
    <x v="0"/>
    <n v="81"/>
    <n v="4.3599967959999999"/>
    <n v="4.5170707700000001"/>
    <m/>
    <n v="1"/>
    <n v="8"/>
    <n v="399"/>
    <m/>
    <x v="0"/>
  </r>
  <r>
    <d v="1997-05-14T00:00:00"/>
    <x v="0"/>
    <n v="1"/>
    <n v="1"/>
    <x v="20"/>
    <n v="41"/>
    <x v="0"/>
    <n v="81"/>
    <n v="4.1999969479999999"/>
    <n v="4.3558387759999997"/>
    <m/>
    <n v="1"/>
    <n v="8"/>
    <n v="399"/>
    <m/>
    <x v="0"/>
  </r>
  <r>
    <d v="1997-05-14T00:00:00"/>
    <x v="0"/>
    <n v="1"/>
    <n v="1"/>
    <x v="20"/>
    <n v="43"/>
    <x v="0"/>
    <n v="81"/>
    <n v="4.2299995419999998"/>
    <n v="4.3860702509999996"/>
    <m/>
    <n v="1"/>
    <n v="8"/>
    <n v="399"/>
    <m/>
    <x v="0"/>
  </r>
  <r>
    <d v="1997-05-14T00:00:00"/>
    <x v="0"/>
    <n v="1"/>
    <n v="1"/>
    <x v="20"/>
    <n v="44"/>
    <x v="0"/>
    <n v="80"/>
    <n v="4.2199974060000001"/>
    <n v="4.3759918210000004"/>
    <m/>
    <n v="1"/>
    <n v="8"/>
    <n v="399"/>
    <m/>
    <x v="0"/>
  </r>
  <r>
    <d v="1997-05-14T00:00:00"/>
    <x v="0"/>
    <n v="1"/>
    <n v="1"/>
    <x v="20"/>
    <n v="62"/>
    <x v="0"/>
    <n v="81"/>
    <n v="4.3499984740000004"/>
    <n v="4.50699234"/>
    <m/>
    <n v="1"/>
    <n v="8"/>
    <n v="399"/>
    <m/>
    <x v="0"/>
  </r>
  <r>
    <d v="1997-05-14T00:00:00"/>
    <x v="0"/>
    <n v="1"/>
    <n v="1"/>
    <x v="20"/>
    <n v="66"/>
    <x v="0"/>
    <n v="81"/>
    <n v="4.0899963379999997"/>
    <n v="4.2449913019999999"/>
    <m/>
    <n v="1"/>
    <n v="8"/>
    <n v="399"/>
    <m/>
    <x v="0"/>
  </r>
  <r>
    <d v="1997-05-14T00:00:00"/>
    <x v="0"/>
    <n v="1"/>
    <n v="1"/>
    <x v="20"/>
    <n v="69"/>
    <x v="0"/>
    <n v="81"/>
    <n v="4.4599990839999997"/>
    <n v="4.6178398129999998"/>
    <m/>
    <n v="1"/>
    <n v="8"/>
    <n v="399"/>
    <m/>
    <x v="0"/>
  </r>
  <r>
    <d v="1997-05-14T00:00:00"/>
    <x v="0"/>
    <n v="1"/>
    <n v="1"/>
    <x v="20"/>
    <n v="98"/>
    <x v="0"/>
    <n v="81"/>
    <n v="4.2799987789999996"/>
    <n v="4.4364547730000004"/>
    <m/>
    <n v="1"/>
    <n v="8"/>
    <n v="399"/>
    <m/>
    <x v="0"/>
  </r>
  <r>
    <d v="1997-05-14T00:00:00"/>
    <x v="0"/>
    <n v="1"/>
    <n v="1"/>
    <x v="20"/>
    <n v="123"/>
    <x v="0"/>
    <n v="81"/>
    <n v="3.779998779"/>
    <n v="3.9326057429999999"/>
    <m/>
    <n v="1"/>
    <n v="8"/>
    <n v="399"/>
    <m/>
    <x v="0"/>
  </r>
  <r>
    <d v="1997-05-14T00:00:00"/>
    <x v="0"/>
    <n v="1"/>
    <n v="1"/>
    <x v="20"/>
    <n v="152"/>
    <x v="0"/>
    <n v="81"/>
    <n v="4.3599967959999999"/>
    <n v="4.5170707700000001"/>
    <m/>
    <n v="1"/>
    <n v="8"/>
    <n v="399"/>
    <m/>
    <x v="0"/>
  </r>
  <r>
    <d v="1997-05-14T00:00:00"/>
    <x v="0"/>
    <n v="1"/>
    <n v="1"/>
    <x v="20"/>
    <n v="173"/>
    <x v="0"/>
    <n v="81"/>
    <n v="3.8099994659999998"/>
    <n v="3.9628353120000002"/>
    <m/>
    <n v="1"/>
    <n v="8"/>
    <n v="399"/>
    <m/>
    <x v="0"/>
  </r>
  <r>
    <d v="1997-05-14T00:00:00"/>
    <x v="0"/>
    <n v="1"/>
    <n v="1"/>
    <x v="20"/>
    <n v="223"/>
    <x v="0"/>
    <n v="81"/>
    <n v="4.3699989319999997"/>
    <n v="4.5271453859999999"/>
    <m/>
    <n v="1"/>
    <n v="8"/>
    <n v="399"/>
    <m/>
    <x v="0"/>
  </r>
  <r>
    <d v="1997-05-14T00:00:00"/>
    <x v="0"/>
    <n v="1"/>
    <n v="1"/>
    <x v="20"/>
    <n v="233"/>
    <x v="0"/>
    <n v="81"/>
    <n v="4.1599998469999999"/>
    <n v="4.3155288699999996"/>
    <m/>
    <n v="1"/>
    <n v="8"/>
    <n v="399"/>
    <m/>
    <x v="0"/>
  </r>
  <r>
    <d v="1997-05-14T00:00:00"/>
    <x v="0"/>
    <n v="1"/>
    <n v="1"/>
    <x v="20"/>
    <n v="250"/>
    <x v="0"/>
    <n v="81"/>
    <n v="4.129997253"/>
    <n v="4.2852973939999996"/>
    <m/>
    <n v="1"/>
    <n v="8"/>
    <n v="399"/>
    <m/>
    <x v="0"/>
  </r>
  <r>
    <d v="1997-05-14T00:00:00"/>
    <x v="0"/>
    <n v="1"/>
    <n v="1"/>
    <x v="20"/>
    <n v="253"/>
    <x v="0"/>
    <n v="81"/>
    <n v="4.0899963379999997"/>
    <n v="4.2449913019999999"/>
    <m/>
    <n v="1"/>
    <n v="8"/>
    <n v="399"/>
    <m/>
    <x v="0"/>
  </r>
  <r>
    <d v="1997-05-14T00:00:00"/>
    <x v="0"/>
    <n v="1"/>
    <n v="1"/>
    <x v="20"/>
    <n v="265"/>
    <x v="0"/>
    <n v="81"/>
    <n v="4.629997253"/>
    <n v="4.7891502380000004"/>
    <m/>
    <n v="1"/>
    <n v="8"/>
    <n v="399"/>
    <m/>
    <x v="0"/>
  </r>
  <r>
    <d v="1997-05-14T00:00:00"/>
    <x v="0"/>
    <n v="1"/>
    <n v="1"/>
    <x v="20"/>
    <n v="273"/>
    <x v="0"/>
    <n v="81"/>
    <n v="4.5699996949999999"/>
    <n v="4.7286872860000004"/>
    <m/>
    <n v="1"/>
    <n v="8"/>
    <n v="399"/>
    <m/>
    <x v="0"/>
  </r>
  <r>
    <d v="1997-05-14T00:00:00"/>
    <x v="0"/>
    <n v="1"/>
    <n v="1"/>
    <x v="20"/>
    <n v="280"/>
    <x v="0"/>
    <n v="81"/>
    <n v="4.5099983220000004"/>
    <n v="4.6682243349999997"/>
    <m/>
    <n v="1"/>
    <n v="8"/>
    <n v="399"/>
    <m/>
    <x v="0"/>
  </r>
  <r>
    <d v="1997-05-14T00:00:00"/>
    <x v="0"/>
    <n v="1"/>
    <n v="1"/>
    <x v="20"/>
    <n v="285"/>
    <x v="0"/>
    <n v="81"/>
    <n v="4.0199966429999998"/>
    <n v="4.1744537350000002"/>
    <m/>
    <n v="1"/>
    <n v="8"/>
    <n v="399"/>
    <m/>
    <x v="0"/>
  </r>
  <r>
    <d v="1997-05-14T00:00:00"/>
    <x v="0"/>
    <n v="1"/>
    <n v="1"/>
    <x v="20"/>
    <n v="318"/>
    <x v="0"/>
    <n v="81"/>
    <n v="4.6599998469999999"/>
    <n v="4.8193817140000004"/>
    <m/>
    <n v="1"/>
    <n v="8"/>
    <n v="399"/>
    <m/>
    <x v="0"/>
  </r>
  <r>
    <d v="1997-05-14T00:00:00"/>
    <x v="0"/>
    <n v="1"/>
    <n v="1"/>
    <x v="20"/>
    <n v="320"/>
    <x v="0"/>
    <n v="81"/>
    <n v="4.1899986269999996"/>
    <n v="4.3457603450000004"/>
    <m/>
    <n v="1"/>
    <n v="8"/>
    <n v="399"/>
    <m/>
    <x v="0"/>
  </r>
  <r>
    <d v="1997-05-14T00:00:00"/>
    <x v="0"/>
    <n v="1"/>
    <n v="1"/>
    <x v="20"/>
    <n v="357"/>
    <x v="0"/>
    <n v="81"/>
    <n v="3.7599983219999999"/>
    <n v="3.9124507899999998"/>
    <m/>
    <n v="1"/>
    <n v="8"/>
    <n v="399"/>
    <m/>
    <x v="0"/>
  </r>
  <r>
    <d v="1997-05-14T00:00:00"/>
    <x v="0"/>
    <n v="1"/>
    <n v="1"/>
    <x v="20"/>
    <n v="387"/>
    <x v="0"/>
    <n v="81"/>
    <n v="4.3199996949999999"/>
    <n v="4.4767608640000001"/>
    <m/>
    <n v="1"/>
    <n v="8"/>
    <n v="399"/>
    <m/>
    <x v="0"/>
  </r>
  <r>
    <d v="1997-05-14T00:00:00"/>
    <x v="0"/>
    <n v="1"/>
    <n v="1"/>
    <x v="20"/>
    <n v="422"/>
    <x v="0"/>
    <n v="81"/>
    <n v="4.3299980160000002"/>
    <n v="4.4868392940000001"/>
    <m/>
    <n v="1"/>
    <n v="8"/>
    <n v="399"/>
    <m/>
    <x v="0"/>
  </r>
  <r>
    <d v="1997-05-14T00:00:00"/>
    <x v="0"/>
    <n v="1"/>
    <n v="1"/>
    <x v="20"/>
    <n v="460"/>
    <x v="0"/>
    <n v="80"/>
    <n v="4.25"/>
    <n v="4.4062232970000004"/>
    <m/>
    <n v="1"/>
    <n v="8"/>
    <n v="399"/>
    <m/>
    <x v="0"/>
  </r>
  <r>
    <d v="1997-05-14T00:00:00"/>
    <x v="0"/>
    <n v="1"/>
    <n v="1"/>
    <x v="20"/>
    <n v="462"/>
    <x v="0"/>
    <n v="80"/>
    <n v="3.8799991610000002"/>
    <n v="4.0333747860000004"/>
    <m/>
    <n v="1"/>
    <n v="8"/>
    <n v="399"/>
    <m/>
    <x v="0"/>
  </r>
  <r>
    <d v="1997-05-14T00:00:00"/>
    <x v="0"/>
    <n v="1"/>
    <n v="1"/>
    <x v="20"/>
    <n v="471"/>
    <x v="0"/>
    <n v="81"/>
    <n v="4.1099967959999999"/>
    <n v="4.2651443479999998"/>
    <m/>
    <n v="1"/>
    <n v="8"/>
    <n v="399"/>
    <m/>
    <x v="0"/>
  </r>
  <r>
    <d v="1997-05-14T00:00:00"/>
    <x v="0"/>
    <n v="1"/>
    <n v="1"/>
    <x v="20"/>
    <n v="472"/>
    <x v="0"/>
    <n v="80"/>
    <n v="3.939998627"/>
    <n v="4.0938377380000004"/>
    <m/>
    <n v="1"/>
    <n v="8"/>
    <n v="399"/>
    <m/>
    <x v="0"/>
  </r>
  <r>
    <d v="1997-05-14T00:00:00"/>
    <x v="0"/>
    <n v="1"/>
    <n v="1"/>
    <x v="20"/>
    <n v="483"/>
    <x v="0"/>
    <n v="81"/>
    <n v="4.5199966429999998"/>
    <n v="4.6783027649999998"/>
    <m/>
    <n v="1"/>
    <n v="8"/>
    <n v="399"/>
    <m/>
    <x v="0"/>
  </r>
  <r>
    <d v="1997-05-14T00:00:00"/>
    <x v="0"/>
    <n v="1"/>
    <n v="1"/>
    <x v="20"/>
    <n v="489"/>
    <x v="0"/>
    <n v="80"/>
    <n v="4.4699974060000001"/>
    <n v="4.6279182429999999"/>
    <m/>
    <n v="1"/>
    <n v="8"/>
    <n v="399"/>
    <m/>
    <x v="0"/>
  </r>
  <r>
    <d v="1997-05-14T00:00:00"/>
    <x v="0"/>
    <n v="1"/>
    <n v="1"/>
    <x v="20"/>
    <n v="490"/>
    <x v="0"/>
    <n v="81"/>
    <n v="4.0799980160000002"/>
    <n v="4.2349128719999998"/>
    <m/>
    <n v="1"/>
    <n v="8"/>
    <n v="399"/>
    <m/>
    <x v="0"/>
  </r>
  <r>
    <d v="1997-05-14T00:00:00"/>
    <x v="0"/>
    <n v="1"/>
    <n v="1"/>
    <x v="20"/>
    <n v="524"/>
    <x v="0"/>
    <n v="80"/>
    <n v="4.2199974060000001"/>
    <n v="4.3759918210000004"/>
    <m/>
    <n v="1"/>
    <n v="8"/>
    <n v="399"/>
    <m/>
    <x v="0"/>
  </r>
  <r>
    <d v="1997-05-14T00:00:00"/>
    <x v="0"/>
    <n v="1"/>
    <n v="1"/>
    <x v="20"/>
    <n v="530"/>
    <x v="0"/>
    <n v="80"/>
    <n v="3.8899993899999998"/>
    <n v="4.0434494020000002"/>
    <m/>
    <n v="1"/>
    <n v="8"/>
    <n v="399"/>
    <m/>
    <x v="0"/>
  </r>
  <r>
    <d v="1997-05-14T00:00:00"/>
    <x v="0"/>
    <n v="1"/>
    <n v="1"/>
    <x v="20"/>
    <n v="533"/>
    <x v="0"/>
    <n v="81"/>
    <n v="4.5299987789999996"/>
    <n v="4.6883773800000004"/>
    <m/>
    <n v="1"/>
    <n v="8"/>
    <n v="399"/>
    <m/>
    <x v="0"/>
  </r>
  <r>
    <d v="1997-05-14T00:00:00"/>
    <x v="0"/>
    <n v="1"/>
    <n v="1"/>
    <x v="20"/>
    <n v="541"/>
    <x v="0"/>
    <n v="81"/>
    <n v="4.2099990839999997"/>
    <n v="4.3659133910000003"/>
    <m/>
    <n v="1"/>
    <n v="8"/>
    <n v="399"/>
    <m/>
    <x v="0"/>
  </r>
  <r>
    <d v="1997-05-14T00:00:00"/>
    <x v="0"/>
    <n v="1"/>
    <n v="1"/>
    <x v="20"/>
    <n v="543"/>
    <x v="0"/>
    <n v="80"/>
    <n v="4.1599998469999999"/>
    <n v="4.3155288699999996"/>
    <m/>
    <n v="1"/>
    <n v="8"/>
    <n v="399"/>
    <m/>
    <x v="0"/>
  </r>
  <r>
    <d v="1997-05-14T00:00:00"/>
    <x v="0"/>
    <n v="1"/>
    <n v="1"/>
    <x v="20"/>
    <n v="545"/>
    <x v="0"/>
    <n v="81"/>
    <n v="4.3199996949999999"/>
    <n v="4.4767608640000001"/>
    <m/>
    <n v="1"/>
    <n v="8"/>
    <n v="399"/>
    <m/>
    <x v="0"/>
  </r>
  <r>
    <d v="1997-05-14T00:00:00"/>
    <x v="0"/>
    <n v="1"/>
    <n v="1"/>
    <x v="20"/>
    <n v="562"/>
    <x v="0"/>
    <n v="80"/>
    <n v="4.0499992369999998"/>
    <n v="4.2046813959999998"/>
    <m/>
    <n v="1"/>
    <n v="8"/>
    <n v="399"/>
    <m/>
    <x v="0"/>
  </r>
  <r>
    <d v="1997-05-14T00:00:00"/>
    <x v="0"/>
    <n v="1"/>
    <n v="1"/>
    <x v="20"/>
    <n v="566"/>
    <x v="0"/>
    <n v="81"/>
    <n v="4.0599975590000001"/>
    <n v="4.214759827"/>
    <m/>
    <n v="1"/>
    <n v="8"/>
    <n v="399"/>
    <m/>
    <x v="0"/>
  </r>
  <r>
    <d v="1997-05-14T00:00:00"/>
    <x v="0"/>
    <n v="1"/>
    <n v="1"/>
    <x v="20"/>
    <n v="572"/>
    <x v="0"/>
    <n v="80"/>
    <n v="4.0699996949999999"/>
    <n v="4.224838257"/>
    <m/>
    <n v="1"/>
    <n v="8"/>
    <n v="399"/>
    <m/>
    <x v="0"/>
  </r>
  <r>
    <d v="1997-05-14T00:00:00"/>
    <x v="0"/>
    <n v="1"/>
    <n v="1"/>
    <x v="20"/>
    <n v="581"/>
    <x v="0"/>
    <n v="81"/>
    <n v="4.1499977110000001"/>
    <n v="4.3054542539999998"/>
    <m/>
    <n v="1"/>
    <n v="8"/>
    <n v="399"/>
    <m/>
    <x v="0"/>
  </r>
  <r>
    <d v="1997-05-14T00:00:00"/>
    <x v="0"/>
    <n v="1"/>
    <n v="1"/>
    <x v="20"/>
    <n v="585"/>
    <x v="0"/>
    <n v="81"/>
    <n v="4.2999992369999998"/>
    <n v="4.4566078190000002"/>
    <m/>
    <n v="1"/>
    <n v="8"/>
    <n v="399"/>
    <m/>
    <x v="0"/>
  </r>
  <r>
    <d v="1997-05-14T00:00:00"/>
    <x v="0"/>
    <n v="1"/>
    <n v="1"/>
    <x v="20"/>
    <n v="610"/>
    <x v="0"/>
    <n v="81"/>
    <n v="4.4299964899999997"/>
    <n v="4.5876083369999998"/>
    <m/>
    <n v="1"/>
    <n v="8"/>
    <n v="399"/>
    <m/>
    <x v="0"/>
  </r>
  <r>
    <d v="1997-05-14T00:00:00"/>
    <x v="0"/>
    <n v="1"/>
    <n v="1"/>
    <x v="20"/>
    <n v="612"/>
    <x v="0"/>
    <n v="80"/>
    <n v="4.0999984740000004"/>
    <n v="4.255069733"/>
    <m/>
    <n v="1"/>
    <n v="8"/>
    <n v="399"/>
    <m/>
    <x v="0"/>
  </r>
  <r>
    <d v="1997-05-14T00:00:00"/>
    <x v="0"/>
    <n v="1"/>
    <n v="1"/>
    <x v="20"/>
    <n v="614"/>
    <x v="0"/>
    <n v="81"/>
    <n v="4.7199974060000001"/>
    <n v="4.879840851"/>
    <m/>
    <n v="1"/>
    <n v="8"/>
    <n v="399"/>
    <m/>
    <x v="0"/>
  </r>
  <r>
    <d v="1997-05-14T00:00:00"/>
    <x v="0"/>
    <n v="1"/>
    <n v="1"/>
    <x v="20"/>
    <n v="615"/>
    <x v="0"/>
    <n v="80"/>
    <n v="3.8199996949999999"/>
    <n v="3.9729137419999998"/>
    <m/>
    <n v="1"/>
    <n v="8"/>
    <n v="399"/>
    <m/>
    <x v="0"/>
  </r>
  <r>
    <d v="1997-05-14T00:00:00"/>
    <x v="0"/>
    <n v="1"/>
    <n v="1"/>
    <x v="20"/>
    <n v="625"/>
    <x v="0"/>
    <n v="80"/>
    <n v="4.6699981690000003"/>
    <n v="4.8294563290000001"/>
    <m/>
    <n v="1"/>
    <n v="8"/>
    <n v="399"/>
    <m/>
    <x v="0"/>
  </r>
  <r>
    <d v="1997-05-14T00:00:00"/>
    <x v="0"/>
    <n v="1"/>
    <n v="1"/>
    <x v="20"/>
    <n v="638"/>
    <x v="0"/>
    <n v="80"/>
    <n v="4.2399978640000002"/>
    <n v="4.3961448670000003"/>
    <m/>
    <n v="1"/>
    <n v="8"/>
    <n v="399"/>
    <m/>
    <x v="0"/>
  </r>
  <r>
    <d v="1997-05-14T00:00:00"/>
    <x v="0"/>
    <n v="1"/>
    <n v="1"/>
    <x v="20"/>
    <n v="639"/>
    <x v="0"/>
    <n v="80"/>
    <n v="4.129997253"/>
    <n v="4.2852973939999996"/>
    <m/>
    <n v="1"/>
    <n v="8"/>
    <n v="399"/>
    <m/>
    <x v="0"/>
  </r>
  <r>
    <d v="1997-05-14T00:00:00"/>
    <x v="0"/>
    <n v="1"/>
    <n v="1"/>
    <x v="20"/>
    <n v="641"/>
    <x v="0"/>
    <n v="80"/>
    <n v="4.2599983220000004"/>
    <n v="4.4163017269999996"/>
    <m/>
    <n v="1"/>
    <n v="8"/>
    <n v="399"/>
    <m/>
    <x v="0"/>
  </r>
  <r>
    <d v="1997-05-14T00:00:00"/>
    <x v="0"/>
    <n v="1"/>
    <n v="1"/>
    <x v="20"/>
    <n v="647"/>
    <x v="0"/>
    <n v="80"/>
    <n v="4.25"/>
    <n v="4.4062232970000004"/>
    <m/>
    <n v="1"/>
    <n v="8"/>
    <n v="399"/>
    <m/>
    <x v="0"/>
  </r>
  <r>
    <d v="1997-05-14T00:00:00"/>
    <x v="0"/>
    <n v="1"/>
    <n v="1"/>
    <x v="20"/>
    <n v="651"/>
    <x v="0"/>
    <n v="80"/>
    <n v="4.3399963379999997"/>
    <n v="4.4969177250000003"/>
    <m/>
    <n v="1"/>
    <n v="8"/>
    <n v="399"/>
    <m/>
    <x v="0"/>
  </r>
  <r>
    <d v="1997-05-14T00:00:00"/>
    <x v="0"/>
    <n v="1"/>
    <n v="1"/>
    <x v="20"/>
    <n v="657"/>
    <x v="0"/>
    <n v="80"/>
    <n v="3.9699993130000002"/>
    <n v="4.124065399"/>
    <m/>
    <n v="1"/>
    <n v="8"/>
    <n v="399"/>
    <m/>
    <x v="0"/>
  </r>
  <r>
    <d v="1997-05-14T00:00:00"/>
    <x v="0"/>
    <n v="1"/>
    <n v="1"/>
    <x v="20"/>
    <n v="662"/>
    <x v="0"/>
    <n v="80"/>
    <n v="4.2099990839999997"/>
    <n v="4.3659133910000003"/>
    <m/>
    <n v="1"/>
    <n v="8"/>
    <n v="399"/>
    <m/>
    <x v="0"/>
  </r>
  <r>
    <d v="1997-05-14T00:00:00"/>
    <x v="0"/>
    <n v="1"/>
    <n v="1"/>
    <x v="20"/>
    <n v="669"/>
    <x v="0"/>
    <n v="80"/>
    <n v="4.289997101"/>
    <n v="4.4465293880000001"/>
    <m/>
    <n v="1"/>
    <n v="8"/>
    <n v="399"/>
    <m/>
    <x v="0"/>
  </r>
  <r>
    <d v="1997-05-14T00:00:00"/>
    <x v="0"/>
    <n v="1"/>
    <n v="1"/>
    <x v="20"/>
    <n v="671"/>
    <x v="0"/>
    <n v="80"/>
    <n v="4.0699996949999999"/>
    <n v="4.224838257"/>
    <m/>
    <n v="1"/>
    <n v="8"/>
    <n v="399"/>
    <m/>
    <x v="0"/>
  </r>
  <r>
    <d v="1997-05-14T00:00:00"/>
    <x v="0"/>
    <n v="1"/>
    <n v="1"/>
    <x v="20"/>
    <n v="682"/>
    <x v="0"/>
    <n v="80"/>
    <n v="3.8499984739999999"/>
    <n v="4.0031433109999996"/>
    <m/>
    <n v="1"/>
    <n v="8"/>
    <n v="399"/>
    <m/>
    <x v="0"/>
  </r>
  <r>
    <d v="1997-05-14T00:00:00"/>
    <x v="0"/>
    <n v="1"/>
    <n v="1"/>
    <x v="20"/>
    <n v="745"/>
    <x v="0"/>
    <n v="81"/>
    <n v="4.1499977110000001"/>
    <n v="4.3054542539999998"/>
    <m/>
    <n v="1"/>
    <n v="8"/>
    <n v="399"/>
    <m/>
    <x v="0"/>
  </r>
  <r>
    <d v="1997-05-14T00:00:00"/>
    <x v="0"/>
    <n v="1"/>
    <n v="1"/>
    <x v="20"/>
    <n v="748"/>
    <x v="0"/>
    <n v="81"/>
    <n v="4.2599983220000004"/>
    <n v="4.4163017269999996"/>
    <m/>
    <n v="1"/>
    <n v="8"/>
    <n v="399"/>
    <m/>
    <x v="0"/>
  </r>
  <r>
    <d v="1997-05-14T00:00:00"/>
    <x v="0"/>
    <n v="1"/>
    <n v="1"/>
    <x v="20"/>
    <n v="750"/>
    <x v="0"/>
    <n v="81"/>
    <n v="4.5599975590000001"/>
    <n v="4.7186088560000004"/>
    <m/>
    <n v="1"/>
    <n v="8"/>
    <n v="399"/>
    <m/>
    <x v="0"/>
  </r>
  <r>
    <d v="1997-05-14T00:00:00"/>
    <x v="0"/>
    <n v="1"/>
    <n v="1"/>
    <x v="20"/>
    <n v="763"/>
    <x v="0"/>
    <n v="81"/>
    <n v="4.3999977110000001"/>
    <n v="4.5573768619999999"/>
    <m/>
    <n v="1"/>
    <n v="8"/>
    <n v="399"/>
    <m/>
    <x v="0"/>
  </r>
  <r>
    <d v="1997-05-14T00:00:00"/>
    <x v="0"/>
    <n v="1"/>
    <n v="1"/>
    <x v="20"/>
    <n v="766"/>
    <x v="0"/>
    <n v="81"/>
    <n v="4.289997101"/>
    <n v="4.4465293880000001"/>
    <m/>
    <n v="1"/>
    <n v="8"/>
    <n v="399"/>
    <m/>
    <x v="0"/>
  </r>
  <r>
    <d v="1997-05-14T00:00:00"/>
    <x v="0"/>
    <n v="1"/>
    <n v="1"/>
    <x v="20"/>
    <n v="783"/>
    <x v="0"/>
    <n v="81"/>
    <n v="4.3499984740000004"/>
    <n v="4.50699234"/>
    <m/>
    <n v="1"/>
    <n v="8"/>
    <n v="399"/>
    <m/>
    <x v="0"/>
  </r>
  <r>
    <d v="1997-05-14T00:00:00"/>
    <x v="0"/>
    <n v="1"/>
    <n v="1"/>
    <x v="20"/>
    <n v="788"/>
    <x v="0"/>
    <n v="81"/>
    <n v="4.3499984740000004"/>
    <n v="4.50699234"/>
    <m/>
    <n v="1"/>
    <n v="8"/>
    <n v="399"/>
    <m/>
    <x v="0"/>
  </r>
  <r>
    <d v="1997-05-14T00:00:00"/>
    <x v="0"/>
    <n v="1"/>
    <n v="1"/>
    <x v="20"/>
    <n v="792"/>
    <x v="0"/>
    <n v="81"/>
    <n v="4.2399978640000002"/>
    <n v="4.3961448670000003"/>
    <m/>
    <n v="1"/>
    <n v="8"/>
    <n v="399"/>
    <m/>
    <x v="0"/>
  </r>
  <r>
    <d v="1997-05-14T00:00:00"/>
    <x v="0"/>
    <n v="1"/>
    <n v="1"/>
    <x v="20"/>
    <n v="826"/>
    <x v="0"/>
    <n v="81"/>
    <n v="4.2999992369999998"/>
    <n v="4.4566078190000002"/>
    <m/>
    <n v="1"/>
    <n v="8"/>
    <n v="399"/>
    <m/>
    <x v="0"/>
  </r>
  <r>
    <d v="1997-05-14T00:00:00"/>
    <x v="0"/>
    <n v="1"/>
    <n v="1"/>
    <x v="20"/>
    <n v="828"/>
    <x v="0"/>
    <n v="80"/>
    <n v="4.629997253"/>
    <n v="4.7891502380000004"/>
    <m/>
    <n v="1"/>
    <n v="8"/>
    <n v="399"/>
    <m/>
    <x v="0"/>
  </r>
  <r>
    <d v="1997-05-14T00:00:00"/>
    <x v="0"/>
    <n v="1"/>
    <n v="1"/>
    <x v="20"/>
    <n v="854"/>
    <x v="0"/>
    <n v="81"/>
    <n v="4.039997101"/>
    <n v="4.1946067810000001"/>
    <m/>
    <n v="1"/>
    <n v="8"/>
    <n v="399"/>
    <m/>
    <x v="0"/>
  </r>
  <r>
    <d v="1997-05-14T00:00:00"/>
    <x v="0"/>
    <n v="1"/>
    <n v="1"/>
    <x v="20"/>
    <n v="879"/>
    <x v="0"/>
    <n v="81"/>
    <n v="4.0199966429999998"/>
    <n v="4.1744537350000002"/>
    <m/>
    <n v="1"/>
    <n v="8"/>
    <n v="399"/>
    <m/>
    <x v="0"/>
  </r>
  <r>
    <d v="1997-05-14T00:00:00"/>
    <x v="0"/>
    <n v="1"/>
    <n v="1"/>
    <x v="20"/>
    <n v="881"/>
    <x v="0"/>
    <n v="81"/>
    <n v="4.1599998469999999"/>
    <n v="4.3155288699999996"/>
    <m/>
    <n v="1"/>
    <n v="8"/>
    <n v="399"/>
    <m/>
    <x v="0"/>
  </r>
  <r>
    <d v="1997-05-14T00:00:00"/>
    <x v="0"/>
    <n v="1"/>
    <n v="1"/>
    <x v="20"/>
    <n v="885"/>
    <x v="0"/>
    <n v="81"/>
    <n v="4"/>
    <n v="4.154296875"/>
    <m/>
    <n v="1"/>
    <n v="8"/>
    <n v="399"/>
    <m/>
    <x v="0"/>
  </r>
  <r>
    <d v="1997-05-14T00:00:00"/>
    <x v="0"/>
    <n v="1"/>
    <n v="1"/>
    <x v="20"/>
    <n v="891"/>
    <x v="0"/>
    <n v="81"/>
    <n v="4.0799980160000002"/>
    <n v="4.2349128719999998"/>
    <m/>
    <n v="1"/>
    <n v="8"/>
    <n v="399"/>
    <m/>
    <x v="0"/>
  </r>
  <r>
    <d v="1997-05-14T00:00:00"/>
    <x v="0"/>
    <n v="1"/>
    <n v="1"/>
    <x v="20"/>
    <n v="893"/>
    <x v="0"/>
    <n v="81"/>
    <n v="4.1999969479999999"/>
    <n v="4.3558387759999997"/>
    <m/>
    <n v="1"/>
    <n v="8"/>
    <n v="399"/>
    <m/>
    <x v="0"/>
  </r>
  <r>
    <d v="1997-05-14T00:00:00"/>
    <x v="0"/>
    <n v="1"/>
    <n v="1"/>
    <x v="20"/>
    <n v="906"/>
    <x v="0"/>
    <n v="81"/>
    <n v="4.039997101"/>
    <n v="4.1946067810000001"/>
    <m/>
    <n v="1"/>
    <n v="8"/>
    <n v="399"/>
    <m/>
    <x v="0"/>
  </r>
  <r>
    <d v="1997-05-14T00:00:00"/>
    <x v="0"/>
    <n v="1"/>
    <n v="1"/>
    <x v="20"/>
    <n v="907"/>
    <x v="0"/>
    <n v="81"/>
    <n v="4.1699981690000003"/>
    <n v="4.3256072999999997"/>
    <m/>
    <n v="1"/>
    <n v="8"/>
    <n v="399"/>
    <m/>
    <x v="0"/>
  </r>
  <r>
    <d v="1997-05-14T00:00:00"/>
    <x v="0"/>
    <n v="1"/>
    <n v="1"/>
    <x v="20"/>
    <n v="918"/>
    <x v="0"/>
    <n v="81"/>
    <n v="4.3399963379999997"/>
    <n v="4.4969177250000003"/>
    <m/>
    <n v="1"/>
    <n v="8"/>
    <n v="399"/>
    <m/>
    <x v="0"/>
  </r>
  <r>
    <d v="1997-05-14T00:00:00"/>
    <x v="0"/>
    <n v="1"/>
    <n v="1"/>
    <x v="20"/>
    <n v="920"/>
    <x v="0"/>
    <n v="81"/>
    <n v="4.1999969479999999"/>
    <n v="4.3558387759999997"/>
    <m/>
    <n v="1"/>
    <n v="8"/>
    <n v="399"/>
    <m/>
    <x v="0"/>
  </r>
  <r>
    <d v="1997-05-15T00:00:00"/>
    <x v="0"/>
    <n v="1"/>
    <n v="1"/>
    <x v="20"/>
    <n v="6"/>
    <x v="0"/>
    <n v="82"/>
    <n v="4.1399993899999998"/>
    <n v="4.2953758239999997"/>
    <m/>
    <n v="1"/>
    <n v="8"/>
    <n v="399"/>
    <m/>
    <x v="0"/>
  </r>
  <r>
    <d v="1997-05-15T00:00:00"/>
    <x v="0"/>
    <n v="1"/>
    <n v="1"/>
    <x v="20"/>
    <n v="7"/>
    <x v="0"/>
    <n v="82"/>
    <n v="4.5099983220000004"/>
    <n v="4.6682243349999997"/>
    <m/>
    <n v="1"/>
    <n v="8"/>
    <n v="399"/>
    <m/>
    <x v="0"/>
  </r>
  <r>
    <d v="1997-05-15T00:00:00"/>
    <x v="0"/>
    <n v="1"/>
    <n v="1"/>
    <x v="20"/>
    <n v="46"/>
    <x v="0"/>
    <n v="82"/>
    <n v="4.1999969479999999"/>
    <n v="4.3558387759999997"/>
    <m/>
    <n v="1"/>
    <n v="8"/>
    <n v="399"/>
    <m/>
    <x v="0"/>
  </r>
  <r>
    <d v="1997-05-15T00:00:00"/>
    <x v="0"/>
    <n v="1"/>
    <n v="1"/>
    <x v="20"/>
    <n v="108"/>
    <x v="0"/>
    <n v="82"/>
    <n v="4.0999984740000004"/>
    <n v="4.255069733"/>
    <m/>
    <n v="1"/>
    <n v="8"/>
    <n v="399"/>
    <m/>
    <x v="0"/>
  </r>
  <r>
    <d v="1997-05-15T00:00:00"/>
    <x v="0"/>
    <n v="1"/>
    <n v="1"/>
    <x v="20"/>
    <n v="113"/>
    <x v="0"/>
    <n v="82"/>
    <n v="4.1099967959999999"/>
    <n v="4.2651443479999998"/>
    <m/>
    <n v="1"/>
    <n v="8"/>
    <n v="399"/>
    <m/>
    <x v="0"/>
  </r>
  <r>
    <d v="1997-05-15T00:00:00"/>
    <x v="0"/>
    <n v="1"/>
    <n v="1"/>
    <x v="20"/>
    <n v="135"/>
    <x v="0"/>
    <n v="82"/>
    <n v="4.1699981690000003"/>
    <n v="4.3256072999999997"/>
    <m/>
    <n v="1"/>
    <n v="8"/>
    <n v="399"/>
    <m/>
    <x v="0"/>
  </r>
  <r>
    <d v="1997-05-15T00:00:00"/>
    <x v="0"/>
    <n v="1"/>
    <n v="1"/>
    <x v="20"/>
    <n v="155"/>
    <x v="0"/>
    <n v="82"/>
    <n v="4.4099998469999999"/>
    <n v="4.567455292"/>
    <m/>
    <n v="1"/>
    <n v="8"/>
    <n v="399"/>
    <m/>
    <x v="0"/>
  </r>
  <r>
    <d v="1997-05-15T00:00:00"/>
    <x v="0"/>
    <n v="1"/>
    <n v="1"/>
    <x v="20"/>
    <n v="160"/>
    <x v="0"/>
    <n v="82"/>
    <n v="4.3299980160000002"/>
    <n v="4.4868392940000001"/>
    <m/>
    <n v="1"/>
    <n v="8"/>
    <n v="399"/>
    <m/>
    <x v="0"/>
  </r>
  <r>
    <d v="1997-05-15T00:00:00"/>
    <x v="0"/>
    <n v="1"/>
    <n v="1"/>
    <x v="20"/>
    <n v="172"/>
    <x v="0"/>
    <n v="82"/>
    <n v="3.9899997709999999"/>
    <n v="4.1442222600000003"/>
    <m/>
    <n v="1"/>
    <n v="8"/>
    <n v="399"/>
    <m/>
    <x v="0"/>
  </r>
  <r>
    <d v="1997-05-15T00:00:00"/>
    <x v="0"/>
    <n v="1"/>
    <n v="1"/>
    <x v="20"/>
    <n v="198"/>
    <x v="0"/>
    <n v="82"/>
    <n v="3.9799995419999998"/>
    <n v="4.1341438290000001"/>
    <m/>
    <n v="1"/>
    <n v="8"/>
    <n v="399"/>
    <m/>
    <x v="0"/>
  </r>
  <r>
    <d v="1997-05-15T00:00:00"/>
    <x v="0"/>
    <n v="1"/>
    <n v="1"/>
    <x v="20"/>
    <n v="199"/>
    <x v="0"/>
    <n v="82"/>
    <n v="4.1999969479999999"/>
    <n v="4.3558387759999997"/>
    <m/>
    <n v="1"/>
    <n v="8"/>
    <n v="399"/>
    <m/>
    <x v="0"/>
  </r>
  <r>
    <d v="1997-05-15T00:00:00"/>
    <x v="0"/>
    <n v="1"/>
    <n v="1"/>
    <x v="20"/>
    <n v="205"/>
    <x v="0"/>
    <n v="82"/>
    <n v="4.1899986269999996"/>
    <n v="4.3457603450000004"/>
    <m/>
    <n v="1"/>
    <n v="8"/>
    <n v="399"/>
    <m/>
    <x v="0"/>
  </r>
  <r>
    <d v="1997-05-15T00:00:00"/>
    <x v="0"/>
    <n v="1"/>
    <n v="1"/>
    <x v="20"/>
    <n v="214"/>
    <x v="0"/>
    <n v="82"/>
    <n v="4.1199989319999997"/>
    <n v="4.2752227779999998"/>
    <m/>
    <n v="1"/>
    <n v="8"/>
    <n v="399"/>
    <m/>
    <x v="0"/>
  </r>
  <r>
    <d v="1997-05-15T00:00:00"/>
    <x v="0"/>
    <n v="1"/>
    <n v="1"/>
    <x v="20"/>
    <n v="257"/>
    <x v="0"/>
    <n v="82"/>
    <n v="4.3699989319999997"/>
    <n v="4.5271453859999999"/>
    <m/>
    <n v="1"/>
    <n v="8"/>
    <n v="399"/>
    <m/>
    <x v="0"/>
  </r>
  <r>
    <d v="1997-05-15T00:00:00"/>
    <x v="0"/>
    <n v="1"/>
    <n v="1"/>
    <x v="20"/>
    <n v="274"/>
    <x v="0"/>
    <n v="82"/>
    <n v="4.5499992369999998"/>
    <n v="4.7085342409999997"/>
    <m/>
    <n v="1"/>
    <n v="8"/>
    <n v="399"/>
    <m/>
    <x v="0"/>
  </r>
  <r>
    <d v="1997-05-15T00:00:00"/>
    <x v="0"/>
    <n v="1"/>
    <n v="1"/>
    <x v="20"/>
    <n v="283"/>
    <x v="0"/>
    <n v="82"/>
    <n v="4.5299987789999996"/>
    <n v="4.6883773800000004"/>
    <m/>
    <n v="1"/>
    <n v="8"/>
    <n v="399"/>
    <m/>
    <x v="0"/>
  </r>
  <r>
    <d v="1997-05-15T00:00:00"/>
    <x v="0"/>
    <n v="1"/>
    <n v="1"/>
    <x v="20"/>
    <n v="300"/>
    <x v="0"/>
    <n v="82"/>
    <n v="4.4099998469999999"/>
    <n v="4.567455292"/>
    <m/>
    <n v="1"/>
    <n v="8"/>
    <n v="399"/>
    <m/>
    <x v="0"/>
  </r>
  <r>
    <d v="1997-05-15T00:00:00"/>
    <x v="0"/>
    <n v="1"/>
    <n v="1"/>
    <x v="20"/>
    <n v="319"/>
    <x v="0"/>
    <n v="82"/>
    <n v="4.4799995419999998"/>
    <n v="4.6379928589999997"/>
    <m/>
    <n v="1"/>
    <n v="8"/>
    <n v="399"/>
    <m/>
    <x v="0"/>
  </r>
  <r>
    <d v="1997-05-15T00:00:00"/>
    <x v="0"/>
    <n v="1"/>
    <n v="1"/>
    <x v="20"/>
    <n v="323"/>
    <x v="0"/>
    <n v="82"/>
    <n v="4.5899963379999997"/>
    <n v="4.7488403320000003"/>
    <m/>
    <n v="1"/>
    <n v="8"/>
    <n v="399"/>
    <m/>
    <x v="0"/>
  </r>
  <r>
    <d v="1997-05-15T00:00:00"/>
    <x v="0"/>
    <n v="1"/>
    <n v="1"/>
    <x v="20"/>
    <n v="345"/>
    <x v="0"/>
    <n v="82"/>
    <n v="4.4699974060000001"/>
    <n v="4.6279182429999999"/>
    <m/>
    <n v="1"/>
    <n v="8"/>
    <n v="399"/>
    <m/>
    <x v="0"/>
  </r>
  <r>
    <d v="1997-05-15T00:00:00"/>
    <x v="0"/>
    <n v="1"/>
    <n v="1"/>
    <x v="20"/>
    <n v="349"/>
    <x v="0"/>
    <n v="82"/>
    <n v="4.2599983220000004"/>
    <n v="4.4163017269999996"/>
    <m/>
    <n v="1"/>
    <n v="8"/>
    <n v="399"/>
    <m/>
    <x v="0"/>
  </r>
  <r>
    <d v="1997-05-15T00:00:00"/>
    <x v="0"/>
    <n v="1"/>
    <n v="1"/>
    <x v="20"/>
    <n v="354"/>
    <x v="0"/>
    <n v="82"/>
    <n v="4.5299987789999996"/>
    <n v="4.6883773800000004"/>
    <m/>
    <n v="1"/>
    <n v="8"/>
    <n v="399"/>
    <m/>
    <x v="0"/>
  </r>
  <r>
    <d v="1997-05-15T00:00:00"/>
    <x v="0"/>
    <n v="1"/>
    <n v="1"/>
    <x v="20"/>
    <n v="358"/>
    <x v="0"/>
    <n v="82"/>
    <n v="4.4099998469999999"/>
    <n v="4.567455292"/>
    <m/>
    <n v="1"/>
    <n v="8"/>
    <n v="399"/>
    <m/>
    <x v="0"/>
  </r>
  <r>
    <d v="1997-05-15T00:00:00"/>
    <x v="0"/>
    <n v="1"/>
    <n v="1"/>
    <x v="20"/>
    <n v="388"/>
    <x v="0"/>
    <n v="82"/>
    <n v="4.4399986269999996"/>
    <n v="4.597686768"/>
    <m/>
    <n v="1"/>
    <n v="8"/>
    <n v="399"/>
    <m/>
    <x v="0"/>
  </r>
  <r>
    <d v="1997-05-15T00:00:00"/>
    <x v="0"/>
    <n v="1"/>
    <n v="1"/>
    <x v="20"/>
    <n v="390"/>
    <x v="0"/>
    <n v="81"/>
    <n v="3.6199989320000001"/>
    <n v="3.7713737489999999"/>
    <m/>
    <n v="1"/>
    <n v="8"/>
    <n v="399"/>
    <m/>
    <x v="0"/>
  </r>
  <r>
    <d v="1997-05-15T00:00:00"/>
    <x v="0"/>
    <n v="1"/>
    <n v="1"/>
    <x v="20"/>
    <n v="392"/>
    <x v="0"/>
    <n v="81"/>
    <n v="3.8999996189999999"/>
    <n v="4.0535278320000003"/>
    <m/>
    <n v="1"/>
    <n v="8"/>
    <n v="399"/>
    <m/>
    <x v="0"/>
  </r>
  <r>
    <d v="1997-05-15T00:00:00"/>
    <x v="0"/>
    <n v="1"/>
    <n v="1"/>
    <x v="20"/>
    <n v="398"/>
    <x v="0"/>
    <n v="81"/>
    <n v="3.9099998469999999"/>
    <n v="4.0636062620000004"/>
    <m/>
    <n v="1"/>
    <n v="8"/>
    <n v="399"/>
    <m/>
    <x v="0"/>
  </r>
  <r>
    <d v="1997-05-15T00:00:00"/>
    <x v="0"/>
    <n v="1"/>
    <n v="1"/>
    <x v="20"/>
    <n v="520"/>
    <x v="0"/>
    <n v="82"/>
    <n v="4.1399993899999998"/>
    <n v="4.2953758239999997"/>
    <m/>
    <n v="1"/>
    <n v="8"/>
    <n v="399"/>
    <m/>
    <x v="0"/>
  </r>
  <r>
    <d v="1997-05-15T00:00:00"/>
    <x v="0"/>
    <n v="1"/>
    <n v="1"/>
    <x v="20"/>
    <n v="532"/>
    <x v="0"/>
    <n v="82"/>
    <n v="4.3999977110000001"/>
    <n v="4.5573768619999999"/>
    <m/>
    <n v="1"/>
    <n v="8"/>
    <n v="399"/>
    <m/>
    <x v="0"/>
  </r>
  <r>
    <d v="1997-05-15T00:00:00"/>
    <x v="0"/>
    <n v="1"/>
    <n v="1"/>
    <x v="20"/>
    <n v="548"/>
    <x v="0"/>
    <n v="82"/>
    <n v="4.5999984740000004"/>
    <n v="4.7589187620000004"/>
    <m/>
    <n v="1"/>
    <n v="8"/>
    <n v="399"/>
    <m/>
    <x v="0"/>
  </r>
  <r>
    <d v="1997-05-15T00:00:00"/>
    <x v="0"/>
    <n v="1"/>
    <n v="1"/>
    <x v="20"/>
    <n v="565"/>
    <x v="0"/>
    <n v="82"/>
    <n v="4.5999984740000004"/>
    <n v="4.7589187620000004"/>
    <m/>
    <n v="1"/>
    <n v="8"/>
    <n v="399"/>
    <m/>
    <x v="0"/>
  </r>
  <r>
    <d v="1997-05-15T00:00:00"/>
    <x v="0"/>
    <n v="1"/>
    <n v="1"/>
    <x v="20"/>
    <n v="569"/>
    <x v="0"/>
    <n v="82"/>
    <n v="4.539997101"/>
    <n v="4.6984558109999996"/>
    <m/>
    <n v="1"/>
    <n v="8"/>
    <n v="399"/>
    <m/>
    <x v="0"/>
  </r>
  <r>
    <d v="1997-05-15T00:00:00"/>
    <x v="0"/>
    <n v="1"/>
    <n v="1"/>
    <x v="20"/>
    <n v="582"/>
    <x v="0"/>
    <n v="82"/>
    <n v="4.4199981690000003"/>
    <n v="4.5775337220000001"/>
    <m/>
    <n v="1"/>
    <n v="8"/>
    <n v="399"/>
    <m/>
    <x v="0"/>
  </r>
  <r>
    <d v="1997-05-15T00:00:00"/>
    <x v="0"/>
    <n v="1"/>
    <n v="1"/>
    <x v="20"/>
    <n v="617"/>
    <x v="0"/>
    <n v="81"/>
    <n v="4.2799987789999996"/>
    <n v="4.4364547730000004"/>
    <m/>
    <n v="1"/>
    <n v="8"/>
    <n v="399"/>
    <m/>
    <x v="0"/>
  </r>
  <r>
    <d v="1997-05-15T00:00:00"/>
    <x v="0"/>
    <n v="1"/>
    <n v="1"/>
    <x v="20"/>
    <n v="631"/>
    <x v="0"/>
    <n v="81"/>
    <n v="4.1099967959999999"/>
    <n v="4.2651443479999998"/>
    <m/>
    <n v="1"/>
    <n v="8"/>
    <n v="399"/>
    <m/>
    <x v="0"/>
  </r>
  <r>
    <d v="1997-05-15T00:00:00"/>
    <x v="0"/>
    <n v="1"/>
    <n v="1"/>
    <x v="20"/>
    <n v="656"/>
    <x v="0"/>
    <n v="81"/>
    <n v="4.1799964899999997"/>
    <n v="4.3356857299999998"/>
    <m/>
    <n v="1"/>
    <n v="8"/>
    <n v="399"/>
    <m/>
    <x v="0"/>
  </r>
  <r>
    <d v="1997-05-15T00:00:00"/>
    <x v="0"/>
    <n v="1"/>
    <n v="1"/>
    <x v="20"/>
    <n v="720"/>
    <x v="0"/>
    <n v="82"/>
    <n v="4.1999969479999999"/>
    <n v="4.3558387759999997"/>
    <m/>
    <n v="1"/>
    <n v="8"/>
    <n v="399"/>
    <m/>
    <x v="0"/>
  </r>
  <r>
    <d v="1997-05-15T00:00:00"/>
    <x v="0"/>
    <n v="1"/>
    <n v="1"/>
    <x v="20"/>
    <n v="735"/>
    <x v="0"/>
    <n v="82"/>
    <n v="4.4099998469999999"/>
    <n v="4.567455292"/>
    <m/>
    <n v="1"/>
    <n v="8"/>
    <n v="399"/>
    <m/>
    <x v="0"/>
  </r>
  <r>
    <d v="1997-05-15T00:00:00"/>
    <x v="0"/>
    <n v="1"/>
    <n v="1"/>
    <x v="20"/>
    <n v="759"/>
    <x v="0"/>
    <n v="82"/>
    <n v="4.629997253"/>
    <n v="4.7891502380000004"/>
    <m/>
    <n v="1"/>
    <n v="8"/>
    <n v="399"/>
    <m/>
    <x v="0"/>
  </r>
  <r>
    <d v="1997-05-15T00:00:00"/>
    <x v="0"/>
    <n v="1"/>
    <n v="1"/>
    <x v="20"/>
    <n v="768"/>
    <x v="0"/>
    <n v="82"/>
    <n v="4.3299980160000002"/>
    <n v="4.4868392940000001"/>
    <m/>
    <n v="1"/>
    <n v="8"/>
    <n v="399"/>
    <m/>
    <x v="0"/>
  </r>
  <r>
    <d v="1997-05-15T00:00:00"/>
    <x v="0"/>
    <n v="1"/>
    <n v="1"/>
    <x v="20"/>
    <n v="769"/>
    <x v="0"/>
    <n v="82"/>
    <n v="4.039997101"/>
    <n v="4.1946067810000001"/>
    <m/>
    <n v="1"/>
    <n v="8"/>
    <n v="399"/>
    <m/>
    <x v="0"/>
  </r>
  <r>
    <d v="1997-05-15T00:00:00"/>
    <x v="0"/>
    <n v="1"/>
    <n v="1"/>
    <x v="20"/>
    <n v="789"/>
    <x v="0"/>
    <n v="82"/>
    <n v="4.6199989319999997"/>
    <n v="4.7790718080000003"/>
    <m/>
    <n v="1"/>
    <n v="8"/>
    <n v="399"/>
    <m/>
    <x v="0"/>
  </r>
  <r>
    <d v="1997-05-15T00:00:00"/>
    <x v="0"/>
    <n v="1"/>
    <n v="1"/>
    <x v="20"/>
    <n v="810"/>
    <x v="0"/>
    <n v="82"/>
    <n v="4.5799980160000002"/>
    <n v="4.7387657169999997"/>
    <m/>
    <n v="1"/>
    <n v="8"/>
    <n v="399"/>
    <m/>
    <x v="0"/>
  </r>
  <r>
    <d v="1997-05-15T00:00:00"/>
    <x v="0"/>
    <n v="1"/>
    <n v="1"/>
    <x v="20"/>
    <n v="825"/>
    <x v="0"/>
    <n v="82"/>
    <n v="4.3999977110000001"/>
    <n v="4.5573768619999999"/>
    <m/>
    <n v="1"/>
    <n v="8"/>
    <n v="399"/>
    <m/>
    <x v="0"/>
  </r>
  <r>
    <d v="1997-05-15T00:00:00"/>
    <x v="0"/>
    <n v="1"/>
    <n v="1"/>
    <x v="20"/>
    <n v="847"/>
    <x v="0"/>
    <n v="82"/>
    <n v="4.7199974060000001"/>
    <n v="4.879840851"/>
    <m/>
    <n v="1"/>
    <n v="8"/>
    <n v="399"/>
    <m/>
    <x v="0"/>
  </r>
  <r>
    <d v="1997-05-16T00:00:00"/>
    <x v="0"/>
    <n v="1"/>
    <n v="1"/>
    <x v="20"/>
    <n v="20"/>
    <x v="0"/>
    <n v="83"/>
    <n v="4.4199981690000003"/>
    <n v="4.5775337220000001"/>
    <m/>
    <n v="1"/>
    <n v="8"/>
    <n v="399"/>
    <m/>
    <x v="0"/>
  </r>
  <r>
    <d v="1997-05-16T00:00:00"/>
    <x v="0"/>
    <n v="1"/>
    <n v="1"/>
    <x v="20"/>
    <n v="24"/>
    <x v="0"/>
    <n v="82"/>
    <n v="4.4899978640000002"/>
    <n v="4.6480712889999998"/>
    <m/>
    <n v="1"/>
    <n v="8"/>
    <n v="399"/>
    <m/>
    <x v="0"/>
  </r>
  <r>
    <d v="1997-05-16T00:00:00"/>
    <x v="0"/>
    <n v="1"/>
    <n v="1"/>
    <x v="20"/>
    <n v="28"/>
    <x v="0"/>
    <n v="82"/>
    <n v="4.289997101"/>
    <n v="4.4465293880000001"/>
    <m/>
    <n v="1"/>
    <n v="8"/>
    <n v="399"/>
    <m/>
    <x v="0"/>
  </r>
  <r>
    <d v="1997-05-16T00:00:00"/>
    <x v="0"/>
    <n v="1"/>
    <n v="1"/>
    <x v="20"/>
    <n v="32"/>
    <x v="0"/>
    <n v="83"/>
    <n v="4.1699981690000003"/>
    <n v="4.3256072999999997"/>
    <m/>
    <n v="1"/>
    <n v="8"/>
    <n v="399"/>
    <m/>
    <x v="0"/>
  </r>
  <r>
    <d v="1997-05-16T00:00:00"/>
    <x v="0"/>
    <n v="1"/>
    <n v="1"/>
    <x v="20"/>
    <n v="67"/>
    <x v="0"/>
    <n v="83"/>
    <n v="4.6599998469999999"/>
    <n v="4.8193817140000004"/>
    <m/>
    <n v="1"/>
    <n v="8"/>
    <n v="399"/>
    <m/>
    <x v="0"/>
  </r>
  <r>
    <d v="1997-05-16T00:00:00"/>
    <x v="0"/>
    <n v="1"/>
    <n v="1"/>
    <x v="20"/>
    <n v="76"/>
    <x v="0"/>
    <n v="84"/>
    <n v="4.7699966429999998"/>
    <n v="4.9302253719999998"/>
    <m/>
    <n v="1"/>
    <n v="8"/>
    <n v="399"/>
    <m/>
    <x v="0"/>
  </r>
  <r>
    <d v="1997-05-16T00:00:00"/>
    <x v="0"/>
    <n v="1"/>
    <n v="1"/>
    <x v="20"/>
    <n v="84"/>
    <x v="0"/>
    <n v="83"/>
    <n v="4.4699974060000001"/>
    <n v="4.6279182429999999"/>
    <m/>
    <n v="1"/>
    <n v="8"/>
    <n v="399"/>
    <m/>
    <x v="0"/>
  </r>
  <r>
    <d v="1997-05-16T00:00:00"/>
    <x v="0"/>
    <n v="1"/>
    <n v="1"/>
    <x v="20"/>
    <n v="104"/>
    <x v="0"/>
    <n v="83"/>
    <n v="4.5699996949999999"/>
    <n v="4.7286872860000004"/>
    <m/>
    <n v="1"/>
    <n v="8"/>
    <n v="399"/>
    <m/>
    <x v="0"/>
  </r>
  <r>
    <d v="1997-05-16T00:00:00"/>
    <x v="0"/>
    <n v="1"/>
    <n v="1"/>
    <x v="20"/>
    <n v="105"/>
    <x v="0"/>
    <n v="84"/>
    <n v="4.3199996949999999"/>
    <n v="4.4767608640000001"/>
    <m/>
    <n v="1"/>
    <n v="8"/>
    <n v="399"/>
    <m/>
    <x v="0"/>
  </r>
  <r>
    <d v="1997-05-16T00:00:00"/>
    <x v="0"/>
    <n v="1"/>
    <n v="1"/>
    <x v="20"/>
    <n v="120"/>
    <x v="0"/>
    <n v="84"/>
    <n v="4.629997253"/>
    <n v="4.7891502380000004"/>
    <m/>
    <n v="1"/>
    <n v="8"/>
    <n v="399"/>
    <m/>
    <x v="0"/>
  </r>
  <r>
    <d v="1997-05-16T00:00:00"/>
    <x v="0"/>
    <n v="1"/>
    <n v="1"/>
    <x v="20"/>
    <n v="154"/>
    <x v="0"/>
    <n v="83"/>
    <n v="4.789997101"/>
    <n v="4.950382233"/>
    <m/>
    <n v="1"/>
    <n v="8"/>
    <n v="399"/>
    <m/>
    <x v="0"/>
  </r>
  <r>
    <d v="1997-05-16T00:00:00"/>
    <x v="0"/>
    <n v="1"/>
    <n v="1"/>
    <x v="20"/>
    <n v="176"/>
    <x v="0"/>
    <n v="83"/>
    <n v="4.2399978640000002"/>
    <n v="4.3961448670000003"/>
    <m/>
    <n v="1"/>
    <n v="8"/>
    <n v="399"/>
    <m/>
    <x v="0"/>
  </r>
  <r>
    <d v="1997-05-16T00:00:00"/>
    <x v="0"/>
    <n v="1"/>
    <n v="1"/>
    <x v="20"/>
    <n v="239"/>
    <x v="0"/>
    <n v="83"/>
    <n v="4.6199989319999997"/>
    <n v="4.7790718080000003"/>
    <m/>
    <n v="1"/>
    <n v="8"/>
    <n v="399"/>
    <m/>
    <x v="0"/>
  </r>
  <r>
    <d v="1997-05-16T00:00:00"/>
    <x v="0"/>
    <n v="1"/>
    <n v="1"/>
    <x v="20"/>
    <n v="269"/>
    <x v="0"/>
    <n v="83"/>
    <n v="4.8199996949999999"/>
    <n v="4.9806137079999999"/>
    <m/>
    <n v="1"/>
    <n v="8"/>
    <n v="399"/>
    <m/>
    <x v="0"/>
  </r>
  <r>
    <d v="1997-05-16T00:00:00"/>
    <x v="0"/>
    <n v="1"/>
    <n v="1"/>
    <x v="20"/>
    <n v="297"/>
    <x v="0"/>
    <n v="83"/>
    <n v="4.75"/>
    <n v="4.910072327"/>
    <m/>
    <n v="1"/>
    <n v="8"/>
    <n v="399"/>
    <m/>
    <x v="0"/>
  </r>
  <r>
    <d v="1997-05-16T00:00:00"/>
    <x v="0"/>
    <n v="1"/>
    <n v="1"/>
    <x v="20"/>
    <n v="313"/>
    <x v="0"/>
    <n v="83"/>
    <n v="4.5299987789999996"/>
    <n v="4.6883773800000004"/>
    <m/>
    <n v="1"/>
    <n v="8"/>
    <n v="399"/>
    <m/>
    <x v="0"/>
  </r>
  <r>
    <d v="1997-05-16T00:00:00"/>
    <x v="0"/>
    <n v="1"/>
    <n v="1"/>
    <x v="20"/>
    <n v="395"/>
    <x v="0"/>
    <n v="82"/>
    <n v="4"/>
    <n v="4.154296875"/>
    <m/>
    <n v="1"/>
    <n v="8"/>
    <n v="399"/>
    <m/>
    <x v="0"/>
  </r>
  <r>
    <d v="1997-05-16T00:00:00"/>
    <x v="0"/>
    <n v="1"/>
    <n v="1"/>
    <x v="20"/>
    <n v="445"/>
    <x v="0"/>
    <n v="84"/>
    <n v="4.8299980160000002"/>
    <n v="4.9906883239999997"/>
    <m/>
    <n v="1"/>
    <n v="8"/>
    <n v="399"/>
    <m/>
    <x v="0"/>
  </r>
  <r>
    <d v="1997-05-16T00:00:00"/>
    <x v="0"/>
    <n v="1"/>
    <n v="1"/>
    <x v="20"/>
    <n v="449"/>
    <x v="0"/>
    <n v="82"/>
    <n v="4.6399993899999998"/>
    <n v="4.7992248540000002"/>
    <m/>
    <n v="1"/>
    <n v="8"/>
    <n v="399"/>
    <m/>
    <x v="0"/>
  </r>
  <r>
    <d v="1997-05-16T00:00:00"/>
    <x v="0"/>
    <n v="1"/>
    <n v="1"/>
    <x v="20"/>
    <n v="451"/>
    <x v="0"/>
    <n v="83"/>
    <n v="4.5599975590000001"/>
    <n v="4.7186088560000004"/>
    <m/>
    <n v="1"/>
    <n v="8"/>
    <n v="399"/>
    <m/>
    <x v="0"/>
  </r>
  <r>
    <d v="1997-05-16T00:00:00"/>
    <x v="0"/>
    <n v="1"/>
    <n v="1"/>
    <x v="20"/>
    <n v="457"/>
    <x v="0"/>
    <n v="82"/>
    <n v="4.2099990839999997"/>
    <n v="4.3659133910000003"/>
    <m/>
    <n v="1"/>
    <n v="8"/>
    <n v="399"/>
    <m/>
    <x v="0"/>
  </r>
  <r>
    <d v="1997-05-16T00:00:00"/>
    <x v="0"/>
    <n v="1"/>
    <n v="1"/>
    <x v="20"/>
    <n v="464"/>
    <x v="0"/>
    <n v="82"/>
    <n v="4.5199966429999998"/>
    <n v="4.6783027649999998"/>
    <m/>
    <n v="1"/>
    <n v="8"/>
    <n v="399"/>
    <m/>
    <x v="0"/>
  </r>
  <r>
    <d v="1997-05-16T00:00:00"/>
    <x v="0"/>
    <n v="1"/>
    <n v="1"/>
    <x v="20"/>
    <n v="467"/>
    <x v="0"/>
    <n v="82"/>
    <n v="4.5"/>
    <n v="4.6581497189999999"/>
    <m/>
    <n v="1"/>
    <n v="8"/>
    <n v="399"/>
    <m/>
    <x v="0"/>
  </r>
  <r>
    <d v="1997-05-16T00:00:00"/>
    <x v="0"/>
    <n v="1"/>
    <n v="1"/>
    <x v="20"/>
    <n v="468"/>
    <x v="0"/>
    <n v="82"/>
    <n v="4.4699974060000001"/>
    <n v="4.6279182429999999"/>
    <m/>
    <n v="1"/>
    <n v="8"/>
    <n v="399"/>
    <m/>
    <x v="0"/>
  </r>
  <r>
    <d v="1997-05-16T00:00:00"/>
    <x v="0"/>
    <n v="1"/>
    <n v="1"/>
    <x v="20"/>
    <n v="484"/>
    <x v="0"/>
    <n v="82"/>
    <n v="4.3199996949999999"/>
    <n v="4.4767608640000001"/>
    <m/>
    <n v="1"/>
    <n v="8"/>
    <n v="399"/>
    <m/>
    <x v="0"/>
  </r>
  <r>
    <d v="1997-05-16T00:00:00"/>
    <x v="0"/>
    <n v="1"/>
    <n v="1"/>
    <x v="20"/>
    <n v="491"/>
    <x v="0"/>
    <n v="82"/>
    <n v="4.5599975590000001"/>
    <n v="4.7186088560000004"/>
    <m/>
    <n v="1"/>
    <n v="8"/>
    <n v="399"/>
    <m/>
    <x v="0"/>
  </r>
  <r>
    <d v="1997-05-16T00:00:00"/>
    <x v="0"/>
    <n v="1"/>
    <n v="1"/>
    <x v="20"/>
    <n v="492"/>
    <x v="0"/>
    <n v="82"/>
    <n v="4.379997253"/>
    <n v="4.537223816"/>
    <m/>
    <n v="1"/>
    <n v="8"/>
    <n v="399"/>
    <m/>
    <x v="0"/>
  </r>
  <r>
    <d v="1997-05-16T00:00:00"/>
    <x v="0"/>
    <n v="1"/>
    <n v="1"/>
    <x v="20"/>
    <n v="500"/>
    <x v="0"/>
    <n v="83"/>
    <n v="4.3499984740000004"/>
    <n v="4.50699234"/>
    <m/>
    <n v="1"/>
    <n v="8"/>
    <n v="399"/>
    <m/>
    <x v="0"/>
  </r>
  <r>
    <d v="1997-05-16T00:00:00"/>
    <x v="0"/>
    <n v="1"/>
    <n v="1"/>
    <x v="20"/>
    <n v="503"/>
    <x v="0"/>
    <n v="83"/>
    <n v="4.629997253"/>
    <n v="4.7891502380000004"/>
    <m/>
    <n v="1"/>
    <n v="8"/>
    <n v="399"/>
    <m/>
    <x v="0"/>
  </r>
  <r>
    <d v="1997-05-16T00:00:00"/>
    <x v="0"/>
    <n v="1"/>
    <n v="1"/>
    <x v="20"/>
    <n v="509"/>
    <x v="0"/>
    <n v="82"/>
    <n v="4.5499992369999998"/>
    <n v="4.7085342409999997"/>
    <m/>
    <n v="1"/>
    <n v="8"/>
    <n v="399"/>
    <m/>
    <x v="0"/>
  </r>
  <r>
    <d v="1997-05-16T00:00:00"/>
    <x v="0"/>
    <n v="1"/>
    <n v="1"/>
    <x v="20"/>
    <n v="517"/>
    <x v="0"/>
    <n v="83"/>
    <n v="4.6199989319999997"/>
    <n v="4.7790718080000003"/>
    <m/>
    <n v="1"/>
    <n v="8"/>
    <n v="399"/>
    <m/>
    <x v="0"/>
  </r>
  <r>
    <d v="1997-05-16T00:00:00"/>
    <x v="0"/>
    <n v="1"/>
    <n v="1"/>
    <x v="20"/>
    <n v="518"/>
    <x v="0"/>
    <n v="83"/>
    <n v="4.5999984740000004"/>
    <n v="4.7589187620000004"/>
    <m/>
    <n v="1"/>
    <n v="8"/>
    <n v="399"/>
    <m/>
    <x v="0"/>
  </r>
  <r>
    <d v="1997-05-16T00:00:00"/>
    <x v="0"/>
    <n v="1"/>
    <n v="1"/>
    <x v="20"/>
    <n v="522"/>
    <x v="0"/>
    <n v="83"/>
    <n v="4.5599975590000001"/>
    <n v="4.7186088560000004"/>
    <m/>
    <n v="1"/>
    <n v="8"/>
    <n v="399"/>
    <m/>
    <x v="0"/>
  </r>
  <r>
    <d v="1997-05-16T00:00:00"/>
    <x v="0"/>
    <n v="1"/>
    <n v="1"/>
    <x v="20"/>
    <n v="571"/>
    <x v="0"/>
    <n v="83"/>
    <n v="4.3599967959999999"/>
    <n v="4.5170707700000001"/>
    <m/>
    <n v="1"/>
    <n v="8"/>
    <n v="399"/>
    <m/>
    <x v="0"/>
  </r>
  <r>
    <d v="1997-05-16T00:00:00"/>
    <x v="0"/>
    <n v="1"/>
    <n v="1"/>
    <x v="20"/>
    <n v="595"/>
    <x v="0"/>
    <n v="82"/>
    <n v="4.4799995419999998"/>
    <n v="4.6379928589999997"/>
    <m/>
    <n v="1"/>
    <n v="8"/>
    <n v="399"/>
    <m/>
    <x v="0"/>
  </r>
  <r>
    <d v="1997-05-16T00:00:00"/>
    <x v="0"/>
    <n v="1"/>
    <n v="1"/>
    <x v="20"/>
    <n v="598"/>
    <x v="0"/>
    <n v="83"/>
    <n v="4.5999984740000004"/>
    <n v="4.7589187620000004"/>
    <m/>
    <n v="1"/>
    <n v="8"/>
    <n v="399"/>
    <m/>
    <x v="0"/>
  </r>
  <r>
    <d v="1997-05-16T00:00:00"/>
    <x v="0"/>
    <n v="1"/>
    <n v="1"/>
    <x v="20"/>
    <n v="608"/>
    <x v="0"/>
    <n v="83"/>
    <n v="4.379997253"/>
    <n v="4.537223816"/>
    <m/>
    <n v="1"/>
    <n v="8"/>
    <n v="399"/>
    <m/>
    <x v="0"/>
  </r>
  <r>
    <d v="1997-05-16T00:00:00"/>
    <x v="0"/>
    <n v="1"/>
    <n v="1"/>
    <x v="20"/>
    <n v="611"/>
    <x v="0"/>
    <n v="82"/>
    <n v="4.2999992369999998"/>
    <n v="4.4566078190000002"/>
    <m/>
    <n v="1"/>
    <n v="8"/>
    <n v="399"/>
    <m/>
    <x v="0"/>
  </r>
  <r>
    <d v="1997-05-16T00:00:00"/>
    <x v="0"/>
    <n v="1"/>
    <n v="1"/>
    <x v="20"/>
    <n v="619"/>
    <x v="0"/>
    <n v="82"/>
    <n v="4.5"/>
    <n v="4.6581497189999999"/>
    <m/>
    <n v="1"/>
    <n v="8"/>
    <n v="399"/>
    <m/>
    <x v="0"/>
  </r>
  <r>
    <d v="1997-05-16T00:00:00"/>
    <x v="0"/>
    <n v="1"/>
    <n v="1"/>
    <x v="20"/>
    <n v="628"/>
    <x v="0"/>
    <n v="83"/>
    <n v="4.6699981690000003"/>
    <n v="4.8294563290000001"/>
    <m/>
    <n v="1"/>
    <n v="8"/>
    <n v="399"/>
    <m/>
    <x v="0"/>
  </r>
  <r>
    <d v="1997-05-16T00:00:00"/>
    <x v="0"/>
    <n v="1"/>
    <n v="1"/>
    <x v="20"/>
    <n v="633"/>
    <x v="0"/>
    <n v="82"/>
    <n v="4.2999992369999998"/>
    <n v="4.4566078190000002"/>
    <m/>
    <n v="1"/>
    <n v="8"/>
    <n v="399"/>
    <m/>
    <x v="0"/>
  </r>
  <r>
    <d v="1997-05-16T00:00:00"/>
    <x v="0"/>
    <n v="1"/>
    <n v="1"/>
    <x v="20"/>
    <n v="646"/>
    <x v="0"/>
    <n v="82"/>
    <n v="4.4899978640000002"/>
    <n v="4.6480712889999998"/>
    <m/>
    <n v="1"/>
    <n v="8"/>
    <n v="399"/>
    <m/>
    <x v="0"/>
  </r>
  <r>
    <d v="1997-05-16T00:00:00"/>
    <x v="0"/>
    <n v="1"/>
    <n v="1"/>
    <x v="20"/>
    <n v="655"/>
    <x v="0"/>
    <n v="83"/>
    <n v="4.9199981690000003"/>
    <n v="5.0813827509999996"/>
    <m/>
    <n v="1"/>
    <n v="8"/>
    <n v="399"/>
    <m/>
    <x v="0"/>
  </r>
  <r>
    <d v="1997-05-16T00:00:00"/>
    <x v="0"/>
    <n v="1"/>
    <n v="1"/>
    <x v="20"/>
    <n v="661"/>
    <x v="0"/>
    <n v="82"/>
    <n v="4.5699996949999999"/>
    <n v="4.7286872860000004"/>
    <m/>
    <n v="1"/>
    <n v="8"/>
    <n v="399"/>
    <m/>
    <x v="0"/>
  </r>
  <r>
    <d v="1997-05-16T00:00:00"/>
    <x v="0"/>
    <n v="1"/>
    <n v="1"/>
    <x v="20"/>
    <n v="677"/>
    <x v="0"/>
    <n v="83"/>
    <n v="4.5899963379999997"/>
    <n v="4.7488403320000003"/>
    <m/>
    <n v="1"/>
    <n v="8"/>
    <n v="399"/>
    <m/>
    <x v="0"/>
  </r>
  <r>
    <d v="1997-05-16T00:00:00"/>
    <x v="0"/>
    <n v="1"/>
    <n v="1"/>
    <x v="20"/>
    <n v="703"/>
    <x v="0"/>
    <n v="82"/>
    <n v="4.4099998469999999"/>
    <n v="4.567455292"/>
    <m/>
    <n v="1"/>
    <n v="8"/>
    <n v="399"/>
    <m/>
    <x v="0"/>
  </r>
  <r>
    <d v="1997-05-16T00:00:00"/>
    <x v="0"/>
    <n v="1"/>
    <n v="1"/>
    <x v="20"/>
    <n v="707"/>
    <x v="0"/>
    <n v="82"/>
    <n v="4.4799995419999998"/>
    <n v="4.6379928589999997"/>
    <m/>
    <n v="1"/>
    <n v="8"/>
    <n v="399"/>
    <m/>
    <x v="0"/>
  </r>
  <r>
    <d v="1997-05-16T00:00:00"/>
    <x v="0"/>
    <n v="1"/>
    <n v="1"/>
    <x v="20"/>
    <n v="718"/>
    <x v="0"/>
    <n v="83"/>
    <n v="4.6599998469999999"/>
    <n v="4.8193817140000004"/>
    <m/>
    <n v="1"/>
    <n v="8"/>
    <n v="399"/>
    <m/>
    <x v="0"/>
  </r>
  <r>
    <d v="1997-05-16T00:00:00"/>
    <x v="0"/>
    <n v="1"/>
    <n v="1"/>
    <x v="20"/>
    <n v="746"/>
    <x v="0"/>
    <n v="83"/>
    <n v="4.7599983220000004"/>
    <n v="4.920150757"/>
    <m/>
    <n v="1"/>
    <n v="8"/>
    <n v="399"/>
    <m/>
    <x v="0"/>
  </r>
  <r>
    <d v="1997-05-16T00:00:00"/>
    <x v="0"/>
    <n v="1"/>
    <n v="1"/>
    <x v="20"/>
    <n v="767"/>
    <x v="0"/>
    <n v="83"/>
    <n v="4.4399986269999996"/>
    <n v="4.597686768"/>
    <m/>
    <n v="1"/>
    <n v="8"/>
    <n v="399"/>
    <m/>
    <x v="0"/>
  </r>
  <r>
    <d v="1997-05-16T00:00:00"/>
    <x v="0"/>
    <n v="1"/>
    <n v="1"/>
    <x v="20"/>
    <n v="786"/>
    <x v="0"/>
    <n v="83"/>
    <n v="5"/>
    <n v="5.1619987490000003"/>
    <m/>
    <n v="1"/>
    <n v="8"/>
    <n v="399"/>
    <m/>
    <x v="0"/>
  </r>
  <r>
    <d v="1997-05-16T00:00:00"/>
    <x v="0"/>
    <n v="1"/>
    <n v="1"/>
    <x v="20"/>
    <n v="801"/>
    <x v="0"/>
    <n v="83"/>
    <n v="4.3099975590000001"/>
    <n v="4.4666862490000003"/>
    <m/>
    <n v="1"/>
    <n v="8"/>
    <n v="399"/>
    <m/>
    <x v="0"/>
  </r>
  <r>
    <d v="1997-05-16T00:00:00"/>
    <x v="0"/>
    <n v="1"/>
    <n v="1"/>
    <x v="20"/>
    <n v="822"/>
    <x v="0"/>
    <n v="83"/>
    <n v="5.0299987789999996"/>
    <n v="5.1922302250000003"/>
    <m/>
    <n v="1"/>
    <n v="8"/>
    <n v="399"/>
    <m/>
    <x v="0"/>
  </r>
  <r>
    <d v="1997-05-16T00:00:00"/>
    <x v="0"/>
    <n v="1"/>
    <n v="1"/>
    <x v="20"/>
    <n v="830"/>
    <x v="0"/>
    <n v="83"/>
    <n v="5.0599975590000001"/>
    <n v="5.2224617000000002"/>
    <m/>
    <n v="1"/>
    <n v="8"/>
    <n v="399"/>
    <m/>
    <x v="0"/>
  </r>
  <r>
    <d v="1997-05-16T00:00:00"/>
    <x v="0"/>
    <n v="1"/>
    <n v="1"/>
    <x v="20"/>
    <n v="856"/>
    <x v="0"/>
    <n v="83"/>
    <n v="4.2199974060000001"/>
    <n v="4.3759918210000004"/>
    <m/>
    <n v="1"/>
    <n v="8"/>
    <n v="399"/>
    <m/>
    <x v="0"/>
  </r>
  <r>
    <d v="1997-05-16T00:00:00"/>
    <x v="0"/>
    <n v="1"/>
    <n v="1"/>
    <x v="20"/>
    <n v="866"/>
    <x v="0"/>
    <n v="83"/>
    <n v="4.8599967959999999"/>
    <n v="5.0209197999999997"/>
    <m/>
    <n v="1"/>
    <n v="8"/>
    <n v="399"/>
    <m/>
    <x v="0"/>
  </r>
  <r>
    <d v="1997-05-16T00:00:00"/>
    <x v="0"/>
    <n v="1"/>
    <n v="1"/>
    <x v="20"/>
    <n v="867"/>
    <x v="0"/>
    <n v="84"/>
    <n v="4.6899986269999996"/>
    <n v="4.849609375"/>
    <m/>
    <n v="1"/>
    <n v="8"/>
    <n v="399"/>
    <m/>
    <x v="0"/>
  </r>
  <r>
    <d v="1997-05-16T00:00:00"/>
    <x v="0"/>
    <n v="1"/>
    <n v="1"/>
    <x v="20"/>
    <n v="880"/>
    <x v="0"/>
    <n v="84"/>
    <n v="4.539997101"/>
    <n v="4.6984558109999996"/>
    <m/>
    <n v="1"/>
    <n v="8"/>
    <n v="399"/>
    <m/>
    <x v="0"/>
  </r>
  <r>
    <d v="1997-05-16T00:00:00"/>
    <x v="0"/>
    <n v="1"/>
    <n v="1"/>
    <x v="20"/>
    <n v="886"/>
    <x v="0"/>
    <n v="83"/>
    <n v="4.3099975590000001"/>
    <n v="4.4666862490000003"/>
    <m/>
    <n v="1"/>
    <n v="8"/>
    <n v="399"/>
    <m/>
    <x v="0"/>
  </r>
  <r>
    <d v="1997-05-16T00:00:00"/>
    <x v="0"/>
    <n v="1"/>
    <n v="1"/>
    <x v="20"/>
    <n v="889"/>
    <x v="0"/>
    <n v="84"/>
    <n v="4.6499977110000001"/>
    <n v="4.8093032840000003"/>
    <m/>
    <n v="1"/>
    <n v="8"/>
    <n v="399"/>
    <m/>
    <x v="0"/>
  </r>
  <r>
    <d v="1997-05-16T00:00:00"/>
    <x v="0"/>
    <n v="1"/>
    <n v="1"/>
    <x v="20"/>
    <n v="915"/>
    <x v="0"/>
    <n v="84"/>
    <n v="5"/>
    <n v="5.1619987490000003"/>
    <m/>
    <n v="1"/>
    <n v="8"/>
    <n v="399"/>
    <m/>
    <x v="0"/>
  </r>
  <r>
    <d v="1997-05-16T00:00:00"/>
    <x v="0"/>
    <n v="1"/>
    <n v="1"/>
    <x v="20"/>
    <n v="917"/>
    <x v="0"/>
    <n v="84"/>
    <n v="4.4099998469999999"/>
    <n v="4.567455292"/>
    <m/>
    <n v="1"/>
    <n v="8"/>
    <n v="399"/>
    <m/>
    <x v="0"/>
  </r>
  <r>
    <d v="1997-05-16T00:00:00"/>
    <x v="0"/>
    <n v="1"/>
    <n v="1"/>
    <x v="20"/>
    <n v="919"/>
    <x v="0"/>
    <n v="84"/>
    <n v="4.5999984740000004"/>
    <n v="4.7589187620000004"/>
    <m/>
    <n v="1"/>
    <n v="8"/>
    <n v="399"/>
    <m/>
    <x v="0"/>
  </r>
  <r>
    <d v="1997-05-16T00:00:00"/>
    <x v="0"/>
    <n v="1"/>
    <n v="1"/>
    <x v="20"/>
    <n v="921"/>
    <x v="0"/>
    <n v="83"/>
    <n v="4.3899993899999998"/>
    <n v="4.5473022460000001"/>
    <m/>
    <n v="1"/>
    <n v="8"/>
    <n v="399"/>
    <m/>
    <x v="0"/>
  </r>
  <r>
    <d v="1997-05-16T00:00:00"/>
    <x v="0"/>
    <n v="1"/>
    <n v="1"/>
    <x v="20"/>
    <n v="929"/>
    <x v="0"/>
    <n v="84"/>
    <n v="4.9399986269999996"/>
    <n v="5.1015357970000004"/>
    <m/>
    <n v="1"/>
    <n v="8"/>
    <n v="399"/>
    <m/>
    <x v="0"/>
  </r>
  <r>
    <d v="1997-05-16T00:00:00"/>
    <x v="0"/>
    <n v="1"/>
    <n v="1"/>
    <x v="20"/>
    <n v="930"/>
    <x v="0"/>
    <n v="84"/>
    <n v="4.6999969479999999"/>
    <n v="4.8596878050000001"/>
    <m/>
    <n v="1"/>
    <n v="8"/>
    <n v="399"/>
    <m/>
    <x v="0"/>
  </r>
  <r>
    <d v="1997-05-22T00:00:00"/>
    <x v="0"/>
    <n v="1"/>
    <n v="1"/>
    <x v="20"/>
    <n v="2"/>
    <x v="0"/>
    <n v="85"/>
    <n v="5.129997253"/>
    <n v="5.292999268"/>
    <m/>
    <n v="1"/>
    <n v="8"/>
    <n v="399"/>
    <m/>
    <x v="0"/>
  </r>
  <r>
    <d v="1997-05-22T00:00:00"/>
    <x v="0"/>
    <n v="1"/>
    <n v="1"/>
    <x v="20"/>
    <n v="3"/>
    <x v="0"/>
    <n v="89"/>
    <n v="5.7999992369999998"/>
    <n v="5.9681587220000001"/>
    <m/>
    <n v="1"/>
    <n v="8"/>
    <n v="399"/>
    <m/>
    <x v="0"/>
  </r>
  <r>
    <d v="1997-05-22T00:00:00"/>
    <x v="0"/>
    <n v="1"/>
    <n v="1"/>
    <x v="20"/>
    <n v="9"/>
    <x v="0"/>
    <n v="84"/>
    <n v="4.1799964899999997"/>
    <n v="4.3356857299999998"/>
    <m/>
    <n v="1"/>
    <n v="8"/>
    <n v="399"/>
    <m/>
    <x v="0"/>
  </r>
  <r>
    <d v="1997-05-22T00:00:00"/>
    <x v="0"/>
    <n v="1"/>
    <n v="1"/>
    <x v="20"/>
    <n v="10"/>
    <x v="0"/>
    <n v="85"/>
    <n v="5.2599983220000004"/>
    <n v="5.4239997860000004"/>
    <m/>
    <n v="1"/>
    <n v="8"/>
    <n v="399"/>
    <m/>
    <x v="0"/>
  </r>
  <r>
    <d v="1997-05-22T00:00:00"/>
    <x v="0"/>
    <n v="1"/>
    <n v="1"/>
    <x v="20"/>
    <n v="14"/>
    <x v="0"/>
    <n v="84"/>
    <n v="4.5799980160000002"/>
    <n v="4.7387657169999997"/>
    <m/>
    <n v="1"/>
    <n v="8"/>
    <n v="399"/>
    <m/>
    <x v="0"/>
  </r>
  <r>
    <d v="1997-05-22T00:00:00"/>
    <x v="0"/>
    <n v="1"/>
    <n v="1"/>
    <x v="20"/>
    <n v="21"/>
    <x v="0"/>
    <n v="88"/>
    <n v="5.379997253"/>
    <n v="5.5449256900000004"/>
    <m/>
    <n v="1"/>
    <n v="8"/>
    <n v="399"/>
    <m/>
    <x v="0"/>
  </r>
  <r>
    <d v="1997-05-22T00:00:00"/>
    <x v="0"/>
    <n v="1"/>
    <n v="1"/>
    <x v="20"/>
    <n v="23"/>
    <x v="0"/>
    <n v="88"/>
    <n v="4.6399993899999998"/>
    <n v="4.7992248540000002"/>
    <m/>
    <n v="1"/>
    <n v="8"/>
    <n v="399"/>
    <m/>
    <x v="0"/>
  </r>
  <r>
    <d v="1997-05-22T00:00:00"/>
    <x v="0"/>
    <n v="1"/>
    <n v="1"/>
    <x v="20"/>
    <n v="29"/>
    <x v="0"/>
    <n v="84"/>
    <n v="4.4199981690000003"/>
    <n v="4.5775337220000001"/>
    <m/>
    <n v="1"/>
    <n v="8"/>
    <n v="399"/>
    <m/>
    <x v="0"/>
  </r>
  <r>
    <d v="1997-05-22T00:00:00"/>
    <x v="0"/>
    <n v="1"/>
    <n v="1"/>
    <x v="20"/>
    <n v="33"/>
    <x v="0"/>
    <n v="84"/>
    <n v="4.7999992369999998"/>
    <n v="4.9604568479999998"/>
    <m/>
    <n v="1"/>
    <n v="8"/>
    <n v="399"/>
    <m/>
    <x v="0"/>
  </r>
  <r>
    <d v="1997-05-22T00:00:00"/>
    <x v="0"/>
    <n v="1"/>
    <n v="1"/>
    <x v="20"/>
    <n v="34"/>
    <x v="0"/>
    <n v="84"/>
    <n v="4.5899963379999997"/>
    <n v="4.7488403320000003"/>
    <m/>
    <n v="1"/>
    <n v="8"/>
    <n v="399"/>
    <m/>
    <x v="0"/>
  </r>
  <r>
    <d v="1997-05-22T00:00:00"/>
    <x v="0"/>
    <n v="1"/>
    <n v="1"/>
    <x v="20"/>
    <n v="42"/>
    <x v="0"/>
    <n v="85"/>
    <n v="4.8299980160000002"/>
    <n v="4.9906883239999997"/>
    <m/>
    <n v="1"/>
    <n v="8"/>
    <n v="399"/>
    <m/>
    <x v="0"/>
  </r>
  <r>
    <d v="1997-05-22T00:00:00"/>
    <x v="0"/>
    <n v="1"/>
    <n v="1"/>
    <x v="20"/>
    <n v="64"/>
    <x v="0"/>
    <n v="84"/>
    <n v="4.8899993899999998"/>
    <n v="5.0511512759999997"/>
    <m/>
    <n v="1"/>
    <n v="8"/>
    <n v="399"/>
    <m/>
    <x v="0"/>
  </r>
  <r>
    <d v="1997-05-22T00:00:00"/>
    <x v="0"/>
    <n v="1"/>
    <n v="1"/>
    <x v="20"/>
    <n v="106"/>
    <x v="0"/>
    <n v="89"/>
    <n v="5.5999984740000004"/>
    <n v="5.7666168210000004"/>
    <m/>
    <n v="1"/>
    <n v="8"/>
    <n v="399"/>
    <m/>
    <x v="0"/>
  </r>
  <r>
    <d v="1997-05-22T00:00:00"/>
    <x v="0"/>
    <n v="1"/>
    <n v="1"/>
    <x v="20"/>
    <n v="116"/>
    <x v="0"/>
    <n v="84"/>
    <n v="5.0199966429999998"/>
    <n v="5.1821517940000001"/>
    <m/>
    <n v="1"/>
    <n v="8"/>
    <n v="399"/>
    <m/>
    <x v="0"/>
  </r>
  <r>
    <d v="1997-05-22T00:00:00"/>
    <x v="0"/>
    <n v="1"/>
    <n v="1"/>
    <x v="20"/>
    <n v="117"/>
    <x v="0"/>
    <n v="86"/>
    <n v="4.9699974060000001"/>
    <n v="5.1317672730000004"/>
    <m/>
    <n v="1"/>
    <n v="8"/>
    <n v="399"/>
    <m/>
    <x v="0"/>
  </r>
  <r>
    <d v="1997-05-22T00:00:00"/>
    <x v="0"/>
    <n v="1"/>
    <n v="1"/>
    <x v="20"/>
    <n v="118"/>
    <x v="0"/>
    <n v="86"/>
    <n v="5.2099990839999997"/>
    <n v="5.3736152649999998"/>
    <m/>
    <n v="1"/>
    <n v="8"/>
    <n v="399"/>
    <m/>
    <x v="0"/>
  </r>
  <r>
    <d v="1997-05-22T00:00:00"/>
    <x v="0"/>
    <n v="1"/>
    <n v="1"/>
    <x v="20"/>
    <n v="132"/>
    <x v="0"/>
    <n v="85"/>
    <n v="4.9899978640000002"/>
    <n v="5.1519203190000002"/>
    <m/>
    <n v="1"/>
    <n v="8"/>
    <n v="399"/>
    <m/>
    <x v="0"/>
  </r>
  <r>
    <d v="1997-05-22T00:00:00"/>
    <x v="0"/>
    <n v="1"/>
    <n v="1"/>
    <x v="20"/>
    <n v="136"/>
    <x v="0"/>
    <n v="84"/>
    <n v="4.8699989319999997"/>
    <n v="5.0309982299999998"/>
    <m/>
    <n v="1"/>
    <n v="8"/>
    <n v="399"/>
    <m/>
    <x v="0"/>
  </r>
  <r>
    <d v="1997-05-22T00:00:00"/>
    <x v="0"/>
    <n v="1"/>
    <n v="1"/>
    <x v="20"/>
    <n v="138"/>
    <x v="0"/>
    <n v="84"/>
    <n v="4.8199996949999999"/>
    <n v="4.9806137079999999"/>
    <m/>
    <n v="1"/>
    <n v="8"/>
    <n v="399"/>
    <m/>
    <x v="0"/>
  </r>
  <r>
    <d v="1997-05-22T00:00:00"/>
    <x v="0"/>
    <n v="1"/>
    <n v="1"/>
    <x v="20"/>
    <n v="151"/>
    <x v="0"/>
    <n v="85"/>
    <n v="4.6599998469999999"/>
    <n v="4.8193817140000004"/>
    <m/>
    <n v="1"/>
    <n v="8"/>
    <n v="399"/>
    <m/>
    <x v="0"/>
  </r>
  <r>
    <d v="1997-05-22T00:00:00"/>
    <x v="0"/>
    <n v="1"/>
    <n v="1"/>
    <x v="20"/>
    <n v="156"/>
    <x v="0"/>
    <n v="84"/>
    <n v="4.9099998469999999"/>
    <n v="5.0713043210000004"/>
    <m/>
    <n v="1"/>
    <n v="8"/>
    <n v="399"/>
    <m/>
    <x v="0"/>
  </r>
  <r>
    <d v="1997-05-22T00:00:00"/>
    <x v="0"/>
    <n v="1"/>
    <n v="1"/>
    <x v="20"/>
    <n v="175"/>
    <x v="0"/>
    <n v="88"/>
    <n v="5.4799995419999998"/>
    <n v="5.645694733"/>
    <m/>
    <n v="1"/>
    <n v="8"/>
    <n v="399"/>
    <m/>
    <x v="0"/>
  </r>
  <r>
    <d v="1997-05-22T00:00:00"/>
    <x v="0"/>
    <n v="1"/>
    <n v="1"/>
    <x v="20"/>
    <n v="184"/>
    <x v="0"/>
    <n v="86"/>
    <n v="5.0599975590000001"/>
    <n v="5.2224617000000002"/>
    <m/>
    <n v="1"/>
    <n v="8"/>
    <n v="399"/>
    <m/>
    <x v="0"/>
  </r>
  <r>
    <d v="1997-05-22T00:00:00"/>
    <x v="0"/>
    <n v="1"/>
    <n v="1"/>
    <x v="20"/>
    <n v="196"/>
    <x v="0"/>
    <n v="84"/>
    <n v="4.9899978640000002"/>
    <n v="5.1519203190000002"/>
    <m/>
    <n v="1"/>
    <n v="8"/>
    <n v="399"/>
    <m/>
    <x v="0"/>
  </r>
  <r>
    <d v="1997-05-22T00:00:00"/>
    <x v="0"/>
    <n v="1"/>
    <n v="1"/>
    <x v="20"/>
    <n v="207"/>
    <x v="0"/>
    <n v="84"/>
    <n v="4.7999992369999998"/>
    <n v="4.9604568479999998"/>
    <m/>
    <n v="1"/>
    <n v="8"/>
    <n v="399"/>
    <m/>
    <x v="0"/>
  </r>
  <r>
    <d v="1997-05-22T00:00:00"/>
    <x v="0"/>
    <n v="1"/>
    <n v="1"/>
    <x v="20"/>
    <n v="209"/>
    <x v="0"/>
    <n v="85"/>
    <n v="5.0699996949999999"/>
    <n v="5.232536316"/>
    <m/>
    <n v="1"/>
    <n v="8"/>
    <n v="399"/>
    <m/>
    <x v="0"/>
  </r>
  <r>
    <d v="1997-05-22T00:00:00"/>
    <x v="0"/>
    <n v="1"/>
    <n v="1"/>
    <x v="20"/>
    <n v="227"/>
    <x v="0"/>
    <n v="86"/>
    <n v="4.3099975590000001"/>
    <n v="4.4666862490000003"/>
    <m/>
    <n v="1"/>
    <n v="8"/>
    <n v="399"/>
    <m/>
    <x v="0"/>
  </r>
  <r>
    <d v="1997-05-22T00:00:00"/>
    <x v="0"/>
    <n v="1"/>
    <n v="1"/>
    <x v="20"/>
    <n v="240"/>
    <x v="0"/>
    <n v="85"/>
    <n v="4.6699981690000003"/>
    <n v="4.8294563290000001"/>
    <m/>
    <n v="1"/>
    <n v="8"/>
    <n v="399"/>
    <m/>
    <x v="0"/>
  </r>
  <r>
    <d v="1997-05-22T00:00:00"/>
    <x v="0"/>
    <n v="1"/>
    <n v="1"/>
    <x v="20"/>
    <n v="246"/>
    <x v="0"/>
    <n v="87"/>
    <n v="5.5899963379999997"/>
    <n v="5.7565422059999998"/>
    <m/>
    <n v="1"/>
    <n v="8"/>
    <n v="399"/>
    <m/>
    <x v="0"/>
  </r>
  <r>
    <d v="1997-05-22T00:00:00"/>
    <x v="0"/>
    <n v="1"/>
    <n v="1"/>
    <x v="20"/>
    <n v="254"/>
    <x v="0"/>
    <n v="84"/>
    <n v="4.5199966429999998"/>
    <n v="4.6783027649999998"/>
    <m/>
    <n v="1"/>
    <n v="8"/>
    <n v="399"/>
    <m/>
    <x v="0"/>
  </r>
  <r>
    <d v="1997-05-22T00:00:00"/>
    <x v="0"/>
    <n v="1"/>
    <n v="1"/>
    <x v="20"/>
    <n v="272"/>
    <x v="0"/>
    <n v="84"/>
    <n v="4.789997101"/>
    <n v="4.950382233"/>
    <m/>
    <n v="1"/>
    <n v="8"/>
    <n v="399"/>
    <m/>
    <x v="0"/>
  </r>
  <r>
    <d v="1997-05-22T00:00:00"/>
    <x v="0"/>
    <n v="1"/>
    <n v="1"/>
    <x v="20"/>
    <n v="277"/>
    <x v="0"/>
    <n v="84"/>
    <n v="5.0699996949999999"/>
    <n v="5.232536316"/>
    <m/>
    <n v="1"/>
    <n v="8"/>
    <n v="399"/>
    <m/>
    <x v="0"/>
  </r>
  <r>
    <d v="1997-05-22T00:00:00"/>
    <x v="0"/>
    <n v="1"/>
    <n v="1"/>
    <x v="20"/>
    <n v="294"/>
    <x v="0"/>
    <n v="84"/>
    <n v="4.8299980160000002"/>
    <n v="4.9906883239999997"/>
    <m/>
    <n v="1"/>
    <n v="8"/>
    <n v="399"/>
    <m/>
    <x v="0"/>
  </r>
  <r>
    <d v="1997-05-22T00:00:00"/>
    <x v="0"/>
    <n v="1"/>
    <n v="1"/>
    <x v="20"/>
    <n v="295"/>
    <x v="0"/>
    <n v="84"/>
    <n v="5.1999969479999999"/>
    <n v="5.3635368349999997"/>
    <m/>
    <n v="1"/>
    <n v="8"/>
    <n v="399"/>
    <m/>
    <x v="0"/>
  </r>
  <r>
    <d v="1997-05-22T00:00:00"/>
    <x v="0"/>
    <n v="1"/>
    <n v="1"/>
    <x v="20"/>
    <n v="296"/>
    <x v="0"/>
    <n v="88"/>
    <n v="4.9799995419999998"/>
    <n v="5.1418457030000004"/>
    <m/>
    <n v="1"/>
    <n v="8"/>
    <n v="399"/>
    <m/>
    <x v="0"/>
  </r>
  <r>
    <d v="1997-05-22T00:00:00"/>
    <x v="0"/>
    <n v="1"/>
    <n v="1"/>
    <x v="20"/>
    <n v="299"/>
    <x v="0"/>
    <n v="86"/>
    <n v="4.9499969479999999"/>
    <n v="5.1116142269999996"/>
    <m/>
    <n v="1"/>
    <n v="8"/>
    <n v="399"/>
    <m/>
    <x v="0"/>
  </r>
  <r>
    <d v="1997-05-22T00:00:00"/>
    <x v="0"/>
    <n v="1"/>
    <n v="1"/>
    <x v="20"/>
    <n v="311"/>
    <x v="0"/>
    <n v="84"/>
    <n v="5.0899963379999997"/>
    <n v="5.2526893619999999"/>
    <m/>
    <n v="1"/>
    <n v="8"/>
    <n v="399"/>
    <m/>
    <x v="0"/>
  </r>
  <r>
    <d v="1997-05-22T00:00:00"/>
    <x v="0"/>
    <n v="1"/>
    <n v="1"/>
    <x v="20"/>
    <n v="312"/>
    <x v="0"/>
    <n v="86"/>
    <n v="5.629997253"/>
    <n v="5.7968482970000004"/>
    <m/>
    <n v="1"/>
    <n v="8"/>
    <n v="399"/>
    <m/>
    <x v="0"/>
  </r>
  <r>
    <d v="1997-05-22T00:00:00"/>
    <x v="0"/>
    <n v="1"/>
    <n v="1"/>
    <x v="20"/>
    <n v="317"/>
    <x v="0"/>
    <n v="86"/>
    <n v="5.2299995419999998"/>
    <n v="5.3937683109999996"/>
    <m/>
    <n v="1"/>
    <n v="8"/>
    <n v="399"/>
    <m/>
    <x v="0"/>
  </r>
  <r>
    <d v="1997-05-22T00:00:00"/>
    <x v="0"/>
    <n v="1"/>
    <n v="1"/>
    <x v="20"/>
    <n v="337"/>
    <x v="0"/>
    <n v="87"/>
    <n v="6.0599975590000001"/>
    <n v="6.2301597600000003"/>
    <m/>
    <n v="1"/>
    <n v="8"/>
    <n v="399"/>
    <m/>
    <x v="0"/>
  </r>
  <r>
    <d v="1997-05-22T00:00:00"/>
    <x v="0"/>
    <n v="1"/>
    <n v="1"/>
    <x v="20"/>
    <n v="351"/>
    <x v="0"/>
    <n v="84"/>
    <n v="4.6999969479999999"/>
    <n v="4.8596878050000001"/>
    <m/>
    <n v="1"/>
    <n v="8"/>
    <n v="399"/>
    <m/>
    <x v="0"/>
  </r>
  <r>
    <d v="1997-05-22T00:00:00"/>
    <x v="0"/>
    <n v="1"/>
    <n v="1"/>
    <x v="20"/>
    <n v="355"/>
    <x v="0"/>
    <n v="84"/>
    <n v="4.9299964899999997"/>
    <n v="5.0914573670000003"/>
    <m/>
    <n v="1"/>
    <n v="8"/>
    <n v="399"/>
    <m/>
    <x v="0"/>
  </r>
  <r>
    <d v="1997-05-22T00:00:00"/>
    <x v="0"/>
    <n v="1"/>
    <n v="1"/>
    <x v="20"/>
    <n v="366"/>
    <x v="0"/>
    <n v="84"/>
    <n v="4.7399978640000002"/>
    <n v="4.8999977110000001"/>
    <m/>
    <n v="1"/>
    <n v="8"/>
    <n v="399"/>
    <m/>
    <x v="0"/>
  </r>
  <r>
    <d v="1997-05-22T00:00:00"/>
    <x v="0"/>
    <n v="1"/>
    <n v="1"/>
    <x v="20"/>
    <n v="394"/>
    <x v="0"/>
    <n v="85"/>
    <n v="5.0799980160000002"/>
    <n v="5.2426147460000001"/>
    <m/>
    <n v="1"/>
    <n v="8"/>
    <n v="399"/>
    <m/>
    <x v="0"/>
  </r>
  <r>
    <d v="1997-05-22T00:00:00"/>
    <x v="0"/>
    <n v="1"/>
    <n v="1"/>
    <x v="20"/>
    <n v="405"/>
    <x v="0"/>
    <n v="84"/>
    <n v="4.4499969479999999"/>
    <n v="4.6077613829999997"/>
    <m/>
    <n v="1"/>
    <n v="8"/>
    <n v="399"/>
    <m/>
    <x v="0"/>
  </r>
  <r>
    <d v="1997-05-22T00:00:00"/>
    <x v="0"/>
    <n v="1"/>
    <n v="1"/>
    <x v="20"/>
    <n v="406"/>
    <x v="0"/>
    <n v="86"/>
    <n v="5.0699996949999999"/>
    <n v="5.232536316"/>
    <m/>
    <n v="1"/>
    <n v="8"/>
    <n v="399"/>
    <m/>
    <x v="0"/>
  </r>
  <r>
    <d v="1997-05-22T00:00:00"/>
    <x v="0"/>
    <n v="1"/>
    <n v="1"/>
    <x v="20"/>
    <n v="407"/>
    <x v="0"/>
    <n v="88"/>
    <n v="5.4499969479999999"/>
    <n v="5.615463257"/>
    <m/>
    <n v="1"/>
    <n v="8"/>
    <n v="399"/>
    <m/>
    <x v="0"/>
  </r>
  <r>
    <d v="1997-05-22T00:00:00"/>
    <x v="0"/>
    <n v="1"/>
    <n v="1"/>
    <x v="20"/>
    <n v="412"/>
    <x v="0"/>
    <n v="84"/>
    <n v="5.0599975590000001"/>
    <n v="5.2224617000000002"/>
    <m/>
    <n v="1"/>
    <n v="8"/>
    <n v="399"/>
    <m/>
    <x v="0"/>
  </r>
  <r>
    <d v="1997-05-22T00:00:00"/>
    <x v="0"/>
    <n v="1"/>
    <n v="1"/>
    <x v="20"/>
    <n v="413"/>
    <x v="0"/>
    <n v="84"/>
    <n v="4.5"/>
    <n v="4.6581497189999999"/>
    <m/>
    <n v="1"/>
    <n v="8"/>
    <n v="399"/>
    <m/>
    <x v="0"/>
  </r>
  <r>
    <d v="1997-05-22T00:00:00"/>
    <x v="0"/>
    <n v="1"/>
    <n v="1"/>
    <x v="20"/>
    <n v="455"/>
    <x v="0"/>
    <n v="84"/>
    <n v="4.9699974060000001"/>
    <n v="5.1317672730000004"/>
    <m/>
    <n v="1"/>
    <n v="8"/>
    <n v="399"/>
    <m/>
    <x v="0"/>
  </r>
  <r>
    <d v="1997-05-22T00:00:00"/>
    <x v="0"/>
    <n v="1"/>
    <n v="1"/>
    <x v="20"/>
    <n v="470"/>
    <x v="0"/>
    <n v="85"/>
    <n v="4.8899993899999998"/>
    <n v="5.0511512759999997"/>
    <m/>
    <n v="1"/>
    <n v="8"/>
    <n v="399"/>
    <m/>
    <x v="0"/>
  </r>
  <r>
    <d v="1997-05-22T00:00:00"/>
    <x v="0"/>
    <n v="1"/>
    <n v="1"/>
    <x v="20"/>
    <n v="488"/>
    <x v="0"/>
    <n v="89"/>
    <n v="6.0199966429999998"/>
    <n v="6.1898536679999996"/>
    <m/>
    <n v="1"/>
    <n v="8"/>
    <n v="399"/>
    <m/>
    <x v="0"/>
  </r>
  <r>
    <d v="1997-05-22T00:00:00"/>
    <x v="0"/>
    <n v="1"/>
    <n v="1"/>
    <x v="20"/>
    <n v="494"/>
    <x v="0"/>
    <n v="85"/>
    <n v="4.8199996949999999"/>
    <n v="4.9806137079999999"/>
    <m/>
    <n v="1"/>
    <n v="8"/>
    <n v="399"/>
    <m/>
    <x v="0"/>
  </r>
  <r>
    <d v="1997-05-22T00:00:00"/>
    <x v="0"/>
    <n v="1"/>
    <n v="1"/>
    <x v="20"/>
    <n v="505"/>
    <x v="0"/>
    <n v="86"/>
    <n v="5.0699996949999999"/>
    <n v="5.232536316"/>
    <m/>
    <n v="1"/>
    <n v="8"/>
    <n v="399"/>
    <m/>
    <x v="0"/>
  </r>
  <r>
    <d v="1997-05-22T00:00:00"/>
    <x v="0"/>
    <n v="1"/>
    <n v="1"/>
    <x v="20"/>
    <n v="512"/>
    <x v="0"/>
    <n v="84"/>
    <n v="4.7699966429999998"/>
    <n v="4.9302253719999998"/>
    <m/>
    <n v="1"/>
    <n v="8"/>
    <n v="399"/>
    <m/>
    <x v="0"/>
  </r>
  <r>
    <d v="1997-05-22T00:00:00"/>
    <x v="0"/>
    <n v="1"/>
    <n v="1"/>
    <x v="20"/>
    <n v="513"/>
    <x v="0"/>
    <n v="85"/>
    <n v="5.25"/>
    <n v="5.4139213560000004"/>
    <m/>
    <n v="1"/>
    <n v="8"/>
    <n v="399"/>
    <m/>
    <x v="0"/>
  </r>
  <r>
    <d v="1997-05-22T00:00:00"/>
    <x v="0"/>
    <n v="1"/>
    <n v="1"/>
    <x v="20"/>
    <n v="514"/>
    <x v="0"/>
    <n v="85"/>
    <n v="4.8699989319999997"/>
    <n v="5.0309982299999998"/>
    <m/>
    <n v="1"/>
    <n v="8"/>
    <n v="399"/>
    <m/>
    <x v="0"/>
  </r>
  <r>
    <d v="1997-05-22T00:00:00"/>
    <x v="0"/>
    <n v="1"/>
    <n v="1"/>
    <x v="20"/>
    <n v="516"/>
    <x v="0"/>
    <n v="84"/>
    <n v="4.8699989319999997"/>
    <n v="5.0309982299999998"/>
    <m/>
    <n v="1"/>
    <n v="8"/>
    <n v="399"/>
    <m/>
    <x v="0"/>
  </r>
  <r>
    <d v="1997-05-22T00:00:00"/>
    <x v="0"/>
    <n v="1"/>
    <n v="1"/>
    <x v="20"/>
    <n v="523"/>
    <x v="0"/>
    <n v="84"/>
    <n v="4.8899993899999998"/>
    <n v="5.0511512759999997"/>
    <m/>
    <n v="1"/>
    <n v="8"/>
    <n v="399"/>
    <m/>
    <x v="0"/>
  </r>
  <r>
    <d v="1997-05-22T00:00:00"/>
    <x v="0"/>
    <n v="1"/>
    <n v="1"/>
    <x v="20"/>
    <n v="527"/>
    <x v="0"/>
    <n v="86"/>
    <n v="6.1999969479999999"/>
    <n v="6.3712387079999999"/>
    <m/>
    <n v="1"/>
    <n v="8"/>
    <n v="399"/>
    <m/>
    <x v="0"/>
  </r>
  <r>
    <d v="1997-05-22T00:00:00"/>
    <x v="0"/>
    <n v="1"/>
    <n v="1"/>
    <x v="20"/>
    <n v="528"/>
    <x v="0"/>
    <n v="84"/>
    <n v="5.0799980160000002"/>
    <n v="5.2426147460000001"/>
    <m/>
    <n v="1"/>
    <n v="8"/>
    <n v="399"/>
    <m/>
    <x v="0"/>
  </r>
  <r>
    <d v="1997-05-22T00:00:00"/>
    <x v="0"/>
    <n v="1"/>
    <n v="1"/>
    <x v="20"/>
    <n v="529"/>
    <x v="0"/>
    <n v="84"/>
    <n v="5.1399993899999998"/>
    <n v="5.3030776980000001"/>
    <m/>
    <n v="1"/>
    <n v="8"/>
    <n v="399"/>
    <m/>
    <x v="0"/>
  </r>
  <r>
    <d v="1997-05-22T00:00:00"/>
    <x v="0"/>
    <n v="1"/>
    <n v="1"/>
    <x v="20"/>
    <n v="531"/>
    <x v="0"/>
    <n v="84"/>
    <n v="5.2999992369999998"/>
    <n v="5.4643096919999996"/>
    <m/>
    <n v="1"/>
    <n v="8"/>
    <n v="399"/>
    <m/>
    <x v="0"/>
  </r>
  <r>
    <d v="1997-05-22T00:00:00"/>
    <x v="0"/>
    <n v="1"/>
    <n v="1"/>
    <x v="20"/>
    <n v="542"/>
    <x v="0"/>
    <n v="87"/>
    <n v="5.6199989319999997"/>
    <n v="5.7867736819999998"/>
    <m/>
    <n v="1"/>
    <n v="8"/>
    <n v="399"/>
    <m/>
    <x v="0"/>
  </r>
  <r>
    <d v="1997-05-22T00:00:00"/>
    <x v="0"/>
    <n v="1"/>
    <n v="1"/>
    <x v="20"/>
    <n v="544"/>
    <x v="0"/>
    <n v="84"/>
    <n v="4.9499969479999999"/>
    <n v="5.1116142269999996"/>
    <m/>
    <n v="1"/>
    <n v="8"/>
    <n v="399"/>
    <m/>
    <x v="0"/>
  </r>
  <r>
    <d v="1997-05-22T00:00:00"/>
    <x v="0"/>
    <n v="1"/>
    <n v="1"/>
    <x v="20"/>
    <n v="549"/>
    <x v="0"/>
    <n v="84"/>
    <n v="4.9199981690000003"/>
    <n v="5.0813827509999996"/>
    <m/>
    <n v="1"/>
    <n v="8"/>
    <n v="399"/>
    <m/>
    <x v="0"/>
  </r>
  <r>
    <d v="1997-05-22T00:00:00"/>
    <x v="0"/>
    <n v="1"/>
    <n v="1"/>
    <x v="20"/>
    <n v="551"/>
    <x v="0"/>
    <n v="88"/>
    <n v="5.7399978640000002"/>
    <n v="5.9076957700000001"/>
    <m/>
    <n v="1"/>
    <n v="8"/>
    <n v="399"/>
    <m/>
    <x v="0"/>
  </r>
  <r>
    <d v="1997-05-22T00:00:00"/>
    <x v="0"/>
    <n v="1"/>
    <n v="1"/>
    <x v="20"/>
    <n v="556"/>
    <x v="0"/>
    <n v="84"/>
    <n v="5.0199966429999998"/>
    <n v="5.1821517940000001"/>
    <m/>
    <n v="1"/>
    <n v="8"/>
    <n v="399"/>
    <m/>
    <x v="0"/>
  </r>
  <r>
    <d v="1997-05-22T00:00:00"/>
    <x v="0"/>
    <n v="1"/>
    <n v="1"/>
    <x v="20"/>
    <n v="557"/>
    <x v="0"/>
    <n v="84"/>
    <n v="5"/>
    <n v="5.1619987490000003"/>
    <m/>
    <n v="1"/>
    <n v="8"/>
    <n v="399"/>
    <m/>
    <x v="0"/>
  </r>
  <r>
    <d v="1997-05-22T00:00:00"/>
    <x v="0"/>
    <n v="1"/>
    <n v="1"/>
    <x v="20"/>
    <n v="561"/>
    <x v="0"/>
    <n v="89"/>
    <n v="6.2199974060000001"/>
    <n v="6.3913917539999998"/>
    <m/>
    <n v="1"/>
    <n v="8"/>
    <n v="399"/>
    <m/>
    <x v="0"/>
  </r>
  <r>
    <d v="1997-05-22T00:00:00"/>
    <x v="0"/>
    <n v="1"/>
    <n v="1"/>
    <x v="20"/>
    <n v="564"/>
    <x v="0"/>
    <n v="85"/>
    <n v="5.1699981690000003"/>
    <n v="5.3333053589999997"/>
    <m/>
    <n v="1"/>
    <n v="8"/>
    <n v="399"/>
    <m/>
    <x v="0"/>
  </r>
  <r>
    <d v="1997-05-22T00:00:00"/>
    <x v="0"/>
    <n v="1"/>
    <n v="1"/>
    <x v="20"/>
    <n v="567"/>
    <x v="0"/>
    <n v="86"/>
    <n v="5.2299995419999998"/>
    <n v="5.3937683109999996"/>
    <m/>
    <n v="1"/>
    <n v="8"/>
    <n v="399"/>
    <m/>
    <x v="0"/>
  </r>
  <r>
    <d v="1997-05-22T00:00:00"/>
    <x v="0"/>
    <n v="1"/>
    <n v="1"/>
    <x v="20"/>
    <n v="568"/>
    <x v="0"/>
    <n v="88"/>
    <n v="5.879997253"/>
    <n v="6.0487747189999999"/>
    <m/>
    <n v="1"/>
    <n v="8"/>
    <n v="399"/>
    <m/>
    <x v="0"/>
  </r>
  <r>
    <d v="1997-05-22T00:00:00"/>
    <x v="0"/>
    <n v="1"/>
    <n v="1"/>
    <x v="20"/>
    <n v="578"/>
    <x v="0"/>
    <n v="88"/>
    <n v="5.9099998469999999"/>
    <n v="6.0790061949999998"/>
    <m/>
    <n v="1"/>
    <n v="8"/>
    <n v="399"/>
    <m/>
    <x v="0"/>
  </r>
  <r>
    <d v="1997-05-22T00:00:00"/>
    <x v="0"/>
    <n v="1"/>
    <n v="1"/>
    <x v="20"/>
    <n v="579"/>
    <x v="0"/>
    <n v="84"/>
    <n v="4.6999969479999999"/>
    <n v="4.8596878050000001"/>
    <m/>
    <n v="1"/>
    <n v="8"/>
    <n v="399"/>
    <m/>
    <x v="0"/>
  </r>
  <r>
    <d v="1997-05-22T00:00:00"/>
    <x v="0"/>
    <n v="1"/>
    <n v="1"/>
    <x v="20"/>
    <n v="586"/>
    <x v="0"/>
    <n v="86"/>
    <n v="5.3699989319999997"/>
    <n v="5.5348472600000003"/>
    <m/>
    <n v="1"/>
    <n v="8"/>
    <n v="399"/>
    <m/>
    <x v="0"/>
  </r>
  <r>
    <d v="1997-05-22T00:00:00"/>
    <x v="0"/>
    <n v="1"/>
    <n v="1"/>
    <x v="20"/>
    <n v="587"/>
    <x v="0"/>
    <n v="85"/>
    <n v="5.3199996949999999"/>
    <n v="5.4844627380000004"/>
    <m/>
    <n v="1"/>
    <n v="8"/>
    <n v="399"/>
    <m/>
    <x v="0"/>
  </r>
  <r>
    <d v="1997-05-22T00:00:00"/>
    <x v="0"/>
    <n v="1"/>
    <n v="1"/>
    <x v="20"/>
    <n v="606"/>
    <x v="0"/>
    <n v="89"/>
    <n v="6.2199974060000001"/>
    <n v="6.3913917539999998"/>
    <m/>
    <n v="1"/>
    <n v="8"/>
    <n v="399"/>
    <m/>
    <x v="0"/>
  </r>
  <r>
    <d v="1997-05-22T00:00:00"/>
    <x v="0"/>
    <n v="1"/>
    <n v="1"/>
    <x v="20"/>
    <n v="607"/>
    <x v="0"/>
    <n v="86"/>
    <n v="5.2799987789999996"/>
    <n v="5.4441528320000003"/>
    <m/>
    <n v="1"/>
    <n v="8"/>
    <n v="399"/>
    <m/>
    <x v="0"/>
  </r>
  <r>
    <d v="1997-05-22T00:00:00"/>
    <x v="0"/>
    <n v="1"/>
    <n v="1"/>
    <x v="20"/>
    <n v="609"/>
    <x v="0"/>
    <n v="85"/>
    <n v="4.8399963379999997"/>
    <n v="5.0007667539999998"/>
    <m/>
    <n v="1"/>
    <n v="8"/>
    <n v="399"/>
    <m/>
    <x v="0"/>
  </r>
  <r>
    <d v="1997-05-22T00:00:00"/>
    <x v="0"/>
    <n v="1"/>
    <n v="1"/>
    <x v="20"/>
    <n v="616"/>
    <x v="0"/>
    <n v="86"/>
    <n v="5.0999984740000004"/>
    <n v="5.262767792"/>
    <m/>
    <n v="1"/>
    <n v="8"/>
    <n v="399"/>
    <m/>
    <x v="0"/>
  </r>
  <r>
    <d v="1997-05-22T00:00:00"/>
    <x v="0"/>
    <n v="1"/>
    <n v="1"/>
    <x v="20"/>
    <n v="627"/>
    <x v="0"/>
    <n v="84"/>
    <n v="4.9699974060000001"/>
    <n v="5.1317672730000004"/>
    <m/>
    <n v="1"/>
    <n v="8"/>
    <n v="399"/>
    <m/>
    <x v="0"/>
  </r>
  <r>
    <d v="1997-05-22T00:00:00"/>
    <x v="0"/>
    <n v="1"/>
    <n v="1"/>
    <x v="20"/>
    <n v="629"/>
    <x v="0"/>
    <n v="85"/>
    <n v="5.2399978640000002"/>
    <n v="5.4038467409999997"/>
    <m/>
    <n v="1"/>
    <n v="8"/>
    <n v="399"/>
    <m/>
    <x v="0"/>
  </r>
  <r>
    <d v="1997-05-22T00:00:00"/>
    <x v="0"/>
    <n v="1"/>
    <n v="1"/>
    <x v="20"/>
    <n v="632"/>
    <x v="0"/>
    <n v="84"/>
    <n v="4.5099983220000004"/>
    <n v="4.6682243349999997"/>
    <m/>
    <n v="1"/>
    <n v="8"/>
    <n v="399"/>
    <m/>
    <x v="0"/>
  </r>
  <r>
    <d v="1997-05-22T00:00:00"/>
    <x v="0"/>
    <n v="1"/>
    <n v="1"/>
    <x v="20"/>
    <n v="634"/>
    <x v="0"/>
    <n v="84"/>
    <n v="4.9499969479999999"/>
    <n v="5.1116142269999996"/>
    <m/>
    <n v="1"/>
    <n v="8"/>
    <n v="399"/>
    <m/>
    <x v="0"/>
  </r>
  <r>
    <d v="1997-05-22T00:00:00"/>
    <x v="0"/>
    <n v="1"/>
    <n v="1"/>
    <x v="20"/>
    <n v="635"/>
    <x v="0"/>
    <n v="89"/>
    <n v="5.9599990839999997"/>
    <n v="6.1293907169999997"/>
    <m/>
    <n v="1"/>
    <n v="8"/>
    <n v="399"/>
    <m/>
    <x v="0"/>
  </r>
  <r>
    <d v="1997-05-22T00:00:00"/>
    <x v="0"/>
    <n v="1"/>
    <n v="1"/>
    <x v="20"/>
    <n v="645"/>
    <x v="0"/>
    <n v="86"/>
    <n v="5.5599975590000001"/>
    <n v="5.7263107299999998"/>
    <m/>
    <n v="1"/>
    <n v="8"/>
    <n v="399"/>
    <m/>
    <x v="0"/>
  </r>
  <r>
    <d v="1997-05-22T00:00:00"/>
    <x v="0"/>
    <n v="1"/>
    <n v="1"/>
    <x v="20"/>
    <n v="648"/>
    <x v="0"/>
    <n v="87"/>
    <n v="5.5699996949999999"/>
    <n v="5.7363853450000004"/>
    <m/>
    <n v="1"/>
    <n v="8"/>
    <n v="399"/>
    <m/>
    <x v="0"/>
  </r>
  <r>
    <d v="1997-05-22T00:00:00"/>
    <x v="0"/>
    <n v="1"/>
    <n v="1"/>
    <x v="20"/>
    <n v="658"/>
    <x v="0"/>
    <n v="86"/>
    <n v="5.5799980160000002"/>
    <n v="5.7464637759999997"/>
    <m/>
    <n v="1"/>
    <n v="8"/>
    <n v="399"/>
    <m/>
    <x v="0"/>
  </r>
  <r>
    <d v="1997-05-22T00:00:00"/>
    <x v="0"/>
    <n v="1"/>
    <n v="1"/>
    <x v="20"/>
    <n v="659"/>
    <x v="0"/>
    <n v="85"/>
    <n v="5.3599967959999999"/>
    <n v="5.5247688290000001"/>
    <m/>
    <n v="1"/>
    <n v="8"/>
    <n v="399"/>
    <m/>
    <x v="0"/>
  </r>
  <r>
    <d v="1997-05-22T00:00:00"/>
    <x v="0"/>
    <n v="1"/>
    <n v="1"/>
    <x v="20"/>
    <n v="660"/>
    <x v="0"/>
    <n v="86"/>
    <n v="5.4699974060000001"/>
    <n v="5.6356163019999999"/>
    <m/>
    <n v="1"/>
    <n v="8"/>
    <n v="399"/>
    <m/>
    <x v="0"/>
  </r>
  <r>
    <d v="1997-05-22T00:00:00"/>
    <x v="0"/>
    <n v="1"/>
    <n v="1"/>
    <x v="20"/>
    <n v="663"/>
    <x v="0"/>
    <n v="86"/>
    <n v="5.129997253"/>
    <n v="5.292999268"/>
    <m/>
    <n v="1"/>
    <n v="8"/>
    <n v="399"/>
    <m/>
    <x v="0"/>
  </r>
  <r>
    <d v="1997-05-22T00:00:00"/>
    <x v="0"/>
    <n v="1"/>
    <n v="1"/>
    <x v="20"/>
    <n v="668"/>
    <x v="0"/>
    <n v="84"/>
    <n v="5.0599975590000001"/>
    <n v="5.2224617000000002"/>
    <m/>
    <n v="1"/>
    <n v="8"/>
    <n v="399"/>
    <m/>
    <x v="0"/>
  </r>
  <r>
    <d v="1997-05-22T00:00:00"/>
    <x v="0"/>
    <n v="1"/>
    <n v="1"/>
    <x v="20"/>
    <n v="672"/>
    <x v="0"/>
    <n v="84"/>
    <n v="4.8599967959999999"/>
    <n v="5.0209197999999997"/>
    <m/>
    <n v="1"/>
    <n v="8"/>
    <n v="399"/>
    <m/>
    <x v="0"/>
  </r>
  <r>
    <d v="1997-05-22T00:00:00"/>
    <x v="0"/>
    <n v="1"/>
    <n v="1"/>
    <x v="20"/>
    <n v="673"/>
    <x v="0"/>
    <n v="86"/>
    <n v="5.2999992369999998"/>
    <n v="5.4643096919999996"/>
    <m/>
    <n v="1"/>
    <n v="8"/>
    <n v="399"/>
    <m/>
    <x v="0"/>
  </r>
  <r>
    <d v="1997-05-22T00:00:00"/>
    <x v="0"/>
    <n v="1"/>
    <n v="1"/>
    <x v="20"/>
    <n v="674"/>
    <x v="0"/>
    <n v="85"/>
    <n v="4.7799987789999996"/>
    <n v="4.9403038019999999"/>
    <m/>
    <n v="1"/>
    <n v="8"/>
    <n v="399"/>
    <m/>
    <x v="0"/>
  </r>
  <r>
    <d v="1997-05-22T00:00:00"/>
    <x v="0"/>
    <n v="1"/>
    <n v="1"/>
    <x v="20"/>
    <n v="675"/>
    <x v="0"/>
    <n v="85"/>
    <n v="5.0599975590000001"/>
    <n v="5.2224617000000002"/>
    <m/>
    <n v="1"/>
    <n v="8"/>
    <n v="399"/>
    <m/>
    <x v="0"/>
  </r>
  <r>
    <d v="1997-05-22T00:00:00"/>
    <x v="0"/>
    <n v="1"/>
    <n v="1"/>
    <x v="20"/>
    <n v="676"/>
    <x v="0"/>
    <n v="88"/>
    <n v="5.7299995419999998"/>
    <n v="5.89761734"/>
    <m/>
    <n v="1"/>
    <n v="8"/>
    <n v="399"/>
    <m/>
    <x v="0"/>
  </r>
  <r>
    <d v="1997-05-22T00:00:00"/>
    <x v="0"/>
    <n v="1"/>
    <n v="1"/>
    <x v="20"/>
    <n v="678"/>
    <x v="0"/>
    <n v="89"/>
    <n v="5.6799964899999997"/>
    <n v="5.8472328190000002"/>
    <m/>
    <n v="1"/>
    <n v="8"/>
    <n v="399"/>
    <m/>
    <x v="0"/>
  </r>
  <r>
    <d v="1997-05-22T00:00:00"/>
    <x v="0"/>
    <n v="1"/>
    <n v="1"/>
    <x v="20"/>
    <n v="693"/>
    <x v="0"/>
    <n v="84"/>
    <n v="5.0599975590000001"/>
    <n v="5.2224617000000002"/>
    <m/>
    <n v="1"/>
    <n v="8"/>
    <n v="399"/>
    <m/>
    <x v="0"/>
  </r>
  <r>
    <d v="1997-05-22T00:00:00"/>
    <x v="0"/>
    <n v="1"/>
    <n v="1"/>
    <x v="20"/>
    <n v="699"/>
    <x v="0"/>
    <n v="84"/>
    <n v="4.9299964899999997"/>
    <n v="5.0914573670000003"/>
    <m/>
    <n v="1"/>
    <n v="8"/>
    <n v="399"/>
    <m/>
    <x v="0"/>
  </r>
  <r>
    <d v="1997-05-22T00:00:00"/>
    <x v="0"/>
    <n v="1"/>
    <n v="1"/>
    <x v="20"/>
    <n v="701"/>
    <x v="0"/>
    <n v="85"/>
    <n v="5.289997101"/>
    <n v="5.4542312620000004"/>
    <m/>
    <n v="1"/>
    <n v="8"/>
    <n v="399"/>
    <m/>
    <x v="0"/>
  </r>
  <r>
    <d v="1997-05-22T00:00:00"/>
    <x v="0"/>
    <n v="1"/>
    <n v="1"/>
    <x v="20"/>
    <n v="706"/>
    <x v="0"/>
    <n v="85"/>
    <n v="4.8599967959999999"/>
    <n v="5.0209197999999997"/>
    <m/>
    <n v="1"/>
    <n v="8"/>
    <n v="399"/>
    <m/>
    <x v="0"/>
  </r>
  <r>
    <d v="1997-05-22T00:00:00"/>
    <x v="0"/>
    <n v="1"/>
    <n v="1"/>
    <x v="20"/>
    <n v="714"/>
    <x v="0"/>
    <n v="88"/>
    <n v="5.5599975590000001"/>
    <n v="5.7263107299999998"/>
    <m/>
    <n v="1"/>
    <n v="8"/>
    <n v="399"/>
    <m/>
    <x v="0"/>
  </r>
  <r>
    <d v="1997-05-22T00:00:00"/>
    <x v="0"/>
    <n v="1"/>
    <n v="1"/>
    <x v="20"/>
    <n v="715"/>
    <x v="0"/>
    <n v="84"/>
    <n v="4.7799987789999996"/>
    <n v="4.9403038019999999"/>
    <m/>
    <n v="1"/>
    <n v="8"/>
    <n v="399"/>
    <m/>
    <x v="0"/>
  </r>
  <r>
    <d v="1997-05-22T00:00:00"/>
    <x v="0"/>
    <n v="1"/>
    <n v="1"/>
    <x v="20"/>
    <n v="736"/>
    <x v="0"/>
    <n v="84"/>
    <n v="4.4899978640000002"/>
    <n v="4.6480712889999998"/>
    <m/>
    <n v="1"/>
    <n v="8"/>
    <n v="399"/>
    <m/>
    <x v="0"/>
  </r>
  <r>
    <d v="1997-05-22T00:00:00"/>
    <x v="0"/>
    <n v="1"/>
    <n v="1"/>
    <x v="20"/>
    <n v="744"/>
    <x v="0"/>
    <n v="86"/>
    <n v="5.4199981690000003"/>
    <n v="5.5852317810000001"/>
    <m/>
    <n v="1"/>
    <n v="8"/>
    <n v="399"/>
    <m/>
    <x v="0"/>
  </r>
  <r>
    <d v="1997-05-22T00:00:00"/>
    <x v="0"/>
    <n v="1"/>
    <n v="1"/>
    <x v="20"/>
    <n v="761"/>
    <x v="0"/>
    <n v="84"/>
    <n v="4.9199981690000003"/>
    <n v="5.0813827509999996"/>
    <m/>
    <n v="1"/>
    <n v="8"/>
    <n v="399"/>
    <m/>
    <x v="0"/>
  </r>
  <r>
    <d v="1997-05-22T00:00:00"/>
    <x v="0"/>
    <n v="1"/>
    <n v="1"/>
    <x v="20"/>
    <n v="780"/>
    <x v="0"/>
    <n v="86"/>
    <n v="5.3199996949999999"/>
    <n v="5.4844627380000004"/>
    <m/>
    <n v="1"/>
    <n v="8"/>
    <n v="399"/>
    <m/>
    <x v="0"/>
  </r>
  <r>
    <d v="1997-05-22T00:00:00"/>
    <x v="0"/>
    <n v="1"/>
    <n v="1"/>
    <x v="20"/>
    <n v="781"/>
    <x v="0"/>
    <n v="85"/>
    <n v="5.1999969479999999"/>
    <n v="5.3635368349999997"/>
    <m/>
    <n v="1"/>
    <n v="8"/>
    <n v="399"/>
    <m/>
    <x v="0"/>
  </r>
  <r>
    <d v="1997-05-22T00:00:00"/>
    <x v="0"/>
    <n v="1"/>
    <n v="1"/>
    <x v="20"/>
    <n v="803"/>
    <x v="0"/>
    <n v="85"/>
    <n v="5.3999977110000001"/>
    <n v="5.5650787350000002"/>
    <m/>
    <n v="1"/>
    <n v="8"/>
    <n v="399"/>
    <m/>
    <x v="0"/>
  </r>
  <r>
    <d v="1997-05-22T00:00:00"/>
    <x v="0"/>
    <n v="1"/>
    <n v="1"/>
    <x v="20"/>
    <n v="814"/>
    <x v="0"/>
    <n v="84"/>
    <n v="4.9699974060000001"/>
    <n v="5.1317672730000004"/>
    <m/>
    <n v="1"/>
    <n v="8"/>
    <n v="399"/>
    <m/>
    <x v="0"/>
  </r>
  <r>
    <d v="1997-05-22T00:00:00"/>
    <x v="0"/>
    <n v="1"/>
    <n v="1"/>
    <x v="20"/>
    <n v="824"/>
    <x v="0"/>
    <n v="87"/>
    <n v="5.7099990839999997"/>
    <n v="5.8774642940000001"/>
    <m/>
    <n v="1"/>
    <n v="8"/>
    <n v="399"/>
    <m/>
    <x v="0"/>
  </r>
  <r>
    <d v="1997-05-22T00:00:00"/>
    <x v="0"/>
    <n v="1"/>
    <n v="1"/>
    <x v="20"/>
    <n v="827"/>
    <x v="0"/>
    <n v="87"/>
    <n v="5.7999992369999998"/>
    <n v="5.9681587220000001"/>
    <m/>
    <n v="1"/>
    <n v="8"/>
    <n v="399"/>
    <m/>
    <x v="0"/>
  </r>
  <r>
    <d v="1997-05-22T00:00:00"/>
    <x v="0"/>
    <n v="1"/>
    <n v="1"/>
    <x v="20"/>
    <n v="835"/>
    <x v="0"/>
    <n v="84"/>
    <n v="5.0299987789999996"/>
    <n v="5.1922302250000003"/>
    <m/>
    <n v="1"/>
    <n v="8"/>
    <n v="399"/>
    <m/>
    <x v="0"/>
  </r>
  <r>
    <d v="1997-05-22T00:00:00"/>
    <x v="0"/>
    <n v="1"/>
    <n v="1"/>
    <x v="20"/>
    <n v="859"/>
    <x v="0"/>
    <n v="89"/>
    <n v="5.5799980160000002"/>
    <n v="5.7464637759999997"/>
    <m/>
    <n v="1"/>
    <n v="8"/>
    <n v="399"/>
    <m/>
    <x v="0"/>
  </r>
  <r>
    <d v="1997-05-22T00:00:00"/>
    <x v="0"/>
    <n v="1"/>
    <n v="1"/>
    <x v="20"/>
    <n v="861"/>
    <x v="0"/>
    <n v="84"/>
    <n v="4.1599998469999999"/>
    <n v="4.3155288699999996"/>
    <m/>
    <n v="1"/>
    <n v="8"/>
    <n v="399"/>
    <m/>
    <x v="0"/>
  </r>
  <r>
    <d v="1997-05-22T00:00:00"/>
    <x v="0"/>
    <n v="1"/>
    <n v="1"/>
    <x v="20"/>
    <n v="864"/>
    <x v="0"/>
    <n v="84"/>
    <n v="4.6799964899999997"/>
    <n v="4.8395347600000003"/>
    <m/>
    <n v="1"/>
    <n v="8"/>
    <n v="399"/>
    <m/>
    <x v="0"/>
  </r>
  <r>
    <d v="1997-05-22T00:00:00"/>
    <x v="0"/>
    <n v="1"/>
    <n v="1"/>
    <x v="20"/>
    <n v="868"/>
    <x v="0"/>
    <n v="84"/>
    <n v="4.0999984740000004"/>
    <n v="4.255069733"/>
    <m/>
    <n v="1"/>
    <n v="8"/>
    <n v="399"/>
    <m/>
    <x v="0"/>
  </r>
  <r>
    <d v="1997-05-22T00:00:00"/>
    <x v="0"/>
    <n v="1"/>
    <n v="1"/>
    <x v="20"/>
    <n v="887"/>
    <x v="0"/>
    <n v="86"/>
    <n v="5.2199974060000001"/>
    <n v="5.3836936949999998"/>
    <m/>
    <n v="1"/>
    <n v="8"/>
    <n v="399"/>
    <m/>
    <x v="0"/>
  </r>
  <r>
    <d v="1997-05-22T00:00:00"/>
    <x v="0"/>
    <n v="1"/>
    <n v="1"/>
    <x v="20"/>
    <n v="892"/>
    <x v="0"/>
    <n v="85"/>
    <n v="4.8899993899999998"/>
    <n v="5.0511512759999997"/>
    <m/>
    <n v="1"/>
    <n v="8"/>
    <n v="399"/>
    <m/>
    <x v="0"/>
  </r>
  <r>
    <d v="1997-05-22T00:00:00"/>
    <x v="0"/>
    <n v="1"/>
    <n v="1"/>
    <x v="20"/>
    <n v="916"/>
    <x v="0"/>
    <n v="86"/>
    <n v="5.2099990839999997"/>
    <n v="5.3736152649999998"/>
    <m/>
    <n v="1"/>
    <n v="8"/>
    <n v="399"/>
    <m/>
    <x v="0"/>
  </r>
  <r>
    <d v="1997-05-22T00:00:00"/>
    <x v="0"/>
    <n v="1"/>
    <n v="1"/>
    <x v="20"/>
    <n v="928"/>
    <x v="0"/>
    <n v="87"/>
    <n v="5.5899963379999997"/>
    <n v="5.7565422059999998"/>
    <m/>
    <n v="1"/>
    <n v="8"/>
    <n v="399"/>
    <m/>
    <x v="0"/>
  </r>
  <r>
    <d v="1997-05-22T00:00:00"/>
    <x v="0"/>
    <n v="1"/>
    <n v="1"/>
    <x v="20"/>
    <n v="931"/>
    <x v="0"/>
    <n v="89"/>
    <n v="5.3399963379999997"/>
    <n v="5.5046157840000003"/>
    <m/>
    <n v="1"/>
    <n v="8"/>
    <n v="399"/>
    <m/>
    <x v="0"/>
  </r>
  <r>
    <d v="1997-05-23T00:00:00"/>
    <x v="0"/>
    <n v="1"/>
    <n v="1"/>
    <x v="20"/>
    <n v="26"/>
    <x v="0"/>
    <n v="92"/>
    <n v="5.879997253"/>
    <n v="6.0487747189999999"/>
    <m/>
    <n v="1"/>
    <n v="8"/>
    <n v="399"/>
    <m/>
    <x v="0"/>
  </r>
  <r>
    <d v="1997-05-23T00:00:00"/>
    <x v="0"/>
    <n v="1"/>
    <n v="1"/>
    <x v="20"/>
    <n v="45"/>
    <x v="1"/>
    <n v="85"/>
    <n v="5.4499969479999999"/>
    <n v="5.615463257"/>
    <m/>
    <n v="2"/>
    <n v="8"/>
    <n v="399"/>
    <m/>
    <x v="0"/>
  </r>
  <r>
    <d v="1997-05-23T00:00:00"/>
    <x v="0"/>
    <n v="1"/>
    <n v="1"/>
    <x v="20"/>
    <n v="78"/>
    <x v="1"/>
    <n v="79"/>
    <n v="3.7099990840000001"/>
    <n v="3.8620662690000001"/>
    <m/>
    <n v="2"/>
    <n v="8"/>
    <n v="399"/>
    <m/>
    <x v="0"/>
  </r>
  <r>
    <d v="1997-05-23T00:00:00"/>
    <x v="0"/>
    <n v="1"/>
    <n v="1"/>
    <x v="20"/>
    <n v="101"/>
    <x v="1"/>
    <n v="70"/>
    <n v="3.0999984739999999"/>
    <n v="3.2473697659999998"/>
    <m/>
    <n v="2"/>
    <n v="8"/>
    <n v="399"/>
    <m/>
    <x v="0"/>
  </r>
  <r>
    <d v="1997-05-23T00:00:00"/>
    <x v="0"/>
    <n v="1"/>
    <n v="1"/>
    <x v="20"/>
    <n v="121"/>
    <x v="0"/>
    <n v="91"/>
    <n v="6.2199974060000001"/>
    <n v="6.3913917539999998"/>
    <m/>
    <n v="1"/>
    <n v="8"/>
    <n v="399"/>
    <m/>
    <x v="0"/>
  </r>
  <r>
    <d v="1997-05-23T00:00:00"/>
    <x v="0"/>
    <n v="1"/>
    <n v="1"/>
    <x v="20"/>
    <n v="168"/>
    <x v="1"/>
    <n v="82"/>
    <n v="4.6799964899999997"/>
    <n v="4.8395347600000003"/>
    <m/>
    <n v="2"/>
    <n v="8"/>
    <n v="399"/>
    <m/>
    <x v="0"/>
  </r>
  <r>
    <d v="1997-05-23T00:00:00"/>
    <x v="0"/>
    <n v="1"/>
    <n v="1"/>
    <x v="20"/>
    <n v="182"/>
    <x v="0"/>
    <n v="90"/>
    <n v="6.0199966429999998"/>
    <n v="6.1898536679999996"/>
    <m/>
    <n v="1"/>
    <n v="8"/>
    <n v="399"/>
    <m/>
    <x v="0"/>
  </r>
  <r>
    <d v="1997-05-23T00:00:00"/>
    <x v="0"/>
    <n v="1"/>
    <n v="1"/>
    <x v="20"/>
    <n v="244"/>
    <x v="0"/>
    <m/>
    <n v="3.1399993899999998"/>
    <n v="3.2876777650000002"/>
    <m/>
    <n v="1"/>
    <n v="8"/>
    <n v="399"/>
    <m/>
    <x v="0"/>
  </r>
  <r>
    <d v="1997-05-23T00:00:00"/>
    <x v="0"/>
    <n v="1"/>
    <n v="1"/>
    <x v="20"/>
    <n v="249"/>
    <x v="1"/>
    <n v="84"/>
    <n v="4.9799995419999998"/>
    <n v="5.1418457030000004"/>
    <m/>
    <n v="2"/>
    <n v="8"/>
    <n v="399"/>
    <m/>
    <x v="0"/>
  </r>
  <r>
    <d v="1997-05-23T00:00:00"/>
    <x v="0"/>
    <n v="1"/>
    <n v="1"/>
    <x v="20"/>
    <n v="282"/>
    <x v="1"/>
    <n v="81"/>
    <n v="4.5799980160000002"/>
    <n v="4.7387657169999997"/>
    <m/>
    <n v="2"/>
    <n v="8"/>
    <n v="399"/>
    <m/>
    <x v="0"/>
  </r>
  <r>
    <d v="1997-05-23T00:00:00"/>
    <x v="0"/>
    <n v="1"/>
    <n v="1"/>
    <x v="20"/>
    <n v="287"/>
    <x v="1"/>
    <n v="79"/>
    <n v="4.289997101"/>
    <n v="4.4465293880000001"/>
    <m/>
    <n v="2"/>
    <n v="8"/>
    <n v="399"/>
    <m/>
    <x v="0"/>
  </r>
  <r>
    <d v="1997-05-23T00:00:00"/>
    <x v="0"/>
    <n v="1"/>
    <n v="1"/>
    <x v="20"/>
    <n v="411"/>
    <x v="0"/>
    <m/>
    <n v="4.039997101"/>
    <n v="4.1946067810000001"/>
    <m/>
    <n v="1"/>
    <n v="8"/>
    <n v="399"/>
    <m/>
    <x v="0"/>
  </r>
  <r>
    <d v="1997-05-23T00:00:00"/>
    <x v="0"/>
    <n v="1"/>
    <n v="1"/>
    <x v="20"/>
    <n v="456"/>
    <x v="0"/>
    <n v="90"/>
    <n v="6.4099998469999999"/>
    <n v="6.5828552250000003"/>
    <m/>
    <n v="1"/>
    <n v="8"/>
    <n v="399"/>
    <m/>
    <x v="0"/>
  </r>
  <r>
    <d v="1997-05-23T00:00:00"/>
    <x v="0"/>
    <n v="1"/>
    <n v="1"/>
    <x v="20"/>
    <n v="626"/>
    <x v="0"/>
    <n v="91"/>
    <n v="6.4599990839999997"/>
    <n v="6.6332397460000001"/>
    <m/>
    <n v="1"/>
    <n v="8"/>
    <n v="399"/>
    <m/>
    <x v="0"/>
  </r>
  <r>
    <d v="1997-05-23T00:00:00"/>
    <x v="0"/>
    <n v="1"/>
    <n v="1"/>
    <x v="20"/>
    <n v="650"/>
    <x v="1"/>
    <n v="84"/>
    <n v="5.0699996949999999"/>
    <n v="5.232536316"/>
    <m/>
    <n v="2"/>
    <n v="8"/>
    <n v="399"/>
    <m/>
    <x v="0"/>
  </r>
  <r>
    <d v="1997-05-23T00:00:00"/>
    <x v="0"/>
    <n v="1"/>
    <n v="1"/>
    <x v="20"/>
    <n v="694"/>
    <x v="1"/>
    <n v="88"/>
    <n v="5.379997253"/>
    <n v="5.5449256900000004"/>
    <m/>
    <n v="2"/>
    <n v="8"/>
    <n v="399"/>
    <m/>
    <x v="0"/>
  </r>
  <r>
    <d v="1997-05-23T00:00:00"/>
    <x v="0"/>
    <n v="1"/>
    <n v="1"/>
    <x v="20"/>
    <n v="700"/>
    <x v="0"/>
    <n v="89"/>
    <n v="5.4899978640000002"/>
    <n v="5.6557693479999998"/>
    <m/>
    <n v="1"/>
    <n v="8"/>
    <n v="399"/>
    <m/>
    <x v="0"/>
  </r>
  <r>
    <d v="1997-05-23T00:00:00"/>
    <x v="0"/>
    <n v="1"/>
    <n v="1"/>
    <x v="20"/>
    <n v="713"/>
    <x v="0"/>
    <n v="89"/>
    <n v="6.039997101"/>
    <n v="6.2100067140000004"/>
    <m/>
    <n v="1"/>
    <n v="8"/>
    <n v="399"/>
    <m/>
    <x v="0"/>
  </r>
  <r>
    <d v="1997-05-23T00:00:00"/>
    <x v="0"/>
    <n v="1"/>
    <n v="1"/>
    <x v="20"/>
    <n v="727"/>
    <x v="1"/>
    <n v="84"/>
    <n v="4.6599998469999999"/>
    <n v="4.8193817140000004"/>
    <m/>
    <n v="2"/>
    <n v="8"/>
    <n v="399"/>
    <m/>
    <x v="0"/>
  </r>
  <r>
    <d v="1997-05-23T00:00:00"/>
    <x v="0"/>
    <n v="1"/>
    <n v="1"/>
    <x v="20"/>
    <n v="765"/>
    <x v="0"/>
    <m/>
    <n v="5.2699966429999998"/>
    <n v="5.4340782169999997"/>
    <m/>
    <n v="1"/>
    <n v="8"/>
    <n v="399"/>
    <m/>
    <x v="0"/>
  </r>
  <r>
    <d v="1997-05-23T00:00:00"/>
    <x v="0"/>
    <n v="1"/>
    <n v="1"/>
    <x v="20"/>
    <n v="811"/>
    <x v="1"/>
    <n v="77"/>
    <n v="3.609998703"/>
    <n v="3.7612953189999998"/>
    <m/>
    <n v="2"/>
    <n v="8"/>
    <n v="399"/>
    <m/>
    <x v="0"/>
  </r>
  <r>
    <d v="1997-05-23T00:00:00"/>
    <x v="0"/>
    <n v="1"/>
    <n v="1"/>
    <x v="20"/>
    <n v="831"/>
    <x v="0"/>
    <n v="90"/>
    <n v="6.629997253"/>
    <n v="6.8045501709999998"/>
    <m/>
    <n v="1"/>
    <n v="8"/>
    <n v="399"/>
    <m/>
    <x v="0"/>
  </r>
  <r>
    <d v="1997-05-23T00:00:00"/>
    <x v="0"/>
    <n v="1"/>
    <n v="1"/>
    <x v="20"/>
    <n v="927"/>
    <x v="1"/>
    <n v="82"/>
    <n v="4.8299980160000002"/>
    <n v="4.9906883239999997"/>
    <m/>
    <n v="2"/>
    <n v="8"/>
    <n v="399"/>
    <m/>
    <x v="0"/>
  </r>
  <r>
    <d v="1998-04-08T00:00:00"/>
    <x v="0"/>
    <n v="1"/>
    <n v="1"/>
    <x v="21"/>
    <n v="1"/>
    <x v="0"/>
    <n v="82"/>
    <n v="4.3299980160000002"/>
    <n v="4.4868392940000001"/>
    <m/>
    <n v="1"/>
    <n v="8"/>
    <n v="399"/>
    <m/>
    <x v="0"/>
  </r>
  <r>
    <d v="1998-04-08T00:00:00"/>
    <x v="0"/>
    <n v="1"/>
    <n v="1"/>
    <x v="21"/>
    <n v="2"/>
    <x v="0"/>
    <n v="78"/>
    <n v="3.4899997709999999"/>
    <n v="3.6403713230000001"/>
    <m/>
    <n v="1"/>
    <n v="8"/>
    <n v="399"/>
    <m/>
    <x v="0"/>
  </r>
  <r>
    <d v="1998-04-08T00:00:00"/>
    <x v="0"/>
    <n v="1"/>
    <n v="1"/>
    <x v="21"/>
    <n v="3"/>
    <x v="0"/>
    <n v="77"/>
    <n v="3.2099990840000001"/>
    <n v="3.3582153319999999"/>
    <m/>
    <n v="1"/>
    <n v="8"/>
    <n v="399"/>
    <m/>
    <x v="0"/>
  </r>
  <r>
    <d v="1998-04-08T00:00:00"/>
    <x v="0"/>
    <n v="1"/>
    <n v="1"/>
    <x v="21"/>
    <n v="4"/>
    <x v="0"/>
    <n v="84"/>
    <n v="4.1899986269999996"/>
    <n v="4.3457603450000004"/>
    <m/>
    <n v="1"/>
    <n v="8"/>
    <n v="399"/>
    <m/>
    <x v="0"/>
  </r>
  <r>
    <d v="1998-04-08T00:00:00"/>
    <x v="0"/>
    <n v="1"/>
    <n v="1"/>
    <x v="21"/>
    <n v="5"/>
    <x v="0"/>
    <n v="83"/>
    <n v="4.3299980160000002"/>
    <n v="4.4868392940000001"/>
    <m/>
    <n v="1"/>
    <n v="8"/>
    <n v="399"/>
    <m/>
    <x v="0"/>
  </r>
  <r>
    <d v="1998-04-08T00:00:00"/>
    <x v="0"/>
    <n v="1"/>
    <n v="1"/>
    <x v="21"/>
    <n v="6"/>
    <x v="0"/>
    <n v="103"/>
    <n v="9.0999984739999995"/>
    <n v="9.2935638429999994"/>
    <m/>
    <n v="1"/>
    <n v="8"/>
    <n v="399"/>
    <m/>
    <x v="0"/>
  </r>
  <r>
    <d v="1998-04-08T00:00:00"/>
    <x v="0"/>
    <n v="1"/>
    <n v="1"/>
    <x v="21"/>
    <n v="7"/>
    <x v="0"/>
    <n v="84"/>
    <n v="4.75"/>
    <n v="4.910072327"/>
    <m/>
    <n v="1"/>
    <n v="8"/>
    <n v="399"/>
    <m/>
    <x v="0"/>
  </r>
  <r>
    <d v="1998-04-08T00:00:00"/>
    <x v="0"/>
    <n v="1"/>
    <n v="1"/>
    <x v="21"/>
    <n v="8"/>
    <x v="0"/>
    <n v="83"/>
    <n v="4.25"/>
    <n v="4.4062232970000004"/>
    <m/>
    <n v="1"/>
    <n v="8"/>
    <n v="399"/>
    <m/>
    <x v="0"/>
  </r>
  <r>
    <d v="1998-04-08T00:00:00"/>
    <x v="0"/>
    <n v="1"/>
    <n v="1"/>
    <x v="21"/>
    <n v="9"/>
    <x v="0"/>
    <n v="79"/>
    <n v="3.4699993130000002"/>
    <n v="3.6202182770000002"/>
    <m/>
    <n v="1"/>
    <n v="8"/>
    <n v="399"/>
    <m/>
    <x v="0"/>
  </r>
  <r>
    <d v="1998-04-08T00:00:00"/>
    <x v="0"/>
    <n v="1"/>
    <n v="1"/>
    <x v="21"/>
    <n v="10"/>
    <x v="0"/>
    <n v="80"/>
    <n v="3.529998779"/>
    <n v="3.6806793209999999"/>
    <m/>
    <n v="1"/>
    <n v="8"/>
    <n v="399"/>
    <m/>
    <x v="0"/>
  </r>
  <r>
    <d v="1998-04-08T00:00:00"/>
    <x v="0"/>
    <n v="1"/>
    <n v="1"/>
    <x v="21"/>
    <n v="11"/>
    <x v="0"/>
    <n v="76"/>
    <n v="3.2199993130000002"/>
    <n v="3.368293762"/>
    <m/>
    <m/>
    <n v="8"/>
    <n v="399"/>
    <m/>
    <x v="0"/>
  </r>
  <r>
    <d v="1998-04-08T00:00:00"/>
    <x v="0"/>
    <n v="1"/>
    <n v="1"/>
    <x v="21"/>
    <n v="12"/>
    <x v="0"/>
    <n v="82"/>
    <n v="4.1999969479999999"/>
    <n v="4.3558387759999997"/>
    <m/>
    <n v="1"/>
    <n v="8"/>
    <n v="399"/>
    <m/>
    <x v="0"/>
  </r>
  <r>
    <d v="1998-04-08T00:00:00"/>
    <x v="0"/>
    <n v="1"/>
    <n v="1"/>
    <x v="21"/>
    <n v="13"/>
    <x v="0"/>
    <n v="77"/>
    <n v="3.3699989320000001"/>
    <n v="3.519447327"/>
    <m/>
    <n v="1"/>
    <n v="8"/>
    <n v="399"/>
    <m/>
    <x v="0"/>
  </r>
  <r>
    <d v="1998-04-08T00:00:00"/>
    <x v="0"/>
    <n v="1"/>
    <n v="1"/>
    <x v="21"/>
    <n v="14"/>
    <x v="0"/>
    <n v="84"/>
    <n v="4.5"/>
    <n v="4.6581497189999999"/>
    <m/>
    <n v="1"/>
    <n v="8"/>
    <n v="399"/>
    <m/>
    <x v="0"/>
  </r>
  <r>
    <d v="1998-04-08T00:00:00"/>
    <x v="0"/>
    <n v="1"/>
    <n v="1"/>
    <x v="21"/>
    <n v="15"/>
    <x v="0"/>
    <n v="81"/>
    <n v="3.3999996189999999"/>
    <n v="3.5496788019999999"/>
    <m/>
    <n v="1"/>
    <n v="8"/>
    <n v="399"/>
    <m/>
    <x v="0"/>
  </r>
  <r>
    <d v="1998-04-08T00:00:00"/>
    <x v="0"/>
    <n v="1"/>
    <n v="1"/>
    <x v="21"/>
    <n v="16"/>
    <x v="0"/>
    <n v="76"/>
    <n v="3.1199989320000001"/>
    <n v="3.2675228120000002"/>
    <m/>
    <m/>
    <n v="8"/>
    <n v="399"/>
    <m/>
    <x v="0"/>
  </r>
  <r>
    <d v="1998-04-08T00:00:00"/>
    <x v="0"/>
    <n v="1"/>
    <n v="1"/>
    <x v="21"/>
    <n v="17"/>
    <x v="0"/>
    <n v="78"/>
    <n v="3.3799991610000002"/>
    <n v="3.529525757"/>
    <m/>
    <n v="1"/>
    <n v="8"/>
    <n v="399"/>
    <m/>
    <x v="0"/>
  </r>
  <r>
    <d v="1998-04-08T00:00:00"/>
    <x v="0"/>
    <n v="1"/>
    <n v="1"/>
    <x v="21"/>
    <n v="18"/>
    <x v="0"/>
    <n v="75"/>
    <n v="3.3399982449999999"/>
    <n v="3.4892177580000001"/>
    <m/>
    <m/>
    <n v="8"/>
    <n v="399"/>
    <m/>
    <x v="0"/>
  </r>
  <r>
    <d v="1998-04-08T00:00:00"/>
    <x v="0"/>
    <n v="1"/>
    <n v="1"/>
    <x v="21"/>
    <n v="19"/>
    <x v="0"/>
    <n v="76"/>
    <n v="3.2599983219999999"/>
    <n v="3.4086017609999999"/>
    <m/>
    <m/>
    <n v="8"/>
    <n v="399"/>
    <m/>
    <x v="0"/>
  </r>
  <r>
    <d v="1998-04-08T00:00:00"/>
    <x v="0"/>
    <n v="1"/>
    <n v="1"/>
    <x v="21"/>
    <n v="20"/>
    <x v="0"/>
    <n v="80"/>
    <n v="3.7399997709999999"/>
    <n v="3.892297745"/>
    <m/>
    <n v="1"/>
    <n v="8"/>
    <n v="399"/>
    <m/>
    <x v="0"/>
  </r>
  <r>
    <d v="1998-04-08T00:00:00"/>
    <x v="0"/>
    <n v="1"/>
    <n v="1"/>
    <x v="21"/>
    <n v="21"/>
    <x v="0"/>
    <n v="85"/>
    <n v="4.7699966429999998"/>
    <n v="4.9302253719999998"/>
    <m/>
    <n v="1"/>
    <n v="8"/>
    <n v="399"/>
    <m/>
    <x v="0"/>
  </r>
  <r>
    <d v="1998-04-08T00:00:00"/>
    <x v="0"/>
    <n v="1"/>
    <n v="1"/>
    <x v="21"/>
    <n v="22"/>
    <x v="0"/>
    <n v="70"/>
    <n v="2.3099994659999998"/>
    <n v="2.451286316"/>
    <m/>
    <m/>
    <n v="8"/>
    <n v="399"/>
    <m/>
    <x v="0"/>
  </r>
  <r>
    <d v="1998-04-08T00:00:00"/>
    <x v="0"/>
    <n v="1"/>
    <n v="1"/>
    <x v="21"/>
    <n v="23"/>
    <x v="0"/>
    <n v="75"/>
    <n v="3.1399993899999998"/>
    <n v="3.2876777650000002"/>
    <m/>
    <m/>
    <n v="8"/>
    <n v="399"/>
    <m/>
    <x v="0"/>
  </r>
  <r>
    <d v="1998-04-08T00:00:00"/>
    <x v="0"/>
    <n v="1"/>
    <n v="1"/>
    <x v="21"/>
    <n v="24"/>
    <x v="0"/>
    <n v="71"/>
    <n v="2.7099990840000001"/>
    <n v="2.8543663019999999"/>
    <m/>
    <m/>
    <n v="8"/>
    <n v="399"/>
    <m/>
    <x v="0"/>
  </r>
  <r>
    <d v="1998-04-08T00:00:00"/>
    <x v="0"/>
    <n v="1"/>
    <n v="1"/>
    <x v="21"/>
    <n v="25"/>
    <x v="0"/>
    <n v="63"/>
    <n v="1.629999161"/>
    <n v="1.766050339"/>
    <m/>
    <m/>
    <n v="8"/>
    <n v="399"/>
    <m/>
    <x v="0"/>
  </r>
  <r>
    <d v="1998-04-08T00:00:00"/>
    <x v="0"/>
    <n v="1"/>
    <n v="1"/>
    <x v="21"/>
    <n v="26"/>
    <x v="0"/>
    <n v="70"/>
    <n v="2.2999992370000002"/>
    <n v="2.4412097930000001"/>
    <m/>
    <m/>
    <n v="8"/>
    <n v="399"/>
    <m/>
    <x v="0"/>
  </r>
  <r>
    <d v="1998-04-08T00:00:00"/>
    <x v="0"/>
    <n v="1"/>
    <n v="1"/>
    <x v="21"/>
    <n v="27"/>
    <x v="0"/>
    <n v="75"/>
    <n v="3.0099983219999999"/>
    <n v="3.156675339"/>
    <m/>
    <m/>
    <n v="8"/>
    <n v="399"/>
    <m/>
    <x v="0"/>
  </r>
  <r>
    <d v="1998-04-08T00:00:00"/>
    <x v="0"/>
    <n v="1"/>
    <n v="1"/>
    <x v="21"/>
    <n v="28"/>
    <x v="0"/>
    <n v="72"/>
    <n v="2.6599998469999999"/>
    <n v="2.8039817810000001"/>
    <m/>
    <m/>
    <n v="8"/>
    <n v="399"/>
    <m/>
    <x v="0"/>
  </r>
  <r>
    <d v="1998-04-08T00:00:00"/>
    <x v="0"/>
    <n v="1"/>
    <n v="1"/>
    <x v="21"/>
    <n v="29"/>
    <x v="0"/>
    <n v="83"/>
    <n v="4.289997101"/>
    <n v="4.4465293880000001"/>
    <m/>
    <n v="1"/>
    <n v="8"/>
    <n v="399"/>
    <m/>
    <x v="0"/>
  </r>
  <r>
    <d v="1998-04-08T00:00:00"/>
    <x v="0"/>
    <n v="1"/>
    <n v="1"/>
    <x v="21"/>
    <n v="30"/>
    <x v="0"/>
    <n v="84"/>
    <n v="4.5999984740000004"/>
    <n v="4.7589187620000004"/>
    <m/>
    <n v="1"/>
    <n v="8"/>
    <n v="399"/>
    <m/>
    <x v="0"/>
  </r>
  <r>
    <d v="1998-04-08T00:00:00"/>
    <x v="0"/>
    <n v="1"/>
    <n v="1"/>
    <x v="21"/>
    <n v="31"/>
    <x v="0"/>
    <n v="76"/>
    <n v="3.2199993130000002"/>
    <n v="3.368293762"/>
    <m/>
    <m/>
    <n v="8"/>
    <n v="399"/>
    <m/>
    <x v="0"/>
  </r>
  <r>
    <d v="1998-04-08T00:00:00"/>
    <x v="0"/>
    <n v="1"/>
    <n v="1"/>
    <x v="21"/>
    <n v="32"/>
    <x v="0"/>
    <n v="79"/>
    <n v="3.5499992370000002"/>
    <n v="3.700834274"/>
    <m/>
    <n v="1"/>
    <n v="8"/>
    <n v="399"/>
    <m/>
    <x v="0"/>
  </r>
  <r>
    <d v="1998-04-08T00:00:00"/>
    <x v="0"/>
    <n v="1"/>
    <n v="1"/>
    <x v="21"/>
    <n v="33"/>
    <x v="0"/>
    <n v="73"/>
    <n v="2.7699985499999999"/>
    <n v="2.9148273470000001"/>
    <m/>
    <m/>
    <n v="8"/>
    <n v="399"/>
    <m/>
    <x v="0"/>
  </r>
  <r>
    <d v="1998-04-08T00:00:00"/>
    <x v="0"/>
    <n v="1"/>
    <n v="1"/>
    <x v="21"/>
    <n v="34"/>
    <x v="0"/>
    <n v="83"/>
    <n v="4.2799987789999996"/>
    <n v="4.4364547730000004"/>
    <m/>
    <n v="1"/>
    <n v="8"/>
    <n v="399"/>
    <m/>
    <x v="0"/>
  </r>
  <r>
    <d v="1998-04-08T00:00:00"/>
    <x v="0"/>
    <n v="1"/>
    <n v="1"/>
    <x v="21"/>
    <n v="35"/>
    <x v="0"/>
    <n v="65"/>
    <n v="1.9499998089999999"/>
    <n v="2.088514328"/>
    <m/>
    <m/>
    <n v="8"/>
    <n v="399"/>
    <m/>
    <x v="0"/>
  </r>
  <r>
    <d v="1998-04-08T00:00:00"/>
    <x v="0"/>
    <n v="1"/>
    <n v="1"/>
    <x v="21"/>
    <n v="36"/>
    <x v="0"/>
    <n v="72"/>
    <n v="2.5599994659999998"/>
    <n v="2.7032108309999998"/>
    <m/>
    <m/>
    <n v="8"/>
    <n v="399"/>
    <m/>
    <x v="0"/>
  </r>
  <r>
    <d v="1998-04-08T00:00:00"/>
    <x v="0"/>
    <n v="1"/>
    <n v="1"/>
    <x v="21"/>
    <n v="37"/>
    <x v="0"/>
    <n v="79"/>
    <n v="3.6499996189999999"/>
    <n v="3.8016033170000001"/>
    <m/>
    <n v="1"/>
    <n v="8"/>
    <n v="399"/>
    <m/>
    <x v="0"/>
  </r>
  <r>
    <d v="1998-04-08T00:00:00"/>
    <x v="0"/>
    <n v="1"/>
    <n v="1"/>
    <x v="21"/>
    <n v="38"/>
    <x v="0"/>
    <n v="77"/>
    <n v="3.5499992370000002"/>
    <n v="3.700834274"/>
    <m/>
    <m/>
    <n v="8"/>
    <n v="399"/>
    <m/>
    <x v="0"/>
  </r>
  <r>
    <d v="1998-04-08T00:00:00"/>
    <x v="0"/>
    <n v="1"/>
    <n v="1"/>
    <x v="21"/>
    <n v="39"/>
    <x v="0"/>
    <n v="83"/>
    <n v="4.379997253"/>
    <n v="4.537223816"/>
    <m/>
    <n v="1"/>
    <n v="8"/>
    <n v="399"/>
    <m/>
    <x v="0"/>
  </r>
  <r>
    <d v="1998-04-08T00:00:00"/>
    <x v="0"/>
    <n v="1"/>
    <n v="1"/>
    <x v="21"/>
    <n v="40"/>
    <x v="0"/>
    <n v="79"/>
    <n v="3.4899997709999999"/>
    <n v="3.6403713230000001"/>
    <m/>
    <m/>
    <n v="8"/>
    <n v="399"/>
    <m/>
    <x v="0"/>
  </r>
  <r>
    <d v="1998-04-08T00:00:00"/>
    <x v="0"/>
    <n v="1"/>
    <n v="1"/>
    <x v="21"/>
    <n v="41"/>
    <x v="0"/>
    <n v="85"/>
    <n v="4.9499969479999999"/>
    <n v="5.1116142269999996"/>
    <m/>
    <n v="1"/>
    <n v="8"/>
    <n v="399"/>
    <m/>
    <x v="0"/>
  </r>
  <r>
    <d v="1998-04-08T00:00:00"/>
    <x v="0"/>
    <n v="1"/>
    <n v="1"/>
    <x v="21"/>
    <n v="42"/>
    <x v="0"/>
    <n v="78"/>
    <n v="3.5699996949999999"/>
    <n v="3.7209873199999999"/>
    <m/>
    <m/>
    <n v="8"/>
    <n v="399"/>
    <m/>
    <x v="0"/>
  </r>
  <r>
    <d v="1998-04-08T00:00:00"/>
    <x v="0"/>
    <n v="1"/>
    <n v="1"/>
    <x v="21"/>
    <n v="43"/>
    <x v="0"/>
    <n v="85"/>
    <n v="4.8599967959999999"/>
    <n v="5.0209197999999997"/>
    <m/>
    <n v="1"/>
    <n v="8"/>
    <n v="399"/>
    <m/>
    <x v="0"/>
  </r>
  <r>
    <d v="1998-04-08T00:00:00"/>
    <x v="0"/>
    <n v="1"/>
    <n v="1"/>
    <x v="21"/>
    <n v="44"/>
    <x v="0"/>
    <n v="67"/>
    <n v="2.0999984739999999"/>
    <n v="2.2396698000000002"/>
    <m/>
    <m/>
    <n v="8"/>
    <n v="399"/>
    <m/>
    <x v="0"/>
  </r>
  <r>
    <d v="1998-04-09T00:00:00"/>
    <x v="0"/>
    <n v="1"/>
    <n v="1"/>
    <x v="21"/>
    <n v="1"/>
    <x v="0"/>
    <n v="96"/>
    <n v="6.6499977110000001"/>
    <n v="6.8247032169999997"/>
    <m/>
    <n v="1"/>
    <n v="8"/>
    <n v="399"/>
    <m/>
    <x v="0"/>
  </r>
  <r>
    <d v="1998-04-09T00:00:00"/>
    <x v="0"/>
    <n v="1"/>
    <n v="1"/>
    <x v="21"/>
    <n v="2"/>
    <x v="0"/>
    <n v="75"/>
    <n v="2.7699985499999999"/>
    <n v="2.9148273470000001"/>
    <m/>
    <m/>
    <n v="8"/>
    <n v="399"/>
    <m/>
    <x v="0"/>
  </r>
  <r>
    <d v="1998-04-09T00:00:00"/>
    <x v="0"/>
    <n v="1"/>
    <n v="1"/>
    <x v="21"/>
    <n v="3"/>
    <x v="0"/>
    <n v="63"/>
    <n v="1.379999161"/>
    <n v="1.514125824"/>
    <m/>
    <m/>
    <n v="8"/>
    <n v="399"/>
    <m/>
    <x v="0"/>
  </r>
  <r>
    <d v="1998-04-09T00:00:00"/>
    <x v="0"/>
    <n v="1"/>
    <n v="1"/>
    <x v="21"/>
    <n v="4"/>
    <x v="0"/>
    <n v="70"/>
    <n v="2.279998779"/>
    <n v="2.42105484"/>
    <m/>
    <m/>
    <n v="8"/>
    <n v="399"/>
    <m/>
    <x v="0"/>
  </r>
  <r>
    <d v="1998-04-09T00:00:00"/>
    <x v="0"/>
    <n v="1"/>
    <n v="1"/>
    <x v="21"/>
    <n v="5"/>
    <x v="0"/>
    <n v="72"/>
    <n v="2.6599998469999999"/>
    <n v="2.8039817810000001"/>
    <m/>
    <m/>
    <n v="8"/>
    <n v="399"/>
    <m/>
    <x v="0"/>
  </r>
  <r>
    <d v="1998-04-09T00:00:00"/>
    <x v="0"/>
    <n v="1"/>
    <n v="1"/>
    <x v="21"/>
    <n v="6"/>
    <x v="0"/>
    <n v="74"/>
    <n v="2.9899997709999999"/>
    <n v="3.1365222930000001"/>
    <m/>
    <m/>
    <n v="8"/>
    <n v="399"/>
    <m/>
    <x v="0"/>
  </r>
  <r>
    <d v="1998-04-09T00:00:00"/>
    <x v="0"/>
    <n v="1"/>
    <n v="1"/>
    <x v="21"/>
    <n v="7"/>
    <x v="0"/>
    <n v="74"/>
    <n v="3.029998779"/>
    <n v="3.176830292"/>
    <m/>
    <m/>
    <n v="8"/>
    <n v="399"/>
    <m/>
    <x v="0"/>
  </r>
  <r>
    <d v="1998-04-09T00:00:00"/>
    <x v="0"/>
    <n v="1"/>
    <n v="1"/>
    <x v="21"/>
    <n v="8"/>
    <x v="0"/>
    <n v="77"/>
    <n v="3.1499996189999999"/>
    <n v="3.2977542880000001"/>
    <m/>
    <n v="1"/>
    <n v="8"/>
    <n v="399"/>
    <m/>
    <x v="0"/>
  </r>
  <r>
    <d v="1998-04-09T00:00:00"/>
    <x v="0"/>
    <n v="1"/>
    <n v="1"/>
    <x v="21"/>
    <n v="9"/>
    <x v="0"/>
    <n v="79"/>
    <n v="3.939998627"/>
    <n v="4.0938377380000004"/>
    <m/>
    <n v="1"/>
    <n v="8"/>
    <n v="399"/>
    <m/>
    <x v="0"/>
  </r>
  <r>
    <d v="1998-04-09T00:00:00"/>
    <x v="0"/>
    <n v="1"/>
    <n v="1"/>
    <x v="21"/>
    <n v="10"/>
    <x v="0"/>
    <n v="79"/>
    <n v="3.779998779"/>
    <n v="3.9326057429999999"/>
    <m/>
    <n v="1"/>
    <n v="8"/>
    <n v="399"/>
    <m/>
    <x v="0"/>
  </r>
  <r>
    <d v="1998-04-09T00:00:00"/>
    <x v="0"/>
    <n v="1"/>
    <n v="1"/>
    <x v="21"/>
    <n v="11"/>
    <x v="0"/>
    <n v="79"/>
    <n v="3.689998627"/>
    <n v="3.841911316"/>
    <m/>
    <n v="1"/>
    <n v="8"/>
    <n v="399"/>
    <m/>
    <x v="0"/>
  </r>
  <r>
    <d v="1998-04-09T00:00:00"/>
    <x v="0"/>
    <n v="1"/>
    <n v="1"/>
    <x v="21"/>
    <n v="12"/>
    <x v="0"/>
    <n v="82"/>
    <n v="4.1799964899999997"/>
    <n v="4.3356857299999998"/>
    <m/>
    <n v="1"/>
    <n v="8"/>
    <n v="399"/>
    <m/>
    <x v="0"/>
  </r>
  <r>
    <d v="1998-04-09T00:00:00"/>
    <x v="0"/>
    <n v="1"/>
    <n v="1"/>
    <x v="21"/>
    <n v="13"/>
    <x v="0"/>
    <n v="83"/>
    <n v="3.9099998469999999"/>
    <n v="4.0636062620000004"/>
    <m/>
    <n v="1"/>
    <n v="8"/>
    <n v="399"/>
    <m/>
    <x v="0"/>
  </r>
  <r>
    <d v="1998-04-09T00:00:00"/>
    <x v="0"/>
    <n v="1"/>
    <n v="1"/>
    <x v="21"/>
    <n v="14"/>
    <x v="0"/>
    <n v="84"/>
    <n v="4.4799995419999998"/>
    <n v="4.6379928589999997"/>
    <m/>
    <n v="1"/>
    <n v="8"/>
    <n v="399"/>
    <m/>
    <x v="0"/>
  </r>
  <r>
    <d v="1998-04-09T00:00:00"/>
    <x v="0"/>
    <n v="1"/>
    <n v="1"/>
    <x v="21"/>
    <n v="15"/>
    <x v="0"/>
    <n v="84"/>
    <n v="4.5499992369999998"/>
    <n v="4.7085342409999997"/>
    <m/>
    <n v="1"/>
    <n v="8"/>
    <n v="399"/>
    <m/>
    <x v="0"/>
  </r>
  <r>
    <d v="1998-04-09T00:00:00"/>
    <x v="0"/>
    <n v="1"/>
    <n v="1"/>
    <x v="21"/>
    <n v="16"/>
    <x v="0"/>
    <n v="85"/>
    <n v="4.5499992369999998"/>
    <n v="4.7085342409999997"/>
    <m/>
    <n v="1"/>
    <n v="8"/>
    <n v="399"/>
    <m/>
    <x v="0"/>
  </r>
  <r>
    <d v="1998-04-09T00:00:00"/>
    <x v="0"/>
    <n v="1"/>
    <n v="1"/>
    <x v="21"/>
    <n v="17"/>
    <x v="0"/>
    <n v="95"/>
    <n v="7.0699996949999999"/>
    <n v="7.2479362490000003"/>
    <m/>
    <n v="1"/>
    <n v="8"/>
    <n v="399"/>
    <m/>
    <x v="0"/>
  </r>
  <r>
    <d v="1998-04-10T00:00:00"/>
    <x v="0"/>
    <n v="1"/>
    <n v="1"/>
    <x v="21"/>
    <n v="18"/>
    <x v="0"/>
    <n v="67"/>
    <n v="2.0399990080000001"/>
    <n v="2.1792068480000002"/>
    <m/>
    <m/>
    <n v="8"/>
    <n v="399"/>
    <m/>
    <x v="0"/>
  </r>
  <r>
    <d v="1998-04-10T00:00:00"/>
    <x v="0"/>
    <n v="1"/>
    <n v="1"/>
    <x v="21"/>
    <n v="19"/>
    <x v="0"/>
    <n v="70"/>
    <n v="2.579999924"/>
    <n v="2.7233657839999998"/>
    <m/>
    <m/>
    <n v="8"/>
    <n v="399"/>
    <m/>
    <x v="0"/>
  </r>
  <r>
    <d v="1998-04-10T00:00:00"/>
    <x v="0"/>
    <n v="1"/>
    <n v="1"/>
    <x v="21"/>
    <n v="20"/>
    <x v="0"/>
    <n v="72"/>
    <n v="2.5199985499999999"/>
    <n v="2.6629028319999999"/>
    <m/>
    <m/>
    <n v="8"/>
    <n v="399"/>
    <m/>
    <x v="0"/>
  </r>
  <r>
    <d v="1998-04-10T00:00:00"/>
    <x v="0"/>
    <n v="1"/>
    <n v="1"/>
    <x v="21"/>
    <n v="21"/>
    <x v="0"/>
    <n v="75"/>
    <n v="3.1299991610000002"/>
    <n v="3.2775993350000001"/>
    <m/>
    <m/>
    <n v="8"/>
    <n v="399"/>
    <m/>
    <x v="0"/>
  </r>
  <r>
    <d v="1998-04-10T00:00:00"/>
    <x v="0"/>
    <n v="1"/>
    <n v="1"/>
    <x v="21"/>
    <n v="22"/>
    <x v="0"/>
    <n v="76"/>
    <n v="3.5599994659999998"/>
    <n v="3.7109107969999999"/>
    <m/>
    <m/>
    <n v="8"/>
    <n v="399"/>
    <m/>
    <x v="0"/>
  </r>
  <r>
    <d v="1998-04-10T00:00:00"/>
    <x v="0"/>
    <n v="1"/>
    <n v="1"/>
    <x v="21"/>
    <n v="23"/>
    <x v="0"/>
    <n v="78"/>
    <n v="3.109998703"/>
    <n v="3.2574462890000002"/>
    <m/>
    <m/>
    <n v="8"/>
    <n v="399"/>
    <m/>
    <x v="0"/>
  </r>
  <r>
    <d v="1998-04-10T00:00:00"/>
    <x v="0"/>
    <n v="1"/>
    <n v="1"/>
    <x v="21"/>
    <n v="24"/>
    <x v="0"/>
    <n v="79"/>
    <n v="3.359998703"/>
    <n v="3.509370804"/>
    <m/>
    <m/>
    <n v="8"/>
    <n v="399"/>
    <m/>
    <x v="0"/>
  </r>
  <r>
    <d v="1998-04-10T00:00:00"/>
    <x v="0"/>
    <n v="1"/>
    <n v="1"/>
    <x v="21"/>
    <n v="25"/>
    <x v="0"/>
    <n v="81"/>
    <n v="3.6399993899999998"/>
    <n v="3.7915267940000001"/>
    <m/>
    <m/>
    <n v="8"/>
    <n v="399"/>
    <m/>
    <x v="0"/>
  </r>
  <r>
    <d v="1998-04-10T00:00:00"/>
    <x v="0"/>
    <n v="1"/>
    <n v="1"/>
    <x v="21"/>
    <n v="26"/>
    <x v="0"/>
    <n v="82"/>
    <n v="3.7899990080000001"/>
    <n v="3.9426822659999998"/>
    <m/>
    <m/>
    <n v="8"/>
    <n v="399"/>
    <m/>
    <x v="0"/>
  </r>
  <r>
    <d v="1998-04-10T00:00:00"/>
    <x v="0"/>
    <n v="1"/>
    <n v="1"/>
    <x v="21"/>
    <n v="27"/>
    <x v="0"/>
    <n v="84"/>
    <n v="4.3399963379999997"/>
    <n v="4.4969177250000003"/>
    <m/>
    <m/>
    <n v="8"/>
    <n v="399"/>
    <m/>
    <x v="0"/>
  </r>
  <r>
    <d v="1998-04-10T00:00:00"/>
    <x v="0"/>
    <n v="1"/>
    <n v="1"/>
    <x v="21"/>
    <n v="28"/>
    <x v="0"/>
    <n v="84"/>
    <n v="4.2599983220000004"/>
    <n v="4.4163017269999996"/>
    <m/>
    <m/>
    <n v="8"/>
    <n v="399"/>
    <m/>
    <x v="0"/>
  </r>
  <r>
    <d v="1998-04-10T00:00:00"/>
    <x v="0"/>
    <n v="1"/>
    <n v="1"/>
    <x v="21"/>
    <n v="29"/>
    <x v="0"/>
    <n v="88"/>
    <n v="4.7999992369999998"/>
    <n v="4.9604568479999998"/>
    <m/>
    <m/>
    <n v="8"/>
    <n v="399"/>
    <m/>
    <x v="0"/>
  </r>
  <r>
    <d v="1998-04-10T00:00:00"/>
    <x v="0"/>
    <n v="1"/>
    <n v="1"/>
    <x v="21"/>
    <n v="30"/>
    <x v="0"/>
    <n v="94"/>
    <n v="7.5"/>
    <n v="7.6812477110000001"/>
    <m/>
    <m/>
    <n v="8"/>
    <n v="399"/>
    <m/>
    <x v="0"/>
  </r>
  <r>
    <d v="1998-04-12T00:00:00"/>
    <x v="0"/>
    <n v="1"/>
    <n v="1"/>
    <x v="21"/>
    <n v="1"/>
    <x v="0"/>
    <n v="86"/>
    <n v="4.7099990839999997"/>
    <n v="4.8697662350000002"/>
    <m/>
    <n v="1"/>
    <n v="8"/>
    <n v="399"/>
    <m/>
    <x v="0"/>
  </r>
  <r>
    <d v="1998-04-12T00:00:00"/>
    <x v="0"/>
    <n v="1"/>
    <n v="1"/>
    <x v="21"/>
    <n v="2"/>
    <x v="0"/>
    <n v="82"/>
    <n v="3.4799995419999998"/>
    <n v="3.6302948000000002"/>
    <m/>
    <n v="1"/>
    <n v="8"/>
    <n v="399"/>
    <m/>
    <x v="0"/>
  </r>
  <r>
    <d v="1998-04-12T00:00:00"/>
    <x v="0"/>
    <n v="1"/>
    <n v="1"/>
    <x v="21"/>
    <n v="3"/>
    <x v="0"/>
    <n v="84"/>
    <n v="4.539997101"/>
    <n v="4.6984558109999996"/>
    <m/>
    <n v="1"/>
    <n v="8"/>
    <n v="399"/>
    <m/>
    <x v="0"/>
  </r>
  <r>
    <d v="1998-04-12T00:00:00"/>
    <x v="0"/>
    <n v="1"/>
    <n v="1"/>
    <x v="21"/>
    <n v="4"/>
    <x v="0"/>
    <n v="79"/>
    <n v="3.6399993899999998"/>
    <n v="3.7915267940000001"/>
    <m/>
    <n v="1"/>
    <n v="8"/>
    <n v="399"/>
    <m/>
    <x v="0"/>
  </r>
  <r>
    <d v="1998-04-12T00:00:00"/>
    <x v="0"/>
    <n v="1"/>
    <n v="1"/>
    <x v="21"/>
    <n v="5"/>
    <x v="0"/>
    <n v="78"/>
    <n v="3.4099998469999999"/>
    <n v="3.5597553249999998"/>
    <m/>
    <n v="1"/>
    <n v="8"/>
    <n v="399"/>
    <m/>
    <x v="0"/>
  </r>
  <r>
    <d v="1998-04-12T00:00:00"/>
    <x v="0"/>
    <n v="1"/>
    <n v="1"/>
    <x v="21"/>
    <n v="6"/>
    <x v="0"/>
    <n v="77"/>
    <n v="3.189998627"/>
    <n v="3.338062286"/>
    <m/>
    <n v="1"/>
    <n v="8"/>
    <n v="399"/>
    <m/>
    <x v="0"/>
  </r>
  <r>
    <d v="1998-04-12T00:00:00"/>
    <x v="0"/>
    <n v="1"/>
    <n v="1"/>
    <x v="21"/>
    <n v="7"/>
    <x v="0"/>
    <n v="77"/>
    <n v="3.3099994659999998"/>
    <n v="3.4589862820000001"/>
    <m/>
    <n v="1"/>
    <n v="8"/>
    <n v="399"/>
    <m/>
    <x v="0"/>
  </r>
  <r>
    <d v="1998-04-12T00:00:00"/>
    <x v="0"/>
    <n v="1"/>
    <n v="1"/>
    <x v="21"/>
    <n v="8"/>
    <x v="0"/>
    <n v="76"/>
    <n v="3.2099990840000001"/>
    <n v="3.3582153319999999"/>
    <m/>
    <n v="1"/>
    <n v="8"/>
    <n v="399"/>
    <m/>
    <x v="0"/>
  </r>
  <r>
    <d v="1998-04-12T00:00:00"/>
    <x v="0"/>
    <n v="1"/>
    <n v="1"/>
    <x v="21"/>
    <n v="9"/>
    <x v="0"/>
    <n v="74"/>
    <n v="2.6599998469999999"/>
    <n v="2.8039817810000001"/>
    <m/>
    <m/>
    <n v="8"/>
    <n v="399"/>
    <m/>
    <x v="0"/>
  </r>
  <r>
    <d v="1998-04-12T00:00:00"/>
    <x v="0"/>
    <n v="1"/>
    <n v="1"/>
    <x v="21"/>
    <n v="10"/>
    <x v="0"/>
    <n v="73"/>
    <n v="2.7099990840000001"/>
    <n v="2.8543663019999999"/>
    <m/>
    <m/>
    <n v="8"/>
    <n v="399"/>
    <m/>
    <x v="0"/>
  </r>
  <r>
    <d v="1998-04-12T00:00:00"/>
    <x v="0"/>
    <n v="1"/>
    <n v="1"/>
    <x v="21"/>
    <n v="11"/>
    <x v="0"/>
    <n v="60"/>
    <n v="1.7399997709999999"/>
    <n v="1.8768978119999999"/>
    <m/>
    <m/>
    <n v="8"/>
    <n v="399"/>
    <m/>
    <x v="0"/>
  </r>
  <r>
    <d v="1998-04-13T00:00:00"/>
    <x v="0"/>
    <n v="1"/>
    <n v="1"/>
    <x v="21"/>
    <n v="1"/>
    <x v="0"/>
    <n v="77"/>
    <n v="3.3899993899999998"/>
    <n v="3.53960228"/>
    <m/>
    <m/>
    <n v="8"/>
    <n v="399"/>
    <m/>
    <x v="0"/>
  </r>
  <r>
    <d v="1998-04-13T00:00:00"/>
    <x v="0"/>
    <n v="1"/>
    <n v="1"/>
    <x v="21"/>
    <n v="2"/>
    <x v="0"/>
    <n v="73"/>
    <n v="2.8499984739999999"/>
    <n v="2.9954433439999999"/>
    <m/>
    <m/>
    <n v="8"/>
    <n v="399"/>
    <m/>
    <x v="0"/>
  </r>
  <r>
    <d v="1998-04-13T00:00:00"/>
    <x v="0"/>
    <n v="1"/>
    <n v="1"/>
    <x v="21"/>
    <n v="3"/>
    <x v="0"/>
    <n v="79"/>
    <n v="3.5899982449999999"/>
    <n v="3.7411422729999999"/>
    <m/>
    <n v="1"/>
    <n v="8"/>
    <n v="399"/>
    <m/>
    <x v="0"/>
  </r>
  <r>
    <d v="1998-04-13T00:00:00"/>
    <x v="0"/>
    <n v="1"/>
    <n v="1"/>
    <x v="21"/>
    <n v="4"/>
    <x v="0"/>
    <n v="87"/>
    <n v="4.9399986269999996"/>
    <n v="5.1015357970000004"/>
    <m/>
    <n v="1"/>
    <n v="8"/>
    <n v="399"/>
    <m/>
    <x v="0"/>
  </r>
  <r>
    <d v="1998-04-13T00:00:00"/>
    <x v="0"/>
    <n v="1"/>
    <n v="1"/>
    <x v="21"/>
    <n v="5"/>
    <x v="0"/>
    <n v="82"/>
    <n v="3.8399982449999999"/>
    <n v="3.9930667880000001"/>
    <m/>
    <n v="1"/>
    <n v="8"/>
    <n v="399"/>
    <m/>
    <x v="0"/>
  </r>
  <r>
    <d v="1998-04-13T00:00:00"/>
    <x v="0"/>
    <n v="1"/>
    <n v="1"/>
    <x v="21"/>
    <n v="6"/>
    <x v="0"/>
    <n v="83"/>
    <n v="4.1099967959999999"/>
    <n v="4.2651443479999998"/>
    <m/>
    <n v="1"/>
    <n v="8"/>
    <n v="399"/>
    <m/>
    <x v="0"/>
  </r>
  <r>
    <d v="1998-04-13T00:00:00"/>
    <x v="0"/>
    <n v="1"/>
    <n v="1"/>
    <x v="21"/>
    <n v="7"/>
    <x v="0"/>
    <n v="70"/>
    <n v="2.5399990080000001"/>
    <n v="2.6830577849999999"/>
    <m/>
    <m/>
    <n v="8"/>
    <n v="399"/>
    <m/>
    <x v="0"/>
  </r>
  <r>
    <d v="1998-04-13T00:00:00"/>
    <x v="0"/>
    <n v="1"/>
    <n v="1"/>
    <x v="21"/>
    <n v="8"/>
    <x v="0"/>
    <n v="79"/>
    <n v="3.75"/>
    <n v="3.902374268"/>
    <m/>
    <n v="1"/>
    <n v="8"/>
    <n v="399"/>
    <m/>
    <x v="0"/>
  </r>
  <r>
    <d v="1998-04-13T00:00:00"/>
    <x v="0"/>
    <n v="1"/>
    <n v="1"/>
    <x v="21"/>
    <n v="9"/>
    <x v="0"/>
    <n v="79"/>
    <n v="3.6999988560000001"/>
    <n v="3.8519897460000001"/>
    <m/>
    <n v="1"/>
    <n v="8"/>
    <n v="399"/>
    <m/>
    <x v="0"/>
  </r>
  <r>
    <d v="1998-04-13T00:00:00"/>
    <x v="0"/>
    <n v="1"/>
    <n v="1"/>
    <x v="21"/>
    <n v="10"/>
    <x v="1"/>
    <n v="87"/>
    <n v="4.9299964899999997"/>
    <n v="5.0914573670000003"/>
    <m/>
    <n v="1"/>
    <n v="8"/>
    <n v="399"/>
    <m/>
    <x v="0"/>
  </r>
  <r>
    <d v="1998-04-13T00:00:00"/>
    <x v="0"/>
    <n v="1"/>
    <n v="1"/>
    <x v="21"/>
    <n v="11"/>
    <x v="0"/>
    <n v="81"/>
    <n v="4.0899963379999997"/>
    <n v="4.2449913019999999"/>
    <m/>
    <n v="1"/>
    <n v="8"/>
    <n v="399"/>
    <m/>
    <x v="0"/>
  </r>
  <r>
    <d v="1998-04-13T00:00:00"/>
    <x v="0"/>
    <n v="1"/>
    <n v="1"/>
    <x v="21"/>
    <n v="12"/>
    <x v="1"/>
    <n v="92"/>
    <n v="5.9399986269999996"/>
    <n v="6.1092376709999998"/>
    <m/>
    <n v="1"/>
    <n v="8"/>
    <n v="399"/>
    <m/>
    <x v="0"/>
  </r>
  <r>
    <d v="1998-04-13T00:00:00"/>
    <x v="0"/>
    <n v="1"/>
    <n v="1"/>
    <x v="21"/>
    <n v="13"/>
    <x v="0"/>
    <n v="82"/>
    <n v="4.1999969479999999"/>
    <n v="4.3558387759999997"/>
    <m/>
    <n v="2"/>
    <n v="8"/>
    <n v="399"/>
    <m/>
    <x v="0"/>
  </r>
  <r>
    <d v="1998-04-13T00:00:00"/>
    <x v="0"/>
    <n v="1"/>
    <n v="1"/>
    <x v="21"/>
    <n v="14"/>
    <x v="0"/>
    <n v="86"/>
    <n v="4.7699966429999998"/>
    <n v="4.9302253719999998"/>
    <m/>
    <n v="1"/>
    <n v="8"/>
    <n v="399"/>
    <m/>
    <x v="0"/>
  </r>
  <r>
    <d v="1998-04-13T00:00:00"/>
    <x v="0"/>
    <n v="1"/>
    <n v="1"/>
    <x v="21"/>
    <n v="15"/>
    <x v="0"/>
    <n v="78"/>
    <n v="3.5099983219999999"/>
    <n v="3.6605262760000001"/>
    <m/>
    <n v="1"/>
    <n v="8"/>
    <n v="399"/>
    <m/>
    <x v="0"/>
  </r>
  <r>
    <d v="1998-04-13T00:00:00"/>
    <x v="0"/>
    <n v="1"/>
    <n v="1"/>
    <x v="21"/>
    <n v="16"/>
    <x v="0"/>
    <n v="70"/>
    <n v="2.529998779"/>
    <n v="2.6729793549999998"/>
    <m/>
    <m/>
    <n v="8"/>
    <n v="399"/>
    <m/>
    <x v="0"/>
  </r>
  <r>
    <d v="1998-04-13T00:00:00"/>
    <x v="0"/>
    <n v="1"/>
    <n v="1"/>
    <x v="21"/>
    <n v="17"/>
    <x v="0"/>
    <n v="75"/>
    <n v="3.0599994659999998"/>
    <n v="3.207061768"/>
    <m/>
    <m/>
    <n v="8"/>
    <n v="399"/>
    <m/>
    <x v="0"/>
  </r>
  <r>
    <d v="1998-04-13T00:00:00"/>
    <x v="0"/>
    <n v="1"/>
    <n v="1"/>
    <x v="21"/>
    <n v="18"/>
    <x v="0"/>
    <n v="77"/>
    <n v="3.5999984739999999"/>
    <n v="3.7512187959999999"/>
    <m/>
    <m/>
    <n v="8"/>
    <n v="399"/>
    <m/>
    <x v="0"/>
  </r>
  <r>
    <d v="1998-04-13T00:00:00"/>
    <x v="0"/>
    <n v="1"/>
    <n v="1"/>
    <x v="21"/>
    <n v="19"/>
    <x v="0"/>
    <n v="77"/>
    <n v="3.689998627"/>
    <n v="3.841911316"/>
    <m/>
    <m/>
    <n v="8"/>
    <n v="399"/>
    <m/>
    <x v="0"/>
  </r>
  <r>
    <d v="1998-04-13T00:00:00"/>
    <x v="0"/>
    <n v="1"/>
    <n v="1"/>
    <x v="21"/>
    <n v="20"/>
    <x v="0"/>
    <n v="75"/>
    <n v="3.4299983979999999"/>
    <n v="3.5799102779999998"/>
    <m/>
    <m/>
    <n v="8"/>
    <n v="399"/>
    <m/>
    <x v="0"/>
  </r>
  <r>
    <d v="1998-04-13T00:00:00"/>
    <x v="0"/>
    <n v="1"/>
    <n v="1"/>
    <x v="21"/>
    <n v="21"/>
    <x v="0"/>
    <n v="81"/>
    <n v="3.6499996189999999"/>
    <n v="3.8016033170000001"/>
    <m/>
    <m/>
    <n v="8"/>
    <n v="399"/>
    <m/>
    <x v="0"/>
  </r>
  <r>
    <d v="1998-04-13T00:00:00"/>
    <x v="0"/>
    <n v="1"/>
    <n v="1"/>
    <x v="21"/>
    <n v="22"/>
    <x v="0"/>
    <n v="72"/>
    <n v="2.4799995419999998"/>
    <n v="2.622594833"/>
    <m/>
    <m/>
    <n v="8"/>
    <n v="399"/>
    <m/>
    <x v="0"/>
  </r>
  <r>
    <d v="1998-04-13T00:00:00"/>
    <x v="0"/>
    <n v="1"/>
    <n v="1"/>
    <x v="21"/>
    <n v="23"/>
    <x v="0"/>
    <n v="86"/>
    <n v="4.8899993899999998"/>
    <n v="5.0511512759999997"/>
    <m/>
    <n v="1"/>
    <n v="8"/>
    <n v="399"/>
    <m/>
    <x v="0"/>
  </r>
  <r>
    <d v="1998-04-13T00:00:00"/>
    <x v="0"/>
    <n v="1"/>
    <n v="1"/>
    <x v="21"/>
    <n v="24"/>
    <x v="0"/>
    <n v="87"/>
    <n v="5.0899963379999997"/>
    <n v="5.2526893619999999"/>
    <m/>
    <m/>
    <n v="8"/>
    <n v="399"/>
    <m/>
    <x v="0"/>
  </r>
  <r>
    <d v="1998-04-13T00:00:00"/>
    <x v="0"/>
    <n v="1"/>
    <n v="1"/>
    <x v="21"/>
    <n v="25"/>
    <x v="0"/>
    <n v="73"/>
    <n v="2.689998627"/>
    <n v="2.8342113489999998"/>
    <m/>
    <m/>
    <n v="8"/>
    <n v="399"/>
    <m/>
    <x v="0"/>
  </r>
  <r>
    <d v="1998-04-13T00:00:00"/>
    <x v="0"/>
    <n v="1"/>
    <n v="1"/>
    <x v="21"/>
    <n v="26"/>
    <x v="0"/>
    <n v="71"/>
    <n v="2.7199993130000002"/>
    <n v="2.8644428249999998"/>
    <m/>
    <m/>
    <n v="8"/>
    <n v="399"/>
    <m/>
    <x v="0"/>
  </r>
  <r>
    <d v="1998-04-13T00:00:00"/>
    <x v="0"/>
    <n v="1"/>
    <n v="1"/>
    <x v="21"/>
    <n v="27"/>
    <x v="0"/>
    <n v="87"/>
    <n v="4.5899963379999997"/>
    <n v="4.7488403320000003"/>
    <m/>
    <n v="1"/>
    <n v="8"/>
    <n v="399"/>
    <m/>
    <x v="0"/>
  </r>
  <r>
    <d v="1998-04-13T00:00:00"/>
    <x v="0"/>
    <n v="1"/>
    <n v="1"/>
    <x v="21"/>
    <n v="28"/>
    <x v="0"/>
    <n v="74"/>
    <n v="3.0499992370000002"/>
    <n v="3.1969833369999998"/>
    <m/>
    <m/>
    <n v="8"/>
    <n v="399"/>
    <m/>
    <x v="0"/>
  </r>
  <r>
    <d v="1998-04-13T00:00:00"/>
    <x v="0"/>
    <n v="1"/>
    <n v="1"/>
    <x v="21"/>
    <n v="29"/>
    <x v="0"/>
    <n v="77"/>
    <n v="3.079999924"/>
    <n v="3.2272148129999998"/>
    <m/>
    <m/>
    <n v="8"/>
    <n v="399"/>
    <m/>
    <x v="0"/>
  </r>
  <r>
    <d v="1998-04-13T00:00:00"/>
    <x v="0"/>
    <n v="1"/>
    <n v="1"/>
    <x v="21"/>
    <n v="30"/>
    <x v="0"/>
    <n v="81"/>
    <n v="3.5699996949999999"/>
    <n v="3.7209873199999999"/>
    <m/>
    <n v="1"/>
    <n v="8"/>
    <n v="399"/>
    <m/>
    <x v="0"/>
  </r>
  <r>
    <d v="1998-04-13T00:00:00"/>
    <x v="0"/>
    <n v="1"/>
    <n v="1"/>
    <x v="21"/>
    <n v="31"/>
    <x v="0"/>
    <n v="78"/>
    <n v="3.529998779"/>
    <n v="3.6806793209999999"/>
    <m/>
    <n v="1"/>
    <n v="8"/>
    <n v="399"/>
    <m/>
    <x v="0"/>
  </r>
  <r>
    <d v="1998-04-13T00:00:00"/>
    <x v="0"/>
    <n v="1"/>
    <n v="1"/>
    <x v="21"/>
    <n v="32"/>
    <x v="0"/>
    <n v="83"/>
    <n v="4.3299980160000002"/>
    <n v="4.4868392940000001"/>
    <m/>
    <n v="1"/>
    <n v="8"/>
    <n v="399"/>
    <m/>
    <x v="0"/>
  </r>
  <r>
    <d v="1998-04-13T00:00:00"/>
    <x v="0"/>
    <n v="1"/>
    <n v="1"/>
    <x v="21"/>
    <n v="33"/>
    <x v="0"/>
    <n v="80"/>
    <n v="4.0299987789999996"/>
    <n v="4.184528351"/>
    <m/>
    <m/>
    <n v="8"/>
    <n v="399"/>
    <m/>
    <x v="0"/>
  </r>
  <r>
    <d v="1998-04-13T00:00:00"/>
    <x v="0"/>
    <n v="1"/>
    <n v="1"/>
    <x v="21"/>
    <n v="34"/>
    <x v="0"/>
    <n v="71"/>
    <n v="1.879999161"/>
    <n v="2.0179748540000002"/>
    <m/>
    <m/>
    <n v="8"/>
    <n v="399"/>
    <m/>
    <x v="0"/>
  </r>
  <r>
    <d v="1998-04-13T00:00:00"/>
    <x v="0"/>
    <n v="1"/>
    <n v="1"/>
    <x v="21"/>
    <n v="35"/>
    <x v="0"/>
    <n v="77"/>
    <n v="3.529998779"/>
    <n v="3.6806793209999999"/>
    <m/>
    <m/>
    <n v="8"/>
    <n v="399"/>
    <m/>
    <x v="0"/>
  </r>
  <r>
    <d v="1998-04-13T00:00:00"/>
    <x v="0"/>
    <n v="1"/>
    <n v="1"/>
    <x v="21"/>
    <n v="36"/>
    <x v="0"/>
    <n v="84"/>
    <n v="4.5699996949999999"/>
    <n v="4.7286872860000004"/>
    <m/>
    <n v="1"/>
    <n v="8"/>
    <n v="399"/>
    <m/>
    <x v="0"/>
  </r>
  <r>
    <d v="1998-04-13T00:00:00"/>
    <x v="0"/>
    <n v="1"/>
    <n v="1"/>
    <x v="21"/>
    <n v="37"/>
    <x v="0"/>
    <n v="77"/>
    <n v="3.1299991610000002"/>
    <n v="3.2775993350000001"/>
    <m/>
    <m/>
    <n v="8"/>
    <n v="399"/>
    <m/>
    <x v="0"/>
  </r>
  <r>
    <d v="1998-04-13T00:00:00"/>
    <x v="0"/>
    <n v="1"/>
    <n v="1"/>
    <x v="21"/>
    <n v="38"/>
    <x v="0"/>
    <n v="79"/>
    <n v="3.5099983219999999"/>
    <n v="3.6605262760000001"/>
    <m/>
    <n v="1"/>
    <n v="8"/>
    <n v="399"/>
    <m/>
    <x v="0"/>
  </r>
  <r>
    <d v="1998-04-13T00:00:00"/>
    <x v="0"/>
    <n v="1"/>
    <n v="1"/>
    <x v="21"/>
    <n v="39"/>
    <x v="0"/>
    <n v="79"/>
    <n v="3.7699985499999999"/>
    <n v="3.9225273129999998"/>
    <m/>
    <m/>
    <n v="8"/>
    <n v="399"/>
    <m/>
    <x v="0"/>
  </r>
  <r>
    <d v="1998-04-13T00:00:00"/>
    <x v="0"/>
    <n v="1"/>
    <n v="1"/>
    <x v="21"/>
    <n v="40"/>
    <x v="0"/>
    <n v="72"/>
    <n v="2.6499996189999999"/>
    <n v="2.793903351"/>
    <m/>
    <m/>
    <n v="8"/>
    <n v="399"/>
    <m/>
    <x v="0"/>
  </r>
  <r>
    <d v="1998-04-13T00:00:00"/>
    <x v="0"/>
    <n v="1"/>
    <n v="1"/>
    <x v="21"/>
    <n v="41"/>
    <x v="0"/>
    <n v="78"/>
    <n v="3.579999924"/>
    <n v="3.73106575"/>
    <m/>
    <m/>
    <n v="8"/>
    <n v="399"/>
    <m/>
    <x v="0"/>
  </r>
  <r>
    <d v="1998-04-13T00:00:00"/>
    <x v="0"/>
    <n v="1"/>
    <n v="1"/>
    <x v="21"/>
    <n v="42"/>
    <x v="0"/>
    <n v="79"/>
    <n v="3.9099998469999999"/>
    <n v="4.0636062620000004"/>
    <m/>
    <m/>
    <n v="8"/>
    <n v="399"/>
    <m/>
    <x v="0"/>
  </r>
  <r>
    <d v="1998-04-13T00:00:00"/>
    <x v="0"/>
    <n v="1"/>
    <n v="1"/>
    <x v="21"/>
    <n v="43"/>
    <x v="0"/>
    <n v="82"/>
    <n v="3.329999924"/>
    <n v="3.479139328"/>
    <m/>
    <n v="1"/>
    <n v="8"/>
    <n v="399"/>
    <m/>
    <x v="0"/>
  </r>
  <r>
    <d v="1998-04-13T00:00:00"/>
    <x v="0"/>
    <n v="1"/>
    <n v="1"/>
    <x v="21"/>
    <n v="44"/>
    <x v="0"/>
    <n v="80"/>
    <n v="3.8199996949999999"/>
    <n v="3.9729137419999998"/>
    <m/>
    <m/>
    <n v="8"/>
    <n v="399"/>
    <m/>
    <x v="0"/>
  </r>
  <r>
    <d v="1998-04-13T00:00:00"/>
    <x v="0"/>
    <n v="1"/>
    <n v="1"/>
    <x v="21"/>
    <n v="45"/>
    <x v="0"/>
    <n v="80"/>
    <n v="3.609998703"/>
    <n v="3.7612953189999998"/>
    <m/>
    <n v="1"/>
    <n v="8"/>
    <n v="399"/>
    <m/>
    <x v="0"/>
  </r>
  <r>
    <d v="1998-04-13T00:00:00"/>
    <x v="0"/>
    <n v="1"/>
    <n v="1"/>
    <x v="21"/>
    <n v="46"/>
    <x v="0"/>
    <n v="75"/>
    <n v="3.3099994659999998"/>
    <n v="3.4589862820000001"/>
    <m/>
    <m/>
    <n v="8"/>
    <n v="399"/>
    <m/>
    <x v="0"/>
  </r>
  <r>
    <d v="1998-04-13T00:00:00"/>
    <x v="0"/>
    <n v="1"/>
    <n v="1"/>
    <x v="21"/>
    <n v="47"/>
    <x v="0"/>
    <n v="74"/>
    <n v="3.3999996189999999"/>
    <n v="3.5496788019999999"/>
    <m/>
    <m/>
    <n v="8"/>
    <n v="399"/>
    <m/>
    <x v="0"/>
  </r>
  <r>
    <d v="1998-04-13T00:00:00"/>
    <x v="0"/>
    <n v="1"/>
    <n v="1"/>
    <x v="21"/>
    <n v="48"/>
    <x v="0"/>
    <n v="75"/>
    <n v="3.2699985499999999"/>
    <n v="3.4186782839999998"/>
    <m/>
    <m/>
    <n v="8"/>
    <n v="399"/>
    <m/>
    <x v="0"/>
  </r>
  <r>
    <d v="1998-04-13T00:00:00"/>
    <x v="0"/>
    <n v="1"/>
    <n v="1"/>
    <x v="21"/>
    <n v="49"/>
    <x v="0"/>
    <n v="71"/>
    <n v="2.4499988560000001"/>
    <n v="2.5923633580000001"/>
    <m/>
    <m/>
    <n v="8"/>
    <n v="399"/>
    <m/>
    <x v="0"/>
  </r>
  <r>
    <d v="1998-04-13T00:00:00"/>
    <x v="0"/>
    <n v="1"/>
    <n v="1"/>
    <x v="21"/>
    <n v="50"/>
    <x v="0"/>
    <n v="91"/>
    <n v="5.1099967959999999"/>
    <n v="5.2728462220000001"/>
    <m/>
    <m/>
    <n v="8"/>
    <n v="399"/>
    <m/>
    <x v="0"/>
  </r>
  <r>
    <d v="1998-04-13T00:00:00"/>
    <x v="0"/>
    <n v="1"/>
    <n v="1"/>
    <x v="21"/>
    <n v="51"/>
    <x v="0"/>
    <n v="80"/>
    <n v="3.75"/>
    <n v="3.902374268"/>
    <m/>
    <n v="1"/>
    <n v="8"/>
    <n v="399"/>
    <m/>
    <x v="0"/>
  </r>
  <r>
    <d v="1998-04-13T00:00:00"/>
    <x v="0"/>
    <n v="1"/>
    <n v="1"/>
    <x v="21"/>
    <n v="52"/>
    <x v="0"/>
    <n v="67"/>
    <n v="1.9799995420000001"/>
    <n v="2.118745804"/>
    <m/>
    <m/>
    <n v="8"/>
    <n v="399"/>
    <m/>
    <x v="0"/>
  </r>
  <r>
    <d v="1998-04-13T00:00:00"/>
    <x v="0"/>
    <n v="1"/>
    <n v="1"/>
    <x v="21"/>
    <n v="53"/>
    <x v="0"/>
    <n v="71"/>
    <n v="2.5599994659999998"/>
    <n v="2.7032108309999998"/>
    <m/>
    <m/>
    <n v="8"/>
    <n v="399"/>
    <m/>
    <x v="0"/>
  </r>
  <r>
    <d v="1998-04-13T00:00:00"/>
    <x v="0"/>
    <n v="1"/>
    <n v="1"/>
    <x v="21"/>
    <n v="54"/>
    <x v="0"/>
    <n v="67"/>
    <n v="2.2099990840000001"/>
    <n v="2.3505153660000002"/>
    <m/>
    <m/>
    <n v="8"/>
    <n v="399"/>
    <m/>
    <x v="0"/>
  </r>
  <r>
    <d v="1998-04-13T00:00:00"/>
    <x v="0"/>
    <n v="1"/>
    <n v="1"/>
    <x v="21"/>
    <n v="55"/>
    <x v="0"/>
    <n v="66"/>
    <n v="1.969999313"/>
    <n v="2.1086673739999999"/>
    <m/>
    <m/>
    <n v="8"/>
    <n v="399"/>
    <m/>
    <x v="0"/>
  </r>
  <r>
    <d v="1998-04-13T00:00:00"/>
    <x v="0"/>
    <n v="1"/>
    <n v="1"/>
    <x v="21"/>
    <n v="56"/>
    <x v="0"/>
    <n v="61"/>
    <n v="1.6799993520000001"/>
    <n v="1.8164358140000001"/>
    <m/>
    <m/>
    <n v="8"/>
    <n v="399"/>
    <m/>
    <x v="0"/>
  </r>
  <r>
    <d v="1998-04-13T00:00:00"/>
    <x v="0"/>
    <n v="1"/>
    <n v="1"/>
    <x v="21"/>
    <n v="57"/>
    <x v="0"/>
    <n v="70"/>
    <n v="2.4499988560000001"/>
    <n v="2.5923633580000001"/>
    <m/>
    <m/>
    <n v="8"/>
    <n v="399"/>
    <m/>
    <x v="0"/>
  </r>
  <r>
    <d v="1998-04-13T00:00:00"/>
    <x v="0"/>
    <n v="1"/>
    <n v="1"/>
    <x v="21"/>
    <n v="58"/>
    <x v="0"/>
    <n v="79"/>
    <n v="3.4199981689999999"/>
    <n v="3.5698337549999999"/>
    <m/>
    <m/>
    <n v="8"/>
    <n v="399"/>
    <m/>
    <x v="0"/>
  </r>
  <r>
    <d v="1998-04-13T00:00:00"/>
    <x v="0"/>
    <n v="1"/>
    <n v="1"/>
    <x v="21"/>
    <n v="59"/>
    <x v="0"/>
    <n v="71"/>
    <n v="2.5"/>
    <n v="2.642749786"/>
    <m/>
    <m/>
    <n v="8"/>
    <n v="399"/>
    <m/>
    <x v="0"/>
  </r>
  <r>
    <d v="1998-04-13T00:00:00"/>
    <x v="0"/>
    <n v="1"/>
    <n v="1"/>
    <x v="21"/>
    <n v="60"/>
    <x v="0"/>
    <n v="82"/>
    <n v="3.9299983979999999"/>
    <n v="4.0837593080000003"/>
    <m/>
    <m/>
    <n v="8"/>
    <n v="399"/>
    <m/>
    <x v="0"/>
  </r>
  <r>
    <d v="1998-04-13T00:00:00"/>
    <x v="0"/>
    <n v="1"/>
    <n v="1"/>
    <x v="21"/>
    <n v="61"/>
    <x v="0"/>
    <n v="75"/>
    <n v="3.0599994659999998"/>
    <n v="3.207061768"/>
    <m/>
    <m/>
    <n v="8"/>
    <n v="399"/>
    <m/>
    <x v="0"/>
  </r>
  <r>
    <d v="1998-04-13T00:00:00"/>
    <x v="0"/>
    <n v="1"/>
    <n v="1"/>
    <x v="21"/>
    <n v="62"/>
    <x v="0"/>
    <n v="78"/>
    <n v="3.4199981689999999"/>
    <n v="3.5698337549999999"/>
    <m/>
    <m/>
    <n v="8"/>
    <n v="399"/>
    <m/>
    <x v="0"/>
  </r>
  <r>
    <d v="1998-04-13T00:00:00"/>
    <x v="0"/>
    <n v="1"/>
    <n v="1"/>
    <x v="21"/>
    <n v="63"/>
    <x v="0"/>
    <n v="73"/>
    <n v="2.4599990840000001"/>
    <n v="2.6024417880000001"/>
    <m/>
    <m/>
    <n v="8"/>
    <n v="399"/>
    <m/>
    <x v="0"/>
  </r>
  <r>
    <d v="1998-04-13T00:00:00"/>
    <x v="0"/>
    <n v="1"/>
    <n v="1"/>
    <x v="21"/>
    <n v="64"/>
    <x v="0"/>
    <n v="74"/>
    <n v="2.9599990840000001"/>
    <n v="3.1062908170000001"/>
    <m/>
    <m/>
    <n v="8"/>
    <n v="399"/>
    <m/>
    <x v="0"/>
  </r>
  <r>
    <d v="1998-04-13T00:00:00"/>
    <x v="0"/>
    <n v="1"/>
    <n v="1"/>
    <x v="21"/>
    <n v="65"/>
    <x v="0"/>
    <n v="65"/>
    <n v="1.759999275"/>
    <n v="1.8970518110000001"/>
    <m/>
    <m/>
    <n v="8"/>
    <n v="399"/>
    <m/>
    <x v="0"/>
  </r>
  <r>
    <d v="1998-04-13T00:00:00"/>
    <x v="0"/>
    <n v="1"/>
    <n v="1"/>
    <x v="21"/>
    <n v="66"/>
    <x v="0"/>
    <n v="72"/>
    <n v="2.2999992370000002"/>
    <n v="2.4412097930000001"/>
    <m/>
    <m/>
    <n v="8"/>
    <n v="399"/>
    <m/>
    <x v="0"/>
  </r>
  <r>
    <d v="1998-04-13T00:00:00"/>
    <x v="0"/>
    <n v="1"/>
    <n v="1"/>
    <x v="21"/>
    <n v="67"/>
    <x v="0"/>
    <n v="84"/>
    <n v="4.25"/>
    <n v="4.4062232970000004"/>
    <m/>
    <m/>
    <n v="8"/>
    <n v="399"/>
    <m/>
    <x v="0"/>
  </r>
  <r>
    <d v="1998-04-13T00:00:00"/>
    <x v="0"/>
    <n v="1"/>
    <n v="1"/>
    <x v="21"/>
    <n v="68"/>
    <x v="0"/>
    <n v="86"/>
    <n v="4.9599990839999997"/>
    <n v="5.1216888430000003"/>
    <m/>
    <m/>
    <n v="8"/>
    <n v="399"/>
    <m/>
    <x v="0"/>
  </r>
  <r>
    <d v="1998-04-13T00:00:00"/>
    <x v="0"/>
    <n v="1"/>
    <n v="1"/>
    <x v="21"/>
    <n v="69"/>
    <x v="0"/>
    <n v="73"/>
    <n v="2.609998703"/>
    <n v="2.7535953520000001"/>
    <m/>
    <m/>
    <n v="8"/>
    <n v="399"/>
    <m/>
    <x v="0"/>
  </r>
  <r>
    <d v="1998-04-13T00:00:00"/>
    <x v="0"/>
    <n v="1"/>
    <n v="1"/>
    <x v="21"/>
    <n v="70"/>
    <x v="0"/>
    <n v="84"/>
    <n v="3.9799995419999998"/>
    <n v="4.1341438290000001"/>
    <m/>
    <m/>
    <n v="8"/>
    <n v="399"/>
    <m/>
    <x v="0"/>
  </r>
  <r>
    <d v="1998-04-13T00:00:00"/>
    <x v="0"/>
    <n v="1"/>
    <n v="1"/>
    <x v="21"/>
    <n v="71"/>
    <x v="0"/>
    <n v="72"/>
    <n v="2.4099998469999999"/>
    <n v="2.5520553590000001"/>
    <m/>
    <m/>
    <n v="8"/>
    <n v="399"/>
    <m/>
    <x v="0"/>
  </r>
  <r>
    <d v="1998-04-13T00:00:00"/>
    <x v="0"/>
    <n v="1"/>
    <n v="1"/>
    <x v="21"/>
    <n v="72"/>
    <x v="0"/>
    <n v="78"/>
    <n v="3.7699985499999999"/>
    <n v="3.9225273129999998"/>
    <m/>
    <m/>
    <n v="8"/>
    <n v="399"/>
    <m/>
    <x v="0"/>
  </r>
  <r>
    <d v="1998-04-14T00:00:00"/>
    <x v="0"/>
    <n v="1"/>
    <n v="1"/>
    <x v="21"/>
    <n v="1"/>
    <x v="0"/>
    <n v="95"/>
    <n v="5.9899978640000002"/>
    <n v="6.1596221919999996"/>
    <m/>
    <m/>
    <n v="8"/>
    <n v="399"/>
    <m/>
    <x v="0"/>
  </r>
  <r>
    <d v="1998-04-14T00:00:00"/>
    <x v="0"/>
    <n v="1"/>
    <n v="1"/>
    <x v="21"/>
    <n v="2"/>
    <x v="0"/>
    <n v="81"/>
    <n v="3.8399982449999999"/>
    <n v="3.9930667880000001"/>
    <m/>
    <m/>
    <n v="8"/>
    <n v="399"/>
    <m/>
    <x v="0"/>
  </r>
  <r>
    <d v="1998-04-14T00:00:00"/>
    <x v="0"/>
    <n v="1"/>
    <n v="1"/>
    <x v="21"/>
    <n v="3"/>
    <x v="0"/>
    <n v="76"/>
    <n v="2.9199981689999999"/>
    <n v="3.0659828189999998"/>
    <m/>
    <m/>
    <n v="8"/>
    <n v="399"/>
    <m/>
    <x v="0"/>
  </r>
  <r>
    <d v="1998-04-14T00:00:00"/>
    <x v="0"/>
    <n v="1"/>
    <n v="1"/>
    <x v="21"/>
    <n v="4"/>
    <x v="0"/>
    <n v="84"/>
    <n v="4.4199981690000003"/>
    <n v="4.5775337220000001"/>
    <m/>
    <m/>
    <n v="8"/>
    <n v="399"/>
    <m/>
    <x v="0"/>
  </r>
  <r>
    <d v="1998-04-14T00:00:00"/>
    <x v="0"/>
    <n v="1"/>
    <n v="1"/>
    <x v="21"/>
    <n v="5"/>
    <x v="0"/>
    <n v="82"/>
    <n v="3.8199996949999999"/>
    <n v="3.9729137419999998"/>
    <m/>
    <m/>
    <n v="8"/>
    <n v="399"/>
    <m/>
    <x v="0"/>
  </r>
  <r>
    <d v="1998-04-14T00:00:00"/>
    <x v="0"/>
    <n v="1"/>
    <n v="1"/>
    <x v="21"/>
    <n v="6"/>
    <x v="0"/>
    <n v="82"/>
    <n v="3.7899990080000001"/>
    <n v="3.9426822659999998"/>
    <m/>
    <m/>
    <n v="8"/>
    <n v="399"/>
    <m/>
    <x v="0"/>
  </r>
  <r>
    <d v="1998-04-14T00:00:00"/>
    <x v="0"/>
    <n v="1"/>
    <n v="1"/>
    <x v="21"/>
    <n v="7"/>
    <x v="0"/>
    <n v="67"/>
    <n v="1.9899997709999999"/>
    <n v="2.128822327"/>
    <m/>
    <m/>
    <n v="8"/>
    <n v="399"/>
    <m/>
    <x v="0"/>
  </r>
  <r>
    <d v="1998-04-14T00:00:00"/>
    <x v="0"/>
    <n v="1"/>
    <n v="1"/>
    <x v="21"/>
    <n v="8"/>
    <x v="0"/>
    <n v="67"/>
    <n v="2.109998703"/>
    <n v="2.2497463230000001"/>
    <m/>
    <m/>
    <n v="8"/>
    <n v="399"/>
    <m/>
    <x v="0"/>
  </r>
  <r>
    <d v="1998-04-14T00:00:00"/>
    <x v="0"/>
    <n v="1"/>
    <n v="1"/>
    <x v="21"/>
    <n v="9"/>
    <x v="0"/>
    <n v="66"/>
    <n v="1.6799993520000001"/>
    <n v="1.8164358140000001"/>
    <m/>
    <m/>
    <n v="8"/>
    <n v="399"/>
    <m/>
    <x v="0"/>
  </r>
  <r>
    <d v="1998-04-14T00:00:00"/>
    <x v="0"/>
    <n v="1"/>
    <n v="1"/>
    <x v="21"/>
    <n v="10"/>
    <x v="0"/>
    <n v="72"/>
    <n v="2.3799991610000002"/>
    <n v="2.5218257899999998"/>
    <m/>
    <m/>
    <n v="8"/>
    <n v="399"/>
    <m/>
    <x v="0"/>
  </r>
  <r>
    <d v="1998-04-14T00:00:00"/>
    <x v="0"/>
    <n v="1"/>
    <n v="1"/>
    <x v="21"/>
    <n v="11"/>
    <x v="0"/>
    <n v="74"/>
    <n v="2.579999924"/>
    <n v="2.7233657839999998"/>
    <m/>
    <m/>
    <n v="8"/>
    <n v="399"/>
    <m/>
    <x v="0"/>
  </r>
  <r>
    <d v="1998-04-14T00:00:00"/>
    <x v="0"/>
    <n v="1"/>
    <n v="1"/>
    <x v="21"/>
    <n v="12"/>
    <x v="0"/>
    <n v="77"/>
    <n v="3.029998779"/>
    <n v="3.176830292"/>
    <m/>
    <m/>
    <n v="8"/>
    <n v="399"/>
    <m/>
    <x v="0"/>
  </r>
  <r>
    <d v="1998-04-14T00:00:00"/>
    <x v="0"/>
    <n v="1"/>
    <n v="1"/>
    <x v="21"/>
    <n v="13"/>
    <x v="0"/>
    <n v="97"/>
    <n v="6.129997253"/>
    <n v="6.300697327"/>
    <m/>
    <m/>
    <n v="8"/>
    <n v="399"/>
    <m/>
    <x v="0"/>
  </r>
  <r>
    <d v="1998-04-14T00:00:00"/>
    <x v="0"/>
    <n v="1"/>
    <n v="1"/>
    <x v="21"/>
    <n v="14"/>
    <x v="0"/>
    <n v="83"/>
    <n v="4.1999969479999999"/>
    <n v="4.3558387759999997"/>
    <m/>
    <m/>
    <n v="8"/>
    <n v="399"/>
    <m/>
    <x v="0"/>
  </r>
  <r>
    <d v="1998-04-14T00:00:00"/>
    <x v="0"/>
    <n v="1"/>
    <n v="1"/>
    <x v="21"/>
    <n v="15"/>
    <x v="0"/>
    <n v="80"/>
    <n v="3.5699996949999999"/>
    <n v="3.7209873199999999"/>
    <m/>
    <m/>
    <n v="8"/>
    <n v="399"/>
    <m/>
    <x v="0"/>
  </r>
  <r>
    <d v="1998-04-14T00:00:00"/>
    <x v="0"/>
    <n v="1"/>
    <n v="1"/>
    <x v="21"/>
    <n v="16"/>
    <x v="0"/>
    <n v="84"/>
    <n v="3.779998779"/>
    <n v="3.9326057429999999"/>
    <m/>
    <m/>
    <n v="8"/>
    <n v="399"/>
    <m/>
    <x v="0"/>
  </r>
  <r>
    <d v="1998-04-14T00:00:00"/>
    <x v="0"/>
    <n v="1"/>
    <n v="1"/>
    <x v="21"/>
    <n v="17"/>
    <x v="0"/>
    <n v="76"/>
    <n v="3.0099983219999999"/>
    <n v="3.156675339"/>
    <m/>
    <m/>
    <n v="8"/>
    <n v="399"/>
    <m/>
    <x v="0"/>
  </r>
  <r>
    <d v="1998-04-14T00:00:00"/>
    <x v="0"/>
    <n v="1"/>
    <n v="1"/>
    <x v="21"/>
    <n v="18"/>
    <x v="0"/>
    <n v="78"/>
    <n v="3.6199989320000001"/>
    <n v="3.7713737489999999"/>
    <m/>
    <m/>
    <n v="8"/>
    <n v="399"/>
    <m/>
    <x v="0"/>
  </r>
  <r>
    <d v="1998-04-14T00:00:00"/>
    <x v="0"/>
    <n v="1"/>
    <n v="1"/>
    <x v="21"/>
    <n v="19"/>
    <x v="0"/>
    <n v="84"/>
    <n v="4.1399993899999998"/>
    <n v="4.2953758239999997"/>
    <m/>
    <m/>
    <n v="8"/>
    <n v="399"/>
    <m/>
    <x v="0"/>
  </r>
  <r>
    <d v="1998-04-14T00:00:00"/>
    <x v="0"/>
    <n v="1"/>
    <n v="1"/>
    <x v="21"/>
    <n v="20"/>
    <x v="0"/>
    <n v="81"/>
    <n v="3.8699989320000001"/>
    <n v="4.0232963560000004"/>
    <m/>
    <m/>
    <n v="8"/>
    <n v="399"/>
    <m/>
    <x v="0"/>
  </r>
  <r>
    <d v="1998-04-14T00:00:00"/>
    <x v="0"/>
    <n v="1"/>
    <n v="1"/>
    <x v="21"/>
    <n v="21"/>
    <x v="0"/>
    <n v="79"/>
    <n v="3.3999996189999999"/>
    <n v="3.5496788019999999"/>
    <m/>
    <m/>
    <n v="8"/>
    <n v="399"/>
    <m/>
    <x v="0"/>
  </r>
  <r>
    <d v="1998-04-14T00:00:00"/>
    <x v="0"/>
    <n v="1"/>
    <n v="1"/>
    <x v="21"/>
    <n v="22"/>
    <x v="0"/>
    <n v="86"/>
    <n v="4.9499969479999999"/>
    <n v="5.1116142269999996"/>
    <m/>
    <m/>
    <n v="8"/>
    <n v="399"/>
    <m/>
    <x v="0"/>
  </r>
  <r>
    <d v="1998-04-14T00:00:00"/>
    <x v="0"/>
    <n v="1"/>
    <n v="1"/>
    <x v="21"/>
    <n v="23"/>
    <x v="0"/>
    <n v="80"/>
    <n v="3.5899982449999999"/>
    <n v="3.7411422729999999"/>
    <m/>
    <m/>
    <n v="8"/>
    <n v="399"/>
    <m/>
    <x v="0"/>
  </r>
  <r>
    <d v="1998-04-14T00:00:00"/>
    <x v="0"/>
    <n v="1"/>
    <n v="1"/>
    <x v="21"/>
    <n v="24"/>
    <x v="0"/>
    <n v="84"/>
    <n v="3.939998627"/>
    <n v="4.0938377380000004"/>
    <m/>
    <m/>
    <n v="8"/>
    <n v="399"/>
    <m/>
    <x v="0"/>
  </r>
  <r>
    <d v="1998-04-14T00:00:00"/>
    <x v="0"/>
    <n v="1"/>
    <n v="1"/>
    <x v="21"/>
    <n v="25"/>
    <x v="0"/>
    <n v="80"/>
    <n v="3.7199993130000002"/>
    <n v="3.872142792"/>
    <m/>
    <m/>
    <n v="8"/>
    <n v="399"/>
    <m/>
    <x v="0"/>
  </r>
  <r>
    <d v="1998-04-14T00:00:00"/>
    <x v="0"/>
    <n v="1"/>
    <n v="1"/>
    <x v="21"/>
    <n v="26"/>
    <x v="0"/>
    <n v="86"/>
    <n v="4.2599983220000004"/>
    <n v="4.4163017269999996"/>
    <m/>
    <m/>
    <n v="8"/>
    <n v="399"/>
    <m/>
    <x v="0"/>
  </r>
  <r>
    <d v="1998-04-14T00:00:00"/>
    <x v="0"/>
    <n v="1"/>
    <n v="1"/>
    <x v="21"/>
    <n v="27"/>
    <x v="0"/>
    <n v="76"/>
    <n v="3.1299991610000002"/>
    <n v="3.2775993350000001"/>
    <m/>
    <m/>
    <n v="8"/>
    <n v="399"/>
    <m/>
    <x v="0"/>
  </r>
  <r>
    <d v="1998-04-14T00:00:00"/>
    <x v="0"/>
    <n v="1"/>
    <n v="1"/>
    <x v="21"/>
    <n v="28"/>
    <x v="0"/>
    <n v="78"/>
    <n v="3.3799991610000002"/>
    <n v="3.529525757"/>
    <m/>
    <m/>
    <n v="8"/>
    <n v="399"/>
    <m/>
    <x v="0"/>
  </r>
  <r>
    <d v="1998-04-14T00:00:00"/>
    <x v="0"/>
    <n v="1"/>
    <n v="1"/>
    <x v="21"/>
    <n v="29"/>
    <x v="0"/>
    <n v="84"/>
    <n v="4.4799995419999998"/>
    <n v="4.6379928589999997"/>
    <m/>
    <m/>
    <n v="8"/>
    <n v="399"/>
    <m/>
    <x v="0"/>
  </r>
  <r>
    <d v="1998-04-14T00:00:00"/>
    <x v="0"/>
    <n v="1"/>
    <n v="1"/>
    <x v="21"/>
    <n v="30"/>
    <x v="0"/>
    <n v="79"/>
    <n v="3.7199993130000002"/>
    <n v="3.872142792"/>
    <m/>
    <m/>
    <n v="8"/>
    <n v="399"/>
    <m/>
    <x v="0"/>
  </r>
  <r>
    <d v="1998-04-14T00:00:00"/>
    <x v="0"/>
    <n v="1"/>
    <n v="1"/>
    <x v="21"/>
    <n v="31"/>
    <x v="0"/>
    <n v="74"/>
    <n v="2.5999984739999999"/>
    <n v="2.7435188290000001"/>
    <m/>
    <m/>
    <n v="8"/>
    <n v="399"/>
    <m/>
    <x v="0"/>
  </r>
  <r>
    <d v="1998-04-14T00:00:00"/>
    <x v="0"/>
    <n v="1"/>
    <n v="1"/>
    <x v="21"/>
    <n v="32"/>
    <x v="0"/>
    <n v="73"/>
    <n v="2.9299983979999999"/>
    <n v="3.0760593410000001"/>
    <m/>
    <m/>
    <n v="8"/>
    <n v="399"/>
    <m/>
    <x v="0"/>
  </r>
  <r>
    <d v="1998-04-14T00:00:00"/>
    <x v="0"/>
    <n v="1"/>
    <n v="1"/>
    <x v="21"/>
    <n v="33"/>
    <x v="0"/>
    <n v="73"/>
    <n v="2.7599983219999999"/>
    <n v="2.9047508240000002"/>
    <m/>
    <m/>
    <n v="8"/>
    <n v="399"/>
    <m/>
    <x v="0"/>
  </r>
  <r>
    <d v="1998-04-14T00:00:00"/>
    <x v="0"/>
    <n v="1"/>
    <n v="1"/>
    <x v="21"/>
    <n v="34"/>
    <x v="0"/>
    <n v="75"/>
    <n v="2.7099990840000001"/>
    <n v="2.8543663019999999"/>
    <m/>
    <m/>
    <n v="8"/>
    <n v="399"/>
    <m/>
    <x v="0"/>
  </r>
  <r>
    <d v="1998-04-14T00:00:00"/>
    <x v="0"/>
    <n v="1"/>
    <n v="1"/>
    <x v="21"/>
    <n v="35"/>
    <x v="0"/>
    <n v="80"/>
    <n v="2.5099983219999999"/>
    <n v="2.6528263089999999"/>
    <m/>
    <m/>
    <n v="8"/>
    <n v="399"/>
    <m/>
    <x v="0"/>
  </r>
  <r>
    <d v="1998-04-14T00:00:00"/>
    <x v="0"/>
    <n v="1"/>
    <n v="1"/>
    <x v="21"/>
    <n v="36"/>
    <x v="0"/>
    <n v="84"/>
    <n v="4.129997253"/>
    <n v="4.2852973939999996"/>
    <m/>
    <m/>
    <n v="8"/>
    <n v="399"/>
    <m/>
    <x v="0"/>
  </r>
  <r>
    <d v="1998-04-14T00:00:00"/>
    <x v="0"/>
    <n v="1"/>
    <n v="1"/>
    <x v="21"/>
    <n v="37"/>
    <x v="0"/>
    <n v="85"/>
    <n v="4.7299995419999998"/>
    <n v="4.8899192810000001"/>
    <m/>
    <m/>
    <n v="8"/>
    <n v="399"/>
    <m/>
    <x v="0"/>
  </r>
  <r>
    <d v="1998-04-14T00:00:00"/>
    <x v="0"/>
    <n v="1"/>
    <n v="1"/>
    <x v="21"/>
    <n v="38"/>
    <x v="0"/>
    <n v="74"/>
    <n v="2.8199996949999999"/>
    <n v="2.9652137760000001"/>
    <m/>
    <m/>
    <n v="8"/>
    <n v="399"/>
    <m/>
    <x v="0"/>
  </r>
  <r>
    <d v="1998-04-14T00:00:00"/>
    <x v="0"/>
    <n v="1"/>
    <n v="1"/>
    <x v="21"/>
    <n v="39"/>
    <x v="0"/>
    <n v="85"/>
    <n v="4.789997101"/>
    <n v="4.950382233"/>
    <m/>
    <m/>
    <n v="8"/>
    <n v="399"/>
    <m/>
    <x v="0"/>
  </r>
  <r>
    <d v="1998-04-14T00:00:00"/>
    <x v="0"/>
    <n v="1"/>
    <n v="1"/>
    <x v="21"/>
    <n v="40"/>
    <x v="0"/>
    <n v="81"/>
    <n v="3.7699985499999999"/>
    <n v="3.9225273129999998"/>
    <m/>
    <m/>
    <n v="8"/>
    <n v="399"/>
    <m/>
    <x v="0"/>
  </r>
  <r>
    <d v="1998-04-14T00:00:00"/>
    <x v="0"/>
    <n v="1"/>
    <n v="1"/>
    <x v="21"/>
    <n v="41"/>
    <x v="0"/>
    <n v="79"/>
    <n v="3.3799991610000002"/>
    <n v="3.529525757"/>
    <m/>
    <m/>
    <n v="8"/>
    <n v="399"/>
    <m/>
    <x v="0"/>
  </r>
  <r>
    <d v="1998-04-14T00:00:00"/>
    <x v="0"/>
    <n v="1"/>
    <n v="1"/>
    <x v="21"/>
    <n v="42"/>
    <x v="0"/>
    <n v="84"/>
    <n v="3.8099994659999998"/>
    <n v="3.9628353120000002"/>
    <m/>
    <m/>
    <n v="8"/>
    <n v="399"/>
    <m/>
    <x v="0"/>
  </r>
  <r>
    <d v="1998-04-14T00:00:00"/>
    <x v="0"/>
    <n v="1"/>
    <n v="1"/>
    <x v="21"/>
    <n v="43"/>
    <x v="0"/>
    <n v="83"/>
    <n v="3.75"/>
    <n v="3.902374268"/>
    <m/>
    <m/>
    <n v="8"/>
    <n v="399"/>
    <m/>
    <x v="0"/>
  </r>
  <r>
    <d v="1998-04-14T00:00:00"/>
    <x v="0"/>
    <n v="1"/>
    <n v="1"/>
    <x v="21"/>
    <n v="44"/>
    <x v="0"/>
    <n v="76"/>
    <n v="3.0699996949999999"/>
    <n v="3.2171382899999998"/>
    <m/>
    <m/>
    <n v="8"/>
    <n v="399"/>
    <m/>
    <x v="0"/>
  </r>
  <r>
    <d v="1998-04-14T00:00:00"/>
    <x v="0"/>
    <n v="1"/>
    <n v="1"/>
    <x v="21"/>
    <n v="45"/>
    <x v="0"/>
    <n v="77"/>
    <n v="3.2599983219999999"/>
    <n v="3.4086017609999999"/>
    <m/>
    <m/>
    <n v="8"/>
    <n v="399"/>
    <m/>
    <x v="0"/>
  </r>
  <r>
    <d v="1998-04-14T00:00:00"/>
    <x v="0"/>
    <n v="1"/>
    <n v="1"/>
    <x v="21"/>
    <n v="46"/>
    <x v="0"/>
    <n v="81"/>
    <n v="3.7999992370000002"/>
    <n v="3.9527587890000002"/>
    <m/>
    <m/>
    <n v="8"/>
    <n v="399"/>
    <m/>
    <x v="0"/>
  </r>
  <r>
    <d v="1998-04-14T00:00:00"/>
    <x v="0"/>
    <n v="1"/>
    <n v="1"/>
    <x v="21"/>
    <n v="47"/>
    <x v="0"/>
    <n v="84"/>
    <n v="3.9099998469999999"/>
    <n v="4.0636062620000004"/>
    <m/>
    <m/>
    <n v="8"/>
    <n v="399"/>
    <m/>
    <x v="0"/>
  </r>
  <r>
    <d v="1998-04-14T00:00:00"/>
    <x v="0"/>
    <n v="1"/>
    <n v="1"/>
    <x v="21"/>
    <n v="48"/>
    <x v="0"/>
    <n v="81"/>
    <n v="3.6199989320000001"/>
    <n v="3.7713737489999999"/>
    <m/>
    <m/>
    <n v="8"/>
    <n v="399"/>
    <m/>
    <x v="0"/>
  </r>
  <r>
    <d v="1998-04-14T00:00:00"/>
    <x v="0"/>
    <n v="1"/>
    <n v="1"/>
    <x v="21"/>
    <n v="49"/>
    <x v="0"/>
    <n v="67"/>
    <n v="1.9499998089999999"/>
    <n v="2.088514328"/>
    <m/>
    <m/>
    <n v="8"/>
    <n v="399"/>
    <m/>
    <x v="0"/>
  </r>
  <r>
    <d v="1998-04-14T00:00:00"/>
    <x v="0"/>
    <n v="1"/>
    <n v="1"/>
    <x v="21"/>
    <n v="50"/>
    <x v="0"/>
    <n v="76"/>
    <n v="3.3399982449999999"/>
    <n v="3.4892177580000001"/>
    <m/>
    <m/>
    <n v="8"/>
    <n v="399"/>
    <m/>
    <x v="0"/>
  </r>
  <r>
    <d v="1998-04-14T00:00:00"/>
    <x v="0"/>
    <n v="1"/>
    <n v="1"/>
    <x v="21"/>
    <n v="51"/>
    <x v="0"/>
    <n v="77"/>
    <n v="3.2699985499999999"/>
    <n v="3.4186782839999998"/>
    <m/>
    <m/>
    <n v="8"/>
    <n v="399"/>
    <m/>
    <x v="0"/>
  </r>
  <r>
    <d v="1998-04-14T00:00:00"/>
    <x v="0"/>
    <n v="1"/>
    <n v="1"/>
    <x v="21"/>
    <n v="52"/>
    <x v="0"/>
    <n v="70"/>
    <n v="2.2999992370000002"/>
    <n v="2.4412097930000001"/>
    <m/>
    <m/>
    <n v="8"/>
    <n v="399"/>
    <m/>
    <x v="0"/>
  </r>
  <r>
    <d v="1998-04-14T00:00:00"/>
    <x v="0"/>
    <n v="1"/>
    <n v="1"/>
    <x v="21"/>
    <n v="53"/>
    <x v="0"/>
    <n v="74"/>
    <n v="2.7099990840000001"/>
    <n v="2.8543663019999999"/>
    <m/>
    <m/>
    <n v="8"/>
    <n v="399"/>
    <m/>
    <x v="0"/>
  </r>
  <r>
    <d v="1998-04-14T00:00:00"/>
    <x v="0"/>
    <n v="1"/>
    <n v="1"/>
    <x v="21"/>
    <n v="54"/>
    <x v="0"/>
    <n v="77"/>
    <n v="3.2099990840000001"/>
    <n v="3.3582153319999999"/>
    <m/>
    <m/>
    <n v="8"/>
    <n v="399"/>
    <m/>
    <x v="0"/>
  </r>
  <r>
    <d v="1998-04-14T00:00:00"/>
    <x v="0"/>
    <n v="1"/>
    <n v="1"/>
    <x v="21"/>
    <n v="55"/>
    <x v="0"/>
    <n v="74"/>
    <n v="2.7299995419999998"/>
    <n v="2.8745193480000002"/>
    <m/>
    <m/>
    <n v="8"/>
    <n v="399"/>
    <m/>
    <x v="0"/>
  </r>
  <r>
    <d v="1998-04-14T00:00:00"/>
    <x v="0"/>
    <n v="1"/>
    <n v="1"/>
    <x v="21"/>
    <n v="56"/>
    <x v="0"/>
    <n v="78"/>
    <n v="3.6299991610000002"/>
    <n v="3.7814502719999998"/>
    <m/>
    <m/>
    <n v="8"/>
    <n v="399"/>
    <m/>
    <x v="0"/>
  </r>
  <r>
    <d v="1998-04-14T00:00:00"/>
    <x v="0"/>
    <n v="1"/>
    <n v="1"/>
    <x v="21"/>
    <n v="57"/>
    <x v="0"/>
    <n v="81"/>
    <n v="3.829999924"/>
    <n v="3.9829902650000002"/>
    <m/>
    <m/>
    <n v="8"/>
    <n v="399"/>
    <m/>
    <x v="0"/>
  </r>
  <r>
    <d v="1998-04-14T00:00:00"/>
    <x v="0"/>
    <n v="1"/>
    <n v="1"/>
    <x v="21"/>
    <n v="58"/>
    <x v="0"/>
    <n v="84"/>
    <n v="4.2599983220000004"/>
    <n v="4.4163017269999996"/>
    <m/>
    <m/>
    <n v="8"/>
    <n v="399"/>
    <m/>
    <x v="0"/>
  </r>
  <r>
    <d v="1998-04-14T00:00:00"/>
    <x v="0"/>
    <n v="1"/>
    <n v="1"/>
    <x v="21"/>
    <n v="59"/>
    <x v="0"/>
    <n v="85"/>
    <n v="4.6999969479999999"/>
    <n v="4.8596878050000001"/>
    <m/>
    <m/>
    <n v="8"/>
    <n v="399"/>
    <m/>
    <x v="0"/>
  </r>
  <r>
    <d v="1998-04-14T00:00:00"/>
    <x v="0"/>
    <n v="1"/>
    <n v="1"/>
    <x v="21"/>
    <n v="60"/>
    <x v="0"/>
    <n v="80"/>
    <n v="3.6199989320000001"/>
    <n v="3.7713737489999999"/>
    <m/>
    <m/>
    <n v="8"/>
    <n v="399"/>
    <m/>
    <x v="0"/>
  </r>
  <r>
    <d v="1998-04-14T00:00:00"/>
    <x v="0"/>
    <n v="1"/>
    <n v="1"/>
    <x v="21"/>
    <n v="61"/>
    <x v="0"/>
    <n v="78"/>
    <n v="2.7599983219999999"/>
    <n v="2.9047508240000002"/>
    <m/>
    <m/>
    <n v="8"/>
    <n v="399"/>
    <m/>
    <x v="0"/>
  </r>
  <r>
    <d v="1998-04-14T00:00:00"/>
    <x v="0"/>
    <n v="1"/>
    <n v="1"/>
    <x v="21"/>
    <n v="62"/>
    <x v="0"/>
    <n v="81"/>
    <n v="3.9499988560000001"/>
    <n v="4.1039123540000002"/>
    <m/>
    <m/>
    <n v="8"/>
    <n v="399"/>
    <m/>
    <x v="0"/>
  </r>
  <r>
    <d v="1998-04-14T00:00:00"/>
    <x v="0"/>
    <n v="1"/>
    <n v="1"/>
    <x v="21"/>
    <n v="63"/>
    <x v="0"/>
    <n v="80"/>
    <n v="3.8199996949999999"/>
    <n v="3.9729137419999998"/>
    <m/>
    <m/>
    <n v="8"/>
    <n v="399"/>
    <m/>
    <x v="0"/>
  </r>
  <r>
    <d v="1998-04-14T00:00:00"/>
    <x v="0"/>
    <n v="1"/>
    <n v="1"/>
    <x v="21"/>
    <n v="64"/>
    <x v="0"/>
    <n v="80"/>
    <n v="3.6999988560000001"/>
    <n v="3.8519897460000001"/>
    <m/>
    <m/>
    <n v="8"/>
    <n v="399"/>
    <m/>
    <x v="0"/>
  </r>
  <r>
    <d v="1998-04-14T00:00:00"/>
    <x v="0"/>
    <n v="1"/>
    <n v="1"/>
    <x v="21"/>
    <n v="65"/>
    <x v="0"/>
    <n v="77"/>
    <n v="3.2699985499999999"/>
    <n v="3.4186782839999998"/>
    <m/>
    <m/>
    <n v="8"/>
    <n v="399"/>
    <m/>
    <x v="0"/>
  </r>
  <r>
    <d v="1998-04-14T00:00:00"/>
    <x v="0"/>
    <n v="1"/>
    <n v="1"/>
    <x v="21"/>
    <n v="66"/>
    <x v="0"/>
    <n v="80"/>
    <n v="3.689998627"/>
    <n v="3.841911316"/>
    <m/>
    <m/>
    <n v="8"/>
    <n v="399"/>
    <m/>
    <x v="0"/>
  </r>
  <r>
    <d v="1998-04-14T00:00:00"/>
    <x v="0"/>
    <n v="1"/>
    <n v="1"/>
    <x v="21"/>
    <n v="67"/>
    <x v="0"/>
    <n v="85"/>
    <n v="4.6399993899999998"/>
    <n v="4.7992248540000002"/>
    <m/>
    <m/>
    <n v="8"/>
    <n v="399"/>
    <m/>
    <x v="0"/>
  </r>
  <r>
    <d v="1998-04-14T00:00:00"/>
    <x v="0"/>
    <n v="1"/>
    <n v="1"/>
    <x v="21"/>
    <n v="68"/>
    <x v="0"/>
    <n v="76"/>
    <n v="3.1799983979999999"/>
    <n v="3.3279857640000001"/>
    <m/>
    <m/>
    <n v="8"/>
    <n v="399"/>
    <m/>
    <x v="0"/>
  </r>
  <r>
    <d v="1998-04-14T00:00:00"/>
    <x v="0"/>
    <n v="1"/>
    <n v="1"/>
    <x v="21"/>
    <n v="69"/>
    <x v="0"/>
    <n v="77"/>
    <n v="3.189998627"/>
    <n v="3.338062286"/>
    <m/>
    <m/>
    <n v="8"/>
    <n v="399"/>
    <m/>
    <x v="0"/>
  </r>
  <r>
    <d v="1998-04-14T00:00:00"/>
    <x v="0"/>
    <n v="1"/>
    <n v="1"/>
    <x v="21"/>
    <n v="70"/>
    <x v="0"/>
    <n v="84"/>
    <n v="3.8999996189999999"/>
    <n v="4.0535278320000003"/>
    <m/>
    <m/>
    <n v="8"/>
    <n v="399"/>
    <m/>
    <x v="0"/>
  </r>
  <r>
    <d v="1998-04-14T00:00:00"/>
    <x v="0"/>
    <n v="1"/>
    <n v="1"/>
    <x v="21"/>
    <n v="71"/>
    <x v="0"/>
    <n v="75"/>
    <n v="2.9599990840000001"/>
    <n v="3.1062908170000001"/>
    <m/>
    <m/>
    <n v="8"/>
    <n v="399"/>
    <m/>
    <x v="0"/>
  </r>
  <r>
    <d v="1998-04-14T00:00:00"/>
    <x v="0"/>
    <n v="1"/>
    <n v="1"/>
    <x v="21"/>
    <n v="72"/>
    <x v="0"/>
    <n v="81"/>
    <n v="3.6499996189999999"/>
    <n v="3.8016033170000001"/>
    <m/>
    <m/>
    <n v="8"/>
    <n v="399"/>
    <m/>
    <x v="0"/>
  </r>
  <r>
    <d v="1998-04-14T00:00:00"/>
    <x v="0"/>
    <n v="1"/>
    <n v="1"/>
    <x v="21"/>
    <n v="73"/>
    <x v="0"/>
    <n v="75"/>
    <n v="3.3099994659999998"/>
    <n v="3.4589862820000001"/>
    <m/>
    <m/>
    <n v="8"/>
    <n v="399"/>
    <m/>
    <x v="0"/>
  </r>
  <r>
    <d v="1998-04-14T00:00:00"/>
    <x v="0"/>
    <n v="1"/>
    <n v="1"/>
    <x v="21"/>
    <n v="74"/>
    <x v="0"/>
    <n v="83"/>
    <n v="4.2299995419999998"/>
    <n v="4.3860702509999996"/>
    <m/>
    <m/>
    <n v="8"/>
    <n v="399"/>
    <m/>
    <x v="0"/>
  </r>
  <r>
    <d v="1998-04-14T00:00:00"/>
    <x v="0"/>
    <n v="1"/>
    <n v="1"/>
    <x v="21"/>
    <n v="75"/>
    <x v="0"/>
    <n v="84"/>
    <n v="4.3499984740000004"/>
    <n v="4.50699234"/>
    <m/>
    <m/>
    <n v="8"/>
    <n v="399"/>
    <m/>
    <x v="0"/>
  </r>
  <r>
    <d v="1998-04-14T00:00:00"/>
    <x v="0"/>
    <n v="1"/>
    <n v="1"/>
    <x v="21"/>
    <n v="76"/>
    <x v="0"/>
    <n v="77"/>
    <n v="3.2999992370000002"/>
    <n v="3.4489097599999998"/>
    <m/>
    <m/>
    <n v="8"/>
    <n v="399"/>
    <m/>
    <x v="0"/>
  </r>
  <r>
    <d v="1998-04-14T00:00:00"/>
    <x v="0"/>
    <n v="1"/>
    <n v="1"/>
    <x v="21"/>
    <n v="77"/>
    <x v="0"/>
    <n v="74"/>
    <n v="2.8899993899999998"/>
    <n v="3.0357513429999998"/>
    <m/>
    <m/>
    <n v="8"/>
    <n v="399"/>
    <m/>
    <x v="0"/>
  </r>
  <r>
    <d v="1998-04-14T00:00:00"/>
    <x v="0"/>
    <n v="1"/>
    <n v="1"/>
    <x v="21"/>
    <n v="78"/>
    <x v="0"/>
    <n v="82"/>
    <n v="3.8799991610000002"/>
    <n v="4.0333747860000004"/>
    <m/>
    <m/>
    <n v="8"/>
    <n v="399"/>
    <m/>
    <x v="0"/>
  </r>
  <r>
    <d v="1998-04-14T00:00:00"/>
    <x v="0"/>
    <n v="1"/>
    <n v="1"/>
    <x v="21"/>
    <n v="79"/>
    <x v="0"/>
    <n v="81"/>
    <n v="3.8499984739999999"/>
    <n v="4.0031433109999996"/>
    <m/>
    <m/>
    <n v="8"/>
    <n v="399"/>
    <m/>
    <x v="0"/>
  </r>
  <r>
    <d v="1998-04-14T00:00:00"/>
    <x v="0"/>
    <n v="1"/>
    <n v="1"/>
    <x v="21"/>
    <n v="80"/>
    <x v="0"/>
    <n v="82"/>
    <n v="4.0799980160000002"/>
    <n v="4.2349128719999998"/>
    <m/>
    <m/>
    <n v="8"/>
    <n v="399"/>
    <m/>
    <x v="0"/>
  </r>
  <r>
    <d v="1998-04-14T00:00:00"/>
    <x v="0"/>
    <n v="1"/>
    <n v="1"/>
    <x v="21"/>
    <n v="81"/>
    <x v="0"/>
    <n v="78"/>
    <n v="3.6699981689999999"/>
    <n v="3.8217582700000001"/>
    <m/>
    <m/>
    <n v="8"/>
    <n v="399"/>
    <m/>
    <x v="0"/>
  </r>
  <r>
    <d v="1998-04-14T00:00:00"/>
    <x v="0"/>
    <n v="1"/>
    <n v="1"/>
    <x v="21"/>
    <n v="82"/>
    <x v="0"/>
    <n v="69"/>
    <n v="2.329999924"/>
    <n v="2.4714393619999999"/>
    <m/>
    <m/>
    <n v="8"/>
    <n v="399"/>
    <m/>
    <x v="0"/>
  </r>
  <r>
    <d v="1998-04-14T00:00:00"/>
    <x v="0"/>
    <n v="1"/>
    <n v="1"/>
    <x v="21"/>
    <n v="83"/>
    <x v="0"/>
    <n v="86"/>
    <n v="4.3899993899999998"/>
    <n v="4.5473022460000001"/>
    <m/>
    <m/>
    <n v="8"/>
    <n v="399"/>
    <m/>
    <x v="0"/>
  </r>
  <r>
    <d v="1998-04-14T00:00:00"/>
    <x v="0"/>
    <n v="1"/>
    <n v="1"/>
    <x v="21"/>
    <n v="84"/>
    <x v="0"/>
    <n v="70"/>
    <n v="2.3799991610000002"/>
    <n v="2.5218257899999998"/>
    <m/>
    <m/>
    <n v="8"/>
    <n v="399"/>
    <m/>
    <x v="0"/>
  </r>
  <r>
    <d v="1998-04-14T00:00:00"/>
    <x v="0"/>
    <n v="1"/>
    <n v="1"/>
    <x v="21"/>
    <n v="85"/>
    <x v="0"/>
    <n v="89"/>
    <n v="5.1999969479999999"/>
    <n v="5.3635368349999997"/>
    <m/>
    <m/>
    <n v="8"/>
    <n v="399"/>
    <m/>
    <x v="0"/>
  </r>
  <r>
    <d v="1998-04-14T00:00:00"/>
    <x v="0"/>
    <n v="1"/>
    <n v="1"/>
    <x v="21"/>
    <n v="86"/>
    <x v="0"/>
    <n v="74"/>
    <n v="2.9499988560000001"/>
    <n v="3.0962142940000001"/>
    <m/>
    <m/>
    <n v="8"/>
    <n v="399"/>
    <m/>
    <x v="0"/>
  </r>
  <r>
    <d v="1998-04-14T00:00:00"/>
    <x v="0"/>
    <n v="1"/>
    <n v="1"/>
    <x v="21"/>
    <n v="87"/>
    <x v="0"/>
    <n v="75"/>
    <n v="3.0099983219999999"/>
    <n v="3.156675339"/>
    <m/>
    <m/>
    <n v="8"/>
    <n v="399"/>
    <m/>
    <x v="0"/>
  </r>
  <r>
    <d v="1998-04-14T00:00:00"/>
    <x v="0"/>
    <n v="1"/>
    <n v="1"/>
    <x v="21"/>
    <n v="88"/>
    <x v="0"/>
    <n v="77"/>
    <n v="3.079999924"/>
    <n v="3.2272148129999998"/>
    <m/>
    <m/>
    <n v="8"/>
    <n v="399"/>
    <m/>
    <x v="0"/>
  </r>
  <r>
    <d v="1998-04-14T00:00:00"/>
    <x v="0"/>
    <n v="1"/>
    <n v="1"/>
    <x v="21"/>
    <n v="89"/>
    <x v="0"/>
    <n v="73"/>
    <n v="2.7899990080000001"/>
    <n v="2.9349823000000002"/>
    <m/>
    <m/>
    <n v="8"/>
    <n v="399"/>
    <m/>
    <x v="0"/>
  </r>
  <r>
    <d v="1998-04-14T00:00:00"/>
    <x v="0"/>
    <n v="1"/>
    <n v="1"/>
    <x v="21"/>
    <n v="90"/>
    <x v="0"/>
    <n v="76"/>
    <n v="3.2299995419999998"/>
    <n v="3.3783702849999999"/>
    <m/>
    <m/>
    <n v="8"/>
    <n v="399"/>
    <m/>
    <x v="0"/>
  </r>
  <r>
    <d v="1998-04-14T00:00:00"/>
    <x v="0"/>
    <n v="1"/>
    <n v="1"/>
    <x v="21"/>
    <n v="91"/>
    <x v="0"/>
    <n v="68"/>
    <n v="2.3399982449999999"/>
    <n v="2.481517792"/>
    <m/>
    <m/>
    <n v="8"/>
    <n v="399"/>
    <m/>
    <x v="0"/>
  </r>
  <r>
    <d v="1998-04-15T00:00:00"/>
    <x v="0"/>
    <n v="1"/>
    <n v="1"/>
    <x v="21"/>
    <n v="1"/>
    <x v="0"/>
    <n v="76"/>
    <n v="3.0399990080000001"/>
    <n v="3.1869068149999999"/>
    <m/>
    <m/>
    <n v="8"/>
    <n v="399"/>
    <m/>
    <x v="0"/>
  </r>
  <r>
    <d v="1998-04-15T00:00:00"/>
    <x v="0"/>
    <n v="1"/>
    <n v="1"/>
    <x v="21"/>
    <n v="2"/>
    <x v="0"/>
    <n v="71"/>
    <n v="2.6799983979999999"/>
    <n v="2.824134827"/>
    <m/>
    <m/>
    <n v="8"/>
    <n v="399"/>
    <m/>
    <x v="0"/>
  </r>
  <r>
    <d v="1998-04-15T00:00:00"/>
    <x v="0"/>
    <n v="1"/>
    <n v="1"/>
    <x v="21"/>
    <n v="3"/>
    <x v="0"/>
    <n v="77"/>
    <n v="3.2199993130000002"/>
    <n v="3.368293762"/>
    <m/>
    <m/>
    <n v="8"/>
    <n v="399"/>
    <m/>
    <x v="0"/>
  </r>
  <r>
    <d v="1998-04-15T00:00:00"/>
    <x v="0"/>
    <n v="1"/>
    <n v="1"/>
    <x v="21"/>
    <n v="4"/>
    <x v="0"/>
    <n v="77"/>
    <n v="3.5499992370000002"/>
    <n v="3.700834274"/>
    <m/>
    <m/>
    <n v="8"/>
    <n v="399"/>
    <m/>
    <x v="0"/>
  </r>
  <r>
    <d v="1998-04-15T00:00:00"/>
    <x v="0"/>
    <n v="1"/>
    <n v="1"/>
    <x v="21"/>
    <n v="5"/>
    <x v="0"/>
    <n v="79"/>
    <n v="4.129997253"/>
    <n v="4.2852973939999996"/>
    <m/>
    <n v="1"/>
    <n v="8"/>
    <n v="399"/>
    <m/>
    <x v="0"/>
  </r>
  <r>
    <d v="1998-04-15T00:00:00"/>
    <x v="0"/>
    <n v="1"/>
    <n v="1"/>
    <x v="21"/>
    <n v="6"/>
    <x v="0"/>
    <n v="72"/>
    <n v="2.8799991610000002"/>
    <n v="3.0256748199999999"/>
    <m/>
    <m/>
    <n v="8"/>
    <n v="399"/>
    <m/>
    <x v="0"/>
  </r>
  <r>
    <d v="1998-04-15T00:00:00"/>
    <x v="0"/>
    <n v="1"/>
    <n v="1"/>
    <x v="21"/>
    <n v="7"/>
    <x v="0"/>
    <n v="70"/>
    <n v="2.6599998469999999"/>
    <n v="2.8039817810000001"/>
    <m/>
    <m/>
    <n v="8"/>
    <n v="399"/>
    <m/>
    <x v="0"/>
  </r>
  <r>
    <d v="1998-04-15T00:00:00"/>
    <x v="0"/>
    <n v="1"/>
    <n v="1"/>
    <x v="21"/>
    <n v="8"/>
    <x v="0"/>
    <n v="67"/>
    <n v="2.2899990080000001"/>
    <n v="2.431131363"/>
    <m/>
    <m/>
    <n v="8"/>
    <n v="399"/>
    <m/>
    <x v="0"/>
  </r>
  <r>
    <d v="1998-04-15T00:00:00"/>
    <x v="0"/>
    <n v="1"/>
    <n v="1"/>
    <x v="21"/>
    <n v="9"/>
    <x v="0"/>
    <n v="82"/>
    <n v="4.2799987789999996"/>
    <n v="4.4364547730000004"/>
    <m/>
    <n v="1"/>
    <n v="8"/>
    <n v="399"/>
    <m/>
    <x v="0"/>
  </r>
  <r>
    <d v="1998-04-15T00:00:00"/>
    <x v="0"/>
    <n v="1"/>
    <n v="1"/>
    <x v="21"/>
    <n v="10"/>
    <x v="0"/>
    <n v="68"/>
    <n v="2.4699993130000002"/>
    <n v="2.6125183110000001"/>
    <m/>
    <m/>
    <n v="8"/>
    <n v="399"/>
    <m/>
    <x v="0"/>
  </r>
  <r>
    <d v="1998-04-15T00:00:00"/>
    <x v="0"/>
    <n v="1"/>
    <n v="1"/>
    <x v="21"/>
    <n v="11"/>
    <x v="0"/>
    <n v="73"/>
    <n v="2.9699993130000002"/>
    <n v="3.11636734"/>
    <m/>
    <m/>
    <n v="8"/>
    <n v="399"/>
    <m/>
    <x v="0"/>
  </r>
  <r>
    <d v="1998-04-15T00:00:00"/>
    <x v="0"/>
    <n v="1"/>
    <n v="1"/>
    <x v="21"/>
    <n v="12"/>
    <x v="0"/>
    <n v="77"/>
    <n v="3.329999924"/>
    <n v="3.479139328"/>
    <m/>
    <m/>
    <n v="8"/>
    <n v="399"/>
    <m/>
    <x v="0"/>
  </r>
  <r>
    <d v="1998-04-15T00:00:00"/>
    <x v="0"/>
    <n v="1"/>
    <n v="1"/>
    <x v="21"/>
    <n v="13"/>
    <x v="0"/>
    <n v="74"/>
    <n v="2.8899993899999998"/>
    <n v="3.0357513429999998"/>
    <m/>
    <m/>
    <n v="8"/>
    <n v="399"/>
    <m/>
    <x v="0"/>
  </r>
  <r>
    <d v="1998-04-15T00:00:00"/>
    <x v="0"/>
    <n v="1"/>
    <n v="1"/>
    <x v="21"/>
    <n v="14"/>
    <x v="0"/>
    <n v="81"/>
    <n v="3.8499984739999999"/>
    <n v="4.0031433109999996"/>
    <m/>
    <n v="1"/>
    <n v="8"/>
    <n v="399"/>
    <m/>
    <x v="0"/>
  </r>
  <r>
    <d v="1998-04-15T00:00:00"/>
    <x v="0"/>
    <n v="1"/>
    <n v="1"/>
    <x v="21"/>
    <n v="15"/>
    <x v="0"/>
    <n v="71"/>
    <n v="2.9899997709999999"/>
    <n v="3.1365222930000001"/>
    <m/>
    <m/>
    <n v="8"/>
    <n v="399"/>
    <m/>
    <x v="0"/>
  </r>
  <r>
    <d v="1998-04-15T00:00:00"/>
    <x v="0"/>
    <n v="1"/>
    <n v="1"/>
    <x v="21"/>
    <n v="16"/>
    <x v="0"/>
    <n v="84"/>
    <n v="4.5099983220000004"/>
    <n v="4.6682243349999997"/>
    <m/>
    <n v="1"/>
    <n v="8"/>
    <n v="399"/>
    <m/>
    <x v="0"/>
  </r>
  <r>
    <d v="1998-04-15T00:00:00"/>
    <x v="0"/>
    <n v="1"/>
    <n v="1"/>
    <x v="21"/>
    <n v="17"/>
    <x v="0"/>
    <n v="75"/>
    <n v="3.4699993130000002"/>
    <n v="3.6202182770000002"/>
    <m/>
    <n v="1"/>
    <n v="8"/>
    <n v="399"/>
    <m/>
    <x v="0"/>
  </r>
  <r>
    <d v="1998-04-15T00:00:00"/>
    <x v="0"/>
    <n v="1"/>
    <n v="1"/>
    <x v="21"/>
    <n v="18"/>
    <x v="0"/>
    <n v="76"/>
    <n v="3.2399997709999999"/>
    <n v="3.3884468079999999"/>
    <m/>
    <m/>
    <n v="8"/>
    <n v="399"/>
    <m/>
    <x v="0"/>
  </r>
  <r>
    <d v="1998-04-15T00:00:00"/>
    <x v="0"/>
    <n v="1"/>
    <n v="1"/>
    <x v="21"/>
    <n v="19"/>
    <x v="0"/>
    <n v="84"/>
    <n v="4.6199989319999997"/>
    <n v="4.7790718080000003"/>
    <m/>
    <n v="1"/>
    <n v="8"/>
    <n v="399"/>
    <m/>
    <x v="0"/>
  </r>
  <r>
    <d v="1998-04-15T00:00:00"/>
    <x v="0"/>
    <n v="1"/>
    <n v="1"/>
    <x v="21"/>
    <n v="20"/>
    <x v="0"/>
    <n v="81"/>
    <n v="3.7599983219999999"/>
    <n v="3.9124507899999998"/>
    <m/>
    <n v="1"/>
    <n v="8"/>
    <n v="399"/>
    <m/>
    <x v="0"/>
  </r>
  <r>
    <d v="1998-04-15T00:00:00"/>
    <x v="0"/>
    <n v="1"/>
    <n v="1"/>
    <x v="21"/>
    <n v="21"/>
    <x v="0"/>
    <n v="84"/>
    <n v="4.9799995419999998"/>
    <n v="5.1418457030000004"/>
    <m/>
    <n v="1"/>
    <n v="8"/>
    <n v="399"/>
    <m/>
    <x v="0"/>
  </r>
  <r>
    <d v="1998-04-15T00:00:00"/>
    <x v="0"/>
    <n v="1"/>
    <n v="1"/>
    <x v="21"/>
    <n v="22"/>
    <x v="0"/>
    <n v="72"/>
    <n v="2.6999988560000001"/>
    <n v="2.84428978"/>
    <m/>
    <m/>
    <n v="8"/>
    <n v="399"/>
    <m/>
    <x v="0"/>
  </r>
  <r>
    <d v="1998-04-15T00:00:00"/>
    <x v="0"/>
    <n v="1"/>
    <n v="1"/>
    <x v="21"/>
    <n v="23"/>
    <x v="0"/>
    <n v="75"/>
    <n v="4.6599998469999999"/>
    <n v="4.8193817140000004"/>
    <m/>
    <m/>
    <n v="8"/>
    <n v="399"/>
    <m/>
    <x v="0"/>
  </r>
  <r>
    <d v="1998-04-15T00:00:00"/>
    <x v="0"/>
    <n v="1"/>
    <n v="1"/>
    <x v="21"/>
    <n v="24"/>
    <x v="0"/>
    <n v="80"/>
    <n v="3.9499988560000001"/>
    <n v="4.1039123540000002"/>
    <m/>
    <m/>
    <n v="8"/>
    <n v="399"/>
    <m/>
    <x v="0"/>
  </r>
  <r>
    <d v="1998-04-15T00:00:00"/>
    <x v="0"/>
    <n v="1"/>
    <n v="1"/>
    <x v="21"/>
    <n v="25"/>
    <x v="0"/>
    <n v="65"/>
    <n v="1.8499994280000001"/>
    <n v="1.987744331"/>
    <m/>
    <m/>
    <n v="8"/>
    <n v="399"/>
    <m/>
    <x v="0"/>
  </r>
  <r>
    <d v="1998-04-15T00:00:00"/>
    <x v="0"/>
    <n v="1"/>
    <n v="1"/>
    <x v="21"/>
    <n v="26"/>
    <x v="0"/>
    <n v="66"/>
    <n v="1.8899993900000001"/>
    <n v="2.0280513760000001"/>
    <m/>
    <m/>
    <n v="8"/>
    <n v="399"/>
    <m/>
    <x v="0"/>
  </r>
  <r>
    <d v="1998-04-15T00:00:00"/>
    <x v="0"/>
    <n v="1"/>
    <n v="1"/>
    <x v="21"/>
    <n v="27"/>
    <x v="0"/>
    <n v="74"/>
    <n v="2.8499984739999999"/>
    <n v="2.9954433439999999"/>
    <m/>
    <m/>
    <n v="8"/>
    <n v="399"/>
    <m/>
    <x v="0"/>
  </r>
  <r>
    <d v="1998-04-15T00:00:00"/>
    <x v="0"/>
    <n v="1"/>
    <n v="1"/>
    <x v="21"/>
    <n v="28"/>
    <x v="0"/>
    <n v="70"/>
    <n v="2.7999992370000002"/>
    <n v="2.9450588230000001"/>
    <m/>
    <m/>
    <n v="8"/>
    <n v="399"/>
    <m/>
    <x v="0"/>
  </r>
  <r>
    <d v="1998-04-15T00:00:00"/>
    <x v="0"/>
    <n v="1"/>
    <n v="1"/>
    <x v="21"/>
    <n v="29"/>
    <x v="0"/>
    <n v="61"/>
    <n v="1.579999924"/>
    <n v="1.7156658170000001"/>
    <m/>
    <m/>
    <n v="8"/>
    <n v="399"/>
    <m/>
    <x v="0"/>
  </r>
  <r>
    <d v="1998-04-15T00:00:00"/>
    <x v="0"/>
    <n v="1"/>
    <n v="1"/>
    <x v="21"/>
    <n v="30"/>
    <x v="0"/>
    <n v="70"/>
    <n v="2.5399990080000001"/>
    <n v="2.6830577849999999"/>
    <m/>
    <m/>
    <n v="8"/>
    <n v="399"/>
    <m/>
    <x v="0"/>
  </r>
  <r>
    <d v="1998-04-15T00:00:00"/>
    <x v="0"/>
    <n v="1"/>
    <n v="1"/>
    <x v="21"/>
    <n v="31"/>
    <x v="0"/>
    <n v="79"/>
    <n v="3.5499992370000002"/>
    <n v="3.700834274"/>
    <m/>
    <m/>
    <n v="8"/>
    <n v="399"/>
    <m/>
    <x v="0"/>
  </r>
  <r>
    <d v="1998-04-15T00:00:00"/>
    <x v="0"/>
    <n v="1"/>
    <n v="1"/>
    <x v="21"/>
    <n v="32"/>
    <x v="0"/>
    <n v="85"/>
    <n v="5.3699989319999997"/>
    <n v="5.5348472600000003"/>
    <m/>
    <m/>
    <n v="8"/>
    <n v="399"/>
    <m/>
    <x v="0"/>
  </r>
  <r>
    <d v="1998-04-15T00:00:00"/>
    <x v="0"/>
    <n v="1"/>
    <n v="1"/>
    <x v="21"/>
    <n v="33"/>
    <x v="0"/>
    <n v="80"/>
    <n v="3.6199989320000001"/>
    <n v="3.7713737489999999"/>
    <m/>
    <m/>
    <n v="8"/>
    <n v="399"/>
    <m/>
    <x v="0"/>
  </r>
  <r>
    <d v="1998-04-15T00:00:00"/>
    <x v="0"/>
    <n v="1"/>
    <n v="1"/>
    <x v="21"/>
    <n v="34"/>
    <x v="0"/>
    <n v="81"/>
    <n v="4.3699989319999997"/>
    <n v="4.5271453859999999"/>
    <m/>
    <n v="1"/>
    <n v="8"/>
    <n v="399"/>
    <m/>
    <x v="0"/>
  </r>
  <r>
    <d v="1998-04-15T00:00:00"/>
    <x v="0"/>
    <n v="1"/>
    <n v="1"/>
    <x v="21"/>
    <n v="35"/>
    <x v="0"/>
    <n v="80"/>
    <n v="3.8399982449999999"/>
    <n v="3.9930667880000001"/>
    <m/>
    <n v="1"/>
    <n v="8"/>
    <n v="399"/>
    <m/>
    <x v="0"/>
  </r>
  <r>
    <d v="1998-04-15T00:00:00"/>
    <x v="0"/>
    <n v="1"/>
    <n v="1"/>
    <x v="21"/>
    <n v="36"/>
    <x v="0"/>
    <n v="70"/>
    <n v="2.359998703"/>
    <n v="2.5016708369999998"/>
    <m/>
    <m/>
    <n v="8"/>
    <n v="399"/>
    <m/>
    <x v="0"/>
  </r>
  <r>
    <d v="1998-04-15T00:00:00"/>
    <x v="0"/>
    <n v="1"/>
    <n v="1"/>
    <x v="21"/>
    <n v="37"/>
    <x v="0"/>
    <n v="88"/>
    <n v="5.129997253"/>
    <n v="5.292999268"/>
    <m/>
    <n v="1"/>
    <n v="8"/>
    <n v="399"/>
    <m/>
    <x v="0"/>
  </r>
  <r>
    <d v="1998-04-15T00:00:00"/>
    <x v="0"/>
    <n v="1"/>
    <n v="1"/>
    <x v="21"/>
    <n v="38"/>
    <x v="0"/>
    <n v="74"/>
    <n v="3.079999924"/>
    <n v="3.2272148129999998"/>
    <m/>
    <m/>
    <n v="8"/>
    <n v="399"/>
    <m/>
    <x v="0"/>
  </r>
  <r>
    <d v="1998-04-15T00:00:00"/>
    <x v="0"/>
    <n v="1"/>
    <n v="1"/>
    <x v="21"/>
    <n v="39"/>
    <x v="0"/>
    <n v="70"/>
    <n v="2.5399990080000001"/>
    <n v="2.6830577849999999"/>
    <m/>
    <m/>
    <n v="8"/>
    <n v="399"/>
    <m/>
    <x v="0"/>
  </r>
  <r>
    <d v="1998-04-15T00:00:00"/>
    <x v="0"/>
    <n v="1"/>
    <n v="1"/>
    <x v="21"/>
    <n v="40"/>
    <x v="0"/>
    <n v="80"/>
    <n v="4.0599975590000001"/>
    <n v="4.214759827"/>
    <m/>
    <n v="1"/>
    <n v="8"/>
    <n v="399"/>
    <m/>
    <x v="0"/>
  </r>
  <r>
    <d v="1998-04-15T00:00:00"/>
    <x v="0"/>
    <n v="1"/>
    <n v="1"/>
    <x v="21"/>
    <n v="41"/>
    <x v="0"/>
    <n v="59"/>
    <n v="1.2699995040000001"/>
    <n v="1.403278351"/>
    <m/>
    <m/>
    <n v="8"/>
    <n v="399"/>
    <m/>
    <x v="0"/>
  </r>
  <r>
    <d v="1998-04-15T00:00:00"/>
    <x v="0"/>
    <n v="1"/>
    <n v="1"/>
    <x v="21"/>
    <n v="42"/>
    <x v="0"/>
    <n v="80"/>
    <n v="4.0299987789999996"/>
    <n v="4.184528351"/>
    <m/>
    <m/>
    <n v="8"/>
    <n v="399"/>
    <m/>
    <x v="0"/>
  </r>
  <r>
    <d v="1998-04-15T00:00:00"/>
    <x v="0"/>
    <n v="1"/>
    <n v="1"/>
    <x v="21"/>
    <n v="43"/>
    <x v="0"/>
    <n v="80"/>
    <n v="3.7699985499999999"/>
    <n v="3.9225273129999998"/>
    <m/>
    <n v="1"/>
    <n v="8"/>
    <n v="399"/>
    <m/>
    <x v="0"/>
  </r>
  <r>
    <d v="1998-04-15T00:00:00"/>
    <x v="0"/>
    <n v="1"/>
    <n v="1"/>
    <x v="21"/>
    <n v="44"/>
    <x v="0"/>
    <n v="79"/>
    <n v="3.7599983219999999"/>
    <n v="3.9124507899999998"/>
    <m/>
    <n v="1"/>
    <n v="8"/>
    <n v="399"/>
    <m/>
    <x v="0"/>
  </r>
  <r>
    <d v="1998-04-15T00:00:00"/>
    <x v="0"/>
    <n v="1"/>
    <n v="1"/>
    <x v="21"/>
    <n v="45"/>
    <x v="0"/>
    <n v="78"/>
    <n v="3.8499984739999999"/>
    <n v="4.0031433109999996"/>
    <m/>
    <n v="1"/>
    <n v="8"/>
    <n v="399"/>
    <m/>
    <x v="0"/>
  </r>
  <r>
    <d v="1998-04-15T00:00:00"/>
    <x v="0"/>
    <n v="1"/>
    <n v="1"/>
    <x v="21"/>
    <n v="46"/>
    <x v="0"/>
    <n v="67"/>
    <n v="2.1499996189999999"/>
    <n v="2.2900543209999999"/>
    <m/>
    <m/>
    <n v="8"/>
    <n v="399"/>
    <m/>
    <x v="0"/>
  </r>
  <r>
    <d v="1998-04-15T00:00:00"/>
    <x v="0"/>
    <n v="1"/>
    <n v="1"/>
    <x v="21"/>
    <n v="47"/>
    <x v="0"/>
    <n v="86"/>
    <n v="4.9499969479999999"/>
    <n v="5.1116142269999996"/>
    <m/>
    <n v="1"/>
    <n v="8"/>
    <n v="399"/>
    <m/>
    <x v="0"/>
  </r>
  <r>
    <d v="1998-04-15T00:00:00"/>
    <x v="0"/>
    <n v="1"/>
    <n v="1"/>
    <x v="21"/>
    <n v="48"/>
    <x v="0"/>
    <n v="77"/>
    <n v="3.5199985499999999"/>
    <n v="3.670602798"/>
    <m/>
    <m/>
    <n v="8"/>
    <n v="399"/>
    <m/>
    <x v="0"/>
  </r>
  <r>
    <d v="1998-04-15T00:00:00"/>
    <x v="0"/>
    <n v="1"/>
    <n v="1"/>
    <x v="21"/>
    <n v="49"/>
    <x v="0"/>
    <n v="85"/>
    <n v="4.9899978640000002"/>
    <n v="5.1519203190000002"/>
    <m/>
    <n v="1"/>
    <n v="8"/>
    <n v="399"/>
    <m/>
    <x v="0"/>
  </r>
  <r>
    <d v="1998-04-15T00:00:00"/>
    <x v="0"/>
    <n v="1"/>
    <n v="1"/>
    <x v="21"/>
    <n v="50"/>
    <x v="0"/>
    <n v="73"/>
    <n v="2.8699989320000001"/>
    <n v="3.0155982969999999"/>
    <m/>
    <m/>
    <n v="8"/>
    <n v="399"/>
    <m/>
    <x v="0"/>
  </r>
  <r>
    <d v="1998-04-15T00:00:00"/>
    <x v="0"/>
    <n v="1"/>
    <n v="1"/>
    <x v="21"/>
    <n v="51"/>
    <x v="0"/>
    <n v="79"/>
    <n v="4.1499977110000001"/>
    <n v="4.3054542539999998"/>
    <m/>
    <m/>
    <n v="8"/>
    <n v="399"/>
    <m/>
    <x v="0"/>
  </r>
  <r>
    <d v="1998-04-15T00:00:00"/>
    <x v="0"/>
    <n v="1"/>
    <n v="1"/>
    <x v="21"/>
    <n v="52"/>
    <x v="0"/>
    <n v="77"/>
    <n v="3.2899990080000001"/>
    <n v="3.4388313290000001"/>
    <m/>
    <m/>
    <n v="8"/>
    <n v="399"/>
    <m/>
    <x v="0"/>
  </r>
  <r>
    <d v="1998-04-15T00:00:00"/>
    <x v="0"/>
    <n v="1"/>
    <n v="1"/>
    <x v="21"/>
    <n v="53"/>
    <x v="0"/>
    <n v="79"/>
    <n v="4"/>
    <n v="4.154296875"/>
    <m/>
    <n v="1"/>
    <n v="8"/>
    <n v="399"/>
    <m/>
    <x v="0"/>
  </r>
  <r>
    <d v="1998-04-15T00:00:00"/>
    <x v="0"/>
    <n v="1"/>
    <n v="1"/>
    <x v="21"/>
    <n v="54"/>
    <x v="0"/>
    <n v="90"/>
    <n v="6.1999969479999999"/>
    <n v="6.3712387079999999"/>
    <m/>
    <n v="1"/>
    <n v="8"/>
    <n v="399"/>
    <m/>
    <x v="0"/>
  </r>
  <r>
    <d v="1998-04-15T00:00:00"/>
    <x v="0"/>
    <n v="1"/>
    <n v="1"/>
    <x v="21"/>
    <n v="55"/>
    <x v="0"/>
    <n v="75"/>
    <n v="3.359998703"/>
    <n v="3.509370804"/>
    <m/>
    <m/>
    <n v="8"/>
    <n v="399"/>
    <m/>
    <x v="0"/>
  </r>
  <r>
    <d v="1998-04-15T00:00:00"/>
    <x v="0"/>
    <n v="1"/>
    <n v="1"/>
    <x v="21"/>
    <n v="56"/>
    <x v="0"/>
    <n v="68"/>
    <n v="2.9799995419999998"/>
    <n v="3.1264457700000001"/>
    <m/>
    <m/>
    <n v="8"/>
    <n v="399"/>
    <m/>
    <x v="0"/>
  </r>
  <r>
    <d v="1998-04-15T00:00:00"/>
    <x v="0"/>
    <n v="1"/>
    <n v="1"/>
    <x v="21"/>
    <n v="57"/>
    <x v="0"/>
    <n v="77"/>
    <n v="3.3999996189999999"/>
    <n v="3.5496788019999999"/>
    <m/>
    <m/>
    <n v="8"/>
    <n v="399"/>
    <m/>
    <x v="0"/>
  </r>
  <r>
    <d v="1998-04-15T00:00:00"/>
    <x v="0"/>
    <n v="1"/>
    <n v="1"/>
    <x v="21"/>
    <n v="58"/>
    <x v="0"/>
    <n v="65"/>
    <n v="2.0099983219999999"/>
    <n v="2.1489753720000002"/>
    <m/>
    <m/>
    <n v="8"/>
    <n v="399"/>
    <m/>
    <x v="0"/>
  </r>
  <r>
    <d v="1998-04-15T00:00:00"/>
    <x v="0"/>
    <n v="1"/>
    <n v="1"/>
    <x v="21"/>
    <n v="59"/>
    <x v="0"/>
    <n v="78"/>
    <n v="3.579999924"/>
    <n v="3.73106575"/>
    <m/>
    <n v="1"/>
    <n v="8"/>
    <n v="399"/>
    <m/>
    <x v="0"/>
  </r>
  <r>
    <d v="1998-04-15T00:00:00"/>
    <x v="0"/>
    <n v="1"/>
    <n v="1"/>
    <x v="21"/>
    <n v="60"/>
    <x v="0"/>
    <n v="80"/>
    <n v="4.039997101"/>
    <n v="4.1946067810000001"/>
    <m/>
    <n v="1"/>
    <n v="8"/>
    <n v="399"/>
    <m/>
    <x v="0"/>
  </r>
  <r>
    <d v="1998-04-15T00:00:00"/>
    <x v="0"/>
    <n v="1"/>
    <n v="1"/>
    <x v="21"/>
    <n v="61"/>
    <x v="0"/>
    <n v="99"/>
    <n v="7.1799964899999997"/>
    <n v="7.3587837220000001"/>
    <m/>
    <n v="1"/>
    <n v="8"/>
    <n v="399"/>
    <m/>
    <x v="0"/>
  </r>
  <r>
    <d v="1998-04-15T00:00:00"/>
    <x v="0"/>
    <n v="1"/>
    <n v="1"/>
    <x v="21"/>
    <n v="62"/>
    <x v="0"/>
    <n v="82"/>
    <n v="4.2699966429999998"/>
    <n v="4.4263763430000003"/>
    <m/>
    <n v="1"/>
    <n v="8"/>
    <n v="399"/>
    <m/>
    <x v="0"/>
  </r>
  <r>
    <d v="1998-04-15T00:00:00"/>
    <x v="0"/>
    <n v="1"/>
    <n v="1"/>
    <x v="21"/>
    <n v="63"/>
    <x v="0"/>
    <n v="72"/>
    <n v="2.7899990080000001"/>
    <n v="2.9349823000000002"/>
    <m/>
    <m/>
    <n v="8"/>
    <n v="399"/>
    <m/>
    <x v="0"/>
  </r>
  <r>
    <d v="1998-04-15T00:00:00"/>
    <x v="0"/>
    <n v="1"/>
    <n v="1"/>
    <x v="21"/>
    <n v="64"/>
    <x v="0"/>
    <n v="72"/>
    <n v="2.8199996949999999"/>
    <n v="2.9652137760000001"/>
    <m/>
    <m/>
    <n v="8"/>
    <n v="399"/>
    <m/>
    <x v="0"/>
  </r>
  <r>
    <d v="1998-04-15T00:00:00"/>
    <x v="0"/>
    <n v="1"/>
    <n v="1"/>
    <x v="21"/>
    <n v="65"/>
    <x v="0"/>
    <n v="84"/>
    <n v="5.1799964899999997"/>
    <n v="5.3433837889999998"/>
    <m/>
    <m/>
    <n v="8"/>
    <n v="399"/>
    <m/>
    <x v="0"/>
  </r>
  <r>
    <d v="1998-04-15T00:00:00"/>
    <x v="0"/>
    <n v="1"/>
    <n v="1"/>
    <x v="21"/>
    <n v="66"/>
    <x v="0"/>
    <n v="76"/>
    <n v="3.439998627"/>
    <n v="3.5899868009999998"/>
    <m/>
    <m/>
    <n v="8"/>
    <n v="399"/>
    <m/>
    <x v="0"/>
  </r>
  <r>
    <d v="1998-04-15T00:00:00"/>
    <x v="0"/>
    <n v="1"/>
    <n v="1"/>
    <x v="21"/>
    <n v="67"/>
    <x v="0"/>
    <n v="72"/>
    <n v="3"/>
    <n v="3.146598816"/>
    <m/>
    <m/>
    <n v="8"/>
    <n v="399"/>
    <m/>
    <x v="0"/>
  </r>
  <r>
    <d v="1998-04-15T00:00:00"/>
    <x v="0"/>
    <n v="1"/>
    <n v="1"/>
    <x v="21"/>
    <n v="68"/>
    <x v="0"/>
    <n v="79"/>
    <n v="4.0299987789999996"/>
    <n v="4.184528351"/>
    <m/>
    <n v="1"/>
    <n v="8"/>
    <n v="399"/>
    <m/>
    <x v="0"/>
  </r>
  <r>
    <d v="1998-04-15T00:00:00"/>
    <x v="0"/>
    <n v="1"/>
    <n v="1"/>
    <x v="21"/>
    <n v="69"/>
    <x v="0"/>
    <n v="77"/>
    <n v="3.6199989320000001"/>
    <n v="3.7713737489999999"/>
    <m/>
    <n v="1"/>
    <n v="8"/>
    <n v="399"/>
    <m/>
    <x v="0"/>
  </r>
  <r>
    <d v="1998-04-15T00:00:00"/>
    <x v="0"/>
    <n v="1"/>
    <n v="1"/>
    <x v="21"/>
    <n v="70"/>
    <x v="0"/>
    <n v="73"/>
    <n v="3.1499996189999999"/>
    <n v="3.2977542880000001"/>
    <m/>
    <m/>
    <n v="8"/>
    <n v="399"/>
    <m/>
    <x v="0"/>
  </r>
  <r>
    <d v="1998-04-15T00:00:00"/>
    <x v="0"/>
    <n v="1"/>
    <n v="1"/>
    <x v="21"/>
    <n v="71"/>
    <x v="0"/>
    <n v="80"/>
    <n v="4.0899963379999997"/>
    <n v="4.2449913019999999"/>
    <m/>
    <n v="1"/>
    <n v="8"/>
    <n v="399"/>
    <m/>
    <x v="0"/>
  </r>
  <r>
    <d v="1998-04-15T00:00:00"/>
    <x v="0"/>
    <n v="1"/>
    <n v="1"/>
    <x v="21"/>
    <n v="72"/>
    <x v="0"/>
    <n v="65"/>
    <n v="2.0599994659999998"/>
    <n v="2.1993618009999998"/>
    <m/>
    <m/>
    <n v="8"/>
    <n v="399"/>
    <m/>
    <x v="0"/>
  </r>
  <r>
    <d v="1998-04-15T00:00:00"/>
    <x v="0"/>
    <n v="1"/>
    <n v="1"/>
    <x v="21"/>
    <n v="73"/>
    <x v="0"/>
    <n v="79"/>
    <n v="4.1799964899999997"/>
    <n v="4.3356857299999998"/>
    <m/>
    <n v="1"/>
    <n v="8"/>
    <n v="399"/>
    <m/>
    <x v="0"/>
  </r>
  <r>
    <d v="1998-04-15T00:00:00"/>
    <x v="0"/>
    <n v="1"/>
    <n v="1"/>
    <x v="21"/>
    <n v="74"/>
    <x v="0"/>
    <n v="80"/>
    <n v="3.8699989320000001"/>
    <n v="4.0232963560000004"/>
    <m/>
    <n v="1"/>
    <n v="8"/>
    <n v="399"/>
    <m/>
    <x v="0"/>
  </r>
  <r>
    <d v="1998-04-15T00:00:00"/>
    <x v="0"/>
    <n v="1"/>
    <n v="1"/>
    <x v="21"/>
    <n v="75"/>
    <x v="0"/>
    <n v="75"/>
    <n v="3.279998779"/>
    <n v="3.4287548069999998"/>
    <m/>
    <m/>
    <n v="8"/>
    <n v="399"/>
    <m/>
    <x v="0"/>
  </r>
  <r>
    <d v="1998-04-15T00:00:00"/>
    <x v="0"/>
    <n v="1"/>
    <n v="1"/>
    <x v="21"/>
    <n v="76"/>
    <x v="0"/>
    <n v="76"/>
    <n v="3.4599990840000001"/>
    <n v="3.6101417539999998"/>
    <m/>
    <m/>
    <n v="8"/>
    <n v="399"/>
    <m/>
    <x v="0"/>
  </r>
  <r>
    <d v="1998-04-15T00:00:00"/>
    <x v="0"/>
    <n v="1"/>
    <n v="1"/>
    <x v="21"/>
    <n v="77"/>
    <x v="0"/>
    <n v="67"/>
    <n v="2.2699985499999999"/>
    <n v="2.4109783170000001"/>
    <m/>
    <m/>
    <n v="8"/>
    <n v="399"/>
    <m/>
    <x v="0"/>
  </r>
  <r>
    <d v="1998-04-15T00:00:00"/>
    <x v="0"/>
    <n v="1"/>
    <n v="1"/>
    <x v="21"/>
    <n v="78"/>
    <x v="0"/>
    <n v="80"/>
    <n v="4.0299987789999996"/>
    <n v="4.184528351"/>
    <m/>
    <n v="1"/>
    <n v="8"/>
    <n v="399"/>
    <m/>
    <x v="0"/>
  </r>
  <r>
    <d v="1998-04-15T00:00:00"/>
    <x v="0"/>
    <n v="1"/>
    <n v="1"/>
    <x v="21"/>
    <n v="79"/>
    <x v="0"/>
    <n v="79"/>
    <n v="4.2299995419999998"/>
    <n v="4.3860702509999996"/>
    <m/>
    <m/>
    <n v="8"/>
    <n v="399"/>
    <m/>
    <x v="0"/>
  </r>
  <r>
    <d v="1998-04-15T00:00:00"/>
    <x v="0"/>
    <n v="1"/>
    <n v="1"/>
    <x v="21"/>
    <n v="80"/>
    <x v="0"/>
    <n v="63"/>
    <n v="1.8999996189999999"/>
    <n v="2.0381298069999998"/>
    <m/>
    <m/>
    <n v="8"/>
    <n v="399"/>
    <m/>
    <x v="0"/>
  </r>
  <r>
    <d v="1998-04-15T00:00:00"/>
    <x v="0"/>
    <n v="1"/>
    <n v="1"/>
    <x v="21"/>
    <n v="81"/>
    <x v="0"/>
    <n v="90"/>
    <n v="5.8199996949999999"/>
    <n v="5.988311768"/>
    <m/>
    <n v="1"/>
    <n v="8"/>
    <n v="399"/>
    <m/>
    <x v="0"/>
  </r>
  <r>
    <d v="1998-04-15T00:00:00"/>
    <x v="0"/>
    <n v="1"/>
    <n v="1"/>
    <x v="21"/>
    <n v="82"/>
    <x v="0"/>
    <n v="76"/>
    <n v="3.4599990840000001"/>
    <n v="3.6101417539999998"/>
    <m/>
    <m/>
    <n v="8"/>
    <n v="399"/>
    <m/>
    <x v="0"/>
  </r>
  <r>
    <d v="1998-04-15T00:00:00"/>
    <x v="0"/>
    <n v="1"/>
    <n v="1"/>
    <x v="21"/>
    <n v="83"/>
    <x v="0"/>
    <n v="75"/>
    <n v="3.189998627"/>
    <n v="3.338062286"/>
    <m/>
    <m/>
    <n v="8"/>
    <n v="399"/>
    <m/>
    <x v="0"/>
  </r>
  <r>
    <d v="1998-04-15T00:00:00"/>
    <x v="0"/>
    <n v="1"/>
    <n v="1"/>
    <x v="21"/>
    <n v="84"/>
    <x v="0"/>
    <n v="76"/>
    <n v="3.5899982449999999"/>
    <n v="3.7411422729999999"/>
    <m/>
    <m/>
    <n v="8"/>
    <n v="399"/>
    <m/>
    <x v="0"/>
  </r>
  <r>
    <d v="1998-04-15T00:00:00"/>
    <x v="0"/>
    <n v="1"/>
    <n v="1"/>
    <x v="21"/>
    <n v="85"/>
    <x v="0"/>
    <n v="77"/>
    <n v="3.779998779"/>
    <n v="3.9326057429999999"/>
    <m/>
    <n v="1"/>
    <n v="8"/>
    <n v="399"/>
    <m/>
    <x v="0"/>
  </r>
  <r>
    <d v="1998-04-15T00:00:00"/>
    <x v="0"/>
    <n v="1"/>
    <n v="1"/>
    <x v="21"/>
    <n v="86"/>
    <x v="0"/>
    <n v="72"/>
    <n v="2.9899997709999999"/>
    <n v="3.1365222930000001"/>
    <m/>
    <m/>
    <n v="8"/>
    <n v="399"/>
    <m/>
    <x v="0"/>
  </r>
  <r>
    <d v="1998-04-15T00:00:00"/>
    <x v="0"/>
    <n v="1"/>
    <n v="1"/>
    <x v="21"/>
    <n v="87"/>
    <x v="0"/>
    <n v="80"/>
    <n v="4.0299987789999996"/>
    <n v="4.184528351"/>
    <m/>
    <n v="1"/>
    <n v="8"/>
    <n v="399"/>
    <m/>
    <x v="0"/>
  </r>
  <r>
    <d v="1998-04-15T00:00:00"/>
    <x v="0"/>
    <n v="1"/>
    <n v="1"/>
    <x v="21"/>
    <n v="88"/>
    <x v="0"/>
    <n v="79"/>
    <n v="3.9799995419999998"/>
    <n v="4.1341438290000001"/>
    <m/>
    <n v="1"/>
    <n v="8"/>
    <n v="399"/>
    <m/>
    <x v="0"/>
  </r>
  <r>
    <d v="1998-04-15T00:00:00"/>
    <x v="0"/>
    <n v="1"/>
    <n v="1"/>
    <x v="21"/>
    <n v="89"/>
    <x v="0"/>
    <n v="72"/>
    <n v="2.529998779"/>
    <n v="2.6729793549999998"/>
    <m/>
    <m/>
    <n v="8"/>
    <n v="399"/>
    <m/>
    <x v="0"/>
  </r>
  <r>
    <d v="1998-04-15T00:00:00"/>
    <x v="0"/>
    <n v="1"/>
    <n v="1"/>
    <x v="21"/>
    <n v="90"/>
    <x v="0"/>
    <n v="80"/>
    <n v="3.8399982449999999"/>
    <n v="3.9930667880000001"/>
    <m/>
    <n v="1"/>
    <n v="8"/>
    <n v="399"/>
    <m/>
    <x v="0"/>
  </r>
  <r>
    <d v="1998-04-15T00:00:00"/>
    <x v="0"/>
    <n v="1"/>
    <n v="1"/>
    <x v="21"/>
    <n v="91"/>
    <x v="0"/>
    <n v="80"/>
    <n v="3.9899997709999999"/>
    <n v="4.1442222600000003"/>
    <m/>
    <m/>
    <n v="8"/>
    <n v="399"/>
    <m/>
    <x v="0"/>
  </r>
  <r>
    <d v="1998-04-15T00:00:00"/>
    <x v="0"/>
    <n v="1"/>
    <n v="1"/>
    <x v="21"/>
    <n v="92"/>
    <x v="0"/>
    <n v="69"/>
    <n v="2.6999988560000001"/>
    <n v="2.84428978"/>
    <m/>
    <m/>
    <n v="8"/>
    <n v="399"/>
    <m/>
    <x v="0"/>
  </r>
  <r>
    <d v="1998-04-15T00:00:00"/>
    <x v="0"/>
    <n v="1"/>
    <n v="1"/>
    <x v="21"/>
    <n v="93"/>
    <x v="0"/>
    <n v="82"/>
    <n v="4.2199974060000001"/>
    <n v="4.3759918210000004"/>
    <m/>
    <n v="1"/>
    <n v="8"/>
    <n v="399"/>
    <m/>
    <x v="0"/>
  </r>
  <r>
    <d v="1998-04-15T00:00:00"/>
    <x v="0"/>
    <n v="1"/>
    <n v="1"/>
    <x v="21"/>
    <n v="94"/>
    <x v="0"/>
    <n v="80"/>
    <n v="3.8399982449999999"/>
    <n v="3.9930667880000001"/>
    <m/>
    <n v="1"/>
    <n v="8"/>
    <n v="399"/>
    <m/>
    <x v="0"/>
  </r>
  <r>
    <d v="1998-04-15T00:00:00"/>
    <x v="0"/>
    <n v="1"/>
    <n v="1"/>
    <x v="21"/>
    <n v="95"/>
    <x v="0"/>
    <n v="84"/>
    <n v="5.2699966429999998"/>
    <n v="5.4340782169999997"/>
    <m/>
    <n v="1"/>
    <n v="8"/>
    <n v="399"/>
    <m/>
    <x v="0"/>
  </r>
  <r>
    <d v="1998-04-15T00:00:00"/>
    <x v="0"/>
    <n v="1"/>
    <n v="1"/>
    <x v="21"/>
    <n v="96"/>
    <x v="0"/>
    <n v="77"/>
    <n v="3.8399982449999999"/>
    <n v="3.9930667880000001"/>
    <m/>
    <m/>
    <n v="8"/>
    <n v="399"/>
    <m/>
    <x v="0"/>
  </r>
  <r>
    <d v="1998-04-15T00:00:00"/>
    <x v="0"/>
    <n v="1"/>
    <n v="1"/>
    <x v="21"/>
    <n v="97"/>
    <x v="0"/>
    <n v="69"/>
    <n v="2.6699981689999999"/>
    <n v="2.814058304"/>
    <m/>
    <m/>
    <n v="8"/>
    <n v="399"/>
    <m/>
    <x v="0"/>
  </r>
  <r>
    <d v="1998-04-15T00:00:00"/>
    <x v="0"/>
    <n v="1"/>
    <n v="1"/>
    <x v="21"/>
    <n v="98"/>
    <x v="0"/>
    <n v="84"/>
    <n v="4.9699974060000001"/>
    <n v="5.1317672730000004"/>
    <m/>
    <n v="1"/>
    <n v="8"/>
    <n v="399"/>
    <m/>
    <x v="0"/>
  </r>
  <r>
    <d v="1998-04-15T00:00:00"/>
    <x v="0"/>
    <n v="1"/>
    <n v="1"/>
    <x v="21"/>
    <n v="99"/>
    <x v="0"/>
    <n v="68"/>
    <n v="2.4599990840000001"/>
    <n v="2.6024417880000001"/>
    <m/>
    <m/>
    <n v="8"/>
    <n v="399"/>
    <m/>
    <x v="0"/>
  </r>
  <r>
    <d v="1998-04-15T00:00:00"/>
    <x v="0"/>
    <n v="1"/>
    <n v="1"/>
    <x v="21"/>
    <n v="100"/>
    <x v="0"/>
    <n v="71"/>
    <n v="2.779998779"/>
    <n v="2.9249057770000002"/>
    <m/>
    <m/>
    <n v="8"/>
    <n v="399"/>
    <m/>
    <x v="0"/>
  </r>
  <r>
    <d v="1998-04-15T00:00:00"/>
    <x v="0"/>
    <n v="1"/>
    <n v="1"/>
    <x v="21"/>
    <n v="101"/>
    <x v="0"/>
    <n v="93"/>
    <n v="7.5"/>
    <n v="7.6812477110000001"/>
    <m/>
    <n v="1"/>
    <n v="8"/>
    <n v="399"/>
    <m/>
    <x v="0"/>
  </r>
  <r>
    <d v="1998-04-15T00:00:00"/>
    <x v="0"/>
    <n v="1"/>
    <n v="1"/>
    <x v="21"/>
    <n v="102"/>
    <x v="0"/>
    <n v="78"/>
    <n v="3.8499984739999999"/>
    <n v="4.0031433109999996"/>
    <m/>
    <m/>
    <n v="8"/>
    <n v="399"/>
    <m/>
    <x v="0"/>
  </r>
  <r>
    <d v="1998-04-15T00:00:00"/>
    <x v="0"/>
    <n v="1"/>
    <n v="1"/>
    <x v="21"/>
    <n v="103"/>
    <x v="0"/>
    <n v="74"/>
    <n v="3.1599998469999999"/>
    <n v="3.3078308110000001"/>
    <m/>
    <m/>
    <n v="8"/>
    <n v="399"/>
    <m/>
    <x v="0"/>
  </r>
  <r>
    <d v="1998-04-15T00:00:00"/>
    <x v="0"/>
    <n v="1"/>
    <n v="1"/>
    <x v="21"/>
    <n v="104"/>
    <x v="0"/>
    <n v="91"/>
    <n v="6.039997101"/>
    <n v="6.2100067140000004"/>
    <m/>
    <n v="1"/>
    <n v="8"/>
    <n v="399"/>
    <m/>
    <x v="0"/>
  </r>
  <r>
    <d v="1998-04-15T00:00:00"/>
    <x v="0"/>
    <n v="1"/>
    <n v="1"/>
    <x v="21"/>
    <n v="105"/>
    <x v="0"/>
    <n v="65"/>
    <n v="2.0099983219999999"/>
    <n v="2.1489753720000002"/>
    <m/>
    <m/>
    <n v="8"/>
    <n v="399"/>
    <m/>
    <x v="0"/>
  </r>
  <r>
    <d v="1998-04-15T00:00:00"/>
    <x v="0"/>
    <n v="1"/>
    <n v="1"/>
    <x v="21"/>
    <n v="106"/>
    <x v="0"/>
    <n v="81"/>
    <n v="3.9199981689999999"/>
    <n v="4.0736808780000002"/>
    <m/>
    <n v="1"/>
    <n v="8"/>
    <n v="399"/>
    <m/>
    <x v="0"/>
  </r>
  <r>
    <d v="1998-04-15T00:00:00"/>
    <x v="0"/>
    <n v="1"/>
    <n v="1"/>
    <x v="21"/>
    <n v="107"/>
    <x v="0"/>
    <n v="82"/>
    <n v="4.289997101"/>
    <n v="4.4465293880000001"/>
    <m/>
    <n v="1"/>
    <n v="8"/>
    <n v="399"/>
    <m/>
    <x v="0"/>
  </r>
  <r>
    <d v="1998-04-15T00:00:00"/>
    <x v="0"/>
    <n v="1"/>
    <n v="1"/>
    <x v="21"/>
    <n v="108"/>
    <x v="0"/>
    <n v="67"/>
    <n v="2.5599994659999998"/>
    <n v="2.7032108309999998"/>
    <m/>
    <m/>
    <n v="8"/>
    <n v="399"/>
    <m/>
    <x v="0"/>
  </r>
  <r>
    <d v="1998-04-15T00:00:00"/>
    <x v="0"/>
    <n v="1"/>
    <n v="1"/>
    <x v="21"/>
    <n v="109"/>
    <x v="0"/>
    <n v="61"/>
    <n v="1.669999123"/>
    <n v="1.806358337"/>
    <m/>
    <m/>
    <n v="8"/>
    <n v="399"/>
    <m/>
    <x v="0"/>
  </r>
  <r>
    <d v="1998-04-15T00:00:00"/>
    <x v="0"/>
    <n v="1"/>
    <n v="1"/>
    <x v="21"/>
    <n v="110"/>
    <x v="0"/>
    <n v="73"/>
    <n v="3.2199993130000002"/>
    <n v="3.368293762"/>
    <m/>
    <n v="1"/>
    <n v="8"/>
    <n v="399"/>
    <m/>
    <x v="0"/>
  </r>
  <r>
    <d v="1998-04-18T00:00:00"/>
    <x v="0"/>
    <n v="1"/>
    <n v="1"/>
    <x v="21"/>
    <n v="1"/>
    <x v="0"/>
    <n v="80"/>
    <n v="3.609998703"/>
    <n v="3.7612953189999998"/>
    <m/>
    <n v="1"/>
    <n v="8"/>
    <n v="399"/>
    <m/>
    <x v="0"/>
  </r>
  <r>
    <d v="1998-04-18T00:00:00"/>
    <x v="0"/>
    <n v="1"/>
    <n v="1"/>
    <x v="21"/>
    <n v="2"/>
    <x v="0"/>
    <n v="65"/>
    <n v="1.9799995420000001"/>
    <n v="2.118745804"/>
    <m/>
    <m/>
    <n v="8"/>
    <n v="399"/>
    <m/>
    <x v="0"/>
  </r>
  <r>
    <d v="1998-04-18T00:00:00"/>
    <x v="0"/>
    <n v="1"/>
    <n v="1"/>
    <x v="21"/>
    <n v="3"/>
    <x v="0"/>
    <n v="67"/>
    <n v="2.1499996189999999"/>
    <n v="2.2900543209999999"/>
    <m/>
    <m/>
    <n v="8"/>
    <n v="399"/>
    <m/>
    <x v="0"/>
  </r>
  <r>
    <d v="1998-04-18T00:00:00"/>
    <x v="0"/>
    <n v="1"/>
    <n v="1"/>
    <x v="21"/>
    <n v="4"/>
    <x v="0"/>
    <n v="81"/>
    <n v="4.1999969479999999"/>
    <n v="4.3558387759999997"/>
    <m/>
    <n v="1"/>
    <n v="8"/>
    <n v="399"/>
    <m/>
    <x v="0"/>
  </r>
  <r>
    <d v="1998-04-18T00:00:00"/>
    <x v="0"/>
    <n v="1"/>
    <n v="1"/>
    <x v="21"/>
    <n v="5"/>
    <x v="0"/>
    <n v="82"/>
    <n v="4.0299987789999996"/>
    <n v="4.184528351"/>
    <m/>
    <n v="1"/>
    <n v="8"/>
    <n v="399"/>
    <m/>
    <x v="0"/>
  </r>
  <r>
    <d v="1998-04-18T00:00:00"/>
    <x v="0"/>
    <n v="1"/>
    <n v="1"/>
    <x v="21"/>
    <n v="6"/>
    <x v="0"/>
    <n v="66"/>
    <n v="1.719999313"/>
    <n v="1.856743813"/>
    <m/>
    <m/>
    <n v="8"/>
    <n v="399"/>
    <m/>
    <x v="0"/>
  </r>
  <r>
    <d v="1998-04-18T00:00:00"/>
    <x v="0"/>
    <n v="1"/>
    <n v="1"/>
    <x v="21"/>
    <n v="7"/>
    <x v="0"/>
    <n v="73"/>
    <n v="2.8499984739999999"/>
    <n v="2.9954433439999999"/>
    <m/>
    <n v="1"/>
    <n v="8"/>
    <n v="399"/>
    <m/>
    <x v="0"/>
  </r>
  <r>
    <d v="1998-04-18T00:00:00"/>
    <x v="0"/>
    <n v="1"/>
    <n v="1"/>
    <x v="21"/>
    <n v="8"/>
    <x v="0"/>
    <n v="82"/>
    <n v="4.1399993899999998"/>
    <n v="4.2953758239999997"/>
    <m/>
    <n v="1"/>
    <n v="8"/>
    <n v="399"/>
    <m/>
    <x v="0"/>
  </r>
  <r>
    <d v="1998-04-18T00:00:00"/>
    <x v="0"/>
    <n v="1"/>
    <n v="1"/>
    <x v="21"/>
    <n v="9"/>
    <x v="0"/>
    <n v="73"/>
    <n v="3.0499992370000002"/>
    <n v="3.1969833369999998"/>
    <m/>
    <m/>
    <n v="8"/>
    <n v="399"/>
    <m/>
    <x v="0"/>
  </r>
  <r>
    <d v="1998-04-18T00:00:00"/>
    <x v="0"/>
    <n v="1"/>
    <n v="1"/>
    <x v="21"/>
    <n v="10"/>
    <x v="0"/>
    <n v="81"/>
    <n v="3.939998627"/>
    <n v="4.0938377380000004"/>
    <m/>
    <n v="1"/>
    <n v="8"/>
    <n v="399"/>
    <m/>
    <x v="0"/>
  </r>
  <r>
    <d v="1998-04-18T00:00:00"/>
    <x v="0"/>
    <n v="1"/>
    <n v="1"/>
    <x v="21"/>
    <n v="11"/>
    <x v="0"/>
    <n v="95"/>
    <n v="7.0999984740000004"/>
    <n v="7.2781677250000003"/>
    <m/>
    <m/>
    <n v="8"/>
    <n v="399"/>
    <m/>
    <x v="0"/>
  </r>
  <r>
    <d v="1998-04-18T00:00:00"/>
    <x v="0"/>
    <n v="1"/>
    <n v="1"/>
    <x v="21"/>
    <n v="12"/>
    <x v="0"/>
    <n v="78"/>
    <n v="4.0899963379999997"/>
    <n v="4.2449913019999999"/>
    <m/>
    <n v="1"/>
    <n v="8"/>
    <n v="399"/>
    <m/>
    <x v="0"/>
  </r>
  <r>
    <d v="1998-04-18T00:00:00"/>
    <x v="0"/>
    <n v="1"/>
    <n v="1"/>
    <x v="21"/>
    <n v="13"/>
    <x v="0"/>
    <n v="82"/>
    <n v="3.9899997709999999"/>
    <n v="4.1442222600000003"/>
    <m/>
    <n v="1"/>
    <n v="8"/>
    <n v="399"/>
    <m/>
    <x v="0"/>
  </r>
  <r>
    <d v="1998-04-18T00:00:00"/>
    <x v="0"/>
    <n v="1"/>
    <n v="1"/>
    <x v="21"/>
    <n v="14"/>
    <x v="0"/>
    <n v="82"/>
    <n v="4.1499977110000001"/>
    <n v="4.3054542539999998"/>
    <m/>
    <n v="1"/>
    <n v="8"/>
    <n v="399"/>
    <m/>
    <x v="0"/>
  </r>
  <r>
    <d v="1998-04-18T00:00:00"/>
    <x v="0"/>
    <n v="1"/>
    <n v="1"/>
    <x v="21"/>
    <n v="15"/>
    <x v="0"/>
    <n v="72"/>
    <n v="2.9499988560000001"/>
    <n v="3.0962142940000001"/>
    <m/>
    <m/>
    <n v="8"/>
    <n v="399"/>
    <m/>
    <x v="0"/>
  </r>
  <r>
    <d v="1998-04-18T00:00:00"/>
    <x v="0"/>
    <n v="1"/>
    <n v="1"/>
    <x v="21"/>
    <n v="16"/>
    <x v="0"/>
    <n v="77"/>
    <n v="3.359998703"/>
    <n v="3.509370804"/>
    <m/>
    <m/>
    <n v="8"/>
    <n v="399"/>
    <m/>
    <x v="0"/>
  </r>
  <r>
    <d v="1998-04-18T00:00:00"/>
    <x v="0"/>
    <n v="1"/>
    <n v="1"/>
    <x v="21"/>
    <n v="17"/>
    <x v="0"/>
    <n v="79"/>
    <n v="3.8399982449999999"/>
    <n v="3.9930667880000001"/>
    <m/>
    <n v="1"/>
    <n v="8"/>
    <n v="399"/>
    <m/>
    <x v="0"/>
  </r>
  <r>
    <d v="1998-04-18T00:00:00"/>
    <x v="0"/>
    <n v="1"/>
    <n v="1"/>
    <x v="21"/>
    <n v="18"/>
    <x v="0"/>
    <n v="77"/>
    <n v="3.5"/>
    <n v="3.6504497530000002"/>
    <m/>
    <m/>
    <n v="8"/>
    <n v="399"/>
    <m/>
    <x v="0"/>
  </r>
  <r>
    <d v="1998-04-18T00:00:00"/>
    <x v="0"/>
    <n v="1"/>
    <n v="1"/>
    <x v="21"/>
    <n v="19"/>
    <x v="0"/>
    <n v="82"/>
    <n v="4.2299995419999998"/>
    <n v="4.3860702509999996"/>
    <m/>
    <n v="1"/>
    <n v="8"/>
    <n v="399"/>
    <m/>
    <x v="0"/>
  </r>
  <r>
    <d v="1998-04-18T00:00:00"/>
    <x v="0"/>
    <n v="1"/>
    <n v="1"/>
    <x v="21"/>
    <n v="20"/>
    <x v="0"/>
    <n v="78"/>
    <n v="3.6299991610000002"/>
    <n v="3.7814502719999998"/>
    <m/>
    <m/>
    <n v="8"/>
    <n v="399"/>
    <m/>
    <x v="0"/>
  </r>
  <r>
    <d v="1998-04-18T00:00:00"/>
    <x v="0"/>
    <n v="1"/>
    <n v="1"/>
    <x v="21"/>
    <n v="21"/>
    <x v="0"/>
    <n v="76"/>
    <n v="3.1499996189999999"/>
    <n v="3.2977542880000001"/>
    <m/>
    <m/>
    <n v="8"/>
    <n v="399"/>
    <m/>
    <x v="0"/>
  </r>
  <r>
    <d v="1998-04-18T00:00:00"/>
    <x v="0"/>
    <n v="1"/>
    <n v="1"/>
    <x v="21"/>
    <n v="22"/>
    <x v="0"/>
    <n v="83"/>
    <n v="4.3099975590000001"/>
    <n v="4.4666862490000003"/>
    <m/>
    <n v="1"/>
    <n v="8"/>
    <n v="399"/>
    <m/>
    <x v="0"/>
  </r>
  <r>
    <d v="1998-04-18T00:00:00"/>
    <x v="0"/>
    <n v="1"/>
    <n v="1"/>
    <x v="21"/>
    <n v="23"/>
    <x v="0"/>
    <n v="79"/>
    <n v="3.4799995419999998"/>
    <n v="3.6302948000000002"/>
    <m/>
    <m/>
    <n v="8"/>
    <n v="399"/>
    <m/>
    <x v="0"/>
  </r>
  <r>
    <d v="1998-04-18T00:00:00"/>
    <x v="0"/>
    <n v="1"/>
    <n v="1"/>
    <x v="21"/>
    <n v="24"/>
    <x v="0"/>
    <n v="75"/>
    <n v="3.1399993899999998"/>
    <n v="3.2876777650000002"/>
    <m/>
    <m/>
    <n v="8"/>
    <n v="399"/>
    <m/>
    <x v="0"/>
  </r>
  <r>
    <d v="1998-04-18T00:00:00"/>
    <x v="0"/>
    <n v="1"/>
    <n v="1"/>
    <x v="21"/>
    <n v="25"/>
    <x v="0"/>
    <n v="83"/>
    <n v="4.3199996949999999"/>
    <n v="4.4767608640000001"/>
    <m/>
    <n v="1"/>
    <n v="8"/>
    <n v="399"/>
    <m/>
    <x v="0"/>
  </r>
  <r>
    <d v="1998-04-18T00:00:00"/>
    <x v="0"/>
    <n v="1"/>
    <n v="1"/>
    <x v="21"/>
    <n v="26"/>
    <x v="0"/>
    <n v="76"/>
    <n v="3.8399982449999999"/>
    <n v="3.9930667880000001"/>
    <m/>
    <m/>
    <n v="8"/>
    <n v="399"/>
    <m/>
    <x v="0"/>
  </r>
  <r>
    <d v="1998-04-18T00:00:00"/>
    <x v="0"/>
    <n v="1"/>
    <n v="1"/>
    <x v="21"/>
    <n v="27"/>
    <x v="0"/>
    <n v="70"/>
    <n v="2.4699993130000002"/>
    <n v="2.6125183110000001"/>
    <m/>
    <m/>
    <n v="8"/>
    <n v="399"/>
    <m/>
    <x v="0"/>
  </r>
  <r>
    <d v="1998-04-18T00:00:00"/>
    <x v="0"/>
    <n v="1"/>
    <n v="1"/>
    <x v="21"/>
    <n v="28"/>
    <x v="0"/>
    <n v="76"/>
    <n v="3.4199981689999999"/>
    <n v="3.5698337549999999"/>
    <m/>
    <m/>
    <n v="8"/>
    <n v="399"/>
    <m/>
    <x v="0"/>
  </r>
  <r>
    <d v="1998-04-18T00:00:00"/>
    <x v="0"/>
    <n v="1"/>
    <n v="1"/>
    <x v="21"/>
    <n v="29"/>
    <x v="0"/>
    <n v="82"/>
    <n v="4.4299964899999997"/>
    <n v="4.5876083369999998"/>
    <m/>
    <n v="1"/>
    <n v="8"/>
    <n v="399"/>
    <m/>
    <x v="0"/>
  </r>
  <r>
    <d v="1998-04-18T00:00:00"/>
    <x v="0"/>
    <n v="1"/>
    <n v="1"/>
    <x v="21"/>
    <n v="30"/>
    <x v="0"/>
    <n v="76"/>
    <n v="3.5699996949999999"/>
    <n v="3.7209873199999999"/>
    <m/>
    <m/>
    <n v="8"/>
    <n v="399"/>
    <m/>
    <x v="0"/>
  </r>
  <r>
    <d v="1998-04-18T00:00:00"/>
    <x v="0"/>
    <n v="1"/>
    <n v="1"/>
    <x v="21"/>
    <n v="31"/>
    <x v="0"/>
    <n v="84"/>
    <n v="4.7699966429999998"/>
    <n v="4.9302253719999998"/>
    <m/>
    <n v="1"/>
    <n v="8"/>
    <n v="399"/>
    <m/>
    <x v="0"/>
  </r>
  <r>
    <d v="1998-04-18T00:00:00"/>
    <x v="0"/>
    <n v="1"/>
    <n v="1"/>
    <x v="21"/>
    <n v="32"/>
    <x v="0"/>
    <n v="77"/>
    <n v="3.4099998469999999"/>
    <n v="3.5597553249999998"/>
    <m/>
    <m/>
    <n v="8"/>
    <n v="399"/>
    <m/>
    <x v="0"/>
  </r>
  <r>
    <d v="1998-04-18T00:00:00"/>
    <x v="0"/>
    <n v="1"/>
    <n v="1"/>
    <x v="21"/>
    <n v="33"/>
    <x v="0"/>
    <n v="74"/>
    <n v="3.0499992370000002"/>
    <n v="3.1969833369999998"/>
    <m/>
    <m/>
    <n v="8"/>
    <n v="399"/>
    <m/>
    <x v="0"/>
  </r>
  <r>
    <d v="1998-04-18T00:00:00"/>
    <x v="0"/>
    <n v="1"/>
    <n v="1"/>
    <x v="21"/>
    <n v="34"/>
    <x v="0"/>
    <n v="74"/>
    <n v="3.0399990080000001"/>
    <n v="3.1869068149999999"/>
    <m/>
    <m/>
    <n v="8"/>
    <n v="399"/>
    <m/>
    <x v="0"/>
  </r>
  <r>
    <d v="1998-04-18T00:00:00"/>
    <x v="0"/>
    <n v="1"/>
    <n v="1"/>
    <x v="21"/>
    <n v="35"/>
    <x v="0"/>
    <n v="72"/>
    <n v="2.6199989320000001"/>
    <n v="2.7636737820000001"/>
    <m/>
    <m/>
    <n v="8"/>
    <n v="399"/>
    <m/>
    <x v="0"/>
  </r>
  <r>
    <d v="1998-04-18T00:00:00"/>
    <x v="0"/>
    <n v="1"/>
    <n v="1"/>
    <x v="21"/>
    <n v="36"/>
    <x v="0"/>
    <n v="81"/>
    <n v="4.1999969479999999"/>
    <n v="4.3558387759999997"/>
    <m/>
    <n v="1"/>
    <n v="8"/>
    <n v="399"/>
    <m/>
    <x v="0"/>
  </r>
  <r>
    <d v="1998-04-18T00:00:00"/>
    <x v="0"/>
    <n v="1"/>
    <n v="1"/>
    <x v="21"/>
    <n v="37"/>
    <x v="0"/>
    <n v="74"/>
    <n v="3.1499996189999999"/>
    <n v="3.2977542880000001"/>
    <m/>
    <m/>
    <n v="8"/>
    <n v="399"/>
    <m/>
    <x v="0"/>
  </r>
  <r>
    <d v="1998-04-18T00:00:00"/>
    <x v="0"/>
    <n v="1"/>
    <n v="1"/>
    <x v="21"/>
    <n v="38"/>
    <x v="0"/>
    <n v="79"/>
    <n v="3.5599994659999998"/>
    <n v="3.7109107969999999"/>
    <m/>
    <n v="1"/>
    <n v="8"/>
    <n v="399"/>
    <m/>
    <x v="0"/>
  </r>
  <r>
    <d v="1998-04-18T00:00:00"/>
    <x v="0"/>
    <n v="1"/>
    <n v="1"/>
    <x v="21"/>
    <n v="39"/>
    <x v="0"/>
    <n v="77"/>
    <n v="3.6799983979999999"/>
    <n v="3.8318347930000001"/>
    <m/>
    <m/>
    <n v="8"/>
    <n v="399"/>
    <m/>
    <x v="0"/>
  </r>
  <r>
    <d v="1998-04-18T00:00:00"/>
    <x v="0"/>
    <n v="1"/>
    <n v="1"/>
    <x v="21"/>
    <n v="40"/>
    <x v="0"/>
    <n v="84"/>
    <n v="4.8599967959999999"/>
    <n v="5.0209197999999997"/>
    <m/>
    <n v="1"/>
    <n v="8"/>
    <n v="399"/>
    <m/>
    <x v="0"/>
  </r>
  <r>
    <d v="1998-04-18T00:00:00"/>
    <x v="0"/>
    <n v="1"/>
    <n v="1"/>
    <x v="21"/>
    <n v="41"/>
    <x v="0"/>
    <n v="78"/>
    <n v="3.6499996189999999"/>
    <n v="3.8016033170000001"/>
    <m/>
    <m/>
    <n v="8"/>
    <n v="399"/>
    <m/>
    <x v="0"/>
  </r>
  <r>
    <d v="1998-04-18T00:00:00"/>
    <x v="0"/>
    <n v="1"/>
    <n v="1"/>
    <x v="21"/>
    <n v="42"/>
    <x v="0"/>
    <n v="82"/>
    <n v="4.25"/>
    <n v="4.4062232970000004"/>
    <m/>
    <n v="1"/>
    <n v="8"/>
    <n v="399"/>
    <m/>
    <x v="0"/>
  </r>
  <r>
    <d v="1998-04-18T00:00:00"/>
    <x v="0"/>
    <n v="1"/>
    <n v="1"/>
    <x v="21"/>
    <n v="43"/>
    <x v="0"/>
    <n v="89"/>
    <n v="5.9899978640000002"/>
    <n v="6.1596221919999996"/>
    <m/>
    <n v="1"/>
    <n v="8"/>
    <n v="399"/>
    <m/>
    <x v="0"/>
  </r>
  <r>
    <d v="1998-04-18T00:00:00"/>
    <x v="0"/>
    <n v="1"/>
    <n v="1"/>
    <x v="21"/>
    <n v="44"/>
    <x v="0"/>
    <n v="77"/>
    <n v="2.4499988560000001"/>
    <n v="2.5923633580000001"/>
    <m/>
    <m/>
    <n v="8"/>
    <n v="399"/>
    <m/>
    <x v="0"/>
  </r>
  <r>
    <d v="1998-04-18T00:00:00"/>
    <x v="0"/>
    <n v="1"/>
    <n v="1"/>
    <x v="21"/>
    <n v="45"/>
    <x v="0"/>
    <n v="79"/>
    <n v="3.5899982449999999"/>
    <n v="3.7411422729999999"/>
    <m/>
    <n v="1"/>
    <n v="8"/>
    <n v="399"/>
    <m/>
    <x v="0"/>
  </r>
  <r>
    <d v="1998-04-18T00:00:00"/>
    <x v="0"/>
    <n v="1"/>
    <n v="1"/>
    <x v="21"/>
    <n v="46"/>
    <x v="0"/>
    <n v="83"/>
    <n v="4.539997101"/>
    <n v="4.6984558109999996"/>
    <m/>
    <n v="1"/>
    <n v="8"/>
    <n v="399"/>
    <m/>
    <x v="0"/>
  </r>
  <r>
    <d v="1998-04-18T00:00:00"/>
    <x v="0"/>
    <n v="1"/>
    <n v="1"/>
    <x v="21"/>
    <n v="47"/>
    <x v="0"/>
    <n v="68"/>
    <n v="2.0899982449999999"/>
    <n v="2.2295913700000001"/>
    <m/>
    <m/>
    <n v="8"/>
    <n v="399"/>
    <m/>
    <x v="0"/>
  </r>
  <r>
    <d v="1998-04-18T00:00:00"/>
    <x v="0"/>
    <n v="1"/>
    <n v="1"/>
    <x v="21"/>
    <n v="48"/>
    <x v="0"/>
    <n v="75"/>
    <n v="2.9199981689999999"/>
    <n v="3.0659828189999998"/>
    <m/>
    <m/>
    <n v="8"/>
    <n v="399"/>
    <m/>
    <x v="0"/>
  </r>
  <r>
    <d v="1998-04-18T00:00:00"/>
    <x v="0"/>
    <n v="1"/>
    <n v="1"/>
    <x v="21"/>
    <n v="49"/>
    <x v="0"/>
    <n v="83"/>
    <n v="4.5199966429999998"/>
    <n v="4.6783027649999998"/>
    <m/>
    <m/>
    <n v="8"/>
    <n v="399"/>
    <m/>
    <x v="0"/>
  </r>
  <r>
    <d v="1998-04-18T00:00:00"/>
    <x v="0"/>
    <n v="1"/>
    <n v="1"/>
    <x v="21"/>
    <n v="50"/>
    <x v="0"/>
    <n v="75"/>
    <n v="3.1499996189999999"/>
    <n v="3.2977542880000001"/>
    <m/>
    <m/>
    <n v="8"/>
    <n v="399"/>
    <m/>
    <x v="0"/>
  </r>
  <r>
    <d v="1998-04-18T00:00:00"/>
    <x v="0"/>
    <n v="1"/>
    <n v="1"/>
    <x v="21"/>
    <n v="51"/>
    <x v="0"/>
    <n v="86"/>
    <n v="4.879997253"/>
    <n v="5.0410728450000004"/>
    <m/>
    <n v="1"/>
    <n v="8"/>
    <n v="399"/>
    <m/>
    <x v="0"/>
  </r>
  <r>
    <d v="1998-04-18T00:00:00"/>
    <x v="0"/>
    <n v="1"/>
    <n v="1"/>
    <x v="21"/>
    <n v="52"/>
    <x v="0"/>
    <n v="74"/>
    <n v="2.8899993899999998"/>
    <n v="3.0357513429999998"/>
    <m/>
    <m/>
    <n v="8"/>
    <n v="399"/>
    <m/>
    <x v="0"/>
  </r>
  <r>
    <d v="1998-04-18T00:00:00"/>
    <x v="0"/>
    <n v="1"/>
    <n v="1"/>
    <x v="21"/>
    <n v="53"/>
    <x v="0"/>
    <n v="78"/>
    <n v="3.579999924"/>
    <n v="3.73106575"/>
    <m/>
    <m/>
    <n v="8"/>
    <n v="399"/>
    <m/>
    <x v="0"/>
  </r>
  <r>
    <d v="1998-04-18T00:00:00"/>
    <x v="0"/>
    <n v="1"/>
    <n v="1"/>
    <x v="21"/>
    <n v="54"/>
    <x v="0"/>
    <n v="78"/>
    <n v="3.5999984739999999"/>
    <n v="3.7512187959999999"/>
    <m/>
    <n v="1"/>
    <n v="8"/>
    <n v="399"/>
    <m/>
    <x v="0"/>
  </r>
  <r>
    <d v="1998-04-18T00:00:00"/>
    <x v="0"/>
    <n v="1"/>
    <n v="1"/>
    <x v="21"/>
    <n v="55"/>
    <x v="0"/>
    <n v="84"/>
    <n v="5.129997253"/>
    <n v="5.292999268"/>
    <m/>
    <n v="1"/>
    <n v="8"/>
    <n v="399"/>
    <m/>
    <x v="0"/>
  </r>
  <r>
    <d v="1998-04-18T00:00:00"/>
    <x v="0"/>
    <n v="1"/>
    <n v="1"/>
    <x v="21"/>
    <n v="56"/>
    <x v="0"/>
    <n v="96"/>
    <n v="7.0199966429999998"/>
    <n v="7.1975517269999996"/>
    <m/>
    <n v="1"/>
    <n v="8"/>
    <n v="399"/>
    <m/>
    <x v="0"/>
  </r>
  <r>
    <d v="1998-04-18T00:00:00"/>
    <x v="0"/>
    <n v="1"/>
    <n v="1"/>
    <x v="21"/>
    <n v="57"/>
    <x v="0"/>
    <n v="82"/>
    <n v="4.379997253"/>
    <n v="4.537223816"/>
    <m/>
    <n v="1"/>
    <n v="8"/>
    <n v="399"/>
    <m/>
    <x v="0"/>
  </r>
  <r>
    <d v="1998-04-18T00:00:00"/>
    <x v="0"/>
    <n v="1"/>
    <n v="1"/>
    <x v="21"/>
    <n v="58"/>
    <x v="0"/>
    <n v="83"/>
    <n v="4.6499977110000001"/>
    <n v="4.8093032840000003"/>
    <m/>
    <n v="1"/>
    <n v="8"/>
    <n v="399"/>
    <m/>
    <x v="0"/>
  </r>
  <r>
    <d v="1998-04-18T00:00:00"/>
    <x v="0"/>
    <n v="1"/>
    <n v="1"/>
    <x v="21"/>
    <n v="59"/>
    <x v="0"/>
    <n v="84"/>
    <n v="4.4799995419999998"/>
    <n v="4.6379928589999997"/>
    <m/>
    <n v="1"/>
    <n v="8"/>
    <n v="399"/>
    <m/>
    <x v="0"/>
  </r>
  <r>
    <d v="1998-04-18T00:00:00"/>
    <x v="0"/>
    <n v="1"/>
    <n v="1"/>
    <x v="21"/>
    <n v="60"/>
    <x v="0"/>
    <n v="71"/>
    <n v="2.8099994659999998"/>
    <n v="2.955135345"/>
    <m/>
    <m/>
    <n v="8"/>
    <n v="399"/>
    <m/>
    <x v="0"/>
  </r>
  <r>
    <d v="1998-04-18T00:00:00"/>
    <x v="0"/>
    <n v="1"/>
    <n v="1"/>
    <x v="21"/>
    <n v="61"/>
    <x v="0"/>
    <n v="79"/>
    <n v="3.779998779"/>
    <n v="3.9326057429999999"/>
    <m/>
    <n v="1"/>
    <n v="8"/>
    <n v="399"/>
    <m/>
    <x v="0"/>
  </r>
  <r>
    <d v="1998-04-18T00:00:00"/>
    <x v="0"/>
    <n v="1"/>
    <n v="1"/>
    <x v="21"/>
    <n v="62"/>
    <x v="0"/>
    <n v="81"/>
    <n v="4.4499969479999999"/>
    <n v="4.6077613829999997"/>
    <m/>
    <n v="1"/>
    <n v="8"/>
    <n v="399"/>
    <m/>
    <x v="0"/>
  </r>
  <r>
    <d v="1998-04-18T00:00:00"/>
    <x v="0"/>
    <n v="1"/>
    <n v="1"/>
    <x v="21"/>
    <n v="63"/>
    <x v="0"/>
    <n v="77"/>
    <n v="3.329999924"/>
    <n v="3.479139328"/>
    <m/>
    <m/>
    <n v="8"/>
    <n v="399"/>
    <m/>
    <x v="0"/>
  </r>
  <r>
    <d v="1998-04-18T00:00:00"/>
    <x v="0"/>
    <n v="1"/>
    <n v="1"/>
    <x v="21"/>
    <n v="64"/>
    <x v="0"/>
    <n v="79"/>
    <n v="3.829999924"/>
    <n v="3.9829902650000002"/>
    <m/>
    <n v="1"/>
    <n v="8"/>
    <n v="399"/>
    <m/>
    <x v="0"/>
  </r>
  <r>
    <d v="1998-04-18T00:00:00"/>
    <x v="0"/>
    <n v="1"/>
    <n v="1"/>
    <x v="21"/>
    <n v="65"/>
    <x v="0"/>
    <n v="80"/>
    <n v="4.0599975590000001"/>
    <n v="4.214759827"/>
    <m/>
    <n v="1"/>
    <n v="8"/>
    <n v="399"/>
    <m/>
    <x v="0"/>
  </r>
  <r>
    <d v="1998-04-18T00:00:00"/>
    <x v="0"/>
    <n v="1"/>
    <n v="1"/>
    <x v="21"/>
    <n v="66"/>
    <x v="0"/>
    <n v="74"/>
    <n v="3"/>
    <n v="3.146598816"/>
    <m/>
    <m/>
    <n v="8"/>
    <n v="399"/>
    <m/>
    <x v="0"/>
  </r>
  <r>
    <d v="1998-04-18T00:00:00"/>
    <x v="0"/>
    <n v="1"/>
    <n v="1"/>
    <x v="21"/>
    <n v="67"/>
    <x v="0"/>
    <n v="77"/>
    <n v="3.5199985499999999"/>
    <n v="3.670602798"/>
    <m/>
    <m/>
    <n v="8"/>
    <n v="399"/>
    <m/>
    <x v="0"/>
  </r>
  <r>
    <d v="1998-04-18T00:00:00"/>
    <x v="0"/>
    <n v="1"/>
    <n v="1"/>
    <x v="21"/>
    <n v="68"/>
    <x v="0"/>
    <n v="73"/>
    <n v="2.9699993130000002"/>
    <n v="3.11636734"/>
    <m/>
    <m/>
    <n v="8"/>
    <n v="399"/>
    <m/>
    <x v="0"/>
  </r>
  <r>
    <d v="1998-04-18T00:00:00"/>
    <x v="0"/>
    <n v="1"/>
    <n v="1"/>
    <x v="21"/>
    <n v="69"/>
    <x v="0"/>
    <n v="77"/>
    <n v="3.359998703"/>
    <n v="3.509370804"/>
    <m/>
    <m/>
    <n v="8"/>
    <n v="399"/>
    <m/>
    <x v="0"/>
  </r>
  <r>
    <d v="1998-04-18T00:00:00"/>
    <x v="0"/>
    <n v="1"/>
    <n v="1"/>
    <x v="21"/>
    <n v="70"/>
    <x v="0"/>
    <n v="75"/>
    <n v="3.3199996949999999"/>
    <n v="3.4690628050000001"/>
    <m/>
    <m/>
    <n v="8"/>
    <n v="399"/>
    <m/>
    <x v="0"/>
  </r>
  <r>
    <d v="1998-04-18T00:00:00"/>
    <x v="0"/>
    <n v="1"/>
    <n v="1"/>
    <x v="21"/>
    <n v="71"/>
    <x v="0"/>
    <n v="70"/>
    <n v="2.6699981689999999"/>
    <n v="2.814058304"/>
    <m/>
    <m/>
    <n v="8"/>
    <n v="399"/>
    <m/>
    <x v="0"/>
  </r>
  <r>
    <d v="1998-04-18T00:00:00"/>
    <x v="0"/>
    <n v="1"/>
    <n v="1"/>
    <x v="21"/>
    <n v="72"/>
    <x v="0"/>
    <n v="77"/>
    <n v="3.609998703"/>
    <n v="3.7612953189999998"/>
    <m/>
    <m/>
    <n v="8"/>
    <n v="399"/>
    <m/>
    <x v="0"/>
  </r>
  <r>
    <d v="1998-04-18T00:00:00"/>
    <x v="0"/>
    <n v="1"/>
    <n v="1"/>
    <x v="21"/>
    <n v="73"/>
    <x v="0"/>
    <n v="81"/>
    <n v="4.0799980160000002"/>
    <n v="4.2349128719999998"/>
    <m/>
    <n v="1"/>
    <n v="8"/>
    <n v="399"/>
    <m/>
    <x v="0"/>
  </r>
  <r>
    <d v="1998-04-18T00:00:00"/>
    <x v="0"/>
    <n v="1"/>
    <n v="1"/>
    <x v="21"/>
    <n v="74"/>
    <x v="0"/>
    <n v="77"/>
    <n v="3.609998703"/>
    <n v="3.7612953189999998"/>
    <m/>
    <m/>
    <n v="8"/>
    <n v="399"/>
    <m/>
    <x v="0"/>
  </r>
  <r>
    <d v="1998-04-18T00:00:00"/>
    <x v="0"/>
    <n v="1"/>
    <n v="1"/>
    <x v="21"/>
    <n v="75"/>
    <x v="0"/>
    <n v="80"/>
    <n v="4.1899986269999996"/>
    <n v="4.3457603450000004"/>
    <m/>
    <n v="1"/>
    <n v="8"/>
    <n v="399"/>
    <m/>
    <x v="0"/>
  </r>
  <r>
    <d v="1998-04-18T00:00:00"/>
    <x v="0"/>
    <n v="1"/>
    <n v="1"/>
    <x v="21"/>
    <n v="76"/>
    <x v="0"/>
    <n v="82"/>
    <n v="4.3299980160000002"/>
    <n v="4.4868392940000001"/>
    <m/>
    <n v="1"/>
    <n v="8"/>
    <n v="399"/>
    <m/>
    <x v="0"/>
  </r>
  <r>
    <d v="1998-04-18T00:00:00"/>
    <x v="0"/>
    <n v="1"/>
    <n v="1"/>
    <x v="21"/>
    <n v="77"/>
    <x v="0"/>
    <n v="76"/>
    <n v="3.6599998469999999"/>
    <n v="3.8116817470000002"/>
    <m/>
    <m/>
    <n v="8"/>
    <n v="399"/>
    <m/>
    <x v="0"/>
  </r>
  <r>
    <d v="1998-04-18T00:00:00"/>
    <x v="0"/>
    <n v="1"/>
    <n v="1"/>
    <x v="21"/>
    <n v="78"/>
    <x v="0"/>
    <n v="84"/>
    <n v="4.8299980160000002"/>
    <n v="4.9906883239999997"/>
    <m/>
    <n v="1"/>
    <n v="8"/>
    <n v="399"/>
    <m/>
    <x v="0"/>
  </r>
  <r>
    <d v="1998-04-18T00:00:00"/>
    <x v="0"/>
    <n v="1"/>
    <n v="1"/>
    <x v="21"/>
    <n v="79"/>
    <x v="0"/>
    <n v="74"/>
    <n v="2.9799995419999998"/>
    <n v="3.1264457700000001"/>
    <m/>
    <m/>
    <n v="8"/>
    <n v="399"/>
    <m/>
    <x v="0"/>
  </r>
  <r>
    <d v="1998-04-18T00:00:00"/>
    <x v="0"/>
    <n v="1"/>
    <n v="1"/>
    <x v="21"/>
    <n v="80"/>
    <x v="0"/>
    <n v="82"/>
    <n v="4.3299980160000002"/>
    <n v="4.4868392940000001"/>
    <m/>
    <n v="1"/>
    <n v="8"/>
    <n v="399"/>
    <m/>
    <x v="0"/>
  </r>
  <r>
    <d v="1998-04-18T00:00:00"/>
    <x v="0"/>
    <n v="1"/>
    <n v="1"/>
    <x v="21"/>
    <n v="81"/>
    <x v="0"/>
    <n v="79"/>
    <n v="3.7299995419999998"/>
    <n v="3.8822193149999999"/>
    <m/>
    <n v="1"/>
    <n v="8"/>
    <n v="399"/>
    <m/>
    <x v="0"/>
  </r>
  <r>
    <d v="1998-04-18T00:00:00"/>
    <x v="0"/>
    <n v="1"/>
    <n v="1"/>
    <x v="21"/>
    <n v="82"/>
    <x v="0"/>
    <n v="84"/>
    <n v="4.9799995419999998"/>
    <n v="5.1418457030000004"/>
    <m/>
    <n v="1"/>
    <n v="8"/>
    <n v="399"/>
    <m/>
    <x v="0"/>
  </r>
  <r>
    <d v="1998-04-18T00:00:00"/>
    <x v="0"/>
    <n v="1"/>
    <n v="1"/>
    <x v="21"/>
    <n v="83"/>
    <x v="0"/>
    <n v="79"/>
    <n v="4.0299987789999996"/>
    <n v="4.184528351"/>
    <m/>
    <n v="1"/>
    <n v="8"/>
    <n v="399"/>
    <m/>
    <x v="0"/>
  </r>
  <r>
    <d v="1998-04-18T00:00:00"/>
    <x v="0"/>
    <n v="1"/>
    <n v="1"/>
    <x v="21"/>
    <n v="84"/>
    <x v="0"/>
    <n v="70"/>
    <n v="2.7399997709999999"/>
    <n v="2.8845977779999998"/>
    <m/>
    <m/>
    <n v="8"/>
    <n v="399"/>
    <m/>
    <x v="0"/>
  </r>
  <r>
    <d v="1998-04-18T00:00:00"/>
    <x v="0"/>
    <n v="1"/>
    <n v="1"/>
    <x v="21"/>
    <n v="85"/>
    <x v="0"/>
    <n v="76"/>
    <n v="3.1699981689999999"/>
    <n v="3.317907333"/>
    <m/>
    <m/>
    <n v="8"/>
    <n v="399"/>
    <m/>
    <x v="0"/>
  </r>
  <r>
    <d v="1998-04-18T00:00:00"/>
    <x v="0"/>
    <n v="1"/>
    <n v="1"/>
    <x v="21"/>
    <n v="86"/>
    <x v="0"/>
    <n v="84"/>
    <n v="3.3899993899999998"/>
    <n v="3.53960228"/>
    <m/>
    <n v="1"/>
    <n v="8"/>
    <n v="399"/>
    <m/>
    <x v="0"/>
  </r>
  <r>
    <d v="1998-04-18T00:00:00"/>
    <x v="0"/>
    <n v="1"/>
    <n v="1"/>
    <x v="21"/>
    <n v="87"/>
    <x v="0"/>
    <n v="81"/>
    <n v="4.4499969479999999"/>
    <n v="4.6077613829999997"/>
    <m/>
    <n v="1"/>
    <n v="8"/>
    <n v="399"/>
    <m/>
    <x v="0"/>
  </r>
  <r>
    <d v="1998-04-18T00:00:00"/>
    <x v="0"/>
    <n v="1"/>
    <n v="1"/>
    <x v="21"/>
    <n v="88"/>
    <x v="0"/>
    <n v="82"/>
    <n v="4.3599967959999999"/>
    <n v="4.5170707700000001"/>
    <m/>
    <n v="1"/>
    <n v="8"/>
    <n v="399"/>
    <m/>
    <x v="0"/>
  </r>
  <r>
    <d v="1998-04-18T00:00:00"/>
    <x v="0"/>
    <n v="1"/>
    <n v="1"/>
    <x v="21"/>
    <n v="89"/>
    <x v="0"/>
    <n v="75"/>
    <n v="3.2699985499999999"/>
    <n v="3.4186782839999998"/>
    <m/>
    <m/>
    <n v="8"/>
    <n v="399"/>
    <m/>
    <x v="0"/>
  </r>
  <r>
    <d v="1998-04-18T00:00:00"/>
    <x v="0"/>
    <n v="1"/>
    <n v="1"/>
    <x v="21"/>
    <n v="90"/>
    <x v="0"/>
    <n v="77"/>
    <n v="3.529998779"/>
    <n v="3.6806793209999999"/>
    <m/>
    <m/>
    <n v="8"/>
    <n v="399"/>
    <m/>
    <x v="0"/>
  </r>
  <r>
    <d v="1998-04-18T00:00:00"/>
    <x v="0"/>
    <n v="1"/>
    <n v="1"/>
    <x v="21"/>
    <n v="91"/>
    <x v="0"/>
    <n v="77"/>
    <n v="3.5"/>
    <n v="3.6504497530000002"/>
    <m/>
    <m/>
    <n v="8"/>
    <n v="399"/>
    <m/>
    <x v="0"/>
  </r>
  <r>
    <d v="1998-04-18T00:00:00"/>
    <x v="0"/>
    <n v="1"/>
    <n v="1"/>
    <x v="21"/>
    <n v="92"/>
    <x v="0"/>
    <n v="75"/>
    <n v="3.2699985499999999"/>
    <n v="3.4186782839999998"/>
    <m/>
    <m/>
    <n v="8"/>
    <n v="399"/>
    <m/>
    <x v="0"/>
  </r>
  <r>
    <d v="1998-04-18T00:00:00"/>
    <x v="0"/>
    <n v="1"/>
    <n v="1"/>
    <x v="21"/>
    <n v="93"/>
    <x v="0"/>
    <n v="83"/>
    <n v="4.6099967959999999"/>
    <n v="4.7689933780000002"/>
    <m/>
    <n v="1"/>
    <n v="8"/>
    <n v="399"/>
    <m/>
    <x v="0"/>
  </r>
  <r>
    <d v="1998-04-18T00:00:00"/>
    <x v="0"/>
    <n v="1"/>
    <n v="1"/>
    <x v="21"/>
    <n v="94"/>
    <x v="0"/>
    <n v="78"/>
    <n v="3.6699981689999999"/>
    <n v="3.8217582700000001"/>
    <m/>
    <n v="1"/>
    <n v="8"/>
    <n v="399"/>
    <m/>
    <x v="0"/>
  </r>
  <r>
    <d v="1998-04-18T00:00:00"/>
    <x v="0"/>
    <n v="1"/>
    <n v="1"/>
    <x v="21"/>
    <n v="95"/>
    <x v="0"/>
    <n v="84"/>
    <n v="4.789997101"/>
    <n v="4.950382233"/>
    <m/>
    <n v="1"/>
    <n v="8"/>
    <n v="399"/>
    <m/>
    <x v="0"/>
  </r>
  <r>
    <d v="1998-04-18T00:00:00"/>
    <x v="0"/>
    <n v="1"/>
    <n v="1"/>
    <x v="21"/>
    <n v="96"/>
    <x v="0"/>
    <n v="83"/>
    <n v="4.5799980160000002"/>
    <n v="4.7387657169999997"/>
    <m/>
    <n v="1"/>
    <n v="8"/>
    <n v="399"/>
    <m/>
    <x v="0"/>
  </r>
  <r>
    <d v="1998-04-18T00:00:00"/>
    <x v="0"/>
    <n v="1"/>
    <n v="1"/>
    <x v="21"/>
    <n v="97"/>
    <x v="0"/>
    <n v="82"/>
    <n v="4.3699989319999997"/>
    <n v="4.5271453859999999"/>
    <m/>
    <n v="1"/>
    <n v="8"/>
    <n v="399"/>
    <m/>
    <x v="0"/>
  </r>
  <r>
    <d v="1998-04-18T00:00:00"/>
    <x v="0"/>
    <n v="1"/>
    <n v="1"/>
    <x v="21"/>
    <n v="98"/>
    <x v="0"/>
    <n v="72"/>
    <n v="3.0199985499999999"/>
    <n v="3.1667537690000001"/>
    <m/>
    <m/>
    <n v="8"/>
    <n v="399"/>
    <m/>
    <x v="0"/>
  </r>
  <r>
    <d v="1998-04-18T00:00:00"/>
    <x v="0"/>
    <n v="1"/>
    <n v="1"/>
    <x v="21"/>
    <n v="99"/>
    <x v="0"/>
    <n v="80"/>
    <n v="3.75"/>
    <n v="3.902374268"/>
    <m/>
    <n v="1"/>
    <n v="8"/>
    <n v="399"/>
    <m/>
    <x v="0"/>
  </r>
  <r>
    <d v="1998-04-18T00:00:00"/>
    <x v="0"/>
    <n v="1"/>
    <n v="1"/>
    <x v="21"/>
    <n v="100"/>
    <x v="0"/>
    <n v="74"/>
    <n v="3.1999988560000001"/>
    <n v="3.3481388089999999"/>
    <m/>
    <m/>
    <n v="8"/>
    <n v="399"/>
    <m/>
    <x v="0"/>
  </r>
  <r>
    <d v="1998-04-18T00:00:00"/>
    <x v="0"/>
    <n v="1"/>
    <n v="1"/>
    <x v="21"/>
    <n v="101"/>
    <x v="0"/>
    <n v="77"/>
    <n v="3.4699993130000002"/>
    <n v="3.6202182770000002"/>
    <m/>
    <m/>
    <n v="8"/>
    <n v="399"/>
    <m/>
    <x v="0"/>
  </r>
  <r>
    <d v="1998-04-18T00:00:00"/>
    <x v="0"/>
    <n v="1"/>
    <n v="1"/>
    <x v="21"/>
    <n v="102"/>
    <x v="0"/>
    <n v="72"/>
    <n v="2.9799995419999998"/>
    <n v="3.1264457700000001"/>
    <m/>
    <m/>
    <n v="8"/>
    <n v="399"/>
    <m/>
    <x v="0"/>
  </r>
  <r>
    <d v="1998-04-18T00:00:00"/>
    <x v="0"/>
    <n v="1"/>
    <n v="1"/>
    <x v="21"/>
    <n v="103"/>
    <x v="0"/>
    <n v="69"/>
    <n v="2.5899982449999999"/>
    <n v="2.7334423069999998"/>
    <m/>
    <m/>
    <n v="8"/>
    <n v="399"/>
    <m/>
    <x v="0"/>
  </r>
  <r>
    <d v="1998-04-18T00:00:00"/>
    <x v="0"/>
    <n v="1"/>
    <n v="1"/>
    <x v="21"/>
    <n v="104"/>
    <x v="0"/>
    <n v="75"/>
    <n v="3.25"/>
    <n v="3.3985233309999998"/>
    <m/>
    <m/>
    <n v="8"/>
    <n v="399"/>
    <m/>
    <x v="0"/>
  </r>
  <r>
    <d v="1998-04-18T00:00:00"/>
    <x v="0"/>
    <n v="1"/>
    <n v="1"/>
    <x v="21"/>
    <n v="105"/>
    <x v="0"/>
    <n v="74"/>
    <n v="3.329999924"/>
    <n v="3.479139328"/>
    <m/>
    <m/>
    <n v="8"/>
    <n v="399"/>
    <m/>
    <x v="0"/>
  </r>
  <r>
    <d v="1998-04-18T00:00:00"/>
    <x v="0"/>
    <n v="1"/>
    <n v="1"/>
    <x v="21"/>
    <n v="106"/>
    <x v="0"/>
    <n v="77"/>
    <n v="3.5899982449999999"/>
    <n v="3.7411422729999999"/>
    <m/>
    <m/>
    <n v="8"/>
    <n v="399"/>
    <m/>
    <x v="0"/>
  </r>
  <r>
    <d v="1998-04-18T00:00:00"/>
    <x v="0"/>
    <n v="1"/>
    <n v="1"/>
    <x v="21"/>
    <n v="107"/>
    <x v="0"/>
    <n v="78"/>
    <n v="3.4899997709999999"/>
    <n v="3.6403713230000001"/>
    <m/>
    <m/>
    <n v="8"/>
    <n v="399"/>
    <m/>
    <x v="0"/>
  </r>
  <r>
    <d v="1998-04-18T00:00:00"/>
    <x v="0"/>
    <n v="1"/>
    <n v="1"/>
    <x v="21"/>
    <n v="108"/>
    <x v="0"/>
    <n v="80"/>
    <n v="4.1499977110000001"/>
    <n v="4.3054542539999998"/>
    <m/>
    <m/>
    <n v="8"/>
    <n v="399"/>
    <m/>
    <x v="0"/>
  </r>
  <r>
    <d v="1998-04-18T00:00:00"/>
    <x v="0"/>
    <n v="1"/>
    <n v="1"/>
    <x v="21"/>
    <n v="109"/>
    <x v="0"/>
    <n v="80"/>
    <n v="4.1799964899999997"/>
    <n v="4.3356857299999998"/>
    <m/>
    <m/>
    <n v="8"/>
    <n v="399"/>
    <m/>
    <x v="0"/>
  </r>
  <r>
    <d v="1998-04-18T00:00:00"/>
    <x v="0"/>
    <n v="1"/>
    <n v="1"/>
    <x v="21"/>
    <n v="110"/>
    <x v="0"/>
    <n v="81"/>
    <n v="3.9599990840000001"/>
    <n v="4.1139907840000003"/>
    <m/>
    <m/>
    <n v="8"/>
    <n v="399"/>
    <m/>
    <x v="0"/>
  </r>
  <r>
    <d v="1998-04-18T00:00:00"/>
    <x v="0"/>
    <n v="1"/>
    <n v="1"/>
    <x v="21"/>
    <n v="111"/>
    <x v="0"/>
    <n v="70"/>
    <n v="2.7599983219999999"/>
    <n v="2.9047508240000002"/>
    <m/>
    <m/>
    <n v="8"/>
    <n v="399"/>
    <m/>
    <x v="0"/>
  </r>
  <r>
    <d v="1998-04-18T00:00:00"/>
    <x v="0"/>
    <n v="1"/>
    <n v="1"/>
    <x v="21"/>
    <n v="112"/>
    <x v="0"/>
    <n v="62"/>
    <n v="1.759999275"/>
    <n v="1.8970518110000001"/>
    <m/>
    <m/>
    <n v="8"/>
    <n v="399"/>
    <m/>
    <x v="0"/>
  </r>
  <r>
    <d v="1998-04-18T00:00:00"/>
    <x v="0"/>
    <n v="1"/>
    <n v="1"/>
    <x v="21"/>
    <n v="113"/>
    <x v="0"/>
    <n v="80"/>
    <n v="3.9499988560000001"/>
    <n v="4.1039123540000002"/>
    <m/>
    <m/>
    <n v="8"/>
    <n v="399"/>
    <m/>
    <x v="0"/>
  </r>
  <r>
    <d v="1998-04-18T00:00:00"/>
    <x v="0"/>
    <n v="1"/>
    <n v="1"/>
    <x v="21"/>
    <n v="114"/>
    <x v="0"/>
    <n v="75"/>
    <n v="3.189998627"/>
    <n v="3.338062286"/>
    <m/>
    <m/>
    <n v="8"/>
    <n v="399"/>
    <m/>
    <x v="0"/>
  </r>
  <r>
    <d v="1998-04-18T00:00:00"/>
    <x v="0"/>
    <n v="1"/>
    <n v="1"/>
    <x v="21"/>
    <n v="115"/>
    <x v="0"/>
    <n v="84"/>
    <n v="4.8199996949999999"/>
    <n v="4.9806137079999999"/>
    <m/>
    <m/>
    <n v="8"/>
    <n v="399"/>
    <m/>
    <x v="0"/>
  </r>
  <r>
    <d v="1998-04-18T00:00:00"/>
    <x v="0"/>
    <n v="1"/>
    <n v="1"/>
    <x v="21"/>
    <n v="116"/>
    <x v="0"/>
    <n v="75"/>
    <n v="3.1199989320000001"/>
    <n v="3.2675228120000002"/>
    <m/>
    <m/>
    <n v="8"/>
    <n v="399"/>
    <m/>
    <x v="0"/>
  </r>
  <r>
    <d v="1998-04-18T00:00:00"/>
    <x v="0"/>
    <n v="1"/>
    <n v="1"/>
    <x v="21"/>
    <n v="117"/>
    <x v="0"/>
    <n v="78"/>
    <n v="3.8899993899999998"/>
    <n v="4.0434494020000002"/>
    <m/>
    <m/>
    <n v="8"/>
    <n v="399"/>
    <m/>
    <x v="0"/>
  </r>
  <r>
    <d v="1998-04-18T00:00:00"/>
    <x v="0"/>
    <n v="1"/>
    <n v="1"/>
    <x v="21"/>
    <n v="118"/>
    <x v="0"/>
    <n v="79"/>
    <n v="4.0899963379999997"/>
    <n v="4.2449913019999999"/>
    <m/>
    <m/>
    <n v="8"/>
    <n v="399"/>
    <m/>
    <x v="0"/>
  </r>
  <r>
    <d v="1998-04-18T00:00:00"/>
    <x v="0"/>
    <n v="1"/>
    <n v="1"/>
    <x v="21"/>
    <n v="119"/>
    <x v="0"/>
    <n v="80"/>
    <n v="4.1499977110000001"/>
    <n v="4.3054542539999998"/>
    <m/>
    <m/>
    <n v="8"/>
    <n v="399"/>
    <m/>
    <x v="0"/>
  </r>
  <r>
    <d v="1998-04-18T00:00:00"/>
    <x v="0"/>
    <n v="1"/>
    <n v="1"/>
    <x v="21"/>
    <n v="120"/>
    <x v="0"/>
    <n v="70"/>
    <n v="2.5099983219999999"/>
    <n v="2.6528263089999999"/>
    <m/>
    <m/>
    <n v="8"/>
    <n v="399"/>
    <m/>
    <x v="0"/>
  </r>
  <r>
    <d v="1998-04-18T00:00:00"/>
    <x v="0"/>
    <n v="1"/>
    <n v="1"/>
    <x v="21"/>
    <n v="121"/>
    <x v="0"/>
    <n v="63"/>
    <n v="1.9799995420000001"/>
    <n v="2.118745804"/>
    <m/>
    <m/>
    <n v="8"/>
    <n v="399"/>
    <m/>
    <x v="0"/>
  </r>
  <r>
    <d v="1998-04-18T00:00:00"/>
    <x v="0"/>
    <n v="1"/>
    <n v="1"/>
    <x v="21"/>
    <n v="122"/>
    <x v="0"/>
    <n v="72"/>
    <n v="3.2199993130000002"/>
    <n v="3.368293762"/>
    <m/>
    <m/>
    <n v="8"/>
    <n v="399"/>
    <m/>
    <x v="0"/>
  </r>
  <r>
    <d v="1998-04-18T00:00:00"/>
    <x v="0"/>
    <n v="1"/>
    <n v="1"/>
    <x v="21"/>
    <n v="123"/>
    <x v="0"/>
    <n v="72"/>
    <n v="2.9599990840000001"/>
    <n v="3.1062908170000001"/>
    <m/>
    <m/>
    <n v="8"/>
    <n v="399"/>
    <m/>
    <x v="0"/>
  </r>
  <r>
    <d v="1998-04-18T00:00:00"/>
    <x v="0"/>
    <n v="1"/>
    <n v="1"/>
    <x v="21"/>
    <n v="124"/>
    <x v="0"/>
    <n v="72"/>
    <n v="3.0399990080000001"/>
    <n v="3.1869068149999999"/>
    <m/>
    <m/>
    <n v="8"/>
    <n v="399"/>
    <m/>
    <x v="0"/>
  </r>
  <r>
    <d v="1998-04-18T00:00:00"/>
    <x v="0"/>
    <n v="1"/>
    <n v="1"/>
    <x v="21"/>
    <n v="125"/>
    <x v="0"/>
    <n v="75"/>
    <n v="3.7299995419999998"/>
    <n v="3.8822193149999999"/>
    <m/>
    <m/>
    <n v="8"/>
    <n v="399"/>
    <m/>
    <x v="0"/>
  </r>
  <r>
    <d v="1998-04-18T00:00:00"/>
    <x v="0"/>
    <n v="1"/>
    <n v="1"/>
    <x v="21"/>
    <n v="126"/>
    <x v="0"/>
    <n v="82"/>
    <n v="4.5499992369999998"/>
    <n v="4.7085342409999997"/>
    <m/>
    <m/>
    <n v="8"/>
    <n v="399"/>
    <m/>
    <x v="0"/>
  </r>
  <r>
    <d v="1998-04-18T00:00:00"/>
    <x v="0"/>
    <n v="1"/>
    <n v="1"/>
    <x v="21"/>
    <n v="127"/>
    <x v="0"/>
    <n v="82"/>
    <n v="4.6499977110000001"/>
    <n v="4.8093032840000003"/>
    <m/>
    <m/>
    <n v="8"/>
    <n v="399"/>
    <m/>
    <x v="0"/>
  </r>
  <r>
    <d v="1998-04-18T00:00:00"/>
    <x v="0"/>
    <n v="1"/>
    <n v="2"/>
    <x v="21"/>
    <n v="1"/>
    <x v="0"/>
    <n v="84"/>
    <n v="4.8199996949999999"/>
    <n v="4.9806137079999999"/>
    <m/>
    <m/>
    <n v="1"/>
    <n v="399"/>
    <m/>
    <x v="0"/>
  </r>
  <r>
    <d v="1998-04-18T00:00:00"/>
    <x v="0"/>
    <n v="1"/>
    <n v="2"/>
    <x v="21"/>
    <n v="2"/>
    <x v="0"/>
    <n v="79"/>
    <n v="3.829999924"/>
    <n v="3.9829902650000002"/>
    <m/>
    <n v="1"/>
    <n v="1"/>
    <n v="399"/>
    <m/>
    <x v="0"/>
  </r>
  <r>
    <d v="1998-04-18T00:00:00"/>
    <x v="0"/>
    <n v="1"/>
    <n v="2"/>
    <x v="21"/>
    <n v="3"/>
    <x v="0"/>
    <n v="76"/>
    <n v="3.5099983219999999"/>
    <n v="3.6605262760000001"/>
    <m/>
    <m/>
    <n v="1"/>
    <n v="399"/>
    <m/>
    <x v="0"/>
  </r>
  <r>
    <d v="1998-04-18T00:00:00"/>
    <x v="0"/>
    <n v="1"/>
    <n v="2"/>
    <x v="21"/>
    <n v="4"/>
    <x v="0"/>
    <n v="74"/>
    <n v="3.0899982449999999"/>
    <n v="3.2372913360000002"/>
    <m/>
    <m/>
    <n v="1"/>
    <n v="399"/>
    <m/>
    <x v="0"/>
  </r>
  <r>
    <d v="1998-04-18T00:00:00"/>
    <x v="0"/>
    <n v="1"/>
    <n v="2"/>
    <x v="21"/>
    <n v="5"/>
    <x v="0"/>
    <n v="92"/>
    <n v="5.8999977110000001"/>
    <n v="6.0689277649999998"/>
    <m/>
    <n v="1"/>
    <n v="1"/>
    <n v="399"/>
    <m/>
    <x v="0"/>
  </r>
  <r>
    <d v="1998-04-18T00:00:00"/>
    <x v="0"/>
    <n v="1"/>
    <n v="2"/>
    <x v="21"/>
    <n v="6"/>
    <x v="0"/>
    <n v="80"/>
    <n v="4.1099967959999999"/>
    <n v="4.2651443479999998"/>
    <m/>
    <n v="1"/>
    <n v="1"/>
    <n v="399"/>
    <m/>
    <x v="0"/>
  </r>
  <r>
    <d v="1998-04-18T00:00:00"/>
    <x v="0"/>
    <n v="1"/>
    <n v="2"/>
    <x v="21"/>
    <n v="7"/>
    <x v="0"/>
    <n v="70"/>
    <n v="2.5699996949999999"/>
    <n v="2.7132873540000002"/>
    <m/>
    <m/>
    <n v="1"/>
    <n v="399"/>
    <m/>
    <x v="0"/>
  </r>
  <r>
    <d v="1998-04-18T00:00:00"/>
    <x v="0"/>
    <n v="1"/>
    <n v="2"/>
    <x v="21"/>
    <n v="8"/>
    <x v="0"/>
    <n v="84"/>
    <n v="4.6399993899999998"/>
    <n v="4.7992248540000002"/>
    <m/>
    <n v="1"/>
    <n v="1"/>
    <n v="399"/>
    <m/>
    <x v="0"/>
  </r>
  <r>
    <d v="1998-04-18T00:00:00"/>
    <x v="0"/>
    <n v="1"/>
    <n v="2"/>
    <x v="21"/>
    <n v="9"/>
    <x v="0"/>
    <n v="84"/>
    <n v="4.5299987789999996"/>
    <n v="4.6883773800000004"/>
    <m/>
    <m/>
    <n v="1"/>
    <n v="399"/>
    <m/>
    <x v="0"/>
  </r>
  <r>
    <d v="1998-04-18T00:00:00"/>
    <x v="0"/>
    <n v="1"/>
    <n v="2"/>
    <x v="21"/>
    <n v="10"/>
    <x v="0"/>
    <n v="72"/>
    <n v="2.8699989320000001"/>
    <n v="3.0155982969999999"/>
    <m/>
    <m/>
    <n v="1"/>
    <n v="399"/>
    <m/>
    <x v="0"/>
  </r>
  <r>
    <d v="1998-04-18T00:00:00"/>
    <x v="0"/>
    <n v="1"/>
    <n v="2"/>
    <x v="21"/>
    <n v="11"/>
    <x v="0"/>
    <n v="88"/>
    <n v="5.4799995419999998"/>
    <n v="5.645694733"/>
    <m/>
    <n v="1"/>
    <n v="1"/>
    <n v="399"/>
    <m/>
    <x v="0"/>
  </r>
  <r>
    <d v="1998-04-18T00:00:00"/>
    <x v="0"/>
    <n v="1"/>
    <n v="2"/>
    <x v="21"/>
    <n v="12"/>
    <x v="0"/>
    <n v="84"/>
    <n v="4.7099990839999997"/>
    <n v="4.8697662350000002"/>
    <m/>
    <n v="1"/>
    <n v="1"/>
    <n v="399"/>
    <m/>
    <x v="0"/>
  </r>
  <r>
    <d v="1998-04-18T00:00:00"/>
    <x v="0"/>
    <n v="1"/>
    <n v="2"/>
    <x v="21"/>
    <n v="13"/>
    <x v="0"/>
    <n v="80"/>
    <n v="3.529998779"/>
    <n v="3.6806793209999999"/>
    <m/>
    <n v="1"/>
    <n v="1"/>
    <n v="399"/>
    <m/>
    <x v="0"/>
  </r>
  <r>
    <d v="1998-04-18T00:00:00"/>
    <x v="0"/>
    <n v="1"/>
    <n v="2"/>
    <x v="21"/>
    <n v="14"/>
    <x v="0"/>
    <n v="78"/>
    <n v="3.5099983219999999"/>
    <n v="3.6605262760000001"/>
    <m/>
    <n v="1"/>
    <n v="1"/>
    <n v="399"/>
    <m/>
    <x v="0"/>
  </r>
  <r>
    <d v="1998-04-18T00:00:00"/>
    <x v="0"/>
    <n v="1"/>
    <n v="2"/>
    <x v="21"/>
    <n v="15"/>
    <x v="0"/>
    <n v="75"/>
    <n v="3.0199985499999999"/>
    <n v="3.1667537690000001"/>
    <m/>
    <m/>
    <n v="1"/>
    <n v="399"/>
    <m/>
    <x v="0"/>
  </r>
  <r>
    <d v="1998-04-18T00:00:00"/>
    <x v="0"/>
    <n v="1"/>
    <n v="2"/>
    <x v="21"/>
    <n v="16"/>
    <x v="0"/>
    <n v="82"/>
    <n v="4.4899978640000002"/>
    <n v="4.6480712889999998"/>
    <m/>
    <n v="1"/>
    <n v="1"/>
    <n v="399"/>
    <m/>
    <x v="0"/>
  </r>
  <r>
    <d v="1998-04-18T00:00:00"/>
    <x v="0"/>
    <n v="1"/>
    <n v="2"/>
    <x v="21"/>
    <n v="17"/>
    <x v="0"/>
    <n v="87"/>
    <n v="5.4299964899999997"/>
    <n v="5.5953102110000001"/>
    <m/>
    <n v="1"/>
    <n v="1"/>
    <n v="399"/>
    <m/>
    <x v="0"/>
  </r>
  <r>
    <d v="1998-04-18T00:00:00"/>
    <x v="0"/>
    <n v="1"/>
    <n v="2"/>
    <x v="21"/>
    <n v="18"/>
    <x v="0"/>
    <n v="80"/>
    <n v="3.9599990840000001"/>
    <n v="4.1139907840000003"/>
    <m/>
    <n v="1"/>
    <n v="1"/>
    <n v="399"/>
    <m/>
    <x v="0"/>
  </r>
  <r>
    <d v="1998-04-18T00:00:00"/>
    <x v="0"/>
    <n v="1"/>
    <n v="2"/>
    <x v="21"/>
    <n v="19"/>
    <x v="0"/>
    <n v="81"/>
    <n v="3.7999992370000002"/>
    <n v="3.9527587890000002"/>
    <m/>
    <n v="1"/>
    <n v="1"/>
    <n v="399"/>
    <m/>
    <x v="0"/>
  </r>
  <r>
    <d v="1998-04-18T00:00:00"/>
    <x v="0"/>
    <n v="1"/>
    <n v="2"/>
    <x v="21"/>
    <n v="20"/>
    <x v="0"/>
    <n v="74"/>
    <n v="3.579999924"/>
    <n v="3.73106575"/>
    <m/>
    <m/>
    <n v="1"/>
    <n v="399"/>
    <m/>
    <x v="0"/>
  </r>
  <r>
    <d v="1998-04-18T00:00:00"/>
    <x v="0"/>
    <n v="1"/>
    <n v="2"/>
    <x v="21"/>
    <n v="21"/>
    <x v="0"/>
    <n v="72"/>
    <n v="2.8399982449999999"/>
    <n v="2.9853668209999999"/>
    <m/>
    <m/>
    <n v="1"/>
    <n v="399"/>
    <m/>
    <x v="0"/>
  </r>
  <r>
    <d v="1998-04-18T00:00:00"/>
    <x v="0"/>
    <n v="1"/>
    <n v="2"/>
    <x v="21"/>
    <n v="22"/>
    <x v="0"/>
    <n v="94"/>
    <n v="8.2099990839999997"/>
    <n v="8.396713257"/>
    <m/>
    <n v="1"/>
    <n v="1"/>
    <n v="399"/>
    <m/>
    <x v="0"/>
  </r>
  <r>
    <d v="1998-04-18T00:00:00"/>
    <x v="0"/>
    <n v="1"/>
    <n v="2"/>
    <x v="21"/>
    <n v="23"/>
    <x v="0"/>
    <n v="68"/>
    <n v="2.3999996189999999"/>
    <n v="2.5419788360000002"/>
    <m/>
    <m/>
    <n v="1"/>
    <n v="399"/>
    <m/>
    <x v="0"/>
  </r>
  <r>
    <d v="1998-04-18T00:00:00"/>
    <x v="0"/>
    <n v="1"/>
    <n v="2"/>
    <x v="21"/>
    <n v="24"/>
    <x v="0"/>
    <n v="86"/>
    <n v="5.2299995419999998"/>
    <n v="5.3937683109999996"/>
    <m/>
    <n v="1"/>
    <n v="1"/>
    <n v="399"/>
    <m/>
    <x v="0"/>
  </r>
  <r>
    <d v="1998-04-18T00:00:00"/>
    <x v="0"/>
    <n v="1"/>
    <n v="2"/>
    <x v="21"/>
    <n v="25"/>
    <x v="0"/>
    <n v="83"/>
    <n v="4.5599975590000001"/>
    <n v="4.7186088560000004"/>
    <m/>
    <m/>
    <n v="1"/>
    <n v="399"/>
    <m/>
    <x v="0"/>
  </r>
  <r>
    <d v="1998-04-18T00:00:00"/>
    <x v="0"/>
    <n v="1"/>
    <n v="2"/>
    <x v="21"/>
    <n v="26"/>
    <x v="0"/>
    <n v="77"/>
    <n v="3.609998703"/>
    <n v="3.7612953189999998"/>
    <m/>
    <m/>
    <n v="1"/>
    <n v="399"/>
    <m/>
    <x v="0"/>
  </r>
  <r>
    <d v="1998-04-18T00:00:00"/>
    <x v="0"/>
    <n v="1"/>
    <n v="2"/>
    <x v="21"/>
    <n v="27"/>
    <x v="0"/>
    <n v="75"/>
    <n v="3.0699996949999999"/>
    <n v="3.2171382899999998"/>
    <m/>
    <m/>
    <n v="1"/>
    <n v="399"/>
    <m/>
    <x v="0"/>
  </r>
  <r>
    <d v="1998-04-18T00:00:00"/>
    <x v="0"/>
    <n v="1"/>
    <n v="2"/>
    <x v="21"/>
    <n v="28"/>
    <x v="0"/>
    <n v="84"/>
    <n v="5.3099975590000001"/>
    <n v="5.4743843080000003"/>
    <m/>
    <n v="1"/>
    <n v="1"/>
    <n v="399"/>
    <m/>
    <x v="0"/>
  </r>
  <r>
    <d v="1998-04-18T00:00:00"/>
    <x v="0"/>
    <n v="1"/>
    <n v="2"/>
    <x v="21"/>
    <n v="29"/>
    <x v="0"/>
    <n v="76"/>
    <n v="3.5899982449999999"/>
    <n v="3.7411422729999999"/>
    <m/>
    <m/>
    <n v="1"/>
    <n v="399"/>
    <m/>
    <x v="0"/>
  </r>
  <r>
    <d v="1998-04-18T00:00:00"/>
    <x v="0"/>
    <n v="1"/>
    <n v="2"/>
    <x v="21"/>
    <n v="30"/>
    <x v="0"/>
    <n v="87"/>
    <n v="5.3399963379999997"/>
    <n v="5.5046157840000003"/>
    <m/>
    <m/>
    <n v="1"/>
    <n v="399"/>
    <m/>
    <x v="0"/>
  </r>
  <r>
    <d v="1998-04-18T00:00:00"/>
    <x v="0"/>
    <n v="1"/>
    <n v="2"/>
    <x v="21"/>
    <n v="31"/>
    <x v="0"/>
    <n v="84"/>
    <n v="5.2399978640000002"/>
    <n v="5.4038467409999997"/>
    <m/>
    <m/>
    <n v="1"/>
    <n v="399"/>
    <m/>
    <x v="0"/>
  </r>
  <r>
    <d v="1998-04-18T00:00:00"/>
    <x v="0"/>
    <n v="1"/>
    <n v="2"/>
    <x v="21"/>
    <n v="32"/>
    <x v="0"/>
    <n v="78"/>
    <n v="3.6199989320000001"/>
    <n v="3.7713737489999999"/>
    <m/>
    <m/>
    <n v="1"/>
    <n v="399"/>
    <m/>
    <x v="0"/>
  </r>
  <r>
    <d v="1998-04-18T00:00:00"/>
    <x v="0"/>
    <n v="1"/>
    <n v="2"/>
    <x v="21"/>
    <n v="33"/>
    <x v="0"/>
    <n v="76"/>
    <n v="3.5099983219999999"/>
    <n v="3.6605262760000001"/>
    <m/>
    <m/>
    <n v="1"/>
    <n v="399"/>
    <m/>
    <x v="0"/>
  </r>
  <r>
    <d v="1998-04-18T00:00:00"/>
    <x v="0"/>
    <n v="1"/>
    <n v="2"/>
    <x v="21"/>
    <n v="34"/>
    <x v="0"/>
    <n v="77"/>
    <n v="3.5899982449999999"/>
    <n v="3.7411422729999999"/>
    <m/>
    <m/>
    <n v="1"/>
    <n v="399"/>
    <m/>
    <x v="0"/>
  </r>
  <r>
    <d v="1998-04-18T00:00:00"/>
    <x v="0"/>
    <n v="1"/>
    <n v="2"/>
    <x v="21"/>
    <n v="35"/>
    <x v="0"/>
    <n v="78"/>
    <n v="3.8199996949999999"/>
    <n v="3.9729137419999998"/>
    <m/>
    <m/>
    <n v="1"/>
    <n v="399"/>
    <m/>
    <x v="0"/>
  </r>
  <r>
    <d v="1998-04-18T00:00:00"/>
    <x v="0"/>
    <n v="1"/>
    <n v="2"/>
    <x v="21"/>
    <n v="36"/>
    <x v="0"/>
    <n v="79"/>
    <n v="3.9699993130000002"/>
    <n v="4.124065399"/>
    <m/>
    <m/>
    <n v="1"/>
    <n v="399"/>
    <m/>
    <x v="0"/>
  </r>
  <r>
    <d v="1998-04-18T00:00:00"/>
    <x v="0"/>
    <n v="1"/>
    <n v="2"/>
    <x v="21"/>
    <n v="37"/>
    <x v="0"/>
    <n v="71"/>
    <n v="2.7399997709999999"/>
    <n v="2.8845977779999998"/>
    <m/>
    <m/>
    <n v="1"/>
    <n v="399"/>
    <m/>
    <x v="0"/>
  </r>
  <r>
    <d v="1998-04-18T00:00:00"/>
    <x v="0"/>
    <n v="1"/>
    <n v="2"/>
    <x v="21"/>
    <n v="38"/>
    <x v="0"/>
    <n v="73"/>
    <n v="3.079999924"/>
    <n v="3.2272148129999998"/>
    <m/>
    <m/>
    <n v="1"/>
    <n v="399"/>
    <m/>
    <x v="0"/>
  </r>
  <r>
    <d v="1998-04-18T00:00:00"/>
    <x v="0"/>
    <n v="1"/>
    <n v="2"/>
    <x v="21"/>
    <n v="39"/>
    <x v="0"/>
    <n v="70"/>
    <n v="2.7399997709999999"/>
    <n v="2.8845977779999998"/>
    <m/>
    <m/>
    <n v="1"/>
    <n v="399"/>
    <m/>
    <x v="0"/>
  </r>
  <r>
    <d v="1998-04-18T00:00:00"/>
    <x v="0"/>
    <n v="1"/>
    <n v="2"/>
    <x v="21"/>
    <n v="40"/>
    <x v="0"/>
    <n v="71"/>
    <n v="2.7899990080000001"/>
    <n v="2.9349823000000002"/>
    <m/>
    <m/>
    <n v="1"/>
    <n v="399"/>
    <m/>
    <x v="0"/>
  </r>
  <r>
    <d v="1998-04-18T00:00:00"/>
    <x v="0"/>
    <n v="1"/>
    <n v="2"/>
    <x v="21"/>
    <n v="41"/>
    <x v="0"/>
    <n v="70"/>
    <n v="2.7999992370000002"/>
    <n v="2.9450588230000001"/>
    <m/>
    <m/>
    <n v="1"/>
    <n v="399"/>
    <m/>
    <x v="0"/>
  </r>
  <r>
    <d v="1998-04-18T00:00:00"/>
    <x v="0"/>
    <n v="1"/>
    <n v="2"/>
    <x v="21"/>
    <n v="42"/>
    <x v="0"/>
    <n v="69"/>
    <n v="2.5599994659999998"/>
    <n v="2.7032108309999998"/>
    <m/>
    <m/>
    <n v="1"/>
    <n v="399"/>
    <m/>
    <x v="0"/>
  </r>
  <r>
    <d v="1998-04-18T00:00:00"/>
    <x v="0"/>
    <n v="1"/>
    <n v="2"/>
    <x v="21"/>
    <n v="43"/>
    <x v="0"/>
    <n v="75"/>
    <n v="3.4499988560000001"/>
    <n v="3.6000633240000002"/>
    <m/>
    <m/>
    <n v="1"/>
    <n v="399"/>
    <m/>
    <x v="0"/>
  </r>
  <r>
    <d v="1998-04-18T00:00:00"/>
    <x v="0"/>
    <n v="1"/>
    <n v="2"/>
    <x v="21"/>
    <n v="44"/>
    <x v="0"/>
    <n v="81"/>
    <n v="4.1099967959999999"/>
    <n v="4.2651443479999998"/>
    <m/>
    <m/>
    <n v="1"/>
    <n v="399"/>
    <m/>
    <x v="0"/>
  </r>
  <r>
    <d v="1998-04-18T00:00:00"/>
    <x v="0"/>
    <n v="1"/>
    <n v="2"/>
    <x v="21"/>
    <n v="45"/>
    <x v="0"/>
    <n v="79"/>
    <n v="4.1199989319999997"/>
    <n v="4.2752227779999998"/>
    <m/>
    <m/>
    <n v="1"/>
    <n v="399"/>
    <m/>
    <x v="0"/>
  </r>
  <r>
    <d v="1998-04-18T00:00:00"/>
    <x v="0"/>
    <n v="1"/>
    <n v="2"/>
    <x v="21"/>
    <n v="46"/>
    <x v="0"/>
    <n v="91"/>
    <n v="7.1599998469999999"/>
    <n v="7.3386306760000002"/>
    <m/>
    <n v="1"/>
    <n v="1"/>
    <n v="399"/>
    <m/>
    <x v="0"/>
  </r>
  <r>
    <d v="1998-04-18T00:00:00"/>
    <x v="0"/>
    <n v="1"/>
    <n v="2"/>
    <x v="21"/>
    <n v="47"/>
    <x v="0"/>
    <n v="70"/>
    <n v="2.5899982449999999"/>
    <n v="2.7334423069999998"/>
    <m/>
    <m/>
    <n v="1"/>
    <n v="399"/>
    <m/>
    <x v="0"/>
  </r>
  <r>
    <d v="1998-04-18T00:00:00"/>
    <x v="0"/>
    <n v="1"/>
    <n v="2"/>
    <x v="21"/>
    <n v="48"/>
    <x v="0"/>
    <n v="75"/>
    <n v="3.5399990080000001"/>
    <n v="3.690757751"/>
    <m/>
    <m/>
    <n v="1"/>
    <n v="399"/>
    <m/>
    <x v="0"/>
  </r>
  <r>
    <d v="1998-04-18T00:00:00"/>
    <x v="0"/>
    <n v="1"/>
    <n v="2"/>
    <x v="21"/>
    <n v="49"/>
    <x v="0"/>
    <n v="78"/>
    <n v="3.7599983219999999"/>
    <n v="3.9124507899999998"/>
    <m/>
    <m/>
    <n v="1"/>
    <n v="399"/>
    <m/>
    <x v="0"/>
  </r>
  <r>
    <d v="1998-04-18T00:00:00"/>
    <x v="0"/>
    <n v="1"/>
    <n v="2"/>
    <x v="21"/>
    <n v="50"/>
    <x v="0"/>
    <n v="80"/>
    <n v="4.2799987789999996"/>
    <n v="4.4364547730000004"/>
    <m/>
    <m/>
    <n v="1"/>
    <n v="399"/>
    <m/>
    <x v="0"/>
  </r>
  <r>
    <d v="1998-04-18T00:00:00"/>
    <x v="0"/>
    <n v="1"/>
    <n v="2"/>
    <x v="21"/>
    <n v="51"/>
    <x v="0"/>
    <n v="82"/>
    <n v="4.6399993899999998"/>
    <n v="4.7992248540000002"/>
    <m/>
    <m/>
    <n v="1"/>
    <n v="399"/>
    <m/>
    <x v="0"/>
  </r>
  <r>
    <d v="1998-04-18T00:00:00"/>
    <x v="0"/>
    <n v="1"/>
    <n v="2"/>
    <x v="21"/>
    <n v="52"/>
    <x v="0"/>
    <n v="99"/>
    <n v="10.109992981"/>
    <n v="10.311340332"/>
    <m/>
    <n v="1"/>
    <n v="1"/>
    <n v="399"/>
    <m/>
    <x v="0"/>
  </r>
  <r>
    <d v="1998-04-18T00:00:00"/>
    <x v="0"/>
    <n v="1"/>
    <n v="2"/>
    <x v="21"/>
    <n v="53"/>
    <x v="0"/>
    <n v="74"/>
    <n v="3.3899993899999998"/>
    <n v="3.53960228"/>
    <m/>
    <m/>
    <n v="1"/>
    <n v="399"/>
    <m/>
    <x v="0"/>
  </r>
  <r>
    <d v="1998-04-18T00:00:00"/>
    <x v="0"/>
    <n v="1"/>
    <n v="2"/>
    <x v="21"/>
    <n v="54"/>
    <x v="0"/>
    <n v="77"/>
    <n v="3.439998627"/>
    <n v="3.5899868009999998"/>
    <m/>
    <m/>
    <n v="1"/>
    <n v="399"/>
    <m/>
    <x v="0"/>
  </r>
  <r>
    <d v="1998-04-18T00:00:00"/>
    <x v="0"/>
    <n v="1"/>
    <n v="2"/>
    <x v="21"/>
    <n v="55"/>
    <x v="0"/>
    <n v="84"/>
    <n v="4.8899993899999998"/>
    <n v="5.0511512759999997"/>
    <m/>
    <m/>
    <n v="1"/>
    <n v="399"/>
    <m/>
    <x v="0"/>
  </r>
  <r>
    <d v="1998-04-18T00:00:00"/>
    <x v="0"/>
    <n v="1"/>
    <n v="2"/>
    <x v="21"/>
    <n v="56"/>
    <x v="0"/>
    <n v="84"/>
    <n v="5.25"/>
    <n v="5.4139213560000004"/>
    <m/>
    <m/>
    <n v="1"/>
    <n v="399"/>
    <m/>
    <x v="0"/>
  </r>
  <r>
    <d v="1998-04-18T00:00:00"/>
    <x v="0"/>
    <n v="1"/>
    <n v="2"/>
    <x v="21"/>
    <n v="57"/>
    <x v="0"/>
    <n v="86"/>
    <n v="5.0599975590000001"/>
    <n v="5.2224617000000002"/>
    <m/>
    <n v="1"/>
    <n v="1"/>
    <n v="399"/>
    <m/>
    <x v="0"/>
  </r>
  <r>
    <d v="1998-04-18T00:00:00"/>
    <x v="0"/>
    <n v="1"/>
    <n v="2"/>
    <x v="21"/>
    <n v="58"/>
    <x v="0"/>
    <n v="75"/>
    <n v="3.439998627"/>
    <n v="3.5899868009999998"/>
    <m/>
    <m/>
    <n v="1"/>
    <n v="399"/>
    <m/>
    <x v="0"/>
  </r>
  <r>
    <d v="1998-04-18T00:00:00"/>
    <x v="0"/>
    <n v="1"/>
    <n v="2"/>
    <x v="21"/>
    <n v="59"/>
    <x v="0"/>
    <n v="72"/>
    <n v="2.9099998469999999"/>
    <n v="3.0559062959999999"/>
    <m/>
    <m/>
    <n v="1"/>
    <n v="399"/>
    <m/>
    <x v="0"/>
  </r>
  <r>
    <d v="1998-04-18T00:00:00"/>
    <x v="0"/>
    <n v="1"/>
    <n v="2"/>
    <x v="21"/>
    <n v="60"/>
    <x v="0"/>
    <n v="75"/>
    <n v="3.5099983219999999"/>
    <n v="3.6605262760000001"/>
    <m/>
    <m/>
    <n v="1"/>
    <n v="399"/>
    <m/>
    <x v="0"/>
  </r>
  <r>
    <d v="1998-04-18T00:00:00"/>
    <x v="0"/>
    <n v="1"/>
    <n v="2"/>
    <x v="21"/>
    <n v="61"/>
    <x v="0"/>
    <n v="75"/>
    <n v="3.4299983979999999"/>
    <n v="3.5799102779999998"/>
    <m/>
    <m/>
    <n v="1"/>
    <n v="399"/>
    <m/>
    <x v="0"/>
  </r>
  <r>
    <d v="1998-04-18T00:00:00"/>
    <x v="0"/>
    <n v="1"/>
    <n v="2"/>
    <x v="21"/>
    <n v="62"/>
    <x v="0"/>
    <n v="77"/>
    <n v="3.5899982449999999"/>
    <n v="3.7411422729999999"/>
    <m/>
    <m/>
    <n v="1"/>
    <n v="399"/>
    <m/>
    <x v="0"/>
  </r>
  <r>
    <d v="1998-04-18T00:00:00"/>
    <x v="0"/>
    <n v="1"/>
    <n v="2"/>
    <x v="21"/>
    <n v="63"/>
    <x v="0"/>
    <n v="78"/>
    <n v="3.6399993899999998"/>
    <n v="3.7915267940000001"/>
    <m/>
    <m/>
    <n v="1"/>
    <n v="399"/>
    <m/>
    <x v="0"/>
  </r>
  <r>
    <d v="1998-04-18T00:00:00"/>
    <x v="0"/>
    <n v="1"/>
    <n v="2"/>
    <x v="21"/>
    <n v="64"/>
    <x v="0"/>
    <n v="75"/>
    <n v="3.5599994659999998"/>
    <n v="3.7109107969999999"/>
    <m/>
    <m/>
    <n v="1"/>
    <n v="399"/>
    <m/>
    <x v="0"/>
  </r>
  <r>
    <d v="1998-04-18T00:00:00"/>
    <x v="0"/>
    <n v="1"/>
    <n v="2"/>
    <x v="21"/>
    <n v="65"/>
    <x v="0"/>
    <n v="79"/>
    <n v="3.9899997709999999"/>
    <n v="4.1442222600000003"/>
    <m/>
    <m/>
    <n v="1"/>
    <n v="399"/>
    <m/>
    <x v="0"/>
  </r>
  <r>
    <d v="1998-04-18T00:00:00"/>
    <x v="0"/>
    <n v="1"/>
    <n v="2"/>
    <x v="21"/>
    <n v="66"/>
    <x v="0"/>
    <n v="69"/>
    <n v="2.2699985499999999"/>
    <n v="2.4109783170000001"/>
    <m/>
    <m/>
    <n v="1"/>
    <n v="399"/>
    <m/>
    <x v="0"/>
  </r>
  <r>
    <d v="1998-04-18T00:00:00"/>
    <x v="0"/>
    <n v="1"/>
    <n v="2"/>
    <x v="21"/>
    <n v="67"/>
    <x v="0"/>
    <n v="115"/>
    <n v="12.949996948000001"/>
    <n v="13.173210144"/>
    <m/>
    <n v="1"/>
    <n v="1"/>
    <n v="399"/>
    <m/>
    <x v="0"/>
  </r>
  <r>
    <d v="1998-04-18T00:00:00"/>
    <x v="0"/>
    <n v="1"/>
    <n v="2"/>
    <x v="21"/>
    <n v="68"/>
    <x v="0"/>
    <n v="111"/>
    <n v="13.819999695"/>
    <n v="14.049911499"/>
    <m/>
    <m/>
    <n v="1"/>
    <n v="399"/>
    <m/>
    <x v="0"/>
  </r>
  <r>
    <d v="1998-04-18T00:00:00"/>
    <x v="0"/>
    <n v="1"/>
    <n v="2"/>
    <x v="21"/>
    <n v="69"/>
    <x v="0"/>
    <n v="99"/>
    <n v="5.8399963379999997"/>
    <n v="6.0084648129999998"/>
    <m/>
    <n v="1"/>
    <n v="1"/>
    <n v="399"/>
    <m/>
    <x v="0"/>
  </r>
  <r>
    <d v="1998-04-18T00:00:00"/>
    <x v="0"/>
    <n v="1"/>
    <n v="2"/>
    <x v="21"/>
    <n v="70"/>
    <x v="0"/>
    <n v="84"/>
    <n v="4.6399993899999998"/>
    <n v="4.7992248540000002"/>
    <m/>
    <m/>
    <n v="1"/>
    <n v="399"/>
    <m/>
    <x v="0"/>
  </r>
  <r>
    <d v="1998-04-18T00:00:00"/>
    <x v="0"/>
    <n v="1"/>
    <n v="2"/>
    <x v="21"/>
    <n v="71"/>
    <x v="0"/>
    <n v="84"/>
    <n v="5.1399993899999998"/>
    <n v="5.3030776980000001"/>
    <m/>
    <m/>
    <n v="1"/>
    <n v="399"/>
    <m/>
    <x v="0"/>
  </r>
  <r>
    <d v="1998-04-18T00:00:00"/>
    <x v="0"/>
    <n v="1"/>
    <n v="2"/>
    <x v="21"/>
    <n v="72"/>
    <x v="0"/>
    <n v="88"/>
    <n v="5.0599975590000001"/>
    <n v="5.2224617000000002"/>
    <m/>
    <m/>
    <n v="1"/>
    <n v="399"/>
    <m/>
    <x v="0"/>
  </r>
  <r>
    <d v="1998-04-18T00:00:00"/>
    <x v="0"/>
    <n v="1"/>
    <n v="2"/>
    <x v="21"/>
    <n v="73"/>
    <x v="0"/>
    <n v="81"/>
    <n v="4.5299987789999996"/>
    <n v="4.6883773800000004"/>
    <m/>
    <m/>
    <n v="1"/>
    <n v="399"/>
    <m/>
    <x v="0"/>
  </r>
  <r>
    <d v="1998-04-18T00:00:00"/>
    <x v="0"/>
    <n v="1"/>
    <n v="2"/>
    <x v="21"/>
    <n v="74"/>
    <x v="0"/>
    <n v="79"/>
    <n v="3.8499984739999999"/>
    <n v="4.0031433109999996"/>
    <m/>
    <m/>
    <n v="1"/>
    <n v="399"/>
    <m/>
    <x v="0"/>
  </r>
  <r>
    <d v="1998-04-18T00:00:00"/>
    <x v="0"/>
    <n v="1"/>
    <n v="2"/>
    <x v="21"/>
    <n v="75"/>
    <x v="0"/>
    <n v="81"/>
    <n v="4.2399978640000002"/>
    <n v="4.3961448670000003"/>
    <m/>
    <m/>
    <n v="1"/>
    <n v="399"/>
    <m/>
    <x v="0"/>
  </r>
  <r>
    <d v="1998-04-18T00:00:00"/>
    <x v="0"/>
    <n v="1"/>
    <n v="2"/>
    <x v="21"/>
    <n v="76"/>
    <x v="0"/>
    <n v="83"/>
    <n v="4.3899993899999998"/>
    <n v="4.5473022460000001"/>
    <m/>
    <m/>
    <n v="1"/>
    <n v="399"/>
    <m/>
    <x v="0"/>
  </r>
  <r>
    <d v="1998-04-18T00:00:00"/>
    <x v="0"/>
    <n v="1"/>
    <n v="2"/>
    <x v="21"/>
    <n v="77"/>
    <x v="0"/>
    <n v="74"/>
    <n v="3.3499984739999999"/>
    <n v="3.4992942810000001"/>
    <m/>
    <m/>
    <n v="1"/>
    <n v="399"/>
    <m/>
    <x v="0"/>
  </r>
  <r>
    <d v="1998-04-18T00:00:00"/>
    <x v="0"/>
    <n v="1"/>
    <n v="2"/>
    <x v="21"/>
    <n v="78"/>
    <x v="0"/>
    <n v="110"/>
    <n v="12.619995117"/>
    <n v="12.840667724999999"/>
    <m/>
    <m/>
    <n v="1"/>
    <n v="399"/>
    <m/>
    <x v="0"/>
  </r>
  <r>
    <d v="1998-04-18T00:00:00"/>
    <x v="0"/>
    <n v="1"/>
    <n v="2"/>
    <x v="21"/>
    <n v="79"/>
    <x v="0"/>
    <n v="82"/>
    <n v="4.3199996949999999"/>
    <n v="4.4767608640000001"/>
    <m/>
    <m/>
    <n v="1"/>
    <n v="399"/>
    <m/>
    <x v="0"/>
  </r>
  <r>
    <d v="1998-04-18T00:00:00"/>
    <x v="0"/>
    <n v="1"/>
    <n v="2"/>
    <x v="21"/>
    <n v="80"/>
    <x v="0"/>
    <n v="85"/>
    <n v="5.1999969479999999"/>
    <n v="5.3635368349999997"/>
    <m/>
    <m/>
    <n v="1"/>
    <n v="399"/>
    <m/>
    <x v="0"/>
  </r>
  <r>
    <d v="1998-04-18T00:00:00"/>
    <x v="0"/>
    <n v="1"/>
    <n v="2"/>
    <x v="21"/>
    <n v="81"/>
    <x v="0"/>
    <n v="75"/>
    <n v="3.5"/>
    <n v="3.6504497530000002"/>
    <m/>
    <m/>
    <n v="1"/>
    <n v="399"/>
    <m/>
    <x v="0"/>
  </r>
  <r>
    <d v="1998-04-18T00:00:00"/>
    <x v="0"/>
    <n v="1"/>
    <n v="2"/>
    <x v="21"/>
    <n v="82"/>
    <x v="0"/>
    <n v="81"/>
    <n v="4.3999977110000001"/>
    <n v="4.5573768619999999"/>
    <m/>
    <m/>
    <n v="1"/>
    <n v="399"/>
    <m/>
    <x v="0"/>
  </r>
  <r>
    <d v="1998-04-18T00:00:00"/>
    <x v="0"/>
    <n v="1"/>
    <n v="2"/>
    <x v="21"/>
    <n v="83"/>
    <x v="0"/>
    <n v="72"/>
    <n v="2.7599983219999999"/>
    <n v="2.9047508240000002"/>
    <m/>
    <m/>
    <n v="1"/>
    <n v="399"/>
    <m/>
    <x v="0"/>
  </r>
  <r>
    <d v="1998-04-18T00:00:00"/>
    <x v="0"/>
    <n v="1"/>
    <n v="2"/>
    <x v="21"/>
    <n v="84"/>
    <x v="0"/>
    <n v="79"/>
    <n v="3.9899997709999999"/>
    <n v="4.1442222600000003"/>
    <m/>
    <m/>
    <n v="1"/>
    <n v="399"/>
    <m/>
    <x v="0"/>
  </r>
  <r>
    <d v="1998-04-18T00:00:00"/>
    <x v="0"/>
    <n v="1"/>
    <n v="2"/>
    <x v="21"/>
    <n v="85"/>
    <x v="0"/>
    <n v="96"/>
    <n v="8.259994507"/>
    <n v="8.4470977779999998"/>
    <m/>
    <m/>
    <n v="1"/>
    <n v="399"/>
    <m/>
    <x v="0"/>
  </r>
  <r>
    <d v="1998-04-18T00:00:00"/>
    <x v="0"/>
    <n v="1"/>
    <n v="2"/>
    <x v="21"/>
    <n v="86"/>
    <x v="0"/>
    <n v="82"/>
    <n v="4.1199989319999997"/>
    <n v="4.2752227779999998"/>
    <m/>
    <m/>
    <n v="1"/>
    <n v="399"/>
    <m/>
    <x v="0"/>
  </r>
  <r>
    <d v="1998-04-18T00:00:00"/>
    <x v="0"/>
    <n v="1"/>
    <n v="2"/>
    <x v="21"/>
    <n v="87"/>
    <x v="0"/>
    <n v="67"/>
    <n v="3.189998627"/>
    <n v="3.338062286"/>
    <m/>
    <m/>
    <n v="1"/>
    <n v="399"/>
    <m/>
    <x v="0"/>
  </r>
  <r>
    <d v="1998-04-18T00:00:00"/>
    <x v="0"/>
    <n v="1"/>
    <n v="2"/>
    <x v="21"/>
    <n v="88"/>
    <x v="0"/>
    <n v="74"/>
    <n v="3.2999992370000002"/>
    <n v="3.4489097599999998"/>
    <m/>
    <m/>
    <n v="1"/>
    <n v="399"/>
    <m/>
    <x v="0"/>
  </r>
  <r>
    <d v="1998-04-18T00:00:00"/>
    <x v="0"/>
    <n v="1"/>
    <n v="2"/>
    <x v="21"/>
    <n v="89"/>
    <x v="0"/>
    <n v="87"/>
    <n v="6.7699966429999998"/>
    <n v="6.9456253050000001"/>
    <m/>
    <m/>
    <n v="1"/>
    <n v="399"/>
    <m/>
    <x v="0"/>
  </r>
  <r>
    <d v="1998-04-18T00:00:00"/>
    <x v="0"/>
    <n v="1"/>
    <n v="2"/>
    <x v="21"/>
    <n v="90"/>
    <x v="0"/>
    <n v="80"/>
    <n v="4.0499992369999998"/>
    <n v="4.2046813959999998"/>
    <m/>
    <m/>
    <n v="1"/>
    <n v="399"/>
    <m/>
    <x v="0"/>
  </r>
  <r>
    <d v="1998-04-18T00:00:00"/>
    <x v="0"/>
    <n v="1"/>
    <n v="2"/>
    <x v="21"/>
    <n v="91"/>
    <x v="0"/>
    <n v="80"/>
    <n v="4.0699996949999999"/>
    <n v="4.224838257"/>
    <m/>
    <m/>
    <n v="1"/>
    <n v="399"/>
    <m/>
    <x v="0"/>
  </r>
  <r>
    <d v="1998-04-18T00:00:00"/>
    <x v="0"/>
    <n v="1"/>
    <n v="2"/>
    <x v="21"/>
    <n v="92"/>
    <x v="0"/>
    <n v="76"/>
    <n v="3.4099998469999999"/>
    <n v="3.5597553249999998"/>
    <m/>
    <m/>
    <n v="1"/>
    <n v="399"/>
    <m/>
    <x v="0"/>
  </r>
  <r>
    <d v="1998-04-18T00:00:00"/>
    <x v="0"/>
    <n v="1"/>
    <n v="2"/>
    <x v="21"/>
    <n v="93"/>
    <x v="0"/>
    <n v="84"/>
    <n v="4.5799980160000002"/>
    <n v="4.7387657169999997"/>
    <m/>
    <m/>
    <n v="1"/>
    <n v="399"/>
    <m/>
    <x v="0"/>
  </r>
  <r>
    <d v="1998-04-18T00:00:00"/>
    <x v="0"/>
    <n v="1"/>
    <n v="2"/>
    <x v="21"/>
    <n v="94"/>
    <x v="0"/>
    <n v="96"/>
    <n v="8.4199981689999994"/>
    <n v="8.6083297729999995"/>
    <m/>
    <m/>
    <n v="1"/>
    <n v="399"/>
    <m/>
    <x v="0"/>
  </r>
  <r>
    <d v="1998-04-18T00:00:00"/>
    <x v="0"/>
    <n v="1"/>
    <n v="2"/>
    <x v="21"/>
    <n v="95"/>
    <x v="0"/>
    <n v="100"/>
    <n v="8.4099960330000005"/>
    <n v="8.5982513429999994"/>
    <m/>
    <m/>
    <n v="1"/>
    <n v="399"/>
    <m/>
    <x v="0"/>
  </r>
  <r>
    <d v="1998-04-18T00:00:00"/>
    <x v="0"/>
    <n v="1"/>
    <n v="2"/>
    <x v="21"/>
    <n v="96"/>
    <x v="0"/>
    <n v="113"/>
    <n v="14.839996338000001"/>
    <n v="15.077766418"/>
    <m/>
    <m/>
    <n v="1"/>
    <n v="399"/>
    <m/>
    <x v="0"/>
  </r>
  <r>
    <d v="1998-04-18T00:00:00"/>
    <x v="0"/>
    <n v="1"/>
    <n v="2"/>
    <x v="21"/>
    <n v="97"/>
    <x v="0"/>
    <n v="95"/>
    <n v="8.4299926759999995"/>
    <n v="8.6184082029999995"/>
    <m/>
    <m/>
    <n v="1"/>
    <n v="399"/>
    <m/>
    <x v="0"/>
  </r>
  <r>
    <d v="1998-04-18T00:00:00"/>
    <x v="0"/>
    <n v="1"/>
    <n v="2"/>
    <x v="21"/>
    <n v="98"/>
    <x v="0"/>
    <n v="115"/>
    <n v="13.239997863999999"/>
    <n v="13.465446472"/>
    <m/>
    <m/>
    <n v="1"/>
    <n v="399"/>
    <m/>
    <x v="0"/>
  </r>
  <r>
    <d v="1998-04-18T00:00:00"/>
    <x v="0"/>
    <n v="1"/>
    <n v="2"/>
    <x v="21"/>
    <n v="99"/>
    <x v="0"/>
    <n v="101"/>
    <n v="7.7399978640000002"/>
    <n v="7.9230957030000004"/>
    <m/>
    <m/>
    <n v="1"/>
    <n v="399"/>
    <m/>
    <x v="0"/>
  </r>
  <r>
    <d v="1998-04-18T00:00:00"/>
    <x v="0"/>
    <n v="1"/>
    <n v="2"/>
    <x v="21"/>
    <n v="100"/>
    <x v="0"/>
    <n v="93"/>
    <n v="7.4199981690000003"/>
    <n v="7.6006317140000004"/>
    <m/>
    <m/>
    <n v="1"/>
    <n v="399"/>
    <m/>
    <x v="0"/>
  </r>
  <r>
    <d v="1998-04-18T00:00:00"/>
    <x v="0"/>
    <n v="1"/>
    <n v="2"/>
    <x v="21"/>
    <n v="101"/>
    <x v="0"/>
    <n v="104"/>
    <n v="12.319999695"/>
    <n v="12.538360596"/>
    <m/>
    <m/>
    <n v="1"/>
    <n v="399"/>
    <m/>
    <x v="0"/>
  </r>
  <r>
    <d v="1998-04-18T00:00:00"/>
    <x v="0"/>
    <n v="1"/>
    <n v="2"/>
    <x v="21"/>
    <n v="102"/>
    <x v="0"/>
    <n v="77"/>
    <n v="3.7899990080000001"/>
    <n v="3.9426822659999998"/>
    <m/>
    <m/>
    <n v="1"/>
    <n v="399"/>
    <m/>
    <x v="0"/>
  </r>
  <r>
    <d v="1998-04-18T00:00:00"/>
    <x v="0"/>
    <n v="1"/>
    <n v="2"/>
    <x v="21"/>
    <n v="103"/>
    <x v="0"/>
    <n v="94"/>
    <n v="7.3299980160000002"/>
    <n v="7.5099372860000004"/>
    <m/>
    <m/>
    <n v="1"/>
    <n v="399"/>
    <m/>
    <x v="0"/>
  </r>
  <r>
    <d v="1998-04-18T00:00:00"/>
    <x v="0"/>
    <n v="1"/>
    <n v="2"/>
    <x v="21"/>
    <n v="104"/>
    <x v="0"/>
    <n v="86"/>
    <n v="5.3099975590000001"/>
    <n v="5.4743843080000003"/>
    <m/>
    <m/>
    <n v="1"/>
    <n v="399"/>
    <m/>
    <x v="0"/>
  </r>
  <r>
    <d v="1998-04-18T00:00:00"/>
    <x v="0"/>
    <n v="1"/>
    <n v="2"/>
    <x v="21"/>
    <n v="105"/>
    <x v="0"/>
    <n v="80"/>
    <n v="4.1799964899999997"/>
    <n v="4.3356857299999998"/>
    <m/>
    <m/>
    <n v="1"/>
    <n v="399"/>
    <m/>
    <x v="0"/>
  </r>
  <r>
    <d v="1998-04-18T00:00:00"/>
    <x v="0"/>
    <n v="1"/>
    <n v="2"/>
    <x v="21"/>
    <n v="106"/>
    <x v="0"/>
    <n v="87"/>
    <n v="5.4499969479999999"/>
    <n v="5.615463257"/>
    <m/>
    <m/>
    <n v="1"/>
    <n v="399"/>
    <m/>
    <x v="0"/>
  </r>
  <r>
    <d v="1998-04-18T00:00:00"/>
    <x v="0"/>
    <n v="1"/>
    <n v="2"/>
    <x v="21"/>
    <n v="107"/>
    <x v="0"/>
    <n v="79"/>
    <n v="3.8999996189999999"/>
    <n v="4.0535278320000003"/>
    <m/>
    <m/>
    <n v="1"/>
    <n v="399"/>
    <m/>
    <x v="0"/>
  </r>
  <r>
    <d v="1998-04-18T00:00:00"/>
    <x v="0"/>
    <n v="1"/>
    <n v="2"/>
    <x v="21"/>
    <n v="108"/>
    <x v="0"/>
    <n v="80"/>
    <n v="4.1099967959999999"/>
    <n v="4.2651443479999998"/>
    <m/>
    <m/>
    <n v="1"/>
    <n v="399"/>
    <m/>
    <x v="0"/>
  </r>
  <r>
    <d v="1998-04-18T00:00:00"/>
    <x v="0"/>
    <n v="1"/>
    <n v="2"/>
    <x v="21"/>
    <n v="109"/>
    <x v="0"/>
    <n v="84"/>
    <n v="5.1099967959999999"/>
    <n v="5.2728462220000001"/>
    <m/>
    <m/>
    <n v="1"/>
    <n v="399"/>
    <m/>
    <x v="0"/>
  </r>
  <r>
    <d v="1998-04-18T00:00:00"/>
    <x v="0"/>
    <n v="1"/>
    <n v="2"/>
    <x v="21"/>
    <n v="110"/>
    <x v="0"/>
    <n v="94"/>
    <n v="6.2199974060000001"/>
    <n v="6.3913917539999998"/>
    <m/>
    <m/>
    <n v="1"/>
    <n v="399"/>
    <m/>
    <x v="0"/>
  </r>
  <r>
    <d v="1998-04-18T00:00:00"/>
    <x v="0"/>
    <n v="1"/>
    <n v="2"/>
    <x v="21"/>
    <n v="111"/>
    <x v="0"/>
    <n v="74"/>
    <n v="3.329999924"/>
    <n v="3.479139328"/>
    <m/>
    <m/>
    <n v="1"/>
    <n v="399"/>
    <m/>
    <x v="0"/>
  </r>
  <r>
    <d v="1998-04-18T00:00:00"/>
    <x v="0"/>
    <n v="1"/>
    <n v="2"/>
    <x v="21"/>
    <n v="112"/>
    <x v="0"/>
    <n v="80"/>
    <n v="3.9799995419999998"/>
    <n v="4.1341438290000001"/>
    <m/>
    <m/>
    <n v="1"/>
    <n v="399"/>
    <m/>
    <x v="0"/>
  </r>
  <r>
    <d v="1998-04-18T00:00:00"/>
    <x v="0"/>
    <n v="1"/>
    <n v="2"/>
    <x v="21"/>
    <n v="113"/>
    <x v="0"/>
    <n v="79"/>
    <n v="3.8999996189999999"/>
    <n v="4.0535278320000003"/>
    <m/>
    <m/>
    <n v="1"/>
    <n v="399"/>
    <m/>
    <x v="0"/>
  </r>
  <r>
    <d v="1998-04-18T00:00:00"/>
    <x v="0"/>
    <n v="1"/>
    <n v="2"/>
    <x v="21"/>
    <n v="114"/>
    <x v="0"/>
    <n v="83"/>
    <n v="4.379997253"/>
    <n v="4.537223816"/>
    <m/>
    <m/>
    <n v="1"/>
    <n v="399"/>
    <m/>
    <x v="0"/>
  </r>
  <r>
    <d v="1998-04-18T00:00:00"/>
    <x v="0"/>
    <n v="1"/>
    <n v="2"/>
    <x v="21"/>
    <n v="115"/>
    <x v="0"/>
    <n v="80"/>
    <n v="4.1899986269999996"/>
    <n v="4.3457603450000004"/>
    <m/>
    <m/>
    <n v="1"/>
    <n v="399"/>
    <m/>
    <x v="0"/>
  </r>
  <r>
    <d v="1998-04-18T00:00:00"/>
    <x v="0"/>
    <n v="1"/>
    <n v="2"/>
    <x v="21"/>
    <n v="116"/>
    <x v="0"/>
    <n v="79"/>
    <n v="3.8699989320000001"/>
    <n v="4.0232963560000004"/>
    <m/>
    <m/>
    <n v="1"/>
    <n v="399"/>
    <m/>
    <x v="0"/>
  </r>
  <r>
    <d v="1998-04-18T00:00:00"/>
    <x v="0"/>
    <n v="1"/>
    <n v="2"/>
    <x v="21"/>
    <n v="117"/>
    <x v="0"/>
    <n v="76"/>
    <n v="3.7099990840000001"/>
    <n v="3.8620662690000001"/>
    <m/>
    <m/>
    <n v="1"/>
    <n v="399"/>
    <m/>
    <x v="0"/>
  </r>
  <r>
    <d v="1998-04-18T00:00:00"/>
    <x v="0"/>
    <n v="1"/>
    <n v="2"/>
    <x v="21"/>
    <n v="118"/>
    <x v="0"/>
    <n v="84"/>
    <n v="4.5999984740000004"/>
    <n v="4.7589187620000004"/>
    <m/>
    <m/>
    <n v="1"/>
    <n v="399"/>
    <m/>
    <x v="0"/>
  </r>
  <r>
    <d v="1998-04-18T00:00:00"/>
    <x v="0"/>
    <n v="1"/>
    <n v="2"/>
    <x v="21"/>
    <n v="119"/>
    <x v="0"/>
    <n v="76"/>
    <n v="3.8799991610000002"/>
    <n v="4.0333747860000004"/>
    <m/>
    <m/>
    <n v="1"/>
    <n v="399"/>
    <m/>
    <x v="0"/>
  </r>
  <r>
    <d v="1998-04-18T00:00:00"/>
    <x v="0"/>
    <n v="1"/>
    <n v="2"/>
    <x v="21"/>
    <n v="120"/>
    <x v="0"/>
    <n v="75"/>
    <n v="3.5199985499999999"/>
    <n v="3.670602798"/>
    <m/>
    <m/>
    <n v="1"/>
    <n v="399"/>
    <m/>
    <x v="0"/>
  </r>
  <r>
    <d v="1998-04-18T00:00:00"/>
    <x v="0"/>
    <n v="1"/>
    <n v="2"/>
    <x v="21"/>
    <n v="121"/>
    <x v="0"/>
    <n v="79"/>
    <n v="3.859998703"/>
    <n v="4.0132217409999997"/>
    <m/>
    <m/>
    <n v="1"/>
    <n v="399"/>
    <m/>
    <x v="0"/>
  </r>
  <r>
    <d v="1998-04-18T00:00:00"/>
    <x v="0"/>
    <n v="1"/>
    <n v="2"/>
    <x v="21"/>
    <n v="122"/>
    <x v="0"/>
    <n v="81"/>
    <n v="4.289997101"/>
    <n v="4.4465293880000001"/>
    <m/>
    <m/>
    <n v="1"/>
    <n v="399"/>
    <m/>
    <x v="0"/>
  </r>
  <r>
    <d v="1998-04-18T00:00:00"/>
    <x v="0"/>
    <n v="1"/>
    <n v="2"/>
    <x v="21"/>
    <n v="123"/>
    <x v="0"/>
    <n v="80"/>
    <n v="3.9499988560000001"/>
    <n v="4.1039123540000002"/>
    <m/>
    <m/>
    <n v="1"/>
    <n v="399"/>
    <m/>
    <x v="0"/>
  </r>
  <r>
    <d v="1998-04-18T00:00:00"/>
    <x v="0"/>
    <n v="1"/>
    <n v="2"/>
    <x v="21"/>
    <n v="124"/>
    <x v="0"/>
    <n v="85"/>
    <n v="5.1899986269999996"/>
    <n v="5.3534622189999999"/>
    <m/>
    <m/>
    <n v="1"/>
    <n v="399"/>
    <m/>
    <x v="0"/>
  </r>
  <r>
    <d v="1998-04-18T00:00:00"/>
    <x v="0"/>
    <n v="1"/>
    <n v="2"/>
    <x v="21"/>
    <n v="125"/>
    <x v="0"/>
    <n v="80"/>
    <n v="3.9599990840000001"/>
    <n v="4.1139907840000003"/>
    <m/>
    <m/>
    <n v="1"/>
    <n v="399"/>
    <m/>
    <x v="0"/>
  </r>
  <r>
    <d v="1998-04-18T00:00:00"/>
    <x v="0"/>
    <n v="1"/>
    <n v="2"/>
    <x v="21"/>
    <n v="126"/>
    <x v="0"/>
    <n v="70"/>
    <n v="2.9799995419999998"/>
    <n v="3.1264457700000001"/>
    <m/>
    <m/>
    <n v="1"/>
    <n v="399"/>
    <m/>
    <x v="0"/>
  </r>
  <r>
    <d v="1998-04-25T00:00:00"/>
    <x v="0"/>
    <n v="1"/>
    <n v="1"/>
    <x v="21"/>
    <n v="1"/>
    <x v="0"/>
    <n v="102"/>
    <n v="7.8199996949999999"/>
    <n v="8.0037078860000008"/>
    <m/>
    <n v="1"/>
    <n v="8"/>
    <n v="399"/>
    <m/>
    <x v="0"/>
  </r>
  <r>
    <d v="1998-04-25T00:00:00"/>
    <x v="0"/>
    <n v="1"/>
    <n v="1"/>
    <x v="21"/>
    <n v="2"/>
    <x v="0"/>
    <n v="83"/>
    <n v="4.1199989319999997"/>
    <n v="4.2752227779999998"/>
    <m/>
    <n v="1"/>
    <n v="8"/>
    <n v="399"/>
    <m/>
    <x v="0"/>
  </r>
  <r>
    <d v="1998-04-25T00:00:00"/>
    <x v="0"/>
    <n v="1"/>
    <n v="1"/>
    <x v="21"/>
    <n v="3"/>
    <x v="0"/>
    <n v="82"/>
    <n v="3.9299983979999999"/>
    <n v="4.0837593080000003"/>
    <m/>
    <n v="1"/>
    <n v="8"/>
    <n v="399"/>
    <m/>
    <x v="0"/>
  </r>
  <r>
    <d v="1998-04-25T00:00:00"/>
    <x v="0"/>
    <n v="1"/>
    <n v="1"/>
    <x v="21"/>
    <n v="4"/>
    <x v="0"/>
    <n v="88"/>
    <n v="5.539997101"/>
    <n v="5.7061576839999999"/>
    <m/>
    <n v="1"/>
    <n v="8"/>
    <n v="399"/>
    <m/>
    <x v="0"/>
  </r>
  <r>
    <d v="1998-04-25T00:00:00"/>
    <x v="0"/>
    <n v="1"/>
    <n v="1"/>
    <x v="21"/>
    <n v="5"/>
    <x v="0"/>
    <n v="73"/>
    <n v="2.9099998469999999"/>
    <n v="3.0559062959999999"/>
    <m/>
    <m/>
    <n v="8"/>
    <n v="399"/>
    <m/>
    <x v="0"/>
  </r>
  <r>
    <d v="1998-04-25T00:00:00"/>
    <x v="0"/>
    <n v="1"/>
    <n v="1"/>
    <x v="21"/>
    <n v="6"/>
    <x v="0"/>
    <n v="77"/>
    <n v="3.1599998469999999"/>
    <n v="3.3078308110000001"/>
    <m/>
    <n v="1"/>
    <n v="8"/>
    <n v="399"/>
    <m/>
    <x v="0"/>
  </r>
  <r>
    <d v="1998-04-25T00:00:00"/>
    <x v="0"/>
    <n v="1"/>
    <n v="1"/>
    <x v="21"/>
    <n v="7"/>
    <x v="0"/>
    <n v="75"/>
    <n v="2.9899997709999999"/>
    <n v="3.1365222930000001"/>
    <m/>
    <m/>
    <n v="8"/>
    <n v="399"/>
    <m/>
    <x v="0"/>
  </r>
  <r>
    <d v="1998-04-25T00:00:00"/>
    <x v="0"/>
    <n v="1"/>
    <n v="1"/>
    <x v="21"/>
    <n v="8"/>
    <x v="0"/>
    <n v="79"/>
    <n v="3.7599983219999999"/>
    <n v="3.9124507899999998"/>
    <m/>
    <n v="1"/>
    <n v="8"/>
    <n v="399"/>
    <m/>
    <x v="0"/>
  </r>
  <r>
    <d v="1998-04-26T00:00:00"/>
    <x v="0"/>
    <n v="1"/>
    <n v="1"/>
    <x v="21"/>
    <n v="1"/>
    <x v="0"/>
    <n v="90"/>
    <n v="5.7399978640000002"/>
    <n v="5.9076957700000001"/>
    <m/>
    <n v="1"/>
    <n v="8"/>
    <n v="399"/>
    <m/>
    <x v="0"/>
  </r>
  <r>
    <d v="1998-04-26T00:00:00"/>
    <x v="0"/>
    <n v="1"/>
    <n v="1"/>
    <x v="21"/>
    <n v="2"/>
    <x v="0"/>
    <n v="96"/>
    <n v="5.0199966429999998"/>
    <n v="5.1821517940000001"/>
    <m/>
    <n v="1"/>
    <n v="8"/>
    <n v="399"/>
    <m/>
    <x v="0"/>
  </r>
  <r>
    <d v="1998-04-26T00:00:00"/>
    <x v="0"/>
    <n v="1"/>
    <n v="1"/>
    <x v="21"/>
    <n v="3"/>
    <x v="0"/>
    <n v="99"/>
    <n v="7.1799964899999997"/>
    <n v="7.3587837220000001"/>
    <m/>
    <n v="1"/>
    <n v="8"/>
    <n v="399"/>
    <m/>
    <x v="0"/>
  </r>
  <r>
    <d v="1998-04-26T00:00:00"/>
    <x v="0"/>
    <n v="1"/>
    <n v="1"/>
    <x v="21"/>
    <n v="4"/>
    <x v="0"/>
    <n v="83"/>
    <n v="4.5699996949999999"/>
    <n v="4.7286872860000004"/>
    <m/>
    <n v="1"/>
    <n v="8"/>
    <n v="399"/>
    <m/>
    <x v="0"/>
  </r>
  <r>
    <d v="1998-04-26T00:00:00"/>
    <x v="0"/>
    <n v="1"/>
    <n v="1"/>
    <x v="21"/>
    <n v="5"/>
    <x v="0"/>
    <n v="84"/>
    <n v="4.3499984740000004"/>
    <n v="4.50699234"/>
    <m/>
    <n v="1"/>
    <n v="8"/>
    <n v="399"/>
    <m/>
    <x v="0"/>
  </r>
  <r>
    <d v="1998-04-26T00:00:00"/>
    <x v="0"/>
    <n v="1"/>
    <n v="1"/>
    <x v="21"/>
    <n v="6"/>
    <x v="0"/>
    <n v="85"/>
    <n v="4.9599990839999997"/>
    <n v="5.1216888430000003"/>
    <m/>
    <n v="1"/>
    <n v="8"/>
    <n v="399"/>
    <m/>
    <x v="0"/>
  </r>
  <r>
    <d v="1998-04-26T00:00:00"/>
    <x v="0"/>
    <n v="1"/>
    <n v="1"/>
    <x v="21"/>
    <n v="7"/>
    <x v="0"/>
    <n v="82"/>
    <n v="4.0699996949999999"/>
    <n v="4.224838257"/>
    <m/>
    <n v="1"/>
    <n v="8"/>
    <n v="399"/>
    <m/>
    <x v="0"/>
  </r>
  <r>
    <d v="1998-04-26T00:00:00"/>
    <x v="0"/>
    <n v="1"/>
    <n v="1"/>
    <x v="21"/>
    <n v="8"/>
    <x v="0"/>
    <n v="84"/>
    <n v="4.3299980160000002"/>
    <n v="4.4868392940000001"/>
    <m/>
    <n v="1"/>
    <n v="8"/>
    <n v="399"/>
    <m/>
    <x v="0"/>
  </r>
  <r>
    <d v="1998-04-26T00:00:00"/>
    <x v="0"/>
    <n v="1"/>
    <n v="1"/>
    <x v="21"/>
    <n v="9"/>
    <x v="0"/>
    <n v="84"/>
    <n v="4.7299995419999998"/>
    <n v="4.8899192810000001"/>
    <m/>
    <n v="1"/>
    <n v="8"/>
    <n v="399"/>
    <m/>
    <x v="0"/>
  </r>
  <r>
    <d v="1998-04-26T00:00:00"/>
    <x v="0"/>
    <n v="1"/>
    <n v="1"/>
    <x v="21"/>
    <n v="10"/>
    <x v="0"/>
    <n v="87"/>
    <n v="4.6799964899999997"/>
    <n v="4.8395347600000003"/>
    <m/>
    <n v="1"/>
    <n v="8"/>
    <n v="399"/>
    <m/>
    <x v="0"/>
  </r>
  <r>
    <d v="1998-04-26T00:00:00"/>
    <x v="0"/>
    <n v="1"/>
    <n v="1"/>
    <x v="21"/>
    <n v="11"/>
    <x v="0"/>
    <n v="81"/>
    <n v="4.3299980160000002"/>
    <n v="4.4868392940000001"/>
    <m/>
    <n v="1"/>
    <n v="8"/>
    <n v="399"/>
    <m/>
    <x v="0"/>
  </r>
  <r>
    <d v="1998-04-26T00:00:00"/>
    <x v="0"/>
    <n v="1"/>
    <n v="1"/>
    <x v="21"/>
    <n v="12"/>
    <x v="0"/>
    <n v="91"/>
    <n v="5.8599967959999999"/>
    <n v="6.028621674"/>
    <m/>
    <n v="1"/>
    <n v="8"/>
    <n v="399"/>
    <m/>
    <x v="0"/>
  </r>
  <r>
    <d v="1998-04-26T00:00:00"/>
    <x v="0"/>
    <n v="1"/>
    <n v="1"/>
    <x v="21"/>
    <n v="13"/>
    <x v="0"/>
    <n v="77"/>
    <n v="3.2999992370000002"/>
    <n v="3.4489097599999998"/>
    <m/>
    <n v="1"/>
    <n v="8"/>
    <n v="399"/>
    <m/>
    <x v="0"/>
  </r>
  <r>
    <d v="1998-04-26T00:00:00"/>
    <x v="0"/>
    <n v="1"/>
    <n v="1"/>
    <x v="21"/>
    <n v="14"/>
    <x v="0"/>
    <n v="90"/>
    <n v="5.7999992369999998"/>
    <n v="5.9681587220000001"/>
    <m/>
    <n v="1"/>
    <n v="8"/>
    <n v="399"/>
    <m/>
    <x v="0"/>
  </r>
  <r>
    <d v="1998-04-26T00:00:00"/>
    <x v="0"/>
    <n v="1"/>
    <n v="1"/>
    <x v="21"/>
    <n v="15"/>
    <x v="0"/>
    <n v="88"/>
    <n v="5.129997253"/>
    <n v="5.292999268"/>
    <m/>
    <n v="1"/>
    <n v="8"/>
    <n v="399"/>
    <m/>
    <x v="0"/>
  </r>
  <r>
    <d v="1998-05-11T00:00:00"/>
    <x v="0"/>
    <n v="1"/>
    <n v="1"/>
    <x v="21"/>
    <n v="1"/>
    <x v="0"/>
    <n v="84"/>
    <n v="4.3899993899999998"/>
    <n v="4.5473022460000001"/>
    <m/>
    <n v="1"/>
    <n v="8"/>
    <n v="399"/>
    <m/>
    <x v="0"/>
  </r>
  <r>
    <d v="1998-05-11T00:00:00"/>
    <x v="0"/>
    <n v="1"/>
    <n v="1"/>
    <x v="21"/>
    <n v="2"/>
    <x v="0"/>
    <n v="83"/>
    <n v="4.0499992369999998"/>
    <n v="4.2046813959999998"/>
    <m/>
    <n v="1"/>
    <n v="8"/>
    <n v="399"/>
    <m/>
    <x v="0"/>
  </r>
  <r>
    <d v="1998-05-11T00:00:00"/>
    <x v="0"/>
    <n v="1"/>
    <n v="1"/>
    <x v="21"/>
    <n v="3"/>
    <x v="0"/>
    <n v="84"/>
    <n v="4.5"/>
    <n v="4.6581497189999999"/>
    <m/>
    <n v="1"/>
    <n v="8"/>
    <n v="399"/>
    <m/>
    <x v="0"/>
  </r>
  <r>
    <d v="1998-05-11T00:00:00"/>
    <x v="0"/>
    <n v="1"/>
    <n v="1"/>
    <x v="21"/>
    <n v="4"/>
    <x v="0"/>
    <n v="83"/>
    <n v="4.039997101"/>
    <n v="4.1946067810000001"/>
    <m/>
    <n v="1"/>
    <n v="8"/>
    <n v="399"/>
    <m/>
    <x v="0"/>
  </r>
  <r>
    <d v="1998-05-11T00:00:00"/>
    <x v="0"/>
    <n v="1"/>
    <n v="1"/>
    <x v="21"/>
    <n v="5"/>
    <x v="0"/>
    <n v="84"/>
    <n v="4.5199966429999998"/>
    <n v="4.6783027649999998"/>
    <m/>
    <n v="1"/>
    <n v="8"/>
    <n v="399"/>
    <m/>
    <x v="0"/>
  </r>
  <r>
    <d v="1998-05-11T00:00:00"/>
    <x v="0"/>
    <n v="1"/>
    <n v="1"/>
    <x v="21"/>
    <n v="6"/>
    <x v="0"/>
    <n v="84"/>
    <n v="4.2199974060000001"/>
    <n v="4.3759918210000004"/>
    <m/>
    <n v="1"/>
    <n v="8"/>
    <n v="399"/>
    <m/>
    <x v="0"/>
  </r>
  <r>
    <d v="1998-05-11T00:00:00"/>
    <x v="0"/>
    <n v="1"/>
    <n v="1"/>
    <x v="21"/>
    <n v="7"/>
    <x v="0"/>
    <n v="77"/>
    <n v="3.4299983979999999"/>
    <n v="3.5799102779999998"/>
    <m/>
    <m/>
    <n v="8"/>
    <n v="399"/>
    <m/>
    <x v="0"/>
  </r>
  <r>
    <d v="1998-05-11T00:00:00"/>
    <x v="0"/>
    <n v="1"/>
    <n v="1"/>
    <x v="21"/>
    <n v="8"/>
    <x v="0"/>
    <n v="89"/>
    <n v="5.6899986269999996"/>
    <n v="5.8573112490000003"/>
    <m/>
    <n v="1"/>
    <n v="8"/>
    <n v="399"/>
    <m/>
    <x v="0"/>
  </r>
  <r>
    <d v="1998-05-11T00:00:00"/>
    <x v="0"/>
    <n v="1"/>
    <n v="1"/>
    <x v="21"/>
    <n v="9"/>
    <x v="0"/>
    <n v="79"/>
    <n v="3.8399982449999999"/>
    <n v="3.9930667880000001"/>
    <m/>
    <n v="1"/>
    <n v="8"/>
    <n v="399"/>
    <m/>
    <x v="0"/>
  </r>
  <r>
    <d v="1998-05-11T00:00:00"/>
    <x v="0"/>
    <n v="1"/>
    <n v="1"/>
    <x v="21"/>
    <n v="10"/>
    <x v="0"/>
    <n v="78"/>
    <n v="3.579999924"/>
    <n v="3.73106575"/>
    <m/>
    <n v="1"/>
    <n v="8"/>
    <n v="399"/>
    <m/>
    <x v="0"/>
  </r>
  <r>
    <d v="1998-05-11T00:00:00"/>
    <x v="0"/>
    <n v="1"/>
    <n v="1"/>
    <x v="21"/>
    <n v="11"/>
    <x v="0"/>
    <n v="75"/>
    <n v="3.0099983219999999"/>
    <n v="3.156675339"/>
    <m/>
    <m/>
    <n v="8"/>
    <n v="399"/>
    <m/>
    <x v="0"/>
  </r>
  <r>
    <d v="1998-05-11T00:00:00"/>
    <x v="0"/>
    <n v="1"/>
    <n v="1"/>
    <x v="21"/>
    <n v="12"/>
    <x v="0"/>
    <n v="70"/>
    <n v="2.359998703"/>
    <n v="2.5016708369999998"/>
    <m/>
    <m/>
    <n v="8"/>
    <n v="399"/>
    <m/>
    <x v="0"/>
  </r>
  <r>
    <d v="1998-05-11T00:00:00"/>
    <x v="0"/>
    <n v="1"/>
    <n v="1"/>
    <x v="21"/>
    <n v="13"/>
    <x v="0"/>
    <n v="81"/>
    <n v="4.0699996949999999"/>
    <n v="4.224838257"/>
    <m/>
    <n v="1"/>
    <n v="8"/>
    <n v="399"/>
    <m/>
    <x v="0"/>
  </r>
  <r>
    <d v="1998-05-11T00:00:00"/>
    <x v="0"/>
    <n v="1"/>
    <n v="1"/>
    <x v="21"/>
    <n v="14"/>
    <x v="0"/>
    <n v="85"/>
    <n v="4.8499984740000004"/>
    <n v="5.0108413699999996"/>
    <m/>
    <n v="1"/>
    <n v="8"/>
    <n v="399"/>
    <m/>
    <x v="0"/>
  </r>
  <r>
    <d v="1998-05-11T00:00:00"/>
    <x v="0"/>
    <n v="1"/>
    <n v="1"/>
    <x v="21"/>
    <n v="15"/>
    <x v="0"/>
    <n v="80"/>
    <n v="4.1199989319999997"/>
    <n v="4.2752227779999998"/>
    <m/>
    <n v="1"/>
    <n v="8"/>
    <n v="399"/>
    <m/>
    <x v="0"/>
  </r>
  <r>
    <d v="1998-05-11T00:00:00"/>
    <x v="0"/>
    <n v="1"/>
    <n v="1"/>
    <x v="21"/>
    <n v="16"/>
    <x v="0"/>
    <n v="81"/>
    <n v="4.0199966429999998"/>
    <n v="4.1744537350000002"/>
    <m/>
    <n v="1"/>
    <n v="8"/>
    <n v="399"/>
    <m/>
    <x v="0"/>
  </r>
  <r>
    <d v="1998-05-11T00:00:00"/>
    <x v="0"/>
    <n v="1"/>
    <n v="1"/>
    <x v="21"/>
    <n v="17"/>
    <x v="0"/>
    <n v="84"/>
    <n v="3.9499988560000001"/>
    <n v="4.1039123540000002"/>
    <m/>
    <m/>
    <n v="8"/>
    <n v="399"/>
    <m/>
    <x v="0"/>
  </r>
  <r>
    <d v="1998-05-11T00:00:00"/>
    <x v="0"/>
    <n v="1"/>
    <n v="1"/>
    <x v="21"/>
    <n v="18"/>
    <x v="0"/>
    <n v="70"/>
    <n v="2.3799991610000002"/>
    <n v="2.5218257899999998"/>
    <m/>
    <m/>
    <n v="8"/>
    <n v="399"/>
    <m/>
    <x v="0"/>
  </r>
  <r>
    <d v="1998-05-11T00:00:00"/>
    <x v="0"/>
    <n v="1"/>
    <n v="1"/>
    <x v="21"/>
    <n v="19"/>
    <x v="0"/>
    <n v="78"/>
    <n v="3.7299995419999998"/>
    <n v="3.8822193149999999"/>
    <m/>
    <m/>
    <n v="8"/>
    <n v="399"/>
    <m/>
    <x v="0"/>
  </r>
  <r>
    <d v="1998-05-22T00:00:00"/>
    <x v="0"/>
    <n v="1"/>
    <n v="1"/>
    <x v="21"/>
    <n v="1"/>
    <x v="0"/>
    <n v="73"/>
    <n v="2.6299991610000002"/>
    <n v="2.7737503050000001"/>
    <m/>
    <m/>
    <n v="1"/>
    <n v="399"/>
    <m/>
    <x v="0"/>
  </r>
  <r>
    <d v="1998-05-22T00:00:00"/>
    <x v="0"/>
    <n v="1"/>
    <n v="1"/>
    <x v="21"/>
    <n v="2"/>
    <x v="0"/>
    <n v="63"/>
    <n v="1.969999313"/>
    <n v="2.1086673739999999"/>
    <m/>
    <m/>
    <n v="1"/>
    <n v="399"/>
    <m/>
    <x v="0"/>
  </r>
  <r>
    <d v="1998-05-22T00:00:00"/>
    <x v="0"/>
    <n v="1"/>
    <n v="1"/>
    <x v="21"/>
    <n v="3"/>
    <x v="0"/>
    <n v="93"/>
    <n v="6.7699966429999998"/>
    <n v="6.9456253050000001"/>
    <m/>
    <m/>
    <n v="1"/>
    <n v="399"/>
    <m/>
    <x v="0"/>
  </r>
  <r>
    <d v="1998-05-22T00:00:00"/>
    <x v="0"/>
    <n v="1"/>
    <n v="1"/>
    <x v="21"/>
    <n v="4"/>
    <x v="0"/>
    <n v="82"/>
    <n v="4.0199966429999998"/>
    <n v="4.1744537350000002"/>
    <m/>
    <m/>
    <n v="1"/>
    <n v="399"/>
    <m/>
    <x v="0"/>
  </r>
  <r>
    <d v="1998-05-22T00:00:00"/>
    <x v="0"/>
    <n v="1"/>
    <n v="1"/>
    <x v="21"/>
    <n v="5"/>
    <x v="0"/>
    <n v="74"/>
    <n v="3.279998779"/>
    <n v="3.4287548069999998"/>
    <m/>
    <m/>
    <n v="1"/>
    <n v="399"/>
    <m/>
    <x v="0"/>
  </r>
  <r>
    <d v="1998-05-22T00:00:00"/>
    <x v="0"/>
    <n v="1"/>
    <n v="1"/>
    <x v="21"/>
    <n v="6"/>
    <x v="0"/>
    <n v="77"/>
    <n v="3.1599998469999999"/>
    <n v="3.3078308110000001"/>
    <m/>
    <m/>
    <n v="1"/>
    <n v="399"/>
    <m/>
    <x v="0"/>
  </r>
  <r>
    <d v="1998-05-22T00:00:00"/>
    <x v="0"/>
    <n v="1"/>
    <n v="1"/>
    <x v="21"/>
    <n v="7"/>
    <x v="0"/>
    <n v="69"/>
    <n v="2.4699993130000002"/>
    <n v="2.6125183110000001"/>
    <m/>
    <m/>
    <n v="1"/>
    <n v="399"/>
    <m/>
    <x v="0"/>
  </r>
  <r>
    <d v="1998-05-22T00:00:00"/>
    <x v="0"/>
    <n v="1"/>
    <n v="1"/>
    <x v="21"/>
    <n v="8"/>
    <x v="0"/>
    <n v="79"/>
    <n v="3.689998627"/>
    <n v="3.841911316"/>
    <m/>
    <m/>
    <n v="1"/>
    <n v="399"/>
    <m/>
    <x v="0"/>
  </r>
  <r>
    <d v="1998-05-22T00:00:00"/>
    <x v="0"/>
    <n v="1"/>
    <n v="1"/>
    <x v="21"/>
    <n v="9"/>
    <x v="0"/>
    <n v="84"/>
    <n v="3.9499988560000001"/>
    <n v="4.1039123540000002"/>
    <m/>
    <m/>
    <n v="1"/>
    <n v="399"/>
    <m/>
    <x v="0"/>
  </r>
  <r>
    <d v="1998-05-22T00:00:00"/>
    <x v="0"/>
    <n v="1"/>
    <n v="1"/>
    <x v="21"/>
    <n v="10"/>
    <x v="0"/>
    <n v="69"/>
    <n v="3.0599994659999998"/>
    <n v="3.207061768"/>
    <m/>
    <m/>
    <n v="1"/>
    <n v="399"/>
    <m/>
    <x v="0"/>
  </r>
  <r>
    <d v="1998-05-22T00:00:00"/>
    <x v="0"/>
    <n v="1"/>
    <n v="1"/>
    <x v="21"/>
    <n v="11"/>
    <x v="0"/>
    <n v="64"/>
    <n v="2"/>
    <n v="2.1388988489999998"/>
    <m/>
    <m/>
    <n v="1"/>
    <n v="399"/>
    <m/>
    <x v="0"/>
  </r>
  <r>
    <d v="1998-05-22T00:00:00"/>
    <x v="0"/>
    <n v="1"/>
    <n v="1"/>
    <x v="21"/>
    <n v="12"/>
    <x v="0"/>
    <n v="62"/>
    <n v="1.6499996189999999"/>
    <n v="1.7862043379999999"/>
    <m/>
    <m/>
    <n v="1"/>
    <n v="399"/>
    <m/>
    <x v="0"/>
  </r>
  <r>
    <d v="1998-05-22T00:00:00"/>
    <x v="0"/>
    <n v="1"/>
    <n v="1"/>
    <x v="21"/>
    <n v="13"/>
    <x v="0"/>
    <n v="66"/>
    <n v="1.759999275"/>
    <n v="1.8970518110000001"/>
    <m/>
    <m/>
    <n v="1"/>
    <n v="399"/>
    <m/>
    <x v="0"/>
  </r>
  <r>
    <d v="1998-05-22T00:00:00"/>
    <x v="0"/>
    <n v="1"/>
    <n v="1"/>
    <x v="21"/>
    <n v="14"/>
    <x v="0"/>
    <n v="72"/>
    <n v="2.9599990840000001"/>
    <n v="3.1062908170000001"/>
    <m/>
    <m/>
    <n v="1"/>
    <n v="399"/>
    <m/>
    <x v="0"/>
  </r>
  <r>
    <d v="1998-05-22T00:00:00"/>
    <x v="0"/>
    <n v="1"/>
    <n v="1"/>
    <x v="21"/>
    <n v="15"/>
    <x v="0"/>
    <n v="60"/>
    <n v="1.469999313"/>
    <n v="1.6048183439999999"/>
    <m/>
    <m/>
    <n v="1"/>
    <n v="399"/>
    <m/>
    <x v="0"/>
  </r>
  <r>
    <d v="1998-05-22T00:00:00"/>
    <x v="0"/>
    <n v="1"/>
    <n v="1"/>
    <x v="21"/>
    <n v="16"/>
    <x v="0"/>
    <n v="68"/>
    <n v="2.2699985499999999"/>
    <n v="2.4109783170000001"/>
    <m/>
    <m/>
    <n v="1"/>
    <n v="399"/>
    <m/>
    <x v="0"/>
  </r>
  <r>
    <d v="1998-05-22T00:00:00"/>
    <x v="0"/>
    <n v="1"/>
    <n v="1"/>
    <x v="21"/>
    <n v="17"/>
    <x v="0"/>
    <n v="81"/>
    <n v="4.2399978640000002"/>
    <n v="4.3961448670000003"/>
    <m/>
    <m/>
    <n v="1"/>
    <n v="399"/>
    <m/>
    <x v="0"/>
  </r>
  <r>
    <d v="1998-05-22T00:00:00"/>
    <x v="0"/>
    <n v="1"/>
    <n v="1"/>
    <x v="21"/>
    <n v="18"/>
    <x v="0"/>
    <n v="75"/>
    <n v="2.7899990080000001"/>
    <n v="2.9349823000000002"/>
    <m/>
    <m/>
    <n v="1"/>
    <n v="399"/>
    <m/>
    <x v="0"/>
  </r>
  <r>
    <d v="1998-05-22T00:00:00"/>
    <x v="0"/>
    <n v="1"/>
    <n v="1"/>
    <x v="21"/>
    <n v="19"/>
    <x v="0"/>
    <n v="64"/>
    <n v="1.9599990839999999"/>
    <n v="2.098590851"/>
    <m/>
    <m/>
    <n v="1"/>
    <n v="399"/>
    <m/>
    <x v="0"/>
  </r>
  <r>
    <d v="1998-05-22T00:00:00"/>
    <x v="0"/>
    <n v="1"/>
    <n v="1"/>
    <x v="21"/>
    <n v="20"/>
    <x v="0"/>
    <n v="70"/>
    <n v="2.579999924"/>
    <n v="2.7233657839999998"/>
    <m/>
    <m/>
    <n v="1"/>
    <n v="399"/>
    <m/>
    <x v="0"/>
  </r>
  <r>
    <d v="1998-05-22T00:00:00"/>
    <x v="0"/>
    <n v="1"/>
    <n v="1"/>
    <x v="21"/>
    <n v="21"/>
    <x v="0"/>
    <n v="65"/>
    <n v="2.029998779"/>
    <n v="2.1691303249999998"/>
    <m/>
    <m/>
    <n v="1"/>
    <n v="399"/>
    <m/>
    <x v="0"/>
  </r>
  <r>
    <d v="1998-05-22T00:00:00"/>
    <x v="0"/>
    <n v="1"/>
    <n v="1"/>
    <x v="21"/>
    <n v="22"/>
    <x v="0"/>
    <n v="59"/>
    <n v="1.339999199"/>
    <n v="1.473817825"/>
    <m/>
    <m/>
    <n v="1"/>
    <n v="399"/>
    <m/>
    <x v="0"/>
  </r>
  <r>
    <d v="1998-05-22T00:00:00"/>
    <x v="0"/>
    <n v="1"/>
    <n v="1"/>
    <x v="21"/>
    <n v="23"/>
    <x v="0"/>
    <n v="79"/>
    <n v="3.5499992370000002"/>
    <n v="3.700834274"/>
    <m/>
    <m/>
    <n v="1"/>
    <n v="399"/>
    <m/>
    <x v="0"/>
  </r>
  <r>
    <d v="1998-05-22T00:00:00"/>
    <x v="0"/>
    <n v="1"/>
    <n v="1"/>
    <x v="21"/>
    <n v="24"/>
    <x v="0"/>
    <n v="73"/>
    <n v="2.7999992370000002"/>
    <n v="2.9450588230000001"/>
    <m/>
    <m/>
    <n v="1"/>
    <n v="399"/>
    <m/>
    <x v="0"/>
  </r>
  <r>
    <d v="1998-05-22T00:00:00"/>
    <x v="0"/>
    <n v="1"/>
    <n v="1"/>
    <x v="21"/>
    <n v="25"/>
    <x v="0"/>
    <n v="84"/>
    <n v="5.1699981690000003"/>
    <n v="5.3333053589999997"/>
    <m/>
    <m/>
    <n v="1"/>
    <n v="399"/>
    <m/>
    <x v="0"/>
  </r>
  <r>
    <d v="1998-05-22T00:00:00"/>
    <x v="0"/>
    <n v="1"/>
    <n v="1"/>
    <x v="21"/>
    <n v="26"/>
    <x v="0"/>
    <n v="84"/>
    <n v="4.5299987789999996"/>
    <n v="4.6883773800000004"/>
    <m/>
    <m/>
    <n v="1"/>
    <n v="399"/>
    <m/>
    <x v="0"/>
  </r>
  <r>
    <d v="1998-05-22T00:00:00"/>
    <x v="0"/>
    <n v="1"/>
    <n v="1"/>
    <x v="21"/>
    <n v="27"/>
    <x v="0"/>
    <n v="77"/>
    <n v="3.5099983219999999"/>
    <n v="3.6605262760000001"/>
    <m/>
    <m/>
    <n v="1"/>
    <n v="399"/>
    <m/>
    <x v="0"/>
  </r>
  <r>
    <d v="1998-05-22T00:00:00"/>
    <x v="0"/>
    <n v="1"/>
    <n v="1"/>
    <x v="21"/>
    <n v="28"/>
    <x v="0"/>
    <n v="63"/>
    <n v="1.8999996189999999"/>
    <n v="2.0381298069999998"/>
    <m/>
    <m/>
    <n v="1"/>
    <n v="399"/>
    <m/>
    <x v="0"/>
  </r>
  <r>
    <d v="1998-05-22T00:00:00"/>
    <x v="0"/>
    <n v="1"/>
    <n v="1"/>
    <x v="21"/>
    <n v="29"/>
    <x v="0"/>
    <n v="66"/>
    <n v="2.2999992370000002"/>
    <n v="2.4412097930000001"/>
    <m/>
    <m/>
    <n v="1"/>
    <n v="399"/>
    <m/>
    <x v="0"/>
  </r>
  <r>
    <d v="1998-05-22T00:00:00"/>
    <x v="0"/>
    <n v="1"/>
    <n v="1"/>
    <x v="21"/>
    <n v="30"/>
    <x v="0"/>
    <n v="66"/>
    <n v="2.2399997709999999"/>
    <n v="2.3807468410000001"/>
    <m/>
    <m/>
    <n v="1"/>
    <n v="399"/>
    <m/>
    <x v="0"/>
  </r>
  <r>
    <d v="1998-05-22T00:00:00"/>
    <x v="0"/>
    <n v="1"/>
    <n v="1"/>
    <x v="21"/>
    <n v="31"/>
    <x v="0"/>
    <n v="65"/>
    <n v="1.919999123"/>
    <n v="2.0582828520000001"/>
    <m/>
    <m/>
    <n v="1"/>
    <n v="399"/>
    <m/>
    <x v="0"/>
  </r>
  <r>
    <d v="1998-05-22T00:00:00"/>
    <x v="0"/>
    <n v="1"/>
    <n v="1"/>
    <x v="21"/>
    <n v="32"/>
    <x v="0"/>
    <n v="67"/>
    <n v="2.4199981689999999"/>
    <n v="2.5621337890000002"/>
    <m/>
    <m/>
    <n v="1"/>
    <n v="399"/>
    <m/>
    <x v="0"/>
  </r>
  <r>
    <d v="1998-05-22T00:00:00"/>
    <x v="0"/>
    <n v="1"/>
    <n v="1"/>
    <x v="21"/>
    <n v="33"/>
    <x v="0"/>
    <n v="65"/>
    <n v="2.0699996949999999"/>
    <n v="2.2094383240000002"/>
    <m/>
    <m/>
    <n v="1"/>
    <n v="399"/>
    <m/>
    <x v="0"/>
  </r>
  <r>
    <d v="1998-05-22T00:00:00"/>
    <x v="0"/>
    <n v="1"/>
    <n v="1"/>
    <x v="21"/>
    <n v="34"/>
    <x v="0"/>
    <n v="74"/>
    <n v="3.3899993899999998"/>
    <n v="3.53960228"/>
    <m/>
    <m/>
    <n v="1"/>
    <n v="399"/>
    <m/>
    <x v="0"/>
  </r>
  <r>
    <d v="1998-05-22T00:00:00"/>
    <x v="0"/>
    <n v="1"/>
    <n v="1"/>
    <x v="21"/>
    <n v="35"/>
    <x v="0"/>
    <n v="65"/>
    <n v="2.029998779"/>
    <n v="2.1691303249999998"/>
    <m/>
    <m/>
    <n v="1"/>
    <n v="399"/>
    <m/>
    <x v="0"/>
  </r>
  <r>
    <d v="1998-05-22T00:00:00"/>
    <x v="0"/>
    <n v="1"/>
    <n v="1"/>
    <x v="21"/>
    <n v="36"/>
    <x v="0"/>
    <n v="66"/>
    <n v="2.2399997709999999"/>
    <n v="2.3807468410000001"/>
    <m/>
    <m/>
    <n v="1"/>
    <n v="399"/>
    <m/>
    <x v="0"/>
  </r>
  <r>
    <d v="1998-05-22T00:00:00"/>
    <x v="0"/>
    <n v="1"/>
    <n v="1"/>
    <x v="21"/>
    <n v="37"/>
    <x v="0"/>
    <n v="65"/>
    <n v="1.829999924"/>
    <n v="1.9675903320000001"/>
    <m/>
    <m/>
    <n v="1"/>
    <n v="399"/>
    <m/>
    <x v="0"/>
  </r>
  <r>
    <d v="1998-05-22T00:00:00"/>
    <x v="0"/>
    <n v="1"/>
    <n v="1"/>
    <x v="21"/>
    <n v="38"/>
    <x v="0"/>
    <n v="69"/>
    <n v="2.7299995419999998"/>
    <n v="2.8745193480000002"/>
    <m/>
    <m/>
    <n v="1"/>
    <n v="399"/>
    <m/>
    <x v="0"/>
  </r>
  <r>
    <d v="1998-05-22T00:00:00"/>
    <x v="0"/>
    <n v="1"/>
    <n v="1"/>
    <x v="21"/>
    <n v="39"/>
    <x v="0"/>
    <n v="64"/>
    <n v="2.0699996949999999"/>
    <n v="2.2094383240000002"/>
    <m/>
    <m/>
    <n v="1"/>
    <n v="399"/>
    <m/>
    <x v="0"/>
  </r>
  <r>
    <d v="1998-05-22T00:00:00"/>
    <x v="0"/>
    <n v="1"/>
    <n v="1"/>
    <x v="21"/>
    <n v="40"/>
    <x v="0"/>
    <n v="63"/>
    <n v="2.0499992370000002"/>
    <n v="2.1892833710000001"/>
    <m/>
    <m/>
    <n v="1"/>
    <n v="399"/>
    <m/>
    <x v="0"/>
  </r>
  <r>
    <d v="1998-05-22T00:00:00"/>
    <x v="0"/>
    <n v="1"/>
    <n v="1"/>
    <x v="21"/>
    <n v="41"/>
    <x v="0"/>
    <n v="60"/>
    <n v="1.1799993520000001"/>
    <n v="1.312585831"/>
    <m/>
    <m/>
    <n v="1"/>
    <n v="399"/>
    <m/>
    <x v="0"/>
  </r>
  <r>
    <d v="1999-04-14T00:00:00"/>
    <x v="0"/>
    <n v="1"/>
    <n v="1"/>
    <x v="22"/>
    <n v="1"/>
    <x v="1"/>
    <n v="96"/>
    <n v="7.8699989319999997"/>
    <n v="7.0576629640000004"/>
    <m/>
    <n v="2"/>
    <n v="1"/>
    <n v="399"/>
    <m/>
    <x v="0"/>
  </r>
  <r>
    <d v="1999-04-14T00:00:00"/>
    <x v="0"/>
    <n v="1"/>
    <n v="1"/>
    <x v="22"/>
    <n v="2"/>
    <x v="1"/>
    <n v="82"/>
    <n v="5.1399993899999998"/>
    <n v="4.6094512940000003"/>
    <m/>
    <n v="2"/>
    <n v="1"/>
    <n v="399"/>
    <m/>
    <x v="0"/>
  </r>
  <r>
    <d v="1999-04-14T00:00:00"/>
    <x v="0"/>
    <n v="1"/>
    <n v="1"/>
    <x v="22"/>
    <n v="3"/>
    <x v="1"/>
    <n v="82"/>
    <n v="5.1199989319999997"/>
    <n v="4.5915145869999998"/>
    <m/>
    <n v="2"/>
    <n v="1"/>
    <n v="399"/>
    <m/>
    <x v="0"/>
  </r>
  <r>
    <d v="1999-04-14T00:00:00"/>
    <x v="0"/>
    <n v="1"/>
    <n v="1"/>
    <x v="22"/>
    <n v="4"/>
    <x v="0"/>
    <n v="78"/>
    <n v="4.0899963379999997"/>
    <n v="3.6678314209999998"/>
    <m/>
    <n v="1"/>
    <n v="1"/>
    <n v="399"/>
    <m/>
    <x v="0"/>
  </r>
  <r>
    <d v="1999-04-14T00:00:00"/>
    <x v="0"/>
    <n v="1"/>
    <n v="1"/>
    <x v="22"/>
    <n v="5"/>
    <x v="1"/>
    <n v="85"/>
    <n v="5.8099975590000001"/>
    <n v="5.2102928159999999"/>
    <m/>
    <n v="2"/>
    <n v="1"/>
    <n v="399"/>
    <m/>
    <x v="0"/>
  </r>
  <r>
    <d v="1999-04-14T00:00:00"/>
    <x v="0"/>
    <n v="1"/>
    <n v="1"/>
    <x v="22"/>
    <n v="6"/>
    <x v="1"/>
    <n v="85"/>
    <n v="5.9199981690000003"/>
    <n v="5.3089408870000003"/>
    <m/>
    <n v="2"/>
    <n v="1"/>
    <n v="399"/>
    <m/>
    <x v="0"/>
  </r>
  <r>
    <d v="1999-04-14T00:00:00"/>
    <x v="0"/>
    <n v="1"/>
    <n v="1"/>
    <x v="22"/>
    <n v="7"/>
    <x v="0"/>
    <n v="80"/>
    <n v="4.5299987789999996"/>
    <n v="4.0624122619999996"/>
    <m/>
    <n v="1"/>
    <n v="1"/>
    <n v="399"/>
    <m/>
    <x v="0"/>
  </r>
  <r>
    <d v="1999-04-14T00:00:00"/>
    <x v="0"/>
    <n v="1"/>
    <n v="1"/>
    <x v="22"/>
    <n v="8"/>
    <x v="0"/>
    <n v="78"/>
    <n v="4.2599983220000004"/>
    <n v="3.8202838899999998"/>
    <m/>
    <n v="1"/>
    <n v="1"/>
    <n v="399"/>
    <m/>
    <x v="0"/>
  </r>
  <r>
    <d v="1999-04-14T00:00:00"/>
    <x v="0"/>
    <n v="1"/>
    <n v="1"/>
    <x v="22"/>
    <n v="9"/>
    <x v="1"/>
    <n v="77"/>
    <n v="4.3099975590000001"/>
    <n v="3.8651237489999999"/>
    <m/>
    <n v="2"/>
    <n v="1"/>
    <n v="399"/>
    <m/>
    <x v="0"/>
  </r>
  <r>
    <d v="1999-04-14T00:00:00"/>
    <x v="0"/>
    <n v="1"/>
    <n v="1"/>
    <x v="22"/>
    <n v="10"/>
    <x v="1"/>
    <n v="85"/>
    <n v="5.7199974060000001"/>
    <n v="5.129581451"/>
    <m/>
    <n v="2"/>
    <n v="1"/>
    <n v="399"/>
    <m/>
    <x v="0"/>
  </r>
  <r>
    <d v="1999-04-14T00:00:00"/>
    <x v="0"/>
    <n v="1"/>
    <n v="1"/>
    <x v="22"/>
    <n v="11"/>
    <x v="0"/>
    <n v="82"/>
    <n v="5.2099990839999997"/>
    <n v="4.6722259519999998"/>
    <m/>
    <m/>
    <n v="1"/>
    <n v="399"/>
    <m/>
    <x v="0"/>
  </r>
  <r>
    <d v="1999-04-14T00:00:00"/>
    <x v="0"/>
    <n v="1"/>
    <n v="1"/>
    <x v="22"/>
    <n v="12"/>
    <x v="1"/>
    <n v="78"/>
    <n v="4.6499977110000001"/>
    <n v="4.1700286870000003"/>
    <m/>
    <n v="2"/>
    <n v="1"/>
    <n v="399"/>
    <m/>
    <x v="0"/>
  </r>
  <r>
    <d v="1999-04-14T00:00:00"/>
    <x v="0"/>
    <n v="1"/>
    <n v="1"/>
    <x v="22"/>
    <n v="13"/>
    <x v="0"/>
    <n v="73"/>
    <n v="3.2699985499999999"/>
    <n v="2.932472229"/>
    <m/>
    <m/>
    <n v="1"/>
    <n v="399"/>
    <m/>
    <x v="0"/>
  </r>
  <r>
    <d v="1999-04-14T00:00:00"/>
    <x v="0"/>
    <n v="1"/>
    <n v="1"/>
    <x v="22"/>
    <n v="14"/>
    <x v="0"/>
    <n v="69"/>
    <n v="2.8899993899999998"/>
    <n v="2.5916957859999998"/>
    <m/>
    <m/>
    <n v="1"/>
    <n v="399"/>
    <m/>
    <x v="0"/>
  </r>
  <r>
    <d v="1999-04-14T00:00:00"/>
    <x v="0"/>
    <n v="1"/>
    <n v="1"/>
    <x v="22"/>
    <n v="15"/>
    <x v="0"/>
    <n v="64"/>
    <n v="2.6699981689999999"/>
    <n v="2.3944034580000002"/>
    <m/>
    <m/>
    <n v="1"/>
    <n v="399"/>
    <m/>
    <x v="0"/>
  </r>
  <r>
    <d v="1999-04-14T00:00:00"/>
    <x v="0"/>
    <n v="1"/>
    <n v="1"/>
    <x v="22"/>
    <n v="16"/>
    <x v="0"/>
    <n v="64"/>
    <n v="2.75"/>
    <n v="2.4661464689999999"/>
    <m/>
    <m/>
    <n v="1"/>
    <n v="399"/>
    <m/>
    <x v="0"/>
  </r>
  <r>
    <d v="1999-04-14T00:00:00"/>
    <x v="0"/>
    <n v="1"/>
    <n v="1"/>
    <x v="22"/>
    <n v="17"/>
    <x v="0"/>
    <n v="74"/>
    <n v="3.4699993130000002"/>
    <n v="3.1118278500000001"/>
    <m/>
    <m/>
    <n v="1"/>
    <n v="399"/>
    <m/>
    <x v="0"/>
  </r>
  <r>
    <d v="1999-04-14T00:00:00"/>
    <x v="0"/>
    <n v="1"/>
    <n v="1"/>
    <x v="22"/>
    <n v="18"/>
    <x v="0"/>
    <n v="64"/>
    <n v="2.0499992370000002"/>
    <n v="1.838399887"/>
    <m/>
    <m/>
    <n v="1"/>
    <n v="399"/>
    <m/>
    <x v="0"/>
  </r>
  <r>
    <d v="1999-04-14T00:00:00"/>
    <x v="0"/>
    <n v="1"/>
    <n v="1"/>
    <x v="22"/>
    <n v="19"/>
    <x v="0"/>
    <n v="64"/>
    <n v="2.2299995419999998"/>
    <n v="1.9998197559999999"/>
    <m/>
    <m/>
    <n v="1"/>
    <n v="399"/>
    <m/>
    <x v="0"/>
  </r>
  <r>
    <d v="1999-04-14T00:00:00"/>
    <x v="0"/>
    <n v="1"/>
    <n v="1"/>
    <x v="22"/>
    <n v="20"/>
    <x v="0"/>
    <n v="57"/>
    <n v="1.839999199"/>
    <n v="1.6500759119999999"/>
    <m/>
    <m/>
    <n v="1"/>
    <n v="399"/>
    <m/>
    <x v="0"/>
  </r>
  <r>
    <d v="1999-04-29T00:00:00"/>
    <x v="0"/>
    <n v="1"/>
    <n v="1"/>
    <x v="22"/>
    <n v="1"/>
    <x v="0"/>
    <n v="70"/>
    <n v="2.6799983979999999"/>
    <n v="3.08603096"/>
    <m/>
    <n v="1"/>
    <n v="1"/>
    <n v="399"/>
    <m/>
    <x v="0"/>
  </r>
  <r>
    <d v="1999-04-29T00:00:00"/>
    <x v="0"/>
    <n v="1"/>
    <n v="1"/>
    <x v="22"/>
    <n v="2"/>
    <x v="0"/>
    <n v="86"/>
    <n v="5.039997101"/>
    <n v="5.8035812379999996"/>
    <m/>
    <n v="1"/>
    <n v="1"/>
    <n v="399"/>
    <m/>
    <x v="0"/>
  </r>
  <r>
    <d v="1999-04-29T00:00:00"/>
    <x v="0"/>
    <n v="1"/>
    <n v="1"/>
    <x v="22"/>
    <n v="3"/>
    <x v="0"/>
    <n v="114"/>
    <n v="13.609992981"/>
    <n v="15.671974182"/>
    <m/>
    <n v="1"/>
    <n v="1"/>
    <n v="399"/>
    <m/>
    <x v="0"/>
  </r>
  <r>
    <d v="1999-04-29T00:00:00"/>
    <x v="0"/>
    <n v="1"/>
    <n v="1"/>
    <x v="22"/>
    <n v="4"/>
    <x v="0"/>
    <n v="77"/>
    <n v="3.8899993899999998"/>
    <n v="4.4793510440000004"/>
    <m/>
    <n v="1"/>
    <n v="1"/>
    <n v="399"/>
    <m/>
    <x v="0"/>
  </r>
  <r>
    <d v="1999-04-29T00:00:00"/>
    <x v="0"/>
    <n v="1"/>
    <n v="1"/>
    <x v="22"/>
    <n v="5"/>
    <x v="0"/>
    <n v="82"/>
    <n v="4.6899986269999996"/>
    <n v="5.4005546569999998"/>
    <m/>
    <n v="1"/>
    <n v="1"/>
    <n v="399"/>
    <m/>
    <x v="0"/>
  </r>
  <r>
    <d v="1999-04-29T00:00:00"/>
    <x v="0"/>
    <n v="1"/>
    <n v="1"/>
    <x v="22"/>
    <n v="6"/>
    <x v="0"/>
    <n v="95"/>
    <n v="7.3399963379999997"/>
    <n v="8.4520416259999998"/>
    <m/>
    <n v="1"/>
    <n v="1"/>
    <n v="399"/>
    <m/>
    <x v="0"/>
  </r>
  <r>
    <d v="1999-04-29T00:00:00"/>
    <x v="0"/>
    <n v="1"/>
    <n v="1"/>
    <x v="22"/>
    <n v="7"/>
    <x v="0"/>
    <n v="77"/>
    <n v="3.4299983979999999"/>
    <n v="3.949659348"/>
    <m/>
    <n v="1"/>
    <n v="1"/>
    <n v="399"/>
    <m/>
    <x v="0"/>
  </r>
  <r>
    <d v="1999-04-29T00:00:00"/>
    <x v="0"/>
    <n v="1"/>
    <n v="1"/>
    <x v="22"/>
    <n v="8"/>
    <x v="0"/>
    <n v="86"/>
    <n v="4.2699966429999998"/>
    <n v="4.9169235230000004"/>
    <m/>
    <n v="1"/>
    <n v="1"/>
    <n v="399"/>
    <m/>
    <x v="0"/>
  </r>
  <r>
    <d v="1999-04-29T00:00:00"/>
    <x v="0"/>
    <n v="1"/>
    <n v="1"/>
    <x v="22"/>
    <n v="9"/>
    <x v="0"/>
    <n v="82"/>
    <n v="3.939998627"/>
    <n v="4.5369262700000004"/>
    <m/>
    <n v="1"/>
    <n v="1"/>
    <n v="399"/>
    <m/>
    <x v="0"/>
  </r>
  <r>
    <d v="1999-04-29T00:00:00"/>
    <x v="0"/>
    <n v="1"/>
    <n v="1"/>
    <x v="22"/>
    <n v="10"/>
    <x v="0"/>
    <n v="77"/>
    <n v="3.4799995419999998"/>
    <n v="4.0072326660000002"/>
    <m/>
    <m/>
    <n v="1"/>
    <n v="399"/>
    <m/>
    <x v="0"/>
  </r>
  <r>
    <d v="1999-04-29T00:00:00"/>
    <x v="0"/>
    <n v="1"/>
    <n v="1"/>
    <x v="22"/>
    <n v="11"/>
    <x v="0"/>
    <n v="78"/>
    <n v="3.7199993130000002"/>
    <n v="4.2835960389999999"/>
    <m/>
    <m/>
    <n v="1"/>
    <n v="399"/>
    <m/>
    <x v="0"/>
  </r>
  <r>
    <d v="1999-04-29T00:00:00"/>
    <x v="0"/>
    <n v="1"/>
    <n v="1"/>
    <x v="22"/>
    <n v="12"/>
    <x v="0"/>
    <n v="78"/>
    <n v="3.75"/>
    <n v="4.318141937"/>
    <m/>
    <m/>
    <n v="1"/>
    <n v="399"/>
    <m/>
    <x v="0"/>
  </r>
  <r>
    <d v="1999-04-29T00:00:00"/>
    <x v="0"/>
    <n v="1"/>
    <n v="1"/>
    <x v="22"/>
    <n v="13"/>
    <x v="0"/>
    <n v="79"/>
    <n v="3.829999924"/>
    <n v="4.4102592469999999"/>
    <m/>
    <m/>
    <n v="1"/>
    <n v="399"/>
    <m/>
    <x v="0"/>
  </r>
  <r>
    <d v="1999-04-29T00:00:00"/>
    <x v="0"/>
    <n v="1"/>
    <n v="1"/>
    <x v="22"/>
    <n v="14"/>
    <x v="0"/>
    <n v="76"/>
    <n v="3.5699996949999999"/>
    <n v="4.1108703609999999"/>
    <m/>
    <n v="1"/>
    <n v="1"/>
    <n v="399"/>
    <m/>
    <x v="0"/>
  </r>
  <r>
    <d v="1999-04-29T00:00:00"/>
    <x v="0"/>
    <n v="1"/>
    <n v="1"/>
    <x v="22"/>
    <n v="15"/>
    <x v="0"/>
    <n v="82"/>
    <n v="3.9599990840000001"/>
    <n v="4.5599555970000001"/>
    <m/>
    <n v="1"/>
    <n v="1"/>
    <n v="399"/>
    <m/>
    <x v="0"/>
  </r>
  <r>
    <d v="1999-04-29T00:00:00"/>
    <x v="0"/>
    <n v="1"/>
    <n v="1"/>
    <x v="22"/>
    <n v="16"/>
    <x v="0"/>
    <n v="88"/>
    <n v="4.7399978640000002"/>
    <n v="5.4581298829999998"/>
    <m/>
    <m/>
    <n v="1"/>
    <n v="399"/>
    <m/>
    <x v="0"/>
  </r>
  <r>
    <d v="1999-04-29T00:00:00"/>
    <x v="0"/>
    <n v="1"/>
    <n v="1"/>
    <x v="22"/>
    <n v="17"/>
    <x v="0"/>
    <n v="76"/>
    <n v="3.5999984739999999"/>
    <n v="4.1454162600000002"/>
    <m/>
    <m/>
    <n v="1"/>
    <n v="399"/>
    <m/>
    <x v="0"/>
  </r>
  <r>
    <d v="1999-04-29T00:00:00"/>
    <x v="0"/>
    <n v="1"/>
    <n v="1"/>
    <x v="22"/>
    <n v="18"/>
    <x v="0"/>
    <n v="77"/>
    <n v="3.4299983979999999"/>
    <n v="3.949659348"/>
    <m/>
    <n v="1"/>
    <n v="1"/>
    <n v="399"/>
    <m/>
    <x v="0"/>
  </r>
  <r>
    <d v="1999-04-29T00:00:00"/>
    <x v="0"/>
    <n v="1"/>
    <n v="1"/>
    <x v="22"/>
    <n v="19"/>
    <x v="0"/>
    <n v="82"/>
    <n v="4.7799987789999996"/>
    <n v="5.5041885380000002"/>
    <m/>
    <m/>
    <n v="1"/>
    <n v="399"/>
    <m/>
    <x v="0"/>
  </r>
  <r>
    <d v="1999-04-29T00:00:00"/>
    <x v="0"/>
    <n v="1"/>
    <n v="1"/>
    <x v="22"/>
    <n v="20"/>
    <x v="0"/>
    <n v="82"/>
    <n v="4.4799995419999998"/>
    <n v="5.1587371830000004"/>
    <m/>
    <n v="1"/>
    <n v="1"/>
    <n v="399"/>
    <m/>
    <x v="0"/>
  </r>
  <r>
    <d v="1999-04-29T00:00:00"/>
    <x v="0"/>
    <n v="1"/>
    <n v="1"/>
    <x v="22"/>
    <n v="21"/>
    <x v="0"/>
    <n v="85"/>
    <n v="4.5299987789999996"/>
    <n v="5.2163124080000003"/>
    <m/>
    <m/>
    <n v="1"/>
    <n v="399"/>
    <m/>
    <x v="0"/>
  </r>
  <r>
    <d v="1999-04-29T00:00:00"/>
    <x v="0"/>
    <n v="1"/>
    <n v="1"/>
    <x v="22"/>
    <n v="22"/>
    <x v="0"/>
    <n v="75"/>
    <n v="3.0699996949999999"/>
    <n v="3.5351181029999998"/>
    <m/>
    <m/>
    <n v="1"/>
    <n v="399"/>
    <m/>
    <x v="0"/>
  </r>
  <r>
    <d v="1999-04-29T00:00:00"/>
    <x v="0"/>
    <n v="1"/>
    <n v="1"/>
    <x v="22"/>
    <n v="23"/>
    <x v="0"/>
    <n v="73"/>
    <n v="2.7599983219999999"/>
    <n v="3.1781520840000002"/>
    <m/>
    <m/>
    <n v="1"/>
    <n v="399"/>
    <m/>
    <x v="0"/>
  </r>
  <r>
    <d v="1999-04-29T00:00:00"/>
    <x v="0"/>
    <n v="1"/>
    <n v="1"/>
    <x v="22"/>
    <n v="24"/>
    <x v="0"/>
    <n v="76"/>
    <n v="3.4199981689999999"/>
    <n v="3.9381446840000001"/>
    <m/>
    <m/>
    <n v="1"/>
    <n v="399"/>
    <m/>
    <x v="0"/>
  </r>
  <r>
    <d v="1999-04-29T00:00:00"/>
    <x v="0"/>
    <n v="1"/>
    <n v="1"/>
    <x v="22"/>
    <n v="25"/>
    <x v="0"/>
    <n v="79"/>
    <n v="3.9199981689999999"/>
    <n v="4.5138969419999997"/>
    <m/>
    <m/>
    <n v="1"/>
    <n v="399"/>
    <m/>
    <x v="0"/>
  </r>
  <r>
    <d v="1999-04-29T00:00:00"/>
    <x v="0"/>
    <n v="1"/>
    <n v="1"/>
    <x v="22"/>
    <n v="26"/>
    <x v="0"/>
    <n v="77"/>
    <n v="3.0699996949999999"/>
    <n v="3.5351181029999998"/>
    <m/>
    <m/>
    <n v="1"/>
    <n v="399"/>
    <m/>
    <x v="0"/>
  </r>
  <r>
    <d v="1999-04-29T00:00:00"/>
    <x v="0"/>
    <n v="1"/>
    <n v="1"/>
    <x v="22"/>
    <n v="27"/>
    <x v="0"/>
    <n v="73"/>
    <n v="3.2999992370000002"/>
    <n v="3.7999649049999999"/>
    <m/>
    <m/>
    <n v="1"/>
    <n v="399"/>
    <m/>
    <x v="0"/>
  </r>
  <r>
    <d v="1999-04-29T00:00:00"/>
    <x v="0"/>
    <n v="1"/>
    <n v="1"/>
    <x v="22"/>
    <n v="28"/>
    <x v="0"/>
    <n v="79"/>
    <n v="3.9099998469999999"/>
    <n v="4.5023803710000001"/>
    <m/>
    <m/>
    <n v="1"/>
    <n v="399"/>
    <m/>
    <x v="0"/>
  </r>
  <r>
    <d v="1999-04-29T00:00:00"/>
    <x v="0"/>
    <n v="1"/>
    <n v="1"/>
    <x v="22"/>
    <n v="29"/>
    <x v="0"/>
    <n v="88"/>
    <n v="5.4099998469999999"/>
    <n v="6.229637146"/>
    <m/>
    <n v="1"/>
    <n v="1"/>
    <n v="399"/>
    <m/>
    <x v="0"/>
  </r>
  <r>
    <d v="1999-04-29T00:00:00"/>
    <x v="0"/>
    <n v="1"/>
    <n v="1"/>
    <x v="22"/>
    <n v="30"/>
    <x v="0"/>
    <n v="79"/>
    <n v="3.9299983979999999"/>
    <n v="4.5254096979999998"/>
    <m/>
    <m/>
    <n v="1"/>
    <n v="399"/>
    <m/>
    <x v="0"/>
  </r>
  <r>
    <d v="1999-04-29T00:00:00"/>
    <x v="0"/>
    <n v="1"/>
    <n v="1"/>
    <x v="22"/>
    <n v="31"/>
    <x v="0"/>
    <n v="74"/>
    <n v="3.1999988560000001"/>
    <n v="3.684814453"/>
    <m/>
    <m/>
    <n v="1"/>
    <n v="399"/>
    <m/>
    <x v="0"/>
  </r>
  <r>
    <d v="1999-04-29T00:00:00"/>
    <x v="0"/>
    <n v="1"/>
    <n v="1"/>
    <x v="22"/>
    <n v="32"/>
    <x v="0"/>
    <n v="75"/>
    <n v="3.0699996949999999"/>
    <n v="3.5351181029999998"/>
    <m/>
    <m/>
    <n v="1"/>
    <n v="399"/>
    <m/>
    <x v="0"/>
  </r>
  <r>
    <d v="1999-04-29T00:00:00"/>
    <x v="0"/>
    <n v="1"/>
    <n v="1"/>
    <x v="22"/>
    <n v="33"/>
    <x v="0"/>
    <n v="82"/>
    <n v="4.1699981690000003"/>
    <n v="4.8017730710000004"/>
    <m/>
    <n v="1"/>
    <n v="1"/>
    <n v="399"/>
    <m/>
    <x v="0"/>
  </r>
  <r>
    <d v="1999-04-29T00:00:00"/>
    <x v="0"/>
    <n v="1"/>
    <n v="1"/>
    <x v="22"/>
    <n v="34"/>
    <x v="0"/>
    <n v="75"/>
    <n v="3.359998703"/>
    <n v="3.8690547940000002"/>
    <m/>
    <m/>
    <n v="1"/>
    <n v="399"/>
    <m/>
    <x v="0"/>
  </r>
  <r>
    <d v="1999-04-29T00:00:00"/>
    <x v="0"/>
    <n v="1"/>
    <n v="1"/>
    <x v="22"/>
    <n v="35"/>
    <x v="0"/>
    <n v="70"/>
    <n v="2.5899982449999999"/>
    <n v="2.9823951719999999"/>
    <m/>
    <m/>
    <n v="1"/>
    <n v="399"/>
    <m/>
    <x v="0"/>
  </r>
  <r>
    <d v="1999-04-29T00:00:00"/>
    <x v="0"/>
    <n v="1"/>
    <n v="1"/>
    <x v="22"/>
    <n v="36"/>
    <x v="0"/>
    <n v="63"/>
    <n v="2.2299995419999998"/>
    <n v="2.5678539279999999"/>
    <m/>
    <m/>
    <n v="1"/>
    <n v="399"/>
    <m/>
    <x v="0"/>
  </r>
  <r>
    <d v="1999-04-29T00:00:00"/>
    <x v="0"/>
    <n v="1"/>
    <n v="1"/>
    <x v="22"/>
    <n v="37"/>
    <x v="0"/>
    <n v="61"/>
    <n v="2.1999988560000001"/>
    <n v="2.5333099369999998"/>
    <m/>
    <m/>
    <n v="1"/>
    <n v="399"/>
    <m/>
    <x v="0"/>
  </r>
  <r>
    <d v="1999-04-29T00:00:00"/>
    <x v="0"/>
    <n v="1"/>
    <n v="1"/>
    <x v="22"/>
    <n v="38"/>
    <x v="0"/>
    <n v="69"/>
    <n v="2.4899997709999999"/>
    <n v="2.86724472"/>
    <m/>
    <m/>
    <n v="1"/>
    <n v="399"/>
    <m/>
    <x v="0"/>
  </r>
  <r>
    <d v="1999-04-29T00:00:00"/>
    <x v="0"/>
    <n v="1"/>
    <n v="1"/>
    <x v="22"/>
    <n v="39"/>
    <x v="0"/>
    <n v="69"/>
    <n v="2.6799983979999999"/>
    <n v="3.08603096"/>
    <m/>
    <m/>
    <n v="1"/>
    <n v="399"/>
    <m/>
    <x v="0"/>
  </r>
  <r>
    <d v="1999-04-29T00:00:00"/>
    <x v="0"/>
    <n v="1"/>
    <n v="1"/>
    <x v="22"/>
    <n v="40"/>
    <x v="0"/>
    <n v="82"/>
    <n v="4.3599967959999999"/>
    <n v="5.0205574039999998"/>
    <m/>
    <m/>
    <n v="1"/>
    <n v="399"/>
    <m/>
    <x v="0"/>
  </r>
  <r>
    <d v="1999-04-29T00:00:00"/>
    <x v="0"/>
    <n v="1"/>
    <n v="1"/>
    <x v="22"/>
    <n v="41"/>
    <x v="0"/>
    <n v="74"/>
    <n v="3.0499992370000002"/>
    <n v="3.5120887760000001"/>
    <m/>
    <m/>
    <n v="1"/>
    <n v="399"/>
    <m/>
    <x v="0"/>
  </r>
  <r>
    <d v="1999-04-29T00:00:00"/>
    <x v="0"/>
    <n v="1"/>
    <n v="1"/>
    <x v="22"/>
    <n v="42"/>
    <x v="0"/>
    <n v="71"/>
    <n v="2.8699989320000001"/>
    <n v="3.3048172"/>
    <m/>
    <m/>
    <n v="1"/>
    <n v="399"/>
    <m/>
    <x v="0"/>
  </r>
  <r>
    <d v="1999-04-29T00:00:00"/>
    <x v="0"/>
    <n v="1"/>
    <n v="1"/>
    <x v="22"/>
    <n v="43"/>
    <x v="0"/>
    <n v="78"/>
    <n v="4.0699996949999999"/>
    <n v="4.6866226199999996"/>
    <m/>
    <m/>
    <n v="1"/>
    <n v="399"/>
    <m/>
    <x v="0"/>
  </r>
  <r>
    <d v="1999-04-29T00:00:00"/>
    <x v="0"/>
    <n v="1"/>
    <n v="1"/>
    <x v="22"/>
    <n v="44"/>
    <x v="0"/>
    <n v="67"/>
    <n v="2.3699989320000001"/>
    <n v="2.7290649409999999"/>
    <m/>
    <m/>
    <n v="1"/>
    <n v="399"/>
    <m/>
    <x v="0"/>
  </r>
  <r>
    <d v="1999-04-29T00:00:00"/>
    <x v="0"/>
    <n v="1"/>
    <n v="1"/>
    <x v="22"/>
    <n v="45"/>
    <x v="0"/>
    <n v="69"/>
    <n v="2.4899997709999999"/>
    <n v="2.86724472"/>
    <m/>
    <m/>
    <n v="1"/>
    <n v="399"/>
    <m/>
    <x v="0"/>
  </r>
  <r>
    <d v="1999-04-29T00:00:00"/>
    <x v="0"/>
    <n v="1"/>
    <n v="1"/>
    <x v="22"/>
    <n v="46"/>
    <x v="0"/>
    <n v="81"/>
    <n v="4.1999969479999999"/>
    <n v="4.8363189699999998"/>
    <m/>
    <n v="1"/>
    <n v="1"/>
    <n v="399"/>
    <m/>
    <x v="0"/>
  </r>
  <r>
    <d v="1999-04-29T00:00:00"/>
    <x v="0"/>
    <n v="1"/>
    <n v="1"/>
    <x v="22"/>
    <n v="47"/>
    <x v="0"/>
    <n v="83"/>
    <n v="4"/>
    <n v="4.6060180659999999"/>
    <m/>
    <n v="1"/>
    <n v="1"/>
    <n v="399"/>
    <m/>
    <x v="0"/>
  </r>
  <r>
    <d v="1999-04-29T00:00:00"/>
    <x v="0"/>
    <n v="1"/>
    <n v="1"/>
    <x v="22"/>
    <n v="48"/>
    <x v="0"/>
    <n v="85"/>
    <n v="4.129997253"/>
    <n v="4.7557106019999997"/>
    <m/>
    <n v="1"/>
    <n v="1"/>
    <n v="399"/>
    <m/>
    <x v="0"/>
  </r>
  <r>
    <d v="1999-04-29T00:00:00"/>
    <x v="0"/>
    <n v="1"/>
    <n v="1"/>
    <x v="22"/>
    <n v="49"/>
    <x v="0"/>
    <n v="85"/>
    <n v="4.3999977110000001"/>
    <n v="5.0666198729999996"/>
    <m/>
    <n v="1"/>
    <n v="1"/>
    <n v="399"/>
    <m/>
    <x v="0"/>
  </r>
  <r>
    <d v="1999-04-29T00:00:00"/>
    <x v="0"/>
    <n v="1"/>
    <n v="1"/>
    <x v="22"/>
    <n v="50"/>
    <x v="0"/>
    <n v="85"/>
    <n v="4.1599998469999999"/>
    <n v="4.7902564999999999"/>
    <m/>
    <m/>
    <n v="1"/>
    <n v="399"/>
    <m/>
    <x v="0"/>
  </r>
  <r>
    <d v="1999-04-29T00:00:00"/>
    <x v="0"/>
    <n v="1"/>
    <n v="1"/>
    <x v="22"/>
    <n v="51"/>
    <x v="0"/>
    <n v="74"/>
    <n v="3.3799991610000002"/>
    <n v="3.892084122"/>
    <m/>
    <m/>
    <n v="1"/>
    <n v="399"/>
    <m/>
    <x v="0"/>
  </r>
  <r>
    <d v="1999-04-29T00:00:00"/>
    <x v="0"/>
    <n v="1"/>
    <n v="1"/>
    <x v="22"/>
    <n v="52"/>
    <x v="0"/>
    <n v="73"/>
    <n v="3.2899990080000001"/>
    <n v="3.7884483339999999"/>
    <m/>
    <m/>
    <n v="1"/>
    <n v="399"/>
    <m/>
    <x v="0"/>
  </r>
  <r>
    <d v="1999-04-29T00:00:00"/>
    <x v="0"/>
    <n v="1"/>
    <n v="1"/>
    <x v="22"/>
    <n v="53"/>
    <x v="0"/>
    <n v="81"/>
    <n v="3.8999996189999999"/>
    <n v="4.490867615"/>
    <m/>
    <m/>
    <n v="1"/>
    <n v="399"/>
    <m/>
    <x v="0"/>
  </r>
  <r>
    <d v="1999-04-29T00:00:00"/>
    <x v="0"/>
    <n v="1"/>
    <n v="1"/>
    <x v="22"/>
    <n v="54"/>
    <x v="0"/>
    <n v="80"/>
    <n v="3.6699981689999999"/>
    <n v="4.2260208129999999"/>
    <m/>
    <m/>
    <n v="1"/>
    <n v="399"/>
    <m/>
    <x v="0"/>
  </r>
  <r>
    <d v="1999-04-29T00:00:00"/>
    <x v="0"/>
    <n v="1"/>
    <n v="1"/>
    <x v="22"/>
    <n v="55"/>
    <x v="0"/>
    <n v="75"/>
    <n v="3.1399993899999998"/>
    <n v="3.615722656"/>
    <m/>
    <m/>
    <n v="1"/>
    <n v="399"/>
    <m/>
    <x v="0"/>
  </r>
  <r>
    <d v="1999-04-29T00:00:00"/>
    <x v="0"/>
    <n v="1"/>
    <n v="1"/>
    <x v="22"/>
    <n v="56"/>
    <x v="0"/>
    <n v="79"/>
    <n v="3.3499984739999999"/>
    <n v="3.8575401309999999"/>
    <m/>
    <m/>
    <n v="1"/>
    <n v="399"/>
    <m/>
    <x v="0"/>
  </r>
  <r>
    <d v="1999-04-29T00:00:00"/>
    <x v="0"/>
    <n v="1"/>
    <n v="1"/>
    <x v="22"/>
    <n v="57"/>
    <x v="0"/>
    <n v="62"/>
    <n v="1.879999161"/>
    <n v="2.1648273470000001"/>
    <m/>
    <m/>
    <n v="1"/>
    <n v="399"/>
    <m/>
    <x v="0"/>
  </r>
  <r>
    <d v="1999-04-29T00:00:00"/>
    <x v="0"/>
    <n v="1"/>
    <n v="1"/>
    <x v="22"/>
    <n v="58"/>
    <x v="0"/>
    <n v="75"/>
    <n v="3.3999996189999999"/>
    <n v="3.9151153559999998"/>
    <m/>
    <m/>
    <n v="1"/>
    <n v="399"/>
    <m/>
    <x v="0"/>
  </r>
  <r>
    <d v="1999-04-29T00:00:00"/>
    <x v="0"/>
    <n v="1"/>
    <n v="1"/>
    <x v="22"/>
    <n v="59"/>
    <x v="0"/>
    <n v="85"/>
    <n v="4.1699981690000003"/>
    <n v="4.8017730710000004"/>
    <m/>
    <n v="1"/>
    <n v="1"/>
    <n v="399"/>
    <m/>
    <x v="0"/>
  </r>
  <r>
    <d v="1999-04-29T00:00:00"/>
    <x v="0"/>
    <n v="1"/>
    <n v="1"/>
    <x v="22"/>
    <n v="60"/>
    <x v="0"/>
    <n v="88"/>
    <n v="4.6599998469999999"/>
    <n v="5.3660087589999996"/>
    <m/>
    <n v="1"/>
    <n v="1"/>
    <n v="399"/>
    <m/>
    <x v="0"/>
  </r>
  <r>
    <d v="1999-04-29T00:00:00"/>
    <x v="0"/>
    <n v="1"/>
    <n v="1"/>
    <x v="22"/>
    <n v="61"/>
    <x v="0"/>
    <n v="76"/>
    <n v="4.0099983220000004"/>
    <n v="4.6175308230000001"/>
    <m/>
    <m/>
    <n v="1"/>
    <n v="399"/>
    <m/>
    <x v="0"/>
  </r>
  <r>
    <d v="1999-04-29T00:00:00"/>
    <x v="0"/>
    <n v="1"/>
    <n v="1"/>
    <x v="22"/>
    <n v="62"/>
    <x v="0"/>
    <n v="86"/>
    <n v="3.9899997709999999"/>
    <n v="4.5945014950000003"/>
    <m/>
    <m/>
    <n v="1"/>
    <n v="399"/>
    <m/>
    <x v="0"/>
  </r>
  <r>
    <d v="1999-04-29T00:00:00"/>
    <x v="0"/>
    <n v="1"/>
    <n v="1"/>
    <x v="22"/>
    <n v="63"/>
    <x v="0"/>
    <n v="77"/>
    <n v="3.0599994659999998"/>
    <n v="3.5236034389999999"/>
    <m/>
    <m/>
    <n v="1"/>
    <n v="399"/>
    <m/>
    <x v="0"/>
  </r>
  <r>
    <d v="1999-04-29T00:00:00"/>
    <x v="0"/>
    <n v="1"/>
    <n v="1"/>
    <x v="22"/>
    <n v="64"/>
    <x v="0"/>
    <n v="79"/>
    <n v="3.5899982449999999"/>
    <n v="4.1338996889999997"/>
    <m/>
    <m/>
    <n v="1"/>
    <n v="399"/>
    <m/>
    <x v="0"/>
  </r>
  <r>
    <d v="1999-04-29T00:00:00"/>
    <x v="0"/>
    <n v="1"/>
    <n v="1"/>
    <x v="22"/>
    <n v="65"/>
    <x v="0"/>
    <n v="76"/>
    <n v="3.2199993130000002"/>
    <n v="3.7078437809999998"/>
    <m/>
    <m/>
    <n v="1"/>
    <n v="399"/>
    <m/>
    <x v="0"/>
  </r>
  <r>
    <d v="1999-04-29T00:00:00"/>
    <x v="0"/>
    <n v="1"/>
    <n v="1"/>
    <x v="22"/>
    <n v="66"/>
    <x v="0"/>
    <n v="77"/>
    <n v="3.1799983979999999"/>
    <n v="3.6617832180000001"/>
    <m/>
    <m/>
    <n v="1"/>
    <n v="399"/>
    <m/>
    <x v="0"/>
  </r>
  <r>
    <d v="1999-04-29T00:00:00"/>
    <x v="0"/>
    <n v="1"/>
    <n v="1"/>
    <x v="22"/>
    <n v="67"/>
    <x v="0"/>
    <n v="84"/>
    <n v="4.4499969479999999"/>
    <n v="5.1241950989999996"/>
    <m/>
    <m/>
    <n v="1"/>
    <n v="399"/>
    <m/>
    <x v="0"/>
  </r>
  <r>
    <d v="1999-04-29T00:00:00"/>
    <x v="0"/>
    <n v="1"/>
    <n v="1"/>
    <x v="22"/>
    <n v="68"/>
    <x v="0"/>
    <n v="79"/>
    <n v="3.6399993899999998"/>
    <n v="4.1914749149999997"/>
    <m/>
    <m/>
    <n v="1"/>
    <n v="399"/>
    <m/>
    <x v="0"/>
  </r>
  <r>
    <d v="1999-04-29T00:00:00"/>
    <x v="0"/>
    <n v="1"/>
    <n v="1"/>
    <x v="22"/>
    <n v="69"/>
    <x v="0"/>
    <n v="82"/>
    <n v="3.9299983979999999"/>
    <n v="4.5254096979999998"/>
    <m/>
    <m/>
    <n v="1"/>
    <n v="399"/>
    <m/>
    <x v="0"/>
  </r>
  <r>
    <d v="1999-04-29T00:00:00"/>
    <x v="0"/>
    <n v="1"/>
    <n v="1"/>
    <x v="22"/>
    <n v="70"/>
    <x v="0"/>
    <n v="75"/>
    <n v="3.5399990080000001"/>
    <n v="4.0763244629999997"/>
    <m/>
    <m/>
    <n v="1"/>
    <n v="399"/>
    <m/>
    <x v="0"/>
  </r>
  <r>
    <d v="1999-04-29T00:00:00"/>
    <x v="0"/>
    <n v="1"/>
    <n v="1"/>
    <x v="22"/>
    <n v="71"/>
    <x v="0"/>
    <n v="82"/>
    <n v="3.6999988560000001"/>
    <n v="4.2605667110000001"/>
    <m/>
    <n v="1"/>
    <n v="1"/>
    <n v="399"/>
    <m/>
    <x v="0"/>
  </r>
  <r>
    <d v="1999-04-29T00:00:00"/>
    <x v="0"/>
    <n v="1"/>
    <n v="1"/>
    <x v="22"/>
    <n v="72"/>
    <x v="0"/>
    <n v="72"/>
    <n v="2.8699989320000001"/>
    <n v="3.3048172"/>
    <m/>
    <m/>
    <n v="1"/>
    <n v="399"/>
    <m/>
    <x v="0"/>
  </r>
  <r>
    <d v="1999-04-29T00:00:00"/>
    <x v="0"/>
    <n v="1"/>
    <n v="1"/>
    <x v="22"/>
    <n v="73"/>
    <x v="0"/>
    <n v="80"/>
    <n v="4.039997101"/>
    <n v="4.6520767210000002"/>
    <m/>
    <n v="1"/>
    <n v="1"/>
    <n v="399"/>
    <m/>
    <x v="0"/>
  </r>
  <r>
    <d v="1999-04-29T00:00:00"/>
    <x v="0"/>
    <n v="1"/>
    <n v="1"/>
    <x v="22"/>
    <n v="74"/>
    <x v="0"/>
    <n v="77"/>
    <n v="3.109998703"/>
    <n v="3.5811786649999999"/>
    <m/>
    <m/>
    <n v="1"/>
    <n v="399"/>
    <m/>
    <x v="0"/>
  </r>
  <r>
    <d v="1999-04-29T00:00:00"/>
    <x v="0"/>
    <n v="1"/>
    <n v="1"/>
    <x v="22"/>
    <n v="75"/>
    <x v="0"/>
    <n v="78"/>
    <n v="3.5999984739999999"/>
    <n v="4.1454162600000002"/>
    <m/>
    <m/>
    <n v="1"/>
    <n v="399"/>
    <m/>
    <x v="0"/>
  </r>
  <r>
    <d v="1999-04-29T00:00:00"/>
    <x v="0"/>
    <n v="1"/>
    <n v="1"/>
    <x v="22"/>
    <n v="76"/>
    <x v="0"/>
    <n v="102"/>
    <n v="10.579994202"/>
    <n v="12.182914734000001"/>
    <m/>
    <n v="1"/>
    <n v="1"/>
    <n v="399"/>
    <m/>
    <x v="0"/>
  </r>
  <r>
    <d v="1999-04-29T00:00:00"/>
    <x v="0"/>
    <n v="1"/>
    <n v="1"/>
    <x v="22"/>
    <n v="77"/>
    <x v="0"/>
    <n v="83"/>
    <n v="5.4699974060000001"/>
    <n v="6.2987289430000004"/>
    <m/>
    <n v="1"/>
    <n v="1"/>
    <n v="399"/>
    <m/>
    <x v="0"/>
  </r>
  <r>
    <d v="1999-04-29T00:00:00"/>
    <x v="0"/>
    <n v="1"/>
    <n v="1"/>
    <x v="22"/>
    <n v="78"/>
    <x v="0"/>
    <n v="79"/>
    <n v="3.9699993130000002"/>
    <n v="4.5714721679999997"/>
    <m/>
    <n v="1"/>
    <n v="1"/>
    <n v="399"/>
    <m/>
    <x v="0"/>
  </r>
  <r>
    <d v="1999-04-29T00:00:00"/>
    <x v="0"/>
    <n v="1"/>
    <n v="1"/>
    <x v="22"/>
    <n v="79"/>
    <x v="0"/>
    <n v="87"/>
    <n v="5.5"/>
    <n v="6.3332748409999997"/>
    <m/>
    <n v="1"/>
    <n v="1"/>
    <n v="399"/>
    <m/>
    <x v="0"/>
  </r>
  <r>
    <d v="1999-04-29T00:00:00"/>
    <x v="0"/>
    <n v="1"/>
    <n v="1"/>
    <x v="22"/>
    <n v="80"/>
    <x v="0"/>
    <n v="75"/>
    <n v="3.3799991610000002"/>
    <n v="3.892084122"/>
    <m/>
    <m/>
    <n v="1"/>
    <n v="399"/>
    <m/>
    <x v="0"/>
  </r>
  <r>
    <d v="1999-04-29T00:00:00"/>
    <x v="0"/>
    <n v="1"/>
    <n v="1"/>
    <x v="22"/>
    <n v="81"/>
    <x v="0"/>
    <n v="86"/>
    <n v="4.6399993899999998"/>
    <n v="5.3429794309999998"/>
    <m/>
    <n v="1"/>
    <n v="1"/>
    <n v="399"/>
    <m/>
    <x v="0"/>
  </r>
  <r>
    <d v="1999-04-29T00:00:00"/>
    <x v="0"/>
    <n v="1"/>
    <n v="1"/>
    <x v="22"/>
    <n v="82"/>
    <x v="0"/>
    <n v="82"/>
    <n v="4.25"/>
    <n v="4.8938941959999998"/>
    <m/>
    <n v="1"/>
    <n v="1"/>
    <n v="399"/>
    <m/>
    <x v="0"/>
  </r>
  <r>
    <d v="1999-04-29T00:00:00"/>
    <x v="0"/>
    <n v="1"/>
    <n v="1"/>
    <x v="22"/>
    <n v="83"/>
    <x v="0"/>
    <n v="74"/>
    <n v="2.8399982449999999"/>
    <n v="3.2702713010000002"/>
    <m/>
    <m/>
    <n v="1"/>
    <n v="399"/>
    <m/>
    <x v="0"/>
  </r>
  <r>
    <d v="1999-04-29T00:00:00"/>
    <x v="0"/>
    <n v="1"/>
    <n v="1"/>
    <x v="22"/>
    <n v="84"/>
    <x v="0"/>
    <n v="75"/>
    <n v="2.8999996189999999"/>
    <n v="3.3393630980000002"/>
    <m/>
    <m/>
    <n v="1"/>
    <n v="399"/>
    <m/>
    <x v="0"/>
  </r>
  <r>
    <d v="1999-04-29T00:00:00"/>
    <x v="0"/>
    <n v="1"/>
    <n v="1"/>
    <x v="22"/>
    <n v="85"/>
    <x v="0"/>
    <n v="74"/>
    <n v="2.9299983979999999"/>
    <n v="3.3739070889999998"/>
    <m/>
    <m/>
    <n v="1"/>
    <n v="399"/>
    <m/>
    <x v="0"/>
  </r>
  <r>
    <d v="1999-04-29T00:00:00"/>
    <x v="0"/>
    <n v="1"/>
    <n v="1"/>
    <x v="22"/>
    <n v="86"/>
    <x v="0"/>
    <n v="77"/>
    <n v="3.9099998469999999"/>
    <n v="4.5023803710000001"/>
    <m/>
    <m/>
    <n v="1"/>
    <n v="399"/>
    <m/>
    <x v="0"/>
  </r>
  <r>
    <d v="1999-04-29T00:00:00"/>
    <x v="0"/>
    <n v="1"/>
    <n v="1"/>
    <x v="22"/>
    <n v="87"/>
    <x v="0"/>
    <n v="71"/>
    <n v="3.439998627"/>
    <n v="3.9611740110000002"/>
    <m/>
    <m/>
    <n v="1"/>
    <n v="399"/>
    <m/>
    <x v="0"/>
  </r>
  <r>
    <d v="1999-04-29T00:00:00"/>
    <x v="0"/>
    <n v="1"/>
    <n v="1"/>
    <x v="22"/>
    <n v="88"/>
    <x v="0"/>
    <n v="77"/>
    <n v="4.0799980160000002"/>
    <n v="4.6981353759999998"/>
    <m/>
    <m/>
    <n v="1"/>
    <n v="399"/>
    <m/>
    <x v="0"/>
  </r>
  <r>
    <d v="1999-04-29T00:00:00"/>
    <x v="0"/>
    <n v="1"/>
    <n v="1"/>
    <x v="22"/>
    <n v="89"/>
    <x v="0"/>
    <n v="73"/>
    <n v="3.3199996949999999"/>
    <n v="3.8229942320000001"/>
    <m/>
    <m/>
    <n v="1"/>
    <n v="399"/>
    <m/>
    <x v="0"/>
  </r>
  <r>
    <d v="1999-04-29T00:00:00"/>
    <x v="0"/>
    <n v="1"/>
    <n v="1"/>
    <x v="22"/>
    <n v="90"/>
    <x v="0"/>
    <n v="76"/>
    <n v="3.4199981689999999"/>
    <n v="3.9381446840000001"/>
    <m/>
    <m/>
    <n v="1"/>
    <n v="399"/>
    <m/>
    <x v="0"/>
  </r>
  <r>
    <d v="1999-04-29T00:00:00"/>
    <x v="0"/>
    <n v="1"/>
    <n v="1"/>
    <x v="22"/>
    <n v="91"/>
    <x v="0"/>
    <n v="73"/>
    <n v="2.9799995419999998"/>
    <n v="3.4314823149999998"/>
    <m/>
    <m/>
    <n v="1"/>
    <n v="399"/>
    <m/>
    <x v="0"/>
  </r>
  <r>
    <d v="1999-04-29T00:00:00"/>
    <x v="0"/>
    <n v="1"/>
    <n v="1"/>
    <x v="22"/>
    <n v="92"/>
    <x v="0"/>
    <n v="71"/>
    <n v="2.8199996949999999"/>
    <n v="3.247241974"/>
    <m/>
    <m/>
    <n v="1"/>
    <n v="399"/>
    <m/>
    <x v="0"/>
  </r>
  <r>
    <d v="1999-04-29T00:00:00"/>
    <x v="0"/>
    <n v="1"/>
    <n v="1"/>
    <x v="22"/>
    <n v="93"/>
    <x v="0"/>
    <n v="66"/>
    <n v="2.0599994659999998"/>
    <n v="2.3720989229999998"/>
    <m/>
    <m/>
    <n v="1"/>
    <n v="399"/>
    <m/>
    <x v="0"/>
  </r>
  <r>
    <d v="1999-04-29T00:00:00"/>
    <x v="0"/>
    <n v="1"/>
    <n v="1"/>
    <x v="22"/>
    <n v="94"/>
    <x v="0"/>
    <n v="82"/>
    <n v="4.9299964899999997"/>
    <n v="5.676914215"/>
    <m/>
    <m/>
    <n v="1"/>
    <n v="399"/>
    <m/>
    <x v="0"/>
  </r>
  <r>
    <d v="1999-04-29T00:00:00"/>
    <x v="0"/>
    <n v="1"/>
    <n v="1"/>
    <x v="22"/>
    <n v="95"/>
    <x v="0"/>
    <n v="77"/>
    <n v="3.4899997709999999"/>
    <n v="4.0187492369999998"/>
    <m/>
    <m/>
    <n v="1"/>
    <n v="399"/>
    <m/>
    <x v="0"/>
  </r>
  <r>
    <d v="1999-04-29T00:00:00"/>
    <x v="0"/>
    <n v="1"/>
    <n v="1"/>
    <x v="22"/>
    <n v="96"/>
    <x v="0"/>
    <n v="77"/>
    <n v="3.9799995419999998"/>
    <n v="4.5829849239999998"/>
    <m/>
    <m/>
    <n v="1"/>
    <n v="399"/>
    <m/>
    <x v="0"/>
  </r>
  <r>
    <d v="1999-04-29T00:00:00"/>
    <x v="0"/>
    <n v="1"/>
    <n v="1"/>
    <x v="22"/>
    <n v="97"/>
    <x v="0"/>
    <n v="84"/>
    <n v="4.0699996949999999"/>
    <n v="4.6866226199999996"/>
    <m/>
    <n v="1"/>
    <n v="1"/>
    <n v="399"/>
    <m/>
    <x v="0"/>
  </r>
  <r>
    <d v="1999-04-29T00:00:00"/>
    <x v="0"/>
    <n v="1"/>
    <n v="1"/>
    <x v="22"/>
    <n v="98"/>
    <x v="0"/>
    <n v="80"/>
    <n v="4.2699966429999998"/>
    <n v="4.9169235230000004"/>
    <m/>
    <m/>
    <n v="1"/>
    <n v="399"/>
    <m/>
    <x v="0"/>
  </r>
  <r>
    <d v="1999-04-29T00:00:00"/>
    <x v="0"/>
    <n v="1"/>
    <n v="1"/>
    <x v="22"/>
    <n v="99"/>
    <x v="0"/>
    <n v="88"/>
    <n v="4.289997101"/>
    <n v="4.9399528500000001"/>
    <m/>
    <m/>
    <n v="1"/>
    <n v="399"/>
    <m/>
    <x v="0"/>
  </r>
  <r>
    <d v="1999-04-29T00:00:00"/>
    <x v="0"/>
    <n v="1"/>
    <n v="1"/>
    <x v="22"/>
    <n v="100"/>
    <x v="0"/>
    <n v="76"/>
    <n v="3"/>
    <n v="3.4545135500000002"/>
    <m/>
    <m/>
    <n v="1"/>
    <n v="399"/>
    <m/>
    <x v="0"/>
  </r>
  <r>
    <d v="1999-04-29T00:00:00"/>
    <x v="0"/>
    <n v="1"/>
    <n v="1"/>
    <x v="22"/>
    <n v="101"/>
    <x v="0"/>
    <n v="83"/>
    <n v="3.7199993130000002"/>
    <n v="4.2835960389999999"/>
    <m/>
    <n v="1"/>
    <n v="1"/>
    <n v="399"/>
    <m/>
    <x v="0"/>
  </r>
  <r>
    <d v="1999-04-29T00:00:00"/>
    <x v="0"/>
    <n v="1"/>
    <n v="1"/>
    <x v="22"/>
    <n v="102"/>
    <x v="0"/>
    <n v="75"/>
    <n v="3.329999924"/>
    <n v="3.834508896"/>
    <m/>
    <n v="1"/>
    <n v="1"/>
    <n v="399"/>
    <m/>
    <x v="0"/>
  </r>
  <r>
    <d v="1999-04-29T00:00:00"/>
    <x v="0"/>
    <n v="1"/>
    <n v="1"/>
    <x v="22"/>
    <n v="103"/>
    <x v="0"/>
    <n v="75"/>
    <n v="3.3999996189999999"/>
    <n v="3.9151153559999998"/>
    <m/>
    <n v="1"/>
    <n v="1"/>
    <n v="399"/>
    <m/>
    <x v="0"/>
  </r>
  <r>
    <d v="1999-04-29T00:00:00"/>
    <x v="0"/>
    <n v="1"/>
    <n v="1"/>
    <x v="22"/>
    <n v="104"/>
    <x v="0"/>
    <n v="84"/>
    <n v="4.0699996949999999"/>
    <n v="4.6866226199999996"/>
    <m/>
    <n v="1"/>
    <n v="1"/>
    <n v="399"/>
    <m/>
    <x v="0"/>
  </r>
  <r>
    <d v="1999-04-29T00:00:00"/>
    <x v="0"/>
    <n v="1"/>
    <n v="1"/>
    <x v="22"/>
    <n v="105"/>
    <x v="0"/>
    <n v="83"/>
    <n v="3.5399990080000001"/>
    <n v="4.0763244629999997"/>
    <m/>
    <n v="1"/>
    <n v="1"/>
    <n v="399"/>
    <m/>
    <x v="0"/>
  </r>
  <r>
    <d v="1999-04-29T00:00:00"/>
    <x v="0"/>
    <n v="1"/>
    <n v="1"/>
    <x v="22"/>
    <n v="106"/>
    <x v="0"/>
    <n v="75"/>
    <n v="3.029998779"/>
    <n v="3.4890575410000002"/>
    <m/>
    <n v="1"/>
    <n v="1"/>
    <n v="399"/>
    <m/>
    <x v="0"/>
  </r>
  <r>
    <d v="1999-04-29T00:00:00"/>
    <x v="0"/>
    <n v="1"/>
    <n v="1"/>
    <x v="22"/>
    <n v="107"/>
    <x v="0"/>
    <n v="79"/>
    <n v="3.109998703"/>
    <n v="3.5811786649999999"/>
    <m/>
    <n v="1"/>
    <n v="1"/>
    <n v="399"/>
    <m/>
    <x v="0"/>
  </r>
  <r>
    <d v="1999-04-29T00:00:00"/>
    <x v="0"/>
    <n v="1"/>
    <n v="1"/>
    <x v="22"/>
    <n v="108"/>
    <x v="0"/>
    <n v="82"/>
    <n v="4.5499992369999998"/>
    <n v="5.2393455510000004"/>
    <m/>
    <n v="1"/>
    <n v="1"/>
    <n v="399"/>
    <m/>
    <x v="0"/>
  </r>
  <r>
    <d v="1999-04-29T00:00:00"/>
    <x v="0"/>
    <n v="1"/>
    <n v="1"/>
    <x v="22"/>
    <n v="109"/>
    <x v="0"/>
    <n v="74"/>
    <n v="2.6399993899999998"/>
    <n v="3.0399703979999999"/>
    <m/>
    <n v="1"/>
    <n v="1"/>
    <n v="399"/>
    <m/>
    <x v="0"/>
  </r>
  <r>
    <d v="1999-04-29T00:00:00"/>
    <x v="0"/>
    <n v="1"/>
    <n v="1"/>
    <x v="22"/>
    <n v="110"/>
    <x v="0"/>
    <n v="74"/>
    <n v="2.8999996189999999"/>
    <n v="3.3393630980000002"/>
    <m/>
    <n v="1"/>
    <n v="1"/>
    <n v="399"/>
    <m/>
    <x v="0"/>
  </r>
  <r>
    <d v="1999-04-29T00:00:00"/>
    <x v="0"/>
    <n v="1"/>
    <n v="1"/>
    <x v="22"/>
    <n v="111"/>
    <x v="0"/>
    <n v="83"/>
    <n v="3.8499984739999999"/>
    <n v="4.433292389"/>
    <m/>
    <n v="1"/>
    <n v="1"/>
    <n v="399"/>
    <m/>
    <x v="0"/>
  </r>
  <r>
    <d v="1999-04-29T00:00:00"/>
    <x v="0"/>
    <n v="1"/>
    <n v="1"/>
    <x v="22"/>
    <n v="112"/>
    <x v="0"/>
    <n v="84"/>
    <n v="3.609998703"/>
    <n v="4.1569290160000003"/>
    <m/>
    <n v="1"/>
    <n v="1"/>
    <n v="399"/>
    <m/>
    <x v="0"/>
  </r>
  <r>
    <d v="1999-04-29T00:00:00"/>
    <x v="0"/>
    <n v="1"/>
    <n v="1"/>
    <x v="22"/>
    <n v="113"/>
    <x v="0"/>
    <n v="82"/>
    <n v="3.1599998469999999"/>
    <n v="3.6387538909999999"/>
    <m/>
    <m/>
    <n v="1"/>
    <n v="399"/>
    <m/>
    <x v="0"/>
  </r>
  <r>
    <d v="1999-04-29T00:00:00"/>
    <x v="0"/>
    <n v="1"/>
    <n v="1"/>
    <x v="22"/>
    <n v="114"/>
    <x v="0"/>
    <n v="74"/>
    <n v="2.5999984739999999"/>
    <n v="2.993911743"/>
    <m/>
    <n v="1"/>
    <n v="1"/>
    <n v="399"/>
    <m/>
    <x v="0"/>
  </r>
  <r>
    <d v="1999-04-29T00:00:00"/>
    <x v="0"/>
    <n v="1"/>
    <n v="1"/>
    <x v="22"/>
    <n v="115"/>
    <x v="0"/>
    <n v="77"/>
    <n v="2.8999996189999999"/>
    <n v="3.3393630980000002"/>
    <m/>
    <n v="1"/>
    <n v="1"/>
    <n v="399"/>
    <m/>
    <x v="0"/>
  </r>
  <r>
    <d v="1999-04-29T00:00:00"/>
    <x v="0"/>
    <n v="1"/>
    <n v="1"/>
    <x v="22"/>
    <n v="116"/>
    <x v="0"/>
    <n v="80"/>
    <n v="3.7299995419999998"/>
    <n v="4.295108795"/>
    <m/>
    <n v="1"/>
    <n v="1"/>
    <n v="399"/>
    <m/>
    <x v="0"/>
  </r>
  <r>
    <d v="1999-04-29T00:00:00"/>
    <x v="0"/>
    <n v="1"/>
    <n v="1"/>
    <x v="22"/>
    <n v="117"/>
    <x v="0"/>
    <n v="74"/>
    <n v="2.5999984739999999"/>
    <n v="2.993911743"/>
    <m/>
    <m/>
    <n v="1"/>
    <n v="399"/>
    <m/>
    <x v="0"/>
  </r>
  <r>
    <d v="1999-04-29T00:00:00"/>
    <x v="0"/>
    <n v="1"/>
    <n v="1"/>
    <x v="22"/>
    <n v="118"/>
    <x v="0"/>
    <n v="83"/>
    <n v="3.8099994659999998"/>
    <n v="4.3872299190000001"/>
    <m/>
    <n v="1"/>
    <n v="1"/>
    <n v="399"/>
    <m/>
    <x v="0"/>
  </r>
  <r>
    <d v="1999-04-29T00:00:00"/>
    <x v="0"/>
    <n v="1"/>
    <n v="1"/>
    <x v="22"/>
    <n v="119"/>
    <x v="0"/>
    <n v="78"/>
    <n v="2.8699989320000001"/>
    <n v="3.3048172"/>
    <m/>
    <n v="1"/>
    <n v="1"/>
    <n v="399"/>
    <m/>
    <x v="0"/>
  </r>
  <r>
    <d v="1999-04-29T00:00:00"/>
    <x v="0"/>
    <n v="1"/>
    <n v="1"/>
    <x v="22"/>
    <n v="120"/>
    <x v="0"/>
    <n v="79"/>
    <n v="2.939998627"/>
    <n v="3.3854217530000001"/>
    <m/>
    <n v="1"/>
    <n v="1"/>
    <n v="399"/>
    <m/>
    <x v="0"/>
  </r>
  <r>
    <d v="1999-04-29T00:00:00"/>
    <x v="0"/>
    <n v="1"/>
    <n v="1"/>
    <x v="22"/>
    <n v="121"/>
    <x v="0"/>
    <n v="75"/>
    <n v="2.9699993130000002"/>
    <n v="3.4199676509999999"/>
    <m/>
    <n v="1"/>
    <n v="1"/>
    <n v="399"/>
    <m/>
    <x v="0"/>
  </r>
  <r>
    <d v="1999-04-29T00:00:00"/>
    <x v="0"/>
    <n v="1"/>
    <n v="1"/>
    <x v="22"/>
    <n v="122"/>
    <x v="0"/>
    <n v="83"/>
    <n v="3.689998627"/>
    <n v="4.2490501399999996"/>
    <m/>
    <n v="1"/>
    <n v="1"/>
    <n v="399"/>
    <m/>
    <x v="0"/>
  </r>
  <r>
    <d v="1999-04-29T00:00:00"/>
    <x v="0"/>
    <n v="1"/>
    <n v="1"/>
    <x v="22"/>
    <n v="123"/>
    <x v="0"/>
    <n v="71"/>
    <n v="2.189998627"/>
    <n v="2.5217933650000002"/>
    <m/>
    <n v="1"/>
    <n v="1"/>
    <n v="399"/>
    <m/>
    <x v="0"/>
  </r>
  <r>
    <d v="1999-04-29T00:00:00"/>
    <x v="0"/>
    <n v="1"/>
    <n v="1"/>
    <x v="22"/>
    <n v="124"/>
    <x v="0"/>
    <n v="74"/>
    <n v="2.2899990080000001"/>
    <n v="2.6369438170000001"/>
    <m/>
    <n v="1"/>
    <n v="1"/>
    <n v="399"/>
    <m/>
    <x v="0"/>
  </r>
  <r>
    <d v="1999-04-29T00:00:00"/>
    <x v="0"/>
    <n v="1"/>
    <n v="1"/>
    <x v="22"/>
    <n v="125"/>
    <x v="0"/>
    <n v="73"/>
    <n v="2.4599990840000001"/>
    <n v="2.8327007289999999"/>
    <m/>
    <n v="1"/>
    <n v="1"/>
    <n v="399"/>
    <m/>
    <x v="0"/>
  </r>
  <r>
    <d v="1999-04-29T00:00:00"/>
    <x v="0"/>
    <n v="1"/>
    <n v="1"/>
    <x v="22"/>
    <n v="126"/>
    <x v="0"/>
    <n v="82"/>
    <n v="3.25"/>
    <n v="3.742389679"/>
    <m/>
    <n v="1"/>
    <n v="1"/>
    <n v="399"/>
    <m/>
    <x v="0"/>
  </r>
  <r>
    <d v="1999-04-29T00:00:00"/>
    <x v="0"/>
    <n v="1"/>
    <n v="1"/>
    <x v="22"/>
    <n v="127"/>
    <x v="0"/>
    <n v="75"/>
    <n v="2.75"/>
    <n v="3.1666374209999999"/>
    <m/>
    <n v="1"/>
    <n v="1"/>
    <n v="399"/>
    <m/>
    <x v="0"/>
  </r>
  <r>
    <d v="1999-04-29T00:00:00"/>
    <x v="0"/>
    <n v="1"/>
    <n v="1"/>
    <x v="22"/>
    <n v="128"/>
    <x v="0"/>
    <n v="74"/>
    <n v="2.25"/>
    <n v="2.5908851620000002"/>
    <m/>
    <m/>
    <n v="1"/>
    <n v="399"/>
    <m/>
    <x v="0"/>
  </r>
  <r>
    <d v="2000-05-14T00:00:00"/>
    <x v="0"/>
    <n v="1"/>
    <n v="1"/>
    <x v="23"/>
    <n v="1"/>
    <x v="0"/>
    <n v="45"/>
    <n v="0.44999980899999997"/>
    <n v="0.57696485500000005"/>
    <m/>
    <m/>
    <n v="1"/>
    <n v="399"/>
    <m/>
    <x v="0"/>
  </r>
  <r>
    <d v="2000-05-14T00:00:00"/>
    <x v="0"/>
    <n v="1"/>
    <n v="1"/>
    <x v="23"/>
    <n v="2"/>
    <x v="0"/>
    <n v="44"/>
    <n v="0.41999983800000001"/>
    <n v="0.54673385600000002"/>
    <m/>
    <m/>
    <n v="1"/>
    <n v="399"/>
    <m/>
    <x v="0"/>
  </r>
  <r>
    <d v="2000-05-14T00:00:00"/>
    <x v="0"/>
    <n v="1"/>
    <n v="1"/>
    <x v="23"/>
    <n v="3"/>
    <x v="0"/>
    <n v="49"/>
    <n v="0.369999886"/>
    <n v="0.496348858"/>
    <m/>
    <m/>
    <n v="1"/>
    <n v="399"/>
    <m/>
    <x v="0"/>
  </r>
  <r>
    <d v="2000-05-14T00:00:00"/>
    <x v="0"/>
    <n v="1"/>
    <n v="1"/>
    <x v="23"/>
    <n v="4"/>
    <x v="0"/>
    <n v="49"/>
    <n v="0.769999981"/>
    <n v="0.89942884400000001"/>
    <m/>
    <m/>
    <n v="1"/>
    <n v="399"/>
    <m/>
    <x v="0"/>
  </r>
  <r>
    <d v="2000-05-14T00:00:00"/>
    <x v="0"/>
    <n v="1"/>
    <n v="1"/>
    <x v="23"/>
    <n v="5"/>
    <x v="0"/>
    <n v="48"/>
    <n v="0.48999977099999997"/>
    <n v="0.61727285399999998"/>
    <m/>
    <m/>
    <n v="1"/>
    <n v="399"/>
    <m/>
    <x v="0"/>
  </r>
  <r>
    <d v="2000-05-14T00:00:00"/>
    <x v="0"/>
    <n v="1"/>
    <n v="1"/>
    <x v="23"/>
    <n v="7"/>
    <x v="0"/>
    <n v="44"/>
    <n v="0.39999985700000001"/>
    <n v="0.52657985699999998"/>
    <m/>
    <m/>
    <n v="1"/>
    <n v="399"/>
    <m/>
    <x v="0"/>
  </r>
  <r>
    <d v="2000-05-14T00:00:00"/>
    <x v="0"/>
    <n v="1"/>
    <n v="1"/>
    <x v="23"/>
    <n v="8"/>
    <x v="0"/>
    <n v="44"/>
    <n v="0.41999983800000001"/>
    <n v="0.54673385600000002"/>
    <m/>
    <m/>
    <n v="1"/>
    <n v="399"/>
    <m/>
    <x v="0"/>
  </r>
  <r>
    <d v="2000-05-14T00:00:00"/>
    <x v="0"/>
    <n v="1"/>
    <n v="1"/>
    <x v="23"/>
    <n v="9"/>
    <x v="0"/>
    <n v="45"/>
    <n v="0.52999973300000003"/>
    <n v="0.65758085300000002"/>
    <m/>
    <m/>
    <n v="1"/>
    <n v="399"/>
    <m/>
    <x v="0"/>
  </r>
  <r>
    <d v="2000-05-14T00:00:00"/>
    <x v="0"/>
    <n v="1"/>
    <n v="1"/>
    <x v="23"/>
    <n v="10"/>
    <x v="0"/>
    <n v="49"/>
    <n v="0.69999980900000003"/>
    <n v="0.82888984700000001"/>
    <m/>
    <m/>
    <n v="1"/>
    <n v="399"/>
    <m/>
    <x v="0"/>
  </r>
  <r>
    <d v="2000-05-14T00:00:00"/>
    <x v="0"/>
    <n v="1"/>
    <n v="1"/>
    <x v="23"/>
    <n v="11"/>
    <x v="0"/>
    <n v="49"/>
    <n v="0.56999969500000003"/>
    <n v="0.69788885099999998"/>
    <m/>
    <m/>
    <n v="1"/>
    <n v="399"/>
    <m/>
    <x v="0"/>
  </r>
  <r>
    <d v="2000-05-14T00:00:00"/>
    <x v="0"/>
    <n v="1"/>
    <n v="1"/>
    <x v="23"/>
    <n v="13"/>
    <x v="0"/>
    <n v="52"/>
    <n v="0.83999967600000003"/>
    <n v="0.96996784199999997"/>
    <m/>
    <m/>
    <n v="1"/>
    <n v="399"/>
    <m/>
    <x v="0"/>
  </r>
  <r>
    <d v="2000-05-14T00:00:00"/>
    <x v="0"/>
    <n v="1"/>
    <n v="1"/>
    <x v="23"/>
    <n v="14"/>
    <x v="0"/>
    <n v="46"/>
    <n v="0.52999973300000003"/>
    <n v="0.65758085300000002"/>
    <m/>
    <m/>
    <n v="1"/>
    <n v="399"/>
    <m/>
    <x v="0"/>
  </r>
  <r>
    <d v="2000-05-14T00:00:00"/>
    <x v="0"/>
    <n v="1"/>
    <n v="1"/>
    <x v="23"/>
    <n v="15"/>
    <x v="0"/>
    <n v="48"/>
    <n v="0.54999971400000003"/>
    <n v="0.67773485200000005"/>
    <m/>
    <m/>
    <n v="1"/>
    <n v="399"/>
    <m/>
    <x v="0"/>
  </r>
  <r>
    <d v="2000-05-14T00:00:00"/>
    <x v="0"/>
    <n v="1"/>
    <n v="1"/>
    <x v="23"/>
    <n v="16"/>
    <x v="0"/>
    <n v="44"/>
    <n v="0.38999986599999997"/>
    <n v="0.51650285699999998"/>
    <m/>
    <m/>
    <n v="1"/>
    <n v="399"/>
    <m/>
    <x v="0"/>
  </r>
  <r>
    <d v="2000-05-14T00:00:00"/>
    <x v="0"/>
    <n v="1"/>
    <n v="1"/>
    <x v="23"/>
    <n v="17"/>
    <x v="0"/>
    <n v="44"/>
    <n v="0.46999978999999997"/>
    <n v="0.59711885499999995"/>
    <m/>
    <m/>
    <n v="1"/>
    <n v="399"/>
    <m/>
    <x v="0"/>
  </r>
  <r>
    <d v="2000-05-14T00:00:00"/>
    <x v="0"/>
    <n v="1"/>
    <n v="1"/>
    <x v="23"/>
    <n v="18"/>
    <x v="0"/>
    <n v="46"/>
    <n v="0.5"/>
    <n v="0.62734985399999998"/>
    <m/>
    <m/>
    <n v="1"/>
    <n v="399"/>
    <m/>
    <x v="0"/>
  </r>
  <r>
    <d v="2000-05-14T00:00:00"/>
    <x v="0"/>
    <n v="1"/>
    <n v="1"/>
    <x v="23"/>
    <n v="19"/>
    <x v="0"/>
    <n v="45"/>
    <n v="0.48999977099999997"/>
    <n v="0.61727285399999998"/>
    <m/>
    <m/>
    <n v="1"/>
    <n v="399"/>
    <m/>
    <x v="0"/>
  </r>
  <r>
    <d v="2000-05-14T00:00:00"/>
    <x v="0"/>
    <n v="1"/>
    <n v="1"/>
    <x v="23"/>
    <n v="21"/>
    <x v="0"/>
    <n v="48"/>
    <n v="0.349999905"/>
    <n v="0.47619485900000003"/>
    <m/>
    <m/>
    <n v="1"/>
    <n v="399"/>
    <m/>
    <x v="0"/>
  </r>
  <r>
    <d v="2000-05-14T00:00:00"/>
    <x v="0"/>
    <n v="1"/>
    <n v="1"/>
    <x v="23"/>
    <n v="22"/>
    <x v="0"/>
    <n v="44"/>
    <n v="0.41999983800000001"/>
    <n v="0.54673385600000002"/>
    <m/>
    <m/>
    <n v="1"/>
    <n v="399"/>
    <m/>
    <x v="0"/>
  </r>
  <r>
    <d v="2000-05-14T00:00:00"/>
    <x v="0"/>
    <n v="1"/>
    <n v="1"/>
    <x v="23"/>
    <n v="23"/>
    <x v="0"/>
    <n v="44"/>
    <n v="0.349999905"/>
    <n v="0.47619485900000003"/>
    <m/>
    <m/>
    <n v="1"/>
    <n v="399"/>
    <m/>
    <x v="0"/>
  </r>
  <r>
    <d v="2000-05-14T00:00:00"/>
    <x v="0"/>
    <n v="1"/>
    <n v="1"/>
    <x v="23"/>
    <n v="24"/>
    <x v="0"/>
    <n v="44"/>
    <n v="0.289999962"/>
    <n v="0.41573286100000001"/>
    <m/>
    <m/>
    <n v="1"/>
    <n v="399"/>
    <m/>
    <x v="0"/>
  </r>
  <r>
    <d v="2000-05-14T00:00:00"/>
    <x v="0"/>
    <n v="1"/>
    <n v="1"/>
    <x v="23"/>
    <n v="25"/>
    <x v="0"/>
    <n v="47"/>
    <n v="0.50999975200000003"/>
    <n v="0.63742685300000002"/>
    <m/>
    <m/>
    <n v="1"/>
    <n v="399"/>
    <m/>
    <x v="0"/>
  </r>
  <r>
    <d v="2000-05-14T00:00:00"/>
    <x v="0"/>
    <n v="1"/>
    <n v="1"/>
    <x v="23"/>
    <n v="26"/>
    <x v="0"/>
    <n v="45"/>
    <n v="0.45999980000000001"/>
    <n v="0.58704185499999995"/>
    <m/>
    <m/>
    <n v="1"/>
    <n v="399"/>
    <m/>
    <x v="0"/>
  </r>
  <r>
    <d v="2000-05-14T00:00:00"/>
    <x v="0"/>
    <n v="1"/>
    <n v="1"/>
    <x v="23"/>
    <n v="28"/>
    <x v="0"/>
    <n v="50"/>
    <n v="0.54999971400000003"/>
    <n v="0.67773485200000005"/>
    <m/>
    <m/>
    <n v="1"/>
    <n v="399"/>
    <m/>
    <x v="0"/>
  </r>
  <r>
    <d v="2000-05-14T00:00:00"/>
    <x v="0"/>
    <n v="1"/>
    <n v="1"/>
    <x v="23"/>
    <n v="29"/>
    <x v="0"/>
    <n v="45"/>
    <n v="0.40999984699999997"/>
    <n v="0.53665685699999999"/>
    <m/>
    <m/>
    <n v="1"/>
    <n v="399"/>
    <m/>
    <x v="0"/>
  </r>
  <r>
    <d v="2000-05-14T00:00:00"/>
    <x v="0"/>
    <n v="1"/>
    <n v="1"/>
    <x v="23"/>
    <n v="30"/>
    <x v="0"/>
    <n v="44"/>
    <n v="0.40999984699999997"/>
    <n v="0.53665685699999999"/>
    <m/>
    <m/>
    <n v="1"/>
    <n v="399"/>
    <m/>
    <x v="0"/>
  </r>
  <r>
    <d v="2000-05-16T00:00:00"/>
    <x v="0"/>
    <n v="1"/>
    <n v="1"/>
    <x v="23"/>
    <n v="1"/>
    <x v="0"/>
    <n v="49"/>
    <n v="0.62999963800000003"/>
    <n v="0.75835084900000005"/>
    <m/>
    <m/>
    <n v="1"/>
    <n v="399"/>
    <m/>
    <x v="0"/>
  </r>
  <r>
    <d v="2000-05-16T00:00:00"/>
    <x v="0"/>
    <n v="1"/>
    <n v="1"/>
    <x v="23"/>
    <n v="2"/>
    <x v="0"/>
    <n v="47"/>
    <n v="0.66999959899999995"/>
    <n v="0.79865884799999998"/>
    <m/>
    <m/>
    <n v="1"/>
    <n v="399"/>
    <m/>
    <x v="0"/>
  </r>
  <r>
    <d v="2000-05-16T00:00:00"/>
    <x v="0"/>
    <n v="1"/>
    <n v="1"/>
    <x v="23"/>
    <n v="4"/>
    <x v="0"/>
    <n v="48"/>
    <n v="0.48999977099999997"/>
    <n v="0.61727285399999998"/>
    <m/>
    <m/>
    <n v="1"/>
    <n v="399"/>
    <m/>
    <x v="0"/>
  </r>
  <r>
    <d v="2000-05-16T00:00:00"/>
    <x v="0"/>
    <n v="1"/>
    <n v="1"/>
    <x v="23"/>
    <n v="5"/>
    <x v="0"/>
    <n v="46"/>
    <n v="0.349999905"/>
    <n v="0.47619485900000003"/>
    <m/>
    <m/>
    <n v="1"/>
    <n v="399"/>
    <m/>
    <x v="0"/>
  </r>
  <r>
    <d v="2000-05-16T00:00:00"/>
    <x v="0"/>
    <n v="1"/>
    <n v="1"/>
    <x v="23"/>
    <n v="7"/>
    <x v="0"/>
    <n v="49"/>
    <n v="0.539999962"/>
    <n v="0.66765785200000005"/>
    <m/>
    <m/>
    <n v="1"/>
    <n v="399"/>
    <m/>
    <x v="0"/>
  </r>
  <r>
    <d v="2000-05-16T00:00:00"/>
    <x v="0"/>
    <n v="1"/>
    <n v="1"/>
    <x v="23"/>
    <n v="8"/>
    <x v="0"/>
    <n v="43"/>
    <n v="0.349999905"/>
    <n v="0.47619485900000003"/>
    <m/>
    <m/>
    <n v="1"/>
    <n v="399"/>
    <m/>
    <x v="0"/>
  </r>
  <r>
    <d v="2000-05-16T00:00:00"/>
    <x v="0"/>
    <n v="1"/>
    <n v="1"/>
    <x v="23"/>
    <n v="9"/>
    <x v="0"/>
    <n v="44"/>
    <n v="0.43999981900000001"/>
    <n v="0.56688785600000002"/>
    <m/>
    <m/>
    <n v="1"/>
    <n v="399"/>
    <m/>
    <x v="0"/>
  </r>
  <r>
    <d v="2000-05-16T00:00:00"/>
    <x v="0"/>
    <n v="1"/>
    <n v="1"/>
    <x v="23"/>
    <n v="10"/>
    <x v="0"/>
    <n v="45"/>
    <n v="0.29999995200000001"/>
    <n v="0.42580985999999998"/>
    <m/>
    <m/>
    <n v="1"/>
    <n v="399"/>
    <m/>
    <x v="0"/>
  </r>
  <r>
    <d v="2000-05-16T00:00:00"/>
    <x v="0"/>
    <n v="1"/>
    <n v="1"/>
    <x v="23"/>
    <n v="11"/>
    <x v="0"/>
    <n v="52"/>
    <n v="0.67999982800000003"/>
    <n v="0.80873584700000001"/>
    <m/>
    <m/>
    <n v="1"/>
    <n v="399"/>
    <m/>
    <x v="0"/>
  </r>
  <r>
    <d v="2000-05-16T00:00:00"/>
    <x v="0"/>
    <n v="1"/>
    <n v="1"/>
    <x v="23"/>
    <n v="12"/>
    <x v="0"/>
    <n v="49"/>
    <n v="0.70999956099999995"/>
    <n v="0.83896684600000004"/>
    <m/>
    <m/>
    <n v="1"/>
    <n v="399"/>
    <m/>
    <x v="0"/>
  </r>
  <r>
    <d v="2000-05-16T00:00:00"/>
    <x v="0"/>
    <n v="1"/>
    <n v="1"/>
    <x v="23"/>
    <n v="14"/>
    <x v="0"/>
    <n v="48"/>
    <n v="0.66999959899999995"/>
    <n v="0.79865884799999998"/>
    <m/>
    <m/>
    <n v="1"/>
    <n v="399"/>
    <m/>
    <x v="0"/>
  </r>
  <r>
    <d v="2000-05-16T00:00:00"/>
    <x v="0"/>
    <n v="1"/>
    <n v="1"/>
    <x v="23"/>
    <n v="15"/>
    <x v="0"/>
    <n v="49"/>
    <n v="0.539999962"/>
    <n v="0.66765785200000005"/>
    <m/>
    <m/>
    <n v="1"/>
    <n v="399"/>
    <m/>
    <x v="0"/>
  </r>
  <r>
    <d v="2000-05-16T00:00:00"/>
    <x v="0"/>
    <n v="1"/>
    <n v="1"/>
    <x v="23"/>
    <n v="16"/>
    <x v="0"/>
    <n v="44"/>
    <n v="0.31999993300000001"/>
    <n v="0.44596385999999999"/>
    <m/>
    <m/>
    <n v="1"/>
    <n v="399"/>
    <m/>
    <x v="0"/>
  </r>
  <r>
    <d v="2000-05-16T00:00:00"/>
    <x v="0"/>
    <n v="1"/>
    <n v="1"/>
    <x v="23"/>
    <n v="19"/>
    <x v="0"/>
    <n v="48"/>
    <n v="0.54999971400000003"/>
    <n v="0.67773485200000005"/>
    <m/>
    <m/>
    <n v="1"/>
    <n v="399"/>
    <m/>
    <x v="0"/>
  </r>
  <r>
    <d v="2000-05-16T00:00:00"/>
    <x v="0"/>
    <n v="1"/>
    <n v="1"/>
    <x v="23"/>
    <n v="20"/>
    <x v="0"/>
    <n v="46"/>
    <n v="0.43999981900000001"/>
    <n v="0.56688785600000002"/>
    <m/>
    <m/>
    <n v="1"/>
    <n v="399"/>
    <m/>
    <x v="0"/>
  </r>
  <r>
    <d v="2000-05-16T00:00:00"/>
    <x v="0"/>
    <n v="1"/>
    <n v="1"/>
    <x v="23"/>
    <n v="21"/>
    <x v="0"/>
    <n v="44"/>
    <n v="0.43999981900000001"/>
    <n v="0.56688785600000002"/>
    <m/>
    <m/>
    <n v="1"/>
    <n v="399"/>
    <m/>
    <x v="0"/>
  </r>
  <r>
    <d v="2000-05-16T00:00:00"/>
    <x v="0"/>
    <n v="1"/>
    <n v="1"/>
    <x v="23"/>
    <n v="22"/>
    <x v="0"/>
    <n v="46"/>
    <n v="0.599999905"/>
    <n v="0.72811985000000001"/>
    <m/>
    <m/>
    <n v="1"/>
    <n v="399"/>
    <m/>
    <x v="0"/>
  </r>
  <r>
    <d v="2000-05-16T00:00:00"/>
    <x v="0"/>
    <n v="1"/>
    <n v="1"/>
    <x v="23"/>
    <n v="23"/>
    <x v="0"/>
    <n v="46"/>
    <n v="0.329999924"/>
    <n v="0.45604085900000002"/>
    <m/>
    <m/>
    <n v="1"/>
    <n v="399"/>
    <m/>
    <x v="0"/>
  </r>
  <r>
    <d v="2000-05-16T00:00:00"/>
    <x v="0"/>
    <n v="1"/>
    <n v="1"/>
    <x v="23"/>
    <n v="24"/>
    <x v="0"/>
    <n v="43"/>
    <n v="0.35999989500000001"/>
    <n v="0.486271858"/>
    <m/>
    <m/>
    <n v="1"/>
    <n v="399"/>
    <m/>
    <x v="0"/>
  </r>
  <r>
    <d v="2000-05-16T00:00:00"/>
    <x v="0"/>
    <n v="1"/>
    <n v="1"/>
    <x v="23"/>
    <n v="25"/>
    <x v="0"/>
    <n v="47"/>
    <n v="0.539999962"/>
    <n v="0.66765785200000005"/>
    <m/>
    <m/>
    <n v="1"/>
    <n v="399"/>
    <m/>
    <x v="0"/>
  </r>
  <r>
    <d v="2000-05-16T00:00:00"/>
    <x v="0"/>
    <n v="1"/>
    <n v="1"/>
    <x v="23"/>
    <n v="26"/>
    <x v="0"/>
    <n v="41"/>
    <n v="0.35999989500000001"/>
    <n v="0.486271858"/>
    <m/>
    <m/>
    <n v="1"/>
    <n v="399"/>
    <m/>
    <x v="0"/>
  </r>
  <r>
    <d v="2000-05-16T00:00:00"/>
    <x v="0"/>
    <n v="1"/>
    <n v="1"/>
    <x v="23"/>
    <n v="27"/>
    <x v="0"/>
    <n v="44"/>
    <n v="0.40999984699999997"/>
    <n v="0.53665685699999999"/>
    <m/>
    <m/>
    <n v="1"/>
    <n v="399"/>
    <m/>
    <x v="0"/>
  </r>
  <r>
    <d v="2000-05-16T00:00:00"/>
    <x v="0"/>
    <n v="1"/>
    <n v="1"/>
    <x v="23"/>
    <n v="28"/>
    <x v="0"/>
    <n v="49"/>
    <n v="0.63999986600000003"/>
    <n v="0.76842784900000005"/>
    <m/>
    <m/>
    <n v="1"/>
    <n v="399"/>
    <m/>
    <x v="0"/>
  </r>
  <r>
    <d v="2001-04-17T00:00:00"/>
    <x v="0"/>
    <n v="1"/>
    <n v="1"/>
    <x v="24"/>
    <n v="1"/>
    <x v="0"/>
    <n v="76"/>
    <n v="3.1199989320000001"/>
    <n v="3.1199989320000001"/>
    <m/>
    <n v="1"/>
    <n v="1"/>
    <n v="399"/>
    <m/>
    <x v="0"/>
  </r>
  <r>
    <d v="2001-04-17T00:00:00"/>
    <x v="0"/>
    <n v="1"/>
    <n v="1"/>
    <x v="24"/>
    <n v="2"/>
    <x v="0"/>
    <n v="73"/>
    <n v="2.689998627"/>
    <n v="2.689998627"/>
    <m/>
    <m/>
    <n v="1"/>
    <n v="399"/>
    <m/>
    <x v="0"/>
  </r>
  <r>
    <d v="2001-04-17T00:00:00"/>
    <x v="0"/>
    <n v="1"/>
    <n v="1"/>
    <x v="24"/>
    <n v="3"/>
    <x v="1"/>
    <n v="88"/>
    <n v="4.9099998469999999"/>
    <n v="4.9099998469999999"/>
    <m/>
    <n v="2"/>
    <n v="1"/>
    <n v="399"/>
    <m/>
    <x v="0"/>
  </r>
  <r>
    <d v="2001-05-07T00:00:00"/>
    <x v="0"/>
    <n v="1"/>
    <n v="1"/>
    <x v="24"/>
    <n v="1"/>
    <x v="1"/>
    <n v="75"/>
    <n v="2.9699993130000002"/>
    <n v="2.9699993130000002"/>
    <m/>
    <n v="2"/>
    <n v="1"/>
    <n v="399"/>
    <m/>
    <x v="0"/>
  </r>
  <r>
    <d v="2001-05-07T00:00:00"/>
    <x v="0"/>
    <n v="1"/>
    <n v="1"/>
    <x v="24"/>
    <n v="2"/>
    <x v="0"/>
    <n v="72"/>
    <n v="2.75"/>
    <n v="2.75"/>
    <m/>
    <m/>
    <n v="1"/>
    <n v="399"/>
    <m/>
    <x v="0"/>
  </r>
  <r>
    <d v="2001-05-07T00:00:00"/>
    <x v="0"/>
    <n v="1"/>
    <n v="1"/>
    <x v="24"/>
    <n v="3"/>
    <x v="0"/>
    <n v="60"/>
    <n v="1.6599998469999999"/>
    <n v="1.6599998469999999"/>
    <m/>
    <m/>
    <n v="1"/>
    <n v="399"/>
    <m/>
    <x v="0"/>
  </r>
  <r>
    <d v="2001-05-07T00:00:00"/>
    <x v="0"/>
    <n v="1"/>
    <n v="1"/>
    <x v="24"/>
    <n v="4"/>
    <x v="0"/>
    <n v="72"/>
    <n v="2.779998779"/>
    <n v="2.779998779"/>
    <m/>
    <m/>
    <n v="1"/>
    <n v="399"/>
    <m/>
    <x v="0"/>
  </r>
  <r>
    <d v="2001-05-07T00:00:00"/>
    <x v="0"/>
    <n v="1"/>
    <n v="1"/>
    <x v="24"/>
    <n v="5"/>
    <x v="0"/>
    <n v="65"/>
    <n v="2.1999988560000001"/>
    <n v="2.1999988560000001"/>
    <m/>
    <m/>
    <n v="1"/>
    <n v="399"/>
    <m/>
    <x v="0"/>
  </r>
  <r>
    <d v="2001-05-07T00:00:00"/>
    <x v="0"/>
    <n v="1"/>
    <n v="1"/>
    <x v="24"/>
    <n v="6"/>
    <x v="0"/>
    <n v="72"/>
    <n v="2.6599998469999999"/>
    <n v="2.6599998469999999"/>
    <m/>
    <m/>
    <n v="1"/>
    <n v="399"/>
    <m/>
    <x v="0"/>
  </r>
  <r>
    <d v="2001-05-07T00:00:00"/>
    <x v="0"/>
    <n v="1"/>
    <n v="1"/>
    <x v="24"/>
    <n v="7"/>
    <x v="0"/>
    <n v="70"/>
    <n v="2.5099983219999999"/>
    <n v="2.5099983219999999"/>
    <m/>
    <m/>
    <n v="1"/>
    <n v="399"/>
    <m/>
    <x v="0"/>
  </r>
  <r>
    <d v="2001-05-07T00:00:00"/>
    <x v="0"/>
    <n v="1"/>
    <n v="1"/>
    <x v="24"/>
    <n v="8"/>
    <x v="0"/>
    <n v="73"/>
    <n v="2.9099998469999999"/>
    <n v="2.9099998469999999"/>
    <m/>
    <m/>
    <n v="1"/>
    <n v="399"/>
    <m/>
    <x v="0"/>
  </r>
  <r>
    <d v="2001-05-07T00:00:00"/>
    <x v="0"/>
    <n v="1"/>
    <n v="1"/>
    <x v="24"/>
    <n v="9"/>
    <x v="1"/>
    <n v="80"/>
    <n v="3.7999992370000002"/>
    <n v="3.7999992370000002"/>
    <m/>
    <n v="2"/>
    <n v="1"/>
    <n v="399"/>
    <m/>
    <x v="0"/>
  </r>
  <r>
    <d v="2001-05-07T00:00:00"/>
    <x v="0"/>
    <n v="1"/>
    <n v="1"/>
    <x v="24"/>
    <n v="10"/>
    <x v="0"/>
    <n v="73"/>
    <n v="2.6699981689999999"/>
    <n v="2.6699981689999999"/>
    <m/>
    <m/>
    <n v="1"/>
    <n v="399"/>
    <m/>
    <x v="0"/>
  </r>
  <r>
    <d v="2001-05-07T00:00:00"/>
    <x v="0"/>
    <n v="1"/>
    <n v="1"/>
    <x v="24"/>
    <n v="11"/>
    <x v="0"/>
    <n v="73"/>
    <n v="3.029998779"/>
    <n v="3.029998779"/>
    <m/>
    <m/>
    <n v="1"/>
    <n v="399"/>
    <m/>
    <x v="0"/>
  </r>
  <r>
    <d v="2001-05-07T00:00:00"/>
    <x v="0"/>
    <n v="1"/>
    <n v="1"/>
    <x v="24"/>
    <n v="12"/>
    <x v="0"/>
    <n v="66"/>
    <n v="2.2199993130000002"/>
    <n v="2.2199993130000002"/>
    <m/>
    <m/>
    <n v="1"/>
    <n v="399"/>
    <m/>
    <x v="0"/>
  </r>
  <r>
    <d v="2001-05-07T00:00:00"/>
    <x v="0"/>
    <n v="1"/>
    <n v="1"/>
    <x v="24"/>
    <n v="13"/>
    <x v="0"/>
    <n v="72"/>
    <n v="2.8199996949999999"/>
    <n v="2.8199996949999999"/>
    <m/>
    <m/>
    <n v="1"/>
    <n v="399"/>
    <m/>
    <x v="0"/>
  </r>
  <r>
    <d v="2001-05-07T00:00:00"/>
    <x v="0"/>
    <n v="1"/>
    <n v="1"/>
    <x v="24"/>
    <n v="14"/>
    <x v="0"/>
    <n v="72"/>
    <n v="3.029998779"/>
    <n v="3.029998779"/>
    <m/>
    <m/>
    <n v="1"/>
    <n v="399"/>
    <m/>
    <x v="0"/>
  </r>
  <r>
    <d v="2001-05-07T00:00:00"/>
    <x v="0"/>
    <n v="1"/>
    <n v="1"/>
    <x v="24"/>
    <n v="15"/>
    <x v="0"/>
    <n v="73"/>
    <n v="3.0599994659999998"/>
    <n v="3.0599994659999998"/>
    <m/>
    <m/>
    <n v="1"/>
    <n v="399"/>
    <m/>
    <x v="0"/>
  </r>
  <r>
    <d v="2001-05-07T00:00:00"/>
    <x v="0"/>
    <n v="1"/>
    <n v="1"/>
    <x v="24"/>
    <n v="16"/>
    <x v="0"/>
    <n v="74"/>
    <n v="3.2399997709999999"/>
    <n v="3.2399997709999999"/>
    <m/>
    <m/>
    <n v="1"/>
    <n v="399"/>
    <m/>
    <x v="0"/>
  </r>
  <r>
    <d v="2001-05-07T00:00:00"/>
    <x v="0"/>
    <n v="1"/>
    <n v="1"/>
    <x v="24"/>
    <n v="17"/>
    <x v="0"/>
    <n v="67"/>
    <n v="2.2699985499999999"/>
    <n v="2.2699985499999999"/>
    <m/>
    <m/>
    <n v="1"/>
    <n v="399"/>
    <m/>
    <x v="0"/>
  </r>
  <r>
    <d v="2001-05-07T00:00:00"/>
    <x v="0"/>
    <n v="1"/>
    <n v="1"/>
    <x v="24"/>
    <n v="18"/>
    <x v="0"/>
    <n v="71"/>
    <n v="2.8499984739999999"/>
    <n v="2.8499984739999999"/>
    <m/>
    <m/>
    <n v="1"/>
    <n v="399"/>
    <m/>
    <x v="0"/>
  </r>
  <r>
    <d v="2001-05-07T00:00:00"/>
    <x v="0"/>
    <n v="1"/>
    <n v="1"/>
    <x v="24"/>
    <n v="19"/>
    <x v="0"/>
    <n v="68"/>
    <n v="2.4599990840000001"/>
    <n v="2.4599990840000001"/>
    <m/>
    <m/>
    <n v="1"/>
    <n v="399"/>
    <m/>
    <x v="0"/>
  </r>
  <r>
    <d v="2001-05-07T00:00:00"/>
    <x v="0"/>
    <n v="1"/>
    <n v="1"/>
    <x v="24"/>
    <n v="20"/>
    <x v="1"/>
    <n v="79"/>
    <n v="3.5"/>
    <n v="3.5"/>
    <m/>
    <n v="2"/>
    <n v="1"/>
    <n v="399"/>
    <m/>
    <x v="0"/>
  </r>
  <r>
    <d v="2001-05-07T00:00:00"/>
    <x v="0"/>
    <n v="1"/>
    <n v="1"/>
    <x v="24"/>
    <n v="21"/>
    <x v="0"/>
    <n v="70"/>
    <n v="2.75"/>
    <n v="2.75"/>
    <m/>
    <m/>
    <n v="1"/>
    <n v="399"/>
    <m/>
    <x v="0"/>
  </r>
  <r>
    <d v="2001-05-07T00:00:00"/>
    <x v="0"/>
    <n v="1"/>
    <n v="1"/>
    <x v="24"/>
    <n v="22"/>
    <x v="0"/>
    <n v="65"/>
    <n v="2.1999988560000001"/>
    <n v="2.1999988560000001"/>
    <m/>
    <m/>
    <n v="1"/>
    <n v="399"/>
    <m/>
    <x v="0"/>
  </r>
  <r>
    <d v="2001-05-07T00:00:00"/>
    <x v="0"/>
    <n v="1"/>
    <n v="1"/>
    <x v="24"/>
    <n v="23"/>
    <x v="0"/>
    <n v="68"/>
    <n v="2.3399982449999999"/>
    <n v="2.3399982449999999"/>
    <m/>
    <m/>
    <n v="1"/>
    <n v="399"/>
    <m/>
    <x v="0"/>
  </r>
  <r>
    <d v="2001-05-07T00:00:00"/>
    <x v="0"/>
    <n v="1"/>
    <n v="1"/>
    <x v="24"/>
    <n v="24"/>
    <x v="0"/>
    <n v="66"/>
    <n v="2.189998627"/>
    <n v="2.189998627"/>
    <m/>
    <m/>
    <n v="1"/>
    <n v="399"/>
    <m/>
    <x v="0"/>
  </r>
  <r>
    <d v="2001-05-07T00:00:00"/>
    <x v="0"/>
    <n v="1"/>
    <n v="1"/>
    <x v="24"/>
    <n v="25"/>
    <x v="0"/>
    <n v="70"/>
    <n v="2.6799983979999999"/>
    <n v="2.6799983979999999"/>
    <m/>
    <m/>
    <n v="1"/>
    <n v="399"/>
    <m/>
    <x v="0"/>
  </r>
  <r>
    <d v="2002-05-08T00:00:00"/>
    <x v="0"/>
    <n v="1"/>
    <n v="1"/>
    <x v="25"/>
    <n v="1"/>
    <x v="0"/>
    <n v="45"/>
    <m/>
    <n v="0.72999954199999995"/>
    <m/>
    <m/>
    <n v="1"/>
    <n v="399"/>
    <m/>
    <x v="0"/>
  </r>
  <r>
    <d v="2002-05-08T00:00:00"/>
    <x v="0"/>
    <n v="1"/>
    <n v="1"/>
    <x v="25"/>
    <n v="2"/>
    <x v="0"/>
    <n v="47"/>
    <m/>
    <n v="0.75"/>
    <m/>
    <m/>
    <n v="1"/>
    <n v="399"/>
    <m/>
    <x v="0"/>
  </r>
  <r>
    <d v="2002-05-08T00:00:00"/>
    <x v="0"/>
    <n v="1"/>
    <n v="1"/>
    <x v="25"/>
    <n v="3"/>
    <x v="0"/>
    <n v="44"/>
    <m/>
    <n v="0.67999982800000003"/>
    <m/>
    <m/>
    <n v="1"/>
    <n v="399"/>
    <m/>
    <x v="0"/>
  </r>
  <r>
    <d v="2002-05-08T00:00:00"/>
    <x v="0"/>
    <n v="1"/>
    <n v="1"/>
    <x v="25"/>
    <n v="4"/>
    <x v="0"/>
    <n v="43"/>
    <m/>
    <n v="0.64999961900000003"/>
    <m/>
    <m/>
    <n v="1"/>
    <n v="399"/>
    <m/>
    <x v="0"/>
  </r>
  <r>
    <d v="2002-05-08T00:00:00"/>
    <x v="0"/>
    <n v="1"/>
    <n v="1"/>
    <x v="25"/>
    <n v="5"/>
    <x v="0"/>
    <n v="45"/>
    <m/>
    <n v="0.75"/>
    <m/>
    <m/>
    <n v="1"/>
    <n v="399"/>
    <m/>
    <x v="0"/>
  </r>
  <r>
    <d v="2002-05-08T00:00:00"/>
    <x v="0"/>
    <n v="1"/>
    <n v="1"/>
    <x v="25"/>
    <n v="6"/>
    <x v="0"/>
    <n v="43"/>
    <m/>
    <n v="0.66999959899999995"/>
    <m/>
    <m/>
    <n v="1"/>
    <n v="399"/>
    <m/>
    <x v="0"/>
  </r>
  <r>
    <d v="2002-05-08T00:00:00"/>
    <x v="0"/>
    <n v="1"/>
    <n v="1"/>
    <x v="25"/>
    <n v="7"/>
    <x v="0"/>
    <n v="49"/>
    <m/>
    <n v="1.0299997329999999"/>
    <m/>
    <m/>
    <n v="1"/>
    <n v="399"/>
    <m/>
    <x v="0"/>
  </r>
  <r>
    <d v="2002-05-08T00:00:00"/>
    <x v="0"/>
    <n v="1"/>
    <n v="1"/>
    <x v="25"/>
    <n v="8"/>
    <x v="0"/>
    <n v="44"/>
    <m/>
    <n v="0.71999979000000003"/>
    <m/>
    <m/>
    <n v="1"/>
    <n v="399"/>
    <m/>
    <x v="0"/>
  </r>
  <r>
    <d v="2002-05-08T00:00:00"/>
    <x v="0"/>
    <n v="1"/>
    <n v="1"/>
    <x v="25"/>
    <n v="9"/>
    <x v="0"/>
    <n v="43"/>
    <m/>
    <n v="0.62999963800000003"/>
    <m/>
    <m/>
    <n v="1"/>
    <n v="399"/>
    <m/>
    <x v="0"/>
  </r>
  <r>
    <d v="2002-05-08T00:00:00"/>
    <x v="0"/>
    <n v="1"/>
    <n v="1"/>
    <x v="25"/>
    <n v="10"/>
    <x v="0"/>
    <n v="43"/>
    <m/>
    <n v="0.66999959899999995"/>
    <m/>
    <m/>
    <n v="1"/>
    <n v="399"/>
    <m/>
    <x v="0"/>
  </r>
  <r>
    <d v="2002-05-08T00:00:00"/>
    <x v="0"/>
    <n v="1"/>
    <n v="1"/>
    <x v="25"/>
    <n v="11"/>
    <x v="0"/>
    <n v="43"/>
    <m/>
    <n v="0.64999961900000003"/>
    <m/>
    <m/>
    <n v="1"/>
    <n v="399"/>
    <m/>
    <x v="0"/>
  </r>
  <r>
    <d v="2002-05-08T00:00:00"/>
    <x v="0"/>
    <n v="1"/>
    <n v="1"/>
    <x v="25"/>
    <n v="12"/>
    <x v="0"/>
    <n v="41"/>
    <m/>
    <n v="0.54999971400000003"/>
    <m/>
    <m/>
    <n v="1"/>
    <n v="399"/>
    <m/>
    <x v="0"/>
  </r>
  <r>
    <d v="2002-05-08T00:00:00"/>
    <x v="0"/>
    <n v="1"/>
    <n v="1"/>
    <x v="25"/>
    <n v="13"/>
    <x v="0"/>
    <n v="40"/>
    <m/>
    <n v="0.52999973300000003"/>
    <m/>
    <m/>
    <n v="1"/>
    <n v="399"/>
    <m/>
    <x v="0"/>
  </r>
  <r>
    <d v="2002-05-08T00:00:00"/>
    <x v="0"/>
    <n v="1"/>
    <n v="1"/>
    <x v="25"/>
    <n v="14"/>
    <x v="0"/>
    <n v="39"/>
    <m/>
    <n v="0.45999980000000001"/>
    <m/>
    <m/>
    <n v="1"/>
    <n v="399"/>
    <m/>
    <x v="0"/>
  </r>
  <r>
    <d v="2002-05-08T00:00:00"/>
    <x v="0"/>
    <n v="1"/>
    <n v="1"/>
    <x v="25"/>
    <n v="15"/>
    <x v="0"/>
    <n v="54"/>
    <m/>
    <n v="1.3899993900000001"/>
    <m/>
    <m/>
    <n v="1"/>
    <n v="399"/>
    <m/>
    <x v="0"/>
  </r>
  <r>
    <d v="2002-05-08T00:00:00"/>
    <x v="0"/>
    <n v="1"/>
    <n v="1"/>
    <x v="25"/>
    <n v="16"/>
    <x v="0"/>
    <n v="45"/>
    <m/>
    <n v="0.70999956099999995"/>
    <m/>
    <m/>
    <n v="1"/>
    <n v="399"/>
    <m/>
    <x v="0"/>
  </r>
  <r>
    <d v="2002-05-08T00:00:00"/>
    <x v="0"/>
    <n v="1"/>
    <n v="1"/>
    <x v="25"/>
    <n v="17"/>
    <x v="0"/>
    <n v="45"/>
    <m/>
    <n v="0.70999956099999995"/>
    <m/>
    <m/>
    <n v="1"/>
    <n v="399"/>
    <m/>
    <x v="0"/>
  </r>
  <r>
    <d v="2002-05-08T00:00:00"/>
    <x v="0"/>
    <n v="1"/>
    <n v="1"/>
    <x v="25"/>
    <n v="18"/>
    <x v="0"/>
    <n v="48"/>
    <m/>
    <n v="0.87999963800000003"/>
    <m/>
    <m/>
    <n v="1"/>
    <n v="399"/>
    <m/>
    <x v="0"/>
  </r>
  <r>
    <d v="2002-05-08T00:00:00"/>
    <x v="0"/>
    <n v="1"/>
    <n v="1"/>
    <x v="25"/>
    <n v="19"/>
    <x v="0"/>
    <n v="43"/>
    <m/>
    <n v="0.64999961900000003"/>
    <m/>
    <m/>
    <n v="1"/>
    <n v="399"/>
    <m/>
    <x v="0"/>
  </r>
  <r>
    <d v="2002-05-08T00:00:00"/>
    <x v="0"/>
    <n v="1"/>
    <n v="1"/>
    <x v="25"/>
    <n v="20"/>
    <x v="0"/>
    <n v="43"/>
    <m/>
    <n v="0.68999957999999995"/>
    <m/>
    <m/>
    <n v="1"/>
    <n v="399"/>
    <m/>
    <x v="0"/>
  </r>
  <r>
    <d v="2002-05-08T00:00:00"/>
    <x v="0"/>
    <n v="1"/>
    <n v="1"/>
    <x v="25"/>
    <n v="21"/>
    <x v="0"/>
    <n v="46"/>
    <m/>
    <n v="0.81999969500000003"/>
    <m/>
    <m/>
    <n v="1"/>
    <n v="399"/>
    <m/>
    <x v="0"/>
  </r>
  <r>
    <d v="2002-05-08T00:00:00"/>
    <x v="0"/>
    <n v="1"/>
    <n v="1"/>
    <x v="25"/>
    <n v="22"/>
    <x v="0"/>
    <n v="45"/>
    <m/>
    <n v="0.77999973300000003"/>
    <m/>
    <m/>
    <n v="1"/>
    <n v="399"/>
    <m/>
    <x v="0"/>
  </r>
  <r>
    <d v="2002-05-08T00:00:00"/>
    <x v="0"/>
    <n v="1"/>
    <n v="1"/>
    <x v="25"/>
    <n v="23"/>
    <x v="0"/>
    <n v="40"/>
    <m/>
    <n v="0.559999943"/>
    <m/>
    <m/>
    <n v="1"/>
    <n v="399"/>
    <m/>
    <x v="0"/>
  </r>
  <r>
    <d v="2002-05-08T00:00:00"/>
    <x v="0"/>
    <n v="1"/>
    <n v="1"/>
    <x v="25"/>
    <n v="24"/>
    <x v="0"/>
    <n v="39"/>
    <m/>
    <n v="0.46999978999999997"/>
    <m/>
    <m/>
    <n v="1"/>
    <n v="399"/>
    <m/>
    <x v="0"/>
  </r>
  <r>
    <d v="2002-05-08T00:00:00"/>
    <x v="0"/>
    <n v="1"/>
    <n v="1"/>
    <x v="25"/>
    <n v="25"/>
    <x v="0"/>
    <n v="44"/>
    <m/>
    <n v="0.70999956099999995"/>
    <m/>
    <m/>
    <n v="1"/>
    <n v="399"/>
    <m/>
    <x v="0"/>
  </r>
  <r>
    <d v="2002-05-08T00:00:00"/>
    <x v="0"/>
    <n v="1"/>
    <n v="1"/>
    <x v="25"/>
    <n v="26"/>
    <x v="0"/>
    <n v="49"/>
    <m/>
    <n v="0.97999954199999995"/>
    <m/>
    <m/>
    <n v="1"/>
    <n v="399"/>
    <m/>
    <x v="0"/>
  </r>
  <r>
    <d v="2002-05-08T00:00:00"/>
    <x v="0"/>
    <n v="1"/>
    <n v="1"/>
    <x v="25"/>
    <n v="27"/>
    <x v="0"/>
    <n v="46"/>
    <m/>
    <n v="0.75999975200000003"/>
    <m/>
    <m/>
    <n v="1"/>
    <n v="399"/>
    <m/>
    <x v="0"/>
  </r>
  <r>
    <d v="2002-05-16T00:00:00"/>
    <x v="0"/>
    <n v="1"/>
    <n v="1"/>
    <x v="25"/>
    <n v="1"/>
    <x v="0"/>
    <n v="40"/>
    <m/>
    <n v="0.46999978999999997"/>
    <m/>
    <m/>
    <n v="1"/>
    <n v="399"/>
    <m/>
    <x v="0"/>
  </r>
  <r>
    <d v="2002-05-16T00:00:00"/>
    <x v="0"/>
    <n v="1"/>
    <n v="1"/>
    <x v="25"/>
    <n v="2"/>
    <x v="0"/>
    <n v="41"/>
    <m/>
    <n v="0.47999978100000001"/>
    <m/>
    <m/>
    <n v="1"/>
    <n v="399"/>
    <m/>
    <x v="0"/>
  </r>
  <r>
    <d v="2002-05-16T00:00:00"/>
    <x v="0"/>
    <n v="1"/>
    <n v="1"/>
    <x v="25"/>
    <n v="3"/>
    <x v="0"/>
    <n v="45"/>
    <m/>
    <n v="0.75"/>
    <m/>
    <m/>
    <n v="1"/>
    <n v="399"/>
    <m/>
    <x v="0"/>
  </r>
  <r>
    <d v="2002-05-16T00:00:00"/>
    <x v="0"/>
    <n v="1"/>
    <n v="1"/>
    <x v="25"/>
    <n v="4"/>
    <x v="0"/>
    <n v="39"/>
    <m/>
    <n v="0.50999975200000003"/>
    <m/>
    <m/>
    <n v="1"/>
    <n v="399"/>
    <m/>
    <x v="0"/>
  </r>
  <r>
    <d v="2002-05-16T00:00:00"/>
    <x v="0"/>
    <n v="1"/>
    <n v="1"/>
    <x v="25"/>
    <n v="5"/>
    <x v="0"/>
    <n v="43"/>
    <m/>
    <n v="0.62999963800000003"/>
    <m/>
    <m/>
    <n v="1"/>
    <n v="399"/>
    <m/>
    <x v="0"/>
  </r>
  <r>
    <d v="2002-05-16T00:00:00"/>
    <x v="0"/>
    <n v="1"/>
    <n v="1"/>
    <x v="25"/>
    <n v="6"/>
    <x v="0"/>
    <n v="39"/>
    <m/>
    <n v="0.47999978100000001"/>
    <m/>
    <m/>
    <n v="1"/>
    <n v="399"/>
    <m/>
    <x v="0"/>
  </r>
  <r>
    <d v="2002-05-16T00:00:00"/>
    <x v="0"/>
    <n v="1"/>
    <n v="1"/>
    <x v="25"/>
    <n v="7"/>
    <x v="0"/>
    <n v="44"/>
    <m/>
    <n v="0.619999886"/>
    <m/>
    <m/>
    <n v="1"/>
    <n v="399"/>
    <m/>
    <x v="0"/>
  </r>
  <r>
    <d v="2002-05-16T00:00:00"/>
    <x v="0"/>
    <n v="1"/>
    <n v="1"/>
    <x v="25"/>
    <n v="8"/>
    <x v="0"/>
    <n v="45"/>
    <m/>
    <n v="0.75999975200000003"/>
    <m/>
    <m/>
    <n v="1"/>
    <n v="399"/>
    <m/>
    <x v="0"/>
  </r>
  <r>
    <d v="2002-05-16T00:00:00"/>
    <x v="0"/>
    <n v="1"/>
    <n v="1"/>
    <x v="25"/>
    <n v="9"/>
    <x v="0"/>
    <n v="48"/>
    <m/>
    <n v="0.89999961900000003"/>
    <m/>
    <m/>
    <n v="1"/>
    <n v="399"/>
    <m/>
    <x v="0"/>
  </r>
  <r>
    <d v="2002-05-16T00:00:00"/>
    <x v="0"/>
    <n v="1"/>
    <n v="1"/>
    <x v="25"/>
    <n v="10"/>
    <x v="0"/>
    <n v="42"/>
    <m/>
    <n v="0.599999905"/>
    <m/>
    <m/>
    <n v="1"/>
    <n v="399"/>
    <m/>
    <x v="0"/>
  </r>
  <r>
    <d v="2002-05-16T00:00:00"/>
    <x v="0"/>
    <n v="1"/>
    <n v="1"/>
    <x v="25"/>
    <n v="11"/>
    <x v="0"/>
    <n v="44"/>
    <m/>
    <n v="0.77999973300000003"/>
    <m/>
    <m/>
    <n v="1"/>
    <n v="399"/>
    <m/>
    <x v="0"/>
  </r>
  <r>
    <d v="2002-05-16T00:00:00"/>
    <x v="0"/>
    <n v="1"/>
    <n v="1"/>
    <x v="25"/>
    <n v="12"/>
    <x v="0"/>
    <n v="41"/>
    <m/>
    <n v="0.52999973300000003"/>
    <m/>
    <m/>
    <n v="1"/>
    <n v="399"/>
    <m/>
    <x v="0"/>
  </r>
  <r>
    <d v="2002-05-16T00:00:00"/>
    <x v="0"/>
    <n v="1"/>
    <n v="1"/>
    <x v="25"/>
    <n v="13"/>
    <x v="0"/>
    <n v="39"/>
    <m/>
    <n v="0.41999983800000001"/>
    <m/>
    <m/>
    <n v="1"/>
    <n v="399"/>
    <m/>
    <x v="0"/>
  </r>
  <r>
    <d v="2003-04-03T00:00:00"/>
    <x v="0"/>
    <n v="1"/>
    <n v="1"/>
    <x v="26"/>
    <n v="1"/>
    <x v="0"/>
    <n v="41"/>
    <m/>
    <n v="0.62999963800000003"/>
    <m/>
    <m/>
    <n v="1"/>
    <n v="399"/>
    <m/>
    <x v="0"/>
  </r>
  <r>
    <d v="2003-04-03T00:00:00"/>
    <x v="0"/>
    <n v="1"/>
    <n v="1"/>
    <x v="26"/>
    <n v="2"/>
    <x v="0"/>
    <n v="42"/>
    <m/>
    <n v="0.69999980900000003"/>
    <m/>
    <m/>
    <n v="1"/>
    <n v="399"/>
    <m/>
    <x v="0"/>
  </r>
  <r>
    <d v="2003-04-03T00:00:00"/>
    <x v="0"/>
    <n v="1"/>
    <n v="1"/>
    <x v="26"/>
    <n v="3"/>
    <x v="0"/>
    <n v="42"/>
    <m/>
    <n v="0.69999980900000003"/>
    <m/>
    <m/>
    <n v="1"/>
    <n v="399"/>
    <m/>
    <x v="0"/>
  </r>
  <r>
    <d v="2003-04-03T00:00:00"/>
    <x v="0"/>
    <n v="1"/>
    <n v="1"/>
    <x v="26"/>
    <n v="4"/>
    <x v="0"/>
    <n v="43"/>
    <m/>
    <n v="0.72999954199999995"/>
    <m/>
    <m/>
    <n v="1"/>
    <n v="399"/>
    <m/>
    <x v="0"/>
  </r>
  <r>
    <d v="2003-04-26T00:00:00"/>
    <x v="0"/>
    <n v="1"/>
    <n v="1"/>
    <x v="26"/>
    <n v="1"/>
    <x v="0"/>
    <n v="49"/>
    <n v="0.62999963800000003"/>
    <n v="0.75835084900000005"/>
    <m/>
    <m/>
    <n v="8"/>
    <n v="399"/>
    <m/>
    <x v="0"/>
  </r>
  <r>
    <d v="2003-04-26T00:00:00"/>
    <x v="0"/>
    <n v="1"/>
    <n v="1"/>
    <x v="26"/>
    <n v="2"/>
    <x v="0"/>
    <n v="49"/>
    <n v="0.72999954199999995"/>
    <n v="0.85912084600000005"/>
    <m/>
    <m/>
    <n v="8"/>
    <n v="399"/>
    <m/>
    <x v="0"/>
  </r>
  <r>
    <d v="2003-04-26T00:00:00"/>
    <x v="0"/>
    <n v="1"/>
    <n v="1"/>
    <x v="26"/>
    <n v="3"/>
    <x v="0"/>
    <n v="49"/>
    <n v="0.77999973300000003"/>
    <n v="0.90950584400000001"/>
    <m/>
    <m/>
    <n v="8"/>
    <n v="399"/>
    <m/>
    <x v="0"/>
  </r>
  <r>
    <d v="2003-04-27T00:00:00"/>
    <x v="0"/>
    <n v="1"/>
    <n v="1"/>
    <x v="26"/>
    <n v="5"/>
    <x v="0"/>
    <n v="49"/>
    <n v="0.72999954199999995"/>
    <n v="0.85912084600000005"/>
    <m/>
    <m/>
    <n v="8"/>
    <n v="399"/>
    <m/>
    <x v="0"/>
  </r>
  <r>
    <d v="2003-04-27T00:00:00"/>
    <x v="0"/>
    <n v="1"/>
    <n v="1"/>
    <x v="26"/>
    <n v="6"/>
    <x v="0"/>
    <n v="54"/>
    <n v="1.079999924"/>
    <n v="1.211815834"/>
    <m/>
    <m/>
    <n v="8"/>
    <n v="399"/>
    <m/>
    <x v="0"/>
  </r>
  <r>
    <d v="2003-04-27T00:00:00"/>
    <x v="0"/>
    <n v="1"/>
    <n v="1"/>
    <x v="26"/>
    <n v="7"/>
    <x v="0"/>
    <n v="49"/>
    <n v="0.66999959899999995"/>
    <n v="0.79865884799999998"/>
    <m/>
    <m/>
    <n v="8"/>
    <n v="399"/>
    <m/>
    <x v="0"/>
  </r>
  <r>
    <d v="2003-04-28T00:00:00"/>
    <x v="0"/>
    <n v="1"/>
    <n v="1"/>
    <x v="26"/>
    <n v="8"/>
    <x v="0"/>
    <n v="49"/>
    <n v="0.64999961900000003"/>
    <n v="0.77850484799999997"/>
    <m/>
    <m/>
    <n v="8"/>
    <n v="399"/>
    <m/>
    <x v="0"/>
  </r>
  <r>
    <d v="2003-04-28T00:00:00"/>
    <x v="0"/>
    <n v="1"/>
    <n v="1"/>
    <x v="26"/>
    <n v="9"/>
    <x v="0"/>
    <n v="48"/>
    <n v="0.70999956099999995"/>
    <n v="0.83896684600000004"/>
    <m/>
    <m/>
    <n v="8"/>
    <n v="399"/>
    <m/>
    <x v="0"/>
  </r>
  <r>
    <d v="2003-04-28T00:00:00"/>
    <x v="0"/>
    <n v="1"/>
    <n v="1"/>
    <x v="26"/>
    <n v="10"/>
    <x v="0"/>
    <n v="47"/>
    <n v="0.579999924"/>
    <n v="0.70796585099999998"/>
    <m/>
    <m/>
    <n v="8"/>
    <n v="399"/>
    <m/>
    <x v="0"/>
  </r>
  <r>
    <d v="2003-05-01T00:00:00"/>
    <x v="0"/>
    <n v="1"/>
    <n v="1"/>
    <x v="26"/>
    <n v="1"/>
    <x v="0"/>
    <n v="48"/>
    <n v="0.75"/>
    <n v="0.87927484499999997"/>
    <m/>
    <m/>
    <n v="8"/>
    <n v="399"/>
    <m/>
    <x v="0"/>
  </r>
  <r>
    <d v="2003-05-01T00:00:00"/>
    <x v="0"/>
    <n v="1"/>
    <n v="1"/>
    <x v="26"/>
    <n v="2"/>
    <x v="0"/>
    <n v="49"/>
    <n v="0.92999982800000003"/>
    <n v="1.0606603619999999"/>
    <m/>
    <m/>
    <n v="8"/>
    <n v="399"/>
    <m/>
    <x v="0"/>
  </r>
  <r>
    <d v="2003-05-06T00:00:00"/>
    <x v="0"/>
    <n v="1"/>
    <n v="1"/>
    <x v="26"/>
    <n v="1"/>
    <x v="0"/>
    <n v="55"/>
    <n v="1.1899995800000001"/>
    <n v="1.322662354"/>
    <m/>
    <m/>
    <n v="8"/>
    <n v="399"/>
    <m/>
    <x v="0"/>
  </r>
  <r>
    <d v="2003-05-06T00:00:00"/>
    <x v="0"/>
    <n v="1"/>
    <n v="1"/>
    <x v="26"/>
    <n v="2"/>
    <x v="0"/>
    <n v="59"/>
    <n v="1.6599998469999999"/>
    <n v="1.7962818149999999"/>
    <m/>
    <m/>
    <n v="8"/>
    <n v="399"/>
    <m/>
    <x v="0"/>
  </r>
  <r>
    <d v="2003-05-06T00:00:00"/>
    <x v="0"/>
    <n v="1"/>
    <n v="1"/>
    <x v="26"/>
    <n v="3"/>
    <x v="0"/>
    <n v="58"/>
    <n v="1.6499996189999999"/>
    <n v="1.7862043379999999"/>
    <m/>
    <m/>
    <n v="8"/>
    <n v="399"/>
    <m/>
    <x v="0"/>
  </r>
  <r>
    <d v="2003-05-06T00:00:00"/>
    <x v="0"/>
    <n v="1"/>
    <n v="1"/>
    <x v="26"/>
    <n v="4"/>
    <x v="0"/>
    <n v="52"/>
    <n v="1.0699996949999999"/>
    <n v="1.2017383580000001"/>
    <m/>
    <m/>
    <n v="8"/>
    <n v="399"/>
    <m/>
    <x v="0"/>
  </r>
  <r>
    <d v="2003-05-06T00:00:00"/>
    <x v="0"/>
    <n v="1"/>
    <n v="1"/>
    <x v="26"/>
    <n v="5"/>
    <x v="0"/>
    <n v="57"/>
    <n v="1.589999199"/>
    <n v="1.72574234"/>
    <m/>
    <m/>
    <n v="8"/>
    <n v="399"/>
    <m/>
    <x v="0"/>
  </r>
  <r>
    <d v="2003-05-06T00:00:00"/>
    <x v="0"/>
    <n v="1"/>
    <n v="1"/>
    <x v="26"/>
    <n v="6"/>
    <x v="0"/>
    <n v="49"/>
    <n v="0.75999975200000003"/>
    <n v="0.88935184499999997"/>
    <m/>
    <m/>
    <n v="8"/>
    <n v="399"/>
    <m/>
    <x v="0"/>
  </r>
  <r>
    <d v="2003-05-06T00:00:00"/>
    <x v="0"/>
    <n v="1"/>
    <n v="1"/>
    <x v="26"/>
    <n v="7"/>
    <x v="0"/>
    <n v="50"/>
    <n v="0.87999963800000003"/>
    <n v="1.0102758409999999"/>
    <m/>
    <m/>
    <n v="8"/>
    <n v="399"/>
    <m/>
    <x v="0"/>
  </r>
  <r>
    <d v="2003-05-06T00:00:00"/>
    <x v="0"/>
    <n v="1"/>
    <n v="1"/>
    <x v="26"/>
    <n v="8"/>
    <x v="0"/>
    <n v="56"/>
    <n v="1.0999994280000001"/>
    <n v="1.231969833"/>
    <m/>
    <m/>
    <n v="8"/>
    <n v="399"/>
    <m/>
    <x v="0"/>
  </r>
  <r>
    <d v="2003-05-06T00:00:00"/>
    <x v="0"/>
    <n v="1"/>
    <n v="1"/>
    <x v="26"/>
    <n v="9"/>
    <x v="0"/>
    <n v="50"/>
    <n v="1.009999275"/>
    <n v="1.14127636"/>
    <m/>
    <m/>
    <n v="8"/>
    <n v="399"/>
    <m/>
    <x v="0"/>
  </r>
  <r>
    <d v="2003-05-06T00:00:00"/>
    <x v="0"/>
    <n v="1"/>
    <n v="1"/>
    <x v="26"/>
    <n v="10"/>
    <x v="0"/>
    <n v="53"/>
    <n v="0.92999982800000003"/>
    <n v="1.0606603619999999"/>
    <m/>
    <m/>
    <n v="8"/>
    <n v="399"/>
    <m/>
    <x v="0"/>
  </r>
  <r>
    <d v="2003-05-06T00:00:00"/>
    <x v="0"/>
    <n v="1"/>
    <n v="1"/>
    <x v="26"/>
    <n v="11"/>
    <x v="0"/>
    <n v="54"/>
    <n v="0.92999982800000003"/>
    <n v="1.0606603619999999"/>
    <m/>
    <m/>
    <n v="8"/>
    <n v="399"/>
    <m/>
    <x v="0"/>
  </r>
  <r>
    <d v="2003-05-06T00:00:00"/>
    <x v="0"/>
    <n v="1"/>
    <n v="1"/>
    <x v="26"/>
    <n v="12"/>
    <x v="0"/>
    <n v="55"/>
    <n v="1.039999962"/>
    <n v="1.1715078350000001"/>
    <m/>
    <m/>
    <n v="8"/>
    <n v="399"/>
    <m/>
    <x v="0"/>
  </r>
  <r>
    <d v="2003-05-06T00:00:00"/>
    <x v="0"/>
    <n v="1"/>
    <n v="1"/>
    <x v="26"/>
    <n v="13"/>
    <x v="0"/>
    <n v="51"/>
    <n v="0.809999943"/>
    <n v="0.93973684300000004"/>
    <m/>
    <m/>
    <n v="8"/>
    <n v="399"/>
    <m/>
    <x v="0"/>
  </r>
  <r>
    <d v="2003-05-06T00:00:00"/>
    <x v="0"/>
    <n v="1"/>
    <n v="1"/>
    <x v="26"/>
    <n v="14"/>
    <x v="0"/>
    <n v="57"/>
    <n v="1.2799997329999999"/>
    <n v="1.413355827"/>
    <m/>
    <m/>
    <n v="8"/>
    <n v="399"/>
    <m/>
    <x v="0"/>
  </r>
  <r>
    <d v="2003-05-06T00:00:00"/>
    <x v="0"/>
    <n v="1"/>
    <n v="1"/>
    <x v="26"/>
    <n v="15"/>
    <x v="0"/>
    <n v="59"/>
    <n v="1.509999275"/>
    <n v="1.645126343"/>
    <m/>
    <m/>
    <n v="8"/>
    <n v="399"/>
    <m/>
    <x v="0"/>
  </r>
  <r>
    <d v="2003-05-06T00:00:00"/>
    <x v="0"/>
    <n v="1"/>
    <n v="1"/>
    <x v="26"/>
    <n v="16"/>
    <x v="0"/>
    <n v="66"/>
    <n v="2.1999988560000001"/>
    <n v="2.3404388429999998"/>
    <m/>
    <m/>
    <n v="8"/>
    <n v="399"/>
    <m/>
    <x v="0"/>
  </r>
  <r>
    <d v="2003-05-06T00:00:00"/>
    <x v="0"/>
    <n v="1"/>
    <n v="1"/>
    <x v="26"/>
    <n v="17"/>
    <x v="0"/>
    <n v="57"/>
    <n v="0.97999954199999995"/>
    <n v="1.111045837"/>
    <m/>
    <m/>
    <n v="8"/>
    <n v="399"/>
    <m/>
    <x v="0"/>
  </r>
  <r>
    <d v="2003-05-06T00:00:00"/>
    <x v="0"/>
    <n v="1"/>
    <n v="1"/>
    <x v="26"/>
    <n v="18"/>
    <x v="0"/>
    <n v="53"/>
    <n v="0.94999980900000003"/>
    <n v="1.0808143619999999"/>
    <m/>
    <m/>
    <n v="8"/>
    <n v="399"/>
    <m/>
    <x v="0"/>
  </r>
  <r>
    <d v="2003-05-09T00:00:00"/>
    <x v="0"/>
    <n v="1"/>
    <n v="1"/>
    <x v="26"/>
    <n v="29"/>
    <x v="0"/>
    <n v="49"/>
    <n v="0.75"/>
    <n v="0.87927484499999997"/>
    <m/>
    <m/>
    <n v="8"/>
    <n v="399"/>
    <m/>
    <x v="0"/>
  </r>
  <r>
    <d v="2003-05-09T00:00:00"/>
    <x v="0"/>
    <n v="1"/>
    <n v="1"/>
    <x v="26"/>
    <n v="30"/>
    <x v="0"/>
    <n v="45"/>
    <n v="0.69999980900000003"/>
    <n v="0.82888984700000001"/>
    <m/>
    <m/>
    <n v="8"/>
    <n v="399"/>
    <m/>
    <x v="0"/>
  </r>
  <r>
    <d v="2003-05-09T00:00:00"/>
    <x v="0"/>
    <n v="1"/>
    <n v="1"/>
    <x v="26"/>
    <n v="31"/>
    <x v="0"/>
    <n v="55"/>
    <n v="1.0699996949999999"/>
    <n v="1.2017383580000001"/>
    <m/>
    <m/>
    <n v="8"/>
    <n v="399"/>
    <m/>
    <x v="0"/>
  </r>
  <r>
    <d v="2003-05-09T00:00:00"/>
    <x v="0"/>
    <n v="1"/>
    <n v="1"/>
    <x v="26"/>
    <n v="32"/>
    <x v="0"/>
    <n v="54"/>
    <n v="1.009999275"/>
    <n v="1.14127636"/>
    <m/>
    <m/>
    <n v="8"/>
    <n v="399"/>
    <m/>
    <x v="0"/>
  </r>
  <r>
    <d v="2003-05-09T00:00:00"/>
    <x v="0"/>
    <n v="1"/>
    <n v="1"/>
    <x v="26"/>
    <n v="33"/>
    <x v="0"/>
    <n v="47"/>
    <n v="0.58999967600000003"/>
    <n v="0.71804285000000001"/>
    <m/>
    <m/>
    <n v="8"/>
    <n v="399"/>
    <m/>
    <x v="0"/>
  </r>
  <r>
    <d v="2003-05-09T00:00:00"/>
    <x v="0"/>
    <n v="1"/>
    <n v="1"/>
    <x v="26"/>
    <n v="34"/>
    <x v="0"/>
    <n v="52"/>
    <n v="0.87999963800000003"/>
    <n v="1.0102758409999999"/>
    <m/>
    <m/>
    <n v="8"/>
    <n v="399"/>
    <m/>
    <x v="0"/>
  </r>
  <r>
    <d v="2003-05-09T00:00:00"/>
    <x v="0"/>
    <n v="1"/>
    <n v="1"/>
    <x v="26"/>
    <n v="35"/>
    <x v="0"/>
    <n v="49"/>
    <n v="0.70999956099999995"/>
    <n v="0.83896684600000004"/>
    <m/>
    <m/>
    <n v="8"/>
    <n v="399"/>
    <m/>
    <x v="0"/>
  </r>
  <r>
    <d v="2003-05-09T00:00:00"/>
    <x v="0"/>
    <n v="1"/>
    <n v="1"/>
    <x v="26"/>
    <n v="36"/>
    <x v="0"/>
    <n v="46"/>
    <n v="0.44999980899999997"/>
    <n v="0.57696485500000005"/>
    <m/>
    <m/>
    <n v="8"/>
    <n v="399"/>
    <m/>
    <x v="0"/>
  </r>
  <r>
    <d v="2003-05-11T00:00:00"/>
    <x v="0"/>
    <n v="1"/>
    <n v="1"/>
    <x v="26"/>
    <n v="37"/>
    <x v="0"/>
    <n v="64"/>
    <n v="2.0699996949999999"/>
    <n v="2.2094383240000002"/>
    <m/>
    <m/>
    <n v="8"/>
    <n v="399"/>
    <m/>
    <x v="0"/>
  </r>
  <r>
    <d v="2003-05-11T00:00:00"/>
    <x v="0"/>
    <n v="1"/>
    <n v="1"/>
    <x v="26"/>
    <n v="38"/>
    <x v="0"/>
    <n v="50"/>
    <n v="0.769999981"/>
    <n v="0.89942884400000001"/>
    <m/>
    <m/>
    <n v="8"/>
    <n v="399"/>
    <m/>
    <x v="0"/>
  </r>
  <r>
    <d v="2003-05-11T00:00:00"/>
    <x v="0"/>
    <n v="1"/>
    <n v="1"/>
    <x v="26"/>
    <n v="39"/>
    <x v="0"/>
    <n v="60"/>
    <n v="1.759999275"/>
    <n v="1.8970518110000001"/>
    <m/>
    <m/>
    <n v="8"/>
    <n v="399"/>
    <m/>
    <x v="0"/>
  </r>
  <r>
    <d v="2003-05-11T00:00:00"/>
    <x v="0"/>
    <n v="1"/>
    <n v="1"/>
    <x v="26"/>
    <n v="40"/>
    <x v="0"/>
    <n v="51"/>
    <n v="0.85999965700000003"/>
    <n v="0.990121841"/>
    <m/>
    <m/>
    <n v="8"/>
    <n v="399"/>
    <m/>
    <x v="0"/>
  </r>
  <r>
    <d v="2003-05-11T00:00:00"/>
    <x v="0"/>
    <n v="1"/>
    <n v="1"/>
    <x v="26"/>
    <n v="41"/>
    <x v="0"/>
    <n v="61"/>
    <n v="1.9499998089999999"/>
    <n v="2.088514328"/>
    <m/>
    <m/>
    <n v="8"/>
    <n v="399"/>
    <m/>
    <x v="0"/>
  </r>
  <r>
    <d v="2003-05-12T00:00:00"/>
    <x v="0"/>
    <n v="1"/>
    <n v="1"/>
    <x v="26"/>
    <n v="42"/>
    <x v="0"/>
    <n v="49"/>
    <n v="0.65999984700000003"/>
    <n v="0.78858184799999997"/>
    <m/>
    <m/>
    <n v="8"/>
    <n v="399"/>
    <m/>
    <x v="0"/>
  </r>
  <r>
    <d v="2003-05-12T00:00:00"/>
    <x v="0"/>
    <n v="1"/>
    <n v="1"/>
    <x v="26"/>
    <n v="43"/>
    <x v="0"/>
    <n v="50"/>
    <n v="0.75"/>
    <n v="0.87927484499999997"/>
    <m/>
    <m/>
    <n v="8"/>
    <n v="399"/>
    <m/>
    <x v="0"/>
  </r>
  <r>
    <d v="2003-05-12T00:00:00"/>
    <x v="0"/>
    <n v="1"/>
    <n v="1"/>
    <x v="26"/>
    <n v="44"/>
    <x v="0"/>
    <n v="47"/>
    <n v="0.579999924"/>
    <n v="0.70796585099999998"/>
    <m/>
    <m/>
    <n v="8"/>
    <n v="399"/>
    <m/>
    <x v="0"/>
  </r>
  <r>
    <d v="2003-05-13T00:00:00"/>
    <x v="0"/>
    <n v="1"/>
    <n v="1"/>
    <x v="26"/>
    <n v="46"/>
    <x v="0"/>
    <n v="67"/>
    <n v="2.3199996949999999"/>
    <n v="2.461362839"/>
    <m/>
    <m/>
    <n v="8"/>
    <n v="399"/>
    <m/>
    <x v="0"/>
  </r>
  <r>
    <d v="2003-05-14T00:00:00"/>
    <x v="0"/>
    <n v="1"/>
    <n v="1"/>
    <x v="26"/>
    <n v="48"/>
    <x v="0"/>
    <n v="67"/>
    <n v="2.529998779"/>
    <n v="2.6729793549999998"/>
    <m/>
    <m/>
    <n v="8"/>
    <n v="399"/>
    <m/>
    <x v="0"/>
  </r>
  <r>
    <d v="2003-05-14T00:00:00"/>
    <x v="0"/>
    <n v="1"/>
    <n v="1"/>
    <x v="26"/>
    <n v="49"/>
    <x v="0"/>
    <n v="69"/>
    <n v="2.9299983979999999"/>
    <n v="3.0760593410000001"/>
    <m/>
    <m/>
    <n v="8"/>
    <n v="399"/>
    <m/>
    <x v="0"/>
  </r>
  <r>
    <d v="2003-05-14T00:00:00"/>
    <x v="0"/>
    <n v="1"/>
    <n v="1"/>
    <x v="26"/>
    <n v="50"/>
    <x v="0"/>
    <n v="59"/>
    <n v="1.3899993900000001"/>
    <n v="1.5242023469999999"/>
    <m/>
    <m/>
    <n v="8"/>
    <n v="399"/>
    <m/>
    <x v="0"/>
  </r>
  <r>
    <d v="2003-05-14T00:00:00"/>
    <x v="0"/>
    <n v="1"/>
    <n v="1"/>
    <x v="26"/>
    <n v="51"/>
    <x v="0"/>
    <n v="68"/>
    <n v="2.4499988560000001"/>
    <n v="2.5923633580000001"/>
    <m/>
    <m/>
    <n v="8"/>
    <n v="399"/>
    <m/>
    <x v="0"/>
  </r>
  <r>
    <d v="2003-05-15T00:00:00"/>
    <x v="0"/>
    <n v="1"/>
    <n v="1"/>
    <x v="26"/>
    <n v="52"/>
    <x v="0"/>
    <n v="61"/>
    <n v="1.6799993520000001"/>
    <n v="1.8164358140000001"/>
    <m/>
    <m/>
    <n v="8"/>
    <n v="399"/>
    <m/>
    <x v="0"/>
  </r>
  <r>
    <d v="2003-05-15T00:00:00"/>
    <x v="0"/>
    <n v="1"/>
    <n v="1"/>
    <x v="26"/>
    <n v="53"/>
    <x v="0"/>
    <n v="59"/>
    <n v="1.549999237"/>
    <n v="1.6854343409999999"/>
    <m/>
    <m/>
    <n v="8"/>
    <n v="399"/>
    <m/>
    <x v="0"/>
  </r>
  <r>
    <d v="2003-05-15T00:00:00"/>
    <x v="0"/>
    <n v="1"/>
    <n v="1"/>
    <x v="26"/>
    <n v="54"/>
    <x v="0"/>
    <n v="62"/>
    <n v="1.6999998089999999"/>
    <n v="1.836589813"/>
    <m/>
    <m/>
    <n v="8"/>
    <n v="399"/>
    <m/>
    <x v="0"/>
  </r>
  <r>
    <d v="2003-05-15T00:00:00"/>
    <x v="0"/>
    <n v="1"/>
    <n v="1"/>
    <x v="26"/>
    <n v="55"/>
    <x v="0"/>
    <n v="49"/>
    <n v="0.5"/>
    <n v="0.62734985399999998"/>
    <m/>
    <m/>
    <n v="8"/>
    <n v="399"/>
    <m/>
    <x v="0"/>
  </r>
  <r>
    <d v="2003-05-15T00:00:00"/>
    <x v="0"/>
    <n v="1"/>
    <n v="1"/>
    <x v="26"/>
    <n v="56"/>
    <x v="0"/>
    <n v="49"/>
    <n v="0.58999967600000003"/>
    <n v="0.71804285000000001"/>
    <m/>
    <m/>
    <n v="8"/>
    <n v="399"/>
    <m/>
    <x v="0"/>
  </r>
  <r>
    <d v="2003-05-15T00:00:00"/>
    <x v="0"/>
    <n v="1"/>
    <n v="1"/>
    <x v="26"/>
    <n v="57"/>
    <x v="0"/>
    <n v="49"/>
    <n v="0.56999969500000003"/>
    <n v="0.69788885099999998"/>
    <m/>
    <m/>
    <n v="8"/>
    <n v="399"/>
    <m/>
    <x v="0"/>
  </r>
  <r>
    <d v="2003-05-15T00:00:00"/>
    <x v="0"/>
    <n v="1"/>
    <n v="1"/>
    <x v="26"/>
    <n v="58"/>
    <x v="0"/>
    <n v="45"/>
    <n v="0.58999967600000003"/>
    <n v="0.71804285000000001"/>
    <m/>
    <m/>
    <n v="8"/>
    <n v="399"/>
    <m/>
    <x v="0"/>
  </r>
  <r>
    <d v="2003-05-15T00:00:00"/>
    <x v="0"/>
    <n v="1"/>
    <n v="1"/>
    <x v="26"/>
    <n v="59"/>
    <x v="0"/>
    <n v="47"/>
    <n v="0.559999943"/>
    <n v="0.68781185199999995"/>
    <m/>
    <m/>
    <n v="8"/>
    <n v="399"/>
    <m/>
    <x v="0"/>
  </r>
  <r>
    <d v="2003-05-15T00:00:00"/>
    <x v="0"/>
    <n v="1"/>
    <n v="1"/>
    <x v="26"/>
    <n v="60"/>
    <x v="0"/>
    <n v="59"/>
    <n v="1.5999994280000001"/>
    <n v="1.7358198170000001"/>
    <m/>
    <m/>
    <n v="8"/>
    <n v="399"/>
    <m/>
    <x v="0"/>
  </r>
  <r>
    <d v="2003-05-16T00:00:00"/>
    <x v="0"/>
    <n v="1"/>
    <n v="1"/>
    <x v="26"/>
    <n v="50"/>
    <x v="0"/>
    <n v="53"/>
    <n v="1.119999886"/>
    <n v="1.252123833"/>
    <m/>
    <m/>
    <n v="8"/>
    <n v="399"/>
    <m/>
    <x v="0"/>
  </r>
  <r>
    <d v="2003-05-16T00:00:00"/>
    <x v="0"/>
    <n v="1"/>
    <n v="1"/>
    <x v="26"/>
    <n v="51"/>
    <x v="0"/>
    <n v="49"/>
    <n v="0.71999979000000003"/>
    <n v="0.84904384600000005"/>
    <m/>
    <m/>
    <n v="8"/>
    <n v="399"/>
    <m/>
    <x v="0"/>
  </r>
  <r>
    <d v="2003-05-16T00:00:00"/>
    <x v="0"/>
    <n v="1"/>
    <n v="1"/>
    <x v="26"/>
    <n v="52"/>
    <x v="0"/>
    <n v="57"/>
    <n v="1.089999199"/>
    <n v="1.221892357"/>
    <m/>
    <m/>
    <n v="8"/>
    <n v="399"/>
    <m/>
    <x v="0"/>
  </r>
  <r>
    <d v="2003-05-16T00:00:00"/>
    <x v="0"/>
    <n v="1"/>
    <n v="1"/>
    <x v="26"/>
    <n v="53"/>
    <x v="0"/>
    <n v="53"/>
    <n v="0.97999954199999995"/>
    <n v="1.111045837"/>
    <m/>
    <m/>
    <n v="8"/>
    <n v="399"/>
    <m/>
    <x v="0"/>
  </r>
  <r>
    <d v="2003-05-16T00:00:00"/>
    <x v="0"/>
    <n v="1"/>
    <n v="1"/>
    <x v="26"/>
    <n v="54"/>
    <x v="0"/>
    <n v="57"/>
    <n v="1.219999313"/>
    <n v="1.3528938290000001"/>
    <m/>
    <m/>
    <n v="8"/>
    <n v="399"/>
    <m/>
    <x v="0"/>
  </r>
  <r>
    <d v="2003-05-16T00:00:00"/>
    <x v="0"/>
    <n v="1"/>
    <n v="1"/>
    <x v="26"/>
    <n v="55"/>
    <x v="0"/>
    <n v="57"/>
    <n v="1.339999199"/>
    <n v="1.473817825"/>
    <m/>
    <m/>
    <n v="8"/>
    <n v="399"/>
    <m/>
    <x v="0"/>
  </r>
  <r>
    <d v="2003-05-16T00:00:00"/>
    <x v="0"/>
    <n v="1"/>
    <n v="1"/>
    <x v="26"/>
    <n v="56"/>
    <x v="0"/>
    <n v="56"/>
    <n v="1.1399993900000001"/>
    <n v="1.2722778320000001"/>
    <m/>
    <m/>
    <n v="8"/>
    <n v="399"/>
    <m/>
    <x v="0"/>
  </r>
  <r>
    <d v="2003-05-16T00:00:00"/>
    <x v="0"/>
    <n v="1"/>
    <n v="1"/>
    <x v="26"/>
    <n v="57"/>
    <x v="0"/>
    <n v="62"/>
    <n v="1.8099994660000001"/>
    <n v="1.947436333"/>
    <m/>
    <m/>
    <n v="8"/>
    <n v="399"/>
    <m/>
    <x v="0"/>
  </r>
  <r>
    <d v="2003-05-16T00:00:00"/>
    <x v="0"/>
    <n v="1"/>
    <n v="1"/>
    <x v="26"/>
    <n v="58"/>
    <x v="0"/>
    <n v="63"/>
    <n v="1.8599996569999999"/>
    <n v="1.9978218080000001"/>
    <m/>
    <m/>
    <n v="8"/>
    <n v="399"/>
    <m/>
    <x v="0"/>
  </r>
  <r>
    <d v="2003-05-16T00:00:00"/>
    <x v="0"/>
    <n v="1"/>
    <n v="1"/>
    <x v="26"/>
    <n v="59"/>
    <x v="0"/>
    <n v="69"/>
    <n v="2.359998703"/>
    <n v="2.5016708369999998"/>
    <m/>
    <m/>
    <n v="8"/>
    <n v="399"/>
    <m/>
    <x v="0"/>
  </r>
  <r>
    <d v="2003-05-18T00:00:00"/>
    <x v="0"/>
    <n v="1"/>
    <n v="1"/>
    <x v="26"/>
    <n v="59"/>
    <x v="0"/>
    <n v="52"/>
    <n v="0.92999982800000003"/>
    <n v="1.0606603619999999"/>
    <m/>
    <m/>
    <n v="8"/>
    <n v="399"/>
    <m/>
    <x v="0"/>
  </r>
  <r>
    <d v="2003-05-18T00:00:00"/>
    <x v="0"/>
    <n v="1"/>
    <n v="1"/>
    <x v="26"/>
    <n v="60"/>
    <x v="0"/>
    <n v="55"/>
    <n v="1.0199995040000001"/>
    <n v="1.151353836"/>
    <m/>
    <m/>
    <n v="8"/>
    <n v="399"/>
    <m/>
    <x v="0"/>
  </r>
  <r>
    <d v="2003-05-19T00:00:00"/>
    <x v="0"/>
    <n v="1"/>
    <n v="1"/>
    <x v="26"/>
    <n v="58"/>
    <x v="0"/>
    <n v="51"/>
    <n v="0.85999965700000003"/>
    <n v="0.990121841"/>
    <m/>
    <m/>
    <n v="8"/>
    <n v="399"/>
    <m/>
    <x v="0"/>
  </r>
  <r>
    <d v="2003-05-19T00:00:00"/>
    <x v="0"/>
    <n v="1"/>
    <n v="1"/>
    <x v="26"/>
    <n v="64"/>
    <x v="0"/>
    <n v="53"/>
    <n v="0.93999957999999995"/>
    <n v="1.070737839"/>
    <m/>
    <m/>
    <n v="8"/>
    <n v="399"/>
    <m/>
    <x v="0"/>
  </r>
  <r>
    <d v="2003-05-20T00:00:00"/>
    <x v="0"/>
    <n v="1"/>
    <n v="1"/>
    <x v="26"/>
    <n v="65"/>
    <x v="0"/>
    <n v="52"/>
    <n v="0.98999977100000003"/>
    <n v="1.12112236"/>
    <m/>
    <m/>
    <n v="8"/>
    <n v="399"/>
    <m/>
    <x v="0"/>
  </r>
  <r>
    <d v="2003-05-20T00:00:00"/>
    <x v="0"/>
    <n v="1"/>
    <n v="1"/>
    <x v="26"/>
    <n v="66"/>
    <x v="0"/>
    <n v="53"/>
    <n v="0.87999963800000003"/>
    <n v="1.0102758409999999"/>
    <m/>
    <m/>
    <n v="8"/>
    <n v="399"/>
    <m/>
    <x v="0"/>
  </r>
  <r>
    <d v="2003-05-20T00:00:00"/>
    <x v="0"/>
    <n v="1"/>
    <n v="1"/>
    <x v="26"/>
    <n v="67"/>
    <x v="0"/>
    <n v="49"/>
    <n v="0.75999975200000003"/>
    <n v="0.88935184499999997"/>
    <m/>
    <m/>
    <n v="8"/>
    <n v="399"/>
    <m/>
    <x v="0"/>
  </r>
  <r>
    <d v="2003-05-21T00:00:00"/>
    <x v="0"/>
    <n v="1"/>
    <n v="1"/>
    <x v="26"/>
    <n v="68"/>
    <x v="0"/>
    <n v="63"/>
    <n v="1.879999161"/>
    <n v="2.0179748540000002"/>
    <m/>
    <m/>
    <n v="8"/>
    <n v="399"/>
    <m/>
    <x v="0"/>
  </r>
  <r>
    <d v="2003-05-21T00:00:00"/>
    <x v="0"/>
    <n v="1"/>
    <n v="1"/>
    <x v="26"/>
    <n v="69"/>
    <x v="0"/>
    <n v="54"/>
    <n v="0.66999959899999995"/>
    <n v="0.79865884799999998"/>
    <m/>
    <m/>
    <n v="8"/>
    <n v="399"/>
    <m/>
    <x v="0"/>
  </r>
  <r>
    <d v="2003-05-21T00:00:00"/>
    <x v="0"/>
    <n v="1"/>
    <n v="1"/>
    <x v="26"/>
    <n v="70"/>
    <x v="0"/>
    <n v="49"/>
    <n v="0.85999965700000003"/>
    <n v="0.990121841"/>
    <m/>
    <m/>
    <n v="8"/>
    <n v="399"/>
    <m/>
    <x v="0"/>
  </r>
  <r>
    <d v="2003-05-22T00:00:00"/>
    <x v="0"/>
    <n v="1"/>
    <n v="1"/>
    <x v="26"/>
    <n v="71"/>
    <x v="0"/>
    <n v="59"/>
    <n v="1.589999199"/>
    <n v="1.72574234"/>
    <m/>
    <m/>
    <n v="8"/>
    <n v="399"/>
    <m/>
    <x v="0"/>
  </r>
  <r>
    <d v="2003-05-22T00:00:00"/>
    <x v="0"/>
    <n v="1"/>
    <n v="1"/>
    <x v="26"/>
    <n v="72"/>
    <x v="0"/>
    <n v="54"/>
    <n v="0.98999977100000003"/>
    <n v="1.12112236"/>
    <m/>
    <m/>
    <n v="8"/>
    <n v="399"/>
    <m/>
    <x v="0"/>
  </r>
  <r>
    <d v="2003-05-22T00:00:00"/>
    <x v="0"/>
    <n v="1"/>
    <n v="1"/>
    <x v="26"/>
    <n v="73"/>
    <x v="0"/>
    <n v="57"/>
    <n v="1.089999199"/>
    <n v="1.221892357"/>
    <m/>
    <m/>
    <n v="8"/>
    <n v="399"/>
    <m/>
    <x v="0"/>
  </r>
  <r>
    <d v="2003-05-24T00:00:00"/>
    <x v="0"/>
    <n v="1"/>
    <n v="1"/>
    <x v="26"/>
    <n v="74"/>
    <x v="0"/>
    <n v="56"/>
    <n v="1.009999275"/>
    <n v="1.14127636"/>
    <m/>
    <m/>
    <n v="8"/>
    <n v="399"/>
    <m/>
    <x v="0"/>
  </r>
  <r>
    <d v="2003-05-24T00:00:00"/>
    <x v="0"/>
    <n v="1"/>
    <n v="1"/>
    <x v="26"/>
    <n v="75"/>
    <x v="0"/>
    <n v="53"/>
    <n v="1.0299997329999999"/>
    <n v="1.1614303589999999"/>
    <m/>
    <m/>
    <n v="8"/>
    <n v="399"/>
    <m/>
    <x v="0"/>
  </r>
  <r>
    <d v="2003-05-24T00:00:00"/>
    <x v="0"/>
    <n v="1"/>
    <n v="1"/>
    <x v="26"/>
    <n v="76"/>
    <x v="0"/>
    <n v="50"/>
    <n v="0.829999924"/>
    <n v="0.95989084199999997"/>
    <m/>
    <m/>
    <n v="8"/>
    <n v="399"/>
    <m/>
    <x v="0"/>
  </r>
  <r>
    <d v="2003-05-24T00:00:00"/>
    <x v="0"/>
    <n v="1"/>
    <n v="1"/>
    <x v="26"/>
    <n v="77"/>
    <x v="0"/>
    <n v="57"/>
    <n v="1.1899995800000001"/>
    <n v="1.322662354"/>
    <m/>
    <m/>
    <n v="8"/>
    <n v="399"/>
    <m/>
    <x v="0"/>
  </r>
  <r>
    <d v="2003-05-24T00:00:00"/>
    <x v="0"/>
    <n v="1"/>
    <n v="1"/>
    <x v="26"/>
    <n v="78"/>
    <x v="0"/>
    <n v="58"/>
    <n v="1.1999998089999999"/>
    <n v="1.33273983"/>
    <m/>
    <m/>
    <n v="8"/>
    <n v="399"/>
    <m/>
    <x v="0"/>
  </r>
  <r>
    <d v="2003-05-25T00:00:00"/>
    <x v="0"/>
    <n v="1"/>
    <n v="1"/>
    <x v="26"/>
    <n v="79"/>
    <x v="0"/>
    <n v="62"/>
    <n v="1.8999996189999999"/>
    <n v="2.0381298069999998"/>
    <m/>
    <m/>
    <n v="8"/>
    <n v="399"/>
    <m/>
    <x v="0"/>
  </r>
  <r>
    <d v="2003-05-25T00:00:00"/>
    <x v="0"/>
    <n v="1"/>
    <n v="1"/>
    <x v="26"/>
    <n v="80"/>
    <x v="0"/>
    <n v="53"/>
    <n v="0.91999959899999995"/>
    <n v="1.050583839"/>
    <m/>
    <m/>
    <n v="8"/>
    <n v="399"/>
    <m/>
    <x v="0"/>
  </r>
  <r>
    <d v="2003-05-25T00:00:00"/>
    <x v="0"/>
    <n v="1"/>
    <n v="1"/>
    <x v="26"/>
    <n v="81"/>
    <x v="0"/>
    <n v="50"/>
    <n v="0.72999954199999995"/>
    <n v="0.85912084600000005"/>
    <m/>
    <m/>
    <n v="8"/>
    <n v="399"/>
    <m/>
    <x v="0"/>
  </r>
  <r>
    <d v="2003-05-26T00:00:00"/>
    <x v="0"/>
    <n v="1"/>
    <n v="1"/>
    <x v="26"/>
    <n v="82"/>
    <x v="0"/>
    <n v="56"/>
    <n v="1.2699995040000001"/>
    <n v="1.403278351"/>
    <m/>
    <m/>
    <n v="8"/>
    <n v="399"/>
    <m/>
    <x v="0"/>
  </r>
  <r>
    <d v="2003-05-26T00:00:00"/>
    <x v="0"/>
    <n v="1"/>
    <n v="1"/>
    <x v="26"/>
    <n v="84"/>
    <x v="0"/>
    <n v="55"/>
    <n v="1.3599996569999999"/>
    <n v="1.493971825"/>
    <m/>
    <m/>
    <n v="8"/>
    <n v="399"/>
    <m/>
    <x v="0"/>
  </r>
  <r>
    <d v="2003-05-27T00:00:00"/>
    <x v="0"/>
    <n v="1"/>
    <n v="1"/>
    <x v="26"/>
    <n v="85"/>
    <x v="0"/>
    <n v="60"/>
    <n v="1.579999924"/>
    <n v="1.7156658170000001"/>
    <m/>
    <m/>
    <n v="8"/>
    <n v="399"/>
    <m/>
    <x v="0"/>
  </r>
  <r>
    <d v="2003-05-27T00:00:00"/>
    <x v="0"/>
    <n v="1"/>
    <n v="1"/>
    <x v="26"/>
    <n v="86"/>
    <x v="0"/>
    <n v="49"/>
    <n v="0.62999963800000003"/>
    <n v="0.75835084900000005"/>
    <m/>
    <m/>
    <n v="8"/>
    <n v="399"/>
    <m/>
    <x v="0"/>
  </r>
  <r>
    <d v="2003-05-28T00:00:00"/>
    <x v="0"/>
    <n v="1"/>
    <n v="1"/>
    <x v="26"/>
    <n v="87"/>
    <x v="0"/>
    <n v="51"/>
    <n v="1.0299997329999999"/>
    <n v="1.1614303589999999"/>
    <m/>
    <m/>
    <n v="8"/>
    <n v="399"/>
    <m/>
    <x v="0"/>
  </r>
  <r>
    <d v="2003-05-28T00:00:00"/>
    <x v="0"/>
    <n v="1"/>
    <n v="1"/>
    <x v="26"/>
    <n v="88"/>
    <x v="0"/>
    <n v="53"/>
    <n v="0.88999986600000003"/>
    <n v="1.0203523640000001"/>
    <m/>
    <m/>
    <n v="8"/>
    <n v="399"/>
    <m/>
    <x v="0"/>
  </r>
  <r>
    <d v="2003-05-28T00:00:00"/>
    <x v="0"/>
    <n v="1"/>
    <n v="1"/>
    <x v="26"/>
    <n v="89"/>
    <x v="0"/>
    <n v="51"/>
    <n v="0.94999980900000003"/>
    <n v="1.0808143619999999"/>
    <m/>
    <m/>
    <n v="8"/>
    <n v="399"/>
    <m/>
    <x v="0"/>
  </r>
  <r>
    <d v="2003-05-28T00:00:00"/>
    <x v="0"/>
    <n v="1"/>
    <n v="1"/>
    <x v="26"/>
    <n v="90"/>
    <x v="0"/>
    <n v="51"/>
    <n v="0.91999959899999995"/>
    <n v="1.050583839"/>
    <m/>
    <m/>
    <n v="8"/>
    <n v="399"/>
    <m/>
    <x v="0"/>
  </r>
  <r>
    <d v="2003-05-30T00:00:00"/>
    <x v="0"/>
    <n v="1"/>
    <n v="1"/>
    <x v="26"/>
    <n v="93"/>
    <x v="0"/>
    <n v="50"/>
    <n v="0.79999971400000003"/>
    <n v="0.92965984300000004"/>
    <m/>
    <m/>
    <n v="8"/>
    <n v="399"/>
    <m/>
    <x v="0"/>
  </r>
  <r>
    <d v="2003-05-31T00:00:00"/>
    <x v="0"/>
    <n v="1"/>
    <n v="1"/>
    <x v="26"/>
    <n v="95"/>
    <x v="0"/>
    <n v="56"/>
    <n v="1.3099994660000001"/>
    <n v="1.443586349"/>
    <m/>
    <m/>
    <n v="8"/>
    <n v="399"/>
    <m/>
    <x v="0"/>
  </r>
  <r>
    <d v="2003-05-31T00:00:00"/>
    <x v="0"/>
    <n v="1"/>
    <n v="1"/>
    <x v="26"/>
    <n v="96"/>
    <x v="0"/>
    <n v="50"/>
    <n v="0.87999963800000003"/>
    <n v="1.0102758409999999"/>
    <m/>
    <m/>
    <n v="8"/>
    <n v="399"/>
    <m/>
    <x v="0"/>
  </r>
  <r>
    <d v="2003-06-01T00:00:00"/>
    <x v="0"/>
    <n v="1"/>
    <n v="1"/>
    <x v="26"/>
    <n v="98"/>
    <x v="0"/>
    <n v="49"/>
    <n v="0.73999977100000003"/>
    <n v="0.86919784499999997"/>
    <m/>
    <m/>
    <n v="8"/>
    <n v="399"/>
    <m/>
    <x v="0"/>
  </r>
  <r>
    <d v="2003-06-01T00:00:00"/>
    <x v="0"/>
    <n v="1"/>
    <n v="1"/>
    <x v="26"/>
    <n v="99"/>
    <x v="0"/>
    <n v="67"/>
    <n v="2.3399982449999999"/>
    <n v="2.481517792"/>
    <m/>
    <m/>
    <n v="8"/>
    <n v="399"/>
    <m/>
    <x v="0"/>
  </r>
  <r>
    <d v="2003-06-01T00:00:00"/>
    <x v="0"/>
    <n v="1"/>
    <n v="1"/>
    <x v="26"/>
    <n v="100"/>
    <x v="0"/>
    <n v="59"/>
    <n v="1.1899995800000001"/>
    <n v="1.322662354"/>
    <m/>
    <m/>
    <n v="8"/>
    <n v="399"/>
    <m/>
    <x v="0"/>
  </r>
  <r>
    <d v="2003-06-01T00:00:00"/>
    <x v="0"/>
    <n v="1"/>
    <n v="1"/>
    <x v="26"/>
    <n v="101"/>
    <x v="0"/>
    <n v="51"/>
    <n v="0.769999981"/>
    <n v="0.89942884400000001"/>
    <m/>
    <m/>
    <n v="8"/>
    <n v="399"/>
    <m/>
    <x v="0"/>
  </r>
  <r>
    <d v="2003-06-01T00:00:00"/>
    <x v="0"/>
    <n v="1"/>
    <n v="1"/>
    <x v="26"/>
    <n v="102"/>
    <x v="0"/>
    <n v="51"/>
    <n v="0.79999971400000003"/>
    <n v="0.92965984300000004"/>
    <m/>
    <m/>
    <n v="8"/>
    <n v="399"/>
    <m/>
    <x v="0"/>
  </r>
  <r>
    <d v="2003-06-01T00:00:00"/>
    <x v="0"/>
    <n v="1"/>
    <n v="1"/>
    <x v="26"/>
    <n v="103"/>
    <x v="0"/>
    <n v="48"/>
    <n v="0.63999986600000003"/>
    <n v="0.76842784900000005"/>
    <m/>
    <m/>
    <n v="8"/>
    <n v="399"/>
    <m/>
    <x v="0"/>
  </r>
  <r>
    <d v="2003-06-01T00:00:00"/>
    <x v="0"/>
    <n v="1"/>
    <n v="1"/>
    <x v="26"/>
    <n v="104"/>
    <x v="0"/>
    <n v="52"/>
    <n v="0.87999963800000003"/>
    <n v="1.0102758409999999"/>
    <m/>
    <m/>
    <n v="8"/>
    <n v="399"/>
    <m/>
    <x v="0"/>
  </r>
  <r>
    <d v="2003-06-01T00:00:00"/>
    <x v="0"/>
    <n v="1"/>
    <n v="1"/>
    <x v="26"/>
    <n v="105"/>
    <x v="0"/>
    <n v="50"/>
    <n v="0.88999986600000003"/>
    <n v="1.0203523640000001"/>
    <m/>
    <m/>
    <n v="8"/>
    <n v="399"/>
    <m/>
    <x v="0"/>
  </r>
  <r>
    <d v="2003-06-01T00:00:00"/>
    <x v="0"/>
    <n v="1"/>
    <n v="1"/>
    <x v="26"/>
    <n v="106"/>
    <x v="0"/>
    <n v="49"/>
    <n v="0.75"/>
    <n v="0.87927484499999997"/>
    <m/>
    <m/>
    <n v="8"/>
    <n v="399"/>
    <m/>
    <x v="0"/>
  </r>
  <r>
    <d v="2004-04-15T00:00:00"/>
    <x v="0"/>
    <n v="1"/>
    <n v="1"/>
    <x v="27"/>
    <n v="3"/>
    <x v="0"/>
    <n v="61"/>
    <m/>
    <n v="1"/>
    <m/>
    <m/>
    <n v="8"/>
    <n v="399"/>
    <m/>
    <x v="0"/>
  </r>
  <r>
    <d v="2004-04-15T00:00:00"/>
    <x v="0"/>
    <n v="1"/>
    <n v="1"/>
    <x v="27"/>
    <n v="19"/>
    <x v="0"/>
    <n v="68"/>
    <m/>
    <n v="3"/>
    <m/>
    <m/>
    <n v="8"/>
    <n v="399"/>
    <m/>
    <x v="0"/>
  </r>
  <r>
    <d v="2004-04-15T00:00:00"/>
    <x v="0"/>
    <n v="1"/>
    <n v="1"/>
    <x v="27"/>
    <n v="23"/>
    <x v="0"/>
    <n v="70"/>
    <m/>
    <n v="3"/>
    <m/>
    <m/>
    <n v="8"/>
    <n v="399"/>
    <m/>
    <x v="0"/>
  </r>
  <r>
    <d v="2004-04-15T00:00:00"/>
    <x v="0"/>
    <n v="1"/>
    <n v="1"/>
    <x v="27"/>
    <n v="24"/>
    <x v="0"/>
    <n v="70"/>
    <m/>
    <n v="3"/>
    <m/>
    <m/>
    <n v="8"/>
    <n v="399"/>
    <m/>
    <x v="0"/>
  </r>
  <r>
    <d v="2004-04-15T00:00:00"/>
    <x v="0"/>
    <n v="1"/>
    <n v="1"/>
    <x v="27"/>
    <n v="32"/>
    <x v="0"/>
    <n v="71"/>
    <m/>
    <n v="3"/>
    <m/>
    <m/>
    <n v="8"/>
    <n v="399"/>
    <m/>
    <x v="0"/>
  </r>
  <r>
    <d v="2004-04-15T00:00:00"/>
    <x v="0"/>
    <n v="1"/>
    <n v="1"/>
    <x v="27"/>
    <n v="33"/>
    <x v="0"/>
    <n v="71"/>
    <m/>
    <n v="3"/>
    <m/>
    <m/>
    <n v="8"/>
    <n v="399"/>
    <m/>
    <x v="0"/>
  </r>
  <r>
    <d v="2004-04-15T00:00:00"/>
    <x v="0"/>
    <n v="1"/>
    <n v="1"/>
    <x v="27"/>
    <n v="36"/>
    <x v="0"/>
    <n v="72"/>
    <m/>
    <n v="3"/>
    <m/>
    <m/>
    <n v="8"/>
    <n v="399"/>
    <m/>
    <x v="0"/>
  </r>
  <r>
    <d v="2004-04-15T00:00:00"/>
    <x v="0"/>
    <n v="1"/>
    <n v="1"/>
    <x v="27"/>
    <n v="37"/>
    <x v="0"/>
    <n v="72"/>
    <m/>
    <n v="3"/>
    <m/>
    <m/>
    <n v="8"/>
    <n v="399"/>
    <m/>
    <x v="0"/>
  </r>
  <r>
    <d v="2004-04-15T00:00:00"/>
    <x v="0"/>
    <n v="1"/>
    <n v="1"/>
    <x v="27"/>
    <n v="45"/>
    <x v="0"/>
    <n v="73"/>
    <m/>
    <n v="3"/>
    <m/>
    <m/>
    <n v="8"/>
    <n v="399"/>
    <m/>
    <x v="0"/>
  </r>
  <r>
    <d v="2004-04-15T00:00:00"/>
    <x v="0"/>
    <n v="1"/>
    <n v="1"/>
    <x v="27"/>
    <n v="50"/>
    <x v="0"/>
    <n v="74"/>
    <m/>
    <n v="4"/>
    <m/>
    <m/>
    <n v="8"/>
    <n v="399"/>
    <m/>
    <x v="0"/>
  </r>
  <r>
    <d v="2004-04-15T00:00:00"/>
    <x v="0"/>
    <n v="1"/>
    <n v="1"/>
    <x v="27"/>
    <n v="51"/>
    <x v="0"/>
    <n v="74"/>
    <m/>
    <n v="3"/>
    <m/>
    <m/>
    <n v="8"/>
    <n v="399"/>
    <m/>
    <x v="0"/>
  </r>
  <r>
    <d v="2004-04-15T00:00:00"/>
    <x v="0"/>
    <n v="1"/>
    <n v="1"/>
    <x v="27"/>
    <n v="63"/>
    <x v="0"/>
    <n v="75"/>
    <m/>
    <n v="4"/>
    <m/>
    <m/>
    <n v="8"/>
    <n v="399"/>
    <m/>
    <x v="0"/>
  </r>
  <r>
    <d v="2004-04-15T00:00:00"/>
    <x v="0"/>
    <n v="1"/>
    <n v="1"/>
    <x v="27"/>
    <n v="64"/>
    <x v="0"/>
    <n v="75"/>
    <m/>
    <n v="4"/>
    <m/>
    <m/>
    <n v="8"/>
    <n v="399"/>
    <m/>
    <x v="0"/>
  </r>
  <r>
    <d v="2004-04-15T00:00:00"/>
    <x v="0"/>
    <n v="1"/>
    <n v="1"/>
    <x v="27"/>
    <n v="65"/>
    <x v="0"/>
    <n v="75"/>
    <m/>
    <n v="4"/>
    <m/>
    <m/>
    <n v="8"/>
    <n v="399"/>
    <m/>
    <x v="0"/>
  </r>
  <r>
    <d v="2004-04-15T00:00:00"/>
    <x v="0"/>
    <n v="1"/>
    <n v="1"/>
    <x v="27"/>
    <n v="66"/>
    <x v="0"/>
    <n v="75"/>
    <m/>
    <n v="4"/>
    <m/>
    <m/>
    <n v="8"/>
    <n v="399"/>
    <m/>
    <x v="0"/>
  </r>
  <r>
    <d v="2004-04-15T00:00:00"/>
    <x v="0"/>
    <n v="1"/>
    <n v="1"/>
    <x v="27"/>
    <n v="79"/>
    <x v="0"/>
    <n v="76"/>
    <m/>
    <n v="4"/>
    <m/>
    <m/>
    <n v="8"/>
    <n v="399"/>
    <m/>
    <x v="0"/>
  </r>
  <r>
    <d v="2004-04-15T00:00:00"/>
    <x v="0"/>
    <n v="1"/>
    <n v="1"/>
    <x v="27"/>
    <n v="80"/>
    <x v="0"/>
    <n v="76"/>
    <m/>
    <n v="3"/>
    <m/>
    <m/>
    <n v="8"/>
    <n v="399"/>
    <m/>
    <x v="0"/>
  </r>
  <r>
    <d v="2004-04-15T00:00:00"/>
    <x v="0"/>
    <n v="1"/>
    <n v="1"/>
    <x v="27"/>
    <n v="81"/>
    <x v="0"/>
    <n v="76"/>
    <m/>
    <n v="4"/>
    <m/>
    <m/>
    <n v="8"/>
    <n v="399"/>
    <m/>
    <x v="0"/>
  </r>
  <r>
    <d v="2004-04-15T00:00:00"/>
    <x v="0"/>
    <n v="1"/>
    <n v="1"/>
    <x v="27"/>
    <n v="97"/>
    <x v="0"/>
    <n v="78"/>
    <m/>
    <n v="4"/>
    <m/>
    <m/>
    <n v="8"/>
    <n v="399"/>
    <m/>
    <x v="0"/>
  </r>
  <r>
    <d v="2004-04-15T00:00:00"/>
    <x v="0"/>
    <n v="1"/>
    <n v="1"/>
    <x v="27"/>
    <n v="98"/>
    <x v="0"/>
    <n v="78"/>
    <m/>
    <n v="3"/>
    <m/>
    <m/>
    <n v="8"/>
    <n v="399"/>
    <m/>
    <x v="0"/>
  </r>
  <r>
    <d v="2004-04-15T00:00:00"/>
    <x v="0"/>
    <n v="1"/>
    <n v="1"/>
    <x v="27"/>
    <n v="99"/>
    <x v="0"/>
    <n v="78"/>
    <m/>
    <n v="4"/>
    <m/>
    <m/>
    <n v="8"/>
    <n v="399"/>
    <m/>
    <x v="0"/>
  </r>
  <r>
    <d v="2004-04-15T00:00:00"/>
    <x v="0"/>
    <n v="1"/>
    <n v="1"/>
    <x v="27"/>
    <n v="112"/>
    <x v="0"/>
    <n v="79"/>
    <m/>
    <n v="4"/>
    <m/>
    <m/>
    <n v="8"/>
    <n v="399"/>
    <m/>
    <x v="0"/>
  </r>
  <r>
    <d v="2004-04-15T00:00:00"/>
    <x v="0"/>
    <n v="1"/>
    <n v="1"/>
    <x v="27"/>
    <n v="113"/>
    <x v="0"/>
    <n v="79"/>
    <m/>
    <n v="4"/>
    <m/>
    <m/>
    <n v="8"/>
    <n v="399"/>
    <m/>
    <x v="0"/>
  </r>
  <r>
    <d v="2004-04-15T00:00:00"/>
    <x v="0"/>
    <n v="1"/>
    <n v="1"/>
    <x v="27"/>
    <n v="114"/>
    <x v="0"/>
    <n v="79"/>
    <m/>
    <n v="4"/>
    <m/>
    <m/>
    <n v="8"/>
    <n v="399"/>
    <m/>
    <x v="0"/>
  </r>
  <r>
    <d v="2004-04-15T00:00:00"/>
    <x v="0"/>
    <n v="1"/>
    <n v="1"/>
    <x v="27"/>
    <n v="115"/>
    <x v="0"/>
    <n v="79"/>
    <m/>
    <n v="4"/>
    <m/>
    <m/>
    <n v="8"/>
    <n v="399"/>
    <m/>
    <x v="0"/>
  </r>
  <r>
    <d v="2004-04-15T00:00:00"/>
    <x v="0"/>
    <n v="1"/>
    <n v="1"/>
    <x v="27"/>
    <n v="116"/>
    <x v="0"/>
    <n v="79"/>
    <m/>
    <n v="4"/>
    <m/>
    <m/>
    <n v="8"/>
    <n v="399"/>
    <m/>
    <x v="0"/>
  </r>
  <r>
    <d v="2004-04-15T00:00:00"/>
    <x v="0"/>
    <n v="1"/>
    <n v="1"/>
    <x v="27"/>
    <n v="121"/>
    <x v="0"/>
    <n v="80"/>
    <m/>
    <n v="4"/>
    <m/>
    <m/>
    <n v="8"/>
    <n v="399"/>
    <m/>
    <x v="0"/>
  </r>
  <r>
    <d v="2004-04-15T00:00:00"/>
    <x v="0"/>
    <n v="1"/>
    <n v="1"/>
    <x v="27"/>
    <n v="122"/>
    <x v="0"/>
    <n v="80"/>
    <m/>
    <n v="4"/>
    <m/>
    <m/>
    <n v="8"/>
    <n v="399"/>
    <m/>
    <x v="0"/>
  </r>
  <r>
    <d v="2004-04-15T00:00:00"/>
    <x v="0"/>
    <n v="1"/>
    <n v="1"/>
    <x v="27"/>
    <n v="128"/>
    <x v="0"/>
    <n v="81"/>
    <m/>
    <n v="5"/>
    <m/>
    <m/>
    <n v="8"/>
    <n v="399"/>
    <m/>
    <x v="0"/>
  </r>
  <r>
    <d v="2004-04-15T00:00:00"/>
    <x v="0"/>
    <n v="1"/>
    <n v="1"/>
    <x v="27"/>
    <n v="129"/>
    <x v="0"/>
    <n v="81"/>
    <m/>
    <n v="5"/>
    <m/>
    <m/>
    <n v="8"/>
    <n v="399"/>
    <m/>
    <x v="0"/>
  </r>
  <r>
    <d v="2004-04-15T00:00:00"/>
    <x v="0"/>
    <n v="1"/>
    <n v="1"/>
    <x v="27"/>
    <n v="130"/>
    <x v="0"/>
    <n v="81"/>
    <m/>
    <n v="5"/>
    <m/>
    <m/>
    <n v="8"/>
    <n v="399"/>
    <m/>
    <x v="0"/>
  </r>
  <r>
    <d v="2004-04-15T00:00:00"/>
    <x v="0"/>
    <n v="1"/>
    <n v="1"/>
    <x v="27"/>
    <n v="131"/>
    <x v="0"/>
    <n v="81"/>
    <m/>
    <n v="5"/>
    <m/>
    <m/>
    <n v="8"/>
    <n v="399"/>
    <m/>
    <x v="0"/>
  </r>
  <r>
    <d v="2004-04-15T00:00:00"/>
    <x v="0"/>
    <n v="1"/>
    <n v="1"/>
    <x v="27"/>
    <n v="132"/>
    <x v="0"/>
    <n v="81"/>
    <m/>
    <n v="5"/>
    <m/>
    <m/>
    <n v="8"/>
    <n v="399"/>
    <m/>
    <x v="0"/>
  </r>
  <r>
    <d v="2004-04-15T00:00:00"/>
    <x v="0"/>
    <n v="1"/>
    <n v="1"/>
    <x v="27"/>
    <n v="133"/>
    <x v="0"/>
    <n v="81"/>
    <m/>
    <n v="5"/>
    <m/>
    <m/>
    <n v="8"/>
    <n v="399"/>
    <m/>
    <x v="0"/>
  </r>
  <r>
    <d v="2004-04-15T00:00:00"/>
    <x v="0"/>
    <n v="1"/>
    <n v="1"/>
    <x v="27"/>
    <n v="137"/>
    <x v="0"/>
    <n v="82"/>
    <m/>
    <n v="5"/>
    <m/>
    <m/>
    <n v="8"/>
    <n v="399"/>
    <m/>
    <x v="0"/>
  </r>
  <r>
    <d v="2004-04-15T00:00:00"/>
    <x v="0"/>
    <n v="1"/>
    <n v="1"/>
    <x v="27"/>
    <n v="138"/>
    <x v="0"/>
    <n v="82"/>
    <m/>
    <n v="5"/>
    <m/>
    <m/>
    <n v="8"/>
    <n v="399"/>
    <m/>
    <x v="0"/>
  </r>
  <r>
    <d v="2004-04-15T00:00:00"/>
    <x v="0"/>
    <n v="1"/>
    <n v="1"/>
    <x v="27"/>
    <n v="139"/>
    <x v="0"/>
    <n v="82"/>
    <m/>
    <n v="4"/>
    <m/>
    <m/>
    <n v="8"/>
    <n v="399"/>
    <m/>
    <x v="0"/>
  </r>
  <r>
    <d v="2004-04-15T00:00:00"/>
    <x v="0"/>
    <n v="1"/>
    <n v="1"/>
    <x v="27"/>
    <n v="140"/>
    <x v="0"/>
    <n v="82"/>
    <m/>
    <n v="5"/>
    <m/>
    <m/>
    <n v="8"/>
    <n v="399"/>
    <m/>
    <x v="0"/>
  </r>
  <r>
    <d v="2004-04-15T00:00:00"/>
    <x v="0"/>
    <n v="1"/>
    <n v="1"/>
    <x v="27"/>
    <n v="150"/>
    <x v="0"/>
    <n v="84"/>
    <m/>
    <n v="5"/>
    <m/>
    <m/>
    <n v="8"/>
    <n v="399"/>
    <m/>
    <x v="0"/>
  </r>
  <r>
    <d v="2004-04-15T00:00:00"/>
    <x v="0"/>
    <n v="1"/>
    <n v="1"/>
    <x v="27"/>
    <n v="151"/>
    <x v="0"/>
    <n v="84"/>
    <m/>
    <n v="5"/>
    <m/>
    <m/>
    <n v="8"/>
    <n v="399"/>
    <m/>
    <x v="0"/>
  </r>
  <r>
    <d v="2004-04-15T00:00:00"/>
    <x v="0"/>
    <n v="1"/>
    <n v="1"/>
    <x v="27"/>
    <n v="156"/>
    <x v="0"/>
    <n v="85"/>
    <m/>
    <n v="5"/>
    <m/>
    <m/>
    <n v="8"/>
    <n v="399"/>
    <m/>
    <x v="0"/>
  </r>
  <r>
    <d v="2004-04-15T00:00:00"/>
    <x v="0"/>
    <n v="1"/>
    <n v="1"/>
    <x v="27"/>
    <n v="160"/>
    <x v="1"/>
    <n v="86"/>
    <m/>
    <n v="6"/>
    <m/>
    <m/>
    <n v="8"/>
    <n v="399"/>
    <m/>
    <x v="0"/>
  </r>
  <r>
    <d v="2004-04-15T00:00:00"/>
    <x v="0"/>
    <n v="1"/>
    <n v="1"/>
    <x v="27"/>
    <n v="161"/>
    <x v="0"/>
    <n v="86"/>
    <m/>
    <n v="5"/>
    <m/>
    <m/>
    <n v="8"/>
    <n v="399"/>
    <m/>
    <x v="0"/>
  </r>
  <r>
    <d v="2004-04-15T00:00:00"/>
    <x v="0"/>
    <n v="1"/>
    <n v="1"/>
    <x v="27"/>
    <n v="162"/>
    <x v="0"/>
    <n v="86"/>
    <m/>
    <n v="5"/>
    <m/>
    <m/>
    <n v="8"/>
    <n v="399"/>
    <m/>
    <x v="0"/>
  </r>
  <r>
    <d v="2004-04-15T00:00:00"/>
    <x v="0"/>
    <n v="1"/>
    <n v="1"/>
    <x v="27"/>
    <n v="163"/>
    <x v="0"/>
    <n v="86"/>
    <m/>
    <n v="5"/>
    <m/>
    <m/>
    <n v="8"/>
    <n v="399"/>
    <m/>
    <x v="0"/>
  </r>
  <r>
    <d v="2004-04-15T00:00:00"/>
    <x v="0"/>
    <n v="1"/>
    <n v="1"/>
    <x v="27"/>
    <n v="164"/>
    <x v="1"/>
    <n v="86"/>
    <m/>
    <n v="6"/>
    <m/>
    <m/>
    <n v="8"/>
    <n v="399"/>
    <m/>
    <x v="0"/>
  </r>
  <r>
    <d v="2004-04-15T00:00:00"/>
    <x v="0"/>
    <n v="1"/>
    <n v="1"/>
    <x v="27"/>
    <n v="167"/>
    <x v="0"/>
    <n v="87"/>
    <m/>
    <n v="5"/>
    <m/>
    <m/>
    <n v="8"/>
    <n v="399"/>
    <m/>
    <x v="0"/>
  </r>
  <r>
    <d v="2004-04-15T00:00:00"/>
    <x v="0"/>
    <n v="1"/>
    <n v="1"/>
    <x v="27"/>
    <n v="171"/>
    <x v="1"/>
    <n v="88"/>
    <m/>
    <n v="6"/>
    <m/>
    <m/>
    <n v="8"/>
    <n v="399"/>
    <m/>
    <x v="0"/>
  </r>
  <r>
    <d v="2004-04-15T00:00:00"/>
    <x v="0"/>
    <n v="1"/>
    <n v="1"/>
    <x v="27"/>
    <n v="176"/>
    <x v="1"/>
    <n v="89"/>
    <m/>
    <n v="6"/>
    <m/>
    <m/>
    <n v="8"/>
    <n v="399"/>
    <m/>
    <x v="0"/>
  </r>
  <r>
    <d v="2004-04-15T00:00:00"/>
    <x v="0"/>
    <n v="1"/>
    <n v="1"/>
    <x v="27"/>
    <n v="188"/>
    <x v="1"/>
    <n v="94"/>
    <m/>
    <n v="7"/>
    <m/>
    <m/>
    <n v="8"/>
    <n v="399"/>
    <m/>
    <x v="0"/>
  </r>
  <r>
    <d v="2004-04-21T00:00:00"/>
    <x v="0"/>
    <n v="1"/>
    <n v="1"/>
    <x v="27"/>
    <n v="5"/>
    <x v="0"/>
    <n v="64"/>
    <m/>
    <n v="2"/>
    <m/>
    <m/>
    <n v="8"/>
    <n v="399"/>
    <m/>
    <x v="0"/>
  </r>
  <r>
    <d v="2004-04-21T00:00:00"/>
    <x v="0"/>
    <n v="1"/>
    <n v="1"/>
    <x v="27"/>
    <n v="8"/>
    <x v="0"/>
    <n v="65"/>
    <m/>
    <n v="2"/>
    <m/>
    <m/>
    <n v="8"/>
    <n v="399"/>
    <m/>
    <x v="0"/>
  </r>
  <r>
    <d v="2004-04-21T00:00:00"/>
    <x v="0"/>
    <n v="1"/>
    <n v="1"/>
    <x v="27"/>
    <n v="14"/>
    <x v="0"/>
    <n v="66"/>
    <m/>
    <n v="2"/>
    <m/>
    <m/>
    <n v="8"/>
    <n v="399"/>
    <m/>
    <x v="0"/>
  </r>
  <r>
    <d v="2004-04-21T00:00:00"/>
    <x v="0"/>
    <n v="1"/>
    <n v="1"/>
    <x v="27"/>
    <n v="16"/>
    <x v="0"/>
    <n v="67"/>
    <m/>
    <n v="2"/>
    <m/>
    <m/>
    <n v="8"/>
    <n v="399"/>
    <m/>
    <x v="0"/>
  </r>
  <r>
    <d v="2004-04-21T00:00:00"/>
    <x v="0"/>
    <n v="1"/>
    <n v="1"/>
    <x v="27"/>
    <n v="17"/>
    <x v="0"/>
    <n v="67"/>
    <m/>
    <n v="2"/>
    <m/>
    <m/>
    <n v="8"/>
    <n v="399"/>
    <m/>
    <x v="0"/>
  </r>
  <r>
    <d v="2004-04-21T00:00:00"/>
    <x v="0"/>
    <n v="1"/>
    <n v="1"/>
    <x v="27"/>
    <n v="18"/>
    <x v="0"/>
    <n v="67"/>
    <m/>
    <n v="3"/>
    <m/>
    <m/>
    <n v="8"/>
    <n v="399"/>
    <m/>
    <x v="0"/>
  </r>
  <r>
    <d v="2004-04-21T00:00:00"/>
    <x v="0"/>
    <n v="1"/>
    <n v="1"/>
    <x v="27"/>
    <n v="20"/>
    <x v="0"/>
    <n v="68"/>
    <m/>
    <n v="2"/>
    <m/>
    <m/>
    <n v="8"/>
    <n v="399"/>
    <m/>
    <x v="0"/>
  </r>
  <r>
    <d v="2004-04-21T00:00:00"/>
    <x v="0"/>
    <n v="1"/>
    <n v="1"/>
    <x v="27"/>
    <n v="34"/>
    <x v="0"/>
    <n v="71"/>
    <m/>
    <n v="3"/>
    <m/>
    <m/>
    <n v="8"/>
    <n v="399"/>
    <m/>
    <x v="0"/>
  </r>
  <r>
    <d v="2004-04-21T00:00:00"/>
    <x v="0"/>
    <n v="1"/>
    <n v="1"/>
    <x v="27"/>
    <n v="35"/>
    <x v="0"/>
    <n v="71"/>
    <m/>
    <n v="3"/>
    <m/>
    <m/>
    <n v="8"/>
    <n v="399"/>
    <m/>
    <x v="0"/>
  </r>
  <r>
    <d v="2004-04-21T00:00:00"/>
    <x v="0"/>
    <n v="1"/>
    <n v="1"/>
    <x v="27"/>
    <n v="38"/>
    <x v="0"/>
    <n v="72"/>
    <m/>
    <n v="3"/>
    <m/>
    <m/>
    <n v="8"/>
    <n v="399"/>
    <m/>
    <x v="0"/>
  </r>
  <r>
    <d v="2004-04-21T00:00:00"/>
    <x v="0"/>
    <n v="1"/>
    <n v="1"/>
    <x v="27"/>
    <n v="88"/>
    <x v="0"/>
    <n v="77"/>
    <m/>
    <n v="3"/>
    <m/>
    <m/>
    <n v="8"/>
    <n v="399"/>
    <m/>
    <x v="0"/>
  </r>
  <r>
    <d v="2004-04-21T00:00:00"/>
    <x v="0"/>
    <n v="1"/>
    <n v="1"/>
    <x v="27"/>
    <n v="100"/>
    <x v="0"/>
    <n v="78"/>
    <m/>
    <n v="3"/>
    <m/>
    <m/>
    <n v="8"/>
    <n v="399"/>
    <m/>
    <x v="0"/>
  </r>
  <r>
    <d v="2004-04-21T00:00:00"/>
    <x v="0"/>
    <n v="1"/>
    <n v="1"/>
    <x v="27"/>
    <n v="101"/>
    <x v="0"/>
    <n v="78"/>
    <m/>
    <n v="4"/>
    <m/>
    <m/>
    <n v="8"/>
    <n v="399"/>
    <m/>
    <x v="0"/>
  </r>
  <r>
    <d v="2004-04-21T00:00:00"/>
    <x v="0"/>
    <n v="1"/>
    <n v="1"/>
    <x v="27"/>
    <n v="102"/>
    <x v="0"/>
    <n v="78"/>
    <m/>
    <n v="4"/>
    <m/>
    <m/>
    <n v="8"/>
    <n v="399"/>
    <m/>
    <x v="0"/>
  </r>
  <r>
    <d v="2004-04-21T00:00:00"/>
    <x v="0"/>
    <n v="1"/>
    <n v="1"/>
    <x v="27"/>
    <n v="117"/>
    <x v="0"/>
    <n v="79"/>
    <m/>
    <n v="4"/>
    <m/>
    <m/>
    <n v="8"/>
    <n v="399"/>
    <m/>
    <x v="0"/>
  </r>
  <r>
    <d v="2004-04-21T00:00:00"/>
    <x v="0"/>
    <n v="1"/>
    <n v="1"/>
    <x v="27"/>
    <n v="118"/>
    <x v="0"/>
    <n v="79"/>
    <m/>
    <n v="3"/>
    <m/>
    <m/>
    <n v="8"/>
    <n v="399"/>
    <m/>
    <x v="0"/>
  </r>
  <r>
    <d v="2004-04-21T00:00:00"/>
    <x v="0"/>
    <n v="1"/>
    <n v="1"/>
    <x v="27"/>
    <n v="123"/>
    <x v="0"/>
    <n v="80"/>
    <m/>
    <n v="4"/>
    <m/>
    <m/>
    <n v="8"/>
    <n v="399"/>
    <m/>
    <x v="0"/>
  </r>
  <r>
    <d v="2004-04-21T00:00:00"/>
    <x v="0"/>
    <n v="1"/>
    <n v="1"/>
    <x v="27"/>
    <n v="124"/>
    <x v="0"/>
    <n v="80"/>
    <m/>
    <n v="4"/>
    <m/>
    <m/>
    <n v="8"/>
    <n v="399"/>
    <m/>
    <x v="0"/>
  </r>
  <r>
    <d v="2004-04-21T00:00:00"/>
    <x v="0"/>
    <n v="1"/>
    <n v="1"/>
    <x v="27"/>
    <n v="141"/>
    <x v="0"/>
    <n v="82"/>
    <m/>
    <n v="4"/>
    <m/>
    <m/>
    <n v="8"/>
    <n v="399"/>
    <m/>
    <x v="0"/>
  </r>
  <r>
    <d v="2004-04-21T00:00:00"/>
    <x v="0"/>
    <n v="1"/>
    <n v="1"/>
    <x v="27"/>
    <n v="142"/>
    <x v="0"/>
    <n v="82"/>
    <m/>
    <n v="4"/>
    <m/>
    <m/>
    <n v="8"/>
    <n v="399"/>
    <m/>
    <x v="0"/>
  </r>
  <r>
    <d v="2004-04-21T00:00:00"/>
    <x v="0"/>
    <n v="1"/>
    <n v="1"/>
    <x v="27"/>
    <n v="143"/>
    <x v="0"/>
    <n v="82"/>
    <m/>
    <n v="4"/>
    <m/>
    <m/>
    <n v="8"/>
    <n v="399"/>
    <m/>
    <x v="0"/>
  </r>
  <r>
    <d v="2004-04-21T00:00:00"/>
    <x v="0"/>
    <n v="1"/>
    <n v="1"/>
    <x v="27"/>
    <n v="144"/>
    <x v="0"/>
    <n v="82"/>
    <m/>
    <n v="5"/>
    <m/>
    <m/>
    <n v="8"/>
    <n v="399"/>
    <m/>
    <x v="0"/>
  </r>
  <r>
    <d v="2004-04-21T00:00:00"/>
    <x v="0"/>
    <n v="1"/>
    <n v="1"/>
    <x v="27"/>
    <n v="152"/>
    <x v="0"/>
    <n v="84"/>
    <m/>
    <n v="5"/>
    <m/>
    <m/>
    <n v="8"/>
    <n v="399"/>
    <m/>
    <x v="0"/>
  </r>
  <r>
    <d v="2004-04-21T00:00:00"/>
    <x v="0"/>
    <n v="1"/>
    <n v="1"/>
    <x v="27"/>
    <n v="153"/>
    <x v="0"/>
    <n v="84"/>
    <m/>
    <n v="4"/>
    <m/>
    <m/>
    <n v="8"/>
    <n v="399"/>
    <m/>
    <x v="0"/>
  </r>
  <r>
    <d v="2004-04-21T00:00:00"/>
    <x v="0"/>
    <n v="1"/>
    <n v="1"/>
    <x v="27"/>
    <n v="157"/>
    <x v="0"/>
    <n v="85"/>
    <m/>
    <n v="4"/>
    <m/>
    <m/>
    <n v="8"/>
    <n v="399"/>
    <m/>
    <x v="0"/>
  </r>
  <r>
    <d v="2004-04-21T00:00:00"/>
    <x v="0"/>
    <n v="1"/>
    <n v="1"/>
    <x v="27"/>
    <n v="172"/>
    <x v="0"/>
    <n v="88"/>
    <m/>
    <n v="5"/>
    <m/>
    <m/>
    <n v="8"/>
    <n v="399"/>
    <m/>
    <x v="0"/>
  </r>
  <r>
    <d v="2004-04-21T00:00:00"/>
    <x v="0"/>
    <n v="1"/>
    <n v="1"/>
    <x v="27"/>
    <n v="177"/>
    <x v="0"/>
    <n v="90"/>
    <m/>
    <n v="5"/>
    <m/>
    <m/>
    <n v="8"/>
    <n v="399"/>
    <m/>
    <x v="0"/>
  </r>
  <r>
    <d v="2004-04-21T00:00:00"/>
    <x v="0"/>
    <n v="1"/>
    <n v="1"/>
    <x v="27"/>
    <n v="184"/>
    <x v="1"/>
    <n v="92"/>
    <m/>
    <n v="6"/>
    <m/>
    <m/>
    <n v="8"/>
    <n v="399"/>
    <m/>
    <x v="0"/>
  </r>
  <r>
    <d v="2004-04-21T00:00:00"/>
    <x v="0"/>
    <n v="1"/>
    <n v="1"/>
    <x v="27"/>
    <n v="186"/>
    <x v="1"/>
    <n v="93"/>
    <m/>
    <n v="6"/>
    <m/>
    <m/>
    <n v="8"/>
    <n v="399"/>
    <m/>
    <x v="0"/>
  </r>
  <r>
    <d v="2004-04-21T00:00:00"/>
    <x v="0"/>
    <n v="1"/>
    <n v="1"/>
    <x v="27"/>
    <n v="191"/>
    <x v="1"/>
    <n v="97"/>
    <m/>
    <n v="6"/>
    <m/>
    <m/>
    <n v="8"/>
    <n v="399"/>
    <m/>
    <x v="0"/>
  </r>
  <r>
    <d v="2004-04-21T00:00:00"/>
    <x v="0"/>
    <n v="1"/>
    <n v="1"/>
    <x v="27"/>
    <n v="192"/>
    <x v="1"/>
    <n v="100"/>
    <m/>
    <n v="8"/>
    <m/>
    <m/>
    <n v="8"/>
    <n v="399"/>
    <m/>
    <x v="0"/>
  </r>
  <r>
    <d v="2004-05-06T00:00:00"/>
    <x v="0"/>
    <n v="1"/>
    <n v="1"/>
    <x v="27"/>
    <n v="9"/>
    <x v="0"/>
    <n v="65"/>
    <m/>
    <n v="2"/>
    <m/>
    <m/>
    <n v="8"/>
    <n v="399"/>
    <m/>
    <x v="0"/>
  </r>
  <r>
    <d v="2004-05-06T00:00:00"/>
    <x v="0"/>
    <n v="1"/>
    <n v="1"/>
    <x v="27"/>
    <n v="10"/>
    <x v="0"/>
    <n v="65"/>
    <m/>
    <n v="2"/>
    <m/>
    <m/>
    <n v="8"/>
    <n v="399"/>
    <m/>
    <x v="0"/>
  </r>
  <r>
    <d v="2004-05-06T00:00:00"/>
    <x v="0"/>
    <n v="1"/>
    <n v="1"/>
    <x v="27"/>
    <n v="15"/>
    <x v="0"/>
    <n v="66"/>
    <m/>
    <n v="2"/>
    <m/>
    <m/>
    <n v="8"/>
    <n v="399"/>
    <m/>
    <x v="0"/>
  </r>
  <r>
    <d v="2004-05-06T00:00:00"/>
    <x v="0"/>
    <n v="1"/>
    <n v="1"/>
    <x v="27"/>
    <n v="82"/>
    <x v="0"/>
    <n v="76"/>
    <m/>
    <n v="3"/>
    <m/>
    <m/>
    <n v="8"/>
    <n v="399"/>
    <m/>
    <x v="0"/>
  </r>
  <r>
    <d v="2004-05-06T00:00:00"/>
    <x v="0"/>
    <n v="1"/>
    <n v="1"/>
    <x v="27"/>
    <n v="89"/>
    <x v="0"/>
    <n v="77"/>
    <m/>
    <n v="3"/>
    <m/>
    <m/>
    <n v="8"/>
    <n v="399"/>
    <m/>
    <x v="0"/>
  </r>
  <r>
    <d v="2004-05-06T00:00:00"/>
    <x v="0"/>
    <n v="1"/>
    <n v="1"/>
    <x v="27"/>
    <n v="90"/>
    <x v="0"/>
    <n v="77"/>
    <m/>
    <n v="4"/>
    <m/>
    <m/>
    <n v="8"/>
    <n v="399"/>
    <m/>
    <x v="0"/>
  </r>
  <r>
    <d v="2004-05-06T00:00:00"/>
    <x v="0"/>
    <n v="1"/>
    <n v="1"/>
    <x v="27"/>
    <n v="103"/>
    <x v="0"/>
    <n v="78"/>
    <m/>
    <n v="4"/>
    <m/>
    <m/>
    <n v="8"/>
    <n v="399"/>
    <m/>
    <x v="0"/>
  </r>
  <r>
    <d v="2004-05-06T00:00:00"/>
    <x v="0"/>
    <n v="1"/>
    <n v="1"/>
    <x v="27"/>
    <n v="104"/>
    <x v="0"/>
    <n v="78"/>
    <m/>
    <n v="3"/>
    <m/>
    <m/>
    <n v="8"/>
    <n v="399"/>
    <m/>
    <x v="0"/>
  </r>
  <r>
    <d v="2004-05-06T00:00:00"/>
    <x v="0"/>
    <n v="1"/>
    <n v="1"/>
    <x v="27"/>
    <n v="119"/>
    <x v="0"/>
    <n v="79"/>
    <m/>
    <n v="3"/>
    <m/>
    <m/>
    <n v="8"/>
    <n v="399"/>
    <m/>
    <x v="0"/>
  </r>
  <r>
    <d v="2004-05-06T00:00:00"/>
    <x v="0"/>
    <n v="1"/>
    <n v="1"/>
    <x v="27"/>
    <n v="125"/>
    <x v="0"/>
    <n v="80"/>
    <m/>
    <n v="4"/>
    <m/>
    <m/>
    <n v="8"/>
    <n v="399"/>
    <m/>
    <x v="0"/>
  </r>
  <r>
    <d v="2004-05-06T00:00:00"/>
    <x v="0"/>
    <n v="1"/>
    <n v="1"/>
    <x v="27"/>
    <n v="126"/>
    <x v="0"/>
    <n v="80"/>
    <m/>
    <n v="4"/>
    <m/>
    <m/>
    <n v="8"/>
    <n v="399"/>
    <m/>
    <x v="0"/>
  </r>
  <r>
    <d v="2004-05-06T00:00:00"/>
    <x v="0"/>
    <n v="1"/>
    <n v="1"/>
    <x v="27"/>
    <n v="134"/>
    <x v="0"/>
    <n v="81"/>
    <m/>
    <n v="4"/>
    <m/>
    <m/>
    <n v="8"/>
    <n v="399"/>
    <m/>
    <x v="0"/>
  </r>
  <r>
    <d v="2004-05-06T00:00:00"/>
    <x v="0"/>
    <n v="1"/>
    <n v="1"/>
    <x v="27"/>
    <n v="135"/>
    <x v="0"/>
    <n v="81"/>
    <m/>
    <n v="4"/>
    <m/>
    <m/>
    <n v="8"/>
    <n v="399"/>
    <m/>
    <x v="0"/>
  </r>
  <r>
    <d v="2004-05-06T00:00:00"/>
    <x v="0"/>
    <n v="1"/>
    <n v="1"/>
    <x v="27"/>
    <n v="145"/>
    <x v="0"/>
    <n v="82"/>
    <m/>
    <n v="5"/>
    <m/>
    <m/>
    <n v="8"/>
    <n v="399"/>
    <m/>
    <x v="0"/>
  </r>
  <r>
    <d v="2004-05-06T00:00:00"/>
    <x v="0"/>
    <n v="1"/>
    <n v="1"/>
    <x v="27"/>
    <n v="146"/>
    <x v="0"/>
    <n v="82"/>
    <m/>
    <n v="5"/>
    <m/>
    <m/>
    <n v="8"/>
    <n v="399"/>
    <m/>
    <x v="0"/>
  </r>
  <r>
    <d v="2004-05-06T00:00:00"/>
    <x v="0"/>
    <n v="1"/>
    <n v="1"/>
    <x v="27"/>
    <n v="148"/>
    <x v="0"/>
    <n v="83"/>
    <m/>
    <n v="5"/>
    <m/>
    <m/>
    <n v="8"/>
    <n v="399"/>
    <m/>
    <x v="0"/>
  </r>
  <r>
    <d v="2004-05-06T00:00:00"/>
    <x v="0"/>
    <n v="1"/>
    <n v="1"/>
    <x v="27"/>
    <n v="154"/>
    <x v="0"/>
    <n v="84"/>
    <m/>
    <n v="5"/>
    <m/>
    <m/>
    <n v="8"/>
    <n v="399"/>
    <m/>
    <x v="0"/>
  </r>
  <r>
    <d v="2004-05-06T00:00:00"/>
    <x v="0"/>
    <n v="1"/>
    <n v="1"/>
    <x v="27"/>
    <n v="158"/>
    <x v="0"/>
    <n v="85"/>
    <m/>
    <n v="5"/>
    <m/>
    <m/>
    <n v="8"/>
    <n v="399"/>
    <m/>
    <x v="0"/>
  </r>
  <r>
    <d v="2004-05-06T00:00:00"/>
    <x v="0"/>
    <n v="1"/>
    <n v="1"/>
    <x v="27"/>
    <n v="165"/>
    <x v="0"/>
    <n v="86"/>
    <m/>
    <n v="5"/>
    <m/>
    <m/>
    <n v="8"/>
    <n v="399"/>
    <m/>
    <x v="0"/>
  </r>
  <r>
    <d v="2004-05-06T00:00:00"/>
    <x v="0"/>
    <n v="1"/>
    <n v="1"/>
    <x v="27"/>
    <n v="168"/>
    <x v="0"/>
    <n v="87"/>
    <m/>
    <n v="5"/>
    <m/>
    <m/>
    <n v="8"/>
    <n v="399"/>
    <m/>
    <x v="0"/>
  </r>
  <r>
    <d v="2004-05-06T00:00:00"/>
    <x v="0"/>
    <n v="1"/>
    <n v="1"/>
    <x v="27"/>
    <n v="181"/>
    <x v="1"/>
    <n v="91"/>
    <m/>
    <n v="6"/>
    <m/>
    <m/>
    <n v="8"/>
    <n v="399"/>
    <m/>
    <x v="0"/>
  </r>
  <r>
    <d v="2004-05-06T00:00:00"/>
    <x v="0"/>
    <n v="1"/>
    <n v="1"/>
    <x v="27"/>
    <n v="189"/>
    <x v="1"/>
    <n v="94"/>
    <m/>
    <n v="6"/>
    <m/>
    <m/>
    <n v="8"/>
    <n v="399"/>
    <m/>
    <x v="0"/>
  </r>
  <r>
    <d v="2004-05-08T00:00:00"/>
    <x v="0"/>
    <n v="1"/>
    <n v="1"/>
    <x v="27"/>
    <n v="2"/>
    <x v="0"/>
    <n v="60"/>
    <m/>
    <n v="2"/>
    <m/>
    <m/>
    <n v="8"/>
    <n v="399"/>
    <m/>
    <x v="0"/>
  </r>
  <r>
    <d v="2004-05-08T00:00:00"/>
    <x v="0"/>
    <n v="1"/>
    <n v="1"/>
    <x v="27"/>
    <n v="11"/>
    <x v="0"/>
    <n v="65"/>
    <m/>
    <n v="2"/>
    <m/>
    <m/>
    <n v="8"/>
    <n v="399"/>
    <m/>
    <x v="0"/>
  </r>
  <r>
    <d v="2004-05-08T00:00:00"/>
    <x v="0"/>
    <n v="1"/>
    <n v="1"/>
    <x v="27"/>
    <n v="25"/>
    <x v="0"/>
    <n v="70"/>
    <m/>
    <n v="3"/>
    <m/>
    <m/>
    <n v="8"/>
    <n v="399"/>
    <m/>
    <x v="0"/>
  </r>
  <r>
    <d v="2004-05-08T00:00:00"/>
    <x v="0"/>
    <n v="1"/>
    <n v="1"/>
    <x v="27"/>
    <n v="26"/>
    <x v="0"/>
    <n v="70"/>
    <m/>
    <n v="3"/>
    <m/>
    <m/>
    <n v="8"/>
    <n v="399"/>
    <m/>
    <x v="0"/>
  </r>
  <r>
    <d v="2004-05-08T00:00:00"/>
    <x v="0"/>
    <n v="1"/>
    <n v="1"/>
    <x v="27"/>
    <n v="27"/>
    <x v="0"/>
    <n v="70"/>
    <m/>
    <n v="3"/>
    <m/>
    <m/>
    <n v="8"/>
    <n v="399"/>
    <m/>
    <x v="0"/>
  </r>
  <r>
    <d v="2004-05-08T00:00:00"/>
    <x v="0"/>
    <n v="1"/>
    <n v="1"/>
    <x v="27"/>
    <n v="39"/>
    <x v="0"/>
    <n v="72"/>
    <m/>
    <n v="3"/>
    <m/>
    <m/>
    <n v="8"/>
    <n v="399"/>
    <m/>
    <x v="0"/>
  </r>
  <r>
    <d v="2004-05-08T00:00:00"/>
    <x v="0"/>
    <n v="1"/>
    <n v="1"/>
    <x v="27"/>
    <n v="40"/>
    <x v="0"/>
    <n v="72"/>
    <m/>
    <n v="3"/>
    <m/>
    <m/>
    <n v="8"/>
    <n v="399"/>
    <m/>
    <x v="0"/>
  </r>
  <r>
    <d v="2004-05-08T00:00:00"/>
    <x v="0"/>
    <n v="1"/>
    <n v="1"/>
    <x v="27"/>
    <n v="46"/>
    <x v="0"/>
    <n v="73"/>
    <m/>
    <n v="2"/>
    <m/>
    <m/>
    <n v="8"/>
    <n v="399"/>
    <m/>
    <x v="0"/>
  </r>
  <r>
    <d v="2004-05-08T00:00:00"/>
    <x v="0"/>
    <n v="1"/>
    <n v="1"/>
    <x v="27"/>
    <n v="47"/>
    <x v="0"/>
    <n v="73"/>
    <m/>
    <n v="3"/>
    <m/>
    <m/>
    <n v="8"/>
    <n v="399"/>
    <m/>
    <x v="0"/>
  </r>
  <r>
    <d v="2004-05-08T00:00:00"/>
    <x v="0"/>
    <n v="1"/>
    <n v="1"/>
    <x v="27"/>
    <n v="52"/>
    <x v="0"/>
    <n v="74"/>
    <m/>
    <n v="3"/>
    <m/>
    <m/>
    <n v="8"/>
    <n v="399"/>
    <m/>
    <x v="0"/>
  </r>
  <r>
    <d v="2004-05-08T00:00:00"/>
    <x v="0"/>
    <n v="1"/>
    <n v="1"/>
    <x v="27"/>
    <n v="53"/>
    <x v="0"/>
    <n v="74"/>
    <m/>
    <n v="3"/>
    <m/>
    <m/>
    <n v="8"/>
    <n v="399"/>
    <m/>
    <x v="0"/>
  </r>
  <r>
    <d v="2004-05-08T00:00:00"/>
    <x v="0"/>
    <n v="1"/>
    <n v="1"/>
    <x v="27"/>
    <n v="54"/>
    <x v="0"/>
    <n v="74"/>
    <m/>
    <n v="3"/>
    <m/>
    <m/>
    <n v="8"/>
    <n v="399"/>
    <m/>
    <x v="0"/>
  </r>
  <r>
    <d v="2004-05-08T00:00:00"/>
    <x v="0"/>
    <n v="1"/>
    <n v="1"/>
    <x v="27"/>
    <n v="55"/>
    <x v="0"/>
    <n v="74"/>
    <m/>
    <n v="4"/>
    <m/>
    <m/>
    <n v="8"/>
    <n v="399"/>
    <m/>
    <x v="0"/>
  </r>
  <r>
    <d v="2004-05-08T00:00:00"/>
    <x v="0"/>
    <n v="1"/>
    <n v="1"/>
    <x v="27"/>
    <n v="67"/>
    <x v="0"/>
    <n v="75"/>
    <m/>
    <n v="3"/>
    <m/>
    <m/>
    <n v="8"/>
    <n v="399"/>
    <m/>
    <x v="0"/>
  </r>
  <r>
    <d v="2004-05-08T00:00:00"/>
    <x v="0"/>
    <n v="1"/>
    <n v="1"/>
    <x v="27"/>
    <n v="68"/>
    <x v="0"/>
    <n v="75"/>
    <m/>
    <n v="3"/>
    <m/>
    <m/>
    <n v="8"/>
    <n v="399"/>
    <m/>
    <x v="0"/>
  </r>
  <r>
    <d v="2004-05-08T00:00:00"/>
    <x v="0"/>
    <n v="1"/>
    <n v="1"/>
    <x v="27"/>
    <n v="69"/>
    <x v="0"/>
    <n v="75"/>
    <m/>
    <n v="3"/>
    <m/>
    <m/>
    <n v="8"/>
    <n v="399"/>
    <m/>
    <x v="0"/>
  </r>
  <r>
    <d v="2004-05-08T00:00:00"/>
    <x v="0"/>
    <n v="1"/>
    <n v="1"/>
    <x v="27"/>
    <n v="70"/>
    <x v="0"/>
    <n v="75"/>
    <m/>
    <n v="3"/>
    <m/>
    <m/>
    <n v="8"/>
    <n v="399"/>
    <m/>
    <x v="0"/>
  </r>
  <r>
    <d v="2004-05-08T00:00:00"/>
    <x v="0"/>
    <n v="1"/>
    <n v="1"/>
    <x v="27"/>
    <n v="71"/>
    <x v="0"/>
    <n v="75"/>
    <m/>
    <n v="3"/>
    <m/>
    <m/>
    <n v="8"/>
    <n v="399"/>
    <m/>
    <x v="0"/>
  </r>
  <r>
    <d v="2004-05-08T00:00:00"/>
    <x v="0"/>
    <n v="1"/>
    <n v="1"/>
    <x v="27"/>
    <n v="91"/>
    <x v="0"/>
    <n v="77"/>
    <m/>
    <n v="3"/>
    <m/>
    <m/>
    <n v="8"/>
    <n v="399"/>
    <m/>
    <x v="0"/>
  </r>
  <r>
    <d v="2004-05-08T00:00:00"/>
    <x v="0"/>
    <n v="1"/>
    <n v="1"/>
    <x v="27"/>
    <n v="105"/>
    <x v="0"/>
    <n v="78"/>
    <m/>
    <n v="3"/>
    <m/>
    <m/>
    <n v="8"/>
    <n v="399"/>
    <m/>
    <x v="0"/>
  </r>
  <r>
    <d v="2004-05-08T00:00:00"/>
    <x v="0"/>
    <n v="1"/>
    <n v="1"/>
    <x v="27"/>
    <n v="106"/>
    <x v="0"/>
    <n v="78"/>
    <m/>
    <n v="4"/>
    <m/>
    <m/>
    <n v="8"/>
    <n v="399"/>
    <m/>
    <x v="0"/>
  </r>
  <r>
    <d v="2004-05-08T00:00:00"/>
    <x v="0"/>
    <n v="1"/>
    <n v="1"/>
    <x v="27"/>
    <n v="147"/>
    <x v="0"/>
    <n v="82"/>
    <m/>
    <n v="5"/>
    <m/>
    <m/>
    <n v="8"/>
    <n v="399"/>
    <m/>
    <x v="0"/>
  </r>
  <r>
    <d v="2004-05-08T00:00:00"/>
    <x v="0"/>
    <n v="1"/>
    <n v="1"/>
    <x v="27"/>
    <n v="159"/>
    <x v="0"/>
    <n v="85"/>
    <m/>
    <n v="5"/>
    <m/>
    <m/>
    <n v="8"/>
    <n v="399"/>
    <m/>
    <x v="0"/>
  </r>
  <r>
    <d v="2004-05-08T00:00:00"/>
    <x v="0"/>
    <n v="1"/>
    <n v="1"/>
    <x v="27"/>
    <n v="169"/>
    <x v="0"/>
    <n v="87"/>
    <m/>
    <n v="5"/>
    <m/>
    <m/>
    <n v="8"/>
    <n v="399"/>
    <m/>
    <x v="0"/>
  </r>
  <r>
    <d v="2004-05-08T00:00:00"/>
    <x v="0"/>
    <n v="1"/>
    <n v="1"/>
    <x v="27"/>
    <n v="178"/>
    <x v="1"/>
    <n v="90"/>
    <m/>
    <n v="7"/>
    <m/>
    <m/>
    <n v="8"/>
    <n v="399"/>
    <m/>
    <x v="0"/>
  </r>
  <r>
    <d v="2004-05-09T00:00:00"/>
    <x v="0"/>
    <n v="1"/>
    <n v="1"/>
    <x v="27"/>
    <n v="1"/>
    <x v="0"/>
    <n v="57"/>
    <m/>
    <n v="1"/>
    <m/>
    <m/>
    <n v="8"/>
    <n v="399"/>
    <m/>
    <x v="0"/>
  </r>
  <r>
    <d v="2004-05-09T00:00:00"/>
    <x v="0"/>
    <n v="1"/>
    <n v="1"/>
    <x v="27"/>
    <n v="4"/>
    <x v="0"/>
    <n v="63"/>
    <m/>
    <n v="2"/>
    <m/>
    <m/>
    <n v="8"/>
    <n v="399"/>
    <m/>
    <x v="0"/>
  </r>
  <r>
    <d v="2004-05-09T00:00:00"/>
    <x v="0"/>
    <n v="1"/>
    <n v="1"/>
    <x v="27"/>
    <n v="12"/>
    <x v="0"/>
    <n v="65"/>
    <m/>
    <n v="2"/>
    <m/>
    <m/>
    <n v="8"/>
    <n v="399"/>
    <m/>
    <x v="0"/>
  </r>
  <r>
    <d v="2004-05-09T00:00:00"/>
    <x v="0"/>
    <n v="1"/>
    <n v="1"/>
    <x v="27"/>
    <n v="13"/>
    <x v="0"/>
    <n v="65"/>
    <m/>
    <n v="2"/>
    <m/>
    <m/>
    <n v="8"/>
    <n v="399"/>
    <m/>
    <x v="0"/>
  </r>
  <r>
    <d v="2004-05-09T00:00:00"/>
    <x v="0"/>
    <n v="1"/>
    <n v="1"/>
    <x v="27"/>
    <n v="21"/>
    <x v="0"/>
    <n v="68"/>
    <m/>
    <n v="2"/>
    <m/>
    <m/>
    <n v="8"/>
    <n v="399"/>
    <m/>
    <x v="0"/>
  </r>
  <r>
    <d v="2004-05-09T00:00:00"/>
    <x v="0"/>
    <n v="1"/>
    <n v="1"/>
    <x v="27"/>
    <n v="28"/>
    <x v="0"/>
    <n v="70"/>
    <m/>
    <n v="2"/>
    <m/>
    <m/>
    <n v="8"/>
    <n v="399"/>
    <m/>
    <x v="0"/>
  </r>
  <r>
    <d v="2004-05-09T00:00:00"/>
    <x v="0"/>
    <n v="1"/>
    <n v="1"/>
    <x v="27"/>
    <n v="41"/>
    <x v="0"/>
    <n v="72"/>
    <m/>
    <n v="3"/>
    <m/>
    <m/>
    <n v="8"/>
    <n v="399"/>
    <m/>
    <x v="0"/>
  </r>
  <r>
    <d v="2004-05-09T00:00:00"/>
    <x v="0"/>
    <n v="1"/>
    <n v="1"/>
    <x v="27"/>
    <n v="42"/>
    <x v="0"/>
    <n v="72"/>
    <m/>
    <n v="3"/>
    <m/>
    <m/>
    <n v="8"/>
    <n v="399"/>
    <m/>
    <x v="0"/>
  </r>
  <r>
    <d v="2004-05-09T00:00:00"/>
    <x v="0"/>
    <n v="1"/>
    <n v="1"/>
    <x v="27"/>
    <n v="48"/>
    <x v="0"/>
    <n v="73"/>
    <m/>
    <n v="3"/>
    <m/>
    <m/>
    <n v="8"/>
    <n v="399"/>
    <m/>
    <x v="0"/>
  </r>
  <r>
    <d v="2004-05-09T00:00:00"/>
    <x v="0"/>
    <n v="1"/>
    <n v="1"/>
    <x v="27"/>
    <n v="56"/>
    <x v="0"/>
    <n v="74"/>
    <m/>
    <n v="3"/>
    <m/>
    <m/>
    <n v="8"/>
    <n v="399"/>
    <m/>
    <x v="0"/>
  </r>
  <r>
    <d v="2004-05-09T00:00:00"/>
    <x v="0"/>
    <n v="1"/>
    <n v="1"/>
    <x v="27"/>
    <n v="57"/>
    <x v="0"/>
    <n v="74"/>
    <m/>
    <n v="3"/>
    <m/>
    <m/>
    <n v="8"/>
    <n v="399"/>
    <m/>
    <x v="0"/>
  </r>
  <r>
    <d v="2004-05-09T00:00:00"/>
    <x v="0"/>
    <n v="1"/>
    <n v="1"/>
    <x v="27"/>
    <n v="58"/>
    <x v="0"/>
    <n v="74"/>
    <m/>
    <n v="3"/>
    <m/>
    <m/>
    <n v="8"/>
    <n v="399"/>
    <m/>
    <x v="0"/>
  </r>
  <r>
    <d v="2004-05-09T00:00:00"/>
    <x v="0"/>
    <n v="1"/>
    <n v="1"/>
    <x v="27"/>
    <n v="59"/>
    <x v="0"/>
    <n v="74"/>
    <m/>
    <n v="3"/>
    <m/>
    <m/>
    <n v="8"/>
    <n v="399"/>
    <m/>
    <x v="0"/>
  </r>
  <r>
    <d v="2004-05-09T00:00:00"/>
    <x v="0"/>
    <n v="1"/>
    <n v="1"/>
    <x v="27"/>
    <n v="72"/>
    <x v="0"/>
    <n v="75"/>
    <m/>
    <n v="3"/>
    <m/>
    <m/>
    <n v="8"/>
    <n v="399"/>
    <m/>
    <x v="0"/>
  </r>
  <r>
    <d v="2004-05-09T00:00:00"/>
    <x v="0"/>
    <n v="1"/>
    <n v="1"/>
    <x v="27"/>
    <n v="73"/>
    <x v="0"/>
    <n v="75"/>
    <m/>
    <n v="3"/>
    <m/>
    <m/>
    <n v="8"/>
    <n v="399"/>
    <m/>
    <x v="0"/>
  </r>
  <r>
    <d v="2004-05-09T00:00:00"/>
    <x v="0"/>
    <n v="1"/>
    <n v="1"/>
    <x v="27"/>
    <n v="74"/>
    <x v="0"/>
    <n v="75"/>
    <m/>
    <n v="3"/>
    <m/>
    <m/>
    <n v="8"/>
    <n v="399"/>
    <m/>
    <x v="0"/>
  </r>
  <r>
    <d v="2004-05-09T00:00:00"/>
    <x v="0"/>
    <n v="1"/>
    <n v="1"/>
    <x v="27"/>
    <n v="75"/>
    <x v="0"/>
    <n v="75"/>
    <m/>
    <n v="3"/>
    <m/>
    <m/>
    <n v="8"/>
    <n v="399"/>
    <m/>
    <x v="0"/>
  </r>
  <r>
    <d v="2004-05-09T00:00:00"/>
    <x v="0"/>
    <n v="1"/>
    <n v="1"/>
    <x v="27"/>
    <n v="83"/>
    <x v="0"/>
    <n v="76"/>
    <m/>
    <n v="3"/>
    <m/>
    <m/>
    <n v="8"/>
    <n v="399"/>
    <m/>
    <x v="0"/>
  </r>
  <r>
    <d v="2004-05-09T00:00:00"/>
    <x v="0"/>
    <n v="1"/>
    <n v="1"/>
    <x v="27"/>
    <n v="84"/>
    <x v="0"/>
    <n v="76"/>
    <m/>
    <n v="3"/>
    <m/>
    <m/>
    <n v="8"/>
    <n v="399"/>
    <m/>
    <x v="0"/>
  </r>
  <r>
    <d v="2004-05-09T00:00:00"/>
    <x v="0"/>
    <n v="1"/>
    <n v="1"/>
    <x v="27"/>
    <n v="92"/>
    <x v="0"/>
    <n v="77"/>
    <m/>
    <n v="3"/>
    <m/>
    <m/>
    <n v="8"/>
    <n v="399"/>
    <m/>
    <x v="0"/>
  </r>
  <r>
    <d v="2004-05-09T00:00:00"/>
    <x v="0"/>
    <n v="1"/>
    <n v="1"/>
    <x v="27"/>
    <n v="93"/>
    <x v="0"/>
    <n v="77"/>
    <m/>
    <n v="4"/>
    <m/>
    <m/>
    <n v="8"/>
    <n v="399"/>
    <m/>
    <x v="0"/>
  </r>
  <r>
    <d v="2004-05-09T00:00:00"/>
    <x v="0"/>
    <n v="1"/>
    <n v="1"/>
    <x v="27"/>
    <n v="107"/>
    <x v="0"/>
    <n v="78"/>
    <m/>
    <n v="3"/>
    <m/>
    <m/>
    <n v="8"/>
    <n v="399"/>
    <m/>
    <x v="0"/>
  </r>
  <r>
    <d v="2004-05-09T00:00:00"/>
    <x v="0"/>
    <n v="1"/>
    <n v="1"/>
    <x v="27"/>
    <n v="108"/>
    <x v="0"/>
    <n v="78"/>
    <m/>
    <n v="4"/>
    <m/>
    <m/>
    <n v="8"/>
    <n v="399"/>
    <m/>
    <x v="0"/>
  </r>
  <r>
    <d v="2004-05-09T00:00:00"/>
    <x v="0"/>
    <n v="1"/>
    <n v="1"/>
    <x v="27"/>
    <n v="109"/>
    <x v="0"/>
    <n v="78"/>
    <m/>
    <n v="4"/>
    <m/>
    <m/>
    <n v="8"/>
    <n v="399"/>
    <m/>
    <x v="0"/>
  </r>
  <r>
    <d v="2004-05-09T00:00:00"/>
    <x v="0"/>
    <n v="1"/>
    <n v="1"/>
    <x v="27"/>
    <n v="155"/>
    <x v="0"/>
    <n v="84"/>
    <m/>
    <n v="4"/>
    <m/>
    <m/>
    <n v="8"/>
    <n v="399"/>
    <m/>
    <x v="0"/>
  </r>
  <r>
    <d v="2004-05-10T00:00:00"/>
    <x v="0"/>
    <n v="1"/>
    <n v="1"/>
    <x v="27"/>
    <n v="6"/>
    <x v="0"/>
    <n v="64"/>
    <m/>
    <n v="2"/>
    <m/>
    <m/>
    <n v="8"/>
    <n v="399"/>
    <m/>
    <x v="0"/>
  </r>
  <r>
    <d v="2004-05-10T00:00:00"/>
    <x v="0"/>
    <n v="1"/>
    <n v="1"/>
    <x v="27"/>
    <n v="7"/>
    <x v="0"/>
    <n v="64"/>
    <m/>
    <n v="2"/>
    <m/>
    <m/>
    <n v="8"/>
    <n v="399"/>
    <m/>
    <x v="0"/>
  </r>
  <r>
    <d v="2004-05-10T00:00:00"/>
    <x v="0"/>
    <n v="1"/>
    <n v="1"/>
    <x v="27"/>
    <n v="22"/>
    <x v="0"/>
    <n v="68"/>
    <m/>
    <n v="2"/>
    <m/>
    <m/>
    <n v="8"/>
    <n v="399"/>
    <m/>
    <x v="0"/>
  </r>
  <r>
    <d v="2004-05-10T00:00:00"/>
    <x v="0"/>
    <n v="1"/>
    <n v="1"/>
    <x v="27"/>
    <n v="29"/>
    <x v="0"/>
    <n v="70"/>
    <m/>
    <n v="3"/>
    <m/>
    <m/>
    <n v="8"/>
    <n v="399"/>
    <m/>
    <x v="0"/>
  </r>
  <r>
    <d v="2004-05-10T00:00:00"/>
    <x v="0"/>
    <n v="1"/>
    <n v="1"/>
    <x v="27"/>
    <n v="30"/>
    <x v="0"/>
    <n v="70"/>
    <m/>
    <n v="3"/>
    <m/>
    <m/>
    <n v="8"/>
    <n v="399"/>
    <m/>
    <x v="0"/>
  </r>
  <r>
    <d v="2004-05-10T00:00:00"/>
    <x v="0"/>
    <n v="1"/>
    <n v="1"/>
    <x v="27"/>
    <n v="31"/>
    <x v="0"/>
    <n v="70"/>
    <m/>
    <n v="3"/>
    <m/>
    <m/>
    <n v="8"/>
    <n v="399"/>
    <m/>
    <x v="0"/>
  </r>
  <r>
    <d v="2004-05-10T00:00:00"/>
    <x v="0"/>
    <n v="1"/>
    <n v="1"/>
    <x v="27"/>
    <n v="43"/>
    <x v="0"/>
    <n v="72"/>
    <m/>
    <n v="3"/>
    <m/>
    <m/>
    <n v="8"/>
    <n v="399"/>
    <m/>
    <x v="0"/>
  </r>
  <r>
    <d v="2004-05-10T00:00:00"/>
    <x v="0"/>
    <n v="1"/>
    <n v="1"/>
    <x v="27"/>
    <n v="44"/>
    <x v="0"/>
    <n v="72"/>
    <m/>
    <n v="2"/>
    <m/>
    <m/>
    <n v="8"/>
    <n v="399"/>
    <m/>
    <x v="0"/>
  </r>
  <r>
    <d v="2004-05-10T00:00:00"/>
    <x v="0"/>
    <n v="1"/>
    <n v="1"/>
    <x v="27"/>
    <n v="49"/>
    <x v="0"/>
    <n v="73"/>
    <m/>
    <n v="3"/>
    <m/>
    <m/>
    <n v="8"/>
    <n v="399"/>
    <m/>
    <x v="0"/>
  </r>
  <r>
    <d v="2004-05-10T00:00:00"/>
    <x v="0"/>
    <n v="1"/>
    <n v="1"/>
    <x v="27"/>
    <n v="60"/>
    <x v="0"/>
    <n v="74"/>
    <m/>
    <n v="3"/>
    <m/>
    <m/>
    <n v="8"/>
    <n v="399"/>
    <m/>
    <x v="0"/>
  </r>
  <r>
    <d v="2004-05-10T00:00:00"/>
    <x v="0"/>
    <n v="1"/>
    <n v="1"/>
    <x v="27"/>
    <n v="61"/>
    <x v="0"/>
    <n v="74"/>
    <m/>
    <n v="3"/>
    <m/>
    <m/>
    <n v="8"/>
    <n v="399"/>
    <m/>
    <x v="0"/>
  </r>
  <r>
    <d v="2004-05-10T00:00:00"/>
    <x v="0"/>
    <n v="1"/>
    <n v="1"/>
    <x v="27"/>
    <n v="76"/>
    <x v="0"/>
    <n v="75"/>
    <m/>
    <n v="3"/>
    <m/>
    <m/>
    <n v="8"/>
    <n v="399"/>
    <m/>
    <x v="0"/>
  </r>
  <r>
    <d v="2004-05-10T00:00:00"/>
    <x v="0"/>
    <n v="1"/>
    <n v="1"/>
    <x v="27"/>
    <n v="77"/>
    <x v="0"/>
    <n v="75"/>
    <m/>
    <n v="3"/>
    <m/>
    <m/>
    <n v="8"/>
    <n v="399"/>
    <m/>
    <x v="0"/>
  </r>
  <r>
    <d v="2004-05-10T00:00:00"/>
    <x v="0"/>
    <n v="1"/>
    <n v="1"/>
    <x v="27"/>
    <n v="78"/>
    <x v="0"/>
    <n v="75"/>
    <m/>
    <n v="3"/>
    <m/>
    <m/>
    <n v="8"/>
    <n v="399"/>
    <m/>
    <x v="0"/>
  </r>
  <r>
    <d v="2004-05-10T00:00:00"/>
    <x v="0"/>
    <n v="1"/>
    <n v="1"/>
    <x v="27"/>
    <n v="85"/>
    <x v="0"/>
    <n v="76"/>
    <m/>
    <n v="3"/>
    <m/>
    <m/>
    <n v="8"/>
    <n v="399"/>
    <m/>
    <x v="0"/>
  </r>
  <r>
    <d v="2004-05-10T00:00:00"/>
    <x v="0"/>
    <n v="1"/>
    <n v="1"/>
    <x v="27"/>
    <n v="86"/>
    <x v="0"/>
    <n v="76"/>
    <m/>
    <n v="3"/>
    <m/>
    <m/>
    <n v="8"/>
    <n v="399"/>
    <m/>
    <x v="0"/>
  </r>
  <r>
    <d v="2004-05-10T00:00:00"/>
    <x v="0"/>
    <n v="1"/>
    <n v="1"/>
    <x v="27"/>
    <n v="94"/>
    <x v="0"/>
    <n v="77"/>
    <m/>
    <n v="3"/>
    <m/>
    <m/>
    <n v="8"/>
    <n v="399"/>
    <m/>
    <x v="0"/>
  </r>
  <r>
    <d v="2004-05-10T00:00:00"/>
    <x v="0"/>
    <n v="1"/>
    <n v="1"/>
    <x v="27"/>
    <n v="95"/>
    <x v="0"/>
    <n v="77"/>
    <m/>
    <n v="3"/>
    <m/>
    <m/>
    <n v="8"/>
    <n v="399"/>
    <m/>
    <x v="0"/>
  </r>
  <r>
    <d v="2004-05-10T00:00:00"/>
    <x v="0"/>
    <n v="1"/>
    <n v="1"/>
    <x v="27"/>
    <n v="110"/>
    <x v="0"/>
    <n v="78"/>
    <m/>
    <n v="4"/>
    <m/>
    <m/>
    <n v="8"/>
    <n v="399"/>
    <m/>
    <x v="0"/>
  </r>
  <r>
    <d v="2004-05-10T00:00:00"/>
    <x v="0"/>
    <n v="1"/>
    <n v="1"/>
    <x v="27"/>
    <n v="111"/>
    <x v="0"/>
    <n v="78"/>
    <m/>
    <n v="4"/>
    <m/>
    <m/>
    <n v="8"/>
    <n v="399"/>
    <m/>
    <x v="0"/>
  </r>
  <r>
    <d v="2004-05-10T00:00:00"/>
    <x v="0"/>
    <n v="1"/>
    <n v="1"/>
    <x v="27"/>
    <n v="120"/>
    <x v="0"/>
    <n v="79"/>
    <m/>
    <n v="5"/>
    <m/>
    <m/>
    <n v="8"/>
    <n v="399"/>
    <m/>
    <x v="0"/>
  </r>
  <r>
    <d v="2004-05-10T00:00:00"/>
    <x v="0"/>
    <n v="1"/>
    <n v="1"/>
    <x v="27"/>
    <n v="127"/>
    <x v="0"/>
    <n v="80"/>
    <m/>
    <n v="5"/>
    <m/>
    <m/>
    <n v="8"/>
    <n v="399"/>
    <m/>
    <x v="0"/>
  </r>
  <r>
    <d v="2004-05-19T00:00:00"/>
    <x v="0"/>
    <n v="1"/>
    <n v="1"/>
    <x v="27"/>
    <n v="62"/>
    <x v="0"/>
    <n v="74"/>
    <m/>
    <n v="4"/>
    <m/>
    <m/>
    <n v="8"/>
    <n v="399"/>
    <m/>
    <x v="0"/>
  </r>
  <r>
    <d v="2004-05-19T00:00:00"/>
    <x v="0"/>
    <n v="1"/>
    <n v="1"/>
    <x v="27"/>
    <n v="87"/>
    <x v="0"/>
    <n v="76"/>
    <m/>
    <n v="3"/>
    <m/>
    <m/>
    <n v="8"/>
    <n v="399"/>
    <m/>
    <x v="0"/>
  </r>
  <r>
    <d v="2004-05-19T00:00:00"/>
    <x v="0"/>
    <n v="1"/>
    <n v="1"/>
    <x v="27"/>
    <n v="96"/>
    <x v="0"/>
    <n v="77"/>
    <m/>
    <n v="3"/>
    <m/>
    <m/>
    <n v="8"/>
    <n v="399"/>
    <m/>
    <x v="0"/>
  </r>
  <r>
    <d v="2004-05-19T00:00:00"/>
    <x v="0"/>
    <n v="1"/>
    <n v="1"/>
    <x v="27"/>
    <n v="136"/>
    <x v="0"/>
    <n v="81"/>
    <m/>
    <n v="4"/>
    <m/>
    <m/>
    <n v="8"/>
    <n v="399"/>
    <m/>
    <x v="0"/>
  </r>
  <r>
    <d v="2004-05-19T00:00:00"/>
    <x v="0"/>
    <n v="1"/>
    <n v="1"/>
    <x v="27"/>
    <n v="149"/>
    <x v="0"/>
    <n v="83"/>
    <m/>
    <n v="5"/>
    <m/>
    <m/>
    <n v="8"/>
    <n v="399"/>
    <m/>
    <x v="0"/>
  </r>
  <r>
    <d v="2004-05-19T00:00:00"/>
    <x v="0"/>
    <n v="1"/>
    <n v="1"/>
    <x v="27"/>
    <n v="166"/>
    <x v="0"/>
    <n v="86"/>
    <m/>
    <n v="5"/>
    <m/>
    <m/>
    <n v="8"/>
    <n v="399"/>
    <m/>
    <x v="0"/>
  </r>
  <r>
    <d v="2004-05-19T00:00:00"/>
    <x v="0"/>
    <n v="1"/>
    <n v="1"/>
    <x v="27"/>
    <n v="170"/>
    <x v="0"/>
    <n v="87"/>
    <m/>
    <n v="5"/>
    <m/>
    <m/>
    <n v="8"/>
    <n v="399"/>
    <m/>
    <x v="0"/>
  </r>
  <r>
    <d v="2004-05-19T00:00:00"/>
    <x v="0"/>
    <n v="1"/>
    <n v="1"/>
    <x v="27"/>
    <n v="173"/>
    <x v="1"/>
    <n v="88"/>
    <m/>
    <n v="6"/>
    <m/>
    <m/>
    <n v="8"/>
    <n v="399"/>
    <m/>
    <x v="0"/>
  </r>
  <r>
    <d v="2004-05-19T00:00:00"/>
    <x v="0"/>
    <n v="1"/>
    <n v="1"/>
    <x v="27"/>
    <n v="174"/>
    <x v="0"/>
    <n v="88"/>
    <m/>
    <n v="5"/>
    <m/>
    <m/>
    <n v="8"/>
    <n v="399"/>
    <m/>
    <x v="0"/>
  </r>
  <r>
    <d v="2004-05-19T00:00:00"/>
    <x v="0"/>
    <n v="1"/>
    <n v="1"/>
    <x v="27"/>
    <n v="175"/>
    <x v="0"/>
    <n v="88"/>
    <m/>
    <n v="5"/>
    <m/>
    <m/>
    <n v="8"/>
    <n v="399"/>
    <m/>
    <x v="0"/>
  </r>
  <r>
    <d v="2004-05-19T00:00:00"/>
    <x v="0"/>
    <n v="1"/>
    <n v="1"/>
    <x v="27"/>
    <n v="179"/>
    <x v="0"/>
    <n v="90"/>
    <m/>
    <n v="5"/>
    <m/>
    <m/>
    <n v="8"/>
    <n v="399"/>
    <m/>
    <x v="0"/>
  </r>
  <r>
    <d v="2004-05-19T00:00:00"/>
    <x v="0"/>
    <n v="1"/>
    <n v="1"/>
    <x v="27"/>
    <n v="180"/>
    <x v="0"/>
    <n v="90"/>
    <m/>
    <n v="5"/>
    <m/>
    <m/>
    <n v="8"/>
    <n v="399"/>
    <m/>
    <x v="0"/>
  </r>
  <r>
    <d v="2004-05-19T00:00:00"/>
    <x v="0"/>
    <n v="1"/>
    <n v="1"/>
    <x v="27"/>
    <n v="182"/>
    <x v="1"/>
    <n v="91"/>
    <m/>
    <n v="6"/>
    <m/>
    <m/>
    <n v="8"/>
    <n v="399"/>
    <m/>
    <x v="0"/>
  </r>
  <r>
    <d v="2004-05-19T00:00:00"/>
    <x v="0"/>
    <n v="1"/>
    <n v="1"/>
    <x v="27"/>
    <n v="183"/>
    <x v="0"/>
    <n v="91"/>
    <m/>
    <n v="5"/>
    <m/>
    <m/>
    <n v="8"/>
    <n v="399"/>
    <m/>
    <x v="0"/>
  </r>
  <r>
    <d v="2004-05-19T00:00:00"/>
    <x v="0"/>
    <n v="1"/>
    <n v="1"/>
    <x v="27"/>
    <n v="185"/>
    <x v="1"/>
    <n v="92"/>
    <m/>
    <n v="6"/>
    <m/>
    <m/>
    <n v="8"/>
    <n v="399"/>
    <m/>
    <x v="0"/>
  </r>
  <r>
    <d v="2004-05-19T00:00:00"/>
    <x v="0"/>
    <n v="1"/>
    <n v="1"/>
    <x v="27"/>
    <n v="187"/>
    <x v="1"/>
    <n v="93"/>
    <m/>
    <n v="6"/>
    <m/>
    <m/>
    <n v="8"/>
    <n v="399"/>
    <m/>
    <x v="0"/>
  </r>
  <r>
    <d v="2004-05-19T00:00:00"/>
    <x v="0"/>
    <n v="1"/>
    <n v="1"/>
    <x v="27"/>
    <n v="190"/>
    <x v="1"/>
    <n v="96"/>
    <m/>
    <n v="6"/>
    <m/>
    <m/>
    <n v="8"/>
    <n v="399"/>
    <m/>
    <x v="0"/>
  </r>
  <r>
    <d v="2005-03-23T00:00:00"/>
    <x v="0"/>
    <n v="1"/>
    <n v="1"/>
    <x v="28"/>
    <n v="1"/>
    <x v="0"/>
    <n v="52"/>
    <m/>
    <n v="1.0999994280000001"/>
    <m/>
    <m/>
    <n v="8"/>
    <n v="399"/>
    <m/>
    <x v="0"/>
  </r>
  <r>
    <d v="2005-03-23T00:00:00"/>
    <x v="0"/>
    <n v="1"/>
    <n v="1"/>
    <x v="28"/>
    <n v="2"/>
    <x v="1"/>
    <n v="68"/>
    <m/>
    <n v="2.1999988560000001"/>
    <m/>
    <m/>
    <n v="8"/>
    <n v="399"/>
    <m/>
    <x v="0"/>
  </r>
  <r>
    <d v="2005-03-23T00:00:00"/>
    <x v="0"/>
    <n v="1"/>
    <n v="1"/>
    <x v="28"/>
    <n v="3"/>
    <x v="1"/>
    <n v="82"/>
    <m/>
    <n v="4.5"/>
    <m/>
    <m/>
    <n v="8"/>
    <n v="399"/>
    <m/>
    <x v="0"/>
  </r>
  <r>
    <d v="2005-03-25T00:00:00"/>
    <x v="0"/>
    <n v="1"/>
    <n v="1"/>
    <x v="28"/>
    <n v="4"/>
    <x v="0"/>
    <n v="45"/>
    <m/>
    <n v="0.89999961900000003"/>
    <m/>
    <m/>
    <n v="8"/>
    <n v="399"/>
    <m/>
    <x v="0"/>
  </r>
  <r>
    <d v="2005-03-25T00:00:00"/>
    <x v="0"/>
    <n v="1"/>
    <n v="1"/>
    <x v="28"/>
    <n v="5"/>
    <x v="0"/>
    <n v="56"/>
    <m/>
    <n v="2.3999996189999999"/>
    <m/>
    <m/>
    <n v="8"/>
    <n v="399"/>
    <m/>
    <x v="0"/>
  </r>
  <r>
    <d v="2005-03-25T00:00:00"/>
    <x v="0"/>
    <n v="1"/>
    <n v="1"/>
    <x v="28"/>
    <n v="6"/>
    <x v="0"/>
    <n v="57"/>
    <m/>
    <n v="1.0999994280000001"/>
    <m/>
    <m/>
    <n v="8"/>
    <n v="399"/>
    <m/>
    <x v="0"/>
  </r>
  <r>
    <d v="2005-03-25T00:00:00"/>
    <x v="0"/>
    <n v="1"/>
    <n v="1"/>
    <x v="28"/>
    <n v="7"/>
    <x v="0"/>
    <n v="57"/>
    <m/>
    <n v="1.5"/>
    <m/>
    <m/>
    <n v="8"/>
    <n v="399"/>
    <m/>
    <x v="0"/>
  </r>
  <r>
    <d v="2005-03-25T00:00:00"/>
    <x v="0"/>
    <n v="1"/>
    <n v="1"/>
    <x v="28"/>
    <n v="8"/>
    <x v="0"/>
    <n v="58"/>
    <m/>
    <n v="1.0999994280000001"/>
    <m/>
    <m/>
    <n v="8"/>
    <n v="399"/>
    <m/>
    <x v="0"/>
  </r>
  <r>
    <d v="2005-03-25T00:00:00"/>
    <x v="0"/>
    <n v="1"/>
    <n v="1"/>
    <x v="28"/>
    <n v="9"/>
    <x v="0"/>
    <n v="58"/>
    <m/>
    <n v="2.3999996189999999"/>
    <m/>
    <m/>
    <n v="8"/>
    <n v="399"/>
    <m/>
    <x v="0"/>
  </r>
  <r>
    <d v="2005-03-25T00:00:00"/>
    <x v="0"/>
    <n v="1"/>
    <n v="1"/>
    <x v="28"/>
    <n v="10"/>
    <x v="0"/>
    <n v="59"/>
    <m/>
    <n v="1"/>
    <m/>
    <m/>
    <n v="8"/>
    <n v="399"/>
    <m/>
    <x v="0"/>
  </r>
  <r>
    <d v="2005-03-25T00:00:00"/>
    <x v="0"/>
    <n v="1"/>
    <n v="1"/>
    <x v="28"/>
    <n v="11"/>
    <x v="0"/>
    <n v="59"/>
    <m/>
    <n v="1.5"/>
    <m/>
    <m/>
    <n v="8"/>
    <n v="399"/>
    <m/>
    <x v="0"/>
  </r>
  <r>
    <d v="2005-03-25T00:00:00"/>
    <x v="0"/>
    <n v="1"/>
    <n v="1"/>
    <x v="28"/>
    <n v="12"/>
    <x v="0"/>
    <n v="59"/>
    <m/>
    <n v="2"/>
    <m/>
    <m/>
    <n v="8"/>
    <n v="399"/>
    <m/>
    <x v="0"/>
  </r>
  <r>
    <d v="2005-03-25T00:00:00"/>
    <x v="0"/>
    <n v="1"/>
    <n v="1"/>
    <x v="28"/>
    <n v="13"/>
    <x v="0"/>
    <n v="60"/>
    <m/>
    <n v="1.0999994280000001"/>
    <m/>
    <m/>
    <n v="8"/>
    <n v="399"/>
    <m/>
    <x v="0"/>
  </r>
  <r>
    <d v="2005-03-25T00:00:00"/>
    <x v="0"/>
    <n v="1"/>
    <n v="1"/>
    <x v="28"/>
    <n v="14"/>
    <x v="0"/>
    <n v="60"/>
    <m/>
    <n v="1.299999237"/>
    <m/>
    <m/>
    <n v="8"/>
    <n v="399"/>
    <m/>
    <x v="0"/>
  </r>
  <r>
    <d v="2005-03-25T00:00:00"/>
    <x v="0"/>
    <n v="1"/>
    <n v="1"/>
    <x v="28"/>
    <n v="15"/>
    <x v="0"/>
    <n v="60"/>
    <m/>
    <n v="1.299999237"/>
    <m/>
    <m/>
    <n v="8"/>
    <n v="399"/>
    <m/>
    <x v="0"/>
  </r>
  <r>
    <d v="2005-03-25T00:00:00"/>
    <x v="0"/>
    <n v="1"/>
    <n v="1"/>
    <x v="28"/>
    <n v="16"/>
    <x v="0"/>
    <n v="60"/>
    <m/>
    <n v="1.299999237"/>
    <m/>
    <m/>
    <n v="8"/>
    <n v="399"/>
    <m/>
    <x v="0"/>
  </r>
  <r>
    <d v="2005-03-25T00:00:00"/>
    <x v="0"/>
    <n v="1"/>
    <n v="1"/>
    <x v="28"/>
    <n v="17"/>
    <x v="0"/>
    <n v="60"/>
    <m/>
    <n v="1.6999998089999999"/>
    <m/>
    <m/>
    <n v="8"/>
    <n v="399"/>
    <m/>
    <x v="0"/>
  </r>
  <r>
    <d v="2005-03-25T00:00:00"/>
    <x v="0"/>
    <n v="1"/>
    <n v="1"/>
    <x v="28"/>
    <n v="18"/>
    <x v="0"/>
    <n v="60"/>
    <m/>
    <n v="1.799999237"/>
    <m/>
    <m/>
    <n v="8"/>
    <n v="399"/>
    <m/>
    <x v="0"/>
  </r>
  <r>
    <d v="2005-03-25T00:00:00"/>
    <x v="0"/>
    <n v="1"/>
    <n v="1"/>
    <x v="28"/>
    <n v="19"/>
    <x v="0"/>
    <n v="60"/>
    <m/>
    <n v="2.1999988560000001"/>
    <m/>
    <m/>
    <n v="8"/>
    <n v="399"/>
    <m/>
    <x v="0"/>
  </r>
  <r>
    <d v="2005-03-25T00:00:00"/>
    <x v="0"/>
    <n v="1"/>
    <n v="1"/>
    <x v="28"/>
    <n v="20"/>
    <x v="0"/>
    <n v="61"/>
    <m/>
    <n v="1.5"/>
    <m/>
    <m/>
    <n v="8"/>
    <n v="399"/>
    <m/>
    <x v="0"/>
  </r>
  <r>
    <d v="2005-03-25T00:00:00"/>
    <x v="0"/>
    <n v="1"/>
    <n v="1"/>
    <x v="28"/>
    <n v="21"/>
    <x v="0"/>
    <n v="61"/>
    <m/>
    <n v="2.0999984739999999"/>
    <m/>
    <m/>
    <n v="8"/>
    <n v="399"/>
    <m/>
    <x v="0"/>
  </r>
  <r>
    <d v="2005-03-25T00:00:00"/>
    <x v="0"/>
    <n v="1"/>
    <n v="1"/>
    <x v="28"/>
    <n v="22"/>
    <x v="0"/>
    <n v="65"/>
    <m/>
    <n v="1.6999998089999999"/>
    <m/>
    <m/>
    <n v="8"/>
    <n v="399"/>
    <m/>
    <x v="0"/>
  </r>
  <r>
    <d v="2005-03-27T00:00:00"/>
    <x v="0"/>
    <n v="1"/>
    <n v="1"/>
    <x v="28"/>
    <n v="23"/>
    <x v="0"/>
    <n v="59"/>
    <m/>
    <n v="1.1999998089999999"/>
    <m/>
    <m/>
    <n v="8"/>
    <n v="399"/>
    <m/>
    <x v="0"/>
  </r>
  <r>
    <d v="2005-03-27T00:00:00"/>
    <x v="0"/>
    <n v="1"/>
    <n v="1"/>
    <x v="28"/>
    <n v="24"/>
    <x v="0"/>
    <n v="60"/>
    <m/>
    <n v="1.1999998089999999"/>
    <m/>
    <m/>
    <n v="8"/>
    <n v="399"/>
    <m/>
    <x v="0"/>
  </r>
  <r>
    <d v="2005-03-27T00:00:00"/>
    <x v="0"/>
    <n v="1"/>
    <n v="1"/>
    <x v="28"/>
    <n v="25"/>
    <x v="0"/>
    <n v="60"/>
    <m/>
    <n v="1.299999237"/>
    <m/>
    <m/>
    <n v="8"/>
    <n v="399"/>
    <m/>
    <x v="0"/>
  </r>
  <r>
    <d v="2005-03-27T00:00:00"/>
    <x v="0"/>
    <n v="1"/>
    <n v="1"/>
    <x v="28"/>
    <n v="26"/>
    <x v="0"/>
    <n v="65"/>
    <m/>
    <n v="1.8999996189999999"/>
    <m/>
    <m/>
    <n v="8"/>
    <n v="399"/>
    <m/>
    <x v="0"/>
  </r>
  <r>
    <d v="2005-03-27T00:00:00"/>
    <x v="0"/>
    <n v="1"/>
    <n v="1"/>
    <x v="28"/>
    <n v="27"/>
    <x v="0"/>
    <n v="66"/>
    <m/>
    <n v="1.799999237"/>
    <m/>
    <m/>
    <n v="8"/>
    <n v="399"/>
    <m/>
    <x v="0"/>
  </r>
  <r>
    <d v="2005-03-27T00:00:00"/>
    <x v="0"/>
    <n v="1"/>
    <n v="1"/>
    <x v="28"/>
    <n v="28"/>
    <x v="0"/>
    <n v="67"/>
    <m/>
    <n v="1.799999237"/>
    <m/>
    <m/>
    <n v="8"/>
    <n v="399"/>
    <m/>
    <x v="0"/>
  </r>
  <r>
    <d v="2005-03-29T00:00:00"/>
    <x v="0"/>
    <n v="1"/>
    <n v="1"/>
    <x v="28"/>
    <n v="29"/>
    <x v="0"/>
    <n v="42"/>
    <m/>
    <n v="0.39999985700000001"/>
    <m/>
    <m/>
    <n v="8"/>
    <n v="399"/>
    <m/>
    <x v="0"/>
  </r>
  <r>
    <d v="2005-03-29T00:00:00"/>
    <x v="0"/>
    <n v="1"/>
    <n v="1"/>
    <x v="28"/>
    <n v="30"/>
    <x v="0"/>
    <n v="57"/>
    <m/>
    <n v="1.1999998089999999"/>
    <m/>
    <m/>
    <n v="8"/>
    <n v="399"/>
    <m/>
    <x v="0"/>
  </r>
  <r>
    <d v="2005-03-29T00:00:00"/>
    <x v="0"/>
    <n v="1"/>
    <n v="1"/>
    <x v="28"/>
    <n v="31"/>
    <x v="0"/>
    <n v="58"/>
    <m/>
    <n v="1.0999994280000001"/>
    <m/>
    <m/>
    <n v="8"/>
    <n v="399"/>
    <m/>
    <x v="0"/>
  </r>
  <r>
    <d v="2005-03-29T00:00:00"/>
    <x v="0"/>
    <n v="1"/>
    <n v="1"/>
    <x v="28"/>
    <n v="32"/>
    <x v="0"/>
    <n v="58"/>
    <m/>
    <n v="1.0999994280000001"/>
    <m/>
    <m/>
    <n v="8"/>
    <n v="399"/>
    <m/>
    <x v="0"/>
  </r>
  <r>
    <d v="2005-03-29T00:00:00"/>
    <x v="0"/>
    <n v="1"/>
    <n v="1"/>
    <x v="28"/>
    <n v="33"/>
    <x v="0"/>
    <n v="60"/>
    <m/>
    <n v="1.1999998089999999"/>
    <m/>
    <m/>
    <n v="8"/>
    <n v="399"/>
    <m/>
    <x v="0"/>
  </r>
  <r>
    <d v="2005-03-29T00:00:00"/>
    <x v="0"/>
    <n v="1"/>
    <n v="1"/>
    <x v="28"/>
    <n v="34"/>
    <x v="0"/>
    <n v="60"/>
    <m/>
    <n v="1.1999998089999999"/>
    <m/>
    <m/>
    <n v="8"/>
    <n v="399"/>
    <m/>
    <x v="0"/>
  </r>
  <r>
    <d v="2005-03-29T00:00:00"/>
    <x v="0"/>
    <n v="1"/>
    <n v="1"/>
    <x v="28"/>
    <n v="35"/>
    <x v="0"/>
    <n v="60"/>
    <m/>
    <n v="1.3999996189999999"/>
    <m/>
    <m/>
    <n v="8"/>
    <n v="399"/>
    <m/>
    <x v="0"/>
  </r>
  <r>
    <d v="2005-03-29T00:00:00"/>
    <x v="0"/>
    <n v="1"/>
    <n v="1"/>
    <x v="28"/>
    <n v="36"/>
    <x v="0"/>
    <n v="61"/>
    <m/>
    <n v="1.799999237"/>
    <m/>
    <m/>
    <n v="8"/>
    <n v="399"/>
    <m/>
    <x v="0"/>
  </r>
  <r>
    <d v="2005-03-29T00:00:00"/>
    <x v="0"/>
    <n v="1"/>
    <n v="1"/>
    <x v="28"/>
    <n v="37"/>
    <x v="0"/>
    <n v="63"/>
    <m/>
    <n v="1.5"/>
    <m/>
    <m/>
    <n v="8"/>
    <n v="399"/>
    <m/>
    <x v="0"/>
  </r>
  <r>
    <d v="2005-03-29T00:00:00"/>
    <x v="0"/>
    <n v="1"/>
    <n v="1"/>
    <x v="28"/>
    <n v="38"/>
    <x v="0"/>
    <n v="66"/>
    <m/>
    <n v="1.799999237"/>
    <m/>
    <m/>
    <n v="8"/>
    <n v="399"/>
    <m/>
    <x v="0"/>
  </r>
  <r>
    <d v="2005-03-29T00:00:00"/>
    <x v="0"/>
    <n v="1"/>
    <n v="1"/>
    <x v="28"/>
    <n v="39"/>
    <x v="2"/>
    <n v="115"/>
    <m/>
    <n v="8.8999938959999998"/>
    <m/>
    <m/>
    <n v="8"/>
    <n v="399"/>
    <m/>
    <x v="0"/>
  </r>
  <r>
    <d v="2005-04-01T00:00:00"/>
    <x v="0"/>
    <n v="1"/>
    <n v="1"/>
    <x v="28"/>
    <n v="40"/>
    <x v="0"/>
    <n v="58"/>
    <m/>
    <m/>
    <m/>
    <n v="1"/>
    <n v="8"/>
    <n v="399"/>
    <m/>
    <x v="0"/>
  </r>
  <r>
    <d v="2005-04-01T00:00:00"/>
    <x v="0"/>
    <n v="1"/>
    <n v="1"/>
    <x v="28"/>
    <n v="41"/>
    <x v="0"/>
    <n v="65"/>
    <m/>
    <m/>
    <m/>
    <n v="1"/>
    <n v="8"/>
    <n v="399"/>
    <m/>
    <x v="0"/>
  </r>
  <r>
    <d v="2005-04-01T00:00:00"/>
    <x v="0"/>
    <n v="1"/>
    <n v="1"/>
    <x v="28"/>
    <n v="42"/>
    <x v="0"/>
    <n v="59"/>
    <m/>
    <m/>
    <m/>
    <n v="1"/>
    <n v="8"/>
    <n v="399"/>
    <m/>
    <x v="0"/>
  </r>
  <r>
    <d v="2005-04-01T00:00:00"/>
    <x v="0"/>
    <n v="1"/>
    <n v="1"/>
    <x v="28"/>
    <n v="43"/>
    <x v="0"/>
    <n v="58"/>
    <m/>
    <m/>
    <m/>
    <n v="1"/>
    <n v="8"/>
    <n v="399"/>
    <m/>
    <x v="0"/>
  </r>
  <r>
    <d v="2005-04-01T00:00:00"/>
    <x v="0"/>
    <n v="1"/>
    <n v="1"/>
    <x v="28"/>
    <n v="44"/>
    <x v="0"/>
    <n v="53"/>
    <m/>
    <m/>
    <m/>
    <n v="1"/>
    <n v="8"/>
    <n v="399"/>
    <m/>
    <x v="0"/>
  </r>
  <r>
    <d v="2005-04-01T00:00:00"/>
    <x v="0"/>
    <n v="1"/>
    <n v="1"/>
    <x v="28"/>
    <n v="45"/>
    <x v="0"/>
    <n v="61"/>
    <m/>
    <n v="2"/>
    <m/>
    <n v="1"/>
    <n v="8"/>
    <n v="399"/>
    <m/>
    <x v="0"/>
  </r>
  <r>
    <d v="2005-04-01T00:00:00"/>
    <x v="0"/>
    <n v="1"/>
    <n v="1"/>
    <x v="28"/>
    <n v="46"/>
    <x v="0"/>
    <n v="56"/>
    <m/>
    <n v="1.299999237"/>
    <m/>
    <n v="1"/>
    <n v="8"/>
    <n v="399"/>
    <m/>
    <x v="0"/>
  </r>
  <r>
    <d v="2005-04-01T00:00:00"/>
    <x v="0"/>
    <n v="1"/>
    <n v="1"/>
    <x v="28"/>
    <n v="47"/>
    <x v="0"/>
    <n v="55"/>
    <m/>
    <n v="1.1999998089999999"/>
    <m/>
    <n v="1"/>
    <n v="8"/>
    <n v="399"/>
    <m/>
    <x v="0"/>
  </r>
  <r>
    <d v="2005-04-01T00:00:00"/>
    <x v="0"/>
    <n v="1"/>
    <n v="1"/>
    <x v="28"/>
    <n v="48"/>
    <x v="0"/>
    <n v="60"/>
    <m/>
    <n v="1.6999998089999999"/>
    <m/>
    <n v="1"/>
    <n v="8"/>
    <n v="399"/>
    <m/>
    <x v="0"/>
  </r>
  <r>
    <d v="2005-04-01T00:00:00"/>
    <x v="0"/>
    <n v="1"/>
    <n v="1"/>
    <x v="28"/>
    <n v="49"/>
    <x v="0"/>
    <n v="54"/>
    <m/>
    <n v="1.299999237"/>
    <m/>
    <n v="1"/>
    <n v="8"/>
    <n v="399"/>
    <m/>
    <x v="0"/>
  </r>
  <r>
    <d v="2005-04-09T00:00:00"/>
    <x v="0"/>
    <n v="1"/>
    <n v="1"/>
    <x v="28"/>
    <n v="50"/>
    <x v="0"/>
    <n v="53"/>
    <m/>
    <n v="1.3999996189999999"/>
    <m/>
    <n v="1"/>
    <n v="8"/>
    <n v="399"/>
    <m/>
    <x v="0"/>
  </r>
  <r>
    <d v="2005-04-11T00:00:00"/>
    <x v="0"/>
    <n v="1"/>
    <n v="1"/>
    <x v="28"/>
    <n v="51"/>
    <x v="0"/>
    <n v="56"/>
    <m/>
    <n v="1.5999994280000001"/>
    <m/>
    <n v="1"/>
    <n v="8"/>
    <n v="399"/>
    <m/>
    <x v="0"/>
  </r>
  <r>
    <d v="2005-04-11T00:00:00"/>
    <x v="0"/>
    <n v="1"/>
    <n v="1"/>
    <x v="28"/>
    <n v="52"/>
    <x v="0"/>
    <n v="52"/>
    <m/>
    <n v="1.299999237"/>
    <m/>
    <n v="1"/>
    <n v="8"/>
    <n v="399"/>
    <m/>
    <x v="0"/>
  </r>
  <r>
    <d v="2005-04-11T00:00:00"/>
    <x v="0"/>
    <n v="1"/>
    <n v="1"/>
    <x v="28"/>
    <n v="53"/>
    <x v="0"/>
    <n v="53"/>
    <m/>
    <n v="1.0999994280000001"/>
    <m/>
    <n v="1"/>
    <n v="8"/>
    <n v="399"/>
    <m/>
    <x v="0"/>
  </r>
  <r>
    <d v="2005-04-23T00:00:00"/>
    <x v="0"/>
    <n v="1"/>
    <n v="1"/>
    <x v="28"/>
    <n v="54"/>
    <x v="1"/>
    <n v="65"/>
    <m/>
    <n v="1.6999998089999999"/>
    <m/>
    <n v="2"/>
    <n v="8"/>
    <n v="399"/>
    <m/>
    <x v="0"/>
  </r>
  <r>
    <d v="2005-04-23T00:00:00"/>
    <x v="0"/>
    <n v="1"/>
    <n v="1"/>
    <x v="28"/>
    <n v="55"/>
    <x v="0"/>
    <n v="55"/>
    <m/>
    <n v="1"/>
    <m/>
    <n v="1"/>
    <n v="8"/>
    <n v="399"/>
    <m/>
    <x v="0"/>
  </r>
  <r>
    <d v="2005-04-25T00:00:00"/>
    <x v="0"/>
    <n v="1"/>
    <n v="1"/>
    <x v="28"/>
    <n v="56"/>
    <x v="0"/>
    <n v="53"/>
    <m/>
    <n v="1.1999998089999999"/>
    <m/>
    <n v="1"/>
    <n v="8"/>
    <n v="399"/>
    <m/>
    <x v="0"/>
  </r>
  <r>
    <d v="2005-04-25T00:00:00"/>
    <x v="0"/>
    <n v="1"/>
    <n v="1"/>
    <x v="28"/>
    <n v="57"/>
    <x v="0"/>
    <n v="57"/>
    <m/>
    <n v="1.3999996189999999"/>
    <m/>
    <n v="1"/>
    <n v="8"/>
    <n v="399"/>
    <m/>
    <x v="0"/>
  </r>
  <r>
    <d v="2005-04-25T00:00:00"/>
    <x v="0"/>
    <n v="1"/>
    <n v="1"/>
    <x v="28"/>
    <n v="58"/>
    <x v="0"/>
    <n v="54"/>
    <m/>
    <n v="1.299999237"/>
    <m/>
    <n v="1"/>
    <n v="8"/>
    <n v="399"/>
    <m/>
    <x v="0"/>
  </r>
  <r>
    <d v="2005-04-25T00:00:00"/>
    <x v="0"/>
    <n v="1"/>
    <n v="1"/>
    <x v="28"/>
    <n v="59"/>
    <x v="0"/>
    <n v="55"/>
    <m/>
    <n v="1.299999237"/>
    <m/>
    <n v="1"/>
    <n v="8"/>
    <n v="399"/>
    <m/>
    <x v="0"/>
  </r>
  <r>
    <d v="2005-04-25T00:00:00"/>
    <x v="0"/>
    <n v="1"/>
    <n v="1"/>
    <x v="28"/>
    <n v="60"/>
    <x v="0"/>
    <n v="53"/>
    <m/>
    <n v="1.0999994280000001"/>
    <m/>
    <n v="1"/>
    <n v="8"/>
    <n v="399"/>
    <m/>
    <x v="0"/>
  </r>
  <r>
    <d v="2005-04-25T00:00:00"/>
    <x v="0"/>
    <n v="1"/>
    <n v="1"/>
    <x v="28"/>
    <n v="61"/>
    <x v="0"/>
    <n v="53"/>
    <m/>
    <n v="1"/>
    <m/>
    <n v="1"/>
    <n v="8"/>
    <n v="399"/>
    <m/>
    <x v="0"/>
  </r>
  <r>
    <d v="2005-04-25T00:00:00"/>
    <x v="0"/>
    <n v="1"/>
    <n v="1"/>
    <x v="28"/>
    <n v="62"/>
    <x v="0"/>
    <n v="49"/>
    <m/>
    <n v="0.599999905"/>
    <m/>
    <n v="1"/>
    <n v="8"/>
    <n v="399"/>
    <m/>
    <x v="0"/>
  </r>
  <r>
    <d v="2005-04-25T00:00:00"/>
    <x v="0"/>
    <n v="1"/>
    <n v="1"/>
    <x v="28"/>
    <n v="63"/>
    <x v="0"/>
    <n v="51"/>
    <m/>
    <n v="1"/>
    <m/>
    <n v="1"/>
    <n v="8"/>
    <n v="399"/>
    <m/>
    <x v="0"/>
  </r>
  <r>
    <d v="2005-04-25T00:00:00"/>
    <x v="0"/>
    <n v="1"/>
    <n v="1"/>
    <x v="28"/>
    <n v="64"/>
    <x v="0"/>
    <n v="52"/>
    <m/>
    <n v="1.0999994280000001"/>
    <m/>
    <n v="1"/>
    <n v="8"/>
    <n v="399"/>
    <m/>
    <x v="0"/>
  </r>
  <r>
    <d v="2005-04-25T00:00:00"/>
    <x v="0"/>
    <n v="1"/>
    <n v="1"/>
    <x v="28"/>
    <n v="65"/>
    <x v="0"/>
    <n v="53"/>
    <m/>
    <n v="1.0999994280000001"/>
    <m/>
    <m/>
    <n v="8"/>
    <n v="399"/>
    <m/>
    <x v="0"/>
  </r>
  <r>
    <d v="2005-04-25T00:00:00"/>
    <x v="0"/>
    <n v="1"/>
    <n v="1"/>
    <x v="28"/>
    <n v="66"/>
    <x v="0"/>
    <n v="60"/>
    <m/>
    <n v="1.1999998089999999"/>
    <m/>
    <n v="1"/>
    <n v="8"/>
    <n v="399"/>
    <m/>
    <x v="0"/>
  </r>
  <r>
    <d v="2005-04-25T00:00:00"/>
    <x v="0"/>
    <n v="1"/>
    <n v="1"/>
    <x v="28"/>
    <n v="67"/>
    <x v="0"/>
    <n v="53"/>
    <m/>
    <n v="1"/>
    <m/>
    <n v="1"/>
    <n v="8"/>
    <n v="399"/>
    <m/>
    <x v="0"/>
  </r>
  <r>
    <d v="2005-04-25T00:00:00"/>
    <x v="0"/>
    <n v="1"/>
    <n v="1"/>
    <x v="28"/>
    <n v="68"/>
    <x v="0"/>
    <n v="52"/>
    <m/>
    <n v="0.79999971400000003"/>
    <m/>
    <n v="1"/>
    <n v="8"/>
    <n v="399"/>
    <m/>
    <x v="0"/>
  </r>
  <r>
    <d v="2005-04-25T00:00:00"/>
    <x v="0"/>
    <n v="1"/>
    <n v="1"/>
    <x v="28"/>
    <n v="69"/>
    <x v="0"/>
    <n v="74"/>
    <m/>
    <n v="3"/>
    <m/>
    <n v="1"/>
    <n v="8"/>
    <n v="399"/>
    <m/>
    <x v="0"/>
  </r>
  <r>
    <d v="2005-04-25T00:00:00"/>
    <x v="0"/>
    <n v="1"/>
    <n v="1"/>
    <x v="28"/>
    <n v="70"/>
    <x v="0"/>
    <n v="53"/>
    <m/>
    <n v="1.0999994280000001"/>
    <m/>
    <n v="1"/>
    <n v="8"/>
    <n v="399"/>
    <m/>
    <x v="0"/>
  </r>
  <r>
    <d v="2005-04-25T00:00:00"/>
    <x v="0"/>
    <n v="1"/>
    <n v="1"/>
    <x v="28"/>
    <n v="71"/>
    <x v="0"/>
    <n v="53"/>
    <m/>
    <n v="1.299999237"/>
    <m/>
    <n v="1"/>
    <n v="8"/>
    <n v="399"/>
    <m/>
    <x v="0"/>
  </r>
  <r>
    <d v="2005-04-25T00:00:00"/>
    <x v="0"/>
    <n v="1"/>
    <n v="1"/>
    <x v="28"/>
    <n v="72"/>
    <x v="0"/>
    <n v="53"/>
    <m/>
    <n v="1.299999237"/>
    <m/>
    <n v="1"/>
    <n v="8"/>
    <n v="399"/>
    <m/>
    <x v="0"/>
  </r>
  <r>
    <d v="2005-04-25T00:00:00"/>
    <x v="0"/>
    <n v="1"/>
    <n v="1"/>
    <x v="28"/>
    <n v="73"/>
    <x v="0"/>
    <n v="56"/>
    <m/>
    <n v="1.5"/>
    <m/>
    <n v="1"/>
    <n v="8"/>
    <n v="399"/>
    <m/>
    <x v="0"/>
  </r>
  <r>
    <d v="2005-04-25T00:00:00"/>
    <x v="0"/>
    <n v="1"/>
    <n v="1"/>
    <x v="28"/>
    <n v="74"/>
    <x v="0"/>
    <n v="48"/>
    <m/>
    <n v="0.79999971400000003"/>
    <m/>
    <n v="1"/>
    <n v="8"/>
    <n v="399"/>
    <m/>
    <x v="0"/>
  </r>
  <r>
    <d v="2005-04-25T00:00:00"/>
    <x v="0"/>
    <n v="1"/>
    <n v="1"/>
    <x v="28"/>
    <n v="75"/>
    <x v="0"/>
    <n v="53"/>
    <m/>
    <n v="1.5"/>
    <m/>
    <n v="1"/>
    <n v="8"/>
    <n v="399"/>
    <m/>
    <x v="0"/>
  </r>
  <r>
    <d v="2005-04-25T00:00:00"/>
    <x v="0"/>
    <n v="1"/>
    <n v="1"/>
    <x v="28"/>
    <n v="76"/>
    <x v="0"/>
    <n v="49"/>
    <m/>
    <n v="1"/>
    <m/>
    <n v="1"/>
    <n v="8"/>
    <n v="399"/>
    <m/>
    <x v="0"/>
  </r>
  <r>
    <d v="2005-04-28T00:00:00"/>
    <x v="0"/>
    <n v="1"/>
    <n v="1"/>
    <x v="28"/>
    <n v="77"/>
    <x v="0"/>
    <n v="55"/>
    <m/>
    <n v="1.799999237"/>
    <m/>
    <n v="1"/>
    <n v="8"/>
    <n v="399"/>
    <m/>
    <x v="0"/>
  </r>
  <r>
    <d v="2005-04-28T00:00:00"/>
    <x v="0"/>
    <n v="1"/>
    <n v="1"/>
    <x v="28"/>
    <n v="78"/>
    <x v="0"/>
    <n v="51"/>
    <m/>
    <n v="1.0999994280000001"/>
    <m/>
    <n v="1"/>
    <n v="8"/>
    <n v="399"/>
    <m/>
    <x v="0"/>
  </r>
  <r>
    <d v="2005-04-28T00:00:00"/>
    <x v="0"/>
    <n v="1"/>
    <n v="1"/>
    <x v="28"/>
    <n v="79"/>
    <x v="0"/>
    <n v="46"/>
    <m/>
    <n v="0.69999980900000003"/>
    <m/>
    <n v="1"/>
    <n v="8"/>
    <n v="399"/>
    <m/>
    <x v="0"/>
  </r>
  <r>
    <d v="2005-04-28T00:00:00"/>
    <x v="0"/>
    <n v="1"/>
    <n v="1"/>
    <x v="28"/>
    <n v="80"/>
    <x v="0"/>
    <n v="59"/>
    <m/>
    <n v="1.5999994280000001"/>
    <m/>
    <n v="1"/>
    <n v="8"/>
    <n v="399"/>
    <m/>
    <x v="0"/>
  </r>
  <r>
    <d v="2005-04-28T00:00:00"/>
    <x v="0"/>
    <n v="1"/>
    <n v="1"/>
    <x v="28"/>
    <n v="81"/>
    <x v="0"/>
    <n v="51"/>
    <m/>
    <n v="0.89999961900000003"/>
    <m/>
    <n v="1"/>
    <n v="8"/>
    <n v="399"/>
    <m/>
    <x v="0"/>
  </r>
  <r>
    <d v="2005-04-28T00:00:00"/>
    <x v="0"/>
    <n v="1"/>
    <n v="1"/>
    <x v="28"/>
    <n v="82"/>
    <x v="0"/>
    <n v="53"/>
    <m/>
    <n v="1.0999994280000001"/>
    <m/>
    <n v="1"/>
    <n v="8"/>
    <n v="399"/>
    <m/>
    <x v="0"/>
  </r>
  <r>
    <d v="2005-04-28T00:00:00"/>
    <x v="0"/>
    <n v="1"/>
    <n v="1"/>
    <x v="28"/>
    <n v="83"/>
    <x v="0"/>
    <n v="55"/>
    <m/>
    <n v="1.1999998089999999"/>
    <m/>
    <n v="1"/>
    <n v="8"/>
    <n v="399"/>
    <m/>
    <x v="0"/>
  </r>
  <r>
    <d v="2005-04-28T00:00:00"/>
    <x v="0"/>
    <n v="1"/>
    <n v="1"/>
    <x v="28"/>
    <n v="84"/>
    <x v="0"/>
    <n v="53"/>
    <m/>
    <n v="1.0999994280000001"/>
    <m/>
    <n v="1"/>
    <n v="8"/>
    <n v="399"/>
    <m/>
    <x v="0"/>
  </r>
  <r>
    <d v="2005-04-28T00:00:00"/>
    <x v="0"/>
    <n v="1"/>
    <n v="1"/>
    <x v="28"/>
    <n v="85"/>
    <x v="0"/>
    <n v="56"/>
    <m/>
    <n v="1.5"/>
    <m/>
    <n v="1"/>
    <n v="8"/>
    <n v="399"/>
    <m/>
    <x v="0"/>
  </r>
  <r>
    <d v="2005-04-28T00:00:00"/>
    <x v="0"/>
    <n v="1"/>
    <n v="1"/>
    <x v="28"/>
    <n v="86"/>
    <x v="0"/>
    <n v="54"/>
    <m/>
    <n v="1.0999994280000001"/>
    <m/>
    <n v="1"/>
    <n v="8"/>
    <n v="399"/>
    <m/>
    <x v="0"/>
  </r>
  <r>
    <d v="2005-04-28T00:00:00"/>
    <x v="0"/>
    <n v="1"/>
    <n v="1"/>
    <x v="28"/>
    <n v="87"/>
    <x v="0"/>
    <n v="51"/>
    <m/>
    <n v="1"/>
    <m/>
    <n v="1"/>
    <n v="8"/>
    <n v="399"/>
    <m/>
    <x v="0"/>
  </r>
  <r>
    <d v="2005-04-28T00:00:00"/>
    <x v="0"/>
    <n v="1"/>
    <n v="1"/>
    <x v="28"/>
    <n v="88"/>
    <x v="0"/>
    <n v="53"/>
    <m/>
    <n v="1.3999996189999999"/>
    <m/>
    <n v="1"/>
    <n v="8"/>
    <n v="399"/>
    <m/>
    <x v="0"/>
  </r>
  <r>
    <d v="2005-04-28T00:00:00"/>
    <x v="0"/>
    <n v="1"/>
    <n v="1"/>
    <x v="28"/>
    <n v="89"/>
    <x v="0"/>
    <n v="51"/>
    <m/>
    <n v="1.0999994280000001"/>
    <m/>
    <n v="1"/>
    <n v="8"/>
    <n v="399"/>
    <m/>
    <x v="0"/>
  </r>
  <r>
    <d v="2005-04-28T00:00:00"/>
    <x v="0"/>
    <n v="1"/>
    <n v="1"/>
    <x v="28"/>
    <n v="90"/>
    <x v="0"/>
    <n v="49"/>
    <m/>
    <n v="0.89999961900000003"/>
    <m/>
    <n v="1"/>
    <n v="8"/>
    <n v="399"/>
    <m/>
    <x v="0"/>
  </r>
  <r>
    <d v="2005-04-30T00:00:00"/>
    <x v="0"/>
    <n v="1"/>
    <n v="1"/>
    <x v="28"/>
    <n v="91"/>
    <x v="0"/>
    <n v="49"/>
    <m/>
    <n v="0.89999961900000003"/>
    <m/>
    <n v="1"/>
    <n v="8"/>
    <n v="399"/>
    <m/>
    <x v="0"/>
  </r>
  <r>
    <d v="2005-04-30T00:00:00"/>
    <x v="0"/>
    <n v="1"/>
    <n v="1"/>
    <x v="28"/>
    <n v="92"/>
    <x v="0"/>
    <n v="57"/>
    <m/>
    <n v="1.1999998089999999"/>
    <m/>
    <n v="1"/>
    <n v="8"/>
    <n v="399"/>
    <m/>
    <x v="0"/>
  </r>
  <r>
    <d v="2005-04-30T00:00:00"/>
    <x v="0"/>
    <n v="1"/>
    <n v="1"/>
    <x v="28"/>
    <n v="93"/>
    <x v="0"/>
    <n v="56"/>
    <m/>
    <n v="1.3999996189999999"/>
    <m/>
    <n v="1"/>
    <n v="8"/>
    <n v="399"/>
    <m/>
    <x v="0"/>
  </r>
  <r>
    <d v="2005-04-30T00:00:00"/>
    <x v="0"/>
    <n v="1"/>
    <n v="1"/>
    <x v="28"/>
    <n v="94"/>
    <x v="0"/>
    <n v="55"/>
    <m/>
    <n v="1.299999237"/>
    <m/>
    <n v="1"/>
    <n v="8"/>
    <n v="399"/>
    <m/>
    <x v="0"/>
  </r>
  <r>
    <d v="2005-04-30T00:00:00"/>
    <x v="0"/>
    <n v="1"/>
    <n v="1"/>
    <x v="28"/>
    <n v="95"/>
    <x v="0"/>
    <n v="51"/>
    <m/>
    <n v="1"/>
    <m/>
    <n v="1"/>
    <n v="8"/>
    <n v="399"/>
    <m/>
    <x v="0"/>
  </r>
  <r>
    <d v="2005-04-30T00:00:00"/>
    <x v="0"/>
    <n v="1"/>
    <n v="1"/>
    <x v="28"/>
    <n v="96"/>
    <x v="0"/>
    <n v="54"/>
    <m/>
    <n v="1.299999237"/>
    <m/>
    <n v="1"/>
    <n v="8"/>
    <n v="399"/>
    <m/>
    <x v="0"/>
  </r>
  <r>
    <d v="2005-05-02T00:00:00"/>
    <x v="0"/>
    <n v="1"/>
    <n v="1"/>
    <x v="28"/>
    <n v="97"/>
    <x v="0"/>
    <n v="55"/>
    <m/>
    <n v="0.89999961900000003"/>
    <m/>
    <n v="1"/>
    <n v="8"/>
    <n v="399"/>
    <m/>
    <x v="0"/>
  </r>
  <r>
    <d v="2005-05-02T00:00:00"/>
    <x v="0"/>
    <n v="1"/>
    <n v="1"/>
    <x v="28"/>
    <n v="98"/>
    <x v="0"/>
    <n v="48"/>
    <m/>
    <n v="0.69999980900000003"/>
    <m/>
    <n v="1"/>
    <n v="8"/>
    <n v="399"/>
    <m/>
    <x v="0"/>
  </r>
  <r>
    <d v="2005-05-02T00:00:00"/>
    <x v="0"/>
    <n v="1"/>
    <n v="1"/>
    <x v="28"/>
    <n v="99"/>
    <x v="0"/>
    <n v="65"/>
    <m/>
    <n v="2.1999988560000001"/>
    <m/>
    <n v="1"/>
    <n v="8"/>
    <n v="399"/>
    <m/>
    <x v="0"/>
  </r>
  <r>
    <d v="2005-05-02T00:00:00"/>
    <x v="0"/>
    <n v="1"/>
    <n v="1"/>
    <x v="28"/>
    <n v="100"/>
    <x v="0"/>
    <n v="54"/>
    <m/>
    <n v="1.1999998089999999"/>
    <m/>
    <n v="1"/>
    <n v="8"/>
    <n v="399"/>
    <m/>
    <x v="0"/>
  </r>
  <r>
    <d v="2005-05-02T00:00:00"/>
    <x v="0"/>
    <n v="1"/>
    <n v="1"/>
    <x v="28"/>
    <n v="101"/>
    <x v="0"/>
    <n v="51"/>
    <m/>
    <n v="1.1999998089999999"/>
    <m/>
    <n v="1"/>
    <n v="8"/>
    <n v="399"/>
    <m/>
    <x v="0"/>
  </r>
  <r>
    <d v="2005-05-02T00:00:00"/>
    <x v="0"/>
    <n v="1"/>
    <n v="1"/>
    <x v="28"/>
    <n v="102"/>
    <x v="0"/>
    <n v="56"/>
    <m/>
    <n v="1.1999998089999999"/>
    <m/>
    <n v="1"/>
    <n v="8"/>
    <n v="399"/>
    <m/>
    <x v="0"/>
  </r>
  <r>
    <d v="2005-05-02T00:00:00"/>
    <x v="0"/>
    <n v="1"/>
    <n v="1"/>
    <x v="28"/>
    <n v="103"/>
    <x v="0"/>
    <n v="55"/>
    <m/>
    <n v="1.299999237"/>
    <m/>
    <n v="1"/>
    <n v="8"/>
    <n v="399"/>
    <m/>
    <x v="0"/>
  </r>
  <r>
    <d v="2005-05-02T00:00:00"/>
    <x v="0"/>
    <n v="1"/>
    <n v="1"/>
    <x v="28"/>
    <n v="104"/>
    <x v="0"/>
    <n v="56"/>
    <m/>
    <n v="1.299999237"/>
    <m/>
    <n v="1"/>
    <n v="8"/>
    <n v="399"/>
    <m/>
    <x v="0"/>
  </r>
  <r>
    <d v="2005-05-02T00:00:00"/>
    <x v="0"/>
    <n v="1"/>
    <n v="1"/>
    <x v="28"/>
    <n v="105"/>
    <x v="0"/>
    <n v="55"/>
    <m/>
    <n v="1.1999998089999999"/>
    <m/>
    <n v="1"/>
    <n v="8"/>
    <n v="399"/>
    <m/>
    <x v="0"/>
  </r>
  <r>
    <d v="2005-05-02T00:00:00"/>
    <x v="0"/>
    <n v="1"/>
    <n v="1"/>
    <x v="28"/>
    <n v="106"/>
    <x v="0"/>
    <n v="50"/>
    <m/>
    <n v="1"/>
    <m/>
    <n v="1"/>
    <n v="8"/>
    <n v="399"/>
    <m/>
    <x v="0"/>
  </r>
  <r>
    <d v="2005-05-02T00:00:00"/>
    <x v="0"/>
    <n v="1"/>
    <n v="1"/>
    <x v="28"/>
    <n v="107"/>
    <x v="0"/>
    <n v="58"/>
    <m/>
    <n v="1.6999998089999999"/>
    <m/>
    <n v="1"/>
    <n v="8"/>
    <n v="399"/>
    <m/>
    <x v="0"/>
  </r>
  <r>
    <d v="2005-05-03T00:00:00"/>
    <x v="0"/>
    <n v="1"/>
    <n v="1"/>
    <x v="28"/>
    <n v="108"/>
    <x v="0"/>
    <n v="58"/>
    <m/>
    <n v="1.299999237"/>
    <m/>
    <n v="1"/>
    <n v="8"/>
    <n v="399"/>
    <m/>
    <x v="0"/>
  </r>
  <r>
    <d v="2005-05-03T00:00:00"/>
    <x v="0"/>
    <n v="1"/>
    <n v="1"/>
    <x v="28"/>
    <n v="109"/>
    <x v="0"/>
    <n v="47"/>
    <m/>
    <n v="0.79999971400000003"/>
    <m/>
    <n v="1"/>
    <n v="8"/>
    <n v="399"/>
    <m/>
    <x v="0"/>
  </r>
  <r>
    <d v="2005-05-03T00:00:00"/>
    <x v="0"/>
    <n v="1"/>
    <n v="1"/>
    <x v="28"/>
    <n v="110"/>
    <x v="0"/>
    <n v="51"/>
    <m/>
    <n v="1.1999998089999999"/>
    <m/>
    <n v="1"/>
    <n v="8"/>
    <n v="399"/>
    <m/>
    <x v="0"/>
  </r>
  <r>
    <d v="2005-05-03T00:00:00"/>
    <x v="0"/>
    <n v="1"/>
    <n v="1"/>
    <x v="28"/>
    <n v="111"/>
    <x v="0"/>
    <n v="56"/>
    <m/>
    <n v="1.3999996189999999"/>
    <m/>
    <n v="1"/>
    <n v="8"/>
    <n v="399"/>
    <m/>
    <x v="0"/>
  </r>
  <r>
    <d v="2005-05-03T00:00:00"/>
    <x v="0"/>
    <n v="1"/>
    <n v="1"/>
    <x v="28"/>
    <n v="112"/>
    <x v="0"/>
    <n v="56"/>
    <m/>
    <n v="1.799999237"/>
    <m/>
    <n v="1"/>
    <n v="8"/>
    <n v="399"/>
    <m/>
    <x v="0"/>
  </r>
  <r>
    <d v="2005-05-03T00:00:00"/>
    <x v="0"/>
    <n v="1"/>
    <n v="1"/>
    <x v="28"/>
    <n v="113"/>
    <x v="0"/>
    <n v="55"/>
    <m/>
    <n v="1.3999996189999999"/>
    <m/>
    <n v="1"/>
    <n v="8"/>
    <n v="399"/>
    <m/>
    <x v="0"/>
  </r>
  <r>
    <d v="2005-05-03T00:00:00"/>
    <x v="0"/>
    <n v="1"/>
    <n v="1"/>
    <x v="28"/>
    <n v="114"/>
    <x v="0"/>
    <n v="51"/>
    <m/>
    <n v="1.0999994280000001"/>
    <m/>
    <n v="1"/>
    <n v="8"/>
    <n v="399"/>
    <m/>
    <x v="0"/>
  </r>
  <r>
    <d v="2005-05-03T00:00:00"/>
    <x v="0"/>
    <n v="1"/>
    <n v="1"/>
    <x v="28"/>
    <n v="115"/>
    <x v="0"/>
    <n v="53"/>
    <m/>
    <n v="1.3999996189999999"/>
    <m/>
    <n v="1"/>
    <n v="8"/>
    <n v="399"/>
    <m/>
    <x v="0"/>
  </r>
  <r>
    <d v="2005-05-03T00:00:00"/>
    <x v="0"/>
    <n v="1"/>
    <n v="1"/>
    <x v="28"/>
    <n v="116"/>
    <x v="0"/>
    <n v="59"/>
    <m/>
    <n v="1.799999237"/>
    <m/>
    <n v="1"/>
    <n v="8"/>
    <n v="399"/>
    <m/>
    <x v="0"/>
  </r>
  <r>
    <d v="2005-05-03T00:00:00"/>
    <x v="0"/>
    <n v="1"/>
    <n v="1"/>
    <x v="28"/>
    <n v="117"/>
    <x v="0"/>
    <n v="56"/>
    <m/>
    <n v="1.6999998089999999"/>
    <m/>
    <n v="1"/>
    <n v="8"/>
    <n v="399"/>
    <m/>
    <x v="0"/>
  </r>
  <r>
    <d v="2005-05-03T00:00:00"/>
    <x v="0"/>
    <n v="1"/>
    <n v="1"/>
    <x v="28"/>
    <n v="118"/>
    <x v="0"/>
    <n v="49"/>
    <m/>
    <n v="1.3999996189999999"/>
    <m/>
    <n v="1"/>
    <n v="8"/>
    <n v="399"/>
    <m/>
    <x v="0"/>
  </r>
  <r>
    <d v="2005-05-03T00:00:00"/>
    <x v="0"/>
    <n v="1"/>
    <n v="1"/>
    <x v="28"/>
    <n v="119"/>
    <x v="0"/>
    <n v="52"/>
    <m/>
    <n v="1.3999996189999999"/>
    <m/>
    <n v="1"/>
    <n v="8"/>
    <n v="399"/>
    <m/>
    <x v="0"/>
  </r>
  <r>
    <d v="2005-05-04T00:00:00"/>
    <x v="0"/>
    <n v="1"/>
    <n v="1"/>
    <x v="28"/>
    <n v="120"/>
    <x v="0"/>
    <n v="50"/>
    <m/>
    <n v="1.1999998089999999"/>
    <m/>
    <m/>
    <n v="8"/>
    <n v="399"/>
    <m/>
    <x v="0"/>
  </r>
  <r>
    <d v="2005-05-04T00:00:00"/>
    <x v="0"/>
    <n v="1"/>
    <n v="1"/>
    <x v="28"/>
    <n v="121"/>
    <x v="0"/>
    <n v="51"/>
    <m/>
    <n v="1.1999998089999999"/>
    <m/>
    <m/>
    <n v="8"/>
    <n v="399"/>
    <m/>
    <x v="0"/>
  </r>
  <r>
    <d v="2005-05-04T00:00:00"/>
    <x v="0"/>
    <n v="1"/>
    <n v="1"/>
    <x v="28"/>
    <n v="122"/>
    <x v="0"/>
    <n v="58"/>
    <m/>
    <n v="1.6999998089999999"/>
    <m/>
    <m/>
    <n v="8"/>
    <n v="399"/>
    <m/>
    <x v="0"/>
  </r>
  <r>
    <d v="2005-05-04T00:00:00"/>
    <x v="0"/>
    <n v="1"/>
    <n v="1"/>
    <x v="28"/>
    <n v="123"/>
    <x v="0"/>
    <n v="60"/>
    <m/>
    <n v="1.799999237"/>
    <m/>
    <m/>
    <n v="8"/>
    <n v="399"/>
    <m/>
    <x v="0"/>
  </r>
  <r>
    <d v="2005-05-04T00:00:00"/>
    <x v="0"/>
    <n v="1"/>
    <n v="1"/>
    <x v="28"/>
    <n v="124"/>
    <x v="0"/>
    <n v="54"/>
    <m/>
    <n v="1.5"/>
    <m/>
    <m/>
    <n v="8"/>
    <n v="399"/>
    <m/>
    <x v="0"/>
  </r>
  <r>
    <d v="2005-05-04T00:00:00"/>
    <x v="0"/>
    <n v="1"/>
    <n v="1"/>
    <x v="28"/>
    <n v="125"/>
    <x v="0"/>
    <n v="45"/>
    <m/>
    <n v="1"/>
    <m/>
    <m/>
    <n v="8"/>
    <n v="399"/>
    <m/>
    <x v="0"/>
  </r>
  <r>
    <d v="2005-05-04T00:00:00"/>
    <x v="0"/>
    <n v="1"/>
    <n v="1"/>
    <x v="28"/>
    <n v="126"/>
    <x v="0"/>
    <n v="50"/>
    <m/>
    <n v="1.1999998089999999"/>
    <m/>
    <m/>
    <n v="8"/>
    <n v="399"/>
    <m/>
    <x v="0"/>
  </r>
  <r>
    <d v="2005-05-04T00:00:00"/>
    <x v="0"/>
    <n v="1"/>
    <n v="1"/>
    <x v="28"/>
    <n v="127"/>
    <x v="0"/>
    <n v="55"/>
    <m/>
    <n v="1.1999998089999999"/>
    <m/>
    <n v="1"/>
    <n v="8"/>
    <n v="399"/>
    <m/>
    <x v="0"/>
  </r>
  <r>
    <d v="2005-05-04T00:00:00"/>
    <x v="0"/>
    <n v="1"/>
    <n v="1"/>
    <x v="28"/>
    <n v="128"/>
    <x v="0"/>
    <n v="56"/>
    <m/>
    <n v="1.5"/>
    <m/>
    <n v="1"/>
    <n v="8"/>
    <n v="399"/>
    <m/>
    <x v="0"/>
  </r>
  <r>
    <d v="2005-05-04T00:00:00"/>
    <x v="0"/>
    <n v="1"/>
    <n v="1"/>
    <x v="28"/>
    <n v="129"/>
    <x v="0"/>
    <n v="49"/>
    <m/>
    <n v="1"/>
    <m/>
    <n v="1"/>
    <n v="8"/>
    <n v="399"/>
    <m/>
    <x v="0"/>
  </r>
  <r>
    <d v="2005-05-04T00:00:00"/>
    <x v="0"/>
    <n v="1"/>
    <n v="1"/>
    <x v="28"/>
    <n v="130"/>
    <x v="0"/>
    <n v="46"/>
    <m/>
    <n v="0.89999961900000003"/>
    <m/>
    <n v="1"/>
    <n v="8"/>
    <n v="399"/>
    <m/>
    <x v="0"/>
  </r>
  <r>
    <d v="2005-05-04T00:00:00"/>
    <x v="0"/>
    <n v="1"/>
    <n v="1"/>
    <x v="28"/>
    <n v="131"/>
    <x v="0"/>
    <n v="55"/>
    <m/>
    <n v="1.299999237"/>
    <m/>
    <n v="1"/>
    <n v="8"/>
    <n v="399"/>
    <m/>
    <x v="0"/>
  </r>
  <r>
    <d v="2005-05-04T00:00:00"/>
    <x v="0"/>
    <n v="1"/>
    <n v="1"/>
    <x v="28"/>
    <n v="132"/>
    <x v="0"/>
    <n v="50"/>
    <m/>
    <n v="1"/>
    <m/>
    <n v="1"/>
    <n v="8"/>
    <n v="399"/>
    <m/>
    <x v="0"/>
  </r>
  <r>
    <d v="2005-05-04T00:00:00"/>
    <x v="0"/>
    <n v="1"/>
    <n v="1"/>
    <x v="28"/>
    <n v="133"/>
    <x v="0"/>
    <n v="55"/>
    <m/>
    <n v="1.1999998089999999"/>
    <m/>
    <n v="1"/>
    <n v="8"/>
    <n v="399"/>
    <m/>
    <x v="0"/>
  </r>
  <r>
    <d v="2005-05-04T00:00:00"/>
    <x v="0"/>
    <n v="1"/>
    <n v="1"/>
    <x v="28"/>
    <n v="134"/>
    <x v="0"/>
    <n v="54"/>
    <m/>
    <n v="1.1999998089999999"/>
    <m/>
    <n v="1"/>
    <n v="8"/>
    <n v="399"/>
    <m/>
    <x v="0"/>
  </r>
  <r>
    <d v="2005-05-04T00:00:00"/>
    <x v="0"/>
    <n v="1"/>
    <n v="1"/>
    <x v="28"/>
    <n v="135"/>
    <x v="0"/>
    <n v="52"/>
    <m/>
    <n v="1.1999998089999999"/>
    <m/>
    <n v="1"/>
    <n v="8"/>
    <n v="399"/>
    <m/>
    <x v="0"/>
  </r>
  <r>
    <d v="2005-05-04T00:00:00"/>
    <x v="0"/>
    <n v="1"/>
    <n v="1"/>
    <x v="28"/>
    <n v="136"/>
    <x v="0"/>
    <n v="55"/>
    <m/>
    <n v="1.299999237"/>
    <m/>
    <n v="1"/>
    <n v="8"/>
    <n v="399"/>
    <m/>
    <x v="0"/>
  </r>
  <r>
    <d v="2005-05-04T00:00:00"/>
    <x v="0"/>
    <n v="1"/>
    <n v="1"/>
    <x v="28"/>
    <n v="137"/>
    <x v="0"/>
    <n v="52"/>
    <m/>
    <n v="1"/>
    <m/>
    <n v="1"/>
    <n v="8"/>
    <n v="399"/>
    <m/>
    <x v="0"/>
  </r>
  <r>
    <d v="2005-05-04T00:00:00"/>
    <x v="0"/>
    <n v="1"/>
    <n v="1"/>
    <x v="28"/>
    <n v="138"/>
    <x v="0"/>
    <n v="58"/>
    <m/>
    <n v="1.5999994280000001"/>
    <m/>
    <n v="1"/>
    <n v="8"/>
    <n v="399"/>
    <m/>
    <x v="0"/>
  </r>
  <r>
    <d v="2005-05-04T00:00:00"/>
    <x v="0"/>
    <n v="1"/>
    <n v="1"/>
    <x v="28"/>
    <n v="139"/>
    <x v="0"/>
    <n v="56"/>
    <m/>
    <n v="1.3999996189999999"/>
    <m/>
    <n v="1"/>
    <n v="8"/>
    <n v="399"/>
    <m/>
    <x v="0"/>
  </r>
  <r>
    <d v="2005-05-04T00:00:00"/>
    <x v="0"/>
    <n v="1"/>
    <n v="1"/>
    <x v="28"/>
    <n v="140"/>
    <x v="0"/>
    <n v="55"/>
    <m/>
    <n v="1.1999998089999999"/>
    <m/>
    <n v="1"/>
    <n v="8"/>
    <n v="399"/>
    <m/>
    <x v="0"/>
  </r>
  <r>
    <d v="2005-05-06T00:00:00"/>
    <x v="0"/>
    <n v="1"/>
    <n v="1"/>
    <x v="28"/>
    <n v="141"/>
    <x v="0"/>
    <n v="52"/>
    <m/>
    <n v="1.3999996189999999"/>
    <m/>
    <n v="1"/>
    <n v="8"/>
    <n v="399"/>
    <m/>
    <x v="0"/>
  </r>
  <r>
    <d v="2005-05-06T00:00:00"/>
    <x v="0"/>
    <n v="1"/>
    <n v="1"/>
    <x v="28"/>
    <n v="142"/>
    <x v="0"/>
    <n v="73"/>
    <m/>
    <n v="3.3999996189999999"/>
    <m/>
    <n v="1"/>
    <n v="8"/>
    <n v="399"/>
    <m/>
    <x v="0"/>
  </r>
  <r>
    <d v="2005-05-06T00:00:00"/>
    <x v="0"/>
    <n v="1"/>
    <n v="1"/>
    <x v="28"/>
    <n v="143"/>
    <x v="0"/>
    <n v="55"/>
    <m/>
    <n v="1.1999998089999999"/>
    <m/>
    <n v="1"/>
    <n v="8"/>
    <n v="399"/>
    <m/>
    <x v="0"/>
  </r>
  <r>
    <d v="2005-05-06T00:00:00"/>
    <x v="0"/>
    <n v="1"/>
    <n v="1"/>
    <x v="28"/>
    <n v="144"/>
    <x v="0"/>
    <n v="46"/>
    <m/>
    <n v="1"/>
    <m/>
    <n v="1"/>
    <n v="8"/>
    <n v="399"/>
    <m/>
    <x v="0"/>
  </r>
  <r>
    <d v="2005-05-06T00:00:00"/>
    <x v="0"/>
    <n v="1"/>
    <n v="1"/>
    <x v="28"/>
    <n v="145"/>
    <x v="0"/>
    <n v="55"/>
    <m/>
    <n v="1.299999237"/>
    <m/>
    <n v="1"/>
    <n v="8"/>
    <n v="399"/>
    <m/>
    <x v="0"/>
  </r>
  <r>
    <d v="2005-05-06T00:00:00"/>
    <x v="0"/>
    <n v="1"/>
    <n v="1"/>
    <x v="28"/>
    <n v="146"/>
    <x v="0"/>
    <n v="50"/>
    <m/>
    <n v="1"/>
    <m/>
    <n v="1"/>
    <n v="8"/>
    <n v="399"/>
    <m/>
    <x v="0"/>
  </r>
  <r>
    <d v="2005-05-08T00:00:00"/>
    <x v="0"/>
    <n v="1"/>
    <n v="1"/>
    <x v="28"/>
    <n v="147"/>
    <x v="0"/>
    <n v="55"/>
    <m/>
    <n v="1.0999994280000001"/>
    <m/>
    <n v="1"/>
    <n v="8"/>
    <n v="399"/>
    <m/>
    <x v="0"/>
  </r>
  <r>
    <d v="2005-05-08T00:00:00"/>
    <x v="0"/>
    <n v="1"/>
    <n v="1"/>
    <x v="28"/>
    <n v="148"/>
    <x v="0"/>
    <n v="56"/>
    <m/>
    <n v="1.1999998089999999"/>
    <m/>
    <n v="1"/>
    <n v="8"/>
    <n v="399"/>
    <m/>
    <x v="0"/>
  </r>
  <r>
    <d v="2005-05-13T00:00:00"/>
    <x v="0"/>
    <n v="1"/>
    <n v="1"/>
    <x v="28"/>
    <n v="149"/>
    <x v="0"/>
    <n v="57"/>
    <m/>
    <n v="1.299999237"/>
    <m/>
    <n v="1"/>
    <n v="8"/>
    <n v="399"/>
    <m/>
    <x v="0"/>
  </r>
  <r>
    <d v="2005-05-13T00:00:00"/>
    <x v="0"/>
    <n v="1"/>
    <n v="1"/>
    <x v="28"/>
    <n v="150"/>
    <x v="0"/>
    <n v="56"/>
    <m/>
    <n v="1.299999237"/>
    <m/>
    <n v="1"/>
    <n v="8"/>
    <n v="399"/>
    <m/>
    <x v="0"/>
  </r>
  <r>
    <d v="2005-05-13T00:00:00"/>
    <x v="0"/>
    <n v="1"/>
    <n v="1"/>
    <x v="28"/>
    <n v="151"/>
    <x v="0"/>
    <n v="49"/>
    <m/>
    <n v="1"/>
    <m/>
    <n v="1"/>
    <n v="8"/>
    <n v="399"/>
    <m/>
    <x v="0"/>
  </r>
  <r>
    <d v="2005-05-13T00:00:00"/>
    <x v="0"/>
    <n v="1"/>
    <n v="1"/>
    <x v="28"/>
    <n v="152"/>
    <x v="0"/>
    <n v="53"/>
    <m/>
    <n v="1.299999237"/>
    <m/>
    <n v="1"/>
    <n v="8"/>
    <n v="399"/>
    <m/>
    <x v="0"/>
  </r>
  <r>
    <d v="2005-05-13T00:00:00"/>
    <x v="0"/>
    <n v="1"/>
    <n v="1"/>
    <x v="28"/>
    <n v="153"/>
    <x v="0"/>
    <n v="56"/>
    <m/>
    <n v="1.5"/>
    <m/>
    <n v="1"/>
    <n v="8"/>
    <n v="399"/>
    <m/>
    <x v="0"/>
  </r>
  <r>
    <d v="2005-05-13T00:00:00"/>
    <x v="0"/>
    <n v="1"/>
    <n v="1"/>
    <x v="28"/>
    <n v="154"/>
    <x v="0"/>
    <n v="53"/>
    <m/>
    <n v="1.299999237"/>
    <m/>
    <n v="1"/>
    <n v="8"/>
    <n v="399"/>
    <m/>
    <x v="0"/>
  </r>
  <r>
    <d v="2005-05-13T00:00:00"/>
    <x v="0"/>
    <n v="1"/>
    <n v="1"/>
    <x v="28"/>
    <n v="155"/>
    <x v="0"/>
    <n v="51"/>
    <m/>
    <n v="1.0999994280000001"/>
    <m/>
    <n v="1"/>
    <n v="8"/>
    <n v="399"/>
    <m/>
    <x v="0"/>
  </r>
  <r>
    <d v="2005-05-13T00:00:00"/>
    <x v="0"/>
    <n v="1"/>
    <n v="1"/>
    <x v="28"/>
    <n v="156"/>
    <x v="0"/>
    <n v="54"/>
    <m/>
    <n v="1.6999998089999999"/>
    <m/>
    <n v="1"/>
    <n v="8"/>
    <n v="399"/>
    <m/>
    <x v="0"/>
  </r>
  <r>
    <d v="2005-05-13T00:00:00"/>
    <x v="0"/>
    <n v="1"/>
    <n v="1"/>
    <x v="28"/>
    <n v="157"/>
    <x v="0"/>
    <n v="54"/>
    <m/>
    <n v="1.5"/>
    <m/>
    <n v="1"/>
    <n v="8"/>
    <n v="399"/>
    <m/>
    <x v="0"/>
  </r>
  <r>
    <d v="2005-05-13T00:00:00"/>
    <x v="0"/>
    <n v="1"/>
    <n v="1"/>
    <x v="28"/>
    <n v="158"/>
    <x v="0"/>
    <n v="51"/>
    <m/>
    <n v="1"/>
    <m/>
    <n v="1"/>
    <n v="8"/>
    <n v="399"/>
    <m/>
    <x v="0"/>
  </r>
  <r>
    <d v="2005-05-13T00:00:00"/>
    <x v="0"/>
    <n v="1"/>
    <n v="1"/>
    <x v="28"/>
    <n v="159"/>
    <x v="0"/>
    <n v="51"/>
    <m/>
    <n v="1.1999998089999999"/>
    <m/>
    <n v="1"/>
    <n v="8"/>
    <n v="399"/>
    <m/>
    <x v="0"/>
  </r>
  <r>
    <d v="2005-05-13T00:00:00"/>
    <x v="0"/>
    <n v="1"/>
    <n v="1"/>
    <x v="28"/>
    <n v="160"/>
    <x v="0"/>
    <n v="56"/>
    <m/>
    <n v="1.5"/>
    <m/>
    <n v="1"/>
    <n v="8"/>
    <n v="399"/>
    <m/>
    <x v="0"/>
  </r>
  <r>
    <d v="2005-05-13T00:00:00"/>
    <x v="0"/>
    <n v="1"/>
    <n v="1"/>
    <x v="28"/>
    <n v="161"/>
    <x v="0"/>
    <n v="49"/>
    <m/>
    <n v="0.89999961900000003"/>
    <m/>
    <n v="1"/>
    <n v="8"/>
    <n v="399"/>
    <m/>
    <x v="0"/>
  </r>
  <r>
    <d v="2005-05-13T00:00:00"/>
    <x v="0"/>
    <n v="1"/>
    <n v="1"/>
    <x v="28"/>
    <n v="162"/>
    <x v="0"/>
    <n v="49"/>
    <m/>
    <n v="0.89999961900000003"/>
    <m/>
    <n v="1"/>
    <n v="8"/>
    <n v="399"/>
    <m/>
    <x v="0"/>
  </r>
  <r>
    <d v="2005-05-13T00:00:00"/>
    <x v="0"/>
    <n v="1"/>
    <n v="1"/>
    <x v="28"/>
    <n v="163"/>
    <x v="0"/>
    <n v="56"/>
    <m/>
    <n v="1.5"/>
    <m/>
    <n v="1"/>
    <n v="8"/>
    <n v="399"/>
    <m/>
    <x v="0"/>
  </r>
  <r>
    <d v="2005-05-13T00:00:00"/>
    <x v="0"/>
    <n v="1"/>
    <n v="1"/>
    <x v="28"/>
    <n v="164"/>
    <x v="0"/>
    <n v="56"/>
    <m/>
    <n v="1.3999996189999999"/>
    <m/>
    <n v="1"/>
    <n v="8"/>
    <n v="399"/>
    <m/>
    <x v="0"/>
  </r>
  <r>
    <d v="2005-05-25T00:00:00"/>
    <x v="0"/>
    <n v="1"/>
    <n v="1"/>
    <x v="28"/>
    <n v="165"/>
    <x v="0"/>
    <n v="55"/>
    <m/>
    <n v="1.3999996189999999"/>
    <m/>
    <m/>
    <n v="8"/>
    <n v="399"/>
    <m/>
    <x v="0"/>
  </r>
  <r>
    <d v="2005-05-25T00:00:00"/>
    <x v="0"/>
    <n v="1"/>
    <n v="1"/>
    <x v="28"/>
    <n v="166"/>
    <x v="0"/>
    <n v="53"/>
    <m/>
    <n v="1.1999998089999999"/>
    <m/>
    <m/>
    <n v="8"/>
    <n v="399"/>
    <m/>
    <x v="0"/>
  </r>
  <r>
    <d v="2005-05-25T00:00:00"/>
    <x v="0"/>
    <n v="1"/>
    <n v="1"/>
    <x v="28"/>
    <n v="167"/>
    <x v="0"/>
    <n v="52"/>
    <m/>
    <n v="1.0999994280000001"/>
    <m/>
    <m/>
    <n v="8"/>
    <n v="399"/>
    <m/>
    <x v="0"/>
  </r>
  <r>
    <d v="2005-05-26T00:00:00"/>
    <x v="0"/>
    <n v="1"/>
    <n v="1"/>
    <x v="28"/>
    <n v="168"/>
    <x v="0"/>
    <n v="53"/>
    <m/>
    <n v="1.1999998089999999"/>
    <m/>
    <m/>
    <n v="8"/>
    <n v="399"/>
    <m/>
    <x v="0"/>
  </r>
  <r>
    <d v="2005-05-26T00:00:00"/>
    <x v="0"/>
    <n v="1"/>
    <n v="1"/>
    <x v="28"/>
    <n v="169"/>
    <x v="0"/>
    <n v="50"/>
    <m/>
    <n v="1"/>
    <m/>
    <m/>
    <n v="8"/>
    <n v="399"/>
    <m/>
    <x v="0"/>
  </r>
  <r>
    <d v="2005-05-29T00:00:00"/>
    <x v="0"/>
    <n v="1"/>
    <n v="1"/>
    <x v="28"/>
    <n v="170"/>
    <x v="0"/>
    <n v="50"/>
    <m/>
    <n v="0.79999971400000003"/>
    <m/>
    <m/>
    <n v="8"/>
    <n v="399"/>
    <m/>
    <x v="0"/>
  </r>
  <r>
    <d v="2005-05-29T00:00:00"/>
    <x v="0"/>
    <n v="1"/>
    <n v="1"/>
    <x v="28"/>
    <n v="171"/>
    <x v="0"/>
    <n v="52"/>
    <m/>
    <n v="0.89999961900000003"/>
    <m/>
    <m/>
    <n v="8"/>
    <n v="399"/>
    <m/>
    <x v="0"/>
  </r>
  <r>
    <d v="2005-05-29T00:00:00"/>
    <x v="0"/>
    <n v="1"/>
    <n v="1"/>
    <x v="28"/>
    <n v="172"/>
    <x v="0"/>
    <n v="55"/>
    <m/>
    <n v="1"/>
    <m/>
    <m/>
    <n v="8"/>
    <n v="399"/>
    <m/>
    <x v="0"/>
  </r>
  <r>
    <d v="2005-05-29T00:00:00"/>
    <x v="0"/>
    <n v="1"/>
    <n v="1"/>
    <x v="28"/>
    <n v="173"/>
    <x v="0"/>
    <n v="55"/>
    <m/>
    <n v="1.0999994280000001"/>
    <m/>
    <m/>
    <n v="8"/>
    <n v="399"/>
    <m/>
    <x v="0"/>
  </r>
  <r>
    <d v="2005-05-29T00:00:00"/>
    <x v="0"/>
    <n v="1"/>
    <n v="1"/>
    <x v="28"/>
    <n v="174"/>
    <x v="0"/>
    <n v="58"/>
    <m/>
    <n v="1.1999998089999999"/>
    <m/>
    <m/>
    <n v="8"/>
    <n v="399"/>
    <m/>
    <x v="0"/>
  </r>
  <r>
    <d v="2005-05-31T00:00:00"/>
    <x v="0"/>
    <n v="1"/>
    <n v="1"/>
    <x v="28"/>
    <n v="175"/>
    <x v="0"/>
    <n v="51"/>
    <m/>
    <n v="1.0999994280000001"/>
    <m/>
    <m/>
    <n v="8"/>
    <n v="399"/>
    <m/>
    <x v="0"/>
  </r>
  <r>
    <d v="2005-06-01T00:00:00"/>
    <x v="0"/>
    <n v="1"/>
    <n v="1"/>
    <x v="28"/>
    <n v="176"/>
    <x v="0"/>
    <n v="50"/>
    <m/>
    <n v="1.0999994280000001"/>
    <m/>
    <m/>
    <n v="8"/>
    <n v="399"/>
    <m/>
    <x v="0"/>
  </r>
  <r>
    <d v="2005-06-01T00:00:00"/>
    <x v="0"/>
    <n v="1"/>
    <n v="1"/>
    <x v="28"/>
    <n v="177"/>
    <x v="0"/>
    <n v="52"/>
    <m/>
    <n v="1.1999998089999999"/>
    <m/>
    <m/>
    <n v="8"/>
    <n v="399"/>
    <m/>
    <x v="0"/>
  </r>
  <r>
    <d v="2005-06-04T00:00:00"/>
    <x v="0"/>
    <n v="1"/>
    <n v="1"/>
    <x v="28"/>
    <n v="178"/>
    <x v="0"/>
    <n v="54"/>
    <m/>
    <n v="1.299999237"/>
    <m/>
    <m/>
    <n v="8"/>
    <n v="399"/>
    <m/>
    <x v="0"/>
  </r>
  <r>
    <d v="2005-06-04T00:00:00"/>
    <x v="0"/>
    <n v="1"/>
    <n v="1"/>
    <x v="28"/>
    <n v="179"/>
    <x v="0"/>
    <n v="55"/>
    <m/>
    <n v="1.1999998089999999"/>
    <m/>
    <m/>
    <n v="8"/>
    <n v="399"/>
    <m/>
    <x v="0"/>
  </r>
  <r>
    <d v="2005-06-04T00:00:00"/>
    <x v="0"/>
    <n v="1"/>
    <n v="1"/>
    <x v="28"/>
    <n v="180"/>
    <x v="0"/>
    <n v="50"/>
    <m/>
    <n v="1.1999998089999999"/>
    <m/>
    <m/>
    <n v="8"/>
    <n v="399"/>
    <m/>
    <x v="0"/>
  </r>
  <r>
    <d v="2005-06-06T00:00:00"/>
    <x v="0"/>
    <n v="1"/>
    <n v="1"/>
    <x v="28"/>
    <n v="181"/>
    <x v="0"/>
    <n v="50"/>
    <m/>
    <n v="0.89999961900000003"/>
    <m/>
    <m/>
    <n v="8"/>
    <n v="399"/>
    <m/>
    <x v="0"/>
  </r>
  <r>
    <d v="2005-06-06T00:00:00"/>
    <x v="0"/>
    <n v="1"/>
    <n v="1"/>
    <x v="28"/>
    <n v="182"/>
    <x v="0"/>
    <n v="52"/>
    <m/>
    <n v="1.1999998089999999"/>
    <m/>
    <m/>
    <n v="8"/>
    <n v="399"/>
    <m/>
    <x v="0"/>
  </r>
  <r>
    <d v="2005-06-12T00:00:00"/>
    <x v="0"/>
    <n v="1"/>
    <n v="1"/>
    <x v="28"/>
    <n v="183"/>
    <x v="0"/>
    <n v="62"/>
    <m/>
    <n v="1.6999998089999999"/>
    <m/>
    <m/>
    <n v="8"/>
    <n v="399"/>
    <m/>
    <x v="0"/>
  </r>
  <r>
    <d v="2005-06-13T00:00:00"/>
    <x v="0"/>
    <n v="1"/>
    <n v="1"/>
    <x v="28"/>
    <n v="184"/>
    <x v="0"/>
    <n v="51"/>
    <m/>
    <n v="1.1999998089999999"/>
    <m/>
    <m/>
    <n v="8"/>
    <n v="399"/>
    <m/>
    <x v="0"/>
  </r>
  <r>
    <d v="2006-04-23T00:00:00"/>
    <x v="0"/>
    <n v="1"/>
    <n v="1"/>
    <x v="29"/>
    <n v="1"/>
    <x v="0"/>
    <n v="75"/>
    <m/>
    <n v="3.8499984739999999"/>
    <m/>
    <m/>
    <n v="1"/>
    <n v="399"/>
    <m/>
    <x v="0"/>
  </r>
  <r>
    <d v="2006-04-23T00:00:00"/>
    <x v="0"/>
    <n v="1"/>
    <n v="1"/>
    <x v="29"/>
    <n v="2"/>
    <x v="0"/>
    <n v="80"/>
    <m/>
    <n v="3.9599990840000001"/>
    <m/>
    <m/>
    <n v="1"/>
    <n v="399"/>
    <m/>
    <x v="0"/>
  </r>
  <r>
    <d v="2006-04-23T00:00:00"/>
    <x v="0"/>
    <n v="1"/>
    <n v="1"/>
    <x v="29"/>
    <n v="3"/>
    <x v="0"/>
    <n v="75"/>
    <m/>
    <n v="3.3899993899999998"/>
    <m/>
    <m/>
    <n v="1"/>
    <n v="399"/>
    <m/>
    <x v="0"/>
  </r>
  <r>
    <d v="2006-04-23T00:00:00"/>
    <x v="0"/>
    <n v="1"/>
    <n v="1"/>
    <x v="29"/>
    <n v="4"/>
    <x v="0"/>
    <n v="75"/>
    <m/>
    <n v="2.9599990840000001"/>
    <m/>
    <m/>
    <n v="1"/>
    <n v="399"/>
    <m/>
    <x v="0"/>
  </r>
  <r>
    <d v="2006-04-23T00:00:00"/>
    <x v="0"/>
    <n v="1"/>
    <n v="1"/>
    <x v="29"/>
    <n v="5"/>
    <x v="0"/>
    <n v="72"/>
    <m/>
    <n v="3.029998779"/>
    <m/>
    <m/>
    <n v="1"/>
    <n v="399"/>
    <m/>
    <x v="0"/>
  </r>
  <r>
    <d v="2006-04-23T00:00:00"/>
    <x v="0"/>
    <n v="1"/>
    <n v="1"/>
    <x v="29"/>
    <n v="6"/>
    <x v="0"/>
    <n v="83"/>
    <m/>
    <n v="4.75"/>
    <m/>
    <m/>
    <n v="1"/>
    <n v="399"/>
    <m/>
    <x v="0"/>
  </r>
  <r>
    <d v="2006-04-23T00:00:00"/>
    <x v="0"/>
    <n v="1"/>
    <n v="1"/>
    <x v="29"/>
    <n v="7"/>
    <x v="0"/>
    <n v="78"/>
    <m/>
    <n v="4.039997101"/>
    <m/>
    <m/>
    <n v="1"/>
    <n v="399"/>
    <m/>
    <x v="0"/>
  </r>
  <r>
    <d v="2006-04-23T00:00:00"/>
    <x v="0"/>
    <n v="1"/>
    <n v="1"/>
    <x v="29"/>
    <n v="8"/>
    <x v="0"/>
    <n v="80"/>
    <m/>
    <n v="3.7199993130000002"/>
    <m/>
    <m/>
    <n v="1"/>
    <n v="399"/>
    <m/>
    <x v="0"/>
  </r>
  <r>
    <d v="2006-04-23T00:00:00"/>
    <x v="0"/>
    <n v="1"/>
    <n v="1"/>
    <x v="29"/>
    <n v="9"/>
    <x v="0"/>
    <n v="78"/>
    <m/>
    <n v="3.8499984739999999"/>
    <m/>
    <m/>
    <n v="1"/>
    <n v="399"/>
    <m/>
    <x v="0"/>
  </r>
  <r>
    <d v="2006-04-23T00:00:00"/>
    <x v="0"/>
    <n v="1"/>
    <n v="1"/>
    <x v="29"/>
    <n v="10"/>
    <x v="0"/>
    <n v="70"/>
    <m/>
    <n v="2.8699989320000001"/>
    <m/>
    <m/>
    <n v="1"/>
    <n v="399"/>
    <m/>
    <x v="0"/>
  </r>
  <r>
    <d v="2006-04-23T00:00:00"/>
    <x v="0"/>
    <n v="1"/>
    <n v="1"/>
    <x v="29"/>
    <n v="11"/>
    <x v="0"/>
    <n v="75"/>
    <m/>
    <n v="3.279998779"/>
    <m/>
    <m/>
    <n v="1"/>
    <n v="399"/>
    <m/>
    <x v="0"/>
  </r>
  <r>
    <d v="2006-04-23T00:00:00"/>
    <x v="0"/>
    <n v="1"/>
    <n v="1"/>
    <x v="29"/>
    <n v="12"/>
    <x v="0"/>
    <n v="73"/>
    <m/>
    <n v="3.1199989320000001"/>
    <m/>
    <m/>
    <n v="1"/>
    <n v="399"/>
    <m/>
    <x v="0"/>
  </r>
  <r>
    <d v="2006-04-23T00:00:00"/>
    <x v="0"/>
    <n v="1"/>
    <n v="1"/>
    <x v="29"/>
    <n v="13"/>
    <x v="0"/>
    <n v="72"/>
    <m/>
    <n v="3"/>
    <m/>
    <m/>
    <n v="1"/>
    <n v="399"/>
    <m/>
    <x v="0"/>
  </r>
  <r>
    <d v="2006-04-23T00:00:00"/>
    <x v="0"/>
    <n v="1"/>
    <n v="1"/>
    <x v="29"/>
    <n v="14"/>
    <x v="0"/>
    <n v="75"/>
    <m/>
    <n v="3.5599994659999998"/>
    <m/>
    <m/>
    <n v="1"/>
    <n v="399"/>
    <m/>
    <x v="0"/>
  </r>
  <r>
    <d v="2006-04-23T00:00:00"/>
    <x v="0"/>
    <n v="1"/>
    <n v="1"/>
    <x v="29"/>
    <n v="15"/>
    <x v="0"/>
    <n v="71"/>
    <m/>
    <n v="2.8199996949999999"/>
    <m/>
    <m/>
    <n v="1"/>
    <n v="399"/>
    <m/>
    <x v="0"/>
  </r>
  <r>
    <d v="2006-04-23T00:00:00"/>
    <x v="0"/>
    <n v="1"/>
    <n v="1"/>
    <x v="29"/>
    <n v="16"/>
    <x v="0"/>
    <n v="78"/>
    <m/>
    <n v="3.3699989320000001"/>
    <m/>
    <m/>
    <n v="1"/>
    <n v="399"/>
    <m/>
    <x v="0"/>
  </r>
  <r>
    <d v="2006-04-23T00:00:00"/>
    <x v="0"/>
    <n v="1"/>
    <n v="1"/>
    <x v="29"/>
    <n v="17"/>
    <x v="0"/>
    <n v="68"/>
    <m/>
    <n v="2.7399997709999999"/>
    <m/>
    <m/>
    <n v="1"/>
    <n v="399"/>
    <m/>
    <x v="0"/>
  </r>
  <r>
    <d v="2007-04-19T00:00:00"/>
    <x v="0"/>
    <n v="1"/>
    <n v="1"/>
    <x v="30"/>
    <n v="1"/>
    <x v="0"/>
    <n v="86"/>
    <m/>
    <n v="3.939998627"/>
    <m/>
    <m/>
    <n v="1"/>
    <n v="399"/>
    <m/>
    <x v="0"/>
  </r>
  <r>
    <d v="2007-04-19T00:00:00"/>
    <x v="0"/>
    <n v="1"/>
    <n v="1"/>
    <x v="30"/>
    <n v="2"/>
    <x v="0"/>
    <n v="90"/>
    <m/>
    <n v="4.4899978640000002"/>
    <m/>
    <m/>
    <n v="1"/>
    <n v="399"/>
    <m/>
    <x v="0"/>
  </r>
  <r>
    <d v="2007-04-19T00:00:00"/>
    <x v="0"/>
    <n v="1"/>
    <n v="1"/>
    <x v="30"/>
    <n v="3"/>
    <x v="0"/>
    <n v="86"/>
    <m/>
    <n v="4.1099967959999999"/>
    <m/>
    <m/>
    <n v="1"/>
    <n v="399"/>
    <m/>
    <x v="0"/>
  </r>
  <r>
    <d v="2007-04-30T00:00:00"/>
    <x v="0"/>
    <n v="1"/>
    <n v="1"/>
    <x v="30"/>
    <n v="1"/>
    <x v="0"/>
    <n v="85"/>
    <m/>
    <n v="5.4899978640000002"/>
    <m/>
    <m/>
    <n v="1"/>
    <n v="399"/>
    <m/>
    <x v="0"/>
  </r>
  <r>
    <d v="2007-04-30T00:00:00"/>
    <x v="0"/>
    <n v="1"/>
    <n v="1"/>
    <x v="30"/>
    <n v="2"/>
    <x v="0"/>
    <n v="90"/>
    <m/>
    <n v="5.5599975590000001"/>
    <m/>
    <m/>
    <n v="1"/>
    <n v="399"/>
    <m/>
    <x v="0"/>
  </r>
  <r>
    <d v="2007-04-30T00:00:00"/>
    <x v="0"/>
    <n v="1"/>
    <n v="1"/>
    <x v="30"/>
    <n v="3"/>
    <x v="0"/>
    <n v="97"/>
    <m/>
    <n v="6.8899993899999998"/>
    <m/>
    <m/>
    <n v="1"/>
    <n v="399"/>
    <m/>
    <x v="0"/>
  </r>
  <r>
    <d v="2007-04-30T00:00:00"/>
    <x v="0"/>
    <n v="1"/>
    <n v="1"/>
    <x v="30"/>
    <n v="4"/>
    <x v="0"/>
    <n v="95"/>
    <m/>
    <n v="6.5999984740000004"/>
    <m/>
    <m/>
    <n v="1"/>
    <n v="399"/>
    <m/>
    <x v="0"/>
  </r>
  <r>
    <d v="2007-04-30T00:00:00"/>
    <x v="0"/>
    <n v="1"/>
    <n v="1"/>
    <x v="30"/>
    <n v="5"/>
    <x v="0"/>
    <n v="86"/>
    <m/>
    <n v="5.0599975590000001"/>
    <m/>
    <m/>
    <n v="1"/>
    <n v="399"/>
    <m/>
    <x v="0"/>
  </r>
  <r>
    <d v="2007-04-30T00:00:00"/>
    <x v="0"/>
    <n v="1"/>
    <n v="1"/>
    <x v="30"/>
    <n v="6"/>
    <x v="0"/>
    <n v="99"/>
    <m/>
    <n v="7.8099975590000001"/>
    <m/>
    <m/>
    <n v="1"/>
    <n v="399"/>
    <m/>
    <x v="0"/>
  </r>
  <r>
    <d v="2007-04-30T00:00:00"/>
    <x v="0"/>
    <n v="1"/>
    <n v="1"/>
    <x v="30"/>
    <n v="7"/>
    <x v="0"/>
    <n v="96"/>
    <m/>
    <n v="6.8899993899999998"/>
    <m/>
    <m/>
    <n v="1"/>
    <n v="399"/>
    <m/>
    <x v="0"/>
  </r>
  <r>
    <d v="2007-04-30T00:00:00"/>
    <x v="0"/>
    <n v="1"/>
    <n v="1"/>
    <x v="30"/>
    <n v="8"/>
    <x v="0"/>
    <n v="91"/>
    <m/>
    <n v="6.1499977110000001"/>
    <m/>
    <m/>
    <n v="1"/>
    <n v="399"/>
    <m/>
    <x v="0"/>
  </r>
  <r>
    <d v="2007-04-30T00:00:00"/>
    <x v="0"/>
    <n v="1"/>
    <n v="1"/>
    <x v="30"/>
    <n v="9"/>
    <x v="0"/>
    <n v="86"/>
    <m/>
    <n v="5.4199981690000003"/>
    <m/>
    <m/>
    <n v="1"/>
    <n v="399"/>
    <m/>
    <x v="0"/>
  </r>
  <r>
    <d v="2007-04-30T00:00:00"/>
    <x v="0"/>
    <n v="1"/>
    <n v="1"/>
    <x v="30"/>
    <n v="10"/>
    <x v="1"/>
    <n v="116"/>
    <m/>
    <n v="12.659996033000001"/>
    <m/>
    <m/>
    <n v="1"/>
    <n v="399"/>
    <m/>
    <x v="0"/>
  </r>
  <r>
    <d v="2007-04-30T00:00:00"/>
    <x v="0"/>
    <n v="1"/>
    <n v="1"/>
    <x v="30"/>
    <n v="11"/>
    <x v="0"/>
    <n v="92"/>
    <m/>
    <n v="5.8899993899999998"/>
    <m/>
    <m/>
    <n v="1"/>
    <n v="399"/>
    <m/>
    <x v="0"/>
  </r>
  <r>
    <d v="2007-04-30T00:00:00"/>
    <x v="0"/>
    <n v="1"/>
    <n v="1"/>
    <x v="30"/>
    <n v="12"/>
    <x v="0"/>
    <n v="74"/>
    <m/>
    <n v="3.1999988560000001"/>
    <m/>
    <m/>
    <n v="1"/>
    <n v="399"/>
    <m/>
    <x v="0"/>
  </r>
  <r>
    <d v="2007-04-30T00:00:00"/>
    <x v="0"/>
    <n v="1"/>
    <n v="1"/>
    <x v="30"/>
    <n v="13"/>
    <x v="0"/>
    <n v="90"/>
    <m/>
    <n v="6.129997253"/>
    <m/>
    <m/>
    <n v="1"/>
    <n v="399"/>
    <m/>
    <x v="0"/>
  </r>
  <r>
    <d v="2007-04-30T00:00:00"/>
    <x v="0"/>
    <n v="1"/>
    <n v="1"/>
    <x v="30"/>
    <n v="14"/>
    <x v="0"/>
    <n v="85"/>
    <m/>
    <n v="4.9299964899999997"/>
    <m/>
    <m/>
    <n v="1"/>
    <n v="399"/>
    <m/>
    <x v="0"/>
  </r>
  <r>
    <d v="2007-04-30T00:00:00"/>
    <x v="0"/>
    <n v="1"/>
    <n v="1"/>
    <x v="30"/>
    <n v="15"/>
    <x v="0"/>
    <n v="85"/>
    <m/>
    <n v="4.9599990839999997"/>
    <m/>
    <m/>
    <n v="1"/>
    <n v="399"/>
    <m/>
    <x v="0"/>
  </r>
  <r>
    <d v="2007-04-30T00:00:00"/>
    <x v="0"/>
    <n v="1"/>
    <n v="1"/>
    <x v="30"/>
    <n v="16"/>
    <x v="0"/>
    <n v="95"/>
    <m/>
    <n v="6.6999969479999999"/>
    <m/>
    <m/>
    <n v="1"/>
    <n v="399"/>
    <m/>
    <x v="0"/>
  </r>
  <r>
    <d v="2007-04-30T00:00:00"/>
    <x v="0"/>
    <n v="1"/>
    <n v="1"/>
    <x v="30"/>
    <n v="17"/>
    <x v="0"/>
    <n v="93"/>
    <m/>
    <n v="6.5"/>
    <m/>
    <m/>
    <n v="1"/>
    <n v="399"/>
    <m/>
    <x v="0"/>
  </r>
  <r>
    <d v="2007-04-30T00:00:00"/>
    <x v="0"/>
    <n v="1"/>
    <n v="1"/>
    <x v="30"/>
    <n v="18"/>
    <x v="0"/>
    <n v="83"/>
    <m/>
    <n v="4.6799964899999997"/>
    <m/>
    <m/>
    <n v="1"/>
    <n v="399"/>
    <m/>
    <x v="0"/>
  </r>
  <r>
    <d v="2007-04-30T00:00:00"/>
    <x v="0"/>
    <n v="1"/>
    <n v="1"/>
    <x v="30"/>
    <n v="19"/>
    <x v="0"/>
    <n v="86"/>
    <m/>
    <n v="4.9699974060000001"/>
    <m/>
    <m/>
    <n v="1"/>
    <n v="399"/>
    <m/>
    <x v="0"/>
  </r>
  <r>
    <d v="2007-04-30T00:00:00"/>
    <x v="0"/>
    <n v="1"/>
    <n v="1"/>
    <x v="30"/>
    <n v="20"/>
    <x v="0"/>
    <n v="90"/>
    <m/>
    <n v="6.2099990839999997"/>
    <m/>
    <m/>
    <n v="1"/>
    <n v="399"/>
    <m/>
    <x v="0"/>
  </r>
  <r>
    <d v="2007-04-30T00:00:00"/>
    <x v="0"/>
    <n v="1"/>
    <n v="1"/>
    <x v="30"/>
    <n v="21"/>
    <x v="0"/>
    <n v="90"/>
    <m/>
    <n v="5.9099998469999999"/>
    <m/>
    <m/>
    <n v="1"/>
    <n v="399"/>
    <m/>
    <x v="0"/>
  </r>
  <r>
    <d v="2007-04-30T00:00:00"/>
    <x v="0"/>
    <n v="1"/>
    <n v="1"/>
    <x v="30"/>
    <n v="22"/>
    <x v="0"/>
    <n v="91"/>
    <m/>
    <n v="5.6099967959999999"/>
    <m/>
    <m/>
    <n v="1"/>
    <n v="399"/>
    <m/>
    <x v="0"/>
  </r>
  <r>
    <d v="2007-04-30T00:00:00"/>
    <x v="0"/>
    <n v="1"/>
    <n v="1"/>
    <x v="30"/>
    <n v="23"/>
    <x v="0"/>
    <n v="95"/>
    <m/>
    <n v="6.9699974060000001"/>
    <m/>
    <m/>
    <n v="1"/>
    <n v="399"/>
    <m/>
    <x v="0"/>
  </r>
  <r>
    <d v="2007-04-30T00:00:00"/>
    <x v="0"/>
    <n v="1"/>
    <n v="1"/>
    <x v="30"/>
    <n v="24"/>
    <x v="0"/>
    <n v="93"/>
    <m/>
    <n v="5.8399963379999997"/>
    <m/>
    <m/>
    <n v="1"/>
    <n v="399"/>
    <m/>
    <x v="0"/>
  </r>
  <r>
    <d v="2007-04-30T00:00:00"/>
    <x v="0"/>
    <n v="1"/>
    <n v="1"/>
    <x v="30"/>
    <n v="25"/>
    <x v="0"/>
    <n v="90"/>
    <m/>
    <n v="5.5099983220000004"/>
    <m/>
    <m/>
    <n v="1"/>
    <n v="399"/>
    <m/>
    <x v="0"/>
  </r>
  <r>
    <d v="2007-04-30T00:00:00"/>
    <x v="0"/>
    <n v="1"/>
    <n v="1"/>
    <x v="30"/>
    <n v="26"/>
    <x v="0"/>
    <n v="90"/>
    <m/>
    <n v="5.8999977110000001"/>
    <m/>
    <m/>
    <n v="1"/>
    <n v="399"/>
    <m/>
    <x v="0"/>
  </r>
  <r>
    <d v="2007-04-30T00:00:00"/>
    <x v="0"/>
    <n v="1"/>
    <n v="1"/>
    <x v="30"/>
    <n v="27"/>
    <x v="0"/>
    <n v="95"/>
    <m/>
    <n v="6.629997253"/>
    <m/>
    <m/>
    <n v="1"/>
    <n v="399"/>
    <m/>
    <x v="0"/>
  </r>
  <r>
    <d v="2007-04-30T00:00:00"/>
    <x v="0"/>
    <n v="1"/>
    <n v="1"/>
    <x v="30"/>
    <n v="28"/>
    <x v="0"/>
    <n v="94"/>
    <m/>
    <n v="6.2199974060000001"/>
    <m/>
    <m/>
    <n v="1"/>
    <n v="399"/>
    <m/>
    <x v="0"/>
  </r>
  <r>
    <d v="2007-04-30T00:00:00"/>
    <x v="0"/>
    <n v="1"/>
    <n v="1"/>
    <x v="30"/>
    <n v="29"/>
    <x v="0"/>
    <n v="91"/>
    <m/>
    <n v="6.379997253"/>
    <m/>
    <m/>
    <n v="1"/>
    <n v="399"/>
    <m/>
    <x v="0"/>
  </r>
  <r>
    <d v="2007-04-30T00:00:00"/>
    <x v="0"/>
    <n v="1"/>
    <n v="1"/>
    <x v="30"/>
    <n v="30"/>
    <x v="0"/>
    <n v="86"/>
    <m/>
    <n v="4.8399963379999997"/>
    <m/>
    <m/>
    <n v="1"/>
    <n v="399"/>
    <m/>
    <x v="0"/>
  </r>
  <r>
    <d v="2007-04-30T00:00:00"/>
    <x v="0"/>
    <n v="1"/>
    <n v="1"/>
    <x v="30"/>
    <n v="31"/>
    <x v="1"/>
    <n v="120"/>
    <m/>
    <n v="16.659988403"/>
    <m/>
    <m/>
    <n v="1"/>
    <n v="399"/>
    <m/>
    <x v="0"/>
  </r>
  <r>
    <d v="2007-04-30T00:00:00"/>
    <x v="0"/>
    <n v="1"/>
    <n v="1"/>
    <x v="30"/>
    <n v="32"/>
    <x v="0"/>
    <n v="91"/>
    <m/>
    <n v="6.4199981690000003"/>
    <m/>
    <m/>
    <n v="1"/>
    <n v="399"/>
    <m/>
    <x v="0"/>
  </r>
  <r>
    <d v="2007-04-30T00:00:00"/>
    <x v="0"/>
    <n v="1"/>
    <n v="1"/>
    <x v="30"/>
    <n v="33"/>
    <x v="0"/>
    <n v="97"/>
    <m/>
    <n v="7.2099990839999997"/>
    <m/>
    <m/>
    <n v="1"/>
    <n v="399"/>
    <m/>
    <x v="0"/>
  </r>
  <r>
    <d v="2007-04-30T00:00:00"/>
    <x v="0"/>
    <n v="1"/>
    <n v="1"/>
    <x v="30"/>
    <n v="34"/>
    <x v="0"/>
    <n v="95"/>
    <m/>
    <n v="6.5"/>
    <m/>
    <m/>
    <n v="1"/>
    <n v="399"/>
    <m/>
    <x v="0"/>
  </r>
  <r>
    <d v="2007-04-30T00:00:00"/>
    <x v="0"/>
    <n v="1"/>
    <n v="1"/>
    <x v="30"/>
    <n v="35"/>
    <x v="0"/>
    <n v="91"/>
    <m/>
    <n v="6.5699996949999999"/>
    <m/>
    <m/>
    <n v="1"/>
    <n v="399"/>
    <m/>
    <x v="0"/>
  </r>
  <r>
    <d v="2007-04-30T00:00:00"/>
    <x v="0"/>
    <n v="1"/>
    <n v="1"/>
    <x v="30"/>
    <n v="36"/>
    <x v="0"/>
    <n v="84"/>
    <m/>
    <n v="4.5"/>
    <m/>
    <m/>
    <n v="1"/>
    <n v="399"/>
    <m/>
    <x v="0"/>
  </r>
  <r>
    <d v="2007-04-30T00:00:00"/>
    <x v="0"/>
    <n v="1"/>
    <n v="1"/>
    <x v="30"/>
    <n v="37"/>
    <x v="0"/>
    <n v="90"/>
    <m/>
    <n v="4.6899986269999996"/>
    <m/>
    <m/>
    <n v="1"/>
    <n v="399"/>
    <m/>
    <x v="0"/>
  </r>
  <r>
    <d v="2007-04-30T00:00:00"/>
    <x v="0"/>
    <n v="1"/>
    <n v="1"/>
    <x v="30"/>
    <n v="38"/>
    <x v="0"/>
    <n v="100"/>
    <m/>
    <n v="7.3399963379999997"/>
    <m/>
    <m/>
    <n v="1"/>
    <n v="399"/>
    <m/>
    <x v="0"/>
  </r>
  <r>
    <d v="2007-04-30T00:00:00"/>
    <x v="0"/>
    <n v="1"/>
    <n v="1"/>
    <x v="30"/>
    <n v="39"/>
    <x v="0"/>
    <n v="101"/>
    <m/>
    <n v="8.2699966430000007"/>
    <m/>
    <m/>
    <n v="1"/>
    <n v="399"/>
    <m/>
    <x v="0"/>
  </r>
  <r>
    <d v="2007-04-30T00:00:00"/>
    <x v="0"/>
    <n v="1"/>
    <n v="1"/>
    <x v="30"/>
    <n v="40"/>
    <x v="0"/>
    <n v="96"/>
    <m/>
    <n v="7.0999984740000004"/>
    <m/>
    <m/>
    <n v="1"/>
    <n v="399"/>
    <m/>
    <x v="0"/>
  </r>
  <r>
    <d v="2007-04-30T00:00:00"/>
    <x v="0"/>
    <n v="1"/>
    <n v="1"/>
    <x v="30"/>
    <n v="41"/>
    <x v="0"/>
    <n v="92"/>
    <m/>
    <n v="6.7999992369999998"/>
    <m/>
    <m/>
    <n v="1"/>
    <n v="399"/>
    <m/>
    <x v="0"/>
  </r>
  <r>
    <d v="2007-04-30T00:00:00"/>
    <x v="0"/>
    <n v="1"/>
    <n v="1"/>
    <x v="30"/>
    <n v="42"/>
    <x v="0"/>
    <n v="80"/>
    <m/>
    <n v="4.7099990839999997"/>
    <m/>
    <m/>
    <n v="1"/>
    <n v="399"/>
    <m/>
    <x v="0"/>
  </r>
  <r>
    <d v="2007-04-30T00:00:00"/>
    <x v="0"/>
    <n v="1"/>
    <n v="1"/>
    <x v="30"/>
    <n v="43"/>
    <x v="0"/>
    <n v="90"/>
    <m/>
    <n v="4.3999977110000001"/>
    <m/>
    <m/>
    <n v="1"/>
    <n v="399"/>
    <m/>
    <x v="0"/>
  </r>
  <r>
    <d v="2007-04-30T00:00:00"/>
    <x v="0"/>
    <n v="1"/>
    <n v="1"/>
    <x v="30"/>
    <n v="44"/>
    <x v="0"/>
    <n v="85"/>
    <m/>
    <n v="5.1699981690000003"/>
    <m/>
    <m/>
    <n v="1"/>
    <n v="399"/>
    <m/>
    <x v="0"/>
  </r>
  <r>
    <d v="2007-04-30T00:00:00"/>
    <x v="0"/>
    <n v="1"/>
    <n v="1"/>
    <x v="30"/>
    <n v="45"/>
    <x v="0"/>
    <n v="96"/>
    <m/>
    <n v="5.6799964899999997"/>
    <m/>
    <m/>
    <n v="1"/>
    <n v="399"/>
    <m/>
    <x v="0"/>
  </r>
  <r>
    <d v="2007-04-30T00:00:00"/>
    <x v="0"/>
    <n v="1"/>
    <n v="1"/>
    <x v="30"/>
    <n v="46"/>
    <x v="0"/>
    <n v="85"/>
    <m/>
    <n v="4.4499969479999999"/>
    <m/>
    <m/>
    <n v="1"/>
    <n v="399"/>
    <m/>
    <x v="0"/>
  </r>
  <r>
    <d v="2007-04-30T00:00:00"/>
    <x v="0"/>
    <n v="1"/>
    <n v="1"/>
    <x v="30"/>
    <n v="47"/>
    <x v="0"/>
    <n v="89"/>
    <m/>
    <n v="5.7099990839999997"/>
    <m/>
    <m/>
    <n v="1"/>
    <n v="399"/>
    <m/>
    <x v="0"/>
  </r>
  <r>
    <d v="2007-04-30T00:00:00"/>
    <x v="0"/>
    <n v="1"/>
    <n v="1"/>
    <x v="30"/>
    <n v="48"/>
    <x v="0"/>
    <n v="90"/>
    <m/>
    <n v="6.4499969479999999"/>
    <m/>
    <m/>
    <n v="1"/>
    <n v="399"/>
    <m/>
    <x v="0"/>
  </r>
  <r>
    <d v="2007-04-30T00:00:00"/>
    <x v="0"/>
    <n v="1"/>
    <n v="1"/>
    <x v="30"/>
    <n v="49"/>
    <x v="0"/>
    <n v="89"/>
    <m/>
    <n v="6.1499977110000001"/>
    <m/>
    <m/>
    <n v="1"/>
    <n v="399"/>
    <m/>
    <x v="0"/>
  </r>
  <r>
    <d v="2007-04-30T00:00:00"/>
    <x v="0"/>
    <n v="1"/>
    <n v="1"/>
    <x v="30"/>
    <n v="50"/>
    <x v="0"/>
    <n v="89"/>
    <m/>
    <n v="6.5099983220000004"/>
    <m/>
    <m/>
    <n v="1"/>
    <n v="399"/>
    <m/>
    <x v="0"/>
  </r>
  <r>
    <d v="2007-04-30T00:00:00"/>
    <x v="0"/>
    <n v="1"/>
    <n v="1"/>
    <x v="30"/>
    <n v="51"/>
    <x v="0"/>
    <n v="82"/>
    <m/>
    <n v="4.6099967959999999"/>
    <m/>
    <m/>
    <n v="1"/>
    <n v="399"/>
    <m/>
    <x v="0"/>
  </r>
  <r>
    <d v="2007-04-30T00:00:00"/>
    <x v="0"/>
    <n v="1"/>
    <n v="1"/>
    <x v="30"/>
    <n v="52"/>
    <x v="0"/>
    <n v="75"/>
    <m/>
    <n v="4.1399993899999998"/>
    <m/>
    <m/>
    <n v="1"/>
    <n v="399"/>
    <m/>
    <x v="0"/>
  </r>
  <r>
    <d v="2007-04-30T00:00:00"/>
    <x v="0"/>
    <n v="1"/>
    <n v="1"/>
    <x v="30"/>
    <n v="53"/>
    <x v="0"/>
    <n v="85"/>
    <m/>
    <n v="5.0799980160000002"/>
    <m/>
    <m/>
    <n v="1"/>
    <n v="399"/>
    <m/>
    <x v="0"/>
  </r>
  <r>
    <d v="2007-04-30T00:00:00"/>
    <x v="0"/>
    <n v="1"/>
    <n v="1"/>
    <x v="30"/>
    <n v="54"/>
    <x v="0"/>
    <n v="90"/>
    <m/>
    <n v="6.2799987789999996"/>
    <m/>
    <m/>
    <n v="1"/>
    <n v="399"/>
    <m/>
    <x v="0"/>
  </r>
  <r>
    <d v="2007-04-30T00:00:00"/>
    <x v="0"/>
    <n v="1"/>
    <n v="1"/>
    <x v="30"/>
    <n v="55"/>
    <x v="0"/>
    <n v="104"/>
    <m/>
    <n v="8.9699935909999997"/>
    <m/>
    <m/>
    <n v="1"/>
    <n v="399"/>
    <m/>
    <x v="0"/>
  </r>
  <r>
    <d v="2007-04-30T00:00:00"/>
    <x v="0"/>
    <n v="1"/>
    <n v="1"/>
    <x v="30"/>
    <n v="56"/>
    <x v="0"/>
    <n v="89"/>
    <m/>
    <n v="5.3999977110000001"/>
    <m/>
    <m/>
    <n v="1"/>
    <n v="399"/>
    <m/>
    <x v="0"/>
  </r>
  <r>
    <d v="2007-04-30T00:00:00"/>
    <x v="0"/>
    <n v="1"/>
    <n v="1"/>
    <x v="30"/>
    <n v="57"/>
    <x v="0"/>
    <n v="86"/>
    <m/>
    <n v="5.4199981690000003"/>
    <m/>
    <m/>
    <n v="1"/>
    <n v="399"/>
    <m/>
    <x v="0"/>
  </r>
  <r>
    <d v="2007-04-30T00:00:00"/>
    <x v="0"/>
    <n v="1"/>
    <n v="1"/>
    <x v="30"/>
    <n v="58"/>
    <x v="0"/>
    <n v="90"/>
    <m/>
    <n v="5.5599975590000001"/>
    <m/>
    <m/>
    <n v="1"/>
    <n v="399"/>
    <m/>
    <x v="0"/>
  </r>
  <r>
    <d v="2007-04-30T00:00:00"/>
    <x v="0"/>
    <n v="1"/>
    <n v="1"/>
    <x v="30"/>
    <n v="59"/>
    <x v="0"/>
    <n v="81"/>
    <m/>
    <n v="4.4099998469999999"/>
    <m/>
    <m/>
    <n v="1"/>
    <n v="399"/>
    <m/>
    <x v="0"/>
  </r>
  <r>
    <d v="2007-04-30T00:00:00"/>
    <x v="0"/>
    <n v="1"/>
    <n v="1"/>
    <x v="30"/>
    <n v="60"/>
    <x v="0"/>
    <n v="91"/>
    <m/>
    <n v="6.8699989319999997"/>
    <m/>
    <m/>
    <n v="1"/>
    <n v="399"/>
    <m/>
    <x v="0"/>
  </r>
  <r>
    <d v="2007-04-30T00:00:00"/>
    <x v="0"/>
    <n v="1"/>
    <n v="1"/>
    <x v="30"/>
    <n v="61"/>
    <x v="0"/>
    <n v="94"/>
    <m/>
    <n v="6.039997101"/>
    <m/>
    <m/>
    <n v="1"/>
    <n v="399"/>
    <m/>
    <x v="0"/>
  </r>
  <r>
    <d v="2007-04-30T00:00:00"/>
    <x v="0"/>
    <n v="1"/>
    <n v="1"/>
    <x v="30"/>
    <n v="62"/>
    <x v="0"/>
    <n v="91"/>
    <m/>
    <n v="6.0299987789999996"/>
    <m/>
    <m/>
    <n v="1"/>
    <n v="399"/>
    <m/>
    <x v="0"/>
  </r>
  <r>
    <d v="2007-04-30T00:00:00"/>
    <x v="0"/>
    <n v="1"/>
    <n v="1"/>
    <x v="30"/>
    <n v="63"/>
    <x v="0"/>
    <n v="94"/>
    <m/>
    <n v="6.5799980160000002"/>
    <m/>
    <m/>
    <n v="1"/>
    <n v="399"/>
    <m/>
    <x v="0"/>
  </r>
  <r>
    <d v="2007-04-30T00:00:00"/>
    <x v="0"/>
    <n v="1"/>
    <n v="1"/>
    <x v="30"/>
    <n v="64"/>
    <x v="0"/>
    <n v="91"/>
    <m/>
    <n v="5.4499969479999999"/>
    <m/>
    <m/>
    <n v="1"/>
    <n v="399"/>
    <m/>
    <x v="0"/>
  </r>
  <r>
    <d v="2007-04-30T00:00:00"/>
    <x v="0"/>
    <n v="1"/>
    <n v="1"/>
    <x v="30"/>
    <n v="65"/>
    <x v="0"/>
    <n v="85"/>
    <m/>
    <n v="4.8099975590000001"/>
    <m/>
    <m/>
    <n v="1"/>
    <n v="399"/>
    <m/>
    <x v="0"/>
  </r>
  <r>
    <d v="2007-04-30T00:00:00"/>
    <x v="0"/>
    <n v="1"/>
    <n v="1"/>
    <x v="30"/>
    <n v="66"/>
    <x v="0"/>
    <n v="80"/>
    <m/>
    <n v="4.0899963379999997"/>
    <m/>
    <m/>
    <n v="1"/>
    <n v="399"/>
    <m/>
    <x v="0"/>
  </r>
  <r>
    <d v="2007-04-30T00:00:00"/>
    <x v="0"/>
    <n v="1"/>
    <n v="1"/>
    <x v="30"/>
    <n v="67"/>
    <x v="0"/>
    <n v="95"/>
    <m/>
    <n v="6.5199966429999998"/>
    <m/>
    <m/>
    <n v="1"/>
    <n v="399"/>
    <m/>
    <x v="0"/>
  </r>
  <r>
    <d v="2007-04-30T00:00:00"/>
    <x v="0"/>
    <n v="1"/>
    <n v="1"/>
    <x v="30"/>
    <n v="68"/>
    <x v="0"/>
    <n v="85"/>
    <m/>
    <n v="5.0699996949999999"/>
    <m/>
    <m/>
    <n v="1"/>
    <n v="399"/>
    <m/>
    <x v="0"/>
  </r>
  <r>
    <d v="2007-04-30T00:00:00"/>
    <x v="0"/>
    <n v="1"/>
    <n v="1"/>
    <x v="30"/>
    <n v="69"/>
    <x v="0"/>
    <n v="90"/>
    <m/>
    <n v="5.8099975590000001"/>
    <m/>
    <m/>
    <n v="1"/>
    <n v="399"/>
    <m/>
    <x v="0"/>
  </r>
  <r>
    <d v="2007-04-30T00:00:00"/>
    <x v="0"/>
    <n v="1"/>
    <n v="1"/>
    <x v="30"/>
    <n v="70"/>
    <x v="0"/>
    <n v="89"/>
    <m/>
    <n v="5.3399963379999997"/>
    <m/>
    <m/>
    <n v="1"/>
    <n v="399"/>
    <m/>
    <x v="0"/>
  </r>
  <r>
    <d v="2007-04-30T00:00:00"/>
    <x v="0"/>
    <n v="1"/>
    <n v="1"/>
    <x v="30"/>
    <n v="71"/>
    <x v="0"/>
    <n v="90"/>
    <m/>
    <n v="5.1699981690000003"/>
    <m/>
    <m/>
    <n v="1"/>
    <n v="399"/>
    <m/>
    <x v="0"/>
  </r>
  <r>
    <d v="2007-04-30T00:00:00"/>
    <x v="0"/>
    <n v="1"/>
    <n v="1"/>
    <x v="30"/>
    <n v="72"/>
    <x v="0"/>
    <n v="95"/>
    <m/>
    <n v="6.539997101"/>
    <m/>
    <m/>
    <n v="1"/>
    <n v="399"/>
    <m/>
    <x v="0"/>
  </r>
  <r>
    <d v="2007-04-30T00:00:00"/>
    <x v="0"/>
    <n v="1"/>
    <n v="1"/>
    <x v="30"/>
    <n v="73"/>
    <x v="0"/>
    <n v="80"/>
    <m/>
    <n v="3.9499988560000001"/>
    <m/>
    <m/>
    <n v="1"/>
    <n v="399"/>
    <m/>
    <x v="0"/>
  </r>
  <r>
    <d v="2007-04-30T00:00:00"/>
    <x v="0"/>
    <n v="1"/>
    <n v="1"/>
    <x v="30"/>
    <n v="74"/>
    <x v="0"/>
    <n v="91"/>
    <m/>
    <n v="5.789997101"/>
    <m/>
    <m/>
    <n v="1"/>
    <n v="399"/>
    <m/>
    <x v="0"/>
  </r>
  <r>
    <d v="2007-05-09T00:00:00"/>
    <x v="0"/>
    <n v="1"/>
    <n v="1"/>
    <x v="30"/>
    <n v="1"/>
    <x v="0"/>
    <n v="89"/>
    <m/>
    <n v="4.7099990839999997"/>
    <m/>
    <m/>
    <n v="1"/>
    <n v="399"/>
    <m/>
    <x v="0"/>
  </r>
  <r>
    <d v="2007-05-09T00:00:00"/>
    <x v="0"/>
    <n v="1"/>
    <n v="1"/>
    <x v="30"/>
    <n v="2"/>
    <x v="0"/>
    <n v="99"/>
    <m/>
    <n v="6.5"/>
    <m/>
    <m/>
    <n v="1"/>
    <n v="399"/>
    <m/>
    <x v="0"/>
  </r>
  <r>
    <d v="2007-05-09T00:00:00"/>
    <x v="0"/>
    <n v="1"/>
    <n v="1"/>
    <x v="30"/>
    <n v="3"/>
    <x v="0"/>
    <n v="90"/>
    <m/>
    <n v="4.7699966429999998"/>
    <m/>
    <m/>
    <n v="1"/>
    <n v="399"/>
    <m/>
    <x v="0"/>
  </r>
  <r>
    <d v="2007-05-09T00:00:00"/>
    <x v="0"/>
    <n v="1"/>
    <n v="1"/>
    <x v="30"/>
    <n v="4"/>
    <x v="0"/>
    <n v="93"/>
    <m/>
    <n v="4.7199974060000001"/>
    <m/>
    <m/>
    <n v="1"/>
    <n v="399"/>
    <m/>
    <x v="0"/>
  </r>
  <r>
    <d v="2007-05-09T00:00:00"/>
    <x v="0"/>
    <n v="1"/>
    <n v="1"/>
    <x v="30"/>
    <n v="5"/>
    <x v="0"/>
    <n v="96"/>
    <m/>
    <n v="6.6199989319999997"/>
    <m/>
    <m/>
    <n v="1"/>
    <n v="399"/>
    <m/>
    <x v="0"/>
  </r>
  <r>
    <d v="2007-05-09T00:00:00"/>
    <x v="0"/>
    <n v="1"/>
    <n v="1"/>
    <x v="30"/>
    <n v="6"/>
    <x v="0"/>
    <n v="92"/>
    <m/>
    <n v="5.0899963379999997"/>
    <m/>
    <m/>
    <n v="1"/>
    <n v="399"/>
    <m/>
    <x v="0"/>
  </r>
  <r>
    <d v="2007-05-09T00:00:00"/>
    <x v="0"/>
    <n v="1"/>
    <n v="1"/>
    <x v="30"/>
    <n v="7"/>
    <x v="0"/>
    <n v="89"/>
    <m/>
    <n v="5.039997101"/>
    <m/>
    <m/>
    <n v="1"/>
    <n v="399"/>
    <m/>
    <x v="0"/>
  </r>
  <r>
    <d v="2007-05-09T00:00:00"/>
    <x v="0"/>
    <n v="1"/>
    <n v="1"/>
    <x v="30"/>
    <n v="8"/>
    <x v="0"/>
    <n v="90"/>
    <m/>
    <n v="5.0299987789999996"/>
    <m/>
    <m/>
    <n v="1"/>
    <n v="399"/>
    <m/>
    <x v="0"/>
  </r>
  <r>
    <d v="2007-05-09T00:00:00"/>
    <x v="0"/>
    <n v="1"/>
    <n v="1"/>
    <x v="30"/>
    <n v="9"/>
    <x v="0"/>
    <n v="85"/>
    <m/>
    <n v="4.4799995419999998"/>
    <m/>
    <m/>
    <n v="1"/>
    <n v="399"/>
    <m/>
    <x v="0"/>
  </r>
  <r>
    <d v="2007-05-09T00:00:00"/>
    <x v="0"/>
    <n v="1"/>
    <n v="1"/>
    <x v="30"/>
    <n v="10"/>
    <x v="0"/>
    <n v="92"/>
    <m/>
    <n v="5.1699981690000003"/>
    <m/>
    <m/>
    <n v="1"/>
    <n v="399"/>
    <m/>
    <x v="0"/>
  </r>
  <r>
    <d v="2007-05-09T00:00:00"/>
    <x v="0"/>
    <n v="1"/>
    <n v="1"/>
    <x v="30"/>
    <n v="11"/>
    <x v="0"/>
    <n v="103"/>
    <m/>
    <n v="6.9499969479999999"/>
    <m/>
    <m/>
    <n v="1"/>
    <n v="399"/>
    <m/>
    <x v="0"/>
  </r>
  <r>
    <d v="2007-05-09T00:00:00"/>
    <x v="0"/>
    <n v="1"/>
    <n v="1"/>
    <x v="30"/>
    <n v="12"/>
    <x v="0"/>
    <n v="80"/>
    <m/>
    <n v="4.3499984740000004"/>
    <m/>
    <m/>
    <n v="1"/>
    <n v="399"/>
    <m/>
    <x v="0"/>
  </r>
  <r>
    <d v="2007-05-09T00:00:00"/>
    <x v="0"/>
    <n v="1"/>
    <n v="1"/>
    <x v="30"/>
    <n v="13"/>
    <x v="0"/>
    <n v="94"/>
    <m/>
    <n v="4.7299995419999998"/>
    <m/>
    <m/>
    <n v="1"/>
    <n v="399"/>
    <m/>
    <x v="0"/>
  </r>
  <r>
    <d v="2007-05-09T00:00:00"/>
    <x v="0"/>
    <n v="1"/>
    <n v="1"/>
    <x v="30"/>
    <n v="14"/>
    <x v="0"/>
    <n v="85"/>
    <m/>
    <n v="4.0499992369999998"/>
    <m/>
    <m/>
    <n v="1"/>
    <n v="399"/>
    <m/>
    <x v="0"/>
  </r>
  <r>
    <d v="2007-05-09T00:00:00"/>
    <x v="0"/>
    <n v="1"/>
    <n v="1"/>
    <x v="30"/>
    <n v="15"/>
    <x v="0"/>
    <n v="81"/>
    <m/>
    <n v="3.3399982449999999"/>
    <m/>
    <m/>
    <n v="1"/>
    <n v="399"/>
    <m/>
    <x v="0"/>
  </r>
  <r>
    <d v="2007-05-09T00:00:00"/>
    <x v="0"/>
    <n v="1"/>
    <n v="1"/>
    <x v="30"/>
    <n v="16"/>
    <x v="0"/>
    <n v="93"/>
    <m/>
    <n v="5.1399993899999998"/>
    <m/>
    <m/>
    <n v="1"/>
    <n v="399"/>
    <m/>
    <x v="0"/>
  </r>
  <r>
    <d v="2007-05-09T00:00:00"/>
    <x v="0"/>
    <n v="1"/>
    <n v="1"/>
    <x v="30"/>
    <n v="17"/>
    <x v="0"/>
    <n v="94"/>
    <m/>
    <n v="6.2799987789999996"/>
    <m/>
    <m/>
    <n v="1"/>
    <n v="399"/>
    <m/>
    <x v="0"/>
  </r>
  <r>
    <d v="2007-05-09T00:00:00"/>
    <x v="0"/>
    <n v="1"/>
    <n v="1"/>
    <x v="30"/>
    <n v="18"/>
    <x v="0"/>
    <n v="82"/>
    <m/>
    <n v="4.6999969479999999"/>
    <m/>
    <m/>
    <n v="1"/>
    <n v="399"/>
    <m/>
    <x v="0"/>
  </r>
  <r>
    <d v="2007-05-09T00:00:00"/>
    <x v="0"/>
    <n v="1"/>
    <n v="1"/>
    <x v="30"/>
    <n v="19"/>
    <x v="0"/>
    <n v="91"/>
    <m/>
    <n v="4.9599990839999997"/>
    <m/>
    <m/>
    <n v="1"/>
    <n v="399"/>
    <m/>
    <x v="0"/>
  </r>
  <r>
    <d v="2007-05-09T00:00:00"/>
    <x v="0"/>
    <n v="1"/>
    <n v="1"/>
    <x v="30"/>
    <n v="20"/>
    <x v="0"/>
    <n v="96"/>
    <m/>
    <n v="6.0499992369999998"/>
    <m/>
    <m/>
    <n v="1"/>
    <n v="399"/>
    <m/>
    <x v="0"/>
  </r>
  <r>
    <d v="2007-05-09T00:00:00"/>
    <x v="0"/>
    <n v="1"/>
    <n v="1"/>
    <x v="30"/>
    <n v="21"/>
    <x v="0"/>
    <n v="95"/>
    <m/>
    <n v="5.5699996949999999"/>
    <m/>
    <m/>
    <n v="1"/>
    <n v="399"/>
    <m/>
    <x v="0"/>
  </r>
  <r>
    <d v="2007-05-09T00:00:00"/>
    <x v="0"/>
    <n v="1"/>
    <n v="1"/>
    <x v="30"/>
    <n v="22"/>
    <x v="0"/>
    <n v="91"/>
    <m/>
    <n v="5.4399986269999996"/>
    <m/>
    <m/>
    <n v="1"/>
    <n v="399"/>
    <m/>
    <x v="0"/>
  </r>
  <r>
    <d v="2007-05-09T00:00:00"/>
    <x v="0"/>
    <n v="1"/>
    <n v="1"/>
    <x v="30"/>
    <n v="23"/>
    <x v="0"/>
    <n v="89"/>
    <m/>
    <n v="5.3699989319999997"/>
    <m/>
    <m/>
    <n v="1"/>
    <n v="399"/>
    <m/>
    <x v="0"/>
  </r>
  <r>
    <d v="2007-05-09T00:00:00"/>
    <x v="0"/>
    <n v="1"/>
    <n v="1"/>
    <x v="30"/>
    <n v="24"/>
    <x v="0"/>
    <n v="90"/>
    <m/>
    <n v="4.2699966429999998"/>
    <m/>
    <m/>
    <n v="1"/>
    <n v="399"/>
    <m/>
    <x v="0"/>
  </r>
  <r>
    <d v="2007-05-09T00:00:00"/>
    <x v="0"/>
    <n v="1"/>
    <n v="1"/>
    <x v="30"/>
    <n v="25"/>
    <x v="0"/>
    <n v="85"/>
    <m/>
    <n v="4.2099990839999997"/>
    <m/>
    <m/>
    <n v="1"/>
    <n v="399"/>
    <m/>
    <x v="0"/>
  </r>
  <r>
    <d v="2007-05-09T00:00:00"/>
    <x v="0"/>
    <n v="1"/>
    <n v="1"/>
    <x v="30"/>
    <n v="26"/>
    <x v="0"/>
    <n v="89"/>
    <m/>
    <n v="4.6999969479999999"/>
    <m/>
    <m/>
    <n v="1"/>
    <n v="399"/>
    <m/>
    <x v="0"/>
  </r>
  <r>
    <d v="2007-05-09T00:00:00"/>
    <x v="0"/>
    <n v="1"/>
    <n v="1"/>
    <x v="30"/>
    <n v="27"/>
    <x v="0"/>
    <n v="82"/>
    <m/>
    <n v="3.3399982449999999"/>
    <m/>
    <m/>
    <n v="1"/>
    <n v="399"/>
    <m/>
    <x v="0"/>
  </r>
  <r>
    <d v="2007-05-09T00:00:00"/>
    <x v="0"/>
    <n v="1"/>
    <n v="1"/>
    <x v="30"/>
    <n v="28"/>
    <x v="0"/>
    <n v="88"/>
    <m/>
    <n v="5.0699996949999999"/>
    <m/>
    <m/>
    <n v="1"/>
    <n v="399"/>
    <m/>
    <x v="0"/>
  </r>
  <r>
    <d v="2007-05-09T00:00:00"/>
    <x v="0"/>
    <n v="1"/>
    <n v="1"/>
    <x v="30"/>
    <n v="29"/>
    <x v="0"/>
    <n v="92"/>
    <m/>
    <n v="4.8499984740000004"/>
    <m/>
    <m/>
    <n v="1"/>
    <n v="399"/>
    <m/>
    <x v="0"/>
  </r>
  <r>
    <d v="2007-05-09T00:00:00"/>
    <x v="0"/>
    <n v="1"/>
    <n v="1"/>
    <x v="30"/>
    <n v="30"/>
    <x v="0"/>
    <n v="79"/>
    <m/>
    <n v="3.4199981689999999"/>
    <m/>
    <m/>
    <n v="1"/>
    <n v="399"/>
    <m/>
    <x v="0"/>
  </r>
  <r>
    <d v="2007-05-09T00:00:00"/>
    <x v="0"/>
    <n v="1"/>
    <n v="1"/>
    <x v="30"/>
    <n v="31"/>
    <x v="0"/>
    <n v="89"/>
    <m/>
    <n v="4.8999977110000001"/>
    <m/>
    <m/>
    <n v="1"/>
    <n v="399"/>
    <m/>
    <x v="0"/>
  </r>
  <r>
    <d v="2007-05-09T00:00:00"/>
    <x v="0"/>
    <n v="1"/>
    <n v="1"/>
    <x v="30"/>
    <n v="32"/>
    <x v="0"/>
    <n v="94"/>
    <m/>
    <n v="5.0199966429999998"/>
    <m/>
    <m/>
    <n v="1"/>
    <n v="399"/>
    <m/>
    <x v="0"/>
  </r>
  <r>
    <d v="2007-05-09T00:00:00"/>
    <x v="0"/>
    <n v="1"/>
    <n v="1"/>
    <x v="30"/>
    <n v="33"/>
    <x v="0"/>
    <n v="95"/>
    <m/>
    <n v="5.8299980160000002"/>
    <m/>
    <m/>
    <n v="1"/>
    <n v="399"/>
    <m/>
    <x v="0"/>
  </r>
  <r>
    <d v="2007-05-09T00:00:00"/>
    <x v="0"/>
    <n v="1"/>
    <n v="1"/>
    <x v="30"/>
    <n v="34"/>
    <x v="0"/>
    <n v="92"/>
    <m/>
    <n v="4.9699974060000001"/>
    <m/>
    <m/>
    <n v="1"/>
    <n v="399"/>
    <m/>
    <x v="0"/>
  </r>
  <r>
    <d v="2007-05-09T00:00:00"/>
    <x v="0"/>
    <n v="1"/>
    <n v="1"/>
    <x v="30"/>
    <n v="35"/>
    <x v="0"/>
    <n v="96"/>
    <m/>
    <n v="6.4299964899999997"/>
    <m/>
    <m/>
    <n v="1"/>
    <n v="399"/>
    <m/>
    <x v="0"/>
  </r>
  <r>
    <d v="2007-05-09T00:00:00"/>
    <x v="0"/>
    <n v="1"/>
    <n v="1"/>
    <x v="30"/>
    <n v="36"/>
    <x v="0"/>
    <n v="85"/>
    <m/>
    <n v="4.6399993899999998"/>
    <m/>
    <m/>
    <n v="1"/>
    <n v="399"/>
    <m/>
    <x v="0"/>
  </r>
  <r>
    <d v="2007-05-09T00:00:00"/>
    <x v="0"/>
    <n v="1"/>
    <n v="1"/>
    <x v="30"/>
    <n v="37"/>
    <x v="0"/>
    <n v="92"/>
    <m/>
    <n v="4.8099975590000001"/>
    <m/>
    <m/>
    <n v="1"/>
    <n v="399"/>
    <m/>
    <x v="0"/>
  </r>
  <r>
    <d v="2007-05-09T00:00:00"/>
    <x v="0"/>
    <n v="1"/>
    <n v="1"/>
    <x v="30"/>
    <n v="38"/>
    <x v="0"/>
    <n v="90"/>
    <m/>
    <n v="5"/>
    <m/>
    <m/>
    <n v="1"/>
    <n v="399"/>
    <m/>
    <x v="0"/>
  </r>
  <r>
    <d v="2007-05-09T00:00:00"/>
    <x v="0"/>
    <n v="1"/>
    <n v="1"/>
    <x v="30"/>
    <n v="39"/>
    <x v="0"/>
    <n v="91"/>
    <m/>
    <n v="4.7199974060000001"/>
    <m/>
    <m/>
    <n v="1"/>
    <n v="399"/>
    <m/>
    <x v="0"/>
  </r>
  <r>
    <d v="2007-05-09T00:00:00"/>
    <x v="0"/>
    <n v="1"/>
    <n v="1"/>
    <x v="30"/>
    <n v="40"/>
    <x v="0"/>
    <n v="92"/>
    <m/>
    <n v="5.1399993899999998"/>
    <m/>
    <m/>
    <n v="1"/>
    <n v="399"/>
    <m/>
    <x v="0"/>
  </r>
  <r>
    <d v="2007-05-09T00:00:00"/>
    <x v="0"/>
    <n v="1"/>
    <n v="1"/>
    <x v="30"/>
    <n v="41"/>
    <x v="0"/>
    <n v="93"/>
    <m/>
    <n v="5.0499992369999998"/>
    <m/>
    <m/>
    <n v="1"/>
    <n v="399"/>
    <m/>
    <x v="0"/>
  </r>
  <r>
    <d v="2007-05-09T00:00:00"/>
    <x v="0"/>
    <n v="1"/>
    <n v="1"/>
    <x v="30"/>
    <n v="42"/>
    <x v="0"/>
    <n v="87"/>
    <m/>
    <n v="4.25"/>
    <m/>
    <m/>
    <n v="1"/>
    <n v="399"/>
    <m/>
    <x v="0"/>
  </r>
  <r>
    <d v="2007-05-09T00:00:00"/>
    <x v="0"/>
    <n v="1"/>
    <n v="1"/>
    <x v="30"/>
    <n v="43"/>
    <x v="0"/>
    <n v="83"/>
    <m/>
    <n v="3.7699985499999999"/>
    <m/>
    <m/>
    <n v="1"/>
    <n v="399"/>
    <m/>
    <x v="0"/>
  </r>
  <r>
    <d v="2007-05-09T00:00:00"/>
    <x v="0"/>
    <n v="1"/>
    <n v="1"/>
    <x v="30"/>
    <n v="44"/>
    <x v="0"/>
    <n v="96"/>
    <m/>
    <n v="6.0199966429999998"/>
    <m/>
    <m/>
    <n v="1"/>
    <n v="399"/>
    <m/>
    <x v="0"/>
  </r>
  <r>
    <d v="2007-05-09T00:00:00"/>
    <x v="0"/>
    <n v="1"/>
    <n v="1"/>
    <x v="30"/>
    <n v="45"/>
    <x v="0"/>
    <n v="94"/>
    <m/>
    <n v="5.5599975590000001"/>
    <m/>
    <m/>
    <n v="1"/>
    <n v="399"/>
    <m/>
    <x v="0"/>
  </r>
  <r>
    <d v="2007-05-09T00:00:00"/>
    <x v="0"/>
    <n v="1"/>
    <n v="1"/>
    <x v="30"/>
    <n v="46"/>
    <x v="0"/>
    <n v="85"/>
    <m/>
    <n v="4.6999969479999999"/>
    <m/>
    <m/>
    <n v="1"/>
    <n v="399"/>
    <m/>
    <x v="0"/>
  </r>
  <r>
    <d v="2007-05-09T00:00:00"/>
    <x v="0"/>
    <n v="1"/>
    <n v="1"/>
    <x v="30"/>
    <n v="47"/>
    <x v="0"/>
    <n v="91"/>
    <m/>
    <n v="5.1199989319999997"/>
    <m/>
    <m/>
    <n v="1"/>
    <n v="399"/>
    <m/>
    <x v="0"/>
  </r>
  <r>
    <d v="2007-05-09T00:00:00"/>
    <x v="0"/>
    <n v="1"/>
    <n v="1"/>
    <x v="30"/>
    <n v="48"/>
    <x v="0"/>
    <n v="90"/>
    <m/>
    <n v="4.75"/>
    <m/>
    <m/>
    <n v="1"/>
    <n v="399"/>
    <m/>
    <x v="0"/>
  </r>
  <r>
    <d v="2007-05-09T00:00:00"/>
    <x v="0"/>
    <n v="1"/>
    <n v="1"/>
    <x v="30"/>
    <n v="49"/>
    <x v="0"/>
    <n v="87"/>
    <m/>
    <n v="4.1499977110000001"/>
    <m/>
    <m/>
    <n v="1"/>
    <n v="399"/>
    <m/>
    <x v="0"/>
  </r>
  <r>
    <d v="2007-05-09T00:00:00"/>
    <x v="0"/>
    <n v="1"/>
    <n v="1"/>
    <x v="30"/>
    <n v="50"/>
    <x v="0"/>
    <n v="97"/>
    <m/>
    <n v="5.379997253"/>
    <m/>
    <m/>
    <n v="1"/>
    <n v="399"/>
    <m/>
    <x v="0"/>
  </r>
  <r>
    <d v="2007-05-09T00:00:00"/>
    <x v="0"/>
    <n v="1"/>
    <n v="1"/>
    <x v="30"/>
    <n v="51"/>
    <x v="0"/>
    <n v="82"/>
    <m/>
    <n v="3.529998779"/>
    <m/>
    <m/>
    <n v="1"/>
    <n v="399"/>
    <m/>
    <x v="0"/>
  </r>
  <r>
    <d v="2007-05-09T00:00:00"/>
    <x v="0"/>
    <n v="1"/>
    <n v="1"/>
    <x v="30"/>
    <n v="52"/>
    <x v="0"/>
    <n v="90"/>
    <m/>
    <n v="5.1199989319999997"/>
    <m/>
    <m/>
    <n v="1"/>
    <n v="399"/>
    <m/>
    <x v="0"/>
  </r>
  <r>
    <d v="2007-05-09T00:00:00"/>
    <x v="0"/>
    <n v="1"/>
    <n v="1"/>
    <x v="30"/>
    <n v="53"/>
    <x v="0"/>
    <n v="95"/>
    <m/>
    <n v="5.6599998469999999"/>
    <m/>
    <m/>
    <n v="1"/>
    <n v="399"/>
    <m/>
    <x v="0"/>
  </r>
  <r>
    <d v="2007-05-09T00:00:00"/>
    <x v="0"/>
    <n v="1"/>
    <n v="1"/>
    <x v="30"/>
    <n v="54"/>
    <x v="0"/>
    <n v="87"/>
    <m/>
    <n v="4.3899993899999998"/>
    <m/>
    <m/>
    <n v="1"/>
    <n v="399"/>
    <m/>
    <x v="0"/>
  </r>
  <r>
    <d v="2007-05-09T00:00:00"/>
    <x v="0"/>
    <n v="1"/>
    <n v="1"/>
    <x v="30"/>
    <n v="55"/>
    <x v="0"/>
    <n v="86"/>
    <m/>
    <n v="4.4499969479999999"/>
    <m/>
    <m/>
    <n v="1"/>
    <n v="399"/>
    <m/>
    <x v="0"/>
  </r>
  <r>
    <d v="2007-05-09T00:00:00"/>
    <x v="0"/>
    <n v="1"/>
    <n v="1"/>
    <x v="30"/>
    <n v="56"/>
    <x v="0"/>
    <n v="86"/>
    <m/>
    <n v="4.2399978640000002"/>
    <m/>
    <m/>
    <n v="1"/>
    <n v="399"/>
    <m/>
    <x v="0"/>
  </r>
  <r>
    <d v="2007-05-09T00:00:00"/>
    <x v="0"/>
    <n v="1"/>
    <n v="1"/>
    <x v="30"/>
    <n v="57"/>
    <x v="0"/>
    <n v="90"/>
    <m/>
    <n v="4.9599990839999997"/>
    <m/>
    <m/>
    <n v="1"/>
    <n v="399"/>
    <m/>
    <x v="0"/>
  </r>
  <r>
    <d v="2007-05-09T00:00:00"/>
    <x v="0"/>
    <n v="1"/>
    <n v="1"/>
    <x v="30"/>
    <n v="58"/>
    <x v="0"/>
    <n v="90"/>
    <m/>
    <n v="4.7999992369999998"/>
    <m/>
    <m/>
    <n v="1"/>
    <n v="399"/>
    <m/>
    <x v="0"/>
  </r>
  <r>
    <d v="2007-05-09T00:00:00"/>
    <x v="0"/>
    <n v="1"/>
    <n v="1"/>
    <x v="30"/>
    <n v="59"/>
    <x v="0"/>
    <n v="78"/>
    <m/>
    <n v="3.5599994659999998"/>
    <m/>
    <m/>
    <n v="1"/>
    <n v="399"/>
    <m/>
    <x v="0"/>
  </r>
  <r>
    <d v="2007-05-09T00:00:00"/>
    <x v="0"/>
    <n v="1"/>
    <n v="1"/>
    <x v="30"/>
    <n v="60"/>
    <x v="0"/>
    <n v="88"/>
    <m/>
    <n v="4.0799980160000002"/>
    <m/>
    <m/>
    <n v="1"/>
    <n v="399"/>
    <m/>
    <x v="0"/>
  </r>
  <r>
    <d v="2007-05-09T00:00:00"/>
    <x v="0"/>
    <n v="1"/>
    <n v="1"/>
    <x v="30"/>
    <n v="61"/>
    <x v="0"/>
    <n v="91"/>
    <m/>
    <n v="5.3299980160000002"/>
    <m/>
    <m/>
    <n v="1"/>
    <n v="399"/>
    <m/>
    <x v="0"/>
  </r>
  <r>
    <d v="2007-05-09T00:00:00"/>
    <x v="0"/>
    <n v="1"/>
    <n v="1"/>
    <x v="30"/>
    <n v="62"/>
    <x v="0"/>
    <n v="92"/>
    <m/>
    <n v="5.3199996949999999"/>
    <m/>
    <m/>
    <n v="1"/>
    <n v="399"/>
    <m/>
    <x v="0"/>
  </r>
  <r>
    <d v="2007-05-09T00:00:00"/>
    <x v="0"/>
    <n v="1"/>
    <n v="1"/>
    <x v="30"/>
    <n v="63"/>
    <x v="0"/>
    <n v="90"/>
    <m/>
    <n v="5.0299987789999996"/>
    <m/>
    <m/>
    <n v="1"/>
    <n v="399"/>
    <m/>
    <x v="0"/>
  </r>
  <r>
    <d v="2007-05-09T00:00:00"/>
    <x v="0"/>
    <n v="1"/>
    <n v="1"/>
    <x v="30"/>
    <n v="64"/>
    <x v="0"/>
    <n v="87"/>
    <m/>
    <n v="5.1999969479999999"/>
    <m/>
    <m/>
    <n v="1"/>
    <n v="399"/>
    <m/>
    <x v="0"/>
  </r>
  <r>
    <d v="2007-05-09T00:00:00"/>
    <x v="0"/>
    <n v="1"/>
    <n v="1"/>
    <x v="30"/>
    <n v="65"/>
    <x v="0"/>
    <n v="90"/>
    <m/>
    <n v="4.9099998469999999"/>
    <m/>
    <m/>
    <n v="1"/>
    <n v="399"/>
    <m/>
    <x v="0"/>
  </r>
  <r>
    <d v="2007-05-09T00:00:00"/>
    <x v="0"/>
    <n v="1"/>
    <n v="1"/>
    <x v="30"/>
    <n v="66"/>
    <x v="0"/>
    <n v="87"/>
    <m/>
    <n v="4.3599967959999999"/>
    <m/>
    <m/>
    <n v="1"/>
    <n v="399"/>
    <m/>
    <x v="0"/>
  </r>
  <r>
    <d v="2007-05-09T00:00:00"/>
    <x v="0"/>
    <n v="1"/>
    <n v="1"/>
    <x v="30"/>
    <n v="67"/>
    <x v="0"/>
    <n v="86"/>
    <m/>
    <n v="4.3599967959999999"/>
    <m/>
    <m/>
    <n v="1"/>
    <n v="399"/>
    <m/>
    <x v="0"/>
  </r>
  <r>
    <d v="2007-05-09T00:00:00"/>
    <x v="0"/>
    <n v="1"/>
    <n v="1"/>
    <x v="30"/>
    <n v="68"/>
    <x v="0"/>
    <n v="82"/>
    <m/>
    <n v="3.9099998469999999"/>
    <m/>
    <m/>
    <n v="1"/>
    <n v="399"/>
    <m/>
    <x v="0"/>
  </r>
  <r>
    <d v="2007-05-09T00:00:00"/>
    <x v="0"/>
    <n v="1"/>
    <n v="1"/>
    <x v="30"/>
    <n v="69"/>
    <x v="0"/>
    <n v="94"/>
    <m/>
    <n v="5.5599975590000001"/>
    <m/>
    <m/>
    <n v="1"/>
    <n v="399"/>
    <m/>
    <x v="0"/>
  </r>
  <r>
    <d v="2007-05-09T00:00:00"/>
    <x v="0"/>
    <n v="1"/>
    <n v="1"/>
    <x v="30"/>
    <n v="70"/>
    <x v="0"/>
    <n v="93"/>
    <m/>
    <n v="5.9399986269999996"/>
    <m/>
    <m/>
    <n v="1"/>
    <n v="399"/>
    <m/>
    <x v="0"/>
  </r>
  <r>
    <d v="2007-05-09T00:00:00"/>
    <x v="0"/>
    <n v="1"/>
    <n v="1"/>
    <x v="30"/>
    <n v="71"/>
    <x v="0"/>
    <n v="86"/>
    <m/>
    <n v="4.7099990839999997"/>
    <m/>
    <m/>
    <n v="1"/>
    <n v="399"/>
    <m/>
    <x v="0"/>
  </r>
  <r>
    <d v="2007-05-09T00:00:00"/>
    <x v="0"/>
    <n v="1"/>
    <n v="1"/>
    <x v="30"/>
    <n v="72"/>
    <x v="0"/>
    <n v="95"/>
    <m/>
    <n v="5.2299995419999998"/>
    <m/>
    <m/>
    <n v="1"/>
    <n v="399"/>
    <m/>
    <x v="0"/>
  </r>
  <r>
    <d v="2007-05-09T00:00:00"/>
    <x v="0"/>
    <n v="1"/>
    <n v="1"/>
    <x v="30"/>
    <n v="73"/>
    <x v="1"/>
    <n v="101"/>
    <m/>
    <n v="8.1199951170000002"/>
    <m/>
    <m/>
    <n v="1"/>
    <n v="399"/>
    <m/>
    <x v="0"/>
  </r>
  <r>
    <d v="2007-05-09T00:00:00"/>
    <x v="0"/>
    <n v="1"/>
    <n v="1"/>
    <x v="30"/>
    <n v="74"/>
    <x v="0"/>
    <n v="85"/>
    <m/>
    <n v="4.6899986269999996"/>
    <m/>
    <m/>
    <n v="1"/>
    <n v="399"/>
    <m/>
    <x v="0"/>
  </r>
  <r>
    <d v="2007-05-09T00:00:00"/>
    <x v="0"/>
    <n v="1"/>
    <n v="1"/>
    <x v="30"/>
    <n v="75"/>
    <x v="0"/>
    <n v="90"/>
    <m/>
    <n v="4.8199996949999999"/>
    <m/>
    <m/>
    <n v="1"/>
    <n v="399"/>
    <m/>
    <x v="0"/>
  </r>
  <r>
    <d v="2007-05-09T00:00:00"/>
    <x v="0"/>
    <n v="1"/>
    <n v="1"/>
    <x v="30"/>
    <n v="76"/>
    <x v="0"/>
    <n v="94"/>
    <m/>
    <n v="5.6599998469999999"/>
    <m/>
    <m/>
    <n v="1"/>
    <n v="399"/>
    <m/>
    <x v="0"/>
  </r>
  <r>
    <d v="2007-05-09T00:00:00"/>
    <x v="0"/>
    <n v="1"/>
    <n v="1"/>
    <x v="30"/>
    <n v="77"/>
    <x v="0"/>
    <n v="90"/>
    <m/>
    <n v="4.9099998469999999"/>
    <m/>
    <m/>
    <n v="1"/>
    <n v="399"/>
    <m/>
    <x v="0"/>
  </r>
  <r>
    <d v="2007-05-09T00:00:00"/>
    <x v="0"/>
    <n v="1"/>
    <n v="1"/>
    <x v="30"/>
    <n v="78"/>
    <x v="0"/>
    <n v="86"/>
    <m/>
    <n v="4.2099990839999997"/>
    <m/>
    <m/>
    <n v="1"/>
    <n v="399"/>
    <m/>
    <x v="0"/>
  </r>
  <r>
    <d v="2007-05-09T00:00:00"/>
    <x v="0"/>
    <n v="1"/>
    <n v="1"/>
    <x v="30"/>
    <n v="79"/>
    <x v="0"/>
    <n v="75"/>
    <m/>
    <n v="2.7399997709999999"/>
    <m/>
    <m/>
    <n v="1"/>
    <n v="399"/>
    <m/>
    <x v="0"/>
  </r>
  <r>
    <d v="2007-05-09T00:00:00"/>
    <x v="0"/>
    <n v="1"/>
    <n v="1"/>
    <x v="30"/>
    <n v="80"/>
    <x v="0"/>
    <n v="89"/>
    <m/>
    <n v="4.2599983220000004"/>
    <m/>
    <m/>
    <n v="1"/>
    <n v="399"/>
    <m/>
    <x v="0"/>
  </r>
  <r>
    <d v="2007-05-09T00:00:00"/>
    <x v="0"/>
    <n v="1"/>
    <n v="1"/>
    <x v="30"/>
    <n v="81"/>
    <x v="0"/>
    <n v="95"/>
    <m/>
    <n v="5.4099998469999999"/>
    <m/>
    <m/>
    <n v="1"/>
    <n v="399"/>
    <m/>
    <x v="0"/>
  </r>
  <r>
    <d v="2007-05-09T00:00:00"/>
    <x v="0"/>
    <n v="1"/>
    <n v="1"/>
    <x v="30"/>
    <n v="82"/>
    <x v="0"/>
    <n v="90"/>
    <m/>
    <n v="5.25"/>
    <m/>
    <m/>
    <n v="1"/>
    <n v="399"/>
    <m/>
    <x v="0"/>
  </r>
  <r>
    <d v="2007-05-09T00:00:00"/>
    <x v="0"/>
    <n v="1"/>
    <n v="1"/>
    <x v="30"/>
    <n v="83"/>
    <x v="0"/>
    <n v="96"/>
    <m/>
    <n v="6.3999977110000001"/>
    <m/>
    <m/>
    <n v="1"/>
    <n v="399"/>
    <m/>
    <x v="0"/>
  </r>
  <r>
    <d v="2007-05-09T00:00:00"/>
    <x v="0"/>
    <n v="1"/>
    <n v="1"/>
    <x v="30"/>
    <n v="84"/>
    <x v="0"/>
    <n v="89"/>
    <m/>
    <n v="5.0099983220000004"/>
    <m/>
    <m/>
    <n v="1"/>
    <n v="399"/>
    <m/>
    <x v="0"/>
  </r>
  <r>
    <d v="2007-05-09T00:00:00"/>
    <x v="0"/>
    <n v="1"/>
    <n v="1"/>
    <x v="30"/>
    <n v="85"/>
    <x v="0"/>
    <n v="95"/>
    <m/>
    <n v="5.5199966429999998"/>
    <m/>
    <m/>
    <n v="1"/>
    <n v="399"/>
    <m/>
    <x v="0"/>
  </r>
  <r>
    <d v="2007-05-09T00:00:00"/>
    <x v="0"/>
    <n v="1"/>
    <n v="1"/>
    <x v="30"/>
    <n v="86"/>
    <x v="0"/>
    <n v="95"/>
    <m/>
    <n v="5.5099983220000004"/>
    <m/>
    <m/>
    <n v="1"/>
    <n v="399"/>
    <m/>
    <x v="0"/>
  </r>
  <r>
    <d v="2007-05-09T00:00:00"/>
    <x v="0"/>
    <n v="1"/>
    <n v="1"/>
    <x v="30"/>
    <n v="87"/>
    <x v="0"/>
    <n v="91"/>
    <m/>
    <n v="5.039997101"/>
    <m/>
    <m/>
    <n v="1"/>
    <n v="399"/>
    <m/>
    <x v="0"/>
  </r>
  <r>
    <d v="2007-05-09T00:00:00"/>
    <x v="0"/>
    <n v="1"/>
    <n v="1"/>
    <x v="30"/>
    <n v="88"/>
    <x v="0"/>
    <n v="95"/>
    <m/>
    <n v="5.9799995419999998"/>
    <m/>
    <m/>
    <n v="1"/>
    <n v="399"/>
    <m/>
    <x v="0"/>
  </r>
  <r>
    <d v="2007-05-09T00:00:00"/>
    <x v="0"/>
    <n v="1"/>
    <n v="1"/>
    <x v="30"/>
    <n v="89"/>
    <x v="0"/>
    <n v="90"/>
    <m/>
    <n v="4.629997253"/>
    <m/>
    <m/>
    <n v="1"/>
    <n v="399"/>
    <m/>
    <x v="0"/>
  </r>
  <r>
    <d v="2007-05-09T00:00:00"/>
    <x v="0"/>
    <n v="1"/>
    <n v="1"/>
    <x v="30"/>
    <n v="90"/>
    <x v="0"/>
    <n v="88"/>
    <m/>
    <n v="4.2999992369999998"/>
    <m/>
    <m/>
    <n v="1"/>
    <n v="399"/>
    <m/>
    <x v="0"/>
  </r>
  <r>
    <d v="2007-05-09T00:00:00"/>
    <x v="0"/>
    <n v="1"/>
    <n v="1"/>
    <x v="30"/>
    <n v="91"/>
    <x v="0"/>
    <n v="90"/>
    <m/>
    <n v="4.5299987789999996"/>
    <m/>
    <m/>
    <n v="1"/>
    <n v="399"/>
    <m/>
    <x v="0"/>
  </r>
  <r>
    <d v="2007-05-09T00:00:00"/>
    <x v="0"/>
    <n v="1"/>
    <n v="1"/>
    <x v="30"/>
    <n v="92"/>
    <x v="0"/>
    <n v="95"/>
    <m/>
    <n v="5.2299995419999998"/>
    <m/>
    <m/>
    <n v="1"/>
    <n v="399"/>
    <m/>
    <x v="0"/>
  </r>
  <r>
    <d v="2007-05-09T00:00:00"/>
    <x v="0"/>
    <n v="1"/>
    <n v="1"/>
    <x v="30"/>
    <n v="93"/>
    <x v="0"/>
    <n v="80"/>
    <m/>
    <n v="4.1899986269999996"/>
    <m/>
    <m/>
    <n v="1"/>
    <n v="399"/>
    <m/>
    <x v="0"/>
  </r>
  <r>
    <d v="2007-05-09T00:00:00"/>
    <x v="0"/>
    <n v="1"/>
    <n v="1"/>
    <x v="30"/>
    <n v="94"/>
    <x v="0"/>
    <n v="93"/>
    <m/>
    <n v="5.6199989319999997"/>
    <m/>
    <m/>
    <n v="1"/>
    <n v="399"/>
    <m/>
    <x v="0"/>
  </r>
  <r>
    <d v="2007-05-09T00:00:00"/>
    <x v="0"/>
    <n v="1"/>
    <n v="1"/>
    <x v="30"/>
    <n v="95"/>
    <x v="0"/>
    <n v="92"/>
    <m/>
    <n v="4.9299964899999997"/>
    <m/>
    <m/>
    <n v="1"/>
    <n v="399"/>
    <m/>
    <x v="0"/>
  </r>
  <r>
    <d v="2007-05-09T00:00:00"/>
    <x v="0"/>
    <n v="1"/>
    <n v="1"/>
    <x v="30"/>
    <n v="96"/>
    <x v="0"/>
    <n v="90"/>
    <m/>
    <n v="5.5899963379999997"/>
    <m/>
    <m/>
    <n v="1"/>
    <n v="399"/>
    <m/>
    <x v="0"/>
  </r>
  <r>
    <d v="2007-05-09T00:00:00"/>
    <x v="0"/>
    <n v="1"/>
    <n v="1"/>
    <x v="30"/>
    <n v="97"/>
    <x v="0"/>
    <n v="95"/>
    <m/>
    <n v="5.6099967959999999"/>
    <m/>
    <m/>
    <n v="1"/>
    <n v="399"/>
    <m/>
    <x v="0"/>
  </r>
  <r>
    <d v="2007-05-09T00:00:00"/>
    <x v="0"/>
    <n v="1"/>
    <n v="1"/>
    <x v="30"/>
    <n v="98"/>
    <x v="0"/>
    <n v="95"/>
    <m/>
    <n v="5.5199966429999998"/>
    <m/>
    <m/>
    <n v="1"/>
    <n v="399"/>
    <m/>
    <x v="0"/>
  </r>
  <r>
    <d v="2007-05-09T00:00:00"/>
    <x v="0"/>
    <n v="1"/>
    <n v="1"/>
    <x v="30"/>
    <n v="99"/>
    <x v="0"/>
    <n v="96"/>
    <m/>
    <n v="4.7099990839999997"/>
    <m/>
    <m/>
    <n v="1"/>
    <n v="399"/>
    <m/>
    <x v="0"/>
  </r>
  <r>
    <d v="2007-05-09T00:00:00"/>
    <x v="0"/>
    <n v="1"/>
    <n v="1"/>
    <x v="30"/>
    <n v="100"/>
    <x v="0"/>
    <n v="86"/>
    <m/>
    <n v="4.4899978640000002"/>
    <m/>
    <m/>
    <n v="1"/>
    <n v="399"/>
    <m/>
    <x v="0"/>
  </r>
  <r>
    <d v="2007-05-09T00:00:00"/>
    <x v="0"/>
    <n v="1"/>
    <n v="1"/>
    <x v="30"/>
    <n v="101"/>
    <x v="0"/>
    <n v="82"/>
    <m/>
    <n v="3.7099990840000001"/>
    <m/>
    <m/>
    <n v="1"/>
    <n v="399"/>
    <m/>
    <x v="0"/>
  </r>
  <r>
    <d v="2007-05-09T00:00:00"/>
    <x v="0"/>
    <n v="1"/>
    <n v="1"/>
    <x v="30"/>
    <n v="102"/>
    <x v="0"/>
    <n v="82"/>
    <m/>
    <n v="3.5399990080000001"/>
    <m/>
    <m/>
    <n v="1"/>
    <n v="399"/>
    <m/>
    <x v="0"/>
  </r>
  <r>
    <d v="2007-05-09T00:00:00"/>
    <x v="0"/>
    <n v="1"/>
    <n v="1"/>
    <x v="30"/>
    <n v="103"/>
    <x v="0"/>
    <n v="95"/>
    <m/>
    <n v="5.5499992369999998"/>
    <m/>
    <m/>
    <n v="1"/>
    <n v="399"/>
    <m/>
    <x v="0"/>
  </r>
  <r>
    <d v="2007-05-09T00:00:00"/>
    <x v="0"/>
    <n v="1"/>
    <n v="1"/>
    <x v="30"/>
    <n v="104"/>
    <x v="0"/>
    <n v="96"/>
    <m/>
    <n v="5.3599967959999999"/>
    <m/>
    <m/>
    <n v="1"/>
    <n v="399"/>
    <m/>
    <x v="0"/>
  </r>
  <r>
    <d v="2007-05-09T00:00:00"/>
    <x v="0"/>
    <n v="1"/>
    <n v="1"/>
    <x v="30"/>
    <n v="105"/>
    <x v="0"/>
    <n v="88"/>
    <m/>
    <n v="5.1099967959999999"/>
    <m/>
    <m/>
    <n v="1"/>
    <n v="399"/>
    <m/>
    <x v="0"/>
  </r>
  <r>
    <d v="2007-05-09T00:00:00"/>
    <x v="0"/>
    <n v="1"/>
    <n v="1"/>
    <x v="30"/>
    <n v="106"/>
    <x v="0"/>
    <n v="90"/>
    <m/>
    <n v="4.4499969479999999"/>
    <m/>
    <m/>
    <n v="1"/>
    <n v="399"/>
    <m/>
    <x v="0"/>
  </r>
  <r>
    <d v="2007-05-09T00:00:00"/>
    <x v="0"/>
    <n v="1"/>
    <n v="1"/>
    <x v="30"/>
    <n v="107"/>
    <x v="0"/>
    <n v="95"/>
    <m/>
    <n v="6.1899986269999996"/>
    <m/>
    <m/>
    <n v="1"/>
    <n v="399"/>
    <m/>
    <x v="0"/>
  </r>
  <r>
    <d v="2007-05-09T00:00:00"/>
    <x v="0"/>
    <n v="1"/>
    <n v="1"/>
    <x v="30"/>
    <n v="108"/>
    <x v="0"/>
    <n v="87"/>
    <m/>
    <n v="4.4199981690000003"/>
    <m/>
    <m/>
    <n v="1"/>
    <n v="399"/>
    <m/>
    <x v="0"/>
  </r>
  <r>
    <d v="2007-05-09T00:00:00"/>
    <x v="0"/>
    <n v="1"/>
    <n v="1"/>
    <x v="30"/>
    <n v="109"/>
    <x v="0"/>
    <n v="89"/>
    <m/>
    <n v="4.2699966429999998"/>
    <m/>
    <m/>
    <n v="1"/>
    <n v="399"/>
    <m/>
    <x v="0"/>
  </r>
  <r>
    <d v="2007-05-09T00:00:00"/>
    <x v="0"/>
    <n v="1"/>
    <n v="1"/>
    <x v="30"/>
    <n v="110"/>
    <x v="0"/>
    <n v="88"/>
    <m/>
    <n v="4.4599990839999997"/>
    <m/>
    <m/>
    <n v="1"/>
    <n v="399"/>
    <m/>
    <x v="0"/>
  </r>
  <r>
    <d v="2007-05-09T00:00:00"/>
    <x v="0"/>
    <n v="1"/>
    <n v="1"/>
    <x v="30"/>
    <n v="111"/>
    <x v="0"/>
    <n v="80"/>
    <m/>
    <n v="2.9499988560000001"/>
    <m/>
    <m/>
    <n v="1"/>
    <n v="399"/>
    <m/>
    <x v="0"/>
  </r>
  <r>
    <d v="2007-05-09T00:00:00"/>
    <x v="0"/>
    <n v="1"/>
    <n v="1"/>
    <x v="30"/>
    <n v="112"/>
    <x v="0"/>
    <n v="83"/>
    <m/>
    <n v="3.6599998469999999"/>
    <m/>
    <m/>
    <n v="1"/>
    <n v="399"/>
    <m/>
    <x v="0"/>
  </r>
  <r>
    <d v="2007-05-09T00:00:00"/>
    <x v="0"/>
    <n v="1"/>
    <n v="1"/>
    <x v="30"/>
    <n v="113"/>
    <x v="0"/>
    <n v="95"/>
    <m/>
    <n v="5.8599967959999999"/>
    <m/>
    <m/>
    <n v="1"/>
    <n v="399"/>
    <m/>
    <x v="0"/>
  </r>
  <r>
    <d v="2007-05-09T00:00:00"/>
    <x v="0"/>
    <n v="1"/>
    <n v="1"/>
    <x v="30"/>
    <n v="114"/>
    <x v="0"/>
    <n v="94"/>
    <m/>
    <n v="5.4099998469999999"/>
    <m/>
    <m/>
    <n v="1"/>
    <n v="399"/>
    <m/>
    <x v="0"/>
  </r>
  <r>
    <d v="2007-05-09T00:00:00"/>
    <x v="0"/>
    <n v="1"/>
    <n v="1"/>
    <x v="30"/>
    <n v="115"/>
    <x v="0"/>
    <n v="91"/>
    <m/>
    <n v="4.25"/>
    <m/>
    <m/>
    <n v="1"/>
    <n v="399"/>
    <m/>
    <x v="0"/>
  </r>
  <r>
    <d v="2007-05-09T00:00:00"/>
    <x v="0"/>
    <n v="1"/>
    <n v="1"/>
    <x v="30"/>
    <n v="116"/>
    <x v="0"/>
    <n v="90"/>
    <m/>
    <n v="5.1999969479999999"/>
    <m/>
    <m/>
    <n v="1"/>
    <n v="399"/>
    <m/>
    <x v="0"/>
  </r>
  <r>
    <d v="2007-05-09T00:00:00"/>
    <x v="0"/>
    <n v="1"/>
    <n v="1"/>
    <x v="30"/>
    <n v="117"/>
    <x v="0"/>
    <n v="90"/>
    <m/>
    <n v="4.629997253"/>
    <m/>
    <m/>
    <n v="1"/>
    <n v="399"/>
    <m/>
    <x v="0"/>
  </r>
  <r>
    <d v="2007-05-09T00:00:00"/>
    <x v="0"/>
    <n v="1"/>
    <n v="1"/>
    <x v="30"/>
    <n v="118"/>
    <x v="0"/>
    <n v="87"/>
    <m/>
    <n v="4.0499992369999998"/>
    <m/>
    <m/>
    <n v="1"/>
    <n v="399"/>
    <m/>
    <x v="0"/>
  </r>
  <r>
    <d v="2007-05-09T00:00:00"/>
    <x v="0"/>
    <n v="1"/>
    <n v="1"/>
    <x v="30"/>
    <n v="119"/>
    <x v="0"/>
    <n v="96"/>
    <m/>
    <n v="5.7699966429999998"/>
    <m/>
    <m/>
    <n v="1"/>
    <n v="399"/>
    <m/>
    <x v="0"/>
  </r>
  <r>
    <d v="2007-05-09T00:00:00"/>
    <x v="0"/>
    <n v="1"/>
    <n v="1"/>
    <x v="30"/>
    <n v="120"/>
    <x v="0"/>
    <n v="95"/>
    <m/>
    <n v="5.4399986269999996"/>
    <m/>
    <m/>
    <n v="1"/>
    <n v="399"/>
    <m/>
    <x v="0"/>
  </r>
  <r>
    <d v="2007-05-09T00:00:00"/>
    <x v="0"/>
    <n v="1"/>
    <n v="1"/>
    <x v="30"/>
    <n v="121"/>
    <x v="0"/>
    <n v="85"/>
    <m/>
    <n v="3.9799995419999998"/>
    <m/>
    <m/>
    <n v="1"/>
    <n v="399"/>
    <m/>
    <x v="0"/>
  </r>
  <r>
    <d v="2007-05-09T00:00:00"/>
    <x v="0"/>
    <n v="1"/>
    <n v="1"/>
    <x v="30"/>
    <n v="122"/>
    <x v="0"/>
    <n v="95"/>
    <m/>
    <n v="5.1599998469999999"/>
    <m/>
    <m/>
    <n v="1"/>
    <n v="399"/>
    <m/>
    <x v="0"/>
  </r>
  <r>
    <d v="2007-05-09T00:00:00"/>
    <x v="0"/>
    <n v="1"/>
    <n v="1"/>
    <x v="30"/>
    <n v="123"/>
    <x v="0"/>
    <n v="85"/>
    <m/>
    <n v="4.9899978640000002"/>
    <m/>
    <m/>
    <n v="1"/>
    <n v="399"/>
    <m/>
    <x v="0"/>
  </r>
  <r>
    <d v="2007-05-09T00:00:00"/>
    <x v="0"/>
    <n v="1"/>
    <n v="1"/>
    <x v="30"/>
    <n v="124"/>
    <x v="0"/>
    <n v="90"/>
    <m/>
    <n v="5.1799964899999997"/>
    <m/>
    <m/>
    <n v="1"/>
    <n v="399"/>
    <m/>
    <x v="0"/>
  </r>
  <r>
    <d v="2007-05-09T00:00:00"/>
    <x v="0"/>
    <n v="1"/>
    <n v="1"/>
    <x v="30"/>
    <n v="125"/>
    <x v="0"/>
    <n v="86"/>
    <m/>
    <n v="3.9499988560000001"/>
    <m/>
    <m/>
    <n v="1"/>
    <n v="399"/>
    <m/>
    <x v="0"/>
  </r>
  <r>
    <d v="2007-05-09T00:00:00"/>
    <x v="0"/>
    <n v="1"/>
    <n v="1"/>
    <x v="30"/>
    <n v="126"/>
    <x v="0"/>
    <n v="82"/>
    <m/>
    <n v="4.039997101"/>
    <m/>
    <m/>
    <n v="1"/>
    <n v="399"/>
    <m/>
    <x v="0"/>
  </r>
  <r>
    <d v="2007-05-09T00:00:00"/>
    <x v="0"/>
    <n v="1"/>
    <n v="1"/>
    <x v="30"/>
    <n v="127"/>
    <x v="0"/>
    <n v="89"/>
    <m/>
    <n v="4.879997253"/>
    <m/>
    <m/>
    <n v="1"/>
    <n v="399"/>
    <m/>
    <x v="0"/>
  </r>
  <r>
    <d v="2007-05-09T00:00:00"/>
    <x v="0"/>
    <n v="1"/>
    <n v="1"/>
    <x v="30"/>
    <n v="128"/>
    <x v="0"/>
    <n v="97"/>
    <m/>
    <n v="6.3899993899999998"/>
    <m/>
    <m/>
    <n v="1"/>
    <n v="399"/>
    <m/>
    <x v="0"/>
  </r>
  <r>
    <d v="2007-05-09T00:00:00"/>
    <x v="0"/>
    <n v="1"/>
    <n v="1"/>
    <x v="30"/>
    <n v="129"/>
    <x v="0"/>
    <n v="100"/>
    <m/>
    <n v="6.5599975590000001"/>
    <m/>
    <m/>
    <n v="1"/>
    <n v="399"/>
    <m/>
    <x v="0"/>
  </r>
  <r>
    <d v="2007-05-09T00:00:00"/>
    <x v="0"/>
    <n v="1"/>
    <n v="1"/>
    <x v="30"/>
    <n v="130"/>
    <x v="0"/>
    <n v="84"/>
    <m/>
    <n v="3.859998703"/>
    <m/>
    <m/>
    <n v="1"/>
    <n v="399"/>
    <m/>
    <x v="0"/>
  </r>
  <r>
    <d v="2007-05-09T00:00:00"/>
    <x v="0"/>
    <n v="1"/>
    <n v="1"/>
    <x v="30"/>
    <n v="131"/>
    <x v="0"/>
    <n v="90"/>
    <m/>
    <n v="5.1799964899999997"/>
    <m/>
    <m/>
    <n v="1"/>
    <n v="399"/>
    <m/>
    <x v="0"/>
  </r>
  <r>
    <d v="2007-05-09T00:00:00"/>
    <x v="0"/>
    <n v="1"/>
    <n v="1"/>
    <x v="30"/>
    <n v="132"/>
    <x v="0"/>
    <n v="94"/>
    <m/>
    <n v="5.0099983220000004"/>
    <m/>
    <m/>
    <n v="1"/>
    <n v="399"/>
    <m/>
    <x v="0"/>
  </r>
  <r>
    <d v="2007-05-09T00:00:00"/>
    <x v="0"/>
    <n v="1"/>
    <n v="1"/>
    <x v="30"/>
    <n v="133"/>
    <x v="0"/>
    <n v="90"/>
    <m/>
    <n v="4.9099998469999999"/>
    <m/>
    <m/>
    <n v="1"/>
    <n v="399"/>
    <m/>
    <x v="0"/>
  </r>
  <r>
    <d v="2007-05-09T00:00:00"/>
    <x v="0"/>
    <n v="1"/>
    <n v="1"/>
    <x v="30"/>
    <n v="134"/>
    <x v="0"/>
    <n v="88"/>
    <m/>
    <n v="4.2099990839999997"/>
    <m/>
    <m/>
    <n v="1"/>
    <n v="399"/>
    <m/>
    <x v="0"/>
  </r>
  <r>
    <d v="2007-05-09T00:00:00"/>
    <x v="0"/>
    <n v="1"/>
    <n v="1"/>
    <x v="30"/>
    <n v="135"/>
    <x v="0"/>
    <n v="94"/>
    <m/>
    <n v="5.4899978640000002"/>
    <m/>
    <m/>
    <n v="1"/>
    <n v="399"/>
    <m/>
    <x v="0"/>
  </r>
  <r>
    <d v="2007-05-09T00:00:00"/>
    <x v="0"/>
    <n v="1"/>
    <n v="1"/>
    <x v="30"/>
    <n v="136"/>
    <x v="0"/>
    <n v="96"/>
    <m/>
    <n v="5.5899963379999997"/>
    <m/>
    <m/>
    <n v="1"/>
    <n v="399"/>
    <m/>
    <x v="0"/>
  </r>
  <r>
    <d v="2007-05-09T00:00:00"/>
    <x v="0"/>
    <n v="1"/>
    <n v="1"/>
    <x v="30"/>
    <n v="137"/>
    <x v="0"/>
    <n v="72"/>
    <m/>
    <n v="2.4499988560000001"/>
    <m/>
    <m/>
    <n v="1"/>
    <n v="399"/>
    <m/>
    <x v="0"/>
  </r>
  <r>
    <d v="2007-05-09T00:00:00"/>
    <x v="0"/>
    <n v="1"/>
    <n v="1"/>
    <x v="30"/>
    <n v="138"/>
    <x v="0"/>
    <n v="82"/>
    <m/>
    <n v="3.5599994659999998"/>
    <m/>
    <m/>
    <n v="1"/>
    <n v="399"/>
    <m/>
    <x v="0"/>
  </r>
  <r>
    <d v="2007-05-09T00:00:00"/>
    <x v="0"/>
    <n v="1"/>
    <n v="1"/>
    <x v="30"/>
    <n v="139"/>
    <x v="0"/>
    <n v="90"/>
    <m/>
    <n v="5.2999992369999998"/>
    <m/>
    <m/>
    <n v="1"/>
    <n v="399"/>
    <m/>
    <x v="0"/>
  </r>
  <r>
    <d v="2007-05-09T00:00:00"/>
    <x v="0"/>
    <n v="1"/>
    <n v="1"/>
    <x v="30"/>
    <n v="140"/>
    <x v="0"/>
    <n v="91"/>
    <m/>
    <n v="5.1199989319999997"/>
    <m/>
    <m/>
    <n v="1"/>
    <n v="399"/>
    <m/>
    <x v="0"/>
  </r>
  <r>
    <d v="2007-05-09T00:00:00"/>
    <x v="0"/>
    <n v="1"/>
    <n v="1"/>
    <x v="30"/>
    <n v="141"/>
    <x v="0"/>
    <n v="90"/>
    <m/>
    <n v="5"/>
    <m/>
    <m/>
    <n v="1"/>
    <n v="399"/>
    <m/>
    <x v="0"/>
  </r>
  <r>
    <d v="2007-05-09T00:00:00"/>
    <x v="0"/>
    <n v="1"/>
    <n v="1"/>
    <x v="30"/>
    <n v="142"/>
    <x v="0"/>
    <n v="95"/>
    <m/>
    <n v="5.7199974060000001"/>
    <m/>
    <m/>
    <n v="1"/>
    <n v="399"/>
    <m/>
    <x v="0"/>
  </r>
  <r>
    <d v="2007-05-09T00:00:00"/>
    <x v="0"/>
    <n v="1"/>
    <n v="1"/>
    <x v="30"/>
    <n v="143"/>
    <x v="0"/>
    <n v="92"/>
    <m/>
    <n v="4.5499992369999998"/>
    <m/>
    <m/>
    <n v="1"/>
    <n v="399"/>
    <m/>
    <x v="0"/>
  </r>
  <r>
    <d v="2007-05-09T00:00:00"/>
    <x v="0"/>
    <n v="1"/>
    <n v="1"/>
    <x v="30"/>
    <n v="144"/>
    <x v="0"/>
    <n v="95"/>
    <m/>
    <n v="5.7099990839999997"/>
    <m/>
    <m/>
    <n v="1"/>
    <n v="399"/>
    <m/>
    <x v="0"/>
  </r>
  <r>
    <d v="2007-05-09T00:00:00"/>
    <x v="0"/>
    <n v="1"/>
    <n v="1"/>
    <x v="30"/>
    <n v="145"/>
    <x v="0"/>
    <n v="95"/>
    <m/>
    <n v="5.3099975590000001"/>
    <m/>
    <m/>
    <n v="1"/>
    <n v="399"/>
    <m/>
    <x v="0"/>
  </r>
  <r>
    <d v="2007-05-09T00:00:00"/>
    <x v="0"/>
    <n v="1"/>
    <n v="1"/>
    <x v="30"/>
    <n v="146"/>
    <x v="0"/>
    <n v="94"/>
    <m/>
    <n v="6.1899986269999996"/>
    <m/>
    <m/>
    <n v="1"/>
    <n v="399"/>
    <m/>
    <x v="0"/>
  </r>
  <r>
    <d v="2007-05-09T00:00:00"/>
    <x v="0"/>
    <n v="1"/>
    <n v="1"/>
    <x v="30"/>
    <n v="147"/>
    <x v="0"/>
    <n v="88"/>
    <m/>
    <n v="4.0699996949999999"/>
    <m/>
    <m/>
    <n v="1"/>
    <n v="399"/>
    <m/>
    <x v="0"/>
  </r>
  <r>
    <d v="2007-05-09T00:00:00"/>
    <x v="0"/>
    <n v="1"/>
    <n v="1"/>
    <x v="30"/>
    <n v="148"/>
    <x v="0"/>
    <n v="87"/>
    <m/>
    <n v="4.0099983220000004"/>
    <m/>
    <m/>
    <n v="1"/>
    <n v="399"/>
    <m/>
    <x v="0"/>
  </r>
  <r>
    <d v="2007-05-09T00:00:00"/>
    <x v="0"/>
    <n v="1"/>
    <n v="1"/>
    <x v="30"/>
    <n v="149"/>
    <x v="0"/>
    <n v="95"/>
    <m/>
    <n v="5.7099990839999997"/>
    <m/>
    <m/>
    <n v="1"/>
    <n v="399"/>
    <m/>
    <x v="0"/>
  </r>
  <r>
    <d v="2007-05-09T00:00:00"/>
    <x v="0"/>
    <n v="1"/>
    <n v="1"/>
    <x v="30"/>
    <n v="150"/>
    <x v="0"/>
    <n v="96"/>
    <m/>
    <n v="5.8999977110000001"/>
    <m/>
    <m/>
    <n v="1"/>
    <n v="399"/>
    <m/>
    <x v="0"/>
  </r>
  <r>
    <d v="2007-05-09T00:00:00"/>
    <x v="0"/>
    <n v="1"/>
    <n v="1"/>
    <x v="30"/>
    <n v="151"/>
    <x v="0"/>
    <n v="92"/>
    <m/>
    <n v="4.7699966429999998"/>
    <m/>
    <m/>
    <n v="1"/>
    <n v="399"/>
    <m/>
    <x v="0"/>
  </r>
  <r>
    <d v="2007-05-09T00:00:00"/>
    <x v="0"/>
    <n v="1"/>
    <n v="1"/>
    <x v="30"/>
    <n v="152"/>
    <x v="0"/>
    <n v="91"/>
    <m/>
    <n v="5"/>
    <m/>
    <m/>
    <n v="1"/>
    <n v="399"/>
    <m/>
    <x v="0"/>
  </r>
  <r>
    <d v="2007-05-09T00:00:00"/>
    <x v="0"/>
    <n v="1"/>
    <n v="1"/>
    <x v="30"/>
    <n v="153"/>
    <x v="0"/>
    <n v="95"/>
    <m/>
    <n v="5.6799964899999997"/>
    <m/>
    <m/>
    <n v="1"/>
    <n v="399"/>
    <m/>
    <x v="0"/>
  </r>
  <r>
    <d v="2007-05-09T00:00:00"/>
    <x v="0"/>
    <n v="1"/>
    <n v="1"/>
    <x v="30"/>
    <n v="154"/>
    <x v="0"/>
    <n v="90"/>
    <m/>
    <n v="4.9099998469999999"/>
    <m/>
    <m/>
    <n v="1"/>
    <n v="399"/>
    <m/>
    <x v="0"/>
  </r>
  <r>
    <d v="2007-05-09T00:00:00"/>
    <x v="0"/>
    <n v="1"/>
    <n v="1"/>
    <x v="30"/>
    <n v="155"/>
    <x v="0"/>
    <n v="77"/>
    <m/>
    <n v="3.2199993130000002"/>
    <m/>
    <m/>
    <n v="1"/>
    <n v="399"/>
    <m/>
    <x v="0"/>
  </r>
  <r>
    <d v="2007-05-09T00:00:00"/>
    <x v="0"/>
    <n v="1"/>
    <n v="1"/>
    <x v="30"/>
    <n v="156"/>
    <x v="0"/>
    <n v="75"/>
    <m/>
    <n v="2.7199993130000002"/>
    <m/>
    <m/>
    <n v="1"/>
    <n v="399"/>
    <m/>
    <x v="0"/>
  </r>
  <r>
    <d v="2007-05-09T00:00:00"/>
    <x v="0"/>
    <n v="1"/>
    <n v="1"/>
    <x v="30"/>
    <n v="157"/>
    <x v="0"/>
    <n v="82"/>
    <m/>
    <n v="4.2999992369999998"/>
    <m/>
    <m/>
    <n v="1"/>
    <n v="399"/>
    <m/>
    <x v="0"/>
  </r>
  <r>
    <d v="2007-05-09T00:00:00"/>
    <x v="0"/>
    <n v="1"/>
    <n v="1"/>
    <x v="30"/>
    <n v="158"/>
    <x v="0"/>
    <n v="90"/>
    <m/>
    <n v="5.0799980160000002"/>
    <m/>
    <m/>
    <n v="1"/>
    <n v="399"/>
    <m/>
    <x v="0"/>
  </r>
  <r>
    <d v="2007-05-09T00:00:00"/>
    <x v="0"/>
    <n v="1"/>
    <n v="1"/>
    <x v="30"/>
    <n v="159"/>
    <x v="0"/>
    <n v="95"/>
    <m/>
    <n v="6.4199981690000003"/>
    <m/>
    <m/>
    <n v="1"/>
    <n v="399"/>
    <m/>
    <x v="0"/>
  </r>
  <r>
    <d v="2007-05-09T00:00:00"/>
    <x v="0"/>
    <n v="1"/>
    <n v="1"/>
    <x v="30"/>
    <n v="160"/>
    <x v="0"/>
    <n v="94"/>
    <m/>
    <n v="5.2699966429999998"/>
    <m/>
    <m/>
    <n v="1"/>
    <n v="399"/>
    <m/>
    <x v="0"/>
  </r>
  <r>
    <d v="2007-05-09T00:00:00"/>
    <x v="0"/>
    <n v="1"/>
    <n v="1"/>
    <x v="30"/>
    <n v="161"/>
    <x v="0"/>
    <n v="95"/>
    <m/>
    <n v="5.3699989319999997"/>
    <m/>
    <m/>
    <n v="1"/>
    <n v="399"/>
    <m/>
    <x v="0"/>
  </r>
  <r>
    <d v="2007-05-09T00:00:00"/>
    <x v="0"/>
    <n v="1"/>
    <n v="1"/>
    <x v="30"/>
    <n v="162"/>
    <x v="0"/>
    <n v="90"/>
    <m/>
    <n v="5.0299987789999996"/>
    <m/>
    <m/>
    <n v="1"/>
    <n v="399"/>
    <m/>
    <x v="0"/>
  </r>
  <r>
    <d v="2007-05-09T00:00:00"/>
    <x v="0"/>
    <n v="1"/>
    <n v="1"/>
    <x v="30"/>
    <n v="163"/>
    <x v="0"/>
    <n v="99"/>
    <m/>
    <n v="6.1199989319999997"/>
    <m/>
    <m/>
    <n v="1"/>
    <n v="399"/>
    <m/>
    <x v="0"/>
  </r>
  <r>
    <d v="2007-05-09T00:00:00"/>
    <x v="0"/>
    <n v="1"/>
    <n v="1"/>
    <x v="30"/>
    <n v="164"/>
    <x v="0"/>
    <n v="81"/>
    <m/>
    <n v="4.1599998469999999"/>
    <m/>
    <m/>
    <n v="1"/>
    <n v="399"/>
    <m/>
    <x v="0"/>
  </r>
  <r>
    <d v="2007-05-09T00:00:00"/>
    <x v="0"/>
    <n v="1"/>
    <n v="1"/>
    <x v="30"/>
    <n v="165"/>
    <x v="0"/>
    <n v="90"/>
    <m/>
    <n v="5.4399986269999996"/>
    <m/>
    <m/>
    <n v="1"/>
    <n v="399"/>
    <m/>
    <x v="0"/>
  </r>
  <r>
    <d v="2007-05-09T00:00:00"/>
    <x v="0"/>
    <n v="1"/>
    <n v="1"/>
    <x v="30"/>
    <n v="166"/>
    <x v="0"/>
    <n v="85"/>
    <m/>
    <n v="4.5199966429999998"/>
    <m/>
    <m/>
    <n v="1"/>
    <n v="399"/>
    <m/>
    <x v="0"/>
  </r>
  <r>
    <d v="2007-05-09T00:00:00"/>
    <x v="0"/>
    <n v="1"/>
    <n v="1"/>
    <x v="30"/>
    <n v="167"/>
    <x v="0"/>
    <n v="90"/>
    <m/>
    <n v="5.4299964899999997"/>
    <m/>
    <m/>
    <n v="1"/>
    <n v="399"/>
    <m/>
    <x v="0"/>
  </r>
  <r>
    <d v="2007-05-09T00:00:00"/>
    <x v="0"/>
    <n v="1"/>
    <n v="1"/>
    <x v="30"/>
    <n v="168"/>
    <x v="0"/>
    <n v="89"/>
    <m/>
    <n v="4.9099998469999999"/>
    <m/>
    <m/>
    <n v="1"/>
    <n v="399"/>
    <m/>
    <x v="0"/>
  </r>
  <r>
    <d v="2007-05-09T00:00:00"/>
    <x v="0"/>
    <n v="1"/>
    <n v="1"/>
    <x v="30"/>
    <n v="169"/>
    <x v="0"/>
    <n v="75"/>
    <m/>
    <n v="3.0599994659999998"/>
    <m/>
    <m/>
    <n v="1"/>
    <n v="399"/>
    <m/>
    <x v="0"/>
  </r>
  <r>
    <d v="2007-05-09T00:00:00"/>
    <x v="0"/>
    <n v="1"/>
    <n v="1"/>
    <x v="30"/>
    <n v="170"/>
    <x v="0"/>
    <n v="88"/>
    <m/>
    <n v="4.039997101"/>
    <m/>
    <m/>
    <n v="1"/>
    <n v="399"/>
    <m/>
    <x v="0"/>
  </r>
  <r>
    <d v="2007-05-09T00:00:00"/>
    <x v="0"/>
    <n v="1"/>
    <n v="1"/>
    <x v="30"/>
    <n v="171"/>
    <x v="0"/>
    <n v="97"/>
    <m/>
    <n v="5.9699974060000001"/>
    <m/>
    <m/>
    <n v="1"/>
    <n v="399"/>
    <m/>
    <x v="0"/>
  </r>
  <r>
    <d v="2007-05-09T00:00:00"/>
    <x v="0"/>
    <n v="1"/>
    <n v="1"/>
    <x v="30"/>
    <n v="172"/>
    <x v="0"/>
    <n v="90"/>
    <m/>
    <n v="5.0699996949999999"/>
    <m/>
    <m/>
    <n v="1"/>
    <n v="399"/>
    <m/>
    <x v="0"/>
  </r>
  <r>
    <d v="2007-05-09T00:00:00"/>
    <x v="0"/>
    <n v="1"/>
    <n v="1"/>
    <x v="30"/>
    <n v="173"/>
    <x v="0"/>
    <n v="90"/>
    <m/>
    <n v="4.8199996949999999"/>
    <m/>
    <m/>
    <n v="1"/>
    <n v="399"/>
    <m/>
    <x v="0"/>
  </r>
  <r>
    <d v="2007-05-09T00:00:00"/>
    <x v="0"/>
    <n v="1"/>
    <n v="1"/>
    <x v="30"/>
    <n v="174"/>
    <x v="0"/>
    <n v="95"/>
    <m/>
    <n v="5.3399963379999997"/>
    <m/>
    <m/>
    <n v="1"/>
    <n v="399"/>
    <m/>
    <x v="0"/>
  </r>
  <r>
    <d v="2007-05-09T00:00:00"/>
    <x v="0"/>
    <n v="1"/>
    <n v="1"/>
    <x v="30"/>
    <n v="175"/>
    <x v="0"/>
    <n v="78"/>
    <m/>
    <n v="2.8899993899999998"/>
    <m/>
    <m/>
    <n v="1"/>
    <n v="399"/>
    <m/>
    <x v="0"/>
  </r>
  <r>
    <d v="2007-05-09T00:00:00"/>
    <x v="0"/>
    <n v="1"/>
    <n v="1"/>
    <x v="30"/>
    <n v="176"/>
    <x v="0"/>
    <n v="75"/>
    <m/>
    <n v="2.8799991610000002"/>
    <m/>
    <m/>
    <n v="1"/>
    <n v="399"/>
    <m/>
    <x v="0"/>
  </r>
  <r>
    <d v="2007-05-09T00:00:00"/>
    <x v="0"/>
    <n v="1"/>
    <n v="1"/>
    <x v="30"/>
    <n v="177"/>
    <x v="0"/>
    <n v="93"/>
    <m/>
    <n v="5.1499977110000001"/>
    <m/>
    <m/>
    <n v="1"/>
    <n v="399"/>
    <m/>
    <x v="0"/>
  </r>
  <r>
    <d v="2007-05-09T00:00:00"/>
    <x v="0"/>
    <n v="1"/>
    <n v="1"/>
    <x v="30"/>
    <n v="178"/>
    <x v="0"/>
    <n v="88"/>
    <m/>
    <n v="5.0599975590000001"/>
    <m/>
    <m/>
    <n v="1"/>
    <n v="399"/>
    <m/>
    <x v="0"/>
  </r>
  <r>
    <d v="2007-05-09T00:00:00"/>
    <x v="0"/>
    <n v="1"/>
    <n v="1"/>
    <x v="30"/>
    <n v="179"/>
    <x v="0"/>
    <n v="85"/>
    <m/>
    <n v="4.3699989319999997"/>
    <m/>
    <m/>
    <n v="1"/>
    <n v="399"/>
    <m/>
    <x v="0"/>
  </r>
  <r>
    <d v="2007-05-09T00:00:00"/>
    <x v="0"/>
    <n v="1"/>
    <n v="1"/>
    <x v="30"/>
    <n v="180"/>
    <x v="0"/>
    <n v="85"/>
    <m/>
    <n v="4.2299995419999998"/>
    <m/>
    <m/>
    <n v="1"/>
    <n v="399"/>
    <m/>
    <x v="0"/>
  </r>
  <r>
    <d v="2007-05-09T00:00:00"/>
    <x v="0"/>
    <n v="1"/>
    <n v="1"/>
    <x v="30"/>
    <n v="181"/>
    <x v="0"/>
    <n v="90"/>
    <m/>
    <n v="4.8299980160000002"/>
    <m/>
    <m/>
    <n v="1"/>
    <n v="399"/>
    <m/>
    <x v="0"/>
  </r>
  <r>
    <d v="2007-05-09T00:00:00"/>
    <x v="0"/>
    <n v="1"/>
    <n v="1"/>
    <x v="30"/>
    <n v="182"/>
    <x v="0"/>
    <n v="91"/>
    <m/>
    <n v="4.6099967959999999"/>
    <m/>
    <m/>
    <n v="1"/>
    <n v="399"/>
    <m/>
    <x v="0"/>
  </r>
  <r>
    <d v="2007-05-09T00:00:00"/>
    <x v="0"/>
    <n v="1"/>
    <n v="1"/>
    <x v="30"/>
    <n v="183"/>
    <x v="0"/>
    <n v="81"/>
    <m/>
    <n v="4.2799987789999996"/>
    <m/>
    <m/>
    <n v="1"/>
    <n v="399"/>
    <m/>
    <x v="0"/>
  </r>
  <r>
    <d v="2007-05-09T00:00:00"/>
    <x v="0"/>
    <n v="1"/>
    <n v="1"/>
    <x v="30"/>
    <n v="184"/>
    <x v="0"/>
    <n v="85"/>
    <m/>
    <n v="3.689998627"/>
    <m/>
    <m/>
    <n v="1"/>
    <n v="399"/>
    <m/>
    <x v="0"/>
  </r>
  <r>
    <d v="2007-05-09T00:00:00"/>
    <x v="0"/>
    <n v="1"/>
    <n v="1"/>
    <x v="30"/>
    <n v="185"/>
    <x v="0"/>
    <n v="62"/>
    <m/>
    <n v="1.6999998089999999"/>
    <m/>
    <m/>
    <n v="1"/>
    <n v="399"/>
    <m/>
    <x v="0"/>
  </r>
  <r>
    <d v="2007-05-09T00:00:00"/>
    <x v="0"/>
    <n v="1"/>
    <n v="1"/>
    <x v="30"/>
    <n v="186"/>
    <x v="0"/>
    <n v="89"/>
    <m/>
    <n v="4.2699966429999998"/>
    <m/>
    <m/>
    <n v="1"/>
    <n v="399"/>
    <m/>
    <x v="0"/>
  </r>
  <r>
    <d v="2007-05-09T00:00:00"/>
    <x v="0"/>
    <n v="1"/>
    <n v="1"/>
    <x v="30"/>
    <n v="187"/>
    <x v="0"/>
    <n v="82"/>
    <m/>
    <n v="3.3499984739999999"/>
    <m/>
    <m/>
    <n v="1"/>
    <n v="399"/>
    <m/>
    <x v="0"/>
  </r>
  <r>
    <d v="2007-05-09T00:00:00"/>
    <x v="0"/>
    <n v="1"/>
    <n v="1"/>
    <x v="30"/>
    <n v="188"/>
    <x v="0"/>
    <n v="90"/>
    <m/>
    <n v="5.3099975590000001"/>
    <m/>
    <m/>
    <n v="1"/>
    <n v="399"/>
    <m/>
    <x v="0"/>
  </r>
  <r>
    <d v="2007-05-09T00:00:00"/>
    <x v="0"/>
    <n v="1"/>
    <n v="1"/>
    <x v="30"/>
    <n v="189"/>
    <x v="0"/>
    <n v="91"/>
    <m/>
    <n v="5.0299987789999996"/>
    <m/>
    <m/>
    <n v="1"/>
    <n v="399"/>
    <m/>
    <x v="0"/>
  </r>
  <r>
    <d v="2007-05-09T00:00:00"/>
    <x v="0"/>
    <n v="1"/>
    <n v="1"/>
    <x v="30"/>
    <n v="190"/>
    <x v="0"/>
    <n v="85"/>
    <m/>
    <n v="4.4099998469999999"/>
    <m/>
    <m/>
    <n v="1"/>
    <n v="399"/>
    <m/>
    <x v="0"/>
  </r>
  <r>
    <d v="2007-05-09T00:00:00"/>
    <x v="0"/>
    <n v="1"/>
    <n v="1"/>
    <x v="30"/>
    <n v="191"/>
    <x v="0"/>
    <n v="94"/>
    <m/>
    <n v="5.5899963379999997"/>
    <m/>
    <m/>
    <n v="1"/>
    <n v="399"/>
    <m/>
    <x v="0"/>
  </r>
  <r>
    <d v="2007-05-09T00:00:00"/>
    <x v="0"/>
    <n v="1"/>
    <n v="1"/>
    <x v="30"/>
    <n v="192"/>
    <x v="0"/>
    <n v="90"/>
    <m/>
    <n v="5.789997101"/>
    <m/>
    <m/>
    <n v="1"/>
    <n v="399"/>
    <m/>
    <x v="0"/>
  </r>
  <r>
    <d v="2007-05-09T00:00:00"/>
    <x v="0"/>
    <n v="1"/>
    <n v="1"/>
    <x v="30"/>
    <n v="193"/>
    <x v="0"/>
    <n v="88"/>
    <m/>
    <n v="4.0999984740000004"/>
    <m/>
    <m/>
    <n v="1"/>
    <n v="399"/>
    <m/>
    <x v="0"/>
  </r>
  <r>
    <d v="2007-05-09T00:00:00"/>
    <x v="0"/>
    <n v="1"/>
    <n v="1"/>
    <x v="30"/>
    <n v="194"/>
    <x v="0"/>
    <n v="75"/>
    <m/>
    <n v="2.9099998469999999"/>
    <m/>
    <m/>
    <n v="1"/>
    <n v="399"/>
    <m/>
    <x v="0"/>
  </r>
  <r>
    <d v="2007-05-09T00:00:00"/>
    <x v="0"/>
    <n v="1"/>
    <n v="1"/>
    <x v="30"/>
    <n v="195"/>
    <x v="0"/>
    <n v="85"/>
    <m/>
    <n v="3.859998703"/>
    <m/>
    <m/>
    <n v="1"/>
    <n v="399"/>
    <m/>
    <x v="0"/>
  </r>
  <r>
    <d v="2007-05-09T00:00:00"/>
    <x v="0"/>
    <n v="1"/>
    <n v="1"/>
    <x v="30"/>
    <n v="196"/>
    <x v="0"/>
    <n v="91"/>
    <m/>
    <n v="5.5799980160000002"/>
    <m/>
    <m/>
    <n v="1"/>
    <n v="399"/>
    <m/>
    <x v="0"/>
  </r>
  <r>
    <d v="2007-05-09T00:00:00"/>
    <x v="0"/>
    <n v="1"/>
    <n v="1"/>
    <x v="30"/>
    <n v="197"/>
    <x v="0"/>
    <n v="92"/>
    <m/>
    <n v="5.2299995419999998"/>
    <m/>
    <m/>
    <n v="1"/>
    <n v="399"/>
    <m/>
    <x v="0"/>
  </r>
  <r>
    <d v="2007-05-09T00:00:00"/>
    <x v="0"/>
    <n v="1"/>
    <n v="1"/>
    <x v="30"/>
    <n v="198"/>
    <x v="0"/>
    <n v="94"/>
    <m/>
    <n v="4.6399993899999998"/>
    <m/>
    <m/>
    <n v="1"/>
    <n v="399"/>
    <m/>
    <x v="0"/>
  </r>
  <r>
    <d v="2007-05-09T00:00:00"/>
    <x v="0"/>
    <n v="1"/>
    <n v="1"/>
    <x v="30"/>
    <n v="199"/>
    <x v="0"/>
    <n v="86"/>
    <m/>
    <n v="4.5199966429999998"/>
    <m/>
    <m/>
    <n v="1"/>
    <n v="399"/>
    <m/>
    <x v="0"/>
  </r>
  <r>
    <d v="2007-05-09T00:00:00"/>
    <x v="0"/>
    <n v="1"/>
    <n v="1"/>
    <x v="30"/>
    <n v="200"/>
    <x v="0"/>
    <n v="94"/>
    <m/>
    <n v="5.6199989319999997"/>
    <m/>
    <m/>
    <n v="1"/>
    <n v="399"/>
    <m/>
    <x v="0"/>
  </r>
  <r>
    <d v="2007-05-09T00:00:00"/>
    <x v="0"/>
    <n v="1"/>
    <n v="1"/>
    <x v="30"/>
    <n v="201"/>
    <x v="0"/>
    <n v="92"/>
    <m/>
    <n v="5.1099967959999999"/>
    <m/>
    <m/>
    <n v="1"/>
    <n v="399"/>
    <m/>
    <x v="0"/>
  </r>
  <r>
    <d v="2007-05-09T00:00:00"/>
    <x v="0"/>
    <n v="1"/>
    <n v="1"/>
    <x v="30"/>
    <n v="202"/>
    <x v="0"/>
    <n v="94"/>
    <m/>
    <n v="5.1899986269999996"/>
    <m/>
    <m/>
    <n v="1"/>
    <n v="399"/>
    <m/>
    <x v="0"/>
  </r>
  <r>
    <d v="2007-05-09T00:00:00"/>
    <x v="0"/>
    <n v="1"/>
    <n v="1"/>
    <x v="30"/>
    <n v="203"/>
    <x v="0"/>
    <n v="83"/>
    <m/>
    <n v="3.8499984739999999"/>
    <m/>
    <m/>
    <n v="1"/>
    <n v="399"/>
    <m/>
    <x v="0"/>
  </r>
  <r>
    <d v="2007-05-09T00:00:00"/>
    <x v="0"/>
    <n v="1"/>
    <n v="1"/>
    <x v="30"/>
    <n v="204"/>
    <x v="0"/>
    <n v="91"/>
    <m/>
    <n v="5.3399963379999997"/>
    <m/>
    <m/>
    <n v="1"/>
    <n v="399"/>
    <m/>
    <x v="0"/>
  </r>
  <r>
    <d v="2007-05-09T00:00:00"/>
    <x v="0"/>
    <n v="1"/>
    <n v="1"/>
    <x v="30"/>
    <n v="205"/>
    <x v="0"/>
    <n v="95"/>
    <m/>
    <n v="5.5099983220000004"/>
    <m/>
    <m/>
    <n v="1"/>
    <n v="399"/>
    <m/>
    <x v="0"/>
  </r>
  <r>
    <d v="2007-05-09T00:00:00"/>
    <x v="0"/>
    <n v="1"/>
    <n v="1"/>
    <x v="30"/>
    <n v="206"/>
    <x v="0"/>
    <n v="90"/>
    <m/>
    <n v="4.8599967959999999"/>
    <m/>
    <m/>
    <n v="1"/>
    <n v="399"/>
    <m/>
    <x v="0"/>
  </r>
  <r>
    <d v="2007-05-09T00:00:00"/>
    <x v="0"/>
    <n v="1"/>
    <n v="1"/>
    <x v="30"/>
    <n v="207"/>
    <x v="0"/>
    <n v="87"/>
    <m/>
    <n v="5.0199966429999998"/>
    <m/>
    <m/>
    <n v="1"/>
    <n v="399"/>
    <m/>
    <x v="0"/>
  </r>
  <r>
    <d v="2007-05-09T00:00:00"/>
    <x v="0"/>
    <n v="1"/>
    <n v="1"/>
    <x v="30"/>
    <n v="208"/>
    <x v="0"/>
    <n v="88"/>
    <m/>
    <n v="4.9399986269999996"/>
    <m/>
    <m/>
    <n v="1"/>
    <n v="399"/>
    <m/>
    <x v="0"/>
  </r>
  <r>
    <d v="2007-05-09T00:00:00"/>
    <x v="0"/>
    <n v="1"/>
    <n v="1"/>
    <x v="30"/>
    <n v="209"/>
    <x v="0"/>
    <n v="90"/>
    <m/>
    <n v="4.7999992369999998"/>
    <m/>
    <m/>
    <n v="1"/>
    <n v="399"/>
    <m/>
    <x v="0"/>
  </r>
  <r>
    <d v="2007-05-09T00:00:00"/>
    <x v="0"/>
    <n v="1"/>
    <n v="1"/>
    <x v="30"/>
    <n v="210"/>
    <x v="0"/>
    <n v="86"/>
    <m/>
    <n v="3.7999992370000002"/>
    <m/>
    <m/>
    <n v="1"/>
    <n v="399"/>
    <m/>
    <x v="0"/>
  </r>
  <r>
    <d v="2007-05-09T00:00:00"/>
    <x v="0"/>
    <n v="1"/>
    <n v="1"/>
    <x v="30"/>
    <n v="211"/>
    <x v="0"/>
    <n v="85"/>
    <m/>
    <n v="4.2599983220000004"/>
    <m/>
    <m/>
    <n v="1"/>
    <n v="399"/>
    <m/>
    <x v="0"/>
  </r>
  <r>
    <d v="2007-05-09T00:00:00"/>
    <x v="0"/>
    <n v="1"/>
    <n v="1"/>
    <x v="30"/>
    <n v="212"/>
    <x v="0"/>
    <n v="92"/>
    <m/>
    <n v="5.6199989319999997"/>
    <m/>
    <m/>
    <n v="1"/>
    <n v="399"/>
    <m/>
    <x v="0"/>
  </r>
  <r>
    <d v="2007-05-09T00:00:00"/>
    <x v="0"/>
    <n v="1"/>
    <n v="1"/>
    <x v="30"/>
    <n v="213"/>
    <x v="0"/>
    <n v="85"/>
    <m/>
    <n v="4.6999969479999999"/>
    <m/>
    <m/>
    <n v="1"/>
    <n v="399"/>
    <m/>
    <x v="0"/>
  </r>
  <r>
    <d v="2007-05-09T00:00:00"/>
    <x v="0"/>
    <n v="1"/>
    <n v="1"/>
    <x v="30"/>
    <n v="214"/>
    <x v="0"/>
    <n v="94"/>
    <m/>
    <n v="5.2199974060000001"/>
    <m/>
    <m/>
    <n v="1"/>
    <n v="399"/>
    <m/>
    <x v="0"/>
  </r>
  <r>
    <d v="2007-05-09T00:00:00"/>
    <x v="0"/>
    <n v="1"/>
    <n v="1"/>
    <x v="30"/>
    <n v="215"/>
    <x v="0"/>
    <n v="94"/>
    <m/>
    <n v="4.9399986269999996"/>
    <m/>
    <m/>
    <n v="1"/>
    <n v="399"/>
    <m/>
    <x v="0"/>
  </r>
  <r>
    <d v="2007-05-09T00:00:00"/>
    <x v="0"/>
    <n v="1"/>
    <n v="1"/>
    <x v="30"/>
    <n v="216"/>
    <x v="0"/>
    <n v="87"/>
    <m/>
    <n v="4.8999977110000001"/>
    <m/>
    <m/>
    <n v="1"/>
    <n v="399"/>
    <m/>
    <x v="0"/>
  </r>
  <r>
    <d v="2007-05-09T00:00:00"/>
    <x v="0"/>
    <n v="1"/>
    <n v="1"/>
    <x v="30"/>
    <n v="217"/>
    <x v="0"/>
    <n v="91"/>
    <m/>
    <n v="5.9399986269999996"/>
    <m/>
    <m/>
    <n v="1"/>
    <n v="399"/>
    <m/>
    <x v="0"/>
  </r>
  <r>
    <d v="2007-05-09T00:00:00"/>
    <x v="0"/>
    <n v="1"/>
    <n v="1"/>
    <x v="30"/>
    <n v="218"/>
    <x v="0"/>
    <n v="89"/>
    <m/>
    <n v="5.4199981690000003"/>
    <m/>
    <m/>
    <n v="1"/>
    <n v="399"/>
    <m/>
    <x v="0"/>
  </r>
  <r>
    <d v="2007-05-09T00:00:00"/>
    <x v="0"/>
    <n v="1"/>
    <n v="1"/>
    <x v="30"/>
    <n v="219"/>
    <x v="0"/>
    <n v="96"/>
    <m/>
    <n v="6.4399986269999996"/>
    <m/>
    <m/>
    <n v="1"/>
    <n v="399"/>
    <m/>
    <x v="0"/>
  </r>
  <r>
    <d v="2007-05-09T00:00:00"/>
    <x v="0"/>
    <n v="1"/>
    <n v="1"/>
    <x v="30"/>
    <n v="220"/>
    <x v="0"/>
    <n v="95"/>
    <m/>
    <n v="5.3199996949999999"/>
    <m/>
    <m/>
    <n v="1"/>
    <n v="399"/>
    <m/>
    <x v="0"/>
  </r>
  <r>
    <d v="2007-05-09T00:00:00"/>
    <x v="0"/>
    <n v="1"/>
    <n v="1"/>
    <x v="30"/>
    <n v="221"/>
    <x v="0"/>
    <n v="88"/>
    <m/>
    <n v="4.4899978640000002"/>
    <m/>
    <m/>
    <n v="1"/>
    <n v="399"/>
    <m/>
    <x v="0"/>
  </r>
  <r>
    <d v="2007-05-09T00:00:00"/>
    <x v="0"/>
    <n v="1"/>
    <n v="1"/>
    <x v="30"/>
    <n v="222"/>
    <x v="0"/>
    <n v="77"/>
    <m/>
    <n v="2.9499988560000001"/>
    <m/>
    <m/>
    <n v="1"/>
    <n v="399"/>
    <m/>
    <x v="0"/>
  </r>
  <r>
    <d v="2007-05-09T00:00:00"/>
    <x v="0"/>
    <n v="1"/>
    <n v="1"/>
    <x v="30"/>
    <n v="223"/>
    <x v="0"/>
    <n v="95"/>
    <m/>
    <n v="5.5199966429999998"/>
    <m/>
    <m/>
    <n v="1"/>
    <n v="399"/>
    <m/>
    <x v="0"/>
  </r>
  <r>
    <d v="2007-05-09T00:00:00"/>
    <x v="0"/>
    <n v="1"/>
    <n v="1"/>
    <x v="30"/>
    <n v="224"/>
    <x v="0"/>
    <n v="75"/>
    <m/>
    <n v="2.4199981689999999"/>
    <m/>
    <m/>
    <n v="1"/>
    <n v="399"/>
    <m/>
    <x v="0"/>
  </r>
  <r>
    <d v="2007-05-09T00:00:00"/>
    <x v="0"/>
    <n v="1"/>
    <n v="1"/>
    <x v="30"/>
    <n v="225"/>
    <x v="0"/>
    <n v="84"/>
    <m/>
    <n v="3.8099994659999998"/>
    <m/>
    <m/>
    <n v="1"/>
    <n v="399"/>
    <m/>
    <x v="0"/>
  </r>
  <r>
    <d v="2007-05-09T00:00:00"/>
    <x v="0"/>
    <n v="1"/>
    <n v="1"/>
    <x v="30"/>
    <n v="226"/>
    <x v="0"/>
    <n v="89"/>
    <m/>
    <n v="4.4899978640000002"/>
    <m/>
    <m/>
    <n v="1"/>
    <n v="399"/>
    <m/>
    <x v="0"/>
  </r>
  <r>
    <d v="2007-05-09T00:00:00"/>
    <x v="0"/>
    <n v="1"/>
    <n v="1"/>
    <x v="30"/>
    <n v="227"/>
    <x v="0"/>
    <n v="91"/>
    <m/>
    <n v="4.9499969479999999"/>
    <m/>
    <m/>
    <n v="1"/>
    <n v="399"/>
    <m/>
    <x v="0"/>
  </r>
  <r>
    <d v="2007-05-09T00:00:00"/>
    <x v="0"/>
    <n v="1"/>
    <n v="1"/>
    <x v="30"/>
    <n v="228"/>
    <x v="0"/>
    <n v="90"/>
    <m/>
    <n v="4.6199989319999997"/>
    <m/>
    <m/>
    <n v="1"/>
    <n v="399"/>
    <m/>
    <x v="0"/>
  </r>
  <r>
    <d v="2007-05-09T00:00:00"/>
    <x v="0"/>
    <n v="1"/>
    <n v="1"/>
    <x v="30"/>
    <n v="229"/>
    <x v="0"/>
    <n v="95"/>
    <m/>
    <n v="5.8399963379999997"/>
    <m/>
    <m/>
    <n v="1"/>
    <n v="399"/>
    <m/>
    <x v="0"/>
  </r>
  <r>
    <d v="2007-05-09T00:00:00"/>
    <x v="0"/>
    <n v="1"/>
    <n v="1"/>
    <x v="30"/>
    <n v="230"/>
    <x v="0"/>
    <n v="91"/>
    <m/>
    <n v="4.6599998469999999"/>
    <m/>
    <m/>
    <n v="1"/>
    <n v="399"/>
    <m/>
    <x v="0"/>
  </r>
  <r>
    <d v="2007-05-09T00:00:00"/>
    <x v="0"/>
    <n v="1"/>
    <n v="1"/>
    <x v="30"/>
    <n v="231"/>
    <x v="0"/>
    <n v="95"/>
    <m/>
    <n v="5.6699981690000003"/>
    <m/>
    <m/>
    <n v="1"/>
    <n v="399"/>
    <m/>
    <x v="0"/>
  </r>
  <r>
    <d v="2007-05-09T00:00:00"/>
    <x v="0"/>
    <n v="1"/>
    <n v="1"/>
    <x v="30"/>
    <n v="232"/>
    <x v="0"/>
    <n v="95"/>
    <m/>
    <n v="5.9599990839999997"/>
    <m/>
    <m/>
    <n v="1"/>
    <n v="399"/>
    <m/>
    <x v="0"/>
  </r>
  <r>
    <d v="2007-05-09T00:00:00"/>
    <x v="0"/>
    <n v="1"/>
    <n v="1"/>
    <x v="30"/>
    <n v="233"/>
    <x v="0"/>
    <n v="93"/>
    <m/>
    <n v="5.2599983220000004"/>
    <m/>
    <m/>
    <n v="1"/>
    <n v="399"/>
    <m/>
    <x v="0"/>
  </r>
  <r>
    <d v="2007-05-09T00:00:00"/>
    <x v="0"/>
    <n v="1"/>
    <n v="1"/>
    <x v="30"/>
    <n v="234"/>
    <x v="0"/>
    <n v="88"/>
    <m/>
    <n v="5.039997101"/>
    <m/>
    <m/>
    <n v="1"/>
    <n v="399"/>
    <m/>
    <x v="0"/>
  </r>
  <r>
    <d v="2007-05-09T00:00:00"/>
    <x v="0"/>
    <n v="1"/>
    <n v="1"/>
    <x v="30"/>
    <n v="235"/>
    <x v="0"/>
    <n v="85"/>
    <m/>
    <n v="4.3699989319999997"/>
    <m/>
    <m/>
    <n v="1"/>
    <n v="399"/>
    <m/>
    <x v="0"/>
  </r>
  <r>
    <d v="2007-05-09T00:00:00"/>
    <x v="0"/>
    <n v="1"/>
    <n v="1"/>
    <x v="30"/>
    <n v="236"/>
    <x v="0"/>
    <n v="90"/>
    <m/>
    <n v="4.3899993899999998"/>
    <m/>
    <m/>
    <n v="1"/>
    <n v="399"/>
    <m/>
    <x v="0"/>
  </r>
  <r>
    <d v="2007-05-09T00:00:00"/>
    <x v="0"/>
    <n v="1"/>
    <n v="1"/>
    <x v="30"/>
    <n v="237"/>
    <x v="0"/>
    <n v="85"/>
    <m/>
    <n v="4.9899978640000002"/>
    <m/>
    <m/>
    <n v="1"/>
    <n v="399"/>
    <m/>
    <x v="0"/>
  </r>
  <r>
    <d v="2007-05-09T00:00:00"/>
    <x v="0"/>
    <n v="1"/>
    <n v="1"/>
    <x v="30"/>
    <n v="238"/>
    <x v="0"/>
    <n v="78"/>
    <m/>
    <n v="3.1999988560000001"/>
    <m/>
    <m/>
    <n v="1"/>
    <n v="399"/>
    <m/>
    <x v="0"/>
  </r>
  <r>
    <d v="2007-05-09T00:00:00"/>
    <x v="0"/>
    <n v="1"/>
    <n v="1"/>
    <x v="30"/>
    <n v="239"/>
    <x v="0"/>
    <n v="83"/>
    <m/>
    <n v="3.9199981689999999"/>
    <m/>
    <m/>
    <n v="1"/>
    <n v="399"/>
    <m/>
    <x v="0"/>
  </r>
  <r>
    <d v="2007-05-09T00:00:00"/>
    <x v="0"/>
    <n v="1"/>
    <n v="1"/>
    <x v="30"/>
    <n v="240"/>
    <x v="0"/>
    <n v="90"/>
    <m/>
    <n v="4.7099990839999997"/>
    <m/>
    <m/>
    <n v="1"/>
    <n v="399"/>
    <m/>
    <x v="0"/>
  </r>
  <r>
    <d v="2007-05-09T00:00:00"/>
    <x v="0"/>
    <n v="1"/>
    <n v="1"/>
    <x v="30"/>
    <n v="241"/>
    <x v="0"/>
    <n v="74"/>
    <m/>
    <n v="2.359998703"/>
    <m/>
    <m/>
    <n v="1"/>
    <n v="399"/>
    <m/>
    <x v="0"/>
  </r>
  <r>
    <d v="2007-05-09T00:00:00"/>
    <x v="0"/>
    <n v="1"/>
    <n v="1"/>
    <x v="30"/>
    <n v="242"/>
    <x v="0"/>
    <n v="85"/>
    <m/>
    <n v="4.2599983220000004"/>
    <m/>
    <m/>
    <n v="1"/>
    <n v="399"/>
    <m/>
    <x v="0"/>
  </r>
  <r>
    <d v="2007-05-09T00:00:00"/>
    <x v="0"/>
    <n v="1"/>
    <n v="1"/>
    <x v="30"/>
    <n v="243"/>
    <x v="0"/>
    <n v="94"/>
    <m/>
    <n v="4.8599967959999999"/>
    <m/>
    <m/>
    <n v="1"/>
    <n v="399"/>
    <m/>
    <x v="0"/>
  </r>
  <r>
    <d v="2007-05-09T00:00:00"/>
    <x v="0"/>
    <n v="1"/>
    <n v="1"/>
    <x v="30"/>
    <n v="244"/>
    <x v="0"/>
    <n v="94"/>
    <m/>
    <n v="5.2999992369999998"/>
    <m/>
    <m/>
    <n v="1"/>
    <n v="399"/>
    <m/>
    <x v="0"/>
  </r>
  <r>
    <d v="2007-05-09T00:00:00"/>
    <x v="0"/>
    <n v="1"/>
    <n v="1"/>
    <x v="30"/>
    <n v="245"/>
    <x v="0"/>
    <n v="88"/>
    <m/>
    <n v="4.7999992369999998"/>
    <m/>
    <m/>
    <n v="1"/>
    <n v="399"/>
    <m/>
    <x v="0"/>
  </r>
  <r>
    <d v="2007-05-09T00:00:00"/>
    <x v="0"/>
    <n v="1"/>
    <n v="1"/>
    <x v="30"/>
    <n v="246"/>
    <x v="0"/>
    <n v="88"/>
    <m/>
    <n v="4.1999969479999999"/>
    <m/>
    <m/>
    <n v="1"/>
    <n v="399"/>
    <m/>
    <x v="0"/>
  </r>
  <r>
    <d v="2007-05-09T00:00:00"/>
    <x v="0"/>
    <n v="1"/>
    <n v="1"/>
    <x v="30"/>
    <n v="247"/>
    <x v="0"/>
    <n v="89"/>
    <m/>
    <n v="4.8399963379999997"/>
    <m/>
    <m/>
    <n v="1"/>
    <n v="399"/>
    <m/>
    <x v="0"/>
  </r>
  <r>
    <d v="2007-05-09T00:00:00"/>
    <x v="0"/>
    <n v="1"/>
    <n v="1"/>
    <x v="30"/>
    <n v="248"/>
    <x v="0"/>
    <n v="85"/>
    <m/>
    <n v="4.0699996949999999"/>
    <m/>
    <m/>
    <n v="1"/>
    <n v="399"/>
    <m/>
    <x v="0"/>
  </r>
  <r>
    <d v="2007-05-09T00:00:00"/>
    <x v="0"/>
    <n v="1"/>
    <n v="1"/>
    <x v="30"/>
    <n v="249"/>
    <x v="0"/>
    <n v="90"/>
    <m/>
    <n v="5.0499992369999998"/>
    <m/>
    <m/>
    <n v="1"/>
    <n v="399"/>
    <m/>
    <x v="0"/>
  </r>
  <r>
    <d v="2007-05-09T00:00:00"/>
    <x v="0"/>
    <n v="1"/>
    <n v="1"/>
    <x v="30"/>
    <n v="250"/>
    <x v="0"/>
    <n v="90"/>
    <m/>
    <n v="5.3699989319999997"/>
    <m/>
    <m/>
    <n v="1"/>
    <n v="399"/>
    <m/>
    <x v="0"/>
  </r>
  <r>
    <d v="2007-05-09T00:00:00"/>
    <x v="0"/>
    <n v="1"/>
    <n v="1"/>
    <x v="30"/>
    <n v="251"/>
    <x v="0"/>
    <n v="100"/>
    <m/>
    <n v="5.7999992369999998"/>
    <m/>
    <m/>
    <n v="1"/>
    <n v="399"/>
    <m/>
    <x v="0"/>
  </r>
  <r>
    <d v="2007-05-09T00:00:00"/>
    <x v="0"/>
    <n v="1"/>
    <n v="1"/>
    <x v="30"/>
    <n v="252"/>
    <x v="0"/>
    <n v="90"/>
    <m/>
    <n v="5.0199966429999998"/>
    <m/>
    <m/>
    <n v="1"/>
    <n v="399"/>
    <m/>
    <x v="0"/>
  </r>
  <r>
    <d v="2007-05-09T00:00:00"/>
    <x v="0"/>
    <n v="1"/>
    <n v="1"/>
    <x v="30"/>
    <n v="253"/>
    <x v="0"/>
    <n v="76"/>
    <m/>
    <n v="3.3499984739999999"/>
    <m/>
    <m/>
    <n v="1"/>
    <n v="399"/>
    <m/>
    <x v="0"/>
  </r>
  <r>
    <d v="2007-05-09T00:00:00"/>
    <x v="0"/>
    <n v="1"/>
    <n v="1"/>
    <x v="30"/>
    <n v="254"/>
    <x v="0"/>
    <n v="91"/>
    <m/>
    <n v="5.4499969479999999"/>
    <m/>
    <m/>
    <n v="1"/>
    <n v="399"/>
    <m/>
    <x v="0"/>
  </r>
  <r>
    <d v="2007-05-09T00:00:00"/>
    <x v="0"/>
    <n v="1"/>
    <n v="1"/>
    <x v="30"/>
    <n v="255"/>
    <x v="0"/>
    <n v="90"/>
    <m/>
    <n v="5.3899993899999998"/>
    <m/>
    <m/>
    <n v="1"/>
    <n v="399"/>
    <m/>
    <x v="0"/>
  </r>
  <r>
    <d v="2007-05-09T00:00:00"/>
    <x v="0"/>
    <n v="1"/>
    <n v="1"/>
    <x v="30"/>
    <n v="256"/>
    <x v="0"/>
    <n v="82"/>
    <m/>
    <n v="4.2699966429999998"/>
    <m/>
    <m/>
    <n v="1"/>
    <n v="399"/>
    <m/>
    <x v="0"/>
  </r>
  <r>
    <d v="2007-05-09T00:00:00"/>
    <x v="0"/>
    <n v="1"/>
    <n v="1"/>
    <x v="30"/>
    <n v="257"/>
    <x v="0"/>
    <n v="92"/>
    <m/>
    <n v="5.3099975590000001"/>
    <m/>
    <m/>
    <n v="1"/>
    <n v="399"/>
    <m/>
    <x v="0"/>
  </r>
  <r>
    <d v="2007-05-09T00:00:00"/>
    <x v="0"/>
    <n v="1"/>
    <n v="1"/>
    <x v="30"/>
    <n v="258"/>
    <x v="0"/>
    <n v="94"/>
    <m/>
    <n v="5.3199996949999999"/>
    <m/>
    <m/>
    <n v="1"/>
    <n v="399"/>
    <m/>
    <x v="0"/>
  </r>
  <r>
    <d v="2007-05-09T00:00:00"/>
    <x v="0"/>
    <n v="1"/>
    <n v="1"/>
    <x v="30"/>
    <n v="259"/>
    <x v="0"/>
    <n v="71"/>
    <m/>
    <n v="3.109998703"/>
    <m/>
    <m/>
    <n v="1"/>
    <n v="399"/>
    <m/>
    <x v="0"/>
  </r>
  <r>
    <d v="2007-05-09T00:00:00"/>
    <x v="0"/>
    <n v="1"/>
    <n v="1"/>
    <x v="30"/>
    <n v="260"/>
    <x v="0"/>
    <n v="86"/>
    <m/>
    <n v="4.7999992369999998"/>
    <m/>
    <m/>
    <n v="1"/>
    <n v="399"/>
    <m/>
    <x v="0"/>
  </r>
  <r>
    <d v="2007-05-09T00:00:00"/>
    <x v="0"/>
    <n v="1"/>
    <n v="1"/>
    <x v="30"/>
    <n v="261"/>
    <x v="0"/>
    <n v="87"/>
    <m/>
    <n v="4.9099998469999999"/>
    <m/>
    <m/>
    <n v="1"/>
    <n v="399"/>
    <m/>
    <x v="0"/>
  </r>
  <r>
    <d v="2007-05-09T00:00:00"/>
    <x v="0"/>
    <n v="1"/>
    <n v="1"/>
    <x v="30"/>
    <n v="262"/>
    <x v="0"/>
    <n v="87"/>
    <m/>
    <n v="4.4899978640000002"/>
    <m/>
    <m/>
    <n v="1"/>
    <n v="399"/>
    <m/>
    <x v="0"/>
  </r>
  <r>
    <d v="2007-05-09T00:00:00"/>
    <x v="0"/>
    <n v="1"/>
    <n v="1"/>
    <x v="30"/>
    <n v="263"/>
    <x v="0"/>
    <n v="88"/>
    <m/>
    <n v="4.2199974060000001"/>
    <m/>
    <m/>
    <n v="1"/>
    <n v="399"/>
    <m/>
    <x v="0"/>
  </r>
  <r>
    <d v="2007-05-09T00:00:00"/>
    <x v="0"/>
    <n v="1"/>
    <n v="1"/>
    <x v="30"/>
    <n v="264"/>
    <x v="0"/>
    <n v="89"/>
    <m/>
    <n v="4.6399993899999998"/>
    <m/>
    <m/>
    <n v="1"/>
    <n v="399"/>
    <m/>
    <x v="0"/>
  </r>
  <r>
    <d v="2007-05-09T00:00:00"/>
    <x v="0"/>
    <n v="1"/>
    <n v="1"/>
    <x v="30"/>
    <n v="265"/>
    <x v="0"/>
    <n v="101"/>
    <m/>
    <n v="6.5"/>
    <m/>
    <m/>
    <n v="1"/>
    <n v="399"/>
    <m/>
    <x v="0"/>
  </r>
  <r>
    <d v="2007-05-09T00:00:00"/>
    <x v="0"/>
    <n v="1"/>
    <n v="1"/>
    <x v="30"/>
    <n v="266"/>
    <x v="0"/>
    <n v="90"/>
    <m/>
    <n v="5.129997253"/>
    <m/>
    <m/>
    <n v="1"/>
    <n v="399"/>
    <m/>
    <x v="0"/>
  </r>
  <r>
    <d v="2007-05-09T00:00:00"/>
    <x v="0"/>
    <n v="1"/>
    <n v="1"/>
    <x v="30"/>
    <n v="267"/>
    <x v="0"/>
    <n v="85"/>
    <m/>
    <n v="4.2399978640000002"/>
    <m/>
    <m/>
    <n v="1"/>
    <n v="399"/>
    <m/>
    <x v="0"/>
  </r>
  <r>
    <d v="2007-05-09T00:00:00"/>
    <x v="0"/>
    <n v="1"/>
    <n v="1"/>
    <x v="30"/>
    <n v="268"/>
    <x v="0"/>
    <n v="94"/>
    <m/>
    <n v="5.4099998469999999"/>
    <m/>
    <m/>
    <n v="1"/>
    <n v="399"/>
    <m/>
    <x v="0"/>
  </r>
  <r>
    <d v="2007-05-09T00:00:00"/>
    <x v="0"/>
    <n v="1"/>
    <n v="1"/>
    <x v="30"/>
    <n v="269"/>
    <x v="0"/>
    <n v="92"/>
    <m/>
    <n v="4.9199981690000003"/>
    <m/>
    <m/>
    <n v="1"/>
    <n v="399"/>
    <m/>
    <x v="0"/>
  </r>
  <r>
    <d v="2007-05-09T00:00:00"/>
    <x v="0"/>
    <n v="1"/>
    <n v="1"/>
    <x v="30"/>
    <n v="270"/>
    <x v="0"/>
    <n v="90"/>
    <m/>
    <n v="5.2799987789999996"/>
    <m/>
    <m/>
    <n v="1"/>
    <n v="399"/>
    <m/>
    <x v="0"/>
  </r>
  <r>
    <d v="2007-05-09T00:00:00"/>
    <x v="0"/>
    <n v="1"/>
    <n v="1"/>
    <x v="30"/>
    <n v="271"/>
    <x v="0"/>
    <n v="85"/>
    <m/>
    <n v="4.5099983220000004"/>
    <m/>
    <m/>
    <n v="1"/>
    <n v="399"/>
    <m/>
    <x v="0"/>
  </r>
  <r>
    <d v="2007-05-09T00:00:00"/>
    <x v="0"/>
    <n v="1"/>
    <n v="1"/>
    <x v="30"/>
    <n v="272"/>
    <x v="0"/>
    <n v="89"/>
    <m/>
    <n v="5.1399993899999998"/>
    <m/>
    <m/>
    <n v="1"/>
    <n v="399"/>
    <m/>
    <x v="0"/>
  </r>
  <r>
    <d v="2007-05-09T00:00:00"/>
    <x v="0"/>
    <n v="1"/>
    <n v="1"/>
    <x v="30"/>
    <n v="273"/>
    <x v="0"/>
    <n v="95"/>
    <m/>
    <n v="5.6699981690000003"/>
    <m/>
    <m/>
    <n v="1"/>
    <n v="399"/>
    <m/>
    <x v="0"/>
  </r>
  <r>
    <d v="2007-05-09T00:00:00"/>
    <x v="0"/>
    <n v="1"/>
    <n v="1"/>
    <x v="30"/>
    <n v="274"/>
    <x v="0"/>
    <n v="95"/>
    <m/>
    <n v="5.7399978640000002"/>
    <m/>
    <m/>
    <n v="1"/>
    <n v="399"/>
    <m/>
    <x v="0"/>
  </r>
  <r>
    <d v="2007-05-09T00:00:00"/>
    <x v="0"/>
    <n v="1"/>
    <n v="1"/>
    <x v="30"/>
    <n v="275"/>
    <x v="0"/>
    <n v="86"/>
    <m/>
    <n v="4.6399993899999998"/>
    <m/>
    <m/>
    <n v="1"/>
    <n v="399"/>
    <m/>
    <x v="0"/>
  </r>
  <r>
    <d v="2007-05-09T00:00:00"/>
    <x v="0"/>
    <n v="1"/>
    <n v="1"/>
    <x v="30"/>
    <n v="276"/>
    <x v="0"/>
    <n v="95"/>
    <m/>
    <n v="5.8099975590000001"/>
    <m/>
    <m/>
    <n v="1"/>
    <n v="399"/>
    <m/>
    <x v="0"/>
  </r>
  <r>
    <d v="2007-05-09T00:00:00"/>
    <x v="0"/>
    <n v="1"/>
    <n v="1"/>
    <x v="30"/>
    <n v="277"/>
    <x v="0"/>
    <n v="88"/>
    <m/>
    <n v="4.3399963379999997"/>
    <m/>
    <m/>
    <n v="1"/>
    <n v="399"/>
    <m/>
    <x v="0"/>
  </r>
  <r>
    <d v="2007-05-09T00:00:00"/>
    <x v="0"/>
    <n v="1"/>
    <n v="1"/>
    <x v="30"/>
    <n v="278"/>
    <x v="0"/>
    <n v="79"/>
    <m/>
    <n v="3.2899990080000001"/>
    <m/>
    <m/>
    <n v="1"/>
    <n v="399"/>
    <m/>
    <x v="0"/>
  </r>
  <r>
    <d v="2007-05-09T00:00:00"/>
    <x v="0"/>
    <n v="1"/>
    <n v="1"/>
    <x v="30"/>
    <n v="279"/>
    <x v="0"/>
    <n v="94"/>
    <m/>
    <n v="5.3499984740000004"/>
    <m/>
    <m/>
    <n v="1"/>
    <n v="399"/>
    <m/>
    <x v="0"/>
  </r>
  <r>
    <d v="2007-05-09T00:00:00"/>
    <x v="0"/>
    <n v="1"/>
    <n v="1"/>
    <x v="30"/>
    <n v="280"/>
    <x v="0"/>
    <n v="88"/>
    <m/>
    <n v="4.4499969479999999"/>
    <m/>
    <m/>
    <n v="1"/>
    <n v="399"/>
    <m/>
    <x v="0"/>
  </r>
  <r>
    <d v="2007-05-09T00:00:00"/>
    <x v="0"/>
    <n v="1"/>
    <n v="1"/>
    <x v="30"/>
    <n v="281"/>
    <x v="0"/>
    <n v="85"/>
    <m/>
    <n v="4.3499984740000004"/>
    <m/>
    <m/>
    <n v="1"/>
    <n v="399"/>
    <m/>
    <x v="0"/>
  </r>
  <r>
    <d v="2007-05-09T00:00:00"/>
    <x v="0"/>
    <n v="1"/>
    <n v="1"/>
    <x v="30"/>
    <n v="282"/>
    <x v="0"/>
    <n v="85"/>
    <m/>
    <n v="4.539997101"/>
    <m/>
    <m/>
    <n v="1"/>
    <n v="399"/>
    <m/>
    <x v="0"/>
  </r>
  <r>
    <d v="2007-05-09T00:00:00"/>
    <x v="0"/>
    <n v="1"/>
    <n v="1"/>
    <x v="30"/>
    <n v="283"/>
    <x v="0"/>
    <n v="94"/>
    <m/>
    <n v="5.039997101"/>
    <m/>
    <m/>
    <n v="1"/>
    <n v="399"/>
    <m/>
    <x v="0"/>
  </r>
  <r>
    <d v="2007-05-09T00:00:00"/>
    <x v="0"/>
    <n v="1"/>
    <n v="1"/>
    <x v="30"/>
    <n v="284"/>
    <x v="0"/>
    <n v="85"/>
    <m/>
    <n v="3.8499984739999999"/>
    <m/>
    <m/>
    <n v="1"/>
    <n v="399"/>
    <m/>
    <x v="0"/>
  </r>
  <r>
    <d v="2007-05-09T00:00:00"/>
    <x v="0"/>
    <n v="1"/>
    <n v="1"/>
    <x v="30"/>
    <n v="285"/>
    <x v="0"/>
    <n v="84"/>
    <m/>
    <n v="3.3699989320000001"/>
    <m/>
    <m/>
    <n v="1"/>
    <n v="399"/>
    <m/>
    <x v="0"/>
  </r>
  <r>
    <d v="2007-05-09T00:00:00"/>
    <x v="0"/>
    <n v="1"/>
    <n v="1"/>
    <x v="30"/>
    <n v="286"/>
    <x v="0"/>
    <n v="88"/>
    <m/>
    <n v="4.1899986269999996"/>
    <m/>
    <m/>
    <n v="1"/>
    <n v="399"/>
    <m/>
    <x v="0"/>
  </r>
  <r>
    <d v="2007-05-09T00:00:00"/>
    <x v="0"/>
    <n v="1"/>
    <n v="1"/>
    <x v="30"/>
    <n v="287"/>
    <x v="0"/>
    <n v="90"/>
    <m/>
    <n v="4.9899978640000002"/>
    <m/>
    <m/>
    <n v="1"/>
    <n v="399"/>
    <m/>
    <x v="0"/>
  </r>
  <r>
    <d v="2007-05-09T00:00:00"/>
    <x v="0"/>
    <n v="1"/>
    <n v="1"/>
    <x v="30"/>
    <n v="288"/>
    <x v="0"/>
    <n v="90"/>
    <m/>
    <n v="5.379997253"/>
    <m/>
    <m/>
    <n v="1"/>
    <n v="399"/>
    <m/>
    <x v="0"/>
  </r>
  <r>
    <d v="2007-05-09T00:00:00"/>
    <x v="0"/>
    <n v="1"/>
    <n v="1"/>
    <x v="30"/>
    <n v="289"/>
    <x v="0"/>
    <n v="87"/>
    <m/>
    <n v="4.4599990839999997"/>
    <m/>
    <m/>
    <n v="1"/>
    <n v="399"/>
    <m/>
    <x v="0"/>
  </r>
  <r>
    <d v="2007-05-09T00:00:00"/>
    <x v="0"/>
    <n v="1"/>
    <n v="1"/>
    <x v="30"/>
    <n v="290"/>
    <x v="0"/>
    <n v="79"/>
    <m/>
    <n v="3.5099983219999999"/>
    <m/>
    <m/>
    <n v="1"/>
    <n v="399"/>
    <m/>
    <x v="0"/>
  </r>
  <r>
    <d v="2007-05-09T00:00:00"/>
    <x v="0"/>
    <n v="1"/>
    <n v="1"/>
    <x v="30"/>
    <n v="291"/>
    <x v="0"/>
    <n v="91"/>
    <m/>
    <n v="5.1499977110000001"/>
    <m/>
    <m/>
    <n v="1"/>
    <n v="399"/>
    <m/>
    <x v="0"/>
  </r>
  <r>
    <d v="2007-05-09T00:00:00"/>
    <x v="0"/>
    <n v="1"/>
    <n v="1"/>
    <x v="30"/>
    <n v="292"/>
    <x v="0"/>
    <n v="99"/>
    <m/>
    <n v="6.4299964899999997"/>
    <m/>
    <m/>
    <n v="1"/>
    <n v="399"/>
    <m/>
    <x v="0"/>
  </r>
  <r>
    <d v="2007-05-09T00:00:00"/>
    <x v="0"/>
    <n v="1"/>
    <n v="1"/>
    <x v="30"/>
    <n v="293"/>
    <x v="0"/>
    <n v="85"/>
    <m/>
    <n v="4.879997253"/>
    <m/>
    <m/>
    <n v="1"/>
    <n v="399"/>
    <m/>
    <x v="0"/>
  </r>
  <r>
    <d v="2007-05-09T00:00:00"/>
    <x v="0"/>
    <n v="1"/>
    <n v="1"/>
    <x v="30"/>
    <n v="294"/>
    <x v="0"/>
    <n v="94"/>
    <m/>
    <n v="5.3899993899999998"/>
    <m/>
    <m/>
    <n v="1"/>
    <n v="399"/>
    <m/>
    <x v="0"/>
  </r>
  <r>
    <d v="2007-05-09T00:00:00"/>
    <x v="0"/>
    <n v="1"/>
    <n v="1"/>
    <x v="30"/>
    <n v="295"/>
    <x v="0"/>
    <n v="95"/>
    <m/>
    <n v="5.3199996949999999"/>
    <m/>
    <m/>
    <n v="1"/>
    <n v="399"/>
    <m/>
    <x v="0"/>
  </r>
  <r>
    <d v="2007-05-09T00:00:00"/>
    <x v="0"/>
    <n v="1"/>
    <n v="1"/>
    <x v="30"/>
    <n v="296"/>
    <x v="0"/>
    <n v="94"/>
    <m/>
    <n v="4.9399986269999996"/>
    <m/>
    <m/>
    <n v="1"/>
    <n v="399"/>
    <m/>
    <x v="0"/>
  </r>
  <r>
    <d v="2007-05-09T00:00:00"/>
    <x v="0"/>
    <n v="1"/>
    <n v="1"/>
    <x v="30"/>
    <n v="297"/>
    <x v="0"/>
    <n v="92"/>
    <m/>
    <n v="5.039997101"/>
    <m/>
    <m/>
    <n v="1"/>
    <n v="399"/>
    <m/>
    <x v="0"/>
  </r>
  <r>
    <d v="2007-05-09T00:00:00"/>
    <x v="0"/>
    <n v="1"/>
    <n v="1"/>
    <x v="30"/>
    <n v="298"/>
    <x v="0"/>
    <n v="94"/>
    <m/>
    <n v="5.2199974060000001"/>
    <m/>
    <m/>
    <n v="1"/>
    <n v="399"/>
    <m/>
    <x v="0"/>
  </r>
  <r>
    <d v="2007-05-09T00:00:00"/>
    <x v="0"/>
    <n v="1"/>
    <n v="1"/>
    <x v="30"/>
    <n v="299"/>
    <x v="0"/>
    <n v="96"/>
    <m/>
    <n v="6.4799995419999998"/>
    <m/>
    <m/>
    <n v="1"/>
    <n v="399"/>
    <m/>
    <x v="0"/>
  </r>
  <r>
    <d v="2007-05-09T00:00:00"/>
    <x v="0"/>
    <n v="1"/>
    <n v="1"/>
    <x v="30"/>
    <n v="300"/>
    <x v="0"/>
    <n v="95"/>
    <m/>
    <n v="6.4699974060000001"/>
    <m/>
    <m/>
    <n v="1"/>
    <n v="399"/>
    <m/>
    <x v="0"/>
  </r>
  <r>
    <d v="2007-05-09T00:00:00"/>
    <x v="0"/>
    <n v="1"/>
    <n v="1"/>
    <x v="30"/>
    <n v="301"/>
    <x v="0"/>
    <n v="95"/>
    <m/>
    <n v="5.5799980160000002"/>
    <m/>
    <m/>
    <n v="1"/>
    <n v="399"/>
    <m/>
    <x v="0"/>
  </r>
  <r>
    <d v="2007-05-09T00:00:00"/>
    <x v="0"/>
    <n v="1"/>
    <n v="1"/>
    <x v="30"/>
    <n v="302"/>
    <x v="0"/>
    <n v="78"/>
    <m/>
    <n v="3.0599994659999998"/>
    <m/>
    <m/>
    <n v="1"/>
    <n v="399"/>
    <m/>
    <x v="0"/>
  </r>
  <r>
    <d v="2007-05-09T00:00:00"/>
    <x v="0"/>
    <n v="1"/>
    <n v="1"/>
    <x v="30"/>
    <n v="303"/>
    <x v="0"/>
    <n v="85"/>
    <m/>
    <n v="3.8799991610000002"/>
    <m/>
    <m/>
    <n v="1"/>
    <n v="399"/>
    <m/>
    <x v="0"/>
  </r>
  <r>
    <d v="2007-05-09T00:00:00"/>
    <x v="0"/>
    <n v="1"/>
    <n v="1"/>
    <x v="30"/>
    <n v="304"/>
    <x v="0"/>
    <n v="86"/>
    <m/>
    <n v="4.7699966429999998"/>
    <m/>
    <m/>
    <n v="1"/>
    <n v="399"/>
    <m/>
    <x v="0"/>
  </r>
  <r>
    <d v="2007-05-09T00:00:00"/>
    <x v="0"/>
    <n v="1"/>
    <n v="1"/>
    <x v="30"/>
    <n v="305"/>
    <x v="0"/>
    <n v="86"/>
    <m/>
    <n v="5.0199966429999998"/>
    <m/>
    <m/>
    <n v="1"/>
    <n v="399"/>
    <m/>
    <x v="0"/>
  </r>
  <r>
    <d v="2007-05-09T00:00:00"/>
    <x v="0"/>
    <n v="1"/>
    <n v="1"/>
    <x v="30"/>
    <n v="306"/>
    <x v="0"/>
    <n v="87"/>
    <m/>
    <n v="4.6199989319999997"/>
    <m/>
    <m/>
    <n v="1"/>
    <n v="399"/>
    <m/>
    <x v="0"/>
  </r>
  <r>
    <d v="2007-05-09T00:00:00"/>
    <x v="0"/>
    <n v="1"/>
    <n v="1"/>
    <x v="30"/>
    <n v="307"/>
    <x v="0"/>
    <n v="88"/>
    <m/>
    <n v="4.4599990839999997"/>
    <m/>
    <m/>
    <n v="1"/>
    <n v="399"/>
    <m/>
    <x v="0"/>
  </r>
  <r>
    <d v="2007-05-09T00:00:00"/>
    <x v="0"/>
    <n v="1"/>
    <n v="1"/>
    <x v="30"/>
    <n v="308"/>
    <x v="0"/>
    <n v="96"/>
    <m/>
    <n v="5.6699981690000003"/>
    <m/>
    <m/>
    <n v="1"/>
    <n v="399"/>
    <m/>
    <x v="0"/>
  </r>
  <r>
    <d v="2007-05-09T00:00:00"/>
    <x v="0"/>
    <n v="1"/>
    <n v="1"/>
    <x v="30"/>
    <n v="309"/>
    <x v="0"/>
    <n v="98"/>
    <m/>
    <n v="6.0999984740000004"/>
    <m/>
    <m/>
    <n v="1"/>
    <n v="399"/>
    <m/>
    <x v="0"/>
  </r>
  <r>
    <d v="2007-05-09T00:00:00"/>
    <x v="0"/>
    <n v="1"/>
    <n v="1"/>
    <x v="30"/>
    <n v="310"/>
    <x v="0"/>
    <n v="85"/>
    <m/>
    <n v="4.2299995419999998"/>
    <m/>
    <m/>
    <n v="1"/>
    <n v="399"/>
    <m/>
    <x v="0"/>
  </r>
  <r>
    <d v="2007-05-09T00:00:00"/>
    <x v="0"/>
    <n v="1"/>
    <n v="1"/>
    <x v="30"/>
    <n v="311"/>
    <x v="0"/>
    <n v="84"/>
    <m/>
    <n v="3.7299995419999998"/>
    <m/>
    <m/>
    <n v="1"/>
    <n v="399"/>
    <m/>
    <x v="0"/>
  </r>
  <r>
    <d v="2007-05-09T00:00:00"/>
    <x v="0"/>
    <n v="1"/>
    <n v="1"/>
    <x v="30"/>
    <n v="312"/>
    <x v="0"/>
    <n v="88"/>
    <m/>
    <n v="4.4899978640000002"/>
    <m/>
    <m/>
    <n v="1"/>
    <n v="399"/>
    <m/>
    <x v="0"/>
  </r>
  <r>
    <d v="2007-05-09T00:00:00"/>
    <x v="0"/>
    <n v="1"/>
    <n v="1"/>
    <x v="30"/>
    <n v="313"/>
    <x v="0"/>
    <n v="86"/>
    <m/>
    <n v="4.6899986269999996"/>
    <m/>
    <m/>
    <n v="1"/>
    <n v="399"/>
    <m/>
    <x v="0"/>
  </r>
  <r>
    <d v="2007-05-09T00:00:00"/>
    <x v="0"/>
    <n v="1"/>
    <n v="1"/>
    <x v="30"/>
    <n v="314"/>
    <x v="0"/>
    <n v="83"/>
    <m/>
    <n v="3.9799995419999998"/>
    <m/>
    <m/>
    <n v="1"/>
    <n v="399"/>
    <m/>
    <x v="0"/>
  </r>
  <r>
    <d v="2007-05-09T00:00:00"/>
    <x v="0"/>
    <n v="1"/>
    <n v="1"/>
    <x v="30"/>
    <n v="315"/>
    <x v="0"/>
    <n v="83"/>
    <m/>
    <n v="3.5599994659999998"/>
    <m/>
    <m/>
    <n v="1"/>
    <n v="399"/>
    <m/>
    <x v="0"/>
  </r>
  <r>
    <d v="2007-05-09T00:00:00"/>
    <x v="0"/>
    <n v="1"/>
    <n v="1"/>
    <x v="30"/>
    <n v="316"/>
    <x v="0"/>
    <n v="88"/>
    <m/>
    <n v="4.7099990839999997"/>
    <m/>
    <m/>
    <n v="1"/>
    <n v="399"/>
    <m/>
    <x v="0"/>
  </r>
  <r>
    <d v="2007-05-09T00:00:00"/>
    <x v="0"/>
    <n v="1"/>
    <n v="1"/>
    <x v="30"/>
    <n v="317"/>
    <x v="0"/>
    <n v="95"/>
    <m/>
    <n v="6.0099983220000004"/>
    <m/>
    <m/>
    <n v="1"/>
    <n v="399"/>
    <m/>
    <x v="0"/>
  </r>
  <r>
    <d v="2007-05-09T00:00:00"/>
    <x v="0"/>
    <n v="1"/>
    <n v="1"/>
    <x v="30"/>
    <n v="318"/>
    <x v="0"/>
    <n v="94"/>
    <m/>
    <n v="5.3399963379999997"/>
    <m/>
    <m/>
    <n v="1"/>
    <n v="399"/>
    <m/>
    <x v="0"/>
  </r>
  <r>
    <d v="2007-05-09T00:00:00"/>
    <x v="0"/>
    <n v="1"/>
    <n v="1"/>
    <x v="30"/>
    <n v="319"/>
    <x v="0"/>
    <n v="88"/>
    <m/>
    <n v="5.1399993899999998"/>
    <m/>
    <m/>
    <n v="1"/>
    <n v="399"/>
    <m/>
    <x v="0"/>
  </r>
  <r>
    <d v="2007-05-09T00:00:00"/>
    <x v="0"/>
    <n v="1"/>
    <n v="1"/>
    <x v="30"/>
    <n v="320"/>
    <x v="0"/>
    <n v="88"/>
    <m/>
    <n v="4.4199981690000003"/>
    <m/>
    <m/>
    <n v="1"/>
    <n v="399"/>
    <m/>
    <x v="0"/>
  </r>
  <r>
    <d v="2007-05-09T00:00:00"/>
    <x v="0"/>
    <n v="1"/>
    <n v="1"/>
    <x v="30"/>
    <n v="321"/>
    <x v="0"/>
    <n v="84"/>
    <m/>
    <n v="4.5199966429999998"/>
    <m/>
    <m/>
    <n v="1"/>
    <n v="399"/>
    <m/>
    <x v="0"/>
  </r>
  <r>
    <d v="2007-05-09T00:00:00"/>
    <x v="0"/>
    <n v="1"/>
    <n v="1"/>
    <x v="30"/>
    <n v="322"/>
    <x v="0"/>
    <n v="100"/>
    <m/>
    <n v="5.879997253"/>
    <m/>
    <m/>
    <n v="1"/>
    <n v="399"/>
    <m/>
    <x v="0"/>
  </r>
  <r>
    <d v="2007-05-09T00:00:00"/>
    <x v="0"/>
    <n v="1"/>
    <n v="1"/>
    <x v="30"/>
    <n v="323"/>
    <x v="0"/>
    <n v="95"/>
    <m/>
    <n v="5.4899978640000002"/>
    <m/>
    <m/>
    <n v="1"/>
    <n v="399"/>
    <m/>
    <x v="0"/>
  </r>
  <r>
    <d v="2007-05-09T00:00:00"/>
    <x v="0"/>
    <n v="1"/>
    <n v="1"/>
    <x v="30"/>
    <n v="324"/>
    <x v="0"/>
    <n v="96"/>
    <m/>
    <n v="5.9599990839999997"/>
    <m/>
    <m/>
    <n v="1"/>
    <n v="399"/>
    <m/>
    <x v="0"/>
  </r>
  <r>
    <d v="2007-05-09T00:00:00"/>
    <x v="0"/>
    <n v="1"/>
    <n v="1"/>
    <x v="30"/>
    <n v="325"/>
    <x v="0"/>
    <n v="91"/>
    <m/>
    <n v="5.039997101"/>
    <m/>
    <m/>
    <n v="1"/>
    <n v="399"/>
    <m/>
    <x v="0"/>
  </r>
  <r>
    <d v="2007-05-09T00:00:00"/>
    <x v="0"/>
    <n v="1"/>
    <n v="1"/>
    <x v="30"/>
    <n v="326"/>
    <x v="0"/>
    <n v="84"/>
    <m/>
    <n v="4.1499977110000001"/>
    <m/>
    <m/>
    <n v="1"/>
    <n v="399"/>
    <m/>
    <x v="0"/>
  </r>
  <r>
    <d v="2007-05-09T00:00:00"/>
    <x v="0"/>
    <n v="1"/>
    <n v="1"/>
    <x v="30"/>
    <n v="327"/>
    <x v="0"/>
    <n v="96"/>
    <m/>
    <n v="5.6899986269999996"/>
    <m/>
    <m/>
    <n v="1"/>
    <n v="399"/>
    <m/>
    <x v="0"/>
  </r>
  <r>
    <d v="2007-05-09T00:00:00"/>
    <x v="0"/>
    <n v="1"/>
    <n v="1"/>
    <x v="30"/>
    <n v="328"/>
    <x v="0"/>
    <n v="85"/>
    <m/>
    <n v="3.8999996189999999"/>
    <m/>
    <m/>
    <n v="1"/>
    <n v="399"/>
    <m/>
    <x v="0"/>
  </r>
  <r>
    <d v="2007-05-09T00:00:00"/>
    <x v="0"/>
    <n v="1"/>
    <n v="1"/>
    <x v="30"/>
    <n v="329"/>
    <x v="0"/>
    <n v="98"/>
    <m/>
    <n v="6.1999969479999999"/>
    <m/>
    <m/>
    <n v="1"/>
    <n v="399"/>
    <m/>
    <x v="0"/>
  </r>
  <r>
    <d v="2007-05-09T00:00:00"/>
    <x v="0"/>
    <n v="1"/>
    <n v="1"/>
    <x v="30"/>
    <n v="330"/>
    <x v="0"/>
    <n v="95"/>
    <m/>
    <n v="4.8999977110000001"/>
    <m/>
    <m/>
    <n v="1"/>
    <n v="399"/>
    <m/>
    <x v="0"/>
  </r>
  <r>
    <d v="2007-05-09T00:00:00"/>
    <x v="0"/>
    <n v="1"/>
    <n v="1"/>
    <x v="30"/>
    <n v="331"/>
    <x v="0"/>
    <n v="97"/>
    <m/>
    <n v="5.7099990839999997"/>
    <m/>
    <m/>
    <n v="1"/>
    <n v="399"/>
    <m/>
    <x v="0"/>
  </r>
  <r>
    <d v="2007-05-09T00:00:00"/>
    <x v="0"/>
    <n v="1"/>
    <n v="1"/>
    <x v="30"/>
    <n v="332"/>
    <x v="0"/>
    <n v="87"/>
    <m/>
    <n v="5.2799987789999996"/>
    <m/>
    <m/>
    <n v="1"/>
    <n v="399"/>
    <m/>
    <x v="0"/>
  </r>
  <r>
    <d v="2007-05-09T00:00:00"/>
    <x v="0"/>
    <n v="1"/>
    <n v="1"/>
    <x v="30"/>
    <n v="333"/>
    <x v="0"/>
    <n v="94"/>
    <m/>
    <n v="5.3299980160000002"/>
    <m/>
    <m/>
    <n v="1"/>
    <n v="399"/>
    <m/>
    <x v="0"/>
  </r>
  <r>
    <d v="2007-05-09T00:00:00"/>
    <x v="0"/>
    <n v="1"/>
    <n v="1"/>
    <x v="30"/>
    <n v="334"/>
    <x v="0"/>
    <n v="96"/>
    <m/>
    <n v="5.7999992369999998"/>
    <m/>
    <m/>
    <n v="1"/>
    <n v="399"/>
    <m/>
    <x v="0"/>
  </r>
  <r>
    <d v="2007-05-09T00:00:00"/>
    <x v="0"/>
    <n v="1"/>
    <n v="1"/>
    <x v="30"/>
    <n v="335"/>
    <x v="0"/>
    <n v="90"/>
    <m/>
    <n v="4.9699974060000001"/>
    <m/>
    <m/>
    <n v="1"/>
    <n v="399"/>
    <m/>
    <x v="0"/>
  </r>
  <r>
    <d v="2007-05-09T00:00:00"/>
    <x v="0"/>
    <n v="1"/>
    <n v="1"/>
    <x v="30"/>
    <n v="336"/>
    <x v="0"/>
    <n v="92"/>
    <m/>
    <n v="4.789997101"/>
    <m/>
    <m/>
    <n v="1"/>
    <n v="399"/>
    <m/>
    <x v="0"/>
  </r>
  <r>
    <d v="2007-05-09T00:00:00"/>
    <x v="0"/>
    <n v="1"/>
    <n v="1"/>
    <x v="30"/>
    <n v="337"/>
    <x v="0"/>
    <n v="90"/>
    <m/>
    <n v="4.6999969479999999"/>
    <m/>
    <m/>
    <n v="1"/>
    <n v="399"/>
    <m/>
    <x v="0"/>
  </r>
  <r>
    <d v="2007-05-09T00:00:00"/>
    <x v="0"/>
    <n v="1"/>
    <n v="1"/>
    <x v="30"/>
    <n v="338"/>
    <x v="0"/>
    <n v="81"/>
    <m/>
    <n v="3.8199996949999999"/>
    <m/>
    <m/>
    <n v="1"/>
    <n v="399"/>
    <m/>
    <x v="0"/>
  </r>
  <r>
    <d v="2007-05-09T00:00:00"/>
    <x v="0"/>
    <n v="1"/>
    <n v="1"/>
    <x v="30"/>
    <n v="339"/>
    <x v="0"/>
    <n v="84"/>
    <m/>
    <n v="4.5699996949999999"/>
    <m/>
    <m/>
    <n v="1"/>
    <n v="399"/>
    <m/>
    <x v="0"/>
  </r>
  <r>
    <d v="2007-05-09T00:00:00"/>
    <x v="0"/>
    <n v="1"/>
    <n v="1"/>
    <x v="30"/>
    <n v="340"/>
    <x v="0"/>
    <n v="96"/>
    <m/>
    <n v="6.3399963379999997"/>
    <m/>
    <m/>
    <n v="1"/>
    <n v="399"/>
    <m/>
    <x v="0"/>
  </r>
  <r>
    <d v="2007-05-09T00:00:00"/>
    <x v="0"/>
    <n v="1"/>
    <n v="1"/>
    <x v="30"/>
    <n v="341"/>
    <x v="0"/>
    <n v="92"/>
    <m/>
    <n v="5.1599998469999999"/>
    <m/>
    <m/>
    <n v="1"/>
    <n v="399"/>
    <m/>
    <x v="0"/>
  </r>
  <r>
    <d v="2007-05-09T00:00:00"/>
    <x v="0"/>
    <n v="1"/>
    <n v="1"/>
    <x v="30"/>
    <n v="342"/>
    <x v="0"/>
    <n v="86"/>
    <m/>
    <n v="4.7399978640000002"/>
    <m/>
    <m/>
    <n v="1"/>
    <n v="399"/>
    <m/>
    <x v="0"/>
  </r>
  <r>
    <d v="2007-05-09T00:00:00"/>
    <x v="0"/>
    <n v="1"/>
    <n v="1"/>
    <x v="30"/>
    <n v="343"/>
    <x v="0"/>
    <n v="86"/>
    <m/>
    <n v="4.2699966429999998"/>
    <m/>
    <m/>
    <n v="1"/>
    <n v="399"/>
    <m/>
    <x v="0"/>
  </r>
  <r>
    <d v="2007-05-09T00:00:00"/>
    <x v="0"/>
    <n v="1"/>
    <n v="1"/>
    <x v="30"/>
    <n v="344"/>
    <x v="0"/>
    <n v="90"/>
    <m/>
    <n v="4.4499969479999999"/>
    <m/>
    <m/>
    <n v="1"/>
    <n v="399"/>
    <m/>
    <x v="0"/>
  </r>
  <r>
    <d v="2007-05-09T00:00:00"/>
    <x v="0"/>
    <n v="1"/>
    <n v="1"/>
    <x v="30"/>
    <n v="345"/>
    <x v="0"/>
    <n v="85"/>
    <m/>
    <n v="4.3699989319999997"/>
    <m/>
    <m/>
    <n v="1"/>
    <n v="399"/>
    <m/>
    <x v="0"/>
  </r>
  <r>
    <d v="2007-05-09T00:00:00"/>
    <x v="0"/>
    <n v="1"/>
    <n v="1"/>
    <x v="30"/>
    <n v="346"/>
    <x v="0"/>
    <n v="85"/>
    <m/>
    <n v="4.6699981690000003"/>
    <m/>
    <m/>
    <n v="1"/>
    <n v="399"/>
    <m/>
    <x v="0"/>
  </r>
  <r>
    <d v="2007-05-09T00:00:00"/>
    <x v="0"/>
    <n v="1"/>
    <n v="1"/>
    <x v="30"/>
    <n v="347"/>
    <x v="0"/>
    <n v="89"/>
    <m/>
    <n v="4.5699996949999999"/>
    <m/>
    <m/>
    <n v="1"/>
    <n v="399"/>
    <m/>
    <x v="0"/>
  </r>
  <r>
    <d v="2007-05-09T00:00:00"/>
    <x v="0"/>
    <n v="1"/>
    <n v="1"/>
    <x v="30"/>
    <n v="348"/>
    <x v="0"/>
    <n v="89"/>
    <m/>
    <n v="4.6599998469999999"/>
    <m/>
    <m/>
    <n v="1"/>
    <n v="399"/>
    <m/>
    <x v="0"/>
  </r>
  <r>
    <d v="2007-05-09T00:00:00"/>
    <x v="0"/>
    <n v="1"/>
    <n v="1"/>
    <x v="30"/>
    <n v="349"/>
    <x v="0"/>
    <n v="76"/>
    <m/>
    <n v="3.0899982449999999"/>
    <m/>
    <m/>
    <n v="1"/>
    <n v="399"/>
    <m/>
    <x v="0"/>
  </r>
  <r>
    <d v="2007-05-09T00:00:00"/>
    <x v="0"/>
    <n v="1"/>
    <n v="1"/>
    <x v="30"/>
    <n v="350"/>
    <x v="0"/>
    <n v="82"/>
    <m/>
    <n v="3.7399997709999999"/>
    <m/>
    <m/>
    <n v="1"/>
    <n v="399"/>
    <m/>
    <x v="0"/>
  </r>
  <r>
    <d v="2007-05-09T00:00:00"/>
    <x v="0"/>
    <n v="1"/>
    <n v="1"/>
    <x v="30"/>
    <n v="351"/>
    <x v="0"/>
    <n v="94"/>
    <m/>
    <n v="6.2599983220000004"/>
    <m/>
    <m/>
    <n v="1"/>
    <n v="399"/>
    <m/>
    <x v="0"/>
  </r>
  <r>
    <d v="2007-05-09T00:00:00"/>
    <x v="0"/>
    <n v="1"/>
    <n v="1"/>
    <x v="30"/>
    <n v="352"/>
    <x v="0"/>
    <n v="90"/>
    <m/>
    <n v="4.5699996949999999"/>
    <m/>
    <m/>
    <n v="1"/>
    <n v="399"/>
    <m/>
    <x v="0"/>
  </r>
  <r>
    <d v="2007-05-09T00:00:00"/>
    <x v="0"/>
    <n v="1"/>
    <n v="1"/>
    <x v="30"/>
    <n v="353"/>
    <x v="0"/>
    <n v="95"/>
    <m/>
    <n v="6.2199974060000001"/>
    <m/>
    <m/>
    <n v="1"/>
    <n v="399"/>
    <m/>
    <x v="0"/>
  </r>
  <r>
    <d v="2007-05-09T00:00:00"/>
    <x v="0"/>
    <n v="1"/>
    <n v="1"/>
    <x v="30"/>
    <n v="354"/>
    <x v="0"/>
    <n v="90"/>
    <m/>
    <n v="5.5999984740000004"/>
    <m/>
    <m/>
    <n v="1"/>
    <n v="399"/>
    <m/>
    <x v="0"/>
  </r>
  <r>
    <d v="2007-05-09T00:00:00"/>
    <x v="0"/>
    <n v="1"/>
    <n v="1"/>
    <x v="30"/>
    <n v="355"/>
    <x v="0"/>
    <n v="86"/>
    <m/>
    <n v="4.8399963379999997"/>
    <m/>
    <m/>
    <n v="1"/>
    <n v="399"/>
    <m/>
    <x v="0"/>
  </r>
  <r>
    <d v="2007-05-09T00:00:00"/>
    <x v="0"/>
    <n v="1"/>
    <n v="1"/>
    <x v="30"/>
    <n v="356"/>
    <x v="0"/>
    <n v="85"/>
    <m/>
    <n v="4.3999977110000001"/>
    <m/>
    <m/>
    <n v="1"/>
    <n v="399"/>
    <m/>
    <x v="0"/>
  </r>
  <r>
    <d v="2007-05-09T00:00:00"/>
    <x v="0"/>
    <n v="1"/>
    <n v="1"/>
    <x v="30"/>
    <n v="357"/>
    <x v="0"/>
    <n v="83"/>
    <m/>
    <n v="3.9599990840000001"/>
    <m/>
    <m/>
    <n v="1"/>
    <n v="399"/>
    <m/>
    <x v="0"/>
  </r>
  <r>
    <d v="2007-05-09T00:00:00"/>
    <x v="0"/>
    <n v="1"/>
    <n v="1"/>
    <x v="30"/>
    <n v="358"/>
    <x v="0"/>
    <n v="90"/>
    <m/>
    <n v="5.2999992369999998"/>
    <m/>
    <m/>
    <n v="1"/>
    <n v="399"/>
    <m/>
    <x v="0"/>
  </r>
  <r>
    <d v="2007-05-09T00:00:00"/>
    <x v="0"/>
    <n v="1"/>
    <n v="1"/>
    <x v="30"/>
    <n v="359"/>
    <x v="0"/>
    <n v="80"/>
    <m/>
    <n v="3.5599994659999998"/>
    <m/>
    <m/>
    <n v="1"/>
    <n v="399"/>
    <m/>
    <x v="0"/>
  </r>
  <r>
    <d v="2007-05-09T00:00:00"/>
    <x v="0"/>
    <n v="1"/>
    <n v="1"/>
    <x v="30"/>
    <n v="360"/>
    <x v="0"/>
    <n v="89"/>
    <m/>
    <n v="5.2399978640000002"/>
    <m/>
    <m/>
    <n v="1"/>
    <n v="399"/>
    <m/>
    <x v="0"/>
  </r>
  <r>
    <d v="2007-05-09T00:00:00"/>
    <x v="0"/>
    <n v="1"/>
    <n v="1"/>
    <x v="30"/>
    <n v="361"/>
    <x v="0"/>
    <n v="90"/>
    <m/>
    <n v="5.3299980160000002"/>
    <m/>
    <m/>
    <n v="1"/>
    <n v="399"/>
    <m/>
    <x v="0"/>
  </r>
  <r>
    <d v="2007-05-09T00:00:00"/>
    <x v="0"/>
    <n v="1"/>
    <n v="1"/>
    <x v="30"/>
    <n v="362"/>
    <x v="0"/>
    <n v="90"/>
    <m/>
    <n v="4.7599983220000004"/>
    <m/>
    <m/>
    <n v="1"/>
    <n v="399"/>
    <m/>
    <x v="0"/>
  </r>
  <r>
    <d v="2007-05-09T00:00:00"/>
    <x v="0"/>
    <n v="1"/>
    <n v="1"/>
    <x v="30"/>
    <n v="363"/>
    <x v="0"/>
    <n v="95"/>
    <m/>
    <n v="5.1099967959999999"/>
    <m/>
    <m/>
    <n v="1"/>
    <n v="399"/>
    <m/>
    <x v="0"/>
  </r>
  <r>
    <d v="2007-05-09T00:00:00"/>
    <x v="0"/>
    <n v="1"/>
    <n v="1"/>
    <x v="30"/>
    <n v="364"/>
    <x v="0"/>
    <n v="83"/>
    <m/>
    <n v="3.7399997709999999"/>
    <m/>
    <m/>
    <n v="1"/>
    <n v="399"/>
    <m/>
    <x v="0"/>
  </r>
  <r>
    <d v="2007-05-09T00:00:00"/>
    <x v="0"/>
    <n v="1"/>
    <n v="1"/>
    <x v="30"/>
    <n v="365"/>
    <x v="0"/>
    <n v="85"/>
    <m/>
    <n v="4.1399993899999998"/>
    <m/>
    <m/>
    <n v="1"/>
    <n v="399"/>
    <m/>
    <x v="0"/>
  </r>
  <r>
    <d v="2007-05-09T00:00:00"/>
    <x v="0"/>
    <n v="1"/>
    <n v="1"/>
    <x v="30"/>
    <n v="366"/>
    <x v="0"/>
    <n v="91"/>
    <m/>
    <n v="5.3999977110000001"/>
    <m/>
    <m/>
    <n v="1"/>
    <n v="399"/>
    <m/>
    <x v="0"/>
  </r>
  <r>
    <d v="2007-05-09T00:00:00"/>
    <x v="0"/>
    <n v="1"/>
    <n v="1"/>
    <x v="30"/>
    <n v="367"/>
    <x v="0"/>
    <n v="90"/>
    <m/>
    <n v="4.9299964899999997"/>
    <m/>
    <m/>
    <n v="1"/>
    <n v="399"/>
    <m/>
    <x v="0"/>
  </r>
  <r>
    <d v="2007-05-09T00:00:00"/>
    <x v="0"/>
    <n v="1"/>
    <n v="1"/>
    <x v="30"/>
    <n v="368"/>
    <x v="0"/>
    <n v="98"/>
    <m/>
    <n v="6.5899963379999997"/>
    <m/>
    <m/>
    <n v="1"/>
    <n v="399"/>
    <m/>
    <x v="0"/>
  </r>
  <r>
    <d v="2007-05-09T00:00:00"/>
    <x v="0"/>
    <n v="1"/>
    <n v="1"/>
    <x v="30"/>
    <n v="369"/>
    <x v="0"/>
    <n v="95"/>
    <m/>
    <n v="5.5099983220000004"/>
    <m/>
    <m/>
    <n v="1"/>
    <n v="399"/>
    <m/>
    <x v="0"/>
  </r>
  <r>
    <d v="2007-05-09T00:00:00"/>
    <x v="0"/>
    <n v="1"/>
    <n v="1"/>
    <x v="30"/>
    <n v="370"/>
    <x v="0"/>
    <n v="91"/>
    <m/>
    <n v="4.8099975590000001"/>
    <m/>
    <m/>
    <n v="1"/>
    <n v="399"/>
    <m/>
    <x v="0"/>
  </r>
  <r>
    <d v="2007-05-09T00:00:00"/>
    <x v="0"/>
    <n v="1"/>
    <n v="1"/>
    <x v="30"/>
    <n v="371"/>
    <x v="0"/>
    <n v="86"/>
    <m/>
    <n v="4.7699966429999998"/>
    <m/>
    <m/>
    <n v="1"/>
    <n v="399"/>
    <m/>
    <x v="0"/>
  </r>
  <r>
    <d v="2007-05-09T00:00:00"/>
    <x v="0"/>
    <n v="1"/>
    <n v="1"/>
    <x v="30"/>
    <n v="372"/>
    <x v="0"/>
    <n v="95"/>
    <m/>
    <n v="6.2699966429999998"/>
    <m/>
    <m/>
    <n v="1"/>
    <n v="399"/>
    <m/>
    <x v="0"/>
  </r>
  <r>
    <d v="2007-05-09T00:00:00"/>
    <x v="0"/>
    <n v="1"/>
    <n v="1"/>
    <x v="30"/>
    <n v="373"/>
    <x v="0"/>
    <n v="93"/>
    <m/>
    <n v="5.0999984740000004"/>
    <m/>
    <m/>
    <n v="1"/>
    <n v="399"/>
    <m/>
    <x v="0"/>
  </r>
  <r>
    <d v="2007-05-09T00:00:00"/>
    <x v="0"/>
    <n v="1"/>
    <n v="1"/>
    <x v="30"/>
    <n v="374"/>
    <x v="0"/>
    <n v="89"/>
    <m/>
    <n v="4.7699966429999998"/>
    <m/>
    <m/>
    <n v="1"/>
    <n v="399"/>
    <m/>
    <x v="0"/>
  </r>
  <r>
    <d v="2007-05-09T00:00:00"/>
    <x v="0"/>
    <n v="1"/>
    <n v="1"/>
    <x v="30"/>
    <n v="375"/>
    <x v="0"/>
    <n v="87"/>
    <m/>
    <n v="5.4899978640000002"/>
    <m/>
    <m/>
    <n v="1"/>
    <n v="399"/>
    <m/>
    <x v="0"/>
  </r>
  <r>
    <d v="2007-05-09T00:00:00"/>
    <x v="0"/>
    <n v="1"/>
    <n v="1"/>
    <x v="30"/>
    <n v="376"/>
    <x v="0"/>
    <n v="98"/>
    <m/>
    <n v="6.6799964899999997"/>
    <m/>
    <m/>
    <n v="1"/>
    <n v="399"/>
    <m/>
    <x v="0"/>
  </r>
  <r>
    <d v="2007-05-09T00:00:00"/>
    <x v="0"/>
    <n v="1"/>
    <n v="1"/>
    <x v="30"/>
    <n v="377"/>
    <x v="0"/>
    <n v="92"/>
    <m/>
    <n v="5.9099998469999999"/>
    <m/>
    <m/>
    <n v="1"/>
    <n v="399"/>
    <m/>
    <x v="0"/>
  </r>
  <r>
    <d v="2007-05-09T00:00:00"/>
    <x v="0"/>
    <n v="1"/>
    <n v="1"/>
    <x v="30"/>
    <n v="378"/>
    <x v="0"/>
    <n v="85"/>
    <m/>
    <n v="4.1699981690000003"/>
    <m/>
    <m/>
    <n v="1"/>
    <n v="399"/>
    <m/>
    <x v="0"/>
  </r>
  <r>
    <d v="2007-05-09T00:00:00"/>
    <x v="0"/>
    <n v="1"/>
    <n v="1"/>
    <x v="30"/>
    <n v="379"/>
    <x v="0"/>
    <n v="95"/>
    <m/>
    <n v="6.2699966429999998"/>
    <m/>
    <m/>
    <n v="1"/>
    <n v="399"/>
    <m/>
    <x v="0"/>
  </r>
  <r>
    <d v="2007-05-09T00:00:00"/>
    <x v="0"/>
    <n v="1"/>
    <n v="1"/>
    <x v="30"/>
    <n v="380"/>
    <x v="0"/>
    <n v="95"/>
    <m/>
    <n v="5.6699981690000003"/>
    <m/>
    <m/>
    <n v="1"/>
    <n v="399"/>
    <m/>
    <x v="0"/>
  </r>
  <r>
    <d v="2007-05-09T00:00:00"/>
    <x v="0"/>
    <n v="1"/>
    <n v="1"/>
    <x v="30"/>
    <n v="381"/>
    <x v="0"/>
    <n v="85"/>
    <m/>
    <n v="4.539997101"/>
    <m/>
    <m/>
    <n v="1"/>
    <n v="399"/>
    <m/>
    <x v="0"/>
  </r>
  <r>
    <d v="2007-05-09T00:00:00"/>
    <x v="0"/>
    <n v="1"/>
    <n v="1"/>
    <x v="30"/>
    <n v="382"/>
    <x v="0"/>
    <n v="87"/>
    <m/>
    <n v="5.3999977110000001"/>
    <m/>
    <m/>
    <n v="1"/>
    <n v="399"/>
    <m/>
    <x v="0"/>
  </r>
  <r>
    <d v="2007-05-09T00:00:00"/>
    <x v="0"/>
    <n v="1"/>
    <n v="1"/>
    <x v="30"/>
    <n v="383"/>
    <x v="0"/>
    <n v="83"/>
    <m/>
    <n v="4.3499984740000004"/>
    <m/>
    <m/>
    <n v="1"/>
    <n v="399"/>
    <m/>
    <x v="0"/>
  </r>
  <r>
    <d v="2007-05-09T00:00:00"/>
    <x v="0"/>
    <n v="1"/>
    <n v="1"/>
    <x v="30"/>
    <n v="384"/>
    <x v="0"/>
    <n v="84"/>
    <m/>
    <n v="3.6299991610000002"/>
    <m/>
    <m/>
    <n v="1"/>
    <n v="399"/>
    <m/>
    <x v="0"/>
  </r>
  <r>
    <d v="2007-05-09T00:00:00"/>
    <x v="0"/>
    <n v="1"/>
    <n v="1"/>
    <x v="30"/>
    <n v="385"/>
    <x v="0"/>
    <n v="82"/>
    <m/>
    <n v="4.3199996949999999"/>
    <m/>
    <m/>
    <n v="1"/>
    <n v="399"/>
    <m/>
    <x v="0"/>
  </r>
  <r>
    <d v="2007-05-09T00:00:00"/>
    <x v="0"/>
    <n v="1"/>
    <n v="1"/>
    <x v="30"/>
    <n v="386"/>
    <x v="0"/>
    <n v="90"/>
    <m/>
    <n v="5.2099990839999997"/>
    <m/>
    <m/>
    <n v="1"/>
    <n v="399"/>
    <m/>
    <x v="0"/>
  </r>
  <r>
    <d v="2007-05-09T00:00:00"/>
    <x v="0"/>
    <n v="1"/>
    <n v="1"/>
    <x v="30"/>
    <n v="387"/>
    <x v="0"/>
    <n v="84"/>
    <m/>
    <n v="4.8599967959999999"/>
    <m/>
    <m/>
    <n v="1"/>
    <n v="399"/>
    <m/>
    <x v="0"/>
  </r>
  <r>
    <d v="2007-05-09T00:00:00"/>
    <x v="0"/>
    <n v="1"/>
    <n v="1"/>
    <x v="30"/>
    <n v="388"/>
    <x v="0"/>
    <n v="90"/>
    <m/>
    <n v="5.0199966429999998"/>
    <m/>
    <m/>
    <n v="1"/>
    <n v="399"/>
    <m/>
    <x v="0"/>
  </r>
  <r>
    <d v="2007-05-09T00:00:00"/>
    <x v="0"/>
    <n v="1"/>
    <n v="1"/>
    <x v="30"/>
    <n v="389"/>
    <x v="0"/>
    <n v="87"/>
    <m/>
    <n v="4.1799964899999997"/>
    <m/>
    <m/>
    <n v="1"/>
    <n v="399"/>
    <m/>
    <x v="0"/>
  </r>
  <r>
    <d v="2007-05-09T00:00:00"/>
    <x v="0"/>
    <n v="1"/>
    <n v="1"/>
    <x v="30"/>
    <n v="390"/>
    <x v="0"/>
    <n v="87"/>
    <m/>
    <n v="4.3199996949999999"/>
    <m/>
    <m/>
    <n v="1"/>
    <n v="399"/>
    <m/>
    <x v="0"/>
  </r>
  <r>
    <d v="2007-05-09T00:00:00"/>
    <x v="0"/>
    <n v="1"/>
    <n v="1"/>
    <x v="30"/>
    <n v="391"/>
    <x v="0"/>
    <n v="93"/>
    <m/>
    <n v="5.3899993899999998"/>
    <m/>
    <m/>
    <n v="1"/>
    <n v="399"/>
    <m/>
    <x v="0"/>
  </r>
  <r>
    <d v="2007-05-09T00:00:00"/>
    <x v="0"/>
    <n v="1"/>
    <n v="1"/>
    <x v="30"/>
    <n v="392"/>
    <x v="0"/>
    <n v="92"/>
    <m/>
    <n v="5.4599990839999997"/>
    <m/>
    <m/>
    <n v="1"/>
    <n v="399"/>
    <m/>
    <x v="0"/>
  </r>
  <r>
    <d v="2007-05-09T00:00:00"/>
    <x v="0"/>
    <n v="1"/>
    <n v="1"/>
    <x v="30"/>
    <n v="393"/>
    <x v="0"/>
    <n v="89"/>
    <m/>
    <n v="4.75"/>
    <m/>
    <m/>
    <n v="1"/>
    <n v="399"/>
    <m/>
    <x v="0"/>
  </r>
  <r>
    <d v="2007-05-09T00:00:00"/>
    <x v="0"/>
    <n v="1"/>
    <n v="1"/>
    <x v="30"/>
    <n v="394"/>
    <x v="0"/>
    <n v="77"/>
    <m/>
    <n v="3.3099994659999998"/>
    <m/>
    <m/>
    <n v="1"/>
    <n v="399"/>
    <m/>
    <x v="0"/>
  </r>
  <r>
    <d v="2007-05-09T00:00:00"/>
    <x v="0"/>
    <n v="1"/>
    <n v="1"/>
    <x v="30"/>
    <n v="395"/>
    <x v="0"/>
    <n v="90"/>
    <m/>
    <n v="4.9599990839999997"/>
    <m/>
    <m/>
    <n v="1"/>
    <n v="399"/>
    <m/>
    <x v="0"/>
  </r>
  <r>
    <d v="2007-05-09T00:00:00"/>
    <x v="0"/>
    <n v="1"/>
    <n v="1"/>
    <x v="30"/>
    <n v="396"/>
    <x v="0"/>
    <n v="90"/>
    <m/>
    <n v="4.75"/>
    <m/>
    <m/>
    <n v="1"/>
    <n v="399"/>
    <m/>
    <x v="0"/>
  </r>
  <r>
    <d v="2007-05-09T00:00:00"/>
    <x v="0"/>
    <n v="1"/>
    <n v="1"/>
    <x v="30"/>
    <n v="397"/>
    <x v="0"/>
    <n v="95"/>
    <m/>
    <n v="5.6999969479999999"/>
    <m/>
    <m/>
    <n v="1"/>
    <n v="399"/>
    <m/>
    <x v="0"/>
  </r>
  <r>
    <d v="2007-05-09T00:00:00"/>
    <x v="0"/>
    <n v="1"/>
    <n v="1"/>
    <x v="30"/>
    <n v="398"/>
    <x v="0"/>
    <n v="92"/>
    <m/>
    <n v="6.0199966429999998"/>
    <m/>
    <m/>
    <n v="1"/>
    <n v="399"/>
    <m/>
    <x v="0"/>
  </r>
  <r>
    <d v="2007-05-09T00:00:00"/>
    <x v="0"/>
    <n v="1"/>
    <n v="1"/>
    <x v="30"/>
    <n v="399"/>
    <x v="0"/>
    <n v="87"/>
    <m/>
    <n v="4.3299980160000002"/>
    <m/>
    <m/>
    <n v="1"/>
    <n v="399"/>
    <m/>
    <x v="0"/>
  </r>
  <r>
    <d v="2007-05-09T00:00:00"/>
    <x v="0"/>
    <n v="1"/>
    <n v="1"/>
    <x v="30"/>
    <n v="400"/>
    <x v="0"/>
    <n v="93"/>
    <m/>
    <n v="5.4899978640000002"/>
    <m/>
    <m/>
    <n v="1"/>
    <n v="399"/>
    <m/>
    <x v="0"/>
  </r>
  <r>
    <d v="2007-05-09T00:00:00"/>
    <x v="0"/>
    <n v="1"/>
    <n v="1"/>
    <x v="30"/>
    <n v="401"/>
    <x v="0"/>
    <n v="95"/>
    <m/>
    <n v="5.1799964899999997"/>
    <m/>
    <m/>
    <n v="1"/>
    <n v="399"/>
    <m/>
    <x v="0"/>
  </r>
  <r>
    <d v="2007-05-09T00:00:00"/>
    <x v="0"/>
    <n v="1"/>
    <n v="1"/>
    <x v="30"/>
    <n v="402"/>
    <x v="0"/>
    <n v="87"/>
    <m/>
    <n v="4.5299987789999996"/>
    <m/>
    <m/>
    <n v="1"/>
    <n v="399"/>
    <m/>
    <x v="0"/>
  </r>
  <r>
    <d v="2007-05-09T00:00:00"/>
    <x v="0"/>
    <n v="1"/>
    <n v="1"/>
    <x v="30"/>
    <n v="403"/>
    <x v="0"/>
    <n v="92"/>
    <m/>
    <n v="5.0699996949999999"/>
    <m/>
    <m/>
    <n v="1"/>
    <n v="399"/>
    <m/>
    <x v="0"/>
  </r>
  <r>
    <d v="2007-05-09T00:00:00"/>
    <x v="0"/>
    <n v="1"/>
    <n v="1"/>
    <x v="30"/>
    <n v="404"/>
    <x v="0"/>
    <n v="90"/>
    <m/>
    <n v="6.5"/>
    <m/>
    <m/>
    <n v="1"/>
    <n v="399"/>
    <m/>
    <x v="0"/>
  </r>
  <r>
    <d v="2007-05-09T00:00:00"/>
    <x v="0"/>
    <n v="1"/>
    <n v="1"/>
    <x v="30"/>
    <n v="405"/>
    <x v="0"/>
    <n v="92"/>
    <m/>
    <n v="5.539997101"/>
    <m/>
    <m/>
    <n v="1"/>
    <n v="399"/>
    <m/>
    <x v="0"/>
  </r>
  <r>
    <d v="2007-05-09T00:00:00"/>
    <x v="0"/>
    <n v="1"/>
    <n v="1"/>
    <x v="30"/>
    <n v="406"/>
    <x v="0"/>
    <n v="89"/>
    <m/>
    <n v="4.7099990839999997"/>
    <m/>
    <m/>
    <n v="1"/>
    <n v="399"/>
    <m/>
    <x v="0"/>
  </r>
  <r>
    <d v="2007-05-09T00:00:00"/>
    <x v="0"/>
    <n v="1"/>
    <n v="1"/>
    <x v="30"/>
    <n v="407"/>
    <x v="0"/>
    <n v="91"/>
    <m/>
    <n v="5.1099967959999999"/>
    <m/>
    <m/>
    <n v="1"/>
    <n v="399"/>
    <m/>
    <x v="0"/>
  </r>
  <r>
    <d v="2007-05-09T00:00:00"/>
    <x v="0"/>
    <n v="1"/>
    <n v="1"/>
    <x v="30"/>
    <n v="408"/>
    <x v="0"/>
    <n v="84"/>
    <m/>
    <n v="3.9899997709999999"/>
    <m/>
    <m/>
    <n v="1"/>
    <n v="399"/>
    <m/>
    <x v="0"/>
  </r>
  <r>
    <d v="2007-05-09T00:00:00"/>
    <x v="0"/>
    <n v="1"/>
    <n v="1"/>
    <x v="30"/>
    <n v="409"/>
    <x v="0"/>
    <n v="91"/>
    <m/>
    <n v="4.5599975590000001"/>
    <m/>
    <m/>
    <n v="1"/>
    <n v="399"/>
    <m/>
    <x v="0"/>
  </r>
  <r>
    <d v="2007-05-09T00:00:00"/>
    <x v="0"/>
    <n v="1"/>
    <n v="1"/>
    <x v="30"/>
    <n v="410"/>
    <x v="0"/>
    <n v="72"/>
    <m/>
    <n v="2.4199981689999999"/>
    <m/>
    <m/>
    <n v="1"/>
    <n v="399"/>
    <m/>
    <x v="0"/>
  </r>
  <r>
    <d v="2007-05-09T00:00:00"/>
    <x v="0"/>
    <n v="1"/>
    <n v="1"/>
    <x v="30"/>
    <n v="411"/>
    <x v="0"/>
    <n v="85"/>
    <m/>
    <n v="3.6999988560000001"/>
    <m/>
    <m/>
    <n v="1"/>
    <n v="399"/>
    <m/>
    <x v="0"/>
  </r>
  <r>
    <d v="2007-05-09T00:00:00"/>
    <x v="0"/>
    <n v="1"/>
    <n v="1"/>
    <x v="30"/>
    <n v="412"/>
    <x v="0"/>
    <n v="91"/>
    <m/>
    <n v="5.3699989319999997"/>
    <m/>
    <m/>
    <n v="1"/>
    <n v="399"/>
    <m/>
    <x v="0"/>
  </r>
  <r>
    <d v="2007-05-09T00:00:00"/>
    <x v="0"/>
    <n v="1"/>
    <n v="1"/>
    <x v="30"/>
    <n v="413"/>
    <x v="0"/>
    <n v="95"/>
    <m/>
    <n v="6.3899993899999998"/>
    <m/>
    <m/>
    <n v="1"/>
    <n v="399"/>
    <m/>
    <x v="0"/>
  </r>
  <r>
    <d v="2007-05-09T00:00:00"/>
    <x v="0"/>
    <n v="1"/>
    <n v="1"/>
    <x v="30"/>
    <n v="414"/>
    <x v="0"/>
    <n v="94"/>
    <m/>
    <n v="5.4799995419999998"/>
    <m/>
    <m/>
    <n v="1"/>
    <n v="399"/>
    <m/>
    <x v="0"/>
  </r>
  <r>
    <d v="2007-05-09T00:00:00"/>
    <x v="0"/>
    <n v="1"/>
    <n v="1"/>
    <x v="30"/>
    <n v="415"/>
    <x v="0"/>
    <n v="79"/>
    <m/>
    <n v="2.8699989320000001"/>
    <m/>
    <m/>
    <n v="1"/>
    <n v="399"/>
    <m/>
    <x v="0"/>
  </r>
  <r>
    <d v="2007-05-09T00:00:00"/>
    <x v="0"/>
    <n v="1"/>
    <n v="1"/>
    <x v="30"/>
    <n v="416"/>
    <x v="0"/>
    <n v="89"/>
    <m/>
    <n v="4.5799980160000002"/>
    <m/>
    <m/>
    <n v="1"/>
    <n v="399"/>
    <m/>
    <x v="0"/>
  </r>
  <r>
    <d v="2007-05-09T00:00:00"/>
    <x v="0"/>
    <n v="1"/>
    <n v="1"/>
    <x v="30"/>
    <n v="417"/>
    <x v="0"/>
    <n v="90"/>
    <m/>
    <n v="5.1099967959999999"/>
    <m/>
    <m/>
    <n v="1"/>
    <n v="399"/>
    <m/>
    <x v="0"/>
  </r>
  <r>
    <d v="2007-05-09T00:00:00"/>
    <x v="0"/>
    <n v="1"/>
    <n v="1"/>
    <x v="30"/>
    <n v="418"/>
    <x v="0"/>
    <n v="86"/>
    <m/>
    <n v="4.7099990839999997"/>
    <m/>
    <m/>
    <n v="1"/>
    <n v="399"/>
    <m/>
    <x v="0"/>
  </r>
  <r>
    <d v="2007-05-09T00:00:00"/>
    <x v="0"/>
    <n v="1"/>
    <n v="1"/>
    <x v="30"/>
    <n v="419"/>
    <x v="0"/>
    <n v="88"/>
    <m/>
    <n v="4.9499969479999999"/>
    <m/>
    <m/>
    <n v="1"/>
    <n v="399"/>
    <m/>
    <x v="0"/>
  </r>
  <r>
    <d v="2007-05-09T00:00:00"/>
    <x v="0"/>
    <n v="1"/>
    <n v="1"/>
    <x v="30"/>
    <n v="420"/>
    <x v="0"/>
    <n v="90"/>
    <m/>
    <n v="5.4699974060000001"/>
    <m/>
    <m/>
    <n v="1"/>
    <n v="399"/>
    <m/>
    <x v="0"/>
  </r>
  <r>
    <d v="2007-05-09T00:00:00"/>
    <x v="0"/>
    <n v="1"/>
    <n v="1"/>
    <x v="30"/>
    <n v="421"/>
    <x v="0"/>
    <n v="85"/>
    <m/>
    <n v="4.629997253"/>
    <m/>
    <m/>
    <n v="1"/>
    <n v="399"/>
    <m/>
    <x v="0"/>
  </r>
  <r>
    <d v="2007-05-09T00:00:00"/>
    <x v="0"/>
    <n v="1"/>
    <n v="1"/>
    <x v="30"/>
    <n v="422"/>
    <x v="0"/>
    <n v="79"/>
    <m/>
    <n v="2.8799991610000002"/>
    <m/>
    <m/>
    <n v="1"/>
    <n v="399"/>
    <m/>
    <x v="0"/>
  </r>
  <r>
    <d v="2007-05-09T00:00:00"/>
    <x v="0"/>
    <n v="1"/>
    <n v="1"/>
    <x v="30"/>
    <n v="423"/>
    <x v="0"/>
    <n v="88"/>
    <m/>
    <n v="4.9899978640000002"/>
    <m/>
    <m/>
    <n v="1"/>
    <n v="399"/>
    <m/>
    <x v="0"/>
  </r>
  <r>
    <d v="2007-05-09T00:00:00"/>
    <x v="0"/>
    <n v="1"/>
    <n v="1"/>
    <x v="30"/>
    <n v="424"/>
    <x v="0"/>
    <n v="95"/>
    <m/>
    <n v="5.5299987789999996"/>
    <m/>
    <m/>
    <n v="1"/>
    <n v="399"/>
    <m/>
    <x v="0"/>
  </r>
  <r>
    <d v="2007-05-09T00:00:00"/>
    <x v="0"/>
    <n v="1"/>
    <n v="1"/>
    <x v="30"/>
    <n v="425"/>
    <x v="0"/>
    <n v="84"/>
    <m/>
    <n v="3.9099998469999999"/>
    <m/>
    <m/>
    <n v="1"/>
    <n v="399"/>
    <m/>
    <x v="0"/>
  </r>
  <r>
    <d v="2007-05-09T00:00:00"/>
    <x v="0"/>
    <n v="1"/>
    <n v="1"/>
    <x v="30"/>
    <n v="426"/>
    <x v="0"/>
    <n v="88"/>
    <m/>
    <n v="4.4199981690000003"/>
    <m/>
    <m/>
    <n v="1"/>
    <n v="399"/>
    <m/>
    <x v="0"/>
  </r>
  <r>
    <d v="2007-05-09T00:00:00"/>
    <x v="0"/>
    <n v="1"/>
    <n v="1"/>
    <x v="30"/>
    <n v="427"/>
    <x v="0"/>
    <n v="87"/>
    <m/>
    <n v="4.629997253"/>
    <m/>
    <m/>
    <n v="1"/>
    <n v="399"/>
    <m/>
    <x v="0"/>
  </r>
  <r>
    <d v="2007-05-09T00:00:00"/>
    <x v="0"/>
    <n v="1"/>
    <n v="1"/>
    <x v="30"/>
    <n v="428"/>
    <x v="0"/>
    <n v="80"/>
    <m/>
    <n v="3.5"/>
    <m/>
    <m/>
    <n v="1"/>
    <n v="399"/>
    <m/>
    <x v="0"/>
  </r>
  <r>
    <d v="2007-05-09T00:00:00"/>
    <x v="0"/>
    <n v="1"/>
    <n v="1"/>
    <x v="30"/>
    <n v="429"/>
    <x v="0"/>
    <n v="85"/>
    <m/>
    <n v="4.0299987789999996"/>
    <m/>
    <m/>
    <n v="1"/>
    <n v="399"/>
    <m/>
    <x v="0"/>
  </r>
  <r>
    <d v="2007-05-09T00:00:00"/>
    <x v="0"/>
    <n v="1"/>
    <n v="1"/>
    <x v="30"/>
    <n v="430"/>
    <x v="0"/>
    <n v="85"/>
    <m/>
    <n v="4.3199996949999999"/>
    <m/>
    <m/>
    <n v="1"/>
    <n v="399"/>
    <m/>
    <x v="0"/>
  </r>
  <r>
    <d v="2007-05-09T00:00:00"/>
    <x v="0"/>
    <n v="1"/>
    <n v="1"/>
    <x v="30"/>
    <n v="431"/>
    <x v="0"/>
    <n v="85"/>
    <m/>
    <n v="3.8899993899999998"/>
    <m/>
    <m/>
    <n v="1"/>
    <n v="399"/>
    <m/>
    <x v="0"/>
  </r>
  <r>
    <d v="2007-05-09T00:00:00"/>
    <x v="0"/>
    <n v="1"/>
    <n v="1"/>
    <x v="30"/>
    <n v="432"/>
    <x v="0"/>
    <n v="74"/>
    <m/>
    <n v="2.2299995419999998"/>
    <m/>
    <m/>
    <n v="1"/>
    <n v="399"/>
    <m/>
    <x v="0"/>
  </r>
  <r>
    <d v="2007-05-09T00:00:00"/>
    <x v="0"/>
    <n v="1"/>
    <n v="1"/>
    <x v="30"/>
    <n v="433"/>
    <x v="0"/>
    <n v="85"/>
    <m/>
    <n v="3.689998627"/>
    <m/>
    <m/>
    <n v="1"/>
    <n v="399"/>
    <m/>
    <x v="0"/>
  </r>
  <r>
    <d v="2007-05-09T00:00:00"/>
    <x v="0"/>
    <n v="1"/>
    <n v="1"/>
    <x v="30"/>
    <n v="434"/>
    <x v="0"/>
    <n v="90"/>
    <m/>
    <n v="5.3599967959999999"/>
    <m/>
    <m/>
    <n v="1"/>
    <n v="399"/>
    <m/>
    <x v="0"/>
  </r>
  <r>
    <d v="2007-05-09T00:00:00"/>
    <x v="0"/>
    <n v="1"/>
    <n v="1"/>
    <x v="30"/>
    <n v="435"/>
    <x v="0"/>
    <n v="90"/>
    <m/>
    <n v="4.2199974060000001"/>
    <m/>
    <m/>
    <n v="1"/>
    <n v="399"/>
    <m/>
    <x v="0"/>
  </r>
  <r>
    <d v="2007-05-09T00:00:00"/>
    <x v="0"/>
    <n v="1"/>
    <n v="1"/>
    <x v="30"/>
    <n v="436"/>
    <x v="0"/>
    <n v="86"/>
    <m/>
    <n v="4.3399963379999997"/>
    <m/>
    <m/>
    <n v="1"/>
    <n v="399"/>
    <m/>
    <x v="0"/>
  </r>
  <r>
    <d v="2007-05-09T00:00:00"/>
    <x v="0"/>
    <n v="1"/>
    <n v="1"/>
    <x v="30"/>
    <n v="437"/>
    <x v="0"/>
    <n v="90"/>
    <m/>
    <n v="4.8599967959999999"/>
    <m/>
    <m/>
    <n v="1"/>
    <n v="399"/>
    <m/>
    <x v="0"/>
  </r>
  <r>
    <d v="2007-05-09T00:00:00"/>
    <x v="0"/>
    <n v="1"/>
    <n v="1"/>
    <x v="30"/>
    <n v="438"/>
    <x v="0"/>
    <n v="90"/>
    <m/>
    <n v="4.6599998469999999"/>
    <m/>
    <m/>
    <n v="1"/>
    <n v="399"/>
    <m/>
    <x v="0"/>
  </r>
  <r>
    <d v="2007-05-09T00:00:00"/>
    <x v="0"/>
    <n v="1"/>
    <n v="1"/>
    <x v="30"/>
    <n v="439"/>
    <x v="0"/>
    <n v="85"/>
    <m/>
    <n v="4.6499977110000001"/>
    <m/>
    <m/>
    <n v="1"/>
    <n v="399"/>
    <m/>
    <x v="0"/>
  </r>
  <r>
    <d v="2007-05-09T00:00:00"/>
    <x v="0"/>
    <n v="1"/>
    <n v="1"/>
    <x v="30"/>
    <n v="440"/>
    <x v="0"/>
    <n v="88"/>
    <m/>
    <n v="4.4899978640000002"/>
    <m/>
    <m/>
    <n v="1"/>
    <n v="399"/>
    <m/>
    <x v="0"/>
  </r>
  <r>
    <d v="2007-05-09T00:00:00"/>
    <x v="0"/>
    <n v="1"/>
    <n v="1"/>
    <x v="30"/>
    <n v="441"/>
    <x v="0"/>
    <n v="91"/>
    <m/>
    <n v="5.4799995419999998"/>
    <m/>
    <m/>
    <n v="1"/>
    <n v="399"/>
    <m/>
    <x v="0"/>
  </r>
  <r>
    <d v="2007-05-09T00:00:00"/>
    <x v="0"/>
    <n v="1"/>
    <n v="1"/>
    <x v="30"/>
    <n v="442"/>
    <x v="0"/>
    <n v="90"/>
    <m/>
    <n v="4.6199989319999997"/>
    <m/>
    <m/>
    <n v="1"/>
    <n v="399"/>
    <m/>
    <x v="0"/>
  </r>
  <r>
    <d v="2007-05-09T00:00:00"/>
    <x v="0"/>
    <n v="1"/>
    <n v="1"/>
    <x v="30"/>
    <n v="443"/>
    <x v="0"/>
    <n v="85"/>
    <m/>
    <n v="4.4299964899999997"/>
    <m/>
    <m/>
    <n v="1"/>
    <n v="399"/>
    <m/>
    <x v="0"/>
  </r>
  <r>
    <d v="2007-05-09T00:00:00"/>
    <x v="0"/>
    <n v="1"/>
    <n v="1"/>
    <x v="30"/>
    <n v="444"/>
    <x v="0"/>
    <n v="94"/>
    <m/>
    <n v="5.25"/>
    <m/>
    <m/>
    <n v="1"/>
    <n v="399"/>
    <m/>
    <x v="0"/>
  </r>
  <r>
    <d v="2007-05-09T00:00:00"/>
    <x v="0"/>
    <n v="1"/>
    <n v="1"/>
    <x v="30"/>
    <n v="445"/>
    <x v="0"/>
    <n v="88"/>
    <m/>
    <n v="5.0199966429999998"/>
    <m/>
    <m/>
    <n v="1"/>
    <n v="399"/>
    <m/>
    <x v="0"/>
  </r>
  <r>
    <d v="2007-05-09T00:00:00"/>
    <x v="0"/>
    <n v="1"/>
    <n v="1"/>
    <x v="30"/>
    <n v="446"/>
    <x v="0"/>
    <n v="94"/>
    <m/>
    <n v="4.8599967959999999"/>
    <m/>
    <m/>
    <n v="1"/>
    <n v="399"/>
    <m/>
    <x v="0"/>
  </r>
  <r>
    <d v="2007-05-09T00:00:00"/>
    <x v="0"/>
    <n v="1"/>
    <n v="1"/>
    <x v="30"/>
    <n v="447"/>
    <x v="0"/>
    <n v="90"/>
    <m/>
    <n v="4.8199996949999999"/>
    <m/>
    <m/>
    <n v="1"/>
    <n v="399"/>
    <m/>
    <x v="0"/>
  </r>
  <r>
    <d v="2007-05-09T00:00:00"/>
    <x v="0"/>
    <n v="1"/>
    <n v="1"/>
    <x v="30"/>
    <n v="448"/>
    <x v="0"/>
    <n v="89"/>
    <m/>
    <n v="4.8299980160000002"/>
    <m/>
    <m/>
    <n v="1"/>
    <n v="399"/>
    <m/>
    <x v="0"/>
  </r>
  <r>
    <d v="2007-05-09T00:00:00"/>
    <x v="0"/>
    <n v="1"/>
    <n v="1"/>
    <x v="30"/>
    <n v="449"/>
    <x v="0"/>
    <n v="92"/>
    <m/>
    <n v="5.4699974060000001"/>
    <m/>
    <m/>
    <n v="1"/>
    <n v="399"/>
    <m/>
    <x v="0"/>
  </r>
  <r>
    <d v="2007-05-09T00:00:00"/>
    <x v="0"/>
    <n v="1"/>
    <n v="1"/>
    <x v="30"/>
    <n v="450"/>
    <x v="0"/>
    <n v="95"/>
    <m/>
    <n v="5.1599998469999999"/>
    <m/>
    <m/>
    <n v="1"/>
    <n v="399"/>
    <m/>
    <x v="0"/>
  </r>
  <r>
    <d v="2007-05-09T00:00:00"/>
    <x v="0"/>
    <n v="1"/>
    <n v="1"/>
    <x v="30"/>
    <n v="451"/>
    <x v="0"/>
    <n v="86"/>
    <m/>
    <n v="4.0299987789999996"/>
    <m/>
    <m/>
    <n v="1"/>
    <n v="399"/>
    <m/>
    <x v="0"/>
  </r>
  <r>
    <d v="2007-05-09T00:00:00"/>
    <x v="0"/>
    <n v="1"/>
    <n v="1"/>
    <x v="30"/>
    <n v="452"/>
    <x v="0"/>
    <n v="87"/>
    <m/>
    <n v="4.629997253"/>
    <m/>
    <m/>
    <n v="1"/>
    <n v="399"/>
    <m/>
    <x v="0"/>
  </r>
  <r>
    <d v="2007-05-09T00:00:00"/>
    <x v="0"/>
    <n v="1"/>
    <n v="1"/>
    <x v="30"/>
    <n v="453"/>
    <x v="0"/>
    <n v="87"/>
    <m/>
    <n v="4.3499984740000004"/>
    <m/>
    <m/>
    <n v="1"/>
    <n v="399"/>
    <m/>
    <x v="0"/>
  </r>
  <r>
    <d v="2007-05-09T00:00:00"/>
    <x v="0"/>
    <n v="1"/>
    <n v="1"/>
    <x v="30"/>
    <n v="454"/>
    <x v="0"/>
    <n v="88"/>
    <m/>
    <n v="4.8199996949999999"/>
    <m/>
    <m/>
    <n v="1"/>
    <n v="399"/>
    <m/>
    <x v="0"/>
  </r>
  <r>
    <d v="2007-05-09T00:00:00"/>
    <x v="0"/>
    <n v="1"/>
    <n v="1"/>
    <x v="30"/>
    <n v="455"/>
    <x v="0"/>
    <n v="97"/>
    <m/>
    <n v="6.7399978640000002"/>
    <m/>
    <m/>
    <n v="1"/>
    <n v="399"/>
    <m/>
    <x v="0"/>
  </r>
  <r>
    <d v="2007-05-09T00:00:00"/>
    <x v="0"/>
    <n v="1"/>
    <n v="1"/>
    <x v="30"/>
    <n v="456"/>
    <x v="0"/>
    <n v="91"/>
    <m/>
    <n v="5.3399963379999997"/>
    <m/>
    <m/>
    <n v="1"/>
    <n v="399"/>
    <m/>
    <x v="0"/>
  </r>
  <r>
    <d v="2007-05-09T00:00:00"/>
    <x v="0"/>
    <n v="1"/>
    <n v="1"/>
    <x v="30"/>
    <n v="457"/>
    <x v="0"/>
    <n v="91"/>
    <m/>
    <n v="4.7999992369999998"/>
    <m/>
    <m/>
    <n v="1"/>
    <n v="399"/>
    <m/>
    <x v="0"/>
  </r>
  <r>
    <d v="2007-05-09T00:00:00"/>
    <x v="0"/>
    <n v="1"/>
    <n v="1"/>
    <x v="30"/>
    <n v="458"/>
    <x v="0"/>
    <n v="90"/>
    <m/>
    <n v="4.879997253"/>
    <m/>
    <m/>
    <n v="1"/>
    <n v="399"/>
    <m/>
    <x v="0"/>
  </r>
  <r>
    <d v="2007-05-09T00:00:00"/>
    <x v="0"/>
    <n v="1"/>
    <n v="1"/>
    <x v="30"/>
    <n v="459"/>
    <x v="0"/>
    <n v="84"/>
    <m/>
    <n v="3.4299983979999999"/>
    <m/>
    <m/>
    <n v="1"/>
    <n v="399"/>
    <m/>
    <x v="0"/>
  </r>
  <r>
    <d v="2007-05-09T00:00:00"/>
    <x v="0"/>
    <n v="1"/>
    <n v="1"/>
    <x v="30"/>
    <n v="460"/>
    <x v="0"/>
    <n v="90"/>
    <m/>
    <n v="4.6799964899999997"/>
    <m/>
    <m/>
    <n v="1"/>
    <n v="399"/>
    <m/>
    <x v="0"/>
  </r>
  <r>
    <d v="2007-05-09T00:00:00"/>
    <x v="0"/>
    <n v="1"/>
    <n v="1"/>
    <x v="30"/>
    <n v="461"/>
    <x v="0"/>
    <n v="94"/>
    <m/>
    <n v="5.6699981690000003"/>
    <m/>
    <m/>
    <n v="1"/>
    <n v="399"/>
    <m/>
    <x v="0"/>
  </r>
  <r>
    <d v="2007-05-09T00:00:00"/>
    <x v="0"/>
    <n v="1"/>
    <n v="1"/>
    <x v="30"/>
    <n v="462"/>
    <x v="0"/>
    <n v="90"/>
    <m/>
    <n v="4.9299964899999997"/>
    <m/>
    <m/>
    <n v="1"/>
    <n v="399"/>
    <m/>
    <x v="0"/>
  </r>
  <r>
    <d v="2007-05-09T00:00:00"/>
    <x v="0"/>
    <n v="1"/>
    <n v="1"/>
    <x v="30"/>
    <n v="463"/>
    <x v="0"/>
    <n v="85"/>
    <m/>
    <n v="3.6699981689999999"/>
    <m/>
    <m/>
    <n v="1"/>
    <n v="399"/>
    <m/>
    <x v="0"/>
  </r>
  <r>
    <d v="2007-05-09T00:00:00"/>
    <x v="0"/>
    <n v="1"/>
    <n v="1"/>
    <x v="30"/>
    <n v="464"/>
    <x v="0"/>
    <n v="80"/>
    <m/>
    <n v="4.0199966429999998"/>
    <m/>
    <m/>
    <n v="1"/>
    <n v="399"/>
    <m/>
    <x v="0"/>
  </r>
  <r>
    <d v="2007-05-09T00:00:00"/>
    <x v="0"/>
    <n v="1"/>
    <n v="1"/>
    <x v="30"/>
    <n v="465"/>
    <x v="0"/>
    <n v="86"/>
    <m/>
    <n v="4.0299987789999996"/>
    <m/>
    <m/>
    <n v="1"/>
    <n v="399"/>
    <m/>
    <x v="0"/>
  </r>
  <r>
    <d v="2007-05-09T00:00:00"/>
    <x v="0"/>
    <n v="1"/>
    <n v="1"/>
    <x v="30"/>
    <n v="466"/>
    <x v="0"/>
    <n v="92"/>
    <m/>
    <n v="5.5799980160000002"/>
    <m/>
    <m/>
    <n v="1"/>
    <n v="399"/>
    <m/>
    <x v="0"/>
  </r>
  <r>
    <d v="2007-05-09T00:00:00"/>
    <x v="0"/>
    <n v="1"/>
    <n v="1"/>
    <x v="30"/>
    <n v="467"/>
    <x v="0"/>
    <n v="90"/>
    <m/>
    <n v="4.9099998469999999"/>
    <m/>
    <m/>
    <n v="1"/>
    <n v="399"/>
    <m/>
    <x v="0"/>
  </r>
  <r>
    <d v="2007-05-09T00:00:00"/>
    <x v="0"/>
    <n v="1"/>
    <n v="1"/>
    <x v="30"/>
    <n v="468"/>
    <x v="0"/>
    <n v="96"/>
    <m/>
    <n v="5.5899963379999997"/>
    <m/>
    <m/>
    <n v="1"/>
    <n v="399"/>
    <m/>
    <x v="0"/>
  </r>
  <r>
    <d v="2007-05-09T00:00:00"/>
    <x v="0"/>
    <n v="1"/>
    <n v="1"/>
    <x v="30"/>
    <n v="469"/>
    <x v="0"/>
    <n v="74"/>
    <m/>
    <n v="2.6399993899999998"/>
    <m/>
    <m/>
    <n v="1"/>
    <n v="399"/>
    <m/>
    <x v="0"/>
  </r>
  <r>
    <d v="2007-05-09T00:00:00"/>
    <x v="0"/>
    <n v="1"/>
    <n v="1"/>
    <x v="30"/>
    <n v="470"/>
    <x v="0"/>
    <n v="90"/>
    <m/>
    <n v="4.7099990839999997"/>
    <m/>
    <m/>
    <n v="1"/>
    <n v="399"/>
    <m/>
    <x v="0"/>
  </r>
  <r>
    <d v="2007-05-09T00:00:00"/>
    <x v="0"/>
    <n v="1"/>
    <n v="1"/>
    <x v="30"/>
    <n v="471"/>
    <x v="0"/>
    <n v="79"/>
    <m/>
    <n v="3.4899997709999999"/>
    <m/>
    <m/>
    <n v="1"/>
    <n v="399"/>
    <m/>
    <x v="0"/>
  </r>
  <r>
    <d v="2007-05-09T00:00:00"/>
    <x v="0"/>
    <n v="1"/>
    <n v="1"/>
    <x v="30"/>
    <n v="472"/>
    <x v="0"/>
    <n v="90"/>
    <m/>
    <n v="4.879997253"/>
    <m/>
    <m/>
    <n v="1"/>
    <n v="399"/>
    <m/>
    <x v="0"/>
  </r>
  <r>
    <d v="2007-05-09T00:00:00"/>
    <x v="0"/>
    <n v="1"/>
    <n v="1"/>
    <x v="30"/>
    <n v="473"/>
    <x v="0"/>
    <n v="86"/>
    <m/>
    <n v="4.4599990839999997"/>
    <m/>
    <m/>
    <n v="1"/>
    <n v="399"/>
    <m/>
    <x v="0"/>
  </r>
  <r>
    <d v="2007-05-09T00:00:00"/>
    <x v="0"/>
    <n v="1"/>
    <n v="1"/>
    <x v="30"/>
    <n v="474"/>
    <x v="0"/>
    <n v="85"/>
    <m/>
    <n v="3.7299995419999998"/>
    <m/>
    <m/>
    <n v="1"/>
    <n v="399"/>
    <m/>
    <x v="0"/>
  </r>
  <r>
    <d v="2007-05-09T00:00:00"/>
    <x v="0"/>
    <n v="1"/>
    <n v="1"/>
    <x v="30"/>
    <n v="475"/>
    <x v="0"/>
    <n v="100"/>
    <m/>
    <n v="6.0299987789999996"/>
    <m/>
    <m/>
    <n v="1"/>
    <n v="399"/>
    <m/>
    <x v="0"/>
  </r>
  <r>
    <d v="2007-05-09T00:00:00"/>
    <x v="0"/>
    <n v="1"/>
    <n v="1"/>
    <x v="30"/>
    <n v="476"/>
    <x v="0"/>
    <n v="90"/>
    <m/>
    <n v="4.6099967959999999"/>
    <m/>
    <m/>
    <n v="1"/>
    <n v="399"/>
    <m/>
    <x v="0"/>
  </r>
  <r>
    <d v="2007-05-09T00:00:00"/>
    <x v="0"/>
    <n v="1"/>
    <n v="1"/>
    <x v="30"/>
    <n v="477"/>
    <x v="0"/>
    <n v="90"/>
    <m/>
    <n v="5.2099990839999997"/>
    <m/>
    <m/>
    <n v="1"/>
    <n v="399"/>
    <m/>
    <x v="0"/>
  </r>
  <r>
    <d v="2007-05-09T00:00:00"/>
    <x v="0"/>
    <n v="1"/>
    <n v="1"/>
    <x v="30"/>
    <n v="478"/>
    <x v="0"/>
    <n v="80"/>
    <m/>
    <n v="3.5499992370000002"/>
    <m/>
    <m/>
    <n v="1"/>
    <n v="399"/>
    <m/>
    <x v="0"/>
  </r>
  <r>
    <d v="2007-05-09T00:00:00"/>
    <x v="0"/>
    <n v="1"/>
    <n v="1"/>
    <x v="30"/>
    <n v="479"/>
    <x v="0"/>
    <n v="95"/>
    <m/>
    <n v="6.1899986269999996"/>
    <m/>
    <m/>
    <n v="1"/>
    <n v="399"/>
    <m/>
    <x v="0"/>
  </r>
  <r>
    <d v="2007-05-09T00:00:00"/>
    <x v="0"/>
    <n v="1"/>
    <n v="1"/>
    <x v="30"/>
    <n v="480"/>
    <x v="0"/>
    <n v="81"/>
    <m/>
    <n v="3.7199993130000002"/>
    <m/>
    <m/>
    <n v="1"/>
    <n v="399"/>
    <m/>
    <x v="0"/>
  </r>
  <r>
    <d v="2007-05-09T00:00:00"/>
    <x v="0"/>
    <n v="1"/>
    <n v="1"/>
    <x v="30"/>
    <n v="481"/>
    <x v="0"/>
    <n v="94"/>
    <m/>
    <n v="5.1999969479999999"/>
    <m/>
    <m/>
    <n v="1"/>
    <n v="399"/>
    <m/>
    <x v="0"/>
  </r>
  <r>
    <d v="2007-05-09T00:00:00"/>
    <x v="0"/>
    <n v="1"/>
    <n v="1"/>
    <x v="30"/>
    <n v="482"/>
    <x v="0"/>
    <n v="98"/>
    <m/>
    <n v="6.3899993899999998"/>
    <m/>
    <m/>
    <n v="1"/>
    <n v="399"/>
    <m/>
    <x v="0"/>
  </r>
  <r>
    <d v="2007-05-09T00:00:00"/>
    <x v="0"/>
    <n v="1"/>
    <n v="1"/>
    <x v="30"/>
    <n v="483"/>
    <x v="0"/>
    <n v="95"/>
    <m/>
    <n v="6.0299987789999996"/>
    <m/>
    <m/>
    <n v="1"/>
    <n v="399"/>
    <m/>
    <x v="0"/>
  </r>
  <r>
    <d v="2007-05-09T00:00:00"/>
    <x v="0"/>
    <n v="1"/>
    <n v="1"/>
    <x v="30"/>
    <n v="484"/>
    <x v="0"/>
    <n v="95"/>
    <m/>
    <n v="4.9099998469999999"/>
    <m/>
    <m/>
    <n v="1"/>
    <n v="399"/>
    <m/>
    <x v="0"/>
  </r>
  <r>
    <d v="2007-05-09T00:00:00"/>
    <x v="0"/>
    <n v="1"/>
    <n v="1"/>
    <x v="30"/>
    <n v="485"/>
    <x v="0"/>
    <n v="95"/>
    <m/>
    <n v="5.6499977110000001"/>
    <m/>
    <m/>
    <n v="1"/>
    <n v="399"/>
    <m/>
    <x v="0"/>
  </r>
  <r>
    <d v="2007-05-09T00:00:00"/>
    <x v="0"/>
    <n v="1"/>
    <n v="1"/>
    <x v="30"/>
    <n v="486"/>
    <x v="0"/>
    <n v="94"/>
    <m/>
    <n v="5.9599990839999997"/>
    <m/>
    <m/>
    <n v="1"/>
    <n v="399"/>
    <m/>
    <x v="0"/>
  </r>
  <r>
    <d v="2007-05-09T00:00:00"/>
    <x v="0"/>
    <n v="1"/>
    <n v="1"/>
    <x v="30"/>
    <n v="487"/>
    <x v="0"/>
    <n v="85"/>
    <m/>
    <n v="4.8399963379999997"/>
    <m/>
    <m/>
    <n v="1"/>
    <n v="399"/>
    <m/>
    <x v="0"/>
  </r>
  <r>
    <d v="2007-05-09T00:00:00"/>
    <x v="0"/>
    <n v="1"/>
    <n v="1"/>
    <x v="30"/>
    <n v="488"/>
    <x v="0"/>
    <n v="90"/>
    <m/>
    <n v="4.9899978640000002"/>
    <m/>
    <m/>
    <n v="1"/>
    <n v="399"/>
    <m/>
    <x v="0"/>
  </r>
  <r>
    <d v="2007-05-09T00:00:00"/>
    <x v="0"/>
    <n v="1"/>
    <n v="1"/>
    <x v="30"/>
    <n v="489"/>
    <x v="0"/>
    <n v="95"/>
    <m/>
    <n v="5.7399978640000002"/>
    <m/>
    <m/>
    <n v="1"/>
    <n v="399"/>
    <m/>
    <x v="0"/>
  </r>
  <r>
    <d v="2007-05-09T00:00:00"/>
    <x v="0"/>
    <n v="1"/>
    <n v="1"/>
    <x v="30"/>
    <n v="490"/>
    <x v="0"/>
    <n v="90"/>
    <m/>
    <n v="4.789997101"/>
    <m/>
    <m/>
    <n v="1"/>
    <n v="399"/>
    <m/>
    <x v="0"/>
  </r>
  <r>
    <d v="2007-05-09T00:00:00"/>
    <x v="0"/>
    <n v="1"/>
    <n v="1"/>
    <x v="30"/>
    <n v="491"/>
    <x v="0"/>
    <n v="92"/>
    <m/>
    <n v="5.6499977110000001"/>
    <m/>
    <m/>
    <n v="1"/>
    <n v="399"/>
    <m/>
    <x v="0"/>
  </r>
  <r>
    <d v="2007-05-09T00:00:00"/>
    <x v="0"/>
    <n v="1"/>
    <n v="1"/>
    <x v="30"/>
    <n v="492"/>
    <x v="0"/>
    <n v="88"/>
    <m/>
    <n v="4.6199989319999997"/>
    <m/>
    <m/>
    <n v="1"/>
    <n v="399"/>
    <m/>
    <x v="0"/>
  </r>
  <r>
    <d v="2007-05-09T00:00:00"/>
    <x v="0"/>
    <n v="1"/>
    <n v="1"/>
    <x v="30"/>
    <n v="493"/>
    <x v="0"/>
    <n v="85"/>
    <m/>
    <n v="4.6999969479999999"/>
    <m/>
    <m/>
    <n v="1"/>
    <n v="399"/>
    <m/>
    <x v="0"/>
  </r>
  <r>
    <d v="2007-05-09T00:00:00"/>
    <x v="0"/>
    <n v="1"/>
    <n v="1"/>
    <x v="30"/>
    <n v="494"/>
    <x v="0"/>
    <n v="86"/>
    <m/>
    <n v="4.4399986269999996"/>
    <m/>
    <m/>
    <n v="1"/>
    <n v="399"/>
    <m/>
    <x v="0"/>
  </r>
  <r>
    <d v="2007-05-09T00:00:00"/>
    <x v="0"/>
    <n v="1"/>
    <n v="1"/>
    <x v="30"/>
    <n v="495"/>
    <x v="0"/>
    <n v="94"/>
    <m/>
    <n v="5.5599975590000001"/>
    <m/>
    <m/>
    <n v="1"/>
    <n v="399"/>
    <m/>
    <x v="0"/>
  </r>
  <r>
    <d v="2007-05-09T00:00:00"/>
    <x v="0"/>
    <n v="1"/>
    <n v="1"/>
    <x v="30"/>
    <n v="496"/>
    <x v="0"/>
    <n v="90"/>
    <m/>
    <n v="4.5599975590000001"/>
    <m/>
    <m/>
    <n v="1"/>
    <n v="399"/>
    <m/>
    <x v="0"/>
  </r>
  <r>
    <d v="2007-05-09T00:00:00"/>
    <x v="0"/>
    <n v="1"/>
    <n v="1"/>
    <x v="30"/>
    <n v="497"/>
    <x v="0"/>
    <n v="90"/>
    <m/>
    <n v="4.9499969479999999"/>
    <m/>
    <m/>
    <n v="1"/>
    <n v="399"/>
    <m/>
    <x v="0"/>
  </r>
  <r>
    <d v="2007-05-09T00:00:00"/>
    <x v="0"/>
    <n v="1"/>
    <n v="1"/>
    <x v="30"/>
    <n v="498"/>
    <x v="0"/>
    <n v="85"/>
    <m/>
    <n v="4.2199974060000001"/>
    <m/>
    <m/>
    <n v="1"/>
    <n v="399"/>
    <m/>
    <x v="0"/>
  </r>
  <r>
    <d v="2007-05-09T00:00:00"/>
    <x v="0"/>
    <n v="1"/>
    <n v="1"/>
    <x v="30"/>
    <n v="499"/>
    <x v="0"/>
    <n v="95"/>
    <m/>
    <n v="5.8399963379999997"/>
    <m/>
    <m/>
    <n v="1"/>
    <n v="399"/>
    <m/>
    <x v="0"/>
  </r>
  <r>
    <d v="2007-05-09T00:00:00"/>
    <x v="0"/>
    <n v="1"/>
    <n v="1"/>
    <x v="30"/>
    <n v="500"/>
    <x v="0"/>
    <n v="90"/>
    <m/>
    <n v="4.5599975590000001"/>
    <m/>
    <m/>
    <n v="1"/>
    <n v="399"/>
    <m/>
    <x v="0"/>
  </r>
  <r>
    <d v="2007-05-09T00:00:00"/>
    <x v="0"/>
    <n v="1"/>
    <n v="1"/>
    <x v="30"/>
    <n v="501"/>
    <x v="0"/>
    <n v="90"/>
    <m/>
    <n v="5.2699966429999998"/>
    <m/>
    <m/>
    <n v="1"/>
    <n v="399"/>
    <m/>
    <x v="0"/>
  </r>
  <r>
    <d v="2007-05-09T00:00:00"/>
    <x v="0"/>
    <n v="1"/>
    <n v="1"/>
    <x v="30"/>
    <n v="502"/>
    <x v="0"/>
    <n v="86"/>
    <m/>
    <n v="4.0599975590000001"/>
    <m/>
    <m/>
    <n v="1"/>
    <n v="399"/>
    <m/>
    <x v="0"/>
  </r>
  <r>
    <d v="2007-05-09T00:00:00"/>
    <x v="0"/>
    <n v="1"/>
    <n v="1"/>
    <x v="30"/>
    <n v="503"/>
    <x v="0"/>
    <n v="95"/>
    <m/>
    <n v="5.3299980160000002"/>
    <m/>
    <m/>
    <n v="1"/>
    <n v="399"/>
    <m/>
    <x v="0"/>
  </r>
  <r>
    <d v="2007-05-09T00:00:00"/>
    <x v="0"/>
    <n v="1"/>
    <n v="1"/>
    <x v="30"/>
    <n v="504"/>
    <x v="0"/>
    <n v="98"/>
    <m/>
    <n v="5.6599998469999999"/>
    <m/>
    <m/>
    <n v="1"/>
    <n v="399"/>
    <m/>
    <x v="0"/>
  </r>
  <r>
    <d v="2007-05-09T00:00:00"/>
    <x v="0"/>
    <n v="1"/>
    <n v="1"/>
    <x v="30"/>
    <n v="505"/>
    <x v="0"/>
    <n v="91"/>
    <m/>
    <n v="5.289997101"/>
    <m/>
    <m/>
    <n v="1"/>
    <n v="399"/>
    <m/>
    <x v="0"/>
  </r>
  <r>
    <d v="2007-05-09T00:00:00"/>
    <x v="0"/>
    <n v="1"/>
    <n v="1"/>
    <x v="30"/>
    <n v="506"/>
    <x v="0"/>
    <n v="90"/>
    <m/>
    <n v="5.2699966429999998"/>
    <m/>
    <m/>
    <n v="1"/>
    <n v="399"/>
    <m/>
    <x v="0"/>
  </r>
  <r>
    <d v="2007-05-09T00:00:00"/>
    <x v="0"/>
    <n v="1"/>
    <n v="1"/>
    <x v="30"/>
    <n v="507"/>
    <x v="0"/>
    <n v="90"/>
    <m/>
    <n v="5.4599990839999997"/>
    <m/>
    <m/>
    <n v="1"/>
    <n v="399"/>
    <m/>
    <x v="0"/>
  </r>
  <r>
    <d v="2007-05-09T00:00:00"/>
    <x v="0"/>
    <n v="1"/>
    <n v="1"/>
    <x v="30"/>
    <n v="508"/>
    <x v="0"/>
    <n v="87"/>
    <m/>
    <n v="4.0499992369999998"/>
    <m/>
    <m/>
    <n v="1"/>
    <n v="399"/>
    <m/>
    <x v="0"/>
  </r>
  <r>
    <d v="2007-05-09T00:00:00"/>
    <x v="0"/>
    <n v="1"/>
    <n v="1"/>
    <x v="30"/>
    <n v="509"/>
    <x v="0"/>
    <n v="90"/>
    <m/>
    <n v="5.0899963379999997"/>
    <m/>
    <m/>
    <n v="1"/>
    <n v="399"/>
    <m/>
    <x v="0"/>
  </r>
  <r>
    <d v="2007-05-09T00:00:00"/>
    <x v="0"/>
    <n v="1"/>
    <n v="1"/>
    <x v="30"/>
    <n v="510"/>
    <x v="0"/>
    <n v="92"/>
    <m/>
    <n v="4.6999969479999999"/>
    <m/>
    <m/>
    <n v="1"/>
    <n v="399"/>
    <m/>
    <x v="0"/>
  </r>
  <r>
    <d v="2007-05-09T00:00:00"/>
    <x v="0"/>
    <n v="1"/>
    <n v="1"/>
    <x v="30"/>
    <n v="511"/>
    <x v="0"/>
    <n v="94"/>
    <m/>
    <n v="5.4799995419999998"/>
    <m/>
    <m/>
    <n v="1"/>
    <n v="399"/>
    <m/>
    <x v="0"/>
  </r>
  <r>
    <d v="2007-05-09T00:00:00"/>
    <x v="0"/>
    <n v="1"/>
    <n v="1"/>
    <x v="30"/>
    <n v="512"/>
    <x v="0"/>
    <n v="94"/>
    <m/>
    <n v="4.6699981690000003"/>
    <m/>
    <m/>
    <n v="1"/>
    <n v="399"/>
    <m/>
    <x v="0"/>
  </r>
  <r>
    <d v="2007-05-09T00:00:00"/>
    <x v="0"/>
    <n v="1"/>
    <n v="1"/>
    <x v="30"/>
    <n v="513"/>
    <x v="0"/>
    <n v="95"/>
    <m/>
    <n v="5.6199989319999997"/>
    <m/>
    <m/>
    <n v="1"/>
    <n v="399"/>
    <m/>
    <x v="0"/>
  </r>
  <r>
    <d v="2007-05-09T00:00:00"/>
    <x v="0"/>
    <n v="1"/>
    <n v="1"/>
    <x v="30"/>
    <n v="514"/>
    <x v="0"/>
    <n v="92"/>
    <m/>
    <n v="4.7999992369999998"/>
    <m/>
    <m/>
    <n v="1"/>
    <n v="399"/>
    <m/>
    <x v="0"/>
  </r>
  <r>
    <d v="2007-05-09T00:00:00"/>
    <x v="0"/>
    <n v="1"/>
    <n v="1"/>
    <x v="30"/>
    <n v="515"/>
    <x v="0"/>
    <n v="95"/>
    <m/>
    <n v="5.75"/>
    <m/>
    <m/>
    <n v="1"/>
    <n v="399"/>
    <m/>
    <x v="0"/>
  </r>
  <r>
    <d v="2007-05-09T00:00:00"/>
    <x v="0"/>
    <n v="1"/>
    <n v="1"/>
    <x v="30"/>
    <n v="516"/>
    <x v="0"/>
    <n v="85"/>
    <m/>
    <n v="4.75"/>
    <m/>
    <m/>
    <n v="1"/>
    <n v="399"/>
    <m/>
    <x v="0"/>
  </r>
  <r>
    <d v="2007-05-09T00:00:00"/>
    <x v="0"/>
    <n v="1"/>
    <n v="1"/>
    <x v="30"/>
    <n v="517"/>
    <x v="0"/>
    <n v="86"/>
    <m/>
    <n v="4.6599998469999999"/>
    <m/>
    <m/>
    <n v="1"/>
    <n v="399"/>
    <m/>
    <x v="0"/>
  </r>
  <r>
    <d v="2007-05-09T00:00:00"/>
    <x v="0"/>
    <n v="1"/>
    <n v="1"/>
    <x v="30"/>
    <n v="518"/>
    <x v="0"/>
    <n v="85"/>
    <m/>
    <n v="3.9699993130000002"/>
    <m/>
    <m/>
    <n v="1"/>
    <n v="399"/>
    <m/>
    <x v="0"/>
  </r>
  <r>
    <d v="2007-05-09T00:00:00"/>
    <x v="0"/>
    <n v="1"/>
    <n v="1"/>
    <x v="30"/>
    <n v="519"/>
    <x v="0"/>
    <n v="95"/>
    <m/>
    <n v="6.0999984740000004"/>
    <m/>
    <m/>
    <n v="1"/>
    <n v="399"/>
    <m/>
    <x v="0"/>
  </r>
  <r>
    <d v="2007-05-09T00:00:00"/>
    <x v="0"/>
    <n v="1"/>
    <n v="1"/>
    <x v="30"/>
    <n v="520"/>
    <x v="0"/>
    <n v="95"/>
    <m/>
    <n v="5.6199989319999997"/>
    <m/>
    <m/>
    <n v="1"/>
    <n v="399"/>
    <m/>
    <x v="0"/>
  </r>
  <r>
    <d v="2007-05-09T00:00:00"/>
    <x v="0"/>
    <n v="1"/>
    <n v="1"/>
    <x v="30"/>
    <n v="521"/>
    <x v="0"/>
    <n v="85"/>
    <m/>
    <n v="3.609998703"/>
    <m/>
    <m/>
    <n v="1"/>
    <n v="399"/>
    <m/>
    <x v="0"/>
  </r>
  <r>
    <d v="2007-05-09T00:00:00"/>
    <x v="0"/>
    <n v="1"/>
    <n v="1"/>
    <x v="30"/>
    <n v="522"/>
    <x v="0"/>
    <n v="85"/>
    <m/>
    <n v="4.5599975590000001"/>
    <m/>
    <m/>
    <n v="1"/>
    <n v="399"/>
    <m/>
    <x v="0"/>
  </r>
  <r>
    <d v="2007-05-09T00:00:00"/>
    <x v="0"/>
    <n v="1"/>
    <n v="1"/>
    <x v="30"/>
    <n v="523"/>
    <x v="0"/>
    <n v="85"/>
    <m/>
    <n v="4.5999984740000004"/>
    <m/>
    <m/>
    <n v="1"/>
    <n v="399"/>
    <m/>
    <x v="0"/>
  </r>
  <r>
    <d v="2007-05-09T00:00:00"/>
    <x v="0"/>
    <n v="1"/>
    <n v="1"/>
    <x v="30"/>
    <n v="524"/>
    <x v="0"/>
    <n v="88"/>
    <m/>
    <n v="4.8599967959999999"/>
    <m/>
    <m/>
    <n v="1"/>
    <n v="399"/>
    <m/>
    <x v="0"/>
  </r>
  <r>
    <d v="2007-05-09T00:00:00"/>
    <x v="0"/>
    <n v="1"/>
    <n v="1"/>
    <x v="30"/>
    <n v="525"/>
    <x v="0"/>
    <n v="90"/>
    <m/>
    <n v="4.9499969479999999"/>
    <m/>
    <m/>
    <n v="1"/>
    <n v="399"/>
    <m/>
    <x v="0"/>
  </r>
  <r>
    <d v="2007-05-09T00:00:00"/>
    <x v="0"/>
    <n v="1"/>
    <n v="1"/>
    <x v="30"/>
    <n v="526"/>
    <x v="0"/>
    <n v="82"/>
    <m/>
    <n v="3.6799983979999999"/>
    <m/>
    <m/>
    <n v="1"/>
    <n v="399"/>
    <m/>
    <x v="0"/>
  </r>
  <r>
    <d v="2007-05-09T00:00:00"/>
    <x v="0"/>
    <n v="1"/>
    <n v="1"/>
    <x v="30"/>
    <n v="527"/>
    <x v="0"/>
    <n v="88"/>
    <m/>
    <n v="4.379997253"/>
    <m/>
    <m/>
    <n v="1"/>
    <n v="399"/>
    <m/>
    <x v="0"/>
  </r>
  <r>
    <d v="2007-05-09T00:00:00"/>
    <x v="0"/>
    <n v="1"/>
    <n v="1"/>
    <x v="30"/>
    <n v="528"/>
    <x v="0"/>
    <n v="85"/>
    <m/>
    <n v="4.2999992369999998"/>
    <m/>
    <m/>
    <n v="1"/>
    <n v="399"/>
    <m/>
    <x v="0"/>
  </r>
  <r>
    <d v="2007-05-09T00:00:00"/>
    <x v="0"/>
    <n v="1"/>
    <n v="1"/>
    <x v="30"/>
    <n v="529"/>
    <x v="0"/>
    <n v="96"/>
    <m/>
    <n v="5.7299995419999998"/>
    <m/>
    <m/>
    <n v="1"/>
    <n v="399"/>
    <m/>
    <x v="0"/>
  </r>
  <r>
    <d v="2007-05-09T00:00:00"/>
    <x v="0"/>
    <n v="1"/>
    <n v="1"/>
    <x v="30"/>
    <n v="530"/>
    <x v="0"/>
    <n v="95"/>
    <m/>
    <n v="6.2299995419999998"/>
    <m/>
    <m/>
    <n v="1"/>
    <n v="399"/>
    <m/>
    <x v="0"/>
  </r>
  <r>
    <d v="2007-05-09T00:00:00"/>
    <x v="0"/>
    <n v="1"/>
    <n v="1"/>
    <x v="30"/>
    <n v="531"/>
    <x v="0"/>
    <n v="91"/>
    <m/>
    <n v="5.2299995419999998"/>
    <m/>
    <m/>
    <n v="1"/>
    <n v="399"/>
    <m/>
    <x v="0"/>
  </r>
  <r>
    <d v="2007-05-09T00:00:00"/>
    <x v="0"/>
    <n v="1"/>
    <n v="1"/>
    <x v="30"/>
    <n v="532"/>
    <x v="0"/>
    <n v="95"/>
    <m/>
    <n v="5.4699974060000001"/>
    <m/>
    <m/>
    <n v="1"/>
    <n v="399"/>
    <m/>
    <x v="0"/>
  </r>
  <r>
    <d v="2007-05-09T00:00:00"/>
    <x v="0"/>
    <n v="1"/>
    <n v="1"/>
    <x v="30"/>
    <n v="533"/>
    <x v="0"/>
    <n v="74"/>
    <m/>
    <n v="2.2599983219999999"/>
    <m/>
    <m/>
    <n v="1"/>
    <n v="399"/>
    <m/>
    <x v="0"/>
  </r>
  <r>
    <d v="2008-04-14T00:00:00"/>
    <x v="0"/>
    <n v="1"/>
    <n v="1"/>
    <x v="31"/>
    <n v="1"/>
    <x v="0"/>
    <n v="98"/>
    <n v="6.7099990839999997"/>
    <n v="7.726593018"/>
    <m/>
    <m/>
    <n v="1"/>
    <n v="399"/>
    <m/>
    <x v="0"/>
  </r>
  <r>
    <d v="2008-04-14T00:00:00"/>
    <x v="0"/>
    <n v="1"/>
    <n v="1"/>
    <x v="31"/>
    <n v="2"/>
    <x v="0"/>
    <n v="94"/>
    <n v="6.5"/>
    <n v="7.4847793579999999"/>
    <m/>
    <m/>
    <n v="1"/>
    <n v="399"/>
    <m/>
    <x v="0"/>
  </r>
  <r>
    <d v="2008-04-14T00:00:00"/>
    <x v="0"/>
    <n v="1"/>
    <n v="1"/>
    <x v="31"/>
    <n v="3"/>
    <x v="0"/>
    <n v="93"/>
    <n v="6.629997253"/>
    <n v="7.6344718929999997"/>
    <m/>
    <m/>
    <n v="1"/>
    <n v="399"/>
    <m/>
    <x v="0"/>
  </r>
  <r>
    <d v="2008-04-14T00:00:00"/>
    <x v="0"/>
    <n v="1"/>
    <n v="1"/>
    <x v="31"/>
    <n v="4"/>
    <x v="0"/>
    <n v="91"/>
    <n v="5.7199974060000001"/>
    <n v="6.5866050720000002"/>
    <m/>
    <m/>
    <n v="1"/>
    <n v="399"/>
    <m/>
    <x v="0"/>
  </r>
  <r>
    <d v="2008-04-14T00:00:00"/>
    <x v="0"/>
    <n v="1"/>
    <n v="1"/>
    <x v="31"/>
    <n v="5"/>
    <x v="0"/>
    <n v="89"/>
    <n v="5.5599975590000001"/>
    <n v="6.4023628229999998"/>
    <m/>
    <m/>
    <n v="1"/>
    <n v="399"/>
    <m/>
    <x v="0"/>
  </r>
  <r>
    <d v="2008-04-14T00:00:00"/>
    <x v="0"/>
    <n v="1"/>
    <n v="1"/>
    <x v="31"/>
    <n v="6"/>
    <x v="0"/>
    <n v="97"/>
    <n v="7.3399963379999997"/>
    <n v="8.4520416259999998"/>
    <m/>
    <m/>
    <n v="1"/>
    <n v="399"/>
    <m/>
    <x v="0"/>
  </r>
  <r>
    <d v="2008-04-14T00:00:00"/>
    <x v="0"/>
    <n v="1"/>
    <n v="1"/>
    <x v="31"/>
    <n v="7"/>
    <x v="0"/>
    <n v="93"/>
    <n v="6.7799987789999996"/>
    <n v="7.8071975709999997"/>
    <m/>
    <m/>
    <n v="1"/>
    <n v="399"/>
    <m/>
    <x v="0"/>
  </r>
  <r>
    <d v="2008-04-14T00:00:00"/>
    <x v="0"/>
    <n v="1"/>
    <n v="1"/>
    <x v="31"/>
    <n v="8"/>
    <x v="0"/>
    <n v="87"/>
    <n v="5.0699996949999999"/>
    <n v="5.8381271359999998"/>
    <m/>
    <m/>
    <n v="1"/>
    <n v="399"/>
    <m/>
    <x v="0"/>
  </r>
  <r>
    <d v="2008-04-14T00:00:00"/>
    <x v="0"/>
    <n v="1"/>
    <n v="1"/>
    <x v="31"/>
    <n v="9"/>
    <x v="0"/>
    <n v="88"/>
    <n v="5"/>
    <n v="5.7575225830000001"/>
    <m/>
    <m/>
    <n v="1"/>
    <n v="399"/>
    <m/>
    <x v="0"/>
  </r>
  <r>
    <d v="2008-04-14T00:00:00"/>
    <x v="0"/>
    <n v="1"/>
    <n v="1"/>
    <x v="31"/>
    <n v="10"/>
    <x v="0"/>
    <n v="89"/>
    <n v="6.1999969479999999"/>
    <n v="7.1393280030000001"/>
    <m/>
    <m/>
    <n v="1"/>
    <n v="399"/>
    <m/>
    <x v="0"/>
  </r>
  <r>
    <d v="2008-04-14T00:00:00"/>
    <x v="0"/>
    <n v="1"/>
    <n v="1"/>
    <x v="31"/>
    <n v="11"/>
    <x v="0"/>
    <n v="92"/>
    <n v="5.9799995419999998"/>
    <n v="6.8859939580000002"/>
    <m/>
    <m/>
    <n v="1"/>
    <n v="399"/>
    <m/>
    <x v="0"/>
  </r>
  <r>
    <d v="2008-04-14T00:00:00"/>
    <x v="0"/>
    <n v="1"/>
    <n v="1"/>
    <x v="31"/>
    <n v="12"/>
    <x v="0"/>
    <n v="94"/>
    <n v="6.5799980160000002"/>
    <n v="7.5768966669999998"/>
    <m/>
    <m/>
    <n v="1"/>
    <n v="399"/>
    <m/>
    <x v="0"/>
  </r>
  <r>
    <d v="2008-04-14T00:00:00"/>
    <x v="0"/>
    <n v="1"/>
    <n v="1"/>
    <x v="31"/>
    <n v="13"/>
    <x v="0"/>
    <n v="97"/>
    <n v="7.8899993899999998"/>
    <n v="9.0853652950000008"/>
    <m/>
    <m/>
    <n v="1"/>
    <n v="399"/>
    <m/>
    <x v="0"/>
  </r>
  <r>
    <d v="2008-04-14T00:00:00"/>
    <x v="0"/>
    <n v="1"/>
    <n v="1"/>
    <x v="31"/>
    <n v="14"/>
    <x v="0"/>
    <n v="94"/>
    <n v="6.2799987789999996"/>
    <n v="7.231445313"/>
    <m/>
    <m/>
    <n v="1"/>
    <n v="399"/>
    <m/>
    <x v="0"/>
  </r>
  <r>
    <d v="2008-04-14T00:00:00"/>
    <x v="0"/>
    <n v="1"/>
    <n v="1"/>
    <x v="31"/>
    <n v="15"/>
    <x v="0"/>
    <n v="88"/>
    <n v="5.3299980160000002"/>
    <n v="6.1375160219999998"/>
    <m/>
    <m/>
    <n v="1"/>
    <n v="399"/>
    <m/>
    <x v="0"/>
  </r>
  <r>
    <d v="2008-04-14T00:00:00"/>
    <x v="0"/>
    <n v="1"/>
    <n v="1"/>
    <x v="31"/>
    <n v="16"/>
    <x v="0"/>
    <n v="87"/>
    <n v="5.0299987789999996"/>
    <n v="5.792064667"/>
    <m/>
    <m/>
    <n v="1"/>
    <n v="399"/>
    <m/>
    <x v="0"/>
  </r>
  <r>
    <d v="2008-04-14T00:00:00"/>
    <x v="0"/>
    <n v="1"/>
    <n v="1"/>
    <x v="31"/>
    <n v="17"/>
    <x v="0"/>
    <n v="94"/>
    <n v="6.9499969479999999"/>
    <n v="8.0029525760000002"/>
    <m/>
    <m/>
    <n v="1"/>
    <n v="399"/>
    <m/>
    <x v="0"/>
  </r>
  <r>
    <d v="2008-04-14T00:00:00"/>
    <x v="0"/>
    <n v="1"/>
    <n v="1"/>
    <x v="31"/>
    <n v="18"/>
    <x v="0"/>
    <n v="94"/>
    <n v="6.3699989319999997"/>
    <n v="7.3350830079999998"/>
    <m/>
    <m/>
    <n v="1"/>
    <n v="399"/>
    <m/>
    <x v="0"/>
  </r>
  <r>
    <d v="2008-04-14T00:00:00"/>
    <x v="0"/>
    <n v="1"/>
    <n v="1"/>
    <x v="31"/>
    <n v="19"/>
    <x v="0"/>
    <n v="90"/>
    <n v="5.4299964899999997"/>
    <n v="6.2526664729999997"/>
    <m/>
    <m/>
    <n v="1"/>
    <n v="399"/>
    <m/>
    <x v="0"/>
  </r>
  <r>
    <d v="2008-04-14T00:00:00"/>
    <x v="0"/>
    <n v="1"/>
    <n v="1"/>
    <x v="31"/>
    <n v="20"/>
    <x v="0"/>
    <n v="95"/>
    <n v="6.2999992369999998"/>
    <n v="7.2544784550000001"/>
    <m/>
    <m/>
    <n v="1"/>
    <n v="399"/>
    <m/>
    <x v="0"/>
  </r>
  <r>
    <d v="2008-04-14T00:00:00"/>
    <x v="0"/>
    <n v="1"/>
    <n v="1"/>
    <x v="31"/>
    <n v="21"/>
    <x v="0"/>
    <n v="94"/>
    <n v="6.2199974060000001"/>
    <n v="7.1623573299999999"/>
    <m/>
    <m/>
    <n v="1"/>
    <n v="399"/>
    <m/>
    <x v="0"/>
  </r>
  <r>
    <d v="2008-04-14T00:00:00"/>
    <x v="0"/>
    <n v="1"/>
    <n v="1"/>
    <x v="31"/>
    <n v="22"/>
    <x v="0"/>
    <n v="87"/>
    <n v="4.8999977110000001"/>
    <n v="5.6423721310000001"/>
    <m/>
    <m/>
    <n v="1"/>
    <n v="399"/>
    <m/>
    <x v="0"/>
  </r>
  <r>
    <d v="2008-04-14T00:00:00"/>
    <x v="0"/>
    <n v="1"/>
    <n v="1"/>
    <x v="31"/>
    <n v="23"/>
    <x v="0"/>
    <n v="97"/>
    <n v="6.6599998469999999"/>
    <n v="7.669017792"/>
    <m/>
    <m/>
    <n v="1"/>
    <n v="399"/>
    <m/>
    <x v="0"/>
  </r>
  <r>
    <d v="2008-04-14T00:00:00"/>
    <x v="0"/>
    <n v="1"/>
    <n v="1"/>
    <x v="31"/>
    <n v="24"/>
    <x v="0"/>
    <n v="96"/>
    <n v="7.5799980160000002"/>
    <n v="8.7284011840000009"/>
    <m/>
    <m/>
    <n v="1"/>
    <n v="399"/>
    <m/>
    <x v="0"/>
  </r>
  <r>
    <d v="2008-04-14T00:00:00"/>
    <x v="0"/>
    <n v="1"/>
    <n v="1"/>
    <x v="31"/>
    <n v="25"/>
    <x v="0"/>
    <n v="82"/>
    <n v="4.2999992369999998"/>
    <n v="4.9514694209999996"/>
    <m/>
    <m/>
    <n v="1"/>
    <n v="399"/>
    <m/>
    <x v="0"/>
  </r>
  <r>
    <d v="2008-04-14T00:00:00"/>
    <x v="0"/>
    <n v="1"/>
    <n v="1"/>
    <x v="31"/>
    <n v="26"/>
    <x v="0"/>
    <n v="86"/>
    <n v="4.9699974060000001"/>
    <n v="5.7229766849999999"/>
    <m/>
    <m/>
    <n v="1"/>
    <n v="399"/>
    <m/>
    <x v="0"/>
  </r>
  <r>
    <d v="2008-04-14T00:00:00"/>
    <x v="0"/>
    <n v="1"/>
    <n v="1"/>
    <x v="31"/>
    <n v="27"/>
    <x v="0"/>
    <n v="93"/>
    <n v="6.039997101"/>
    <n v="6.9550857539999997"/>
    <m/>
    <m/>
    <n v="1"/>
    <n v="399"/>
    <m/>
    <x v="0"/>
  </r>
  <r>
    <d v="2008-04-14T00:00:00"/>
    <x v="0"/>
    <n v="1"/>
    <n v="1"/>
    <x v="31"/>
    <n v="28"/>
    <x v="0"/>
    <n v="88"/>
    <n v="6.1899986269999996"/>
    <n v="7.1278114319999997"/>
    <m/>
    <m/>
    <n v="1"/>
    <n v="399"/>
    <m/>
    <x v="0"/>
  </r>
  <r>
    <d v="2008-04-14T00:00:00"/>
    <x v="0"/>
    <n v="1"/>
    <n v="1"/>
    <x v="31"/>
    <n v="29"/>
    <x v="0"/>
    <n v="93"/>
    <n v="6.0599975590000001"/>
    <n v="6.9781150820000004"/>
    <m/>
    <m/>
    <n v="1"/>
    <n v="399"/>
    <m/>
    <x v="0"/>
  </r>
  <r>
    <d v="2008-04-14T00:00:00"/>
    <x v="0"/>
    <n v="1"/>
    <n v="1"/>
    <x v="31"/>
    <n v="30"/>
    <x v="0"/>
    <n v="90"/>
    <n v="5.5999984740000004"/>
    <n v="6.4484252929999997"/>
    <m/>
    <m/>
    <n v="1"/>
    <n v="399"/>
    <m/>
    <x v="0"/>
  </r>
  <r>
    <d v="2008-04-14T00:00:00"/>
    <x v="0"/>
    <n v="1"/>
    <n v="1"/>
    <x v="31"/>
    <n v="31"/>
    <x v="0"/>
    <n v="89"/>
    <n v="5.7299995419999998"/>
    <n v="6.5981178280000004"/>
    <m/>
    <m/>
    <n v="1"/>
    <n v="399"/>
    <m/>
    <x v="0"/>
  </r>
  <r>
    <d v="2008-04-14T00:00:00"/>
    <x v="0"/>
    <n v="1"/>
    <n v="1"/>
    <x v="31"/>
    <n v="32"/>
    <x v="0"/>
    <n v="89"/>
    <n v="5.75"/>
    <n v="6.6211509700000004"/>
    <m/>
    <m/>
    <n v="1"/>
    <n v="399"/>
    <m/>
    <x v="0"/>
  </r>
  <r>
    <d v="2008-04-14T00:00:00"/>
    <x v="0"/>
    <n v="1"/>
    <n v="1"/>
    <x v="31"/>
    <n v="33"/>
    <x v="0"/>
    <n v="90"/>
    <n v="5.4499969479999999"/>
    <n v="6.2756996149999997"/>
    <m/>
    <m/>
    <n v="1"/>
    <n v="399"/>
    <m/>
    <x v="0"/>
  </r>
  <r>
    <d v="2008-04-14T00:00:00"/>
    <x v="0"/>
    <n v="1"/>
    <n v="1"/>
    <x v="31"/>
    <n v="34"/>
    <x v="0"/>
    <n v="94"/>
    <n v="7.0799980160000002"/>
    <n v="8.1526489259999995"/>
    <m/>
    <m/>
    <n v="1"/>
    <n v="399"/>
    <m/>
    <x v="0"/>
  </r>
  <r>
    <d v="2008-04-14T00:00:00"/>
    <x v="0"/>
    <n v="1"/>
    <n v="1"/>
    <x v="31"/>
    <n v="35"/>
    <x v="0"/>
    <n v="90"/>
    <n v="6.0499992369999998"/>
    <n v="6.9666023250000002"/>
    <m/>
    <m/>
    <n v="1"/>
    <n v="399"/>
    <m/>
    <x v="0"/>
  </r>
  <r>
    <d v="2008-04-14T00:00:00"/>
    <x v="0"/>
    <n v="1"/>
    <n v="1"/>
    <x v="31"/>
    <n v="36"/>
    <x v="0"/>
    <n v="92"/>
    <n v="6.1599998469999999"/>
    <n v="7.0932655330000003"/>
    <m/>
    <m/>
    <n v="1"/>
    <n v="399"/>
    <m/>
    <x v="0"/>
  </r>
  <r>
    <d v="2008-04-14T00:00:00"/>
    <x v="0"/>
    <n v="1"/>
    <n v="1"/>
    <x v="31"/>
    <n v="37"/>
    <x v="0"/>
    <n v="89"/>
    <n v="6.0699996949999999"/>
    <n v="6.989631653"/>
    <m/>
    <m/>
    <n v="1"/>
    <n v="399"/>
    <m/>
    <x v="0"/>
  </r>
  <r>
    <d v="2008-04-14T00:00:00"/>
    <x v="0"/>
    <n v="1"/>
    <n v="1"/>
    <x v="31"/>
    <n v="38"/>
    <x v="0"/>
    <n v="90"/>
    <n v="6.0799980160000002"/>
    <n v="7.0011444090000001"/>
    <m/>
    <m/>
    <n v="1"/>
    <n v="399"/>
    <m/>
    <x v="0"/>
  </r>
  <r>
    <d v="2008-04-14T00:00:00"/>
    <x v="0"/>
    <n v="1"/>
    <n v="1"/>
    <x v="31"/>
    <n v="39"/>
    <x v="0"/>
    <n v="87"/>
    <n v="5.3699989319999997"/>
    <n v="6.1835784909999996"/>
    <m/>
    <m/>
    <n v="1"/>
    <n v="399"/>
    <m/>
    <x v="0"/>
  </r>
  <r>
    <d v="2008-04-14T00:00:00"/>
    <x v="0"/>
    <n v="1"/>
    <n v="1"/>
    <x v="31"/>
    <n v="40"/>
    <x v="0"/>
    <n v="98"/>
    <n v="6.3999977110000001"/>
    <n v="7.369628906"/>
    <m/>
    <m/>
    <n v="1"/>
    <n v="399"/>
    <m/>
    <x v="0"/>
  </r>
  <r>
    <d v="2008-04-14T00:00:00"/>
    <x v="0"/>
    <n v="1"/>
    <n v="1"/>
    <x v="31"/>
    <n v="41"/>
    <x v="0"/>
    <n v="94"/>
    <n v="6.3999977110000001"/>
    <n v="7.369628906"/>
    <m/>
    <m/>
    <n v="1"/>
    <n v="399"/>
    <m/>
    <x v="0"/>
  </r>
  <r>
    <d v="2008-04-14T00:00:00"/>
    <x v="0"/>
    <n v="1"/>
    <n v="1"/>
    <x v="31"/>
    <n v="42"/>
    <x v="0"/>
    <n v="77"/>
    <n v="3.7299995419999998"/>
    <n v="4.295108795"/>
    <m/>
    <m/>
    <n v="1"/>
    <n v="399"/>
    <m/>
    <x v="0"/>
  </r>
  <r>
    <d v="2008-04-14T00:00:00"/>
    <x v="0"/>
    <n v="1"/>
    <n v="1"/>
    <x v="31"/>
    <n v="43"/>
    <x v="0"/>
    <n v="93"/>
    <n v="6.379997253"/>
    <n v="7.3465957639999999"/>
    <m/>
    <m/>
    <n v="1"/>
    <n v="399"/>
    <m/>
    <x v="0"/>
  </r>
  <r>
    <d v="2008-04-14T00:00:00"/>
    <x v="0"/>
    <n v="1"/>
    <n v="1"/>
    <x v="31"/>
    <n v="44"/>
    <x v="0"/>
    <n v="88"/>
    <n v="5.6599998469999999"/>
    <n v="6.5175132749999998"/>
    <m/>
    <m/>
    <n v="1"/>
    <n v="399"/>
    <m/>
    <x v="0"/>
  </r>
  <r>
    <d v="2008-04-14T00:00:00"/>
    <x v="0"/>
    <n v="1"/>
    <n v="1"/>
    <x v="31"/>
    <n v="45"/>
    <x v="0"/>
    <n v="90"/>
    <n v="5.9799995419999998"/>
    <n v="6.8859939580000002"/>
    <m/>
    <m/>
    <n v="1"/>
    <n v="399"/>
    <m/>
    <x v="0"/>
  </r>
  <r>
    <d v="2008-04-14T00:00:00"/>
    <x v="0"/>
    <n v="1"/>
    <n v="1"/>
    <x v="31"/>
    <n v="46"/>
    <x v="0"/>
    <n v="84"/>
    <n v="4.7199974060000001"/>
    <n v="5.435100555"/>
    <m/>
    <m/>
    <n v="1"/>
    <n v="399"/>
    <m/>
    <x v="0"/>
  </r>
  <r>
    <d v="2008-04-14T00:00:00"/>
    <x v="0"/>
    <n v="1"/>
    <n v="1"/>
    <x v="31"/>
    <n v="47"/>
    <x v="0"/>
    <n v="84"/>
    <n v="4.3299980160000002"/>
    <n v="4.9860115049999996"/>
    <m/>
    <m/>
    <n v="1"/>
    <n v="399"/>
    <m/>
    <x v="0"/>
  </r>
  <r>
    <d v="2008-04-14T00:00:00"/>
    <x v="0"/>
    <n v="1"/>
    <n v="1"/>
    <x v="31"/>
    <n v="48"/>
    <x v="0"/>
    <n v="81"/>
    <n v="4.0499992369999998"/>
    <n v="4.6635932919999998"/>
    <m/>
    <m/>
    <n v="1"/>
    <n v="399"/>
    <m/>
    <x v="0"/>
  </r>
  <r>
    <d v="2008-04-14T00:00:00"/>
    <x v="0"/>
    <n v="1"/>
    <n v="1"/>
    <x v="31"/>
    <n v="49"/>
    <x v="0"/>
    <n v="91"/>
    <n v="5.9299964899999997"/>
    <n v="6.8284187320000003"/>
    <m/>
    <m/>
    <n v="1"/>
    <n v="399"/>
    <m/>
    <x v="0"/>
  </r>
  <r>
    <d v="2008-04-14T00:00:00"/>
    <x v="0"/>
    <n v="1"/>
    <n v="1"/>
    <x v="31"/>
    <n v="50"/>
    <x v="0"/>
    <n v="92"/>
    <n v="5.8099975590000001"/>
    <n v="6.6902389529999997"/>
    <m/>
    <m/>
    <n v="1"/>
    <n v="399"/>
    <m/>
    <x v="0"/>
  </r>
  <r>
    <d v="2008-04-14T00:00:00"/>
    <x v="0"/>
    <n v="1"/>
    <n v="1"/>
    <x v="31"/>
    <n v="51"/>
    <x v="0"/>
    <n v="92"/>
    <n v="6.3099975590000001"/>
    <n v="7.2659912110000002"/>
    <m/>
    <m/>
    <n v="1"/>
    <n v="399"/>
    <m/>
    <x v="0"/>
  </r>
  <r>
    <d v="2008-04-14T00:00:00"/>
    <x v="0"/>
    <n v="1"/>
    <n v="1"/>
    <x v="31"/>
    <n v="52"/>
    <x v="0"/>
    <n v="97"/>
    <n v="7.9799995419999998"/>
    <n v="9.1890029910000006"/>
    <m/>
    <m/>
    <n v="1"/>
    <n v="399"/>
    <m/>
    <x v="0"/>
  </r>
  <r>
    <d v="2008-04-14T00:00:00"/>
    <x v="0"/>
    <n v="1"/>
    <n v="1"/>
    <x v="31"/>
    <n v="53"/>
    <x v="0"/>
    <n v="84"/>
    <n v="5.0299987789999996"/>
    <n v="5.792064667"/>
    <m/>
    <m/>
    <n v="1"/>
    <n v="399"/>
    <m/>
    <x v="0"/>
  </r>
  <r>
    <d v="2008-04-14T00:00:00"/>
    <x v="0"/>
    <n v="1"/>
    <n v="1"/>
    <x v="31"/>
    <n v="54"/>
    <x v="0"/>
    <n v="85"/>
    <n v="5.1999969479999999"/>
    <n v="5.9878234859999999"/>
    <m/>
    <m/>
    <n v="1"/>
    <n v="399"/>
    <m/>
    <x v="0"/>
  </r>
  <r>
    <d v="2008-04-14T00:00:00"/>
    <x v="0"/>
    <n v="1"/>
    <n v="1"/>
    <x v="31"/>
    <n v="55"/>
    <x v="0"/>
    <n v="89"/>
    <n v="5.9599990839999997"/>
    <n v="6.8629646299999996"/>
    <m/>
    <m/>
    <n v="1"/>
    <n v="399"/>
    <m/>
    <x v="0"/>
  </r>
  <r>
    <d v="2008-04-14T00:00:00"/>
    <x v="0"/>
    <n v="1"/>
    <n v="1"/>
    <x v="31"/>
    <n v="56"/>
    <x v="0"/>
    <n v="71"/>
    <n v="2.6399993899999998"/>
    <n v="3.0399703979999999"/>
    <m/>
    <m/>
    <n v="1"/>
    <n v="399"/>
    <m/>
    <x v="0"/>
  </r>
  <r>
    <d v="2008-04-24T00:00:00"/>
    <x v="0"/>
    <n v="1"/>
    <n v="1"/>
    <x v="31"/>
    <n v="1"/>
    <x v="0"/>
    <n v="85"/>
    <n v="4.9599990839999997"/>
    <n v="5.7114601140000003"/>
    <m/>
    <m/>
    <n v="1"/>
    <n v="399"/>
    <m/>
    <x v="0"/>
  </r>
  <r>
    <d v="2008-04-24T00:00:00"/>
    <x v="0"/>
    <n v="1"/>
    <n v="1"/>
    <x v="31"/>
    <n v="2"/>
    <x v="0"/>
    <n v="85"/>
    <n v="4.789997101"/>
    <n v="5.5157051089999998"/>
    <m/>
    <m/>
    <n v="1"/>
    <n v="399"/>
    <m/>
    <x v="0"/>
  </r>
  <r>
    <d v="2008-04-24T00:00:00"/>
    <x v="0"/>
    <n v="1"/>
    <n v="1"/>
    <x v="31"/>
    <n v="3"/>
    <x v="0"/>
    <n v="89"/>
    <n v="5.3899993899999998"/>
    <n v="6.2066078190000002"/>
    <m/>
    <m/>
    <n v="1"/>
    <n v="399"/>
    <m/>
    <x v="0"/>
  </r>
  <r>
    <d v="2008-04-24T00:00:00"/>
    <x v="0"/>
    <n v="1"/>
    <n v="1"/>
    <x v="31"/>
    <n v="4"/>
    <x v="1"/>
    <n v="105"/>
    <n v="8.8199996949999999"/>
    <n v="10.156265259"/>
    <m/>
    <m/>
    <n v="1"/>
    <n v="399"/>
    <m/>
    <x v="0"/>
  </r>
  <r>
    <d v="2008-04-24T00:00:00"/>
    <x v="0"/>
    <n v="1"/>
    <n v="1"/>
    <x v="31"/>
    <n v="5"/>
    <x v="0"/>
    <n v="71"/>
    <n v="2.7399997709999999"/>
    <n v="3.1551208499999999"/>
    <m/>
    <m/>
    <n v="1"/>
    <n v="399"/>
    <m/>
    <x v="0"/>
  </r>
  <r>
    <d v="2008-04-24T00:00:00"/>
    <x v="0"/>
    <n v="1"/>
    <n v="1"/>
    <x v="31"/>
    <n v="6"/>
    <x v="0"/>
    <n v="82"/>
    <n v="4.3899993899999998"/>
    <n v="5.055103302"/>
    <m/>
    <m/>
    <n v="1"/>
    <n v="399"/>
    <m/>
    <x v="0"/>
  </r>
  <r>
    <d v="2008-04-24T00:00:00"/>
    <x v="0"/>
    <n v="1"/>
    <n v="1"/>
    <x v="31"/>
    <n v="7"/>
    <x v="0"/>
    <n v="91"/>
    <n v="6.3599967959999999"/>
    <n v="7.3235664370000002"/>
    <m/>
    <m/>
    <n v="1"/>
    <n v="399"/>
    <m/>
    <x v="0"/>
  </r>
  <r>
    <d v="2008-04-24T00:00:00"/>
    <x v="0"/>
    <n v="1"/>
    <n v="1"/>
    <x v="31"/>
    <n v="8"/>
    <x v="0"/>
    <n v="87"/>
    <n v="5.4199981690000003"/>
    <n v="6.2411537170000004"/>
    <m/>
    <m/>
    <n v="1"/>
    <n v="399"/>
    <m/>
    <x v="0"/>
  </r>
  <r>
    <d v="2008-04-24T00:00:00"/>
    <x v="0"/>
    <n v="1"/>
    <n v="1"/>
    <x v="31"/>
    <n v="9"/>
    <x v="0"/>
    <n v="83"/>
    <n v="4.6499977110000001"/>
    <n v="5.3544960020000003"/>
    <m/>
    <m/>
    <n v="1"/>
    <n v="399"/>
    <m/>
    <x v="0"/>
  </r>
  <r>
    <d v="2008-04-24T00:00:00"/>
    <x v="0"/>
    <n v="1"/>
    <n v="1"/>
    <x v="31"/>
    <n v="10"/>
    <x v="0"/>
    <n v="89"/>
    <n v="5.6099967959999999"/>
    <n v="6.4599380489999998"/>
    <m/>
    <m/>
    <n v="1"/>
    <n v="399"/>
    <m/>
    <x v="0"/>
  </r>
  <r>
    <d v="2008-04-24T00:00:00"/>
    <x v="0"/>
    <n v="1"/>
    <n v="1"/>
    <x v="31"/>
    <n v="11"/>
    <x v="0"/>
    <n v="89"/>
    <n v="5.6699981690000003"/>
    <n v="6.5290298460000002"/>
    <m/>
    <m/>
    <n v="1"/>
    <n v="399"/>
    <m/>
    <x v="0"/>
  </r>
  <r>
    <d v="2008-04-24T00:00:00"/>
    <x v="0"/>
    <n v="1"/>
    <n v="1"/>
    <x v="31"/>
    <n v="12"/>
    <x v="0"/>
    <n v="78"/>
    <n v="3.779998779"/>
    <n v="4.352684021"/>
    <m/>
    <m/>
    <n v="1"/>
    <n v="399"/>
    <m/>
    <x v="0"/>
  </r>
  <r>
    <d v="2008-04-24T00:00:00"/>
    <x v="0"/>
    <n v="1"/>
    <n v="1"/>
    <x v="31"/>
    <n v="13"/>
    <x v="0"/>
    <n v="89"/>
    <n v="5.6599998469999999"/>
    <n v="6.5175132749999998"/>
    <m/>
    <m/>
    <n v="1"/>
    <n v="399"/>
    <m/>
    <x v="0"/>
  </r>
  <r>
    <d v="2008-04-24T00:00:00"/>
    <x v="0"/>
    <n v="1"/>
    <n v="1"/>
    <x v="31"/>
    <n v="14"/>
    <x v="0"/>
    <n v="92"/>
    <n v="6.6199989319999997"/>
    <n v="7.6229591369999996"/>
    <m/>
    <m/>
    <n v="1"/>
    <n v="399"/>
    <m/>
    <x v="0"/>
  </r>
  <r>
    <d v="2008-04-24T00:00:00"/>
    <x v="0"/>
    <n v="1"/>
    <n v="1"/>
    <x v="31"/>
    <n v="15"/>
    <x v="1"/>
    <n v="102"/>
    <n v="8.8599929809999995"/>
    <n v="10.202323914000001"/>
    <m/>
    <m/>
    <n v="1"/>
    <n v="399"/>
    <m/>
    <x v="0"/>
  </r>
  <r>
    <d v="2008-04-24T00:00:00"/>
    <x v="0"/>
    <n v="1"/>
    <n v="1"/>
    <x v="31"/>
    <n v="16"/>
    <x v="0"/>
    <n v="92"/>
    <n v="6.5199966429999998"/>
    <n v="7.5078086849999996"/>
    <m/>
    <m/>
    <n v="1"/>
    <n v="399"/>
    <m/>
    <x v="0"/>
  </r>
  <r>
    <d v="2008-04-24T00:00:00"/>
    <x v="0"/>
    <n v="1"/>
    <n v="1"/>
    <x v="31"/>
    <n v="17"/>
    <x v="0"/>
    <n v="93"/>
    <n v="6.5299987789999996"/>
    <n v="7.5193214419999999"/>
    <m/>
    <m/>
    <n v="1"/>
    <n v="399"/>
    <m/>
    <x v="0"/>
  </r>
  <r>
    <d v="2008-04-24T00:00:00"/>
    <x v="0"/>
    <n v="1"/>
    <n v="1"/>
    <x v="31"/>
    <n v="18"/>
    <x v="0"/>
    <n v="87"/>
    <n v="4.8999977110000001"/>
    <n v="5.6423721310000001"/>
    <m/>
    <m/>
    <n v="1"/>
    <n v="399"/>
    <m/>
    <x v="0"/>
  </r>
  <r>
    <d v="2008-04-24T00:00:00"/>
    <x v="0"/>
    <n v="1"/>
    <n v="1"/>
    <x v="31"/>
    <n v="19"/>
    <x v="0"/>
    <n v="79"/>
    <n v="3.7999992370000002"/>
    <n v="4.375717163"/>
    <m/>
    <m/>
    <n v="1"/>
    <n v="399"/>
    <m/>
    <x v="0"/>
  </r>
  <r>
    <d v="2008-04-24T00:00:00"/>
    <x v="0"/>
    <n v="1"/>
    <n v="1"/>
    <x v="31"/>
    <n v="20"/>
    <x v="0"/>
    <n v="82"/>
    <n v="4.5499992369999998"/>
    <n v="5.2393455510000004"/>
    <m/>
    <m/>
    <n v="1"/>
    <n v="399"/>
    <m/>
    <x v="0"/>
  </r>
  <r>
    <d v="2008-04-24T00:00:00"/>
    <x v="0"/>
    <n v="1"/>
    <n v="1"/>
    <x v="31"/>
    <n v="21"/>
    <x v="0"/>
    <n v="88"/>
    <n v="5.6399993899999998"/>
    <n v="6.4944839480000001"/>
    <m/>
    <m/>
    <n v="1"/>
    <n v="399"/>
    <m/>
    <x v="0"/>
  </r>
  <r>
    <d v="2008-04-24T00:00:00"/>
    <x v="0"/>
    <n v="1"/>
    <n v="1"/>
    <x v="31"/>
    <n v="22"/>
    <x v="0"/>
    <n v="91"/>
    <n v="5.9099998469999999"/>
    <n v="6.8053894039999996"/>
    <m/>
    <m/>
    <n v="1"/>
    <n v="399"/>
    <m/>
    <x v="0"/>
  </r>
  <r>
    <d v="2008-04-24T00:00:00"/>
    <x v="0"/>
    <n v="1"/>
    <n v="1"/>
    <x v="31"/>
    <n v="23"/>
    <x v="0"/>
    <n v="98"/>
    <n v="7"/>
    <n v="8.0605316160000005"/>
    <m/>
    <m/>
    <n v="1"/>
    <n v="399"/>
    <m/>
    <x v="0"/>
  </r>
  <r>
    <d v="2008-04-24T00:00:00"/>
    <x v="0"/>
    <n v="1"/>
    <n v="1"/>
    <x v="31"/>
    <n v="24"/>
    <x v="0"/>
    <n v="89"/>
    <n v="5.9499969479999999"/>
    <n v="6.8514518740000003"/>
    <m/>
    <m/>
    <n v="1"/>
    <n v="399"/>
    <m/>
    <x v="0"/>
  </r>
  <r>
    <d v="2008-04-24T00:00:00"/>
    <x v="0"/>
    <n v="1"/>
    <n v="1"/>
    <x v="31"/>
    <n v="25"/>
    <x v="0"/>
    <n v="91"/>
    <n v="6.6999969479999999"/>
    <n v="7.7150802609999998"/>
    <m/>
    <m/>
    <n v="1"/>
    <n v="399"/>
    <m/>
    <x v="0"/>
  </r>
  <r>
    <d v="2008-04-24T00:00:00"/>
    <x v="0"/>
    <n v="1"/>
    <n v="1"/>
    <x v="31"/>
    <n v="26"/>
    <x v="0"/>
    <n v="85"/>
    <n v="4.4199981690000003"/>
    <n v="5.0896492000000002"/>
    <m/>
    <m/>
    <n v="1"/>
    <n v="399"/>
    <m/>
    <x v="0"/>
  </r>
  <r>
    <d v="2008-04-24T00:00:00"/>
    <x v="0"/>
    <n v="1"/>
    <n v="1"/>
    <x v="31"/>
    <n v="27"/>
    <x v="0"/>
    <n v="95"/>
    <n v="6.5199966429999998"/>
    <n v="7.5078086849999996"/>
    <m/>
    <m/>
    <n v="1"/>
    <n v="399"/>
    <m/>
    <x v="0"/>
  </r>
  <r>
    <d v="2008-04-24T00:00:00"/>
    <x v="0"/>
    <n v="1"/>
    <n v="1"/>
    <x v="31"/>
    <n v="28"/>
    <x v="0"/>
    <n v="89"/>
    <n v="6.0199966429999998"/>
    <n v="6.932056427"/>
    <m/>
    <m/>
    <n v="1"/>
    <n v="399"/>
    <m/>
    <x v="0"/>
  </r>
  <r>
    <d v="2008-04-24T00:00:00"/>
    <x v="0"/>
    <n v="1"/>
    <n v="1"/>
    <x v="31"/>
    <n v="29"/>
    <x v="0"/>
    <n v="86"/>
    <n v="4.8899993899999998"/>
    <n v="5.6308555599999996"/>
    <m/>
    <m/>
    <n v="1"/>
    <n v="399"/>
    <m/>
    <x v="0"/>
  </r>
  <r>
    <d v="2008-04-24T00:00:00"/>
    <x v="0"/>
    <n v="1"/>
    <n v="1"/>
    <x v="31"/>
    <n v="30"/>
    <x v="0"/>
    <n v="87"/>
    <n v="5.0499992369999998"/>
    <n v="5.8150978090000001"/>
    <m/>
    <m/>
    <n v="1"/>
    <n v="399"/>
    <m/>
    <x v="0"/>
  </r>
  <r>
    <d v="2008-04-24T00:00:00"/>
    <x v="0"/>
    <n v="1"/>
    <n v="1"/>
    <x v="31"/>
    <n v="31"/>
    <x v="0"/>
    <n v="91"/>
    <n v="5.6099967959999999"/>
    <n v="6.4599380489999998"/>
    <m/>
    <m/>
    <n v="1"/>
    <n v="399"/>
    <m/>
    <x v="0"/>
  </r>
  <r>
    <d v="2008-04-24T00:00:00"/>
    <x v="0"/>
    <n v="1"/>
    <n v="1"/>
    <x v="31"/>
    <n v="32"/>
    <x v="0"/>
    <n v="87"/>
    <n v="5.1899986269999996"/>
    <n v="5.9763069150000003"/>
    <m/>
    <m/>
    <n v="1"/>
    <n v="399"/>
    <m/>
    <x v="0"/>
  </r>
  <r>
    <d v="2008-04-24T00:00:00"/>
    <x v="0"/>
    <n v="1"/>
    <n v="1"/>
    <x v="31"/>
    <n v="33"/>
    <x v="0"/>
    <n v="88"/>
    <n v="5.4099998469999999"/>
    <n v="6.229637146"/>
    <m/>
    <m/>
    <n v="1"/>
    <n v="399"/>
    <m/>
    <x v="0"/>
  </r>
  <r>
    <d v="2008-04-24T00:00:00"/>
    <x v="0"/>
    <n v="1"/>
    <n v="1"/>
    <x v="31"/>
    <n v="34"/>
    <x v="0"/>
    <n v="87"/>
    <n v="5.629997253"/>
    <n v="6.4829673769999996"/>
    <m/>
    <m/>
    <n v="1"/>
    <n v="399"/>
    <m/>
    <x v="0"/>
  </r>
  <r>
    <d v="2008-04-24T00:00:00"/>
    <x v="0"/>
    <n v="1"/>
    <n v="1"/>
    <x v="31"/>
    <n v="35"/>
    <x v="0"/>
    <n v="76"/>
    <n v="3.9099998469999999"/>
    <n v="4.5023803710000001"/>
    <m/>
    <m/>
    <n v="1"/>
    <n v="399"/>
    <m/>
    <x v="0"/>
  </r>
  <r>
    <d v="2008-04-24T00:00:00"/>
    <x v="0"/>
    <n v="1"/>
    <n v="1"/>
    <x v="31"/>
    <n v="36"/>
    <x v="0"/>
    <n v="88"/>
    <n v="5.3899993899999998"/>
    <n v="6.2066078190000002"/>
    <m/>
    <m/>
    <n v="1"/>
    <n v="399"/>
    <m/>
    <x v="0"/>
  </r>
  <r>
    <d v="2008-04-24T00:00:00"/>
    <x v="0"/>
    <n v="1"/>
    <n v="1"/>
    <x v="31"/>
    <n v="37"/>
    <x v="0"/>
    <n v="82"/>
    <n v="4.5299987789999996"/>
    <n v="5.2163124080000003"/>
    <m/>
    <m/>
    <n v="1"/>
    <n v="399"/>
    <m/>
    <x v="0"/>
  </r>
  <r>
    <d v="2008-04-24T00:00:00"/>
    <x v="0"/>
    <n v="1"/>
    <n v="1"/>
    <x v="31"/>
    <n v="38"/>
    <x v="0"/>
    <n v="89"/>
    <n v="6.1199989319999997"/>
    <n v="7.047206879"/>
    <m/>
    <m/>
    <n v="1"/>
    <n v="399"/>
    <m/>
    <x v="0"/>
  </r>
  <r>
    <d v="2008-04-24T00:00:00"/>
    <x v="0"/>
    <n v="1"/>
    <n v="1"/>
    <x v="31"/>
    <n v="39"/>
    <x v="0"/>
    <n v="97"/>
    <n v="7.5199966429999998"/>
    <n v="8.6593093870000004"/>
    <m/>
    <m/>
    <n v="1"/>
    <n v="399"/>
    <m/>
    <x v="0"/>
  </r>
  <r>
    <d v="2008-04-24T00:00:00"/>
    <x v="0"/>
    <n v="1"/>
    <n v="1"/>
    <x v="31"/>
    <n v="40"/>
    <x v="0"/>
    <n v="91"/>
    <n v="6.5599975590000001"/>
    <n v="7.55386734"/>
    <m/>
    <m/>
    <n v="1"/>
    <n v="399"/>
    <m/>
    <x v="0"/>
  </r>
  <r>
    <d v="2008-04-24T00:00:00"/>
    <x v="0"/>
    <n v="1"/>
    <n v="1"/>
    <x v="31"/>
    <n v="41"/>
    <x v="0"/>
    <n v="89"/>
    <n v="5.8399963379999997"/>
    <n v="6.7247848509999999"/>
    <m/>
    <m/>
    <n v="1"/>
    <n v="399"/>
    <m/>
    <x v="0"/>
  </r>
  <r>
    <d v="2008-04-24T00:00:00"/>
    <x v="0"/>
    <n v="1"/>
    <n v="1"/>
    <x v="31"/>
    <n v="42"/>
    <x v="0"/>
    <n v="89"/>
    <n v="5.4699974060000001"/>
    <n v="6.2987289430000004"/>
    <m/>
    <m/>
    <n v="1"/>
    <n v="399"/>
    <m/>
    <x v="0"/>
  </r>
  <r>
    <d v="2008-04-24T00:00:00"/>
    <x v="0"/>
    <n v="1"/>
    <n v="1"/>
    <x v="31"/>
    <n v="43"/>
    <x v="0"/>
    <n v="82"/>
    <n v="4.2299995419999998"/>
    <n v="4.8708610529999996"/>
    <m/>
    <m/>
    <n v="1"/>
    <n v="399"/>
    <m/>
    <x v="0"/>
  </r>
  <r>
    <d v="2008-04-24T00:00:00"/>
    <x v="0"/>
    <n v="1"/>
    <n v="1"/>
    <x v="31"/>
    <n v="44"/>
    <x v="0"/>
    <n v="84"/>
    <n v="5.1999969479999999"/>
    <n v="5.9878234859999999"/>
    <m/>
    <m/>
    <n v="1"/>
    <n v="399"/>
    <m/>
    <x v="0"/>
  </r>
  <r>
    <d v="2008-04-24T00:00:00"/>
    <x v="0"/>
    <n v="1"/>
    <n v="1"/>
    <x v="31"/>
    <n v="45"/>
    <x v="0"/>
    <n v="93"/>
    <n v="6.2099990839999997"/>
    <n v="7.1508407590000003"/>
    <m/>
    <m/>
    <n v="1"/>
    <n v="399"/>
    <m/>
    <x v="0"/>
  </r>
  <r>
    <d v="2008-04-24T00:00:00"/>
    <x v="0"/>
    <n v="1"/>
    <n v="1"/>
    <x v="31"/>
    <n v="46"/>
    <x v="0"/>
    <n v="82"/>
    <n v="4.1699981690000003"/>
    <n v="4.8017730710000004"/>
    <m/>
    <m/>
    <n v="1"/>
    <n v="399"/>
    <m/>
    <x v="0"/>
  </r>
  <r>
    <d v="2008-04-24T00:00:00"/>
    <x v="0"/>
    <n v="1"/>
    <n v="1"/>
    <x v="31"/>
    <n v="47"/>
    <x v="0"/>
    <n v="63"/>
    <n v="1.4299993520000001"/>
    <n v="1.6466512680000001"/>
    <m/>
    <m/>
    <n v="1"/>
    <n v="399"/>
    <m/>
    <x v="0"/>
  </r>
  <r>
    <d v="2008-04-24T00:00:00"/>
    <x v="0"/>
    <n v="1"/>
    <n v="1"/>
    <x v="31"/>
    <n v="48"/>
    <x v="0"/>
    <n v="88"/>
    <n v="5.2999992369999998"/>
    <n v="6.1029739379999999"/>
    <m/>
    <m/>
    <n v="1"/>
    <n v="399"/>
    <m/>
    <x v="0"/>
  </r>
  <r>
    <d v="2008-04-24T00:00:00"/>
    <x v="0"/>
    <n v="1"/>
    <n v="1"/>
    <x v="31"/>
    <n v="49"/>
    <x v="0"/>
    <n v="89"/>
    <n v="5.5899963379999997"/>
    <n v="6.4369087220000001"/>
    <m/>
    <m/>
    <n v="1"/>
    <n v="399"/>
    <m/>
    <x v="0"/>
  </r>
  <r>
    <d v="2008-04-24T00:00:00"/>
    <x v="0"/>
    <n v="1"/>
    <n v="1"/>
    <x v="31"/>
    <n v="50"/>
    <x v="0"/>
    <n v="92"/>
    <n v="6.25"/>
    <n v="7.1969032290000001"/>
    <m/>
    <m/>
    <n v="1"/>
    <n v="399"/>
    <m/>
    <x v="0"/>
  </r>
  <r>
    <d v="2008-04-24T00:00:00"/>
    <x v="0"/>
    <n v="1"/>
    <n v="1"/>
    <x v="31"/>
    <n v="51"/>
    <x v="0"/>
    <n v="87"/>
    <n v="5.0799980160000002"/>
    <n v="5.849639893"/>
    <m/>
    <m/>
    <n v="1"/>
    <n v="399"/>
    <m/>
    <x v="0"/>
  </r>
  <r>
    <d v="2008-04-24T00:00:00"/>
    <x v="0"/>
    <n v="1"/>
    <n v="1"/>
    <x v="31"/>
    <n v="52"/>
    <x v="0"/>
    <n v="93"/>
    <n v="6.7199974060000001"/>
    <n v="7.7381095889999996"/>
    <m/>
    <m/>
    <n v="1"/>
    <n v="399"/>
    <m/>
    <x v="0"/>
  </r>
  <r>
    <d v="2008-04-24T00:00:00"/>
    <x v="0"/>
    <n v="1"/>
    <n v="1"/>
    <x v="31"/>
    <n v="53"/>
    <x v="0"/>
    <n v="87"/>
    <n v="5.2399978640000002"/>
    <n v="6.0338821410000003"/>
    <m/>
    <m/>
    <n v="1"/>
    <n v="399"/>
    <m/>
    <x v="0"/>
  </r>
  <r>
    <d v="2008-04-24T00:00:00"/>
    <x v="0"/>
    <n v="1"/>
    <n v="1"/>
    <x v="31"/>
    <n v="54"/>
    <x v="0"/>
    <n v="90"/>
    <n v="5.2999992369999998"/>
    <n v="6.1029739379999999"/>
    <m/>
    <m/>
    <n v="1"/>
    <n v="399"/>
    <m/>
    <x v="0"/>
  </r>
  <r>
    <d v="2008-04-24T00:00:00"/>
    <x v="0"/>
    <n v="1"/>
    <n v="1"/>
    <x v="31"/>
    <n v="55"/>
    <x v="0"/>
    <n v="89"/>
    <n v="5.539997101"/>
    <n v="6.3793334960000001"/>
    <m/>
    <m/>
    <n v="1"/>
    <n v="399"/>
    <m/>
    <x v="0"/>
  </r>
  <r>
    <d v="2008-04-24T00:00:00"/>
    <x v="0"/>
    <n v="1"/>
    <n v="1"/>
    <x v="31"/>
    <n v="56"/>
    <x v="0"/>
    <n v="89"/>
    <n v="5.2599983220000004"/>
    <n v="6.0569114690000001"/>
    <m/>
    <m/>
    <n v="1"/>
    <n v="399"/>
    <m/>
    <x v="0"/>
  </r>
  <r>
    <d v="2008-04-24T00:00:00"/>
    <x v="0"/>
    <n v="1"/>
    <n v="1"/>
    <x v="31"/>
    <n v="57"/>
    <x v="0"/>
    <n v="93"/>
    <n v="6.8299980160000002"/>
    <n v="7.8647727969999996"/>
    <m/>
    <m/>
    <n v="1"/>
    <n v="399"/>
    <m/>
    <x v="0"/>
  </r>
  <r>
    <d v="2008-04-24T00:00:00"/>
    <x v="0"/>
    <n v="1"/>
    <n v="1"/>
    <x v="31"/>
    <n v="58"/>
    <x v="0"/>
    <n v="92"/>
    <n v="6.2999992369999998"/>
    <n v="7.2544784550000001"/>
    <m/>
    <m/>
    <n v="1"/>
    <n v="399"/>
    <m/>
    <x v="0"/>
  </r>
  <r>
    <d v="2008-04-24T00:00:00"/>
    <x v="0"/>
    <n v="1"/>
    <n v="1"/>
    <x v="31"/>
    <n v="59"/>
    <x v="0"/>
    <n v="87"/>
    <n v="4.9199981690000003"/>
    <n v="5.6654014589999999"/>
    <m/>
    <m/>
    <n v="1"/>
    <n v="399"/>
    <m/>
    <x v="0"/>
  </r>
  <r>
    <d v="2008-04-24T00:00:00"/>
    <x v="0"/>
    <n v="1"/>
    <n v="1"/>
    <x v="31"/>
    <n v="60"/>
    <x v="0"/>
    <n v="81"/>
    <n v="4.1499977110000001"/>
    <n v="4.7787437439999998"/>
    <m/>
    <m/>
    <n v="1"/>
    <n v="399"/>
    <m/>
    <x v="0"/>
  </r>
  <r>
    <d v="2008-04-24T00:00:00"/>
    <x v="0"/>
    <n v="1"/>
    <n v="1"/>
    <x v="31"/>
    <n v="61"/>
    <x v="0"/>
    <n v="90"/>
    <n v="5.6599998469999999"/>
    <n v="6.5175132749999998"/>
    <m/>
    <m/>
    <n v="1"/>
    <n v="399"/>
    <m/>
    <x v="0"/>
  </r>
  <r>
    <d v="2008-04-24T00:00:00"/>
    <x v="0"/>
    <n v="1"/>
    <n v="1"/>
    <x v="31"/>
    <n v="62"/>
    <x v="0"/>
    <n v="74"/>
    <n v="3.1599998469999999"/>
    <n v="3.6387538909999999"/>
    <m/>
    <m/>
    <n v="1"/>
    <n v="399"/>
    <m/>
    <x v="0"/>
  </r>
  <r>
    <d v="2008-04-24T00:00:00"/>
    <x v="0"/>
    <n v="1"/>
    <n v="1"/>
    <x v="31"/>
    <n v="63"/>
    <x v="0"/>
    <n v="92"/>
    <n v="5.7599983220000004"/>
    <n v="6.6326637269999997"/>
    <m/>
    <m/>
    <n v="1"/>
    <n v="399"/>
    <m/>
    <x v="0"/>
  </r>
  <r>
    <d v="2008-04-24T00:00:00"/>
    <x v="0"/>
    <n v="1"/>
    <n v="1"/>
    <x v="31"/>
    <n v="64"/>
    <x v="0"/>
    <n v="92"/>
    <n v="5.7699966429999998"/>
    <n v="6.6441802980000002"/>
    <m/>
    <m/>
    <n v="1"/>
    <n v="399"/>
    <m/>
    <x v="0"/>
  </r>
  <r>
    <d v="2008-04-24T00:00:00"/>
    <x v="0"/>
    <n v="1"/>
    <n v="1"/>
    <x v="31"/>
    <n v="65"/>
    <x v="0"/>
    <n v="88"/>
    <n v="5.9799995419999998"/>
    <n v="6.8859939580000002"/>
    <m/>
    <m/>
    <n v="1"/>
    <n v="399"/>
    <m/>
    <x v="0"/>
  </r>
  <r>
    <d v="2008-04-24T00:00:00"/>
    <x v="0"/>
    <n v="1"/>
    <n v="1"/>
    <x v="31"/>
    <n v="66"/>
    <x v="0"/>
    <n v="86"/>
    <n v="5.0999984740000004"/>
    <n v="5.872673035"/>
    <m/>
    <m/>
    <n v="1"/>
    <n v="399"/>
    <m/>
    <x v="0"/>
  </r>
  <r>
    <d v="2008-04-24T00:00:00"/>
    <x v="0"/>
    <n v="1"/>
    <n v="1"/>
    <x v="31"/>
    <n v="67"/>
    <x v="0"/>
    <n v="85"/>
    <n v="5.0999984740000004"/>
    <n v="5.872673035"/>
    <m/>
    <m/>
    <n v="1"/>
    <n v="399"/>
    <m/>
    <x v="0"/>
  </r>
  <r>
    <d v="2008-04-24T00:00:00"/>
    <x v="0"/>
    <n v="1"/>
    <n v="1"/>
    <x v="31"/>
    <n v="68"/>
    <x v="0"/>
    <n v="85"/>
    <n v="5.0899963379999997"/>
    <n v="5.8611564639999996"/>
    <m/>
    <m/>
    <n v="1"/>
    <n v="399"/>
    <m/>
    <x v="0"/>
  </r>
  <r>
    <d v="2008-04-24T00:00:00"/>
    <x v="0"/>
    <n v="1"/>
    <n v="1"/>
    <x v="31"/>
    <n v="69"/>
    <x v="0"/>
    <n v="85"/>
    <n v="5.1199989319999997"/>
    <n v="5.8957023619999998"/>
    <m/>
    <m/>
    <n v="1"/>
    <n v="399"/>
    <m/>
    <x v="0"/>
  </r>
  <r>
    <d v="2008-04-24T00:00:00"/>
    <x v="0"/>
    <n v="1"/>
    <n v="1"/>
    <x v="31"/>
    <n v="70"/>
    <x v="0"/>
    <n v="71"/>
    <n v="2.6499996189999999"/>
    <n v="3.0514869689999999"/>
    <m/>
    <m/>
    <n v="1"/>
    <n v="399"/>
    <m/>
    <x v="0"/>
  </r>
  <r>
    <d v="2008-05-01T00:00:00"/>
    <x v="0"/>
    <n v="1"/>
    <n v="1"/>
    <x v="31"/>
    <n v="1"/>
    <x v="0"/>
    <n v="90"/>
    <m/>
    <m/>
    <m/>
    <m/>
    <n v="1"/>
    <n v="399"/>
    <m/>
    <x v="0"/>
  </r>
  <r>
    <d v="2008-05-01T00:00:00"/>
    <x v="0"/>
    <n v="1"/>
    <n v="1"/>
    <x v="31"/>
    <n v="2"/>
    <x v="0"/>
    <n v="77"/>
    <m/>
    <m/>
    <m/>
    <m/>
    <n v="1"/>
    <n v="399"/>
    <m/>
    <x v="0"/>
  </r>
  <r>
    <d v="2008-05-01T00:00:00"/>
    <x v="0"/>
    <n v="1"/>
    <n v="1"/>
    <x v="31"/>
    <n v="3"/>
    <x v="0"/>
    <n v="93"/>
    <m/>
    <m/>
    <m/>
    <m/>
    <n v="1"/>
    <n v="399"/>
    <m/>
    <x v="0"/>
  </r>
  <r>
    <d v="2008-05-01T00:00:00"/>
    <x v="0"/>
    <n v="1"/>
    <n v="1"/>
    <x v="31"/>
    <n v="4"/>
    <x v="0"/>
    <n v="84"/>
    <m/>
    <m/>
    <m/>
    <m/>
    <n v="1"/>
    <n v="399"/>
    <m/>
    <x v="0"/>
  </r>
  <r>
    <d v="2008-05-01T00:00:00"/>
    <x v="0"/>
    <n v="1"/>
    <n v="1"/>
    <x v="31"/>
    <n v="5"/>
    <x v="0"/>
    <n v="89"/>
    <m/>
    <m/>
    <m/>
    <m/>
    <n v="1"/>
    <n v="399"/>
    <m/>
    <x v="0"/>
  </r>
  <r>
    <d v="2008-05-01T00:00:00"/>
    <x v="0"/>
    <n v="1"/>
    <n v="1"/>
    <x v="31"/>
    <n v="6"/>
    <x v="0"/>
    <n v="87"/>
    <m/>
    <m/>
    <m/>
    <m/>
    <n v="1"/>
    <n v="399"/>
    <m/>
    <x v="0"/>
  </r>
  <r>
    <d v="2008-05-01T00:00:00"/>
    <x v="0"/>
    <n v="1"/>
    <n v="1"/>
    <x v="31"/>
    <n v="7"/>
    <x v="0"/>
    <n v="90"/>
    <m/>
    <m/>
    <m/>
    <m/>
    <n v="1"/>
    <n v="399"/>
    <m/>
    <x v="0"/>
  </r>
  <r>
    <d v="2008-05-01T00:00:00"/>
    <x v="0"/>
    <n v="1"/>
    <n v="1"/>
    <x v="31"/>
    <n v="8"/>
    <x v="0"/>
    <n v="88"/>
    <m/>
    <m/>
    <m/>
    <m/>
    <n v="1"/>
    <n v="399"/>
    <m/>
    <x v="0"/>
  </r>
  <r>
    <d v="2008-05-01T00:00:00"/>
    <x v="0"/>
    <n v="1"/>
    <n v="1"/>
    <x v="31"/>
    <n v="9"/>
    <x v="0"/>
    <n v="87"/>
    <m/>
    <m/>
    <m/>
    <m/>
    <n v="1"/>
    <n v="399"/>
    <m/>
    <x v="0"/>
  </r>
  <r>
    <d v="2008-05-01T00:00:00"/>
    <x v="0"/>
    <n v="1"/>
    <n v="1"/>
    <x v="31"/>
    <n v="10"/>
    <x v="0"/>
    <n v="95"/>
    <m/>
    <m/>
    <m/>
    <m/>
    <n v="1"/>
    <n v="399"/>
    <m/>
    <x v="0"/>
  </r>
  <r>
    <d v="2008-05-01T00:00:00"/>
    <x v="0"/>
    <n v="1"/>
    <n v="1"/>
    <x v="31"/>
    <n v="11"/>
    <x v="0"/>
    <n v="86"/>
    <m/>
    <m/>
    <m/>
    <m/>
    <n v="1"/>
    <n v="399"/>
    <m/>
    <x v="0"/>
  </r>
  <r>
    <d v="2008-05-01T00:00:00"/>
    <x v="0"/>
    <n v="1"/>
    <n v="1"/>
    <x v="31"/>
    <n v="12"/>
    <x v="0"/>
    <n v="79"/>
    <m/>
    <m/>
    <m/>
    <m/>
    <n v="1"/>
    <n v="399"/>
    <m/>
    <x v="0"/>
  </r>
  <r>
    <d v="2008-05-01T00:00:00"/>
    <x v="0"/>
    <n v="1"/>
    <n v="1"/>
    <x v="31"/>
    <n v="13"/>
    <x v="0"/>
    <n v="87"/>
    <m/>
    <m/>
    <m/>
    <m/>
    <n v="1"/>
    <n v="399"/>
    <m/>
    <x v="0"/>
  </r>
  <r>
    <d v="2008-05-01T00:00:00"/>
    <x v="0"/>
    <n v="1"/>
    <n v="1"/>
    <x v="31"/>
    <n v="14"/>
    <x v="0"/>
    <n v="84"/>
    <m/>
    <m/>
    <m/>
    <m/>
    <n v="1"/>
    <n v="399"/>
    <m/>
    <x v="0"/>
  </r>
  <r>
    <d v="2008-05-01T00:00:00"/>
    <x v="0"/>
    <n v="1"/>
    <n v="1"/>
    <x v="31"/>
    <n v="15"/>
    <x v="0"/>
    <n v="91"/>
    <m/>
    <m/>
    <m/>
    <m/>
    <n v="1"/>
    <n v="399"/>
    <m/>
    <x v="0"/>
  </r>
  <r>
    <d v="2008-05-01T00:00:00"/>
    <x v="0"/>
    <n v="1"/>
    <n v="1"/>
    <x v="31"/>
    <n v="16"/>
    <x v="0"/>
    <n v="87"/>
    <m/>
    <m/>
    <m/>
    <m/>
    <n v="1"/>
    <n v="399"/>
    <m/>
    <x v="0"/>
  </r>
  <r>
    <d v="2008-05-01T00:00:00"/>
    <x v="0"/>
    <n v="1"/>
    <n v="1"/>
    <x v="31"/>
    <n v="17"/>
    <x v="0"/>
    <n v="90"/>
    <m/>
    <m/>
    <m/>
    <m/>
    <n v="1"/>
    <n v="399"/>
    <m/>
    <x v="0"/>
  </r>
  <r>
    <d v="2008-05-01T00:00:00"/>
    <x v="0"/>
    <n v="1"/>
    <n v="1"/>
    <x v="31"/>
    <n v="18"/>
    <x v="0"/>
    <n v="89"/>
    <m/>
    <m/>
    <m/>
    <m/>
    <n v="1"/>
    <n v="399"/>
    <m/>
    <x v="0"/>
  </r>
  <r>
    <d v="2008-05-01T00:00:00"/>
    <x v="0"/>
    <n v="1"/>
    <n v="1"/>
    <x v="31"/>
    <n v="19"/>
    <x v="0"/>
    <n v="84"/>
    <m/>
    <m/>
    <m/>
    <m/>
    <n v="1"/>
    <n v="399"/>
    <m/>
    <x v="0"/>
  </r>
  <r>
    <d v="2008-05-01T00:00:00"/>
    <x v="0"/>
    <n v="1"/>
    <n v="1"/>
    <x v="31"/>
    <n v="20"/>
    <x v="0"/>
    <n v="88"/>
    <m/>
    <m/>
    <m/>
    <m/>
    <n v="1"/>
    <n v="399"/>
    <m/>
    <x v="0"/>
  </r>
  <r>
    <d v="2008-05-01T00:00:00"/>
    <x v="0"/>
    <n v="1"/>
    <n v="1"/>
    <x v="31"/>
    <n v="21"/>
    <x v="0"/>
    <n v="87"/>
    <m/>
    <m/>
    <m/>
    <m/>
    <n v="1"/>
    <n v="399"/>
    <m/>
    <x v="0"/>
  </r>
  <r>
    <d v="2008-05-01T00:00:00"/>
    <x v="0"/>
    <n v="1"/>
    <n v="1"/>
    <x v="31"/>
    <n v="22"/>
    <x v="0"/>
    <n v="84"/>
    <m/>
    <m/>
    <m/>
    <m/>
    <n v="1"/>
    <n v="399"/>
    <m/>
    <x v="0"/>
  </r>
  <r>
    <d v="2008-05-01T00:00:00"/>
    <x v="0"/>
    <n v="1"/>
    <n v="1"/>
    <x v="31"/>
    <n v="23"/>
    <x v="0"/>
    <n v="86"/>
    <m/>
    <m/>
    <m/>
    <m/>
    <n v="1"/>
    <n v="399"/>
    <m/>
    <x v="0"/>
  </r>
  <r>
    <d v="2008-05-01T00:00:00"/>
    <x v="0"/>
    <n v="1"/>
    <n v="1"/>
    <x v="31"/>
    <n v="24"/>
    <x v="0"/>
    <n v="85"/>
    <m/>
    <m/>
    <m/>
    <m/>
    <n v="1"/>
    <n v="399"/>
    <m/>
    <x v="0"/>
  </r>
  <r>
    <d v="2008-05-01T00:00:00"/>
    <x v="0"/>
    <n v="1"/>
    <n v="1"/>
    <x v="31"/>
    <n v="25"/>
    <x v="0"/>
    <n v="74"/>
    <m/>
    <m/>
    <m/>
    <m/>
    <n v="1"/>
    <n v="399"/>
    <m/>
    <x v="0"/>
  </r>
  <r>
    <d v="2008-05-01T00:00:00"/>
    <x v="0"/>
    <n v="1"/>
    <n v="1"/>
    <x v="31"/>
    <n v="26"/>
    <x v="0"/>
    <n v="87"/>
    <m/>
    <m/>
    <m/>
    <m/>
    <n v="1"/>
    <n v="399"/>
    <m/>
    <x v="0"/>
  </r>
  <r>
    <d v="2008-05-01T00:00:00"/>
    <x v="0"/>
    <n v="1"/>
    <n v="1"/>
    <x v="31"/>
    <n v="27"/>
    <x v="0"/>
    <n v="89"/>
    <m/>
    <m/>
    <m/>
    <m/>
    <n v="1"/>
    <n v="399"/>
    <m/>
    <x v="0"/>
  </r>
  <r>
    <d v="2008-05-01T00:00:00"/>
    <x v="0"/>
    <n v="1"/>
    <n v="1"/>
    <x v="31"/>
    <n v="28"/>
    <x v="0"/>
    <n v="85"/>
    <m/>
    <m/>
    <m/>
    <m/>
    <n v="1"/>
    <n v="399"/>
    <m/>
    <x v="0"/>
  </r>
  <r>
    <d v="2008-05-01T00:00:00"/>
    <x v="0"/>
    <n v="1"/>
    <n v="1"/>
    <x v="31"/>
    <n v="29"/>
    <x v="0"/>
    <n v="86"/>
    <m/>
    <m/>
    <m/>
    <m/>
    <n v="1"/>
    <n v="399"/>
    <m/>
    <x v="0"/>
  </r>
  <r>
    <d v="2008-05-01T00:00:00"/>
    <x v="0"/>
    <n v="1"/>
    <n v="1"/>
    <x v="31"/>
    <n v="30"/>
    <x v="0"/>
    <n v="91"/>
    <m/>
    <m/>
    <m/>
    <m/>
    <n v="1"/>
    <n v="399"/>
    <m/>
    <x v="0"/>
  </r>
  <r>
    <d v="2008-05-01T00:00:00"/>
    <x v="0"/>
    <n v="1"/>
    <n v="1"/>
    <x v="31"/>
    <n v="31"/>
    <x v="0"/>
    <n v="88"/>
    <m/>
    <m/>
    <m/>
    <m/>
    <n v="1"/>
    <n v="399"/>
    <m/>
    <x v="0"/>
  </r>
  <r>
    <d v="2008-05-01T00:00:00"/>
    <x v="0"/>
    <n v="1"/>
    <n v="1"/>
    <x v="31"/>
    <n v="32"/>
    <x v="0"/>
    <n v="77"/>
    <m/>
    <m/>
    <m/>
    <m/>
    <n v="1"/>
    <n v="399"/>
    <m/>
    <x v="0"/>
  </r>
  <r>
    <d v="2008-05-01T00:00:00"/>
    <x v="0"/>
    <n v="1"/>
    <n v="1"/>
    <x v="31"/>
    <n v="33"/>
    <x v="0"/>
    <n v="85"/>
    <m/>
    <m/>
    <m/>
    <m/>
    <n v="1"/>
    <n v="399"/>
    <m/>
    <x v="0"/>
  </r>
  <r>
    <d v="2008-05-01T00:00:00"/>
    <x v="0"/>
    <n v="1"/>
    <n v="1"/>
    <x v="31"/>
    <n v="34"/>
    <x v="0"/>
    <n v="84"/>
    <m/>
    <m/>
    <m/>
    <m/>
    <n v="1"/>
    <n v="399"/>
    <m/>
    <x v="0"/>
  </r>
  <r>
    <d v="2008-05-01T00:00:00"/>
    <x v="0"/>
    <n v="1"/>
    <n v="1"/>
    <x v="31"/>
    <n v="35"/>
    <x v="0"/>
    <n v="86"/>
    <m/>
    <m/>
    <m/>
    <m/>
    <n v="1"/>
    <n v="399"/>
    <m/>
    <x v="0"/>
  </r>
  <r>
    <d v="2008-05-01T00:00:00"/>
    <x v="0"/>
    <n v="1"/>
    <n v="1"/>
    <x v="31"/>
    <n v="36"/>
    <x v="0"/>
    <n v="90"/>
    <m/>
    <m/>
    <m/>
    <m/>
    <n v="1"/>
    <n v="399"/>
    <m/>
    <x v="0"/>
  </r>
  <r>
    <d v="2008-05-01T00:00:00"/>
    <x v="0"/>
    <n v="1"/>
    <n v="1"/>
    <x v="31"/>
    <n v="37"/>
    <x v="0"/>
    <n v="89"/>
    <m/>
    <m/>
    <m/>
    <m/>
    <n v="1"/>
    <n v="399"/>
    <m/>
    <x v="0"/>
  </r>
  <r>
    <d v="2008-05-01T00:00:00"/>
    <x v="0"/>
    <n v="1"/>
    <n v="1"/>
    <x v="31"/>
    <n v="38"/>
    <x v="0"/>
    <n v="87"/>
    <m/>
    <m/>
    <m/>
    <m/>
    <n v="1"/>
    <n v="399"/>
    <m/>
    <x v="0"/>
  </r>
  <r>
    <d v="2008-05-01T00:00:00"/>
    <x v="0"/>
    <n v="1"/>
    <n v="1"/>
    <x v="31"/>
    <n v="39"/>
    <x v="0"/>
    <n v="87"/>
    <m/>
    <m/>
    <m/>
    <m/>
    <n v="1"/>
    <n v="399"/>
    <m/>
    <x v="0"/>
  </r>
  <r>
    <d v="2008-05-01T00:00:00"/>
    <x v="0"/>
    <n v="1"/>
    <n v="1"/>
    <x v="31"/>
    <n v="40"/>
    <x v="0"/>
    <n v="76"/>
    <m/>
    <m/>
    <m/>
    <m/>
    <n v="1"/>
    <n v="399"/>
    <m/>
    <x v="0"/>
  </r>
  <r>
    <d v="2008-05-01T00:00:00"/>
    <x v="0"/>
    <n v="1"/>
    <n v="1"/>
    <x v="31"/>
    <n v="41"/>
    <x v="0"/>
    <n v="84"/>
    <m/>
    <m/>
    <m/>
    <m/>
    <n v="1"/>
    <n v="399"/>
    <m/>
    <x v="0"/>
  </r>
  <r>
    <d v="2008-05-01T00:00:00"/>
    <x v="0"/>
    <n v="1"/>
    <n v="1"/>
    <x v="31"/>
    <n v="42"/>
    <x v="0"/>
    <n v="84"/>
    <m/>
    <m/>
    <m/>
    <m/>
    <n v="1"/>
    <n v="399"/>
    <m/>
    <x v="0"/>
  </r>
  <r>
    <d v="2008-05-01T00:00:00"/>
    <x v="0"/>
    <n v="1"/>
    <n v="1"/>
    <x v="31"/>
    <n v="43"/>
    <x v="0"/>
    <n v="86"/>
    <m/>
    <m/>
    <m/>
    <m/>
    <n v="1"/>
    <n v="399"/>
    <m/>
    <x v="0"/>
  </r>
  <r>
    <d v="2008-05-01T00:00:00"/>
    <x v="0"/>
    <n v="1"/>
    <n v="1"/>
    <x v="31"/>
    <n v="44"/>
    <x v="0"/>
    <n v="87"/>
    <m/>
    <m/>
    <m/>
    <m/>
    <n v="1"/>
    <n v="399"/>
    <m/>
    <x v="0"/>
  </r>
  <r>
    <d v="2008-05-01T00:00:00"/>
    <x v="0"/>
    <n v="1"/>
    <n v="1"/>
    <x v="31"/>
    <n v="45"/>
    <x v="0"/>
    <n v="94"/>
    <m/>
    <m/>
    <m/>
    <m/>
    <n v="1"/>
    <n v="399"/>
    <m/>
    <x v="0"/>
  </r>
  <r>
    <d v="2008-05-01T00:00:00"/>
    <x v="0"/>
    <n v="1"/>
    <n v="1"/>
    <x v="31"/>
    <n v="46"/>
    <x v="0"/>
    <n v="89"/>
    <m/>
    <m/>
    <m/>
    <m/>
    <n v="1"/>
    <n v="399"/>
    <m/>
    <x v="0"/>
  </r>
  <r>
    <d v="2008-05-01T00:00:00"/>
    <x v="0"/>
    <n v="1"/>
    <n v="1"/>
    <x v="31"/>
    <n v="47"/>
    <x v="0"/>
    <n v="79"/>
    <m/>
    <m/>
    <m/>
    <m/>
    <n v="1"/>
    <n v="399"/>
    <m/>
    <x v="0"/>
  </r>
  <r>
    <d v="2008-05-01T00:00:00"/>
    <x v="0"/>
    <n v="1"/>
    <n v="1"/>
    <x v="31"/>
    <n v="48"/>
    <x v="0"/>
    <n v="88"/>
    <m/>
    <m/>
    <m/>
    <m/>
    <n v="1"/>
    <n v="399"/>
    <m/>
    <x v="0"/>
  </r>
  <r>
    <d v="2008-05-01T00:00:00"/>
    <x v="0"/>
    <n v="1"/>
    <n v="1"/>
    <x v="31"/>
    <n v="49"/>
    <x v="0"/>
    <n v="85"/>
    <m/>
    <m/>
    <m/>
    <m/>
    <n v="1"/>
    <n v="399"/>
    <m/>
    <x v="0"/>
  </r>
  <r>
    <d v="2008-05-01T00:00:00"/>
    <x v="0"/>
    <n v="1"/>
    <n v="1"/>
    <x v="31"/>
    <n v="50"/>
    <x v="0"/>
    <n v="87"/>
    <m/>
    <m/>
    <m/>
    <m/>
    <n v="1"/>
    <n v="399"/>
    <m/>
    <x v="0"/>
  </r>
  <r>
    <d v="2008-05-01T00:00:00"/>
    <x v="0"/>
    <n v="1"/>
    <n v="1"/>
    <x v="31"/>
    <n v="51"/>
    <x v="0"/>
    <n v="87"/>
    <m/>
    <m/>
    <m/>
    <m/>
    <n v="1"/>
    <n v="399"/>
    <m/>
    <x v="0"/>
  </r>
  <r>
    <d v="2008-05-01T00:00:00"/>
    <x v="0"/>
    <n v="1"/>
    <n v="1"/>
    <x v="31"/>
    <n v="52"/>
    <x v="0"/>
    <n v="88"/>
    <m/>
    <m/>
    <m/>
    <m/>
    <n v="1"/>
    <n v="399"/>
    <m/>
    <x v="0"/>
  </r>
  <r>
    <d v="2008-05-01T00:00:00"/>
    <x v="0"/>
    <n v="1"/>
    <n v="1"/>
    <x v="31"/>
    <n v="53"/>
    <x v="0"/>
    <n v="84"/>
    <m/>
    <m/>
    <m/>
    <m/>
    <n v="1"/>
    <n v="399"/>
    <m/>
    <x v="0"/>
  </r>
  <r>
    <d v="2008-05-01T00:00:00"/>
    <x v="0"/>
    <n v="1"/>
    <n v="1"/>
    <x v="31"/>
    <n v="54"/>
    <x v="0"/>
    <n v="93"/>
    <m/>
    <m/>
    <m/>
    <m/>
    <n v="1"/>
    <n v="399"/>
    <m/>
    <x v="0"/>
  </r>
  <r>
    <d v="2008-05-01T00:00:00"/>
    <x v="0"/>
    <n v="1"/>
    <n v="1"/>
    <x v="31"/>
    <n v="55"/>
    <x v="0"/>
    <n v="99"/>
    <m/>
    <m/>
    <m/>
    <m/>
    <n v="1"/>
    <n v="399"/>
    <m/>
    <x v="0"/>
  </r>
  <r>
    <d v="2008-05-01T00:00:00"/>
    <x v="0"/>
    <n v="1"/>
    <n v="1"/>
    <x v="31"/>
    <n v="56"/>
    <x v="0"/>
    <n v="84"/>
    <m/>
    <m/>
    <m/>
    <m/>
    <n v="1"/>
    <n v="399"/>
    <m/>
    <x v="0"/>
  </r>
  <r>
    <d v="2008-05-01T00:00:00"/>
    <x v="0"/>
    <n v="1"/>
    <n v="1"/>
    <x v="31"/>
    <n v="57"/>
    <x v="0"/>
    <n v="82"/>
    <m/>
    <m/>
    <m/>
    <m/>
    <n v="1"/>
    <n v="399"/>
    <m/>
    <x v="0"/>
  </r>
  <r>
    <d v="2008-05-01T00:00:00"/>
    <x v="0"/>
    <n v="1"/>
    <n v="1"/>
    <x v="31"/>
    <n v="58"/>
    <x v="0"/>
    <n v="82"/>
    <m/>
    <m/>
    <m/>
    <m/>
    <n v="1"/>
    <n v="399"/>
    <m/>
    <x v="0"/>
  </r>
  <r>
    <d v="2008-05-01T00:00:00"/>
    <x v="0"/>
    <n v="1"/>
    <n v="1"/>
    <x v="31"/>
    <n v="59"/>
    <x v="0"/>
    <n v="87"/>
    <m/>
    <m/>
    <m/>
    <m/>
    <n v="1"/>
    <n v="399"/>
    <m/>
    <x v="0"/>
  </r>
  <r>
    <d v="2008-05-01T00:00:00"/>
    <x v="0"/>
    <n v="1"/>
    <n v="1"/>
    <x v="31"/>
    <n v="60"/>
    <x v="0"/>
    <n v="84"/>
    <m/>
    <m/>
    <m/>
    <m/>
    <n v="1"/>
    <n v="399"/>
    <m/>
    <x v="0"/>
  </r>
  <r>
    <d v="2008-05-01T00:00:00"/>
    <x v="0"/>
    <n v="1"/>
    <n v="1"/>
    <x v="31"/>
    <n v="61"/>
    <x v="0"/>
    <n v="87"/>
    <m/>
    <m/>
    <m/>
    <m/>
    <n v="1"/>
    <n v="399"/>
    <m/>
    <x v="0"/>
  </r>
  <r>
    <d v="2008-05-01T00:00:00"/>
    <x v="0"/>
    <n v="1"/>
    <n v="1"/>
    <x v="31"/>
    <n v="62"/>
    <x v="0"/>
    <n v="89"/>
    <m/>
    <m/>
    <m/>
    <m/>
    <n v="1"/>
    <n v="399"/>
    <m/>
    <x v="0"/>
  </r>
  <r>
    <d v="2008-05-01T00:00:00"/>
    <x v="0"/>
    <n v="1"/>
    <n v="1"/>
    <x v="31"/>
    <n v="63"/>
    <x v="0"/>
    <n v="88"/>
    <m/>
    <m/>
    <m/>
    <m/>
    <n v="1"/>
    <n v="399"/>
    <m/>
    <x v="0"/>
  </r>
  <r>
    <d v="2008-05-01T00:00:00"/>
    <x v="0"/>
    <n v="1"/>
    <n v="1"/>
    <x v="31"/>
    <n v="64"/>
    <x v="0"/>
    <n v="79"/>
    <m/>
    <m/>
    <m/>
    <m/>
    <n v="1"/>
    <n v="399"/>
    <m/>
    <x v="0"/>
  </r>
  <r>
    <d v="2008-05-01T00:00:00"/>
    <x v="0"/>
    <n v="1"/>
    <n v="1"/>
    <x v="31"/>
    <n v="65"/>
    <x v="0"/>
    <n v="80"/>
    <m/>
    <m/>
    <m/>
    <m/>
    <n v="1"/>
    <n v="399"/>
    <m/>
    <x v="0"/>
  </r>
  <r>
    <d v="2008-05-01T00:00:00"/>
    <x v="0"/>
    <n v="1"/>
    <n v="1"/>
    <x v="31"/>
    <n v="66"/>
    <x v="0"/>
    <n v="93"/>
    <m/>
    <m/>
    <m/>
    <m/>
    <n v="1"/>
    <n v="399"/>
    <m/>
    <x v="0"/>
  </r>
  <r>
    <d v="2008-05-01T00:00:00"/>
    <x v="0"/>
    <n v="1"/>
    <n v="1"/>
    <x v="31"/>
    <n v="67"/>
    <x v="0"/>
    <n v="80"/>
    <m/>
    <m/>
    <m/>
    <m/>
    <n v="1"/>
    <n v="399"/>
    <m/>
    <x v="0"/>
  </r>
  <r>
    <d v="2008-05-01T00:00:00"/>
    <x v="0"/>
    <n v="1"/>
    <n v="1"/>
    <x v="31"/>
    <n v="68"/>
    <x v="0"/>
    <n v="87"/>
    <m/>
    <m/>
    <m/>
    <m/>
    <n v="1"/>
    <n v="399"/>
    <m/>
    <x v="0"/>
  </r>
  <r>
    <d v="2008-05-01T00:00:00"/>
    <x v="0"/>
    <n v="1"/>
    <n v="1"/>
    <x v="31"/>
    <n v="69"/>
    <x v="0"/>
    <n v="84"/>
    <m/>
    <m/>
    <m/>
    <m/>
    <n v="1"/>
    <n v="399"/>
    <m/>
    <x v="0"/>
  </r>
  <r>
    <d v="2008-05-01T00:00:00"/>
    <x v="0"/>
    <n v="1"/>
    <n v="1"/>
    <x v="31"/>
    <n v="70"/>
    <x v="0"/>
    <n v="90"/>
    <m/>
    <m/>
    <m/>
    <m/>
    <n v="1"/>
    <n v="399"/>
    <m/>
    <x v="0"/>
  </r>
  <r>
    <d v="2008-05-01T00:00:00"/>
    <x v="0"/>
    <n v="1"/>
    <n v="1"/>
    <x v="31"/>
    <n v="71"/>
    <x v="0"/>
    <n v="94"/>
    <m/>
    <m/>
    <m/>
    <m/>
    <n v="1"/>
    <n v="399"/>
    <m/>
    <x v="0"/>
  </r>
  <r>
    <d v="2008-05-01T00:00:00"/>
    <x v="0"/>
    <n v="1"/>
    <n v="1"/>
    <x v="31"/>
    <n v="72"/>
    <x v="0"/>
    <n v="93"/>
    <m/>
    <m/>
    <m/>
    <m/>
    <n v="1"/>
    <n v="399"/>
    <m/>
    <x v="0"/>
  </r>
  <r>
    <d v="2008-05-01T00:00:00"/>
    <x v="0"/>
    <n v="1"/>
    <n v="1"/>
    <x v="31"/>
    <n v="73"/>
    <x v="0"/>
    <n v="81"/>
    <m/>
    <m/>
    <m/>
    <m/>
    <n v="1"/>
    <n v="399"/>
    <m/>
    <x v="0"/>
  </r>
  <r>
    <d v="2008-05-01T00:00:00"/>
    <x v="0"/>
    <n v="1"/>
    <n v="1"/>
    <x v="31"/>
    <n v="74"/>
    <x v="0"/>
    <n v="89"/>
    <m/>
    <m/>
    <m/>
    <m/>
    <n v="1"/>
    <n v="399"/>
    <m/>
    <x v="0"/>
  </r>
  <r>
    <d v="2008-05-01T00:00:00"/>
    <x v="0"/>
    <n v="1"/>
    <n v="1"/>
    <x v="31"/>
    <n v="75"/>
    <x v="0"/>
    <n v="83"/>
    <m/>
    <m/>
    <m/>
    <m/>
    <n v="1"/>
    <n v="399"/>
    <m/>
    <x v="0"/>
  </r>
  <r>
    <d v="2008-05-01T00:00:00"/>
    <x v="0"/>
    <n v="1"/>
    <n v="1"/>
    <x v="31"/>
    <n v="76"/>
    <x v="0"/>
    <n v="95"/>
    <m/>
    <m/>
    <m/>
    <m/>
    <n v="1"/>
    <n v="399"/>
    <m/>
    <x v="0"/>
  </r>
  <r>
    <d v="2008-05-01T00:00:00"/>
    <x v="0"/>
    <n v="1"/>
    <n v="1"/>
    <x v="31"/>
    <n v="77"/>
    <x v="0"/>
    <n v="96"/>
    <m/>
    <m/>
    <m/>
    <m/>
    <n v="1"/>
    <n v="399"/>
    <m/>
    <x v="0"/>
  </r>
  <r>
    <d v="2008-05-01T00:00:00"/>
    <x v="0"/>
    <n v="1"/>
    <n v="1"/>
    <x v="31"/>
    <n v="78"/>
    <x v="0"/>
    <n v="84"/>
    <m/>
    <m/>
    <m/>
    <m/>
    <n v="1"/>
    <n v="399"/>
    <m/>
    <x v="0"/>
  </r>
  <r>
    <d v="2008-05-01T00:00:00"/>
    <x v="0"/>
    <n v="1"/>
    <n v="1"/>
    <x v="31"/>
    <n v="79"/>
    <x v="0"/>
    <n v="76"/>
    <m/>
    <m/>
    <m/>
    <m/>
    <n v="1"/>
    <n v="399"/>
    <m/>
    <x v="0"/>
  </r>
  <r>
    <d v="2008-05-01T00:00:00"/>
    <x v="0"/>
    <n v="1"/>
    <n v="1"/>
    <x v="31"/>
    <n v="80"/>
    <x v="0"/>
    <n v="84"/>
    <m/>
    <m/>
    <m/>
    <m/>
    <n v="1"/>
    <n v="399"/>
    <m/>
    <x v="0"/>
  </r>
  <r>
    <d v="2008-05-01T00:00:00"/>
    <x v="0"/>
    <n v="1"/>
    <n v="1"/>
    <x v="31"/>
    <n v="81"/>
    <x v="0"/>
    <n v="84"/>
    <m/>
    <m/>
    <m/>
    <m/>
    <n v="1"/>
    <n v="399"/>
    <m/>
    <x v="0"/>
  </r>
  <r>
    <d v="2008-05-01T00:00:00"/>
    <x v="0"/>
    <n v="1"/>
    <n v="1"/>
    <x v="31"/>
    <n v="82"/>
    <x v="0"/>
    <n v="84"/>
    <m/>
    <m/>
    <m/>
    <m/>
    <n v="1"/>
    <n v="399"/>
    <m/>
    <x v="0"/>
  </r>
  <r>
    <d v="2008-05-01T00:00:00"/>
    <x v="0"/>
    <n v="1"/>
    <n v="1"/>
    <x v="31"/>
    <n v="83"/>
    <x v="0"/>
    <n v="83"/>
    <m/>
    <m/>
    <m/>
    <m/>
    <n v="1"/>
    <n v="399"/>
    <m/>
    <x v="0"/>
  </r>
  <r>
    <d v="2008-05-01T00:00:00"/>
    <x v="0"/>
    <n v="1"/>
    <n v="1"/>
    <x v="31"/>
    <n v="84"/>
    <x v="0"/>
    <n v="80"/>
    <m/>
    <m/>
    <m/>
    <m/>
    <n v="1"/>
    <n v="399"/>
    <m/>
    <x v="0"/>
  </r>
  <r>
    <d v="2008-05-01T00:00:00"/>
    <x v="0"/>
    <n v="1"/>
    <n v="1"/>
    <x v="31"/>
    <n v="85"/>
    <x v="0"/>
    <n v="87"/>
    <m/>
    <m/>
    <m/>
    <m/>
    <n v="1"/>
    <n v="399"/>
    <m/>
    <x v="0"/>
  </r>
  <r>
    <d v="2008-05-01T00:00:00"/>
    <x v="0"/>
    <n v="1"/>
    <n v="1"/>
    <x v="31"/>
    <n v="86"/>
    <x v="0"/>
    <n v="86"/>
    <m/>
    <m/>
    <m/>
    <m/>
    <n v="1"/>
    <n v="399"/>
    <m/>
    <x v="0"/>
  </r>
  <r>
    <d v="2008-05-01T00:00:00"/>
    <x v="0"/>
    <n v="1"/>
    <n v="1"/>
    <x v="31"/>
    <n v="87"/>
    <x v="0"/>
    <n v="87"/>
    <m/>
    <m/>
    <m/>
    <m/>
    <n v="1"/>
    <n v="399"/>
    <m/>
    <x v="0"/>
  </r>
  <r>
    <d v="2008-05-01T00:00:00"/>
    <x v="0"/>
    <n v="1"/>
    <n v="1"/>
    <x v="31"/>
    <n v="88"/>
    <x v="0"/>
    <n v="90"/>
    <m/>
    <m/>
    <m/>
    <m/>
    <n v="1"/>
    <n v="399"/>
    <m/>
    <x v="0"/>
  </r>
  <r>
    <d v="2008-05-01T00:00:00"/>
    <x v="0"/>
    <n v="1"/>
    <n v="1"/>
    <x v="31"/>
    <n v="89"/>
    <x v="0"/>
    <n v="90"/>
    <m/>
    <m/>
    <m/>
    <m/>
    <n v="1"/>
    <n v="399"/>
    <m/>
    <x v="0"/>
  </r>
  <r>
    <d v="2008-05-01T00:00:00"/>
    <x v="0"/>
    <n v="1"/>
    <n v="1"/>
    <x v="31"/>
    <n v="90"/>
    <x v="0"/>
    <n v="72"/>
    <m/>
    <m/>
    <m/>
    <m/>
    <n v="1"/>
    <n v="399"/>
    <m/>
    <x v="0"/>
  </r>
  <r>
    <d v="2008-05-01T00:00:00"/>
    <x v="0"/>
    <n v="1"/>
    <n v="1"/>
    <x v="31"/>
    <n v="91"/>
    <x v="0"/>
    <n v="72"/>
    <m/>
    <m/>
    <m/>
    <m/>
    <n v="1"/>
    <n v="399"/>
    <m/>
    <x v="0"/>
  </r>
  <r>
    <d v="2008-05-01T00:00:00"/>
    <x v="0"/>
    <n v="1"/>
    <n v="1"/>
    <x v="31"/>
    <n v="92"/>
    <x v="0"/>
    <n v="84"/>
    <m/>
    <m/>
    <m/>
    <m/>
    <n v="1"/>
    <n v="399"/>
    <m/>
    <x v="0"/>
  </r>
  <r>
    <d v="2008-05-01T00:00:00"/>
    <x v="0"/>
    <n v="1"/>
    <n v="1"/>
    <x v="31"/>
    <n v="93"/>
    <x v="0"/>
    <n v="87"/>
    <m/>
    <m/>
    <m/>
    <m/>
    <n v="1"/>
    <n v="399"/>
    <m/>
    <x v="0"/>
  </r>
  <r>
    <d v="2008-05-01T00:00:00"/>
    <x v="0"/>
    <n v="1"/>
    <n v="1"/>
    <x v="31"/>
    <n v="94"/>
    <x v="0"/>
    <n v="83"/>
    <m/>
    <m/>
    <m/>
    <m/>
    <n v="1"/>
    <n v="399"/>
    <m/>
    <x v="0"/>
  </r>
  <r>
    <d v="2008-05-01T00:00:00"/>
    <x v="0"/>
    <n v="1"/>
    <n v="1"/>
    <x v="31"/>
    <n v="95"/>
    <x v="0"/>
    <n v="84"/>
    <m/>
    <m/>
    <m/>
    <m/>
    <n v="1"/>
    <n v="399"/>
    <m/>
    <x v="0"/>
  </r>
  <r>
    <d v="2008-05-01T00:00:00"/>
    <x v="0"/>
    <n v="1"/>
    <n v="1"/>
    <x v="31"/>
    <n v="96"/>
    <x v="0"/>
    <n v="87"/>
    <m/>
    <m/>
    <m/>
    <m/>
    <n v="1"/>
    <n v="399"/>
    <m/>
    <x v="0"/>
  </r>
  <r>
    <d v="2008-05-01T00:00:00"/>
    <x v="0"/>
    <n v="1"/>
    <n v="1"/>
    <x v="31"/>
    <n v="97"/>
    <x v="0"/>
    <n v="88"/>
    <m/>
    <m/>
    <m/>
    <m/>
    <n v="1"/>
    <n v="399"/>
    <m/>
    <x v="0"/>
  </r>
  <r>
    <d v="2008-05-01T00:00:00"/>
    <x v="0"/>
    <n v="1"/>
    <n v="1"/>
    <x v="31"/>
    <n v="98"/>
    <x v="0"/>
    <n v="87"/>
    <m/>
    <m/>
    <m/>
    <m/>
    <n v="1"/>
    <n v="399"/>
    <m/>
    <x v="0"/>
  </r>
  <r>
    <d v="2008-05-01T00:00:00"/>
    <x v="0"/>
    <n v="1"/>
    <n v="1"/>
    <x v="31"/>
    <n v="99"/>
    <x v="0"/>
    <n v="86"/>
    <m/>
    <m/>
    <m/>
    <m/>
    <n v="1"/>
    <n v="399"/>
    <m/>
    <x v="0"/>
  </r>
  <r>
    <d v="2008-05-01T00:00:00"/>
    <x v="0"/>
    <n v="1"/>
    <n v="1"/>
    <x v="31"/>
    <n v="100"/>
    <x v="0"/>
    <n v="84"/>
    <m/>
    <m/>
    <m/>
    <m/>
    <n v="1"/>
    <n v="399"/>
    <m/>
    <x v="0"/>
  </r>
  <r>
    <d v="2008-05-01T00:00:00"/>
    <x v="0"/>
    <n v="1"/>
    <n v="1"/>
    <x v="31"/>
    <n v="101"/>
    <x v="0"/>
    <n v="81"/>
    <m/>
    <m/>
    <m/>
    <m/>
    <n v="1"/>
    <n v="399"/>
    <m/>
    <x v="0"/>
  </r>
  <r>
    <d v="2008-05-01T00:00:00"/>
    <x v="0"/>
    <n v="1"/>
    <n v="1"/>
    <x v="31"/>
    <n v="102"/>
    <x v="0"/>
    <n v="89"/>
    <m/>
    <m/>
    <m/>
    <m/>
    <n v="1"/>
    <n v="399"/>
    <m/>
    <x v="0"/>
  </r>
  <r>
    <d v="2008-05-01T00:00:00"/>
    <x v="0"/>
    <n v="1"/>
    <n v="1"/>
    <x v="31"/>
    <n v="103"/>
    <x v="0"/>
    <n v="84"/>
    <m/>
    <m/>
    <m/>
    <m/>
    <n v="1"/>
    <n v="399"/>
    <m/>
    <x v="0"/>
  </r>
  <r>
    <d v="2008-05-01T00:00:00"/>
    <x v="0"/>
    <n v="1"/>
    <n v="1"/>
    <x v="31"/>
    <n v="104"/>
    <x v="0"/>
    <n v="89"/>
    <m/>
    <m/>
    <m/>
    <m/>
    <n v="1"/>
    <n v="399"/>
    <m/>
    <x v="0"/>
  </r>
  <r>
    <d v="2008-05-01T00:00:00"/>
    <x v="0"/>
    <n v="1"/>
    <n v="1"/>
    <x v="31"/>
    <n v="105"/>
    <x v="0"/>
    <n v="100"/>
    <m/>
    <m/>
    <m/>
    <m/>
    <n v="1"/>
    <n v="399"/>
    <m/>
    <x v="0"/>
  </r>
  <r>
    <d v="2008-05-01T00:00:00"/>
    <x v="0"/>
    <n v="1"/>
    <n v="1"/>
    <x v="31"/>
    <n v="106"/>
    <x v="0"/>
    <n v="78"/>
    <m/>
    <m/>
    <m/>
    <m/>
    <n v="1"/>
    <n v="399"/>
    <m/>
    <x v="0"/>
  </r>
  <r>
    <d v="2008-05-01T00:00:00"/>
    <x v="0"/>
    <n v="1"/>
    <n v="1"/>
    <x v="31"/>
    <n v="107"/>
    <x v="0"/>
    <n v="83"/>
    <m/>
    <m/>
    <m/>
    <m/>
    <n v="1"/>
    <n v="399"/>
    <m/>
    <x v="0"/>
  </r>
  <r>
    <d v="2008-05-01T00:00:00"/>
    <x v="0"/>
    <n v="1"/>
    <n v="1"/>
    <x v="31"/>
    <n v="108"/>
    <x v="0"/>
    <n v="67"/>
    <m/>
    <m/>
    <m/>
    <m/>
    <n v="1"/>
    <n v="399"/>
    <m/>
    <x v="0"/>
  </r>
  <r>
    <d v="2008-05-01T00:00:00"/>
    <x v="0"/>
    <n v="1"/>
    <n v="1"/>
    <x v="31"/>
    <n v="109"/>
    <x v="0"/>
    <n v="87"/>
    <m/>
    <m/>
    <m/>
    <m/>
    <n v="1"/>
    <n v="399"/>
    <m/>
    <x v="0"/>
  </r>
  <r>
    <d v="2008-05-01T00:00:00"/>
    <x v="0"/>
    <n v="1"/>
    <n v="1"/>
    <x v="31"/>
    <n v="110"/>
    <x v="0"/>
    <n v="84"/>
    <m/>
    <m/>
    <m/>
    <m/>
    <n v="1"/>
    <n v="399"/>
    <m/>
    <x v="0"/>
  </r>
  <r>
    <d v="2008-05-01T00:00:00"/>
    <x v="0"/>
    <n v="1"/>
    <n v="1"/>
    <x v="31"/>
    <n v="111"/>
    <x v="0"/>
    <n v="89"/>
    <m/>
    <m/>
    <m/>
    <m/>
    <n v="1"/>
    <n v="399"/>
    <m/>
    <x v="0"/>
  </r>
  <r>
    <d v="2008-05-01T00:00:00"/>
    <x v="0"/>
    <n v="1"/>
    <n v="1"/>
    <x v="31"/>
    <n v="112"/>
    <x v="0"/>
    <n v="87"/>
    <m/>
    <m/>
    <m/>
    <m/>
    <n v="1"/>
    <n v="399"/>
    <m/>
    <x v="0"/>
  </r>
  <r>
    <d v="2008-05-01T00:00:00"/>
    <x v="0"/>
    <n v="1"/>
    <n v="1"/>
    <x v="31"/>
    <n v="113"/>
    <x v="0"/>
    <n v="80"/>
    <m/>
    <m/>
    <m/>
    <m/>
    <n v="1"/>
    <n v="399"/>
    <m/>
    <x v="0"/>
  </r>
  <r>
    <d v="2008-05-01T00:00:00"/>
    <x v="0"/>
    <n v="1"/>
    <n v="1"/>
    <x v="31"/>
    <n v="114"/>
    <x v="0"/>
    <n v="92"/>
    <m/>
    <m/>
    <m/>
    <m/>
    <n v="1"/>
    <n v="399"/>
    <m/>
    <x v="0"/>
  </r>
  <r>
    <d v="2008-05-01T00:00:00"/>
    <x v="0"/>
    <n v="1"/>
    <n v="1"/>
    <x v="31"/>
    <n v="115"/>
    <x v="0"/>
    <n v="94"/>
    <m/>
    <m/>
    <m/>
    <m/>
    <n v="1"/>
    <n v="399"/>
    <m/>
    <x v="0"/>
  </r>
  <r>
    <d v="2008-05-01T00:00:00"/>
    <x v="0"/>
    <n v="1"/>
    <n v="1"/>
    <x v="31"/>
    <n v="116"/>
    <x v="0"/>
    <n v="87"/>
    <m/>
    <m/>
    <m/>
    <m/>
    <n v="1"/>
    <n v="399"/>
    <m/>
    <x v="0"/>
  </r>
  <r>
    <d v="2008-05-01T00:00:00"/>
    <x v="0"/>
    <n v="1"/>
    <n v="1"/>
    <x v="31"/>
    <n v="117"/>
    <x v="0"/>
    <n v="86"/>
    <m/>
    <m/>
    <m/>
    <m/>
    <n v="1"/>
    <n v="399"/>
    <m/>
    <x v="0"/>
  </r>
  <r>
    <d v="2008-05-01T00:00:00"/>
    <x v="0"/>
    <n v="1"/>
    <n v="1"/>
    <x v="31"/>
    <n v="118"/>
    <x v="0"/>
    <n v="88"/>
    <m/>
    <m/>
    <m/>
    <m/>
    <n v="1"/>
    <n v="399"/>
    <m/>
    <x v="0"/>
  </r>
  <r>
    <d v="2008-05-01T00:00:00"/>
    <x v="0"/>
    <n v="1"/>
    <n v="1"/>
    <x v="31"/>
    <n v="119"/>
    <x v="0"/>
    <n v="84"/>
    <m/>
    <m/>
    <m/>
    <m/>
    <n v="1"/>
    <n v="399"/>
    <m/>
    <x v="0"/>
  </r>
  <r>
    <d v="2008-05-01T00:00:00"/>
    <x v="0"/>
    <n v="1"/>
    <n v="1"/>
    <x v="31"/>
    <n v="120"/>
    <x v="0"/>
    <n v="86"/>
    <m/>
    <m/>
    <m/>
    <m/>
    <n v="1"/>
    <n v="399"/>
    <m/>
    <x v="0"/>
  </r>
  <r>
    <d v="2008-05-01T00:00:00"/>
    <x v="0"/>
    <n v="1"/>
    <n v="1"/>
    <x v="31"/>
    <n v="121"/>
    <x v="0"/>
    <n v="88"/>
    <m/>
    <m/>
    <m/>
    <m/>
    <n v="1"/>
    <n v="399"/>
    <m/>
    <x v="0"/>
  </r>
  <r>
    <d v="2008-05-01T00:00:00"/>
    <x v="0"/>
    <n v="1"/>
    <n v="1"/>
    <x v="31"/>
    <n v="122"/>
    <x v="0"/>
    <n v="77"/>
    <m/>
    <m/>
    <m/>
    <m/>
    <n v="1"/>
    <n v="399"/>
    <m/>
    <x v="0"/>
  </r>
  <r>
    <d v="2008-05-01T00:00:00"/>
    <x v="0"/>
    <n v="1"/>
    <n v="1"/>
    <x v="31"/>
    <n v="123"/>
    <x v="0"/>
    <n v="84"/>
    <m/>
    <m/>
    <m/>
    <m/>
    <n v="1"/>
    <n v="399"/>
    <m/>
    <x v="0"/>
  </r>
  <r>
    <d v="2008-05-01T00:00:00"/>
    <x v="0"/>
    <n v="1"/>
    <n v="1"/>
    <x v="31"/>
    <n v="124"/>
    <x v="0"/>
    <n v="79"/>
    <m/>
    <m/>
    <m/>
    <m/>
    <n v="1"/>
    <n v="399"/>
    <m/>
    <x v="0"/>
  </r>
  <r>
    <d v="2008-05-01T00:00:00"/>
    <x v="0"/>
    <n v="1"/>
    <n v="1"/>
    <x v="31"/>
    <n v="125"/>
    <x v="0"/>
    <n v="82"/>
    <m/>
    <m/>
    <m/>
    <m/>
    <n v="1"/>
    <n v="399"/>
    <m/>
    <x v="0"/>
  </r>
  <r>
    <d v="2008-05-01T00:00:00"/>
    <x v="0"/>
    <n v="1"/>
    <n v="1"/>
    <x v="31"/>
    <n v="126"/>
    <x v="0"/>
    <n v="87"/>
    <m/>
    <m/>
    <m/>
    <m/>
    <n v="1"/>
    <n v="399"/>
    <m/>
    <x v="0"/>
  </r>
  <r>
    <d v="2008-05-01T00:00:00"/>
    <x v="0"/>
    <n v="1"/>
    <n v="1"/>
    <x v="31"/>
    <n v="127"/>
    <x v="0"/>
    <n v="85"/>
    <m/>
    <m/>
    <m/>
    <m/>
    <n v="1"/>
    <n v="399"/>
    <m/>
    <x v="0"/>
  </r>
  <r>
    <d v="2008-05-01T00:00:00"/>
    <x v="0"/>
    <n v="1"/>
    <n v="1"/>
    <x v="31"/>
    <n v="128"/>
    <x v="0"/>
    <n v="87"/>
    <m/>
    <m/>
    <m/>
    <m/>
    <n v="1"/>
    <n v="399"/>
    <m/>
    <x v="0"/>
  </r>
  <r>
    <d v="2008-05-01T00:00:00"/>
    <x v="0"/>
    <n v="1"/>
    <n v="1"/>
    <x v="31"/>
    <n v="129"/>
    <x v="0"/>
    <n v="91"/>
    <m/>
    <m/>
    <m/>
    <m/>
    <n v="1"/>
    <n v="399"/>
    <m/>
    <x v="0"/>
  </r>
  <r>
    <d v="2008-05-01T00:00:00"/>
    <x v="0"/>
    <n v="1"/>
    <n v="1"/>
    <x v="31"/>
    <n v="130"/>
    <x v="0"/>
    <n v="85"/>
    <m/>
    <m/>
    <m/>
    <m/>
    <n v="1"/>
    <n v="399"/>
    <m/>
    <x v="0"/>
  </r>
  <r>
    <d v="2008-05-01T00:00:00"/>
    <x v="0"/>
    <n v="1"/>
    <n v="1"/>
    <x v="31"/>
    <n v="131"/>
    <x v="0"/>
    <n v="90"/>
    <m/>
    <m/>
    <m/>
    <m/>
    <n v="1"/>
    <n v="399"/>
    <m/>
    <x v="0"/>
  </r>
  <r>
    <d v="2008-05-01T00:00:00"/>
    <x v="0"/>
    <n v="1"/>
    <n v="1"/>
    <x v="31"/>
    <n v="132"/>
    <x v="0"/>
    <n v="92"/>
    <m/>
    <m/>
    <m/>
    <m/>
    <n v="1"/>
    <n v="399"/>
    <m/>
    <x v="0"/>
  </r>
  <r>
    <d v="2008-05-01T00:00:00"/>
    <x v="0"/>
    <n v="1"/>
    <n v="1"/>
    <x v="31"/>
    <n v="133"/>
    <x v="0"/>
    <n v="84"/>
    <m/>
    <m/>
    <m/>
    <m/>
    <n v="1"/>
    <n v="399"/>
    <m/>
    <x v="0"/>
  </r>
  <r>
    <d v="2008-05-01T00:00:00"/>
    <x v="0"/>
    <n v="1"/>
    <n v="1"/>
    <x v="31"/>
    <n v="134"/>
    <x v="0"/>
    <n v="85"/>
    <m/>
    <m/>
    <m/>
    <m/>
    <n v="1"/>
    <n v="399"/>
    <m/>
    <x v="0"/>
  </r>
  <r>
    <d v="2008-05-01T00:00:00"/>
    <x v="0"/>
    <n v="1"/>
    <n v="1"/>
    <x v="31"/>
    <n v="135"/>
    <x v="0"/>
    <n v="87"/>
    <m/>
    <m/>
    <m/>
    <m/>
    <n v="1"/>
    <n v="399"/>
    <m/>
    <x v="0"/>
  </r>
  <r>
    <d v="2008-05-01T00:00:00"/>
    <x v="0"/>
    <n v="1"/>
    <n v="1"/>
    <x v="31"/>
    <n v="136"/>
    <x v="0"/>
    <n v="79"/>
    <m/>
    <m/>
    <m/>
    <m/>
    <n v="1"/>
    <n v="399"/>
    <m/>
    <x v="0"/>
  </r>
  <r>
    <d v="2008-05-01T00:00:00"/>
    <x v="0"/>
    <n v="1"/>
    <n v="1"/>
    <x v="31"/>
    <n v="137"/>
    <x v="0"/>
    <n v="87"/>
    <m/>
    <m/>
    <m/>
    <m/>
    <n v="1"/>
    <n v="399"/>
    <m/>
    <x v="0"/>
  </r>
  <r>
    <d v="2008-05-01T00:00:00"/>
    <x v="0"/>
    <n v="1"/>
    <n v="1"/>
    <x v="31"/>
    <n v="138"/>
    <x v="0"/>
    <n v="82"/>
    <m/>
    <m/>
    <m/>
    <m/>
    <n v="1"/>
    <n v="399"/>
    <m/>
    <x v="0"/>
  </r>
  <r>
    <d v="2008-05-01T00:00:00"/>
    <x v="0"/>
    <n v="1"/>
    <n v="1"/>
    <x v="31"/>
    <n v="139"/>
    <x v="0"/>
    <n v="89"/>
    <m/>
    <m/>
    <m/>
    <m/>
    <n v="1"/>
    <n v="399"/>
    <m/>
    <x v="0"/>
  </r>
  <r>
    <d v="2008-05-01T00:00:00"/>
    <x v="0"/>
    <n v="1"/>
    <n v="1"/>
    <x v="31"/>
    <n v="140"/>
    <x v="0"/>
    <n v="91"/>
    <m/>
    <m/>
    <m/>
    <m/>
    <n v="1"/>
    <n v="399"/>
    <m/>
    <x v="0"/>
  </r>
  <r>
    <d v="2008-05-01T00:00:00"/>
    <x v="0"/>
    <n v="1"/>
    <n v="1"/>
    <x v="31"/>
    <n v="141"/>
    <x v="0"/>
    <n v="91"/>
    <m/>
    <m/>
    <m/>
    <m/>
    <n v="1"/>
    <n v="399"/>
    <m/>
    <x v="0"/>
  </r>
  <r>
    <d v="2008-05-01T00:00:00"/>
    <x v="0"/>
    <n v="1"/>
    <n v="1"/>
    <x v="31"/>
    <n v="142"/>
    <x v="0"/>
    <n v="86"/>
    <m/>
    <m/>
    <m/>
    <m/>
    <n v="1"/>
    <n v="399"/>
    <m/>
    <x v="0"/>
  </r>
  <r>
    <d v="2008-05-01T00:00:00"/>
    <x v="0"/>
    <n v="1"/>
    <n v="1"/>
    <x v="31"/>
    <n v="143"/>
    <x v="0"/>
    <n v="87"/>
    <m/>
    <m/>
    <m/>
    <m/>
    <n v="1"/>
    <n v="399"/>
    <m/>
    <x v="0"/>
  </r>
  <r>
    <d v="2008-05-01T00:00:00"/>
    <x v="0"/>
    <n v="1"/>
    <n v="1"/>
    <x v="31"/>
    <n v="144"/>
    <x v="0"/>
    <n v="69"/>
    <m/>
    <m/>
    <m/>
    <m/>
    <n v="1"/>
    <n v="399"/>
    <m/>
    <x v="0"/>
  </r>
  <r>
    <d v="2008-05-01T00:00:00"/>
    <x v="0"/>
    <n v="1"/>
    <n v="1"/>
    <x v="31"/>
    <n v="145"/>
    <x v="0"/>
    <n v="84"/>
    <m/>
    <m/>
    <m/>
    <m/>
    <n v="1"/>
    <n v="399"/>
    <m/>
    <x v="0"/>
  </r>
  <r>
    <d v="2008-05-01T00:00:00"/>
    <x v="0"/>
    <n v="1"/>
    <n v="1"/>
    <x v="31"/>
    <n v="146"/>
    <x v="0"/>
    <n v="91"/>
    <m/>
    <m/>
    <m/>
    <m/>
    <n v="1"/>
    <n v="399"/>
    <m/>
    <x v="0"/>
  </r>
  <r>
    <d v="2008-05-01T00:00:00"/>
    <x v="0"/>
    <n v="1"/>
    <n v="1"/>
    <x v="31"/>
    <n v="147"/>
    <x v="0"/>
    <n v="87"/>
    <m/>
    <m/>
    <m/>
    <m/>
    <n v="1"/>
    <n v="399"/>
    <m/>
    <x v="0"/>
  </r>
  <r>
    <d v="2008-05-01T00:00:00"/>
    <x v="0"/>
    <n v="1"/>
    <n v="1"/>
    <x v="31"/>
    <n v="148"/>
    <x v="0"/>
    <n v="92"/>
    <m/>
    <m/>
    <m/>
    <m/>
    <n v="1"/>
    <n v="399"/>
    <m/>
    <x v="0"/>
  </r>
  <r>
    <d v="2008-05-01T00:00:00"/>
    <x v="0"/>
    <n v="1"/>
    <n v="1"/>
    <x v="31"/>
    <n v="149"/>
    <x v="0"/>
    <n v="91"/>
    <m/>
    <m/>
    <m/>
    <m/>
    <n v="1"/>
    <n v="399"/>
    <m/>
    <x v="0"/>
  </r>
  <r>
    <d v="2008-05-01T00:00:00"/>
    <x v="0"/>
    <n v="1"/>
    <n v="1"/>
    <x v="31"/>
    <n v="150"/>
    <x v="0"/>
    <n v="87"/>
    <m/>
    <m/>
    <m/>
    <m/>
    <n v="1"/>
    <n v="399"/>
    <m/>
    <x v="0"/>
  </r>
  <r>
    <d v="2008-05-01T00:00:00"/>
    <x v="0"/>
    <n v="1"/>
    <n v="1"/>
    <x v="31"/>
    <n v="151"/>
    <x v="0"/>
    <n v="82"/>
    <m/>
    <m/>
    <m/>
    <m/>
    <n v="1"/>
    <n v="399"/>
    <m/>
    <x v="0"/>
  </r>
  <r>
    <d v="2008-05-01T00:00:00"/>
    <x v="0"/>
    <n v="1"/>
    <n v="1"/>
    <x v="31"/>
    <n v="152"/>
    <x v="0"/>
    <n v="89"/>
    <m/>
    <m/>
    <m/>
    <m/>
    <n v="1"/>
    <n v="399"/>
    <m/>
    <x v="0"/>
  </r>
  <r>
    <d v="2008-05-01T00:00:00"/>
    <x v="0"/>
    <n v="1"/>
    <n v="1"/>
    <x v="31"/>
    <n v="153"/>
    <x v="0"/>
    <n v="79"/>
    <m/>
    <m/>
    <m/>
    <m/>
    <n v="1"/>
    <n v="399"/>
    <m/>
    <x v="0"/>
  </r>
  <r>
    <d v="2008-05-01T00:00:00"/>
    <x v="0"/>
    <n v="1"/>
    <n v="1"/>
    <x v="31"/>
    <n v="154"/>
    <x v="0"/>
    <n v="90"/>
    <m/>
    <m/>
    <m/>
    <m/>
    <n v="1"/>
    <n v="399"/>
    <m/>
    <x v="0"/>
  </r>
  <r>
    <d v="2008-05-01T00:00:00"/>
    <x v="0"/>
    <n v="1"/>
    <n v="1"/>
    <x v="31"/>
    <n v="155"/>
    <x v="0"/>
    <n v="87"/>
    <m/>
    <m/>
    <m/>
    <m/>
    <n v="1"/>
    <n v="399"/>
    <m/>
    <x v="0"/>
  </r>
  <r>
    <d v="2008-05-01T00:00:00"/>
    <x v="0"/>
    <n v="1"/>
    <n v="1"/>
    <x v="31"/>
    <n v="156"/>
    <x v="0"/>
    <n v="84"/>
    <m/>
    <m/>
    <m/>
    <m/>
    <n v="1"/>
    <n v="399"/>
    <m/>
    <x v="0"/>
  </r>
  <r>
    <d v="2008-05-01T00:00:00"/>
    <x v="0"/>
    <n v="1"/>
    <n v="1"/>
    <x v="31"/>
    <n v="157"/>
    <x v="0"/>
    <n v="87"/>
    <m/>
    <m/>
    <m/>
    <m/>
    <n v="1"/>
    <n v="399"/>
    <m/>
    <x v="0"/>
  </r>
  <r>
    <d v="2008-05-01T00:00:00"/>
    <x v="0"/>
    <n v="1"/>
    <n v="1"/>
    <x v="31"/>
    <n v="158"/>
    <x v="0"/>
    <n v="88"/>
    <m/>
    <m/>
    <m/>
    <m/>
    <n v="1"/>
    <n v="399"/>
    <m/>
    <x v="0"/>
  </r>
  <r>
    <d v="2008-05-01T00:00:00"/>
    <x v="0"/>
    <n v="1"/>
    <n v="1"/>
    <x v="31"/>
    <n v="159"/>
    <x v="0"/>
    <n v="85"/>
    <m/>
    <m/>
    <m/>
    <m/>
    <n v="1"/>
    <n v="399"/>
    <m/>
    <x v="0"/>
  </r>
  <r>
    <d v="2008-05-01T00:00:00"/>
    <x v="0"/>
    <n v="1"/>
    <n v="1"/>
    <x v="31"/>
    <n v="160"/>
    <x v="0"/>
    <n v="80"/>
    <m/>
    <m/>
    <m/>
    <m/>
    <n v="1"/>
    <n v="399"/>
    <m/>
    <x v="0"/>
  </r>
  <r>
    <d v="2008-05-01T00:00:00"/>
    <x v="0"/>
    <n v="1"/>
    <n v="1"/>
    <x v="31"/>
    <n v="161"/>
    <x v="0"/>
    <n v="84"/>
    <m/>
    <m/>
    <m/>
    <m/>
    <n v="1"/>
    <n v="399"/>
    <m/>
    <x v="0"/>
  </r>
  <r>
    <d v="2008-05-01T00:00:00"/>
    <x v="0"/>
    <n v="1"/>
    <n v="1"/>
    <x v="31"/>
    <n v="162"/>
    <x v="0"/>
    <n v="84"/>
    <m/>
    <m/>
    <m/>
    <m/>
    <n v="1"/>
    <n v="399"/>
    <m/>
    <x v="0"/>
  </r>
  <r>
    <d v="2008-05-01T00:00:00"/>
    <x v="0"/>
    <n v="1"/>
    <n v="1"/>
    <x v="31"/>
    <n v="163"/>
    <x v="0"/>
    <n v="84"/>
    <m/>
    <m/>
    <m/>
    <m/>
    <n v="1"/>
    <n v="399"/>
    <m/>
    <x v="0"/>
  </r>
  <r>
    <d v="2008-05-01T00:00:00"/>
    <x v="0"/>
    <n v="1"/>
    <n v="1"/>
    <x v="31"/>
    <n v="164"/>
    <x v="0"/>
    <n v="80"/>
    <m/>
    <m/>
    <m/>
    <m/>
    <n v="1"/>
    <n v="399"/>
    <m/>
    <x v="0"/>
  </r>
  <r>
    <d v="2008-05-01T00:00:00"/>
    <x v="0"/>
    <n v="1"/>
    <n v="1"/>
    <x v="31"/>
    <n v="165"/>
    <x v="0"/>
    <n v="84"/>
    <m/>
    <m/>
    <m/>
    <m/>
    <n v="1"/>
    <n v="399"/>
    <m/>
    <x v="0"/>
  </r>
  <r>
    <d v="2008-05-01T00:00:00"/>
    <x v="0"/>
    <n v="1"/>
    <n v="1"/>
    <x v="31"/>
    <n v="166"/>
    <x v="0"/>
    <n v="93"/>
    <m/>
    <m/>
    <m/>
    <m/>
    <n v="1"/>
    <n v="399"/>
    <m/>
    <x v="0"/>
  </r>
  <r>
    <d v="2009-04-17T00:00:00"/>
    <x v="0"/>
    <n v="1"/>
    <n v="1"/>
    <x v="32"/>
    <n v="1"/>
    <x v="0"/>
    <n v="45"/>
    <m/>
    <n v="0.809999943"/>
    <m/>
    <m/>
    <n v="1"/>
    <n v="399"/>
    <m/>
    <x v="0"/>
  </r>
  <r>
    <d v="2009-04-17T00:00:00"/>
    <x v="0"/>
    <n v="1"/>
    <n v="1"/>
    <x v="32"/>
    <n v="2"/>
    <x v="0"/>
    <n v="51"/>
    <m/>
    <n v="0.94999980900000003"/>
    <m/>
    <m/>
    <n v="1"/>
    <n v="399"/>
    <m/>
    <x v="0"/>
  </r>
  <r>
    <d v="2009-04-17T00:00:00"/>
    <x v="0"/>
    <n v="1"/>
    <n v="1"/>
    <x v="32"/>
    <n v="3"/>
    <x v="0"/>
    <n v="50"/>
    <m/>
    <n v="0.93999957999999995"/>
    <m/>
    <m/>
    <n v="1"/>
    <n v="399"/>
    <m/>
    <x v="0"/>
  </r>
  <r>
    <d v="2009-04-17T00:00:00"/>
    <x v="0"/>
    <n v="1"/>
    <n v="1"/>
    <x v="32"/>
    <n v="4"/>
    <x v="0"/>
    <n v="49"/>
    <m/>
    <n v="0.81999969500000003"/>
    <m/>
    <m/>
    <n v="1"/>
    <n v="399"/>
    <m/>
    <x v="0"/>
  </r>
  <r>
    <d v="2009-04-17T00:00:00"/>
    <x v="0"/>
    <n v="1"/>
    <n v="1"/>
    <x v="32"/>
    <n v="5"/>
    <x v="0"/>
    <n v="52"/>
    <m/>
    <n v="1.1999998089999999"/>
    <m/>
    <m/>
    <n v="1"/>
    <n v="399"/>
    <m/>
    <x v="0"/>
  </r>
  <r>
    <d v="2009-04-17T00:00:00"/>
    <x v="0"/>
    <n v="1"/>
    <n v="1"/>
    <x v="32"/>
    <n v="6"/>
    <x v="0"/>
    <n v="52"/>
    <m/>
    <n v="1.089999199"/>
    <m/>
    <m/>
    <n v="1"/>
    <n v="399"/>
    <m/>
    <x v="0"/>
  </r>
  <r>
    <d v="2009-04-17T00:00:00"/>
    <x v="0"/>
    <n v="1"/>
    <n v="1"/>
    <x v="32"/>
    <n v="7"/>
    <x v="0"/>
    <n v="48"/>
    <m/>
    <n v="0.90999984700000003"/>
    <m/>
    <m/>
    <n v="1"/>
    <n v="399"/>
    <m/>
    <x v="0"/>
  </r>
  <r>
    <d v="2009-04-17T00:00:00"/>
    <x v="0"/>
    <n v="1"/>
    <n v="1"/>
    <x v="32"/>
    <n v="8"/>
    <x v="0"/>
    <n v="47"/>
    <m/>
    <n v="0.83999967600000003"/>
    <m/>
    <m/>
    <n v="1"/>
    <n v="399"/>
    <m/>
    <x v="0"/>
  </r>
  <r>
    <d v="2009-04-17T00:00:00"/>
    <x v="0"/>
    <n v="1"/>
    <n v="1"/>
    <x v="32"/>
    <n v="9"/>
    <x v="0"/>
    <n v="50"/>
    <m/>
    <n v="1.0199995040000001"/>
    <m/>
    <m/>
    <n v="1"/>
    <n v="399"/>
    <m/>
    <x v="0"/>
  </r>
  <r>
    <d v="2009-04-17T00:00:00"/>
    <x v="0"/>
    <n v="1"/>
    <n v="1"/>
    <x v="32"/>
    <n v="10"/>
    <x v="0"/>
    <n v="47"/>
    <m/>
    <n v="0.85999965700000003"/>
    <m/>
    <m/>
    <n v="1"/>
    <n v="399"/>
    <m/>
    <x v="0"/>
  </r>
  <r>
    <d v="2009-04-17T00:00:00"/>
    <x v="0"/>
    <n v="1"/>
    <n v="1"/>
    <x v="32"/>
    <n v="11"/>
    <x v="0"/>
    <n v="50"/>
    <m/>
    <n v="0.849999905"/>
    <m/>
    <m/>
    <n v="1"/>
    <n v="399"/>
    <m/>
    <x v="0"/>
  </r>
  <r>
    <d v="2009-04-17T00:00:00"/>
    <x v="0"/>
    <n v="1"/>
    <n v="1"/>
    <x v="32"/>
    <n v="12"/>
    <x v="0"/>
    <n v="48"/>
    <m/>
    <n v="0.90999984700000003"/>
    <m/>
    <m/>
    <n v="1"/>
    <n v="399"/>
    <m/>
    <x v="0"/>
  </r>
  <r>
    <d v="2009-04-17T00:00:00"/>
    <x v="0"/>
    <n v="1"/>
    <n v="1"/>
    <x v="32"/>
    <n v="13"/>
    <x v="0"/>
    <n v="48"/>
    <m/>
    <n v="0.94999980900000003"/>
    <m/>
    <m/>
    <n v="1"/>
    <n v="399"/>
    <m/>
    <x v="0"/>
  </r>
  <r>
    <d v="2009-04-17T00:00:00"/>
    <x v="0"/>
    <n v="1"/>
    <n v="1"/>
    <x v="32"/>
    <n v="14"/>
    <x v="0"/>
    <n v="49"/>
    <m/>
    <n v="1.039999962"/>
    <m/>
    <m/>
    <n v="1"/>
    <n v="399"/>
    <m/>
    <x v="0"/>
  </r>
  <r>
    <d v="2009-04-17T00:00:00"/>
    <x v="0"/>
    <n v="1"/>
    <n v="1"/>
    <x v="32"/>
    <n v="15"/>
    <x v="0"/>
    <n v="47"/>
    <m/>
    <n v="0.849999905"/>
    <m/>
    <m/>
    <n v="1"/>
    <n v="399"/>
    <m/>
    <x v="0"/>
  </r>
  <r>
    <d v="2009-04-17T00:00:00"/>
    <x v="0"/>
    <n v="1"/>
    <n v="1"/>
    <x v="32"/>
    <n v="16"/>
    <x v="0"/>
    <n v="45"/>
    <m/>
    <n v="0.77999973300000003"/>
    <m/>
    <m/>
    <n v="1"/>
    <n v="399"/>
    <m/>
    <x v="0"/>
  </r>
  <r>
    <d v="2009-04-17T00:00:00"/>
    <x v="0"/>
    <n v="1"/>
    <n v="1"/>
    <x v="32"/>
    <n v="17"/>
    <x v="0"/>
    <n v="50"/>
    <m/>
    <n v="1.049999237"/>
    <m/>
    <m/>
    <n v="1"/>
    <n v="399"/>
    <m/>
    <x v="0"/>
  </r>
  <r>
    <d v="2009-04-17T00:00:00"/>
    <x v="0"/>
    <n v="1"/>
    <n v="1"/>
    <x v="32"/>
    <n v="18"/>
    <x v="0"/>
    <n v="52"/>
    <m/>
    <n v="1.3199996949999999"/>
    <m/>
    <m/>
    <n v="1"/>
    <n v="399"/>
    <m/>
    <x v="0"/>
  </r>
  <r>
    <d v="2009-04-17T00:00:00"/>
    <x v="0"/>
    <n v="1"/>
    <n v="1"/>
    <x v="32"/>
    <n v="19"/>
    <x v="0"/>
    <n v="48"/>
    <m/>
    <n v="0.87999963800000003"/>
    <m/>
    <m/>
    <n v="1"/>
    <n v="399"/>
    <m/>
    <x v="0"/>
  </r>
  <r>
    <d v="2009-04-17T00:00:00"/>
    <x v="0"/>
    <n v="1"/>
    <n v="1"/>
    <x v="32"/>
    <n v="20"/>
    <x v="0"/>
    <n v="48"/>
    <m/>
    <n v="0.91999959899999995"/>
    <m/>
    <m/>
    <n v="1"/>
    <n v="399"/>
    <m/>
    <x v="0"/>
  </r>
  <r>
    <d v="2009-04-17T00:00:00"/>
    <x v="0"/>
    <n v="1"/>
    <n v="1"/>
    <x v="32"/>
    <n v="21"/>
    <x v="0"/>
    <n v="47"/>
    <m/>
    <n v="0.89999961900000003"/>
    <m/>
    <m/>
    <n v="1"/>
    <n v="399"/>
    <m/>
    <x v="0"/>
  </r>
  <r>
    <d v="2009-04-17T00:00:00"/>
    <x v="0"/>
    <n v="1"/>
    <n v="1"/>
    <x v="32"/>
    <n v="22"/>
    <x v="0"/>
    <n v="47"/>
    <m/>
    <n v="0.87999963800000003"/>
    <m/>
    <m/>
    <n v="1"/>
    <n v="399"/>
    <m/>
    <x v="0"/>
  </r>
  <r>
    <d v="2009-04-17T00:00:00"/>
    <x v="0"/>
    <n v="1"/>
    <n v="1"/>
    <x v="32"/>
    <n v="23"/>
    <x v="0"/>
    <n v="44"/>
    <m/>
    <n v="0.769999981"/>
    <m/>
    <m/>
    <n v="1"/>
    <n v="399"/>
    <m/>
    <x v="0"/>
  </r>
  <r>
    <d v="2009-04-17T00:00:00"/>
    <x v="0"/>
    <n v="1"/>
    <n v="1"/>
    <x v="32"/>
    <n v="24"/>
    <x v="0"/>
    <n v="47"/>
    <m/>
    <n v="0.869999886"/>
    <m/>
    <m/>
    <n v="1"/>
    <n v="399"/>
    <m/>
    <x v="0"/>
  </r>
  <r>
    <d v="2009-04-17T00:00:00"/>
    <x v="0"/>
    <n v="1"/>
    <n v="1"/>
    <x v="32"/>
    <n v="25"/>
    <x v="0"/>
    <n v="57"/>
    <m/>
    <n v="1.579999924"/>
    <m/>
    <m/>
    <n v="1"/>
    <n v="399"/>
    <m/>
    <x v="0"/>
  </r>
  <r>
    <d v="2009-04-17T00:00:00"/>
    <x v="0"/>
    <n v="1"/>
    <n v="1"/>
    <x v="32"/>
    <n v="26"/>
    <x v="0"/>
    <n v="52"/>
    <m/>
    <n v="1.3499994280000001"/>
    <m/>
    <m/>
    <n v="1"/>
    <n v="399"/>
    <m/>
    <x v="0"/>
  </r>
  <r>
    <d v="2009-04-17T00:00:00"/>
    <x v="0"/>
    <n v="1"/>
    <n v="1"/>
    <x v="32"/>
    <n v="27"/>
    <x v="0"/>
    <n v="44"/>
    <m/>
    <n v="0.75"/>
    <m/>
    <m/>
    <n v="1"/>
    <n v="399"/>
    <m/>
    <x v="0"/>
  </r>
  <r>
    <d v="2009-04-17T00:00:00"/>
    <x v="0"/>
    <n v="1"/>
    <n v="1"/>
    <x v="32"/>
    <n v="28"/>
    <x v="0"/>
    <n v="51"/>
    <m/>
    <n v="1.089999199"/>
    <m/>
    <m/>
    <n v="1"/>
    <n v="399"/>
    <m/>
    <x v="0"/>
  </r>
  <r>
    <d v="2009-04-17T00:00:00"/>
    <x v="0"/>
    <n v="1"/>
    <n v="1"/>
    <x v="32"/>
    <n v="29"/>
    <x v="0"/>
    <n v="48"/>
    <m/>
    <n v="0.91999959899999995"/>
    <m/>
    <m/>
    <n v="1"/>
    <n v="399"/>
    <m/>
    <x v="0"/>
  </r>
  <r>
    <d v="2009-04-17T00:00:00"/>
    <x v="0"/>
    <n v="1"/>
    <n v="1"/>
    <x v="32"/>
    <n v="30"/>
    <x v="0"/>
    <n v="45"/>
    <m/>
    <n v="0.88999986600000003"/>
    <m/>
    <m/>
    <n v="1"/>
    <n v="399"/>
    <m/>
    <x v="0"/>
  </r>
  <r>
    <d v="2009-04-17T00:00:00"/>
    <x v="0"/>
    <n v="1"/>
    <n v="1"/>
    <x v="32"/>
    <n v="31"/>
    <x v="0"/>
    <n v="48"/>
    <m/>
    <n v="0.96999979000000003"/>
    <m/>
    <m/>
    <n v="1"/>
    <n v="399"/>
    <m/>
    <x v="0"/>
  </r>
  <r>
    <d v="2009-04-17T00:00:00"/>
    <x v="0"/>
    <n v="1"/>
    <n v="1"/>
    <x v="32"/>
    <n v="32"/>
    <x v="0"/>
    <n v="45"/>
    <m/>
    <n v="0.789999962"/>
    <m/>
    <m/>
    <n v="1"/>
    <n v="399"/>
    <m/>
    <x v="0"/>
  </r>
  <r>
    <d v="2009-04-17T00:00:00"/>
    <x v="0"/>
    <n v="1"/>
    <n v="1"/>
    <x v="32"/>
    <n v="33"/>
    <x v="0"/>
    <n v="46"/>
    <m/>
    <n v="0.769999981"/>
    <m/>
    <m/>
    <n v="1"/>
    <n v="399"/>
    <m/>
    <x v="0"/>
  </r>
  <r>
    <d v="2009-04-17T00:00:00"/>
    <x v="0"/>
    <n v="1"/>
    <n v="1"/>
    <x v="32"/>
    <n v="34"/>
    <x v="0"/>
    <n v="49"/>
    <m/>
    <n v="1.0199995040000001"/>
    <m/>
    <m/>
    <n v="1"/>
    <n v="399"/>
    <m/>
    <x v="0"/>
  </r>
  <r>
    <d v="2009-04-17T00:00:00"/>
    <x v="0"/>
    <n v="1"/>
    <n v="1"/>
    <x v="32"/>
    <n v="35"/>
    <x v="0"/>
    <n v="50"/>
    <m/>
    <n v="0.89999961900000003"/>
    <m/>
    <m/>
    <n v="1"/>
    <n v="399"/>
    <m/>
    <x v="0"/>
  </r>
  <r>
    <d v="2009-04-17T00:00:00"/>
    <x v="0"/>
    <n v="1"/>
    <n v="1"/>
    <x v="32"/>
    <n v="36"/>
    <x v="0"/>
    <n v="47"/>
    <m/>
    <n v="0.89999961900000003"/>
    <m/>
    <m/>
    <n v="1"/>
    <n v="399"/>
    <m/>
    <x v="0"/>
  </r>
  <r>
    <d v="2009-04-17T00:00:00"/>
    <x v="0"/>
    <n v="1"/>
    <n v="1"/>
    <x v="32"/>
    <n v="37"/>
    <x v="0"/>
    <n v="55"/>
    <m/>
    <n v="1.1899995800000001"/>
    <m/>
    <m/>
    <n v="1"/>
    <n v="399"/>
    <m/>
    <x v="0"/>
  </r>
  <r>
    <d v="2009-04-17T00:00:00"/>
    <x v="0"/>
    <n v="1"/>
    <n v="1"/>
    <x v="32"/>
    <n v="38"/>
    <x v="0"/>
    <n v="49"/>
    <m/>
    <n v="0.97999954199999995"/>
    <m/>
    <m/>
    <n v="1"/>
    <n v="399"/>
    <m/>
    <x v="0"/>
  </r>
  <r>
    <d v="2009-04-17T00:00:00"/>
    <x v="0"/>
    <n v="1"/>
    <n v="1"/>
    <x v="32"/>
    <n v="39"/>
    <x v="0"/>
    <n v="46"/>
    <m/>
    <n v="0.92999982800000003"/>
    <m/>
    <m/>
    <n v="1"/>
    <n v="399"/>
    <m/>
    <x v="0"/>
  </r>
  <r>
    <d v="2009-04-17T00:00:00"/>
    <x v="0"/>
    <n v="1"/>
    <n v="1"/>
    <x v="32"/>
    <n v="40"/>
    <x v="0"/>
    <n v="47"/>
    <m/>
    <n v="0.85999965700000003"/>
    <m/>
    <m/>
    <n v="1"/>
    <n v="399"/>
    <m/>
    <x v="0"/>
  </r>
  <r>
    <d v="2009-04-17T00:00:00"/>
    <x v="0"/>
    <n v="1"/>
    <n v="1"/>
    <x v="32"/>
    <n v="41"/>
    <x v="0"/>
    <n v="44"/>
    <m/>
    <n v="0.75999975200000003"/>
    <m/>
    <m/>
    <n v="1"/>
    <n v="399"/>
    <m/>
    <x v="0"/>
  </r>
  <r>
    <d v="2009-04-17T00:00:00"/>
    <x v="0"/>
    <n v="1"/>
    <n v="1"/>
    <x v="32"/>
    <n v="42"/>
    <x v="0"/>
    <n v="50"/>
    <m/>
    <n v="1.1999998089999999"/>
    <m/>
    <m/>
    <n v="1"/>
    <n v="399"/>
    <m/>
    <x v="0"/>
  </r>
  <r>
    <d v="2009-04-17T00:00:00"/>
    <x v="0"/>
    <n v="1"/>
    <n v="1"/>
    <x v="32"/>
    <n v="43"/>
    <x v="0"/>
    <n v="49"/>
    <m/>
    <n v="0.96999979000000003"/>
    <m/>
    <m/>
    <n v="1"/>
    <n v="399"/>
    <m/>
    <x v="0"/>
  </r>
  <r>
    <d v="2009-04-17T00:00:00"/>
    <x v="0"/>
    <n v="1"/>
    <n v="1"/>
    <x v="32"/>
    <n v="44"/>
    <x v="0"/>
    <n v="46"/>
    <m/>
    <n v="0.79999971400000003"/>
    <m/>
    <m/>
    <n v="1"/>
    <n v="399"/>
    <m/>
    <x v="0"/>
  </r>
  <r>
    <d v="2009-04-17T00:00:00"/>
    <x v="0"/>
    <n v="1"/>
    <n v="1"/>
    <x v="32"/>
    <n v="45"/>
    <x v="0"/>
    <n v="56"/>
    <m/>
    <n v="1.7799997329999999"/>
    <m/>
    <m/>
    <n v="1"/>
    <n v="399"/>
    <m/>
    <x v="0"/>
  </r>
  <r>
    <d v="2009-04-17T00:00:00"/>
    <x v="0"/>
    <n v="1"/>
    <n v="1"/>
    <x v="32"/>
    <n v="46"/>
    <x v="0"/>
    <n v="48"/>
    <m/>
    <n v="0.94999980900000003"/>
    <m/>
    <m/>
    <n v="1"/>
    <n v="399"/>
    <m/>
    <x v="0"/>
  </r>
  <r>
    <d v="2009-04-17T00:00:00"/>
    <x v="0"/>
    <n v="1"/>
    <n v="1"/>
    <x v="32"/>
    <n v="47"/>
    <x v="0"/>
    <n v="50"/>
    <m/>
    <n v="1.119999886"/>
    <m/>
    <m/>
    <n v="1"/>
    <n v="399"/>
    <m/>
    <x v="0"/>
  </r>
  <r>
    <d v="2009-04-17T00:00:00"/>
    <x v="0"/>
    <n v="1"/>
    <n v="1"/>
    <x v="32"/>
    <n v="48"/>
    <x v="0"/>
    <n v="58"/>
    <m/>
    <n v="1.7299995420000001"/>
    <m/>
    <m/>
    <n v="1"/>
    <n v="399"/>
    <m/>
    <x v="0"/>
  </r>
  <r>
    <d v="2009-04-17T00:00:00"/>
    <x v="0"/>
    <n v="1"/>
    <n v="1"/>
    <x v="32"/>
    <n v="49"/>
    <x v="0"/>
    <n v="48"/>
    <m/>
    <n v="1.0299997329999999"/>
    <m/>
    <m/>
    <n v="1"/>
    <n v="399"/>
    <m/>
    <x v="0"/>
  </r>
  <r>
    <d v="2009-04-17T00:00:00"/>
    <x v="0"/>
    <n v="1"/>
    <n v="1"/>
    <x v="32"/>
    <n v="50"/>
    <x v="0"/>
    <n v="47"/>
    <m/>
    <n v="0.95999956099999995"/>
    <m/>
    <m/>
    <n v="1"/>
    <n v="399"/>
    <m/>
    <x v="0"/>
  </r>
  <r>
    <d v="2009-04-17T00:00:00"/>
    <x v="0"/>
    <n v="1"/>
    <n v="1"/>
    <x v="32"/>
    <n v="51"/>
    <x v="0"/>
    <n v="50"/>
    <m/>
    <n v="0.98999977100000003"/>
    <m/>
    <m/>
    <n v="1"/>
    <n v="399"/>
    <m/>
    <x v="0"/>
  </r>
  <r>
    <d v="2009-04-17T00:00:00"/>
    <x v="0"/>
    <n v="1"/>
    <n v="1"/>
    <x v="32"/>
    <n v="52"/>
    <x v="0"/>
    <n v="48"/>
    <m/>
    <n v="0.97999954199999995"/>
    <m/>
    <m/>
    <n v="1"/>
    <n v="399"/>
    <m/>
    <x v="0"/>
  </r>
  <r>
    <d v="2009-04-17T00:00:00"/>
    <x v="0"/>
    <n v="1"/>
    <n v="1"/>
    <x v="32"/>
    <n v="53"/>
    <x v="0"/>
    <n v="44"/>
    <m/>
    <n v="0.71999979000000003"/>
    <m/>
    <m/>
    <n v="1"/>
    <n v="399"/>
    <m/>
    <x v="0"/>
  </r>
  <r>
    <d v="2009-04-17T00:00:00"/>
    <x v="0"/>
    <n v="1"/>
    <n v="1"/>
    <x v="32"/>
    <n v="54"/>
    <x v="0"/>
    <n v="46"/>
    <m/>
    <n v="0.83999967600000003"/>
    <m/>
    <m/>
    <n v="1"/>
    <n v="399"/>
    <m/>
    <x v="0"/>
  </r>
  <r>
    <d v="2009-04-17T00:00:00"/>
    <x v="0"/>
    <n v="1"/>
    <n v="1"/>
    <x v="32"/>
    <n v="55"/>
    <x v="0"/>
    <n v="47"/>
    <m/>
    <n v="0.869999886"/>
    <m/>
    <m/>
    <n v="1"/>
    <n v="399"/>
    <m/>
    <x v="0"/>
  </r>
  <r>
    <d v="2009-04-17T00:00:00"/>
    <x v="0"/>
    <n v="1"/>
    <n v="1"/>
    <x v="32"/>
    <n v="56"/>
    <x v="0"/>
    <n v="41"/>
    <m/>
    <n v="0.67999982800000003"/>
    <m/>
    <m/>
    <n v="1"/>
    <n v="399"/>
    <m/>
    <x v="0"/>
  </r>
  <r>
    <d v="2009-04-17T00:00:00"/>
    <x v="0"/>
    <n v="1"/>
    <n v="1"/>
    <x v="32"/>
    <n v="57"/>
    <x v="0"/>
    <n v="45"/>
    <m/>
    <n v="0.87999963800000003"/>
    <m/>
    <m/>
    <n v="1"/>
    <n v="399"/>
    <m/>
    <x v="0"/>
  </r>
  <r>
    <d v="2009-04-17T00:00:00"/>
    <x v="0"/>
    <n v="1"/>
    <n v="1"/>
    <x v="32"/>
    <n v="58"/>
    <x v="0"/>
    <n v="51"/>
    <m/>
    <n v="1.2799997329999999"/>
    <m/>
    <m/>
    <n v="1"/>
    <n v="399"/>
    <m/>
    <x v="0"/>
  </r>
  <r>
    <d v="2009-04-17T00:00:00"/>
    <x v="0"/>
    <n v="1"/>
    <n v="1"/>
    <x v="32"/>
    <n v="59"/>
    <x v="0"/>
    <n v="45"/>
    <m/>
    <n v="0.809999943"/>
    <m/>
    <m/>
    <n v="1"/>
    <n v="399"/>
    <m/>
    <x v="0"/>
  </r>
  <r>
    <d v="2009-04-17T00:00:00"/>
    <x v="0"/>
    <n v="1"/>
    <n v="1"/>
    <x v="32"/>
    <n v="60"/>
    <x v="0"/>
    <n v="45"/>
    <m/>
    <n v="0.69999980900000003"/>
    <m/>
    <m/>
    <n v="1"/>
    <n v="399"/>
    <m/>
    <x v="0"/>
  </r>
  <r>
    <d v="2009-04-17T00:00:00"/>
    <x v="0"/>
    <n v="1"/>
    <n v="1"/>
    <x v="32"/>
    <n v="61"/>
    <x v="0"/>
    <n v="44"/>
    <m/>
    <n v="0.619999886"/>
    <m/>
    <m/>
    <n v="1"/>
    <n v="399"/>
    <m/>
    <x v="0"/>
  </r>
  <r>
    <d v="2009-04-17T00:00:00"/>
    <x v="0"/>
    <n v="1"/>
    <n v="1"/>
    <x v="32"/>
    <n v="62"/>
    <x v="0"/>
    <n v="45"/>
    <m/>
    <n v="0.75"/>
    <m/>
    <m/>
    <n v="1"/>
    <n v="399"/>
    <m/>
    <x v="0"/>
  </r>
  <r>
    <d v="2009-04-17T00:00:00"/>
    <x v="0"/>
    <n v="1"/>
    <n v="1"/>
    <x v="32"/>
    <n v="63"/>
    <x v="0"/>
    <n v="47"/>
    <m/>
    <n v="0.97999954199999995"/>
    <m/>
    <m/>
    <n v="1"/>
    <n v="399"/>
    <m/>
    <x v="0"/>
  </r>
  <r>
    <d v="2009-04-17T00:00:00"/>
    <x v="0"/>
    <n v="1"/>
    <n v="1"/>
    <x v="32"/>
    <n v="64"/>
    <x v="0"/>
    <n v="45"/>
    <m/>
    <n v="0.73999977100000003"/>
    <m/>
    <m/>
    <n v="1"/>
    <n v="399"/>
    <m/>
    <x v="0"/>
  </r>
  <r>
    <d v="2009-04-17T00:00:00"/>
    <x v="0"/>
    <n v="1"/>
    <n v="1"/>
    <x v="32"/>
    <n v="65"/>
    <x v="0"/>
    <n v="48"/>
    <m/>
    <n v="1.049999237"/>
    <m/>
    <m/>
    <n v="1"/>
    <n v="399"/>
    <m/>
    <x v="0"/>
  </r>
  <r>
    <d v="2009-04-17T00:00:00"/>
    <x v="0"/>
    <n v="1"/>
    <n v="1"/>
    <x v="32"/>
    <n v="66"/>
    <x v="0"/>
    <n v="45"/>
    <m/>
    <n v="0.869999886"/>
    <m/>
    <m/>
    <n v="1"/>
    <n v="399"/>
    <m/>
    <x v="0"/>
  </r>
  <r>
    <d v="2009-04-17T00:00:00"/>
    <x v="0"/>
    <n v="1"/>
    <n v="1"/>
    <x v="32"/>
    <n v="67"/>
    <x v="0"/>
    <n v="49"/>
    <m/>
    <n v="1.129999161"/>
    <m/>
    <m/>
    <n v="1"/>
    <n v="399"/>
    <m/>
    <x v="0"/>
  </r>
  <r>
    <d v="2009-04-17T00:00:00"/>
    <x v="0"/>
    <n v="1"/>
    <n v="1"/>
    <x v="32"/>
    <n v="68"/>
    <x v="0"/>
    <n v="59"/>
    <m/>
    <n v="1.879999161"/>
    <m/>
    <m/>
    <n v="1"/>
    <n v="399"/>
    <m/>
    <x v="0"/>
  </r>
  <r>
    <d v="2009-04-17T00:00:00"/>
    <x v="0"/>
    <n v="1"/>
    <n v="1"/>
    <x v="32"/>
    <n v="69"/>
    <x v="0"/>
    <n v="47"/>
    <m/>
    <n v="0.94999980900000003"/>
    <m/>
    <m/>
    <n v="1"/>
    <n v="399"/>
    <m/>
    <x v="0"/>
  </r>
  <r>
    <d v="2009-04-17T00:00:00"/>
    <x v="0"/>
    <n v="1"/>
    <n v="1"/>
    <x v="32"/>
    <n v="70"/>
    <x v="0"/>
    <n v="48"/>
    <m/>
    <n v="0.91999959899999995"/>
    <m/>
    <m/>
    <n v="1"/>
    <n v="399"/>
    <m/>
    <x v="0"/>
  </r>
  <r>
    <d v="2009-04-17T00:00:00"/>
    <x v="0"/>
    <n v="1"/>
    <n v="1"/>
    <x v="32"/>
    <n v="71"/>
    <x v="0"/>
    <n v="48"/>
    <m/>
    <n v="0.809999943"/>
    <m/>
    <m/>
    <n v="1"/>
    <n v="399"/>
    <m/>
    <x v="0"/>
  </r>
  <r>
    <d v="2009-04-17T00:00:00"/>
    <x v="0"/>
    <n v="1"/>
    <n v="1"/>
    <x v="32"/>
    <n v="72"/>
    <x v="0"/>
    <n v="48"/>
    <m/>
    <n v="0.97999954199999995"/>
    <m/>
    <m/>
    <n v="1"/>
    <n v="399"/>
    <m/>
    <x v="0"/>
  </r>
  <r>
    <d v="2009-04-17T00:00:00"/>
    <x v="0"/>
    <n v="1"/>
    <n v="1"/>
    <x v="32"/>
    <n v="73"/>
    <x v="0"/>
    <n v="50"/>
    <m/>
    <n v="1.0699996949999999"/>
    <m/>
    <m/>
    <n v="1"/>
    <n v="399"/>
    <m/>
    <x v="0"/>
  </r>
  <r>
    <d v="2009-04-17T00:00:00"/>
    <x v="0"/>
    <n v="1"/>
    <n v="1"/>
    <x v="32"/>
    <n v="74"/>
    <x v="0"/>
    <n v="45"/>
    <m/>
    <n v="0.849999905"/>
    <m/>
    <m/>
    <n v="1"/>
    <n v="399"/>
    <m/>
    <x v="0"/>
  </r>
  <r>
    <d v="2009-04-17T00:00:00"/>
    <x v="0"/>
    <n v="1"/>
    <n v="1"/>
    <x v="32"/>
    <n v="75"/>
    <x v="0"/>
    <n v="48"/>
    <m/>
    <n v="1"/>
    <m/>
    <m/>
    <n v="1"/>
    <n v="399"/>
    <m/>
    <x v="0"/>
  </r>
  <r>
    <d v="2009-04-17T00:00:00"/>
    <x v="0"/>
    <n v="1"/>
    <n v="1"/>
    <x v="32"/>
    <n v="76"/>
    <x v="0"/>
    <n v="47"/>
    <m/>
    <n v="0.94999980900000003"/>
    <m/>
    <m/>
    <n v="1"/>
    <n v="399"/>
    <m/>
    <x v="0"/>
  </r>
  <r>
    <d v="2009-04-17T00:00:00"/>
    <x v="0"/>
    <n v="1"/>
    <n v="1"/>
    <x v="32"/>
    <n v="77"/>
    <x v="0"/>
    <n v="48"/>
    <m/>
    <n v="0.869999886"/>
    <m/>
    <m/>
    <n v="1"/>
    <n v="399"/>
    <m/>
    <x v="0"/>
  </r>
  <r>
    <d v="2009-04-17T00:00:00"/>
    <x v="0"/>
    <n v="1"/>
    <n v="1"/>
    <x v="32"/>
    <n v="78"/>
    <x v="0"/>
    <n v="49"/>
    <m/>
    <n v="0.88999986600000003"/>
    <m/>
    <m/>
    <n v="1"/>
    <n v="399"/>
    <m/>
    <x v="0"/>
  </r>
  <r>
    <d v="2009-04-17T00:00:00"/>
    <x v="0"/>
    <n v="1"/>
    <n v="1"/>
    <x v="32"/>
    <n v="79"/>
    <x v="0"/>
    <n v="45"/>
    <m/>
    <n v="0.70999956099999995"/>
    <m/>
    <m/>
    <n v="1"/>
    <n v="399"/>
    <m/>
    <x v="0"/>
  </r>
  <r>
    <d v="2009-04-17T00:00:00"/>
    <x v="0"/>
    <n v="1"/>
    <n v="1"/>
    <x v="32"/>
    <n v="80"/>
    <x v="0"/>
    <n v="48"/>
    <m/>
    <n v="0.98999977100000003"/>
    <m/>
    <m/>
    <n v="1"/>
    <n v="399"/>
    <m/>
    <x v="0"/>
  </r>
  <r>
    <d v="2009-04-17T00:00:00"/>
    <x v="0"/>
    <n v="1"/>
    <n v="1"/>
    <x v="32"/>
    <n v="81"/>
    <x v="0"/>
    <n v="48"/>
    <m/>
    <n v="0.90999984700000003"/>
    <m/>
    <m/>
    <n v="1"/>
    <n v="399"/>
    <m/>
    <x v="0"/>
  </r>
  <r>
    <d v="2009-04-17T00:00:00"/>
    <x v="0"/>
    <n v="1"/>
    <n v="1"/>
    <x v="32"/>
    <n v="82"/>
    <x v="0"/>
    <n v="56"/>
    <m/>
    <n v="1.669999123"/>
    <m/>
    <m/>
    <n v="1"/>
    <n v="399"/>
    <m/>
    <x v="0"/>
  </r>
  <r>
    <d v="2009-04-17T00:00:00"/>
    <x v="0"/>
    <n v="1"/>
    <n v="1"/>
    <x v="32"/>
    <n v="83"/>
    <x v="0"/>
    <n v="50"/>
    <m/>
    <n v="1.079999924"/>
    <m/>
    <m/>
    <n v="1"/>
    <n v="399"/>
    <m/>
    <x v="0"/>
  </r>
  <r>
    <d v="2009-04-17T00:00:00"/>
    <x v="0"/>
    <n v="1"/>
    <n v="1"/>
    <x v="32"/>
    <n v="84"/>
    <x v="0"/>
    <n v="42"/>
    <m/>
    <n v="0.95999956099999995"/>
    <m/>
    <m/>
    <n v="1"/>
    <n v="399"/>
    <m/>
    <x v="0"/>
  </r>
  <r>
    <d v="2009-04-17T00:00:00"/>
    <x v="0"/>
    <n v="1"/>
    <n v="1"/>
    <x v="32"/>
    <n v="85"/>
    <x v="0"/>
    <n v="41"/>
    <m/>
    <n v="0.66999959899999995"/>
    <m/>
    <m/>
    <n v="1"/>
    <n v="399"/>
    <m/>
    <x v="0"/>
  </r>
  <r>
    <d v="2009-04-17T00:00:00"/>
    <x v="0"/>
    <n v="1"/>
    <n v="1"/>
    <x v="32"/>
    <n v="86"/>
    <x v="0"/>
    <n v="50"/>
    <m/>
    <n v="1.0999994280000001"/>
    <m/>
    <m/>
    <n v="1"/>
    <n v="399"/>
    <m/>
    <x v="0"/>
  </r>
  <r>
    <d v="2009-04-17T00:00:00"/>
    <x v="0"/>
    <n v="1"/>
    <n v="1"/>
    <x v="32"/>
    <n v="87"/>
    <x v="0"/>
    <n v="54"/>
    <m/>
    <n v="1.549999237"/>
    <m/>
    <m/>
    <n v="1"/>
    <n v="399"/>
    <m/>
    <x v="0"/>
  </r>
  <r>
    <d v="2009-04-17T00:00:00"/>
    <x v="0"/>
    <n v="1"/>
    <n v="1"/>
    <x v="32"/>
    <n v="88"/>
    <x v="0"/>
    <n v="47"/>
    <m/>
    <n v="0.97999954199999995"/>
    <m/>
    <m/>
    <n v="1"/>
    <n v="399"/>
    <m/>
    <x v="0"/>
  </r>
  <r>
    <d v="2009-04-17T00:00:00"/>
    <x v="0"/>
    <n v="1"/>
    <n v="1"/>
    <x v="32"/>
    <n v="89"/>
    <x v="0"/>
    <n v="45"/>
    <m/>
    <n v="0.83999967600000003"/>
    <m/>
    <m/>
    <n v="1"/>
    <n v="399"/>
    <m/>
    <x v="0"/>
  </r>
  <r>
    <d v="2009-04-17T00:00:00"/>
    <x v="0"/>
    <n v="1"/>
    <n v="1"/>
    <x v="32"/>
    <n v="90"/>
    <x v="0"/>
    <n v="47"/>
    <m/>
    <n v="0.97999954199999995"/>
    <m/>
    <m/>
    <n v="1"/>
    <n v="399"/>
    <m/>
    <x v="0"/>
  </r>
  <r>
    <d v="2009-04-17T00:00:00"/>
    <x v="0"/>
    <n v="1"/>
    <n v="1"/>
    <x v="32"/>
    <n v="91"/>
    <x v="0"/>
    <n v="48"/>
    <m/>
    <n v="0.97999954199999995"/>
    <m/>
    <m/>
    <n v="1"/>
    <n v="399"/>
    <m/>
    <x v="0"/>
  </r>
  <r>
    <d v="2009-04-17T00:00:00"/>
    <x v="0"/>
    <n v="1"/>
    <n v="1"/>
    <x v="32"/>
    <n v="92"/>
    <x v="0"/>
    <n v="45"/>
    <m/>
    <n v="0.81999969500000003"/>
    <m/>
    <m/>
    <n v="1"/>
    <n v="399"/>
    <m/>
    <x v="0"/>
  </r>
  <r>
    <d v="2009-04-17T00:00:00"/>
    <x v="0"/>
    <n v="1"/>
    <n v="1"/>
    <x v="32"/>
    <n v="93"/>
    <x v="0"/>
    <n v="47"/>
    <m/>
    <n v="0.869999886"/>
    <m/>
    <m/>
    <n v="1"/>
    <n v="399"/>
    <m/>
    <x v="0"/>
  </r>
  <r>
    <d v="2009-04-17T00:00:00"/>
    <x v="0"/>
    <n v="1"/>
    <n v="1"/>
    <x v="32"/>
    <n v="94"/>
    <x v="0"/>
    <n v="52"/>
    <m/>
    <n v="1.2299995420000001"/>
    <m/>
    <m/>
    <n v="1"/>
    <n v="399"/>
    <m/>
    <x v="0"/>
  </r>
  <r>
    <d v="2009-04-17T00:00:00"/>
    <x v="0"/>
    <n v="1"/>
    <n v="1"/>
    <x v="32"/>
    <n v="95"/>
    <x v="0"/>
    <n v="46"/>
    <m/>
    <n v="0.849999905"/>
    <m/>
    <m/>
    <n v="1"/>
    <n v="399"/>
    <m/>
    <x v="0"/>
  </r>
  <r>
    <d v="2009-04-17T00:00:00"/>
    <x v="0"/>
    <n v="1"/>
    <n v="1"/>
    <x v="32"/>
    <n v="96"/>
    <x v="0"/>
    <n v="45"/>
    <m/>
    <n v="0.85999965700000003"/>
    <m/>
    <m/>
    <n v="1"/>
    <n v="399"/>
    <m/>
    <x v="0"/>
  </r>
  <r>
    <d v="2009-04-17T00:00:00"/>
    <x v="0"/>
    <n v="1"/>
    <n v="1"/>
    <x v="32"/>
    <n v="97"/>
    <x v="0"/>
    <n v="47"/>
    <m/>
    <n v="1.0699996949999999"/>
    <m/>
    <m/>
    <n v="1"/>
    <n v="399"/>
    <m/>
    <x v="0"/>
  </r>
  <r>
    <d v="2009-04-17T00:00:00"/>
    <x v="0"/>
    <n v="1"/>
    <n v="1"/>
    <x v="32"/>
    <n v="98"/>
    <x v="0"/>
    <n v="46"/>
    <m/>
    <n v="0.87999963800000003"/>
    <m/>
    <m/>
    <n v="1"/>
    <n v="399"/>
    <m/>
    <x v="0"/>
  </r>
  <r>
    <d v="2009-04-17T00:00:00"/>
    <x v="0"/>
    <n v="1"/>
    <n v="1"/>
    <x v="32"/>
    <n v="99"/>
    <x v="0"/>
    <n v="46"/>
    <m/>
    <n v="0.88999986600000003"/>
    <m/>
    <m/>
    <n v="1"/>
    <n v="399"/>
    <m/>
    <x v="0"/>
  </r>
  <r>
    <d v="2009-04-17T00:00:00"/>
    <x v="0"/>
    <n v="1"/>
    <n v="1"/>
    <x v="32"/>
    <n v="100"/>
    <x v="0"/>
    <n v="45"/>
    <m/>
    <n v="0.769999981"/>
    <m/>
    <m/>
    <n v="1"/>
    <n v="399"/>
    <m/>
    <x v="0"/>
  </r>
  <r>
    <d v="2009-04-17T00:00:00"/>
    <x v="0"/>
    <n v="1"/>
    <n v="1"/>
    <x v="32"/>
    <n v="101"/>
    <x v="0"/>
    <n v="50"/>
    <m/>
    <n v="1.0999994280000001"/>
    <m/>
    <m/>
    <n v="1"/>
    <n v="399"/>
    <m/>
    <x v="0"/>
  </r>
  <r>
    <d v="2009-04-17T00:00:00"/>
    <x v="0"/>
    <n v="1"/>
    <n v="1"/>
    <x v="32"/>
    <n v="102"/>
    <x v="0"/>
    <n v="52"/>
    <m/>
    <n v="1.259999275"/>
    <m/>
    <m/>
    <n v="1"/>
    <n v="399"/>
    <m/>
    <x v="0"/>
  </r>
  <r>
    <d v="2009-04-17T00:00:00"/>
    <x v="0"/>
    <n v="1"/>
    <n v="1"/>
    <x v="32"/>
    <n v="103"/>
    <x v="0"/>
    <n v="55"/>
    <m/>
    <n v="1.4299993520000001"/>
    <m/>
    <m/>
    <n v="1"/>
    <n v="399"/>
    <m/>
    <x v="0"/>
  </r>
  <r>
    <d v="2009-04-17T00:00:00"/>
    <x v="0"/>
    <n v="1"/>
    <n v="1"/>
    <x v="32"/>
    <n v="104"/>
    <x v="0"/>
    <n v="50"/>
    <m/>
    <n v="1.129999161"/>
    <m/>
    <m/>
    <n v="1"/>
    <n v="399"/>
    <m/>
    <x v="0"/>
  </r>
  <r>
    <d v="2009-04-17T00:00:00"/>
    <x v="0"/>
    <n v="1"/>
    <n v="1"/>
    <x v="32"/>
    <n v="105"/>
    <x v="0"/>
    <n v="47"/>
    <m/>
    <n v="1.039999962"/>
    <m/>
    <m/>
    <n v="1"/>
    <n v="399"/>
    <m/>
    <x v="0"/>
  </r>
  <r>
    <d v="2009-04-17T00:00:00"/>
    <x v="0"/>
    <n v="1"/>
    <n v="1"/>
    <x v="32"/>
    <n v="106"/>
    <x v="0"/>
    <n v="46"/>
    <m/>
    <n v="0.869999886"/>
    <m/>
    <m/>
    <n v="1"/>
    <n v="399"/>
    <m/>
    <x v="0"/>
  </r>
  <r>
    <d v="2009-04-17T00:00:00"/>
    <x v="0"/>
    <n v="1"/>
    <n v="1"/>
    <x v="32"/>
    <n v="107"/>
    <x v="0"/>
    <n v="52"/>
    <m/>
    <n v="1.289999962"/>
    <m/>
    <m/>
    <n v="1"/>
    <n v="399"/>
    <m/>
    <x v="0"/>
  </r>
  <r>
    <d v="2009-04-17T00:00:00"/>
    <x v="0"/>
    <n v="1"/>
    <n v="1"/>
    <x v="32"/>
    <n v="108"/>
    <x v="0"/>
    <n v="49"/>
    <m/>
    <n v="0.93999957999999995"/>
    <m/>
    <m/>
    <n v="1"/>
    <n v="399"/>
    <m/>
    <x v="0"/>
  </r>
  <r>
    <d v="2009-04-17T00:00:00"/>
    <x v="0"/>
    <n v="1"/>
    <n v="1"/>
    <x v="32"/>
    <n v="109"/>
    <x v="0"/>
    <n v="45"/>
    <m/>
    <n v="0.81999969500000003"/>
    <m/>
    <m/>
    <n v="1"/>
    <n v="399"/>
    <m/>
    <x v="0"/>
  </r>
  <r>
    <d v="2009-04-17T00:00:00"/>
    <x v="0"/>
    <n v="1"/>
    <n v="1"/>
    <x v="32"/>
    <n v="110"/>
    <x v="1"/>
    <n v="62"/>
    <m/>
    <n v="2.5"/>
    <m/>
    <m/>
    <n v="1"/>
    <n v="399"/>
    <m/>
    <x v="0"/>
  </r>
  <r>
    <d v="2009-04-17T00:00:00"/>
    <x v="0"/>
    <n v="1"/>
    <n v="1"/>
    <x v="32"/>
    <n v="111"/>
    <x v="0"/>
    <n v="46"/>
    <m/>
    <n v="0.79999971400000003"/>
    <m/>
    <m/>
    <n v="1"/>
    <n v="399"/>
    <m/>
    <x v="0"/>
  </r>
  <r>
    <d v="2009-04-17T00:00:00"/>
    <x v="0"/>
    <n v="1"/>
    <n v="1"/>
    <x v="32"/>
    <n v="112"/>
    <x v="0"/>
    <n v="43"/>
    <m/>
    <n v="0.75999975200000003"/>
    <m/>
    <m/>
    <n v="1"/>
    <n v="399"/>
    <m/>
    <x v="0"/>
  </r>
  <r>
    <d v="2009-04-17T00:00:00"/>
    <x v="0"/>
    <n v="1"/>
    <n v="1"/>
    <x v="32"/>
    <n v="113"/>
    <x v="0"/>
    <n v="45"/>
    <m/>
    <n v="0.789999962"/>
    <m/>
    <m/>
    <n v="1"/>
    <n v="399"/>
    <m/>
    <x v="0"/>
  </r>
  <r>
    <d v="2009-04-17T00:00:00"/>
    <x v="0"/>
    <n v="1"/>
    <n v="1"/>
    <x v="32"/>
    <n v="114"/>
    <x v="0"/>
    <n v="49"/>
    <m/>
    <n v="1.0999994280000001"/>
    <m/>
    <m/>
    <n v="1"/>
    <n v="399"/>
    <m/>
    <x v="0"/>
  </r>
  <r>
    <d v="2009-04-17T00:00:00"/>
    <x v="0"/>
    <n v="1"/>
    <n v="1"/>
    <x v="32"/>
    <n v="115"/>
    <x v="0"/>
    <n v="44"/>
    <m/>
    <n v="0.68999957999999995"/>
    <m/>
    <m/>
    <n v="1"/>
    <n v="399"/>
    <m/>
    <x v="0"/>
  </r>
  <r>
    <d v="2009-04-17T00:00:00"/>
    <x v="0"/>
    <n v="1"/>
    <n v="1"/>
    <x v="32"/>
    <n v="116"/>
    <x v="0"/>
    <n v="42"/>
    <m/>
    <n v="0.62999963800000003"/>
    <m/>
    <m/>
    <n v="1"/>
    <n v="399"/>
    <m/>
    <x v="0"/>
  </r>
  <r>
    <d v="2009-04-17T00:00:00"/>
    <x v="0"/>
    <n v="1"/>
    <n v="1"/>
    <x v="32"/>
    <n v="117"/>
    <x v="0"/>
    <n v="47"/>
    <m/>
    <n v="0.79999971400000003"/>
    <m/>
    <m/>
    <n v="1"/>
    <n v="399"/>
    <m/>
    <x v="0"/>
  </r>
  <r>
    <d v="2010-05-12T00:00:00"/>
    <x v="0"/>
    <n v="1"/>
    <n v="1"/>
    <x v="33"/>
    <n v="1"/>
    <x v="0"/>
    <n v="50"/>
    <n v="1.2399997709999999"/>
    <n v="1.427865028"/>
    <m/>
    <m/>
    <n v="1"/>
    <n v="399"/>
    <m/>
    <x v="0"/>
  </r>
  <r>
    <d v="2010-05-12T00:00:00"/>
    <x v="0"/>
    <n v="1"/>
    <n v="1"/>
    <x v="33"/>
    <n v="2"/>
    <x v="0"/>
    <n v="52"/>
    <n v="1.2399997709999999"/>
    <n v="1.427865028"/>
    <m/>
    <m/>
    <n v="1"/>
    <n v="399"/>
    <m/>
    <x v="0"/>
  </r>
  <r>
    <d v="2010-05-12T00:00:00"/>
    <x v="0"/>
    <n v="1"/>
    <n v="1"/>
    <x v="33"/>
    <n v="3"/>
    <x v="0"/>
    <n v="53"/>
    <n v="1.3199996949999999"/>
    <n v="1.519985199"/>
    <m/>
    <m/>
    <n v="1"/>
    <n v="399"/>
    <m/>
    <x v="0"/>
  </r>
  <r>
    <d v="2010-05-12T00:00:00"/>
    <x v="0"/>
    <n v="1"/>
    <n v="1"/>
    <x v="33"/>
    <n v="4"/>
    <x v="0"/>
    <n v="49"/>
    <n v="1.119999886"/>
    <n v="1.2896842959999999"/>
    <m/>
    <m/>
    <n v="1"/>
    <n v="399"/>
    <m/>
    <x v="0"/>
  </r>
  <r>
    <d v="2010-05-12T00:00:00"/>
    <x v="0"/>
    <n v="1"/>
    <n v="1"/>
    <x v="33"/>
    <n v="5"/>
    <x v="0"/>
    <n v="51"/>
    <n v="1.3199996949999999"/>
    <n v="1.519985199"/>
    <m/>
    <m/>
    <n v="1"/>
    <n v="399"/>
    <m/>
    <x v="0"/>
  </r>
  <r>
    <d v="2010-05-12T00:00:00"/>
    <x v="0"/>
    <n v="1"/>
    <n v="1"/>
    <x v="33"/>
    <n v="6"/>
    <x v="0"/>
    <n v="50"/>
    <n v="1.2299995420000001"/>
    <n v="1.416350365"/>
    <m/>
    <m/>
    <n v="1"/>
    <n v="399"/>
    <m/>
    <x v="0"/>
  </r>
  <r>
    <d v="2010-05-12T00:00:00"/>
    <x v="0"/>
    <n v="1"/>
    <n v="1"/>
    <x v="33"/>
    <n v="7"/>
    <x v="0"/>
    <n v="53"/>
    <n v="1.2399997709999999"/>
    <n v="1.427865028"/>
    <m/>
    <m/>
    <n v="1"/>
    <n v="399"/>
    <m/>
    <x v="0"/>
  </r>
  <r>
    <d v="2010-05-12T00:00:00"/>
    <x v="0"/>
    <n v="1"/>
    <n v="1"/>
    <x v="33"/>
    <n v="8"/>
    <x v="0"/>
    <n v="43"/>
    <n v="0.809999943"/>
    <n v="0.93271827699999998"/>
    <m/>
    <m/>
    <n v="1"/>
    <n v="399"/>
    <m/>
    <x v="0"/>
  </r>
  <r>
    <d v="2010-05-12T00:00:00"/>
    <x v="0"/>
    <n v="1"/>
    <n v="1"/>
    <x v="33"/>
    <n v="9"/>
    <x v="0"/>
    <n v="53"/>
    <n v="1.3899993900000001"/>
    <n v="1.600590706"/>
    <m/>
    <m/>
    <n v="1"/>
    <n v="399"/>
    <m/>
    <x v="0"/>
  </r>
  <r>
    <d v="2010-05-12T00:00:00"/>
    <x v="0"/>
    <n v="1"/>
    <n v="1"/>
    <x v="33"/>
    <n v="10"/>
    <x v="0"/>
    <n v="48"/>
    <n v="1.039999962"/>
    <n v="1.197564125"/>
    <m/>
    <m/>
    <n v="1"/>
    <n v="399"/>
    <m/>
    <x v="0"/>
  </r>
  <r>
    <d v="2010-05-12T00:00:00"/>
    <x v="0"/>
    <n v="1"/>
    <n v="1"/>
    <x v="33"/>
    <n v="11"/>
    <x v="0"/>
    <n v="49"/>
    <n v="1.089999199"/>
    <n v="1.255139351"/>
    <m/>
    <m/>
    <n v="1"/>
    <n v="399"/>
    <m/>
    <x v="0"/>
  </r>
  <r>
    <d v="2010-05-12T00:00:00"/>
    <x v="0"/>
    <n v="1"/>
    <n v="1"/>
    <x v="33"/>
    <n v="12"/>
    <x v="0"/>
    <n v="46"/>
    <n v="0.95999956099999995"/>
    <n v="1.1054439540000001"/>
    <m/>
    <m/>
    <n v="1"/>
    <n v="399"/>
    <m/>
    <x v="0"/>
  </r>
  <r>
    <d v="2010-05-12T00:00:00"/>
    <x v="0"/>
    <n v="1"/>
    <n v="1"/>
    <x v="33"/>
    <n v="13"/>
    <x v="0"/>
    <n v="51"/>
    <n v="1.259999275"/>
    <n v="1.4508953090000001"/>
    <m/>
    <m/>
    <n v="1"/>
    <n v="399"/>
    <m/>
    <x v="0"/>
  </r>
  <r>
    <d v="2010-05-12T00:00:00"/>
    <x v="0"/>
    <n v="1"/>
    <n v="1"/>
    <x v="33"/>
    <n v="14"/>
    <x v="0"/>
    <n v="49"/>
    <n v="1.0999994280000001"/>
    <n v="1.2666549680000001"/>
    <m/>
    <m/>
    <n v="1"/>
    <n v="399"/>
    <m/>
    <x v="0"/>
  </r>
  <r>
    <d v="2010-05-12T00:00:00"/>
    <x v="0"/>
    <n v="1"/>
    <n v="1"/>
    <x v="33"/>
    <n v="15"/>
    <x v="0"/>
    <n v="49"/>
    <n v="1.1999998089999999"/>
    <n v="1.3818054200000001"/>
    <m/>
    <m/>
    <n v="1"/>
    <n v="399"/>
    <m/>
    <x v="0"/>
  </r>
  <r>
    <d v="2010-05-12T00:00:00"/>
    <x v="0"/>
    <n v="1"/>
    <n v="1"/>
    <x v="33"/>
    <n v="16"/>
    <x v="0"/>
    <n v="51"/>
    <n v="1.2799997329999999"/>
    <n v="1.473925591"/>
    <m/>
    <m/>
    <n v="1"/>
    <n v="399"/>
    <m/>
    <x v="0"/>
  </r>
  <r>
    <d v="2010-05-12T00:00:00"/>
    <x v="0"/>
    <n v="1"/>
    <n v="1"/>
    <x v="33"/>
    <n v="17"/>
    <x v="0"/>
    <n v="51"/>
    <n v="1.219999313"/>
    <n v="1.404834747"/>
    <m/>
    <m/>
    <n v="1"/>
    <n v="399"/>
    <m/>
    <x v="0"/>
  </r>
  <r>
    <d v="2010-05-12T00:00:00"/>
    <x v="0"/>
    <n v="1"/>
    <n v="1"/>
    <x v="33"/>
    <n v="18"/>
    <x v="0"/>
    <n v="48"/>
    <n v="1.0299997329999999"/>
    <n v="1.1860494610000001"/>
    <m/>
    <m/>
    <n v="1"/>
    <n v="399"/>
    <m/>
    <x v="0"/>
  </r>
  <r>
    <d v="2010-05-12T00:00:00"/>
    <x v="0"/>
    <n v="1"/>
    <n v="1"/>
    <x v="33"/>
    <n v="19"/>
    <x v="0"/>
    <n v="39"/>
    <n v="0.62999963800000003"/>
    <n v="0.72544765499999997"/>
    <m/>
    <m/>
    <n v="1"/>
    <n v="399"/>
    <m/>
    <x v="0"/>
  </r>
  <r>
    <d v="2010-05-12T00:00:00"/>
    <x v="0"/>
    <n v="1"/>
    <n v="1"/>
    <x v="33"/>
    <n v="20"/>
    <x v="0"/>
    <n v="47"/>
    <n v="0.94999980900000003"/>
    <n v="1.093929291"/>
    <m/>
    <m/>
    <n v="1"/>
    <n v="399"/>
    <m/>
    <x v="0"/>
  </r>
  <r>
    <d v="2010-05-12T00:00:00"/>
    <x v="0"/>
    <n v="1"/>
    <n v="1"/>
    <x v="33"/>
    <n v="21"/>
    <x v="0"/>
    <n v="49"/>
    <n v="1.0699996949999999"/>
    <n v="1.2321090699999999"/>
    <m/>
    <m/>
    <n v="1"/>
    <n v="399"/>
    <m/>
    <x v="0"/>
  </r>
  <r>
    <d v="2010-05-12T00:00:00"/>
    <x v="0"/>
    <n v="1"/>
    <n v="1"/>
    <x v="33"/>
    <n v="22"/>
    <x v="0"/>
    <n v="44"/>
    <n v="0.70999956099999995"/>
    <n v="0.81756782500000003"/>
    <m/>
    <m/>
    <n v="1"/>
    <n v="399"/>
    <m/>
    <x v="0"/>
  </r>
  <r>
    <d v="2010-05-12T00:00:00"/>
    <x v="0"/>
    <n v="1"/>
    <n v="1"/>
    <x v="33"/>
    <n v="23"/>
    <x v="0"/>
    <n v="45"/>
    <n v="0.94999980900000003"/>
    <n v="1.093929291"/>
    <m/>
    <m/>
    <n v="1"/>
    <n v="399"/>
    <m/>
    <x v="0"/>
  </r>
  <r>
    <d v="2010-05-12T00:00:00"/>
    <x v="0"/>
    <n v="1"/>
    <n v="1"/>
    <x v="33"/>
    <n v="24"/>
    <x v="0"/>
    <n v="46"/>
    <n v="1.009999275"/>
    <n v="1.16301918"/>
    <m/>
    <m/>
    <n v="1"/>
    <n v="399"/>
    <m/>
    <x v="0"/>
  </r>
  <r>
    <d v="2010-05-12T00:00:00"/>
    <x v="0"/>
    <n v="1"/>
    <n v="1"/>
    <x v="33"/>
    <n v="25"/>
    <x v="0"/>
    <n v="45"/>
    <n v="0.849999905"/>
    <n v="0.97877883899999996"/>
    <m/>
    <m/>
    <n v="1"/>
    <n v="399"/>
    <m/>
    <x v="0"/>
  </r>
  <r>
    <d v="2010-05-13T00:00:00"/>
    <x v="0"/>
    <n v="1"/>
    <n v="1"/>
    <x v="33"/>
    <n v="1"/>
    <x v="0"/>
    <n v="62"/>
    <n v="2.5899982449999999"/>
    <n v="2.9823951719999999"/>
    <m/>
    <m/>
    <n v="1"/>
    <n v="399"/>
    <m/>
    <x v="0"/>
  </r>
  <r>
    <d v="2010-05-13T00:00:00"/>
    <x v="0"/>
    <n v="1"/>
    <n v="1"/>
    <x v="33"/>
    <n v="2"/>
    <x v="0"/>
    <n v="61"/>
    <n v="2.3799991610000002"/>
    <n v="2.7405796050000002"/>
    <m/>
    <m/>
    <n v="1"/>
    <n v="399"/>
    <m/>
    <x v="0"/>
  </r>
  <r>
    <d v="2010-05-13T00:00:00"/>
    <x v="0"/>
    <n v="1"/>
    <n v="1"/>
    <x v="33"/>
    <n v="3"/>
    <x v="0"/>
    <n v="60"/>
    <n v="1.9599990839999999"/>
    <n v="2.2569484709999998"/>
    <m/>
    <m/>
    <n v="1"/>
    <n v="399"/>
    <m/>
    <x v="0"/>
  </r>
  <r>
    <d v="2010-05-13T00:00:00"/>
    <x v="0"/>
    <n v="1"/>
    <n v="1"/>
    <x v="33"/>
    <n v="4"/>
    <x v="0"/>
    <n v="63"/>
    <n v="2.3999996189999999"/>
    <n v="2.7636108400000001"/>
    <m/>
    <m/>
    <n v="1"/>
    <n v="399"/>
    <m/>
    <x v="0"/>
  </r>
  <r>
    <d v="2010-05-13T00:00:00"/>
    <x v="0"/>
    <n v="1"/>
    <n v="1"/>
    <x v="33"/>
    <n v="5"/>
    <x v="0"/>
    <n v="61"/>
    <n v="2.1499996189999999"/>
    <n v="2.4757347109999999"/>
    <m/>
    <m/>
    <n v="1"/>
    <n v="399"/>
    <m/>
    <x v="0"/>
  </r>
  <r>
    <d v="2010-05-13T00:00:00"/>
    <x v="0"/>
    <n v="1"/>
    <n v="1"/>
    <x v="33"/>
    <n v="6"/>
    <x v="0"/>
    <n v="60"/>
    <n v="1.7399997709999999"/>
    <n v="2.0036163330000001"/>
    <m/>
    <m/>
    <n v="1"/>
    <n v="399"/>
    <m/>
    <x v="0"/>
  </r>
  <r>
    <d v="2010-05-13T00:00:00"/>
    <x v="0"/>
    <n v="1"/>
    <n v="1"/>
    <x v="33"/>
    <n v="7"/>
    <x v="0"/>
    <n v="62"/>
    <n v="2.3499984739999999"/>
    <n v="2.7060356140000001"/>
    <m/>
    <m/>
    <n v="1"/>
    <n v="399"/>
    <m/>
    <x v="0"/>
  </r>
  <r>
    <d v="2010-05-13T00:00:00"/>
    <x v="0"/>
    <n v="1"/>
    <n v="1"/>
    <x v="33"/>
    <n v="8"/>
    <x v="0"/>
    <n v="63"/>
    <n v="2.279998779"/>
    <n v="2.6254291529999998"/>
    <m/>
    <m/>
    <n v="1"/>
    <n v="399"/>
    <m/>
    <x v="0"/>
  </r>
  <r>
    <d v="2010-05-13T00:00:00"/>
    <x v="0"/>
    <n v="1"/>
    <n v="1"/>
    <x v="33"/>
    <n v="9"/>
    <x v="0"/>
    <n v="65"/>
    <n v="2.6499996189999999"/>
    <n v="3.0514869689999999"/>
    <m/>
    <m/>
    <n v="1"/>
    <n v="399"/>
    <m/>
    <x v="0"/>
  </r>
  <r>
    <d v="2010-05-13T00:00:00"/>
    <x v="0"/>
    <n v="1"/>
    <n v="1"/>
    <x v="33"/>
    <n v="10"/>
    <x v="0"/>
    <n v="58"/>
    <n v="1.7799997329999999"/>
    <n v="2.0496768950000002"/>
    <m/>
    <m/>
    <n v="1"/>
    <n v="399"/>
    <m/>
    <x v="0"/>
  </r>
  <r>
    <d v="2010-05-13T00:00:00"/>
    <x v="0"/>
    <n v="1"/>
    <n v="1"/>
    <x v="33"/>
    <n v="11"/>
    <x v="0"/>
    <n v="60"/>
    <n v="1.7699995040000001"/>
    <n v="2.0381622309999998"/>
    <m/>
    <m/>
    <n v="1"/>
    <n v="399"/>
    <m/>
    <x v="0"/>
  </r>
  <r>
    <d v="2010-05-13T00:00:00"/>
    <x v="0"/>
    <n v="1"/>
    <n v="1"/>
    <x v="33"/>
    <n v="12"/>
    <x v="0"/>
    <n v="59"/>
    <n v="1.8199996949999999"/>
    <n v="2.0957374569999998"/>
    <m/>
    <m/>
    <n v="1"/>
    <n v="399"/>
    <m/>
    <x v="0"/>
  </r>
  <r>
    <d v="2010-05-13T00:00:00"/>
    <x v="0"/>
    <n v="1"/>
    <n v="1"/>
    <x v="33"/>
    <n v="13"/>
    <x v="0"/>
    <n v="60"/>
    <n v="1.799999237"/>
    <n v="2.0727081300000001"/>
    <m/>
    <m/>
    <n v="1"/>
    <n v="399"/>
    <m/>
    <x v="0"/>
  </r>
  <r>
    <d v="2010-05-13T00:00:00"/>
    <x v="0"/>
    <n v="1"/>
    <n v="1"/>
    <x v="33"/>
    <n v="14"/>
    <x v="0"/>
    <n v="63"/>
    <n v="2.0499992370000002"/>
    <n v="2.3605842589999999"/>
    <m/>
    <m/>
    <n v="1"/>
    <n v="399"/>
    <m/>
    <x v="0"/>
  </r>
  <r>
    <d v="2010-05-13T00:00:00"/>
    <x v="0"/>
    <n v="1"/>
    <n v="1"/>
    <x v="33"/>
    <n v="15"/>
    <x v="0"/>
    <n v="57"/>
    <n v="1.6899995800000001"/>
    <n v="1.946042061"/>
    <m/>
    <m/>
    <n v="1"/>
    <n v="399"/>
    <m/>
    <x v="0"/>
  </r>
  <r>
    <d v="2010-05-13T00:00:00"/>
    <x v="0"/>
    <n v="1"/>
    <n v="1"/>
    <x v="33"/>
    <n v="16"/>
    <x v="0"/>
    <n v="56"/>
    <n v="1.549999237"/>
    <n v="1.7848320010000001"/>
    <m/>
    <m/>
    <n v="1"/>
    <n v="399"/>
    <m/>
    <x v="0"/>
  </r>
  <r>
    <d v="2010-05-13T00:00:00"/>
    <x v="0"/>
    <n v="1"/>
    <n v="1"/>
    <x v="33"/>
    <n v="17"/>
    <x v="0"/>
    <n v="59"/>
    <n v="1.9499998089999999"/>
    <n v="2.2454338069999999"/>
    <m/>
    <m/>
    <n v="1"/>
    <n v="399"/>
    <m/>
    <x v="0"/>
  </r>
  <r>
    <d v="2010-05-13T00:00:00"/>
    <x v="0"/>
    <n v="1"/>
    <n v="1"/>
    <x v="33"/>
    <n v="18"/>
    <x v="0"/>
    <n v="59"/>
    <n v="1.919999123"/>
    <n v="2.2108879090000002"/>
    <m/>
    <m/>
    <n v="1"/>
    <n v="399"/>
    <m/>
    <x v="0"/>
  </r>
  <r>
    <d v="2010-05-13T00:00:00"/>
    <x v="0"/>
    <n v="1"/>
    <n v="1"/>
    <x v="33"/>
    <n v="19"/>
    <x v="0"/>
    <n v="60"/>
    <n v="1.9799995420000001"/>
    <n v="2.279977798"/>
    <m/>
    <m/>
    <n v="1"/>
    <n v="399"/>
    <m/>
    <x v="0"/>
  </r>
  <r>
    <d v="2010-05-13T00:00:00"/>
    <x v="0"/>
    <n v="1"/>
    <n v="1"/>
    <x v="33"/>
    <n v="20"/>
    <x v="0"/>
    <n v="60"/>
    <n v="1.9899997709999999"/>
    <n v="2.2914924619999999"/>
    <m/>
    <m/>
    <n v="1"/>
    <n v="399"/>
    <m/>
    <x v="0"/>
  </r>
  <r>
    <d v="2010-05-13T00:00:00"/>
    <x v="0"/>
    <n v="1"/>
    <n v="1"/>
    <x v="33"/>
    <n v="21"/>
    <x v="0"/>
    <n v="60"/>
    <n v="1.879999161"/>
    <n v="2.1648273470000001"/>
    <m/>
    <m/>
    <n v="1"/>
    <n v="399"/>
    <m/>
    <x v="0"/>
  </r>
  <r>
    <d v="2010-05-13T00:00:00"/>
    <x v="0"/>
    <n v="1"/>
    <n v="1"/>
    <x v="33"/>
    <n v="22"/>
    <x v="0"/>
    <n v="57"/>
    <n v="1.5599994660000001"/>
    <n v="1.7963466640000001"/>
    <m/>
    <m/>
    <n v="1"/>
    <n v="399"/>
    <m/>
    <x v="0"/>
  </r>
  <r>
    <d v="2010-05-13T00:00:00"/>
    <x v="0"/>
    <n v="1"/>
    <n v="1"/>
    <x v="33"/>
    <n v="23"/>
    <x v="0"/>
    <n v="57"/>
    <n v="1.5999994280000001"/>
    <n v="1.842407227"/>
    <m/>
    <m/>
    <n v="1"/>
    <n v="399"/>
    <m/>
    <x v="0"/>
  </r>
  <r>
    <d v="2010-05-13T00:00:00"/>
    <x v="0"/>
    <n v="1"/>
    <n v="1"/>
    <x v="33"/>
    <n v="24"/>
    <x v="0"/>
    <n v="62"/>
    <n v="2.1199989320000001"/>
    <n v="2.441188812"/>
    <m/>
    <m/>
    <n v="1"/>
    <n v="399"/>
    <m/>
    <x v="0"/>
  </r>
  <r>
    <d v="2010-05-13T00:00:00"/>
    <x v="0"/>
    <n v="1"/>
    <n v="1"/>
    <x v="33"/>
    <n v="25"/>
    <x v="0"/>
    <n v="62"/>
    <n v="1.969999313"/>
    <n v="2.2684631350000002"/>
    <m/>
    <m/>
    <n v="1"/>
    <n v="399"/>
    <m/>
    <x v="0"/>
  </r>
  <r>
    <d v="2010-05-13T00:00:00"/>
    <x v="0"/>
    <n v="1"/>
    <n v="1"/>
    <x v="33"/>
    <n v="26"/>
    <x v="0"/>
    <n v="56"/>
    <n v="1.619999886"/>
    <n v="1.865436554"/>
    <m/>
    <m/>
    <n v="1"/>
    <n v="399"/>
    <m/>
    <x v="0"/>
  </r>
  <r>
    <d v="2010-05-13T00:00:00"/>
    <x v="0"/>
    <n v="1"/>
    <n v="1"/>
    <x v="33"/>
    <n v="27"/>
    <x v="0"/>
    <n v="64"/>
    <n v="2.1799983979999999"/>
    <n v="2.5102787019999999"/>
    <m/>
    <m/>
    <n v="1"/>
    <n v="399"/>
    <m/>
    <x v="0"/>
  </r>
  <r>
    <d v="2010-05-13T00:00:00"/>
    <x v="0"/>
    <n v="1"/>
    <n v="1"/>
    <x v="33"/>
    <n v="28"/>
    <x v="0"/>
    <n v="57"/>
    <n v="1.6899995800000001"/>
    <n v="1.946042061"/>
    <m/>
    <m/>
    <n v="1"/>
    <n v="399"/>
    <m/>
    <x v="0"/>
  </r>
  <r>
    <d v="2010-05-13T00:00:00"/>
    <x v="0"/>
    <n v="1"/>
    <n v="1"/>
    <x v="33"/>
    <n v="29"/>
    <x v="0"/>
    <n v="61"/>
    <n v="1.799999237"/>
    <n v="2.0727081300000001"/>
    <m/>
    <m/>
    <n v="1"/>
    <n v="399"/>
    <m/>
    <x v="0"/>
  </r>
  <r>
    <d v="2010-05-13T00:00:00"/>
    <x v="0"/>
    <n v="1"/>
    <n v="1"/>
    <x v="33"/>
    <n v="30"/>
    <x v="0"/>
    <n v="60"/>
    <n v="2.0599994659999998"/>
    <n v="2.3720989229999998"/>
    <m/>
    <m/>
    <n v="1"/>
    <n v="399"/>
    <m/>
    <x v="0"/>
  </r>
  <r>
    <d v="2010-05-13T00:00:00"/>
    <x v="0"/>
    <n v="1"/>
    <n v="1"/>
    <x v="33"/>
    <n v="31"/>
    <x v="0"/>
    <n v="52"/>
    <n v="1.039999962"/>
    <n v="1.197564125"/>
    <m/>
    <m/>
    <n v="1"/>
    <n v="399"/>
    <m/>
    <x v="0"/>
  </r>
  <r>
    <d v="2010-05-13T00:00:00"/>
    <x v="0"/>
    <n v="1"/>
    <n v="1"/>
    <x v="33"/>
    <n v="32"/>
    <x v="0"/>
    <n v="55"/>
    <n v="1.3999996189999999"/>
    <n v="1.6121063229999999"/>
    <m/>
    <m/>
    <n v="1"/>
    <n v="399"/>
    <m/>
    <x v="0"/>
  </r>
  <r>
    <d v="2010-05-13T00:00:00"/>
    <x v="0"/>
    <n v="1"/>
    <n v="1"/>
    <x v="33"/>
    <n v="33"/>
    <x v="0"/>
    <n v="52"/>
    <n v="1.1999998089999999"/>
    <n v="1.3818054200000001"/>
    <m/>
    <m/>
    <n v="1"/>
    <n v="399"/>
    <m/>
    <x v="0"/>
  </r>
  <r>
    <d v="2010-05-13T00:00:00"/>
    <x v="0"/>
    <n v="1"/>
    <n v="1"/>
    <x v="33"/>
    <n v="34"/>
    <x v="0"/>
    <n v="57"/>
    <n v="1.579999924"/>
    <n v="1.8193769449999999"/>
    <m/>
    <m/>
    <n v="1"/>
    <n v="399"/>
    <m/>
    <x v="0"/>
  </r>
  <r>
    <d v="2010-05-13T00:00:00"/>
    <x v="0"/>
    <n v="1"/>
    <n v="1"/>
    <x v="33"/>
    <n v="35"/>
    <x v="0"/>
    <n v="53"/>
    <n v="1.2799997329999999"/>
    <n v="1.473925591"/>
    <m/>
    <m/>
    <n v="1"/>
    <n v="399"/>
    <m/>
    <x v="0"/>
  </r>
  <r>
    <d v="2010-05-13T00:00:00"/>
    <x v="0"/>
    <n v="1"/>
    <n v="1"/>
    <x v="33"/>
    <n v="36"/>
    <x v="0"/>
    <n v="53"/>
    <n v="1.259999275"/>
    <n v="1.4508953090000001"/>
    <m/>
    <m/>
    <n v="1"/>
    <n v="399"/>
    <m/>
    <x v="0"/>
  </r>
  <r>
    <d v="2010-05-13T00:00:00"/>
    <x v="0"/>
    <n v="1"/>
    <n v="1"/>
    <x v="33"/>
    <n v="37"/>
    <x v="0"/>
    <n v="62"/>
    <n v="1.9899997709999999"/>
    <n v="2.2914924619999999"/>
    <m/>
    <m/>
    <n v="1"/>
    <n v="399"/>
    <m/>
    <x v="0"/>
  </r>
  <r>
    <d v="2010-05-13T00:00:00"/>
    <x v="0"/>
    <n v="1"/>
    <n v="1"/>
    <x v="33"/>
    <n v="38"/>
    <x v="0"/>
    <n v="61"/>
    <n v="1.869999886"/>
    <n v="2.1533126829999998"/>
    <m/>
    <m/>
    <n v="1"/>
    <n v="399"/>
    <m/>
    <x v="0"/>
  </r>
  <r>
    <d v="2010-05-13T00:00:00"/>
    <x v="0"/>
    <n v="1"/>
    <n v="1"/>
    <x v="33"/>
    <n v="39"/>
    <x v="0"/>
    <n v="63"/>
    <n v="2.109998703"/>
    <n v="2.4296741489999998"/>
    <m/>
    <m/>
    <n v="1"/>
    <n v="399"/>
    <m/>
    <x v="0"/>
  </r>
  <r>
    <d v="2010-05-13T00:00:00"/>
    <x v="0"/>
    <n v="1"/>
    <n v="1"/>
    <x v="33"/>
    <n v="40"/>
    <x v="0"/>
    <n v="64"/>
    <n v="2.439998627"/>
    <n v="2.8096694950000001"/>
    <m/>
    <m/>
    <n v="1"/>
    <n v="399"/>
    <m/>
    <x v="0"/>
  </r>
  <r>
    <d v="2010-05-13T00:00:00"/>
    <x v="0"/>
    <n v="1"/>
    <n v="1"/>
    <x v="33"/>
    <n v="41"/>
    <x v="0"/>
    <n v="66"/>
    <n v="2.4299983979999999"/>
    <n v="2.7981548310000002"/>
    <m/>
    <m/>
    <n v="1"/>
    <n v="399"/>
    <m/>
    <x v="0"/>
  </r>
  <r>
    <d v="2010-05-13T00:00:00"/>
    <x v="0"/>
    <n v="1"/>
    <n v="1"/>
    <x v="33"/>
    <n v="42"/>
    <x v="0"/>
    <n v="66"/>
    <n v="2.8099994659999998"/>
    <n v="3.2357273100000001"/>
    <m/>
    <m/>
    <n v="1"/>
    <n v="399"/>
    <m/>
    <x v="0"/>
  </r>
  <r>
    <d v="2010-05-13T00:00:00"/>
    <x v="0"/>
    <n v="1"/>
    <n v="1"/>
    <x v="33"/>
    <n v="43"/>
    <x v="0"/>
    <n v="55"/>
    <n v="1.3499994280000001"/>
    <n v="1.5545310969999999"/>
    <m/>
    <m/>
    <n v="1"/>
    <n v="399"/>
    <m/>
    <x v="0"/>
  </r>
  <r>
    <d v="2010-05-13T00:00:00"/>
    <x v="0"/>
    <n v="1"/>
    <n v="1"/>
    <x v="33"/>
    <n v="44"/>
    <x v="0"/>
    <n v="63"/>
    <n v="2.4299983979999999"/>
    <n v="2.7981548310000002"/>
    <m/>
    <m/>
    <n v="1"/>
    <n v="399"/>
    <m/>
    <x v="0"/>
  </r>
  <r>
    <d v="2010-05-13T00:00:00"/>
    <x v="0"/>
    <n v="1"/>
    <n v="1"/>
    <x v="33"/>
    <n v="45"/>
    <x v="0"/>
    <n v="66"/>
    <n v="2.5499992370000002"/>
    <n v="2.936336517"/>
    <m/>
    <m/>
    <n v="1"/>
    <n v="399"/>
    <m/>
    <x v="0"/>
  </r>
  <r>
    <d v="2010-05-13T00:00:00"/>
    <x v="0"/>
    <n v="1"/>
    <n v="1"/>
    <x v="33"/>
    <n v="46"/>
    <x v="0"/>
    <n v="65"/>
    <n v="2.3499984739999999"/>
    <n v="2.7060356140000001"/>
    <m/>
    <m/>
    <n v="1"/>
    <n v="399"/>
    <m/>
    <x v="0"/>
  </r>
  <r>
    <d v="2010-05-13T00:00:00"/>
    <x v="0"/>
    <n v="1"/>
    <n v="1"/>
    <x v="33"/>
    <n v="47"/>
    <x v="0"/>
    <n v="60"/>
    <n v="1.5599994660000001"/>
    <n v="1.7963466640000001"/>
    <m/>
    <m/>
    <n v="1"/>
    <n v="399"/>
    <m/>
    <x v="0"/>
  </r>
  <r>
    <d v="2010-05-13T00:00:00"/>
    <x v="0"/>
    <n v="1"/>
    <n v="1"/>
    <x v="33"/>
    <n v="48"/>
    <x v="0"/>
    <n v="59"/>
    <n v="1.6499996189999999"/>
    <n v="1.8999824519999999"/>
    <m/>
    <m/>
    <n v="1"/>
    <n v="399"/>
    <m/>
    <x v="0"/>
  </r>
  <r>
    <d v="2010-05-13T00:00:00"/>
    <x v="0"/>
    <n v="1"/>
    <n v="1"/>
    <x v="33"/>
    <n v="49"/>
    <x v="0"/>
    <n v="63"/>
    <n v="2.1999988560000001"/>
    <n v="2.5333099369999998"/>
    <m/>
    <m/>
    <n v="1"/>
    <n v="399"/>
    <m/>
    <x v="0"/>
  </r>
  <r>
    <d v="2010-05-13T00:00:00"/>
    <x v="0"/>
    <n v="1"/>
    <n v="1"/>
    <x v="33"/>
    <n v="50"/>
    <x v="0"/>
    <n v="62"/>
    <n v="2.0399990080000001"/>
    <n v="2.3490676879999999"/>
    <m/>
    <m/>
    <n v="1"/>
    <n v="399"/>
    <m/>
    <x v="0"/>
  </r>
  <r>
    <d v="2010-05-13T00:00:00"/>
    <x v="0"/>
    <n v="1"/>
    <n v="1"/>
    <x v="33"/>
    <n v="51"/>
    <x v="0"/>
    <n v="62"/>
    <n v="2.029998779"/>
    <n v="2.337553024"/>
    <m/>
    <m/>
    <n v="1"/>
    <n v="399"/>
    <m/>
    <x v="0"/>
  </r>
  <r>
    <d v="2010-05-13T00:00:00"/>
    <x v="0"/>
    <n v="1"/>
    <n v="1"/>
    <x v="33"/>
    <n v="52"/>
    <x v="0"/>
    <n v="56"/>
    <n v="1.4599990839999999"/>
    <n v="1.681196213"/>
    <m/>
    <m/>
    <n v="1"/>
    <n v="399"/>
    <m/>
    <x v="0"/>
  </r>
  <r>
    <d v="2010-05-13T00:00:00"/>
    <x v="0"/>
    <n v="1"/>
    <n v="1"/>
    <x v="33"/>
    <n v="53"/>
    <x v="0"/>
    <n v="56"/>
    <n v="1.3099994660000001"/>
    <n v="1.5084705350000001"/>
    <m/>
    <m/>
    <n v="1"/>
    <n v="399"/>
    <m/>
    <x v="0"/>
  </r>
  <r>
    <d v="2010-05-13T00:00:00"/>
    <x v="0"/>
    <n v="1"/>
    <n v="1"/>
    <x v="33"/>
    <n v="54"/>
    <x v="0"/>
    <n v="59"/>
    <n v="1.799999237"/>
    <n v="2.0727081300000001"/>
    <m/>
    <m/>
    <n v="1"/>
    <n v="399"/>
    <m/>
    <x v="0"/>
  </r>
  <r>
    <d v="2010-05-13T00:00:00"/>
    <x v="0"/>
    <n v="1"/>
    <n v="1"/>
    <x v="33"/>
    <n v="55"/>
    <x v="0"/>
    <n v="57"/>
    <n v="1.509999275"/>
    <n v="1.738771439"/>
    <m/>
    <m/>
    <n v="1"/>
    <n v="399"/>
    <m/>
    <x v="0"/>
  </r>
  <r>
    <d v="2010-05-13T00:00:00"/>
    <x v="0"/>
    <n v="1"/>
    <n v="1"/>
    <x v="33"/>
    <n v="56"/>
    <x v="0"/>
    <n v="61"/>
    <n v="2.0199985499999999"/>
    <n v="2.3260383610000002"/>
    <m/>
    <m/>
    <n v="1"/>
    <n v="399"/>
    <m/>
    <x v="0"/>
  </r>
  <r>
    <d v="2010-05-13T00:00:00"/>
    <x v="0"/>
    <n v="1"/>
    <n v="1"/>
    <x v="33"/>
    <n v="57"/>
    <x v="0"/>
    <n v="61"/>
    <n v="2.0099983219999999"/>
    <n v="2.3145236969999998"/>
    <m/>
    <m/>
    <n v="1"/>
    <n v="399"/>
    <m/>
    <x v="0"/>
  </r>
  <r>
    <d v="2010-05-13T00:00:00"/>
    <x v="0"/>
    <n v="1"/>
    <n v="1"/>
    <x v="33"/>
    <n v="58"/>
    <x v="0"/>
    <n v="60"/>
    <n v="2.1599998469999999"/>
    <n v="2.4872493740000001"/>
    <m/>
    <m/>
    <n v="1"/>
    <n v="399"/>
    <m/>
    <x v="0"/>
  </r>
  <r>
    <d v="2010-05-13T00:00:00"/>
    <x v="0"/>
    <n v="1"/>
    <n v="1"/>
    <x v="33"/>
    <n v="59"/>
    <x v="0"/>
    <n v="57"/>
    <n v="1.4799995420000001"/>
    <n v="1.704226494"/>
    <m/>
    <m/>
    <n v="1"/>
    <n v="399"/>
    <m/>
    <x v="0"/>
  </r>
  <r>
    <d v="2010-05-13T00:00:00"/>
    <x v="0"/>
    <n v="1"/>
    <n v="1"/>
    <x v="33"/>
    <n v="60"/>
    <x v="0"/>
    <n v="58"/>
    <n v="1.6999998089999999"/>
    <n v="1.9575576779999999"/>
    <m/>
    <m/>
    <n v="1"/>
    <n v="399"/>
    <m/>
    <x v="0"/>
  </r>
  <r>
    <d v="2010-05-13T00:00:00"/>
    <x v="0"/>
    <n v="1"/>
    <n v="1"/>
    <x v="33"/>
    <n v="61"/>
    <x v="0"/>
    <n v="56"/>
    <n v="1.3499994280000001"/>
    <n v="1.5545310969999999"/>
    <m/>
    <m/>
    <n v="1"/>
    <n v="399"/>
    <m/>
    <x v="0"/>
  </r>
  <r>
    <d v="2010-05-13T00:00:00"/>
    <x v="0"/>
    <n v="1"/>
    <n v="1"/>
    <x v="33"/>
    <n v="62"/>
    <x v="0"/>
    <n v="58"/>
    <n v="1.8099994660000001"/>
    <n v="2.084222794"/>
    <m/>
    <m/>
    <n v="1"/>
    <n v="399"/>
    <m/>
    <x v="0"/>
  </r>
  <r>
    <d v="2010-05-13T00:00:00"/>
    <x v="0"/>
    <n v="1"/>
    <n v="1"/>
    <x v="33"/>
    <n v="63"/>
    <x v="0"/>
    <n v="58"/>
    <n v="1.6399993900000001"/>
    <n v="1.888466835"/>
    <m/>
    <m/>
    <n v="1"/>
    <n v="399"/>
    <m/>
    <x v="0"/>
  </r>
  <r>
    <d v="2010-05-13T00:00:00"/>
    <x v="0"/>
    <n v="1"/>
    <n v="1"/>
    <x v="33"/>
    <n v="64"/>
    <x v="0"/>
    <n v="54"/>
    <n v="1.2299995420000001"/>
    <n v="1.416350365"/>
    <m/>
    <m/>
    <n v="1"/>
    <n v="399"/>
    <m/>
    <x v="0"/>
  </r>
  <r>
    <d v="2010-05-13T00:00:00"/>
    <x v="0"/>
    <n v="1"/>
    <n v="1"/>
    <x v="33"/>
    <n v="65"/>
    <x v="0"/>
    <n v="59"/>
    <n v="1.5599994660000001"/>
    <n v="1.7963466640000001"/>
    <m/>
    <m/>
    <n v="1"/>
    <n v="399"/>
    <m/>
    <x v="0"/>
  </r>
  <r>
    <d v="2010-05-13T00:00:00"/>
    <x v="0"/>
    <n v="1"/>
    <n v="1"/>
    <x v="33"/>
    <n v="66"/>
    <x v="0"/>
    <n v="60"/>
    <n v="1.8199996949999999"/>
    <n v="2.0957374569999998"/>
    <m/>
    <m/>
    <n v="1"/>
    <n v="399"/>
    <m/>
    <x v="0"/>
  </r>
  <r>
    <d v="2010-05-13T00:00:00"/>
    <x v="0"/>
    <n v="1"/>
    <n v="1"/>
    <x v="33"/>
    <n v="67"/>
    <x v="0"/>
    <n v="55"/>
    <n v="1.3599996569999999"/>
    <n v="1.566045761"/>
    <m/>
    <m/>
    <n v="1"/>
    <n v="399"/>
    <m/>
    <x v="0"/>
  </r>
  <r>
    <d v="2010-05-13T00:00:00"/>
    <x v="0"/>
    <n v="1"/>
    <n v="1"/>
    <x v="33"/>
    <n v="68"/>
    <x v="0"/>
    <n v="66"/>
    <n v="2.529998779"/>
    <n v="2.9133052830000001"/>
    <m/>
    <m/>
    <n v="1"/>
    <n v="399"/>
    <m/>
    <x v="0"/>
  </r>
  <r>
    <d v="2010-05-13T00:00:00"/>
    <x v="0"/>
    <n v="1"/>
    <n v="1"/>
    <x v="33"/>
    <n v="69"/>
    <x v="0"/>
    <n v="55"/>
    <n v="1.629999161"/>
    <n v="1.8769521709999999"/>
    <m/>
    <m/>
    <n v="1"/>
    <n v="399"/>
    <m/>
    <x v="0"/>
  </r>
  <r>
    <d v="2010-05-13T00:00:00"/>
    <x v="0"/>
    <n v="1"/>
    <n v="1"/>
    <x v="33"/>
    <n v="70"/>
    <x v="0"/>
    <n v="58"/>
    <n v="1.3999996189999999"/>
    <n v="1.6121063229999999"/>
    <m/>
    <m/>
    <n v="1"/>
    <n v="399"/>
    <m/>
    <x v="0"/>
  </r>
  <r>
    <d v="2010-05-13T00:00:00"/>
    <x v="0"/>
    <n v="1"/>
    <n v="1"/>
    <x v="33"/>
    <n v="71"/>
    <x v="0"/>
    <n v="62"/>
    <n v="1.6999998089999999"/>
    <n v="1.9575576779999999"/>
    <m/>
    <m/>
    <n v="1"/>
    <n v="399"/>
    <m/>
    <x v="0"/>
  </r>
  <r>
    <d v="2010-05-13T00:00:00"/>
    <x v="0"/>
    <n v="1"/>
    <n v="1"/>
    <x v="33"/>
    <n v="72"/>
    <x v="0"/>
    <n v="64"/>
    <n v="2.0899982449999999"/>
    <n v="2.4066429139999999"/>
    <m/>
    <m/>
    <n v="1"/>
    <n v="399"/>
    <m/>
    <x v="0"/>
  </r>
  <r>
    <d v="2010-05-13T00:00:00"/>
    <x v="0"/>
    <n v="1"/>
    <n v="1"/>
    <x v="33"/>
    <n v="73"/>
    <x v="0"/>
    <n v="56"/>
    <n v="1.419999123"/>
    <n v="1.6351356509999999"/>
    <m/>
    <m/>
    <n v="1"/>
    <n v="399"/>
    <m/>
    <x v="0"/>
  </r>
  <r>
    <d v="2010-05-13T00:00:00"/>
    <x v="0"/>
    <n v="1"/>
    <n v="1"/>
    <x v="33"/>
    <n v="74"/>
    <x v="0"/>
    <n v="58"/>
    <n v="1.6799993520000001"/>
    <n v="1.9345273970000001"/>
    <m/>
    <m/>
    <n v="1"/>
    <n v="399"/>
    <m/>
    <x v="0"/>
  </r>
  <r>
    <d v="2010-05-13T00:00:00"/>
    <x v="0"/>
    <n v="1"/>
    <n v="1"/>
    <x v="33"/>
    <n v="75"/>
    <x v="0"/>
    <n v="59"/>
    <n v="1.669999123"/>
    <n v="1.9230117799999999"/>
    <m/>
    <m/>
    <n v="1"/>
    <n v="399"/>
    <m/>
    <x v="0"/>
  </r>
  <r>
    <d v="2010-05-13T00:00:00"/>
    <x v="0"/>
    <n v="1"/>
    <n v="1"/>
    <x v="33"/>
    <n v="76"/>
    <x v="0"/>
    <n v="57"/>
    <n v="1.369999886"/>
    <n v="1.5775604249999999"/>
    <m/>
    <m/>
    <n v="1"/>
    <n v="399"/>
    <m/>
    <x v="0"/>
  </r>
  <r>
    <d v="2010-05-13T00:00:00"/>
    <x v="0"/>
    <n v="1"/>
    <n v="1"/>
    <x v="33"/>
    <n v="77"/>
    <x v="0"/>
    <n v="59"/>
    <n v="1.75"/>
    <n v="2.0151329040000001"/>
    <m/>
    <m/>
    <n v="1"/>
    <n v="399"/>
    <m/>
    <x v="0"/>
  </r>
  <r>
    <d v="2010-05-13T00:00:00"/>
    <x v="0"/>
    <n v="1"/>
    <n v="1"/>
    <x v="33"/>
    <n v="78"/>
    <x v="0"/>
    <n v="60"/>
    <n v="1.7699995040000001"/>
    <n v="2.0381622309999998"/>
    <m/>
    <m/>
    <n v="1"/>
    <n v="399"/>
    <m/>
    <x v="0"/>
  </r>
  <r>
    <d v="2010-05-13T00:00:00"/>
    <x v="0"/>
    <n v="1"/>
    <n v="1"/>
    <x v="33"/>
    <n v="79"/>
    <x v="0"/>
    <n v="56"/>
    <n v="1.509999275"/>
    <n v="1.738771439"/>
    <m/>
    <m/>
    <n v="1"/>
    <n v="399"/>
    <m/>
    <x v="0"/>
  </r>
  <r>
    <d v="2010-05-13T00:00:00"/>
    <x v="0"/>
    <n v="1"/>
    <n v="1"/>
    <x v="33"/>
    <n v="80"/>
    <x v="0"/>
    <n v="56"/>
    <n v="1.3499994280000001"/>
    <n v="1.5545310969999999"/>
    <m/>
    <m/>
    <n v="1"/>
    <n v="399"/>
    <m/>
    <x v="0"/>
  </r>
  <r>
    <d v="2010-05-13T00:00:00"/>
    <x v="0"/>
    <n v="1"/>
    <n v="1"/>
    <x v="33"/>
    <n v="81"/>
    <x v="0"/>
    <n v="56"/>
    <n v="1.509999275"/>
    <n v="1.738771439"/>
    <m/>
    <m/>
    <n v="1"/>
    <n v="399"/>
    <m/>
    <x v="0"/>
  </r>
  <r>
    <d v="2010-05-13T00:00:00"/>
    <x v="0"/>
    <n v="1"/>
    <n v="1"/>
    <x v="33"/>
    <n v="82"/>
    <x v="0"/>
    <n v="60"/>
    <n v="2.0899982449999999"/>
    <n v="2.4066429139999999"/>
    <m/>
    <m/>
    <n v="1"/>
    <n v="399"/>
    <m/>
    <x v="0"/>
  </r>
  <r>
    <d v="2010-05-13T00:00:00"/>
    <x v="0"/>
    <n v="1"/>
    <n v="1"/>
    <x v="33"/>
    <n v="83"/>
    <x v="0"/>
    <n v="58"/>
    <n v="1.6799993520000001"/>
    <n v="1.9345273970000001"/>
    <m/>
    <m/>
    <n v="1"/>
    <n v="399"/>
    <m/>
    <x v="0"/>
  </r>
  <r>
    <d v="2010-05-13T00:00:00"/>
    <x v="0"/>
    <n v="1"/>
    <n v="1"/>
    <x v="33"/>
    <n v="84"/>
    <x v="0"/>
    <n v="58"/>
    <n v="1.759999275"/>
    <n v="2.026647568"/>
    <m/>
    <m/>
    <n v="1"/>
    <n v="399"/>
    <m/>
    <x v="0"/>
  </r>
  <r>
    <d v="2010-05-13T00:00:00"/>
    <x v="0"/>
    <n v="1"/>
    <n v="1"/>
    <x v="33"/>
    <n v="85"/>
    <x v="0"/>
    <n v="54"/>
    <n v="1.3199996949999999"/>
    <n v="1.519985199"/>
    <m/>
    <m/>
    <n v="1"/>
    <n v="399"/>
    <m/>
    <x v="0"/>
  </r>
  <r>
    <d v="2010-05-13T00:00:00"/>
    <x v="0"/>
    <n v="1"/>
    <n v="1"/>
    <x v="33"/>
    <n v="86"/>
    <x v="0"/>
    <n v="53"/>
    <n v="1.129999161"/>
    <n v="1.301199913"/>
    <m/>
    <m/>
    <n v="1"/>
    <n v="399"/>
    <m/>
    <x v="0"/>
  </r>
  <r>
    <d v="2010-05-13T00:00:00"/>
    <x v="0"/>
    <n v="1"/>
    <n v="1"/>
    <x v="33"/>
    <n v="87"/>
    <x v="0"/>
    <n v="53"/>
    <n v="1.1399993900000001"/>
    <n v="1.3127145769999999"/>
    <m/>
    <m/>
    <n v="1"/>
    <n v="399"/>
    <m/>
    <x v="0"/>
  </r>
  <r>
    <d v="2010-05-13T00:00:00"/>
    <x v="0"/>
    <n v="1"/>
    <n v="1"/>
    <x v="33"/>
    <n v="88"/>
    <x v="0"/>
    <n v="55"/>
    <n v="1.329999924"/>
    <n v="1.5315008160000001"/>
    <m/>
    <m/>
    <n v="1"/>
    <n v="399"/>
    <m/>
    <x v="0"/>
  </r>
  <r>
    <d v="2010-05-13T00:00:00"/>
    <x v="0"/>
    <n v="1"/>
    <n v="1"/>
    <x v="33"/>
    <n v="89"/>
    <x v="0"/>
    <n v="52"/>
    <n v="1.129999161"/>
    <n v="1.301199913"/>
    <m/>
    <m/>
    <n v="1"/>
    <n v="399"/>
    <m/>
    <x v="0"/>
  </r>
  <r>
    <d v="2010-05-13T00:00:00"/>
    <x v="0"/>
    <n v="1"/>
    <n v="1"/>
    <x v="33"/>
    <n v="90"/>
    <x v="0"/>
    <n v="56"/>
    <n v="1.4799995420000001"/>
    <n v="1.704226494"/>
    <m/>
    <m/>
    <n v="1"/>
    <n v="399"/>
    <m/>
    <x v="0"/>
  </r>
  <r>
    <d v="2010-05-13T00:00:00"/>
    <x v="0"/>
    <n v="1"/>
    <n v="1"/>
    <x v="33"/>
    <n v="91"/>
    <x v="0"/>
    <n v="52"/>
    <n v="1.119999886"/>
    <n v="1.2896842959999999"/>
    <m/>
    <m/>
    <n v="1"/>
    <n v="399"/>
    <m/>
    <x v="0"/>
  </r>
  <r>
    <d v="2011-04-11T00:00:00"/>
    <x v="0"/>
    <n v="1"/>
    <n v="1"/>
    <x v="34"/>
    <n v="1"/>
    <x v="1"/>
    <n v="87"/>
    <m/>
    <n v="6.2799987789999996"/>
    <m/>
    <m/>
    <n v="1"/>
    <n v="399"/>
    <m/>
    <x v="0"/>
  </r>
  <r>
    <d v="2011-04-11T00:00:00"/>
    <x v="0"/>
    <n v="1"/>
    <n v="1"/>
    <x v="34"/>
    <n v="2"/>
    <x v="1"/>
    <n v="85"/>
    <m/>
    <n v="5.9099998469999999"/>
    <m/>
    <m/>
    <n v="1"/>
    <n v="399"/>
    <m/>
    <x v="0"/>
  </r>
  <r>
    <d v="2011-04-11T00:00:00"/>
    <x v="0"/>
    <n v="1"/>
    <n v="1"/>
    <x v="34"/>
    <n v="3"/>
    <x v="0"/>
    <n v="57"/>
    <m/>
    <n v="1.4399995800000001"/>
    <m/>
    <m/>
    <n v="1"/>
    <n v="399"/>
    <m/>
    <x v="0"/>
  </r>
  <r>
    <d v="2011-04-11T00:00:00"/>
    <x v="0"/>
    <n v="1"/>
    <n v="1"/>
    <x v="34"/>
    <n v="4"/>
    <x v="0"/>
    <n v="57"/>
    <m/>
    <n v="1.3099994660000001"/>
    <m/>
    <m/>
    <n v="1"/>
    <n v="399"/>
    <m/>
    <x v="0"/>
  </r>
  <r>
    <d v="2011-04-11T00:00:00"/>
    <x v="0"/>
    <n v="1"/>
    <n v="1"/>
    <x v="34"/>
    <n v="5"/>
    <x v="0"/>
    <n v="56"/>
    <m/>
    <n v="1.299999237"/>
    <m/>
    <m/>
    <n v="1"/>
    <n v="399"/>
    <m/>
    <x v="0"/>
  </r>
  <r>
    <d v="2011-04-11T00:00:00"/>
    <x v="0"/>
    <n v="1"/>
    <n v="1"/>
    <x v="34"/>
    <n v="6"/>
    <x v="0"/>
    <n v="61"/>
    <m/>
    <n v="1.4799995420000001"/>
    <m/>
    <m/>
    <n v="1"/>
    <n v="399"/>
    <m/>
    <x v="0"/>
  </r>
  <r>
    <d v="2011-04-11T00:00:00"/>
    <x v="0"/>
    <n v="1"/>
    <n v="1"/>
    <x v="34"/>
    <n v="7"/>
    <x v="0"/>
    <n v="58"/>
    <m/>
    <n v="1.75"/>
    <m/>
    <m/>
    <n v="1"/>
    <n v="399"/>
    <m/>
    <x v="0"/>
  </r>
  <r>
    <d v="2011-04-26T00:00:00"/>
    <x v="0"/>
    <n v="1"/>
    <n v="1"/>
    <x v="34"/>
    <n v="1"/>
    <x v="1"/>
    <n v="85"/>
    <m/>
    <n v="6.0799980160000002"/>
    <m/>
    <m/>
    <n v="1"/>
    <n v="399"/>
    <m/>
    <x v="0"/>
  </r>
  <r>
    <d v="2011-04-26T00:00:00"/>
    <x v="0"/>
    <n v="1"/>
    <n v="1"/>
    <x v="34"/>
    <n v="2"/>
    <x v="0"/>
    <n v="69"/>
    <m/>
    <n v="2.7199993130000002"/>
    <m/>
    <m/>
    <n v="1"/>
    <n v="399"/>
    <m/>
    <x v="0"/>
  </r>
  <r>
    <d v="2011-04-26T00:00:00"/>
    <x v="0"/>
    <n v="1"/>
    <n v="1"/>
    <x v="34"/>
    <n v="3"/>
    <x v="1"/>
    <n v="80"/>
    <m/>
    <n v="4.5199966429999998"/>
    <m/>
    <m/>
    <n v="1"/>
    <n v="399"/>
    <m/>
    <x v="0"/>
  </r>
  <r>
    <d v="2011-04-26T00:00:00"/>
    <x v="0"/>
    <n v="1"/>
    <n v="1"/>
    <x v="34"/>
    <n v="4"/>
    <x v="0"/>
    <n v="56"/>
    <m/>
    <n v="1.549999237"/>
    <m/>
    <m/>
    <n v="1"/>
    <n v="399"/>
    <m/>
    <x v="0"/>
  </r>
  <r>
    <d v="2011-04-26T00:00:00"/>
    <x v="0"/>
    <n v="1"/>
    <n v="1"/>
    <x v="34"/>
    <n v="5"/>
    <x v="0"/>
    <n v="68"/>
    <m/>
    <n v="2.779998779"/>
    <m/>
    <m/>
    <n v="1"/>
    <n v="399"/>
    <m/>
    <x v="0"/>
  </r>
  <r>
    <d v="2011-04-26T00:00:00"/>
    <x v="0"/>
    <n v="1"/>
    <n v="1"/>
    <x v="34"/>
    <n v="6"/>
    <x v="0"/>
    <n v="64"/>
    <m/>
    <n v="2.579999924"/>
    <m/>
    <m/>
    <n v="1"/>
    <n v="399"/>
    <m/>
    <x v="0"/>
  </r>
  <r>
    <d v="2011-04-26T00:00:00"/>
    <x v="0"/>
    <n v="1"/>
    <n v="1"/>
    <x v="34"/>
    <n v="7"/>
    <x v="0"/>
    <n v="70"/>
    <m/>
    <n v="2.9499988560000001"/>
    <m/>
    <m/>
    <n v="1"/>
    <n v="399"/>
    <m/>
    <x v="0"/>
  </r>
  <r>
    <d v="2011-04-26T00:00:00"/>
    <x v="0"/>
    <n v="1"/>
    <n v="1"/>
    <x v="34"/>
    <n v="8"/>
    <x v="0"/>
    <n v="69"/>
    <m/>
    <n v="2.939998627"/>
    <m/>
    <m/>
    <n v="1"/>
    <n v="399"/>
    <m/>
    <x v="0"/>
  </r>
  <r>
    <d v="2011-04-26T00:00:00"/>
    <x v="0"/>
    <n v="1"/>
    <n v="1"/>
    <x v="34"/>
    <n v="9"/>
    <x v="0"/>
    <n v="59"/>
    <m/>
    <n v="1.8999996189999999"/>
    <m/>
    <m/>
    <n v="1"/>
    <n v="399"/>
    <m/>
    <x v="0"/>
  </r>
  <r>
    <d v="2011-04-26T00:00:00"/>
    <x v="0"/>
    <n v="1"/>
    <n v="1"/>
    <x v="34"/>
    <n v="10"/>
    <x v="0"/>
    <n v="55"/>
    <m/>
    <n v="1.5999994280000001"/>
    <m/>
    <m/>
    <n v="1"/>
    <n v="399"/>
    <m/>
    <x v="0"/>
  </r>
  <r>
    <d v="2011-04-26T00:00:00"/>
    <x v="0"/>
    <n v="1"/>
    <n v="1"/>
    <x v="34"/>
    <n v="11"/>
    <x v="0"/>
    <n v="58"/>
    <m/>
    <n v="1.6099996569999999"/>
    <m/>
    <m/>
    <n v="1"/>
    <n v="399"/>
    <m/>
    <x v="0"/>
  </r>
  <r>
    <d v="2011-04-26T00:00:00"/>
    <x v="0"/>
    <n v="1"/>
    <n v="1"/>
    <x v="34"/>
    <n v="12"/>
    <x v="0"/>
    <n v="56"/>
    <m/>
    <n v="1.3999996189999999"/>
    <m/>
    <m/>
    <n v="1"/>
    <n v="399"/>
    <m/>
    <x v="0"/>
  </r>
  <r>
    <d v="2011-04-26T00:00:00"/>
    <x v="0"/>
    <n v="1"/>
    <n v="1"/>
    <x v="34"/>
    <n v="13"/>
    <x v="0"/>
    <n v="57"/>
    <m/>
    <n v="1.5"/>
    <m/>
    <m/>
    <n v="1"/>
    <n v="399"/>
    <m/>
    <x v="0"/>
  </r>
  <r>
    <d v="2011-04-26T00:00:00"/>
    <x v="0"/>
    <n v="1"/>
    <n v="1"/>
    <x v="34"/>
    <n v="14"/>
    <x v="0"/>
    <n v="61"/>
    <m/>
    <n v="2.1199989320000001"/>
    <m/>
    <m/>
    <n v="1"/>
    <n v="399"/>
    <m/>
    <x v="0"/>
  </r>
  <r>
    <d v="2011-04-26T00:00:00"/>
    <x v="0"/>
    <n v="1"/>
    <n v="1"/>
    <x v="34"/>
    <n v="15"/>
    <x v="0"/>
    <n v="53"/>
    <m/>
    <n v="1.3199996949999999"/>
    <m/>
    <m/>
    <n v="1"/>
    <n v="399"/>
    <m/>
    <x v="0"/>
  </r>
  <r>
    <d v="2011-04-26T00:00:00"/>
    <x v="0"/>
    <n v="1"/>
    <n v="1"/>
    <x v="34"/>
    <n v="16"/>
    <x v="0"/>
    <n v="54"/>
    <m/>
    <n v="1.1899995800000001"/>
    <m/>
    <m/>
    <n v="1"/>
    <n v="399"/>
    <m/>
    <x v="0"/>
  </r>
  <r>
    <d v="2011-04-26T00:00:00"/>
    <x v="0"/>
    <n v="1"/>
    <n v="1"/>
    <x v="34"/>
    <n v="17"/>
    <x v="0"/>
    <n v="55"/>
    <m/>
    <n v="1.379999161"/>
    <m/>
    <m/>
    <n v="1"/>
    <n v="399"/>
    <m/>
    <x v="0"/>
  </r>
  <r>
    <d v="2011-04-26T00:00:00"/>
    <x v="0"/>
    <n v="1"/>
    <n v="1"/>
    <x v="34"/>
    <n v="18"/>
    <x v="0"/>
    <n v="55"/>
    <m/>
    <n v="1.509999275"/>
    <m/>
    <m/>
    <n v="1"/>
    <n v="399"/>
    <m/>
    <x v="0"/>
  </r>
  <r>
    <d v="2011-04-26T00:00:00"/>
    <x v="0"/>
    <n v="1"/>
    <n v="1"/>
    <x v="34"/>
    <n v="19"/>
    <x v="0"/>
    <n v="53"/>
    <m/>
    <n v="1.289999962"/>
    <m/>
    <m/>
    <n v="1"/>
    <n v="399"/>
    <m/>
    <x v="0"/>
  </r>
  <r>
    <d v="2011-04-26T00:00:00"/>
    <x v="0"/>
    <n v="1"/>
    <n v="1"/>
    <x v="34"/>
    <n v="20"/>
    <x v="0"/>
    <n v="55"/>
    <m/>
    <n v="1.3899993900000001"/>
    <m/>
    <m/>
    <n v="1"/>
    <n v="399"/>
    <m/>
    <x v="0"/>
  </r>
  <r>
    <d v="2011-04-26T00:00:00"/>
    <x v="0"/>
    <n v="1"/>
    <n v="1"/>
    <x v="34"/>
    <n v="21"/>
    <x v="0"/>
    <n v="59"/>
    <m/>
    <n v="1.869999886"/>
    <m/>
    <m/>
    <n v="1"/>
    <n v="399"/>
    <m/>
    <x v="0"/>
  </r>
  <r>
    <d v="2011-04-26T00:00:00"/>
    <x v="0"/>
    <n v="1"/>
    <n v="1"/>
    <x v="34"/>
    <n v="22"/>
    <x v="0"/>
    <n v="58"/>
    <m/>
    <n v="1.4099998469999999"/>
    <m/>
    <m/>
    <n v="1"/>
    <n v="399"/>
    <m/>
    <x v="0"/>
  </r>
  <r>
    <d v="2011-04-26T00:00:00"/>
    <x v="0"/>
    <n v="1"/>
    <n v="1"/>
    <x v="34"/>
    <n v="23"/>
    <x v="0"/>
    <n v="51"/>
    <m/>
    <n v="1.1999998089999999"/>
    <m/>
    <m/>
    <n v="1"/>
    <n v="399"/>
    <m/>
    <x v="0"/>
  </r>
  <r>
    <d v="2011-04-26T00:00:00"/>
    <x v="0"/>
    <n v="1"/>
    <n v="1"/>
    <x v="34"/>
    <n v="24"/>
    <x v="0"/>
    <n v="61"/>
    <m/>
    <n v="2.4099998469999999"/>
    <m/>
    <m/>
    <n v="1"/>
    <n v="399"/>
    <m/>
    <x v="0"/>
  </r>
  <r>
    <d v="2011-04-26T00:00:00"/>
    <x v="0"/>
    <n v="1"/>
    <n v="1"/>
    <x v="34"/>
    <n v="25"/>
    <x v="0"/>
    <n v="54"/>
    <m/>
    <n v="1.2799997329999999"/>
    <m/>
    <m/>
    <n v="1"/>
    <n v="399"/>
    <m/>
    <x v="0"/>
  </r>
  <r>
    <d v="2011-04-26T00:00:00"/>
    <x v="0"/>
    <n v="1"/>
    <n v="1"/>
    <x v="34"/>
    <n v="26"/>
    <x v="0"/>
    <n v="53"/>
    <m/>
    <n v="1.1599998469999999"/>
    <m/>
    <m/>
    <n v="1"/>
    <n v="399"/>
    <m/>
    <x v="0"/>
  </r>
  <r>
    <d v="2011-04-26T00:00:00"/>
    <x v="0"/>
    <n v="1"/>
    <n v="1"/>
    <x v="34"/>
    <n v="27"/>
    <x v="0"/>
    <n v="53"/>
    <m/>
    <n v="1.3899993900000001"/>
    <m/>
    <m/>
    <n v="1"/>
    <n v="399"/>
    <m/>
    <x v="0"/>
  </r>
  <r>
    <d v="2011-04-26T00:00:00"/>
    <x v="0"/>
    <n v="1"/>
    <n v="1"/>
    <x v="34"/>
    <n v="28"/>
    <x v="0"/>
    <n v="53"/>
    <m/>
    <n v="1.2799997329999999"/>
    <m/>
    <m/>
    <n v="1"/>
    <n v="399"/>
    <m/>
    <x v="0"/>
  </r>
  <r>
    <d v="2011-04-26T00:00:00"/>
    <x v="0"/>
    <n v="1"/>
    <n v="1"/>
    <x v="34"/>
    <n v="29"/>
    <x v="0"/>
    <n v="55"/>
    <m/>
    <n v="1.2399997709999999"/>
    <m/>
    <m/>
    <n v="1"/>
    <n v="399"/>
    <m/>
    <x v="0"/>
  </r>
  <r>
    <d v="2011-04-26T00:00:00"/>
    <x v="0"/>
    <n v="1"/>
    <n v="1"/>
    <x v="34"/>
    <n v="30"/>
    <x v="0"/>
    <n v="52"/>
    <m/>
    <n v="1.219999313"/>
    <m/>
    <m/>
    <n v="1"/>
    <n v="399"/>
    <m/>
    <x v="0"/>
  </r>
  <r>
    <d v="2011-04-26T00:00:00"/>
    <x v="0"/>
    <n v="1"/>
    <n v="1"/>
    <x v="34"/>
    <n v="31"/>
    <x v="0"/>
    <n v="51"/>
    <m/>
    <n v="1.0599994660000001"/>
    <m/>
    <m/>
    <n v="1"/>
    <n v="399"/>
    <m/>
    <x v="0"/>
  </r>
  <r>
    <d v="2011-04-26T00:00:00"/>
    <x v="0"/>
    <n v="1"/>
    <n v="1"/>
    <x v="34"/>
    <n v="32"/>
    <x v="0"/>
    <n v="55"/>
    <m/>
    <n v="1.4799995420000001"/>
    <m/>
    <m/>
    <n v="1"/>
    <n v="399"/>
    <m/>
    <x v="0"/>
  </r>
  <r>
    <d v="2011-04-26T00:00:00"/>
    <x v="0"/>
    <n v="1"/>
    <n v="1"/>
    <x v="34"/>
    <n v="33"/>
    <x v="0"/>
    <n v="55"/>
    <m/>
    <n v="1.419999123"/>
    <m/>
    <m/>
    <n v="1"/>
    <n v="399"/>
    <m/>
    <x v="0"/>
  </r>
  <r>
    <d v="2011-04-26T00:00:00"/>
    <x v="0"/>
    <n v="1"/>
    <n v="1"/>
    <x v="34"/>
    <n v="34"/>
    <x v="0"/>
    <n v="58"/>
    <m/>
    <n v="1.619999886"/>
    <m/>
    <m/>
    <n v="1"/>
    <n v="399"/>
    <m/>
    <x v="0"/>
  </r>
  <r>
    <d v="2011-04-26T00:00:00"/>
    <x v="0"/>
    <n v="1"/>
    <n v="1"/>
    <x v="34"/>
    <n v="35"/>
    <x v="0"/>
    <n v="58"/>
    <m/>
    <n v="1.6099996569999999"/>
    <m/>
    <m/>
    <n v="1"/>
    <n v="399"/>
    <m/>
    <x v="0"/>
  </r>
  <r>
    <d v="2011-04-26T00:00:00"/>
    <x v="0"/>
    <n v="1"/>
    <n v="1"/>
    <x v="34"/>
    <n v="36"/>
    <x v="0"/>
    <n v="52"/>
    <m/>
    <n v="1.4099998469999999"/>
    <m/>
    <m/>
    <n v="1"/>
    <n v="399"/>
    <m/>
    <x v="0"/>
  </r>
  <r>
    <d v="2011-04-26T00:00:00"/>
    <x v="0"/>
    <n v="1"/>
    <n v="1"/>
    <x v="34"/>
    <n v="37"/>
    <x v="0"/>
    <n v="55"/>
    <m/>
    <n v="1.5599994660000001"/>
    <m/>
    <m/>
    <n v="1"/>
    <n v="399"/>
    <m/>
    <x v="0"/>
  </r>
  <r>
    <d v="2011-04-26T00:00:00"/>
    <x v="0"/>
    <n v="1"/>
    <n v="1"/>
    <x v="34"/>
    <n v="38"/>
    <x v="0"/>
    <n v="54"/>
    <m/>
    <n v="1.3099994660000001"/>
    <m/>
    <m/>
    <n v="1"/>
    <n v="399"/>
    <m/>
    <x v="0"/>
  </r>
  <r>
    <d v="2011-04-26T00:00:00"/>
    <x v="0"/>
    <n v="1"/>
    <n v="1"/>
    <x v="34"/>
    <n v="39"/>
    <x v="0"/>
    <n v="55"/>
    <m/>
    <n v="1.4799995420000001"/>
    <m/>
    <m/>
    <n v="1"/>
    <n v="399"/>
    <m/>
    <x v="0"/>
  </r>
  <r>
    <d v="2011-04-26T00:00:00"/>
    <x v="0"/>
    <n v="1"/>
    <n v="1"/>
    <x v="34"/>
    <n v="40"/>
    <x v="0"/>
    <n v="53"/>
    <m/>
    <n v="1.169999123"/>
    <m/>
    <m/>
    <n v="1"/>
    <n v="399"/>
    <m/>
    <x v="0"/>
  </r>
  <r>
    <d v="2011-04-26T00:00:00"/>
    <x v="0"/>
    <n v="1"/>
    <n v="1"/>
    <x v="34"/>
    <n v="41"/>
    <x v="0"/>
    <n v="58"/>
    <m/>
    <n v="1.7099990839999999"/>
    <m/>
    <m/>
    <n v="1"/>
    <n v="399"/>
    <m/>
    <x v="0"/>
  </r>
  <r>
    <d v="2011-04-26T00:00:00"/>
    <x v="0"/>
    <n v="1"/>
    <n v="1"/>
    <x v="34"/>
    <n v="42"/>
    <x v="0"/>
    <n v="53"/>
    <m/>
    <n v="1.169999123"/>
    <m/>
    <m/>
    <n v="1"/>
    <n v="399"/>
    <m/>
    <x v="0"/>
  </r>
  <r>
    <d v="2011-04-26T00:00:00"/>
    <x v="0"/>
    <n v="1"/>
    <n v="1"/>
    <x v="34"/>
    <n v="43"/>
    <x v="0"/>
    <n v="50"/>
    <m/>
    <n v="1.129999161"/>
    <m/>
    <m/>
    <n v="1"/>
    <n v="399"/>
    <m/>
    <x v="0"/>
  </r>
  <r>
    <d v="2011-04-26T00:00:00"/>
    <x v="0"/>
    <n v="1"/>
    <n v="1"/>
    <x v="34"/>
    <n v="44"/>
    <x v="0"/>
    <n v="54"/>
    <m/>
    <n v="1.379999161"/>
    <m/>
    <m/>
    <n v="1"/>
    <n v="399"/>
    <m/>
    <x v="0"/>
  </r>
  <r>
    <d v="2011-04-26T00:00:00"/>
    <x v="0"/>
    <n v="1"/>
    <n v="1"/>
    <x v="34"/>
    <n v="45"/>
    <x v="0"/>
    <n v="55"/>
    <m/>
    <n v="1.2699995040000001"/>
    <m/>
    <m/>
    <n v="1"/>
    <n v="399"/>
    <m/>
    <x v="0"/>
  </r>
  <r>
    <d v="2011-04-26T00:00:00"/>
    <x v="0"/>
    <n v="1"/>
    <n v="1"/>
    <x v="34"/>
    <n v="46"/>
    <x v="0"/>
    <n v="57"/>
    <m/>
    <n v="1.2799997329999999"/>
    <m/>
    <m/>
    <n v="1"/>
    <n v="399"/>
    <m/>
    <x v="0"/>
  </r>
  <r>
    <d v="2011-04-26T00:00:00"/>
    <x v="0"/>
    <n v="1"/>
    <n v="1"/>
    <x v="34"/>
    <n v="47"/>
    <x v="0"/>
    <n v="54"/>
    <m/>
    <n v="1.4599990839999999"/>
    <m/>
    <m/>
    <n v="1"/>
    <n v="399"/>
    <m/>
    <x v="0"/>
  </r>
  <r>
    <d v="2011-04-26T00:00:00"/>
    <x v="0"/>
    <n v="1"/>
    <n v="1"/>
    <x v="34"/>
    <n v="48"/>
    <x v="0"/>
    <n v="56"/>
    <m/>
    <n v="1.3499994280000001"/>
    <m/>
    <m/>
    <n v="1"/>
    <n v="399"/>
    <m/>
    <x v="0"/>
  </r>
  <r>
    <d v="2011-04-26T00:00:00"/>
    <x v="0"/>
    <n v="1"/>
    <n v="1"/>
    <x v="34"/>
    <n v="49"/>
    <x v="0"/>
    <n v="53"/>
    <m/>
    <n v="1.3899993900000001"/>
    <m/>
    <m/>
    <n v="1"/>
    <n v="399"/>
    <m/>
    <x v="0"/>
  </r>
  <r>
    <d v="2011-04-26T00:00:00"/>
    <x v="0"/>
    <n v="1"/>
    <n v="1"/>
    <x v="34"/>
    <n v="50"/>
    <x v="0"/>
    <n v="56"/>
    <m/>
    <n v="1.509999275"/>
    <m/>
    <m/>
    <n v="1"/>
    <n v="399"/>
    <m/>
    <x v="0"/>
  </r>
  <r>
    <d v="2011-04-26T00:00:00"/>
    <x v="0"/>
    <n v="1"/>
    <n v="1"/>
    <x v="34"/>
    <n v="51"/>
    <x v="0"/>
    <n v="52"/>
    <m/>
    <n v="1.1999998089999999"/>
    <m/>
    <m/>
    <n v="1"/>
    <n v="399"/>
    <m/>
    <x v="0"/>
  </r>
  <r>
    <d v="2011-04-26T00:00:00"/>
    <x v="0"/>
    <n v="1"/>
    <n v="1"/>
    <x v="34"/>
    <n v="52"/>
    <x v="0"/>
    <n v="53"/>
    <m/>
    <n v="1.299999237"/>
    <m/>
    <m/>
    <n v="1"/>
    <n v="399"/>
    <m/>
    <x v="0"/>
  </r>
  <r>
    <d v="2011-04-26T00:00:00"/>
    <x v="0"/>
    <n v="1"/>
    <n v="1"/>
    <x v="34"/>
    <n v="53"/>
    <x v="0"/>
    <n v="52"/>
    <m/>
    <n v="1.0599994660000001"/>
    <m/>
    <m/>
    <n v="1"/>
    <n v="399"/>
    <m/>
    <x v="0"/>
  </r>
  <r>
    <d v="2011-04-26T00:00:00"/>
    <x v="0"/>
    <n v="1"/>
    <n v="1"/>
    <x v="34"/>
    <n v="54"/>
    <x v="0"/>
    <n v="54"/>
    <m/>
    <n v="1.5299997329999999"/>
    <m/>
    <m/>
    <n v="1"/>
    <n v="399"/>
    <m/>
    <x v="0"/>
  </r>
  <r>
    <d v="2011-04-26T00:00:00"/>
    <x v="0"/>
    <n v="1"/>
    <n v="1"/>
    <x v="34"/>
    <n v="55"/>
    <x v="0"/>
    <n v="49"/>
    <m/>
    <n v="1.0199995040000001"/>
    <m/>
    <m/>
    <n v="1"/>
    <n v="399"/>
    <m/>
    <x v="0"/>
  </r>
  <r>
    <d v="2011-04-26T00:00:00"/>
    <x v="0"/>
    <n v="1"/>
    <n v="1"/>
    <x v="34"/>
    <n v="56"/>
    <x v="0"/>
    <n v="53"/>
    <m/>
    <n v="1.3099994660000001"/>
    <m/>
    <m/>
    <n v="1"/>
    <n v="399"/>
    <m/>
    <x v="0"/>
  </r>
  <r>
    <d v="2011-04-26T00:00:00"/>
    <x v="0"/>
    <n v="1"/>
    <n v="1"/>
    <x v="34"/>
    <n v="57"/>
    <x v="0"/>
    <n v="53"/>
    <m/>
    <n v="1.2299995420000001"/>
    <m/>
    <m/>
    <n v="1"/>
    <n v="399"/>
    <m/>
    <x v="0"/>
  </r>
  <r>
    <d v="2011-04-26T00:00:00"/>
    <x v="0"/>
    <n v="1"/>
    <n v="1"/>
    <x v="34"/>
    <n v="58"/>
    <x v="0"/>
    <n v="52"/>
    <m/>
    <n v="1.129999161"/>
    <m/>
    <m/>
    <n v="1"/>
    <n v="399"/>
    <m/>
    <x v="0"/>
  </r>
  <r>
    <d v="2011-04-26T00:00:00"/>
    <x v="0"/>
    <n v="1"/>
    <n v="1"/>
    <x v="34"/>
    <n v="59"/>
    <x v="0"/>
    <n v="53"/>
    <m/>
    <n v="1.219999313"/>
    <m/>
    <m/>
    <n v="1"/>
    <n v="399"/>
    <m/>
    <x v="0"/>
  </r>
  <r>
    <d v="2011-04-26T00:00:00"/>
    <x v="0"/>
    <n v="1"/>
    <n v="1"/>
    <x v="34"/>
    <n v="60"/>
    <x v="0"/>
    <n v="55"/>
    <m/>
    <n v="1.3099994660000001"/>
    <m/>
    <m/>
    <n v="1"/>
    <n v="399"/>
    <m/>
    <x v="0"/>
  </r>
  <r>
    <d v="2011-04-26T00:00:00"/>
    <x v="0"/>
    <n v="1"/>
    <n v="1"/>
    <x v="34"/>
    <n v="61"/>
    <x v="0"/>
    <n v="52"/>
    <m/>
    <n v="1.3099994660000001"/>
    <m/>
    <m/>
    <n v="1"/>
    <n v="399"/>
    <m/>
    <x v="0"/>
  </r>
  <r>
    <d v="2011-04-26T00:00:00"/>
    <x v="0"/>
    <n v="1"/>
    <n v="1"/>
    <x v="34"/>
    <n v="62"/>
    <x v="0"/>
    <n v="55"/>
    <m/>
    <n v="1.4799995420000001"/>
    <m/>
    <m/>
    <n v="1"/>
    <n v="399"/>
    <m/>
    <x v="0"/>
  </r>
  <r>
    <d v="2011-04-26T00:00:00"/>
    <x v="0"/>
    <n v="1"/>
    <n v="1"/>
    <x v="34"/>
    <n v="63"/>
    <x v="0"/>
    <n v="52"/>
    <m/>
    <n v="1.219999313"/>
    <m/>
    <m/>
    <n v="1"/>
    <n v="399"/>
    <m/>
    <x v="0"/>
  </r>
  <r>
    <d v="2011-04-26T00:00:00"/>
    <x v="0"/>
    <n v="1"/>
    <n v="1"/>
    <x v="34"/>
    <n v="64"/>
    <x v="0"/>
    <n v="50"/>
    <m/>
    <n v="0.93999957999999995"/>
    <m/>
    <m/>
    <n v="1"/>
    <n v="399"/>
    <m/>
    <x v="0"/>
  </r>
  <r>
    <d v="2011-04-26T00:00:00"/>
    <x v="0"/>
    <n v="1"/>
    <n v="1"/>
    <x v="34"/>
    <n v="65"/>
    <x v="0"/>
    <n v="52"/>
    <m/>
    <n v="1.0999994280000001"/>
    <m/>
    <m/>
    <n v="1"/>
    <n v="399"/>
    <m/>
    <x v="0"/>
  </r>
  <r>
    <d v="2011-04-26T00:00:00"/>
    <x v="0"/>
    <n v="1"/>
    <n v="1"/>
    <x v="34"/>
    <n v="66"/>
    <x v="0"/>
    <n v="47"/>
    <m/>
    <n v="0.83999967600000003"/>
    <m/>
    <m/>
    <n v="1"/>
    <n v="399"/>
    <m/>
    <x v="0"/>
  </r>
  <r>
    <d v="2011-04-26T00:00:00"/>
    <x v="0"/>
    <n v="1"/>
    <n v="1"/>
    <x v="34"/>
    <n v="67"/>
    <x v="0"/>
    <n v="49"/>
    <m/>
    <n v="0.98999977100000003"/>
    <m/>
    <m/>
    <n v="1"/>
    <n v="399"/>
    <m/>
    <x v="0"/>
  </r>
  <r>
    <d v="2011-04-26T00:00:00"/>
    <x v="0"/>
    <n v="1"/>
    <n v="1"/>
    <x v="34"/>
    <n v="68"/>
    <x v="0"/>
    <n v="52"/>
    <m/>
    <n v="0.98999977100000003"/>
    <m/>
    <m/>
    <n v="1"/>
    <n v="399"/>
    <m/>
    <x v="0"/>
  </r>
  <r>
    <d v="2011-04-26T00:00:00"/>
    <x v="0"/>
    <n v="1"/>
    <n v="1"/>
    <x v="34"/>
    <n v="69"/>
    <x v="0"/>
    <n v="55"/>
    <m/>
    <n v="1.469999313"/>
    <m/>
    <m/>
    <n v="1"/>
    <n v="399"/>
    <m/>
    <x v="0"/>
  </r>
  <r>
    <d v="2011-04-26T00:00:00"/>
    <x v="0"/>
    <n v="1"/>
    <n v="1"/>
    <x v="34"/>
    <n v="70"/>
    <x v="0"/>
    <n v="56"/>
    <m/>
    <n v="1.299999237"/>
    <m/>
    <m/>
    <n v="1"/>
    <n v="399"/>
    <m/>
    <x v="0"/>
  </r>
  <r>
    <d v="2011-04-26T00:00:00"/>
    <x v="0"/>
    <n v="1"/>
    <n v="1"/>
    <x v="34"/>
    <n v="71"/>
    <x v="0"/>
    <n v="56"/>
    <m/>
    <n v="1.549999237"/>
    <m/>
    <m/>
    <n v="1"/>
    <n v="399"/>
    <m/>
    <x v="0"/>
  </r>
  <r>
    <d v="2011-04-26T00:00:00"/>
    <x v="0"/>
    <n v="1"/>
    <n v="1"/>
    <x v="34"/>
    <n v="72"/>
    <x v="0"/>
    <n v="52"/>
    <m/>
    <n v="1.329999924"/>
    <m/>
    <m/>
    <n v="1"/>
    <n v="399"/>
    <m/>
    <x v="0"/>
  </r>
  <r>
    <d v="2011-04-26T00:00:00"/>
    <x v="0"/>
    <n v="1"/>
    <n v="1"/>
    <x v="34"/>
    <n v="73"/>
    <x v="0"/>
    <n v="51"/>
    <m/>
    <n v="1.1399993900000001"/>
    <m/>
    <m/>
    <n v="1"/>
    <n v="399"/>
    <m/>
    <x v="0"/>
  </r>
  <r>
    <d v="2011-04-26T00:00:00"/>
    <x v="0"/>
    <n v="1"/>
    <n v="1"/>
    <x v="34"/>
    <n v="74"/>
    <x v="0"/>
    <n v="52"/>
    <m/>
    <n v="1.089999199"/>
    <m/>
    <m/>
    <n v="1"/>
    <n v="399"/>
    <m/>
    <x v="0"/>
  </r>
  <r>
    <d v="2011-04-26T00:00:00"/>
    <x v="0"/>
    <n v="1"/>
    <n v="1"/>
    <x v="34"/>
    <n v="75"/>
    <x v="0"/>
    <n v="55"/>
    <m/>
    <n v="1.5699996949999999"/>
    <m/>
    <m/>
    <n v="1"/>
    <n v="399"/>
    <m/>
    <x v="0"/>
  </r>
  <r>
    <d v="2011-04-26T00:00:00"/>
    <x v="0"/>
    <n v="1"/>
    <n v="1"/>
    <x v="34"/>
    <n v="76"/>
    <x v="0"/>
    <n v="51"/>
    <m/>
    <n v="1.1999998089999999"/>
    <m/>
    <m/>
    <n v="1"/>
    <n v="399"/>
    <m/>
    <x v="0"/>
  </r>
  <r>
    <d v="2011-04-26T00:00:00"/>
    <x v="0"/>
    <n v="1"/>
    <n v="1"/>
    <x v="34"/>
    <n v="77"/>
    <x v="0"/>
    <n v="52"/>
    <m/>
    <n v="1.2399997709999999"/>
    <m/>
    <m/>
    <n v="1"/>
    <n v="399"/>
    <m/>
    <x v="0"/>
  </r>
  <r>
    <d v="2011-04-26T00:00:00"/>
    <x v="0"/>
    <n v="1"/>
    <n v="1"/>
    <x v="34"/>
    <n v="78"/>
    <x v="0"/>
    <n v="54"/>
    <m/>
    <n v="1.4499998089999999"/>
    <m/>
    <m/>
    <n v="1"/>
    <n v="399"/>
    <m/>
    <x v="0"/>
  </r>
  <r>
    <d v="2011-04-26T00:00:00"/>
    <x v="0"/>
    <n v="1"/>
    <n v="1"/>
    <x v="34"/>
    <n v="79"/>
    <x v="0"/>
    <n v="52"/>
    <m/>
    <n v="1.1999998089999999"/>
    <m/>
    <m/>
    <n v="1"/>
    <n v="399"/>
    <m/>
    <x v="0"/>
  </r>
  <r>
    <d v="2011-04-26T00:00:00"/>
    <x v="0"/>
    <n v="1"/>
    <n v="1"/>
    <x v="34"/>
    <n v="80"/>
    <x v="0"/>
    <n v="53"/>
    <m/>
    <n v="1.3199996949999999"/>
    <m/>
    <m/>
    <n v="1"/>
    <n v="399"/>
    <m/>
    <x v="0"/>
  </r>
  <r>
    <d v="2011-04-26T00:00:00"/>
    <x v="0"/>
    <n v="1"/>
    <n v="1"/>
    <x v="34"/>
    <n v="81"/>
    <x v="0"/>
    <n v="52"/>
    <m/>
    <n v="1.259999275"/>
    <m/>
    <m/>
    <n v="1"/>
    <n v="399"/>
    <m/>
    <x v="0"/>
  </r>
  <r>
    <d v="2011-04-26T00:00:00"/>
    <x v="0"/>
    <n v="1"/>
    <n v="1"/>
    <x v="34"/>
    <n v="82"/>
    <x v="0"/>
    <n v="56"/>
    <m/>
    <n v="1.589999199"/>
    <m/>
    <m/>
    <n v="1"/>
    <n v="399"/>
    <m/>
    <x v="0"/>
  </r>
  <r>
    <d v="2011-04-26T00:00:00"/>
    <x v="0"/>
    <n v="1"/>
    <n v="1"/>
    <x v="34"/>
    <n v="83"/>
    <x v="0"/>
    <n v="58"/>
    <m/>
    <n v="1.6099996569999999"/>
    <m/>
    <m/>
    <n v="1"/>
    <n v="399"/>
    <m/>
    <x v="0"/>
  </r>
  <r>
    <d v="2011-04-26T00:00:00"/>
    <x v="0"/>
    <n v="1"/>
    <n v="1"/>
    <x v="34"/>
    <n v="84"/>
    <x v="0"/>
    <n v="50"/>
    <m/>
    <n v="1.0299997329999999"/>
    <m/>
    <m/>
    <n v="1"/>
    <n v="399"/>
    <m/>
    <x v="0"/>
  </r>
  <r>
    <d v="2011-04-26T00:00:00"/>
    <x v="0"/>
    <n v="1"/>
    <n v="1"/>
    <x v="34"/>
    <n v="85"/>
    <x v="0"/>
    <n v="52"/>
    <m/>
    <n v="1.119999886"/>
    <m/>
    <m/>
    <n v="1"/>
    <n v="399"/>
    <m/>
    <x v="0"/>
  </r>
  <r>
    <d v="2011-04-26T00:00:00"/>
    <x v="0"/>
    <n v="1"/>
    <n v="1"/>
    <x v="34"/>
    <n v="86"/>
    <x v="0"/>
    <n v="53"/>
    <m/>
    <n v="1.2699995040000001"/>
    <m/>
    <m/>
    <n v="1"/>
    <n v="399"/>
    <m/>
    <x v="0"/>
  </r>
  <r>
    <d v="2011-04-26T00:00:00"/>
    <x v="0"/>
    <n v="1"/>
    <n v="1"/>
    <x v="34"/>
    <n v="87"/>
    <x v="0"/>
    <n v="52"/>
    <m/>
    <n v="1.129999161"/>
    <m/>
    <m/>
    <n v="1"/>
    <n v="399"/>
    <m/>
    <x v="0"/>
  </r>
  <r>
    <d v="2011-04-26T00:00:00"/>
    <x v="0"/>
    <n v="1"/>
    <n v="1"/>
    <x v="34"/>
    <n v="88"/>
    <x v="0"/>
    <n v="56"/>
    <m/>
    <n v="1.6499996189999999"/>
    <m/>
    <m/>
    <n v="1"/>
    <n v="399"/>
    <m/>
    <x v="0"/>
  </r>
  <r>
    <d v="2011-04-26T00:00:00"/>
    <x v="0"/>
    <n v="1"/>
    <n v="1"/>
    <x v="34"/>
    <n v="89"/>
    <x v="0"/>
    <n v="50"/>
    <m/>
    <n v="1.089999199"/>
    <m/>
    <m/>
    <n v="1"/>
    <n v="399"/>
    <m/>
    <x v="0"/>
  </r>
  <r>
    <d v="2011-04-26T00:00:00"/>
    <x v="0"/>
    <n v="1"/>
    <n v="1"/>
    <x v="34"/>
    <n v="90"/>
    <x v="0"/>
    <n v="54"/>
    <m/>
    <n v="1.419999123"/>
    <m/>
    <m/>
    <n v="1"/>
    <n v="399"/>
    <m/>
    <x v="0"/>
  </r>
  <r>
    <d v="2011-04-26T00:00:00"/>
    <x v="0"/>
    <n v="1"/>
    <n v="1"/>
    <x v="34"/>
    <n v="91"/>
    <x v="0"/>
    <n v="55"/>
    <m/>
    <n v="1.4899997709999999"/>
    <m/>
    <m/>
    <n v="1"/>
    <n v="399"/>
    <m/>
    <x v="0"/>
  </r>
  <r>
    <d v="2011-04-26T00:00:00"/>
    <x v="0"/>
    <n v="1"/>
    <n v="1"/>
    <x v="34"/>
    <n v="92"/>
    <x v="0"/>
    <n v="52"/>
    <m/>
    <n v="1.1499996189999999"/>
    <m/>
    <m/>
    <n v="1"/>
    <n v="399"/>
    <m/>
    <x v="0"/>
  </r>
  <r>
    <d v="2011-04-26T00:00:00"/>
    <x v="0"/>
    <n v="1"/>
    <n v="1"/>
    <x v="34"/>
    <n v="93"/>
    <x v="0"/>
    <n v="55"/>
    <m/>
    <n v="1.329999924"/>
    <m/>
    <m/>
    <n v="1"/>
    <n v="399"/>
    <m/>
    <x v="0"/>
  </r>
  <r>
    <d v="2011-04-26T00:00:00"/>
    <x v="0"/>
    <n v="1"/>
    <n v="1"/>
    <x v="34"/>
    <n v="94"/>
    <x v="0"/>
    <n v="46"/>
    <m/>
    <n v="0.92999982800000003"/>
    <m/>
    <m/>
    <n v="1"/>
    <n v="399"/>
    <m/>
    <x v="0"/>
  </r>
  <r>
    <d v="2011-04-26T00:00:00"/>
    <x v="0"/>
    <n v="1"/>
    <n v="1"/>
    <x v="34"/>
    <n v="95"/>
    <x v="0"/>
    <n v="52"/>
    <m/>
    <n v="1.0699996949999999"/>
    <m/>
    <m/>
    <n v="1"/>
    <n v="399"/>
    <m/>
    <x v="0"/>
  </r>
  <r>
    <d v="2011-04-26T00:00:00"/>
    <x v="0"/>
    <n v="1"/>
    <n v="1"/>
    <x v="34"/>
    <n v="96"/>
    <x v="0"/>
    <n v="55"/>
    <m/>
    <n v="1.6399993900000001"/>
    <m/>
    <m/>
    <n v="1"/>
    <n v="399"/>
    <m/>
    <x v="0"/>
  </r>
  <r>
    <d v="2011-04-26T00:00:00"/>
    <x v="0"/>
    <n v="1"/>
    <n v="1"/>
    <x v="34"/>
    <n v="97"/>
    <x v="0"/>
    <n v="55"/>
    <m/>
    <n v="1.3999996189999999"/>
    <m/>
    <m/>
    <n v="1"/>
    <n v="399"/>
    <m/>
    <x v="0"/>
  </r>
  <r>
    <d v="2011-04-26T00:00:00"/>
    <x v="0"/>
    <n v="1"/>
    <n v="1"/>
    <x v="34"/>
    <n v="98"/>
    <x v="0"/>
    <n v="56"/>
    <m/>
    <n v="1.3599996569999999"/>
    <m/>
    <m/>
    <n v="1"/>
    <n v="399"/>
    <m/>
    <x v="0"/>
  </r>
  <r>
    <d v="2011-04-26T00:00:00"/>
    <x v="0"/>
    <n v="1"/>
    <n v="1"/>
    <x v="34"/>
    <n v="99"/>
    <x v="0"/>
    <n v="53"/>
    <m/>
    <n v="1.469999313"/>
    <m/>
    <m/>
    <n v="1"/>
    <n v="399"/>
    <m/>
    <x v="0"/>
  </r>
  <r>
    <d v="2011-04-26T00:00:00"/>
    <x v="0"/>
    <n v="1"/>
    <n v="1"/>
    <x v="34"/>
    <n v="100"/>
    <x v="0"/>
    <n v="55"/>
    <m/>
    <n v="1.5199995040000001"/>
    <m/>
    <m/>
    <n v="1"/>
    <n v="399"/>
    <m/>
    <x v="0"/>
  </r>
  <r>
    <d v="2011-04-26T00:00:00"/>
    <x v="0"/>
    <n v="1"/>
    <n v="1"/>
    <x v="34"/>
    <n v="101"/>
    <x v="0"/>
    <n v="52"/>
    <m/>
    <n v="1.259999275"/>
    <m/>
    <m/>
    <n v="1"/>
    <n v="399"/>
    <m/>
    <x v="0"/>
  </r>
  <r>
    <d v="2011-04-26T00:00:00"/>
    <x v="0"/>
    <n v="1"/>
    <n v="1"/>
    <x v="34"/>
    <n v="102"/>
    <x v="0"/>
    <n v="51"/>
    <m/>
    <n v="1.1099996569999999"/>
    <m/>
    <m/>
    <n v="1"/>
    <n v="399"/>
    <m/>
    <x v="0"/>
  </r>
  <r>
    <d v="2011-04-26T00:00:00"/>
    <x v="0"/>
    <n v="1"/>
    <n v="1"/>
    <x v="34"/>
    <n v="103"/>
    <x v="0"/>
    <n v="55"/>
    <m/>
    <n v="1.5599994660000001"/>
    <m/>
    <m/>
    <n v="1"/>
    <n v="399"/>
    <m/>
    <x v="0"/>
  </r>
  <r>
    <d v="2011-04-26T00:00:00"/>
    <x v="0"/>
    <n v="1"/>
    <n v="1"/>
    <x v="34"/>
    <n v="104"/>
    <x v="0"/>
    <n v="49"/>
    <m/>
    <n v="1.039999962"/>
    <m/>
    <m/>
    <n v="1"/>
    <n v="399"/>
    <m/>
    <x v="0"/>
  </r>
  <r>
    <d v="2011-04-26T00:00:00"/>
    <x v="0"/>
    <n v="1"/>
    <n v="1"/>
    <x v="34"/>
    <n v="105"/>
    <x v="0"/>
    <n v="49"/>
    <m/>
    <n v="1.0199995040000001"/>
    <m/>
    <m/>
    <n v="1"/>
    <n v="399"/>
    <m/>
    <x v="0"/>
  </r>
  <r>
    <d v="2011-04-26T00:00:00"/>
    <x v="0"/>
    <n v="1"/>
    <n v="1"/>
    <x v="34"/>
    <n v="106"/>
    <x v="0"/>
    <n v="55"/>
    <m/>
    <n v="1.5"/>
    <m/>
    <m/>
    <n v="1"/>
    <n v="399"/>
    <m/>
    <x v="0"/>
  </r>
  <r>
    <d v="2011-04-26T00:00:00"/>
    <x v="0"/>
    <n v="1"/>
    <n v="1"/>
    <x v="34"/>
    <n v="107"/>
    <x v="0"/>
    <n v="56"/>
    <m/>
    <n v="1.509999275"/>
    <m/>
    <m/>
    <n v="1"/>
    <n v="399"/>
    <m/>
    <x v="0"/>
  </r>
  <r>
    <d v="2011-04-26T00:00:00"/>
    <x v="0"/>
    <n v="1"/>
    <n v="1"/>
    <x v="34"/>
    <n v="108"/>
    <x v="0"/>
    <n v="49"/>
    <m/>
    <n v="1.0699996949999999"/>
    <m/>
    <m/>
    <n v="1"/>
    <n v="399"/>
    <m/>
    <x v="0"/>
  </r>
  <r>
    <d v="2011-04-26T00:00:00"/>
    <x v="0"/>
    <n v="1"/>
    <n v="1"/>
    <x v="34"/>
    <n v="109"/>
    <x v="0"/>
    <n v="49"/>
    <m/>
    <n v="0.94999980900000003"/>
    <m/>
    <m/>
    <n v="1"/>
    <n v="399"/>
    <m/>
    <x v="0"/>
  </r>
  <r>
    <d v="2011-04-26T00:00:00"/>
    <x v="0"/>
    <n v="1"/>
    <n v="1"/>
    <x v="34"/>
    <n v="110"/>
    <x v="0"/>
    <n v="51"/>
    <m/>
    <n v="1.2099990839999999"/>
    <m/>
    <m/>
    <n v="1"/>
    <n v="399"/>
    <m/>
    <x v="0"/>
  </r>
  <r>
    <d v="2011-04-26T00:00:00"/>
    <x v="0"/>
    <n v="1"/>
    <n v="1"/>
    <x v="34"/>
    <n v="111"/>
    <x v="0"/>
    <n v="53"/>
    <m/>
    <n v="1.539999962"/>
    <m/>
    <m/>
    <n v="1"/>
    <n v="399"/>
    <m/>
    <x v="0"/>
  </r>
  <r>
    <d v="2011-04-26T00:00:00"/>
    <x v="0"/>
    <n v="1"/>
    <n v="1"/>
    <x v="34"/>
    <n v="112"/>
    <x v="0"/>
    <n v="58"/>
    <m/>
    <n v="1.6399993900000001"/>
    <m/>
    <m/>
    <n v="1"/>
    <n v="399"/>
    <m/>
    <x v="0"/>
  </r>
  <r>
    <d v="2011-04-26T00:00:00"/>
    <x v="0"/>
    <n v="1"/>
    <n v="1"/>
    <x v="34"/>
    <n v="113"/>
    <x v="0"/>
    <n v="51"/>
    <m/>
    <n v="1.1999998089999999"/>
    <m/>
    <m/>
    <n v="1"/>
    <n v="399"/>
    <m/>
    <x v="0"/>
  </r>
  <r>
    <d v="2011-04-26T00:00:00"/>
    <x v="0"/>
    <n v="1"/>
    <n v="1"/>
    <x v="34"/>
    <n v="114"/>
    <x v="0"/>
    <n v="49"/>
    <m/>
    <n v="1.1399993900000001"/>
    <m/>
    <m/>
    <n v="1"/>
    <n v="399"/>
    <m/>
    <x v="0"/>
  </r>
  <r>
    <d v="2011-04-26T00:00:00"/>
    <x v="0"/>
    <n v="1"/>
    <n v="1"/>
    <x v="34"/>
    <n v="115"/>
    <x v="0"/>
    <n v="53"/>
    <m/>
    <n v="1.25"/>
    <m/>
    <m/>
    <n v="1"/>
    <n v="399"/>
    <m/>
    <x v="0"/>
  </r>
  <r>
    <d v="2011-04-26T00:00:00"/>
    <x v="0"/>
    <n v="1"/>
    <n v="1"/>
    <x v="34"/>
    <n v="116"/>
    <x v="0"/>
    <n v="54"/>
    <m/>
    <n v="1.3899993900000001"/>
    <m/>
    <m/>
    <n v="1"/>
    <n v="399"/>
    <m/>
    <x v="0"/>
  </r>
  <r>
    <d v="2011-04-26T00:00:00"/>
    <x v="0"/>
    <n v="1"/>
    <n v="1"/>
    <x v="34"/>
    <n v="117"/>
    <x v="0"/>
    <n v="57"/>
    <m/>
    <n v="1.6899995800000001"/>
    <m/>
    <m/>
    <n v="1"/>
    <n v="399"/>
    <m/>
    <x v="0"/>
  </r>
  <r>
    <d v="2011-04-26T00:00:00"/>
    <x v="0"/>
    <n v="1"/>
    <n v="1"/>
    <x v="34"/>
    <n v="118"/>
    <x v="0"/>
    <n v="55"/>
    <m/>
    <n v="1.329999924"/>
    <m/>
    <m/>
    <n v="1"/>
    <n v="399"/>
    <m/>
    <x v="0"/>
  </r>
  <r>
    <d v="2011-04-26T00:00:00"/>
    <x v="0"/>
    <n v="1"/>
    <n v="1"/>
    <x v="34"/>
    <n v="119"/>
    <x v="0"/>
    <n v="55"/>
    <m/>
    <n v="1.3199996949999999"/>
    <m/>
    <m/>
    <n v="1"/>
    <n v="399"/>
    <m/>
    <x v="0"/>
  </r>
  <r>
    <d v="2011-04-26T00:00:00"/>
    <x v="0"/>
    <n v="1"/>
    <n v="1"/>
    <x v="34"/>
    <n v="120"/>
    <x v="0"/>
    <n v="58"/>
    <m/>
    <n v="1.5699996949999999"/>
    <m/>
    <m/>
    <n v="1"/>
    <n v="399"/>
    <m/>
    <x v="0"/>
  </r>
  <r>
    <d v="2011-04-26T00:00:00"/>
    <x v="0"/>
    <n v="1"/>
    <n v="1"/>
    <x v="34"/>
    <n v="121"/>
    <x v="0"/>
    <n v="55"/>
    <m/>
    <n v="1.2699995040000001"/>
    <m/>
    <m/>
    <n v="1"/>
    <n v="399"/>
    <m/>
    <x v="0"/>
  </r>
  <r>
    <d v="2011-04-26T00:00:00"/>
    <x v="0"/>
    <n v="1"/>
    <n v="1"/>
    <x v="34"/>
    <n v="122"/>
    <x v="0"/>
    <n v="59"/>
    <m/>
    <n v="1.6999998089999999"/>
    <m/>
    <m/>
    <n v="1"/>
    <n v="399"/>
    <m/>
    <x v="0"/>
  </r>
  <r>
    <d v="2011-04-26T00:00:00"/>
    <x v="0"/>
    <n v="1"/>
    <n v="1"/>
    <x v="34"/>
    <n v="123"/>
    <x v="0"/>
    <n v="57"/>
    <m/>
    <n v="1.579999924"/>
    <m/>
    <m/>
    <n v="1"/>
    <n v="399"/>
    <m/>
    <x v="0"/>
  </r>
  <r>
    <d v="2011-04-26T00:00:00"/>
    <x v="0"/>
    <n v="1"/>
    <n v="1"/>
    <x v="34"/>
    <n v="124"/>
    <x v="0"/>
    <n v="58"/>
    <m/>
    <n v="1.879999161"/>
    <m/>
    <m/>
    <n v="1"/>
    <n v="399"/>
    <m/>
    <x v="0"/>
  </r>
  <r>
    <d v="2011-04-26T00:00:00"/>
    <x v="0"/>
    <n v="1"/>
    <n v="1"/>
    <x v="34"/>
    <n v="125"/>
    <x v="0"/>
    <n v="53"/>
    <m/>
    <n v="1.4399995800000001"/>
    <m/>
    <m/>
    <n v="1"/>
    <n v="399"/>
    <m/>
    <x v="0"/>
  </r>
  <r>
    <d v="2011-04-26T00:00:00"/>
    <x v="0"/>
    <n v="1"/>
    <n v="1"/>
    <x v="34"/>
    <n v="126"/>
    <x v="0"/>
    <n v="52"/>
    <m/>
    <n v="1.1399993900000001"/>
    <m/>
    <m/>
    <n v="1"/>
    <n v="399"/>
    <m/>
    <x v="0"/>
  </r>
  <r>
    <d v="2011-04-26T00:00:00"/>
    <x v="0"/>
    <n v="1"/>
    <n v="1"/>
    <x v="34"/>
    <n v="127"/>
    <x v="0"/>
    <n v="56"/>
    <m/>
    <n v="1.5299997329999999"/>
    <m/>
    <m/>
    <n v="1"/>
    <n v="399"/>
    <m/>
    <x v="0"/>
  </r>
  <r>
    <d v="2011-04-26T00:00:00"/>
    <x v="0"/>
    <n v="1"/>
    <n v="1"/>
    <x v="34"/>
    <n v="128"/>
    <x v="0"/>
    <n v="52"/>
    <m/>
    <n v="1.219999313"/>
    <m/>
    <m/>
    <n v="1"/>
    <n v="399"/>
    <m/>
    <x v="0"/>
  </r>
  <r>
    <d v="2011-04-26T00:00:00"/>
    <x v="0"/>
    <n v="1"/>
    <n v="1"/>
    <x v="34"/>
    <n v="129"/>
    <x v="0"/>
    <n v="46"/>
    <m/>
    <n v="0.789999962"/>
    <m/>
    <m/>
    <n v="1"/>
    <n v="399"/>
    <m/>
    <x v="0"/>
  </r>
  <r>
    <d v="2011-04-26T00:00:00"/>
    <x v="0"/>
    <n v="1"/>
    <n v="1"/>
    <x v="34"/>
    <n v="130"/>
    <x v="0"/>
    <n v="60"/>
    <m/>
    <n v="1.6599998469999999"/>
    <m/>
    <m/>
    <n v="1"/>
    <n v="399"/>
    <m/>
    <x v="0"/>
  </r>
  <r>
    <d v="2011-04-26T00:00:00"/>
    <x v="0"/>
    <n v="1"/>
    <n v="1"/>
    <x v="34"/>
    <n v="131"/>
    <x v="0"/>
    <n v="56"/>
    <m/>
    <n v="1.3599996569999999"/>
    <m/>
    <m/>
    <n v="1"/>
    <n v="399"/>
    <m/>
    <x v="0"/>
  </r>
  <r>
    <d v="2011-04-26T00:00:00"/>
    <x v="0"/>
    <n v="1"/>
    <n v="1"/>
    <x v="34"/>
    <n v="132"/>
    <x v="0"/>
    <n v="55"/>
    <m/>
    <n v="1.4399995800000001"/>
    <m/>
    <m/>
    <n v="1"/>
    <n v="399"/>
    <m/>
    <x v="0"/>
  </r>
  <r>
    <d v="2011-04-26T00:00:00"/>
    <x v="0"/>
    <n v="1"/>
    <n v="1"/>
    <x v="34"/>
    <n v="133"/>
    <x v="0"/>
    <n v="59"/>
    <m/>
    <n v="1.669999123"/>
    <m/>
    <m/>
    <n v="1"/>
    <n v="399"/>
    <m/>
    <x v="0"/>
  </r>
  <r>
    <d v="2011-04-26T00:00:00"/>
    <x v="0"/>
    <n v="1"/>
    <n v="1"/>
    <x v="34"/>
    <n v="134"/>
    <x v="0"/>
    <n v="55"/>
    <m/>
    <n v="1.379999161"/>
    <m/>
    <m/>
    <n v="1"/>
    <n v="399"/>
    <m/>
    <x v="0"/>
  </r>
  <r>
    <d v="2011-04-26T00:00:00"/>
    <x v="0"/>
    <n v="1"/>
    <n v="1"/>
    <x v="34"/>
    <n v="135"/>
    <x v="0"/>
    <n v="67"/>
    <m/>
    <n v="1.669999123"/>
    <m/>
    <m/>
    <n v="1"/>
    <n v="399"/>
    <m/>
    <x v="0"/>
  </r>
  <r>
    <d v="2011-04-26T00:00:00"/>
    <x v="0"/>
    <n v="1"/>
    <n v="1"/>
    <x v="34"/>
    <n v="136"/>
    <x v="0"/>
    <n v="57"/>
    <m/>
    <n v="1.6099996569999999"/>
    <m/>
    <m/>
    <n v="1"/>
    <n v="399"/>
    <m/>
    <x v="0"/>
  </r>
  <r>
    <d v="2011-04-26T00:00:00"/>
    <x v="0"/>
    <n v="1"/>
    <n v="1"/>
    <x v="34"/>
    <n v="137"/>
    <x v="0"/>
    <n v="49"/>
    <m/>
    <n v="0.98999977100000003"/>
    <m/>
    <m/>
    <n v="1"/>
    <n v="399"/>
    <m/>
    <x v="0"/>
  </r>
  <r>
    <d v="2011-04-26T00:00:00"/>
    <x v="0"/>
    <n v="1"/>
    <n v="1"/>
    <x v="34"/>
    <n v="138"/>
    <x v="0"/>
    <n v="62"/>
    <m/>
    <n v="1.7099990839999999"/>
    <m/>
    <m/>
    <n v="1"/>
    <n v="399"/>
    <m/>
    <x v="0"/>
  </r>
  <r>
    <d v="2011-04-26T00:00:00"/>
    <x v="0"/>
    <n v="1"/>
    <n v="1"/>
    <x v="34"/>
    <n v="139"/>
    <x v="0"/>
    <n v="56"/>
    <m/>
    <n v="1.4499998089999999"/>
    <m/>
    <m/>
    <n v="1"/>
    <n v="399"/>
    <m/>
    <x v="0"/>
  </r>
  <r>
    <d v="2011-04-26T00:00:00"/>
    <x v="0"/>
    <n v="1"/>
    <n v="1"/>
    <x v="34"/>
    <n v="140"/>
    <x v="0"/>
    <n v="60"/>
    <m/>
    <n v="1.3599996569999999"/>
    <m/>
    <m/>
    <n v="1"/>
    <n v="399"/>
    <m/>
    <x v="0"/>
  </r>
  <r>
    <d v="2011-04-26T00:00:00"/>
    <x v="0"/>
    <n v="1"/>
    <n v="1"/>
    <x v="34"/>
    <n v="141"/>
    <x v="0"/>
    <n v="54"/>
    <m/>
    <n v="1.339999199"/>
    <m/>
    <m/>
    <n v="1"/>
    <n v="399"/>
    <m/>
    <x v="0"/>
  </r>
  <r>
    <d v="2011-04-26T00:00:00"/>
    <x v="0"/>
    <n v="1"/>
    <n v="1"/>
    <x v="34"/>
    <n v="142"/>
    <x v="0"/>
    <n v="55"/>
    <m/>
    <n v="1.4799995420000001"/>
    <m/>
    <m/>
    <n v="1"/>
    <n v="399"/>
    <m/>
    <x v="0"/>
  </r>
  <r>
    <d v="2011-04-26T00:00:00"/>
    <x v="0"/>
    <n v="1"/>
    <n v="1"/>
    <x v="34"/>
    <n v="143"/>
    <x v="0"/>
    <n v="53"/>
    <m/>
    <n v="1.219999313"/>
    <m/>
    <m/>
    <n v="1"/>
    <n v="399"/>
    <m/>
    <x v="0"/>
  </r>
  <r>
    <d v="2011-04-26T00:00:00"/>
    <x v="0"/>
    <n v="1"/>
    <n v="1"/>
    <x v="34"/>
    <n v="144"/>
    <x v="0"/>
    <n v="59"/>
    <m/>
    <n v="1.5699996949999999"/>
    <m/>
    <m/>
    <n v="1"/>
    <n v="399"/>
    <m/>
    <x v="0"/>
  </r>
  <r>
    <d v="2011-04-26T00:00:00"/>
    <x v="0"/>
    <n v="1"/>
    <n v="1"/>
    <x v="34"/>
    <n v="145"/>
    <x v="0"/>
    <n v="56"/>
    <m/>
    <n v="1.4599990839999999"/>
    <m/>
    <m/>
    <n v="1"/>
    <n v="399"/>
    <m/>
    <x v="0"/>
  </r>
  <r>
    <d v="2011-04-26T00:00:00"/>
    <x v="0"/>
    <n v="1"/>
    <n v="1"/>
    <x v="34"/>
    <n v="146"/>
    <x v="0"/>
    <n v="52"/>
    <m/>
    <n v="1.219999313"/>
    <m/>
    <m/>
    <n v="1"/>
    <n v="399"/>
    <m/>
    <x v="0"/>
  </r>
  <r>
    <d v="2011-04-26T00:00:00"/>
    <x v="0"/>
    <n v="1"/>
    <n v="1"/>
    <x v="34"/>
    <n v="147"/>
    <x v="0"/>
    <n v="60"/>
    <m/>
    <n v="1.579999924"/>
    <m/>
    <m/>
    <n v="1"/>
    <n v="399"/>
    <m/>
    <x v="0"/>
  </r>
  <r>
    <d v="2011-04-26T00:00:00"/>
    <x v="0"/>
    <n v="1"/>
    <n v="1"/>
    <x v="34"/>
    <n v="148"/>
    <x v="0"/>
    <n v="50"/>
    <m/>
    <n v="0.96999979000000003"/>
    <m/>
    <m/>
    <n v="1"/>
    <n v="399"/>
    <m/>
    <x v="0"/>
  </r>
  <r>
    <d v="2011-04-26T00:00:00"/>
    <x v="0"/>
    <n v="1"/>
    <n v="1"/>
    <x v="34"/>
    <n v="149"/>
    <x v="0"/>
    <n v="59"/>
    <m/>
    <n v="1.5199995040000001"/>
    <m/>
    <m/>
    <n v="1"/>
    <n v="399"/>
    <m/>
    <x v="0"/>
  </r>
  <r>
    <d v="2011-04-26T00:00:00"/>
    <x v="0"/>
    <n v="1"/>
    <n v="1"/>
    <x v="34"/>
    <n v="150"/>
    <x v="0"/>
    <n v="57"/>
    <m/>
    <n v="1.3899993900000001"/>
    <m/>
    <m/>
    <n v="1"/>
    <n v="399"/>
    <m/>
    <x v="0"/>
  </r>
  <r>
    <d v="2011-04-26T00:00:00"/>
    <x v="0"/>
    <n v="1"/>
    <n v="1"/>
    <x v="34"/>
    <n v="151"/>
    <x v="0"/>
    <n v="64"/>
    <m/>
    <n v="1.9299993520000001"/>
    <m/>
    <m/>
    <n v="1"/>
    <n v="399"/>
    <m/>
    <x v="0"/>
  </r>
  <r>
    <d v="2011-04-26T00:00:00"/>
    <x v="0"/>
    <n v="1"/>
    <n v="1"/>
    <x v="34"/>
    <n v="152"/>
    <x v="0"/>
    <n v="61"/>
    <m/>
    <n v="1.7299995420000001"/>
    <m/>
    <m/>
    <n v="1"/>
    <n v="399"/>
    <m/>
    <x v="0"/>
  </r>
  <r>
    <d v="2011-04-26T00:00:00"/>
    <x v="0"/>
    <n v="1"/>
    <n v="1"/>
    <x v="34"/>
    <n v="153"/>
    <x v="0"/>
    <n v="57"/>
    <m/>
    <n v="1.6899995800000001"/>
    <m/>
    <m/>
    <n v="1"/>
    <n v="399"/>
    <m/>
    <x v="0"/>
  </r>
  <r>
    <d v="2011-04-26T00:00:00"/>
    <x v="0"/>
    <n v="1"/>
    <n v="1"/>
    <x v="34"/>
    <n v="154"/>
    <x v="0"/>
    <n v="57"/>
    <m/>
    <n v="1.5299997329999999"/>
    <m/>
    <m/>
    <n v="1"/>
    <n v="399"/>
    <m/>
    <x v="0"/>
  </r>
  <r>
    <d v="2011-04-26T00:00:00"/>
    <x v="0"/>
    <n v="1"/>
    <n v="1"/>
    <x v="34"/>
    <n v="155"/>
    <x v="0"/>
    <n v="52"/>
    <m/>
    <n v="1.079999924"/>
    <m/>
    <m/>
    <n v="1"/>
    <n v="399"/>
    <m/>
    <x v="0"/>
  </r>
  <r>
    <d v="2011-04-26T00:00:00"/>
    <x v="0"/>
    <n v="1"/>
    <n v="1"/>
    <x v="34"/>
    <n v="156"/>
    <x v="0"/>
    <n v="55"/>
    <m/>
    <n v="1.2799997329999999"/>
    <m/>
    <m/>
    <n v="1"/>
    <n v="399"/>
    <m/>
    <x v="0"/>
  </r>
  <r>
    <d v="2011-04-26T00:00:00"/>
    <x v="0"/>
    <n v="1"/>
    <n v="1"/>
    <x v="34"/>
    <n v="157"/>
    <x v="0"/>
    <n v="57"/>
    <m/>
    <n v="1.759999275"/>
    <m/>
    <m/>
    <n v="1"/>
    <n v="399"/>
    <m/>
    <x v="0"/>
  </r>
  <r>
    <d v="2011-04-26T00:00:00"/>
    <x v="0"/>
    <n v="1"/>
    <n v="1"/>
    <x v="34"/>
    <n v="158"/>
    <x v="0"/>
    <n v="53"/>
    <m/>
    <n v="1.1899995800000001"/>
    <m/>
    <m/>
    <n v="1"/>
    <n v="399"/>
    <m/>
    <x v="0"/>
  </r>
  <r>
    <d v="2011-04-26T00:00:00"/>
    <x v="0"/>
    <n v="1"/>
    <n v="1"/>
    <x v="34"/>
    <n v="159"/>
    <x v="0"/>
    <n v="46"/>
    <m/>
    <n v="0.87999963800000003"/>
    <m/>
    <m/>
    <n v="1"/>
    <n v="399"/>
    <m/>
    <x v="0"/>
  </r>
  <r>
    <d v="2011-04-26T00:00:00"/>
    <x v="0"/>
    <n v="1"/>
    <n v="1"/>
    <x v="34"/>
    <n v="160"/>
    <x v="0"/>
    <n v="50"/>
    <m/>
    <n v="0.95999956099999995"/>
    <m/>
    <m/>
    <n v="1"/>
    <n v="399"/>
    <m/>
    <x v="0"/>
  </r>
  <r>
    <d v="2011-04-26T00:00:00"/>
    <x v="0"/>
    <n v="1"/>
    <n v="1"/>
    <x v="34"/>
    <n v="161"/>
    <x v="0"/>
    <n v="56"/>
    <m/>
    <n v="1.3999996189999999"/>
    <m/>
    <m/>
    <n v="1"/>
    <n v="399"/>
    <m/>
    <x v="0"/>
  </r>
  <r>
    <d v="2011-04-26T00:00:00"/>
    <x v="0"/>
    <n v="1"/>
    <n v="1"/>
    <x v="34"/>
    <n v="162"/>
    <x v="0"/>
    <n v="39"/>
    <m/>
    <n v="0.44999980899999997"/>
    <m/>
    <m/>
    <n v="1"/>
    <n v="399"/>
    <m/>
    <x v="0"/>
  </r>
  <r>
    <d v="2011-04-26T00:00:00"/>
    <x v="0"/>
    <n v="1"/>
    <n v="1"/>
    <x v="34"/>
    <n v="163"/>
    <x v="0"/>
    <n v="52"/>
    <m/>
    <n v="1.2299995420000001"/>
    <m/>
    <m/>
    <n v="1"/>
    <n v="399"/>
    <m/>
    <x v="0"/>
  </r>
  <r>
    <d v="2011-04-26T00:00:00"/>
    <x v="0"/>
    <n v="1"/>
    <n v="1"/>
    <x v="34"/>
    <n v="164"/>
    <x v="0"/>
    <n v="56"/>
    <m/>
    <n v="1.2799997329999999"/>
    <m/>
    <m/>
    <n v="1"/>
    <n v="399"/>
    <m/>
    <x v="0"/>
  </r>
  <r>
    <d v="2011-04-26T00:00:00"/>
    <x v="0"/>
    <n v="1"/>
    <n v="1"/>
    <x v="34"/>
    <n v="165"/>
    <x v="0"/>
    <n v="51"/>
    <m/>
    <n v="1.219999313"/>
    <m/>
    <m/>
    <n v="1"/>
    <n v="399"/>
    <m/>
    <x v="0"/>
  </r>
  <r>
    <d v="2011-04-26T00:00:00"/>
    <x v="0"/>
    <n v="1"/>
    <n v="1"/>
    <x v="34"/>
    <n v="166"/>
    <x v="0"/>
    <n v="51"/>
    <m/>
    <n v="1.049999237"/>
    <m/>
    <m/>
    <n v="1"/>
    <n v="399"/>
    <m/>
    <x v="0"/>
  </r>
  <r>
    <d v="2011-04-26T00:00:00"/>
    <x v="0"/>
    <n v="1"/>
    <n v="1"/>
    <x v="34"/>
    <n v="167"/>
    <x v="0"/>
    <n v="52"/>
    <m/>
    <n v="1.3099994660000001"/>
    <m/>
    <m/>
    <n v="1"/>
    <n v="399"/>
    <m/>
    <x v="0"/>
  </r>
  <r>
    <d v="2011-04-26T00:00:00"/>
    <x v="0"/>
    <n v="1"/>
    <n v="1"/>
    <x v="34"/>
    <n v="168"/>
    <x v="0"/>
    <n v="56"/>
    <m/>
    <n v="1.259999275"/>
    <m/>
    <m/>
    <n v="1"/>
    <n v="399"/>
    <m/>
    <x v="0"/>
  </r>
  <r>
    <d v="2011-04-26T00:00:00"/>
    <x v="0"/>
    <n v="1"/>
    <n v="1"/>
    <x v="34"/>
    <n v="169"/>
    <x v="0"/>
    <n v="54"/>
    <m/>
    <n v="1.1899995800000001"/>
    <m/>
    <m/>
    <n v="1"/>
    <n v="399"/>
    <m/>
    <x v="0"/>
  </r>
  <r>
    <d v="2011-04-26T00:00:00"/>
    <x v="0"/>
    <n v="1"/>
    <n v="1"/>
    <x v="34"/>
    <n v="170"/>
    <x v="0"/>
    <n v="55"/>
    <m/>
    <n v="1.3899993900000001"/>
    <m/>
    <m/>
    <n v="1"/>
    <n v="399"/>
    <m/>
    <x v="0"/>
  </r>
  <r>
    <d v="2011-04-26T00:00:00"/>
    <x v="0"/>
    <n v="1"/>
    <n v="1"/>
    <x v="34"/>
    <n v="171"/>
    <x v="0"/>
    <n v="53"/>
    <m/>
    <n v="1.3599996569999999"/>
    <m/>
    <m/>
    <n v="1"/>
    <n v="399"/>
    <m/>
    <x v="0"/>
  </r>
  <r>
    <d v="2011-04-26T00:00:00"/>
    <x v="0"/>
    <n v="1"/>
    <n v="1"/>
    <x v="34"/>
    <n v="172"/>
    <x v="0"/>
    <n v="50"/>
    <m/>
    <n v="1"/>
    <m/>
    <m/>
    <n v="1"/>
    <n v="399"/>
    <m/>
    <x v="0"/>
  </r>
  <r>
    <d v="2011-04-26T00:00:00"/>
    <x v="0"/>
    <n v="1"/>
    <n v="1"/>
    <x v="34"/>
    <n v="173"/>
    <x v="0"/>
    <n v="54"/>
    <m/>
    <n v="1.2699995040000001"/>
    <m/>
    <m/>
    <n v="1"/>
    <n v="399"/>
    <m/>
    <x v="0"/>
  </r>
  <r>
    <d v="2011-04-26T00:00:00"/>
    <x v="0"/>
    <n v="1"/>
    <n v="1"/>
    <x v="34"/>
    <n v="174"/>
    <x v="0"/>
    <n v="54"/>
    <m/>
    <n v="1.1599998469999999"/>
    <m/>
    <m/>
    <n v="1"/>
    <n v="399"/>
    <m/>
    <x v="0"/>
  </r>
  <r>
    <d v="2011-04-26T00:00:00"/>
    <x v="0"/>
    <n v="1"/>
    <n v="1"/>
    <x v="34"/>
    <n v="175"/>
    <x v="0"/>
    <n v="50"/>
    <m/>
    <n v="0.829999924"/>
    <m/>
    <m/>
    <n v="1"/>
    <n v="399"/>
    <m/>
    <x v="0"/>
  </r>
  <r>
    <d v="2011-04-26T00:00:00"/>
    <x v="0"/>
    <n v="1"/>
    <n v="1"/>
    <x v="34"/>
    <n v="176"/>
    <x v="0"/>
    <n v="51"/>
    <m/>
    <n v="1.119999886"/>
    <m/>
    <m/>
    <n v="1"/>
    <n v="399"/>
    <m/>
    <x v="0"/>
  </r>
  <r>
    <d v="2011-04-26T00:00:00"/>
    <x v="0"/>
    <n v="1"/>
    <n v="1"/>
    <x v="34"/>
    <n v="177"/>
    <x v="0"/>
    <n v="52"/>
    <m/>
    <n v="1"/>
    <m/>
    <m/>
    <n v="1"/>
    <n v="399"/>
    <m/>
    <x v="0"/>
  </r>
  <r>
    <d v="2011-04-26T00:00:00"/>
    <x v="0"/>
    <n v="1"/>
    <n v="1"/>
    <x v="34"/>
    <n v="178"/>
    <x v="0"/>
    <n v="51"/>
    <m/>
    <n v="1.1099996569999999"/>
    <m/>
    <m/>
    <n v="1"/>
    <n v="399"/>
    <m/>
    <x v="0"/>
  </r>
  <r>
    <d v="2012-04-14T00:00:00"/>
    <x v="0"/>
    <n v="1"/>
    <n v="1"/>
    <x v="35"/>
    <n v="1"/>
    <x v="0"/>
    <n v="48"/>
    <n v="0.65999984700000003"/>
    <n v="0.75999259900000005"/>
    <m/>
    <m/>
    <n v="1"/>
    <n v="399"/>
    <m/>
    <x v="0"/>
  </r>
  <r>
    <d v="2012-04-14T00:00:00"/>
    <x v="0"/>
    <n v="1"/>
    <n v="1"/>
    <x v="35"/>
    <n v="2"/>
    <x v="0"/>
    <n v="45"/>
    <n v="0.68999957999999995"/>
    <n v="0.79453802100000004"/>
    <m/>
    <m/>
    <n v="1"/>
    <n v="399"/>
    <m/>
    <x v="0"/>
  </r>
  <r>
    <d v="2012-04-14T00:00:00"/>
    <x v="0"/>
    <n v="1"/>
    <n v="1"/>
    <x v="35"/>
    <n v="3"/>
    <x v="0"/>
    <n v="38"/>
    <n v="0.539999962"/>
    <n v="0.62181234399999996"/>
    <m/>
    <m/>
    <n v="1"/>
    <n v="399"/>
    <m/>
    <x v="0"/>
  </r>
  <r>
    <d v="2012-05-04T00:00:00"/>
    <x v="0"/>
    <n v="1"/>
    <n v="1"/>
    <x v="35"/>
    <n v="1"/>
    <x v="0"/>
    <n v="42"/>
    <n v="0.39999985700000001"/>
    <n v="0.46060180699999997"/>
    <m/>
    <m/>
    <n v="1"/>
    <n v="399"/>
    <m/>
    <x v="0"/>
  </r>
  <r>
    <d v="2012-05-04T00:00:00"/>
    <x v="0"/>
    <n v="1"/>
    <n v="1"/>
    <x v="35"/>
    <n v="2"/>
    <x v="0"/>
    <n v="46"/>
    <n v="0.63999986600000003"/>
    <n v="0.73696279499999995"/>
    <m/>
    <m/>
    <n v="1"/>
    <n v="399"/>
    <m/>
    <x v="0"/>
  </r>
  <r>
    <d v="2013-04-11T00:00:00"/>
    <x v="0"/>
    <n v="1"/>
    <n v="1"/>
    <x v="36"/>
    <n v="1"/>
    <x v="0"/>
    <n v="53"/>
    <n v="1.5299997329999999"/>
    <n v="1.76180172"/>
    <m/>
    <m/>
    <n v="1"/>
    <n v="399"/>
    <m/>
    <x v="0"/>
  </r>
  <r>
    <d v="2013-04-11T00:00:00"/>
    <x v="0"/>
    <n v="1"/>
    <n v="1"/>
    <x v="36"/>
    <n v="2"/>
    <x v="0"/>
    <n v="52"/>
    <n v="1.289999962"/>
    <n v="1.485440254"/>
    <m/>
    <m/>
    <n v="1"/>
    <n v="399"/>
    <m/>
    <x v="0"/>
  </r>
  <r>
    <d v="2013-04-11T00:00:00"/>
    <x v="0"/>
    <n v="1"/>
    <n v="1"/>
    <x v="36"/>
    <n v="3"/>
    <x v="0"/>
    <n v="47"/>
    <n v="0.95999956099999995"/>
    <n v="1.1054439540000001"/>
    <m/>
    <m/>
    <n v="1"/>
    <n v="399"/>
    <m/>
    <x v="0"/>
  </r>
  <r>
    <d v="2013-04-11T00:00:00"/>
    <x v="0"/>
    <n v="1"/>
    <n v="1"/>
    <x v="36"/>
    <n v="4"/>
    <x v="0"/>
    <n v="49"/>
    <n v="0.97999954199999995"/>
    <n v="1.128474236"/>
    <m/>
    <m/>
    <n v="1"/>
    <n v="399"/>
    <m/>
    <x v="0"/>
  </r>
  <r>
    <d v="2013-04-11T00:00:00"/>
    <x v="0"/>
    <n v="1"/>
    <n v="1"/>
    <x v="36"/>
    <n v="5"/>
    <x v="0"/>
    <n v="48"/>
    <n v="0.89999961900000003"/>
    <n v="1.036354065"/>
    <m/>
    <m/>
    <n v="1"/>
    <n v="399"/>
    <m/>
    <x v="0"/>
  </r>
  <r>
    <d v="2013-04-11T00:00:00"/>
    <x v="0"/>
    <n v="1"/>
    <n v="1"/>
    <x v="36"/>
    <n v="6"/>
    <x v="0"/>
    <n v="52"/>
    <n v="1.1999998089999999"/>
    <n v="1.3818054200000001"/>
    <m/>
    <m/>
    <n v="1"/>
    <n v="399"/>
    <m/>
    <x v="0"/>
  </r>
  <r>
    <d v="2013-04-11T00:00:00"/>
    <x v="0"/>
    <n v="1"/>
    <n v="1"/>
    <x v="36"/>
    <n v="7"/>
    <x v="0"/>
    <n v="52"/>
    <n v="0.89999961900000003"/>
    <n v="1.036354065"/>
    <m/>
    <m/>
    <n v="1"/>
    <n v="399"/>
    <m/>
    <x v="0"/>
  </r>
  <r>
    <d v="2013-04-11T00:00:00"/>
    <x v="0"/>
    <n v="1"/>
    <n v="1"/>
    <x v="36"/>
    <n v="8"/>
    <x v="1"/>
    <n v="60"/>
    <n v="1.8599996569999999"/>
    <n v="2.1417980189999999"/>
    <m/>
    <m/>
    <n v="1"/>
    <n v="399"/>
    <m/>
    <x v="0"/>
  </r>
  <r>
    <d v="2013-04-11T00:00:00"/>
    <x v="0"/>
    <n v="1"/>
    <n v="1"/>
    <x v="36"/>
    <n v="9"/>
    <x v="0"/>
    <n v="50"/>
    <n v="1.129999161"/>
    <n v="1.301199913"/>
    <m/>
    <m/>
    <n v="1"/>
    <n v="399"/>
    <m/>
    <x v="0"/>
  </r>
  <r>
    <d v="2013-04-11T00:00:00"/>
    <x v="0"/>
    <n v="1"/>
    <n v="1"/>
    <x v="36"/>
    <n v="10"/>
    <x v="0"/>
    <n v="52"/>
    <n v="1.329999924"/>
    <n v="1.5315008160000001"/>
    <m/>
    <m/>
    <n v="1"/>
    <n v="399"/>
    <m/>
    <x v="0"/>
  </r>
  <r>
    <d v="2013-04-11T00:00:00"/>
    <x v="0"/>
    <n v="1"/>
    <n v="1"/>
    <x v="36"/>
    <n v="11"/>
    <x v="0"/>
    <n v="48"/>
    <n v="0.87999963800000003"/>
    <n v="1.013323784"/>
    <m/>
    <m/>
    <n v="1"/>
    <n v="399"/>
    <m/>
    <x v="0"/>
  </r>
  <r>
    <d v="2013-04-11T00:00:00"/>
    <x v="0"/>
    <n v="1"/>
    <n v="1"/>
    <x v="36"/>
    <n v="12"/>
    <x v="0"/>
    <n v="50"/>
    <n v="1.0599994660000001"/>
    <n v="1.220594406"/>
    <m/>
    <m/>
    <n v="1"/>
    <n v="399"/>
    <m/>
    <x v="0"/>
  </r>
  <r>
    <d v="2013-04-11T00:00:00"/>
    <x v="0"/>
    <n v="1"/>
    <n v="1"/>
    <x v="36"/>
    <n v="13"/>
    <x v="0"/>
    <n v="50"/>
    <n v="0.92999982800000003"/>
    <n v="1.07089901"/>
    <m/>
    <m/>
    <n v="1"/>
    <n v="399"/>
    <m/>
    <x v="0"/>
  </r>
  <r>
    <d v="2013-04-11T00:00:00"/>
    <x v="0"/>
    <n v="1"/>
    <n v="1"/>
    <x v="36"/>
    <n v="14"/>
    <x v="0"/>
    <n v="51"/>
    <n v="1.2699995040000001"/>
    <n v="1.462409973"/>
    <m/>
    <m/>
    <n v="1"/>
    <n v="399"/>
    <m/>
    <x v="0"/>
  </r>
  <r>
    <d v="2013-04-11T00:00:00"/>
    <x v="0"/>
    <n v="1"/>
    <n v="1"/>
    <x v="36"/>
    <n v="15"/>
    <x v="0"/>
    <n v="47"/>
    <n v="0.88999986600000003"/>
    <n v="1.0248384479999999"/>
    <m/>
    <m/>
    <n v="1"/>
    <n v="399"/>
    <m/>
    <x v="0"/>
  </r>
  <r>
    <d v="2013-04-11T00:00:00"/>
    <x v="0"/>
    <n v="1"/>
    <n v="1"/>
    <x v="36"/>
    <n v="16"/>
    <x v="0"/>
    <n v="48"/>
    <n v="0.809999943"/>
    <n v="0.93271827699999998"/>
    <m/>
    <m/>
    <n v="1"/>
    <n v="399"/>
    <m/>
    <x v="0"/>
  </r>
  <r>
    <d v="2013-04-11T00:00:00"/>
    <x v="0"/>
    <n v="1"/>
    <n v="1"/>
    <x v="36"/>
    <n v="17"/>
    <x v="0"/>
    <n v="50"/>
    <n v="1.0599994660000001"/>
    <n v="1.220594406"/>
    <m/>
    <m/>
    <n v="1"/>
    <n v="399"/>
    <m/>
    <x v="0"/>
  </r>
  <r>
    <d v="2013-04-11T00:00:00"/>
    <x v="0"/>
    <n v="1"/>
    <n v="1"/>
    <x v="36"/>
    <n v="18"/>
    <x v="0"/>
    <n v="46"/>
    <n v="0.89999961900000003"/>
    <n v="1.036354065"/>
    <m/>
    <m/>
    <n v="1"/>
    <n v="399"/>
    <m/>
    <x v="0"/>
  </r>
  <r>
    <d v="2013-04-11T00:00:00"/>
    <x v="0"/>
    <n v="1"/>
    <n v="1"/>
    <x v="36"/>
    <n v="19"/>
    <x v="0"/>
    <n v="46"/>
    <n v="0.90999984700000003"/>
    <n v="1.0478687289999999"/>
    <m/>
    <m/>
    <n v="1"/>
    <n v="399"/>
    <m/>
    <x v="0"/>
  </r>
  <r>
    <d v="2013-04-11T00:00:00"/>
    <x v="0"/>
    <n v="1"/>
    <n v="1"/>
    <x v="36"/>
    <n v="20"/>
    <x v="0"/>
    <n v="45"/>
    <n v="0.789999962"/>
    <n v="0.909688473"/>
    <m/>
    <m/>
    <n v="1"/>
    <n v="399"/>
    <m/>
    <x v="0"/>
  </r>
  <r>
    <d v="2013-04-11T00:00:00"/>
    <x v="0"/>
    <n v="1"/>
    <n v="1"/>
    <x v="36"/>
    <n v="21"/>
    <x v="0"/>
    <n v="50"/>
    <n v="0.91999959899999995"/>
    <n v="1.059383392"/>
    <m/>
    <m/>
    <n v="1"/>
    <n v="399"/>
    <m/>
    <x v="0"/>
  </r>
  <r>
    <d v="2013-04-11T00:00:00"/>
    <x v="0"/>
    <n v="1"/>
    <n v="1"/>
    <x v="36"/>
    <n v="22"/>
    <x v="0"/>
    <n v="48"/>
    <n v="0.92999982800000003"/>
    <n v="1.07089901"/>
    <m/>
    <m/>
    <n v="1"/>
    <n v="399"/>
    <m/>
    <x v="0"/>
  </r>
  <r>
    <d v="2013-04-11T00:00:00"/>
    <x v="0"/>
    <n v="1"/>
    <n v="1"/>
    <x v="36"/>
    <n v="23"/>
    <x v="0"/>
    <n v="50"/>
    <n v="0.88999986600000003"/>
    <n v="1.0248384479999999"/>
    <m/>
    <m/>
    <n v="1"/>
    <n v="399"/>
    <m/>
    <x v="0"/>
  </r>
  <r>
    <d v="2013-04-11T00:00:00"/>
    <x v="0"/>
    <n v="1"/>
    <n v="1"/>
    <x v="36"/>
    <n v="24"/>
    <x v="0"/>
    <n v="48"/>
    <n v="0.91999959899999995"/>
    <n v="1.059383392"/>
    <m/>
    <m/>
    <n v="1"/>
    <n v="399"/>
    <m/>
    <x v="0"/>
  </r>
  <r>
    <d v="2013-04-11T00:00:00"/>
    <x v="0"/>
    <n v="1"/>
    <n v="1"/>
    <x v="36"/>
    <n v="25"/>
    <x v="0"/>
    <n v="53"/>
    <n v="1.25"/>
    <n v="1.439380646"/>
    <m/>
    <m/>
    <n v="1"/>
    <n v="399"/>
    <m/>
    <x v="0"/>
  </r>
  <r>
    <d v="2013-04-11T00:00:00"/>
    <x v="0"/>
    <n v="1"/>
    <n v="1"/>
    <x v="36"/>
    <n v="26"/>
    <x v="0"/>
    <n v="49"/>
    <n v="0.92999982800000003"/>
    <n v="1.07089901"/>
    <m/>
    <m/>
    <n v="1"/>
    <n v="399"/>
    <m/>
    <x v="0"/>
  </r>
  <r>
    <d v="2013-04-11T00:00:00"/>
    <x v="0"/>
    <n v="1"/>
    <n v="1"/>
    <x v="36"/>
    <n v="27"/>
    <x v="0"/>
    <n v="45"/>
    <n v="0.849999905"/>
    <n v="0.97877883899999996"/>
    <m/>
    <m/>
    <n v="1"/>
    <n v="399"/>
    <m/>
    <x v="0"/>
  </r>
  <r>
    <d v="2013-04-11T00:00:00"/>
    <x v="0"/>
    <n v="1"/>
    <n v="1"/>
    <x v="36"/>
    <n v="28"/>
    <x v="0"/>
    <n v="42"/>
    <n v="0.69999980900000003"/>
    <n v="0.80605316199999999"/>
    <m/>
    <m/>
    <n v="1"/>
    <n v="399"/>
    <m/>
    <x v="0"/>
  </r>
  <r>
    <d v="2013-04-11T00:00:00"/>
    <x v="0"/>
    <n v="1"/>
    <n v="1"/>
    <x v="36"/>
    <n v="29"/>
    <x v="0"/>
    <n v="47"/>
    <n v="0.89999961900000003"/>
    <n v="1.036354065"/>
    <m/>
    <m/>
    <n v="1"/>
    <n v="399"/>
    <m/>
    <x v="0"/>
  </r>
  <r>
    <d v="2013-04-11T00:00:00"/>
    <x v="0"/>
    <n v="1"/>
    <n v="1"/>
    <x v="36"/>
    <n v="30"/>
    <x v="0"/>
    <n v="48"/>
    <n v="0.94999980900000003"/>
    <n v="1.093929291"/>
    <m/>
    <m/>
    <n v="1"/>
    <n v="399"/>
    <m/>
    <x v="0"/>
  </r>
  <r>
    <d v="2013-04-11T00:00:00"/>
    <x v="0"/>
    <n v="1"/>
    <n v="1"/>
    <x v="36"/>
    <n v="31"/>
    <x v="0"/>
    <n v="49"/>
    <n v="0.96999979000000003"/>
    <n v="1.116958618"/>
    <m/>
    <m/>
    <n v="1"/>
    <n v="399"/>
    <m/>
    <x v="0"/>
  </r>
  <r>
    <d v="2013-04-11T00:00:00"/>
    <x v="0"/>
    <n v="1"/>
    <n v="1"/>
    <x v="36"/>
    <n v="32"/>
    <x v="0"/>
    <n v="46"/>
    <n v="0.70999956099999995"/>
    <n v="0.81756782500000003"/>
    <m/>
    <m/>
    <n v="1"/>
    <n v="399"/>
    <m/>
    <x v="0"/>
  </r>
  <r>
    <d v="2013-04-11T00:00:00"/>
    <x v="0"/>
    <n v="1"/>
    <n v="1"/>
    <x v="36"/>
    <n v="33"/>
    <x v="0"/>
    <n v="45"/>
    <n v="0.79999971400000003"/>
    <n v="0.92120361299999998"/>
    <m/>
    <m/>
    <n v="1"/>
    <n v="399"/>
    <m/>
    <x v="0"/>
  </r>
  <r>
    <d v="2013-04-11T00:00:00"/>
    <x v="0"/>
    <n v="1"/>
    <n v="1"/>
    <x v="36"/>
    <n v="34"/>
    <x v="0"/>
    <n v="50"/>
    <n v="0.88999986600000003"/>
    <n v="1.0248384479999999"/>
    <m/>
    <m/>
    <n v="1"/>
    <n v="399"/>
    <m/>
    <x v="0"/>
  </r>
  <r>
    <d v="2013-04-11T00:00:00"/>
    <x v="0"/>
    <n v="1"/>
    <n v="1"/>
    <x v="36"/>
    <n v="35"/>
    <x v="0"/>
    <n v="47"/>
    <n v="0.81999969500000003"/>
    <n v="0.94423341800000005"/>
    <m/>
    <m/>
    <n v="1"/>
    <n v="399"/>
    <m/>
    <x v="0"/>
  </r>
  <r>
    <d v="2013-04-11T00:00:00"/>
    <x v="0"/>
    <n v="1"/>
    <n v="1"/>
    <x v="36"/>
    <n v="36"/>
    <x v="0"/>
    <n v="49"/>
    <n v="0.73999977100000003"/>
    <n v="0.85211324700000002"/>
    <m/>
    <m/>
    <n v="1"/>
    <n v="399"/>
    <m/>
    <x v="0"/>
  </r>
  <r>
    <d v="2013-04-11T00:00:00"/>
    <x v="0"/>
    <n v="1"/>
    <n v="1"/>
    <x v="36"/>
    <n v="37"/>
    <x v="0"/>
    <n v="50"/>
    <n v="1.0199995040000001"/>
    <n v="1.1745338439999999"/>
    <m/>
    <m/>
    <n v="1"/>
    <n v="399"/>
    <m/>
    <x v="0"/>
  </r>
  <r>
    <d v="2013-04-11T00:00:00"/>
    <x v="0"/>
    <n v="1"/>
    <n v="1"/>
    <x v="36"/>
    <n v="38"/>
    <x v="0"/>
    <n v="51"/>
    <n v="1.009999275"/>
    <n v="1.16301918"/>
    <m/>
    <m/>
    <n v="1"/>
    <n v="399"/>
    <m/>
    <x v="0"/>
  </r>
  <r>
    <d v="2013-04-11T00:00:00"/>
    <x v="0"/>
    <n v="1"/>
    <n v="1"/>
    <x v="36"/>
    <n v="39"/>
    <x v="0"/>
    <n v="49"/>
    <n v="0.92999982800000003"/>
    <n v="1.07089901"/>
    <m/>
    <m/>
    <n v="1"/>
    <n v="399"/>
    <m/>
    <x v="0"/>
  </r>
  <r>
    <d v="2013-04-11T00:00:00"/>
    <x v="0"/>
    <n v="1"/>
    <n v="1"/>
    <x v="36"/>
    <n v="40"/>
    <x v="0"/>
    <n v="47"/>
    <n v="0.73999977100000003"/>
    <n v="0.85211324700000002"/>
    <m/>
    <m/>
    <n v="1"/>
    <n v="399"/>
    <m/>
    <x v="0"/>
  </r>
  <r>
    <d v="2013-04-11T00:00:00"/>
    <x v="0"/>
    <n v="1"/>
    <n v="1"/>
    <x v="36"/>
    <n v="41"/>
    <x v="0"/>
    <n v="46"/>
    <n v="0.769999981"/>
    <n v="0.88665819199999996"/>
    <m/>
    <m/>
    <n v="1"/>
    <n v="399"/>
    <m/>
    <x v="0"/>
  </r>
  <r>
    <d v="2013-04-11T00:00:00"/>
    <x v="0"/>
    <n v="1"/>
    <n v="1"/>
    <x v="36"/>
    <n v="42"/>
    <x v="0"/>
    <n v="43"/>
    <n v="0.64999961900000003"/>
    <n v="0.74847793600000001"/>
    <m/>
    <m/>
    <n v="1"/>
    <n v="399"/>
    <m/>
    <x v="0"/>
  </r>
  <r>
    <d v="2013-04-11T00:00:00"/>
    <x v="0"/>
    <n v="1"/>
    <n v="1"/>
    <x v="36"/>
    <n v="43"/>
    <x v="0"/>
    <n v="41"/>
    <n v="0.65999984700000003"/>
    <n v="0.75999259900000005"/>
    <m/>
    <m/>
    <n v="1"/>
    <n v="399"/>
    <m/>
    <x v="0"/>
  </r>
  <r>
    <d v="2013-04-11T00:00:00"/>
    <x v="0"/>
    <n v="1"/>
    <n v="1"/>
    <x v="36"/>
    <n v="44"/>
    <x v="0"/>
    <n v="44"/>
    <n v="0.769999981"/>
    <n v="0.88665819199999996"/>
    <m/>
    <m/>
    <n v="1"/>
    <n v="399"/>
    <m/>
    <x v="0"/>
  </r>
  <r>
    <d v="2013-04-11T00:00:00"/>
    <x v="0"/>
    <n v="1"/>
    <n v="1"/>
    <x v="36"/>
    <n v="45"/>
    <x v="0"/>
    <n v="47"/>
    <n v="0.81999969500000003"/>
    <n v="0.94423341800000005"/>
    <m/>
    <m/>
    <n v="1"/>
    <n v="399"/>
    <m/>
    <x v="0"/>
  </r>
  <r>
    <d v="2013-04-11T00:00:00"/>
    <x v="0"/>
    <n v="1"/>
    <n v="1"/>
    <x v="36"/>
    <n v="46"/>
    <x v="0"/>
    <n v="47"/>
    <n v="0.789999962"/>
    <n v="0.909688473"/>
    <m/>
    <m/>
    <n v="1"/>
    <n v="399"/>
    <m/>
    <x v="0"/>
  </r>
  <r>
    <d v="2013-04-11T00:00:00"/>
    <x v="0"/>
    <n v="1"/>
    <n v="1"/>
    <x v="36"/>
    <n v="47"/>
    <x v="0"/>
    <n v="42"/>
    <n v="0.70999956099999995"/>
    <n v="0.81756782500000003"/>
    <m/>
    <m/>
    <n v="1"/>
    <n v="399"/>
    <m/>
    <x v="0"/>
  </r>
  <r>
    <d v="2013-05-01T00:00:00"/>
    <x v="0"/>
    <n v="1"/>
    <n v="1"/>
    <x v="36"/>
    <n v="1"/>
    <x v="0"/>
    <n v="47"/>
    <n v="0.809999943"/>
    <n v="0.93271827699999998"/>
    <m/>
    <m/>
    <n v="1"/>
    <n v="399"/>
    <m/>
    <x v="0"/>
  </r>
  <r>
    <d v="2013-05-01T00:00:00"/>
    <x v="0"/>
    <n v="1"/>
    <n v="1"/>
    <x v="36"/>
    <n v="2"/>
    <x v="0"/>
    <n v="45"/>
    <n v="0.72999954199999995"/>
    <n v="0.84059810599999996"/>
    <m/>
    <m/>
    <n v="1"/>
    <n v="399"/>
    <m/>
    <x v="0"/>
  </r>
  <r>
    <d v="2013-05-01T00:00:00"/>
    <x v="0"/>
    <n v="1"/>
    <n v="1"/>
    <x v="36"/>
    <n v="3"/>
    <x v="0"/>
    <n v="46"/>
    <n v="0.769999981"/>
    <n v="0.88665819199999996"/>
    <m/>
    <m/>
    <n v="1"/>
    <n v="399"/>
    <m/>
    <x v="0"/>
  </r>
  <r>
    <d v="2013-05-01T00:00:00"/>
    <x v="0"/>
    <n v="1"/>
    <n v="1"/>
    <x v="36"/>
    <n v="4"/>
    <x v="0"/>
    <n v="44"/>
    <n v="0.70999956099999995"/>
    <n v="0.81756782500000003"/>
    <m/>
    <m/>
    <n v="1"/>
    <n v="399"/>
    <m/>
    <x v="0"/>
  </r>
  <r>
    <d v="2013-05-01T00:00:00"/>
    <x v="0"/>
    <n v="1"/>
    <n v="1"/>
    <x v="36"/>
    <n v="5"/>
    <x v="0"/>
    <n v="51"/>
    <n v="1.0199995040000001"/>
    <n v="1.1745338439999999"/>
    <m/>
    <m/>
    <n v="1"/>
    <n v="399"/>
    <m/>
    <x v="0"/>
  </r>
  <r>
    <d v="2013-05-01T00:00:00"/>
    <x v="0"/>
    <n v="1"/>
    <n v="1"/>
    <x v="36"/>
    <n v="6"/>
    <x v="0"/>
    <n v="46"/>
    <n v="0.75999975200000003"/>
    <n v="0.87514305100000001"/>
    <m/>
    <m/>
    <n v="1"/>
    <n v="399"/>
    <m/>
    <x v="0"/>
  </r>
  <r>
    <d v="2013-05-01T00:00:00"/>
    <x v="0"/>
    <n v="1"/>
    <n v="1"/>
    <x v="36"/>
    <n v="7"/>
    <x v="0"/>
    <n v="52"/>
    <n v="1.1499996189999999"/>
    <n v="1.3242301940000001"/>
    <m/>
    <m/>
    <n v="1"/>
    <n v="399"/>
    <m/>
    <x v="0"/>
  </r>
  <r>
    <d v="2013-05-01T00:00:00"/>
    <x v="0"/>
    <n v="1"/>
    <n v="1"/>
    <x v="36"/>
    <n v="8"/>
    <x v="0"/>
    <n v="43"/>
    <n v="0.579999924"/>
    <n v="0.66787242899999999"/>
    <m/>
    <m/>
    <n v="1"/>
    <n v="399"/>
    <m/>
    <x v="0"/>
  </r>
  <r>
    <d v="2013-05-01T00:00:00"/>
    <x v="0"/>
    <n v="1"/>
    <n v="1"/>
    <x v="36"/>
    <n v="9"/>
    <x v="0"/>
    <n v="47"/>
    <n v="0.77999973300000003"/>
    <n v="0.89817333200000005"/>
    <m/>
    <m/>
    <n v="1"/>
    <n v="399"/>
    <m/>
    <x v="0"/>
  </r>
  <r>
    <d v="2013-05-01T00:00:00"/>
    <x v="0"/>
    <n v="1"/>
    <n v="1"/>
    <x v="36"/>
    <n v="10"/>
    <x v="0"/>
    <n v="45"/>
    <n v="0.71999979000000003"/>
    <n v="0.82908296599999998"/>
    <m/>
    <m/>
    <n v="1"/>
    <n v="399"/>
    <m/>
    <x v="0"/>
  </r>
  <r>
    <d v="2013-05-01T00:00:00"/>
    <x v="0"/>
    <n v="1"/>
    <n v="1"/>
    <x v="36"/>
    <n v="11"/>
    <x v="0"/>
    <n v="43"/>
    <n v="0.60999965700000003"/>
    <n v="0.70241737400000004"/>
    <m/>
    <m/>
    <n v="1"/>
    <n v="399"/>
    <m/>
    <x v="0"/>
  </r>
  <r>
    <d v="2013-05-01T00:00:00"/>
    <x v="0"/>
    <n v="1"/>
    <n v="1"/>
    <x v="36"/>
    <n v="12"/>
    <x v="0"/>
    <n v="45"/>
    <n v="0.58999967600000003"/>
    <n v="0.67938756899999997"/>
    <m/>
    <m/>
    <n v="1"/>
    <n v="399"/>
    <m/>
    <x v="0"/>
  </r>
  <r>
    <d v="2013-05-01T00:00:00"/>
    <x v="0"/>
    <n v="1"/>
    <n v="1"/>
    <x v="36"/>
    <n v="13"/>
    <x v="0"/>
    <n v="48"/>
    <n v="0.88999986600000003"/>
    <n v="1.0248384479999999"/>
    <m/>
    <m/>
    <n v="1"/>
    <n v="399"/>
    <m/>
    <x v="0"/>
  </r>
  <r>
    <d v="2013-05-01T00:00:00"/>
    <x v="0"/>
    <n v="1"/>
    <n v="1"/>
    <x v="36"/>
    <n v="14"/>
    <x v="0"/>
    <n v="50"/>
    <n v="0.79999971400000003"/>
    <n v="0.92120361299999998"/>
    <m/>
    <m/>
    <n v="1"/>
    <n v="399"/>
    <m/>
    <x v="0"/>
  </r>
  <r>
    <d v="2013-05-01T00:00:00"/>
    <x v="0"/>
    <n v="1"/>
    <n v="1"/>
    <x v="36"/>
    <n v="15"/>
    <x v="0"/>
    <n v="48"/>
    <n v="0.83999967600000003"/>
    <n v="0.96726369899999998"/>
    <m/>
    <m/>
    <n v="1"/>
    <n v="399"/>
    <m/>
    <x v="0"/>
  </r>
  <r>
    <d v="2013-05-01T00:00:00"/>
    <x v="0"/>
    <n v="1"/>
    <n v="1"/>
    <x v="36"/>
    <n v="16"/>
    <x v="0"/>
    <n v="48"/>
    <n v="0.71999979000000003"/>
    <n v="0.82908296599999998"/>
    <m/>
    <m/>
    <n v="1"/>
    <n v="399"/>
    <m/>
    <x v="0"/>
  </r>
  <r>
    <d v="2013-05-01T00:00:00"/>
    <x v="0"/>
    <n v="1"/>
    <n v="1"/>
    <x v="36"/>
    <n v="17"/>
    <x v="0"/>
    <n v="45"/>
    <n v="0.68999957999999995"/>
    <n v="0.79453802100000004"/>
    <m/>
    <m/>
    <n v="1"/>
    <n v="399"/>
    <m/>
    <x v="0"/>
  </r>
  <r>
    <d v="2013-05-01T00:00:00"/>
    <x v="0"/>
    <n v="1"/>
    <n v="1"/>
    <x v="36"/>
    <n v="18"/>
    <x v="0"/>
    <n v="47"/>
    <n v="0.79999971400000003"/>
    <n v="0.92120361299999998"/>
    <m/>
    <m/>
    <n v="1"/>
    <n v="399"/>
    <m/>
    <x v="0"/>
  </r>
  <r>
    <d v="2013-05-01T00:00:00"/>
    <x v="0"/>
    <n v="1"/>
    <n v="1"/>
    <x v="36"/>
    <n v="19"/>
    <x v="0"/>
    <n v="48"/>
    <n v="0.849999905"/>
    <n v="0.97877883899999996"/>
    <m/>
    <m/>
    <n v="1"/>
    <n v="399"/>
    <m/>
    <x v="0"/>
  </r>
  <r>
    <d v="2013-05-01T00:00:00"/>
    <x v="0"/>
    <n v="1"/>
    <n v="1"/>
    <x v="36"/>
    <n v="20"/>
    <x v="0"/>
    <n v="44"/>
    <n v="0.69999980900000003"/>
    <n v="0.80605316199999999"/>
    <m/>
    <m/>
    <n v="1"/>
    <n v="399"/>
    <m/>
    <x v="0"/>
  </r>
  <r>
    <d v="2013-05-01T00:00:00"/>
    <x v="0"/>
    <n v="1"/>
    <n v="1"/>
    <x v="36"/>
    <n v="21"/>
    <x v="0"/>
    <n v="41"/>
    <n v="0.829999924"/>
    <n v="0.95574855800000003"/>
    <m/>
    <m/>
    <n v="1"/>
    <n v="399"/>
    <m/>
    <x v="0"/>
  </r>
  <r>
    <d v="2013-05-01T00:00:00"/>
    <x v="0"/>
    <n v="1"/>
    <n v="1"/>
    <x v="36"/>
    <n v="22"/>
    <x v="0"/>
    <n v="46"/>
    <n v="0.75"/>
    <n v="0.863628387"/>
    <m/>
    <m/>
    <n v="1"/>
    <n v="399"/>
    <m/>
    <x v="0"/>
  </r>
  <r>
    <d v="2013-05-01T00:00:00"/>
    <x v="0"/>
    <n v="1"/>
    <n v="1"/>
    <x v="36"/>
    <n v="23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24"/>
    <x v="0"/>
    <n v="45"/>
    <n v="0.73999977100000003"/>
    <n v="0.85211324700000002"/>
    <m/>
    <m/>
    <n v="1"/>
    <n v="399"/>
    <m/>
    <x v="0"/>
  </r>
  <r>
    <d v="2013-05-01T00:00:00"/>
    <x v="0"/>
    <n v="1"/>
    <n v="1"/>
    <x v="36"/>
    <n v="25"/>
    <x v="0"/>
    <n v="48"/>
    <n v="0.789999962"/>
    <n v="0.909688473"/>
    <m/>
    <m/>
    <n v="1"/>
    <n v="399"/>
    <m/>
    <x v="0"/>
  </r>
  <r>
    <d v="2013-05-01T00:00:00"/>
    <x v="0"/>
    <n v="1"/>
    <n v="1"/>
    <x v="36"/>
    <n v="26"/>
    <x v="0"/>
    <n v="45"/>
    <n v="0.75"/>
    <n v="0.863628387"/>
    <m/>
    <m/>
    <n v="1"/>
    <n v="399"/>
    <m/>
    <x v="0"/>
  </r>
  <r>
    <d v="2013-05-01T00:00:00"/>
    <x v="0"/>
    <n v="1"/>
    <n v="1"/>
    <x v="36"/>
    <n v="27"/>
    <x v="0"/>
    <n v="46"/>
    <n v="0.79999971400000003"/>
    <n v="0.92120361299999998"/>
    <m/>
    <m/>
    <n v="1"/>
    <n v="399"/>
    <m/>
    <x v="0"/>
  </r>
  <r>
    <d v="2013-05-01T00:00:00"/>
    <x v="0"/>
    <n v="1"/>
    <n v="1"/>
    <x v="36"/>
    <n v="28"/>
    <x v="0"/>
    <n v="43"/>
    <n v="0.62999963800000003"/>
    <n v="0.72544765499999997"/>
    <m/>
    <m/>
    <n v="1"/>
    <n v="399"/>
    <m/>
    <x v="0"/>
  </r>
  <r>
    <d v="2013-05-01T00:00:00"/>
    <x v="0"/>
    <n v="1"/>
    <n v="1"/>
    <x v="36"/>
    <n v="29"/>
    <x v="0"/>
    <n v="40"/>
    <n v="0.50999975200000003"/>
    <n v="0.58726692199999997"/>
    <m/>
    <m/>
    <n v="1"/>
    <n v="399"/>
    <m/>
    <x v="0"/>
  </r>
  <r>
    <d v="2013-05-01T00:00:00"/>
    <x v="0"/>
    <n v="1"/>
    <n v="1"/>
    <x v="36"/>
    <n v="30"/>
    <x v="0"/>
    <n v="48"/>
    <n v="0.93999957999999995"/>
    <n v="1.082413673"/>
    <m/>
    <m/>
    <n v="1"/>
    <n v="399"/>
    <m/>
    <x v="0"/>
  </r>
  <r>
    <d v="2013-05-01T00:00:00"/>
    <x v="0"/>
    <n v="1"/>
    <n v="1"/>
    <x v="36"/>
    <n v="31"/>
    <x v="0"/>
    <n v="50"/>
    <n v="0.95999956099999995"/>
    <n v="1.1054439540000001"/>
    <m/>
    <m/>
    <n v="1"/>
    <n v="399"/>
    <m/>
    <x v="0"/>
  </r>
  <r>
    <d v="2013-05-01T00:00:00"/>
    <x v="0"/>
    <n v="1"/>
    <n v="1"/>
    <x v="36"/>
    <n v="32"/>
    <x v="0"/>
    <n v="45"/>
    <n v="0.68999957999999995"/>
    <n v="0.79453802100000004"/>
    <m/>
    <m/>
    <n v="1"/>
    <n v="399"/>
    <m/>
    <x v="0"/>
  </r>
  <r>
    <d v="2013-05-01T00:00:00"/>
    <x v="0"/>
    <n v="1"/>
    <n v="1"/>
    <x v="36"/>
    <n v="33"/>
    <x v="0"/>
    <n v="46"/>
    <n v="0.75"/>
    <n v="0.863628387"/>
    <m/>
    <m/>
    <n v="1"/>
    <n v="399"/>
    <m/>
    <x v="0"/>
  </r>
  <r>
    <d v="2013-05-01T00:00:00"/>
    <x v="0"/>
    <n v="1"/>
    <n v="1"/>
    <x v="36"/>
    <n v="34"/>
    <x v="0"/>
    <n v="46"/>
    <n v="0.68999957999999995"/>
    <n v="0.79453802100000004"/>
    <m/>
    <m/>
    <n v="1"/>
    <n v="399"/>
    <m/>
    <x v="0"/>
  </r>
  <r>
    <d v="2013-05-01T00:00:00"/>
    <x v="0"/>
    <n v="1"/>
    <n v="1"/>
    <x v="36"/>
    <n v="35"/>
    <x v="0"/>
    <n v="45"/>
    <n v="0.62999963800000003"/>
    <n v="0.72544765499999997"/>
    <m/>
    <m/>
    <n v="1"/>
    <n v="399"/>
    <m/>
    <x v="0"/>
  </r>
  <r>
    <d v="2013-05-01T00:00:00"/>
    <x v="0"/>
    <n v="1"/>
    <n v="1"/>
    <x v="36"/>
    <n v="36"/>
    <x v="0"/>
    <n v="44"/>
    <n v="0.62999963800000003"/>
    <n v="0.72544765499999997"/>
    <m/>
    <m/>
    <n v="1"/>
    <n v="399"/>
    <m/>
    <x v="0"/>
  </r>
  <r>
    <d v="2013-05-01T00:00:00"/>
    <x v="0"/>
    <n v="1"/>
    <n v="1"/>
    <x v="36"/>
    <n v="37"/>
    <x v="0"/>
    <n v="43"/>
    <n v="0.69999980900000003"/>
    <n v="0.80605316199999999"/>
    <m/>
    <m/>
    <n v="1"/>
    <n v="399"/>
    <m/>
    <x v="0"/>
  </r>
  <r>
    <d v="2013-05-01T00:00:00"/>
    <x v="0"/>
    <n v="1"/>
    <n v="1"/>
    <x v="36"/>
    <n v="38"/>
    <x v="0"/>
    <n v="46"/>
    <n v="0.579999924"/>
    <n v="0.66787242899999999"/>
    <m/>
    <m/>
    <n v="1"/>
    <n v="399"/>
    <m/>
    <x v="0"/>
  </r>
  <r>
    <d v="2013-05-01T00:00:00"/>
    <x v="0"/>
    <n v="1"/>
    <n v="1"/>
    <x v="36"/>
    <n v="39"/>
    <x v="0"/>
    <n v="43"/>
    <n v="0.64999961900000003"/>
    <n v="0.74847793600000001"/>
    <m/>
    <m/>
    <n v="1"/>
    <n v="399"/>
    <m/>
    <x v="0"/>
  </r>
  <r>
    <d v="2013-05-01T00:00:00"/>
    <x v="0"/>
    <n v="1"/>
    <n v="1"/>
    <x v="36"/>
    <n v="40"/>
    <x v="0"/>
    <n v="49"/>
    <n v="0.869999886"/>
    <n v="1.0018081670000001"/>
    <m/>
    <m/>
    <n v="1"/>
    <n v="399"/>
    <m/>
    <x v="0"/>
  </r>
  <r>
    <d v="2013-05-01T00:00:00"/>
    <x v="0"/>
    <n v="1"/>
    <n v="1"/>
    <x v="36"/>
    <n v="41"/>
    <x v="0"/>
    <n v="45"/>
    <n v="0.83999967600000003"/>
    <n v="0.96726369899999998"/>
    <m/>
    <m/>
    <n v="1"/>
    <n v="399"/>
    <m/>
    <x v="0"/>
  </r>
  <r>
    <d v="2013-05-01T00:00:00"/>
    <x v="0"/>
    <n v="1"/>
    <n v="1"/>
    <x v="36"/>
    <n v="42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43"/>
    <x v="0"/>
    <n v="47"/>
    <n v="0.85999965700000003"/>
    <n v="0.99029350299999996"/>
    <m/>
    <m/>
    <n v="1"/>
    <n v="399"/>
    <m/>
    <x v="0"/>
  </r>
  <r>
    <d v="2013-05-01T00:00:00"/>
    <x v="0"/>
    <n v="1"/>
    <n v="1"/>
    <x v="36"/>
    <n v="44"/>
    <x v="0"/>
    <n v="46"/>
    <n v="0.789999962"/>
    <n v="0.909688473"/>
    <m/>
    <m/>
    <n v="1"/>
    <n v="399"/>
    <m/>
    <x v="0"/>
  </r>
  <r>
    <d v="2013-05-01T00:00:00"/>
    <x v="0"/>
    <n v="1"/>
    <n v="1"/>
    <x v="36"/>
    <n v="45"/>
    <x v="0"/>
    <n v="46"/>
    <n v="0.69999980900000003"/>
    <n v="0.80605316199999999"/>
    <m/>
    <m/>
    <n v="1"/>
    <n v="399"/>
    <m/>
    <x v="0"/>
  </r>
  <r>
    <d v="2013-05-01T00:00:00"/>
    <x v="0"/>
    <n v="1"/>
    <n v="1"/>
    <x v="36"/>
    <n v="46"/>
    <x v="0"/>
    <n v="48"/>
    <n v="0.75"/>
    <n v="0.863628387"/>
    <m/>
    <m/>
    <n v="1"/>
    <n v="399"/>
    <m/>
    <x v="0"/>
  </r>
  <r>
    <d v="2013-05-01T00:00:00"/>
    <x v="0"/>
    <n v="1"/>
    <n v="1"/>
    <x v="36"/>
    <n v="47"/>
    <x v="0"/>
    <n v="45"/>
    <n v="0.77999973300000003"/>
    <n v="0.89817333200000005"/>
    <m/>
    <m/>
    <n v="1"/>
    <n v="399"/>
    <m/>
    <x v="0"/>
  </r>
  <r>
    <d v="2013-05-01T00:00:00"/>
    <x v="0"/>
    <n v="1"/>
    <n v="1"/>
    <x v="36"/>
    <n v="48"/>
    <x v="0"/>
    <n v="46"/>
    <n v="0.69999980900000003"/>
    <n v="0.80605316199999999"/>
    <m/>
    <m/>
    <n v="1"/>
    <n v="399"/>
    <m/>
    <x v="0"/>
  </r>
  <r>
    <d v="2013-05-01T00:00:00"/>
    <x v="0"/>
    <n v="1"/>
    <n v="1"/>
    <x v="36"/>
    <n v="49"/>
    <x v="0"/>
    <n v="45"/>
    <n v="0.62999963800000003"/>
    <n v="0.72544765499999997"/>
    <m/>
    <m/>
    <n v="1"/>
    <n v="399"/>
    <m/>
    <x v="0"/>
  </r>
  <r>
    <d v="2013-05-01T00:00:00"/>
    <x v="0"/>
    <n v="1"/>
    <n v="1"/>
    <x v="36"/>
    <n v="50"/>
    <x v="0"/>
    <n v="44"/>
    <n v="0.58999967600000003"/>
    <n v="0.67938756899999997"/>
    <m/>
    <m/>
    <n v="1"/>
    <n v="399"/>
    <m/>
    <x v="0"/>
  </r>
  <r>
    <d v="2013-05-01T00:00:00"/>
    <x v="0"/>
    <n v="1"/>
    <n v="1"/>
    <x v="36"/>
    <n v="51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52"/>
    <x v="0"/>
    <n v="46"/>
    <n v="0.789999962"/>
    <n v="0.909688473"/>
    <m/>
    <m/>
    <n v="1"/>
    <n v="399"/>
    <m/>
    <x v="0"/>
  </r>
  <r>
    <d v="2013-05-01T00:00:00"/>
    <x v="0"/>
    <n v="1"/>
    <n v="1"/>
    <x v="36"/>
    <n v="53"/>
    <x v="0"/>
    <n v="47"/>
    <n v="0.789999962"/>
    <n v="0.909688473"/>
    <m/>
    <m/>
    <n v="1"/>
    <n v="399"/>
    <m/>
    <x v="0"/>
  </r>
  <r>
    <d v="2013-05-01T00:00:00"/>
    <x v="0"/>
    <n v="1"/>
    <n v="1"/>
    <x v="36"/>
    <n v="54"/>
    <x v="0"/>
    <n v="45"/>
    <n v="0.64999961900000003"/>
    <n v="0.74847793600000001"/>
    <m/>
    <m/>
    <n v="1"/>
    <n v="399"/>
    <m/>
    <x v="0"/>
  </r>
  <r>
    <d v="2013-05-01T00:00:00"/>
    <x v="0"/>
    <n v="1"/>
    <n v="1"/>
    <x v="36"/>
    <n v="55"/>
    <x v="0"/>
    <n v="47"/>
    <n v="0.97999954199999995"/>
    <n v="1.128474236"/>
    <m/>
    <m/>
    <n v="1"/>
    <n v="399"/>
    <m/>
    <x v="0"/>
  </r>
  <r>
    <d v="2013-05-01T00:00:00"/>
    <x v="0"/>
    <n v="1"/>
    <n v="1"/>
    <x v="36"/>
    <n v="56"/>
    <x v="0"/>
    <n v="45"/>
    <n v="0.75"/>
    <n v="0.863628387"/>
    <m/>
    <m/>
    <n v="1"/>
    <n v="399"/>
    <m/>
    <x v="0"/>
  </r>
  <r>
    <d v="2013-05-01T00:00:00"/>
    <x v="0"/>
    <n v="1"/>
    <n v="1"/>
    <x v="36"/>
    <n v="57"/>
    <x v="0"/>
    <n v="47"/>
    <n v="0.72999954199999995"/>
    <n v="0.84059810599999996"/>
    <m/>
    <m/>
    <n v="1"/>
    <n v="399"/>
    <m/>
    <x v="0"/>
  </r>
  <r>
    <d v="2013-05-01T00:00:00"/>
    <x v="0"/>
    <n v="1"/>
    <n v="1"/>
    <x v="36"/>
    <n v="58"/>
    <x v="0"/>
    <n v="45"/>
    <n v="0.70999956099999995"/>
    <n v="0.81756782500000003"/>
    <m/>
    <m/>
    <n v="1"/>
    <n v="399"/>
    <m/>
    <x v="0"/>
  </r>
  <r>
    <d v="2013-05-01T00:00:00"/>
    <x v="0"/>
    <n v="1"/>
    <n v="1"/>
    <x v="36"/>
    <n v="59"/>
    <x v="0"/>
    <n v="49"/>
    <n v="0.85999965700000003"/>
    <n v="0.99029350299999996"/>
    <m/>
    <m/>
    <n v="1"/>
    <n v="399"/>
    <m/>
    <x v="0"/>
  </r>
  <r>
    <d v="2013-05-01T00:00:00"/>
    <x v="0"/>
    <n v="1"/>
    <n v="1"/>
    <x v="36"/>
    <n v="60"/>
    <x v="0"/>
    <n v="50"/>
    <n v="0.869999886"/>
    <n v="1.0018081670000001"/>
    <m/>
    <m/>
    <n v="1"/>
    <n v="399"/>
    <m/>
    <x v="0"/>
  </r>
  <r>
    <d v="2013-05-01T00:00:00"/>
    <x v="0"/>
    <n v="1"/>
    <n v="1"/>
    <x v="36"/>
    <n v="61"/>
    <x v="0"/>
    <n v="47"/>
    <n v="0.829999924"/>
    <n v="0.95574855800000003"/>
    <m/>
    <m/>
    <n v="1"/>
    <n v="399"/>
    <m/>
    <x v="0"/>
  </r>
  <r>
    <d v="2013-05-01T00:00:00"/>
    <x v="0"/>
    <n v="1"/>
    <n v="1"/>
    <x v="36"/>
    <n v="62"/>
    <x v="0"/>
    <n v="47"/>
    <n v="0.56999969500000003"/>
    <n v="0.65635728800000004"/>
    <m/>
    <m/>
    <n v="1"/>
    <n v="399"/>
    <m/>
    <x v="0"/>
  </r>
  <r>
    <d v="2013-05-01T00:00:00"/>
    <x v="0"/>
    <n v="1"/>
    <n v="1"/>
    <x v="36"/>
    <n v="63"/>
    <x v="0"/>
    <n v="45"/>
    <n v="0.63999986600000003"/>
    <n v="0.73696279499999995"/>
    <m/>
    <m/>
    <n v="1"/>
    <n v="399"/>
    <m/>
    <x v="0"/>
  </r>
  <r>
    <d v="2013-05-01T00:00:00"/>
    <x v="0"/>
    <n v="1"/>
    <n v="1"/>
    <x v="36"/>
    <n v="64"/>
    <x v="0"/>
    <n v="50"/>
    <n v="0.91999959899999995"/>
    <n v="1.059383392"/>
    <m/>
    <m/>
    <n v="1"/>
    <n v="399"/>
    <m/>
    <x v="0"/>
  </r>
  <r>
    <d v="2013-05-01T00:00:00"/>
    <x v="0"/>
    <n v="1"/>
    <n v="1"/>
    <x v="36"/>
    <n v="65"/>
    <x v="0"/>
    <n v="45"/>
    <n v="0.75999975200000003"/>
    <n v="0.87514305100000001"/>
    <m/>
    <m/>
    <n v="1"/>
    <n v="399"/>
    <m/>
    <x v="0"/>
  </r>
  <r>
    <d v="2013-05-01T00:00:00"/>
    <x v="0"/>
    <n v="1"/>
    <n v="1"/>
    <x v="36"/>
    <n v="66"/>
    <x v="0"/>
    <n v="50"/>
    <n v="0.91999959899999995"/>
    <n v="1.059383392"/>
    <m/>
    <m/>
    <n v="1"/>
    <n v="399"/>
    <m/>
    <x v="0"/>
  </r>
  <r>
    <d v="2013-05-01T00:00:00"/>
    <x v="0"/>
    <n v="1"/>
    <n v="1"/>
    <x v="36"/>
    <n v="67"/>
    <x v="0"/>
    <n v="46"/>
    <n v="0.73999977100000003"/>
    <n v="0.85211324700000002"/>
    <m/>
    <m/>
    <n v="1"/>
    <n v="399"/>
    <m/>
    <x v="0"/>
  </r>
  <r>
    <d v="2013-05-01T00:00:00"/>
    <x v="0"/>
    <n v="1"/>
    <n v="1"/>
    <x v="36"/>
    <n v="68"/>
    <x v="0"/>
    <n v="49"/>
    <n v="0.75"/>
    <n v="0.863628387"/>
    <m/>
    <m/>
    <n v="1"/>
    <n v="399"/>
    <m/>
    <x v="0"/>
  </r>
  <r>
    <d v="2013-05-01T00:00:00"/>
    <x v="0"/>
    <n v="1"/>
    <n v="1"/>
    <x v="36"/>
    <n v="69"/>
    <x v="0"/>
    <n v="44"/>
    <n v="0.619999886"/>
    <n v="0.71393251400000002"/>
    <m/>
    <m/>
    <n v="1"/>
    <n v="399"/>
    <m/>
    <x v="0"/>
  </r>
  <r>
    <d v="2013-05-01T00:00:00"/>
    <x v="0"/>
    <n v="1"/>
    <n v="1"/>
    <x v="36"/>
    <n v="70"/>
    <x v="0"/>
    <n v="43"/>
    <n v="0.56999969500000003"/>
    <n v="0.65635728800000004"/>
    <m/>
    <m/>
    <n v="1"/>
    <n v="399"/>
    <m/>
    <x v="0"/>
  </r>
  <r>
    <d v="2013-05-01T00:00:00"/>
    <x v="0"/>
    <n v="1"/>
    <n v="1"/>
    <x v="36"/>
    <n v="71"/>
    <x v="0"/>
    <n v="46"/>
    <n v="0.69999980900000003"/>
    <n v="0.80605316199999999"/>
    <m/>
    <m/>
    <n v="1"/>
    <n v="399"/>
    <m/>
    <x v="0"/>
  </r>
  <r>
    <d v="2013-05-01T00:00:00"/>
    <x v="0"/>
    <n v="1"/>
    <n v="1"/>
    <x v="36"/>
    <n v="72"/>
    <x v="0"/>
    <n v="45"/>
    <n v="0.789999962"/>
    <n v="0.909688473"/>
    <m/>
    <m/>
    <n v="1"/>
    <n v="399"/>
    <m/>
    <x v="0"/>
  </r>
  <r>
    <d v="2013-05-01T00:00:00"/>
    <x v="0"/>
    <n v="1"/>
    <n v="1"/>
    <x v="36"/>
    <n v="73"/>
    <x v="0"/>
    <n v="50"/>
    <n v="0.81999969500000003"/>
    <n v="0.94423341800000005"/>
    <m/>
    <m/>
    <n v="1"/>
    <n v="399"/>
    <m/>
    <x v="0"/>
  </r>
  <r>
    <d v="2013-05-01T00:00:00"/>
    <x v="0"/>
    <n v="1"/>
    <n v="1"/>
    <x v="36"/>
    <n v="74"/>
    <x v="0"/>
    <n v="49"/>
    <n v="0.77999973300000003"/>
    <n v="0.89817333200000005"/>
    <m/>
    <m/>
    <n v="1"/>
    <n v="399"/>
    <m/>
    <x v="0"/>
  </r>
  <r>
    <d v="2013-05-01T00:00:00"/>
    <x v="0"/>
    <n v="1"/>
    <n v="1"/>
    <x v="36"/>
    <n v="75"/>
    <x v="0"/>
    <n v="47"/>
    <n v="0.68999957999999995"/>
    <n v="0.79453802100000004"/>
    <m/>
    <m/>
    <n v="1"/>
    <n v="399"/>
    <m/>
    <x v="0"/>
  </r>
  <r>
    <d v="2013-05-01T00:00:00"/>
    <x v="0"/>
    <n v="1"/>
    <n v="1"/>
    <x v="36"/>
    <n v="76"/>
    <x v="0"/>
    <n v="45"/>
    <n v="0.70999956099999995"/>
    <n v="0.81756782500000003"/>
    <m/>
    <m/>
    <n v="1"/>
    <n v="399"/>
    <m/>
    <x v="0"/>
  </r>
  <r>
    <d v="2013-05-01T00:00:00"/>
    <x v="0"/>
    <n v="1"/>
    <n v="1"/>
    <x v="36"/>
    <n v="77"/>
    <x v="0"/>
    <n v="49"/>
    <n v="0.789999962"/>
    <n v="0.909688473"/>
    <m/>
    <m/>
    <n v="1"/>
    <n v="399"/>
    <m/>
    <x v="0"/>
  </r>
  <r>
    <d v="2013-05-01T00:00:00"/>
    <x v="0"/>
    <n v="1"/>
    <n v="1"/>
    <x v="36"/>
    <n v="78"/>
    <x v="0"/>
    <n v="45"/>
    <n v="0.599999905"/>
    <n v="0.69090271000000003"/>
    <m/>
    <m/>
    <n v="1"/>
    <n v="399"/>
    <m/>
    <x v="0"/>
  </r>
  <r>
    <d v="2013-05-01T00:00:00"/>
    <x v="0"/>
    <n v="1"/>
    <n v="1"/>
    <x v="36"/>
    <n v="79"/>
    <x v="0"/>
    <n v="44"/>
    <n v="0.62999963800000003"/>
    <n v="0.72544765499999997"/>
    <m/>
    <m/>
    <n v="1"/>
    <n v="399"/>
    <m/>
    <x v="0"/>
  </r>
  <r>
    <d v="2013-05-01T00:00:00"/>
    <x v="0"/>
    <n v="1"/>
    <n v="1"/>
    <x v="36"/>
    <n v="80"/>
    <x v="0"/>
    <n v="43"/>
    <n v="0.58999967600000003"/>
    <n v="0.67938756899999997"/>
    <m/>
    <m/>
    <n v="1"/>
    <n v="399"/>
    <m/>
    <x v="0"/>
  </r>
  <r>
    <d v="2013-05-01T00:00:00"/>
    <x v="0"/>
    <n v="1"/>
    <n v="1"/>
    <x v="36"/>
    <n v="81"/>
    <x v="0"/>
    <n v="45"/>
    <n v="0.56999969500000003"/>
    <n v="0.65635728800000004"/>
    <m/>
    <m/>
    <n v="1"/>
    <n v="399"/>
    <m/>
    <x v="0"/>
  </r>
  <r>
    <d v="2013-05-01T00:00:00"/>
    <x v="0"/>
    <n v="1"/>
    <n v="1"/>
    <x v="36"/>
    <n v="82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83"/>
    <x v="0"/>
    <n v="46"/>
    <n v="0.60999965700000003"/>
    <n v="0.70241737400000004"/>
    <m/>
    <m/>
    <n v="1"/>
    <n v="399"/>
    <m/>
    <x v="0"/>
  </r>
  <r>
    <d v="2013-05-01T00:00:00"/>
    <x v="0"/>
    <n v="1"/>
    <n v="1"/>
    <x v="36"/>
    <n v="84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85"/>
    <x v="0"/>
    <n v="48"/>
    <n v="0.89999961900000003"/>
    <n v="1.036354065"/>
    <m/>
    <m/>
    <n v="1"/>
    <n v="399"/>
    <m/>
    <x v="0"/>
  </r>
  <r>
    <d v="2013-05-01T00:00:00"/>
    <x v="0"/>
    <n v="1"/>
    <n v="1"/>
    <x v="36"/>
    <n v="86"/>
    <x v="0"/>
    <n v="45"/>
    <n v="0.69999980900000003"/>
    <n v="0.80605316199999999"/>
    <m/>
    <m/>
    <n v="1"/>
    <n v="399"/>
    <m/>
    <x v="0"/>
  </r>
  <r>
    <d v="2013-05-01T00:00:00"/>
    <x v="0"/>
    <n v="1"/>
    <n v="1"/>
    <x v="36"/>
    <n v="87"/>
    <x v="0"/>
    <n v="45"/>
    <n v="0.769999981"/>
    <n v="0.88665819199999996"/>
    <m/>
    <m/>
    <n v="1"/>
    <n v="399"/>
    <m/>
    <x v="0"/>
  </r>
  <r>
    <d v="2013-05-01T00:00:00"/>
    <x v="0"/>
    <n v="1"/>
    <n v="1"/>
    <x v="36"/>
    <n v="88"/>
    <x v="0"/>
    <n v="44"/>
    <n v="0.60999965700000003"/>
    <n v="0.70241737400000004"/>
    <m/>
    <m/>
    <n v="1"/>
    <n v="399"/>
    <m/>
    <x v="0"/>
  </r>
  <r>
    <d v="2013-05-01T00:00:00"/>
    <x v="0"/>
    <n v="1"/>
    <n v="1"/>
    <x v="36"/>
    <n v="89"/>
    <x v="0"/>
    <n v="47"/>
    <n v="0.65999984700000003"/>
    <n v="0.75999259900000005"/>
    <m/>
    <m/>
    <n v="1"/>
    <n v="399"/>
    <m/>
    <x v="0"/>
  </r>
  <r>
    <d v="2013-05-01T00:00:00"/>
    <x v="0"/>
    <n v="1"/>
    <n v="1"/>
    <x v="36"/>
    <n v="90"/>
    <x v="0"/>
    <n v="46"/>
    <n v="0.75"/>
    <n v="0.863628387"/>
    <m/>
    <m/>
    <n v="1"/>
    <n v="399"/>
    <m/>
    <x v="0"/>
  </r>
  <r>
    <d v="2013-05-01T00:00:00"/>
    <x v="0"/>
    <n v="1"/>
    <n v="1"/>
    <x v="36"/>
    <n v="91"/>
    <x v="0"/>
    <n v="49"/>
    <n v="0.79999971400000003"/>
    <n v="0.92120361299999998"/>
    <m/>
    <m/>
    <n v="1"/>
    <n v="399"/>
    <m/>
    <x v="0"/>
  </r>
  <r>
    <d v="2013-05-01T00:00:00"/>
    <x v="0"/>
    <n v="1"/>
    <n v="1"/>
    <x v="36"/>
    <n v="92"/>
    <x v="0"/>
    <n v="43"/>
    <n v="0.69999980900000003"/>
    <n v="0.80605316199999999"/>
    <m/>
    <m/>
    <n v="1"/>
    <n v="399"/>
    <m/>
    <x v="0"/>
  </r>
  <r>
    <d v="2013-05-01T00:00:00"/>
    <x v="0"/>
    <n v="1"/>
    <n v="1"/>
    <x v="36"/>
    <n v="93"/>
    <x v="0"/>
    <n v="46"/>
    <n v="0.67999982800000003"/>
    <n v="0.78302288099999995"/>
    <m/>
    <m/>
    <n v="1"/>
    <n v="399"/>
    <m/>
    <x v="0"/>
  </r>
  <r>
    <d v="2013-05-01T00:00:00"/>
    <x v="0"/>
    <n v="1"/>
    <n v="1"/>
    <x v="36"/>
    <n v="94"/>
    <x v="0"/>
    <n v="42"/>
    <n v="0.619999886"/>
    <n v="0.71393251400000002"/>
    <m/>
    <m/>
    <n v="1"/>
    <n v="399"/>
    <m/>
    <x v="0"/>
  </r>
  <r>
    <d v="2013-05-01T00:00:00"/>
    <x v="0"/>
    <n v="1"/>
    <n v="1"/>
    <x v="36"/>
    <n v="95"/>
    <x v="0"/>
    <n v="49"/>
    <n v="0.869999886"/>
    <n v="1.0018081670000001"/>
    <m/>
    <m/>
    <n v="1"/>
    <n v="399"/>
    <m/>
    <x v="0"/>
  </r>
  <r>
    <d v="2013-05-01T00:00:00"/>
    <x v="0"/>
    <n v="1"/>
    <n v="1"/>
    <x v="36"/>
    <n v="96"/>
    <x v="0"/>
    <n v="49"/>
    <n v="0.88999986600000003"/>
    <n v="1.0248384479999999"/>
    <m/>
    <m/>
    <n v="1"/>
    <n v="399"/>
    <m/>
    <x v="0"/>
  </r>
  <r>
    <d v="2013-05-01T00:00:00"/>
    <x v="0"/>
    <n v="1"/>
    <n v="1"/>
    <x v="36"/>
    <n v="97"/>
    <x v="0"/>
    <n v="43"/>
    <n v="0.67999982800000003"/>
    <n v="0.78302288099999995"/>
    <m/>
    <m/>
    <n v="1"/>
    <n v="399"/>
    <m/>
    <x v="0"/>
  </r>
  <r>
    <d v="2013-05-01T00:00:00"/>
    <x v="0"/>
    <n v="1"/>
    <n v="1"/>
    <x v="36"/>
    <n v="98"/>
    <x v="0"/>
    <n v="47"/>
    <n v="0.70999956099999995"/>
    <n v="0.81756782500000003"/>
    <m/>
    <m/>
    <n v="1"/>
    <n v="399"/>
    <m/>
    <x v="0"/>
  </r>
  <r>
    <d v="2013-05-01T00:00:00"/>
    <x v="0"/>
    <n v="1"/>
    <n v="1"/>
    <x v="36"/>
    <n v="99"/>
    <x v="0"/>
    <n v="45"/>
    <n v="0.69999980900000003"/>
    <n v="0.80605316199999999"/>
    <m/>
    <m/>
    <n v="1"/>
    <n v="399"/>
    <m/>
    <x v="0"/>
  </r>
  <r>
    <d v="2013-05-01T00:00:00"/>
    <x v="0"/>
    <n v="1"/>
    <n v="1"/>
    <x v="36"/>
    <n v="100"/>
    <x v="0"/>
    <n v="46"/>
    <n v="0.66999959899999995"/>
    <n v="0.77150774"/>
    <m/>
    <m/>
    <n v="1"/>
    <n v="399"/>
    <m/>
    <x v="0"/>
  </r>
  <r>
    <d v="2013-05-01T00:00:00"/>
    <x v="0"/>
    <n v="1"/>
    <n v="1"/>
    <x v="36"/>
    <n v="101"/>
    <x v="0"/>
    <n v="47"/>
    <n v="0.68999957999999995"/>
    <n v="0.79453802100000004"/>
    <m/>
    <m/>
    <n v="1"/>
    <n v="399"/>
    <m/>
    <x v="0"/>
  </r>
  <r>
    <d v="2013-05-01T00:00:00"/>
    <x v="0"/>
    <n v="1"/>
    <n v="1"/>
    <x v="36"/>
    <n v="102"/>
    <x v="0"/>
    <n v="47"/>
    <n v="0.75999975200000003"/>
    <n v="0.87514305100000001"/>
    <m/>
    <m/>
    <n v="1"/>
    <n v="399"/>
    <m/>
    <x v="0"/>
  </r>
  <r>
    <d v="2014-04-25T00:00:00"/>
    <x v="0"/>
    <n v="1"/>
    <n v="1"/>
    <x v="37"/>
    <n v="1"/>
    <x v="0"/>
    <n v="42"/>
    <n v="0.52999973300000003"/>
    <n v="0.61029720300000001"/>
    <m/>
    <m/>
    <n v="1"/>
    <n v="399"/>
    <m/>
    <x v="0"/>
  </r>
  <r>
    <d v="2014-04-25T00:00:00"/>
    <x v="0"/>
    <n v="1"/>
    <n v="1"/>
    <x v="37"/>
    <n v="2"/>
    <x v="0"/>
    <n v="54"/>
    <n v="0.769999981"/>
    <n v="0.88665819199999996"/>
    <m/>
    <m/>
    <n v="1"/>
    <n v="399"/>
    <m/>
    <x v="0"/>
  </r>
  <r>
    <d v="2014-04-25T00:00:00"/>
    <x v="0"/>
    <n v="1"/>
    <n v="1"/>
    <x v="37"/>
    <n v="3"/>
    <x v="0"/>
    <n v="50"/>
    <n v="0.70999956099999995"/>
    <n v="0.81756782500000003"/>
    <m/>
    <m/>
    <n v="1"/>
    <n v="399"/>
    <m/>
    <x v="0"/>
  </r>
  <r>
    <d v="2014-04-25T00:00:00"/>
    <x v="0"/>
    <n v="1"/>
    <n v="1"/>
    <x v="37"/>
    <n v="4"/>
    <x v="0"/>
    <n v="54"/>
    <n v="1.079999924"/>
    <n v="1.2436246870000001"/>
    <m/>
    <m/>
    <n v="1"/>
    <n v="399"/>
    <m/>
    <x v="0"/>
  </r>
  <r>
    <d v="2014-04-25T00:00:00"/>
    <x v="0"/>
    <n v="1"/>
    <n v="1"/>
    <x v="37"/>
    <n v="5"/>
    <x v="0"/>
    <n v="51"/>
    <n v="0.72999954199999995"/>
    <n v="0.84059810599999996"/>
    <m/>
    <m/>
    <n v="1"/>
    <n v="399"/>
    <m/>
    <x v="0"/>
  </r>
  <r>
    <d v="2014-04-25T00:00:00"/>
    <x v="0"/>
    <n v="1"/>
    <n v="1"/>
    <x v="37"/>
    <n v="6"/>
    <x v="0"/>
    <n v="49"/>
    <n v="0.71999979000000003"/>
    <n v="0.82908296599999998"/>
    <m/>
    <m/>
    <n v="1"/>
    <n v="399"/>
    <m/>
    <x v="0"/>
  </r>
  <r>
    <d v="2014-04-25T00:00:00"/>
    <x v="0"/>
    <n v="1"/>
    <n v="1"/>
    <x v="37"/>
    <n v="7"/>
    <x v="0"/>
    <n v="51"/>
    <n v="0.849999905"/>
    <n v="0.97877883899999996"/>
    <m/>
    <m/>
    <n v="1"/>
    <n v="399"/>
    <m/>
    <x v="0"/>
  </r>
  <r>
    <d v="2014-04-25T00:00:00"/>
    <x v="0"/>
    <n v="1"/>
    <n v="1"/>
    <x v="37"/>
    <n v="8"/>
    <x v="0"/>
    <n v="51"/>
    <n v="0.98999977100000003"/>
    <n v="1.139988899"/>
    <m/>
    <m/>
    <n v="1"/>
    <n v="399"/>
    <m/>
    <x v="0"/>
  </r>
  <r>
    <d v="2014-04-25T00:00:00"/>
    <x v="0"/>
    <n v="1"/>
    <n v="1"/>
    <x v="37"/>
    <n v="9"/>
    <x v="0"/>
    <n v="50"/>
    <n v="0.66999959899999995"/>
    <n v="0.77150774"/>
    <m/>
    <m/>
    <n v="1"/>
    <n v="399"/>
    <m/>
    <x v="0"/>
  </r>
  <r>
    <d v="2014-04-25T00:00:00"/>
    <x v="0"/>
    <n v="1"/>
    <n v="1"/>
    <x v="37"/>
    <n v="10"/>
    <x v="0"/>
    <n v="50"/>
    <n v="0.68999957999999995"/>
    <n v="0.79453802100000004"/>
    <m/>
    <m/>
    <n v="1"/>
    <n v="399"/>
    <m/>
    <x v="0"/>
  </r>
  <r>
    <d v="2014-04-25T00:00:00"/>
    <x v="0"/>
    <n v="1"/>
    <n v="1"/>
    <x v="37"/>
    <n v="11"/>
    <x v="0"/>
    <n v="51"/>
    <n v="0.73999977100000003"/>
    <n v="0.85211324700000002"/>
    <m/>
    <m/>
    <n v="1"/>
    <n v="399"/>
    <m/>
    <x v="0"/>
  </r>
  <r>
    <d v="2014-04-25T00:00:00"/>
    <x v="0"/>
    <n v="1"/>
    <n v="1"/>
    <x v="37"/>
    <n v="12"/>
    <x v="0"/>
    <n v="54"/>
    <n v="0.90999984700000003"/>
    <n v="1.0478687289999999"/>
    <m/>
    <m/>
    <n v="1"/>
    <n v="399"/>
    <m/>
    <x v="0"/>
  </r>
  <r>
    <d v="2014-04-25T00:00:00"/>
    <x v="0"/>
    <n v="1"/>
    <n v="1"/>
    <x v="37"/>
    <n v="13"/>
    <x v="0"/>
    <n v="50"/>
    <n v="0.67999982800000003"/>
    <n v="0.78302288099999995"/>
    <m/>
    <m/>
    <n v="1"/>
    <n v="399"/>
    <m/>
    <x v="0"/>
  </r>
  <r>
    <d v="2014-04-25T00:00:00"/>
    <x v="0"/>
    <n v="1"/>
    <n v="1"/>
    <x v="37"/>
    <n v="14"/>
    <x v="0"/>
    <n v="51"/>
    <n v="0.92999982800000003"/>
    <n v="1.07089901"/>
    <m/>
    <m/>
    <n v="1"/>
    <n v="399"/>
    <m/>
    <x v="0"/>
  </r>
  <r>
    <d v="2014-04-25T00:00:00"/>
    <x v="0"/>
    <n v="1"/>
    <n v="1"/>
    <x v="37"/>
    <n v="15"/>
    <x v="0"/>
    <n v="50"/>
    <n v="0.789999962"/>
    <n v="0.909688473"/>
    <m/>
    <m/>
    <n v="1"/>
    <n v="399"/>
    <m/>
    <x v="0"/>
  </r>
  <r>
    <d v="2014-04-25T00:00:00"/>
    <x v="0"/>
    <n v="1"/>
    <n v="1"/>
    <x v="37"/>
    <n v="16"/>
    <x v="0"/>
    <n v="52"/>
    <n v="0.809999943"/>
    <n v="0.93271827699999998"/>
    <m/>
    <m/>
    <n v="1"/>
    <n v="399"/>
    <m/>
    <x v="0"/>
  </r>
  <r>
    <d v="2014-04-25T00:00:00"/>
    <x v="0"/>
    <n v="1"/>
    <n v="1"/>
    <x v="37"/>
    <n v="17"/>
    <x v="0"/>
    <n v="57"/>
    <n v="0.98999977100000003"/>
    <n v="1.139988899"/>
    <m/>
    <m/>
    <n v="1"/>
    <n v="399"/>
    <m/>
    <x v="0"/>
  </r>
  <r>
    <d v="2014-04-25T00:00:00"/>
    <x v="0"/>
    <n v="1"/>
    <n v="1"/>
    <x v="37"/>
    <n v="18"/>
    <x v="0"/>
    <n v="53"/>
    <n v="0.85999965700000003"/>
    <n v="0.99029350299999996"/>
    <m/>
    <m/>
    <n v="1"/>
    <n v="399"/>
    <m/>
    <x v="0"/>
  </r>
  <r>
    <d v="2014-04-25T00:00:00"/>
    <x v="0"/>
    <n v="1"/>
    <n v="1"/>
    <x v="37"/>
    <n v="19"/>
    <x v="0"/>
    <n v="51"/>
    <n v="0.89999961900000003"/>
    <n v="1.036354065"/>
    <m/>
    <m/>
    <n v="1"/>
    <n v="399"/>
    <m/>
    <x v="0"/>
  </r>
  <r>
    <d v="2014-04-25T00:00:00"/>
    <x v="0"/>
    <n v="1"/>
    <n v="1"/>
    <x v="37"/>
    <n v="20"/>
    <x v="0"/>
    <n v="49"/>
    <n v="0.809999943"/>
    <n v="0.93271827699999998"/>
    <m/>
    <m/>
    <n v="1"/>
    <n v="399"/>
    <m/>
    <x v="0"/>
  </r>
  <r>
    <d v="2014-05-07T00:00:00"/>
    <x v="0"/>
    <n v="1"/>
    <n v="1"/>
    <x v="37"/>
    <n v="1"/>
    <x v="0"/>
    <n v="54"/>
    <n v="0.97999954199999995"/>
    <n v="1.128474236"/>
    <m/>
    <m/>
    <n v="1"/>
    <n v="399"/>
    <m/>
    <x v="0"/>
  </r>
  <r>
    <d v="2014-05-07T00:00:00"/>
    <x v="0"/>
    <n v="1"/>
    <n v="1"/>
    <x v="37"/>
    <n v="2"/>
    <x v="0"/>
    <n v="53"/>
    <n v="0.769999981"/>
    <n v="0.88665866900000001"/>
    <m/>
    <m/>
    <n v="1"/>
    <n v="399"/>
    <m/>
    <x v="0"/>
  </r>
  <r>
    <d v="2014-05-07T00:00:00"/>
    <x v="0"/>
    <n v="1"/>
    <n v="1"/>
    <x v="37"/>
    <n v="3"/>
    <x v="0"/>
    <n v="54"/>
    <n v="0.79999971400000003"/>
    <n v="0.92120361299999998"/>
    <m/>
    <m/>
    <n v="1"/>
    <n v="399"/>
    <m/>
    <x v="0"/>
  </r>
  <r>
    <d v="2014-05-07T00:00:00"/>
    <x v="0"/>
    <n v="1"/>
    <n v="1"/>
    <x v="37"/>
    <n v="4"/>
    <x v="0"/>
    <n v="50"/>
    <n v="0.72999954199999995"/>
    <n v="0.84059762999999998"/>
    <m/>
    <m/>
    <n v="1"/>
    <n v="399"/>
    <m/>
    <x v="0"/>
  </r>
  <r>
    <d v="2014-05-07T00:00:00"/>
    <x v="0"/>
    <n v="1"/>
    <n v="1"/>
    <x v="37"/>
    <n v="5"/>
    <x v="0"/>
    <n v="48"/>
    <n v="0.63999986600000003"/>
    <n v="0.73696279499999995"/>
    <m/>
    <m/>
    <n v="1"/>
    <n v="399"/>
    <m/>
    <x v="0"/>
  </r>
  <r>
    <d v="2014-05-07T00:00:00"/>
    <x v="0"/>
    <n v="1"/>
    <n v="1"/>
    <x v="37"/>
    <n v="6"/>
    <x v="0"/>
    <n v="50"/>
    <n v="0.65999984700000003"/>
    <n v="0.75999259900000005"/>
    <m/>
    <m/>
    <n v="1"/>
    <n v="399"/>
    <m/>
    <x v="0"/>
  </r>
  <r>
    <d v="2014-05-07T00:00:00"/>
    <x v="0"/>
    <n v="1"/>
    <n v="1"/>
    <x v="37"/>
    <n v="7"/>
    <x v="0"/>
    <n v="50"/>
    <n v="0.71999979000000003"/>
    <n v="0.82908296599999998"/>
    <m/>
    <m/>
    <n v="1"/>
    <n v="399"/>
    <m/>
    <x v="0"/>
  </r>
  <r>
    <d v="2014-05-07T00:00:00"/>
    <x v="0"/>
    <n v="1"/>
    <n v="1"/>
    <x v="37"/>
    <n v="8"/>
    <x v="0"/>
    <n v="47"/>
    <n v="0.54999971400000003"/>
    <n v="0.63332796099999999"/>
    <m/>
    <m/>
    <n v="1"/>
    <n v="399"/>
    <m/>
    <x v="0"/>
  </r>
  <r>
    <d v="2014-05-07T00:00:00"/>
    <x v="0"/>
    <n v="1"/>
    <n v="1"/>
    <x v="37"/>
    <n v="9"/>
    <x v="0"/>
    <n v="50"/>
    <n v="0.81999969500000003"/>
    <n v="0.94423389400000002"/>
    <m/>
    <m/>
    <n v="1"/>
    <n v="399"/>
    <m/>
    <x v="0"/>
  </r>
  <r>
    <d v="2014-05-07T00:00:00"/>
    <x v="0"/>
    <n v="1"/>
    <n v="1"/>
    <x v="37"/>
    <n v="10"/>
    <x v="0"/>
    <n v="47"/>
    <n v="0.60999965700000003"/>
    <n v="0.70241785000000001"/>
    <m/>
    <m/>
    <n v="1"/>
    <n v="399"/>
    <m/>
    <x v="0"/>
  </r>
  <r>
    <d v="2014-05-07T00:00:00"/>
    <x v="0"/>
    <n v="1"/>
    <n v="1"/>
    <x v="37"/>
    <n v="11"/>
    <x v="0"/>
    <n v="50"/>
    <n v="0.72999954199999995"/>
    <n v="0.84059762999999998"/>
    <m/>
    <m/>
    <n v="1"/>
    <n v="399"/>
    <m/>
    <x v="0"/>
  </r>
  <r>
    <d v="2014-05-07T00:00:00"/>
    <x v="0"/>
    <n v="1"/>
    <n v="1"/>
    <x v="37"/>
    <n v="12"/>
    <x v="0"/>
    <n v="47"/>
    <n v="0.60999965700000003"/>
    <n v="0.70241785000000001"/>
    <m/>
    <m/>
    <n v="1"/>
    <n v="399"/>
    <m/>
    <x v="0"/>
  </r>
  <r>
    <d v="2014-05-07T00:00:00"/>
    <x v="0"/>
    <n v="1"/>
    <n v="1"/>
    <x v="37"/>
    <n v="13"/>
    <x v="0"/>
    <n v="50"/>
    <n v="0.91999959899999995"/>
    <n v="1.059383392"/>
    <m/>
    <m/>
    <n v="1"/>
    <n v="399"/>
    <m/>
    <x v="0"/>
  </r>
  <r>
    <d v="2014-05-07T00:00:00"/>
    <x v="0"/>
    <n v="1"/>
    <n v="1"/>
    <x v="37"/>
    <n v="14"/>
    <x v="0"/>
    <n v="50"/>
    <n v="0.65999984700000003"/>
    <n v="0.75999259900000005"/>
    <m/>
    <m/>
    <n v="1"/>
    <n v="399"/>
    <m/>
    <x v="0"/>
  </r>
  <r>
    <d v="2014-05-07T00:00:00"/>
    <x v="0"/>
    <n v="1"/>
    <n v="1"/>
    <x v="37"/>
    <n v="15"/>
    <x v="0"/>
    <n v="50"/>
    <n v="0.75999975200000003"/>
    <n v="0.87514352799999995"/>
    <m/>
    <m/>
    <n v="1"/>
    <n v="399"/>
    <m/>
    <x v="0"/>
  </r>
  <r>
    <d v="2014-05-07T00:00:00"/>
    <x v="0"/>
    <n v="1"/>
    <n v="1"/>
    <x v="37"/>
    <n v="16"/>
    <x v="0"/>
    <n v="48"/>
    <n v="0.67999982800000003"/>
    <n v="0.78302288099999995"/>
    <m/>
    <m/>
    <n v="1"/>
    <n v="399"/>
    <m/>
    <x v="0"/>
  </r>
  <r>
    <d v="2014-05-07T00:00:00"/>
    <x v="0"/>
    <n v="1"/>
    <n v="1"/>
    <x v="37"/>
    <n v="17"/>
    <x v="0"/>
    <n v="45"/>
    <n v="0.559999943"/>
    <n v="0.644842625"/>
    <m/>
    <m/>
    <n v="1"/>
    <n v="399"/>
    <m/>
    <x v="0"/>
  </r>
  <r>
    <d v="2014-05-07T00:00:00"/>
    <x v="0"/>
    <n v="1"/>
    <n v="1"/>
    <x v="37"/>
    <n v="18"/>
    <x v="0"/>
    <n v="50"/>
    <n v="0.77999973300000003"/>
    <n v="0.89817380899999999"/>
    <m/>
    <m/>
    <n v="1"/>
    <n v="399"/>
    <m/>
    <x v="0"/>
  </r>
  <r>
    <d v="2014-05-07T00:00:00"/>
    <x v="0"/>
    <n v="1"/>
    <n v="1"/>
    <x v="37"/>
    <n v="19"/>
    <x v="0"/>
    <n v="47"/>
    <n v="0.769999981"/>
    <n v="0.88665866900000001"/>
    <m/>
    <m/>
    <n v="1"/>
    <n v="399"/>
    <m/>
    <x v="0"/>
  </r>
  <r>
    <d v="2014-05-07T00:00:00"/>
    <x v="0"/>
    <n v="1"/>
    <n v="1"/>
    <x v="37"/>
    <n v="20"/>
    <x v="0"/>
    <n v="56"/>
    <n v="1.1999998089999999"/>
    <n v="1.3818054200000001"/>
    <m/>
    <m/>
    <n v="1"/>
    <n v="399"/>
    <m/>
    <x v="0"/>
  </r>
  <r>
    <d v="2014-05-07T00:00:00"/>
    <x v="0"/>
    <n v="1"/>
    <n v="1"/>
    <x v="37"/>
    <n v="21"/>
    <x v="0"/>
    <n v="48"/>
    <n v="0.63999986600000003"/>
    <n v="0.73696279499999995"/>
    <m/>
    <m/>
    <n v="1"/>
    <n v="399"/>
    <m/>
    <x v="0"/>
  </r>
  <r>
    <d v="2014-05-07T00:00:00"/>
    <x v="0"/>
    <n v="1"/>
    <n v="1"/>
    <x v="37"/>
    <n v="22"/>
    <x v="0"/>
    <n v="53"/>
    <n v="0.85999965700000003"/>
    <n v="0.99029398000000002"/>
    <m/>
    <m/>
    <n v="1"/>
    <n v="399"/>
    <m/>
    <x v="0"/>
  </r>
  <r>
    <d v="2014-05-07T00:00:00"/>
    <x v="0"/>
    <n v="1"/>
    <n v="1"/>
    <x v="37"/>
    <n v="23"/>
    <x v="0"/>
    <n v="42"/>
    <n v="0.52999973300000003"/>
    <n v="0.61029672599999996"/>
    <m/>
    <m/>
    <n v="1"/>
    <n v="399"/>
    <m/>
    <x v="0"/>
  </r>
  <r>
    <d v="2014-05-07T00:00:00"/>
    <x v="0"/>
    <n v="1"/>
    <n v="1"/>
    <x v="37"/>
    <n v="24"/>
    <x v="0"/>
    <n v="46"/>
    <n v="0.56999969500000003"/>
    <n v="0.65635776499999998"/>
    <m/>
    <m/>
    <n v="1"/>
    <n v="399"/>
    <m/>
    <x v="0"/>
  </r>
  <r>
    <d v="2014-05-07T00:00:00"/>
    <x v="0"/>
    <n v="1"/>
    <n v="1"/>
    <x v="37"/>
    <n v="25"/>
    <x v="0"/>
    <n v="45"/>
    <n v="0.79999971400000003"/>
    <n v="0.92120361299999998"/>
    <m/>
    <m/>
    <n v="1"/>
    <n v="399"/>
    <m/>
    <x v="0"/>
  </r>
  <r>
    <d v="2014-05-07T00:00:00"/>
    <x v="0"/>
    <n v="1"/>
    <n v="1"/>
    <x v="37"/>
    <n v="26"/>
    <x v="0"/>
    <n v="50"/>
    <n v="0.75999975200000003"/>
    <n v="0.87514352799999995"/>
    <m/>
    <m/>
    <n v="1"/>
    <n v="399"/>
    <m/>
    <x v="0"/>
  </r>
  <r>
    <d v="2014-05-07T00:00:00"/>
    <x v="0"/>
    <n v="1"/>
    <n v="1"/>
    <x v="37"/>
    <n v="27"/>
    <x v="0"/>
    <n v="46"/>
    <n v="0.619999886"/>
    <n v="0.71393299099999996"/>
    <m/>
    <m/>
    <n v="1"/>
    <n v="399"/>
    <m/>
    <x v="0"/>
  </r>
  <r>
    <d v="2014-05-07T00:00:00"/>
    <x v="0"/>
    <n v="1"/>
    <n v="1"/>
    <x v="37"/>
    <n v="28"/>
    <x v="0"/>
    <n v="49"/>
    <n v="0.869999886"/>
    <n v="1.0018081670000001"/>
    <m/>
    <m/>
    <n v="1"/>
    <n v="399"/>
    <m/>
    <x v="0"/>
  </r>
  <r>
    <d v="2014-05-07T00:00:00"/>
    <x v="0"/>
    <n v="1"/>
    <n v="1"/>
    <x v="37"/>
    <n v="29"/>
    <x v="0"/>
    <n v="49"/>
    <n v="0.90999984700000003"/>
    <n v="1.0478687289999999"/>
    <m/>
    <m/>
    <n v="1"/>
    <n v="399"/>
    <m/>
    <x v="0"/>
  </r>
  <r>
    <d v="2014-05-07T00:00:00"/>
    <x v="0"/>
    <n v="1"/>
    <n v="1"/>
    <x v="37"/>
    <n v="30"/>
    <x v="0"/>
    <n v="47"/>
    <n v="0.81999969500000003"/>
    <n v="0.94423389400000002"/>
    <m/>
    <m/>
    <n v="1"/>
    <n v="399"/>
    <m/>
    <x v="0"/>
  </r>
  <r>
    <d v="2014-05-07T00:00:00"/>
    <x v="0"/>
    <n v="1"/>
    <n v="1"/>
    <x v="37"/>
    <n v="31"/>
    <x v="0"/>
    <n v="41"/>
    <n v="0.45999980000000001"/>
    <n v="0.52969169599999999"/>
    <m/>
    <m/>
    <n v="1"/>
    <n v="399"/>
    <m/>
    <x v="0"/>
  </r>
  <r>
    <d v="2015-04-15T00:00:00"/>
    <x v="0"/>
    <n v="1"/>
    <n v="1"/>
    <x v="38"/>
    <n v="1"/>
    <x v="0"/>
    <n v="57"/>
    <n v="1.3099994660000001"/>
    <n v="1.5084705350000001"/>
    <m/>
    <m/>
    <n v="1"/>
    <n v="399"/>
    <m/>
    <x v="0"/>
  </r>
  <r>
    <d v="2015-04-15T00:00:00"/>
    <x v="0"/>
    <n v="1"/>
    <n v="1"/>
    <x v="38"/>
    <n v="2"/>
    <x v="0"/>
    <n v="68"/>
    <n v="1.9099998469999999"/>
    <n v="2.1993732449999999"/>
    <m/>
    <m/>
    <n v="1"/>
    <n v="399"/>
    <m/>
    <x v="0"/>
  </r>
  <r>
    <d v="2015-04-15T00:00:00"/>
    <x v="0"/>
    <n v="1"/>
    <n v="1"/>
    <x v="38"/>
    <n v="3"/>
    <x v="0"/>
    <n v="67"/>
    <n v="1.719999313"/>
    <n v="1.9805870059999999"/>
    <m/>
    <m/>
    <n v="1"/>
    <n v="399"/>
    <m/>
    <x v="0"/>
  </r>
  <r>
    <d v="2015-04-15T00:00:00"/>
    <x v="0"/>
    <n v="1"/>
    <n v="1"/>
    <x v="38"/>
    <n v="4"/>
    <x v="0"/>
    <n v="67"/>
    <n v="1.9099998469999999"/>
    <n v="2.1993732449999999"/>
    <m/>
    <m/>
    <n v="1"/>
    <n v="399"/>
    <m/>
    <x v="0"/>
  </r>
  <r>
    <d v="2015-04-15T00:00:00"/>
    <x v="0"/>
    <n v="1"/>
    <n v="1"/>
    <x v="38"/>
    <n v="5"/>
    <x v="0"/>
    <n v="65"/>
    <n v="1.719999313"/>
    <n v="1.9805870059999999"/>
    <m/>
    <m/>
    <n v="1"/>
    <n v="399"/>
    <m/>
    <x v="0"/>
  </r>
  <r>
    <d v="2015-04-15T00:00:00"/>
    <x v="0"/>
    <n v="1"/>
    <n v="1"/>
    <x v="38"/>
    <n v="6"/>
    <x v="0"/>
    <n v="71"/>
    <n v="2.189998627"/>
    <n v="2.5217933650000002"/>
    <m/>
    <m/>
    <n v="1"/>
    <n v="399"/>
    <m/>
    <x v="0"/>
  </r>
  <r>
    <d v="2015-04-15T00:00:00"/>
    <x v="0"/>
    <n v="1"/>
    <n v="1"/>
    <x v="38"/>
    <n v="7"/>
    <x v="0"/>
    <n v="65"/>
    <n v="2"/>
    <n v="2.3030090329999999"/>
    <m/>
    <m/>
    <n v="1"/>
    <n v="399"/>
    <m/>
    <x v="0"/>
  </r>
  <r>
    <d v="2015-04-15T00:00:00"/>
    <x v="0"/>
    <n v="1"/>
    <n v="1"/>
    <x v="38"/>
    <n v="8"/>
    <x v="0"/>
    <n v="66"/>
    <n v="1.7699995040000001"/>
    <n v="2.0381622309999998"/>
    <m/>
    <m/>
    <n v="1"/>
    <n v="399"/>
    <m/>
    <x v="0"/>
  </r>
  <r>
    <d v="2015-04-15T00:00:00"/>
    <x v="0"/>
    <n v="1"/>
    <n v="1"/>
    <x v="38"/>
    <n v="9"/>
    <x v="0"/>
    <n v="67"/>
    <n v="1.9399995800000001"/>
    <n v="2.2339172359999999"/>
    <m/>
    <m/>
    <n v="1"/>
    <n v="399"/>
    <m/>
    <x v="0"/>
  </r>
  <r>
    <d v="2015-04-15T00:00:00"/>
    <x v="0"/>
    <n v="1"/>
    <n v="1"/>
    <x v="38"/>
    <n v="10"/>
    <x v="0"/>
    <n v="66"/>
    <n v="1.879999161"/>
    <n v="2.1648273470000001"/>
    <m/>
    <m/>
    <n v="1"/>
    <n v="399"/>
    <m/>
    <x v="0"/>
  </r>
  <r>
    <d v="2015-04-15T00:00:00"/>
    <x v="0"/>
    <n v="1"/>
    <n v="1"/>
    <x v="38"/>
    <n v="11"/>
    <x v="0"/>
    <n v="67"/>
    <n v="2.0099983219999999"/>
    <n v="2.3145236969999998"/>
    <m/>
    <m/>
    <n v="1"/>
    <n v="399"/>
    <m/>
    <x v="0"/>
  </r>
  <r>
    <d v="2015-04-15T00:00:00"/>
    <x v="0"/>
    <n v="1"/>
    <n v="1"/>
    <x v="38"/>
    <n v="12"/>
    <x v="0"/>
    <n v="64"/>
    <n v="1.869999886"/>
    <n v="2.1533126829999998"/>
    <m/>
    <m/>
    <n v="1"/>
    <n v="399"/>
    <m/>
    <x v="0"/>
  </r>
  <r>
    <d v="2015-04-15T00:00:00"/>
    <x v="0"/>
    <n v="1"/>
    <n v="1"/>
    <x v="38"/>
    <n v="13"/>
    <x v="0"/>
    <n v="66"/>
    <n v="1.9299993520000001"/>
    <n v="2.2224025730000001"/>
    <m/>
    <m/>
    <n v="1"/>
    <n v="399"/>
    <m/>
    <x v="0"/>
  </r>
  <r>
    <d v="2015-04-15T00:00:00"/>
    <x v="0"/>
    <n v="1"/>
    <n v="1"/>
    <x v="38"/>
    <n v="14"/>
    <x v="0"/>
    <n v="67"/>
    <n v="1.9499998089999999"/>
    <n v="2.2454338069999999"/>
    <m/>
    <m/>
    <n v="1"/>
    <n v="399"/>
    <m/>
    <x v="0"/>
  </r>
  <r>
    <d v="2015-04-15T00:00:00"/>
    <x v="0"/>
    <n v="1"/>
    <n v="1"/>
    <x v="38"/>
    <n v="15"/>
    <x v="0"/>
    <n v="65"/>
    <n v="1.9899997709999999"/>
    <n v="2.2914924619999999"/>
    <m/>
    <m/>
    <n v="1"/>
    <n v="399"/>
    <m/>
    <x v="0"/>
  </r>
  <r>
    <d v="2015-04-15T00:00:00"/>
    <x v="0"/>
    <n v="1"/>
    <n v="1"/>
    <x v="38"/>
    <n v="16"/>
    <x v="0"/>
    <n v="71"/>
    <n v="2.3899993899999998"/>
    <n v="2.7520942690000001"/>
    <m/>
    <m/>
    <n v="1"/>
    <n v="399"/>
    <m/>
    <x v="0"/>
  </r>
  <r>
    <d v="2015-04-15T00:00:00"/>
    <x v="0"/>
    <n v="1"/>
    <n v="1"/>
    <x v="38"/>
    <n v="17"/>
    <x v="0"/>
    <n v="70"/>
    <n v="2.2099990840000001"/>
    <n v="2.5448246000000001"/>
    <m/>
    <m/>
    <n v="1"/>
    <n v="399"/>
    <m/>
    <x v="0"/>
  </r>
  <r>
    <d v="2015-04-15T00:00:00"/>
    <x v="0"/>
    <n v="1"/>
    <n v="1"/>
    <x v="38"/>
    <n v="18"/>
    <x v="0"/>
    <n v="63"/>
    <n v="1.75"/>
    <n v="2.0151329040000001"/>
    <m/>
    <m/>
    <n v="1"/>
    <n v="399"/>
    <m/>
    <x v="0"/>
  </r>
  <r>
    <d v="2015-04-15T00:00:00"/>
    <x v="0"/>
    <n v="1"/>
    <n v="1"/>
    <x v="38"/>
    <n v="19"/>
    <x v="0"/>
    <n v="62"/>
    <n v="1.5999994280000001"/>
    <n v="1.842407227"/>
    <m/>
    <m/>
    <n v="1"/>
    <n v="399"/>
    <m/>
    <x v="0"/>
  </r>
  <r>
    <d v="2015-04-15T00:00:00"/>
    <x v="0"/>
    <n v="1"/>
    <n v="1"/>
    <x v="38"/>
    <n v="20"/>
    <x v="0"/>
    <n v="67"/>
    <n v="2.079999924"/>
    <n v="2.39512825"/>
    <m/>
    <m/>
    <n v="1"/>
    <n v="399"/>
    <m/>
    <x v="0"/>
  </r>
  <r>
    <d v="2015-04-15T00:00:00"/>
    <x v="0"/>
    <n v="1"/>
    <n v="1"/>
    <x v="38"/>
    <n v="21"/>
    <x v="0"/>
    <n v="71"/>
    <n v="2.0599994659999998"/>
    <n v="2.3720989229999998"/>
    <m/>
    <m/>
    <n v="1"/>
    <n v="399"/>
    <m/>
    <x v="0"/>
  </r>
  <r>
    <d v="2015-04-15T00:00:00"/>
    <x v="0"/>
    <n v="1"/>
    <n v="1"/>
    <x v="38"/>
    <n v="22"/>
    <x v="0"/>
    <n v="66"/>
    <n v="1.9599990839999999"/>
    <n v="2.2569484709999998"/>
    <m/>
    <m/>
    <n v="1"/>
    <n v="399"/>
    <m/>
    <x v="0"/>
  </r>
  <r>
    <d v="2015-04-15T00:00:00"/>
    <x v="0"/>
    <n v="1"/>
    <n v="1"/>
    <x v="38"/>
    <n v="23"/>
    <x v="0"/>
    <n v="65"/>
    <n v="1.6899995800000001"/>
    <n v="1.946042061"/>
    <m/>
    <m/>
    <n v="1"/>
    <n v="399"/>
    <m/>
    <x v="0"/>
  </r>
  <r>
    <d v="2015-04-15T00:00:00"/>
    <x v="0"/>
    <n v="1"/>
    <n v="1"/>
    <x v="38"/>
    <n v="24"/>
    <x v="0"/>
    <n v="66"/>
    <n v="1.8099994660000001"/>
    <n v="2.084222794"/>
    <m/>
    <m/>
    <n v="1"/>
    <n v="399"/>
    <m/>
    <x v="0"/>
  </r>
  <r>
    <d v="2015-04-15T00:00:00"/>
    <x v="0"/>
    <n v="1"/>
    <n v="1"/>
    <x v="38"/>
    <n v="25"/>
    <x v="0"/>
    <n v="66"/>
    <n v="1.6599998469999999"/>
    <n v="1.9114971160000001"/>
    <m/>
    <m/>
    <n v="1"/>
    <n v="399"/>
    <m/>
    <x v="0"/>
  </r>
  <r>
    <d v="2015-04-15T00:00:00"/>
    <x v="0"/>
    <n v="1"/>
    <n v="1"/>
    <x v="38"/>
    <n v="26"/>
    <x v="0"/>
    <n v="67"/>
    <n v="1.829999924"/>
    <n v="2.1072521210000001"/>
    <m/>
    <m/>
    <n v="1"/>
    <n v="399"/>
    <m/>
    <x v="0"/>
  </r>
  <r>
    <d v="2015-04-15T00:00:00"/>
    <x v="0"/>
    <n v="1"/>
    <n v="1"/>
    <x v="38"/>
    <n v="27"/>
    <x v="0"/>
    <n v="67"/>
    <n v="2.109998703"/>
    <n v="2.4296741489999998"/>
    <m/>
    <m/>
    <n v="1"/>
    <n v="399"/>
    <m/>
    <x v="0"/>
  </r>
  <r>
    <d v="2015-04-15T00:00:00"/>
    <x v="0"/>
    <n v="1"/>
    <n v="1"/>
    <x v="38"/>
    <n v="28"/>
    <x v="0"/>
    <n v="63"/>
    <n v="1.6099996569999999"/>
    <n v="1.8539218900000001"/>
    <m/>
    <m/>
    <n v="1"/>
    <n v="399"/>
    <m/>
    <x v="0"/>
  </r>
  <r>
    <d v="2015-04-15T00:00:00"/>
    <x v="0"/>
    <n v="1"/>
    <n v="1"/>
    <x v="38"/>
    <n v="29"/>
    <x v="0"/>
    <n v="66"/>
    <n v="1.8599996569999999"/>
    <n v="2.1417980189999999"/>
    <m/>
    <m/>
    <n v="1"/>
    <n v="399"/>
    <m/>
    <x v="0"/>
  </r>
  <r>
    <d v="2015-04-15T00:00:00"/>
    <x v="0"/>
    <n v="1"/>
    <n v="1"/>
    <x v="38"/>
    <n v="30"/>
    <x v="0"/>
    <n v="66"/>
    <n v="1.8999996189999999"/>
    <n v="2.1878585820000001"/>
    <m/>
    <m/>
    <n v="1"/>
    <n v="399"/>
    <m/>
    <x v="0"/>
  </r>
  <r>
    <d v="2015-04-15T00:00:00"/>
    <x v="0"/>
    <n v="1"/>
    <n v="1"/>
    <x v="38"/>
    <n v="31"/>
    <x v="0"/>
    <n v="68"/>
    <n v="2.0099983219999999"/>
    <n v="2.3145236969999998"/>
    <m/>
    <m/>
    <n v="1"/>
    <n v="399"/>
    <m/>
    <x v="0"/>
  </r>
  <r>
    <d v="2015-04-15T00:00:00"/>
    <x v="0"/>
    <n v="1"/>
    <n v="1"/>
    <x v="38"/>
    <n v="32"/>
    <x v="0"/>
    <n v="59"/>
    <n v="1.379999161"/>
    <n v="1.5890760420000001"/>
    <m/>
    <m/>
    <n v="1"/>
    <n v="399"/>
    <m/>
    <x v="0"/>
  </r>
  <r>
    <d v="2015-04-15T00:00:00"/>
    <x v="0"/>
    <n v="1"/>
    <n v="1"/>
    <x v="38"/>
    <n v="33"/>
    <x v="0"/>
    <n v="65"/>
    <n v="1.579999924"/>
    <n v="1.8193769449999999"/>
    <m/>
    <m/>
    <n v="1"/>
    <n v="399"/>
    <m/>
    <x v="0"/>
  </r>
  <r>
    <d v="2015-04-15T00:00:00"/>
    <x v="0"/>
    <n v="1"/>
    <n v="1"/>
    <x v="38"/>
    <n v="34"/>
    <x v="0"/>
    <n v="65"/>
    <n v="1.9499998089999999"/>
    <n v="2.2454338069999999"/>
    <m/>
    <m/>
    <n v="1"/>
    <n v="399"/>
    <m/>
    <x v="0"/>
  </r>
  <r>
    <d v="2015-04-15T00:00:00"/>
    <x v="0"/>
    <n v="1"/>
    <n v="1"/>
    <x v="38"/>
    <n v="35"/>
    <x v="0"/>
    <n v="67"/>
    <n v="2.0199985499999999"/>
    <n v="2.3260383610000002"/>
    <m/>
    <m/>
    <n v="1"/>
    <n v="399"/>
    <m/>
    <x v="0"/>
  </r>
  <r>
    <d v="2015-04-15T00:00:00"/>
    <x v="0"/>
    <n v="1"/>
    <n v="1"/>
    <x v="38"/>
    <n v="36"/>
    <x v="0"/>
    <n v="68"/>
    <n v="1.969999313"/>
    <n v="2.2684631350000002"/>
    <m/>
    <m/>
    <n v="1"/>
    <n v="399"/>
    <m/>
    <x v="0"/>
  </r>
  <r>
    <d v="2015-04-15T00:00:00"/>
    <x v="0"/>
    <n v="1"/>
    <n v="1"/>
    <x v="38"/>
    <n v="37"/>
    <x v="0"/>
    <n v="67"/>
    <n v="2.0999984739999999"/>
    <n v="2.4181594849999999"/>
    <m/>
    <m/>
    <n v="1"/>
    <n v="399"/>
    <m/>
    <x v="0"/>
  </r>
  <r>
    <d v="2015-04-15T00:00:00"/>
    <x v="0"/>
    <n v="1"/>
    <n v="1"/>
    <x v="38"/>
    <n v="38"/>
    <x v="0"/>
    <n v="69"/>
    <n v="1.75"/>
    <n v="2.0151329040000001"/>
    <m/>
    <m/>
    <n v="1"/>
    <n v="399"/>
    <m/>
    <x v="0"/>
  </r>
  <r>
    <d v="2015-04-15T00:00:00"/>
    <x v="0"/>
    <n v="1"/>
    <n v="1"/>
    <x v="38"/>
    <n v="39"/>
    <x v="0"/>
    <n v="69"/>
    <n v="2.2699985499999999"/>
    <n v="2.61391449"/>
    <m/>
    <m/>
    <n v="1"/>
    <n v="399"/>
    <m/>
    <x v="0"/>
  </r>
  <r>
    <d v="2015-04-15T00:00:00"/>
    <x v="0"/>
    <n v="1"/>
    <n v="1"/>
    <x v="38"/>
    <n v="40"/>
    <x v="0"/>
    <n v="69"/>
    <n v="1.879999161"/>
    <n v="2.1648273470000001"/>
    <m/>
    <m/>
    <n v="1"/>
    <n v="399"/>
    <m/>
    <x v="0"/>
  </r>
  <r>
    <d v="2015-04-15T00:00:00"/>
    <x v="0"/>
    <n v="1"/>
    <n v="1"/>
    <x v="38"/>
    <n v="41"/>
    <x v="0"/>
    <n v="70"/>
    <n v="2.0099983219999999"/>
    <n v="2.3145236969999998"/>
    <m/>
    <m/>
    <n v="1"/>
    <n v="399"/>
    <m/>
    <x v="0"/>
  </r>
  <r>
    <d v="2015-04-15T00:00:00"/>
    <x v="0"/>
    <n v="1"/>
    <n v="1"/>
    <x v="38"/>
    <n v="42"/>
    <x v="0"/>
    <n v="61"/>
    <n v="1.379999161"/>
    <n v="1.5890760420000001"/>
    <m/>
    <m/>
    <n v="1"/>
    <n v="399"/>
    <m/>
    <x v="0"/>
  </r>
  <r>
    <d v="2015-04-15T00:00:00"/>
    <x v="0"/>
    <n v="1"/>
    <n v="1"/>
    <x v="38"/>
    <n v="43"/>
    <x v="0"/>
    <n v="64"/>
    <n v="1.8199996949999999"/>
    <n v="2.0957374569999998"/>
    <m/>
    <m/>
    <n v="1"/>
    <n v="399"/>
    <m/>
    <x v="0"/>
  </r>
  <r>
    <d v="2015-04-15T00:00:00"/>
    <x v="0"/>
    <n v="1"/>
    <n v="1"/>
    <x v="38"/>
    <n v="44"/>
    <x v="0"/>
    <n v="72"/>
    <n v="2.2299995419999998"/>
    <n v="2.5678539279999999"/>
    <m/>
    <m/>
    <n v="1"/>
    <n v="399"/>
    <m/>
    <x v="0"/>
  </r>
  <r>
    <d v="2015-04-15T00:00:00"/>
    <x v="0"/>
    <n v="1"/>
    <n v="1"/>
    <x v="38"/>
    <n v="45"/>
    <x v="0"/>
    <n v="58"/>
    <n v="1.3099994660000001"/>
    <n v="1.5084705350000001"/>
    <m/>
    <m/>
    <n v="1"/>
    <n v="399"/>
    <m/>
    <x v="0"/>
  </r>
  <r>
    <d v="2015-04-15T00:00:00"/>
    <x v="0"/>
    <n v="1"/>
    <n v="1"/>
    <x v="38"/>
    <n v="46"/>
    <x v="0"/>
    <n v="66"/>
    <n v="1.8199996949999999"/>
    <n v="2.0957374569999998"/>
    <m/>
    <m/>
    <n v="1"/>
    <n v="399"/>
    <m/>
    <x v="0"/>
  </r>
  <r>
    <d v="2015-04-15T00:00:00"/>
    <x v="0"/>
    <n v="1"/>
    <n v="1"/>
    <x v="38"/>
    <n v="47"/>
    <x v="0"/>
    <n v="68"/>
    <n v="1.9499998089999999"/>
    <n v="2.2454338069999999"/>
    <m/>
    <m/>
    <n v="1"/>
    <n v="399"/>
    <m/>
    <x v="0"/>
  </r>
  <r>
    <d v="2015-04-15T00:00:00"/>
    <x v="0"/>
    <n v="1"/>
    <n v="1"/>
    <x v="38"/>
    <n v="48"/>
    <x v="0"/>
    <n v="64"/>
    <n v="1.6999998089999999"/>
    <n v="1.9575576779999999"/>
    <m/>
    <m/>
    <n v="1"/>
    <n v="399"/>
    <m/>
    <x v="0"/>
  </r>
  <r>
    <d v="2015-04-15T00:00:00"/>
    <x v="0"/>
    <n v="1"/>
    <n v="1"/>
    <x v="38"/>
    <n v="49"/>
    <x v="0"/>
    <n v="65"/>
    <n v="1.7299995420000001"/>
    <n v="1.9921026230000001"/>
    <m/>
    <m/>
    <n v="1"/>
    <n v="399"/>
    <m/>
    <x v="0"/>
  </r>
  <r>
    <d v="2015-04-15T00:00:00"/>
    <x v="0"/>
    <n v="1"/>
    <n v="1"/>
    <x v="38"/>
    <n v="50"/>
    <x v="0"/>
    <n v="68"/>
    <n v="2.1999988560000001"/>
    <n v="2.5333099369999998"/>
    <m/>
    <m/>
    <n v="1"/>
    <n v="399"/>
    <m/>
    <x v="0"/>
  </r>
  <r>
    <d v="2015-04-15T00:00:00"/>
    <x v="0"/>
    <n v="1"/>
    <n v="1"/>
    <x v="38"/>
    <n v="51"/>
    <x v="0"/>
    <n v="65"/>
    <n v="1.719999313"/>
    <n v="1.9805870059999999"/>
    <m/>
    <m/>
    <n v="1"/>
    <n v="399"/>
    <m/>
    <x v="0"/>
  </r>
  <r>
    <d v="2015-04-15T00:00:00"/>
    <x v="0"/>
    <n v="1"/>
    <n v="1"/>
    <x v="38"/>
    <n v="52"/>
    <x v="0"/>
    <n v="63"/>
    <n v="1.469999313"/>
    <n v="1.692710876"/>
    <m/>
    <m/>
    <n v="1"/>
    <n v="399"/>
    <m/>
    <x v="0"/>
  </r>
  <r>
    <d v="2015-04-15T00:00:00"/>
    <x v="0"/>
    <n v="1"/>
    <n v="1"/>
    <x v="38"/>
    <n v="53"/>
    <x v="0"/>
    <n v="65"/>
    <n v="1.8199996949999999"/>
    <n v="2.0957374569999998"/>
    <m/>
    <m/>
    <n v="1"/>
    <n v="399"/>
    <m/>
    <x v="0"/>
  </r>
  <r>
    <d v="2015-04-15T00:00:00"/>
    <x v="0"/>
    <n v="1"/>
    <n v="1"/>
    <x v="38"/>
    <n v="54"/>
    <x v="0"/>
    <n v="69"/>
    <n v="2.1699981689999999"/>
    <n v="2.498764038"/>
    <m/>
    <m/>
    <n v="1"/>
    <n v="399"/>
    <m/>
    <x v="0"/>
  </r>
  <r>
    <d v="2015-04-15T00:00:00"/>
    <x v="0"/>
    <n v="1"/>
    <n v="1"/>
    <x v="38"/>
    <n v="55"/>
    <x v="0"/>
    <n v="63"/>
    <n v="1.4099998469999999"/>
    <n v="1.623620987"/>
    <m/>
    <m/>
    <n v="1"/>
    <n v="399"/>
    <m/>
    <x v="0"/>
  </r>
  <r>
    <d v="2015-04-15T00:00:00"/>
    <x v="0"/>
    <n v="1"/>
    <n v="1"/>
    <x v="38"/>
    <n v="56"/>
    <x v="0"/>
    <n v="61"/>
    <n v="1.5"/>
    <n v="1.7272567750000001"/>
    <m/>
    <m/>
    <n v="1"/>
    <n v="399"/>
    <m/>
    <x v="0"/>
  </r>
  <r>
    <d v="2015-04-15T00:00:00"/>
    <x v="0"/>
    <n v="1"/>
    <n v="1"/>
    <x v="38"/>
    <n v="57"/>
    <x v="0"/>
    <n v="65"/>
    <n v="1.579999924"/>
    <n v="1.8193769449999999"/>
    <m/>
    <m/>
    <n v="1"/>
    <n v="399"/>
    <m/>
    <x v="0"/>
  </r>
  <r>
    <d v="2015-04-15T00:00:00"/>
    <x v="0"/>
    <n v="1"/>
    <n v="1"/>
    <x v="38"/>
    <n v="58"/>
    <x v="0"/>
    <n v="69"/>
    <n v="1.9499998089999999"/>
    <n v="2.2454338069999999"/>
    <m/>
    <m/>
    <n v="1"/>
    <n v="399"/>
    <m/>
    <x v="0"/>
  </r>
  <r>
    <d v="2015-04-15T00:00:00"/>
    <x v="0"/>
    <n v="1"/>
    <n v="1"/>
    <x v="38"/>
    <n v="59"/>
    <x v="0"/>
    <n v="60"/>
    <n v="1.3599996569999999"/>
    <n v="1.566045761"/>
    <m/>
    <m/>
    <n v="1"/>
    <n v="399"/>
    <m/>
    <x v="0"/>
  </r>
  <r>
    <d v="2015-04-15T00:00:00"/>
    <x v="0"/>
    <n v="1"/>
    <n v="1"/>
    <x v="38"/>
    <n v="60"/>
    <x v="0"/>
    <n v="62"/>
    <n v="1.3199996949999999"/>
    <n v="1.519985199"/>
    <m/>
    <m/>
    <n v="1"/>
    <n v="399"/>
    <m/>
    <x v="0"/>
  </r>
  <r>
    <d v="2015-04-15T00:00:00"/>
    <x v="0"/>
    <n v="1"/>
    <n v="1"/>
    <x v="38"/>
    <n v="61"/>
    <x v="0"/>
    <n v="61"/>
    <n v="1.4399995800000001"/>
    <n v="1.658165932"/>
    <m/>
    <m/>
    <n v="1"/>
    <n v="399"/>
    <m/>
    <x v="0"/>
  </r>
  <r>
    <d v="2015-04-15T00:00:00"/>
    <x v="0"/>
    <n v="1"/>
    <n v="1"/>
    <x v="38"/>
    <n v="62"/>
    <x v="0"/>
    <n v="69"/>
    <n v="1.9599990839999999"/>
    <n v="2.2569484709999998"/>
    <m/>
    <m/>
    <n v="1"/>
    <n v="399"/>
    <m/>
    <x v="0"/>
  </r>
  <r>
    <d v="2015-04-15T00:00:00"/>
    <x v="0"/>
    <n v="1"/>
    <n v="1"/>
    <x v="38"/>
    <n v="63"/>
    <x v="0"/>
    <n v="65"/>
    <n v="1.8099994660000001"/>
    <n v="2.084222794"/>
    <m/>
    <m/>
    <n v="1"/>
    <n v="399"/>
    <m/>
    <x v="0"/>
  </r>
  <r>
    <d v="2015-04-15T00:00:00"/>
    <x v="0"/>
    <n v="1"/>
    <n v="1"/>
    <x v="38"/>
    <n v="64"/>
    <x v="0"/>
    <n v="66"/>
    <n v="1.789999962"/>
    <n v="2.0611915590000001"/>
    <m/>
    <m/>
    <n v="1"/>
    <n v="399"/>
    <m/>
    <x v="0"/>
  </r>
  <r>
    <d v="2015-04-15T00:00:00"/>
    <x v="0"/>
    <n v="1"/>
    <n v="1"/>
    <x v="38"/>
    <n v="65"/>
    <x v="0"/>
    <n v="64"/>
    <n v="1.5199995040000001"/>
    <n v="1.750286102"/>
    <m/>
    <m/>
    <n v="1"/>
    <n v="399"/>
    <m/>
    <x v="0"/>
  </r>
  <r>
    <d v="2015-04-30T00:00:00"/>
    <x v="0"/>
    <n v="1"/>
    <n v="1"/>
    <x v="38"/>
    <n v="1"/>
    <x v="0"/>
    <n v="65"/>
    <n v="2.1299991610000002"/>
    <n v="2.4527034759999999"/>
    <m/>
    <m/>
    <n v="1"/>
    <n v="399"/>
    <m/>
    <x v="0"/>
  </r>
  <r>
    <d v="2015-04-30T00:00:00"/>
    <x v="0"/>
    <n v="1"/>
    <n v="1"/>
    <x v="38"/>
    <n v="2"/>
    <x v="0"/>
    <n v="70"/>
    <n v="2.3099994659999998"/>
    <n v="2.6599750520000001"/>
    <m/>
    <m/>
    <n v="1"/>
    <n v="399"/>
    <m/>
    <x v="0"/>
  </r>
  <r>
    <d v="2015-04-30T00:00:00"/>
    <x v="0"/>
    <n v="1"/>
    <n v="1"/>
    <x v="38"/>
    <n v="3"/>
    <x v="0"/>
    <n v="67"/>
    <n v="1.829999924"/>
    <n v="2.1072521210000001"/>
    <m/>
    <m/>
    <n v="1"/>
    <n v="399"/>
    <m/>
    <x v="0"/>
  </r>
  <r>
    <d v="2015-04-30T00:00:00"/>
    <x v="0"/>
    <n v="1"/>
    <n v="1"/>
    <x v="38"/>
    <n v="4"/>
    <x v="0"/>
    <n v="66"/>
    <n v="1.879999161"/>
    <n v="2.1648273470000001"/>
    <m/>
    <m/>
    <n v="1"/>
    <n v="399"/>
    <m/>
    <x v="0"/>
  </r>
  <r>
    <d v="2015-04-30T00:00:00"/>
    <x v="0"/>
    <n v="1"/>
    <n v="1"/>
    <x v="38"/>
    <n v="5"/>
    <x v="0"/>
    <n v="65"/>
    <n v="1.629999161"/>
    <n v="1.8769521709999999"/>
    <m/>
    <m/>
    <n v="1"/>
    <n v="399"/>
    <m/>
    <x v="0"/>
  </r>
  <r>
    <d v="2015-04-30T00:00:00"/>
    <x v="0"/>
    <n v="1"/>
    <n v="1"/>
    <x v="38"/>
    <n v="6"/>
    <x v="0"/>
    <n v="58"/>
    <n v="1.3199996949999999"/>
    <n v="1.519985199"/>
    <m/>
    <m/>
    <n v="1"/>
    <n v="399"/>
    <m/>
    <x v="0"/>
  </r>
  <r>
    <d v="2015-04-30T00:00:00"/>
    <x v="0"/>
    <n v="1"/>
    <n v="1"/>
    <x v="38"/>
    <n v="7"/>
    <x v="0"/>
    <n v="53"/>
    <n v="0.869999886"/>
    <n v="1.0018081670000001"/>
    <m/>
    <m/>
    <n v="1"/>
    <n v="399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5">
  <r>
    <x v="0"/>
    <x v="0"/>
    <x v="0"/>
    <n v="6.9684210530000001"/>
    <n v="2.7224369780000002"/>
  </r>
  <r>
    <x v="0"/>
    <x v="0"/>
    <x v="1"/>
    <n v="6.9"/>
    <n v="2.7314368600000001"/>
  </r>
  <r>
    <x v="1"/>
    <x v="0"/>
    <x v="1"/>
    <n v="6.8"/>
    <n v="2.5916958120000002"/>
  </r>
  <r>
    <x v="0"/>
    <x v="0"/>
    <x v="2"/>
    <n v="7.6703333330000003"/>
    <n v="4.1352666669999998"/>
  </r>
  <r>
    <x v="0"/>
    <x v="0"/>
    <x v="3"/>
    <n v="6.524"/>
    <n v="2.2902499999999999"/>
  </r>
  <r>
    <x v="0"/>
    <x v="0"/>
    <x v="4"/>
    <n v="6.8435606059999996"/>
    <n v="2.2425757580000001"/>
  </r>
  <r>
    <x v="0"/>
    <x v="0"/>
    <x v="5"/>
    <n v="8.0297619050000009"/>
    <n v="4.2812044120000001"/>
  </r>
  <r>
    <x v="0"/>
    <x v="0"/>
    <x v="6"/>
    <n v="5.2484693880000002"/>
    <n v="1.1663775510000001"/>
  </r>
  <r>
    <x v="0"/>
    <x v="0"/>
    <x v="7"/>
    <n v="6.4265129679999999"/>
    <n v="2.2056666709999999"/>
  </r>
  <r>
    <x v="1"/>
    <x v="0"/>
    <x v="7"/>
    <n v="7.5062499999999996"/>
    <n v="3.5736705230000001"/>
  </r>
  <r>
    <x v="0"/>
    <x v="0"/>
    <x v="8"/>
    <n v="7.0753363230000001"/>
    <n v="2.66448383"/>
  </r>
  <r>
    <x v="0"/>
    <x v="0"/>
    <x v="9"/>
    <n v="5.7631901839999999"/>
    <n v="1.5053259409999999"/>
  </r>
  <r>
    <x v="0"/>
    <x v="0"/>
    <x v="10"/>
    <n v="8.8086956520000008"/>
    <n v="5.8435000959999996"/>
  </r>
  <r>
    <x v="1"/>
    <x v="0"/>
    <x v="10"/>
    <n v="8.65"/>
    <n v="5.2596179709999999"/>
  </r>
  <r>
    <x v="0"/>
    <x v="0"/>
    <x v="11"/>
    <n v="9.1259574469999993"/>
    <n v="6.885290318"/>
  </r>
  <r>
    <x v="1"/>
    <x v="0"/>
    <x v="11"/>
    <n v="9.1999999999999993"/>
    <n v="6.7437897949999996"/>
  </r>
  <r>
    <x v="0"/>
    <x v="0"/>
    <x v="12"/>
    <n v="7.5647457630000003"/>
    <n v="3.752342649"/>
  </r>
  <r>
    <x v="0"/>
    <x v="0"/>
    <x v="13"/>
    <n v="7.3795652169999997"/>
    <n v="3.4011767320000001"/>
  </r>
  <r>
    <x v="0"/>
    <x v="0"/>
    <x v="14"/>
    <n v="8.3518404910000008"/>
    <n v="5.0277300609999998"/>
  </r>
  <r>
    <x v="0"/>
    <x v="0"/>
    <x v="15"/>
    <n v="9.0658461540000008"/>
    <n v="6.645846154"/>
  </r>
  <r>
    <x v="1"/>
    <x v="0"/>
    <x v="15"/>
    <n v="9.3000000000000007"/>
    <n v="6.73"/>
  </r>
  <r>
    <x v="0"/>
    <x v="0"/>
    <x v="16"/>
    <n v="8.0363888889999995"/>
    <n v="4.5325531339999996"/>
  </r>
  <r>
    <x v="0"/>
    <x v="0"/>
    <x v="17"/>
    <n v="7.5731306490000003"/>
    <n v="3.7385506660000001"/>
  </r>
  <r>
    <x v="0"/>
    <x v="0"/>
    <x v="18"/>
    <n v="5.468253968"/>
    <n v="1.3601244809999999"/>
  </r>
  <r>
    <x v="0"/>
    <x v="0"/>
    <x v="19"/>
    <n v="7.5809121619999997"/>
    <n v="3.7458459550000001"/>
  </r>
  <r>
    <x v="1"/>
    <x v="0"/>
    <x v="19"/>
    <n v="8.3371428569999999"/>
    <n v="5.0486553709999997"/>
  </r>
  <r>
    <x v="0"/>
    <x v="0"/>
    <x v="20"/>
    <n v="7.7472627039999997"/>
    <n v="3.9234570870000001"/>
  </r>
  <r>
    <x v="1"/>
    <x v="0"/>
    <x v="20"/>
    <n v="8.1249968209999999"/>
    <n v="4.6867001850000003"/>
  </r>
  <r>
    <x v="0"/>
    <x v="0"/>
    <x v="21"/>
    <n v="7.8454354359999998"/>
    <n v="4.0221529340000002"/>
  </r>
  <r>
    <x v="0"/>
    <x v="0"/>
    <x v="22"/>
    <n v="7.7678550450000001"/>
    <n v="4.1430735519999997"/>
  </r>
  <r>
    <x v="1"/>
    <x v="0"/>
    <x v="22"/>
    <n v="8.3749985690000006"/>
    <n v="4.9928245540000002"/>
  </r>
  <r>
    <x v="0"/>
    <x v="0"/>
    <x v="23"/>
    <n v="4.6306105630000003"/>
    <n v="0.61706720100000001"/>
  </r>
  <r>
    <x v="0"/>
    <x v="0"/>
    <x v="24"/>
    <n v="7.0041653320000004"/>
    <n v="2.6287490529999999"/>
  </r>
  <r>
    <x v="1"/>
    <x v="0"/>
    <x v="24"/>
    <n v="8.0499982830000008"/>
    <n v="3.7949995990000001"/>
  </r>
  <r>
    <x v="0"/>
    <x v="0"/>
    <x v="25"/>
    <n v="4.3649989600000003"/>
    <n v="0.68774972000000001"/>
  </r>
  <r>
    <x v="0"/>
    <x v="0"/>
    <x v="26"/>
    <n v="5.4315199639999996"/>
    <n v="1.2718394740000001"/>
  </r>
  <r>
    <x v="0"/>
    <x v="0"/>
    <x v="27"/>
    <n v="7.6451411660000002"/>
    <n v="3.56"/>
  </r>
  <r>
    <x v="1"/>
    <x v="0"/>
    <x v="27"/>
    <n v="9.1764674470000003"/>
    <n v="6.2352941179999997"/>
  </r>
  <r>
    <x v="0"/>
    <x v="0"/>
    <x v="28"/>
    <n v="5.3617378569999996"/>
    <n v="1.2634779229999999"/>
  </r>
  <r>
    <x v="1"/>
    <x v="0"/>
    <x v="28"/>
    <n v="6.5"/>
    <n v="1.6999998089999999"/>
  </r>
  <r>
    <x v="0"/>
    <x v="0"/>
    <x v="29"/>
    <n v="7.5176461159999999"/>
    <n v="3.4299990710000001"/>
  </r>
  <r>
    <x v="0"/>
    <x v="0"/>
    <x v="30"/>
    <n v="8.9224031939999993"/>
    <n v="4.9468186850000002"/>
  </r>
  <r>
    <x v="1"/>
    <x v="0"/>
    <x v="30"/>
    <n v="11.233332316"/>
    <n v="12.479993184"/>
  </r>
  <r>
    <x v="0"/>
    <x v="0"/>
    <x v="31"/>
    <n v="8.6910311339999993"/>
    <n v="6.3996705470000004"/>
  </r>
  <r>
    <x v="1"/>
    <x v="0"/>
    <x v="31"/>
    <n v="10.349998474"/>
    <n v="10.179294585999999"/>
  </r>
  <r>
    <x v="0"/>
    <x v="0"/>
    <x v="32"/>
    <n v="4.7931020010000003"/>
    <n v="0.97215486399999995"/>
  </r>
  <r>
    <x v="1"/>
    <x v="0"/>
    <x v="32"/>
    <n v="6.1999969479999999"/>
    <n v="2.5"/>
  </r>
  <r>
    <x v="0"/>
    <x v="0"/>
    <x v="33"/>
    <n v="5.6655157850000002"/>
    <n v="1.88499255"/>
  </r>
  <r>
    <x v="0"/>
    <x v="0"/>
    <x v="34"/>
    <n v="5.4409075979999999"/>
    <n v="1.381192719"/>
  </r>
  <r>
    <x v="1"/>
    <x v="0"/>
    <x v="34"/>
    <n v="8.25"/>
    <n v="5.2999973300000001"/>
  </r>
  <r>
    <x v="0"/>
    <x v="0"/>
    <x v="35"/>
    <n v="4.3799987790000001"/>
    <n v="0.674781513"/>
  </r>
  <r>
    <x v="0"/>
    <x v="0"/>
    <x v="36"/>
    <n v="4.6049007340000001"/>
    <n v="0.85053263499999998"/>
  </r>
  <r>
    <x v="0"/>
    <x v="0"/>
    <x v="37"/>
    <n v="4.9647045509999996"/>
    <n v="0.87943318299999995"/>
  </r>
  <r>
    <x v="0"/>
    <x v="0"/>
    <x v="38"/>
    <n v="6.5513874159999999"/>
    <n v="2.0866215760000002"/>
  </r>
  <r>
    <x v="0"/>
    <x v="0"/>
    <x v="39"/>
    <n v="7.6135000000000002"/>
    <n v="3.61881939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OEY" colHeaderCaption="Age">
  <location ref="A4:M46" firstHeaderRow="1" firstDataRow="3" firstDataCol="1" rowPageCount="2" colPageCount="1"/>
  <pivotFields count="16">
    <pivotField numFmtId="15" showAll="0"/>
    <pivotField axis="axisPage" showAll="0">
      <items count="2">
        <item x="0"/>
        <item t="default"/>
      </items>
    </pivotField>
    <pivotField showAll="0"/>
    <pivotField showAll="0"/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showAll="0"/>
    <pivotField axis="axisCol" showAll="0">
      <items count="4">
        <item x="0"/>
        <item x="1"/>
        <item h="1" x="2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</pivotFields>
  <rowFields count="1">
    <field x="4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2">
    <field x="6"/>
    <field x="-2"/>
  </colFields>
  <colItems count="1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15" item="0" hier="-1"/>
    <pageField fld="1" item="0" hier="-1"/>
  </pageFields>
  <dataFields count="4">
    <dataField name="Count" fld="5" subtotal="count" baseField="4" baseItem="0"/>
    <dataField name="Fork Length" fld="7" subtotal="average" baseField="4" baseItem="0" numFmtId="164"/>
    <dataField name="Std Weight" fld="9" subtotal="average" baseField="4" baseItem="0" numFmtId="164"/>
    <dataField name="Pct" fld="5" subtotal="count" showDataAs="percentOfRow" baseField="4" baseItem="0" numFmtId="9"/>
  </dataFields>
  <formats count="47">
    <format dxfId="0">
      <pivotArea field="6" grandCol="1" outline="0" collapsedLevelsAreSubtotals="1" axis="axisCol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2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3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4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5">
      <pivotArea type="origin" dataOnly="0" labelOnly="1" outline="0" fieldPosition="0"/>
    </format>
    <format dxfId="6">
      <pivotArea field="4" type="button" dataOnly="0" labelOnly="1" outline="0" axis="axisRow" fieldPosition="0"/>
    </format>
    <format dxfId="7">
      <pivotArea dataOnly="0" labelOnly="1" fieldPosition="0">
        <references count="1">
          <reference field="4" count="0"/>
        </references>
      </pivotArea>
    </format>
    <format dxfId="8">
      <pivotArea dataOnly="0" labelOnly="1" grandRow="1" outline="0" fieldPosition="0"/>
    </format>
    <format dxfId="9">
      <pivotArea type="origin" dataOnly="0" labelOnly="1" outline="0" fieldPosition="0"/>
    </format>
    <format dxfId="10">
      <pivotArea field="4" type="button" dataOnly="0" labelOnly="1" outline="0" axis="axisRow" fieldPosition="0"/>
    </format>
    <format dxfId="11">
      <pivotArea dataOnly="0" labelOnly="1" fieldPosition="0">
        <references count="1">
          <reference field="4" count="0"/>
        </references>
      </pivotArea>
    </format>
    <format dxfId="12">
      <pivotArea dataOnly="0" labelOnly="1" grandRow="1" outline="0" fieldPosition="0"/>
    </format>
    <format dxfId="13">
      <pivotArea field="6" type="button" dataOnly="0" labelOnly="1" outline="0" axis="axisCol" fieldPosition="0"/>
    </format>
    <format dxfId="14">
      <pivotArea field="-2" type="button" dataOnly="0" labelOnly="1" outline="0" axis="axisCol" fieldPosition="1"/>
    </format>
    <format dxfId="15">
      <pivotArea type="topRight" dataOnly="0" labelOnly="1" outline="0" offset="A1:F1" fieldPosition="0"/>
    </format>
    <format dxfId="16">
      <pivotArea outline="0"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17">
      <pivotArea dataOnly="0" labelOnly="1" fieldPosition="0">
        <references count="1">
          <reference field="6" count="1">
            <x v="0"/>
          </reference>
        </references>
      </pivotArea>
    </format>
    <format dxfId="18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19">
      <pivotArea outline="0"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20">
      <pivotArea dataOnly="0" labelOnly="1" fieldPosition="0">
        <references count="1">
          <reference field="6" count="1">
            <x v="1"/>
          </reference>
        </references>
      </pivotArea>
    </format>
    <format dxfId="21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22">
      <pivotArea field="6" grandCol="1" outline="0" collapsedLevelsAreSubtotals="1" axis="axisCol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23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5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6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27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8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9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0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1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2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3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4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7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8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9">
      <pivotArea field="6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40">
      <pivotArea field="6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41">
      <pivotArea field="6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42">
      <pivotArea outline="0" collapsedLevelsAreSubtotals="1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format>
    <format dxfId="43">
      <pivotArea outline="0" collapsedLevelsAreSubtotals="1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format>
    <format dxfId="44">
      <pivotArea dataOnly="0" labelOnly="1" fieldPosition="0">
        <references count="1">
          <reference field="6" count="0"/>
        </references>
      </pivotArea>
    </format>
    <format dxfId="45">
      <pivotArea field="4" grandCol="1" collapsedLevelsAreSubtotals="1" axis="axisRow" fieldPosition="0">
        <references count="2">
          <reference field="4294967294" count="1" selected="0">
            <x v="1"/>
          </reference>
          <reference field="4" count="0"/>
        </references>
      </pivotArea>
    </format>
    <format dxfId="46">
      <pivotArea field="4" grandCol="1" collapsedLevelsAreSubtotals="1" axis="axisRow" fieldPosition="0">
        <references count="2">
          <reference field="4294967294" count="1" selected="0">
            <x v="2"/>
          </reference>
          <reference field="4" count="0"/>
        </references>
      </pivotArea>
    </format>
  </formats>
  <conditionalFormats count="6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2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1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6" count="1" selected="0">
              <x v="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6" count="1" selected="0">
              <x v="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6" count="1" selected="0">
              <x v="0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6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OEY" colHeaderCaption="Age">
  <location ref="H3:L46" firstHeaderRow="1" firstDataRow="3" firstDataCol="1" rowPageCount="1" colPageCount="1"/>
  <pivotFields count="5">
    <pivotField axis="axisCol" showAll="0">
      <items count="3">
        <item x="0"/>
        <item x="1"/>
        <item t="default"/>
      </items>
    </pivotField>
    <pivotField axis="axisPage" showAll="0">
      <items count="2">
        <item x="0"/>
        <item t="default"/>
      </items>
    </pivotField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numFmtId="164" showAll="0"/>
    <pivotField dataField="1" numFmtId="164"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2">
    <field x="0"/>
    <field x="-2"/>
  </colFields>
  <colItems count="4">
    <i>
      <x/>
      <x/>
    </i>
    <i r="1" i="1">
      <x v="1"/>
    </i>
    <i>
      <x v="1"/>
      <x/>
    </i>
    <i r="1" i="1">
      <x v="1"/>
    </i>
  </colItems>
  <pageFields count="1">
    <pageField fld="1" item="0" hier="-1"/>
  </pageFields>
  <dataFields count="2">
    <dataField name="Fork Length" fld="3" subtotal="average" baseField="2" baseItem="0"/>
    <dataField name="Std Weight" fld="4" subtotal="average" baseField="2" baseItem="0"/>
  </dataFields>
  <formats count="50">
    <format dxfId="96">
      <pivotArea outline="0" collapsedLevelsAreSubtotals="1" fieldPosition="0"/>
    </format>
    <format dxfId="95">
      <pivotArea outline="0" collapsedLevelsAreSubtotals="1" fieldPosition="0"/>
    </format>
    <format dxfId="94">
      <pivotArea outline="0" collapsedLevelsAreSubtotals="1" fieldPosition="0"/>
    </format>
    <format dxfId="93">
      <pivotArea outline="0" collapsedLevelsAreSubtotals="1" fieldPosition="0"/>
    </format>
    <format dxfId="92">
      <pivotArea outline="0" collapsedLevelsAreSubtotals="1" fieldPosition="0"/>
    </format>
    <format dxfId="91">
      <pivotArea outline="0" collapsedLevelsAreSubtotals="1" fieldPosition="0"/>
    </format>
    <format dxfId="90">
      <pivotArea outline="0" collapsedLevelsAreSubtotals="1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0" type="button" dataOnly="0" labelOnly="1" outline="0" axis="axisCol" fieldPosition="0"/>
    </format>
    <format dxfId="86">
      <pivotArea field="-2" type="button" dataOnly="0" labelOnly="1" outline="0" axis="axisCol" fieldPosition="1"/>
    </format>
    <format dxfId="85">
      <pivotArea type="topRight" dataOnly="0" labelOnly="1" outline="0" fieldPosition="0"/>
    </format>
    <format dxfId="84">
      <pivotArea field="2" type="button" dataOnly="0" labelOnly="1" outline="0" axis="axisRow" fieldPosition="0"/>
    </format>
    <format dxfId="83">
      <pivotArea dataOnly="0" labelOnly="1" fieldPosition="0">
        <references count="1">
          <reference field="0" count="0"/>
        </references>
      </pivotArea>
    </format>
    <format dxfId="82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1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0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9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77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76">
      <pivotArea type="origin" dataOnly="0" labelOnly="1" outline="0" fieldPosition="0"/>
    </format>
    <format dxfId="75">
      <pivotArea field="0" type="button" dataOnly="0" labelOnly="1" outline="0" axis="axisCol" fieldPosition="0"/>
    </format>
    <format dxfId="74">
      <pivotArea field="-2" type="button" dataOnly="0" labelOnly="1" outline="0" axis="axisCol" fieldPosition="1"/>
    </format>
    <format dxfId="73">
      <pivotArea type="topRight" dataOnly="0" labelOnly="1" outline="0" fieldPosition="0"/>
    </format>
    <format dxfId="72">
      <pivotArea field="2" type="button" dataOnly="0" labelOnly="1" outline="0" axis="axisRow" fieldPosition="0"/>
    </format>
    <format dxfId="71">
      <pivotArea dataOnly="0" labelOnly="1" fieldPosition="0">
        <references count="1">
          <reference field="0" count="0"/>
        </references>
      </pivotArea>
    </format>
    <format dxfId="70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9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8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7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6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65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64">
      <pivotArea outline="0" collapsedLevelsAreSubtotals="1" fieldPosition="0">
        <references count="2">
          <reference field="4294967294" count="2" selected="0">
            <x v="0"/>
            <x v="1"/>
          </reference>
          <reference field="0" count="1" selected="0">
            <x v="0"/>
          </reference>
        </references>
      </pivotArea>
    </format>
    <format dxfId="63">
      <pivotArea dataOnly="0" labelOnly="1" fieldPosition="0">
        <references count="1">
          <reference field="0" count="1">
            <x v="0"/>
          </reference>
        </references>
      </pivotArea>
    </format>
    <format dxfId="62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61">
      <pivotArea outline="0" collapsedLevelsAreSubtotals="1" fieldPosition="0">
        <references count="2">
          <reference field="4294967294" count="2" selected="0">
            <x v="0"/>
            <x v="1"/>
          </reference>
          <reference field="0" count="1" selected="0">
            <x v="1"/>
          </reference>
        </references>
      </pivotArea>
    </format>
    <format dxfId="60">
      <pivotArea dataOnly="0" labelOnly="1" fieldPosition="0">
        <references count="1">
          <reference field="0" count="1">
            <x v="1"/>
          </reference>
        </references>
      </pivotArea>
    </format>
    <format dxfId="5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58">
      <pivotArea type="origin" dataOnly="0" labelOnly="1" outline="0" offset="A2" fieldPosition="0"/>
    </format>
    <format dxfId="57">
      <pivotArea field="2" type="button" dataOnly="0" labelOnly="1" outline="0" axis="axisRow" fieldPosition="0"/>
    </format>
    <format dxfId="56">
      <pivotArea dataOnly="0" labelOnly="1" fieldPosition="0">
        <references count="1">
          <reference field="2" count="0"/>
        </references>
      </pivotArea>
    </format>
    <format dxfId="55">
      <pivotArea dataOnly="0" labelOnly="1" grandRow="1" outline="0" fieldPosition="0"/>
    </format>
    <format dxfId="54">
      <pivotArea field="0" grandCol="1" outline="0" collapsedLevelsAreSubtotals="1" axis="axisCol" fieldPosition="0">
        <references count="1">
          <reference field="4294967294" count="2" selected="0">
            <x v="0"/>
            <x v="1"/>
          </reference>
        </references>
      </pivotArea>
    </format>
    <format dxfId="53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2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1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0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9">
      <pivotArea field="0" type="button" dataOnly="0" labelOnly="1" outline="0" axis="axisCol" fieldPosition="0"/>
    </format>
    <format dxfId="48">
      <pivotArea field="-2" type="button" dataOnly="0" labelOnly="1" outline="0" axis="axisCol" fieldPosition="1"/>
    </format>
    <format dxfId="47">
      <pivotArea type="topRight" dataOnly="0" labelOnly="1" outline="0" offset="A1:B1" fieldPosition="0"/>
    </format>
  </formats>
  <conditionalFormats count="6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1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245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G26" sqref="G26"/>
    </sheetView>
  </sheetViews>
  <sheetFormatPr defaultRowHeight="15" x14ac:dyDescent="0.25"/>
  <cols>
    <col min="1" max="1" width="11" customWidth="1"/>
    <col min="2" max="8" width="13" customWidth="1"/>
    <col min="9" max="10" width="15" customWidth="1"/>
    <col min="11" max="16" width="13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41</v>
      </c>
      <c r="R1" t="s">
        <v>42</v>
      </c>
      <c r="S1" t="s">
        <v>43</v>
      </c>
    </row>
    <row r="2" spans="1:19" x14ac:dyDescent="0.25">
      <c r="A2" s="1">
        <v>28263</v>
      </c>
      <c r="B2">
        <v>1</v>
      </c>
      <c r="C2">
        <v>1</v>
      </c>
      <c r="D2">
        <v>1</v>
      </c>
      <c r="E2">
        <v>1977</v>
      </c>
      <c r="F2">
        <v>2</v>
      </c>
      <c r="G2">
        <v>1</v>
      </c>
      <c r="H2">
        <v>63</v>
      </c>
      <c r="I2">
        <v>2.39</v>
      </c>
      <c r="J2">
        <v>2.1433055329999999</v>
      </c>
      <c r="L2">
        <v>1</v>
      </c>
      <c r="M2">
        <v>1</v>
      </c>
      <c r="N2">
        <v>399</v>
      </c>
      <c r="O2">
        <v>99</v>
      </c>
      <c r="P2">
        <v>3</v>
      </c>
      <c r="Q2" t="str">
        <f>VLOOKUP(M2,lookups!$A$1:$B$7, 2, FALSE)</f>
        <v>trawl/fyke</v>
      </c>
      <c r="R2" t="str">
        <f>VLOOKUP(N2,lookups!$D$1:$E$6, 2, FALSE)</f>
        <v>hucuktlis r</v>
      </c>
      <c r="S2" t="str">
        <f>VLOOKUP(C2,lookups!$G$1:$H$3, 2, FALSE)</f>
        <v>smolt</v>
      </c>
    </row>
    <row r="3" spans="1:19" x14ac:dyDescent="0.25">
      <c r="A3" s="1">
        <v>28263</v>
      </c>
      <c r="B3">
        <v>1</v>
      </c>
      <c r="C3">
        <v>1</v>
      </c>
      <c r="D3">
        <v>1</v>
      </c>
      <c r="E3">
        <v>1977</v>
      </c>
      <c r="F3">
        <v>3</v>
      </c>
      <c r="G3">
        <v>1</v>
      </c>
      <c r="H3">
        <v>63</v>
      </c>
      <c r="I3">
        <v>2.13</v>
      </c>
      <c r="J3">
        <v>1.910142588</v>
      </c>
      <c r="L3">
        <v>1</v>
      </c>
      <c r="M3">
        <v>1</v>
      </c>
      <c r="N3">
        <v>399</v>
      </c>
      <c r="O3">
        <v>99</v>
      </c>
      <c r="P3">
        <v>3</v>
      </c>
      <c r="Q3" t="str">
        <f>VLOOKUP(M3,lookups!$A$1:$B$7, 2, FALSE)</f>
        <v>trawl/fyke</v>
      </c>
      <c r="R3" t="str">
        <f>VLOOKUP(N3,lookups!$D$1:$E$6, 2, FALSE)</f>
        <v>hucuktlis r</v>
      </c>
      <c r="S3" t="str">
        <f>VLOOKUP(C3,lookups!$G$1:$H$3, 2, FALSE)</f>
        <v>smolt</v>
      </c>
    </row>
    <row r="4" spans="1:19" x14ac:dyDescent="0.25">
      <c r="A4" s="1">
        <v>28263</v>
      </c>
      <c r="B4">
        <v>1</v>
      </c>
      <c r="C4">
        <v>1</v>
      </c>
      <c r="D4">
        <v>1</v>
      </c>
      <c r="E4">
        <v>1977</v>
      </c>
      <c r="F4">
        <v>4</v>
      </c>
      <c r="G4">
        <v>1</v>
      </c>
      <c r="H4">
        <v>65</v>
      </c>
      <c r="I4">
        <v>2.5299999999999998</v>
      </c>
      <c r="J4">
        <v>2.2688548110000002</v>
      </c>
      <c r="L4">
        <v>1</v>
      </c>
      <c r="M4">
        <v>1</v>
      </c>
      <c r="N4">
        <v>399</v>
      </c>
      <c r="O4">
        <v>99</v>
      </c>
      <c r="P4">
        <v>3</v>
      </c>
      <c r="Q4" t="str">
        <f>VLOOKUP(M4,lookups!$A$1:$B$7, 2, FALSE)</f>
        <v>trawl/fyke</v>
      </c>
      <c r="R4" t="str">
        <f>VLOOKUP(N4,lookups!$D$1:$E$6, 2, FALSE)</f>
        <v>hucuktlis r</v>
      </c>
      <c r="S4" t="str">
        <f>VLOOKUP(C4,lookups!$G$1:$H$3, 2, FALSE)</f>
        <v>smolt</v>
      </c>
    </row>
    <row r="5" spans="1:19" x14ac:dyDescent="0.25">
      <c r="A5" s="1">
        <v>28263</v>
      </c>
      <c r="B5">
        <v>1</v>
      </c>
      <c r="C5">
        <v>1</v>
      </c>
      <c r="D5">
        <v>1</v>
      </c>
      <c r="E5">
        <v>1977</v>
      </c>
      <c r="F5">
        <v>5</v>
      </c>
      <c r="G5">
        <v>1</v>
      </c>
      <c r="H5">
        <v>67</v>
      </c>
      <c r="I5">
        <v>3</v>
      </c>
      <c r="J5">
        <v>2.6903416729999998</v>
      </c>
      <c r="L5">
        <v>1</v>
      </c>
      <c r="M5">
        <v>1</v>
      </c>
      <c r="N5">
        <v>399</v>
      </c>
      <c r="O5">
        <v>99</v>
      </c>
      <c r="P5">
        <v>3</v>
      </c>
      <c r="Q5" t="str">
        <f>VLOOKUP(M5,lookups!$A$1:$B$7, 2, FALSE)</f>
        <v>trawl/fyke</v>
      </c>
      <c r="R5" t="str">
        <f>VLOOKUP(N5,lookups!$D$1:$E$6, 2, FALSE)</f>
        <v>hucuktlis r</v>
      </c>
      <c r="S5" t="str">
        <f>VLOOKUP(C5,lookups!$G$1:$H$3, 2, FALSE)</f>
        <v>smolt</v>
      </c>
    </row>
    <row r="6" spans="1:19" x14ac:dyDescent="0.25">
      <c r="A6" s="1">
        <v>28263</v>
      </c>
      <c r="B6">
        <v>1</v>
      </c>
      <c r="C6">
        <v>1</v>
      </c>
      <c r="D6">
        <v>1</v>
      </c>
      <c r="E6">
        <v>1977</v>
      </c>
      <c r="F6">
        <v>6</v>
      </c>
      <c r="G6">
        <v>1</v>
      </c>
      <c r="H6">
        <v>67</v>
      </c>
      <c r="I6">
        <v>2.69</v>
      </c>
      <c r="J6">
        <v>2.4123397</v>
      </c>
      <c r="L6">
        <v>1</v>
      </c>
      <c r="M6">
        <v>1</v>
      </c>
      <c r="N6">
        <v>399</v>
      </c>
      <c r="O6">
        <v>99</v>
      </c>
      <c r="P6">
        <v>3</v>
      </c>
      <c r="Q6" t="str">
        <f>VLOOKUP(M6,lookups!$A$1:$B$7, 2, FALSE)</f>
        <v>trawl/fyke</v>
      </c>
      <c r="R6" t="str">
        <f>VLOOKUP(N6,lookups!$D$1:$E$6, 2, FALSE)</f>
        <v>hucuktlis r</v>
      </c>
      <c r="S6" t="str">
        <f>VLOOKUP(C6,lookups!$G$1:$H$3, 2, FALSE)</f>
        <v>smolt</v>
      </c>
    </row>
    <row r="7" spans="1:19" x14ac:dyDescent="0.25">
      <c r="A7" s="1">
        <v>28263</v>
      </c>
      <c r="B7">
        <v>1</v>
      </c>
      <c r="C7">
        <v>1</v>
      </c>
      <c r="D7">
        <v>1</v>
      </c>
      <c r="E7">
        <v>1977</v>
      </c>
      <c r="F7">
        <v>7</v>
      </c>
      <c r="G7">
        <v>1</v>
      </c>
      <c r="H7">
        <v>68</v>
      </c>
      <c r="I7">
        <v>2.82</v>
      </c>
      <c r="J7">
        <v>2.5289211730000001</v>
      </c>
      <c r="L7">
        <v>1</v>
      </c>
      <c r="M7">
        <v>1</v>
      </c>
      <c r="N7">
        <v>399</v>
      </c>
      <c r="O7">
        <v>99</v>
      </c>
      <c r="P7">
        <v>3</v>
      </c>
      <c r="Q7" t="str">
        <f>VLOOKUP(M7,lookups!$A$1:$B$7, 2, FALSE)</f>
        <v>trawl/fyke</v>
      </c>
      <c r="R7" t="str">
        <f>VLOOKUP(N7,lookups!$D$1:$E$6, 2, FALSE)</f>
        <v>hucuktlis r</v>
      </c>
      <c r="S7" t="str">
        <f>VLOOKUP(C7,lookups!$G$1:$H$3, 2, FALSE)</f>
        <v>smolt</v>
      </c>
    </row>
    <row r="8" spans="1:19" x14ac:dyDescent="0.25">
      <c r="A8" s="1">
        <v>28263</v>
      </c>
      <c r="B8">
        <v>1</v>
      </c>
      <c r="C8">
        <v>1</v>
      </c>
      <c r="D8">
        <v>1</v>
      </c>
      <c r="E8">
        <v>1977</v>
      </c>
      <c r="F8">
        <v>8</v>
      </c>
      <c r="G8">
        <v>1</v>
      </c>
      <c r="H8">
        <v>68</v>
      </c>
      <c r="I8">
        <v>2.96</v>
      </c>
      <c r="J8">
        <v>2.6544704509999999</v>
      </c>
      <c r="L8">
        <v>1</v>
      </c>
      <c r="M8">
        <v>1</v>
      </c>
      <c r="N8">
        <v>399</v>
      </c>
      <c r="O8">
        <v>99</v>
      </c>
      <c r="P8">
        <v>3</v>
      </c>
      <c r="Q8" t="str">
        <f>VLOOKUP(M8,lookups!$A$1:$B$7, 2, FALSE)</f>
        <v>trawl/fyke</v>
      </c>
      <c r="R8" t="str">
        <f>VLOOKUP(N8,lookups!$D$1:$E$6, 2, FALSE)</f>
        <v>hucuktlis r</v>
      </c>
      <c r="S8" t="str">
        <f>VLOOKUP(C8,lookups!$G$1:$H$3, 2, FALSE)</f>
        <v>smolt</v>
      </c>
    </row>
    <row r="9" spans="1:19" x14ac:dyDescent="0.25">
      <c r="A9" s="1">
        <v>28263</v>
      </c>
      <c r="B9">
        <v>1</v>
      </c>
      <c r="C9">
        <v>1</v>
      </c>
      <c r="D9">
        <v>1</v>
      </c>
      <c r="E9">
        <v>1977</v>
      </c>
      <c r="F9">
        <v>9</v>
      </c>
      <c r="G9">
        <v>1</v>
      </c>
      <c r="H9">
        <v>68</v>
      </c>
      <c r="I9">
        <v>2.62</v>
      </c>
      <c r="J9">
        <v>2.3495650609999998</v>
      </c>
      <c r="L9">
        <v>1</v>
      </c>
      <c r="M9">
        <v>1</v>
      </c>
      <c r="N9">
        <v>399</v>
      </c>
      <c r="O9">
        <v>99</v>
      </c>
      <c r="P9">
        <v>3</v>
      </c>
      <c r="Q9" t="str">
        <f>VLOOKUP(M9,lookups!$A$1:$B$7, 2, FALSE)</f>
        <v>trawl/fyke</v>
      </c>
      <c r="R9" t="str">
        <f>VLOOKUP(N9,lookups!$D$1:$E$6, 2, FALSE)</f>
        <v>hucuktlis r</v>
      </c>
      <c r="S9" t="str">
        <f>VLOOKUP(C9,lookups!$G$1:$H$3, 2, FALSE)</f>
        <v>smolt</v>
      </c>
    </row>
    <row r="10" spans="1:19" x14ac:dyDescent="0.25">
      <c r="A10" s="1">
        <v>28263</v>
      </c>
      <c r="B10">
        <v>1</v>
      </c>
      <c r="C10">
        <v>1</v>
      </c>
      <c r="D10">
        <v>1</v>
      </c>
      <c r="E10">
        <v>1977</v>
      </c>
      <c r="F10">
        <v>10</v>
      </c>
      <c r="G10">
        <v>1</v>
      </c>
      <c r="H10">
        <v>69</v>
      </c>
      <c r="I10">
        <v>2.93</v>
      </c>
      <c r="J10">
        <v>2.6275670340000001</v>
      </c>
      <c r="L10">
        <v>1</v>
      </c>
      <c r="M10">
        <v>1</v>
      </c>
      <c r="N10">
        <v>399</v>
      </c>
      <c r="O10">
        <v>99</v>
      </c>
      <c r="P10">
        <v>3</v>
      </c>
      <c r="Q10" t="str">
        <f>VLOOKUP(M10,lookups!$A$1:$B$7, 2, FALSE)</f>
        <v>trawl/fyke</v>
      </c>
      <c r="R10" t="str">
        <f>VLOOKUP(N10,lookups!$D$1:$E$6, 2, FALSE)</f>
        <v>hucuktlis r</v>
      </c>
      <c r="S10" t="str">
        <f>VLOOKUP(C10,lookups!$G$1:$H$3, 2, FALSE)</f>
        <v>smolt</v>
      </c>
    </row>
    <row r="11" spans="1:19" x14ac:dyDescent="0.25">
      <c r="A11" s="1">
        <v>28263</v>
      </c>
      <c r="B11">
        <v>1</v>
      </c>
      <c r="C11">
        <v>1</v>
      </c>
      <c r="D11">
        <v>1</v>
      </c>
      <c r="E11">
        <v>1977</v>
      </c>
      <c r="F11">
        <v>11</v>
      </c>
      <c r="G11">
        <v>1</v>
      </c>
      <c r="H11">
        <v>70</v>
      </c>
      <c r="I11">
        <v>3.11</v>
      </c>
      <c r="J11">
        <v>2.788987535</v>
      </c>
      <c r="L11">
        <v>1</v>
      </c>
      <c r="M11">
        <v>1</v>
      </c>
      <c r="N11">
        <v>399</v>
      </c>
      <c r="O11">
        <v>99</v>
      </c>
      <c r="P11">
        <v>3</v>
      </c>
      <c r="Q11" t="str">
        <f>VLOOKUP(M11,lookups!$A$1:$B$7, 2, FALSE)</f>
        <v>trawl/fyke</v>
      </c>
      <c r="R11" t="str">
        <f>VLOOKUP(N11,lookups!$D$1:$E$6, 2, FALSE)</f>
        <v>hucuktlis r</v>
      </c>
      <c r="S11" t="str">
        <f>VLOOKUP(C11,lookups!$G$1:$H$3, 2, FALSE)</f>
        <v>smolt</v>
      </c>
    </row>
    <row r="12" spans="1:19" x14ac:dyDescent="0.25">
      <c r="A12" s="1">
        <v>28263</v>
      </c>
      <c r="B12">
        <v>1</v>
      </c>
      <c r="C12">
        <v>1</v>
      </c>
      <c r="D12">
        <v>1</v>
      </c>
      <c r="E12">
        <v>1977</v>
      </c>
      <c r="F12">
        <v>12</v>
      </c>
      <c r="G12">
        <v>1</v>
      </c>
      <c r="H12">
        <v>70</v>
      </c>
      <c r="I12">
        <v>3.33</v>
      </c>
      <c r="J12">
        <v>2.9862792570000001</v>
      </c>
      <c r="L12">
        <v>1</v>
      </c>
      <c r="M12">
        <v>1</v>
      </c>
      <c r="N12">
        <v>399</v>
      </c>
      <c r="O12">
        <v>99</v>
      </c>
      <c r="P12">
        <v>3</v>
      </c>
      <c r="Q12" t="str">
        <f>VLOOKUP(M12,lookups!$A$1:$B$7, 2, FALSE)</f>
        <v>trawl/fyke</v>
      </c>
      <c r="R12" t="str">
        <f>VLOOKUP(N12,lookups!$D$1:$E$6, 2, FALSE)</f>
        <v>hucuktlis r</v>
      </c>
      <c r="S12" t="str">
        <f>VLOOKUP(C12,lookups!$G$1:$H$3, 2, FALSE)</f>
        <v>smolt</v>
      </c>
    </row>
    <row r="13" spans="1:19" x14ac:dyDescent="0.25">
      <c r="A13" s="1">
        <v>28263</v>
      </c>
      <c r="B13">
        <v>1</v>
      </c>
      <c r="C13">
        <v>1</v>
      </c>
      <c r="D13">
        <v>1</v>
      </c>
      <c r="E13">
        <v>1977</v>
      </c>
      <c r="F13">
        <v>13</v>
      </c>
      <c r="G13">
        <v>1</v>
      </c>
      <c r="H13">
        <v>71</v>
      </c>
      <c r="I13">
        <v>2.77</v>
      </c>
      <c r="J13">
        <v>2.4840821449999999</v>
      </c>
      <c r="L13">
        <v>1</v>
      </c>
      <c r="M13">
        <v>1</v>
      </c>
      <c r="N13">
        <v>399</v>
      </c>
      <c r="O13">
        <v>99</v>
      </c>
      <c r="P13">
        <v>3</v>
      </c>
      <c r="Q13" t="str">
        <f>VLOOKUP(M13,lookups!$A$1:$B$7, 2, FALSE)</f>
        <v>trawl/fyke</v>
      </c>
      <c r="R13" t="str">
        <f>VLOOKUP(N13,lookups!$D$1:$E$6, 2, FALSE)</f>
        <v>hucuktlis r</v>
      </c>
      <c r="S13" t="str">
        <f>VLOOKUP(C13,lookups!$G$1:$H$3, 2, FALSE)</f>
        <v>smolt</v>
      </c>
    </row>
    <row r="14" spans="1:19" x14ac:dyDescent="0.25">
      <c r="A14" s="1">
        <v>28263</v>
      </c>
      <c r="B14">
        <v>1</v>
      </c>
      <c r="C14">
        <v>1</v>
      </c>
      <c r="D14">
        <v>1</v>
      </c>
      <c r="E14">
        <v>1977</v>
      </c>
      <c r="F14">
        <v>14</v>
      </c>
      <c r="G14">
        <v>1</v>
      </c>
      <c r="H14">
        <v>71</v>
      </c>
      <c r="I14">
        <v>3.14</v>
      </c>
      <c r="J14">
        <v>2.8158909510000001</v>
      </c>
      <c r="L14">
        <v>1</v>
      </c>
      <c r="M14">
        <v>1</v>
      </c>
      <c r="N14">
        <v>399</v>
      </c>
      <c r="O14">
        <v>99</v>
      </c>
      <c r="P14">
        <v>3</v>
      </c>
      <c r="Q14" t="str">
        <f>VLOOKUP(M14,lookups!$A$1:$B$7, 2, FALSE)</f>
        <v>trawl/fyke</v>
      </c>
      <c r="R14" t="str">
        <f>VLOOKUP(N14,lookups!$D$1:$E$6, 2, FALSE)</f>
        <v>hucuktlis r</v>
      </c>
      <c r="S14" t="str">
        <f>VLOOKUP(C14,lookups!$G$1:$H$3, 2, FALSE)</f>
        <v>smolt</v>
      </c>
    </row>
    <row r="15" spans="1:19" x14ac:dyDescent="0.25">
      <c r="A15" s="1">
        <v>28263</v>
      </c>
      <c r="B15">
        <v>1</v>
      </c>
      <c r="C15">
        <v>1</v>
      </c>
      <c r="D15">
        <v>1</v>
      </c>
      <c r="E15">
        <v>1977</v>
      </c>
      <c r="F15">
        <v>15</v>
      </c>
      <c r="G15">
        <v>1</v>
      </c>
      <c r="H15">
        <v>72</v>
      </c>
      <c r="I15">
        <v>3.32</v>
      </c>
      <c r="J15">
        <v>2.9773114519999999</v>
      </c>
      <c r="L15">
        <v>1</v>
      </c>
      <c r="M15">
        <v>1</v>
      </c>
      <c r="N15">
        <v>399</v>
      </c>
      <c r="O15">
        <v>99</v>
      </c>
      <c r="P15">
        <v>3</v>
      </c>
      <c r="Q15" t="str">
        <f>VLOOKUP(M15,lookups!$A$1:$B$7, 2, FALSE)</f>
        <v>trawl/fyke</v>
      </c>
      <c r="R15" t="str">
        <f>VLOOKUP(N15,lookups!$D$1:$E$6, 2, FALSE)</f>
        <v>hucuktlis r</v>
      </c>
      <c r="S15" t="str">
        <f>VLOOKUP(C15,lookups!$G$1:$H$3, 2, FALSE)</f>
        <v>smolt</v>
      </c>
    </row>
    <row r="16" spans="1:19" x14ac:dyDescent="0.25">
      <c r="A16" s="1">
        <v>28263</v>
      </c>
      <c r="B16">
        <v>1</v>
      </c>
      <c r="C16">
        <v>1</v>
      </c>
      <c r="D16">
        <v>1</v>
      </c>
      <c r="E16">
        <v>1977</v>
      </c>
      <c r="F16">
        <v>16</v>
      </c>
      <c r="G16">
        <v>1</v>
      </c>
      <c r="H16">
        <v>72</v>
      </c>
      <c r="I16">
        <v>3.31</v>
      </c>
      <c r="J16">
        <v>2.9683436460000001</v>
      </c>
      <c r="L16">
        <v>1</v>
      </c>
      <c r="M16">
        <v>1</v>
      </c>
      <c r="N16">
        <v>399</v>
      </c>
      <c r="O16">
        <v>99</v>
      </c>
      <c r="P16">
        <v>3</v>
      </c>
      <c r="Q16" t="str">
        <f>VLOOKUP(M16,lookups!$A$1:$B$7, 2, FALSE)</f>
        <v>trawl/fyke</v>
      </c>
      <c r="R16" t="str">
        <f>VLOOKUP(N16,lookups!$D$1:$E$6, 2, FALSE)</f>
        <v>hucuktlis r</v>
      </c>
      <c r="S16" t="str">
        <f>VLOOKUP(C16,lookups!$G$1:$H$3, 2, FALSE)</f>
        <v>smolt</v>
      </c>
    </row>
    <row r="17" spans="1:19" x14ac:dyDescent="0.25">
      <c r="A17" s="1">
        <v>28263</v>
      </c>
      <c r="B17">
        <v>1</v>
      </c>
      <c r="C17">
        <v>1</v>
      </c>
      <c r="D17">
        <v>1</v>
      </c>
      <c r="E17">
        <v>1977</v>
      </c>
      <c r="F17">
        <v>17</v>
      </c>
      <c r="G17">
        <v>1</v>
      </c>
      <c r="H17">
        <v>73</v>
      </c>
      <c r="I17">
        <v>3.43</v>
      </c>
      <c r="J17">
        <v>3.075957313</v>
      </c>
      <c r="L17">
        <v>1</v>
      </c>
      <c r="M17">
        <v>1</v>
      </c>
      <c r="N17">
        <v>399</v>
      </c>
      <c r="O17">
        <v>99</v>
      </c>
      <c r="P17">
        <v>3</v>
      </c>
      <c r="Q17" t="str">
        <f>VLOOKUP(M17,lookups!$A$1:$B$7, 2, FALSE)</f>
        <v>trawl/fyke</v>
      </c>
      <c r="R17" t="str">
        <f>VLOOKUP(N17,lookups!$D$1:$E$6, 2, FALSE)</f>
        <v>hucuktlis r</v>
      </c>
      <c r="S17" t="str">
        <f>VLOOKUP(C17,lookups!$G$1:$H$3, 2, FALSE)</f>
        <v>smolt</v>
      </c>
    </row>
    <row r="18" spans="1:19" x14ac:dyDescent="0.25">
      <c r="A18" s="1">
        <v>28263</v>
      </c>
      <c r="B18">
        <v>1</v>
      </c>
      <c r="C18">
        <v>1</v>
      </c>
      <c r="D18">
        <v>1</v>
      </c>
      <c r="E18">
        <v>1977</v>
      </c>
      <c r="F18">
        <v>18</v>
      </c>
      <c r="G18">
        <v>1</v>
      </c>
      <c r="H18">
        <v>74</v>
      </c>
      <c r="I18">
        <v>3.49</v>
      </c>
      <c r="J18">
        <v>3.1297641469999999</v>
      </c>
      <c r="L18">
        <v>1</v>
      </c>
      <c r="M18">
        <v>1</v>
      </c>
      <c r="N18">
        <v>399</v>
      </c>
      <c r="O18">
        <v>99</v>
      </c>
      <c r="P18">
        <v>3</v>
      </c>
      <c r="Q18" t="str">
        <f>VLOOKUP(M18,lookups!$A$1:$B$7, 2, FALSE)</f>
        <v>trawl/fyke</v>
      </c>
      <c r="R18" t="str">
        <f>VLOOKUP(N18,lookups!$D$1:$E$6, 2, FALSE)</f>
        <v>hucuktlis r</v>
      </c>
      <c r="S18" t="str">
        <f>VLOOKUP(C18,lookups!$G$1:$H$3, 2, FALSE)</f>
        <v>smolt</v>
      </c>
    </row>
    <row r="19" spans="1:19" x14ac:dyDescent="0.25">
      <c r="A19" s="1">
        <v>28263</v>
      </c>
      <c r="B19">
        <v>1</v>
      </c>
      <c r="C19">
        <v>1</v>
      </c>
      <c r="D19">
        <v>1</v>
      </c>
      <c r="E19">
        <v>1977</v>
      </c>
      <c r="F19">
        <v>19</v>
      </c>
      <c r="G19">
        <v>1</v>
      </c>
      <c r="H19">
        <v>76</v>
      </c>
      <c r="I19">
        <v>3.96</v>
      </c>
      <c r="J19">
        <v>3.551251009</v>
      </c>
      <c r="L19">
        <v>1</v>
      </c>
      <c r="M19">
        <v>1</v>
      </c>
      <c r="N19">
        <v>399</v>
      </c>
      <c r="O19">
        <v>99</v>
      </c>
      <c r="P19">
        <v>3</v>
      </c>
      <c r="Q19" t="str">
        <f>VLOOKUP(M19,lookups!$A$1:$B$7, 2, FALSE)</f>
        <v>trawl/fyke</v>
      </c>
      <c r="R19" t="str">
        <f>VLOOKUP(N19,lookups!$D$1:$E$6, 2, FALSE)</f>
        <v>hucuktlis r</v>
      </c>
      <c r="S19" t="str">
        <f>VLOOKUP(C19,lookups!$G$1:$H$3, 2, FALSE)</f>
        <v>smolt</v>
      </c>
    </row>
    <row r="20" spans="1:19" x14ac:dyDescent="0.25">
      <c r="A20" s="1">
        <v>28263</v>
      </c>
      <c r="B20">
        <v>1</v>
      </c>
      <c r="C20">
        <v>1</v>
      </c>
      <c r="D20">
        <v>1</v>
      </c>
      <c r="E20">
        <v>1977</v>
      </c>
      <c r="F20">
        <v>20</v>
      </c>
      <c r="G20">
        <v>1</v>
      </c>
      <c r="H20">
        <v>77</v>
      </c>
      <c r="I20">
        <v>3.75</v>
      </c>
      <c r="J20">
        <v>3.3629270920000001</v>
      </c>
      <c r="L20">
        <v>1</v>
      </c>
      <c r="M20">
        <v>1</v>
      </c>
      <c r="N20">
        <v>399</v>
      </c>
      <c r="O20">
        <v>99</v>
      </c>
      <c r="P20">
        <v>3</v>
      </c>
      <c r="Q20" t="str">
        <f>VLOOKUP(M20,lookups!$A$1:$B$7, 2, FALSE)</f>
        <v>trawl/fyke</v>
      </c>
      <c r="R20" t="str">
        <f>VLOOKUP(N20,lookups!$D$1:$E$6, 2, FALSE)</f>
        <v>hucuktlis r</v>
      </c>
      <c r="S20" t="str">
        <f>VLOOKUP(C20,lookups!$G$1:$H$3, 2, FALSE)</f>
        <v>smolt</v>
      </c>
    </row>
    <row r="21" spans="1:19" x14ac:dyDescent="0.25">
      <c r="A21" s="1">
        <v>28605</v>
      </c>
      <c r="B21">
        <v>1</v>
      </c>
      <c r="C21">
        <v>1</v>
      </c>
      <c r="D21">
        <v>1</v>
      </c>
      <c r="E21">
        <v>1978</v>
      </c>
      <c r="F21">
        <v>1</v>
      </c>
      <c r="G21">
        <v>1</v>
      </c>
      <c r="H21">
        <v>58</v>
      </c>
      <c r="I21">
        <v>1.83</v>
      </c>
      <c r="J21">
        <v>1.641108421</v>
      </c>
      <c r="L21">
        <v>1</v>
      </c>
      <c r="M21">
        <v>1</v>
      </c>
      <c r="N21">
        <v>399</v>
      </c>
      <c r="O21">
        <v>1</v>
      </c>
      <c r="P21">
        <v>3</v>
      </c>
      <c r="Q21" t="str">
        <f>VLOOKUP(M21,lookups!$A$1:$B$7, 2, FALSE)</f>
        <v>trawl/fyke</v>
      </c>
      <c r="R21" t="str">
        <f>VLOOKUP(N21,lookups!$D$1:$E$6, 2, FALSE)</f>
        <v>hucuktlis r</v>
      </c>
      <c r="S21" t="str">
        <f>VLOOKUP(C21,lookups!$G$1:$H$3, 2, FALSE)</f>
        <v>smolt</v>
      </c>
    </row>
    <row r="22" spans="1:19" x14ac:dyDescent="0.25">
      <c r="A22" s="1">
        <v>28605</v>
      </c>
      <c r="B22">
        <v>1</v>
      </c>
      <c r="C22">
        <v>1</v>
      </c>
      <c r="D22">
        <v>1</v>
      </c>
      <c r="E22">
        <v>1978</v>
      </c>
      <c r="F22">
        <v>2</v>
      </c>
      <c r="G22">
        <v>1</v>
      </c>
      <c r="H22">
        <v>60</v>
      </c>
      <c r="I22">
        <v>1.8</v>
      </c>
      <c r="J22">
        <v>1.614205004</v>
      </c>
      <c r="L22">
        <v>1</v>
      </c>
      <c r="M22">
        <v>1</v>
      </c>
      <c r="N22">
        <v>399</v>
      </c>
      <c r="O22">
        <v>1</v>
      </c>
      <c r="P22">
        <v>3</v>
      </c>
      <c r="Q22" t="str">
        <f>VLOOKUP(M22,lookups!$A$1:$B$7, 2, FALSE)</f>
        <v>trawl/fyke</v>
      </c>
      <c r="R22" t="str">
        <f>VLOOKUP(N22,lookups!$D$1:$E$6, 2, FALSE)</f>
        <v>hucuktlis r</v>
      </c>
      <c r="S22" t="str">
        <f>VLOOKUP(C22,lookups!$G$1:$H$3, 2, FALSE)</f>
        <v>smolt</v>
      </c>
    </row>
    <row r="23" spans="1:19" x14ac:dyDescent="0.25">
      <c r="A23" s="1">
        <v>28605</v>
      </c>
      <c r="B23">
        <v>1</v>
      </c>
      <c r="C23">
        <v>1</v>
      </c>
      <c r="D23">
        <v>1</v>
      </c>
      <c r="E23">
        <v>1978</v>
      </c>
      <c r="F23">
        <v>3</v>
      </c>
      <c r="G23">
        <v>1</v>
      </c>
      <c r="H23">
        <v>62</v>
      </c>
      <c r="I23">
        <v>1.91</v>
      </c>
      <c r="J23">
        <v>1.7128508650000001</v>
      </c>
      <c r="L23">
        <v>1</v>
      </c>
      <c r="M23">
        <v>1</v>
      </c>
      <c r="N23">
        <v>399</v>
      </c>
      <c r="O23">
        <v>1</v>
      </c>
      <c r="P23">
        <v>3</v>
      </c>
      <c r="Q23" t="str">
        <f>VLOOKUP(M23,lookups!$A$1:$B$7, 2, FALSE)</f>
        <v>trawl/fyke</v>
      </c>
      <c r="R23" t="str">
        <f>VLOOKUP(N23,lookups!$D$1:$E$6, 2, FALSE)</f>
        <v>hucuktlis r</v>
      </c>
      <c r="S23" t="str">
        <f>VLOOKUP(C23,lookups!$G$1:$H$3, 2, FALSE)</f>
        <v>smolt</v>
      </c>
    </row>
    <row r="24" spans="1:19" x14ac:dyDescent="0.25">
      <c r="A24" s="1">
        <v>28605</v>
      </c>
      <c r="B24">
        <v>1</v>
      </c>
      <c r="C24">
        <v>1</v>
      </c>
      <c r="D24">
        <v>1</v>
      </c>
      <c r="E24">
        <v>1978</v>
      </c>
      <c r="F24">
        <v>4</v>
      </c>
      <c r="G24">
        <v>1</v>
      </c>
      <c r="H24">
        <v>62</v>
      </c>
      <c r="I24">
        <v>1.86</v>
      </c>
      <c r="J24">
        <v>1.668011838</v>
      </c>
      <c r="L24">
        <v>1</v>
      </c>
      <c r="M24">
        <v>1</v>
      </c>
      <c r="N24">
        <v>399</v>
      </c>
      <c r="O24">
        <v>1</v>
      </c>
      <c r="P24">
        <v>3</v>
      </c>
      <c r="Q24" t="str">
        <f>VLOOKUP(M24,lookups!$A$1:$B$7, 2, FALSE)</f>
        <v>trawl/fyke</v>
      </c>
      <c r="R24" t="str">
        <f>VLOOKUP(N24,lookups!$D$1:$E$6, 2, FALSE)</f>
        <v>hucuktlis r</v>
      </c>
      <c r="S24" t="str">
        <f>VLOOKUP(C24,lookups!$G$1:$H$3, 2, FALSE)</f>
        <v>smolt</v>
      </c>
    </row>
    <row r="25" spans="1:19" x14ac:dyDescent="0.25">
      <c r="A25" s="1">
        <v>28605</v>
      </c>
      <c r="B25">
        <v>1</v>
      </c>
      <c r="C25">
        <v>1</v>
      </c>
      <c r="D25">
        <v>1</v>
      </c>
      <c r="E25">
        <v>1978</v>
      </c>
      <c r="F25">
        <v>5</v>
      </c>
      <c r="G25">
        <v>1</v>
      </c>
      <c r="H25">
        <v>63</v>
      </c>
      <c r="I25">
        <v>2.13</v>
      </c>
      <c r="J25">
        <v>1.910142588</v>
      </c>
      <c r="L25">
        <v>1</v>
      </c>
      <c r="M25">
        <v>1</v>
      </c>
      <c r="N25">
        <v>399</v>
      </c>
      <c r="O25">
        <v>1</v>
      </c>
      <c r="P25">
        <v>3</v>
      </c>
      <c r="Q25" t="str">
        <f>VLOOKUP(M25,lookups!$A$1:$B$7, 2, FALSE)</f>
        <v>trawl/fyke</v>
      </c>
      <c r="R25" t="str">
        <f>VLOOKUP(N25,lookups!$D$1:$E$6, 2, FALSE)</f>
        <v>hucuktlis r</v>
      </c>
      <c r="S25" t="str">
        <f>VLOOKUP(C25,lookups!$G$1:$H$3, 2, FALSE)</f>
        <v>smolt</v>
      </c>
    </row>
    <row r="26" spans="1:19" x14ac:dyDescent="0.25">
      <c r="A26" s="1">
        <v>28605</v>
      </c>
      <c r="B26">
        <v>1</v>
      </c>
      <c r="C26">
        <v>1</v>
      </c>
      <c r="D26">
        <v>1</v>
      </c>
      <c r="E26">
        <v>1978</v>
      </c>
      <c r="F26">
        <v>6</v>
      </c>
      <c r="G26">
        <v>1</v>
      </c>
      <c r="H26">
        <v>64</v>
      </c>
      <c r="I26">
        <v>2.46</v>
      </c>
      <c r="J26">
        <v>2.2060801720000001</v>
      </c>
      <c r="L26">
        <v>1</v>
      </c>
      <c r="M26">
        <v>1</v>
      </c>
      <c r="N26">
        <v>399</v>
      </c>
      <c r="O26">
        <v>1</v>
      </c>
      <c r="P26">
        <v>3</v>
      </c>
      <c r="Q26" t="str">
        <f>VLOOKUP(M26,lookups!$A$1:$B$7, 2, FALSE)</f>
        <v>trawl/fyke</v>
      </c>
      <c r="R26" t="str">
        <f>VLOOKUP(N26,lookups!$D$1:$E$6, 2, FALSE)</f>
        <v>hucuktlis r</v>
      </c>
      <c r="S26" t="str">
        <f>VLOOKUP(C26,lookups!$G$1:$H$3, 2, FALSE)</f>
        <v>smolt</v>
      </c>
    </row>
    <row r="27" spans="1:19" x14ac:dyDescent="0.25">
      <c r="A27" s="1">
        <v>28605</v>
      </c>
      <c r="B27">
        <v>1</v>
      </c>
      <c r="C27">
        <v>1</v>
      </c>
      <c r="D27">
        <v>1</v>
      </c>
      <c r="E27">
        <v>1978</v>
      </c>
      <c r="F27">
        <v>7</v>
      </c>
      <c r="G27">
        <v>1</v>
      </c>
      <c r="H27">
        <v>64</v>
      </c>
      <c r="I27">
        <v>2.13</v>
      </c>
      <c r="J27">
        <v>1.910142588</v>
      </c>
      <c r="L27">
        <v>1</v>
      </c>
      <c r="M27">
        <v>1</v>
      </c>
      <c r="N27">
        <v>399</v>
      </c>
      <c r="O27">
        <v>1</v>
      </c>
      <c r="P27">
        <v>3</v>
      </c>
      <c r="Q27" t="str">
        <f>VLOOKUP(M27,lookups!$A$1:$B$7, 2, FALSE)</f>
        <v>trawl/fyke</v>
      </c>
      <c r="R27" t="str">
        <f>VLOOKUP(N27,lookups!$D$1:$E$6, 2, FALSE)</f>
        <v>hucuktlis r</v>
      </c>
      <c r="S27" t="str">
        <f>VLOOKUP(C27,lookups!$G$1:$H$3, 2, FALSE)</f>
        <v>smolt</v>
      </c>
    </row>
    <row r="28" spans="1:19" x14ac:dyDescent="0.25">
      <c r="A28" s="1">
        <v>28605</v>
      </c>
      <c r="B28">
        <v>1</v>
      </c>
      <c r="C28">
        <v>1</v>
      </c>
      <c r="D28">
        <v>1</v>
      </c>
      <c r="E28">
        <v>1978</v>
      </c>
      <c r="F28">
        <v>8</v>
      </c>
      <c r="G28">
        <v>1</v>
      </c>
      <c r="H28">
        <v>64</v>
      </c>
      <c r="I28">
        <v>2.25</v>
      </c>
      <c r="J28">
        <v>2.0177562550000001</v>
      </c>
      <c r="L28">
        <v>1</v>
      </c>
      <c r="M28">
        <v>1</v>
      </c>
      <c r="N28">
        <v>399</v>
      </c>
      <c r="O28">
        <v>1</v>
      </c>
      <c r="P28">
        <v>3</v>
      </c>
      <c r="Q28" t="str">
        <f>VLOOKUP(M28,lookups!$A$1:$B$7, 2, FALSE)</f>
        <v>trawl/fyke</v>
      </c>
      <c r="R28" t="str">
        <f>VLOOKUP(N28,lookups!$D$1:$E$6, 2, FALSE)</f>
        <v>hucuktlis r</v>
      </c>
      <c r="S28" t="str">
        <f>VLOOKUP(C28,lookups!$G$1:$H$3, 2, FALSE)</f>
        <v>smolt</v>
      </c>
    </row>
    <row r="29" spans="1:19" x14ac:dyDescent="0.25">
      <c r="A29" s="1">
        <v>28605</v>
      </c>
      <c r="B29">
        <v>1</v>
      </c>
      <c r="C29">
        <v>1</v>
      </c>
      <c r="D29">
        <v>1</v>
      </c>
      <c r="E29">
        <v>1978</v>
      </c>
      <c r="F29">
        <v>9</v>
      </c>
      <c r="G29">
        <v>1</v>
      </c>
      <c r="H29">
        <v>65</v>
      </c>
      <c r="I29">
        <v>2.34</v>
      </c>
      <c r="J29">
        <v>2.0984665050000002</v>
      </c>
      <c r="L29">
        <v>1</v>
      </c>
      <c r="M29">
        <v>1</v>
      </c>
      <c r="N29">
        <v>399</v>
      </c>
      <c r="O29">
        <v>1</v>
      </c>
      <c r="P29">
        <v>3</v>
      </c>
      <c r="Q29" t="str">
        <f>VLOOKUP(M29,lookups!$A$1:$B$7, 2, FALSE)</f>
        <v>trawl/fyke</v>
      </c>
      <c r="R29" t="str">
        <f>VLOOKUP(N29,lookups!$D$1:$E$6, 2, FALSE)</f>
        <v>hucuktlis r</v>
      </c>
      <c r="S29" t="str">
        <f>VLOOKUP(C29,lookups!$G$1:$H$3, 2, FALSE)</f>
        <v>smolt</v>
      </c>
    </row>
    <row r="30" spans="1:19" x14ac:dyDescent="0.25">
      <c r="A30" s="1">
        <v>28605</v>
      </c>
      <c r="B30">
        <v>1</v>
      </c>
      <c r="C30">
        <v>1</v>
      </c>
      <c r="D30">
        <v>1</v>
      </c>
      <c r="E30">
        <v>1978</v>
      </c>
      <c r="F30">
        <v>10</v>
      </c>
      <c r="G30">
        <v>1</v>
      </c>
      <c r="H30">
        <v>65</v>
      </c>
      <c r="I30">
        <v>2.42</v>
      </c>
      <c r="J30">
        <v>2.1702089500000001</v>
      </c>
      <c r="L30">
        <v>1</v>
      </c>
      <c r="M30">
        <v>1</v>
      </c>
      <c r="N30">
        <v>399</v>
      </c>
      <c r="O30">
        <v>1</v>
      </c>
      <c r="P30">
        <v>3</v>
      </c>
      <c r="Q30" t="str">
        <f>VLOOKUP(M30,lookups!$A$1:$B$7, 2, FALSE)</f>
        <v>trawl/fyke</v>
      </c>
      <c r="R30" t="str">
        <f>VLOOKUP(N30,lookups!$D$1:$E$6, 2, FALSE)</f>
        <v>hucuktlis r</v>
      </c>
      <c r="S30" t="str">
        <f>VLOOKUP(C30,lookups!$G$1:$H$3, 2, FALSE)</f>
        <v>smolt</v>
      </c>
    </row>
    <row r="31" spans="1:19" x14ac:dyDescent="0.25">
      <c r="A31" s="1">
        <v>28605</v>
      </c>
      <c r="B31">
        <v>1</v>
      </c>
      <c r="C31">
        <v>1</v>
      </c>
      <c r="D31">
        <v>1</v>
      </c>
      <c r="E31">
        <v>1978</v>
      </c>
      <c r="F31">
        <v>11</v>
      </c>
      <c r="G31">
        <v>1</v>
      </c>
      <c r="H31">
        <v>65</v>
      </c>
      <c r="I31">
        <v>2.4</v>
      </c>
      <c r="J31">
        <v>2.1522733390000002</v>
      </c>
      <c r="L31">
        <v>1</v>
      </c>
      <c r="M31">
        <v>1</v>
      </c>
      <c r="N31">
        <v>399</v>
      </c>
      <c r="O31">
        <v>1</v>
      </c>
      <c r="P31">
        <v>3</v>
      </c>
      <c r="Q31" t="str">
        <f>VLOOKUP(M31,lookups!$A$1:$B$7, 2, FALSE)</f>
        <v>trawl/fyke</v>
      </c>
      <c r="R31" t="str">
        <f>VLOOKUP(N31,lookups!$D$1:$E$6, 2, FALSE)</f>
        <v>hucuktlis r</v>
      </c>
      <c r="S31" t="str">
        <f>VLOOKUP(C31,lookups!$G$1:$H$3, 2, FALSE)</f>
        <v>smolt</v>
      </c>
    </row>
    <row r="32" spans="1:19" x14ac:dyDescent="0.25">
      <c r="A32" s="1">
        <v>28605</v>
      </c>
      <c r="B32">
        <v>1</v>
      </c>
      <c r="C32">
        <v>1</v>
      </c>
      <c r="D32">
        <v>1</v>
      </c>
      <c r="E32">
        <v>1978</v>
      </c>
      <c r="F32">
        <v>12</v>
      </c>
      <c r="G32">
        <v>1</v>
      </c>
      <c r="H32">
        <v>65</v>
      </c>
      <c r="I32">
        <v>2.5299999999999998</v>
      </c>
      <c r="J32">
        <v>2.2688548110000002</v>
      </c>
      <c r="L32">
        <v>1</v>
      </c>
      <c r="M32">
        <v>1</v>
      </c>
      <c r="N32">
        <v>399</v>
      </c>
      <c r="O32">
        <v>1</v>
      </c>
      <c r="P32">
        <v>3</v>
      </c>
      <c r="Q32" t="str">
        <f>VLOOKUP(M32,lookups!$A$1:$B$7, 2, FALSE)</f>
        <v>trawl/fyke</v>
      </c>
      <c r="R32" t="str">
        <f>VLOOKUP(N32,lookups!$D$1:$E$6, 2, FALSE)</f>
        <v>hucuktlis r</v>
      </c>
      <c r="S32" t="str">
        <f>VLOOKUP(C32,lookups!$G$1:$H$3, 2, FALSE)</f>
        <v>smolt</v>
      </c>
    </row>
    <row r="33" spans="1:19" x14ac:dyDescent="0.25">
      <c r="A33" s="1">
        <v>28605</v>
      </c>
      <c r="B33">
        <v>1</v>
      </c>
      <c r="C33">
        <v>1</v>
      </c>
      <c r="D33">
        <v>1</v>
      </c>
      <c r="E33">
        <v>1978</v>
      </c>
      <c r="F33">
        <v>13</v>
      </c>
      <c r="G33">
        <v>1</v>
      </c>
      <c r="H33">
        <v>65</v>
      </c>
      <c r="I33">
        <v>2.61</v>
      </c>
      <c r="J33">
        <v>2.3405972560000001</v>
      </c>
      <c r="L33">
        <v>1</v>
      </c>
      <c r="M33">
        <v>1</v>
      </c>
      <c r="N33">
        <v>399</v>
      </c>
      <c r="O33">
        <v>1</v>
      </c>
      <c r="P33">
        <v>3</v>
      </c>
      <c r="Q33" t="str">
        <f>VLOOKUP(M33,lookups!$A$1:$B$7, 2, FALSE)</f>
        <v>trawl/fyke</v>
      </c>
      <c r="R33" t="str">
        <f>VLOOKUP(N33,lookups!$D$1:$E$6, 2, FALSE)</f>
        <v>hucuktlis r</v>
      </c>
      <c r="S33" t="str">
        <f>VLOOKUP(C33,lookups!$G$1:$H$3, 2, FALSE)</f>
        <v>smolt</v>
      </c>
    </row>
    <row r="34" spans="1:19" x14ac:dyDescent="0.25">
      <c r="A34" s="1">
        <v>28605</v>
      </c>
      <c r="B34">
        <v>1</v>
      </c>
      <c r="C34">
        <v>1</v>
      </c>
      <c r="D34">
        <v>1</v>
      </c>
      <c r="E34">
        <v>1978</v>
      </c>
      <c r="F34">
        <v>14</v>
      </c>
      <c r="G34">
        <v>1</v>
      </c>
      <c r="H34">
        <v>65</v>
      </c>
      <c r="I34">
        <v>2.5299999999999998</v>
      </c>
      <c r="J34">
        <v>2.2688548110000002</v>
      </c>
      <c r="L34">
        <v>1</v>
      </c>
      <c r="M34">
        <v>1</v>
      </c>
      <c r="N34">
        <v>399</v>
      </c>
      <c r="O34">
        <v>1</v>
      </c>
      <c r="P34">
        <v>3</v>
      </c>
      <c r="Q34" t="str">
        <f>VLOOKUP(M34,lookups!$A$1:$B$7, 2, FALSE)</f>
        <v>trawl/fyke</v>
      </c>
      <c r="R34" t="str">
        <f>VLOOKUP(N34,lookups!$D$1:$E$6, 2, FALSE)</f>
        <v>hucuktlis r</v>
      </c>
      <c r="S34" t="str">
        <f>VLOOKUP(C34,lookups!$G$1:$H$3, 2, FALSE)</f>
        <v>smolt</v>
      </c>
    </row>
    <row r="35" spans="1:19" x14ac:dyDescent="0.25">
      <c r="A35" s="1">
        <v>28605</v>
      </c>
      <c r="B35">
        <v>1</v>
      </c>
      <c r="C35">
        <v>1</v>
      </c>
      <c r="D35">
        <v>1</v>
      </c>
      <c r="E35">
        <v>1978</v>
      </c>
      <c r="F35">
        <v>15</v>
      </c>
      <c r="G35">
        <v>1</v>
      </c>
      <c r="H35">
        <v>66</v>
      </c>
      <c r="I35">
        <v>2.33</v>
      </c>
      <c r="J35">
        <v>2.0894987</v>
      </c>
      <c r="L35">
        <v>1</v>
      </c>
      <c r="M35">
        <v>1</v>
      </c>
      <c r="N35">
        <v>399</v>
      </c>
      <c r="O35">
        <v>1</v>
      </c>
      <c r="P35">
        <v>3</v>
      </c>
      <c r="Q35" t="str">
        <f>VLOOKUP(M35,lookups!$A$1:$B$7, 2, FALSE)</f>
        <v>trawl/fyke</v>
      </c>
      <c r="R35" t="str">
        <f>VLOOKUP(N35,lookups!$D$1:$E$6, 2, FALSE)</f>
        <v>hucuktlis r</v>
      </c>
      <c r="S35" t="str">
        <f>VLOOKUP(C35,lookups!$G$1:$H$3, 2, FALSE)</f>
        <v>smolt</v>
      </c>
    </row>
    <row r="36" spans="1:19" x14ac:dyDescent="0.25">
      <c r="A36" s="1">
        <v>28605</v>
      </c>
      <c r="B36">
        <v>1</v>
      </c>
      <c r="C36">
        <v>1</v>
      </c>
      <c r="D36">
        <v>1</v>
      </c>
      <c r="E36">
        <v>1978</v>
      </c>
      <c r="F36">
        <v>16</v>
      </c>
      <c r="G36">
        <v>1</v>
      </c>
      <c r="H36">
        <v>66</v>
      </c>
      <c r="I36">
        <v>2.5099999999999998</v>
      </c>
      <c r="J36">
        <v>2.2509191999999998</v>
      </c>
      <c r="L36">
        <v>1</v>
      </c>
      <c r="M36">
        <v>1</v>
      </c>
      <c r="N36">
        <v>399</v>
      </c>
      <c r="O36">
        <v>1</v>
      </c>
      <c r="P36">
        <v>3</v>
      </c>
      <c r="Q36" t="str">
        <f>VLOOKUP(M36,lookups!$A$1:$B$7, 2, FALSE)</f>
        <v>trawl/fyke</v>
      </c>
      <c r="R36" t="str">
        <f>VLOOKUP(N36,lookups!$D$1:$E$6, 2, FALSE)</f>
        <v>hucuktlis r</v>
      </c>
      <c r="S36" t="str">
        <f>VLOOKUP(C36,lookups!$G$1:$H$3, 2, FALSE)</f>
        <v>smolt</v>
      </c>
    </row>
    <row r="37" spans="1:19" x14ac:dyDescent="0.25">
      <c r="A37" s="1">
        <v>28605</v>
      </c>
      <c r="B37">
        <v>1</v>
      </c>
      <c r="C37">
        <v>1</v>
      </c>
      <c r="D37">
        <v>1</v>
      </c>
      <c r="E37">
        <v>1978</v>
      </c>
      <c r="F37">
        <v>17</v>
      </c>
      <c r="G37">
        <v>1</v>
      </c>
      <c r="H37">
        <v>66</v>
      </c>
      <c r="I37">
        <v>2.4700000000000002</v>
      </c>
      <c r="J37">
        <v>2.2150479779999999</v>
      </c>
      <c r="L37">
        <v>1</v>
      </c>
      <c r="M37">
        <v>1</v>
      </c>
      <c r="N37">
        <v>399</v>
      </c>
      <c r="O37">
        <v>1</v>
      </c>
      <c r="P37">
        <v>3</v>
      </c>
      <c r="Q37" t="str">
        <f>VLOOKUP(M37,lookups!$A$1:$B$7, 2, FALSE)</f>
        <v>trawl/fyke</v>
      </c>
      <c r="R37" t="str">
        <f>VLOOKUP(N37,lookups!$D$1:$E$6, 2, FALSE)</f>
        <v>hucuktlis r</v>
      </c>
      <c r="S37" t="str">
        <f>VLOOKUP(C37,lookups!$G$1:$H$3, 2, FALSE)</f>
        <v>smolt</v>
      </c>
    </row>
    <row r="38" spans="1:19" x14ac:dyDescent="0.25">
      <c r="A38" s="1">
        <v>28605</v>
      </c>
      <c r="B38">
        <v>1</v>
      </c>
      <c r="C38">
        <v>1</v>
      </c>
      <c r="D38">
        <v>1</v>
      </c>
      <c r="E38">
        <v>1978</v>
      </c>
      <c r="F38">
        <v>18</v>
      </c>
      <c r="G38">
        <v>1</v>
      </c>
      <c r="H38">
        <v>66</v>
      </c>
      <c r="I38">
        <v>2.44</v>
      </c>
      <c r="J38">
        <v>2.1881445610000001</v>
      </c>
      <c r="L38">
        <v>1</v>
      </c>
      <c r="M38">
        <v>1</v>
      </c>
      <c r="N38">
        <v>399</v>
      </c>
      <c r="O38">
        <v>1</v>
      </c>
      <c r="P38">
        <v>3</v>
      </c>
      <c r="Q38" t="str">
        <f>VLOOKUP(M38,lookups!$A$1:$B$7, 2, FALSE)</f>
        <v>trawl/fyke</v>
      </c>
      <c r="R38" t="str">
        <f>VLOOKUP(N38,lookups!$D$1:$E$6, 2, FALSE)</f>
        <v>hucuktlis r</v>
      </c>
      <c r="S38" t="str">
        <f>VLOOKUP(C38,lookups!$G$1:$H$3, 2, FALSE)</f>
        <v>smolt</v>
      </c>
    </row>
    <row r="39" spans="1:19" x14ac:dyDescent="0.25">
      <c r="A39" s="1">
        <v>28605</v>
      </c>
      <c r="B39">
        <v>1</v>
      </c>
      <c r="C39">
        <v>1</v>
      </c>
      <c r="D39">
        <v>1</v>
      </c>
      <c r="E39">
        <v>1978</v>
      </c>
      <c r="F39">
        <v>19</v>
      </c>
      <c r="G39">
        <v>1</v>
      </c>
      <c r="H39">
        <v>66</v>
      </c>
      <c r="I39">
        <v>2.8</v>
      </c>
      <c r="J39">
        <v>2.5109855620000001</v>
      </c>
      <c r="L39">
        <v>1</v>
      </c>
      <c r="M39">
        <v>1</v>
      </c>
      <c r="N39">
        <v>399</v>
      </c>
      <c r="O39">
        <v>1</v>
      </c>
      <c r="P39">
        <v>3</v>
      </c>
      <c r="Q39" t="str">
        <f>VLOOKUP(M39,lookups!$A$1:$B$7, 2, FALSE)</f>
        <v>trawl/fyke</v>
      </c>
      <c r="R39" t="str">
        <f>VLOOKUP(N39,lookups!$D$1:$E$6, 2, FALSE)</f>
        <v>hucuktlis r</v>
      </c>
      <c r="S39" t="str">
        <f>VLOOKUP(C39,lookups!$G$1:$H$3, 2, FALSE)</f>
        <v>smolt</v>
      </c>
    </row>
    <row r="40" spans="1:19" x14ac:dyDescent="0.25">
      <c r="A40" s="1">
        <v>28605</v>
      </c>
      <c r="B40">
        <v>1</v>
      </c>
      <c r="C40">
        <v>1</v>
      </c>
      <c r="D40">
        <v>1</v>
      </c>
      <c r="E40">
        <v>1978</v>
      </c>
      <c r="F40">
        <v>20</v>
      </c>
      <c r="G40">
        <v>1</v>
      </c>
      <c r="H40">
        <v>66</v>
      </c>
      <c r="I40">
        <v>2.48</v>
      </c>
      <c r="J40">
        <v>2.224015783</v>
      </c>
      <c r="L40">
        <v>1</v>
      </c>
      <c r="M40">
        <v>1</v>
      </c>
      <c r="N40">
        <v>399</v>
      </c>
      <c r="O40">
        <v>1</v>
      </c>
      <c r="P40">
        <v>3</v>
      </c>
      <c r="Q40" t="str">
        <f>VLOOKUP(M40,lookups!$A$1:$B$7, 2, FALSE)</f>
        <v>trawl/fyke</v>
      </c>
      <c r="R40" t="str">
        <f>VLOOKUP(N40,lookups!$D$1:$E$6, 2, FALSE)</f>
        <v>hucuktlis r</v>
      </c>
      <c r="S40" t="str">
        <f>VLOOKUP(C40,lookups!$G$1:$H$3, 2, FALSE)</f>
        <v>smolt</v>
      </c>
    </row>
    <row r="41" spans="1:19" x14ac:dyDescent="0.25">
      <c r="A41" s="1">
        <v>28605</v>
      </c>
      <c r="B41">
        <v>1</v>
      </c>
      <c r="C41">
        <v>1</v>
      </c>
      <c r="D41">
        <v>1</v>
      </c>
      <c r="E41">
        <v>1978</v>
      </c>
      <c r="F41">
        <v>21</v>
      </c>
      <c r="G41">
        <v>1</v>
      </c>
      <c r="H41">
        <v>66</v>
      </c>
      <c r="I41">
        <v>2.66</v>
      </c>
      <c r="J41">
        <v>2.3854362839999999</v>
      </c>
      <c r="L41">
        <v>1</v>
      </c>
      <c r="M41">
        <v>1</v>
      </c>
      <c r="N41">
        <v>399</v>
      </c>
      <c r="O41">
        <v>1</v>
      </c>
      <c r="P41">
        <v>3</v>
      </c>
      <c r="Q41" t="str">
        <f>VLOOKUP(M41,lookups!$A$1:$B$7, 2, FALSE)</f>
        <v>trawl/fyke</v>
      </c>
      <c r="R41" t="str">
        <f>VLOOKUP(N41,lookups!$D$1:$E$6, 2, FALSE)</f>
        <v>hucuktlis r</v>
      </c>
      <c r="S41" t="str">
        <f>VLOOKUP(C41,lookups!$G$1:$H$3, 2, FALSE)</f>
        <v>smolt</v>
      </c>
    </row>
    <row r="42" spans="1:19" x14ac:dyDescent="0.25">
      <c r="A42" s="1">
        <v>28605</v>
      </c>
      <c r="B42">
        <v>1</v>
      </c>
      <c r="C42">
        <v>1</v>
      </c>
      <c r="D42">
        <v>1</v>
      </c>
      <c r="E42">
        <v>1978</v>
      </c>
      <c r="F42">
        <v>22</v>
      </c>
      <c r="G42">
        <v>1</v>
      </c>
      <c r="H42">
        <v>66</v>
      </c>
      <c r="I42">
        <v>2.56</v>
      </c>
      <c r="J42">
        <v>2.295758228</v>
      </c>
      <c r="L42">
        <v>1</v>
      </c>
      <c r="M42">
        <v>1</v>
      </c>
      <c r="N42">
        <v>399</v>
      </c>
      <c r="O42">
        <v>1</v>
      </c>
      <c r="P42">
        <v>3</v>
      </c>
      <c r="Q42" t="str">
        <f>VLOOKUP(M42,lookups!$A$1:$B$7, 2, FALSE)</f>
        <v>trawl/fyke</v>
      </c>
      <c r="R42" t="str">
        <f>VLOOKUP(N42,lookups!$D$1:$E$6, 2, FALSE)</f>
        <v>hucuktlis r</v>
      </c>
      <c r="S42" t="str">
        <f>VLOOKUP(C42,lookups!$G$1:$H$3, 2, FALSE)</f>
        <v>smolt</v>
      </c>
    </row>
    <row r="43" spans="1:19" x14ac:dyDescent="0.25">
      <c r="A43" s="1">
        <v>28605</v>
      </c>
      <c r="B43">
        <v>1</v>
      </c>
      <c r="C43">
        <v>1</v>
      </c>
      <c r="D43">
        <v>1</v>
      </c>
      <c r="E43">
        <v>1978</v>
      </c>
      <c r="F43">
        <v>23</v>
      </c>
      <c r="G43">
        <v>1</v>
      </c>
      <c r="H43">
        <v>67</v>
      </c>
      <c r="I43">
        <v>2.4900000000000002</v>
      </c>
      <c r="J43">
        <v>2.2329835889999998</v>
      </c>
      <c r="L43">
        <v>1</v>
      </c>
      <c r="M43">
        <v>1</v>
      </c>
      <c r="N43">
        <v>399</v>
      </c>
      <c r="O43">
        <v>1</v>
      </c>
      <c r="P43">
        <v>3</v>
      </c>
      <c r="Q43" t="str">
        <f>VLOOKUP(M43,lookups!$A$1:$B$7, 2, FALSE)</f>
        <v>trawl/fyke</v>
      </c>
      <c r="R43" t="str">
        <f>VLOOKUP(N43,lookups!$D$1:$E$6, 2, FALSE)</f>
        <v>hucuktlis r</v>
      </c>
      <c r="S43" t="str">
        <f>VLOOKUP(C43,lookups!$G$1:$H$3, 2, FALSE)</f>
        <v>smolt</v>
      </c>
    </row>
    <row r="44" spans="1:19" x14ac:dyDescent="0.25">
      <c r="A44" s="1">
        <v>28605</v>
      </c>
      <c r="B44">
        <v>1</v>
      </c>
      <c r="C44">
        <v>1</v>
      </c>
      <c r="D44">
        <v>1</v>
      </c>
      <c r="E44">
        <v>1978</v>
      </c>
      <c r="F44">
        <v>24</v>
      </c>
      <c r="G44">
        <v>1</v>
      </c>
      <c r="H44">
        <v>67</v>
      </c>
      <c r="I44">
        <v>2.6</v>
      </c>
      <c r="J44">
        <v>2.3316294499999999</v>
      </c>
      <c r="L44">
        <v>1</v>
      </c>
      <c r="M44">
        <v>1</v>
      </c>
      <c r="N44">
        <v>399</v>
      </c>
      <c r="O44">
        <v>1</v>
      </c>
      <c r="P44">
        <v>3</v>
      </c>
      <c r="Q44" t="str">
        <f>VLOOKUP(M44,lookups!$A$1:$B$7, 2, FALSE)</f>
        <v>trawl/fyke</v>
      </c>
      <c r="R44" t="str">
        <f>VLOOKUP(N44,lookups!$D$1:$E$6, 2, FALSE)</f>
        <v>hucuktlis r</v>
      </c>
      <c r="S44" t="str">
        <f>VLOOKUP(C44,lookups!$G$1:$H$3, 2, FALSE)</f>
        <v>smolt</v>
      </c>
    </row>
    <row r="45" spans="1:19" x14ac:dyDescent="0.25">
      <c r="A45" s="1">
        <v>28605</v>
      </c>
      <c r="B45">
        <v>1</v>
      </c>
      <c r="C45">
        <v>1</v>
      </c>
      <c r="D45">
        <v>1</v>
      </c>
      <c r="E45">
        <v>1978</v>
      </c>
      <c r="F45">
        <v>25</v>
      </c>
      <c r="G45">
        <v>1</v>
      </c>
      <c r="H45">
        <v>67</v>
      </c>
      <c r="I45">
        <v>2.73</v>
      </c>
      <c r="J45">
        <v>2.448210923</v>
      </c>
      <c r="L45">
        <v>1</v>
      </c>
      <c r="M45">
        <v>1</v>
      </c>
      <c r="N45">
        <v>399</v>
      </c>
      <c r="O45">
        <v>1</v>
      </c>
      <c r="P45">
        <v>3</v>
      </c>
      <c r="Q45" t="str">
        <f>VLOOKUP(M45,lookups!$A$1:$B$7, 2, FALSE)</f>
        <v>trawl/fyke</v>
      </c>
      <c r="R45" t="str">
        <f>VLOOKUP(N45,lookups!$D$1:$E$6, 2, FALSE)</f>
        <v>hucuktlis r</v>
      </c>
      <c r="S45" t="str">
        <f>VLOOKUP(C45,lookups!$G$1:$H$3, 2, FALSE)</f>
        <v>smolt</v>
      </c>
    </row>
    <row r="46" spans="1:19" x14ac:dyDescent="0.25">
      <c r="A46" s="1">
        <v>28605</v>
      </c>
      <c r="B46">
        <v>1</v>
      </c>
      <c r="C46">
        <v>1</v>
      </c>
      <c r="D46">
        <v>1</v>
      </c>
      <c r="E46">
        <v>1978</v>
      </c>
      <c r="F46">
        <v>26</v>
      </c>
      <c r="G46">
        <v>1</v>
      </c>
      <c r="H46">
        <v>67</v>
      </c>
      <c r="I46">
        <v>2.7</v>
      </c>
      <c r="J46">
        <v>2.4213075060000002</v>
      </c>
      <c r="L46">
        <v>1</v>
      </c>
      <c r="M46">
        <v>1</v>
      </c>
      <c r="N46">
        <v>399</v>
      </c>
      <c r="O46">
        <v>1</v>
      </c>
      <c r="P46">
        <v>3</v>
      </c>
      <c r="Q46" t="str">
        <f>VLOOKUP(M46,lookups!$A$1:$B$7, 2, FALSE)</f>
        <v>trawl/fyke</v>
      </c>
      <c r="R46" t="str">
        <f>VLOOKUP(N46,lookups!$D$1:$E$6, 2, FALSE)</f>
        <v>hucuktlis r</v>
      </c>
      <c r="S46" t="str">
        <f>VLOOKUP(C46,lookups!$G$1:$H$3, 2, FALSE)</f>
        <v>smolt</v>
      </c>
    </row>
    <row r="47" spans="1:19" x14ac:dyDescent="0.25">
      <c r="A47" s="1">
        <v>28605</v>
      </c>
      <c r="B47">
        <v>1</v>
      </c>
      <c r="C47">
        <v>1</v>
      </c>
      <c r="D47">
        <v>1</v>
      </c>
      <c r="E47">
        <v>1978</v>
      </c>
      <c r="F47">
        <v>27</v>
      </c>
      <c r="G47">
        <v>1</v>
      </c>
      <c r="H47">
        <v>67</v>
      </c>
      <c r="I47">
        <v>2.85</v>
      </c>
      <c r="J47">
        <v>2.5558245899999998</v>
      </c>
      <c r="L47">
        <v>1</v>
      </c>
      <c r="M47">
        <v>1</v>
      </c>
      <c r="N47">
        <v>399</v>
      </c>
      <c r="O47">
        <v>1</v>
      </c>
      <c r="P47">
        <v>3</v>
      </c>
      <c r="Q47" t="str">
        <f>VLOOKUP(M47,lookups!$A$1:$B$7, 2, FALSE)</f>
        <v>trawl/fyke</v>
      </c>
      <c r="R47" t="str">
        <f>VLOOKUP(N47,lookups!$D$1:$E$6, 2, FALSE)</f>
        <v>hucuktlis r</v>
      </c>
      <c r="S47" t="str">
        <f>VLOOKUP(C47,lookups!$G$1:$H$3, 2, FALSE)</f>
        <v>smolt</v>
      </c>
    </row>
    <row r="48" spans="1:19" x14ac:dyDescent="0.25">
      <c r="A48" s="1">
        <v>28605</v>
      </c>
      <c r="B48">
        <v>1</v>
      </c>
      <c r="C48">
        <v>1</v>
      </c>
      <c r="D48">
        <v>1</v>
      </c>
      <c r="E48">
        <v>1978</v>
      </c>
      <c r="F48">
        <v>28</v>
      </c>
      <c r="G48">
        <v>1</v>
      </c>
      <c r="H48">
        <v>67</v>
      </c>
      <c r="I48">
        <v>2.75</v>
      </c>
      <c r="J48">
        <v>2.4661465339999999</v>
      </c>
      <c r="L48">
        <v>1</v>
      </c>
      <c r="M48">
        <v>1</v>
      </c>
      <c r="N48">
        <v>399</v>
      </c>
      <c r="O48">
        <v>1</v>
      </c>
      <c r="P48">
        <v>3</v>
      </c>
      <c r="Q48" t="str">
        <f>VLOOKUP(M48,lookups!$A$1:$B$7, 2, FALSE)</f>
        <v>trawl/fyke</v>
      </c>
      <c r="R48" t="str">
        <f>VLOOKUP(N48,lookups!$D$1:$E$6, 2, FALSE)</f>
        <v>hucuktlis r</v>
      </c>
      <c r="S48" t="str">
        <f>VLOOKUP(C48,lookups!$G$1:$H$3, 2, FALSE)</f>
        <v>smolt</v>
      </c>
    </row>
    <row r="49" spans="1:19" x14ac:dyDescent="0.25">
      <c r="A49" s="1">
        <v>28605</v>
      </c>
      <c r="B49">
        <v>1</v>
      </c>
      <c r="C49">
        <v>1</v>
      </c>
      <c r="D49">
        <v>1</v>
      </c>
      <c r="E49">
        <v>1978</v>
      </c>
      <c r="F49">
        <v>29</v>
      </c>
      <c r="G49">
        <v>1</v>
      </c>
      <c r="H49">
        <v>67</v>
      </c>
      <c r="I49">
        <v>2.9</v>
      </c>
      <c r="J49">
        <v>2.600663618</v>
      </c>
      <c r="L49">
        <v>1</v>
      </c>
      <c r="M49">
        <v>1</v>
      </c>
      <c r="N49">
        <v>399</v>
      </c>
      <c r="O49">
        <v>1</v>
      </c>
      <c r="P49">
        <v>3</v>
      </c>
      <c r="Q49" t="str">
        <f>VLOOKUP(M49,lookups!$A$1:$B$7, 2, FALSE)</f>
        <v>trawl/fyke</v>
      </c>
      <c r="R49" t="str">
        <f>VLOOKUP(N49,lookups!$D$1:$E$6, 2, FALSE)</f>
        <v>hucuktlis r</v>
      </c>
      <c r="S49" t="str">
        <f>VLOOKUP(C49,lookups!$G$1:$H$3, 2, FALSE)</f>
        <v>smolt</v>
      </c>
    </row>
    <row r="50" spans="1:19" x14ac:dyDescent="0.25">
      <c r="A50" s="1">
        <v>28605</v>
      </c>
      <c r="B50">
        <v>1</v>
      </c>
      <c r="C50">
        <v>1</v>
      </c>
      <c r="D50">
        <v>1</v>
      </c>
      <c r="E50">
        <v>1978</v>
      </c>
      <c r="F50">
        <v>30</v>
      </c>
      <c r="G50">
        <v>1</v>
      </c>
      <c r="H50">
        <v>68</v>
      </c>
      <c r="I50">
        <v>2.71</v>
      </c>
      <c r="J50">
        <v>2.430275312</v>
      </c>
      <c r="L50">
        <v>1</v>
      </c>
      <c r="M50">
        <v>1</v>
      </c>
      <c r="N50">
        <v>399</v>
      </c>
      <c r="O50">
        <v>1</v>
      </c>
      <c r="P50">
        <v>3</v>
      </c>
      <c r="Q50" t="str">
        <f>VLOOKUP(M50,lookups!$A$1:$B$7, 2, FALSE)</f>
        <v>trawl/fyke</v>
      </c>
      <c r="R50" t="str">
        <f>VLOOKUP(N50,lookups!$D$1:$E$6, 2, FALSE)</f>
        <v>hucuktlis r</v>
      </c>
      <c r="S50" t="str">
        <f>VLOOKUP(C50,lookups!$G$1:$H$3, 2, FALSE)</f>
        <v>smolt</v>
      </c>
    </row>
    <row r="51" spans="1:19" x14ac:dyDescent="0.25">
      <c r="A51" s="1">
        <v>28605</v>
      </c>
      <c r="B51">
        <v>1</v>
      </c>
      <c r="C51">
        <v>1</v>
      </c>
      <c r="D51">
        <v>1</v>
      </c>
      <c r="E51">
        <v>1978</v>
      </c>
      <c r="F51">
        <v>31</v>
      </c>
      <c r="G51">
        <v>1</v>
      </c>
      <c r="H51">
        <v>68</v>
      </c>
      <c r="I51">
        <v>2.84</v>
      </c>
      <c r="J51">
        <v>2.546856784</v>
      </c>
      <c r="L51">
        <v>1</v>
      </c>
      <c r="M51">
        <v>1</v>
      </c>
      <c r="N51">
        <v>399</v>
      </c>
      <c r="O51">
        <v>1</v>
      </c>
      <c r="P51">
        <v>3</v>
      </c>
      <c r="Q51" t="str">
        <f>VLOOKUP(M51,lookups!$A$1:$B$7, 2, FALSE)</f>
        <v>trawl/fyke</v>
      </c>
      <c r="R51" t="str">
        <f>VLOOKUP(N51,lookups!$D$1:$E$6, 2, FALSE)</f>
        <v>hucuktlis r</v>
      </c>
      <c r="S51" t="str">
        <f>VLOOKUP(C51,lookups!$G$1:$H$3, 2, FALSE)</f>
        <v>smolt</v>
      </c>
    </row>
    <row r="52" spans="1:19" x14ac:dyDescent="0.25">
      <c r="A52" s="1">
        <v>28605</v>
      </c>
      <c r="B52">
        <v>1</v>
      </c>
      <c r="C52">
        <v>1</v>
      </c>
      <c r="D52">
        <v>1</v>
      </c>
      <c r="E52">
        <v>1978</v>
      </c>
      <c r="F52">
        <v>32</v>
      </c>
      <c r="G52">
        <v>1</v>
      </c>
      <c r="H52">
        <v>68</v>
      </c>
      <c r="I52">
        <v>2.5299999999999998</v>
      </c>
      <c r="J52">
        <v>2.2688548110000002</v>
      </c>
      <c r="L52">
        <v>1</v>
      </c>
      <c r="M52">
        <v>1</v>
      </c>
      <c r="N52">
        <v>399</v>
      </c>
      <c r="O52">
        <v>1</v>
      </c>
      <c r="P52">
        <v>3</v>
      </c>
      <c r="Q52" t="str">
        <f>VLOOKUP(M52,lookups!$A$1:$B$7, 2, FALSE)</f>
        <v>trawl/fyke</v>
      </c>
      <c r="R52" t="str">
        <f>VLOOKUP(N52,lookups!$D$1:$E$6, 2, FALSE)</f>
        <v>hucuktlis r</v>
      </c>
      <c r="S52" t="str">
        <f>VLOOKUP(C52,lookups!$G$1:$H$3, 2, FALSE)</f>
        <v>smolt</v>
      </c>
    </row>
    <row r="53" spans="1:19" x14ac:dyDescent="0.25">
      <c r="A53" s="1">
        <v>28605</v>
      </c>
      <c r="B53">
        <v>1</v>
      </c>
      <c r="C53">
        <v>1</v>
      </c>
      <c r="D53">
        <v>1</v>
      </c>
      <c r="E53">
        <v>1978</v>
      </c>
      <c r="F53">
        <v>33</v>
      </c>
      <c r="G53">
        <v>1</v>
      </c>
      <c r="H53">
        <v>68</v>
      </c>
      <c r="I53">
        <v>2.72</v>
      </c>
      <c r="J53">
        <v>2.4392431170000002</v>
      </c>
      <c r="L53">
        <v>1</v>
      </c>
      <c r="M53">
        <v>1</v>
      </c>
      <c r="N53">
        <v>399</v>
      </c>
      <c r="O53">
        <v>1</v>
      </c>
      <c r="P53">
        <v>3</v>
      </c>
      <c r="Q53" t="str">
        <f>VLOOKUP(M53,lookups!$A$1:$B$7, 2, FALSE)</f>
        <v>trawl/fyke</v>
      </c>
      <c r="R53" t="str">
        <f>VLOOKUP(N53,lookups!$D$1:$E$6, 2, FALSE)</f>
        <v>hucuktlis r</v>
      </c>
      <c r="S53" t="str">
        <f>VLOOKUP(C53,lookups!$G$1:$H$3, 2, FALSE)</f>
        <v>smolt</v>
      </c>
    </row>
    <row r="54" spans="1:19" x14ac:dyDescent="0.25">
      <c r="A54" s="1">
        <v>28605</v>
      </c>
      <c r="B54">
        <v>1</v>
      </c>
      <c r="C54">
        <v>1</v>
      </c>
      <c r="D54">
        <v>1</v>
      </c>
      <c r="E54">
        <v>1978</v>
      </c>
      <c r="F54">
        <v>34</v>
      </c>
      <c r="G54">
        <v>1</v>
      </c>
      <c r="H54">
        <v>68</v>
      </c>
      <c r="I54">
        <v>2.84</v>
      </c>
      <c r="J54">
        <v>2.546856784</v>
      </c>
      <c r="L54">
        <v>1</v>
      </c>
      <c r="M54">
        <v>1</v>
      </c>
      <c r="N54">
        <v>399</v>
      </c>
      <c r="O54">
        <v>1</v>
      </c>
      <c r="P54">
        <v>3</v>
      </c>
      <c r="Q54" t="str">
        <f>VLOOKUP(M54,lookups!$A$1:$B$7, 2, FALSE)</f>
        <v>trawl/fyke</v>
      </c>
      <c r="R54" t="str">
        <f>VLOOKUP(N54,lookups!$D$1:$E$6, 2, FALSE)</f>
        <v>hucuktlis r</v>
      </c>
      <c r="S54" t="str">
        <f>VLOOKUP(C54,lookups!$G$1:$H$3, 2, FALSE)</f>
        <v>smolt</v>
      </c>
    </row>
    <row r="55" spans="1:19" x14ac:dyDescent="0.25">
      <c r="A55" s="1">
        <v>28605</v>
      </c>
      <c r="B55">
        <v>1</v>
      </c>
      <c r="C55">
        <v>1</v>
      </c>
      <c r="D55">
        <v>1</v>
      </c>
      <c r="E55">
        <v>1978</v>
      </c>
      <c r="F55">
        <v>35</v>
      </c>
      <c r="G55">
        <v>1</v>
      </c>
      <c r="H55">
        <v>68</v>
      </c>
      <c r="I55">
        <v>2.48</v>
      </c>
      <c r="J55">
        <v>2.224015783</v>
      </c>
      <c r="L55">
        <v>1</v>
      </c>
      <c r="M55">
        <v>1</v>
      </c>
      <c r="N55">
        <v>399</v>
      </c>
      <c r="O55">
        <v>1</v>
      </c>
      <c r="P55">
        <v>3</v>
      </c>
      <c r="Q55" t="str">
        <f>VLOOKUP(M55,lookups!$A$1:$B$7, 2, FALSE)</f>
        <v>trawl/fyke</v>
      </c>
      <c r="R55" t="str">
        <f>VLOOKUP(N55,lookups!$D$1:$E$6, 2, FALSE)</f>
        <v>hucuktlis r</v>
      </c>
      <c r="S55" t="str">
        <f>VLOOKUP(C55,lookups!$G$1:$H$3, 2, FALSE)</f>
        <v>smolt</v>
      </c>
    </row>
    <row r="56" spans="1:19" x14ac:dyDescent="0.25">
      <c r="A56" s="1">
        <v>28605</v>
      </c>
      <c r="B56">
        <v>1</v>
      </c>
      <c r="C56">
        <v>1</v>
      </c>
      <c r="D56">
        <v>1</v>
      </c>
      <c r="E56">
        <v>1978</v>
      </c>
      <c r="F56">
        <v>36</v>
      </c>
      <c r="G56">
        <v>1</v>
      </c>
      <c r="H56">
        <v>68</v>
      </c>
      <c r="I56">
        <v>2.67</v>
      </c>
      <c r="J56">
        <v>2.394404089</v>
      </c>
      <c r="L56">
        <v>1</v>
      </c>
      <c r="M56">
        <v>1</v>
      </c>
      <c r="N56">
        <v>399</v>
      </c>
      <c r="O56">
        <v>1</v>
      </c>
      <c r="P56">
        <v>3</v>
      </c>
      <c r="Q56" t="str">
        <f>VLOOKUP(M56,lookups!$A$1:$B$7, 2, FALSE)</f>
        <v>trawl/fyke</v>
      </c>
      <c r="R56" t="str">
        <f>VLOOKUP(N56,lookups!$D$1:$E$6, 2, FALSE)</f>
        <v>hucuktlis r</v>
      </c>
      <c r="S56" t="str">
        <f>VLOOKUP(C56,lookups!$G$1:$H$3, 2, FALSE)</f>
        <v>smolt</v>
      </c>
    </row>
    <row r="57" spans="1:19" x14ac:dyDescent="0.25">
      <c r="A57" s="1">
        <v>28605</v>
      </c>
      <c r="B57">
        <v>1</v>
      </c>
      <c r="C57">
        <v>1</v>
      </c>
      <c r="D57">
        <v>1</v>
      </c>
      <c r="E57">
        <v>1978</v>
      </c>
      <c r="F57">
        <v>37</v>
      </c>
      <c r="G57">
        <v>2</v>
      </c>
      <c r="H57">
        <v>68</v>
      </c>
      <c r="I57">
        <v>2.89</v>
      </c>
      <c r="J57">
        <v>2.5916958120000002</v>
      </c>
      <c r="L57">
        <v>2</v>
      </c>
      <c r="M57">
        <v>1</v>
      </c>
      <c r="N57">
        <v>399</v>
      </c>
      <c r="O57">
        <v>1</v>
      </c>
      <c r="P57">
        <v>3</v>
      </c>
      <c r="Q57" t="str">
        <f>VLOOKUP(M57,lookups!$A$1:$B$7, 2, FALSE)</f>
        <v>trawl/fyke</v>
      </c>
      <c r="R57" t="str">
        <f>VLOOKUP(N57,lookups!$D$1:$E$6, 2, FALSE)</f>
        <v>hucuktlis r</v>
      </c>
      <c r="S57" t="str">
        <f>VLOOKUP(C57,lookups!$G$1:$H$3, 2, FALSE)</f>
        <v>smolt</v>
      </c>
    </row>
    <row r="58" spans="1:19" x14ac:dyDescent="0.25">
      <c r="A58" s="1">
        <v>28605</v>
      </c>
      <c r="B58">
        <v>1</v>
      </c>
      <c r="C58">
        <v>1</v>
      </c>
      <c r="D58">
        <v>1</v>
      </c>
      <c r="E58">
        <v>1978</v>
      </c>
      <c r="F58">
        <v>38</v>
      </c>
      <c r="G58">
        <v>1</v>
      </c>
      <c r="H58">
        <v>68</v>
      </c>
      <c r="I58">
        <v>2.72</v>
      </c>
      <c r="J58">
        <v>2.4392431170000002</v>
      </c>
      <c r="L58">
        <v>1</v>
      </c>
      <c r="M58">
        <v>1</v>
      </c>
      <c r="N58">
        <v>399</v>
      </c>
      <c r="O58">
        <v>1</v>
      </c>
      <c r="P58">
        <v>3</v>
      </c>
      <c r="Q58" t="str">
        <f>VLOOKUP(M58,lookups!$A$1:$B$7, 2, FALSE)</f>
        <v>trawl/fyke</v>
      </c>
      <c r="R58" t="str">
        <f>VLOOKUP(N58,lookups!$D$1:$E$6, 2, FALSE)</f>
        <v>hucuktlis r</v>
      </c>
      <c r="S58" t="str">
        <f>VLOOKUP(C58,lookups!$G$1:$H$3, 2, FALSE)</f>
        <v>smolt</v>
      </c>
    </row>
    <row r="59" spans="1:19" x14ac:dyDescent="0.25">
      <c r="A59" s="1">
        <v>28605</v>
      </c>
      <c r="B59">
        <v>1</v>
      </c>
      <c r="C59">
        <v>1</v>
      </c>
      <c r="D59">
        <v>1</v>
      </c>
      <c r="E59">
        <v>1978</v>
      </c>
      <c r="F59">
        <v>39</v>
      </c>
      <c r="G59">
        <v>1</v>
      </c>
      <c r="H59">
        <v>68</v>
      </c>
      <c r="I59">
        <v>2.64</v>
      </c>
      <c r="J59">
        <v>2.3675006729999999</v>
      </c>
      <c r="L59">
        <v>1</v>
      </c>
      <c r="M59">
        <v>1</v>
      </c>
      <c r="N59">
        <v>399</v>
      </c>
      <c r="O59">
        <v>1</v>
      </c>
      <c r="P59">
        <v>3</v>
      </c>
      <c r="Q59" t="str">
        <f>VLOOKUP(M59,lookups!$A$1:$B$7, 2, FALSE)</f>
        <v>trawl/fyke</v>
      </c>
      <c r="R59" t="str">
        <f>VLOOKUP(N59,lookups!$D$1:$E$6, 2, FALSE)</f>
        <v>hucuktlis r</v>
      </c>
      <c r="S59" t="str">
        <f>VLOOKUP(C59,lookups!$G$1:$H$3, 2, FALSE)</f>
        <v>smolt</v>
      </c>
    </row>
    <row r="60" spans="1:19" x14ac:dyDescent="0.25">
      <c r="A60" s="1">
        <v>28605</v>
      </c>
      <c r="B60">
        <v>1</v>
      </c>
      <c r="C60">
        <v>1</v>
      </c>
      <c r="D60">
        <v>1</v>
      </c>
      <c r="E60">
        <v>1978</v>
      </c>
      <c r="F60">
        <v>40</v>
      </c>
      <c r="G60">
        <v>1</v>
      </c>
      <c r="H60">
        <v>68</v>
      </c>
      <c r="I60">
        <v>2.62</v>
      </c>
      <c r="J60">
        <v>2.3495650609999998</v>
      </c>
      <c r="L60">
        <v>1</v>
      </c>
      <c r="M60">
        <v>1</v>
      </c>
      <c r="N60">
        <v>399</v>
      </c>
      <c r="O60">
        <v>1</v>
      </c>
      <c r="P60">
        <v>3</v>
      </c>
      <c r="Q60" t="str">
        <f>VLOOKUP(M60,lookups!$A$1:$B$7, 2, FALSE)</f>
        <v>trawl/fyke</v>
      </c>
      <c r="R60" t="str">
        <f>VLOOKUP(N60,lookups!$D$1:$E$6, 2, FALSE)</f>
        <v>hucuktlis r</v>
      </c>
      <c r="S60" t="str">
        <f>VLOOKUP(C60,lookups!$G$1:$H$3, 2, FALSE)</f>
        <v>smolt</v>
      </c>
    </row>
    <row r="61" spans="1:19" x14ac:dyDescent="0.25">
      <c r="A61" s="1">
        <v>28605</v>
      </c>
      <c r="B61">
        <v>1</v>
      </c>
      <c r="C61">
        <v>1</v>
      </c>
      <c r="D61">
        <v>1</v>
      </c>
      <c r="E61">
        <v>1978</v>
      </c>
      <c r="F61">
        <v>41</v>
      </c>
      <c r="G61">
        <v>1</v>
      </c>
      <c r="H61">
        <v>68</v>
      </c>
      <c r="I61">
        <v>2.99</v>
      </c>
      <c r="J61">
        <v>2.6813738680000001</v>
      </c>
      <c r="L61">
        <v>1</v>
      </c>
      <c r="M61">
        <v>1</v>
      </c>
      <c r="N61">
        <v>399</v>
      </c>
      <c r="O61">
        <v>1</v>
      </c>
      <c r="P61">
        <v>3</v>
      </c>
      <c r="Q61" t="str">
        <f>VLOOKUP(M61,lookups!$A$1:$B$7, 2, FALSE)</f>
        <v>trawl/fyke</v>
      </c>
      <c r="R61" t="str">
        <f>VLOOKUP(N61,lookups!$D$1:$E$6, 2, FALSE)</f>
        <v>hucuktlis r</v>
      </c>
      <c r="S61" t="str">
        <f>VLOOKUP(C61,lookups!$G$1:$H$3, 2, FALSE)</f>
        <v>smolt</v>
      </c>
    </row>
    <row r="62" spans="1:19" x14ac:dyDescent="0.25">
      <c r="A62" s="1">
        <v>28605</v>
      </c>
      <c r="B62">
        <v>1</v>
      </c>
      <c r="C62">
        <v>1</v>
      </c>
      <c r="D62">
        <v>1</v>
      </c>
      <c r="E62">
        <v>1978</v>
      </c>
      <c r="F62">
        <v>42</v>
      </c>
      <c r="G62">
        <v>1</v>
      </c>
      <c r="H62">
        <v>68</v>
      </c>
      <c r="I62">
        <v>2.81</v>
      </c>
      <c r="J62">
        <v>2.5199533669999998</v>
      </c>
      <c r="L62">
        <v>1</v>
      </c>
      <c r="M62">
        <v>1</v>
      </c>
      <c r="N62">
        <v>399</v>
      </c>
      <c r="O62">
        <v>1</v>
      </c>
      <c r="P62">
        <v>3</v>
      </c>
      <c r="Q62" t="str">
        <f>VLOOKUP(M62,lookups!$A$1:$B$7, 2, FALSE)</f>
        <v>trawl/fyke</v>
      </c>
      <c r="R62" t="str">
        <f>VLOOKUP(N62,lookups!$D$1:$E$6, 2, FALSE)</f>
        <v>hucuktlis r</v>
      </c>
      <c r="S62" t="str">
        <f>VLOOKUP(C62,lookups!$G$1:$H$3, 2, FALSE)</f>
        <v>smolt</v>
      </c>
    </row>
    <row r="63" spans="1:19" x14ac:dyDescent="0.25">
      <c r="A63" s="1">
        <v>28605</v>
      </c>
      <c r="B63">
        <v>1</v>
      </c>
      <c r="C63">
        <v>1</v>
      </c>
      <c r="D63">
        <v>1</v>
      </c>
      <c r="E63">
        <v>1978</v>
      </c>
      <c r="F63">
        <v>43</v>
      </c>
      <c r="G63">
        <v>1</v>
      </c>
      <c r="H63">
        <v>69</v>
      </c>
      <c r="I63">
        <v>2.63</v>
      </c>
      <c r="J63">
        <v>2.3585328670000001</v>
      </c>
      <c r="L63">
        <v>1</v>
      </c>
      <c r="M63">
        <v>1</v>
      </c>
      <c r="N63">
        <v>399</v>
      </c>
      <c r="O63">
        <v>1</v>
      </c>
      <c r="P63">
        <v>3</v>
      </c>
      <c r="Q63" t="str">
        <f>VLOOKUP(M63,lookups!$A$1:$B$7, 2, FALSE)</f>
        <v>trawl/fyke</v>
      </c>
      <c r="R63" t="str">
        <f>VLOOKUP(N63,lookups!$D$1:$E$6, 2, FALSE)</f>
        <v>hucuktlis r</v>
      </c>
      <c r="S63" t="str">
        <f>VLOOKUP(C63,lookups!$G$1:$H$3, 2, FALSE)</f>
        <v>smolt</v>
      </c>
    </row>
    <row r="64" spans="1:19" x14ac:dyDescent="0.25">
      <c r="A64" s="1">
        <v>28605</v>
      </c>
      <c r="B64">
        <v>1</v>
      </c>
      <c r="C64">
        <v>1</v>
      </c>
      <c r="D64">
        <v>1</v>
      </c>
      <c r="E64">
        <v>1978</v>
      </c>
      <c r="F64">
        <v>44</v>
      </c>
      <c r="G64">
        <v>1</v>
      </c>
      <c r="H64">
        <v>69</v>
      </c>
      <c r="I64">
        <v>2.73</v>
      </c>
      <c r="J64">
        <v>2.448210923</v>
      </c>
      <c r="L64">
        <v>1</v>
      </c>
      <c r="M64">
        <v>1</v>
      </c>
      <c r="N64">
        <v>399</v>
      </c>
      <c r="O64">
        <v>1</v>
      </c>
      <c r="P64">
        <v>3</v>
      </c>
      <c r="Q64" t="str">
        <f>VLOOKUP(M64,lookups!$A$1:$B$7, 2, FALSE)</f>
        <v>trawl/fyke</v>
      </c>
      <c r="R64" t="str">
        <f>VLOOKUP(N64,lookups!$D$1:$E$6, 2, FALSE)</f>
        <v>hucuktlis r</v>
      </c>
      <c r="S64" t="str">
        <f>VLOOKUP(C64,lookups!$G$1:$H$3, 2, FALSE)</f>
        <v>smolt</v>
      </c>
    </row>
    <row r="65" spans="1:19" x14ac:dyDescent="0.25">
      <c r="A65" s="1">
        <v>28605</v>
      </c>
      <c r="B65">
        <v>1</v>
      </c>
      <c r="C65">
        <v>1</v>
      </c>
      <c r="D65">
        <v>1</v>
      </c>
      <c r="E65">
        <v>1978</v>
      </c>
      <c r="F65">
        <v>45</v>
      </c>
      <c r="G65">
        <v>1</v>
      </c>
      <c r="H65">
        <v>69</v>
      </c>
      <c r="I65">
        <v>2.74</v>
      </c>
      <c r="J65">
        <v>2.4571787280000001</v>
      </c>
      <c r="L65">
        <v>1</v>
      </c>
      <c r="M65">
        <v>1</v>
      </c>
      <c r="N65">
        <v>399</v>
      </c>
      <c r="O65">
        <v>1</v>
      </c>
      <c r="P65">
        <v>3</v>
      </c>
      <c r="Q65" t="str">
        <f>VLOOKUP(M65,lookups!$A$1:$B$7, 2, FALSE)</f>
        <v>trawl/fyke</v>
      </c>
      <c r="R65" t="str">
        <f>VLOOKUP(N65,lookups!$D$1:$E$6, 2, FALSE)</f>
        <v>hucuktlis r</v>
      </c>
      <c r="S65" t="str">
        <f>VLOOKUP(C65,lookups!$G$1:$H$3, 2, FALSE)</f>
        <v>smolt</v>
      </c>
    </row>
    <row r="66" spans="1:19" x14ac:dyDescent="0.25">
      <c r="A66" s="1">
        <v>28605</v>
      </c>
      <c r="B66">
        <v>1</v>
      </c>
      <c r="C66">
        <v>1</v>
      </c>
      <c r="D66">
        <v>1</v>
      </c>
      <c r="E66">
        <v>1978</v>
      </c>
      <c r="F66">
        <v>46</v>
      </c>
      <c r="G66">
        <v>1</v>
      </c>
      <c r="H66">
        <v>69</v>
      </c>
      <c r="I66">
        <v>2.85</v>
      </c>
      <c r="J66">
        <v>2.5558245899999998</v>
      </c>
      <c r="L66">
        <v>1</v>
      </c>
      <c r="M66">
        <v>1</v>
      </c>
      <c r="N66">
        <v>399</v>
      </c>
      <c r="O66">
        <v>1</v>
      </c>
      <c r="P66">
        <v>3</v>
      </c>
      <c r="Q66" t="str">
        <f>VLOOKUP(M66,lookups!$A$1:$B$7, 2, FALSE)</f>
        <v>trawl/fyke</v>
      </c>
      <c r="R66" t="str">
        <f>VLOOKUP(N66,lookups!$D$1:$E$6, 2, FALSE)</f>
        <v>hucuktlis r</v>
      </c>
      <c r="S66" t="str">
        <f>VLOOKUP(C66,lookups!$G$1:$H$3, 2, FALSE)</f>
        <v>smolt</v>
      </c>
    </row>
    <row r="67" spans="1:19" x14ac:dyDescent="0.25">
      <c r="A67" s="1">
        <v>28605</v>
      </c>
      <c r="B67">
        <v>1</v>
      </c>
      <c r="C67">
        <v>1</v>
      </c>
      <c r="D67">
        <v>1</v>
      </c>
      <c r="E67">
        <v>1978</v>
      </c>
      <c r="F67">
        <v>47</v>
      </c>
      <c r="G67">
        <v>1</v>
      </c>
      <c r="H67">
        <v>69</v>
      </c>
      <c r="I67">
        <v>2.6</v>
      </c>
      <c r="J67">
        <v>2.3316294499999999</v>
      </c>
      <c r="L67">
        <v>1</v>
      </c>
      <c r="M67">
        <v>1</v>
      </c>
      <c r="N67">
        <v>399</v>
      </c>
      <c r="O67">
        <v>1</v>
      </c>
      <c r="P67">
        <v>3</v>
      </c>
      <c r="Q67" t="str">
        <f>VLOOKUP(M67,lookups!$A$1:$B$7, 2, FALSE)</f>
        <v>trawl/fyke</v>
      </c>
      <c r="R67" t="str">
        <f>VLOOKUP(N67,lookups!$D$1:$E$6, 2, FALSE)</f>
        <v>hucuktlis r</v>
      </c>
      <c r="S67" t="str">
        <f>VLOOKUP(C67,lookups!$G$1:$H$3, 2, FALSE)</f>
        <v>smolt</v>
      </c>
    </row>
    <row r="68" spans="1:19" x14ac:dyDescent="0.25">
      <c r="A68" s="1">
        <v>28605</v>
      </c>
      <c r="B68">
        <v>1</v>
      </c>
      <c r="C68">
        <v>1</v>
      </c>
      <c r="D68">
        <v>1</v>
      </c>
      <c r="E68">
        <v>1978</v>
      </c>
      <c r="F68">
        <v>48</v>
      </c>
      <c r="G68">
        <v>1</v>
      </c>
      <c r="H68">
        <v>69</v>
      </c>
      <c r="I68">
        <v>3.12</v>
      </c>
      <c r="J68">
        <v>2.7979553400000001</v>
      </c>
      <c r="L68">
        <v>1</v>
      </c>
      <c r="M68">
        <v>1</v>
      </c>
      <c r="N68">
        <v>399</v>
      </c>
      <c r="O68">
        <v>1</v>
      </c>
      <c r="P68">
        <v>3</v>
      </c>
      <c r="Q68" t="str">
        <f>VLOOKUP(M68,lookups!$A$1:$B$7, 2, FALSE)</f>
        <v>trawl/fyke</v>
      </c>
      <c r="R68" t="str">
        <f>VLOOKUP(N68,lookups!$D$1:$E$6, 2, FALSE)</f>
        <v>hucuktlis r</v>
      </c>
      <c r="S68" t="str">
        <f>VLOOKUP(C68,lookups!$G$1:$H$3, 2, FALSE)</f>
        <v>smolt</v>
      </c>
    </row>
    <row r="69" spans="1:19" x14ac:dyDescent="0.25">
      <c r="A69" s="1">
        <v>28605</v>
      </c>
      <c r="B69">
        <v>1</v>
      </c>
      <c r="C69">
        <v>1</v>
      </c>
      <c r="D69">
        <v>1</v>
      </c>
      <c r="E69">
        <v>1978</v>
      </c>
      <c r="F69">
        <v>49</v>
      </c>
      <c r="G69">
        <v>1</v>
      </c>
      <c r="H69">
        <v>69</v>
      </c>
      <c r="I69">
        <v>2.93</v>
      </c>
      <c r="J69">
        <v>2.6275670340000001</v>
      </c>
      <c r="L69">
        <v>1</v>
      </c>
      <c r="M69">
        <v>1</v>
      </c>
      <c r="N69">
        <v>399</v>
      </c>
      <c r="O69">
        <v>1</v>
      </c>
      <c r="P69">
        <v>3</v>
      </c>
      <c r="Q69" t="str">
        <f>VLOOKUP(M69,lookups!$A$1:$B$7, 2, FALSE)</f>
        <v>trawl/fyke</v>
      </c>
      <c r="R69" t="str">
        <f>VLOOKUP(N69,lookups!$D$1:$E$6, 2, FALSE)</f>
        <v>hucuktlis r</v>
      </c>
      <c r="S69" t="str">
        <f>VLOOKUP(C69,lookups!$G$1:$H$3, 2, FALSE)</f>
        <v>smolt</v>
      </c>
    </row>
    <row r="70" spans="1:19" x14ac:dyDescent="0.25">
      <c r="A70" s="1">
        <v>28605</v>
      </c>
      <c r="B70">
        <v>1</v>
      </c>
      <c r="C70">
        <v>1</v>
      </c>
      <c r="D70">
        <v>1</v>
      </c>
      <c r="E70">
        <v>1978</v>
      </c>
      <c r="F70">
        <v>50</v>
      </c>
      <c r="G70">
        <v>1</v>
      </c>
      <c r="H70">
        <v>69</v>
      </c>
      <c r="I70">
        <v>3.03</v>
      </c>
      <c r="J70">
        <v>2.71724509</v>
      </c>
      <c r="L70">
        <v>1</v>
      </c>
      <c r="M70">
        <v>1</v>
      </c>
      <c r="N70">
        <v>399</v>
      </c>
      <c r="O70">
        <v>1</v>
      </c>
      <c r="P70">
        <v>3</v>
      </c>
      <c r="Q70" t="str">
        <f>VLOOKUP(M70,lookups!$A$1:$B$7, 2, FALSE)</f>
        <v>trawl/fyke</v>
      </c>
      <c r="R70" t="str">
        <f>VLOOKUP(N70,lookups!$D$1:$E$6, 2, FALSE)</f>
        <v>hucuktlis r</v>
      </c>
      <c r="S70" t="str">
        <f>VLOOKUP(C70,lookups!$G$1:$H$3, 2, FALSE)</f>
        <v>smolt</v>
      </c>
    </row>
    <row r="71" spans="1:19" x14ac:dyDescent="0.25">
      <c r="A71" s="1">
        <v>28605</v>
      </c>
      <c r="B71">
        <v>1</v>
      </c>
      <c r="C71">
        <v>1</v>
      </c>
      <c r="D71">
        <v>1</v>
      </c>
      <c r="E71">
        <v>1978</v>
      </c>
      <c r="F71">
        <v>51</v>
      </c>
      <c r="G71">
        <v>1</v>
      </c>
      <c r="H71">
        <v>69</v>
      </c>
      <c r="I71">
        <v>2.91</v>
      </c>
      <c r="J71">
        <v>2.6096314230000002</v>
      </c>
      <c r="L71">
        <v>1</v>
      </c>
      <c r="M71">
        <v>1</v>
      </c>
      <c r="N71">
        <v>399</v>
      </c>
      <c r="O71">
        <v>1</v>
      </c>
      <c r="P71">
        <v>3</v>
      </c>
      <c r="Q71" t="str">
        <f>VLOOKUP(M71,lookups!$A$1:$B$7, 2, FALSE)</f>
        <v>trawl/fyke</v>
      </c>
      <c r="R71" t="str">
        <f>VLOOKUP(N71,lookups!$D$1:$E$6, 2, FALSE)</f>
        <v>hucuktlis r</v>
      </c>
      <c r="S71" t="str">
        <f>VLOOKUP(C71,lookups!$G$1:$H$3, 2, FALSE)</f>
        <v>smolt</v>
      </c>
    </row>
    <row r="72" spans="1:19" x14ac:dyDescent="0.25">
      <c r="A72" s="1">
        <v>28605</v>
      </c>
      <c r="B72">
        <v>1</v>
      </c>
      <c r="C72">
        <v>1</v>
      </c>
      <c r="D72">
        <v>1</v>
      </c>
      <c r="E72">
        <v>1978</v>
      </c>
      <c r="F72">
        <v>52</v>
      </c>
      <c r="G72">
        <v>1</v>
      </c>
      <c r="H72">
        <v>69</v>
      </c>
      <c r="I72">
        <v>3</v>
      </c>
      <c r="J72">
        <v>2.6903416729999998</v>
      </c>
      <c r="L72">
        <v>1</v>
      </c>
      <c r="M72">
        <v>1</v>
      </c>
      <c r="N72">
        <v>399</v>
      </c>
      <c r="O72">
        <v>1</v>
      </c>
      <c r="P72">
        <v>3</v>
      </c>
      <c r="Q72" t="str">
        <f>VLOOKUP(M72,lookups!$A$1:$B$7, 2, FALSE)</f>
        <v>trawl/fyke</v>
      </c>
      <c r="R72" t="str">
        <f>VLOOKUP(N72,lookups!$D$1:$E$6, 2, FALSE)</f>
        <v>hucuktlis r</v>
      </c>
      <c r="S72" t="str">
        <f>VLOOKUP(C72,lookups!$G$1:$H$3, 2, FALSE)</f>
        <v>smolt</v>
      </c>
    </row>
    <row r="73" spans="1:19" x14ac:dyDescent="0.25">
      <c r="A73" s="1">
        <v>28605</v>
      </c>
      <c r="B73">
        <v>1</v>
      </c>
      <c r="C73">
        <v>1</v>
      </c>
      <c r="D73">
        <v>1</v>
      </c>
      <c r="E73">
        <v>1978</v>
      </c>
      <c r="F73">
        <v>53</v>
      </c>
      <c r="G73">
        <v>1</v>
      </c>
      <c r="H73">
        <v>69</v>
      </c>
      <c r="I73">
        <v>2.9</v>
      </c>
      <c r="J73">
        <v>2.600663618</v>
      </c>
      <c r="L73">
        <v>1</v>
      </c>
      <c r="M73">
        <v>1</v>
      </c>
      <c r="N73">
        <v>399</v>
      </c>
      <c r="O73">
        <v>1</v>
      </c>
      <c r="P73">
        <v>3</v>
      </c>
      <c r="Q73" t="str">
        <f>VLOOKUP(M73,lookups!$A$1:$B$7, 2, FALSE)</f>
        <v>trawl/fyke</v>
      </c>
      <c r="R73" t="str">
        <f>VLOOKUP(N73,lookups!$D$1:$E$6, 2, FALSE)</f>
        <v>hucuktlis r</v>
      </c>
      <c r="S73" t="str">
        <f>VLOOKUP(C73,lookups!$G$1:$H$3, 2, FALSE)</f>
        <v>smolt</v>
      </c>
    </row>
    <row r="74" spans="1:19" x14ac:dyDescent="0.25">
      <c r="A74" s="1">
        <v>28605</v>
      </c>
      <c r="B74">
        <v>1</v>
      </c>
      <c r="C74">
        <v>1</v>
      </c>
      <c r="D74">
        <v>1</v>
      </c>
      <c r="E74">
        <v>1978</v>
      </c>
      <c r="F74">
        <v>54</v>
      </c>
      <c r="G74">
        <v>1</v>
      </c>
      <c r="H74">
        <v>70</v>
      </c>
      <c r="I74">
        <v>2.94</v>
      </c>
      <c r="J74">
        <v>2.6365348399999999</v>
      </c>
      <c r="L74">
        <v>1</v>
      </c>
      <c r="M74">
        <v>1</v>
      </c>
      <c r="N74">
        <v>399</v>
      </c>
      <c r="O74">
        <v>1</v>
      </c>
      <c r="P74">
        <v>3</v>
      </c>
      <c r="Q74" t="str">
        <f>VLOOKUP(M74,lookups!$A$1:$B$7, 2, FALSE)</f>
        <v>trawl/fyke</v>
      </c>
      <c r="R74" t="str">
        <f>VLOOKUP(N74,lookups!$D$1:$E$6, 2, FALSE)</f>
        <v>hucuktlis r</v>
      </c>
      <c r="S74" t="str">
        <f>VLOOKUP(C74,lookups!$G$1:$H$3, 2, FALSE)</f>
        <v>smolt</v>
      </c>
    </row>
    <row r="75" spans="1:19" x14ac:dyDescent="0.25">
      <c r="A75" s="1">
        <v>28605</v>
      </c>
      <c r="B75">
        <v>1</v>
      </c>
      <c r="C75">
        <v>1</v>
      </c>
      <c r="D75">
        <v>1</v>
      </c>
      <c r="E75">
        <v>1978</v>
      </c>
      <c r="F75">
        <v>55</v>
      </c>
      <c r="G75">
        <v>1</v>
      </c>
      <c r="H75">
        <v>70</v>
      </c>
      <c r="I75">
        <v>3.05</v>
      </c>
      <c r="J75">
        <v>2.735180701</v>
      </c>
      <c r="L75">
        <v>1</v>
      </c>
      <c r="M75">
        <v>1</v>
      </c>
      <c r="N75">
        <v>399</v>
      </c>
      <c r="O75">
        <v>1</v>
      </c>
      <c r="P75">
        <v>3</v>
      </c>
      <c r="Q75" t="str">
        <f>VLOOKUP(M75,lookups!$A$1:$B$7, 2, FALSE)</f>
        <v>trawl/fyke</v>
      </c>
      <c r="R75" t="str">
        <f>VLOOKUP(N75,lookups!$D$1:$E$6, 2, FALSE)</f>
        <v>hucuktlis r</v>
      </c>
      <c r="S75" t="str">
        <f>VLOOKUP(C75,lookups!$G$1:$H$3, 2, FALSE)</f>
        <v>smolt</v>
      </c>
    </row>
    <row r="76" spans="1:19" x14ac:dyDescent="0.25">
      <c r="A76" s="1">
        <v>28605</v>
      </c>
      <c r="B76">
        <v>1</v>
      </c>
      <c r="C76">
        <v>1</v>
      </c>
      <c r="D76">
        <v>1</v>
      </c>
      <c r="E76">
        <v>1978</v>
      </c>
      <c r="F76">
        <v>56</v>
      </c>
      <c r="G76">
        <v>1</v>
      </c>
      <c r="H76">
        <v>70</v>
      </c>
      <c r="I76">
        <v>2.87</v>
      </c>
      <c r="J76">
        <v>2.5737602009999998</v>
      </c>
      <c r="L76">
        <v>1</v>
      </c>
      <c r="M76">
        <v>1</v>
      </c>
      <c r="N76">
        <v>399</v>
      </c>
      <c r="O76">
        <v>1</v>
      </c>
      <c r="P76">
        <v>3</v>
      </c>
      <c r="Q76" t="str">
        <f>VLOOKUP(M76,lookups!$A$1:$B$7, 2, FALSE)</f>
        <v>trawl/fyke</v>
      </c>
      <c r="R76" t="str">
        <f>VLOOKUP(N76,lookups!$D$1:$E$6, 2, FALSE)</f>
        <v>hucuktlis r</v>
      </c>
      <c r="S76" t="str">
        <f>VLOOKUP(C76,lookups!$G$1:$H$3, 2, FALSE)</f>
        <v>smolt</v>
      </c>
    </row>
    <row r="77" spans="1:19" x14ac:dyDescent="0.25">
      <c r="A77" s="1">
        <v>28605</v>
      </c>
      <c r="B77">
        <v>1</v>
      </c>
      <c r="C77">
        <v>1</v>
      </c>
      <c r="D77">
        <v>1</v>
      </c>
      <c r="E77">
        <v>1978</v>
      </c>
      <c r="F77">
        <v>57</v>
      </c>
      <c r="G77">
        <v>1</v>
      </c>
      <c r="H77">
        <v>70</v>
      </c>
      <c r="I77">
        <v>2.98</v>
      </c>
      <c r="J77">
        <v>2.6724060619999999</v>
      </c>
      <c r="L77">
        <v>1</v>
      </c>
      <c r="M77">
        <v>1</v>
      </c>
      <c r="N77">
        <v>399</v>
      </c>
      <c r="O77">
        <v>1</v>
      </c>
      <c r="P77">
        <v>3</v>
      </c>
      <c r="Q77" t="str">
        <f>VLOOKUP(M77,lookups!$A$1:$B$7, 2, FALSE)</f>
        <v>trawl/fyke</v>
      </c>
      <c r="R77" t="str">
        <f>VLOOKUP(N77,lookups!$D$1:$E$6, 2, FALSE)</f>
        <v>hucuktlis r</v>
      </c>
      <c r="S77" t="str">
        <f>VLOOKUP(C77,lookups!$G$1:$H$3, 2, FALSE)</f>
        <v>smolt</v>
      </c>
    </row>
    <row r="78" spans="1:19" x14ac:dyDescent="0.25">
      <c r="A78" s="1">
        <v>28605</v>
      </c>
      <c r="B78">
        <v>1</v>
      </c>
      <c r="C78">
        <v>1</v>
      </c>
      <c r="D78">
        <v>1</v>
      </c>
      <c r="E78">
        <v>1978</v>
      </c>
      <c r="F78">
        <v>58</v>
      </c>
      <c r="G78">
        <v>1</v>
      </c>
      <c r="H78">
        <v>70</v>
      </c>
      <c r="I78">
        <v>2.87</v>
      </c>
      <c r="J78">
        <v>2.5737602009999998</v>
      </c>
      <c r="L78">
        <v>1</v>
      </c>
      <c r="M78">
        <v>1</v>
      </c>
      <c r="N78">
        <v>399</v>
      </c>
      <c r="O78">
        <v>1</v>
      </c>
      <c r="P78">
        <v>3</v>
      </c>
      <c r="Q78" t="str">
        <f>VLOOKUP(M78,lookups!$A$1:$B$7, 2, FALSE)</f>
        <v>trawl/fyke</v>
      </c>
      <c r="R78" t="str">
        <f>VLOOKUP(N78,lookups!$D$1:$E$6, 2, FALSE)</f>
        <v>hucuktlis r</v>
      </c>
      <c r="S78" t="str">
        <f>VLOOKUP(C78,lookups!$G$1:$H$3, 2, FALSE)</f>
        <v>smolt</v>
      </c>
    </row>
    <row r="79" spans="1:19" x14ac:dyDescent="0.25">
      <c r="A79" s="1">
        <v>28605</v>
      </c>
      <c r="B79">
        <v>1</v>
      </c>
      <c r="C79">
        <v>1</v>
      </c>
      <c r="D79">
        <v>1</v>
      </c>
      <c r="E79">
        <v>1978</v>
      </c>
      <c r="F79">
        <v>59</v>
      </c>
      <c r="G79">
        <v>1</v>
      </c>
      <c r="H79">
        <v>70</v>
      </c>
      <c r="I79">
        <v>3.03</v>
      </c>
      <c r="J79">
        <v>2.71724509</v>
      </c>
      <c r="L79">
        <v>1</v>
      </c>
      <c r="M79">
        <v>1</v>
      </c>
      <c r="N79">
        <v>399</v>
      </c>
      <c r="O79">
        <v>1</v>
      </c>
      <c r="P79">
        <v>3</v>
      </c>
      <c r="Q79" t="str">
        <f>VLOOKUP(M79,lookups!$A$1:$B$7, 2, FALSE)</f>
        <v>trawl/fyke</v>
      </c>
      <c r="R79" t="str">
        <f>VLOOKUP(N79,lookups!$D$1:$E$6, 2, FALSE)</f>
        <v>hucuktlis r</v>
      </c>
      <c r="S79" t="str">
        <f>VLOOKUP(C79,lookups!$G$1:$H$3, 2, FALSE)</f>
        <v>smolt</v>
      </c>
    </row>
    <row r="80" spans="1:19" x14ac:dyDescent="0.25">
      <c r="A80" s="1">
        <v>28605</v>
      </c>
      <c r="B80">
        <v>1</v>
      </c>
      <c r="C80">
        <v>1</v>
      </c>
      <c r="D80">
        <v>1</v>
      </c>
      <c r="E80">
        <v>1978</v>
      </c>
      <c r="F80">
        <v>60</v>
      </c>
      <c r="G80">
        <v>1</v>
      </c>
      <c r="H80">
        <v>70</v>
      </c>
      <c r="I80">
        <v>2.88</v>
      </c>
      <c r="J80">
        <v>2.582728006</v>
      </c>
      <c r="L80">
        <v>1</v>
      </c>
      <c r="M80">
        <v>1</v>
      </c>
      <c r="N80">
        <v>399</v>
      </c>
      <c r="O80">
        <v>1</v>
      </c>
      <c r="P80">
        <v>3</v>
      </c>
      <c r="Q80" t="str">
        <f>VLOOKUP(M80,lookups!$A$1:$B$7, 2, FALSE)</f>
        <v>trawl/fyke</v>
      </c>
      <c r="R80" t="str">
        <f>VLOOKUP(N80,lookups!$D$1:$E$6, 2, FALSE)</f>
        <v>hucuktlis r</v>
      </c>
      <c r="S80" t="str">
        <f>VLOOKUP(C80,lookups!$G$1:$H$3, 2, FALSE)</f>
        <v>smolt</v>
      </c>
    </row>
    <row r="81" spans="1:19" x14ac:dyDescent="0.25">
      <c r="A81" s="1">
        <v>28605</v>
      </c>
      <c r="B81">
        <v>1</v>
      </c>
      <c r="C81">
        <v>1</v>
      </c>
      <c r="D81">
        <v>1</v>
      </c>
      <c r="E81">
        <v>1978</v>
      </c>
      <c r="F81">
        <v>61</v>
      </c>
      <c r="G81">
        <v>1</v>
      </c>
      <c r="H81">
        <v>70</v>
      </c>
      <c r="I81">
        <v>3.13</v>
      </c>
      <c r="J81">
        <v>2.8069231459999999</v>
      </c>
      <c r="L81">
        <v>1</v>
      </c>
      <c r="M81">
        <v>1</v>
      </c>
      <c r="N81">
        <v>399</v>
      </c>
      <c r="O81">
        <v>1</v>
      </c>
      <c r="P81">
        <v>3</v>
      </c>
      <c r="Q81" t="str">
        <f>VLOOKUP(M81,lookups!$A$1:$B$7, 2, FALSE)</f>
        <v>trawl/fyke</v>
      </c>
      <c r="R81" t="str">
        <f>VLOOKUP(N81,lookups!$D$1:$E$6, 2, FALSE)</f>
        <v>hucuktlis r</v>
      </c>
      <c r="S81" t="str">
        <f>VLOOKUP(C81,lookups!$G$1:$H$3, 2, FALSE)</f>
        <v>smolt</v>
      </c>
    </row>
    <row r="82" spans="1:19" x14ac:dyDescent="0.25">
      <c r="A82" s="1">
        <v>28605</v>
      </c>
      <c r="B82">
        <v>1</v>
      </c>
      <c r="C82">
        <v>1</v>
      </c>
      <c r="D82">
        <v>1</v>
      </c>
      <c r="E82">
        <v>1978</v>
      </c>
      <c r="F82">
        <v>62</v>
      </c>
      <c r="G82">
        <v>1</v>
      </c>
      <c r="H82">
        <v>70</v>
      </c>
      <c r="I82">
        <v>3.01</v>
      </c>
      <c r="J82">
        <v>2.6993094790000001</v>
      </c>
      <c r="L82">
        <v>1</v>
      </c>
      <c r="M82">
        <v>1</v>
      </c>
      <c r="N82">
        <v>399</v>
      </c>
      <c r="O82">
        <v>1</v>
      </c>
      <c r="P82">
        <v>3</v>
      </c>
      <c r="Q82" t="str">
        <f>VLOOKUP(M82,lookups!$A$1:$B$7, 2, FALSE)</f>
        <v>trawl/fyke</v>
      </c>
      <c r="R82" t="str">
        <f>VLOOKUP(N82,lookups!$D$1:$E$6, 2, FALSE)</f>
        <v>hucuktlis r</v>
      </c>
      <c r="S82" t="str">
        <f>VLOOKUP(C82,lookups!$G$1:$H$3, 2, FALSE)</f>
        <v>smolt</v>
      </c>
    </row>
    <row r="83" spans="1:19" x14ac:dyDescent="0.25">
      <c r="A83" s="1">
        <v>28605</v>
      </c>
      <c r="B83">
        <v>1</v>
      </c>
      <c r="C83">
        <v>1</v>
      </c>
      <c r="D83">
        <v>1</v>
      </c>
      <c r="E83">
        <v>1978</v>
      </c>
      <c r="F83">
        <v>63</v>
      </c>
      <c r="G83">
        <v>1</v>
      </c>
      <c r="H83">
        <v>70</v>
      </c>
      <c r="I83">
        <v>2.93</v>
      </c>
      <c r="J83">
        <v>2.6275670340000001</v>
      </c>
      <c r="L83">
        <v>1</v>
      </c>
      <c r="M83">
        <v>1</v>
      </c>
      <c r="N83">
        <v>399</v>
      </c>
      <c r="O83">
        <v>1</v>
      </c>
      <c r="P83">
        <v>3</v>
      </c>
      <c r="Q83" t="str">
        <f>VLOOKUP(M83,lookups!$A$1:$B$7, 2, FALSE)</f>
        <v>trawl/fyke</v>
      </c>
      <c r="R83" t="str">
        <f>VLOOKUP(N83,lookups!$D$1:$E$6, 2, FALSE)</f>
        <v>hucuktlis r</v>
      </c>
      <c r="S83" t="str">
        <f>VLOOKUP(C83,lookups!$G$1:$H$3, 2, FALSE)</f>
        <v>smolt</v>
      </c>
    </row>
    <row r="84" spans="1:19" x14ac:dyDescent="0.25">
      <c r="A84" s="1">
        <v>28605</v>
      </c>
      <c r="B84">
        <v>1</v>
      </c>
      <c r="C84">
        <v>1</v>
      </c>
      <c r="D84">
        <v>1</v>
      </c>
      <c r="E84">
        <v>1978</v>
      </c>
      <c r="F84">
        <v>64</v>
      </c>
      <c r="G84">
        <v>1</v>
      </c>
      <c r="H84">
        <v>70</v>
      </c>
      <c r="I84">
        <v>3.04</v>
      </c>
      <c r="J84">
        <v>2.7262128959999998</v>
      </c>
      <c r="L84">
        <v>1</v>
      </c>
      <c r="M84">
        <v>1</v>
      </c>
      <c r="N84">
        <v>399</v>
      </c>
      <c r="O84">
        <v>1</v>
      </c>
      <c r="P84">
        <v>3</v>
      </c>
      <c r="Q84" t="str">
        <f>VLOOKUP(M84,lookups!$A$1:$B$7, 2, FALSE)</f>
        <v>trawl/fyke</v>
      </c>
      <c r="R84" t="str">
        <f>VLOOKUP(N84,lookups!$D$1:$E$6, 2, FALSE)</f>
        <v>hucuktlis r</v>
      </c>
      <c r="S84" t="str">
        <f>VLOOKUP(C84,lookups!$G$1:$H$3, 2, FALSE)</f>
        <v>smolt</v>
      </c>
    </row>
    <row r="85" spans="1:19" x14ac:dyDescent="0.25">
      <c r="A85" s="1">
        <v>28605</v>
      </c>
      <c r="B85">
        <v>1</v>
      </c>
      <c r="C85">
        <v>1</v>
      </c>
      <c r="D85">
        <v>1</v>
      </c>
      <c r="E85">
        <v>1978</v>
      </c>
      <c r="F85">
        <v>65</v>
      </c>
      <c r="G85">
        <v>1</v>
      </c>
      <c r="H85">
        <v>70</v>
      </c>
      <c r="I85">
        <v>2.97</v>
      </c>
      <c r="J85">
        <v>2.6634382570000001</v>
      </c>
      <c r="L85">
        <v>1</v>
      </c>
      <c r="M85">
        <v>1</v>
      </c>
      <c r="N85">
        <v>399</v>
      </c>
      <c r="O85">
        <v>1</v>
      </c>
      <c r="P85">
        <v>3</v>
      </c>
      <c r="Q85" t="str">
        <f>VLOOKUP(M85,lookups!$A$1:$B$7, 2, FALSE)</f>
        <v>trawl/fyke</v>
      </c>
      <c r="R85" t="str">
        <f>VLOOKUP(N85,lookups!$D$1:$E$6, 2, FALSE)</f>
        <v>hucuktlis r</v>
      </c>
      <c r="S85" t="str">
        <f>VLOOKUP(C85,lookups!$G$1:$H$3, 2, FALSE)</f>
        <v>smolt</v>
      </c>
    </row>
    <row r="86" spans="1:19" x14ac:dyDescent="0.25">
      <c r="A86" s="1">
        <v>28605</v>
      </c>
      <c r="B86">
        <v>1</v>
      </c>
      <c r="C86">
        <v>1</v>
      </c>
      <c r="D86">
        <v>1</v>
      </c>
      <c r="E86">
        <v>1978</v>
      </c>
      <c r="F86">
        <v>66</v>
      </c>
      <c r="G86">
        <v>1</v>
      </c>
      <c r="H86">
        <v>70</v>
      </c>
      <c r="I86">
        <v>2.97</v>
      </c>
      <c r="J86">
        <v>2.6634382570000001</v>
      </c>
      <c r="L86">
        <v>1</v>
      </c>
      <c r="M86">
        <v>1</v>
      </c>
      <c r="N86">
        <v>399</v>
      </c>
      <c r="O86">
        <v>1</v>
      </c>
      <c r="P86">
        <v>3</v>
      </c>
      <c r="Q86" t="str">
        <f>VLOOKUP(M86,lookups!$A$1:$B$7, 2, FALSE)</f>
        <v>trawl/fyke</v>
      </c>
      <c r="R86" t="str">
        <f>VLOOKUP(N86,lookups!$D$1:$E$6, 2, FALSE)</f>
        <v>hucuktlis r</v>
      </c>
      <c r="S86" t="str">
        <f>VLOOKUP(C86,lookups!$G$1:$H$3, 2, FALSE)</f>
        <v>smolt</v>
      </c>
    </row>
    <row r="87" spans="1:19" x14ac:dyDescent="0.25">
      <c r="A87" s="1">
        <v>28605</v>
      </c>
      <c r="B87">
        <v>1</v>
      </c>
      <c r="C87">
        <v>1</v>
      </c>
      <c r="D87">
        <v>1</v>
      </c>
      <c r="E87">
        <v>1978</v>
      </c>
      <c r="F87">
        <v>67</v>
      </c>
      <c r="G87">
        <v>1</v>
      </c>
      <c r="H87">
        <v>70</v>
      </c>
      <c r="I87">
        <v>2.97</v>
      </c>
      <c r="J87">
        <v>2.6634382570000001</v>
      </c>
      <c r="L87">
        <v>1</v>
      </c>
      <c r="M87">
        <v>1</v>
      </c>
      <c r="N87">
        <v>399</v>
      </c>
      <c r="O87">
        <v>1</v>
      </c>
      <c r="P87">
        <v>3</v>
      </c>
      <c r="Q87" t="str">
        <f>VLOOKUP(M87,lookups!$A$1:$B$7, 2, FALSE)</f>
        <v>trawl/fyke</v>
      </c>
      <c r="R87" t="str">
        <f>VLOOKUP(N87,lookups!$D$1:$E$6, 2, FALSE)</f>
        <v>hucuktlis r</v>
      </c>
      <c r="S87" t="str">
        <f>VLOOKUP(C87,lookups!$G$1:$H$3, 2, FALSE)</f>
        <v>smolt</v>
      </c>
    </row>
    <row r="88" spans="1:19" x14ac:dyDescent="0.25">
      <c r="A88" s="1">
        <v>28605</v>
      </c>
      <c r="B88">
        <v>1</v>
      </c>
      <c r="C88">
        <v>1</v>
      </c>
      <c r="D88">
        <v>1</v>
      </c>
      <c r="E88">
        <v>1978</v>
      </c>
      <c r="F88">
        <v>68</v>
      </c>
      <c r="G88">
        <v>1</v>
      </c>
      <c r="H88">
        <v>71</v>
      </c>
      <c r="I88">
        <v>3.16</v>
      </c>
      <c r="J88">
        <v>2.8338265630000001</v>
      </c>
      <c r="L88">
        <v>1</v>
      </c>
      <c r="M88">
        <v>1</v>
      </c>
      <c r="N88">
        <v>399</v>
      </c>
      <c r="O88">
        <v>1</v>
      </c>
      <c r="P88">
        <v>3</v>
      </c>
      <c r="Q88" t="str">
        <f>VLOOKUP(M88,lookups!$A$1:$B$7, 2, FALSE)</f>
        <v>trawl/fyke</v>
      </c>
      <c r="R88" t="str">
        <f>VLOOKUP(N88,lookups!$D$1:$E$6, 2, FALSE)</f>
        <v>hucuktlis r</v>
      </c>
      <c r="S88" t="str">
        <f>VLOOKUP(C88,lookups!$G$1:$H$3, 2, FALSE)</f>
        <v>smolt</v>
      </c>
    </row>
    <row r="89" spans="1:19" x14ac:dyDescent="0.25">
      <c r="A89" s="1">
        <v>28605</v>
      </c>
      <c r="B89">
        <v>1</v>
      </c>
      <c r="C89">
        <v>1</v>
      </c>
      <c r="D89">
        <v>1</v>
      </c>
      <c r="E89">
        <v>1978</v>
      </c>
      <c r="F89">
        <v>69</v>
      </c>
      <c r="G89">
        <v>1</v>
      </c>
      <c r="H89">
        <v>71</v>
      </c>
      <c r="I89">
        <v>2.99</v>
      </c>
      <c r="J89">
        <v>2.6813738680000001</v>
      </c>
      <c r="L89">
        <v>1</v>
      </c>
      <c r="M89">
        <v>1</v>
      </c>
      <c r="N89">
        <v>399</v>
      </c>
      <c r="O89">
        <v>1</v>
      </c>
      <c r="P89">
        <v>3</v>
      </c>
      <c r="Q89" t="str">
        <f>VLOOKUP(M89,lookups!$A$1:$B$7, 2, FALSE)</f>
        <v>trawl/fyke</v>
      </c>
      <c r="R89" t="str">
        <f>VLOOKUP(N89,lookups!$D$1:$E$6, 2, FALSE)</f>
        <v>hucuktlis r</v>
      </c>
      <c r="S89" t="str">
        <f>VLOOKUP(C89,lookups!$G$1:$H$3, 2, FALSE)</f>
        <v>smolt</v>
      </c>
    </row>
    <row r="90" spans="1:19" x14ac:dyDescent="0.25">
      <c r="A90" s="1">
        <v>28605</v>
      </c>
      <c r="B90">
        <v>1</v>
      </c>
      <c r="C90">
        <v>1</v>
      </c>
      <c r="D90">
        <v>1</v>
      </c>
      <c r="E90">
        <v>1978</v>
      </c>
      <c r="F90">
        <v>70</v>
      </c>
      <c r="G90">
        <v>1</v>
      </c>
      <c r="H90">
        <v>71</v>
      </c>
      <c r="I90">
        <v>3.21</v>
      </c>
      <c r="J90">
        <v>2.8786655909999999</v>
      </c>
      <c r="L90">
        <v>1</v>
      </c>
      <c r="M90">
        <v>1</v>
      </c>
      <c r="N90">
        <v>399</v>
      </c>
      <c r="O90">
        <v>1</v>
      </c>
      <c r="P90">
        <v>3</v>
      </c>
      <c r="Q90" t="str">
        <f>VLOOKUP(M90,lookups!$A$1:$B$7, 2, FALSE)</f>
        <v>trawl/fyke</v>
      </c>
      <c r="R90" t="str">
        <f>VLOOKUP(N90,lookups!$D$1:$E$6, 2, FALSE)</f>
        <v>hucuktlis r</v>
      </c>
      <c r="S90" t="str">
        <f>VLOOKUP(C90,lookups!$G$1:$H$3, 2, FALSE)</f>
        <v>smolt</v>
      </c>
    </row>
    <row r="91" spans="1:19" x14ac:dyDescent="0.25">
      <c r="A91" s="1">
        <v>28605</v>
      </c>
      <c r="B91">
        <v>1</v>
      </c>
      <c r="C91">
        <v>1</v>
      </c>
      <c r="D91">
        <v>1</v>
      </c>
      <c r="E91">
        <v>1978</v>
      </c>
      <c r="F91">
        <v>71</v>
      </c>
      <c r="G91">
        <v>1</v>
      </c>
      <c r="H91">
        <v>71</v>
      </c>
      <c r="I91">
        <v>3.37</v>
      </c>
      <c r="J91">
        <v>3.0221504800000001</v>
      </c>
      <c r="L91">
        <v>1</v>
      </c>
      <c r="M91">
        <v>1</v>
      </c>
      <c r="N91">
        <v>399</v>
      </c>
      <c r="O91">
        <v>1</v>
      </c>
      <c r="P91">
        <v>3</v>
      </c>
      <c r="Q91" t="str">
        <f>VLOOKUP(M91,lookups!$A$1:$B$7, 2, FALSE)</f>
        <v>trawl/fyke</v>
      </c>
      <c r="R91" t="str">
        <f>VLOOKUP(N91,lookups!$D$1:$E$6, 2, FALSE)</f>
        <v>hucuktlis r</v>
      </c>
      <c r="S91" t="str">
        <f>VLOOKUP(C91,lookups!$G$1:$H$3, 2, FALSE)</f>
        <v>smolt</v>
      </c>
    </row>
    <row r="92" spans="1:19" x14ac:dyDescent="0.25">
      <c r="A92" s="1">
        <v>28605</v>
      </c>
      <c r="B92">
        <v>1</v>
      </c>
      <c r="C92">
        <v>1</v>
      </c>
      <c r="D92">
        <v>1</v>
      </c>
      <c r="E92">
        <v>1978</v>
      </c>
      <c r="F92">
        <v>72</v>
      </c>
      <c r="G92">
        <v>1</v>
      </c>
      <c r="H92">
        <v>71</v>
      </c>
      <c r="I92">
        <v>3.14</v>
      </c>
      <c r="J92">
        <v>2.8158909510000001</v>
      </c>
      <c r="L92">
        <v>1</v>
      </c>
      <c r="M92">
        <v>1</v>
      </c>
      <c r="N92">
        <v>399</v>
      </c>
      <c r="O92">
        <v>1</v>
      </c>
      <c r="P92">
        <v>3</v>
      </c>
      <c r="Q92" t="str">
        <f>VLOOKUP(M92,lookups!$A$1:$B$7, 2, FALSE)</f>
        <v>trawl/fyke</v>
      </c>
      <c r="R92" t="str">
        <f>VLOOKUP(N92,lookups!$D$1:$E$6, 2, FALSE)</f>
        <v>hucuktlis r</v>
      </c>
      <c r="S92" t="str">
        <f>VLOOKUP(C92,lookups!$G$1:$H$3, 2, FALSE)</f>
        <v>smolt</v>
      </c>
    </row>
    <row r="93" spans="1:19" x14ac:dyDescent="0.25">
      <c r="A93" s="1">
        <v>28605</v>
      </c>
      <c r="B93">
        <v>1</v>
      </c>
      <c r="C93">
        <v>1</v>
      </c>
      <c r="D93">
        <v>1</v>
      </c>
      <c r="E93">
        <v>1978</v>
      </c>
      <c r="F93">
        <v>73</v>
      </c>
      <c r="G93">
        <v>1</v>
      </c>
      <c r="H93">
        <v>71</v>
      </c>
      <c r="I93">
        <v>3.4</v>
      </c>
      <c r="J93">
        <v>3.0490538969999998</v>
      </c>
      <c r="L93">
        <v>1</v>
      </c>
      <c r="M93">
        <v>1</v>
      </c>
      <c r="N93">
        <v>399</v>
      </c>
      <c r="O93">
        <v>1</v>
      </c>
      <c r="P93">
        <v>3</v>
      </c>
      <c r="Q93" t="str">
        <f>VLOOKUP(M93,lookups!$A$1:$B$7, 2, FALSE)</f>
        <v>trawl/fyke</v>
      </c>
      <c r="R93" t="str">
        <f>VLOOKUP(N93,lookups!$D$1:$E$6, 2, FALSE)</f>
        <v>hucuktlis r</v>
      </c>
      <c r="S93" t="str">
        <f>VLOOKUP(C93,lookups!$G$1:$H$3, 2, FALSE)</f>
        <v>smolt</v>
      </c>
    </row>
    <row r="94" spans="1:19" x14ac:dyDescent="0.25">
      <c r="A94" s="1">
        <v>28605</v>
      </c>
      <c r="B94">
        <v>1</v>
      </c>
      <c r="C94">
        <v>1</v>
      </c>
      <c r="D94">
        <v>1</v>
      </c>
      <c r="E94">
        <v>1978</v>
      </c>
      <c r="F94">
        <v>74</v>
      </c>
      <c r="G94">
        <v>1</v>
      </c>
      <c r="H94">
        <v>71</v>
      </c>
      <c r="I94">
        <v>2.91</v>
      </c>
      <c r="J94">
        <v>2.6096314230000002</v>
      </c>
      <c r="L94">
        <v>1</v>
      </c>
      <c r="M94">
        <v>1</v>
      </c>
      <c r="N94">
        <v>399</v>
      </c>
      <c r="O94">
        <v>1</v>
      </c>
      <c r="P94">
        <v>3</v>
      </c>
      <c r="Q94" t="str">
        <f>VLOOKUP(M94,lookups!$A$1:$B$7, 2, FALSE)</f>
        <v>trawl/fyke</v>
      </c>
      <c r="R94" t="str">
        <f>VLOOKUP(N94,lookups!$D$1:$E$6, 2, FALSE)</f>
        <v>hucuktlis r</v>
      </c>
      <c r="S94" t="str">
        <f>VLOOKUP(C94,lookups!$G$1:$H$3, 2, FALSE)</f>
        <v>smolt</v>
      </c>
    </row>
    <row r="95" spans="1:19" x14ac:dyDescent="0.25">
      <c r="A95" s="1">
        <v>28605</v>
      </c>
      <c r="B95">
        <v>1</v>
      </c>
      <c r="C95">
        <v>1</v>
      </c>
      <c r="D95">
        <v>1</v>
      </c>
      <c r="E95">
        <v>1978</v>
      </c>
      <c r="F95">
        <v>75</v>
      </c>
      <c r="G95">
        <v>1</v>
      </c>
      <c r="H95">
        <v>71</v>
      </c>
      <c r="I95">
        <v>3.17</v>
      </c>
      <c r="J95">
        <v>2.8427943679999998</v>
      </c>
      <c r="L95">
        <v>1</v>
      </c>
      <c r="M95">
        <v>1</v>
      </c>
      <c r="N95">
        <v>399</v>
      </c>
      <c r="O95">
        <v>1</v>
      </c>
      <c r="P95">
        <v>3</v>
      </c>
      <c r="Q95" t="str">
        <f>VLOOKUP(M95,lookups!$A$1:$B$7, 2, FALSE)</f>
        <v>trawl/fyke</v>
      </c>
      <c r="R95" t="str">
        <f>VLOOKUP(N95,lookups!$D$1:$E$6, 2, FALSE)</f>
        <v>hucuktlis r</v>
      </c>
      <c r="S95" t="str">
        <f>VLOOKUP(C95,lookups!$G$1:$H$3, 2, FALSE)</f>
        <v>smolt</v>
      </c>
    </row>
    <row r="96" spans="1:19" x14ac:dyDescent="0.25">
      <c r="A96" s="1">
        <v>28605</v>
      </c>
      <c r="B96">
        <v>1</v>
      </c>
      <c r="C96">
        <v>1</v>
      </c>
      <c r="D96">
        <v>1</v>
      </c>
      <c r="E96">
        <v>1978</v>
      </c>
      <c r="F96">
        <v>76</v>
      </c>
      <c r="G96">
        <v>1</v>
      </c>
      <c r="H96">
        <v>72</v>
      </c>
      <c r="I96">
        <v>3.37</v>
      </c>
      <c r="J96">
        <v>3.0221504800000001</v>
      </c>
      <c r="L96">
        <v>1</v>
      </c>
      <c r="M96">
        <v>1</v>
      </c>
      <c r="N96">
        <v>399</v>
      </c>
      <c r="O96">
        <v>1</v>
      </c>
      <c r="P96">
        <v>3</v>
      </c>
      <c r="Q96" t="str">
        <f>VLOOKUP(M96,lookups!$A$1:$B$7, 2, FALSE)</f>
        <v>trawl/fyke</v>
      </c>
      <c r="R96" t="str">
        <f>VLOOKUP(N96,lookups!$D$1:$E$6, 2, FALSE)</f>
        <v>hucuktlis r</v>
      </c>
      <c r="S96" t="str">
        <f>VLOOKUP(C96,lookups!$G$1:$H$3, 2, FALSE)</f>
        <v>smolt</v>
      </c>
    </row>
    <row r="97" spans="1:19" x14ac:dyDescent="0.25">
      <c r="A97" s="1">
        <v>28605</v>
      </c>
      <c r="B97">
        <v>1</v>
      </c>
      <c r="C97">
        <v>1</v>
      </c>
      <c r="D97">
        <v>1</v>
      </c>
      <c r="E97">
        <v>1978</v>
      </c>
      <c r="F97">
        <v>77</v>
      </c>
      <c r="G97">
        <v>1</v>
      </c>
      <c r="H97">
        <v>72</v>
      </c>
      <c r="I97">
        <v>3.23</v>
      </c>
      <c r="J97">
        <v>2.8966012019999998</v>
      </c>
      <c r="L97">
        <v>1</v>
      </c>
      <c r="M97">
        <v>1</v>
      </c>
      <c r="N97">
        <v>399</v>
      </c>
      <c r="O97">
        <v>1</v>
      </c>
      <c r="P97">
        <v>3</v>
      </c>
      <c r="Q97" t="str">
        <f>VLOOKUP(M97,lookups!$A$1:$B$7, 2, FALSE)</f>
        <v>trawl/fyke</v>
      </c>
      <c r="R97" t="str">
        <f>VLOOKUP(N97,lookups!$D$1:$E$6, 2, FALSE)</f>
        <v>hucuktlis r</v>
      </c>
      <c r="S97" t="str">
        <f>VLOOKUP(C97,lookups!$G$1:$H$3, 2, FALSE)</f>
        <v>smolt</v>
      </c>
    </row>
    <row r="98" spans="1:19" x14ac:dyDescent="0.25">
      <c r="A98" s="1">
        <v>28605</v>
      </c>
      <c r="B98">
        <v>1</v>
      </c>
      <c r="C98">
        <v>1</v>
      </c>
      <c r="D98">
        <v>1</v>
      </c>
      <c r="E98">
        <v>1978</v>
      </c>
      <c r="F98">
        <v>78</v>
      </c>
      <c r="G98">
        <v>1</v>
      </c>
      <c r="H98">
        <v>72</v>
      </c>
      <c r="I98">
        <v>2.99</v>
      </c>
      <c r="J98">
        <v>2.6813738680000001</v>
      </c>
      <c r="L98">
        <v>1</v>
      </c>
      <c r="M98">
        <v>1</v>
      </c>
      <c r="N98">
        <v>399</v>
      </c>
      <c r="O98">
        <v>1</v>
      </c>
      <c r="P98">
        <v>3</v>
      </c>
      <c r="Q98" t="str">
        <f>VLOOKUP(M98,lookups!$A$1:$B$7, 2, FALSE)</f>
        <v>trawl/fyke</v>
      </c>
      <c r="R98" t="str">
        <f>VLOOKUP(N98,lookups!$D$1:$E$6, 2, FALSE)</f>
        <v>hucuktlis r</v>
      </c>
      <c r="S98" t="str">
        <f>VLOOKUP(C98,lookups!$G$1:$H$3, 2, FALSE)</f>
        <v>smolt</v>
      </c>
    </row>
    <row r="99" spans="1:19" x14ac:dyDescent="0.25">
      <c r="A99" s="1">
        <v>28605</v>
      </c>
      <c r="B99">
        <v>1</v>
      </c>
      <c r="C99">
        <v>1</v>
      </c>
      <c r="D99">
        <v>1</v>
      </c>
      <c r="E99">
        <v>1978</v>
      </c>
      <c r="F99">
        <v>79</v>
      </c>
      <c r="G99">
        <v>1</v>
      </c>
      <c r="H99">
        <v>72</v>
      </c>
      <c r="I99">
        <v>3.34</v>
      </c>
      <c r="J99">
        <v>2.9952470629999999</v>
      </c>
      <c r="L99">
        <v>1</v>
      </c>
      <c r="M99">
        <v>1</v>
      </c>
      <c r="N99">
        <v>399</v>
      </c>
      <c r="O99">
        <v>1</v>
      </c>
      <c r="P99">
        <v>3</v>
      </c>
      <c r="Q99" t="str">
        <f>VLOOKUP(M99,lookups!$A$1:$B$7, 2, FALSE)</f>
        <v>trawl/fyke</v>
      </c>
      <c r="R99" t="str">
        <f>VLOOKUP(N99,lookups!$D$1:$E$6, 2, FALSE)</f>
        <v>hucuktlis r</v>
      </c>
      <c r="S99" t="str">
        <f>VLOOKUP(C99,lookups!$G$1:$H$3, 2, FALSE)</f>
        <v>smolt</v>
      </c>
    </row>
    <row r="100" spans="1:19" x14ac:dyDescent="0.25">
      <c r="A100" s="1">
        <v>28605</v>
      </c>
      <c r="B100">
        <v>1</v>
      </c>
      <c r="C100">
        <v>1</v>
      </c>
      <c r="D100">
        <v>1</v>
      </c>
      <c r="E100">
        <v>1978</v>
      </c>
      <c r="F100">
        <v>80</v>
      </c>
      <c r="G100">
        <v>1</v>
      </c>
      <c r="H100">
        <v>72</v>
      </c>
      <c r="I100">
        <v>3.19</v>
      </c>
      <c r="J100">
        <v>2.8607299789999998</v>
      </c>
      <c r="L100">
        <v>1</v>
      </c>
      <c r="M100">
        <v>1</v>
      </c>
      <c r="N100">
        <v>399</v>
      </c>
      <c r="O100">
        <v>1</v>
      </c>
      <c r="P100">
        <v>3</v>
      </c>
      <c r="Q100" t="str">
        <f>VLOOKUP(M100,lookups!$A$1:$B$7, 2, FALSE)</f>
        <v>trawl/fyke</v>
      </c>
      <c r="R100" t="str">
        <f>VLOOKUP(N100,lookups!$D$1:$E$6, 2, FALSE)</f>
        <v>hucuktlis r</v>
      </c>
      <c r="S100" t="str">
        <f>VLOOKUP(C100,lookups!$G$1:$H$3, 2, FALSE)</f>
        <v>smolt</v>
      </c>
    </row>
    <row r="101" spans="1:19" x14ac:dyDescent="0.25">
      <c r="A101" s="1">
        <v>28605</v>
      </c>
      <c r="B101">
        <v>1</v>
      </c>
      <c r="C101">
        <v>1</v>
      </c>
      <c r="D101">
        <v>1</v>
      </c>
      <c r="E101">
        <v>1978</v>
      </c>
      <c r="F101">
        <v>81</v>
      </c>
      <c r="G101">
        <v>1</v>
      </c>
      <c r="H101">
        <v>72</v>
      </c>
      <c r="I101">
        <v>2.88</v>
      </c>
      <c r="J101">
        <v>2.582728006</v>
      </c>
      <c r="L101">
        <v>1</v>
      </c>
      <c r="M101">
        <v>1</v>
      </c>
      <c r="N101">
        <v>399</v>
      </c>
      <c r="O101">
        <v>1</v>
      </c>
      <c r="P101">
        <v>3</v>
      </c>
      <c r="Q101" t="str">
        <f>VLOOKUP(M101,lookups!$A$1:$B$7, 2, FALSE)</f>
        <v>trawl/fyke</v>
      </c>
      <c r="R101" t="str">
        <f>VLOOKUP(N101,lookups!$D$1:$E$6, 2, FALSE)</f>
        <v>hucuktlis r</v>
      </c>
      <c r="S101" t="str">
        <f>VLOOKUP(C101,lookups!$G$1:$H$3, 2, FALSE)</f>
        <v>smolt</v>
      </c>
    </row>
    <row r="102" spans="1:19" x14ac:dyDescent="0.25">
      <c r="A102" s="1">
        <v>28605</v>
      </c>
      <c r="B102">
        <v>1</v>
      </c>
      <c r="C102">
        <v>1</v>
      </c>
      <c r="D102">
        <v>1</v>
      </c>
      <c r="E102">
        <v>1978</v>
      </c>
      <c r="F102">
        <v>82</v>
      </c>
      <c r="G102">
        <v>1</v>
      </c>
      <c r="H102">
        <v>72</v>
      </c>
      <c r="I102">
        <v>3.21</v>
      </c>
      <c r="J102">
        <v>2.8786655909999999</v>
      </c>
      <c r="L102">
        <v>1</v>
      </c>
      <c r="M102">
        <v>1</v>
      </c>
      <c r="N102">
        <v>399</v>
      </c>
      <c r="O102">
        <v>1</v>
      </c>
      <c r="P102">
        <v>3</v>
      </c>
      <c r="Q102" t="str">
        <f>VLOOKUP(M102,lookups!$A$1:$B$7, 2, FALSE)</f>
        <v>trawl/fyke</v>
      </c>
      <c r="R102" t="str">
        <f>VLOOKUP(N102,lookups!$D$1:$E$6, 2, FALSE)</f>
        <v>hucuktlis r</v>
      </c>
      <c r="S102" t="str">
        <f>VLOOKUP(C102,lookups!$G$1:$H$3, 2, FALSE)</f>
        <v>smolt</v>
      </c>
    </row>
    <row r="103" spans="1:19" x14ac:dyDescent="0.25">
      <c r="A103" s="1">
        <v>28605</v>
      </c>
      <c r="B103">
        <v>1</v>
      </c>
      <c r="C103">
        <v>1</v>
      </c>
      <c r="D103">
        <v>1</v>
      </c>
      <c r="E103">
        <v>1978</v>
      </c>
      <c r="F103">
        <v>83</v>
      </c>
      <c r="G103">
        <v>1</v>
      </c>
      <c r="H103">
        <v>72</v>
      </c>
      <c r="I103">
        <v>2.91</v>
      </c>
      <c r="J103">
        <v>2.6096314230000002</v>
      </c>
      <c r="L103">
        <v>1</v>
      </c>
      <c r="M103">
        <v>1</v>
      </c>
      <c r="N103">
        <v>399</v>
      </c>
      <c r="O103">
        <v>1</v>
      </c>
      <c r="P103">
        <v>3</v>
      </c>
      <c r="Q103" t="str">
        <f>VLOOKUP(M103,lookups!$A$1:$B$7, 2, FALSE)</f>
        <v>trawl/fyke</v>
      </c>
      <c r="R103" t="str">
        <f>VLOOKUP(N103,lookups!$D$1:$E$6, 2, FALSE)</f>
        <v>hucuktlis r</v>
      </c>
      <c r="S103" t="str">
        <f>VLOOKUP(C103,lookups!$G$1:$H$3, 2, FALSE)</f>
        <v>smolt</v>
      </c>
    </row>
    <row r="104" spans="1:19" x14ac:dyDescent="0.25">
      <c r="A104" s="1">
        <v>28605</v>
      </c>
      <c r="B104">
        <v>1</v>
      </c>
      <c r="C104">
        <v>1</v>
      </c>
      <c r="D104">
        <v>1</v>
      </c>
      <c r="E104">
        <v>1978</v>
      </c>
      <c r="F104">
        <v>84</v>
      </c>
      <c r="G104">
        <v>1</v>
      </c>
      <c r="H104">
        <v>72</v>
      </c>
      <c r="I104">
        <v>3.02</v>
      </c>
      <c r="J104">
        <v>2.7082772849999999</v>
      </c>
      <c r="L104">
        <v>1</v>
      </c>
      <c r="M104">
        <v>1</v>
      </c>
      <c r="N104">
        <v>399</v>
      </c>
      <c r="O104">
        <v>1</v>
      </c>
      <c r="P104">
        <v>3</v>
      </c>
      <c r="Q104" t="str">
        <f>VLOOKUP(M104,lookups!$A$1:$B$7, 2, FALSE)</f>
        <v>trawl/fyke</v>
      </c>
      <c r="R104" t="str">
        <f>VLOOKUP(N104,lookups!$D$1:$E$6, 2, FALSE)</f>
        <v>hucuktlis r</v>
      </c>
      <c r="S104" t="str">
        <f>VLOOKUP(C104,lookups!$G$1:$H$3, 2, FALSE)</f>
        <v>smolt</v>
      </c>
    </row>
    <row r="105" spans="1:19" x14ac:dyDescent="0.25">
      <c r="A105" s="1">
        <v>28605</v>
      </c>
      <c r="B105">
        <v>1</v>
      </c>
      <c r="C105">
        <v>1</v>
      </c>
      <c r="D105">
        <v>1</v>
      </c>
      <c r="E105">
        <v>1978</v>
      </c>
      <c r="F105">
        <v>85</v>
      </c>
      <c r="G105">
        <v>1</v>
      </c>
      <c r="H105">
        <v>72</v>
      </c>
      <c r="I105">
        <v>3.31</v>
      </c>
      <c r="J105">
        <v>2.9683436460000001</v>
      </c>
      <c r="L105">
        <v>1</v>
      </c>
      <c r="M105">
        <v>1</v>
      </c>
      <c r="N105">
        <v>399</v>
      </c>
      <c r="O105">
        <v>1</v>
      </c>
      <c r="P105">
        <v>3</v>
      </c>
      <c r="Q105" t="str">
        <f>VLOOKUP(M105,lookups!$A$1:$B$7, 2, FALSE)</f>
        <v>trawl/fyke</v>
      </c>
      <c r="R105" t="str">
        <f>VLOOKUP(N105,lookups!$D$1:$E$6, 2, FALSE)</f>
        <v>hucuktlis r</v>
      </c>
      <c r="S105" t="str">
        <f>VLOOKUP(C105,lookups!$G$1:$H$3, 2, FALSE)</f>
        <v>smolt</v>
      </c>
    </row>
    <row r="106" spans="1:19" x14ac:dyDescent="0.25">
      <c r="A106" s="1">
        <v>28605</v>
      </c>
      <c r="B106">
        <v>1</v>
      </c>
      <c r="C106">
        <v>1</v>
      </c>
      <c r="D106">
        <v>1</v>
      </c>
      <c r="E106">
        <v>1978</v>
      </c>
      <c r="F106">
        <v>86</v>
      </c>
      <c r="G106">
        <v>1</v>
      </c>
      <c r="H106">
        <v>72</v>
      </c>
      <c r="I106">
        <v>3.33</v>
      </c>
      <c r="J106">
        <v>2.9862792570000001</v>
      </c>
      <c r="L106">
        <v>1</v>
      </c>
      <c r="M106">
        <v>1</v>
      </c>
      <c r="N106">
        <v>399</v>
      </c>
      <c r="O106">
        <v>1</v>
      </c>
      <c r="P106">
        <v>3</v>
      </c>
      <c r="Q106" t="str">
        <f>VLOOKUP(M106,lookups!$A$1:$B$7, 2, FALSE)</f>
        <v>trawl/fyke</v>
      </c>
      <c r="R106" t="str">
        <f>VLOOKUP(N106,lookups!$D$1:$E$6, 2, FALSE)</f>
        <v>hucuktlis r</v>
      </c>
      <c r="S106" t="str">
        <f>VLOOKUP(C106,lookups!$G$1:$H$3, 2, FALSE)</f>
        <v>smolt</v>
      </c>
    </row>
    <row r="107" spans="1:19" x14ac:dyDescent="0.25">
      <c r="A107" s="1">
        <v>28605</v>
      </c>
      <c r="B107">
        <v>1</v>
      </c>
      <c r="C107">
        <v>1</v>
      </c>
      <c r="D107">
        <v>1</v>
      </c>
      <c r="E107">
        <v>1978</v>
      </c>
      <c r="F107">
        <v>87</v>
      </c>
      <c r="G107">
        <v>1</v>
      </c>
      <c r="H107">
        <v>72</v>
      </c>
      <c r="I107">
        <v>3.24</v>
      </c>
      <c r="J107">
        <v>2.905569007</v>
      </c>
      <c r="L107">
        <v>1</v>
      </c>
      <c r="M107">
        <v>1</v>
      </c>
      <c r="N107">
        <v>399</v>
      </c>
      <c r="O107">
        <v>1</v>
      </c>
      <c r="P107">
        <v>3</v>
      </c>
      <c r="Q107" t="str">
        <f>VLOOKUP(M107,lookups!$A$1:$B$7, 2, FALSE)</f>
        <v>trawl/fyke</v>
      </c>
      <c r="R107" t="str">
        <f>VLOOKUP(N107,lookups!$D$1:$E$6, 2, FALSE)</f>
        <v>hucuktlis r</v>
      </c>
      <c r="S107" t="str">
        <f>VLOOKUP(C107,lookups!$G$1:$H$3, 2, FALSE)</f>
        <v>smolt</v>
      </c>
    </row>
    <row r="108" spans="1:19" x14ac:dyDescent="0.25">
      <c r="A108" s="1">
        <v>28605</v>
      </c>
      <c r="B108">
        <v>1</v>
      </c>
      <c r="C108">
        <v>1</v>
      </c>
      <c r="D108">
        <v>1</v>
      </c>
      <c r="E108">
        <v>1978</v>
      </c>
      <c r="F108">
        <v>88</v>
      </c>
      <c r="G108">
        <v>1</v>
      </c>
      <c r="H108">
        <v>72</v>
      </c>
      <c r="I108">
        <v>3.12</v>
      </c>
      <c r="J108">
        <v>2.7979553400000001</v>
      </c>
      <c r="L108">
        <v>1</v>
      </c>
      <c r="M108">
        <v>1</v>
      </c>
      <c r="N108">
        <v>399</v>
      </c>
      <c r="O108">
        <v>1</v>
      </c>
      <c r="P108">
        <v>3</v>
      </c>
      <c r="Q108" t="str">
        <f>VLOOKUP(M108,lookups!$A$1:$B$7, 2, FALSE)</f>
        <v>trawl/fyke</v>
      </c>
      <c r="R108" t="str">
        <f>VLOOKUP(N108,lookups!$D$1:$E$6, 2, FALSE)</f>
        <v>hucuktlis r</v>
      </c>
      <c r="S108" t="str">
        <f>VLOOKUP(C108,lookups!$G$1:$H$3, 2, FALSE)</f>
        <v>smolt</v>
      </c>
    </row>
    <row r="109" spans="1:19" x14ac:dyDescent="0.25">
      <c r="A109" s="1">
        <v>28605</v>
      </c>
      <c r="B109">
        <v>1</v>
      </c>
      <c r="C109">
        <v>1</v>
      </c>
      <c r="D109">
        <v>1</v>
      </c>
      <c r="E109">
        <v>1978</v>
      </c>
      <c r="F109">
        <v>89</v>
      </c>
      <c r="G109">
        <v>1</v>
      </c>
      <c r="H109">
        <v>72</v>
      </c>
      <c r="I109">
        <v>3.11</v>
      </c>
      <c r="J109">
        <v>2.788987535</v>
      </c>
      <c r="L109">
        <v>1</v>
      </c>
      <c r="M109">
        <v>1</v>
      </c>
      <c r="N109">
        <v>399</v>
      </c>
      <c r="O109">
        <v>1</v>
      </c>
      <c r="P109">
        <v>3</v>
      </c>
      <c r="Q109" t="str">
        <f>VLOOKUP(M109,lookups!$A$1:$B$7, 2, FALSE)</f>
        <v>trawl/fyke</v>
      </c>
      <c r="R109" t="str">
        <f>VLOOKUP(N109,lookups!$D$1:$E$6, 2, FALSE)</f>
        <v>hucuktlis r</v>
      </c>
      <c r="S109" t="str">
        <f>VLOOKUP(C109,lookups!$G$1:$H$3, 2, FALSE)</f>
        <v>smolt</v>
      </c>
    </row>
    <row r="110" spans="1:19" x14ac:dyDescent="0.25">
      <c r="A110" s="1">
        <v>28605</v>
      </c>
      <c r="B110">
        <v>1</v>
      </c>
      <c r="C110">
        <v>1</v>
      </c>
      <c r="D110">
        <v>1</v>
      </c>
      <c r="E110">
        <v>1978</v>
      </c>
      <c r="F110">
        <v>90</v>
      </c>
      <c r="G110">
        <v>1</v>
      </c>
      <c r="H110">
        <v>72</v>
      </c>
      <c r="I110">
        <v>3.27</v>
      </c>
      <c r="J110">
        <v>2.9324724240000002</v>
      </c>
      <c r="L110">
        <v>1</v>
      </c>
      <c r="M110">
        <v>1</v>
      </c>
      <c r="N110">
        <v>399</v>
      </c>
      <c r="O110">
        <v>1</v>
      </c>
      <c r="P110">
        <v>3</v>
      </c>
      <c r="Q110" t="str">
        <f>VLOOKUP(M110,lookups!$A$1:$B$7, 2, FALSE)</f>
        <v>trawl/fyke</v>
      </c>
      <c r="R110" t="str">
        <f>VLOOKUP(N110,lookups!$D$1:$E$6, 2, FALSE)</f>
        <v>hucuktlis r</v>
      </c>
      <c r="S110" t="str">
        <f>VLOOKUP(C110,lookups!$G$1:$H$3, 2, FALSE)</f>
        <v>smolt</v>
      </c>
    </row>
    <row r="111" spans="1:19" x14ac:dyDescent="0.25">
      <c r="A111" s="1">
        <v>28605</v>
      </c>
      <c r="B111">
        <v>1</v>
      </c>
      <c r="C111">
        <v>1</v>
      </c>
      <c r="D111">
        <v>1</v>
      </c>
      <c r="E111">
        <v>1978</v>
      </c>
      <c r="F111">
        <v>91</v>
      </c>
      <c r="G111">
        <v>1</v>
      </c>
      <c r="H111">
        <v>73</v>
      </c>
      <c r="I111">
        <v>3.56</v>
      </c>
      <c r="J111">
        <v>3.1925387860000001</v>
      </c>
      <c r="L111">
        <v>1</v>
      </c>
      <c r="M111">
        <v>1</v>
      </c>
      <c r="N111">
        <v>399</v>
      </c>
      <c r="O111">
        <v>1</v>
      </c>
      <c r="P111">
        <v>3</v>
      </c>
      <c r="Q111" t="str">
        <f>VLOOKUP(M111,lookups!$A$1:$B$7, 2, FALSE)</f>
        <v>trawl/fyke</v>
      </c>
      <c r="R111" t="str">
        <f>VLOOKUP(N111,lookups!$D$1:$E$6, 2, FALSE)</f>
        <v>hucuktlis r</v>
      </c>
      <c r="S111" t="str">
        <f>VLOOKUP(C111,lookups!$G$1:$H$3, 2, FALSE)</f>
        <v>smolt</v>
      </c>
    </row>
    <row r="112" spans="1:19" x14ac:dyDescent="0.25">
      <c r="A112" s="1">
        <v>28605</v>
      </c>
      <c r="B112">
        <v>1</v>
      </c>
      <c r="C112">
        <v>1</v>
      </c>
      <c r="D112">
        <v>1</v>
      </c>
      <c r="E112">
        <v>1978</v>
      </c>
      <c r="F112">
        <v>92</v>
      </c>
      <c r="G112">
        <v>1</v>
      </c>
      <c r="H112">
        <v>73</v>
      </c>
      <c r="I112">
        <v>3.34</v>
      </c>
      <c r="J112">
        <v>2.9952470629999999</v>
      </c>
      <c r="L112">
        <v>1</v>
      </c>
      <c r="M112">
        <v>1</v>
      </c>
      <c r="N112">
        <v>399</v>
      </c>
      <c r="O112">
        <v>1</v>
      </c>
      <c r="P112">
        <v>3</v>
      </c>
      <c r="Q112" t="str">
        <f>VLOOKUP(M112,lookups!$A$1:$B$7, 2, FALSE)</f>
        <v>trawl/fyke</v>
      </c>
      <c r="R112" t="str">
        <f>VLOOKUP(N112,lookups!$D$1:$E$6, 2, FALSE)</f>
        <v>hucuktlis r</v>
      </c>
      <c r="S112" t="str">
        <f>VLOOKUP(C112,lookups!$G$1:$H$3, 2, FALSE)</f>
        <v>smolt</v>
      </c>
    </row>
    <row r="113" spans="1:19" x14ac:dyDescent="0.25">
      <c r="A113" s="1">
        <v>28605</v>
      </c>
      <c r="B113">
        <v>1</v>
      </c>
      <c r="C113">
        <v>1</v>
      </c>
      <c r="D113">
        <v>1</v>
      </c>
      <c r="E113">
        <v>1978</v>
      </c>
      <c r="F113">
        <v>93</v>
      </c>
      <c r="G113">
        <v>1</v>
      </c>
      <c r="H113">
        <v>74</v>
      </c>
      <c r="I113">
        <v>3.49</v>
      </c>
      <c r="J113">
        <v>3.1297641469999999</v>
      </c>
      <c r="L113">
        <v>1</v>
      </c>
      <c r="M113">
        <v>1</v>
      </c>
      <c r="N113">
        <v>399</v>
      </c>
      <c r="O113">
        <v>1</v>
      </c>
      <c r="P113">
        <v>3</v>
      </c>
      <c r="Q113" t="str">
        <f>VLOOKUP(M113,lookups!$A$1:$B$7, 2, FALSE)</f>
        <v>trawl/fyke</v>
      </c>
      <c r="R113" t="str">
        <f>VLOOKUP(N113,lookups!$D$1:$E$6, 2, FALSE)</f>
        <v>hucuktlis r</v>
      </c>
      <c r="S113" t="str">
        <f>VLOOKUP(C113,lookups!$G$1:$H$3, 2, FALSE)</f>
        <v>smolt</v>
      </c>
    </row>
    <row r="114" spans="1:19" x14ac:dyDescent="0.25">
      <c r="A114" s="1">
        <v>28605</v>
      </c>
      <c r="B114">
        <v>1</v>
      </c>
      <c r="C114">
        <v>1</v>
      </c>
      <c r="D114">
        <v>1</v>
      </c>
      <c r="E114">
        <v>1978</v>
      </c>
      <c r="F114">
        <v>94</v>
      </c>
      <c r="G114">
        <v>1</v>
      </c>
      <c r="H114">
        <v>74</v>
      </c>
      <c r="I114">
        <v>3.62</v>
      </c>
      <c r="J114">
        <v>3.246345619</v>
      </c>
      <c r="L114">
        <v>1</v>
      </c>
      <c r="M114">
        <v>1</v>
      </c>
      <c r="N114">
        <v>399</v>
      </c>
      <c r="O114">
        <v>1</v>
      </c>
      <c r="P114">
        <v>3</v>
      </c>
      <c r="Q114" t="str">
        <f>VLOOKUP(M114,lookups!$A$1:$B$7, 2, FALSE)</f>
        <v>trawl/fyke</v>
      </c>
      <c r="R114" t="str">
        <f>VLOOKUP(N114,lookups!$D$1:$E$6, 2, FALSE)</f>
        <v>hucuktlis r</v>
      </c>
      <c r="S114" t="str">
        <f>VLOOKUP(C114,lookups!$G$1:$H$3, 2, FALSE)</f>
        <v>smolt</v>
      </c>
    </row>
    <row r="115" spans="1:19" x14ac:dyDescent="0.25">
      <c r="A115" s="1">
        <v>28605</v>
      </c>
      <c r="B115">
        <v>1</v>
      </c>
      <c r="C115">
        <v>1</v>
      </c>
      <c r="D115">
        <v>1</v>
      </c>
      <c r="E115">
        <v>1978</v>
      </c>
      <c r="F115">
        <v>95</v>
      </c>
      <c r="G115">
        <v>1</v>
      </c>
      <c r="H115">
        <v>75</v>
      </c>
      <c r="I115">
        <v>3.63</v>
      </c>
      <c r="J115">
        <v>3.2553134250000002</v>
      </c>
      <c r="L115">
        <v>1</v>
      </c>
      <c r="M115">
        <v>1</v>
      </c>
      <c r="N115">
        <v>399</v>
      </c>
      <c r="O115">
        <v>1</v>
      </c>
      <c r="P115">
        <v>3</v>
      </c>
      <c r="Q115" t="str">
        <f>VLOOKUP(M115,lookups!$A$1:$B$7, 2, FALSE)</f>
        <v>trawl/fyke</v>
      </c>
      <c r="R115" t="str">
        <f>VLOOKUP(N115,lookups!$D$1:$E$6, 2, FALSE)</f>
        <v>hucuktlis r</v>
      </c>
      <c r="S115" t="str">
        <f>VLOOKUP(C115,lookups!$G$1:$H$3, 2, FALSE)</f>
        <v>smolt</v>
      </c>
    </row>
    <row r="116" spans="1:19" x14ac:dyDescent="0.25">
      <c r="A116" s="1">
        <v>28605</v>
      </c>
      <c r="B116">
        <v>1</v>
      </c>
      <c r="C116">
        <v>1</v>
      </c>
      <c r="D116">
        <v>1</v>
      </c>
      <c r="E116">
        <v>1978</v>
      </c>
      <c r="F116">
        <v>96</v>
      </c>
      <c r="G116">
        <v>1</v>
      </c>
      <c r="H116">
        <v>75</v>
      </c>
      <c r="I116">
        <v>3.48</v>
      </c>
      <c r="J116">
        <v>3.1207963410000001</v>
      </c>
      <c r="L116">
        <v>1</v>
      </c>
      <c r="M116">
        <v>1</v>
      </c>
      <c r="N116">
        <v>399</v>
      </c>
      <c r="O116">
        <v>1</v>
      </c>
      <c r="P116">
        <v>3</v>
      </c>
      <c r="Q116" t="str">
        <f>VLOOKUP(M116,lookups!$A$1:$B$7, 2, FALSE)</f>
        <v>trawl/fyke</v>
      </c>
      <c r="R116" t="str">
        <f>VLOOKUP(N116,lookups!$D$1:$E$6, 2, FALSE)</f>
        <v>hucuktlis r</v>
      </c>
      <c r="S116" t="str">
        <f>VLOOKUP(C116,lookups!$G$1:$H$3, 2, FALSE)</f>
        <v>smolt</v>
      </c>
    </row>
    <row r="117" spans="1:19" x14ac:dyDescent="0.25">
      <c r="A117" s="1">
        <v>28605</v>
      </c>
      <c r="B117">
        <v>1</v>
      </c>
      <c r="C117">
        <v>1</v>
      </c>
      <c r="D117">
        <v>1</v>
      </c>
      <c r="E117">
        <v>1978</v>
      </c>
      <c r="F117">
        <v>97</v>
      </c>
      <c r="G117">
        <v>1</v>
      </c>
      <c r="H117">
        <v>75</v>
      </c>
      <c r="I117">
        <v>3.71</v>
      </c>
      <c r="J117">
        <v>3.3270558690000001</v>
      </c>
      <c r="L117">
        <v>1</v>
      </c>
      <c r="M117">
        <v>1</v>
      </c>
      <c r="N117">
        <v>399</v>
      </c>
      <c r="O117">
        <v>1</v>
      </c>
      <c r="P117">
        <v>3</v>
      </c>
      <c r="Q117" t="str">
        <f>VLOOKUP(M117,lookups!$A$1:$B$7, 2, FALSE)</f>
        <v>trawl/fyke</v>
      </c>
      <c r="R117" t="str">
        <f>VLOOKUP(N117,lookups!$D$1:$E$6, 2, FALSE)</f>
        <v>hucuktlis r</v>
      </c>
      <c r="S117" t="str">
        <f>VLOOKUP(C117,lookups!$G$1:$H$3, 2, FALSE)</f>
        <v>smolt</v>
      </c>
    </row>
    <row r="118" spans="1:19" x14ac:dyDescent="0.25">
      <c r="A118" s="1">
        <v>28605</v>
      </c>
      <c r="B118">
        <v>1</v>
      </c>
      <c r="C118">
        <v>1</v>
      </c>
      <c r="D118">
        <v>1</v>
      </c>
      <c r="E118">
        <v>1978</v>
      </c>
      <c r="F118">
        <v>98</v>
      </c>
      <c r="G118">
        <v>1</v>
      </c>
      <c r="H118">
        <v>75</v>
      </c>
      <c r="I118">
        <v>3.75</v>
      </c>
      <c r="J118">
        <v>3.3629270920000001</v>
      </c>
      <c r="L118">
        <v>1</v>
      </c>
      <c r="M118">
        <v>1</v>
      </c>
      <c r="N118">
        <v>399</v>
      </c>
      <c r="O118">
        <v>1</v>
      </c>
      <c r="P118">
        <v>3</v>
      </c>
      <c r="Q118" t="str">
        <f>VLOOKUP(M118,lookups!$A$1:$B$7, 2, FALSE)</f>
        <v>trawl/fyke</v>
      </c>
      <c r="R118" t="str">
        <f>VLOOKUP(N118,lookups!$D$1:$E$6, 2, FALSE)</f>
        <v>hucuktlis r</v>
      </c>
      <c r="S118" t="str">
        <f>VLOOKUP(C118,lookups!$G$1:$H$3, 2, FALSE)</f>
        <v>smolt</v>
      </c>
    </row>
    <row r="119" spans="1:19" x14ac:dyDescent="0.25">
      <c r="A119" s="1">
        <v>28605</v>
      </c>
      <c r="B119">
        <v>1</v>
      </c>
      <c r="C119">
        <v>1</v>
      </c>
      <c r="D119">
        <v>1</v>
      </c>
      <c r="E119">
        <v>1978</v>
      </c>
      <c r="F119">
        <v>99</v>
      </c>
      <c r="G119">
        <v>1</v>
      </c>
      <c r="H119">
        <v>75</v>
      </c>
      <c r="I119">
        <v>3.4</v>
      </c>
      <c r="J119">
        <v>3.0490538969999998</v>
      </c>
      <c r="L119">
        <v>1</v>
      </c>
      <c r="M119">
        <v>1</v>
      </c>
      <c r="N119">
        <v>399</v>
      </c>
      <c r="O119">
        <v>1</v>
      </c>
      <c r="P119">
        <v>3</v>
      </c>
      <c r="Q119" t="str">
        <f>VLOOKUP(M119,lookups!$A$1:$B$7, 2, FALSE)</f>
        <v>trawl/fyke</v>
      </c>
      <c r="R119" t="str">
        <f>VLOOKUP(N119,lookups!$D$1:$E$6, 2, FALSE)</f>
        <v>hucuktlis r</v>
      </c>
      <c r="S119" t="str">
        <f>VLOOKUP(C119,lookups!$G$1:$H$3, 2, FALSE)</f>
        <v>smolt</v>
      </c>
    </row>
    <row r="120" spans="1:19" x14ac:dyDescent="0.25">
      <c r="A120" s="1">
        <v>28605</v>
      </c>
      <c r="B120">
        <v>1</v>
      </c>
      <c r="C120">
        <v>1</v>
      </c>
      <c r="D120">
        <v>1</v>
      </c>
      <c r="E120">
        <v>1978</v>
      </c>
      <c r="F120">
        <v>100</v>
      </c>
      <c r="G120">
        <v>1</v>
      </c>
      <c r="H120">
        <v>75</v>
      </c>
      <c r="I120">
        <v>3.78</v>
      </c>
      <c r="J120">
        <v>3.3898305080000002</v>
      </c>
      <c r="L120">
        <v>1</v>
      </c>
      <c r="M120">
        <v>1</v>
      </c>
      <c r="N120">
        <v>399</v>
      </c>
      <c r="O120">
        <v>1</v>
      </c>
      <c r="P120">
        <v>3</v>
      </c>
      <c r="Q120" t="str">
        <f>VLOOKUP(M120,lookups!$A$1:$B$7, 2, FALSE)</f>
        <v>trawl/fyke</v>
      </c>
      <c r="R120" t="str">
        <f>VLOOKUP(N120,lookups!$D$1:$E$6, 2, FALSE)</f>
        <v>hucuktlis r</v>
      </c>
      <c r="S120" t="str">
        <f>VLOOKUP(C120,lookups!$G$1:$H$3, 2, FALSE)</f>
        <v>smolt</v>
      </c>
    </row>
    <row r="121" spans="1:19" x14ac:dyDescent="0.25">
      <c r="A121" s="1">
        <v>28605</v>
      </c>
      <c r="B121">
        <v>1</v>
      </c>
      <c r="C121">
        <v>1</v>
      </c>
      <c r="D121">
        <v>1</v>
      </c>
      <c r="E121">
        <v>1978</v>
      </c>
      <c r="F121">
        <v>101</v>
      </c>
      <c r="G121">
        <v>1</v>
      </c>
      <c r="H121">
        <v>75</v>
      </c>
      <c r="I121">
        <v>3.95</v>
      </c>
      <c r="J121">
        <v>3.5422832030000002</v>
      </c>
      <c r="L121">
        <v>1</v>
      </c>
      <c r="M121">
        <v>1</v>
      </c>
      <c r="N121">
        <v>399</v>
      </c>
      <c r="O121">
        <v>1</v>
      </c>
      <c r="P121">
        <v>3</v>
      </c>
      <c r="Q121" t="str">
        <f>VLOOKUP(M121,lookups!$A$1:$B$7, 2, FALSE)</f>
        <v>trawl/fyke</v>
      </c>
      <c r="R121" t="str">
        <f>VLOOKUP(N121,lookups!$D$1:$E$6, 2, FALSE)</f>
        <v>hucuktlis r</v>
      </c>
      <c r="S121" t="str">
        <f>VLOOKUP(C121,lookups!$G$1:$H$3, 2, FALSE)</f>
        <v>smolt</v>
      </c>
    </row>
    <row r="122" spans="1:19" x14ac:dyDescent="0.25">
      <c r="A122" s="1">
        <v>28605</v>
      </c>
      <c r="B122">
        <v>1</v>
      </c>
      <c r="C122">
        <v>1</v>
      </c>
      <c r="D122">
        <v>1</v>
      </c>
      <c r="E122">
        <v>1978</v>
      </c>
      <c r="F122">
        <v>102</v>
      </c>
      <c r="G122">
        <v>1</v>
      </c>
      <c r="H122">
        <v>76</v>
      </c>
      <c r="I122">
        <v>3.55</v>
      </c>
      <c r="J122">
        <v>3.1835709799999998</v>
      </c>
      <c r="L122">
        <v>1</v>
      </c>
      <c r="M122">
        <v>1</v>
      </c>
      <c r="N122">
        <v>399</v>
      </c>
      <c r="O122">
        <v>1</v>
      </c>
      <c r="P122">
        <v>3</v>
      </c>
      <c r="Q122" t="str">
        <f>VLOOKUP(M122,lookups!$A$1:$B$7, 2, FALSE)</f>
        <v>trawl/fyke</v>
      </c>
      <c r="R122" t="str">
        <f>VLOOKUP(N122,lookups!$D$1:$E$6, 2, FALSE)</f>
        <v>hucuktlis r</v>
      </c>
      <c r="S122" t="str">
        <f>VLOOKUP(C122,lookups!$G$1:$H$3, 2, FALSE)</f>
        <v>smolt</v>
      </c>
    </row>
    <row r="123" spans="1:19" x14ac:dyDescent="0.25">
      <c r="A123" s="1">
        <v>28605</v>
      </c>
      <c r="B123">
        <v>1</v>
      </c>
      <c r="C123">
        <v>1</v>
      </c>
      <c r="D123">
        <v>1</v>
      </c>
      <c r="E123">
        <v>1978</v>
      </c>
      <c r="F123">
        <v>103</v>
      </c>
      <c r="G123">
        <v>1</v>
      </c>
      <c r="H123">
        <v>76</v>
      </c>
      <c r="I123">
        <v>3.73</v>
      </c>
      <c r="J123">
        <v>3.3449914810000001</v>
      </c>
      <c r="L123">
        <v>1</v>
      </c>
      <c r="M123">
        <v>1</v>
      </c>
      <c r="N123">
        <v>399</v>
      </c>
      <c r="O123">
        <v>1</v>
      </c>
      <c r="P123">
        <v>3</v>
      </c>
      <c r="Q123" t="str">
        <f>VLOOKUP(M123,lookups!$A$1:$B$7, 2, FALSE)</f>
        <v>trawl/fyke</v>
      </c>
      <c r="R123" t="str">
        <f>VLOOKUP(N123,lookups!$D$1:$E$6, 2, FALSE)</f>
        <v>hucuktlis r</v>
      </c>
      <c r="S123" t="str">
        <f>VLOOKUP(C123,lookups!$G$1:$H$3, 2, FALSE)</f>
        <v>smolt</v>
      </c>
    </row>
    <row r="124" spans="1:19" x14ac:dyDescent="0.25">
      <c r="A124" s="1">
        <v>28605</v>
      </c>
      <c r="B124">
        <v>1</v>
      </c>
      <c r="C124">
        <v>1</v>
      </c>
      <c r="D124">
        <v>1</v>
      </c>
      <c r="E124">
        <v>1978</v>
      </c>
      <c r="F124">
        <v>104</v>
      </c>
      <c r="G124">
        <v>1</v>
      </c>
      <c r="H124">
        <v>76</v>
      </c>
      <c r="I124">
        <v>3.59</v>
      </c>
      <c r="J124">
        <v>3.2194422020000002</v>
      </c>
      <c r="L124">
        <v>1</v>
      </c>
      <c r="M124">
        <v>1</v>
      </c>
      <c r="N124">
        <v>399</v>
      </c>
      <c r="O124">
        <v>1</v>
      </c>
      <c r="P124">
        <v>3</v>
      </c>
      <c r="Q124" t="str">
        <f>VLOOKUP(M124,lookups!$A$1:$B$7, 2, FALSE)</f>
        <v>trawl/fyke</v>
      </c>
      <c r="R124" t="str">
        <f>VLOOKUP(N124,lookups!$D$1:$E$6, 2, FALSE)</f>
        <v>hucuktlis r</v>
      </c>
      <c r="S124" t="str">
        <f>VLOOKUP(C124,lookups!$G$1:$H$3, 2, FALSE)</f>
        <v>smolt</v>
      </c>
    </row>
    <row r="125" spans="1:19" x14ac:dyDescent="0.25">
      <c r="A125" s="1">
        <v>28605</v>
      </c>
      <c r="B125">
        <v>1</v>
      </c>
      <c r="C125">
        <v>1</v>
      </c>
      <c r="D125">
        <v>1</v>
      </c>
      <c r="E125">
        <v>1978</v>
      </c>
      <c r="F125">
        <v>105</v>
      </c>
      <c r="G125">
        <v>1</v>
      </c>
      <c r="H125">
        <v>77</v>
      </c>
      <c r="I125">
        <v>4</v>
      </c>
      <c r="J125">
        <v>3.5871222309999999</v>
      </c>
      <c r="L125">
        <v>1</v>
      </c>
      <c r="M125">
        <v>1</v>
      </c>
      <c r="N125">
        <v>399</v>
      </c>
      <c r="O125">
        <v>1</v>
      </c>
      <c r="P125">
        <v>3</v>
      </c>
      <c r="Q125" t="str">
        <f>VLOOKUP(M125,lookups!$A$1:$B$7, 2, FALSE)</f>
        <v>trawl/fyke</v>
      </c>
      <c r="R125" t="str">
        <f>VLOOKUP(N125,lookups!$D$1:$E$6, 2, FALSE)</f>
        <v>hucuktlis r</v>
      </c>
      <c r="S125" t="str">
        <f>VLOOKUP(C125,lookups!$G$1:$H$3, 2, FALSE)</f>
        <v>smolt</v>
      </c>
    </row>
    <row r="126" spans="1:19" x14ac:dyDescent="0.25">
      <c r="A126" s="1">
        <v>28618</v>
      </c>
      <c r="B126">
        <v>1</v>
      </c>
      <c r="C126">
        <v>1</v>
      </c>
      <c r="D126">
        <v>1</v>
      </c>
      <c r="E126">
        <v>1978</v>
      </c>
      <c r="F126">
        <v>1</v>
      </c>
      <c r="G126">
        <v>1</v>
      </c>
      <c r="H126">
        <v>59</v>
      </c>
      <c r="I126">
        <v>1.76</v>
      </c>
      <c r="J126">
        <v>1.5783337820000001</v>
      </c>
      <c r="L126">
        <v>1</v>
      </c>
      <c r="M126">
        <v>1</v>
      </c>
      <c r="N126">
        <v>399</v>
      </c>
      <c r="O126">
        <v>1</v>
      </c>
      <c r="P126">
        <v>3</v>
      </c>
      <c r="Q126" t="str">
        <f>VLOOKUP(M126,lookups!$A$1:$B$7, 2, FALSE)</f>
        <v>trawl/fyke</v>
      </c>
      <c r="R126" t="str">
        <f>VLOOKUP(N126,lookups!$D$1:$E$6, 2, FALSE)</f>
        <v>hucuktlis r</v>
      </c>
      <c r="S126" t="str">
        <f>VLOOKUP(C126,lookups!$G$1:$H$3, 2, FALSE)</f>
        <v>smolt</v>
      </c>
    </row>
    <row r="127" spans="1:19" x14ac:dyDescent="0.25">
      <c r="A127" s="1">
        <v>28618</v>
      </c>
      <c r="B127">
        <v>1</v>
      </c>
      <c r="C127">
        <v>1</v>
      </c>
      <c r="D127">
        <v>1</v>
      </c>
      <c r="E127">
        <v>1978</v>
      </c>
      <c r="F127">
        <v>2</v>
      </c>
      <c r="G127">
        <v>1</v>
      </c>
      <c r="H127">
        <v>62</v>
      </c>
      <c r="I127">
        <v>2.16</v>
      </c>
      <c r="J127">
        <v>1.937046005</v>
      </c>
      <c r="L127">
        <v>1</v>
      </c>
      <c r="M127">
        <v>1</v>
      </c>
      <c r="N127">
        <v>399</v>
      </c>
      <c r="O127">
        <v>1</v>
      </c>
      <c r="P127">
        <v>3</v>
      </c>
      <c r="Q127" t="str">
        <f>VLOOKUP(M127,lookups!$A$1:$B$7, 2, FALSE)</f>
        <v>trawl/fyke</v>
      </c>
      <c r="R127" t="str">
        <f>VLOOKUP(N127,lookups!$D$1:$E$6, 2, FALSE)</f>
        <v>hucuktlis r</v>
      </c>
      <c r="S127" t="str">
        <f>VLOOKUP(C127,lookups!$G$1:$H$3, 2, FALSE)</f>
        <v>smolt</v>
      </c>
    </row>
    <row r="128" spans="1:19" x14ac:dyDescent="0.25">
      <c r="A128" s="1">
        <v>28618</v>
      </c>
      <c r="B128">
        <v>1</v>
      </c>
      <c r="C128">
        <v>1</v>
      </c>
      <c r="D128">
        <v>1</v>
      </c>
      <c r="E128">
        <v>1978</v>
      </c>
      <c r="F128">
        <v>3</v>
      </c>
      <c r="G128">
        <v>1</v>
      </c>
      <c r="H128">
        <v>63</v>
      </c>
      <c r="I128">
        <v>2.2400000000000002</v>
      </c>
      <c r="J128">
        <v>2.0087884489999999</v>
      </c>
      <c r="L128">
        <v>1</v>
      </c>
      <c r="M128">
        <v>1</v>
      </c>
      <c r="N128">
        <v>399</v>
      </c>
      <c r="O128">
        <v>1</v>
      </c>
      <c r="P128">
        <v>3</v>
      </c>
      <c r="Q128" t="str">
        <f>VLOOKUP(M128,lookups!$A$1:$B$7, 2, FALSE)</f>
        <v>trawl/fyke</v>
      </c>
      <c r="R128" t="str">
        <f>VLOOKUP(N128,lookups!$D$1:$E$6, 2, FALSE)</f>
        <v>hucuktlis r</v>
      </c>
      <c r="S128" t="str">
        <f>VLOOKUP(C128,lookups!$G$1:$H$3, 2, FALSE)</f>
        <v>smolt</v>
      </c>
    </row>
    <row r="129" spans="1:19" x14ac:dyDescent="0.25">
      <c r="A129" s="1">
        <v>28618</v>
      </c>
      <c r="B129">
        <v>1</v>
      </c>
      <c r="C129">
        <v>1</v>
      </c>
      <c r="D129">
        <v>1</v>
      </c>
      <c r="E129">
        <v>1978</v>
      </c>
      <c r="F129">
        <v>4</v>
      </c>
      <c r="G129">
        <v>1</v>
      </c>
      <c r="H129">
        <v>64</v>
      </c>
      <c r="I129">
        <v>2.48</v>
      </c>
      <c r="J129">
        <v>2.224015783</v>
      </c>
      <c r="L129">
        <v>1</v>
      </c>
      <c r="M129">
        <v>1</v>
      </c>
      <c r="N129">
        <v>399</v>
      </c>
      <c r="O129">
        <v>1</v>
      </c>
      <c r="P129">
        <v>3</v>
      </c>
      <c r="Q129" t="str">
        <f>VLOOKUP(M129,lookups!$A$1:$B$7, 2, FALSE)</f>
        <v>trawl/fyke</v>
      </c>
      <c r="R129" t="str">
        <f>VLOOKUP(N129,lookups!$D$1:$E$6, 2, FALSE)</f>
        <v>hucuktlis r</v>
      </c>
      <c r="S129" t="str">
        <f>VLOOKUP(C129,lookups!$G$1:$H$3, 2, FALSE)</f>
        <v>smolt</v>
      </c>
    </row>
    <row r="130" spans="1:19" x14ac:dyDescent="0.25">
      <c r="A130" s="1">
        <v>28618</v>
      </c>
      <c r="B130">
        <v>1</v>
      </c>
      <c r="C130">
        <v>1</v>
      </c>
      <c r="D130">
        <v>1</v>
      </c>
      <c r="E130">
        <v>1978</v>
      </c>
      <c r="F130">
        <v>5</v>
      </c>
      <c r="G130">
        <v>1</v>
      </c>
      <c r="H130">
        <v>64</v>
      </c>
      <c r="I130">
        <v>2.34</v>
      </c>
      <c r="J130">
        <v>2.0984665050000002</v>
      </c>
      <c r="L130">
        <v>1</v>
      </c>
      <c r="M130">
        <v>1</v>
      </c>
      <c r="N130">
        <v>399</v>
      </c>
      <c r="O130">
        <v>1</v>
      </c>
      <c r="P130">
        <v>3</v>
      </c>
      <c r="Q130" t="str">
        <f>VLOOKUP(M130,lookups!$A$1:$B$7, 2, FALSE)</f>
        <v>trawl/fyke</v>
      </c>
      <c r="R130" t="str">
        <f>VLOOKUP(N130,lookups!$D$1:$E$6, 2, FALSE)</f>
        <v>hucuktlis r</v>
      </c>
      <c r="S130" t="str">
        <f>VLOOKUP(C130,lookups!$G$1:$H$3, 2, FALSE)</f>
        <v>smolt</v>
      </c>
    </row>
    <row r="131" spans="1:19" x14ac:dyDescent="0.25">
      <c r="A131" s="1">
        <v>28618</v>
      </c>
      <c r="B131">
        <v>1</v>
      </c>
      <c r="C131">
        <v>1</v>
      </c>
      <c r="D131">
        <v>1</v>
      </c>
      <c r="E131">
        <v>1978</v>
      </c>
      <c r="F131">
        <v>6</v>
      </c>
      <c r="G131">
        <v>1</v>
      </c>
      <c r="H131">
        <v>64</v>
      </c>
      <c r="I131">
        <v>2.38</v>
      </c>
      <c r="J131">
        <v>2.1343377280000002</v>
      </c>
      <c r="L131">
        <v>1</v>
      </c>
      <c r="M131">
        <v>1</v>
      </c>
      <c r="N131">
        <v>399</v>
      </c>
      <c r="O131">
        <v>1</v>
      </c>
      <c r="P131">
        <v>3</v>
      </c>
      <c r="Q131" t="str">
        <f>VLOOKUP(M131,lookups!$A$1:$B$7, 2, FALSE)</f>
        <v>trawl/fyke</v>
      </c>
      <c r="R131" t="str">
        <f>VLOOKUP(N131,lookups!$D$1:$E$6, 2, FALSE)</f>
        <v>hucuktlis r</v>
      </c>
      <c r="S131" t="str">
        <f>VLOOKUP(C131,lookups!$G$1:$H$3, 2, FALSE)</f>
        <v>smolt</v>
      </c>
    </row>
    <row r="132" spans="1:19" x14ac:dyDescent="0.25">
      <c r="A132" s="1">
        <v>28618</v>
      </c>
      <c r="B132">
        <v>1</v>
      </c>
      <c r="C132">
        <v>1</v>
      </c>
      <c r="D132">
        <v>1</v>
      </c>
      <c r="E132">
        <v>1978</v>
      </c>
      <c r="F132">
        <v>7</v>
      </c>
      <c r="G132">
        <v>1</v>
      </c>
      <c r="H132">
        <v>65</v>
      </c>
      <c r="I132">
        <v>2.57</v>
      </c>
      <c r="J132">
        <v>2.3047260340000002</v>
      </c>
      <c r="L132">
        <v>1</v>
      </c>
      <c r="M132">
        <v>1</v>
      </c>
      <c r="N132">
        <v>399</v>
      </c>
      <c r="O132">
        <v>1</v>
      </c>
      <c r="P132">
        <v>3</v>
      </c>
      <c r="Q132" t="str">
        <f>VLOOKUP(M132,lookups!$A$1:$B$7, 2, FALSE)</f>
        <v>trawl/fyke</v>
      </c>
      <c r="R132" t="str">
        <f>VLOOKUP(N132,lookups!$D$1:$E$6, 2, FALSE)</f>
        <v>hucuktlis r</v>
      </c>
      <c r="S132" t="str">
        <f>VLOOKUP(C132,lookups!$G$1:$H$3, 2, FALSE)</f>
        <v>smolt</v>
      </c>
    </row>
    <row r="133" spans="1:19" x14ac:dyDescent="0.25">
      <c r="A133" s="1">
        <v>28618</v>
      </c>
      <c r="B133">
        <v>1</v>
      </c>
      <c r="C133">
        <v>1</v>
      </c>
      <c r="D133">
        <v>1</v>
      </c>
      <c r="E133">
        <v>1978</v>
      </c>
      <c r="F133">
        <v>8</v>
      </c>
      <c r="G133">
        <v>1</v>
      </c>
      <c r="H133">
        <v>65</v>
      </c>
      <c r="I133">
        <v>2.5</v>
      </c>
      <c r="J133">
        <v>2.241951394</v>
      </c>
      <c r="L133">
        <v>1</v>
      </c>
      <c r="M133">
        <v>1</v>
      </c>
      <c r="N133">
        <v>399</v>
      </c>
      <c r="O133">
        <v>1</v>
      </c>
      <c r="P133">
        <v>3</v>
      </c>
      <c r="Q133" t="str">
        <f>VLOOKUP(M133,lookups!$A$1:$B$7, 2, FALSE)</f>
        <v>trawl/fyke</v>
      </c>
      <c r="R133" t="str">
        <f>VLOOKUP(N133,lookups!$D$1:$E$6, 2, FALSE)</f>
        <v>hucuktlis r</v>
      </c>
      <c r="S133" t="str">
        <f>VLOOKUP(C133,lookups!$G$1:$H$3, 2, FALSE)</f>
        <v>smolt</v>
      </c>
    </row>
    <row r="134" spans="1:19" x14ac:dyDescent="0.25">
      <c r="A134" s="1">
        <v>28618</v>
      </c>
      <c r="B134">
        <v>1</v>
      </c>
      <c r="C134">
        <v>1</v>
      </c>
      <c r="D134">
        <v>1</v>
      </c>
      <c r="E134">
        <v>1978</v>
      </c>
      <c r="F134">
        <v>9</v>
      </c>
      <c r="G134">
        <v>1</v>
      </c>
      <c r="H134">
        <v>65</v>
      </c>
      <c r="I134">
        <v>2.95</v>
      </c>
      <c r="J134">
        <v>2.6455026460000002</v>
      </c>
      <c r="L134">
        <v>1</v>
      </c>
      <c r="M134">
        <v>1</v>
      </c>
      <c r="N134">
        <v>399</v>
      </c>
      <c r="O134">
        <v>1</v>
      </c>
      <c r="P134">
        <v>3</v>
      </c>
      <c r="Q134" t="str">
        <f>VLOOKUP(M134,lookups!$A$1:$B$7, 2, FALSE)</f>
        <v>trawl/fyke</v>
      </c>
      <c r="R134" t="str">
        <f>VLOOKUP(N134,lookups!$D$1:$E$6, 2, FALSE)</f>
        <v>hucuktlis r</v>
      </c>
      <c r="S134" t="str">
        <f>VLOOKUP(C134,lookups!$G$1:$H$3, 2, FALSE)</f>
        <v>smolt</v>
      </c>
    </row>
    <row r="135" spans="1:19" x14ac:dyDescent="0.25">
      <c r="A135" s="1">
        <v>28618</v>
      </c>
      <c r="B135">
        <v>1</v>
      </c>
      <c r="C135">
        <v>1</v>
      </c>
      <c r="D135">
        <v>1</v>
      </c>
      <c r="E135">
        <v>1978</v>
      </c>
      <c r="F135">
        <v>10</v>
      </c>
      <c r="G135">
        <v>1</v>
      </c>
      <c r="H135">
        <v>65</v>
      </c>
      <c r="I135">
        <v>2.6</v>
      </c>
      <c r="J135">
        <v>2.3316294499999999</v>
      </c>
      <c r="L135">
        <v>1</v>
      </c>
      <c r="M135">
        <v>1</v>
      </c>
      <c r="N135">
        <v>399</v>
      </c>
      <c r="O135">
        <v>1</v>
      </c>
      <c r="P135">
        <v>3</v>
      </c>
      <c r="Q135" t="str">
        <f>VLOOKUP(M135,lookups!$A$1:$B$7, 2, FALSE)</f>
        <v>trawl/fyke</v>
      </c>
      <c r="R135" t="str">
        <f>VLOOKUP(N135,lookups!$D$1:$E$6, 2, FALSE)</f>
        <v>hucuktlis r</v>
      </c>
      <c r="S135" t="str">
        <f>VLOOKUP(C135,lookups!$G$1:$H$3, 2, FALSE)</f>
        <v>smolt</v>
      </c>
    </row>
    <row r="136" spans="1:19" x14ac:dyDescent="0.25">
      <c r="A136" s="1">
        <v>28618</v>
      </c>
      <c r="B136">
        <v>1</v>
      </c>
      <c r="C136">
        <v>1</v>
      </c>
      <c r="D136">
        <v>1</v>
      </c>
      <c r="E136">
        <v>1978</v>
      </c>
      <c r="F136">
        <v>11</v>
      </c>
      <c r="G136">
        <v>1</v>
      </c>
      <c r="H136">
        <v>66</v>
      </c>
      <c r="I136">
        <v>2.87</v>
      </c>
      <c r="J136">
        <v>2.5737602009999998</v>
      </c>
      <c r="L136">
        <v>1</v>
      </c>
      <c r="M136">
        <v>1</v>
      </c>
      <c r="N136">
        <v>399</v>
      </c>
      <c r="O136">
        <v>1</v>
      </c>
      <c r="P136">
        <v>3</v>
      </c>
      <c r="Q136" t="str">
        <f>VLOOKUP(M136,lookups!$A$1:$B$7, 2, FALSE)</f>
        <v>trawl/fyke</v>
      </c>
      <c r="R136" t="str">
        <f>VLOOKUP(N136,lookups!$D$1:$E$6, 2, FALSE)</f>
        <v>hucuktlis r</v>
      </c>
      <c r="S136" t="str">
        <f>VLOOKUP(C136,lookups!$G$1:$H$3, 2, FALSE)</f>
        <v>smolt</v>
      </c>
    </row>
    <row r="137" spans="1:19" x14ac:dyDescent="0.25">
      <c r="A137" s="1">
        <v>28618</v>
      </c>
      <c r="B137">
        <v>1</v>
      </c>
      <c r="C137">
        <v>1</v>
      </c>
      <c r="D137">
        <v>1</v>
      </c>
      <c r="E137">
        <v>1978</v>
      </c>
      <c r="F137">
        <v>12</v>
      </c>
      <c r="G137">
        <v>1</v>
      </c>
      <c r="H137">
        <v>66</v>
      </c>
      <c r="I137">
        <v>2.85</v>
      </c>
      <c r="J137">
        <v>2.5558245899999998</v>
      </c>
      <c r="L137">
        <v>1</v>
      </c>
      <c r="M137">
        <v>1</v>
      </c>
      <c r="N137">
        <v>399</v>
      </c>
      <c r="O137">
        <v>1</v>
      </c>
      <c r="P137">
        <v>3</v>
      </c>
      <c r="Q137" t="str">
        <f>VLOOKUP(M137,lookups!$A$1:$B$7, 2, FALSE)</f>
        <v>trawl/fyke</v>
      </c>
      <c r="R137" t="str">
        <f>VLOOKUP(N137,lookups!$D$1:$E$6, 2, FALSE)</f>
        <v>hucuktlis r</v>
      </c>
      <c r="S137" t="str">
        <f>VLOOKUP(C137,lookups!$G$1:$H$3, 2, FALSE)</f>
        <v>smolt</v>
      </c>
    </row>
    <row r="138" spans="1:19" x14ac:dyDescent="0.25">
      <c r="A138" s="1">
        <v>28618</v>
      </c>
      <c r="B138">
        <v>1</v>
      </c>
      <c r="C138">
        <v>1</v>
      </c>
      <c r="D138">
        <v>1</v>
      </c>
      <c r="E138">
        <v>1978</v>
      </c>
      <c r="F138">
        <v>13</v>
      </c>
      <c r="G138">
        <v>1</v>
      </c>
      <c r="H138">
        <v>66</v>
      </c>
      <c r="I138">
        <v>3</v>
      </c>
      <c r="J138">
        <v>2.6903416729999998</v>
      </c>
      <c r="L138">
        <v>1</v>
      </c>
      <c r="M138">
        <v>1</v>
      </c>
      <c r="N138">
        <v>399</v>
      </c>
      <c r="O138">
        <v>1</v>
      </c>
      <c r="P138">
        <v>3</v>
      </c>
      <c r="Q138" t="str">
        <f>VLOOKUP(M138,lookups!$A$1:$B$7, 2, FALSE)</f>
        <v>trawl/fyke</v>
      </c>
      <c r="R138" t="str">
        <f>VLOOKUP(N138,lookups!$D$1:$E$6, 2, FALSE)</f>
        <v>hucuktlis r</v>
      </c>
      <c r="S138" t="str">
        <f>VLOOKUP(C138,lookups!$G$1:$H$3, 2, FALSE)</f>
        <v>smolt</v>
      </c>
    </row>
    <row r="139" spans="1:19" x14ac:dyDescent="0.25">
      <c r="A139" s="1">
        <v>28618</v>
      </c>
      <c r="B139">
        <v>1</v>
      </c>
      <c r="C139">
        <v>1</v>
      </c>
      <c r="D139">
        <v>1</v>
      </c>
      <c r="E139">
        <v>1978</v>
      </c>
      <c r="F139">
        <v>14</v>
      </c>
      <c r="G139">
        <v>1</v>
      </c>
      <c r="H139">
        <v>66</v>
      </c>
      <c r="I139">
        <v>2.75</v>
      </c>
      <c r="J139">
        <v>2.4661465339999999</v>
      </c>
      <c r="L139">
        <v>1</v>
      </c>
      <c r="M139">
        <v>1</v>
      </c>
      <c r="N139">
        <v>399</v>
      </c>
      <c r="O139">
        <v>1</v>
      </c>
      <c r="P139">
        <v>3</v>
      </c>
      <c r="Q139" t="str">
        <f>VLOOKUP(M139,lookups!$A$1:$B$7, 2, FALSE)</f>
        <v>trawl/fyke</v>
      </c>
      <c r="R139" t="str">
        <f>VLOOKUP(N139,lookups!$D$1:$E$6, 2, FALSE)</f>
        <v>hucuktlis r</v>
      </c>
      <c r="S139" t="str">
        <f>VLOOKUP(C139,lookups!$G$1:$H$3, 2, FALSE)</f>
        <v>smolt</v>
      </c>
    </row>
    <row r="140" spans="1:19" x14ac:dyDescent="0.25">
      <c r="A140" s="1">
        <v>28618</v>
      </c>
      <c r="B140">
        <v>1</v>
      </c>
      <c r="C140">
        <v>1</v>
      </c>
      <c r="D140">
        <v>1</v>
      </c>
      <c r="E140">
        <v>1978</v>
      </c>
      <c r="F140">
        <v>15</v>
      </c>
      <c r="G140">
        <v>1</v>
      </c>
      <c r="H140">
        <v>67</v>
      </c>
      <c r="I140">
        <v>2.92</v>
      </c>
      <c r="J140">
        <v>2.618599229</v>
      </c>
      <c r="L140">
        <v>1</v>
      </c>
      <c r="M140">
        <v>1</v>
      </c>
      <c r="N140">
        <v>399</v>
      </c>
      <c r="O140">
        <v>1</v>
      </c>
      <c r="P140">
        <v>3</v>
      </c>
      <c r="Q140" t="str">
        <f>VLOOKUP(M140,lookups!$A$1:$B$7, 2, FALSE)</f>
        <v>trawl/fyke</v>
      </c>
      <c r="R140" t="str">
        <f>VLOOKUP(N140,lookups!$D$1:$E$6, 2, FALSE)</f>
        <v>hucuktlis r</v>
      </c>
      <c r="S140" t="str">
        <f>VLOOKUP(C140,lookups!$G$1:$H$3, 2, FALSE)</f>
        <v>smolt</v>
      </c>
    </row>
    <row r="141" spans="1:19" x14ac:dyDescent="0.25">
      <c r="A141" s="1">
        <v>28618</v>
      </c>
      <c r="B141">
        <v>1</v>
      </c>
      <c r="C141">
        <v>1</v>
      </c>
      <c r="D141">
        <v>1</v>
      </c>
      <c r="E141">
        <v>1978</v>
      </c>
      <c r="F141">
        <v>16</v>
      </c>
      <c r="G141">
        <v>1</v>
      </c>
      <c r="H141">
        <v>67</v>
      </c>
      <c r="I141">
        <v>2.99</v>
      </c>
      <c r="J141">
        <v>2.6813738680000001</v>
      </c>
      <c r="L141">
        <v>1</v>
      </c>
      <c r="M141">
        <v>1</v>
      </c>
      <c r="N141">
        <v>399</v>
      </c>
      <c r="O141">
        <v>1</v>
      </c>
      <c r="P141">
        <v>3</v>
      </c>
      <c r="Q141" t="str">
        <f>VLOOKUP(M141,lookups!$A$1:$B$7, 2, FALSE)</f>
        <v>trawl/fyke</v>
      </c>
      <c r="R141" t="str">
        <f>VLOOKUP(N141,lookups!$D$1:$E$6, 2, FALSE)</f>
        <v>hucuktlis r</v>
      </c>
      <c r="S141" t="str">
        <f>VLOOKUP(C141,lookups!$G$1:$H$3, 2, FALSE)</f>
        <v>smolt</v>
      </c>
    </row>
    <row r="142" spans="1:19" x14ac:dyDescent="0.25">
      <c r="A142" s="1">
        <v>28618</v>
      </c>
      <c r="B142">
        <v>1</v>
      </c>
      <c r="C142">
        <v>1</v>
      </c>
      <c r="D142">
        <v>1</v>
      </c>
      <c r="E142">
        <v>1978</v>
      </c>
      <c r="F142">
        <v>17</v>
      </c>
      <c r="G142">
        <v>1</v>
      </c>
      <c r="H142">
        <v>67</v>
      </c>
      <c r="I142">
        <v>2.75</v>
      </c>
      <c r="J142">
        <v>2.4661465339999999</v>
      </c>
      <c r="L142">
        <v>1</v>
      </c>
      <c r="M142">
        <v>1</v>
      </c>
      <c r="N142">
        <v>399</v>
      </c>
      <c r="O142">
        <v>1</v>
      </c>
      <c r="P142">
        <v>3</v>
      </c>
      <c r="Q142" t="str">
        <f>VLOOKUP(M142,lookups!$A$1:$B$7, 2, FALSE)</f>
        <v>trawl/fyke</v>
      </c>
      <c r="R142" t="str">
        <f>VLOOKUP(N142,lookups!$D$1:$E$6, 2, FALSE)</f>
        <v>hucuktlis r</v>
      </c>
      <c r="S142" t="str">
        <f>VLOOKUP(C142,lookups!$G$1:$H$3, 2, FALSE)</f>
        <v>smolt</v>
      </c>
    </row>
    <row r="143" spans="1:19" x14ac:dyDescent="0.25">
      <c r="A143" s="1">
        <v>28618</v>
      </c>
      <c r="B143">
        <v>1</v>
      </c>
      <c r="C143">
        <v>1</v>
      </c>
      <c r="D143">
        <v>1</v>
      </c>
      <c r="E143">
        <v>1978</v>
      </c>
      <c r="F143">
        <v>18</v>
      </c>
      <c r="G143">
        <v>1</v>
      </c>
      <c r="H143">
        <v>67</v>
      </c>
      <c r="I143">
        <v>2.78</v>
      </c>
      <c r="J143">
        <v>2.4930499510000002</v>
      </c>
      <c r="L143">
        <v>1</v>
      </c>
      <c r="M143">
        <v>1</v>
      </c>
      <c r="N143">
        <v>399</v>
      </c>
      <c r="O143">
        <v>1</v>
      </c>
      <c r="P143">
        <v>3</v>
      </c>
      <c r="Q143" t="str">
        <f>VLOOKUP(M143,lookups!$A$1:$B$7, 2, FALSE)</f>
        <v>trawl/fyke</v>
      </c>
      <c r="R143" t="str">
        <f>VLOOKUP(N143,lookups!$D$1:$E$6, 2, FALSE)</f>
        <v>hucuktlis r</v>
      </c>
      <c r="S143" t="str">
        <f>VLOOKUP(C143,lookups!$G$1:$H$3, 2, FALSE)</f>
        <v>smolt</v>
      </c>
    </row>
    <row r="144" spans="1:19" x14ac:dyDescent="0.25">
      <c r="A144" s="1">
        <v>28618</v>
      </c>
      <c r="B144">
        <v>1</v>
      </c>
      <c r="C144">
        <v>1</v>
      </c>
      <c r="D144">
        <v>1</v>
      </c>
      <c r="E144">
        <v>1978</v>
      </c>
      <c r="F144">
        <v>19</v>
      </c>
      <c r="G144">
        <v>1</v>
      </c>
      <c r="H144">
        <v>67</v>
      </c>
      <c r="I144">
        <v>2.96</v>
      </c>
      <c r="J144">
        <v>2.6544704509999999</v>
      </c>
      <c r="L144">
        <v>1</v>
      </c>
      <c r="M144">
        <v>1</v>
      </c>
      <c r="N144">
        <v>399</v>
      </c>
      <c r="O144">
        <v>1</v>
      </c>
      <c r="P144">
        <v>3</v>
      </c>
      <c r="Q144" t="str">
        <f>VLOOKUP(M144,lookups!$A$1:$B$7, 2, FALSE)</f>
        <v>trawl/fyke</v>
      </c>
      <c r="R144" t="str">
        <f>VLOOKUP(N144,lookups!$D$1:$E$6, 2, FALSE)</f>
        <v>hucuktlis r</v>
      </c>
      <c r="S144" t="str">
        <f>VLOOKUP(C144,lookups!$G$1:$H$3, 2, FALSE)</f>
        <v>smolt</v>
      </c>
    </row>
    <row r="145" spans="1:19" x14ac:dyDescent="0.25">
      <c r="A145" s="1">
        <v>28618</v>
      </c>
      <c r="B145">
        <v>1</v>
      </c>
      <c r="C145">
        <v>1</v>
      </c>
      <c r="D145">
        <v>1</v>
      </c>
      <c r="E145">
        <v>1978</v>
      </c>
      <c r="F145">
        <v>20</v>
      </c>
      <c r="G145">
        <v>1</v>
      </c>
      <c r="H145">
        <v>67</v>
      </c>
      <c r="I145">
        <v>2.74</v>
      </c>
      <c r="J145">
        <v>2.4571787280000001</v>
      </c>
      <c r="L145">
        <v>1</v>
      </c>
      <c r="M145">
        <v>1</v>
      </c>
      <c r="N145">
        <v>399</v>
      </c>
      <c r="O145">
        <v>1</v>
      </c>
      <c r="P145">
        <v>3</v>
      </c>
      <c r="Q145" t="str">
        <f>VLOOKUP(M145,lookups!$A$1:$B$7, 2, FALSE)</f>
        <v>trawl/fyke</v>
      </c>
      <c r="R145" t="str">
        <f>VLOOKUP(N145,lookups!$D$1:$E$6, 2, FALSE)</f>
        <v>hucuktlis r</v>
      </c>
      <c r="S145" t="str">
        <f>VLOOKUP(C145,lookups!$G$1:$H$3, 2, FALSE)</f>
        <v>smolt</v>
      </c>
    </row>
    <row r="146" spans="1:19" x14ac:dyDescent="0.25">
      <c r="A146" s="1">
        <v>28618</v>
      </c>
      <c r="B146">
        <v>1</v>
      </c>
      <c r="C146">
        <v>1</v>
      </c>
      <c r="D146">
        <v>1</v>
      </c>
      <c r="E146">
        <v>1978</v>
      </c>
      <c r="F146">
        <v>21</v>
      </c>
      <c r="G146">
        <v>1</v>
      </c>
      <c r="H146">
        <v>67</v>
      </c>
      <c r="I146">
        <v>2.85</v>
      </c>
      <c r="J146">
        <v>2.5558245899999998</v>
      </c>
      <c r="L146">
        <v>1</v>
      </c>
      <c r="M146">
        <v>1</v>
      </c>
      <c r="N146">
        <v>399</v>
      </c>
      <c r="O146">
        <v>1</v>
      </c>
      <c r="P146">
        <v>3</v>
      </c>
      <c r="Q146" t="str">
        <f>VLOOKUP(M146,lookups!$A$1:$B$7, 2, FALSE)</f>
        <v>trawl/fyke</v>
      </c>
      <c r="R146" t="str">
        <f>VLOOKUP(N146,lookups!$D$1:$E$6, 2, FALSE)</f>
        <v>hucuktlis r</v>
      </c>
      <c r="S146" t="str">
        <f>VLOOKUP(C146,lookups!$G$1:$H$3, 2, FALSE)</f>
        <v>smolt</v>
      </c>
    </row>
    <row r="147" spans="1:19" x14ac:dyDescent="0.25">
      <c r="A147" s="1">
        <v>28618</v>
      </c>
      <c r="B147">
        <v>1</v>
      </c>
      <c r="C147">
        <v>1</v>
      </c>
      <c r="D147">
        <v>1</v>
      </c>
      <c r="E147">
        <v>1978</v>
      </c>
      <c r="F147">
        <v>22</v>
      </c>
      <c r="G147">
        <v>1</v>
      </c>
      <c r="H147">
        <v>67</v>
      </c>
      <c r="I147">
        <v>2.57</v>
      </c>
      <c r="J147">
        <v>2.3047260340000002</v>
      </c>
      <c r="L147">
        <v>1</v>
      </c>
      <c r="M147">
        <v>1</v>
      </c>
      <c r="N147">
        <v>399</v>
      </c>
      <c r="O147">
        <v>1</v>
      </c>
      <c r="P147">
        <v>3</v>
      </c>
      <c r="Q147" t="str">
        <f>VLOOKUP(M147,lookups!$A$1:$B$7, 2, FALSE)</f>
        <v>trawl/fyke</v>
      </c>
      <c r="R147" t="str">
        <f>VLOOKUP(N147,lookups!$D$1:$E$6, 2, FALSE)</f>
        <v>hucuktlis r</v>
      </c>
      <c r="S147" t="str">
        <f>VLOOKUP(C147,lookups!$G$1:$H$3, 2, FALSE)</f>
        <v>smolt</v>
      </c>
    </row>
    <row r="148" spans="1:19" x14ac:dyDescent="0.25">
      <c r="A148" s="1">
        <v>28618</v>
      </c>
      <c r="B148">
        <v>1</v>
      </c>
      <c r="C148">
        <v>1</v>
      </c>
      <c r="D148">
        <v>1</v>
      </c>
      <c r="E148">
        <v>1978</v>
      </c>
      <c r="F148">
        <v>23</v>
      </c>
      <c r="G148">
        <v>1</v>
      </c>
      <c r="H148">
        <v>68</v>
      </c>
      <c r="I148">
        <v>3.04</v>
      </c>
      <c r="J148">
        <v>2.7262128959999998</v>
      </c>
      <c r="L148">
        <v>1</v>
      </c>
      <c r="M148">
        <v>1</v>
      </c>
      <c r="N148">
        <v>399</v>
      </c>
      <c r="O148">
        <v>1</v>
      </c>
      <c r="P148">
        <v>3</v>
      </c>
      <c r="Q148" t="str">
        <f>VLOOKUP(M148,lookups!$A$1:$B$7, 2, FALSE)</f>
        <v>trawl/fyke</v>
      </c>
      <c r="R148" t="str">
        <f>VLOOKUP(N148,lookups!$D$1:$E$6, 2, FALSE)</f>
        <v>hucuktlis r</v>
      </c>
      <c r="S148" t="str">
        <f>VLOOKUP(C148,lookups!$G$1:$H$3, 2, FALSE)</f>
        <v>smolt</v>
      </c>
    </row>
    <row r="149" spans="1:19" x14ac:dyDescent="0.25">
      <c r="A149" s="1">
        <v>28618</v>
      </c>
      <c r="B149">
        <v>1</v>
      </c>
      <c r="C149">
        <v>1</v>
      </c>
      <c r="D149">
        <v>1</v>
      </c>
      <c r="E149">
        <v>1978</v>
      </c>
      <c r="F149">
        <v>24</v>
      </c>
      <c r="G149">
        <v>1</v>
      </c>
      <c r="H149">
        <v>68</v>
      </c>
      <c r="I149">
        <v>2.92</v>
      </c>
      <c r="J149">
        <v>2.618599229</v>
      </c>
      <c r="L149">
        <v>1</v>
      </c>
      <c r="M149">
        <v>1</v>
      </c>
      <c r="N149">
        <v>399</v>
      </c>
      <c r="O149">
        <v>1</v>
      </c>
      <c r="P149">
        <v>3</v>
      </c>
      <c r="Q149" t="str">
        <f>VLOOKUP(M149,lookups!$A$1:$B$7, 2, FALSE)</f>
        <v>trawl/fyke</v>
      </c>
      <c r="R149" t="str">
        <f>VLOOKUP(N149,lookups!$D$1:$E$6, 2, FALSE)</f>
        <v>hucuktlis r</v>
      </c>
      <c r="S149" t="str">
        <f>VLOOKUP(C149,lookups!$G$1:$H$3, 2, FALSE)</f>
        <v>smolt</v>
      </c>
    </row>
    <row r="150" spans="1:19" x14ac:dyDescent="0.25">
      <c r="A150" s="1">
        <v>28618</v>
      </c>
      <c r="B150">
        <v>1</v>
      </c>
      <c r="C150">
        <v>1</v>
      </c>
      <c r="D150">
        <v>1</v>
      </c>
      <c r="E150">
        <v>1978</v>
      </c>
      <c r="F150">
        <v>25</v>
      </c>
      <c r="G150">
        <v>1</v>
      </c>
      <c r="H150">
        <v>68</v>
      </c>
      <c r="I150">
        <v>3.19</v>
      </c>
      <c r="J150">
        <v>2.8607299789999998</v>
      </c>
      <c r="L150">
        <v>1</v>
      </c>
      <c r="M150">
        <v>1</v>
      </c>
      <c r="N150">
        <v>399</v>
      </c>
      <c r="O150">
        <v>1</v>
      </c>
      <c r="P150">
        <v>3</v>
      </c>
      <c r="Q150" t="str">
        <f>VLOOKUP(M150,lookups!$A$1:$B$7, 2, FALSE)</f>
        <v>trawl/fyke</v>
      </c>
      <c r="R150" t="str">
        <f>VLOOKUP(N150,lookups!$D$1:$E$6, 2, FALSE)</f>
        <v>hucuktlis r</v>
      </c>
      <c r="S150" t="str">
        <f>VLOOKUP(C150,lookups!$G$1:$H$3, 2, FALSE)</f>
        <v>smolt</v>
      </c>
    </row>
    <row r="151" spans="1:19" x14ac:dyDescent="0.25">
      <c r="A151" s="1">
        <v>28618</v>
      </c>
      <c r="B151">
        <v>1</v>
      </c>
      <c r="C151">
        <v>1</v>
      </c>
      <c r="D151">
        <v>1</v>
      </c>
      <c r="E151">
        <v>1978</v>
      </c>
      <c r="F151">
        <v>26</v>
      </c>
      <c r="G151">
        <v>1</v>
      </c>
      <c r="H151">
        <v>68</v>
      </c>
      <c r="I151">
        <v>3.26</v>
      </c>
      <c r="J151">
        <v>2.9235046179999999</v>
      </c>
      <c r="L151">
        <v>1</v>
      </c>
      <c r="M151">
        <v>1</v>
      </c>
      <c r="N151">
        <v>399</v>
      </c>
      <c r="O151">
        <v>1</v>
      </c>
      <c r="P151">
        <v>3</v>
      </c>
      <c r="Q151" t="str">
        <f>VLOOKUP(M151,lookups!$A$1:$B$7, 2, FALSE)</f>
        <v>trawl/fyke</v>
      </c>
      <c r="R151" t="str">
        <f>VLOOKUP(N151,lookups!$D$1:$E$6, 2, FALSE)</f>
        <v>hucuktlis r</v>
      </c>
      <c r="S151" t="str">
        <f>VLOOKUP(C151,lookups!$G$1:$H$3, 2, FALSE)</f>
        <v>smolt</v>
      </c>
    </row>
    <row r="152" spans="1:19" x14ac:dyDescent="0.25">
      <c r="A152" s="1">
        <v>28618</v>
      </c>
      <c r="B152">
        <v>1</v>
      </c>
      <c r="C152">
        <v>1</v>
      </c>
      <c r="D152">
        <v>1</v>
      </c>
      <c r="E152">
        <v>1978</v>
      </c>
      <c r="F152">
        <v>27</v>
      </c>
      <c r="G152">
        <v>1</v>
      </c>
      <c r="H152">
        <v>68</v>
      </c>
      <c r="I152">
        <v>2.94</v>
      </c>
      <c r="J152">
        <v>2.6365348399999999</v>
      </c>
      <c r="L152">
        <v>1</v>
      </c>
      <c r="M152">
        <v>1</v>
      </c>
      <c r="N152">
        <v>399</v>
      </c>
      <c r="O152">
        <v>1</v>
      </c>
      <c r="P152">
        <v>3</v>
      </c>
      <c r="Q152" t="str">
        <f>VLOOKUP(M152,lookups!$A$1:$B$7, 2, FALSE)</f>
        <v>trawl/fyke</v>
      </c>
      <c r="R152" t="str">
        <f>VLOOKUP(N152,lookups!$D$1:$E$6, 2, FALSE)</f>
        <v>hucuktlis r</v>
      </c>
      <c r="S152" t="str">
        <f>VLOOKUP(C152,lookups!$G$1:$H$3, 2, FALSE)</f>
        <v>smolt</v>
      </c>
    </row>
    <row r="153" spans="1:19" x14ac:dyDescent="0.25">
      <c r="A153" s="1">
        <v>28618</v>
      </c>
      <c r="B153">
        <v>1</v>
      </c>
      <c r="C153">
        <v>1</v>
      </c>
      <c r="D153">
        <v>1</v>
      </c>
      <c r="E153">
        <v>1978</v>
      </c>
      <c r="F153">
        <v>28</v>
      </c>
      <c r="G153">
        <v>1</v>
      </c>
      <c r="H153">
        <v>68</v>
      </c>
      <c r="I153">
        <v>2.95</v>
      </c>
      <c r="J153">
        <v>2.6455026460000002</v>
      </c>
      <c r="L153">
        <v>1</v>
      </c>
      <c r="M153">
        <v>1</v>
      </c>
      <c r="N153">
        <v>399</v>
      </c>
      <c r="O153">
        <v>1</v>
      </c>
      <c r="P153">
        <v>3</v>
      </c>
      <c r="Q153" t="str">
        <f>VLOOKUP(M153,lookups!$A$1:$B$7, 2, FALSE)</f>
        <v>trawl/fyke</v>
      </c>
      <c r="R153" t="str">
        <f>VLOOKUP(N153,lookups!$D$1:$E$6, 2, FALSE)</f>
        <v>hucuktlis r</v>
      </c>
      <c r="S153" t="str">
        <f>VLOOKUP(C153,lookups!$G$1:$H$3, 2, FALSE)</f>
        <v>smolt</v>
      </c>
    </row>
    <row r="154" spans="1:19" x14ac:dyDescent="0.25">
      <c r="A154" s="1">
        <v>28618</v>
      </c>
      <c r="B154">
        <v>1</v>
      </c>
      <c r="C154">
        <v>1</v>
      </c>
      <c r="D154">
        <v>1</v>
      </c>
      <c r="E154">
        <v>1978</v>
      </c>
      <c r="F154">
        <v>29</v>
      </c>
      <c r="G154">
        <v>1</v>
      </c>
      <c r="H154">
        <v>68</v>
      </c>
      <c r="I154">
        <v>2.98</v>
      </c>
      <c r="J154">
        <v>2.6724060619999999</v>
      </c>
      <c r="L154">
        <v>1</v>
      </c>
      <c r="M154">
        <v>1</v>
      </c>
      <c r="N154">
        <v>399</v>
      </c>
      <c r="O154">
        <v>1</v>
      </c>
      <c r="P154">
        <v>3</v>
      </c>
      <c r="Q154" t="str">
        <f>VLOOKUP(M154,lookups!$A$1:$B$7, 2, FALSE)</f>
        <v>trawl/fyke</v>
      </c>
      <c r="R154" t="str">
        <f>VLOOKUP(N154,lookups!$D$1:$E$6, 2, FALSE)</f>
        <v>hucuktlis r</v>
      </c>
      <c r="S154" t="str">
        <f>VLOOKUP(C154,lookups!$G$1:$H$3, 2, FALSE)</f>
        <v>smolt</v>
      </c>
    </row>
    <row r="155" spans="1:19" x14ac:dyDescent="0.25">
      <c r="A155" s="1">
        <v>28618</v>
      </c>
      <c r="B155">
        <v>1</v>
      </c>
      <c r="C155">
        <v>1</v>
      </c>
      <c r="D155">
        <v>1</v>
      </c>
      <c r="E155">
        <v>1978</v>
      </c>
      <c r="F155">
        <v>30</v>
      </c>
      <c r="G155">
        <v>1</v>
      </c>
      <c r="H155">
        <v>68</v>
      </c>
      <c r="I155">
        <v>3.17</v>
      </c>
      <c r="J155">
        <v>2.8427943679999998</v>
      </c>
      <c r="L155">
        <v>1</v>
      </c>
      <c r="M155">
        <v>1</v>
      </c>
      <c r="N155">
        <v>399</v>
      </c>
      <c r="O155">
        <v>1</v>
      </c>
      <c r="P155">
        <v>3</v>
      </c>
      <c r="Q155" t="str">
        <f>VLOOKUP(M155,lookups!$A$1:$B$7, 2, FALSE)</f>
        <v>trawl/fyke</v>
      </c>
      <c r="R155" t="str">
        <f>VLOOKUP(N155,lookups!$D$1:$E$6, 2, FALSE)</f>
        <v>hucuktlis r</v>
      </c>
      <c r="S155" t="str">
        <f>VLOOKUP(C155,lookups!$G$1:$H$3, 2, FALSE)</f>
        <v>smolt</v>
      </c>
    </row>
    <row r="156" spans="1:19" x14ac:dyDescent="0.25">
      <c r="A156" s="1">
        <v>28618</v>
      </c>
      <c r="B156">
        <v>1</v>
      </c>
      <c r="C156">
        <v>1</v>
      </c>
      <c r="D156">
        <v>1</v>
      </c>
      <c r="E156">
        <v>1978</v>
      </c>
      <c r="F156">
        <v>31</v>
      </c>
      <c r="G156">
        <v>1</v>
      </c>
      <c r="H156">
        <v>68</v>
      </c>
      <c r="I156">
        <v>3</v>
      </c>
      <c r="J156">
        <v>2.6903416729999998</v>
      </c>
      <c r="L156">
        <v>1</v>
      </c>
      <c r="M156">
        <v>1</v>
      </c>
      <c r="N156">
        <v>399</v>
      </c>
      <c r="O156">
        <v>1</v>
      </c>
      <c r="P156">
        <v>3</v>
      </c>
      <c r="Q156" t="str">
        <f>VLOOKUP(M156,lookups!$A$1:$B$7, 2, FALSE)</f>
        <v>trawl/fyke</v>
      </c>
      <c r="R156" t="str">
        <f>VLOOKUP(N156,lookups!$D$1:$E$6, 2, FALSE)</f>
        <v>hucuktlis r</v>
      </c>
      <c r="S156" t="str">
        <f>VLOOKUP(C156,lookups!$G$1:$H$3, 2, FALSE)</f>
        <v>smolt</v>
      </c>
    </row>
    <row r="157" spans="1:19" x14ac:dyDescent="0.25">
      <c r="A157" s="1">
        <v>28618</v>
      </c>
      <c r="B157">
        <v>1</v>
      </c>
      <c r="C157">
        <v>1</v>
      </c>
      <c r="D157">
        <v>1</v>
      </c>
      <c r="E157">
        <v>1978</v>
      </c>
      <c r="F157">
        <v>32</v>
      </c>
      <c r="G157">
        <v>1</v>
      </c>
      <c r="H157">
        <v>68</v>
      </c>
      <c r="I157">
        <v>2.81</v>
      </c>
      <c r="J157">
        <v>2.5199533669999998</v>
      </c>
      <c r="L157">
        <v>1</v>
      </c>
      <c r="M157">
        <v>1</v>
      </c>
      <c r="N157">
        <v>399</v>
      </c>
      <c r="O157">
        <v>1</v>
      </c>
      <c r="P157">
        <v>3</v>
      </c>
      <c r="Q157" t="str">
        <f>VLOOKUP(M157,lookups!$A$1:$B$7, 2, FALSE)</f>
        <v>trawl/fyke</v>
      </c>
      <c r="R157" t="str">
        <f>VLOOKUP(N157,lookups!$D$1:$E$6, 2, FALSE)</f>
        <v>hucuktlis r</v>
      </c>
      <c r="S157" t="str">
        <f>VLOOKUP(C157,lookups!$G$1:$H$3, 2, FALSE)</f>
        <v>smolt</v>
      </c>
    </row>
    <row r="158" spans="1:19" x14ac:dyDescent="0.25">
      <c r="A158" s="1">
        <v>28618</v>
      </c>
      <c r="B158">
        <v>1</v>
      </c>
      <c r="C158">
        <v>1</v>
      </c>
      <c r="D158">
        <v>1</v>
      </c>
      <c r="E158">
        <v>1978</v>
      </c>
      <c r="F158">
        <v>33</v>
      </c>
      <c r="G158">
        <v>1</v>
      </c>
      <c r="H158">
        <v>68</v>
      </c>
      <c r="I158">
        <v>3.36</v>
      </c>
      <c r="J158">
        <v>3.0131826739999998</v>
      </c>
      <c r="L158">
        <v>1</v>
      </c>
      <c r="M158">
        <v>1</v>
      </c>
      <c r="N158">
        <v>399</v>
      </c>
      <c r="O158">
        <v>1</v>
      </c>
      <c r="P158">
        <v>3</v>
      </c>
      <c r="Q158" t="str">
        <f>VLOOKUP(M158,lookups!$A$1:$B$7, 2, FALSE)</f>
        <v>trawl/fyke</v>
      </c>
      <c r="R158" t="str">
        <f>VLOOKUP(N158,lookups!$D$1:$E$6, 2, FALSE)</f>
        <v>hucuktlis r</v>
      </c>
      <c r="S158" t="str">
        <f>VLOOKUP(C158,lookups!$G$1:$H$3, 2, FALSE)</f>
        <v>smolt</v>
      </c>
    </row>
    <row r="159" spans="1:19" x14ac:dyDescent="0.25">
      <c r="A159" s="1">
        <v>28618</v>
      </c>
      <c r="B159">
        <v>1</v>
      </c>
      <c r="C159">
        <v>1</v>
      </c>
      <c r="D159">
        <v>1</v>
      </c>
      <c r="E159">
        <v>1978</v>
      </c>
      <c r="F159">
        <v>34</v>
      </c>
      <c r="G159">
        <v>1</v>
      </c>
      <c r="H159">
        <v>68</v>
      </c>
      <c r="I159">
        <v>2.83</v>
      </c>
      <c r="J159">
        <v>2.5378889789999999</v>
      </c>
      <c r="L159">
        <v>1</v>
      </c>
      <c r="M159">
        <v>1</v>
      </c>
      <c r="N159">
        <v>399</v>
      </c>
      <c r="O159">
        <v>1</v>
      </c>
      <c r="P159">
        <v>3</v>
      </c>
      <c r="Q159" t="str">
        <f>VLOOKUP(M159,lookups!$A$1:$B$7, 2, FALSE)</f>
        <v>trawl/fyke</v>
      </c>
      <c r="R159" t="str">
        <f>VLOOKUP(N159,lookups!$D$1:$E$6, 2, FALSE)</f>
        <v>hucuktlis r</v>
      </c>
      <c r="S159" t="str">
        <f>VLOOKUP(C159,lookups!$G$1:$H$3, 2, FALSE)</f>
        <v>smolt</v>
      </c>
    </row>
    <row r="160" spans="1:19" x14ac:dyDescent="0.25">
      <c r="A160" s="1">
        <v>28618</v>
      </c>
      <c r="B160">
        <v>1</v>
      </c>
      <c r="C160">
        <v>1</v>
      </c>
      <c r="D160">
        <v>1</v>
      </c>
      <c r="E160">
        <v>1978</v>
      </c>
      <c r="F160">
        <v>35</v>
      </c>
      <c r="G160">
        <v>1</v>
      </c>
      <c r="H160">
        <v>68</v>
      </c>
      <c r="I160">
        <v>3.06</v>
      </c>
      <c r="J160">
        <v>2.7441485069999998</v>
      </c>
      <c r="L160">
        <v>1</v>
      </c>
      <c r="M160">
        <v>1</v>
      </c>
      <c r="N160">
        <v>399</v>
      </c>
      <c r="O160">
        <v>1</v>
      </c>
      <c r="P160">
        <v>3</v>
      </c>
      <c r="Q160" t="str">
        <f>VLOOKUP(M160,lookups!$A$1:$B$7, 2, FALSE)</f>
        <v>trawl/fyke</v>
      </c>
      <c r="R160" t="str">
        <f>VLOOKUP(N160,lookups!$D$1:$E$6, 2, FALSE)</f>
        <v>hucuktlis r</v>
      </c>
      <c r="S160" t="str">
        <f>VLOOKUP(C160,lookups!$G$1:$H$3, 2, FALSE)</f>
        <v>smolt</v>
      </c>
    </row>
    <row r="161" spans="1:19" x14ac:dyDescent="0.25">
      <c r="A161" s="1">
        <v>28618</v>
      </c>
      <c r="B161">
        <v>1</v>
      </c>
      <c r="C161">
        <v>1</v>
      </c>
      <c r="D161">
        <v>1</v>
      </c>
      <c r="E161">
        <v>1978</v>
      </c>
      <c r="F161">
        <v>36</v>
      </c>
      <c r="G161">
        <v>1</v>
      </c>
      <c r="H161">
        <v>68</v>
      </c>
      <c r="I161">
        <v>2.9</v>
      </c>
      <c r="J161">
        <v>2.600663618</v>
      </c>
      <c r="L161">
        <v>1</v>
      </c>
      <c r="M161">
        <v>1</v>
      </c>
      <c r="N161">
        <v>399</v>
      </c>
      <c r="O161">
        <v>1</v>
      </c>
      <c r="P161">
        <v>3</v>
      </c>
      <c r="Q161" t="str">
        <f>VLOOKUP(M161,lookups!$A$1:$B$7, 2, FALSE)</f>
        <v>trawl/fyke</v>
      </c>
      <c r="R161" t="str">
        <f>VLOOKUP(N161,lookups!$D$1:$E$6, 2, FALSE)</f>
        <v>hucuktlis r</v>
      </c>
      <c r="S161" t="str">
        <f>VLOOKUP(C161,lookups!$G$1:$H$3, 2, FALSE)</f>
        <v>smolt</v>
      </c>
    </row>
    <row r="162" spans="1:19" x14ac:dyDescent="0.25">
      <c r="A162" s="1">
        <v>28618</v>
      </c>
      <c r="B162">
        <v>1</v>
      </c>
      <c r="C162">
        <v>1</v>
      </c>
      <c r="D162">
        <v>1</v>
      </c>
      <c r="E162">
        <v>1978</v>
      </c>
      <c r="F162">
        <v>37</v>
      </c>
      <c r="G162">
        <v>1</v>
      </c>
      <c r="H162">
        <v>68</v>
      </c>
      <c r="I162">
        <v>2.9</v>
      </c>
      <c r="J162">
        <v>2.600663618</v>
      </c>
      <c r="L162">
        <v>1</v>
      </c>
      <c r="M162">
        <v>1</v>
      </c>
      <c r="N162">
        <v>399</v>
      </c>
      <c r="O162">
        <v>1</v>
      </c>
      <c r="P162">
        <v>3</v>
      </c>
      <c r="Q162" t="str">
        <f>VLOOKUP(M162,lookups!$A$1:$B$7, 2, FALSE)</f>
        <v>trawl/fyke</v>
      </c>
      <c r="R162" t="str">
        <f>VLOOKUP(N162,lookups!$D$1:$E$6, 2, FALSE)</f>
        <v>hucuktlis r</v>
      </c>
      <c r="S162" t="str">
        <f>VLOOKUP(C162,lookups!$G$1:$H$3, 2, FALSE)</f>
        <v>smolt</v>
      </c>
    </row>
    <row r="163" spans="1:19" x14ac:dyDescent="0.25">
      <c r="A163" s="1">
        <v>28618</v>
      </c>
      <c r="B163">
        <v>1</v>
      </c>
      <c r="C163">
        <v>1</v>
      </c>
      <c r="D163">
        <v>1</v>
      </c>
      <c r="E163">
        <v>1978</v>
      </c>
      <c r="F163">
        <v>38</v>
      </c>
      <c r="G163">
        <v>1</v>
      </c>
      <c r="H163">
        <v>68</v>
      </c>
      <c r="I163">
        <v>2.76</v>
      </c>
      <c r="J163">
        <v>2.4751143400000002</v>
      </c>
      <c r="L163">
        <v>1</v>
      </c>
      <c r="M163">
        <v>1</v>
      </c>
      <c r="N163">
        <v>399</v>
      </c>
      <c r="O163">
        <v>1</v>
      </c>
      <c r="P163">
        <v>3</v>
      </c>
      <c r="Q163" t="str">
        <f>VLOOKUP(M163,lookups!$A$1:$B$7, 2, FALSE)</f>
        <v>trawl/fyke</v>
      </c>
      <c r="R163" t="str">
        <f>VLOOKUP(N163,lookups!$D$1:$E$6, 2, FALSE)</f>
        <v>hucuktlis r</v>
      </c>
      <c r="S163" t="str">
        <f>VLOOKUP(C163,lookups!$G$1:$H$3, 2, FALSE)</f>
        <v>smolt</v>
      </c>
    </row>
    <row r="164" spans="1:19" x14ac:dyDescent="0.25">
      <c r="A164" s="1">
        <v>28618</v>
      </c>
      <c r="B164">
        <v>1</v>
      </c>
      <c r="C164">
        <v>1</v>
      </c>
      <c r="D164">
        <v>1</v>
      </c>
      <c r="E164">
        <v>1978</v>
      </c>
      <c r="F164">
        <v>39</v>
      </c>
      <c r="G164">
        <v>1</v>
      </c>
      <c r="H164">
        <v>68</v>
      </c>
      <c r="I164">
        <v>2.86</v>
      </c>
      <c r="J164">
        <v>2.564792395</v>
      </c>
      <c r="L164">
        <v>1</v>
      </c>
      <c r="M164">
        <v>1</v>
      </c>
      <c r="N164">
        <v>399</v>
      </c>
      <c r="O164">
        <v>1</v>
      </c>
      <c r="P164">
        <v>3</v>
      </c>
      <c r="Q164" t="str">
        <f>VLOOKUP(M164,lookups!$A$1:$B$7, 2, FALSE)</f>
        <v>trawl/fyke</v>
      </c>
      <c r="R164" t="str">
        <f>VLOOKUP(N164,lookups!$D$1:$E$6, 2, FALSE)</f>
        <v>hucuktlis r</v>
      </c>
      <c r="S164" t="str">
        <f>VLOOKUP(C164,lookups!$G$1:$H$3, 2, FALSE)</f>
        <v>smolt</v>
      </c>
    </row>
    <row r="165" spans="1:19" x14ac:dyDescent="0.25">
      <c r="A165" s="1">
        <v>28618</v>
      </c>
      <c r="B165">
        <v>1</v>
      </c>
      <c r="C165">
        <v>1</v>
      </c>
      <c r="D165">
        <v>1</v>
      </c>
      <c r="E165">
        <v>1978</v>
      </c>
      <c r="F165">
        <v>40</v>
      </c>
      <c r="G165">
        <v>1</v>
      </c>
      <c r="H165">
        <v>69</v>
      </c>
      <c r="I165">
        <v>3.03</v>
      </c>
      <c r="J165">
        <v>2.71724509</v>
      </c>
      <c r="L165">
        <v>1</v>
      </c>
      <c r="M165">
        <v>1</v>
      </c>
      <c r="N165">
        <v>399</v>
      </c>
      <c r="O165">
        <v>1</v>
      </c>
      <c r="P165">
        <v>3</v>
      </c>
      <c r="Q165" t="str">
        <f>VLOOKUP(M165,lookups!$A$1:$B$7, 2, FALSE)</f>
        <v>trawl/fyke</v>
      </c>
      <c r="R165" t="str">
        <f>VLOOKUP(N165,lookups!$D$1:$E$6, 2, FALSE)</f>
        <v>hucuktlis r</v>
      </c>
      <c r="S165" t="str">
        <f>VLOOKUP(C165,lookups!$G$1:$H$3, 2, FALSE)</f>
        <v>smolt</v>
      </c>
    </row>
    <row r="166" spans="1:19" x14ac:dyDescent="0.25">
      <c r="A166" s="1">
        <v>28618</v>
      </c>
      <c r="B166">
        <v>1</v>
      </c>
      <c r="C166">
        <v>1</v>
      </c>
      <c r="D166">
        <v>1</v>
      </c>
      <c r="E166">
        <v>1978</v>
      </c>
      <c r="F166">
        <v>41</v>
      </c>
      <c r="G166">
        <v>1</v>
      </c>
      <c r="H166">
        <v>69</v>
      </c>
      <c r="I166">
        <v>3.02</v>
      </c>
      <c r="J166">
        <v>2.7082772849999999</v>
      </c>
      <c r="L166">
        <v>1</v>
      </c>
      <c r="M166">
        <v>1</v>
      </c>
      <c r="N166">
        <v>399</v>
      </c>
      <c r="O166">
        <v>1</v>
      </c>
      <c r="P166">
        <v>3</v>
      </c>
      <c r="Q166" t="str">
        <f>VLOOKUP(M166,lookups!$A$1:$B$7, 2, FALSE)</f>
        <v>trawl/fyke</v>
      </c>
      <c r="R166" t="str">
        <f>VLOOKUP(N166,lookups!$D$1:$E$6, 2, FALSE)</f>
        <v>hucuktlis r</v>
      </c>
      <c r="S166" t="str">
        <f>VLOOKUP(C166,lookups!$G$1:$H$3, 2, FALSE)</f>
        <v>smolt</v>
      </c>
    </row>
    <row r="167" spans="1:19" x14ac:dyDescent="0.25">
      <c r="A167" s="1">
        <v>28618</v>
      </c>
      <c r="B167">
        <v>1</v>
      </c>
      <c r="C167">
        <v>1</v>
      </c>
      <c r="D167">
        <v>1</v>
      </c>
      <c r="E167">
        <v>1978</v>
      </c>
      <c r="F167">
        <v>42</v>
      </c>
      <c r="G167">
        <v>1</v>
      </c>
      <c r="H167">
        <v>69</v>
      </c>
      <c r="I167">
        <v>3</v>
      </c>
      <c r="J167">
        <v>2.6903416729999998</v>
      </c>
      <c r="L167">
        <v>1</v>
      </c>
      <c r="M167">
        <v>1</v>
      </c>
      <c r="N167">
        <v>399</v>
      </c>
      <c r="O167">
        <v>1</v>
      </c>
      <c r="P167">
        <v>3</v>
      </c>
      <c r="Q167" t="str">
        <f>VLOOKUP(M167,lookups!$A$1:$B$7, 2, FALSE)</f>
        <v>trawl/fyke</v>
      </c>
      <c r="R167" t="str">
        <f>VLOOKUP(N167,lookups!$D$1:$E$6, 2, FALSE)</f>
        <v>hucuktlis r</v>
      </c>
      <c r="S167" t="str">
        <f>VLOOKUP(C167,lookups!$G$1:$H$3, 2, FALSE)</f>
        <v>smolt</v>
      </c>
    </row>
    <row r="168" spans="1:19" x14ac:dyDescent="0.25">
      <c r="A168" s="1">
        <v>28618</v>
      </c>
      <c r="B168">
        <v>1</v>
      </c>
      <c r="C168">
        <v>1</v>
      </c>
      <c r="D168">
        <v>1</v>
      </c>
      <c r="E168">
        <v>1978</v>
      </c>
      <c r="F168">
        <v>43</v>
      </c>
      <c r="G168">
        <v>1</v>
      </c>
      <c r="H168">
        <v>69</v>
      </c>
      <c r="I168">
        <v>3.21</v>
      </c>
      <c r="J168">
        <v>2.8786655909999999</v>
      </c>
      <c r="L168">
        <v>1</v>
      </c>
      <c r="M168">
        <v>1</v>
      </c>
      <c r="N168">
        <v>399</v>
      </c>
      <c r="O168">
        <v>1</v>
      </c>
      <c r="P168">
        <v>3</v>
      </c>
      <c r="Q168" t="str">
        <f>VLOOKUP(M168,lookups!$A$1:$B$7, 2, FALSE)</f>
        <v>trawl/fyke</v>
      </c>
      <c r="R168" t="str">
        <f>VLOOKUP(N168,lookups!$D$1:$E$6, 2, FALSE)</f>
        <v>hucuktlis r</v>
      </c>
      <c r="S168" t="str">
        <f>VLOOKUP(C168,lookups!$G$1:$H$3, 2, FALSE)</f>
        <v>smolt</v>
      </c>
    </row>
    <row r="169" spans="1:19" x14ac:dyDescent="0.25">
      <c r="A169" s="1">
        <v>28618</v>
      </c>
      <c r="B169">
        <v>1</v>
      </c>
      <c r="C169">
        <v>1</v>
      </c>
      <c r="D169">
        <v>1</v>
      </c>
      <c r="E169">
        <v>1978</v>
      </c>
      <c r="F169">
        <v>44</v>
      </c>
      <c r="G169">
        <v>1</v>
      </c>
      <c r="H169">
        <v>69</v>
      </c>
      <c r="I169">
        <v>3.2</v>
      </c>
      <c r="J169">
        <v>2.8696977850000001</v>
      </c>
      <c r="L169">
        <v>1</v>
      </c>
      <c r="M169">
        <v>1</v>
      </c>
      <c r="N169">
        <v>399</v>
      </c>
      <c r="O169">
        <v>1</v>
      </c>
      <c r="P169">
        <v>3</v>
      </c>
      <c r="Q169" t="str">
        <f>VLOOKUP(M169,lookups!$A$1:$B$7, 2, FALSE)</f>
        <v>trawl/fyke</v>
      </c>
      <c r="R169" t="str">
        <f>VLOOKUP(N169,lookups!$D$1:$E$6, 2, FALSE)</f>
        <v>hucuktlis r</v>
      </c>
      <c r="S169" t="str">
        <f>VLOOKUP(C169,lookups!$G$1:$H$3, 2, FALSE)</f>
        <v>smolt</v>
      </c>
    </row>
    <row r="170" spans="1:19" x14ac:dyDescent="0.25">
      <c r="A170" s="1">
        <v>28618</v>
      </c>
      <c r="B170">
        <v>1</v>
      </c>
      <c r="C170">
        <v>1</v>
      </c>
      <c r="D170">
        <v>1</v>
      </c>
      <c r="E170">
        <v>1978</v>
      </c>
      <c r="F170">
        <v>45</v>
      </c>
      <c r="G170">
        <v>1</v>
      </c>
      <c r="H170">
        <v>69</v>
      </c>
      <c r="I170">
        <v>3.13</v>
      </c>
      <c r="J170">
        <v>2.8069231459999999</v>
      </c>
      <c r="L170">
        <v>1</v>
      </c>
      <c r="M170">
        <v>1</v>
      </c>
      <c r="N170">
        <v>399</v>
      </c>
      <c r="O170">
        <v>1</v>
      </c>
      <c r="P170">
        <v>3</v>
      </c>
      <c r="Q170" t="str">
        <f>VLOOKUP(M170,lookups!$A$1:$B$7, 2, FALSE)</f>
        <v>trawl/fyke</v>
      </c>
      <c r="R170" t="str">
        <f>VLOOKUP(N170,lookups!$D$1:$E$6, 2, FALSE)</f>
        <v>hucuktlis r</v>
      </c>
      <c r="S170" t="str">
        <f>VLOOKUP(C170,lookups!$G$1:$H$3, 2, FALSE)</f>
        <v>smolt</v>
      </c>
    </row>
    <row r="171" spans="1:19" x14ac:dyDescent="0.25">
      <c r="A171" s="1">
        <v>28618</v>
      </c>
      <c r="B171">
        <v>1</v>
      </c>
      <c r="C171">
        <v>1</v>
      </c>
      <c r="D171">
        <v>1</v>
      </c>
      <c r="E171">
        <v>1978</v>
      </c>
      <c r="F171">
        <v>46</v>
      </c>
      <c r="G171">
        <v>1</v>
      </c>
      <c r="H171">
        <v>70</v>
      </c>
      <c r="I171">
        <v>3.19</v>
      </c>
      <c r="J171">
        <v>2.8607299789999998</v>
      </c>
      <c r="L171">
        <v>1</v>
      </c>
      <c r="M171">
        <v>1</v>
      </c>
      <c r="N171">
        <v>399</v>
      </c>
      <c r="O171">
        <v>1</v>
      </c>
      <c r="P171">
        <v>3</v>
      </c>
      <c r="Q171" t="str">
        <f>VLOOKUP(M171,lookups!$A$1:$B$7, 2, FALSE)</f>
        <v>trawl/fyke</v>
      </c>
      <c r="R171" t="str">
        <f>VLOOKUP(N171,lookups!$D$1:$E$6, 2, FALSE)</f>
        <v>hucuktlis r</v>
      </c>
      <c r="S171" t="str">
        <f>VLOOKUP(C171,lookups!$G$1:$H$3, 2, FALSE)</f>
        <v>smolt</v>
      </c>
    </row>
    <row r="172" spans="1:19" x14ac:dyDescent="0.25">
      <c r="A172" s="1">
        <v>28618</v>
      </c>
      <c r="B172">
        <v>1</v>
      </c>
      <c r="C172">
        <v>1</v>
      </c>
      <c r="D172">
        <v>1</v>
      </c>
      <c r="E172">
        <v>1978</v>
      </c>
      <c r="F172">
        <v>47</v>
      </c>
      <c r="G172">
        <v>1</v>
      </c>
      <c r="H172">
        <v>70</v>
      </c>
      <c r="I172">
        <v>3.03</v>
      </c>
      <c r="J172">
        <v>2.71724509</v>
      </c>
      <c r="L172">
        <v>1</v>
      </c>
      <c r="M172">
        <v>1</v>
      </c>
      <c r="N172">
        <v>399</v>
      </c>
      <c r="O172">
        <v>1</v>
      </c>
      <c r="P172">
        <v>3</v>
      </c>
      <c r="Q172" t="str">
        <f>VLOOKUP(M172,lookups!$A$1:$B$7, 2, FALSE)</f>
        <v>trawl/fyke</v>
      </c>
      <c r="R172" t="str">
        <f>VLOOKUP(N172,lookups!$D$1:$E$6, 2, FALSE)</f>
        <v>hucuktlis r</v>
      </c>
      <c r="S172" t="str">
        <f>VLOOKUP(C172,lookups!$G$1:$H$3, 2, FALSE)</f>
        <v>smolt</v>
      </c>
    </row>
    <row r="173" spans="1:19" x14ac:dyDescent="0.25">
      <c r="A173" s="1">
        <v>28618</v>
      </c>
      <c r="B173">
        <v>1</v>
      </c>
      <c r="C173">
        <v>1</v>
      </c>
      <c r="D173">
        <v>1</v>
      </c>
      <c r="E173">
        <v>1978</v>
      </c>
      <c r="F173">
        <v>48</v>
      </c>
      <c r="G173">
        <v>1</v>
      </c>
      <c r="H173">
        <v>70</v>
      </c>
      <c r="I173">
        <v>3.36</v>
      </c>
      <c r="J173">
        <v>3.0131826739999998</v>
      </c>
      <c r="L173">
        <v>1</v>
      </c>
      <c r="M173">
        <v>1</v>
      </c>
      <c r="N173">
        <v>399</v>
      </c>
      <c r="O173">
        <v>1</v>
      </c>
      <c r="P173">
        <v>3</v>
      </c>
      <c r="Q173" t="str">
        <f>VLOOKUP(M173,lookups!$A$1:$B$7, 2, FALSE)</f>
        <v>trawl/fyke</v>
      </c>
      <c r="R173" t="str">
        <f>VLOOKUP(N173,lookups!$D$1:$E$6, 2, FALSE)</f>
        <v>hucuktlis r</v>
      </c>
      <c r="S173" t="str">
        <f>VLOOKUP(C173,lookups!$G$1:$H$3, 2, FALSE)</f>
        <v>smolt</v>
      </c>
    </row>
    <row r="174" spans="1:19" x14ac:dyDescent="0.25">
      <c r="A174" s="1">
        <v>28618</v>
      </c>
      <c r="B174">
        <v>1</v>
      </c>
      <c r="C174">
        <v>1</v>
      </c>
      <c r="D174">
        <v>1</v>
      </c>
      <c r="E174">
        <v>1978</v>
      </c>
      <c r="F174">
        <v>49</v>
      </c>
      <c r="G174">
        <v>1</v>
      </c>
      <c r="H174">
        <v>70</v>
      </c>
      <c r="I174">
        <v>3.35</v>
      </c>
      <c r="J174">
        <v>3.0042148690000001</v>
      </c>
      <c r="L174">
        <v>1</v>
      </c>
      <c r="M174">
        <v>1</v>
      </c>
      <c r="N174">
        <v>399</v>
      </c>
      <c r="O174">
        <v>1</v>
      </c>
      <c r="P174">
        <v>3</v>
      </c>
      <c r="Q174" t="str">
        <f>VLOOKUP(M174,lookups!$A$1:$B$7, 2, FALSE)</f>
        <v>trawl/fyke</v>
      </c>
      <c r="R174" t="str">
        <f>VLOOKUP(N174,lookups!$D$1:$E$6, 2, FALSE)</f>
        <v>hucuktlis r</v>
      </c>
      <c r="S174" t="str">
        <f>VLOOKUP(C174,lookups!$G$1:$H$3, 2, FALSE)</f>
        <v>smolt</v>
      </c>
    </row>
    <row r="175" spans="1:19" x14ac:dyDescent="0.25">
      <c r="A175" s="1">
        <v>28618</v>
      </c>
      <c r="B175">
        <v>1</v>
      </c>
      <c r="C175">
        <v>1</v>
      </c>
      <c r="D175">
        <v>1</v>
      </c>
      <c r="E175">
        <v>1978</v>
      </c>
      <c r="F175">
        <v>50</v>
      </c>
      <c r="G175">
        <v>1</v>
      </c>
      <c r="H175">
        <v>70</v>
      </c>
      <c r="I175">
        <v>3.01</v>
      </c>
      <c r="J175">
        <v>2.6993094790000001</v>
      </c>
      <c r="L175">
        <v>1</v>
      </c>
      <c r="M175">
        <v>1</v>
      </c>
      <c r="N175">
        <v>399</v>
      </c>
      <c r="O175">
        <v>1</v>
      </c>
      <c r="P175">
        <v>3</v>
      </c>
      <c r="Q175" t="str">
        <f>VLOOKUP(M175,lookups!$A$1:$B$7, 2, FALSE)</f>
        <v>trawl/fyke</v>
      </c>
      <c r="R175" t="str">
        <f>VLOOKUP(N175,lookups!$D$1:$E$6, 2, FALSE)</f>
        <v>hucuktlis r</v>
      </c>
      <c r="S175" t="str">
        <f>VLOOKUP(C175,lookups!$G$1:$H$3, 2, FALSE)</f>
        <v>smolt</v>
      </c>
    </row>
    <row r="176" spans="1:19" x14ac:dyDescent="0.25">
      <c r="A176" s="1">
        <v>28618</v>
      </c>
      <c r="B176">
        <v>1</v>
      </c>
      <c r="C176">
        <v>1</v>
      </c>
      <c r="D176">
        <v>1</v>
      </c>
      <c r="E176">
        <v>1978</v>
      </c>
      <c r="F176">
        <v>51</v>
      </c>
      <c r="G176">
        <v>1</v>
      </c>
      <c r="H176">
        <v>70</v>
      </c>
      <c r="I176">
        <v>2.99</v>
      </c>
      <c r="J176">
        <v>2.6813738680000001</v>
      </c>
      <c r="L176">
        <v>1</v>
      </c>
      <c r="M176">
        <v>1</v>
      </c>
      <c r="N176">
        <v>399</v>
      </c>
      <c r="O176">
        <v>1</v>
      </c>
      <c r="P176">
        <v>3</v>
      </c>
      <c r="Q176" t="str">
        <f>VLOOKUP(M176,lookups!$A$1:$B$7, 2, FALSE)</f>
        <v>trawl/fyke</v>
      </c>
      <c r="R176" t="str">
        <f>VLOOKUP(N176,lookups!$D$1:$E$6, 2, FALSE)</f>
        <v>hucuktlis r</v>
      </c>
      <c r="S176" t="str">
        <f>VLOOKUP(C176,lookups!$G$1:$H$3, 2, FALSE)</f>
        <v>smolt</v>
      </c>
    </row>
    <row r="177" spans="1:19" x14ac:dyDescent="0.25">
      <c r="A177" s="1">
        <v>28618</v>
      </c>
      <c r="B177">
        <v>1</v>
      </c>
      <c r="C177">
        <v>1</v>
      </c>
      <c r="D177">
        <v>1</v>
      </c>
      <c r="E177">
        <v>1978</v>
      </c>
      <c r="F177">
        <v>52</v>
      </c>
      <c r="G177">
        <v>1</v>
      </c>
      <c r="H177">
        <v>70</v>
      </c>
      <c r="I177">
        <v>3.15</v>
      </c>
      <c r="J177">
        <v>2.8248587569999999</v>
      </c>
      <c r="L177">
        <v>1</v>
      </c>
      <c r="M177">
        <v>1</v>
      </c>
      <c r="N177">
        <v>399</v>
      </c>
      <c r="O177">
        <v>1</v>
      </c>
      <c r="P177">
        <v>3</v>
      </c>
      <c r="Q177" t="str">
        <f>VLOOKUP(M177,lookups!$A$1:$B$7, 2, FALSE)</f>
        <v>trawl/fyke</v>
      </c>
      <c r="R177" t="str">
        <f>VLOOKUP(N177,lookups!$D$1:$E$6, 2, FALSE)</f>
        <v>hucuktlis r</v>
      </c>
      <c r="S177" t="str">
        <f>VLOOKUP(C177,lookups!$G$1:$H$3, 2, FALSE)</f>
        <v>smolt</v>
      </c>
    </row>
    <row r="178" spans="1:19" x14ac:dyDescent="0.25">
      <c r="A178" s="1">
        <v>28618</v>
      </c>
      <c r="B178">
        <v>1</v>
      </c>
      <c r="C178">
        <v>1</v>
      </c>
      <c r="D178">
        <v>1</v>
      </c>
      <c r="E178">
        <v>1978</v>
      </c>
      <c r="F178">
        <v>53</v>
      </c>
      <c r="G178">
        <v>1</v>
      </c>
      <c r="H178">
        <v>70</v>
      </c>
      <c r="I178">
        <v>2.94</v>
      </c>
      <c r="J178">
        <v>2.6365348399999999</v>
      </c>
      <c r="L178">
        <v>1</v>
      </c>
      <c r="M178">
        <v>1</v>
      </c>
      <c r="N178">
        <v>399</v>
      </c>
      <c r="O178">
        <v>1</v>
      </c>
      <c r="P178">
        <v>3</v>
      </c>
      <c r="Q178" t="str">
        <f>VLOOKUP(M178,lookups!$A$1:$B$7, 2, FALSE)</f>
        <v>trawl/fyke</v>
      </c>
      <c r="R178" t="str">
        <f>VLOOKUP(N178,lookups!$D$1:$E$6, 2, FALSE)</f>
        <v>hucuktlis r</v>
      </c>
      <c r="S178" t="str">
        <f>VLOOKUP(C178,lookups!$G$1:$H$3, 2, FALSE)</f>
        <v>smolt</v>
      </c>
    </row>
    <row r="179" spans="1:19" x14ac:dyDescent="0.25">
      <c r="A179" s="1">
        <v>28618</v>
      </c>
      <c r="B179">
        <v>1</v>
      </c>
      <c r="C179">
        <v>1</v>
      </c>
      <c r="D179">
        <v>1</v>
      </c>
      <c r="E179">
        <v>1978</v>
      </c>
      <c r="F179">
        <v>54</v>
      </c>
      <c r="G179">
        <v>1</v>
      </c>
      <c r="H179">
        <v>70</v>
      </c>
      <c r="I179">
        <v>3.17</v>
      </c>
      <c r="J179">
        <v>2.8427943679999998</v>
      </c>
      <c r="L179">
        <v>1</v>
      </c>
      <c r="M179">
        <v>1</v>
      </c>
      <c r="N179">
        <v>399</v>
      </c>
      <c r="O179">
        <v>1</v>
      </c>
      <c r="P179">
        <v>3</v>
      </c>
      <c r="Q179" t="str">
        <f>VLOOKUP(M179,lookups!$A$1:$B$7, 2, FALSE)</f>
        <v>trawl/fyke</v>
      </c>
      <c r="R179" t="str">
        <f>VLOOKUP(N179,lookups!$D$1:$E$6, 2, FALSE)</f>
        <v>hucuktlis r</v>
      </c>
      <c r="S179" t="str">
        <f>VLOOKUP(C179,lookups!$G$1:$H$3, 2, FALSE)</f>
        <v>smolt</v>
      </c>
    </row>
    <row r="180" spans="1:19" x14ac:dyDescent="0.25">
      <c r="A180" s="1">
        <v>28618</v>
      </c>
      <c r="B180">
        <v>1</v>
      </c>
      <c r="C180">
        <v>1</v>
      </c>
      <c r="D180">
        <v>1</v>
      </c>
      <c r="E180">
        <v>1978</v>
      </c>
      <c r="F180">
        <v>55</v>
      </c>
      <c r="G180">
        <v>1</v>
      </c>
      <c r="H180">
        <v>70</v>
      </c>
      <c r="I180">
        <v>3.23</v>
      </c>
      <c r="J180">
        <v>2.8966012019999998</v>
      </c>
      <c r="L180">
        <v>1</v>
      </c>
      <c r="M180">
        <v>1</v>
      </c>
      <c r="N180">
        <v>399</v>
      </c>
      <c r="O180">
        <v>1</v>
      </c>
      <c r="P180">
        <v>3</v>
      </c>
      <c r="Q180" t="str">
        <f>VLOOKUP(M180,lookups!$A$1:$B$7, 2, FALSE)</f>
        <v>trawl/fyke</v>
      </c>
      <c r="R180" t="str">
        <f>VLOOKUP(N180,lookups!$D$1:$E$6, 2, FALSE)</f>
        <v>hucuktlis r</v>
      </c>
      <c r="S180" t="str">
        <f>VLOOKUP(C180,lookups!$G$1:$H$3, 2, FALSE)</f>
        <v>smolt</v>
      </c>
    </row>
    <row r="181" spans="1:19" x14ac:dyDescent="0.25">
      <c r="A181" s="1">
        <v>28618</v>
      </c>
      <c r="B181">
        <v>1</v>
      </c>
      <c r="C181">
        <v>1</v>
      </c>
      <c r="D181">
        <v>1</v>
      </c>
      <c r="E181">
        <v>1978</v>
      </c>
      <c r="F181">
        <v>56</v>
      </c>
      <c r="G181">
        <v>1</v>
      </c>
      <c r="H181">
        <v>70</v>
      </c>
      <c r="I181">
        <v>3.3</v>
      </c>
      <c r="J181">
        <v>2.959375841</v>
      </c>
      <c r="L181">
        <v>1</v>
      </c>
      <c r="M181">
        <v>1</v>
      </c>
      <c r="N181">
        <v>399</v>
      </c>
      <c r="O181">
        <v>1</v>
      </c>
      <c r="P181">
        <v>3</v>
      </c>
      <c r="Q181" t="str">
        <f>VLOOKUP(M181,lookups!$A$1:$B$7, 2, FALSE)</f>
        <v>trawl/fyke</v>
      </c>
      <c r="R181" t="str">
        <f>VLOOKUP(N181,lookups!$D$1:$E$6, 2, FALSE)</f>
        <v>hucuktlis r</v>
      </c>
      <c r="S181" t="str">
        <f>VLOOKUP(C181,lookups!$G$1:$H$3, 2, FALSE)</f>
        <v>smolt</v>
      </c>
    </row>
    <row r="182" spans="1:19" x14ac:dyDescent="0.25">
      <c r="A182" s="1">
        <v>28618</v>
      </c>
      <c r="B182">
        <v>1</v>
      </c>
      <c r="C182">
        <v>1</v>
      </c>
      <c r="D182">
        <v>1</v>
      </c>
      <c r="E182">
        <v>1978</v>
      </c>
      <c r="F182">
        <v>57</v>
      </c>
      <c r="G182">
        <v>1</v>
      </c>
      <c r="H182">
        <v>70</v>
      </c>
      <c r="I182">
        <v>2.9</v>
      </c>
      <c r="J182">
        <v>2.600663618</v>
      </c>
      <c r="L182">
        <v>1</v>
      </c>
      <c r="M182">
        <v>1</v>
      </c>
      <c r="N182">
        <v>399</v>
      </c>
      <c r="O182">
        <v>1</v>
      </c>
      <c r="P182">
        <v>3</v>
      </c>
      <c r="Q182" t="str">
        <f>VLOOKUP(M182,lookups!$A$1:$B$7, 2, FALSE)</f>
        <v>trawl/fyke</v>
      </c>
      <c r="R182" t="str">
        <f>VLOOKUP(N182,lookups!$D$1:$E$6, 2, FALSE)</f>
        <v>hucuktlis r</v>
      </c>
      <c r="S182" t="str">
        <f>VLOOKUP(C182,lookups!$G$1:$H$3, 2, FALSE)</f>
        <v>smolt</v>
      </c>
    </row>
    <row r="183" spans="1:19" x14ac:dyDescent="0.25">
      <c r="A183" s="1">
        <v>28618</v>
      </c>
      <c r="B183">
        <v>1</v>
      </c>
      <c r="C183">
        <v>1</v>
      </c>
      <c r="D183">
        <v>1</v>
      </c>
      <c r="E183">
        <v>1978</v>
      </c>
      <c r="F183">
        <v>58</v>
      </c>
      <c r="G183">
        <v>1</v>
      </c>
      <c r="H183">
        <v>70</v>
      </c>
      <c r="I183">
        <v>3.12</v>
      </c>
      <c r="J183">
        <v>2.7979553400000001</v>
      </c>
      <c r="L183">
        <v>1</v>
      </c>
      <c r="M183">
        <v>1</v>
      </c>
      <c r="N183">
        <v>399</v>
      </c>
      <c r="O183">
        <v>1</v>
      </c>
      <c r="P183">
        <v>3</v>
      </c>
      <c r="Q183" t="str">
        <f>VLOOKUP(M183,lookups!$A$1:$B$7, 2, FALSE)</f>
        <v>trawl/fyke</v>
      </c>
      <c r="R183" t="str">
        <f>VLOOKUP(N183,lookups!$D$1:$E$6, 2, FALSE)</f>
        <v>hucuktlis r</v>
      </c>
      <c r="S183" t="str">
        <f>VLOOKUP(C183,lookups!$G$1:$H$3, 2, FALSE)</f>
        <v>smolt</v>
      </c>
    </row>
    <row r="184" spans="1:19" x14ac:dyDescent="0.25">
      <c r="A184" s="1">
        <v>28618</v>
      </c>
      <c r="B184">
        <v>1</v>
      </c>
      <c r="C184">
        <v>1</v>
      </c>
      <c r="D184">
        <v>1</v>
      </c>
      <c r="E184">
        <v>1978</v>
      </c>
      <c r="F184">
        <v>59</v>
      </c>
      <c r="G184">
        <v>1</v>
      </c>
      <c r="H184">
        <v>70</v>
      </c>
      <c r="I184">
        <v>3.21</v>
      </c>
      <c r="J184">
        <v>2.8786655909999999</v>
      </c>
      <c r="L184">
        <v>1</v>
      </c>
      <c r="M184">
        <v>1</v>
      </c>
      <c r="N184">
        <v>399</v>
      </c>
      <c r="O184">
        <v>1</v>
      </c>
      <c r="P184">
        <v>3</v>
      </c>
      <c r="Q184" t="str">
        <f>VLOOKUP(M184,lookups!$A$1:$B$7, 2, FALSE)</f>
        <v>trawl/fyke</v>
      </c>
      <c r="R184" t="str">
        <f>VLOOKUP(N184,lookups!$D$1:$E$6, 2, FALSE)</f>
        <v>hucuktlis r</v>
      </c>
      <c r="S184" t="str">
        <f>VLOOKUP(C184,lookups!$G$1:$H$3, 2, FALSE)</f>
        <v>smolt</v>
      </c>
    </row>
    <row r="185" spans="1:19" x14ac:dyDescent="0.25">
      <c r="A185" s="1">
        <v>28618</v>
      </c>
      <c r="B185">
        <v>1</v>
      </c>
      <c r="C185">
        <v>1</v>
      </c>
      <c r="D185">
        <v>1</v>
      </c>
      <c r="E185">
        <v>1978</v>
      </c>
      <c r="F185">
        <v>60</v>
      </c>
      <c r="G185">
        <v>1</v>
      </c>
      <c r="H185">
        <v>70</v>
      </c>
      <c r="I185">
        <v>3.31</v>
      </c>
      <c r="J185">
        <v>2.9683436460000001</v>
      </c>
      <c r="L185">
        <v>1</v>
      </c>
      <c r="M185">
        <v>1</v>
      </c>
      <c r="N185">
        <v>399</v>
      </c>
      <c r="O185">
        <v>1</v>
      </c>
      <c r="P185">
        <v>3</v>
      </c>
      <c r="Q185" t="str">
        <f>VLOOKUP(M185,lookups!$A$1:$B$7, 2, FALSE)</f>
        <v>trawl/fyke</v>
      </c>
      <c r="R185" t="str">
        <f>VLOOKUP(N185,lookups!$D$1:$E$6, 2, FALSE)</f>
        <v>hucuktlis r</v>
      </c>
      <c r="S185" t="str">
        <f>VLOOKUP(C185,lookups!$G$1:$H$3, 2, FALSE)</f>
        <v>smolt</v>
      </c>
    </row>
    <row r="186" spans="1:19" x14ac:dyDescent="0.25">
      <c r="A186" s="1">
        <v>28618</v>
      </c>
      <c r="B186">
        <v>1</v>
      </c>
      <c r="C186">
        <v>1</v>
      </c>
      <c r="D186">
        <v>1</v>
      </c>
      <c r="E186">
        <v>1978</v>
      </c>
      <c r="F186">
        <v>61</v>
      </c>
      <c r="G186">
        <v>1</v>
      </c>
      <c r="H186">
        <v>70</v>
      </c>
      <c r="I186">
        <v>3.09</v>
      </c>
      <c r="J186">
        <v>2.771051924</v>
      </c>
      <c r="L186">
        <v>1</v>
      </c>
      <c r="M186">
        <v>1</v>
      </c>
      <c r="N186">
        <v>399</v>
      </c>
      <c r="O186">
        <v>1</v>
      </c>
      <c r="P186">
        <v>3</v>
      </c>
      <c r="Q186" t="str">
        <f>VLOOKUP(M186,lookups!$A$1:$B$7, 2, FALSE)</f>
        <v>trawl/fyke</v>
      </c>
      <c r="R186" t="str">
        <f>VLOOKUP(N186,lookups!$D$1:$E$6, 2, FALSE)</f>
        <v>hucuktlis r</v>
      </c>
      <c r="S186" t="str">
        <f>VLOOKUP(C186,lookups!$G$1:$H$3, 2, FALSE)</f>
        <v>smolt</v>
      </c>
    </row>
    <row r="187" spans="1:19" x14ac:dyDescent="0.25">
      <c r="A187" s="1">
        <v>28618</v>
      </c>
      <c r="B187">
        <v>1</v>
      </c>
      <c r="C187">
        <v>1</v>
      </c>
      <c r="D187">
        <v>1</v>
      </c>
      <c r="E187">
        <v>1978</v>
      </c>
      <c r="F187">
        <v>62</v>
      </c>
      <c r="G187">
        <v>1</v>
      </c>
      <c r="H187">
        <v>70</v>
      </c>
      <c r="I187">
        <v>3.27</v>
      </c>
      <c r="J187">
        <v>2.9324724240000002</v>
      </c>
      <c r="L187">
        <v>1</v>
      </c>
      <c r="M187">
        <v>1</v>
      </c>
      <c r="N187">
        <v>399</v>
      </c>
      <c r="O187">
        <v>1</v>
      </c>
      <c r="P187">
        <v>3</v>
      </c>
      <c r="Q187" t="str">
        <f>VLOOKUP(M187,lookups!$A$1:$B$7, 2, FALSE)</f>
        <v>trawl/fyke</v>
      </c>
      <c r="R187" t="str">
        <f>VLOOKUP(N187,lookups!$D$1:$E$6, 2, FALSE)</f>
        <v>hucuktlis r</v>
      </c>
      <c r="S187" t="str">
        <f>VLOOKUP(C187,lookups!$G$1:$H$3, 2, FALSE)</f>
        <v>smolt</v>
      </c>
    </row>
    <row r="188" spans="1:19" x14ac:dyDescent="0.25">
      <c r="A188" s="1">
        <v>28618</v>
      </c>
      <c r="B188">
        <v>1</v>
      </c>
      <c r="C188">
        <v>1</v>
      </c>
      <c r="D188">
        <v>1</v>
      </c>
      <c r="E188">
        <v>1978</v>
      </c>
      <c r="F188">
        <v>63</v>
      </c>
      <c r="G188">
        <v>1</v>
      </c>
      <c r="H188">
        <v>70</v>
      </c>
      <c r="I188">
        <v>3.05</v>
      </c>
      <c r="J188">
        <v>2.735180701</v>
      </c>
      <c r="L188">
        <v>1</v>
      </c>
      <c r="M188">
        <v>1</v>
      </c>
      <c r="N188">
        <v>399</v>
      </c>
      <c r="O188">
        <v>1</v>
      </c>
      <c r="P188">
        <v>3</v>
      </c>
      <c r="Q188" t="str">
        <f>VLOOKUP(M188,lookups!$A$1:$B$7, 2, FALSE)</f>
        <v>trawl/fyke</v>
      </c>
      <c r="R188" t="str">
        <f>VLOOKUP(N188,lookups!$D$1:$E$6, 2, FALSE)</f>
        <v>hucuktlis r</v>
      </c>
      <c r="S188" t="str">
        <f>VLOOKUP(C188,lookups!$G$1:$H$3, 2, FALSE)</f>
        <v>smolt</v>
      </c>
    </row>
    <row r="189" spans="1:19" x14ac:dyDescent="0.25">
      <c r="A189" s="1">
        <v>28618</v>
      </c>
      <c r="B189">
        <v>1</v>
      </c>
      <c r="C189">
        <v>1</v>
      </c>
      <c r="D189">
        <v>1</v>
      </c>
      <c r="E189">
        <v>1978</v>
      </c>
      <c r="F189">
        <v>64</v>
      </c>
      <c r="G189">
        <v>1</v>
      </c>
      <c r="H189">
        <v>70</v>
      </c>
      <c r="I189">
        <v>3.34</v>
      </c>
      <c r="J189">
        <v>2.9952470629999999</v>
      </c>
      <c r="L189">
        <v>1</v>
      </c>
      <c r="M189">
        <v>1</v>
      </c>
      <c r="N189">
        <v>399</v>
      </c>
      <c r="O189">
        <v>1</v>
      </c>
      <c r="P189">
        <v>3</v>
      </c>
      <c r="Q189" t="str">
        <f>VLOOKUP(M189,lookups!$A$1:$B$7, 2, FALSE)</f>
        <v>trawl/fyke</v>
      </c>
      <c r="R189" t="str">
        <f>VLOOKUP(N189,lookups!$D$1:$E$6, 2, FALSE)</f>
        <v>hucuktlis r</v>
      </c>
      <c r="S189" t="str">
        <f>VLOOKUP(C189,lookups!$G$1:$H$3, 2, FALSE)</f>
        <v>smolt</v>
      </c>
    </row>
    <row r="190" spans="1:19" x14ac:dyDescent="0.25">
      <c r="A190" s="1">
        <v>28618</v>
      </c>
      <c r="B190">
        <v>1</v>
      </c>
      <c r="C190">
        <v>1</v>
      </c>
      <c r="D190">
        <v>1</v>
      </c>
      <c r="E190">
        <v>1978</v>
      </c>
      <c r="F190">
        <v>65</v>
      </c>
      <c r="G190">
        <v>1</v>
      </c>
      <c r="H190">
        <v>70</v>
      </c>
      <c r="I190">
        <v>2.87</v>
      </c>
      <c r="J190">
        <v>2.5737602009999998</v>
      </c>
      <c r="L190">
        <v>1</v>
      </c>
      <c r="M190">
        <v>1</v>
      </c>
      <c r="N190">
        <v>399</v>
      </c>
      <c r="O190">
        <v>1</v>
      </c>
      <c r="P190">
        <v>3</v>
      </c>
      <c r="Q190" t="str">
        <f>VLOOKUP(M190,lookups!$A$1:$B$7, 2, FALSE)</f>
        <v>trawl/fyke</v>
      </c>
      <c r="R190" t="str">
        <f>VLOOKUP(N190,lookups!$D$1:$E$6, 2, FALSE)</f>
        <v>hucuktlis r</v>
      </c>
      <c r="S190" t="str">
        <f>VLOOKUP(C190,lookups!$G$1:$H$3, 2, FALSE)</f>
        <v>smolt</v>
      </c>
    </row>
    <row r="191" spans="1:19" x14ac:dyDescent="0.25">
      <c r="A191" s="1">
        <v>28618</v>
      </c>
      <c r="B191">
        <v>1</v>
      </c>
      <c r="C191">
        <v>1</v>
      </c>
      <c r="D191">
        <v>1</v>
      </c>
      <c r="E191">
        <v>1978</v>
      </c>
      <c r="F191">
        <v>66</v>
      </c>
      <c r="G191">
        <v>1</v>
      </c>
      <c r="H191">
        <v>71</v>
      </c>
      <c r="I191">
        <v>3.24</v>
      </c>
      <c r="J191">
        <v>2.905569007</v>
      </c>
      <c r="L191">
        <v>1</v>
      </c>
      <c r="M191">
        <v>1</v>
      </c>
      <c r="N191">
        <v>399</v>
      </c>
      <c r="O191">
        <v>1</v>
      </c>
      <c r="P191">
        <v>3</v>
      </c>
      <c r="Q191" t="str">
        <f>VLOOKUP(M191,lookups!$A$1:$B$7, 2, FALSE)</f>
        <v>trawl/fyke</v>
      </c>
      <c r="R191" t="str">
        <f>VLOOKUP(N191,lookups!$D$1:$E$6, 2, FALSE)</f>
        <v>hucuktlis r</v>
      </c>
      <c r="S191" t="str">
        <f>VLOOKUP(C191,lookups!$G$1:$H$3, 2, FALSE)</f>
        <v>smolt</v>
      </c>
    </row>
    <row r="192" spans="1:19" x14ac:dyDescent="0.25">
      <c r="A192" s="1">
        <v>28618</v>
      </c>
      <c r="B192">
        <v>1</v>
      </c>
      <c r="C192">
        <v>1</v>
      </c>
      <c r="D192">
        <v>1</v>
      </c>
      <c r="E192">
        <v>1978</v>
      </c>
      <c r="F192">
        <v>67</v>
      </c>
      <c r="G192">
        <v>1</v>
      </c>
      <c r="H192">
        <v>71</v>
      </c>
      <c r="I192">
        <v>3.14</v>
      </c>
      <c r="J192">
        <v>2.8158909510000001</v>
      </c>
      <c r="L192">
        <v>1</v>
      </c>
      <c r="M192">
        <v>1</v>
      </c>
      <c r="N192">
        <v>399</v>
      </c>
      <c r="O192">
        <v>1</v>
      </c>
      <c r="P192">
        <v>3</v>
      </c>
      <c r="Q192" t="str">
        <f>VLOOKUP(M192,lookups!$A$1:$B$7, 2, FALSE)</f>
        <v>trawl/fyke</v>
      </c>
      <c r="R192" t="str">
        <f>VLOOKUP(N192,lookups!$D$1:$E$6, 2, FALSE)</f>
        <v>hucuktlis r</v>
      </c>
      <c r="S192" t="str">
        <f>VLOOKUP(C192,lookups!$G$1:$H$3, 2, FALSE)</f>
        <v>smolt</v>
      </c>
    </row>
    <row r="193" spans="1:19" x14ac:dyDescent="0.25">
      <c r="A193" s="1">
        <v>28618</v>
      </c>
      <c r="B193">
        <v>1</v>
      </c>
      <c r="C193">
        <v>1</v>
      </c>
      <c r="D193">
        <v>1</v>
      </c>
      <c r="E193">
        <v>1978</v>
      </c>
      <c r="F193">
        <v>68</v>
      </c>
      <c r="G193">
        <v>1</v>
      </c>
      <c r="H193">
        <v>71</v>
      </c>
      <c r="I193">
        <v>3.27</v>
      </c>
      <c r="J193">
        <v>2.9324724240000002</v>
      </c>
      <c r="L193">
        <v>1</v>
      </c>
      <c r="M193">
        <v>1</v>
      </c>
      <c r="N193">
        <v>399</v>
      </c>
      <c r="O193">
        <v>1</v>
      </c>
      <c r="P193">
        <v>3</v>
      </c>
      <c r="Q193" t="str">
        <f>VLOOKUP(M193,lookups!$A$1:$B$7, 2, FALSE)</f>
        <v>trawl/fyke</v>
      </c>
      <c r="R193" t="str">
        <f>VLOOKUP(N193,lookups!$D$1:$E$6, 2, FALSE)</f>
        <v>hucuktlis r</v>
      </c>
      <c r="S193" t="str">
        <f>VLOOKUP(C193,lookups!$G$1:$H$3, 2, FALSE)</f>
        <v>smolt</v>
      </c>
    </row>
    <row r="194" spans="1:19" x14ac:dyDescent="0.25">
      <c r="A194" s="1">
        <v>28618</v>
      </c>
      <c r="B194">
        <v>1</v>
      </c>
      <c r="C194">
        <v>1</v>
      </c>
      <c r="D194">
        <v>1</v>
      </c>
      <c r="E194">
        <v>1978</v>
      </c>
      <c r="F194">
        <v>69</v>
      </c>
      <c r="G194">
        <v>1</v>
      </c>
      <c r="H194">
        <v>71</v>
      </c>
      <c r="I194">
        <v>3.39</v>
      </c>
      <c r="J194">
        <v>3.040086091</v>
      </c>
      <c r="L194">
        <v>1</v>
      </c>
      <c r="M194">
        <v>1</v>
      </c>
      <c r="N194">
        <v>399</v>
      </c>
      <c r="O194">
        <v>1</v>
      </c>
      <c r="P194">
        <v>3</v>
      </c>
      <c r="Q194" t="str">
        <f>VLOOKUP(M194,lookups!$A$1:$B$7, 2, FALSE)</f>
        <v>trawl/fyke</v>
      </c>
      <c r="R194" t="str">
        <f>VLOOKUP(N194,lookups!$D$1:$E$6, 2, FALSE)</f>
        <v>hucuktlis r</v>
      </c>
      <c r="S194" t="str">
        <f>VLOOKUP(C194,lookups!$G$1:$H$3, 2, FALSE)</f>
        <v>smolt</v>
      </c>
    </row>
    <row r="195" spans="1:19" x14ac:dyDescent="0.25">
      <c r="A195" s="1">
        <v>28618</v>
      </c>
      <c r="B195">
        <v>1</v>
      </c>
      <c r="C195">
        <v>1</v>
      </c>
      <c r="D195">
        <v>1</v>
      </c>
      <c r="E195">
        <v>1978</v>
      </c>
      <c r="F195">
        <v>70</v>
      </c>
      <c r="G195">
        <v>1</v>
      </c>
      <c r="H195">
        <v>71</v>
      </c>
      <c r="I195">
        <v>3.35</v>
      </c>
      <c r="J195">
        <v>3.0042148690000001</v>
      </c>
      <c r="L195">
        <v>1</v>
      </c>
      <c r="M195">
        <v>1</v>
      </c>
      <c r="N195">
        <v>399</v>
      </c>
      <c r="O195">
        <v>1</v>
      </c>
      <c r="P195">
        <v>3</v>
      </c>
      <c r="Q195" t="str">
        <f>VLOOKUP(M195,lookups!$A$1:$B$7, 2, FALSE)</f>
        <v>trawl/fyke</v>
      </c>
      <c r="R195" t="str">
        <f>VLOOKUP(N195,lookups!$D$1:$E$6, 2, FALSE)</f>
        <v>hucuktlis r</v>
      </c>
      <c r="S195" t="str">
        <f>VLOOKUP(C195,lookups!$G$1:$H$3, 2, FALSE)</f>
        <v>smolt</v>
      </c>
    </row>
    <row r="196" spans="1:19" x14ac:dyDescent="0.25">
      <c r="A196" s="1">
        <v>28618</v>
      </c>
      <c r="B196">
        <v>1</v>
      </c>
      <c r="C196">
        <v>1</v>
      </c>
      <c r="D196">
        <v>1</v>
      </c>
      <c r="E196">
        <v>1978</v>
      </c>
      <c r="F196">
        <v>71</v>
      </c>
      <c r="G196">
        <v>1</v>
      </c>
      <c r="H196">
        <v>71</v>
      </c>
      <c r="I196">
        <v>3.36</v>
      </c>
      <c r="J196">
        <v>3.0131826739999998</v>
      </c>
      <c r="L196">
        <v>1</v>
      </c>
      <c r="M196">
        <v>1</v>
      </c>
      <c r="N196">
        <v>399</v>
      </c>
      <c r="O196">
        <v>1</v>
      </c>
      <c r="P196">
        <v>3</v>
      </c>
      <c r="Q196" t="str">
        <f>VLOOKUP(M196,lookups!$A$1:$B$7, 2, FALSE)</f>
        <v>trawl/fyke</v>
      </c>
      <c r="R196" t="str">
        <f>VLOOKUP(N196,lookups!$D$1:$E$6, 2, FALSE)</f>
        <v>hucuktlis r</v>
      </c>
      <c r="S196" t="str">
        <f>VLOOKUP(C196,lookups!$G$1:$H$3, 2, FALSE)</f>
        <v>smolt</v>
      </c>
    </row>
    <row r="197" spans="1:19" x14ac:dyDescent="0.25">
      <c r="A197" s="1">
        <v>28618</v>
      </c>
      <c r="B197">
        <v>1</v>
      </c>
      <c r="C197">
        <v>1</v>
      </c>
      <c r="D197">
        <v>1</v>
      </c>
      <c r="E197">
        <v>1978</v>
      </c>
      <c r="F197">
        <v>72</v>
      </c>
      <c r="G197">
        <v>1</v>
      </c>
      <c r="H197">
        <v>71</v>
      </c>
      <c r="I197">
        <v>3.27</v>
      </c>
      <c r="J197">
        <v>2.9324724240000002</v>
      </c>
      <c r="L197">
        <v>1</v>
      </c>
      <c r="M197">
        <v>1</v>
      </c>
      <c r="N197">
        <v>399</v>
      </c>
      <c r="O197">
        <v>1</v>
      </c>
      <c r="P197">
        <v>3</v>
      </c>
      <c r="Q197" t="str">
        <f>VLOOKUP(M197,lookups!$A$1:$B$7, 2, FALSE)</f>
        <v>trawl/fyke</v>
      </c>
      <c r="R197" t="str">
        <f>VLOOKUP(N197,lookups!$D$1:$E$6, 2, FALSE)</f>
        <v>hucuktlis r</v>
      </c>
      <c r="S197" t="str">
        <f>VLOOKUP(C197,lookups!$G$1:$H$3, 2, FALSE)</f>
        <v>smolt</v>
      </c>
    </row>
    <row r="198" spans="1:19" x14ac:dyDescent="0.25">
      <c r="A198" s="1">
        <v>28618</v>
      </c>
      <c r="B198">
        <v>1</v>
      </c>
      <c r="C198">
        <v>1</v>
      </c>
      <c r="D198">
        <v>1</v>
      </c>
      <c r="E198">
        <v>1978</v>
      </c>
      <c r="F198">
        <v>73</v>
      </c>
      <c r="G198">
        <v>1</v>
      </c>
      <c r="H198">
        <v>71</v>
      </c>
      <c r="I198">
        <v>3.2</v>
      </c>
      <c r="J198">
        <v>2.8696977850000001</v>
      </c>
      <c r="L198">
        <v>1</v>
      </c>
      <c r="M198">
        <v>1</v>
      </c>
      <c r="N198">
        <v>399</v>
      </c>
      <c r="O198">
        <v>1</v>
      </c>
      <c r="P198">
        <v>3</v>
      </c>
      <c r="Q198" t="str">
        <f>VLOOKUP(M198,lookups!$A$1:$B$7, 2, FALSE)</f>
        <v>trawl/fyke</v>
      </c>
      <c r="R198" t="str">
        <f>VLOOKUP(N198,lookups!$D$1:$E$6, 2, FALSE)</f>
        <v>hucuktlis r</v>
      </c>
      <c r="S198" t="str">
        <f>VLOOKUP(C198,lookups!$G$1:$H$3, 2, FALSE)</f>
        <v>smolt</v>
      </c>
    </row>
    <row r="199" spans="1:19" x14ac:dyDescent="0.25">
      <c r="A199" s="1">
        <v>28618</v>
      </c>
      <c r="B199">
        <v>1</v>
      </c>
      <c r="C199">
        <v>1</v>
      </c>
      <c r="D199">
        <v>1</v>
      </c>
      <c r="E199">
        <v>1978</v>
      </c>
      <c r="F199">
        <v>74</v>
      </c>
      <c r="G199">
        <v>1</v>
      </c>
      <c r="H199">
        <v>71</v>
      </c>
      <c r="I199">
        <v>3.3</v>
      </c>
      <c r="J199">
        <v>2.959375841</v>
      </c>
      <c r="L199">
        <v>1</v>
      </c>
      <c r="M199">
        <v>1</v>
      </c>
      <c r="N199">
        <v>399</v>
      </c>
      <c r="O199">
        <v>1</v>
      </c>
      <c r="P199">
        <v>3</v>
      </c>
      <c r="Q199" t="str">
        <f>VLOOKUP(M199,lookups!$A$1:$B$7, 2, FALSE)</f>
        <v>trawl/fyke</v>
      </c>
      <c r="R199" t="str">
        <f>VLOOKUP(N199,lookups!$D$1:$E$6, 2, FALSE)</f>
        <v>hucuktlis r</v>
      </c>
      <c r="S199" t="str">
        <f>VLOOKUP(C199,lookups!$G$1:$H$3, 2, FALSE)</f>
        <v>smolt</v>
      </c>
    </row>
    <row r="200" spans="1:19" x14ac:dyDescent="0.25">
      <c r="A200" s="1">
        <v>28618</v>
      </c>
      <c r="B200">
        <v>1</v>
      </c>
      <c r="C200">
        <v>1</v>
      </c>
      <c r="D200">
        <v>1</v>
      </c>
      <c r="E200">
        <v>1978</v>
      </c>
      <c r="F200">
        <v>75</v>
      </c>
      <c r="G200">
        <v>1</v>
      </c>
      <c r="H200">
        <v>71</v>
      </c>
      <c r="I200">
        <v>3.03</v>
      </c>
      <c r="J200">
        <v>2.71724509</v>
      </c>
      <c r="L200">
        <v>1</v>
      </c>
      <c r="M200">
        <v>1</v>
      </c>
      <c r="N200">
        <v>399</v>
      </c>
      <c r="O200">
        <v>1</v>
      </c>
      <c r="P200">
        <v>3</v>
      </c>
      <c r="Q200" t="str">
        <f>VLOOKUP(M200,lookups!$A$1:$B$7, 2, FALSE)</f>
        <v>trawl/fyke</v>
      </c>
      <c r="R200" t="str">
        <f>VLOOKUP(N200,lookups!$D$1:$E$6, 2, FALSE)</f>
        <v>hucuktlis r</v>
      </c>
      <c r="S200" t="str">
        <f>VLOOKUP(C200,lookups!$G$1:$H$3, 2, FALSE)</f>
        <v>smolt</v>
      </c>
    </row>
    <row r="201" spans="1:19" x14ac:dyDescent="0.25">
      <c r="A201" s="1">
        <v>28618</v>
      </c>
      <c r="B201">
        <v>1</v>
      </c>
      <c r="C201">
        <v>1</v>
      </c>
      <c r="D201">
        <v>1</v>
      </c>
      <c r="E201">
        <v>1978</v>
      </c>
      <c r="F201">
        <v>76</v>
      </c>
      <c r="G201">
        <v>1</v>
      </c>
      <c r="H201">
        <v>71</v>
      </c>
      <c r="I201">
        <v>3.26</v>
      </c>
      <c r="J201">
        <v>2.9235046179999999</v>
      </c>
      <c r="L201">
        <v>1</v>
      </c>
      <c r="M201">
        <v>1</v>
      </c>
      <c r="N201">
        <v>399</v>
      </c>
      <c r="O201">
        <v>1</v>
      </c>
      <c r="P201">
        <v>3</v>
      </c>
      <c r="Q201" t="str">
        <f>VLOOKUP(M201,lookups!$A$1:$B$7, 2, FALSE)</f>
        <v>trawl/fyke</v>
      </c>
      <c r="R201" t="str">
        <f>VLOOKUP(N201,lookups!$D$1:$E$6, 2, FALSE)</f>
        <v>hucuktlis r</v>
      </c>
      <c r="S201" t="str">
        <f>VLOOKUP(C201,lookups!$G$1:$H$3, 2, FALSE)</f>
        <v>smolt</v>
      </c>
    </row>
    <row r="202" spans="1:19" x14ac:dyDescent="0.25">
      <c r="A202" s="1">
        <v>28618</v>
      </c>
      <c r="B202">
        <v>1</v>
      </c>
      <c r="C202">
        <v>1</v>
      </c>
      <c r="D202">
        <v>1</v>
      </c>
      <c r="E202">
        <v>1978</v>
      </c>
      <c r="F202">
        <v>77</v>
      </c>
      <c r="G202">
        <v>1</v>
      </c>
      <c r="H202">
        <v>71</v>
      </c>
      <c r="I202">
        <v>3.09</v>
      </c>
      <c r="J202">
        <v>2.771051924</v>
      </c>
      <c r="L202">
        <v>1</v>
      </c>
      <c r="M202">
        <v>1</v>
      </c>
      <c r="N202">
        <v>399</v>
      </c>
      <c r="O202">
        <v>1</v>
      </c>
      <c r="P202">
        <v>3</v>
      </c>
      <c r="Q202" t="str">
        <f>VLOOKUP(M202,lookups!$A$1:$B$7, 2, FALSE)</f>
        <v>trawl/fyke</v>
      </c>
      <c r="R202" t="str">
        <f>VLOOKUP(N202,lookups!$D$1:$E$6, 2, FALSE)</f>
        <v>hucuktlis r</v>
      </c>
      <c r="S202" t="str">
        <f>VLOOKUP(C202,lookups!$G$1:$H$3, 2, FALSE)</f>
        <v>smolt</v>
      </c>
    </row>
    <row r="203" spans="1:19" x14ac:dyDescent="0.25">
      <c r="A203" s="1">
        <v>28618</v>
      </c>
      <c r="B203">
        <v>1</v>
      </c>
      <c r="C203">
        <v>1</v>
      </c>
      <c r="D203">
        <v>1</v>
      </c>
      <c r="E203">
        <v>1978</v>
      </c>
      <c r="F203">
        <v>78</v>
      </c>
      <c r="G203">
        <v>1</v>
      </c>
      <c r="H203">
        <v>72</v>
      </c>
      <c r="I203">
        <v>3.39</v>
      </c>
      <c r="J203">
        <v>3.040086091</v>
      </c>
      <c r="L203">
        <v>1</v>
      </c>
      <c r="M203">
        <v>1</v>
      </c>
      <c r="N203">
        <v>399</v>
      </c>
      <c r="O203">
        <v>1</v>
      </c>
      <c r="P203">
        <v>3</v>
      </c>
      <c r="Q203" t="str">
        <f>VLOOKUP(M203,lookups!$A$1:$B$7, 2, FALSE)</f>
        <v>trawl/fyke</v>
      </c>
      <c r="R203" t="str">
        <f>VLOOKUP(N203,lookups!$D$1:$E$6, 2, FALSE)</f>
        <v>hucuktlis r</v>
      </c>
      <c r="S203" t="str">
        <f>VLOOKUP(C203,lookups!$G$1:$H$3, 2, FALSE)</f>
        <v>smolt</v>
      </c>
    </row>
    <row r="204" spans="1:19" x14ac:dyDescent="0.25">
      <c r="A204" s="1">
        <v>28618</v>
      </c>
      <c r="B204">
        <v>1</v>
      </c>
      <c r="C204">
        <v>1</v>
      </c>
      <c r="D204">
        <v>1</v>
      </c>
      <c r="E204">
        <v>1978</v>
      </c>
      <c r="F204">
        <v>79</v>
      </c>
      <c r="G204">
        <v>1</v>
      </c>
      <c r="H204">
        <v>72</v>
      </c>
      <c r="I204">
        <v>3.54</v>
      </c>
      <c r="J204">
        <v>3.1746031750000001</v>
      </c>
      <c r="L204">
        <v>1</v>
      </c>
      <c r="M204">
        <v>1</v>
      </c>
      <c r="N204">
        <v>399</v>
      </c>
      <c r="O204">
        <v>1</v>
      </c>
      <c r="P204">
        <v>3</v>
      </c>
      <c r="Q204" t="str">
        <f>VLOOKUP(M204,lookups!$A$1:$B$7, 2, FALSE)</f>
        <v>trawl/fyke</v>
      </c>
      <c r="R204" t="str">
        <f>VLOOKUP(N204,lookups!$D$1:$E$6, 2, FALSE)</f>
        <v>hucuktlis r</v>
      </c>
      <c r="S204" t="str">
        <f>VLOOKUP(C204,lookups!$G$1:$H$3, 2, FALSE)</f>
        <v>smolt</v>
      </c>
    </row>
    <row r="205" spans="1:19" x14ac:dyDescent="0.25">
      <c r="A205" s="1">
        <v>28618</v>
      </c>
      <c r="B205">
        <v>1</v>
      </c>
      <c r="C205">
        <v>1</v>
      </c>
      <c r="D205">
        <v>1</v>
      </c>
      <c r="E205">
        <v>1978</v>
      </c>
      <c r="F205">
        <v>80</v>
      </c>
      <c r="G205">
        <v>1</v>
      </c>
      <c r="H205">
        <v>72</v>
      </c>
      <c r="I205">
        <v>3.6</v>
      </c>
      <c r="J205">
        <v>3.228410008</v>
      </c>
      <c r="L205">
        <v>1</v>
      </c>
      <c r="M205">
        <v>1</v>
      </c>
      <c r="N205">
        <v>399</v>
      </c>
      <c r="O205">
        <v>1</v>
      </c>
      <c r="P205">
        <v>3</v>
      </c>
      <c r="Q205" t="str">
        <f>VLOOKUP(M205,lookups!$A$1:$B$7, 2, FALSE)</f>
        <v>trawl/fyke</v>
      </c>
      <c r="R205" t="str">
        <f>VLOOKUP(N205,lookups!$D$1:$E$6, 2, FALSE)</f>
        <v>hucuktlis r</v>
      </c>
      <c r="S205" t="str">
        <f>VLOOKUP(C205,lookups!$G$1:$H$3, 2, FALSE)</f>
        <v>smolt</v>
      </c>
    </row>
    <row r="206" spans="1:19" x14ac:dyDescent="0.25">
      <c r="A206" s="1">
        <v>28618</v>
      </c>
      <c r="B206">
        <v>1</v>
      </c>
      <c r="C206">
        <v>1</v>
      </c>
      <c r="D206">
        <v>1</v>
      </c>
      <c r="E206">
        <v>1978</v>
      </c>
      <c r="F206">
        <v>81</v>
      </c>
      <c r="G206">
        <v>1</v>
      </c>
      <c r="H206">
        <v>72</v>
      </c>
      <c r="I206">
        <v>3.08</v>
      </c>
      <c r="J206">
        <v>2.7620841180000002</v>
      </c>
      <c r="L206">
        <v>1</v>
      </c>
      <c r="M206">
        <v>1</v>
      </c>
      <c r="N206">
        <v>399</v>
      </c>
      <c r="O206">
        <v>1</v>
      </c>
      <c r="P206">
        <v>3</v>
      </c>
      <c r="Q206" t="str">
        <f>VLOOKUP(M206,lookups!$A$1:$B$7, 2, FALSE)</f>
        <v>trawl/fyke</v>
      </c>
      <c r="R206" t="str">
        <f>VLOOKUP(N206,lookups!$D$1:$E$6, 2, FALSE)</f>
        <v>hucuktlis r</v>
      </c>
      <c r="S206" t="str">
        <f>VLOOKUP(C206,lookups!$G$1:$H$3, 2, FALSE)</f>
        <v>smolt</v>
      </c>
    </row>
    <row r="207" spans="1:19" x14ac:dyDescent="0.25">
      <c r="A207" s="1">
        <v>28618</v>
      </c>
      <c r="B207">
        <v>1</v>
      </c>
      <c r="C207">
        <v>1</v>
      </c>
      <c r="D207">
        <v>1</v>
      </c>
      <c r="E207">
        <v>1978</v>
      </c>
      <c r="F207">
        <v>82</v>
      </c>
      <c r="G207">
        <v>1</v>
      </c>
      <c r="H207">
        <v>72</v>
      </c>
      <c r="I207">
        <v>3.83</v>
      </c>
      <c r="J207">
        <v>3.4346695359999999</v>
      </c>
      <c r="L207">
        <v>1</v>
      </c>
      <c r="M207">
        <v>1</v>
      </c>
      <c r="N207">
        <v>399</v>
      </c>
      <c r="O207">
        <v>1</v>
      </c>
      <c r="P207">
        <v>3</v>
      </c>
      <c r="Q207" t="str">
        <f>VLOOKUP(M207,lookups!$A$1:$B$7, 2, FALSE)</f>
        <v>trawl/fyke</v>
      </c>
      <c r="R207" t="str">
        <f>VLOOKUP(N207,lookups!$D$1:$E$6, 2, FALSE)</f>
        <v>hucuktlis r</v>
      </c>
      <c r="S207" t="str">
        <f>VLOOKUP(C207,lookups!$G$1:$H$3, 2, FALSE)</f>
        <v>smolt</v>
      </c>
    </row>
    <row r="208" spans="1:19" x14ac:dyDescent="0.25">
      <c r="A208" s="1">
        <v>28618</v>
      </c>
      <c r="B208">
        <v>1</v>
      </c>
      <c r="C208">
        <v>1</v>
      </c>
      <c r="D208">
        <v>1</v>
      </c>
      <c r="E208">
        <v>1978</v>
      </c>
      <c r="F208">
        <v>83</v>
      </c>
      <c r="G208">
        <v>1</v>
      </c>
      <c r="H208">
        <v>72</v>
      </c>
      <c r="I208">
        <v>3.42</v>
      </c>
      <c r="J208">
        <v>3.0669895079999998</v>
      </c>
      <c r="L208">
        <v>1</v>
      </c>
      <c r="M208">
        <v>1</v>
      </c>
      <c r="N208">
        <v>399</v>
      </c>
      <c r="O208">
        <v>1</v>
      </c>
      <c r="P208">
        <v>3</v>
      </c>
      <c r="Q208" t="str">
        <f>VLOOKUP(M208,lookups!$A$1:$B$7, 2, FALSE)</f>
        <v>trawl/fyke</v>
      </c>
      <c r="R208" t="str">
        <f>VLOOKUP(N208,lookups!$D$1:$E$6, 2, FALSE)</f>
        <v>hucuktlis r</v>
      </c>
      <c r="S208" t="str">
        <f>VLOOKUP(C208,lookups!$G$1:$H$3, 2, FALSE)</f>
        <v>smolt</v>
      </c>
    </row>
    <row r="209" spans="1:19" x14ac:dyDescent="0.25">
      <c r="A209" s="1">
        <v>28618</v>
      </c>
      <c r="B209">
        <v>1</v>
      </c>
      <c r="C209">
        <v>1</v>
      </c>
      <c r="D209">
        <v>1</v>
      </c>
      <c r="E209">
        <v>1978</v>
      </c>
      <c r="F209">
        <v>84</v>
      </c>
      <c r="G209">
        <v>1</v>
      </c>
      <c r="H209">
        <v>72</v>
      </c>
      <c r="I209">
        <v>3.44</v>
      </c>
      <c r="J209">
        <v>3.0849251190000002</v>
      </c>
      <c r="L209">
        <v>1</v>
      </c>
      <c r="M209">
        <v>1</v>
      </c>
      <c r="N209">
        <v>399</v>
      </c>
      <c r="O209">
        <v>1</v>
      </c>
      <c r="P209">
        <v>3</v>
      </c>
      <c r="Q209" t="str">
        <f>VLOOKUP(M209,lookups!$A$1:$B$7, 2, FALSE)</f>
        <v>trawl/fyke</v>
      </c>
      <c r="R209" t="str">
        <f>VLOOKUP(N209,lookups!$D$1:$E$6, 2, FALSE)</f>
        <v>hucuktlis r</v>
      </c>
      <c r="S209" t="str">
        <f>VLOOKUP(C209,lookups!$G$1:$H$3, 2, FALSE)</f>
        <v>smolt</v>
      </c>
    </row>
    <row r="210" spans="1:19" x14ac:dyDescent="0.25">
      <c r="A210" s="1">
        <v>28618</v>
      </c>
      <c r="B210">
        <v>1</v>
      </c>
      <c r="C210">
        <v>1</v>
      </c>
      <c r="D210">
        <v>1</v>
      </c>
      <c r="E210">
        <v>1978</v>
      </c>
      <c r="F210">
        <v>85</v>
      </c>
      <c r="G210">
        <v>1</v>
      </c>
      <c r="H210">
        <v>72</v>
      </c>
      <c r="I210">
        <v>3.73</v>
      </c>
      <c r="J210">
        <v>3.3449914810000001</v>
      </c>
      <c r="L210">
        <v>1</v>
      </c>
      <c r="M210">
        <v>1</v>
      </c>
      <c r="N210">
        <v>399</v>
      </c>
      <c r="O210">
        <v>1</v>
      </c>
      <c r="P210">
        <v>3</v>
      </c>
      <c r="Q210" t="str">
        <f>VLOOKUP(M210,lookups!$A$1:$B$7, 2, FALSE)</f>
        <v>trawl/fyke</v>
      </c>
      <c r="R210" t="str">
        <f>VLOOKUP(N210,lookups!$D$1:$E$6, 2, FALSE)</f>
        <v>hucuktlis r</v>
      </c>
      <c r="S210" t="str">
        <f>VLOOKUP(C210,lookups!$G$1:$H$3, 2, FALSE)</f>
        <v>smolt</v>
      </c>
    </row>
    <row r="211" spans="1:19" x14ac:dyDescent="0.25">
      <c r="A211" s="1">
        <v>28618</v>
      </c>
      <c r="B211">
        <v>1</v>
      </c>
      <c r="C211">
        <v>1</v>
      </c>
      <c r="D211">
        <v>1</v>
      </c>
      <c r="E211">
        <v>1978</v>
      </c>
      <c r="F211">
        <v>86</v>
      </c>
      <c r="G211">
        <v>1</v>
      </c>
      <c r="H211">
        <v>72</v>
      </c>
      <c r="I211">
        <v>3.47</v>
      </c>
      <c r="J211">
        <v>3.111828536</v>
      </c>
      <c r="L211">
        <v>1</v>
      </c>
      <c r="M211">
        <v>1</v>
      </c>
      <c r="N211">
        <v>399</v>
      </c>
      <c r="O211">
        <v>1</v>
      </c>
      <c r="P211">
        <v>3</v>
      </c>
      <c r="Q211" t="str">
        <f>VLOOKUP(M211,lookups!$A$1:$B$7, 2, FALSE)</f>
        <v>trawl/fyke</v>
      </c>
      <c r="R211" t="str">
        <f>VLOOKUP(N211,lookups!$D$1:$E$6, 2, FALSE)</f>
        <v>hucuktlis r</v>
      </c>
      <c r="S211" t="str">
        <f>VLOOKUP(C211,lookups!$G$1:$H$3, 2, FALSE)</f>
        <v>smolt</v>
      </c>
    </row>
    <row r="212" spans="1:19" x14ac:dyDescent="0.25">
      <c r="A212" s="1">
        <v>28618</v>
      </c>
      <c r="B212">
        <v>1</v>
      </c>
      <c r="C212">
        <v>1</v>
      </c>
      <c r="D212">
        <v>1</v>
      </c>
      <c r="E212">
        <v>1978</v>
      </c>
      <c r="F212">
        <v>87</v>
      </c>
      <c r="G212">
        <v>1</v>
      </c>
      <c r="H212">
        <v>72</v>
      </c>
      <c r="I212">
        <v>3.57</v>
      </c>
      <c r="J212">
        <v>3.2015065909999998</v>
      </c>
      <c r="L212">
        <v>1</v>
      </c>
      <c r="M212">
        <v>1</v>
      </c>
      <c r="N212">
        <v>399</v>
      </c>
      <c r="O212">
        <v>1</v>
      </c>
      <c r="P212">
        <v>3</v>
      </c>
      <c r="Q212" t="str">
        <f>VLOOKUP(M212,lookups!$A$1:$B$7, 2, FALSE)</f>
        <v>trawl/fyke</v>
      </c>
      <c r="R212" t="str">
        <f>VLOOKUP(N212,lookups!$D$1:$E$6, 2, FALSE)</f>
        <v>hucuktlis r</v>
      </c>
      <c r="S212" t="str">
        <f>VLOOKUP(C212,lookups!$G$1:$H$3, 2, FALSE)</f>
        <v>smolt</v>
      </c>
    </row>
    <row r="213" spans="1:19" x14ac:dyDescent="0.25">
      <c r="A213" s="1">
        <v>28618</v>
      </c>
      <c r="B213">
        <v>1</v>
      </c>
      <c r="C213">
        <v>1</v>
      </c>
      <c r="D213">
        <v>1</v>
      </c>
      <c r="E213">
        <v>1978</v>
      </c>
      <c r="F213">
        <v>88</v>
      </c>
      <c r="G213">
        <v>1</v>
      </c>
      <c r="H213">
        <v>72</v>
      </c>
      <c r="I213">
        <v>3.64</v>
      </c>
      <c r="J213">
        <v>3.2642812299999999</v>
      </c>
      <c r="L213">
        <v>1</v>
      </c>
      <c r="M213">
        <v>1</v>
      </c>
      <c r="N213">
        <v>399</v>
      </c>
      <c r="O213">
        <v>1</v>
      </c>
      <c r="P213">
        <v>3</v>
      </c>
      <c r="Q213" t="str">
        <f>VLOOKUP(M213,lookups!$A$1:$B$7, 2, FALSE)</f>
        <v>trawl/fyke</v>
      </c>
      <c r="R213" t="str">
        <f>VLOOKUP(N213,lookups!$D$1:$E$6, 2, FALSE)</f>
        <v>hucuktlis r</v>
      </c>
      <c r="S213" t="str">
        <f>VLOOKUP(C213,lookups!$G$1:$H$3, 2, FALSE)</f>
        <v>smolt</v>
      </c>
    </row>
    <row r="214" spans="1:19" x14ac:dyDescent="0.25">
      <c r="A214" s="1">
        <v>28618</v>
      </c>
      <c r="B214">
        <v>1</v>
      </c>
      <c r="C214">
        <v>1</v>
      </c>
      <c r="D214">
        <v>1</v>
      </c>
      <c r="E214">
        <v>1978</v>
      </c>
      <c r="F214">
        <v>89</v>
      </c>
      <c r="G214">
        <v>1</v>
      </c>
      <c r="H214">
        <v>72</v>
      </c>
      <c r="I214">
        <v>3.38</v>
      </c>
      <c r="J214">
        <v>3.0311182849999998</v>
      </c>
      <c r="L214">
        <v>1</v>
      </c>
      <c r="M214">
        <v>1</v>
      </c>
      <c r="N214">
        <v>399</v>
      </c>
      <c r="O214">
        <v>1</v>
      </c>
      <c r="P214">
        <v>3</v>
      </c>
      <c r="Q214" t="str">
        <f>VLOOKUP(M214,lookups!$A$1:$B$7, 2, FALSE)</f>
        <v>trawl/fyke</v>
      </c>
      <c r="R214" t="str">
        <f>VLOOKUP(N214,lookups!$D$1:$E$6, 2, FALSE)</f>
        <v>hucuktlis r</v>
      </c>
      <c r="S214" t="str">
        <f>VLOOKUP(C214,lookups!$G$1:$H$3, 2, FALSE)</f>
        <v>smolt</v>
      </c>
    </row>
    <row r="215" spans="1:19" x14ac:dyDescent="0.25">
      <c r="A215" s="1">
        <v>28618</v>
      </c>
      <c r="B215">
        <v>1</v>
      </c>
      <c r="C215">
        <v>1</v>
      </c>
      <c r="D215">
        <v>1</v>
      </c>
      <c r="E215">
        <v>1978</v>
      </c>
      <c r="F215">
        <v>90</v>
      </c>
      <c r="G215">
        <v>1</v>
      </c>
      <c r="H215">
        <v>73</v>
      </c>
      <c r="I215">
        <v>3.41</v>
      </c>
      <c r="J215">
        <v>3.058021702</v>
      </c>
      <c r="L215">
        <v>1</v>
      </c>
      <c r="M215">
        <v>1</v>
      </c>
      <c r="N215">
        <v>399</v>
      </c>
      <c r="O215">
        <v>1</v>
      </c>
      <c r="P215">
        <v>3</v>
      </c>
      <c r="Q215" t="str">
        <f>VLOOKUP(M215,lookups!$A$1:$B$7, 2, FALSE)</f>
        <v>trawl/fyke</v>
      </c>
      <c r="R215" t="str">
        <f>VLOOKUP(N215,lookups!$D$1:$E$6, 2, FALSE)</f>
        <v>hucuktlis r</v>
      </c>
      <c r="S215" t="str">
        <f>VLOOKUP(C215,lookups!$G$1:$H$3, 2, FALSE)</f>
        <v>smolt</v>
      </c>
    </row>
    <row r="216" spans="1:19" x14ac:dyDescent="0.25">
      <c r="A216" s="1">
        <v>28618</v>
      </c>
      <c r="B216">
        <v>1</v>
      </c>
      <c r="C216">
        <v>1</v>
      </c>
      <c r="D216">
        <v>1</v>
      </c>
      <c r="E216">
        <v>1978</v>
      </c>
      <c r="F216">
        <v>91</v>
      </c>
      <c r="G216">
        <v>1</v>
      </c>
      <c r="H216">
        <v>73</v>
      </c>
      <c r="I216">
        <v>3.52</v>
      </c>
      <c r="J216">
        <v>3.1566675630000001</v>
      </c>
      <c r="L216">
        <v>1</v>
      </c>
      <c r="M216">
        <v>1</v>
      </c>
      <c r="N216">
        <v>399</v>
      </c>
      <c r="O216">
        <v>1</v>
      </c>
      <c r="P216">
        <v>3</v>
      </c>
      <c r="Q216" t="str">
        <f>VLOOKUP(M216,lookups!$A$1:$B$7, 2, FALSE)</f>
        <v>trawl/fyke</v>
      </c>
      <c r="R216" t="str">
        <f>VLOOKUP(N216,lookups!$D$1:$E$6, 2, FALSE)</f>
        <v>hucuktlis r</v>
      </c>
      <c r="S216" t="str">
        <f>VLOOKUP(C216,lookups!$G$1:$H$3, 2, FALSE)</f>
        <v>smolt</v>
      </c>
    </row>
    <row r="217" spans="1:19" x14ac:dyDescent="0.25">
      <c r="A217" s="1">
        <v>28618</v>
      </c>
      <c r="B217">
        <v>1</v>
      </c>
      <c r="C217">
        <v>1</v>
      </c>
      <c r="D217">
        <v>1</v>
      </c>
      <c r="E217">
        <v>1978</v>
      </c>
      <c r="F217">
        <v>92</v>
      </c>
      <c r="G217">
        <v>1</v>
      </c>
      <c r="H217">
        <v>73</v>
      </c>
      <c r="I217">
        <v>3.69</v>
      </c>
      <c r="J217">
        <v>3.3091202580000001</v>
      </c>
      <c r="L217">
        <v>1</v>
      </c>
      <c r="M217">
        <v>1</v>
      </c>
      <c r="N217">
        <v>399</v>
      </c>
      <c r="O217">
        <v>1</v>
      </c>
      <c r="P217">
        <v>3</v>
      </c>
      <c r="Q217" t="str">
        <f>VLOOKUP(M217,lookups!$A$1:$B$7, 2, FALSE)</f>
        <v>trawl/fyke</v>
      </c>
      <c r="R217" t="str">
        <f>VLOOKUP(N217,lookups!$D$1:$E$6, 2, FALSE)</f>
        <v>hucuktlis r</v>
      </c>
      <c r="S217" t="str">
        <f>VLOOKUP(C217,lookups!$G$1:$H$3, 2, FALSE)</f>
        <v>smolt</v>
      </c>
    </row>
    <row r="218" spans="1:19" x14ac:dyDescent="0.25">
      <c r="A218" s="1">
        <v>28618</v>
      </c>
      <c r="B218">
        <v>1</v>
      </c>
      <c r="C218">
        <v>1</v>
      </c>
      <c r="D218">
        <v>1</v>
      </c>
      <c r="E218">
        <v>1978</v>
      </c>
      <c r="F218">
        <v>93</v>
      </c>
      <c r="G218">
        <v>1</v>
      </c>
      <c r="H218">
        <v>73</v>
      </c>
      <c r="I218">
        <v>3.55</v>
      </c>
      <c r="J218">
        <v>3.1835709799999998</v>
      </c>
      <c r="L218">
        <v>1</v>
      </c>
      <c r="M218">
        <v>1</v>
      </c>
      <c r="N218">
        <v>399</v>
      </c>
      <c r="O218">
        <v>1</v>
      </c>
      <c r="P218">
        <v>3</v>
      </c>
      <c r="Q218" t="str">
        <f>VLOOKUP(M218,lookups!$A$1:$B$7, 2, FALSE)</f>
        <v>trawl/fyke</v>
      </c>
      <c r="R218" t="str">
        <f>VLOOKUP(N218,lookups!$D$1:$E$6, 2, FALSE)</f>
        <v>hucuktlis r</v>
      </c>
      <c r="S218" t="str">
        <f>VLOOKUP(C218,lookups!$G$1:$H$3, 2, FALSE)</f>
        <v>smolt</v>
      </c>
    </row>
    <row r="219" spans="1:19" x14ac:dyDescent="0.25">
      <c r="A219" s="1">
        <v>28618</v>
      </c>
      <c r="B219">
        <v>1</v>
      </c>
      <c r="C219">
        <v>1</v>
      </c>
      <c r="D219">
        <v>1</v>
      </c>
      <c r="E219">
        <v>1978</v>
      </c>
      <c r="F219">
        <v>94</v>
      </c>
      <c r="G219">
        <v>1</v>
      </c>
      <c r="H219">
        <v>73</v>
      </c>
      <c r="I219">
        <v>4.13</v>
      </c>
      <c r="J219">
        <v>3.703703704</v>
      </c>
      <c r="L219">
        <v>1</v>
      </c>
      <c r="M219">
        <v>1</v>
      </c>
      <c r="N219">
        <v>399</v>
      </c>
      <c r="O219">
        <v>1</v>
      </c>
      <c r="P219">
        <v>3</v>
      </c>
      <c r="Q219" t="str">
        <f>VLOOKUP(M219,lookups!$A$1:$B$7, 2, FALSE)</f>
        <v>trawl/fyke</v>
      </c>
      <c r="R219" t="str">
        <f>VLOOKUP(N219,lookups!$D$1:$E$6, 2, FALSE)</f>
        <v>hucuktlis r</v>
      </c>
      <c r="S219" t="str">
        <f>VLOOKUP(C219,lookups!$G$1:$H$3, 2, FALSE)</f>
        <v>smolt</v>
      </c>
    </row>
    <row r="220" spans="1:19" x14ac:dyDescent="0.25">
      <c r="A220" s="1">
        <v>28618</v>
      </c>
      <c r="B220">
        <v>1</v>
      </c>
      <c r="C220">
        <v>1</v>
      </c>
      <c r="D220">
        <v>1</v>
      </c>
      <c r="E220">
        <v>1978</v>
      </c>
      <c r="F220">
        <v>95</v>
      </c>
      <c r="G220">
        <v>1</v>
      </c>
      <c r="H220">
        <v>74</v>
      </c>
      <c r="I220">
        <v>4.2300000000000004</v>
      </c>
      <c r="J220">
        <v>3.7933817589999999</v>
      </c>
      <c r="L220">
        <v>1</v>
      </c>
      <c r="M220">
        <v>1</v>
      </c>
      <c r="N220">
        <v>399</v>
      </c>
      <c r="O220">
        <v>1</v>
      </c>
      <c r="P220">
        <v>3</v>
      </c>
      <c r="Q220" t="str">
        <f>VLOOKUP(M220,lookups!$A$1:$B$7, 2, FALSE)</f>
        <v>trawl/fyke</v>
      </c>
      <c r="R220" t="str">
        <f>VLOOKUP(N220,lookups!$D$1:$E$6, 2, FALSE)</f>
        <v>hucuktlis r</v>
      </c>
      <c r="S220" t="str">
        <f>VLOOKUP(C220,lookups!$G$1:$H$3, 2, FALSE)</f>
        <v>smolt</v>
      </c>
    </row>
    <row r="221" spans="1:19" x14ac:dyDescent="0.25">
      <c r="A221" s="1">
        <v>28618</v>
      </c>
      <c r="B221">
        <v>1</v>
      </c>
      <c r="C221">
        <v>1</v>
      </c>
      <c r="D221">
        <v>1</v>
      </c>
      <c r="E221">
        <v>1978</v>
      </c>
      <c r="F221">
        <v>96</v>
      </c>
      <c r="G221">
        <v>1</v>
      </c>
      <c r="H221">
        <v>74</v>
      </c>
      <c r="I221">
        <v>3.78</v>
      </c>
      <c r="J221">
        <v>3.3898305080000002</v>
      </c>
      <c r="L221">
        <v>1</v>
      </c>
      <c r="M221">
        <v>1</v>
      </c>
      <c r="N221">
        <v>399</v>
      </c>
      <c r="O221">
        <v>1</v>
      </c>
      <c r="P221">
        <v>3</v>
      </c>
      <c r="Q221" t="str">
        <f>VLOOKUP(M221,lookups!$A$1:$B$7, 2, FALSE)</f>
        <v>trawl/fyke</v>
      </c>
      <c r="R221" t="str">
        <f>VLOOKUP(N221,lookups!$D$1:$E$6, 2, FALSE)</f>
        <v>hucuktlis r</v>
      </c>
      <c r="S221" t="str">
        <f>VLOOKUP(C221,lookups!$G$1:$H$3, 2, FALSE)</f>
        <v>smolt</v>
      </c>
    </row>
    <row r="222" spans="1:19" x14ac:dyDescent="0.25">
      <c r="A222" s="1">
        <v>28618</v>
      </c>
      <c r="B222">
        <v>1</v>
      </c>
      <c r="C222">
        <v>1</v>
      </c>
      <c r="D222">
        <v>1</v>
      </c>
      <c r="E222">
        <v>1978</v>
      </c>
      <c r="F222">
        <v>97</v>
      </c>
      <c r="G222">
        <v>1</v>
      </c>
      <c r="H222">
        <v>75</v>
      </c>
      <c r="I222">
        <v>3.45</v>
      </c>
      <c r="J222">
        <v>3.0938929239999999</v>
      </c>
      <c r="L222">
        <v>1</v>
      </c>
      <c r="M222">
        <v>1</v>
      </c>
      <c r="N222">
        <v>399</v>
      </c>
      <c r="O222">
        <v>1</v>
      </c>
      <c r="P222">
        <v>3</v>
      </c>
      <c r="Q222" t="str">
        <f>VLOOKUP(M222,lookups!$A$1:$B$7, 2, FALSE)</f>
        <v>trawl/fyke</v>
      </c>
      <c r="R222" t="str">
        <f>VLOOKUP(N222,lookups!$D$1:$E$6, 2, FALSE)</f>
        <v>hucuktlis r</v>
      </c>
      <c r="S222" t="str">
        <f>VLOOKUP(C222,lookups!$G$1:$H$3, 2, FALSE)</f>
        <v>smolt</v>
      </c>
    </row>
    <row r="223" spans="1:19" x14ac:dyDescent="0.25">
      <c r="A223" s="1">
        <v>28618</v>
      </c>
      <c r="B223">
        <v>1</v>
      </c>
      <c r="C223">
        <v>1</v>
      </c>
      <c r="D223">
        <v>1</v>
      </c>
      <c r="E223">
        <v>1978</v>
      </c>
      <c r="F223">
        <v>98</v>
      </c>
      <c r="G223">
        <v>1</v>
      </c>
      <c r="H223">
        <v>75</v>
      </c>
      <c r="I223">
        <v>3.83</v>
      </c>
      <c r="J223">
        <v>3.4346695359999999</v>
      </c>
      <c r="L223">
        <v>1</v>
      </c>
      <c r="M223">
        <v>1</v>
      </c>
      <c r="N223">
        <v>399</v>
      </c>
      <c r="O223">
        <v>1</v>
      </c>
      <c r="P223">
        <v>3</v>
      </c>
      <c r="Q223" t="str">
        <f>VLOOKUP(M223,lookups!$A$1:$B$7, 2, FALSE)</f>
        <v>trawl/fyke</v>
      </c>
      <c r="R223" t="str">
        <f>VLOOKUP(N223,lookups!$D$1:$E$6, 2, FALSE)</f>
        <v>hucuktlis r</v>
      </c>
      <c r="S223" t="str">
        <f>VLOOKUP(C223,lookups!$G$1:$H$3, 2, FALSE)</f>
        <v>smolt</v>
      </c>
    </row>
    <row r="224" spans="1:19" x14ac:dyDescent="0.25">
      <c r="A224" s="1">
        <v>28618</v>
      </c>
      <c r="B224">
        <v>1</v>
      </c>
      <c r="C224">
        <v>1</v>
      </c>
      <c r="D224">
        <v>1</v>
      </c>
      <c r="E224">
        <v>1978</v>
      </c>
      <c r="F224">
        <v>99</v>
      </c>
      <c r="G224">
        <v>1</v>
      </c>
      <c r="H224">
        <v>77</v>
      </c>
      <c r="I224">
        <v>4.38</v>
      </c>
      <c r="J224">
        <v>3.9278988429999999</v>
      </c>
      <c r="L224">
        <v>1</v>
      </c>
      <c r="M224">
        <v>1</v>
      </c>
      <c r="N224">
        <v>399</v>
      </c>
      <c r="O224">
        <v>1</v>
      </c>
      <c r="P224">
        <v>3</v>
      </c>
      <c r="Q224" t="str">
        <f>VLOOKUP(M224,lookups!$A$1:$B$7, 2, FALSE)</f>
        <v>trawl/fyke</v>
      </c>
      <c r="R224" t="str">
        <f>VLOOKUP(N224,lookups!$D$1:$E$6, 2, FALSE)</f>
        <v>hucuktlis r</v>
      </c>
      <c r="S224" t="str">
        <f>VLOOKUP(C224,lookups!$G$1:$H$3, 2, FALSE)</f>
        <v>smolt</v>
      </c>
    </row>
    <row r="225" spans="1:19" x14ac:dyDescent="0.25">
      <c r="A225" s="1">
        <v>28628</v>
      </c>
      <c r="B225">
        <v>1</v>
      </c>
      <c r="C225">
        <v>1</v>
      </c>
      <c r="D225">
        <v>1</v>
      </c>
      <c r="E225">
        <v>1978</v>
      </c>
      <c r="F225">
        <v>1</v>
      </c>
      <c r="G225">
        <v>1</v>
      </c>
      <c r="H225">
        <v>54</v>
      </c>
      <c r="I225">
        <v>1.44</v>
      </c>
      <c r="J225">
        <v>1.291364003</v>
      </c>
      <c r="L225">
        <v>1</v>
      </c>
      <c r="M225">
        <v>1</v>
      </c>
      <c r="N225">
        <v>399</v>
      </c>
      <c r="O225">
        <v>1</v>
      </c>
      <c r="P225">
        <v>3</v>
      </c>
      <c r="Q225" t="str">
        <f>VLOOKUP(M225,lookups!$A$1:$B$7, 2, FALSE)</f>
        <v>trawl/fyke</v>
      </c>
      <c r="R225" t="str">
        <f>VLOOKUP(N225,lookups!$D$1:$E$6, 2, FALSE)</f>
        <v>hucuktlis r</v>
      </c>
      <c r="S225" t="str">
        <f>VLOOKUP(C225,lookups!$G$1:$H$3, 2, FALSE)</f>
        <v>smolt</v>
      </c>
    </row>
    <row r="226" spans="1:19" x14ac:dyDescent="0.25">
      <c r="A226" s="1">
        <v>28628</v>
      </c>
      <c r="B226">
        <v>1</v>
      </c>
      <c r="C226">
        <v>1</v>
      </c>
      <c r="D226">
        <v>1</v>
      </c>
      <c r="E226">
        <v>1978</v>
      </c>
      <c r="F226">
        <v>2</v>
      </c>
      <c r="G226">
        <v>1</v>
      </c>
      <c r="H226">
        <v>60</v>
      </c>
      <c r="I226">
        <v>2.15</v>
      </c>
      <c r="J226">
        <v>1.928078199</v>
      </c>
      <c r="L226">
        <v>1</v>
      </c>
      <c r="M226">
        <v>1</v>
      </c>
      <c r="N226">
        <v>399</v>
      </c>
      <c r="O226">
        <v>1</v>
      </c>
      <c r="P226">
        <v>3</v>
      </c>
      <c r="Q226" t="str">
        <f>VLOOKUP(M226,lookups!$A$1:$B$7, 2, FALSE)</f>
        <v>trawl/fyke</v>
      </c>
      <c r="R226" t="str">
        <f>VLOOKUP(N226,lookups!$D$1:$E$6, 2, FALSE)</f>
        <v>hucuktlis r</v>
      </c>
      <c r="S226" t="str">
        <f>VLOOKUP(C226,lookups!$G$1:$H$3, 2, FALSE)</f>
        <v>smolt</v>
      </c>
    </row>
    <row r="227" spans="1:19" x14ac:dyDescent="0.25">
      <c r="A227" s="1">
        <v>28628</v>
      </c>
      <c r="B227">
        <v>1</v>
      </c>
      <c r="C227">
        <v>1</v>
      </c>
      <c r="D227">
        <v>1</v>
      </c>
      <c r="E227">
        <v>1978</v>
      </c>
      <c r="F227">
        <v>3</v>
      </c>
      <c r="G227">
        <v>1</v>
      </c>
      <c r="H227">
        <v>61</v>
      </c>
      <c r="I227">
        <v>2.0699999999999998</v>
      </c>
      <c r="J227">
        <v>1.8563357549999999</v>
      </c>
      <c r="L227">
        <v>1</v>
      </c>
      <c r="M227">
        <v>1</v>
      </c>
      <c r="N227">
        <v>399</v>
      </c>
      <c r="O227">
        <v>1</v>
      </c>
      <c r="P227">
        <v>3</v>
      </c>
      <c r="Q227" t="str">
        <f>VLOOKUP(M227,lookups!$A$1:$B$7, 2, FALSE)</f>
        <v>trawl/fyke</v>
      </c>
      <c r="R227" t="str">
        <f>VLOOKUP(N227,lookups!$D$1:$E$6, 2, FALSE)</f>
        <v>hucuktlis r</v>
      </c>
      <c r="S227" t="str">
        <f>VLOOKUP(C227,lookups!$G$1:$H$3, 2, FALSE)</f>
        <v>smolt</v>
      </c>
    </row>
    <row r="228" spans="1:19" x14ac:dyDescent="0.25">
      <c r="A228" s="1">
        <v>28628</v>
      </c>
      <c r="B228">
        <v>1</v>
      </c>
      <c r="C228">
        <v>1</v>
      </c>
      <c r="D228">
        <v>1</v>
      </c>
      <c r="E228">
        <v>1978</v>
      </c>
      <c r="F228">
        <v>4</v>
      </c>
      <c r="G228">
        <v>1</v>
      </c>
      <c r="H228">
        <v>62</v>
      </c>
      <c r="I228">
        <v>2.21</v>
      </c>
      <c r="J228">
        <v>1.981885033</v>
      </c>
      <c r="L228">
        <v>1</v>
      </c>
      <c r="M228">
        <v>1</v>
      </c>
      <c r="N228">
        <v>399</v>
      </c>
      <c r="O228">
        <v>1</v>
      </c>
      <c r="P228">
        <v>3</v>
      </c>
      <c r="Q228" t="str">
        <f>VLOOKUP(M228,lookups!$A$1:$B$7, 2, FALSE)</f>
        <v>trawl/fyke</v>
      </c>
      <c r="R228" t="str">
        <f>VLOOKUP(N228,lookups!$D$1:$E$6, 2, FALSE)</f>
        <v>hucuktlis r</v>
      </c>
      <c r="S228" t="str">
        <f>VLOOKUP(C228,lookups!$G$1:$H$3, 2, FALSE)</f>
        <v>smolt</v>
      </c>
    </row>
    <row r="229" spans="1:19" x14ac:dyDescent="0.25">
      <c r="A229" s="1">
        <v>28628</v>
      </c>
      <c r="B229">
        <v>1</v>
      </c>
      <c r="C229">
        <v>1</v>
      </c>
      <c r="D229">
        <v>1</v>
      </c>
      <c r="E229">
        <v>1978</v>
      </c>
      <c r="F229">
        <v>5</v>
      </c>
      <c r="G229">
        <v>1</v>
      </c>
      <c r="H229">
        <v>62</v>
      </c>
      <c r="I229">
        <v>2.5499999999999998</v>
      </c>
      <c r="J229">
        <v>2.2867904220000002</v>
      </c>
      <c r="L229">
        <v>1</v>
      </c>
      <c r="M229">
        <v>1</v>
      </c>
      <c r="N229">
        <v>399</v>
      </c>
      <c r="O229">
        <v>1</v>
      </c>
      <c r="P229">
        <v>3</v>
      </c>
      <c r="Q229" t="str">
        <f>VLOOKUP(M229,lookups!$A$1:$B$7, 2, FALSE)</f>
        <v>trawl/fyke</v>
      </c>
      <c r="R229" t="str">
        <f>VLOOKUP(N229,lookups!$D$1:$E$6, 2, FALSE)</f>
        <v>hucuktlis r</v>
      </c>
      <c r="S229" t="str">
        <f>VLOOKUP(C229,lookups!$G$1:$H$3, 2, FALSE)</f>
        <v>smolt</v>
      </c>
    </row>
    <row r="230" spans="1:19" x14ac:dyDescent="0.25">
      <c r="A230" s="1">
        <v>28628</v>
      </c>
      <c r="B230">
        <v>1</v>
      </c>
      <c r="C230">
        <v>1</v>
      </c>
      <c r="D230">
        <v>1</v>
      </c>
      <c r="E230">
        <v>1978</v>
      </c>
      <c r="F230">
        <v>6</v>
      </c>
      <c r="G230">
        <v>1</v>
      </c>
      <c r="H230">
        <v>62</v>
      </c>
      <c r="I230">
        <v>2.39</v>
      </c>
      <c r="J230">
        <v>2.1433055329999999</v>
      </c>
      <c r="L230">
        <v>1</v>
      </c>
      <c r="M230">
        <v>1</v>
      </c>
      <c r="N230">
        <v>399</v>
      </c>
      <c r="O230">
        <v>1</v>
      </c>
      <c r="P230">
        <v>3</v>
      </c>
      <c r="Q230" t="str">
        <f>VLOOKUP(M230,lookups!$A$1:$B$7, 2, FALSE)</f>
        <v>trawl/fyke</v>
      </c>
      <c r="R230" t="str">
        <f>VLOOKUP(N230,lookups!$D$1:$E$6, 2, FALSE)</f>
        <v>hucuktlis r</v>
      </c>
      <c r="S230" t="str">
        <f>VLOOKUP(C230,lookups!$G$1:$H$3, 2, FALSE)</f>
        <v>smolt</v>
      </c>
    </row>
    <row r="231" spans="1:19" x14ac:dyDescent="0.25">
      <c r="A231" s="1">
        <v>28628</v>
      </c>
      <c r="B231">
        <v>1</v>
      </c>
      <c r="C231">
        <v>1</v>
      </c>
      <c r="D231">
        <v>1</v>
      </c>
      <c r="E231">
        <v>1978</v>
      </c>
      <c r="F231">
        <v>7</v>
      </c>
      <c r="G231">
        <v>1</v>
      </c>
      <c r="H231">
        <v>63</v>
      </c>
      <c r="I231">
        <v>2.48</v>
      </c>
      <c r="J231">
        <v>2.224015783</v>
      </c>
      <c r="L231">
        <v>1</v>
      </c>
      <c r="M231">
        <v>1</v>
      </c>
      <c r="N231">
        <v>399</v>
      </c>
      <c r="O231">
        <v>1</v>
      </c>
      <c r="P231">
        <v>3</v>
      </c>
      <c r="Q231" t="str">
        <f>VLOOKUP(M231,lookups!$A$1:$B$7, 2, FALSE)</f>
        <v>trawl/fyke</v>
      </c>
      <c r="R231" t="str">
        <f>VLOOKUP(N231,lookups!$D$1:$E$6, 2, FALSE)</f>
        <v>hucuktlis r</v>
      </c>
      <c r="S231" t="str">
        <f>VLOOKUP(C231,lookups!$G$1:$H$3, 2, FALSE)</f>
        <v>smolt</v>
      </c>
    </row>
    <row r="232" spans="1:19" x14ac:dyDescent="0.25">
      <c r="A232" s="1">
        <v>28628</v>
      </c>
      <c r="B232">
        <v>1</v>
      </c>
      <c r="C232">
        <v>1</v>
      </c>
      <c r="D232">
        <v>1</v>
      </c>
      <c r="E232">
        <v>1978</v>
      </c>
      <c r="F232">
        <v>8</v>
      </c>
      <c r="G232">
        <v>1</v>
      </c>
      <c r="H232">
        <v>63</v>
      </c>
      <c r="I232">
        <v>2.37</v>
      </c>
      <c r="J232">
        <v>2.125369922</v>
      </c>
      <c r="L232">
        <v>1</v>
      </c>
      <c r="M232">
        <v>1</v>
      </c>
      <c r="N232">
        <v>399</v>
      </c>
      <c r="O232">
        <v>1</v>
      </c>
      <c r="P232">
        <v>3</v>
      </c>
      <c r="Q232" t="str">
        <f>VLOOKUP(M232,lookups!$A$1:$B$7, 2, FALSE)</f>
        <v>trawl/fyke</v>
      </c>
      <c r="R232" t="str">
        <f>VLOOKUP(N232,lookups!$D$1:$E$6, 2, FALSE)</f>
        <v>hucuktlis r</v>
      </c>
      <c r="S232" t="str">
        <f>VLOOKUP(C232,lookups!$G$1:$H$3, 2, FALSE)</f>
        <v>smolt</v>
      </c>
    </row>
    <row r="233" spans="1:19" x14ac:dyDescent="0.25">
      <c r="A233" s="1">
        <v>28628</v>
      </c>
      <c r="B233">
        <v>1</v>
      </c>
      <c r="C233">
        <v>1</v>
      </c>
      <c r="D233">
        <v>1</v>
      </c>
      <c r="E233">
        <v>1978</v>
      </c>
      <c r="F233">
        <v>9</v>
      </c>
      <c r="G233">
        <v>1</v>
      </c>
      <c r="H233">
        <v>63</v>
      </c>
      <c r="I233">
        <v>2.4300000000000002</v>
      </c>
      <c r="J233">
        <v>2.1791767549999999</v>
      </c>
      <c r="L233">
        <v>1</v>
      </c>
      <c r="M233">
        <v>1</v>
      </c>
      <c r="N233">
        <v>399</v>
      </c>
      <c r="O233">
        <v>1</v>
      </c>
      <c r="P233">
        <v>3</v>
      </c>
      <c r="Q233" t="str">
        <f>VLOOKUP(M233,lookups!$A$1:$B$7, 2, FALSE)</f>
        <v>trawl/fyke</v>
      </c>
      <c r="R233" t="str">
        <f>VLOOKUP(N233,lookups!$D$1:$E$6, 2, FALSE)</f>
        <v>hucuktlis r</v>
      </c>
      <c r="S233" t="str">
        <f>VLOOKUP(C233,lookups!$G$1:$H$3, 2, FALSE)</f>
        <v>smolt</v>
      </c>
    </row>
    <row r="234" spans="1:19" x14ac:dyDescent="0.25">
      <c r="A234" s="1">
        <v>28628</v>
      </c>
      <c r="B234">
        <v>1</v>
      </c>
      <c r="C234">
        <v>1</v>
      </c>
      <c r="D234">
        <v>1</v>
      </c>
      <c r="E234">
        <v>1978</v>
      </c>
      <c r="F234">
        <v>10</v>
      </c>
      <c r="G234">
        <v>1</v>
      </c>
      <c r="H234">
        <v>64</v>
      </c>
      <c r="I234">
        <v>2.63</v>
      </c>
      <c r="J234">
        <v>2.3585328670000001</v>
      </c>
      <c r="L234">
        <v>1</v>
      </c>
      <c r="M234">
        <v>1</v>
      </c>
      <c r="N234">
        <v>399</v>
      </c>
      <c r="O234">
        <v>1</v>
      </c>
      <c r="P234">
        <v>3</v>
      </c>
      <c r="Q234" t="str">
        <f>VLOOKUP(M234,lookups!$A$1:$B$7, 2, FALSE)</f>
        <v>trawl/fyke</v>
      </c>
      <c r="R234" t="str">
        <f>VLOOKUP(N234,lookups!$D$1:$E$6, 2, FALSE)</f>
        <v>hucuktlis r</v>
      </c>
      <c r="S234" t="str">
        <f>VLOOKUP(C234,lookups!$G$1:$H$3, 2, FALSE)</f>
        <v>smolt</v>
      </c>
    </row>
    <row r="235" spans="1:19" x14ac:dyDescent="0.25">
      <c r="A235" s="1">
        <v>28628</v>
      </c>
      <c r="B235">
        <v>1</v>
      </c>
      <c r="C235">
        <v>1</v>
      </c>
      <c r="D235">
        <v>1</v>
      </c>
      <c r="E235">
        <v>1978</v>
      </c>
      <c r="F235">
        <v>11</v>
      </c>
      <c r="G235">
        <v>1</v>
      </c>
      <c r="H235">
        <v>64</v>
      </c>
      <c r="I235">
        <v>2.52</v>
      </c>
      <c r="J235">
        <v>2.259887006</v>
      </c>
      <c r="L235">
        <v>1</v>
      </c>
      <c r="M235">
        <v>1</v>
      </c>
      <c r="N235">
        <v>399</v>
      </c>
      <c r="O235">
        <v>1</v>
      </c>
      <c r="P235">
        <v>3</v>
      </c>
      <c r="Q235" t="str">
        <f>VLOOKUP(M235,lookups!$A$1:$B$7, 2, FALSE)</f>
        <v>trawl/fyke</v>
      </c>
      <c r="R235" t="str">
        <f>VLOOKUP(N235,lookups!$D$1:$E$6, 2, FALSE)</f>
        <v>hucuktlis r</v>
      </c>
      <c r="S235" t="str">
        <f>VLOOKUP(C235,lookups!$G$1:$H$3, 2, FALSE)</f>
        <v>smolt</v>
      </c>
    </row>
    <row r="236" spans="1:19" x14ac:dyDescent="0.25">
      <c r="A236" s="1">
        <v>28628</v>
      </c>
      <c r="B236">
        <v>1</v>
      </c>
      <c r="C236">
        <v>1</v>
      </c>
      <c r="D236">
        <v>1</v>
      </c>
      <c r="E236">
        <v>1978</v>
      </c>
      <c r="F236">
        <v>12</v>
      </c>
      <c r="G236">
        <v>1</v>
      </c>
      <c r="H236">
        <v>64</v>
      </c>
      <c r="I236">
        <v>2.42</v>
      </c>
      <c r="J236">
        <v>2.1702089500000001</v>
      </c>
      <c r="L236">
        <v>1</v>
      </c>
      <c r="M236">
        <v>1</v>
      </c>
      <c r="N236">
        <v>399</v>
      </c>
      <c r="O236">
        <v>1</v>
      </c>
      <c r="P236">
        <v>3</v>
      </c>
      <c r="Q236" t="str">
        <f>VLOOKUP(M236,lookups!$A$1:$B$7, 2, FALSE)</f>
        <v>trawl/fyke</v>
      </c>
      <c r="R236" t="str">
        <f>VLOOKUP(N236,lookups!$D$1:$E$6, 2, FALSE)</f>
        <v>hucuktlis r</v>
      </c>
      <c r="S236" t="str">
        <f>VLOOKUP(C236,lookups!$G$1:$H$3, 2, FALSE)</f>
        <v>smolt</v>
      </c>
    </row>
    <row r="237" spans="1:19" x14ac:dyDescent="0.25">
      <c r="A237" s="1">
        <v>28628</v>
      </c>
      <c r="B237">
        <v>1</v>
      </c>
      <c r="C237">
        <v>1</v>
      </c>
      <c r="D237">
        <v>1</v>
      </c>
      <c r="E237">
        <v>1978</v>
      </c>
      <c r="F237">
        <v>13</v>
      </c>
      <c r="G237">
        <v>1</v>
      </c>
      <c r="H237">
        <v>64</v>
      </c>
      <c r="I237">
        <v>2.57</v>
      </c>
      <c r="J237">
        <v>2.3047260340000002</v>
      </c>
      <c r="L237">
        <v>1</v>
      </c>
      <c r="M237">
        <v>1</v>
      </c>
      <c r="N237">
        <v>399</v>
      </c>
      <c r="O237">
        <v>1</v>
      </c>
      <c r="P237">
        <v>3</v>
      </c>
      <c r="Q237" t="str">
        <f>VLOOKUP(M237,lookups!$A$1:$B$7, 2, FALSE)</f>
        <v>trawl/fyke</v>
      </c>
      <c r="R237" t="str">
        <f>VLOOKUP(N237,lookups!$D$1:$E$6, 2, FALSE)</f>
        <v>hucuktlis r</v>
      </c>
      <c r="S237" t="str">
        <f>VLOOKUP(C237,lookups!$G$1:$H$3, 2, FALSE)</f>
        <v>smolt</v>
      </c>
    </row>
    <row r="238" spans="1:19" x14ac:dyDescent="0.25">
      <c r="A238" s="1">
        <v>28628</v>
      </c>
      <c r="B238">
        <v>1</v>
      </c>
      <c r="C238">
        <v>1</v>
      </c>
      <c r="D238">
        <v>1</v>
      </c>
      <c r="E238">
        <v>1978</v>
      </c>
      <c r="F238">
        <v>14</v>
      </c>
      <c r="G238">
        <v>1</v>
      </c>
      <c r="H238">
        <v>64</v>
      </c>
      <c r="I238">
        <v>2.35</v>
      </c>
      <c r="J238">
        <v>2.107434311</v>
      </c>
      <c r="L238">
        <v>1</v>
      </c>
      <c r="M238">
        <v>1</v>
      </c>
      <c r="N238">
        <v>399</v>
      </c>
      <c r="O238">
        <v>1</v>
      </c>
      <c r="P238">
        <v>3</v>
      </c>
      <c r="Q238" t="str">
        <f>VLOOKUP(M238,lookups!$A$1:$B$7, 2, FALSE)</f>
        <v>trawl/fyke</v>
      </c>
      <c r="R238" t="str">
        <f>VLOOKUP(N238,lookups!$D$1:$E$6, 2, FALSE)</f>
        <v>hucuktlis r</v>
      </c>
      <c r="S238" t="str">
        <f>VLOOKUP(C238,lookups!$G$1:$H$3, 2, FALSE)</f>
        <v>smolt</v>
      </c>
    </row>
    <row r="239" spans="1:19" x14ac:dyDescent="0.25">
      <c r="A239" s="1">
        <v>28628</v>
      </c>
      <c r="B239">
        <v>1</v>
      </c>
      <c r="C239">
        <v>1</v>
      </c>
      <c r="D239">
        <v>1</v>
      </c>
      <c r="E239">
        <v>1978</v>
      </c>
      <c r="F239">
        <v>15</v>
      </c>
      <c r="G239">
        <v>1</v>
      </c>
      <c r="H239">
        <v>65</v>
      </c>
      <c r="I239">
        <v>2.65</v>
      </c>
      <c r="J239">
        <v>2.3764684780000001</v>
      </c>
      <c r="L239">
        <v>1</v>
      </c>
      <c r="M239">
        <v>1</v>
      </c>
      <c r="N239">
        <v>399</v>
      </c>
      <c r="O239">
        <v>1</v>
      </c>
      <c r="P239">
        <v>3</v>
      </c>
      <c r="Q239" t="str">
        <f>VLOOKUP(M239,lookups!$A$1:$B$7, 2, FALSE)</f>
        <v>trawl/fyke</v>
      </c>
      <c r="R239" t="str">
        <f>VLOOKUP(N239,lookups!$D$1:$E$6, 2, FALSE)</f>
        <v>hucuktlis r</v>
      </c>
      <c r="S239" t="str">
        <f>VLOOKUP(C239,lookups!$G$1:$H$3, 2, FALSE)</f>
        <v>smolt</v>
      </c>
    </row>
    <row r="240" spans="1:19" x14ac:dyDescent="0.25">
      <c r="A240" s="1">
        <v>28628</v>
      </c>
      <c r="B240">
        <v>1</v>
      </c>
      <c r="C240">
        <v>1</v>
      </c>
      <c r="D240">
        <v>1</v>
      </c>
      <c r="E240">
        <v>1978</v>
      </c>
      <c r="F240">
        <v>16</v>
      </c>
      <c r="G240">
        <v>1</v>
      </c>
      <c r="H240">
        <v>65</v>
      </c>
      <c r="I240">
        <v>2.75</v>
      </c>
      <c r="J240">
        <v>2.4661465339999999</v>
      </c>
      <c r="L240">
        <v>1</v>
      </c>
      <c r="M240">
        <v>1</v>
      </c>
      <c r="N240">
        <v>399</v>
      </c>
      <c r="O240">
        <v>1</v>
      </c>
      <c r="P240">
        <v>3</v>
      </c>
      <c r="Q240" t="str">
        <f>VLOOKUP(M240,lookups!$A$1:$B$7, 2, FALSE)</f>
        <v>trawl/fyke</v>
      </c>
      <c r="R240" t="str">
        <f>VLOOKUP(N240,lookups!$D$1:$E$6, 2, FALSE)</f>
        <v>hucuktlis r</v>
      </c>
      <c r="S240" t="str">
        <f>VLOOKUP(C240,lookups!$G$1:$H$3, 2, FALSE)</f>
        <v>smolt</v>
      </c>
    </row>
    <row r="241" spans="1:19" x14ac:dyDescent="0.25">
      <c r="A241" s="1">
        <v>28628</v>
      </c>
      <c r="B241">
        <v>1</v>
      </c>
      <c r="C241">
        <v>1</v>
      </c>
      <c r="D241">
        <v>1</v>
      </c>
      <c r="E241">
        <v>1978</v>
      </c>
      <c r="F241">
        <v>17</v>
      </c>
      <c r="G241">
        <v>1</v>
      </c>
      <c r="H241">
        <v>65</v>
      </c>
      <c r="I241">
        <v>2.83</v>
      </c>
      <c r="J241">
        <v>2.5378889789999999</v>
      </c>
      <c r="L241">
        <v>1</v>
      </c>
      <c r="M241">
        <v>1</v>
      </c>
      <c r="N241">
        <v>399</v>
      </c>
      <c r="O241">
        <v>1</v>
      </c>
      <c r="P241">
        <v>3</v>
      </c>
      <c r="Q241" t="str">
        <f>VLOOKUP(M241,lookups!$A$1:$B$7, 2, FALSE)</f>
        <v>trawl/fyke</v>
      </c>
      <c r="R241" t="str">
        <f>VLOOKUP(N241,lookups!$D$1:$E$6, 2, FALSE)</f>
        <v>hucuktlis r</v>
      </c>
      <c r="S241" t="str">
        <f>VLOOKUP(C241,lookups!$G$1:$H$3, 2, FALSE)</f>
        <v>smolt</v>
      </c>
    </row>
    <row r="242" spans="1:19" x14ac:dyDescent="0.25">
      <c r="A242" s="1">
        <v>28628</v>
      </c>
      <c r="B242">
        <v>1</v>
      </c>
      <c r="C242">
        <v>1</v>
      </c>
      <c r="D242">
        <v>1</v>
      </c>
      <c r="E242">
        <v>1978</v>
      </c>
      <c r="F242">
        <v>18</v>
      </c>
      <c r="G242">
        <v>1</v>
      </c>
      <c r="H242">
        <v>65</v>
      </c>
      <c r="I242">
        <v>2.76</v>
      </c>
      <c r="J242">
        <v>2.4751143400000002</v>
      </c>
      <c r="L242">
        <v>1</v>
      </c>
      <c r="M242">
        <v>1</v>
      </c>
      <c r="N242">
        <v>399</v>
      </c>
      <c r="O242">
        <v>1</v>
      </c>
      <c r="P242">
        <v>3</v>
      </c>
      <c r="Q242" t="str">
        <f>VLOOKUP(M242,lookups!$A$1:$B$7, 2, FALSE)</f>
        <v>trawl/fyke</v>
      </c>
      <c r="R242" t="str">
        <f>VLOOKUP(N242,lookups!$D$1:$E$6, 2, FALSE)</f>
        <v>hucuktlis r</v>
      </c>
      <c r="S242" t="str">
        <f>VLOOKUP(C242,lookups!$G$1:$H$3, 2, FALSE)</f>
        <v>smolt</v>
      </c>
    </row>
    <row r="243" spans="1:19" x14ac:dyDescent="0.25">
      <c r="A243" s="1">
        <v>28628</v>
      </c>
      <c r="B243">
        <v>1</v>
      </c>
      <c r="C243">
        <v>1</v>
      </c>
      <c r="D243">
        <v>1</v>
      </c>
      <c r="E243">
        <v>1978</v>
      </c>
      <c r="F243">
        <v>19</v>
      </c>
      <c r="G243">
        <v>1</v>
      </c>
      <c r="H243">
        <v>66</v>
      </c>
      <c r="I243">
        <v>3.04</v>
      </c>
      <c r="J243">
        <v>2.7262128959999998</v>
      </c>
      <c r="L243">
        <v>1</v>
      </c>
      <c r="M243">
        <v>1</v>
      </c>
      <c r="N243">
        <v>399</v>
      </c>
      <c r="O243">
        <v>1</v>
      </c>
      <c r="P243">
        <v>3</v>
      </c>
      <c r="Q243" t="str">
        <f>VLOOKUP(M243,lookups!$A$1:$B$7, 2, FALSE)</f>
        <v>trawl/fyke</v>
      </c>
      <c r="R243" t="str">
        <f>VLOOKUP(N243,lookups!$D$1:$E$6, 2, FALSE)</f>
        <v>hucuktlis r</v>
      </c>
      <c r="S243" t="str">
        <f>VLOOKUP(C243,lookups!$G$1:$H$3, 2, FALSE)</f>
        <v>smolt</v>
      </c>
    </row>
    <row r="244" spans="1:19" x14ac:dyDescent="0.25">
      <c r="A244" s="1">
        <v>28628</v>
      </c>
      <c r="B244">
        <v>1</v>
      </c>
      <c r="C244">
        <v>1</v>
      </c>
      <c r="D244">
        <v>1</v>
      </c>
      <c r="E244">
        <v>1978</v>
      </c>
      <c r="F244">
        <v>20</v>
      </c>
      <c r="G244">
        <v>1</v>
      </c>
      <c r="H244">
        <v>66</v>
      </c>
      <c r="I244">
        <v>3.16</v>
      </c>
      <c r="J244">
        <v>2.8338265630000001</v>
      </c>
      <c r="L244">
        <v>1</v>
      </c>
      <c r="M244">
        <v>1</v>
      </c>
      <c r="N244">
        <v>399</v>
      </c>
      <c r="O244">
        <v>1</v>
      </c>
      <c r="P244">
        <v>3</v>
      </c>
      <c r="Q244" t="str">
        <f>VLOOKUP(M244,lookups!$A$1:$B$7, 2, FALSE)</f>
        <v>trawl/fyke</v>
      </c>
      <c r="R244" t="str">
        <f>VLOOKUP(N244,lookups!$D$1:$E$6, 2, FALSE)</f>
        <v>hucuktlis r</v>
      </c>
      <c r="S244" t="str">
        <f>VLOOKUP(C244,lookups!$G$1:$H$3, 2, FALSE)</f>
        <v>smolt</v>
      </c>
    </row>
    <row r="245" spans="1:19" x14ac:dyDescent="0.25">
      <c r="A245" s="1">
        <v>28628</v>
      </c>
      <c r="B245">
        <v>1</v>
      </c>
      <c r="C245">
        <v>1</v>
      </c>
      <c r="D245">
        <v>1</v>
      </c>
      <c r="E245">
        <v>1978</v>
      </c>
      <c r="F245">
        <v>21</v>
      </c>
      <c r="G245">
        <v>1</v>
      </c>
      <c r="H245">
        <v>66</v>
      </c>
      <c r="I245">
        <v>2.76</v>
      </c>
      <c r="J245">
        <v>2.4751143400000002</v>
      </c>
      <c r="L245">
        <v>1</v>
      </c>
      <c r="M245">
        <v>1</v>
      </c>
      <c r="N245">
        <v>399</v>
      </c>
      <c r="O245">
        <v>1</v>
      </c>
      <c r="P245">
        <v>3</v>
      </c>
      <c r="Q245" t="str">
        <f>VLOOKUP(M245,lookups!$A$1:$B$7, 2, FALSE)</f>
        <v>trawl/fyke</v>
      </c>
      <c r="R245" t="str">
        <f>VLOOKUP(N245,lookups!$D$1:$E$6, 2, FALSE)</f>
        <v>hucuktlis r</v>
      </c>
      <c r="S245" t="str">
        <f>VLOOKUP(C245,lookups!$G$1:$H$3, 2, FALSE)</f>
        <v>smolt</v>
      </c>
    </row>
    <row r="246" spans="1:19" x14ac:dyDescent="0.25">
      <c r="A246" s="1">
        <v>28628</v>
      </c>
      <c r="B246">
        <v>1</v>
      </c>
      <c r="C246">
        <v>1</v>
      </c>
      <c r="D246">
        <v>1</v>
      </c>
      <c r="E246">
        <v>1978</v>
      </c>
      <c r="F246">
        <v>22</v>
      </c>
      <c r="G246">
        <v>1</v>
      </c>
      <c r="H246">
        <v>66</v>
      </c>
      <c r="I246">
        <v>2.98</v>
      </c>
      <c r="J246">
        <v>2.6724060619999999</v>
      </c>
      <c r="L246">
        <v>1</v>
      </c>
      <c r="M246">
        <v>1</v>
      </c>
      <c r="N246">
        <v>399</v>
      </c>
      <c r="O246">
        <v>1</v>
      </c>
      <c r="P246">
        <v>3</v>
      </c>
      <c r="Q246" t="str">
        <f>VLOOKUP(M246,lookups!$A$1:$B$7, 2, FALSE)</f>
        <v>trawl/fyke</v>
      </c>
      <c r="R246" t="str">
        <f>VLOOKUP(N246,lookups!$D$1:$E$6, 2, FALSE)</f>
        <v>hucuktlis r</v>
      </c>
      <c r="S246" t="str">
        <f>VLOOKUP(C246,lookups!$G$1:$H$3, 2, FALSE)</f>
        <v>smolt</v>
      </c>
    </row>
    <row r="247" spans="1:19" x14ac:dyDescent="0.25">
      <c r="A247" s="1">
        <v>28628</v>
      </c>
      <c r="B247">
        <v>1</v>
      </c>
      <c r="C247">
        <v>1</v>
      </c>
      <c r="D247">
        <v>1</v>
      </c>
      <c r="E247">
        <v>1978</v>
      </c>
      <c r="F247">
        <v>23</v>
      </c>
      <c r="G247">
        <v>1</v>
      </c>
      <c r="H247">
        <v>66</v>
      </c>
      <c r="I247">
        <v>2.4300000000000002</v>
      </c>
      <c r="J247">
        <v>2.1791767549999999</v>
      </c>
      <c r="L247">
        <v>1</v>
      </c>
      <c r="M247">
        <v>1</v>
      </c>
      <c r="N247">
        <v>399</v>
      </c>
      <c r="O247">
        <v>1</v>
      </c>
      <c r="P247">
        <v>3</v>
      </c>
      <c r="Q247" t="str">
        <f>VLOOKUP(M247,lookups!$A$1:$B$7, 2, FALSE)</f>
        <v>trawl/fyke</v>
      </c>
      <c r="R247" t="str">
        <f>VLOOKUP(N247,lookups!$D$1:$E$6, 2, FALSE)</f>
        <v>hucuktlis r</v>
      </c>
      <c r="S247" t="str">
        <f>VLOOKUP(C247,lookups!$G$1:$H$3, 2, FALSE)</f>
        <v>smolt</v>
      </c>
    </row>
    <row r="248" spans="1:19" x14ac:dyDescent="0.25">
      <c r="A248" s="1">
        <v>28628</v>
      </c>
      <c r="B248">
        <v>1</v>
      </c>
      <c r="C248">
        <v>1</v>
      </c>
      <c r="D248">
        <v>1</v>
      </c>
      <c r="E248">
        <v>1978</v>
      </c>
      <c r="F248">
        <v>24</v>
      </c>
      <c r="G248">
        <v>1</v>
      </c>
      <c r="H248">
        <v>66</v>
      </c>
      <c r="I248">
        <v>2.79</v>
      </c>
      <c r="J248">
        <v>2.5020177559999999</v>
      </c>
      <c r="L248">
        <v>1</v>
      </c>
      <c r="M248">
        <v>1</v>
      </c>
      <c r="N248">
        <v>399</v>
      </c>
      <c r="O248">
        <v>1</v>
      </c>
      <c r="P248">
        <v>3</v>
      </c>
      <c r="Q248" t="str">
        <f>VLOOKUP(M248,lookups!$A$1:$B$7, 2, FALSE)</f>
        <v>trawl/fyke</v>
      </c>
      <c r="R248" t="str">
        <f>VLOOKUP(N248,lookups!$D$1:$E$6, 2, FALSE)</f>
        <v>hucuktlis r</v>
      </c>
      <c r="S248" t="str">
        <f>VLOOKUP(C248,lookups!$G$1:$H$3, 2, FALSE)</f>
        <v>smolt</v>
      </c>
    </row>
    <row r="249" spans="1:19" x14ac:dyDescent="0.25">
      <c r="A249" s="1">
        <v>28628</v>
      </c>
      <c r="B249">
        <v>1</v>
      </c>
      <c r="C249">
        <v>1</v>
      </c>
      <c r="D249">
        <v>1</v>
      </c>
      <c r="E249">
        <v>1978</v>
      </c>
      <c r="F249">
        <v>25</v>
      </c>
      <c r="G249">
        <v>1</v>
      </c>
      <c r="H249">
        <v>67</v>
      </c>
      <c r="I249">
        <v>2.94</v>
      </c>
      <c r="J249">
        <v>2.6365348399999999</v>
      </c>
      <c r="L249">
        <v>1</v>
      </c>
      <c r="M249">
        <v>1</v>
      </c>
      <c r="N249">
        <v>399</v>
      </c>
      <c r="O249">
        <v>1</v>
      </c>
      <c r="P249">
        <v>3</v>
      </c>
      <c r="Q249" t="str">
        <f>VLOOKUP(M249,lookups!$A$1:$B$7, 2, FALSE)</f>
        <v>trawl/fyke</v>
      </c>
      <c r="R249" t="str">
        <f>VLOOKUP(N249,lookups!$D$1:$E$6, 2, FALSE)</f>
        <v>hucuktlis r</v>
      </c>
      <c r="S249" t="str">
        <f>VLOOKUP(C249,lookups!$G$1:$H$3, 2, FALSE)</f>
        <v>smolt</v>
      </c>
    </row>
    <row r="250" spans="1:19" x14ac:dyDescent="0.25">
      <c r="A250" s="1">
        <v>28628</v>
      </c>
      <c r="B250">
        <v>1</v>
      </c>
      <c r="C250">
        <v>1</v>
      </c>
      <c r="D250">
        <v>1</v>
      </c>
      <c r="E250">
        <v>1978</v>
      </c>
      <c r="F250">
        <v>26</v>
      </c>
      <c r="G250">
        <v>1</v>
      </c>
      <c r="H250">
        <v>67</v>
      </c>
      <c r="I250">
        <v>2.94</v>
      </c>
      <c r="J250">
        <v>2.6365348399999999</v>
      </c>
      <c r="L250">
        <v>1</v>
      </c>
      <c r="M250">
        <v>1</v>
      </c>
      <c r="N250">
        <v>399</v>
      </c>
      <c r="O250">
        <v>1</v>
      </c>
      <c r="P250">
        <v>3</v>
      </c>
      <c r="Q250" t="str">
        <f>VLOOKUP(M250,lookups!$A$1:$B$7, 2, FALSE)</f>
        <v>trawl/fyke</v>
      </c>
      <c r="R250" t="str">
        <f>VLOOKUP(N250,lookups!$D$1:$E$6, 2, FALSE)</f>
        <v>hucuktlis r</v>
      </c>
      <c r="S250" t="str">
        <f>VLOOKUP(C250,lookups!$G$1:$H$3, 2, FALSE)</f>
        <v>smolt</v>
      </c>
    </row>
    <row r="251" spans="1:19" x14ac:dyDescent="0.25">
      <c r="A251" s="1">
        <v>28628</v>
      </c>
      <c r="B251">
        <v>1</v>
      </c>
      <c r="C251">
        <v>1</v>
      </c>
      <c r="D251">
        <v>1</v>
      </c>
      <c r="E251">
        <v>1978</v>
      </c>
      <c r="F251">
        <v>27</v>
      </c>
      <c r="G251">
        <v>1</v>
      </c>
      <c r="H251">
        <v>67</v>
      </c>
      <c r="I251">
        <v>3.07</v>
      </c>
      <c r="J251">
        <v>2.753116312</v>
      </c>
      <c r="L251">
        <v>1</v>
      </c>
      <c r="M251">
        <v>1</v>
      </c>
      <c r="N251">
        <v>399</v>
      </c>
      <c r="O251">
        <v>1</v>
      </c>
      <c r="P251">
        <v>3</v>
      </c>
      <c r="Q251" t="str">
        <f>VLOOKUP(M251,lookups!$A$1:$B$7, 2, FALSE)</f>
        <v>trawl/fyke</v>
      </c>
      <c r="R251" t="str">
        <f>VLOOKUP(N251,lookups!$D$1:$E$6, 2, FALSE)</f>
        <v>hucuktlis r</v>
      </c>
      <c r="S251" t="str">
        <f>VLOOKUP(C251,lookups!$G$1:$H$3, 2, FALSE)</f>
        <v>smolt</v>
      </c>
    </row>
    <row r="252" spans="1:19" x14ac:dyDescent="0.25">
      <c r="A252" s="1">
        <v>28628</v>
      </c>
      <c r="B252">
        <v>1</v>
      </c>
      <c r="C252">
        <v>1</v>
      </c>
      <c r="D252">
        <v>1</v>
      </c>
      <c r="E252">
        <v>1978</v>
      </c>
      <c r="F252">
        <v>28</v>
      </c>
      <c r="G252">
        <v>1</v>
      </c>
      <c r="H252">
        <v>67</v>
      </c>
      <c r="I252">
        <v>2.91</v>
      </c>
      <c r="J252">
        <v>2.6096314230000002</v>
      </c>
      <c r="L252">
        <v>1</v>
      </c>
      <c r="M252">
        <v>1</v>
      </c>
      <c r="N252">
        <v>399</v>
      </c>
      <c r="O252">
        <v>1</v>
      </c>
      <c r="P252">
        <v>3</v>
      </c>
      <c r="Q252" t="str">
        <f>VLOOKUP(M252,lookups!$A$1:$B$7, 2, FALSE)</f>
        <v>trawl/fyke</v>
      </c>
      <c r="R252" t="str">
        <f>VLOOKUP(N252,lookups!$D$1:$E$6, 2, FALSE)</f>
        <v>hucuktlis r</v>
      </c>
      <c r="S252" t="str">
        <f>VLOOKUP(C252,lookups!$G$1:$H$3, 2, FALSE)</f>
        <v>smolt</v>
      </c>
    </row>
    <row r="253" spans="1:19" x14ac:dyDescent="0.25">
      <c r="A253" s="1">
        <v>28628</v>
      </c>
      <c r="B253">
        <v>1</v>
      </c>
      <c r="C253">
        <v>1</v>
      </c>
      <c r="D253">
        <v>1</v>
      </c>
      <c r="E253">
        <v>1978</v>
      </c>
      <c r="F253">
        <v>29</v>
      </c>
      <c r="G253">
        <v>1</v>
      </c>
      <c r="H253">
        <v>67</v>
      </c>
      <c r="I253">
        <v>2.94</v>
      </c>
      <c r="J253">
        <v>2.6365348399999999</v>
      </c>
      <c r="L253">
        <v>1</v>
      </c>
      <c r="M253">
        <v>1</v>
      </c>
      <c r="N253">
        <v>399</v>
      </c>
      <c r="O253">
        <v>1</v>
      </c>
      <c r="P253">
        <v>3</v>
      </c>
      <c r="Q253" t="str">
        <f>VLOOKUP(M253,lookups!$A$1:$B$7, 2, FALSE)</f>
        <v>trawl/fyke</v>
      </c>
      <c r="R253" t="str">
        <f>VLOOKUP(N253,lookups!$D$1:$E$6, 2, FALSE)</f>
        <v>hucuktlis r</v>
      </c>
      <c r="S253" t="str">
        <f>VLOOKUP(C253,lookups!$G$1:$H$3, 2, FALSE)</f>
        <v>smolt</v>
      </c>
    </row>
    <row r="254" spans="1:19" x14ac:dyDescent="0.25">
      <c r="A254" s="1">
        <v>28628</v>
      </c>
      <c r="B254">
        <v>1</v>
      </c>
      <c r="C254">
        <v>1</v>
      </c>
      <c r="D254">
        <v>1</v>
      </c>
      <c r="E254">
        <v>1978</v>
      </c>
      <c r="F254">
        <v>30</v>
      </c>
      <c r="G254">
        <v>1</v>
      </c>
      <c r="H254">
        <v>67</v>
      </c>
      <c r="I254">
        <v>2.95</v>
      </c>
      <c r="J254">
        <v>2.6455026460000002</v>
      </c>
      <c r="L254">
        <v>1</v>
      </c>
      <c r="M254">
        <v>1</v>
      </c>
      <c r="N254">
        <v>399</v>
      </c>
      <c r="O254">
        <v>1</v>
      </c>
      <c r="P254">
        <v>3</v>
      </c>
      <c r="Q254" t="str">
        <f>VLOOKUP(M254,lookups!$A$1:$B$7, 2, FALSE)</f>
        <v>trawl/fyke</v>
      </c>
      <c r="R254" t="str">
        <f>VLOOKUP(N254,lookups!$D$1:$E$6, 2, FALSE)</f>
        <v>hucuktlis r</v>
      </c>
      <c r="S254" t="str">
        <f>VLOOKUP(C254,lookups!$G$1:$H$3, 2, FALSE)</f>
        <v>smolt</v>
      </c>
    </row>
    <row r="255" spans="1:19" x14ac:dyDescent="0.25">
      <c r="A255" s="1">
        <v>28628</v>
      </c>
      <c r="B255">
        <v>1</v>
      </c>
      <c r="C255">
        <v>1</v>
      </c>
      <c r="D255">
        <v>1</v>
      </c>
      <c r="E255">
        <v>1978</v>
      </c>
      <c r="F255">
        <v>31</v>
      </c>
      <c r="G255">
        <v>1</v>
      </c>
      <c r="H255">
        <v>67</v>
      </c>
      <c r="I255">
        <v>3.22</v>
      </c>
      <c r="J255">
        <v>2.887633396</v>
      </c>
      <c r="L255">
        <v>1</v>
      </c>
      <c r="M255">
        <v>1</v>
      </c>
      <c r="N255">
        <v>399</v>
      </c>
      <c r="O255">
        <v>1</v>
      </c>
      <c r="P255">
        <v>3</v>
      </c>
      <c r="Q255" t="str">
        <f>VLOOKUP(M255,lookups!$A$1:$B$7, 2, FALSE)</f>
        <v>trawl/fyke</v>
      </c>
      <c r="R255" t="str">
        <f>VLOOKUP(N255,lookups!$D$1:$E$6, 2, FALSE)</f>
        <v>hucuktlis r</v>
      </c>
      <c r="S255" t="str">
        <f>VLOOKUP(C255,lookups!$G$1:$H$3, 2, FALSE)</f>
        <v>smolt</v>
      </c>
    </row>
    <row r="256" spans="1:19" x14ac:dyDescent="0.25">
      <c r="A256" s="1">
        <v>28628</v>
      </c>
      <c r="B256">
        <v>1</v>
      </c>
      <c r="C256">
        <v>1</v>
      </c>
      <c r="D256">
        <v>1</v>
      </c>
      <c r="E256">
        <v>1978</v>
      </c>
      <c r="F256">
        <v>32</v>
      </c>
      <c r="G256">
        <v>1</v>
      </c>
      <c r="H256">
        <v>67</v>
      </c>
      <c r="I256">
        <v>2.91</v>
      </c>
      <c r="J256">
        <v>2.6096314230000002</v>
      </c>
      <c r="L256">
        <v>1</v>
      </c>
      <c r="M256">
        <v>1</v>
      </c>
      <c r="N256">
        <v>399</v>
      </c>
      <c r="O256">
        <v>1</v>
      </c>
      <c r="P256">
        <v>3</v>
      </c>
      <c r="Q256" t="str">
        <f>VLOOKUP(M256,lookups!$A$1:$B$7, 2, FALSE)</f>
        <v>trawl/fyke</v>
      </c>
      <c r="R256" t="str">
        <f>VLOOKUP(N256,lookups!$D$1:$E$6, 2, FALSE)</f>
        <v>hucuktlis r</v>
      </c>
      <c r="S256" t="str">
        <f>VLOOKUP(C256,lookups!$G$1:$H$3, 2, FALSE)</f>
        <v>smolt</v>
      </c>
    </row>
    <row r="257" spans="1:19" x14ac:dyDescent="0.25">
      <c r="A257" s="1">
        <v>28628</v>
      </c>
      <c r="B257">
        <v>1</v>
      </c>
      <c r="C257">
        <v>1</v>
      </c>
      <c r="D257">
        <v>1</v>
      </c>
      <c r="E257">
        <v>1978</v>
      </c>
      <c r="F257">
        <v>33</v>
      </c>
      <c r="G257">
        <v>1</v>
      </c>
      <c r="H257">
        <v>67</v>
      </c>
      <c r="I257">
        <v>2.94</v>
      </c>
      <c r="J257">
        <v>2.6365348399999999</v>
      </c>
      <c r="L257">
        <v>1</v>
      </c>
      <c r="M257">
        <v>1</v>
      </c>
      <c r="N257">
        <v>399</v>
      </c>
      <c r="O257">
        <v>1</v>
      </c>
      <c r="P257">
        <v>3</v>
      </c>
      <c r="Q257" t="str">
        <f>VLOOKUP(M257,lookups!$A$1:$B$7, 2, FALSE)</f>
        <v>trawl/fyke</v>
      </c>
      <c r="R257" t="str">
        <f>VLOOKUP(N257,lookups!$D$1:$E$6, 2, FALSE)</f>
        <v>hucuktlis r</v>
      </c>
      <c r="S257" t="str">
        <f>VLOOKUP(C257,lookups!$G$1:$H$3, 2, FALSE)</f>
        <v>smolt</v>
      </c>
    </row>
    <row r="258" spans="1:19" x14ac:dyDescent="0.25">
      <c r="A258" s="1">
        <v>28628</v>
      </c>
      <c r="B258">
        <v>1</v>
      </c>
      <c r="C258">
        <v>1</v>
      </c>
      <c r="D258">
        <v>1</v>
      </c>
      <c r="E258">
        <v>1978</v>
      </c>
      <c r="F258">
        <v>34</v>
      </c>
      <c r="G258">
        <v>1</v>
      </c>
      <c r="H258">
        <v>67</v>
      </c>
      <c r="I258">
        <v>2.68</v>
      </c>
      <c r="J258">
        <v>2.4033718949999998</v>
      </c>
      <c r="L258">
        <v>1</v>
      </c>
      <c r="M258">
        <v>1</v>
      </c>
      <c r="N258">
        <v>399</v>
      </c>
      <c r="O258">
        <v>1</v>
      </c>
      <c r="P258">
        <v>3</v>
      </c>
      <c r="Q258" t="str">
        <f>VLOOKUP(M258,lookups!$A$1:$B$7, 2, FALSE)</f>
        <v>trawl/fyke</v>
      </c>
      <c r="R258" t="str">
        <f>VLOOKUP(N258,lookups!$D$1:$E$6, 2, FALSE)</f>
        <v>hucuktlis r</v>
      </c>
      <c r="S258" t="str">
        <f>VLOOKUP(C258,lookups!$G$1:$H$3, 2, FALSE)</f>
        <v>smolt</v>
      </c>
    </row>
    <row r="259" spans="1:19" x14ac:dyDescent="0.25">
      <c r="A259" s="1">
        <v>28628</v>
      </c>
      <c r="B259">
        <v>1</v>
      </c>
      <c r="C259">
        <v>1</v>
      </c>
      <c r="D259">
        <v>1</v>
      </c>
      <c r="E259">
        <v>1978</v>
      </c>
      <c r="F259">
        <v>35</v>
      </c>
      <c r="G259">
        <v>1</v>
      </c>
      <c r="H259">
        <v>68</v>
      </c>
      <c r="I259">
        <v>2.78</v>
      </c>
      <c r="J259">
        <v>2.4930499510000002</v>
      </c>
      <c r="L259">
        <v>1</v>
      </c>
      <c r="M259">
        <v>1</v>
      </c>
      <c r="N259">
        <v>399</v>
      </c>
      <c r="O259">
        <v>1</v>
      </c>
      <c r="P259">
        <v>3</v>
      </c>
      <c r="Q259" t="str">
        <f>VLOOKUP(M259,lookups!$A$1:$B$7, 2, FALSE)</f>
        <v>trawl/fyke</v>
      </c>
      <c r="R259" t="str">
        <f>VLOOKUP(N259,lookups!$D$1:$E$6, 2, FALSE)</f>
        <v>hucuktlis r</v>
      </c>
      <c r="S259" t="str">
        <f>VLOOKUP(C259,lookups!$G$1:$H$3, 2, FALSE)</f>
        <v>smolt</v>
      </c>
    </row>
    <row r="260" spans="1:19" x14ac:dyDescent="0.25">
      <c r="A260" s="1">
        <v>28628</v>
      </c>
      <c r="B260">
        <v>1</v>
      </c>
      <c r="C260">
        <v>1</v>
      </c>
      <c r="D260">
        <v>1</v>
      </c>
      <c r="E260">
        <v>1978</v>
      </c>
      <c r="F260">
        <v>36</v>
      </c>
      <c r="G260">
        <v>1</v>
      </c>
      <c r="H260">
        <v>68</v>
      </c>
      <c r="I260">
        <v>3.11</v>
      </c>
      <c r="J260">
        <v>2.788987535</v>
      </c>
      <c r="L260">
        <v>1</v>
      </c>
      <c r="M260">
        <v>1</v>
      </c>
      <c r="N260">
        <v>399</v>
      </c>
      <c r="O260">
        <v>1</v>
      </c>
      <c r="P260">
        <v>3</v>
      </c>
      <c r="Q260" t="str">
        <f>VLOOKUP(M260,lookups!$A$1:$B$7, 2, FALSE)</f>
        <v>trawl/fyke</v>
      </c>
      <c r="R260" t="str">
        <f>VLOOKUP(N260,lookups!$D$1:$E$6, 2, FALSE)</f>
        <v>hucuktlis r</v>
      </c>
      <c r="S260" t="str">
        <f>VLOOKUP(C260,lookups!$G$1:$H$3, 2, FALSE)</f>
        <v>smolt</v>
      </c>
    </row>
    <row r="261" spans="1:19" x14ac:dyDescent="0.25">
      <c r="A261" s="1">
        <v>28628</v>
      </c>
      <c r="B261">
        <v>1</v>
      </c>
      <c r="C261">
        <v>1</v>
      </c>
      <c r="D261">
        <v>1</v>
      </c>
      <c r="E261">
        <v>1978</v>
      </c>
      <c r="F261">
        <v>37</v>
      </c>
      <c r="G261">
        <v>1</v>
      </c>
      <c r="H261">
        <v>68</v>
      </c>
      <c r="I261">
        <v>2.98</v>
      </c>
      <c r="J261">
        <v>2.6724060619999999</v>
      </c>
      <c r="L261">
        <v>1</v>
      </c>
      <c r="M261">
        <v>1</v>
      </c>
      <c r="N261">
        <v>399</v>
      </c>
      <c r="O261">
        <v>1</v>
      </c>
      <c r="P261">
        <v>3</v>
      </c>
      <c r="Q261" t="str">
        <f>VLOOKUP(M261,lookups!$A$1:$B$7, 2, FALSE)</f>
        <v>trawl/fyke</v>
      </c>
      <c r="R261" t="str">
        <f>VLOOKUP(N261,lookups!$D$1:$E$6, 2, FALSE)</f>
        <v>hucuktlis r</v>
      </c>
      <c r="S261" t="str">
        <f>VLOOKUP(C261,lookups!$G$1:$H$3, 2, FALSE)</f>
        <v>smolt</v>
      </c>
    </row>
    <row r="262" spans="1:19" x14ac:dyDescent="0.25">
      <c r="A262" s="1">
        <v>28628</v>
      </c>
      <c r="B262">
        <v>1</v>
      </c>
      <c r="C262">
        <v>1</v>
      </c>
      <c r="D262">
        <v>1</v>
      </c>
      <c r="E262">
        <v>1978</v>
      </c>
      <c r="F262">
        <v>38</v>
      </c>
      <c r="G262">
        <v>1</v>
      </c>
      <c r="H262">
        <v>68</v>
      </c>
      <c r="I262">
        <v>3.05</v>
      </c>
      <c r="J262">
        <v>2.735180701</v>
      </c>
      <c r="L262">
        <v>1</v>
      </c>
      <c r="M262">
        <v>1</v>
      </c>
      <c r="N262">
        <v>399</v>
      </c>
      <c r="O262">
        <v>1</v>
      </c>
      <c r="P262">
        <v>3</v>
      </c>
      <c r="Q262" t="str">
        <f>VLOOKUP(M262,lookups!$A$1:$B$7, 2, FALSE)</f>
        <v>trawl/fyke</v>
      </c>
      <c r="R262" t="str">
        <f>VLOOKUP(N262,lookups!$D$1:$E$6, 2, FALSE)</f>
        <v>hucuktlis r</v>
      </c>
      <c r="S262" t="str">
        <f>VLOOKUP(C262,lookups!$G$1:$H$3, 2, FALSE)</f>
        <v>smolt</v>
      </c>
    </row>
    <row r="263" spans="1:19" x14ac:dyDescent="0.25">
      <c r="A263" s="1">
        <v>28628</v>
      </c>
      <c r="B263">
        <v>1</v>
      </c>
      <c r="C263">
        <v>1</v>
      </c>
      <c r="D263">
        <v>1</v>
      </c>
      <c r="E263">
        <v>1978</v>
      </c>
      <c r="F263">
        <v>39</v>
      </c>
      <c r="G263">
        <v>1</v>
      </c>
      <c r="H263">
        <v>68</v>
      </c>
      <c r="I263">
        <v>2.94</v>
      </c>
      <c r="J263">
        <v>2.6365348399999999</v>
      </c>
      <c r="L263">
        <v>1</v>
      </c>
      <c r="M263">
        <v>1</v>
      </c>
      <c r="N263">
        <v>399</v>
      </c>
      <c r="O263">
        <v>1</v>
      </c>
      <c r="P263">
        <v>3</v>
      </c>
      <c r="Q263" t="str">
        <f>VLOOKUP(M263,lookups!$A$1:$B$7, 2, FALSE)</f>
        <v>trawl/fyke</v>
      </c>
      <c r="R263" t="str">
        <f>VLOOKUP(N263,lookups!$D$1:$E$6, 2, FALSE)</f>
        <v>hucuktlis r</v>
      </c>
      <c r="S263" t="str">
        <f>VLOOKUP(C263,lookups!$G$1:$H$3, 2, FALSE)</f>
        <v>smolt</v>
      </c>
    </row>
    <row r="264" spans="1:19" x14ac:dyDescent="0.25">
      <c r="A264" s="1">
        <v>28628</v>
      </c>
      <c r="B264">
        <v>1</v>
      </c>
      <c r="C264">
        <v>1</v>
      </c>
      <c r="D264">
        <v>1</v>
      </c>
      <c r="E264">
        <v>1978</v>
      </c>
      <c r="F264">
        <v>40</v>
      </c>
      <c r="G264">
        <v>1</v>
      </c>
      <c r="H264">
        <v>68</v>
      </c>
      <c r="I264">
        <v>3.07</v>
      </c>
      <c r="J264">
        <v>2.753116312</v>
      </c>
      <c r="L264">
        <v>1</v>
      </c>
      <c r="M264">
        <v>1</v>
      </c>
      <c r="N264">
        <v>399</v>
      </c>
      <c r="O264">
        <v>1</v>
      </c>
      <c r="P264">
        <v>3</v>
      </c>
      <c r="Q264" t="str">
        <f>VLOOKUP(M264,lookups!$A$1:$B$7, 2, FALSE)</f>
        <v>trawl/fyke</v>
      </c>
      <c r="R264" t="str">
        <f>VLOOKUP(N264,lookups!$D$1:$E$6, 2, FALSE)</f>
        <v>hucuktlis r</v>
      </c>
      <c r="S264" t="str">
        <f>VLOOKUP(C264,lookups!$G$1:$H$3, 2, FALSE)</f>
        <v>smolt</v>
      </c>
    </row>
    <row r="265" spans="1:19" x14ac:dyDescent="0.25">
      <c r="A265" s="1">
        <v>28628</v>
      </c>
      <c r="B265">
        <v>1</v>
      </c>
      <c r="C265">
        <v>1</v>
      </c>
      <c r="D265">
        <v>1</v>
      </c>
      <c r="E265">
        <v>1978</v>
      </c>
      <c r="F265">
        <v>41</v>
      </c>
      <c r="G265">
        <v>1</v>
      </c>
      <c r="H265">
        <v>68</v>
      </c>
      <c r="I265">
        <v>3.23</v>
      </c>
      <c r="J265">
        <v>2.8966012019999998</v>
      </c>
      <c r="L265">
        <v>1</v>
      </c>
      <c r="M265">
        <v>1</v>
      </c>
      <c r="N265">
        <v>399</v>
      </c>
      <c r="O265">
        <v>1</v>
      </c>
      <c r="P265">
        <v>3</v>
      </c>
      <c r="Q265" t="str">
        <f>VLOOKUP(M265,lookups!$A$1:$B$7, 2, FALSE)</f>
        <v>trawl/fyke</v>
      </c>
      <c r="R265" t="str">
        <f>VLOOKUP(N265,lookups!$D$1:$E$6, 2, FALSE)</f>
        <v>hucuktlis r</v>
      </c>
      <c r="S265" t="str">
        <f>VLOOKUP(C265,lookups!$G$1:$H$3, 2, FALSE)</f>
        <v>smolt</v>
      </c>
    </row>
    <row r="266" spans="1:19" x14ac:dyDescent="0.25">
      <c r="A266" s="1">
        <v>28628</v>
      </c>
      <c r="B266">
        <v>1</v>
      </c>
      <c r="C266">
        <v>1</v>
      </c>
      <c r="D266">
        <v>1</v>
      </c>
      <c r="E266">
        <v>1978</v>
      </c>
      <c r="F266">
        <v>42</v>
      </c>
      <c r="G266">
        <v>1</v>
      </c>
      <c r="H266">
        <v>68</v>
      </c>
      <c r="I266">
        <v>2.73</v>
      </c>
      <c r="J266">
        <v>2.448210923</v>
      </c>
      <c r="L266">
        <v>1</v>
      </c>
      <c r="M266">
        <v>1</v>
      </c>
      <c r="N266">
        <v>399</v>
      </c>
      <c r="O266">
        <v>1</v>
      </c>
      <c r="P266">
        <v>3</v>
      </c>
      <c r="Q266" t="str">
        <f>VLOOKUP(M266,lookups!$A$1:$B$7, 2, FALSE)</f>
        <v>trawl/fyke</v>
      </c>
      <c r="R266" t="str">
        <f>VLOOKUP(N266,lookups!$D$1:$E$6, 2, FALSE)</f>
        <v>hucuktlis r</v>
      </c>
      <c r="S266" t="str">
        <f>VLOOKUP(C266,lookups!$G$1:$H$3, 2, FALSE)</f>
        <v>smolt</v>
      </c>
    </row>
    <row r="267" spans="1:19" x14ac:dyDescent="0.25">
      <c r="A267" s="1">
        <v>28628</v>
      </c>
      <c r="B267">
        <v>1</v>
      </c>
      <c r="C267">
        <v>1</v>
      </c>
      <c r="D267">
        <v>1</v>
      </c>
      <c r="E267">
        <v>1978</v>
      </c>
      <c r="F267">
        <v>43</v>
      </c>
      <c r="G267">
        <v>1</v>
      </c>
      <c r="H267">
        <v>68</v>
      </c>
      <c r="I267">
        <v>3.22</v>
      </c>
      <c r="J267">
        <v>2.887633396</v>
      </c>
      <c r="L267">
        <v>1</v>
      </c>
      <c r="M267">
        <v>1</v>
      </c>
      <c r="N267">
        <v>399</v>
      </c>
      <c r="O267">
        <v>1</v>
      </c>
      <c r="P267">
        <v>3</v>
      </c>
      <c r="Q267" t="str">
        <f>VLOOKUP(M267,lookups!$A$1:$B$7, 2, FALSE)</f>
        <v>trawl/fyke</v>
      </c>
      <c r="R267" t="str">
        <f>VLOOKUP(N267,lookups!$D$1:$E$6, 2, FALSE)</f>
        <v>hucuktlis r</v>
      </c>
      <c r="S267" t="str">
        <f>VLOOKUP(C267,lookups!$G$1:$H$3, 2, FALSE)</f>
        <v>smolt</v>
      </c>
    </row>
    <row r="268" spans="1:19" x14ac:dyDescent="0.25">
      <c r="A268" s="1">
        <v>28628</v>
      </c>
      <c r="B268">
        <v>1</v>
      </c>
      <c r="C268">
        <v>1</v>
      </c>
      <c r="D268">
        <v>1</v>
      </c>
      <c r="E268">
        <v>1978</v>
      </c>
      <c r="F268">
        <v>44</v>
      </c>
      <c r="G268">
        <v>1</v>
      </c>
      <c r="H268">
        <v>68</v>
      </c>
      <c r="I268">
        <v>2.88</v>
      </c>
      <c r="J268">
        <v>2.582728006</v>
      </c>
      <c r="L268">
        <v>1</v>
      </c>
      <c r="M268">
        <v>1</v>
      </c>
      <c r="N268">
        <v>399</v>
      </c>
      <c r="O268">
        <v>1</v>
      </c>
      <c r="P268">
        <v>3</v>
      </c>
      <c r="Q268" t="str">
        <f>VLOOKUP(M268,lookups!$A$1:$B$7, 2, FALSE)</f>
        <v>trawl/fyke</v>
      </c>
      <c r="R268" t="str">
        <f>VLOOKUP(N268,lookups!$D$1:$E$6, 2, FALSE)</f>
        <v>hucuktlis r</v>
      </c>
      <c r="S268" t="str">
        <f>VLOOKUP(C268,lookups!$G$1:$H$3, 2, FALSE)</f>
        <v>smolt</v>
      </c>
    </row>
    <row r="269" spans="1:19" x14ac:dyDescent="0.25">
      <c r="A269" s="1">
        <v>28628</v>
      </c>
      <c r="B269">
        <v>1</v>
      </c>
      <c r="C269">
        <v>1</v>
      </c>
      <c r="D269">
        <v>1</v>
      </c>
      <c r="E269">
        <v>1978</v>
      </c>
      <c r="F269">
        <v>45</v>
      </c>
      <c r="G269">
        <v>1</v>
      </c>
      <c r="H269">
        <v>68</v>
      </c>
      <c r="I269">
        <v>3.12</v>
      </c>
      <c r="J269">
        <v>2.7979553400000001</v>
      </c>
      <c r="L269">
        <v>1</v>
      </c>
      <c r="M269">
        <v>1</v>
      </c>
      <c r="N269">
        <v>399</v>
      </c>
      <c r="O269">
        <v>1</v>
      </c>
      <c r="P269">
        <v>3</v>
      </c>
      <c r="Q269" t="str">
        <f>VLOOKUP(M269,lookups!$A$1:$B$7, 2, FALSE)</f>
        <v>trawl/fyke</v>
      </c>
      <c r="R269" t="str">
        <f>VLOOKUP(N269,lookups!$D$1:$E$6, 2, FALSE)</f>
        <v>hucuktlis r</v>
      </c>
      <c r="S269" t="str">
        <f>VLOOKUP(C269,lookups!$G$1:$H$3, 2, FALSE)</f>
        <v>smolt</v>
      </c>
    </row>
    <row r="270" spans="1:19" x14ac:dyDescent="0.25">
      <c r="A270" s="1">
        <v>28628</v>
      </c>
      <c r="B270">
        <v>1</v>
      </c>
      <c r="C270">
        <v>1</v>
      </c>
      <c r="D270">
        <v>1</v>
      </c>
      <c r="E270">
        <v>1978</v>
      </c>
      <c r="F270">
        <v>46</v>
      </c>
      <c r="G270">
        <v>1</v>
      </c>
      <c r="H270">
        <v>68</v>
      </c>
      <c r="I270">
        <v>3.06</v>
      </c>
      <c r="J270">
        <v>2.7441485069999998</v>
      </c>
      <c r="L270">
        <v>1</v>
      </c>
      <c r="M270">
        <v>1</v>
      </c>
      <c r="N270">
        <v>399</v>
      </c>
      <c r="O270">
        <v>1</v>
      </c>
      <c r="P270">
        <v>3</v>
      </c>
      <c r="Q270" t="str">
        <f>VLOOKUP(M270,lookups!$A$1:$B$7, 2, FALSE)</f>
        <v>trawl/fyke</v>
      </c>
      <c r="R270" t="str">
        <f>VLOOKUP(N270,lookups!$D$1:$E$6, 2, FALSE)</f>
        <v>hucuktlis r</v>
      </c>
      <c r="S270" t="str">
        <f>VLOOKUP(C270,lookups!$G$1:$H$3, 2, FALSE)</f>
        <v>smolt</v>
      </c>
    </row>
    <row r="271" spans="1:19" x14ac:dyDescent="0.25">
      <c r="A271" s="1">
        <v>28628</v>
      </c>
      <c r="B271">
        <v>1</v>
      </c>
      <c r="C271">
        <v>1</v>
      </c>
      <c r="D271">
        <v>1</v>
      </c>
      <c r="E271">
        <v>1978</v>
      </c>
      <c r="F271">
        <v>47</v>
      </c>
      <c r="G271">
        <v>1</v>
      </c>
      <c r="H271">
        <v>68</v>
      </c>
      <c r="I271">
        <v>3.04</v>
      </c>
      <c r="J271">
        <v>2.7262128959999998</v>
      </c>
      <c r="L271">
        <v>1</v>
      </c>
      <c r="M271">
        <v>1</v>
      </c>
      <c r="N271">
        <v>399</v>
      </c>
      <c r="O271">
        <v>1</v>
      </c>
      <c r="P271">
        <v>3</v>
      </c>
      <c r="Q271" t="str">
        <f>VLOOKUP(M271,lookups!$A$1:$B$7, 2, FALSE)</f>
        <v>trawl/fyke</v>
      </c>
      <c r="R271" t="str">
        <f>VLOOKUP(N271,lookups!$D$1:$E$6, 2, FALSE)</f>
        <v>hucuktlis r</v>
      </c>
      <c r="S271" t="str">
        <f>VLOOKUP(C271,lookups!$G$1:$H$3, 2, FALSE)</f>
        <v>smolt</v>
      </c>
    </row>
    <row r="272" spans="1:19" x14ac:dyDescent="0.25">
      <c r="A272" s="1">
        <v>28628</v>
      </c>
      <c r="B272">
        <v>1</v>
      </c>
      <c r="C272">
        <v>1</v>
      </c>
      <c r="D272">
        <v>1</v>
      </c>
      <c r="E272">
        <v>1978</v>
      </c>
      <c r="F272">
        <v>48</v>
      </c>
      <c r="G272">
        <v>1</v>
      </c>
      <c r="H272">
        <v>68</v>
      </c>
      <c r="I272">
        <v>3.06</v>
      </c>
      <c r="J272">
        <v>2.7441485069999998</v>
      </c>
      <c r="L272">
        <v>1</v>
      </c>
      <c r="M272">
        <v>1</v>
      </c>
      <c r="N272">
        <v>399</v>
      </c>
      <c r="O272">
        <v>1</v>
      </c>
      <c r="P272">
        <v>3</v>
      </c>
      <c r="Q272" t="str">
        <f>VLOOKUP(M272,lookups!$A$1:$B$7, 2, FALSE)</f>
        <v>trawl/fyke</v>
      </c>
      <c r="R272" t="str">
        <f>VLOOKUP(N272,lookups!$D$1:$E$6, 2, FALSE)</f>
        <v>hucuktlis r</v>
      </c>
      <c r="S272" t="str">
        <f>VLOOKUP(C272,lookups!$G$1:$H$3, 2, FALSE)</f>
        <v>smolt</v>
      </c>
    </row>
    <row r="273" spans="1:19" x14ac:dyDescent="0.25">
      <c r="A273" s="1">
        <v>28628</v>
      </c>
      <c r="B273">
        <v>1</v>
      </c>
      <c r="C273">
        <v>1</v>
      </c>
      <c r="D273">
        <v>1</v>
      </c>
      <c r="E273">
        <v>1978</v>
      </c>
      <c r="F273">
        <v>49</v>
      </c>
      <c r="G273">
        <v>1</v>
      </c>
      <c r="H273">
        <v>68</v>
      </c>
      <c r="I273">
        <v>3.17</v>
      </c>
      <c r="J273">
        <v>2.8427943679999998</v>
      </c>
      <c r="L273">
        <v>1</v>
      </c>
      <c r="M273">
        <v>1</v>
      </c>
      <c r="N273">
        <v>399</v>
      </c>
      <c r="O273">
        <v>1</v>
      </c>
      <c r="P273">
        <v>3</v>
      </c>
      <c r="Q273" t="str">
        <f>VLOOKUP(M273,lookups!$A$1:$B$7, 2, FALSE)</f>
        <v>trawl/fyke</v>
      </c>
      <c r="R273" t="str">
        <f>VLOOKUP(N273,lookups!$D$1:$E$6, 2, FALSE)</f>
        <v>hucuktlis r</v>
      </c>
      <c r="S273" t="str">
        <f>VLOOKUP(C273,lookups!$G$1:$H$3, 2, FALSE)</f>
        <v>smolt</v>
      </c>
    </row>
    <row r="274" spans="1:19" x14ac:dyDescent="0.25">
      <c r="A274" s="1">
        <v>28628</v>
      </c>
      <c r="B274">
        <v>1</v>
      </c>
      <c r="C274">
        <v>1</v>
      </c>
      <c r="D274">
        <v>1</v>
      </c>
      <c r="E274">
        <v>1978</v>
      </c>
      <c r="F274">
        <v>50</v>
      </c>
      <c r="G274">
        <v>1</v>
      </c>
      <c r="H274">
        <v>68</v>
      </c>
      <c r="I274">
        <v>3.29</v>
      </c>
      <c r="J274">
        <v>2.9504080350000002</v>
      </c>
      <c r="L274">
        <v>1</v>
      </c>
      <c r="M274">
        <v>1</v>
      </c>
      <c r="N274">
        <v>399</v>
      </c>
      <c r="O274">
        <v>1</v>
      </c>
      <c r="P274">
        <v>3</v>
      </c>
      <c r="Q274" t="str">
        <f>VLOOKUP(M274,lookups!$A$1:$B$7, 2, FALSE)</f>
        <v>trawl/fyke</v>
      </c>
      <c r="R274" t="str">
        <f>VLOOKUP(N274,lookups!$D$1:$E$6, 2, FALSE)</f>
        <v>hucuktlis r</v>
      </c>
      <c r="S274" t="str">
        <f>VLOOKUP(C274,lookups!$G$1:$H$3, 2, FALSE)</f>
        <v>smolt</v>
      </c>
    </row>
    <row r="275" spans="1:19" x14ac:dyDescent="0.25">
      <c r="A275" s="1">
        <v>28628</v>
      </c>
      <c r="B275">
        <v>1</v>
      </c>
      <c r="C275">
        <v>1</v>
      </c>
      <c r="D275">
        <v>1</v>
      </c>
      <c r="E275">
        <v>1978</v>
      </c>
      <c r="F275">
        <v>51</v>
      </c>
      <c r="G275">
        <v>1</v>
      </c>
      <c r="H275">
        <v>68</v>
      </c>
      <c r="I275">
        <v>2.8</v>
      </c>
      <c r="J275">
        <v>2.5109855620000001</v>
      </c>
      <c r="L275">
        <v>1</v>
      </c>
      <c r="M275">
        <v>1</v>
      </c>
      <c r="N275">
        <v>399</v>
      </c>
      <c r="O275">
        <v>1</v>
      </c>
      <c r="P275">
        <v>3</v>
      </c>
      <c r="Q275" t="str">
        <f>VLOOKUP(M275,lookups!$A$1:$B$7, 2, FALSE)</f>
        <v>trawl/fyke</v>
      </c>
      <c r="R275" t="str">
        <f>VLOOKUP(N275,lookups!$D$1:$E$6, 2, FALSE)</f>
        <v>hucuktlis r</v>
      </c>
      <c r="S275" t="str">
        <f>VLOOKUP(C275,lookups!$G$1:$H$3, 2, FALSE)</f>
        <v>smolt</v>
      </c>
    </row>
    <row r="276" spans="1:19" x14ac:dyDescent="0.25">
      <c r="A276" s="1">
        <v>28628</v>
      </c>
      <c r="B276">
        <v>1</v>
      </c>
      <c r="C276">
        <v>1</v>
      </c>
      <c r="D276">
        <v>1</v>
      </c>
      <c r="E276">
        <v>1978</v>
      </c>
      <c r="F276">
        <v>52</v>
      </c>
      <c r="G276">
        <v>1</v>
      </c>
      <c r="H276">
        <v>68</v>
      </c>
      <c r="I276">
        <v>3.1</v>
      </c>
      <c r="J276">
        <v>2.7800197290000002</v>
      </c>
      <c r="L276">
        <v>1</v>
      </c>
      <c r="M276">
        <v>1</v>
      </c>
      <c r="N276">
        <v>399</v>
      </c>
      <c r="O276">
        <v>1</v>
      </c>
      <c r="P276">
        <v>3</v>
      </c>
      <c r="Q276" t="str">
        <f>VLOOKUP(M276,lookups!$A$1:$B$7, 2, FALSE)</f>
        <v>trawl/fyke</v>
      </c>
      <c r="R276" t="str">
        <f>VLOOKUP(N276,lookups!$D$1:$E$6, 2, FALSE)</f>
        <v>hucuktlis r</v>
      </c>
      <c r="S276" t="str">
        <f>VLOOKUP(C276,lookups!$G$1:$H$3, 2, FALSE)</f>
        <v>smolt</v>
      </c>
    </row>
    <row r="277" spans="1:19" x14ac:dyDescent="0.25">
      <c r="A277" s="1">
        <v>28628</v>
      </c>
      <c r="B277">
        <v>1</v>
      </c>
      <c r="C277">
        <v>1</v>
      </c>
      <c r="D277">
        <v>1</v>
      </c>
      <c r="E277">
        <v>1978</v>
      </c>
      <c r="F277">
        <v>53</v>
      </c>
      <c r="G277">
        <v>1</v>
      </c>
      <c r="H277">
        <v>69</v>
      </c>
      <c r="I277">
        <v>2.85</v>
      </c>
      <c r="J277">
        <v>2.5558245899999998</v>
      </c>
      <c r="L277">
        <v>1</v>
      </c>
      <c r="M277">
        <v>1</v>
      </c>
      <c r="N277">
        <v>399</v>
      </c>
      <c r="O277">
        <v>1</v>
      </c>
      <c r="P277">
        <v>3</v>
      </c>
      <c r="Q277" t="str">
        <f>VLOOKUP(M277,lookups!$A$1:$B$7, 2, FALSE)</f>
        <v>trawl/fyke</v>
      </c>
      <c r="R277" t="str">
        <f>VLOOKUP(N277,lookups!$D$1:$E$6, 2, FALSE)</f>
        <v>hucuktlis r</v>
      </c>
      <c r="S277" t="str">
        <f>VLOOKUP(C277,lookups!$G$1:$H$3, 2, FALSE)</f>
        <v>smolt</v>
      </c>
    </row>
    <row r="278" spans="1:19" x14ac:dyDescent="0.25">
      <c r="A278" s="1">
        <v>28628</v>
      </c>
      <c r="B278">
        <v>1</v>
      </c>
      <c r="C278">
        <v>1</v>
      </c>
      <c r="D278">
        <v>1</v>
      </c>
      <c r="E278">
        <v>1978</v>
      </c>
      <c r="F278">
        <v>54</v>
      </c>
      <c r="G278">
        <v>1</v>
      </c>
      <c r="H278">
        <v>69</v>
      </c>
      <c r="I278">
        <v>3.37</v>
      </c>
      <c r="J278">
        <v>3.0221504800000001</v>
      </c>
      <c r="L278">
        <v>1</v>
      </c>
      <c r="M278">
        <v>1</v>
      </c>
      <c r="N278">
        <v>399</v>
      </c>
      <c r="O278">
        <v>1</v>
      </c>
      <c r="P278">
        <v>3</v>
      </c>
      <c r="Q278" t="str">
        <f>VLOOKUP(M278,lookups!$A$1:$B$7, 2, FALSE)</f>
        <v>trawl/fyke</v>
      </c>
      <c r="R278" t="str">
        <f>VLOOKUP(N278,lookups!$D$1:$E$6, 2, FALSE)</f>
        <v>hucuktlis r</v>
      </c>
      <c r="S278" t="str">
        <f>VLOOKUP(C278,lookups!$G$1:$H$3, 2, FALSE)</f>
        <v>smolt</v>
      </c>
    </row>
    <row r="279" spans="1:19" x14ac:dyDescent="0.25">
      <c r="A279" s="1">
        <v>28628</v>
      </c>
      <c r="B279">
        <v>1</v>
      </c>
      <c r="C279">
        <v>1</v>
      </c>
      <c r="D279">
        <v>1</v>
      </c>
      <c r="E279">
        <v>1978</v>
      </c>
      <c r="F279">
        <v>55</v>
      </c>
      <c r="G279">
        <v>1</v>
      </c>
      <c r="H279">
        <v>69</v>
      </c>
      <c r="I279">
        <v>2.93</v>
      </c>
      <c r="J279">
        <v>2.6275670340000001</v>
      </c>
      <c r="L279">
        <v>1</v>
      </c>
      <c r="M279">
        <v>1</v>
      </c>
      <c r="N279">
        <v>399</v>
      </c>
      <c r="O279">
        <v>1</v>
      </c>
      <c r="P279">
        <v>3</v>
      </c>
      <c r="Q279" t="str">
        <f>VLOOKUP(M279,lookups!$A$1:$B$7, 2, FALSE)</f>
        <v>trawl/fyke</v>
      </c>
      <c r="R279" t="str">
        <f>VLOOKUP(N279,lookups!$D$1:$E$6, 2, FALSE)</f>
        <v>hucuktlis r</v>
      </c>
      <c r="S279" t="str">
        <f>VLOOKUP(C279,lookups!$G$1:$H$3, 2, FALSE)</f>
        <v>smolt</v>
      </c>
    </row>
    <row r="280" spans="1:19" x14ac:dyDescent="0.25">
      <c r="A280" s="1">
        <v>28628</v>
      </c>
      <c r="B280">
        <v>1</v>
      </c>
      <c r="C280">
        <v>1</v>
      </c>
      <c r="D280">
        <v>1</v>
      </c>
      <c r="E280">
        <v>1978</v>
      </c>
      <c r="F280">
        <v>56</v>
      </c>
      <c r="G280">
        <v>1</v>
      </c>
      <c r="H280">
        <v>69</v>
      </c>
      <c r="I280">
        <v>3.37</v>
      </c>
      <c r="J280">
        <v>3.0221504800000001</v>
      </c>
      <c r="L280">
        <v>1</v>
      </c>
      <c r="M280">
        <v>1</v>
      </c>
      <c r="N280">
        <v>399</v>
      </c>
      <c r="O280">
        <v>1</v>
      </c>
      <c r="P280">
        <v>3</v>
      </c>
      <c r="Q280" t="str">
        <f>VLOOKUP(M280,lookups!$A$1:$B$7, 2, FALSE)</f>
        <v>trawl/fyke</v>
      </c>
      <c r="R280" t="str">
        <f>VLOOKUP(N280,lookups!$D$1:$E$6, 2, FALSE)</f>
        <v>hucuktlis r</v>
      </c>
      <c r="S280" t="str">
        <f>VLOOKUP(C280,lookups!$G$1:$H$3, 2, FALSE)</f>
        <v>smolt</v>
      </c>
    </row>
    <row r="281" spans="1:19" x14ac:dyDescent="0.25">
      <c r="A281" s="1">
        <v>28628</v>
      </c>
      <c r="B281">
        <v>1</v>
      </c>
      <c r="C281">
        <v>1</v>
      </c>
      <c r="D281">
        <v>1</v>
      </c>
      <c r="E281">
        <v>1978</v>
      </c>
      <c r="F281">
        <v>57</v>
      </c>
      <c r="G281">
        <v>1</v>
      </c>
      <c r="H281">
        <v>69</v>
      </c>
      <c r="I281">
        <v>3.15</v>
      </c>
      <c r="J281">
        <v>2.8248587569999999</v>
      </c>
      <c r="L281">
        <v>1</v>
      </c>
      <c r="M281">
        <v>1</v>
      </c>
      <c r="N281">
        <v>399</v>
      </c>
      <c r="O281">
        <v>1</v>
      </c>
      <c r="P281">
        <v>3</v>
      </c>
      <c r="Q281" t="str">
        <f>VLOOKUP(M281,lookups!$A$1:$B$7, 2, FALSE)</f>
        <v>trawl/fyke</v>
      </c>
      <c r="R281" t="str">
        <f>VLOOKUP(N281,lookups!$D$1:$E$6, 2, FALSE)</f>
        <v>hucuktlis r</v>
      </c>
      <c r="S281" t="str">
        <f>VLOOKUP(C281,lookups!$G$1:$H$3, 2, FALSE)</f>
        <v>smolt</v>
      </c>
    </row>
    <row r="282" spans="1:19" x14ac:dyDescent="0.25">
      <c r="A282" s="1">
        <v>28628</v>
      </c>
      <c r="B282">
        <v>1</v>
      </c>
      <c r="C282">
        <v>1</v>
      </c>
      <c r="D282">
        <v>1</v>
      </c>
      <c r="E282">
        <v>1978</v>
      </c>
      <c r="F282">
        <v>58</v>
      </c>
      <c r="G282">
        <v>1</v>
      </c>
      <c r="H282">
        <v>69</v>
      </c>
      <c r="I282">
        <v>3.01</v>
      </c>
      <c r="J282">
        <v>2.6993094790000001</v>
      </c>
      <c r="L282">
        <v>1</v>
      </c>
      <c r="M282">
        <v>1</v>
      </c>
      <c r="N282">
        <v>399</v>
      </c>
      <c r="O282">
        <v>1</v>
      </c>
      <c r="P282">
        <v>3</v>
      </c>
      <c r="Q282" t="str">
        <f>VLOOKUP(M282,lookups!$A$1:$B$7, 2, FALSE)</f>
        <v>trawl/fyke</v>
      </c>
      <c r="R282" t="str">
        <f>VLOOKUP(N282,lookups!$D$1:$E$6, 2, FALSE)</f>
        <v>hucuktlis r</v>
      </c>
      <c r="S282" t="str">
        <f>VLOOKUP(C282,lookups!$G$1:$H$3, 2, FALSE)</f>
        <v>smolt</v>
      </c>
    </row>
    <row r="283" spans="1:19" x14ac:dyDescent="0.25">
      <c r="A283" s="1">
        <v>28628</v>
      </c>
      <c r="B283">
        <v>1</v>
      </c>
      <c r="C283">
        <v>1</v>
      </c>
      <c r="D283">
        <v>1</v>
      </c>
      <c r="E283">
        <v>1978</v>
      </c>
      <c r="F283">
        <v>59</v>
      </c>
      <c r="G283">
        <v>1</v>
      </c>
      <c r="H283">
        <v>69</v>
      </c>
      <c r="I283">
        <v>3.08</v>
      </c>
      <c r="J283">
        <v>2.7620841180000002</v>
      </c>
      <c r="L283">
        <v>1</v>
      </c>
      <c r="M283">
        <v>1</v>
      </c>
      <c r="N283">
        <v>399</v>
      </c>
      <c r="O283">
        <v>1</v>
      </c>
      <c r="P283">
        <v>3</v>
      </c>
      <c r="Q283" t="str">
        <f>VLOOKUP(M283,lookups!$A$1:$B$7, 2, FALSE)</f>
        <v>trawl/fyke</v>
      </c>
      <c r="R283" t="str">
        <f>VLOOKUP(N283,lookups!$D$1:$E$6, 2, FALSE)</f>
        <v>hucuktlis r</v>
      </c>
      <c r="S283" t="str">
        <f>VLOOKUP(C283,lookups!$G$1:$H$3, 2, FALSE)</f>
        <v>smolt</v>
      </c>
    </row>
    <row r="284" spans="1:19" x14ac:dyDescent="0.25">
      <c r="A284" s="1">
        <v>28628</v>
      </c>
      <c r="B284">
        <v>1</v>
      </c>
      <c r="C284">
        <v>1</v>
      </c>
      <c r="D284">
        <v>1</v>
      </c>
      <c r="E284">
        <v>1978</v>
      </c>
      <c r="F284">
        <v>60</v>
      </c>
      <c r="G284">
        <v>1</v>
      </c>
      <c r="H284">
        <v>70</v>
      </c>
      <c r="I284">
        <v>3.19</v>
      </c>
      <c r="J284">
        <v>2.8607299789999998</v>
      </c>
      <c r="L284">
        <v>1</v>
      </c>
      <c r="M284">
        <v>1</v>
      </c>
      <c r="N284">
        <v>399</v>
      </c>
      <c r="O284">
        <v>1</v>
      </c>
      <c r="P284">
        <v>3</v>
      </c>
      <c r="Q284" t="str">
        <f>VLOOKUP(M284,lookups!$A$1:$B$7, 2, FALSE)</f>
        <v>trawl/fyke</v>
      </c>
      <c r="R284" t="str">
        <f>VLOOKUP(N284,lookups!$D$1:$E$6, 2, FALSE)</f>
        <v>hucuktlis r</v>
      </c>
      <c r="S284" t="str">
        <f>VLOOKUP(C284,lookups!$G$1:$H$3, 2, FALSE)</f>
        <v>smolt</v>
      </c>
    </row>
    <row r="285" spans="1:19" x14ac:dyDescent="0.25">
      <c r="A285" s="1">
        <v>28628</v>
      </c>
      <c r="B285">
        <v>1</v>
      </c>
      <c r="C285">
        <v>1</v>
      </c>
      <c r="D285">
        <v>1</v>
      </c>
      <c r="E285">
        <v>1978</v>
      </c>
      <c r="F285">
        <v>61</v>
      </c>
      <c r="G285">
        <v>1</v>
      </c>
      <c r="H285">
        <v>70</v>
      </c>
      <c r="I285">
        <v>3.31</v>
      </c>
      <c r="J285">
        <v>2.9683436460000001</v>
      </c>
      <c r="L285">
        <v>1</v>
      </c>
      <c r="M285">
        <v>1</v>
      </c>
      <c r="N285">
        <v>399</v>
      </c>
      <c r="O285">
        <v>1</v>
      </c>
      <c r="P285">
        <v>3</v>
      </c>
      <c r="Q285" t="str">
        <f>VLOOKUP(M285,lookups!$A$1:$B$7, 2, FALSE)</f>
        <v>trawl/fyke</v>
      </c>
      <c r="R285" t="str">
        <f>VLOOKUP(N285,lookups!$D$1:$E$6, 2, FALSE)</f>
        <v>hucuktlis r</v>
      </c>
      <c r="S285" t="str">
        <f>VLOOKUP(C285,lookups!$G$1:$H$3, 2, FALSE)</f>
        <v>smolt</v>
      </c>
    </row>
    <row r="286" spans="1:19" x14ac:dyDescent="0.25">
      <c r="A286" s="1">
        <v>28628</v>
      </c>
      <c r="B286">
        <v>1</v>
      </c>
      <c r="C286">
        <v>1</v>
      </c>
      <c r="D286">
        <v>1</v>
      </c>
      <c r="E286">
        <v>1978</v>
      </c>
      <c r="F286">
        <v>62</v>
      </c>
      <c r="G286">
        <v>1</v>
      </c>
      <c r="H286">
        <v>70</v>
      </c>
      <c r="I286">
        <v>3.36</v>
      </c>
      <c r="J286">
        <v>3.0131826739999998</v>
      </c>
      <c r="L286">
        <v>1</v>
      </c>
      <c r="M286">
        <v>1</v>
      </c>
      <c r="N286">
        <v>399</v>
      </c>
      <c r="O286">
        <v>1</v>
      </c>
      <c r="P286">
        <v>3</v>
      </c>
      <c r="Q286" t="str">
        <f>VLOOKUP(M286,lookups!$A$1:$B$7, 2, FALSE)</f>
        <v>trawl/fyke</v>
      </c>
      <c r="R286" t="str">
        <f>VLOOKUP(N286,lookups!$D$1:$E$6, 2, FALSE)</f>
        <v>hucuktlis r</v>
      </c>
      <c r="S286" t="str">
        <f>VLOOKUP(C286,lookups!$G$1:$H$3, 2, FALSE)</f>
        <v>smolt</v>
      </c>
    </row>
    <row r="287" spans="1:19" x14ac:dyDescent="0.25">
      <c r="A287" s="1">
        <v>28628</v>
      </c>
      <c r="B287">
        <v>1</v>
      </c>
      <c r="C287">
        <v>1</v>
      </c>
      <c r="D287">
        <v>1</v>
      </c>
      <c r="E287">
        <v>1978</v>
      </c>
      <c r="F287">
        <v>63</v>
      </c>
      <c r="G287">
        <v>1</v>
      </c>
      <c r="H287">
        <v>70</v>
      </c>
      <c r="I287">
        <v>3.37</v>
      </c>
      <c r="J287">
        <v>3.0221504800000001</v>
      </c>
      <c r="L287">
        <v>1</v>
      </c>
      <c r="M287">
        <v>1</v>
      </c>
      <c r="N287">
        <v>399</v>
      </c>
      <c r="O287">
        <v>1</v>
      </c>
      <c r="P287">
        <v>3</v>
      </c>
      <c r="Q287" t="str">
        <f>VLOOKUP(M287,lookups!$A$1:$B$7, 2, FALSE)</f>
        <v>trawl/fyke</v>
      </c>
      <c r="R287" t="str">
        <f>VLOOKUP(N287,lookups!$D$1:$E$6, 2, FALSE)</f>
        <v>hucuktlis r</v>
      </c>
      <c r="S287" t="str">
        <f>VLOOKUP(C287,lookups!$G$1:$H$3, 2, FALSE)</f>
        <v>smolt</v>
      </c>
    </row>
    <row r="288" spans="1:19" x14ac:dyDescent="0.25">
      <c r="A288" s="1">
        <v>28628</v>
      </c>
      <c r="B288">
        <v>1</v>
      </c>
      <c r="C288">
        <v>1</v>
      </c>
      <c r="D288">
        <v>1</v>
      </c>
      <c r="E288">
        <v>1978</v>
      </c>
      <c r="F288">
        <v>64</v>
      </c>
      <c r="G288">
        <v>1</v>
      </c>
      <c r="H288">
        <v>70</v>
      </c>
      <c r="I288">
        <v>3.29</v>
      </c>
      <c r="J288">
        <v>2.9504080350000002</v>
      </c>
      <c r="L288">
        <v>1</v>
      </c>
      <c r="M288">
        <v>1</v>
      </c>
      <c r="N288">
        <v>399</v>
      </c>
      <c r="O288">
        <v>1</v>
      </c>
      <c r="P288">
        <v>3</v>
      </c>
      <c r="Q288" t="str">
        <f>VLOOKUP(M288,lookups!$A$1:$B$7, 2, FALSE)</f>
        <v>trawl/fyke</v>
      </c>
      <c r="R288" t="str">
        <f>VLOOKUP(N288,lookups!$D$1:$E$6, 2, FALSE)</f>
        <v>hucuktlis r</v>
      </c>
      <c r="S288" t="str">
        <f>VLOOKUP(C288,lookups!$G$1:$H$3, 2, FALSE)</f>
        <v>smolt</v>
      </c>
    </row>
    <row r="289" spans="1:19" x14ac:dyDescent="0.25">
      <c r="A289" s="1">
        <v>28628</v>
      </c>
      <c r="B289">
        <v>1</v>
      </c>
      <c r="C289">
        <v>1</v>
      </c>
      <c r="D289">
        <v>1</v>
      </c>
      <c r="E289">
        <v>1978</v>
      </c>
      <c r="F289">
        <v>65</v>
      </c>
      <c r="G289">
        <v>1</v>
      </c>
      <c r="H289">
        <v>70</v>
      </c>
      <c r="I289">
        <v>3.09</v>
      </c>
      <c r="J289">
        <v>2.771051924</v>
      </c>
      <c r="L289">
        <v>1</v>
      </c>
      <c r="M289">
        <v>1</v>
      </c>
      <c r="N289">
        <v>399</v>
      </c>
      <c r="O289">
        <v>1</v>
      </c>
      <c r="P289">
        <v>3</v>
      </c>
      <c r="Q289" t="str">
        <f>VLOOKUP(M289,lookups!$A$1:$B$7, 2, FALSE)</f>
        <v>trawl/fyke</v>
      </c>
      <c r="R289" t="str">
        <f>VLOOKUP(N289,lookups!$D$1:$E$6, 2, FALSE)</f>
        <v>hucuktlis r</v>
      </c>
      <c r="S289" t="str">
        <f>VLOOKUP(C289,lookups!$G$1:$H$3, 2, FALSE)</f>
        <v>smolt</v>
      </c>
    </row>
    <row r="290" spans="1:19" x14ac:dyDescent="0.25">
      <c r="A290" s="1">
        <v>28628</v>
      </c>
      <c r="B290">
        <v>1</v>
      </c>
      <c r="C290">
        <v>1</v>
      </c>
      <c r="D290">
        <v>1</v>
      </c>
      <c r="E290">
        <v>1978</v>
      </c>
      <c r="F290">
        <v>66</v>
      </c>
      <c r="G290">
        <v>1</v>
      </c>
      <c r="H290">
        <v>70</v>
      </c>
      <c r="I290">
        <v>3.4</v>
      </c>
      <c r="J290">
        <v>3.0490538969999998</v>
      </c>
      <c r="L290">
        <v>1</v>
      </c>
      <c r="M290">
        <v>1</v>
      </c>
      <c r="N290">
        <v>399</v>
      </c>
      <c r="O290">
        <v>1</v>
      </c>
      <c r="P290">
        <v>3</v>
      </c>
      <c r="Q290" t="str">
        <f>VLOOKUP(M290,lookups!$A$1:$B$7, 2, FALSE)</f>
        <v>trawl/fyke</v>
      </c>
      <c r="R290" t="str">
        <f>VLOOKUP(N290,lookups!$D$1:$E$6, 2, FALSE)</f>
        <v>hucuktlis r</v>
      </c>
      <c r="S290" t="str">
        <f>VLOOKUP(C290,lookups!$G$1:$H$3, 2, FALSE)</f>
        <v>smolt</v>
      </c>
    </row>
    <row r="291" spans="1:19" x14ac:dyDescent="0.25">
      <c r="A291" s="1">
        <v>28628</v>
      </c>
      <c r="B291">
        <v>1</v>
      </c>
      <c r="C291">
        <v>1</v>
      </c>
      <c r="D291">
        <v>1</v>
      </c>
      <c r="E291">
        <v>1978</v>
      </c>
      <c r="F291">
        <v>67</v>
      </c>
      <c r="G291">
        <v>1</v>
      </c>
      <c r="H291">
        <v>70</v>
      </c>
      <c r="I291">
        <v>3.43</v>
      </c>
      <c r="J291">
        <v>3.075957313</v>
      </c>
      <c r="L291">
        <v>1</v>
      </c>
      <c r="M291">
        <v>1</v>
      </c>
      <c r="N291">
        <v>399</v>
      </c>
      <c r="O291">
        <v>1</v>
      </c>
      <c r="P291">
        <v>3</v>
      </c>
      <c r="Q291" t="str">
        <f>VLOOKUP(M291,lookups!$A$1:$B$7, 2, FALSE)</f>
        <v>trawl/fyke</v>
      </c>
      <c r="R291" t="str">
        <f>VLOOKUP(N291,lookups!$D$1:$E$6, 2, FALSE)</f>
        <v>hucuktlis r</v>
      </c>
      <c r="S291" t="str">
        <f>VLOOKUP(C291,lookups!$G$1:$H$3, 2, FALSE)</f>
        <v>smolt</v>
      </c>
    </row>
    <row r="292" spans="1:19" x14ac:dyDescent="0.25">
      <c r="A292" s="1">
        <v>28628</v>
      </c>
      <c r="B292">
        <v>1</v>
      </c>
      <c r="C292">
        <v>1</v>
      </c>
      <c r="D292">
        <v>1</v>
      </c>
      <c r="E292">
        <v>1978</v>
      </c>
      <c r="F292">
        <v>68</v>
      </c>
      <c r="G292">
        <v>1</v>
      </c>
      <c r="H292">
        <v>70</v>
      </c>
      <c r="I292">
        <v>3.23</v>
      </c>
      <c r="J292">
        <v>2.8966012019999998</v>
      </c>
      <c r="L292">
        <v>1</v>
      </c>
      <c r="M292">
        <v>1</v>
      </c>
      <c r="N292">
        <v>399</v>
      </c>
      <c r="O292">
        <v>1</v>
      </c>
      <c r="P292">
        <v>3</v>
      </c>
      <c r="Q292" t="str">
        <f>VLOOKUP(M292,lookups!$A$1:$B$7, 2, FALSE)</f>
        <v>trawl/fyke</v>
      </c>
      <c r="R292" t="str">
        <f>VLOOKUP(N292,lookups!$D$1:$E$6, 2, FALSE)</f>
        <v>hucuktlis r</v>
      </c>
      <c r="S292" t="str">
        <f>VLOOKUP(C292,lookups!$G$1:$H$3, 2, FALSE)</f>
        <v>smolt</v>
      </c>
    </row>
    <row r="293" spans="1:19" x14ac:dyDescent="0.25">
      <c r="A293" s="1">
        <v>28628</v>
      </c>
      <c r="B293">
        <v>1</v>
      </c>
      <c r="C293">
        <v>1</v>
      </c>
      <c r="D293">
        <v>1</v>
      </c>
      <c r="E293">
        <v>1978</v>
      </c>
      <c r="F293">
        <v>69</v>
      </c>
      <c r="G293">
        <v>1</v>
      </c>
      <c r="H293">
        <v>70</v>
      </c>
      <c r="I293">
        <v>3.34</v>
      </c>
      <c r="J293">
        <v>2.9952470629999999</v>
      </c>
      <c r="L293">
        <v>1</v>
      </c>
      <c r="M293">
        <v>1</v>
      </c>
      <c r="N293">
        <v>399</v>
      </c>
      <c r="O293">
        <v>1</v>
      </c>
      <c r="P293">
        <v>3</v>
      </c>
      <c r="Q293" t="str">
        <f>VLOOKUP(M293,lookups!$A$1:$B$7, 2, FALSE)</f>
        <v>trawl/fyke</v>
      </c>
      <c r="R293" t="str">
        <f>VLOOKUP(N293,lookups!$D$1:$E$6, 2, FALSE)</f>
        <v>hucuktlis r</v>
      </c>
      <c r="S293" t="str">
        <f>VLOOKUP(C293,lookups!$G$1:$H$3, 2, FALSE)</f>
        <v>smolt</v>
      </c>
    </row>
    <row r="294" spans="1:19" x14ac:dyDescent="0.25">
      <c r="A294" s="1">
        <v>28628</v>
      </c>
      <c r="B294">
        <v>1</v>
      </c>
      <c r="C294">
        <v>1</v>
      </c>
      <c r="D294">
        <v>1</v>
      </c>
      <c r="E294">
        <v>1978</v>
      </c>
      <c r="F294">
        <v>70</v>
      </c>
      <c r="G294">
        <v>1</v>
      </c>
      <c r="H294">
        <v>70</v>
      </c>
      <c r="I294">
        <v>3.3</v>
      </c>
      <c r="J294">
        <v>2.959375841</v>
      </c>
      <c r="L294">
        <v>1</v>
      </c>
      <c r="M294">
        <v>1</v>
      </c>
      <c r="N294">
        <v>399</v>
      </c>
      <c r="O294">
        <v>1</v>
      </c>
      <c r="P294">
        <v>3</v>
      </c>
      <c r="Q294" t="str">
        <f>VLOOKUP(M294,lookups!$A$1:$B$7, 2, FALSE)</f>
        <v>trawl/fyke</v>
      </c>
      <c r="R294" t="str">
        <f>VLOOKUP(N294,lookups!$D$1:$E$6, 2, FALSE)</f>
        <v>hucuktlis r</v>
      </c>
      <c r="S294" t="str">
        <f>VLOOKUP(C294,lookups!$G$1:$H$3, 2, FALSE)</f>
        <v>smolt</v>
      </c>
    </row>
    <row r="295" spans="1:19" x14ac:dyDescent="0.25">
      <c r="A295" s="1">
        <v>28628</v>
      </c>
      <c r="B295">
        <v>1</v>
      </c>
      <c r="C295">
        <v>1</v>
      </c>
      <c r="D295">
        <v>1</v>
      </c>
      <c r="E295">
        <v>1978</v>
      </c>
      <c r="F295">
        <v>71</v>
      </c>
      <c r="G295">
        <v>1</v>
      </c>
      <c r="H295">
        <v>70</v>
      </c>
      <c r="I295">
        <v>3.14</v>
      </c>
      <c r="J295">
        <v>2.8158909510000001</v>
      </c>
      <c r="L295">
        <v>1</v>
      </c>
      <c r="M295">
        <v>1</v>
      </c>
      <c r="N295">
        <v>399</v>
      </c>
      <c r="O295">
        <v>1</v>
      </c>
      <c r="P295">
        <v>3</v>
      </c>
      <c r="Q295" t="str">
        <f>VLOOKUP(M295,lookups!$A$1:$B$7, 2, FALSE)</f>
        <v>trawl/fyke</v>
      </c>
      <c r="R295" t="str">
        <f>VLOOKUP(N295,lookups!$D$1:$E$6, 2, FALSE)</f>
        <v>hucuktlis r</v>
      </c>
      <c r="S295" t="str">
        <f>VLOOKUP(C295,lookups!$G$1:$H$3, 2, FALSE)</f>
        <v>smolt</v>
      </c>
    </row>
    <row r="296" spans="1:19" x14ac:dyDescent="0.25">
      <c r="A296" s="1">
        <v>28628</v>
      </c>
      <c r="B296">
        <v>1</v>
      </c>
      <c r="C296">
        <v>1</v>
      </c>
      <c r="D296">
        <v>1</v>
      </c>
      <c r="E296">
        <v>1978</v>
      </c>
      <c r="F296">
        <v>72</v>
      </c>
      <c r="G296">
        <v>1</v>
      </c>
      <c r="H296">
        <v>70</v>
      </c>
      <c r="I296">
        <v>3.35</v>
      </c>
      <c r="J296">
        <v>3.0042148690000001</v>
      </c>
      <c r="L296">
        <v>1</v>
      </c>
      <c r="M296">
        <v>1</v>
      </c>
      <c r="N296">
        <v>399</v>
      </c>
      <c r="O296">
        <v>1</v>
      </c>
      <c r="P296">
        <v>3</v>
      </c>
      <c r="Q296" t="str">
        <f>VLOOKUP(M296,lookups!$A$1:$B$7, 2, FALSE)</f>
        <v>trawl/fyke</v>
      </c>
      <c r="R296" t="str">
        <f>VLOOKUP(N296,lookups!$D$1:$E$6, 2, FALSE)</f>
        <v>hucuktlis r</v>
      </c>
      <c r="S296" t="str">
        <f>VLOOKUP(C296,lookups!$G$1:$H$3, 2, FALSE)</f>
        <v>smolt</v>
      </c>
    </row>
    <row r="297" spans="1:19" x14ac:dyDescent="0.25">
      <c r="A297" s="1">
        <v>28628</v>
      </c>
      <c r="B297">
        <v>1</v>
      </c>
      <c r="C297">
        <v>1</v>
      </c>
      <c r="D297">
        <v>1</v>
      </c>
      <c r="E297">
        <v>1978</v>
      </c>
      <c r="F297">
        <v>73</v>
      </c>
      <c r="G297">
        <v>1</v>
      </c>
      <c r="H297">
        <v>70</v>
      </c>
      <c r="I297">
        <v>3.35</v>
      </c>
      <c r="J297">
        <v>3.0042148690000001</v>
      </c>
      <c r="L297">
        <v>1</v>
      </c>
      <c r="M297">
        <v>1</v>
      </c>
      <c r="N297">
        <v>399</v>
      </c>
      <c r="O297">
        <v>1</v>
      </c>
      <c r="P297">
        <v>3</v>
      </c>
      <c r="Q297" t="str">
        <f>VLOOKUP(M297,lookups!$A$1:$B$7, 2, FALSE)</f>
        <v>trawl/fyke</v>
      </c>
      <c r="R297" t="str">
        <f>VLOOKUP(N297,lookups!$D$1:$E$6, 2, FALSE)</f>
        <v>hucuktlis r</v>
      </c>
      <c r="S297" t="str">
        <f>VLOOKUP(C297,lookups!$G$1:$H$3, 2, FALSE)</f>
        <v>smolt</v>
      </c>
    </row>
    <row r="298" spans="1:19" x14ac:dyDescent="0.25">
      <c r="A298" s="1">
        <v>28628</v>
      </c>
      <c r="B298">
        <v>1</v>
      </c>
      <c r="C298">
        <v>1</v>
      </c>
      <c r="D298">
        <v>1</v>
      </c>
      <c r="E298">
        <v>1978</v>
      </c>
      <c r="F298">
        <v>74</v>
      </c>
      <c r="G298">
        <v>1</v>
      </c>
      <c r="H298">
        <v>70</v>
      </c>
      <c r="I298">
        <v>3.41</v>
      </c>
      <c r="J298">
        <v>3.058021702</v>
      </c>
      <c r="L298">
        <v>1</v>
      </c>
      <c r="M298">
        <v>1</v>
      </c>
      <c r="N298">
        <v>399</v>
      </c>
      <c r="O298">
        <v>1</v>
      </c>
      <c r="P298">
        <v>3</v>
      </c>
      <c r="Q298" t="str">
        <f>VLOOKUP(M298,lookups!$A$1:$B$7, 2, FALSE)</f>
        <v>trawl/fyke</v>
      </c>
      <c r="R298" t="str">
        <f>VLOOKUP(N298,lookups!$D$1:$E$6, 2, FALSE)</f>
        <v>hucuktlis r</v>
      </c>
      <c r="S298" t="str">
        <f>VLOOKUP(C298,lookups!$G$1:$H$3, 2, FALSE)</f>
        <v>smolt</v>
      </c>
    </row>
    <row r="299" spans="1:19" x14ac:dyDescent="0.25">
      <c r="A299" s="1">
        <v>28628</v>
      </c>
      <c r="B299">
        <v>1</v>
      </c>
      <c r="C299">
        <v>1</v>
      </c>
      <c r="D299">
        <v>1</v>
      </c>
      <c r="E299">
        <v>1978</v>
      </c>
      <c r="F299">
        <v>75</v>
      </c>
      <c r="G299">
        <v>1</v>
      </c>
      <c r="H299">
        <v>70</v>
      </c>
      <c r="I299">
        <v>3.14</v>
      </c>
      <c r="J299">
        <v>2.8158909510000001</v>
      </c>
      <c r="L299">
        <v>1</v>
      </c>
      <c r="M299">
        <v>1</v>
      </c>
      <c r="N299">
        <v>399</v>
      </c>
      <c r="O299">
        <v>1</v>
      </c>
      <c r="P299">
        <v>3</v>
      </c>
      <c r="Q299" t="str">
        <f>VLOOKUP(M299,lookups!$A$1:$B$7, 2, FALSE)</f>
        <v>trawl/fyke</v>
      </c>
      <c r="R299" t="str">
        <f>VLOOKUP(N299,lookups!$D$1:$E$6, 2, FALSE)</f>
        <v>hucuktlis r</v>
      </c>
      <c r="S299" t="str">
        <f>VLOOKUP(C299,lookups!$G$1:$H$3, 2, FALSE)</f>
        <v>smolt</v>
      </c>
    </row>
    <row r="300" spans="1:19" x14ac:dyDescent="0.25">
      <c r="A300" s="1">
        <v>28628</v>
      </c>
      <c r="B300">
        <v>1</v>
      </c>
      <c r="C300">
        <v>1</v>
      </c>
      <c r="D300">
        <v>1</v>
      </c>
      <c r="E300">
        <v>1978</v>
      </c>
      <c r="F300">
        <v>76</v>
      </c>
      <c r="G300">
        <v>1</v>
      </c>
      <c r="H300">
        <v>70</v>
      </c>
      <c r="I300">
        <v>3.4</v>
      </c>
      <c r="J300">
        <v>3.0490538969999998</v>
      </c>
      <c r="L300">
        <v>1</v>
      </c>
      <c r="M300">
        <v>1</v>
      </c>
      <c r="N300">
        <v>399</v>
      </c>
      <c r="O300">
        <v>1</v>
      </c>
      <c r="P300">
        <v>3</v>
      </c>
      <c r="Q300" t="str">
        <f>VLOOKUP(M300,lookups!$A$1:$B$7, 2, FALSE)</f>
        <v>trawl/fyke</v>
      </c>
      <c r="R300" t="str">
        <f>VLOOKUP(N300,lookups!$D$1:$E$6, 2, FALSE)</f>
        <v>hucuktlis r</v>
      </c>
      <c r="S300" t="str">
        <f>VLOOKUP(C300,lookups!$G$1:$H$3, 2, FALSE)</f>
        <v>smolt</v>
      </c>
    </row>
    <row r="301" spans="1:19" x14ac:dyDescent="0.25">
      <c r="A301" s="1">
        <v>28628</v>
      </c>
      <c r="B301">
        <v>1</v>
      </c>
      <c r="C301">
        <v>1</v>
      </c>
      <c r="D301">
        <v>1</v>
      </c>
      <c r="E301">
        <v>1978</v>
      </c>
      <c r="F301">
        <v>77</v>
      </c>
      <c r="G301">
        <v>1</v>
      </c>
      <c r="H301">
        <v>70</v>
      </c>
      <c r="I301">
        <v>3.19</v>
      </c>
      <c r="J301">
        <v>2.8607299789999998</v>
      </c>
      <c r="L301">
        <v>1</v>
      </c>
      <c r="M301">
        <v>1</v>
      </c>
      <c r="N301">
        <v>399</v>
      </c>
      <c r="O301">
        <v>1</v>
      </c>
      <c r="P301">
        <v>3</v>
      </c>
      <c r="Q301" t="str">
        <f>VLOOKUP(M301,lookups!$A$1:$B$7, 2, FALSE)</f>
        <v>trawl/fyke</v>
      </c>
      <c r="R301" t="str">
        <f>VLOOKUP(N301,lookups!$D$1:$E$6, 2, FALSE)</f>
        <v>hucuktlis r</v>
      </c>
      <c r="S301" t="str">
        <f>VLOOKUP(C301,lookups!$G$1:$H$3, 2, FALSE)</f>
        <v>smolt</v>
      </c>
    </row>
    <row r="302" spans="1:19" x14ac:dyDescent="0.25">
      <c r="A302" s="1">
        <v>28628</v>
      </c>
      <c r="B302">
        <v>1</v>
      </c>
      <c r="C302">
        <v>1</v>
      </c>
      <c r="D302">
        <v>1</v>
      </c>
      <c r="E302">
        <v>1978</v>
      </c>
      <c r="F302">
        <v>78</v>
      </c>
      <c r="G302">
        <v>1</v>
      </c>
      <c r="H302">
        <v>70</v>
      </c>
      <c r="I302">
        <v>3.38</v>
      </c>
      <c r="J302">
        <v>3.0311182849999998</v>
      </c>
      <c r="L302">
        <v>1</v>
      </c>
      <c r="M302">
        <v>1</v>
      </c>
      <c r="N302">
        <v>399</v>
      </c>
      <c r="O302">
        <v>1</v>
      </c>
      <c r="P302">
        <v>3</v>
      </c>
      <c r="Q302" t="str">
        <f>VLOOKUP(M302,lookups!$A$1:$B$7, 2, FALSE)</f>
        <v>trawl/fyke</v>
      </c>
      <c r="R302" t="str">
        <f>VLOOKUP(N302,lookups!$D$1:$E$6, 2, FALSE)</f>
        <v>hucuktlis r</v>
      </c>
      <c r="S302" t="str">
        <f>VLOOKUP(C302,lookups!$G$1:$H$3, 2, FALSE)</f>
        <v>smolt</v>
      </c>
    </row>
    <row r="303" spans="1:19" x14ac:dyDescent="0.25">
      <c r="A303" s="1">
        <v>28628</v>
      </c>
      <c r="B303">
        <v>1</v>
      </c>
      <c r="C303">
        <v>1</v>
      </c>
      <c r="D303">
        <v>1</v>
      </c>
      <c r="E303">
        <v>1978</v>
      </c>
      <c r="F303">
        <v>79</v>
      </c>
      <c r="G303">
        <v>1</v>
      </c>
      <c r="H303">
        <v>70</v>
      </c>
      <c r="I303">
        <v>3.43</v>
      </c>
      <c r="J303">
        <v>3.075957313</v>
      </c>
      <c r="L303">
        <v>1</v>
      </c>
      <c r="M303">
        <v>1</v>
      </c>
      <c r="N303">
        <v>399</v>
      </c>
      <c r="O303">
        <v>1</v>
      </c>
      <c r="P303">
        <v>3</v>
      </c>
      <c r="Q303" t="str">
        <f>VLOOKUP(M303,lookups!$A$1:$B$7, 2, FALSE)</f>
        <v>trawl/fyke</v>
      </c>
      <c r="R303" t="str">
        <f>VLOOKUP(N303,lookups!$D$1:$E$6, 2, FALSE)</f>
        <v>hucuktlis r</v>
      </c>
      <c r="S303" t="str">
        <f>VLOOKUP(C303,lookups!$G$1:$H$3, 2, FALSE)</f>
        <v>smolt</v>
      </c>
    </row>
    <row r="304" spans="1:19" x14ac:dyDescent="0.25">
      <c r="A304" s="1">
        <v>28628</v>
      </c>
      <c r="B304">
        <v>1</v>
      </c>
      <c r="C304">
        <v>1</v>
      </c>
      <c r="D304">
        <v>1</v>
      </c>
      <c r="E304">
        <v>1978</v>
      </c>
      <c r="F304">
        <v>80</v>
      </c>
      <c r="G304">
        <v>1</v>
      </c>
      <c r="H304">
        <v>70</v>
      </c>
      <c r="I304">
        <v>3.31</v>
      </c>
      <c r="J304">
        <v>2.9683436460000001</v>
      </c>
      <c r="L304">
        <v>1</v>
      </c>
      <c r="M304">
        <v>1</v>
      </c>
      <c r="N304">
        <v>399</v>
      </c>
      <c r="O304">
        <v>1</v>
      </c>
      <c r="P304">
        <v>3</v>
      </c>
      <c r="Q304" t="str">
        <f>VLOOKUP(M304,lookups!$A$1:$B$7, 2, FALSE)</f>
        <v>trawl/fyke</v>
      </c>
      <c r="R304" t="str">
        <f>VLOOKUP(N304,lookups!$D$1:$E$6, 2, FALSE)</f>
        <v>hucuktlis r</v>
      </c>
      <c r="S304" t="str">
        <f>VLOOKUP(C304,lookups!$G$1:$H$3, 2, FALSE)</f>
        <v>smolt</v>
      </c>
    </row>
    <row r="305" spans="1:19" x14ac:dyDescent="0.25">
      <c r="A305" s="1">
        <v>28628</v>
      </c>
      <c r="B305">
        <v>1</v>
      </c>
      <c r="C305">
        <v>1</v>
      </c>
      <c r="D305">
        <v>1</v>
      </c>
      <c r="E305">
        <v>1978</v>
      </c>
      <c r="F305">
        <v>81</v>
      </c>
      <c r="G305">
        <v>1</v>
      </c>
      <c r="H305">
        <v>70</v>
      </c>
      <c r="I305">
        <v>3.38</v>
      </c>
      <c r="J305">
        <v>3.0311182849999998</v>
      </c>
      <c r="L305">
        <v>1</v>
      </c>
      <c r="M305">
        <v>1</v>
      </c>
      <c r="N305">
        <v>399</v>
      </c>
      <c r="O305">
        <v>1</v>
      </c>
      <c r="P305">
        <v>3</v>
      </c>
      <c r="Q305" t="str">
        <f>VLOOKUP(M305,lookups!$A$1:$B$7, 2, FALSE)</f>
        <v>trawl/fyke</v>
      </c>
      <c r="R305" t="str">
        <f>VLOOKUP(N305,lookups!$D$1:$E$6, 2, FALSE)</f>
        <v>hucuktlis r</v>
      </c>
      <c r="S305" t="str">
        <f>VLOOKUP(C305,lookups!$G$1:$H$3, 2, FALSE)</f>
        <v>smolt</v>
      </c>
    </row>
    <row r="306" spans="1:19" x14ac:dyDescent="0.25">
      <c r="A306" s="1">
        <v>28628</v>
      </c>
      <c r="B306">
        <v>1</v>
      </c>
      <c r="C306">
        <v>1</v>
      </c>
      <c r="D306">
        <v>1</v>
      </c>
      <c r="E306">
        <v>1978</v>
      </c>
      <c r="F306">
        <v>82</v>
      </c>
      <c r="G306">
        <v>1</v>
      </c>
      <c r="H306">
        <v>70</v>
      </c>
      <c r="I306">
        <v>3.27</v>
      </c>
      <c r="J306">
        <v>2.9324724240000002</v>
      </c>
      <c r="L306">
        <v>1</v>
      </c>
      <c r="M306">
        <v>1</v>
      </c>
      <c r="N306">
        <v>399</v>
      </c>
      <c r="O306">
        <v>1</v>
      </c>
      <c r="P306">
        <v>3</v>
      </c>
      <c r="Q306" t="str">
        <f>VLOOKUP(M306,lookups!$A$1:$B$7, 2, FALSE)</f>
        <v>trawl/fyke</v>
      </c>
      <c r="R306" t="str">
        <f>VLOOKUP(N306,lookups!$D$1:$E$6, 2, FALSE)</f>
        <v>hucuktlis r</v>
      </c>
      <c r="S306" t="str">
        <f>VLOOKUP(C306,lookups!$G$1:$H$3, 2, FALSE)</f>
        <v>smolt</v>
      </c>
    </row>
    <row r="307" spans="1:19" x14ac:dyDescent="0.25">
      <c r="A307" s="1">
        <v>28628</v>
      </c>
      <c r="B307">
        <v>1</v>
      </c>
      <c r="C307">
        <v>1</v>
      </c>
      <c r="D307">
        <v>1</v>
      </c>
      <c r="E307">
        <v>1978</v>
      </c>
      <c r="F307">
        <v>83</v>
      </c>
      <c r="G307">
        <v>1</v>
      </c>
      <c r="H307">
        <v>70</v>
      </c>
      <c r="I307">
        <v>3</v>
      </c>
      <c r="J307">
        <v>2.6903416729999998</v>
      </c>
      <c r="L307">
        <v>1</v>
      </c>
      <c r="M307">
        <v>1</v>
      </c>
      <c r="N307">
        <v>399</v>
      </c>
      <c r="O307">
        <v>1</v>
      </c>
      <c r="P307">
        <v>3</v>
      </c>
      <c r="Q307" t="str">
        <f>VLOOKUP(M307,lookups!$A$1:$B$7, 2, FALSE)</f>
        <v>trawl/fyke</v>
      </c>
      <c r="R307" t="str">
        <f>VLOOKUP(N307,lookups!$D$1:$E$6, 2, FALSE)</f>
        <v>hucuktlis r</v>
      </c>
      <c r="S307" t="str">
        <f>VLOOKUP(C307,lookups!$G$1:$H$3, 2, FALSE)</f>
        <v>smolt</v>
      </c>
    </row>
    <row r="308" spans="1:19" x14ac:dyDescent="0.25">
      <c r="A308" s="1">
        <v>28628</v>
      </c>
      <c r="B308">
        <v>1</v>
      </c>
      <c r="C308">
        <v>1</v>
      </c>
      <c r="D308">
        <v>1</v>
      </c>
      <c r="E308">
        <v>1978</v>
      </c>
      <c r="F308">
        <v>84</v>
      </c>
      <c r="G308">
        <v>1</v>
      </c>
      <c r="H308">
        <v>70</v>
      </c>
      <c r="I308">
        <v>3.29</v>
      </c>
      <c r="J308">
        <v>2.9504080350000002</v>
      </c>
      <c r="L308">
        <v>1</v>
      </c>
      <c r="M308">
        <v>1</v>
      </c>
      <c r="N308">
        <v>399</v>
      </c>
      <c r="O308">
        <v>1</v>
      </c>
      <c r="P308">
        <v>3</v>
      </c>
      <c r="Q308" t="str">
        <f>VLOOKUP(M308,lookups!$A$1:$B$7, 2, FALSE)</f>
        <v>trawl/fyke</v>
      </c>
      <c r="R308" t="str">
        <f>VLOOKUP(N308,lookups!$D$1:$E$6, 2, FALSE)</f>
        <v>hucuktlis r</v>
      </c>
      <c r="S308" t="str">
        <f>VLOOKUP(C308,lookups!$G$1:$H$3, 2, FALSE)</f>
        <v>smolt</v>
      </c>
    </row>
    <row r="309" spans="1:19" x14ac:dyDescent="0.25">
      <c r="A309" s="1">
        <v>28628</v>
      </c>
      <c r="B309">
        <v>1</v>
      </c>
      <c r="C309">
        <v>1</v>
      </c>
      <c r="D309">
        <v>1</v>
      </c>
      <c r="E309">
        <v>1978</v>
      </c>
      <c r="F309">
        <v>85</v>
      </c>
      <c r="G309">
        <v>1</v>
      </c>
      <c r="H309">
        <v>71</v>
      </c>
      <c r="I309">
        <v>3.42</v>
      </c>
      <c r="J309">
        <v>3.0669895079999998</v>
      </c>
      <c r="L309">
        <v>1</v>
      </c>
      <c r="M309">
        <v>1</v>
      </c>
      <c r="N309">
        <v>399</v>
      </c>
      <c r="O309">
        <v>1</v>
      </c>
      <c r="P309">
        <v>3</v>
      </c>
      <c r="Q309" t="str">
        <f>VLOOKUP(M309,lookups!$A$1:$B$7, 2, FALSE)</f>
        <v>trawl/fyke</v>
      </c>
      <c r="R309" t="str">
        <f>VLOOKUP(N309,lookups!$D$1:$E$6, 2, FALSE)</f>
        <v>hucuktlis r</v>
      </c>
      <c r="S309" t="str">
        <f>VLOOKUP(C309,lookups!$G$1:$H$3, 2, FALSE)</f>
        <v>smolt</v>
      </c>
    </row>
    <row r="310" spans="1:19" x14ac:dyDescent="0.25">
      <c r="A310" s="1">
        <v>28628</v>
      </c>
      <c r="B310">
        <v>1</v>
      </c>
      <c r="C310">
        <v>1</v>
      </c>
      <c r="D310">
        <v>1</v>
      </c>
      <c r="E310">
        <v>1978</v>
      </c>
      <c r="F310">
        <v>86</v>
      </c>
      <c r="G310">
        <v>1</v>
      </c>
      <c r="H310">
        <v>71</v>
      </c>
      <c r="I310">
        <v>3.35</v>
      </c>
      <c r="J310">
        <v>3.0042148690000001</v>
      </c>
      <c r="L310">
        <v>1</v>
      </c>
      <c r="M310">
        <v>1</v>
      </c>
      <c r="N310">
        <v>399</v>
      </c>
      <c r="O310">
        <v>1</v>
      </c>
      <c r="P310">
        <v>3</v>
      </c>
      <c r="Q310" t="str">
        <f>VLOOKUP(M310,lookups!$A$1:$B$7, 2, FALSE)</f>
        <v>trawl/fyke</v>
      </c>
      <c r="R310" t="str">
        <f>VLOOKUP(N310,lookups!$D$1:$E$6, 2, FALSE)</f>
        <v>hucuktlis r</v>
      </c>
      <c r="S310" t="str">
        <f>VLOOKUP(C310,lookups!$G$1:$H$3, 2, FALSE)</f>
        <v>smolt</v>
      </c>
    </row>
    <row r="311" spans="1:19" x14ac:dyDescent="0.25">
      <c r="A311" s="1">
        <v>28628</v>
      </c>
      <c r="B311">
        <v>1</v>
      </c>
      <c r="C311">
        <v>1</v>
      </c>
      <c r="D311">
        <v>1</v>
      </c>
      <c r="E311">
        <v>1978</v>
      </c>
      <c r="F311">
        <v>87</v>
      </c>
      <c r="G311">
        <v>1</v>
      </c>
      <c r="H311">
        <v>71</v>
      </c>
      <c r="I311">
        <v>3.21</v>
      </c>
      <c r="J311">
        <v>2.8786655909999999</v>
      </c>
      <c r="L311">
        <v>1</v>
      </c>
      <c r="M311">
        <v>1</v>
      </c>
      <c r="N311">
        <v>399</v>
      </c>
      <c r="O311">
        <v>1</v>
      </c>
      <c r="P311">
        <v>3</v>
      </c>
      <c r="Q311" t="str">
        <f>VLOOKUP(M311,lookups!$A$1:$B$7, 2, FALSE)</f>
        <v>trawl/fyke</v>
      </c>
      <c r="R311" t="str">
        <f>VLOOKUP(N311,lookups!$D$1:$E$6, 2, FALSE)</f>
        <v>hucuktlis r</v>
      </c>
      <c r="S311" t="str">
        <f>VLOOKUP(C311,lookups!$G$1:$H$3, 2, FALSE)</f>
        <v>smolt</v>
      </c>
    </row>
    <row r="312" spans="1:19" x14ac:dyDescent="0.25">
      <c r="A312" s="1">
        <v>28628</v>
      </c>
      <c r="B312">
        <v>1</v>
      </c>
      <c r="C312">
        <v>1</v>
      </c>
      <c r="D312">
        <v>1</v>
      </c>
      <c r="E312">
        <v>1978</v>
      </c>
      <c r="F312">
        <v>88</v>
      </c>
      <c r="G312">
        <v>1</v>
      </c>
      <c r="H312">
        <v>71</v>
      </c>
      <c r="I312">
        <v>3.31</v>
      </c>
      <c r="J312">
        <v>2.9683436460000001</v>
      </c>
      <c r="L312">
        <v>1</v>
      </c>
      <c r="M312">
        <v>1</v>
      </c>
      <c r="N312">
        <v>399</v>
      </c>
      <c r="O312">
        <v>1</v>
      </c>
      <c r="P312">
        <v>3</v>
      </c>
      <c r="Q312" t="str">
        <f>VLOOKUP(M312,lookups!$A$1:$B$7, 2, FALSE)</f>
        <v>trawl/fyke</v>
      </c>
      <c r="R312" t="str">
        <f>VLOOKUP(N312,lookups!$D$1:$E$6, 2, FALSE)</f>
        <v>hucuktlis r</v>
      </c>
      <c r="S312" t="str">
        <f>VLOOKUP(C312,lookups!$G$1:$H$3, 2, FALSE)</f>
        <v>smolt</v>
      </c>
    </row>
    <row r="313" spans="1:19" x14ac:dyDescent="0.25">
      <c r="A313" s="1">
        <v>28628</v>
      </c>
      <c r="B313">
        <v>1</v>
      </c>
      <c r="C313">
        <v>1</v>
      </c>
      <c r="D313">
        <v>1</v>
      </c>
      <c r="E313">
        <v>1978</v>
      </c>
      <c r="F313">
        <v>89</v>
      </c>
      <c r="G313">
        <v>1</v>
      </c>
      <c r="H313">
        <v>71</v>
      </c>
      <c r="I313">
        <v>3.43</v>
      </c>
      <c r="J313">
        <v>3.075957313</v>
      </c>
      <c r="L313">
        <v>1</v>
      </c>
      <c r="M313">
        <v>1</v>
      </c>
      <c r="N313">
        <v>399</v>
      </c>
      <c r="O313">
        <v>1</v>
      </c>
      <c r="P313">
        <v>3</v>
      </c>
      <c r="Q313" t="str">
        <f>VLOOKUP(M313,lookups!$A$1:$B$7, 2, FALSE)</f>
        <v>trawl/fyke</v>
      </c>
      <c r="R313" t="str">
        <f>VLOOKUP(N313,lookups!$D$1:$E$6, 2, FALSE)</f>
        <v>hucuktlis r</v>
      </c>
      <c r="S313" t="str">
        <f>VLOOKUP(C313,lookups!$G$1:$H$3, 2, FALSE)</f>
        <v>smolt</v>
      </c>
    </row>
    <row r="314" spans="1:19" x14ac:dyDescent="0.25">
      <c r="A314" s="1">
        <v>28628</v>
      </c>
      <c r="B314">
        <v>1</v>
      </c>
      <c r="C314">
        <v>1</v>
      </c>
      <c r="D314">
        <v>1</v>
      </c>
      <c r="E314">
        <v>1978</v>
      </c>
      <c r="F314">
        <v>90</v>
      </c>
      <c r="G314">
        <v>1</v>
      </c>
      <c r="H314">
        <v>71</v>
      </c>
      <c r="I314">
        <v>3.21</v>
      </c>
      <c r="J314">
        <v>2.8786655909999999</v>
      </c>
      <c r="L314">
        <v>1</v>
      </c>
      <c r="M314">
        <v>1</v>
      </c>
      <c r="N314">
        <v>399</v>
      </c>
      <c r="O314">
        <v>1</v>
      </c>
      <c r="P314">
        <v>3</v>
      </c>
      <c r="Q314" t="str">
        <f>VLOOKUP(M314,lookups!$A$1:$B$7, 2, FALSE)</f>
        <v>trawl/fyke</v>
      </c>
      <c r="R314" t="str">
        <f>VLOOKUP(N314,lookups!$D$1:$E$6, 2, FALSE)</f>
        <v>hucuktlis r</v>
      </c>
      <c r="S314" t="str">
        <f>VLOOKUP(C314,lookups!$G$1:$H$3, 2, FALSE)</f>
        <v>smolt</v>
      </c>
    </row>
    <row r="315" spans="1:19" x14ac:dyDescent="0.25">
      <c r="A315" s="1">
        <v>28628</v>
      </c>
      <c r="B315">
        <v>1</v>
      </c>
      <c r="C315">
        <v>1</v>
      </c>
      <c r="D315">
        <v>1</v>
      </c>
      <c r="E315">
        <v>1978</v>
      </c>
      <c r="F315">
        <v>91</v>
      </c>
      <c r="G315">
        <v>1</v>
      </c>
      <c r="H315">
        <v>71</v>
      </c>
      <c r="I315">
        <v>3.4</v>
      </c>
      <c r="J315">
        <v>3.0490538969999998</v>
      </c>
      <c r="L315">
        <v>1</v>
      </c>
      <c r="M315">
        <v>1</v>
      </c>
      <c r="N315">
        <v>399</v>
      </c>
      <c r="O315">
        <v>1</v>
      </c>
      <c r="P315">
        <v>3</v>
      </c>
      <c r="Q315" t="str">
        <f>VLOOKUP(M315,lookups!$A$1:$B$7, 2, FALSE)</f>
        <v>trawl/fyke</v>
      </c>
      <c r="R315" t="str">
        <f>VLOOKUP(N315,lookups!$D$1:$E$6, 2, FALSE)</f>
        <v>hucuktlis r</v>
      </c>
      <c r="S315" t="str">
        <f>VLOOKUP(C315,lookups!$G$1:$H$3, 2, FALSE)</f>
        <v>smolt</v>
      </c>
    </row>
    <row r="316" spans="1:19" x14ac:dyDescent="0.25">
      <c r="A316" s="1">
        <v>28628</v>
      </c>
      <c r="B316">
        <v>1</v>
      </c>
      <c r="C316">
        <v>1</v>
      </c>
      <c r="D316">
        <v>1</v>
      </c>
      <c r="E316">
        <v>1978</v>
      </c>
      <c r="F316">
        <v>92</v>
      </c>
      <c r="G316">
        <v>1</v>
      </c>
      <c r="H316">
        <v>72</v>
      </c>
      <c r="I316">
        <v>3.51</v>
      </c>
      <c r="J316">
        <v>3.1476997579999999</v>
      </c>
      <c r="L316">
        <v>1</v>
      </c>
      <c r="M316">
        <v>1</v>
      </c>
      <c r="N316">
        <v>399</v>
      </c>
      <c r="O316">
        <v>1</v>
      </c>
      <c r="P316">
        <v>3</v>
      </c>
      <c r="Q316" t="str">
        <f>VLOOKUP(M316,lookups!$A$1:$B$7, 2, FALSE)</f>
        <v>trawl/fyke</v>
      </c>
      <c r="R316" t="str">
        <f>VLOOKUP(N316,lookups!$D$1:$E$6, 2, FALSE)</f>
        <v>hucuktlis r</v>
      </c>
      <c r="S316" t="str">
        <f>VLOOKUP(C316,lookups!$G$1:$H$3, 2, FALSE)</f>
        <v>smolt</v>
      </c>
    </row>
    <row r="317" spans="1:19" x14ac:dyDescent="0.25">
      <c r="A317" s="1">
        <v>28628</v>
      </c>
      <c r="B317">
        <v>1</v>
      </c>
      <c r="C317">
        <v>1</v>
      </c>
      <c r="D317">
        <v>1</v>
      </c>
      <c r="E317">
        <v>1978</v>
      </c>
      <c r="F317">
        <v>93</v>
      </c>
      <c r="G317">
        <v>1</v>
      </c>
      <c r="H317">
        <v>72</v>
      </c>
      <c r="I317">
        <v>3.58</v>
      </c>
      <c r="J317">
        <v>3.210474397</v>
      </c>
      <c r="L317">
        <v>1</v>
      </c>
      <c r="M317">
        <v>1</v>
      </c>
      <c r="N317">
        <v>399</v>
      </c>
      <c r="O317">
        <v>1</v>
      </c>
      <c r="P317">
        <v>3</v>
      </c>
      <c r="Q317" t="str">
        <f>VLOOKUP(M317,lookups!$A$1:$B$7, 2, FALSE)</f>
        <v>trawl/fyke</v>
      </c>
      <c r="R317" t="str">
        <f>VLOOKUP(N317,lookups!$D$1:$E$6, 2, FALSE)</f>
        <v>hucuktlis r</v>
      </c>
      <c r="S317" t="str">
        <f>VLOOKUP(C317,lookups!$G$1:$H$3, 2, FALSE)</f>
        <v>smolt</v>
      </c>
    </row>
    <row r="318" spans="1:19" x14ac:dyDescent="0.25">
      <c r="A318" s="1">
        <v>28628</v>
      </c>
      <c r="B318">
        <v>1</v>
      </c>
      <c r="C318">
        <v>1</v>
      </c>
      <c r="D318">
        <v>1</v>
      </c>
      <c r="E318">
        <v>1978</v>
      </c>
      <c r="F318">
        <v>94</v>
      </c>
      <c r="G318">
        <v>1</v>
      </c>
      <c r="H318">
        <v>72</v>
      </c>
      <c r="I318">
        <v>3.25</v>
      </c>
      <c r="J318">
        <v>2.9145368129999998</v>
      </c>
      <c r="L318">
        <v>1</v>
      </c>
      <c r="M318">
        <v>1</v>
      </c>
      <c r="N318">
        <v>399</v>
      </c>
      <c r="O318">
        <v>1</v>
      </c>
      <c r="P318">
        <v>3</v>
      </c>
      <c r="Q318" t="str">
        <f>VLOOKUP(M318,lookups!$A$1:$B$7, 2, FALSE)</f>
        <v>trawl/fyke</v>
      </c>
      <c r="R318" t="str">
        <f>VLOOKUP(N318,lookups!$D$1:$E$6, 2, FALSE)</f>
        <v>hucuktlis r</v>
      </c>
      <c r="S318" t="str">
        <f>VLOOKUP(C318,lookups!$G$1:$H$3, 2, FALSE)</f>
        <v>smolt</v>
      </c>
    </row>
    <row r="319" spans="1:19" x14ac:dyDescent="0.25">
      <c r="A319" s="1">
        <v>28628</v>
      </c>
      <c r="B319">
        <v>1</v>
      </c>
      <c r="C319">
        <v>1</v>
      </c>
      <c r="D319">
        <v>1</v>
      </c>
      <c r="E319">
        <v>1978</v>
      </c>
      <c r="F319">
        <v>95</v>
      </c>
      <c r="G319">
        <v>1</v>
      </c>
      <c r="H319">
        <v>72</v>
      </c>
      <c r="I319">
        <v>3.62</v>
      </c>
      <c r="J319">
        <v>3.246345619</v>
      </c>
      <c r="L319">
        <v>1</v>
      </c>
      <c r="M319">
        <v>1</v>
      </c>
      <c r="N319">
        <v>399</v>
      </c>
      <c r="O319">
        <v>1</v>
      </c>
      <c r="P319">
        <v>3</v>
      </c>
      <c r="Q319" t="str">
        <f>VLOOKUP(M319,lookups!$A$1:$B$7, 2, FALSE)</f>
        <v>trawl/fyke</v>
      </c>
      <c r="R319" t="str">
        <f>VLOOKUP(N319,lookups!$D$1:$E$6, 2, FALSE)</f>
        <v>hucuktlis r</v>
      </c>
      <c r="S319" t="str">
        <f>VLOOKUP(C319,lookups!$G$1:$H$3, 2, FALSE)</f>
        <v>smolt</v>
      </c>
    </row>
    <row r="320" spans="1:19" x14ac:dyDescent="0.25">
      <c r="A320" s="1">
        <v>28628</v>
      </c>
      <c r="B320">
        <v>1</v>
      </c>
      <c r="C320">
        <v>1</v>
      </c>
      <c r="D320">
        <v>1</v>
      </c>
      <c r="E320">
        <v>1978</v>
      </c>
      <c r="F320">
        <v>96</v>
      </c>
      <c r="G320">
        <v>1</v>
      </c>
      <c r="H320">
        <v>72</v>
      </c>
      <c r="I320">
        <v>3.41</v>
      </c>
      <c r="J320">
        <v>3.058021702</v>
      </c>
      <c r="L320">
        <v>1</v>
      </c>
      <c r="M320">
        <v>1</v>
      </c>
      <c r="N320">
        <v>399</v>
      </c>
      <c r="O320">
        <v>1</v>
      </c>
      <c r="P320">
        <v>3</v>
      </c>
      <c r="Q320" t="str">
        <f>VLOOKUP(M320,lookups!$A$1:$B$7, 2, FALSE)</f>
        <v>trawl/fyke</v>
      </c>
      <c r="R320" t="str">
        <f>VLOOKUP(N320,lookups!$D$1:$E$6, 2, FALSE)</f>
        <v>hucuktlis r</v>
      </c>
      <c r="S320" t="str">
        <f>VLOOKUP(C320,lookups!$G$1:$H$3, 2, FALSE)</f>
        <v>smolt</v>
      </c>
    </row>
    <row r="321" spans="1:19" x14ac:dyDescent="0.25">
      <c r="A321" s="1">
        <v>28628</v>
      </c>
      <c r="B321">
        <v>1</v>
      </c>
      <c r="C321">
        <v>1</v>
      </c>
      <c r="D321">
        <v>1</v>
      </c>
      <c r="E321">
        <v>1978</v>
      </c>
      <c r="F321">
        <v>97</v>
      </c>
      <c r="G321">
        <v>1</v>
      </c>
      <c r="H321">
        <v>73</v>
      </c>
      <c r="I321">
        <v>3.83</v>
      </c>
      <c r="J321">
        <v>3.4346695359999999</v>
      </c>
      <c r="L321">
        <v>1</v>
      </c>
      <c r="M321">
        <v>1</v>
      </c>
      <c r="N321">
        <v>399</v>
      </c>
      <c r="O321">
        <v>1</v>
      </c>
      <c r="P321">
        <v>3</v>
      </c>
      <c r="Q321" t="str">
        <f>VLOOKUP(M321,lookups!$A$1:$B$7, 2, FALSE)</f>
        <v>trawl/fyke</v>
      </c>
      <c r="R321" t="str">
        <f>VLOOKUP(N321,lookups!$D$1:$E$6, 2, FALSE)</f>
        <v>hucuktlis r</v>
      </c>
      <c r="S321" t="str">
        <f>VLOOKUP(C321,lookups!$G$1:$H$3, 2, FALSE)</f>
        <v>smolt</v>
      </c>
    </row>
    <row r="322" spans="1:19" x14ac:dyDescent="0.25">
      <c r="A322" s="1">
        <v>28628</v>
      </c>
      <c r="B322">
        <v>1</v>
      </c>
      <c r="C322">
        <v>1</v>
      </c>
      <c r="D322">
        <v>1</v>
      </c>
      <c r="E322">
        <v>1978</v>
      </c>
      <c r="F322">
        <v>98</v>
      </c>
      <c r="G322">
        <v>1</v>
      </c>
      <c r="H322">
        <v>73</v>
      </c>
      <c r="I322">
        <v>3.83</v>
      </c>
      <c r="J322">
        <v>3.4346695359999999</v>
      </c>
      <c r="L322">
        <v>1</v>
      </c>
      <c r="M322">
        <v>1</v>
      </c>
      <c r="N322">
        <v>399</v>
      </c>
      <c r="O322">
        <v>1</v>
      </c>
      <c r="P322">
        <v>3</v>
      </c>
      <c r="Q322" t="str">
        <f>VLOOKUP(M322,lookups!$A$1:$B$7, 2, FALSE)</f>
        <v>trawl/fyke</v>
      </c>
      <c r="R322" t="str">
        <f>VLOOKUP(N322,lookups!$D$1:$E$6, 2, FALSE)</f>
        <v>hucuktlis r</v>
      </c>
      <c r="S322" t="str">
        <f>VLOOKUP(C322,lookups!$G$1:$H$3, 2, FALSE)</f>
        <v>smolt</v>
      </c>
    </row>
    <row r="323" spans="1:19" x14ac:dyDescent="0.25">
      <c r="A323" s="1">
        <v>28628</v>
      </c>
      <c r="B323">
        <v>1</v>
      </c>
      <c r="C323">
        <v>1</v>
      </c>
      <c r="D323">
        <v>1</v>
      </c>
      <c r="E323">
        <v>1978</v>
      </c>
      <c r="F323">
        <v>99</v>
      </c>
      <c r="G323">
        <v>1</v>
      </c>
      <c r="H323">
        <v>73</v>
      </c>
      <c r="I323">
        <v>3.62</v>
      </c>
      <c r="J323">
        <v>3.246345619</v>
      </c>
      <c r="L323">
        <v>1</v>
      </c>
      <c r="M323">
        <v>1</v>
      </c>
      <c r="N323">
        <v>399</v>
      </c>
      <c r="O323">
        <v>1</v>
      </c>
      <c r="P323">
        <v>3</v>
      </c>
      <c r="Q323" t="str">
        <f>VLOOKUP(M323,lookups!$A$1:$B$7, 2, FALSE)</f>
        <v>trawl/fyke</v>
      </c>
      <c r="R323" t="str">
        <f>VLOOKUP(N323,lookups!$D$1:$E$6, 2, FALSE)</f>
        <v>hucuktlis r</v>
      </c>
      <c r="S323" t="str">
        <f>VLOOKUP(C323,lookups!$G$1:$H$3, 2, FALSE)</f>
        <v>smolt</v>
      </c>
    </row>
    <row r="324" spans="1:19" x14ac:dyDescent="0.25">
      <c r="A324" s="1">
        <v>28628</v>
      </c>
      <c r="B324">
        <v>1</v>
      </c>
      <c r="C324">
        <v>1</v>
      </c>
      <c r="D324">
        <v>1</v>
      </c>
      <c r="E324">
        <v>1978</v>
      </c>
      <c r="F324">
        <v>100</v>
      </c>
      <c r="G324">
        <v>1</v>
      </c>
      <c r="H324">
        <v>73</v>
      </c>
      <c r="I324">
        <v>3.65</v>
      </c>
      <c r="J324">
        <v>3.2732490360000002</v>
      </c>
      <c r="L324">
        <v>1</v>
      </c>
      <c r="M324">
        <v>1</v>
      </c>
      <c r="N324">
        <v>399</v>
      </c>
      <c r="O324">
        <v>1</v>
      </c>
      <c r="P324">
        <v>3</v>
      </c>
      <c r="Q324" t="str">
        <f>VLOOKUP(M324,lookups!$A$1:$B$7, 2, FALSE)</f>
        <v>trawl/fyke</v>
      </c>
      <c r="R324" t="str">
        <f>VLOOKUP(N324,lookups!$D$1:$E$6, 2, FALSE)</f>
        <v>hucuktlis r</v>
      </c>
      <c r="S324" t="str">
        <f>VLOOKUP(C324,lookups!$G$1:$H$3, 2, FALSE)</f>
        <v>smolt</v>
      </c>
    </row>
    <row r="325" spans="1:19" x14ac:dyDescent="0.25">
      <c r="A325" s="1">
        <v>28628</v>
      </c>
      <c r="B325">
        <v>1</v>
      </c>
      <c r="C325">
        <v>1</v>
      </c>
      <c r="D325">
        <v>1</v>
      </c>
      <c r="E325">
        <v>1978</v>
      </c>
      <c r="F325">
        <v>101</v>
      </c>
      <c r="G325">
        <v>1</v>
      </c>
      <c r="H325">
        <v>73</v>
      </c>
      <c r="I325">
        <v>3.47</v>
      </c>
      <c r="J325">
        <v>3.111828536</v>
      </c>
      <c r="L325">
        <v>1</v>
      </c>
      <c r="M325">
        <v>1</v>
      </c>
      <c r="N325">
        <v>399</v>
      </c>
      <c r="O325">
        <v>1</v>
      </c>
      <c r="P325">
        <v>3</v>
      </c>
      <c r="Q325" t="str">
        <f>VLOOKUP(M325,lookups!$A$1:$B$7, 2, FALSE)</f>
        <v>trawl/fyke</v>
      </c>
      <c r="R325" t="str">
        <f>VLOOKUP(N325,lookups!$D$1:$E$6, 2, FALSE)</f>
        <v>hucuktlis r</v>
      </c>
      <c r="S325" t="str">
        <f>VLOOKUP(C325,lookups!$G$1:$H$3, 2, FALSE)</f>
        <v>smolt</v>
      </c>
    </row>
    <row r="326" spans="1:19" x14ac:dyDescent="0.25">
      <c r="A326" s="1">
        <v>28628</v>
      </c>
      <c r="B326">
        <v>1</v>
      </c>
      <c r="C326">
        <v>1</v>
      </c>
      <c r="D326">
        <v>1</v>
      </c>
      <c r="E326">
        <v>1978</v>
      </c>
      <c r="F326">
        <v>102</v>
      </c>
      <c r="G326">
        <v>1</v>
      </c>
      <c r="H326">
        <v>74</v>
      </c>
      <c r="I326">
        <v>3.92</v>
      </c>
      <c r="J326">
        <v>3.5153797870000001</v>
      </c>
      <c r="L326">
        <v>1</v>
      </c>
      <c r="M326">
        <v>1</v>
      </c>
      <c r="N326">
        <v>399</v>
      </c>
      <c r="O326">
        <v>1</v>
      </c>
      <c r="P326">
        <v>3</v>
      </c>
      <c r="Q326" t="str">
        <f>VLOOKUP(M326,lookups!$A$1:$B$7, 2, FALSE)</f>
        <v>trawl/fyke</v>
      </c>
      <c r="R326" t="str">
        <f>VLOOKUP(N326,lookups!$D$1:$E$6, 2, FALSE)</f>
        <v>hucuktlis r</v>
      </c>
      <c r="S326" t="str">
        <f>VLOOKUP(C326,lookups!$G$1:$H$3, 2, FALSE)</f>
        <v>smolt</v>
      </c>
    </row>
    <row r="327" spans="1:19" x14ac:dyDescent="0.25">
      <c r="A327" s="1">
        <v>28628</v>
      </c>
      <c r="B327">
        <v>1</v>
      </c>
      <c r="C327">
        <v>1</v>
      </c>
      <c r="D327">
        <v>1</v>
      </c>
      <c r="E327">
        <v>1978</v>
      </c>
      <c r="F327">
        <v>103</v>
      </c>
      <c r="G327">
        <v>1</v>
      </c>
      <c r="H327">
        <v>74</v>
      </c>
      <c r="I327">
        <v>3.95</v>
      </c>
      <c r="J327">
        <v>3.5422832030000002</v>
      </c>
      <c r="L327">
        <v>1</v>
      </c>
      <c r="M327">
        <v>1</v>
      </c>
      <c r="N327">
        <v>399</v>
      </c>
      <c r="O327">
        <v>1</v>
      </c>
      <c r="P327">
        <v>3</v>
      </c>
      <c r="Q327" t="str">
        <f>VLOOKUP(M327,lookups!$A$1:$B$7, 2, FALSE)</f>
        <v>trawl/fyke</v>
      </c>
      <c r="R327" t="str">
        <f>VLOOKUP(N327,lookups!$D$1:$E$6, 2, FALSE)</f>
        <v>hucuktlis r</v>
      </c>
      <c r="S327" t="str">
        <f>VLOOKUP(C327,lookups!$G$1:$H$3, 2, FALSE)</f>
        <v>smolt</v>
      </c>
    </row>
    <row r="328" spans="1:19" x14ac:dyDescent="0.25">
      <c r="A328" s="1">
        <v>28628</v>
      </c>
      <c r="B328">
        <v>1</v>
      </c>
      <c r="C328">
        <v>1</v>
      </c>
      <c r="D328">
        <v>1</v>
      </c>
      <c r="E328">
        <v>1978</v>
      </c>
      <c r="F328">
        <v>104</v>
      </c>
      <c r="G328">
        <v>1</v>
      </c>
      <c r="H328">
        <v>74</v>
      </c>
      <c r="I328">
        <v>4.29</v>
      </c>
      <c r="J328">
        <v>3.8471885929999998</v>
      </c>
      <c r="L328">
        <v>1</v>
      </c>
      <c r="M328">
        <v>1</v>
      </c>
      <c r="N328">
        <v>399</v>
      </c>
      <c r="O328">
        <v>1</v>
      </c>
      <c r="P328">
        <v>3</v>
      </c>
      <c r="Q328" t="str">
        <f>VLOOKUP(M328,lookups!$A$1:$B$7, 2, FALSE)</f>
        <v>trawl/fyke</v>
      </c>
      <c r="R328" t="str">
        <f>VLOOKUP(N328,lookups!$D$1:$E$6, 2, FALSE)</f>
        <v>hucuktlis r</v>
      </c>
      <c r="S328" t="str">
        <f>VLOOKUP(C328,lookups!$G$1:$H$3, 2, FALSE)</f>
        <v>smolt</v>
      </c>
    </row>
    <row r="329" spans="1:19" x14ac:dyDescent="0.25">
      <c r="A329" s="1">
        <v>28628</v>
      </c>
      <c r="B329">
        <v>1</v>
      </c>
      <c r="C329">
        <v>1</v>
      </c>
      <c r="D329">
        <v>1</v>
      </c>
      <c r="E329">
        <v>1978</v>
      </c>
      <c r="F329">
        <v>105</v>
      </c>
      <c r="G329">
        <v>1</v>
      </c>
      <c r="H329">
        <v>75</v>
      </c>
      <c r="I329">
        <v>3.85</v>
      </c>
      <c r="J329">
        <v>3.452605148</v>
      </c>
      <c r="L329">
        <v>1</v>
      </c>
      <c r="M329">
        <v>1</v>
      </c>
      <c r="N329">
        <v>399</v>
      </c>
      <c r="O329">
        <v>1</v>
      </c>
      <c r="P329">
        <v>3</v>
      </c>
      <c r="Q329" t="str">
        <f>VLOOKUP(M329,lookups!$A$1:$B$7, 2, FALSE)</f>
        <v>trawl/fyke</v>
      </c>
      <c r="R329" t="str">
        <f>VLOOKUP(N329,lookups!$D$1:$E$6, 2, FALSE)</f>
        <v>hucuktlis r</v>
      </c>
      <c r="S329" t="str">
        <f>VLOOKUP(C329,lookups!$G$1:$H$3, 2, FALSE)</f>
        <v>smolt</v>
      </c>
    </row>
    <row r="330" spans="1:19" x14ac:dyDescent="0.25">
      <c r="A330" s="1">
        <v>28628</v>
      </c>
      <c r="B330">
        <v>1</v>
      </c>
      <c r="C330">
        <v>1</v>
      </c>
      <c r="D330">
        <v>1</v>
      </c>
      <c r="E330">
        <v>1978</v>
      </c>
      <c r="F330">
        <v>106</v>
      </c>
      <c r="G330">
        <v>1</v>
      </c>
      <c r="H330">
        <v>76</v>
      </c>
      <c r="I330">
        <v>4.1399999999999997</v>
      </c>
      <c r="J330">
        <v>3.7126715090000002</v>
      </c>
      <c r="L330">
        <v>1</v>
      </c>
      <c r="M330">
        <v>1</v>
      </c>
      <c r="N330">
        <v>399</v>
      </c>
      <c r="O330">
        <v>1</v>
      </c>
      <c r="P330">
        <v>3</v>
      </c>
      <c r="Q330" t="str">
        <f>VLOOKUP(M330,lookups!$A$1:$B$7, 2, FALSE)</f>
        <v>trawl/fyke</v>
      </c>
      <c r="R330" t="str">
        <f>VLOOKUP(N330,lookups!$D$1:$E$6, 2, FALSE)</f>
        <v>hucuktlis r</v>
      </c>
      <c r="S330" t="str">
        <f>VLOOKUP(C330,lookups!$G$1:$H$3, 2, FALSE)</f>
        <v>smolt</v>
      </c>
    </row>
    <row r="331" spans="1:19" x14ac:dyDescent="0.25">
      <c r="A331" s="1">
        <v>28983</v>
      </c>
      <c r="B331">
        <v>1</v>
      </c>
      <c r="C331">
        <v>1</v>
      </c>
      <c r="D331">
        <v>1</v>
      </c>
      <c r="E331">
        <v>1979</v>
      </c>
      <c r="F331">
        <v>1</v>
      </c>
      <c r="G331">
        <v>1</v>
      </c>
      <c r="H331">
        <v>70</v>
      </c>
      <c r="I331">
        <v>2.46</v>
      </c>
      <c r="J331">
        <v>2.46</v>
      </c>
      <c r="L331">
        <v>1</v>
      </c>
      <c r="M331">
        <v>1</v>
      </c>
      <c r="N331">
        <v>399</v>
      </c>
      <c r="O331">
        <v>0</v>
      </c>
      <c r="P331">
        <v>3</v>
      </c>
      <c r="Q331" t="str">
        <f>VLOOKUP(M331,lookups!$A$1:$B$7, 2, FALSE)</f>
        <v>trawl/fyke</v>
      </c>
      <c r="R331" t="str">
        <f>VLOOKUP(N331,lookups!$D$1:$E$6, 2, FALSE)</f>
        <v>hucuktlis r</v>
      </c>
      <c r="S331" t="str">
        <f>VLOOKUP(C331,lookups!$G$1:$H$3, 2, FALSE)</f>
        <v>smolt</v>
      </c>
    </row>
    <row r="332" spans="1:19" x14ac:dyDescent="0.25">
      <c r="A332" s="1">
        <v>28983</v>
      </c>
      <c r="B332">
        <v>1</v>
      </c>
      <c r="C332">
        <v>1</v>
      </c>
      <c r="D332">
        <v>1</v>
      </c>
      <c r="E332">
        <v>1979</v>
      </c>
      <c r="F332">
        <v>2</v>
      </c>
      <c r="G332">
        <v>1</v>
      </c>
      <c r="H332">
        <v>82</v>
      </c>
      <c r="I332">
        <v>4.2</v>
      </c>
      <c r="J332">
        <v>4.2</v>
      </c>
      <c r="L332">
        <v>1</v>
      </c>
      <c r="M332">
        <v>1</v>
      </c>
      <c r="N332">
        <v>399</v>
      </c>
      <c r="O332">
        <v>0</v>
      </c>
      <c r="P332">
        <v>3</v>
      </c>
      <c r="Q332" t="str">
        <f>VLOOKUP(M332,lookups!$A$1:$B$7, 2, FALSE)</f>
        <v>trawl/fyke</v>
      </c>
      <c r="R332" t="str">
        <f>VLOOKUP(N332,lookups!$D$1:$E$6, 2, FALSE)</f>
        <v>hucuktlis r</v>
      </c>
      <c r="S332" t="str">
        <f>VLOOKUP(C332,lookups!$G$1:$H$3, 2, FALSE)</f>
        <v>smolt</v>
      </c>
    </row>
    <row r="333" spans="1:19" x14ac:dyDescent="0.25">
      <c r="A333" s="1">
        <v>28983</v>
      </c>
      <c r="B333">
        <v>1</v>
      </c>
      <c r="C333">
        <v>1</v>
      </c>
      <c r="D333">
        <v>1</v>
      </c>
      <c r="E333">
        <v>1979</v>
      </c>
      <c r="F333">
        <v>3</v>
      </c>
      <c r="G333">
        <v>1</v>
      </c>
      <c r="H333">
        <v>82</v>
      </c>
      <c r="I333">
        <v>4.45</v>
      </c>
      <c r="J333">
        <v>4.45</v>
      </c>
      <c r="L333">
        <v>1</v>
      </c>
      <c r="M333">
        <v>1</v>
      </c>
      <c r="N333">
        <v>399</v>
      </c>
      <c r="O333">
        <v>0</v>
      </c>
      <c r="P333">
        <v>3</v>
      </c>
      <c r="Q333" t="str">
        <f>VLOOKUP(M333,lookups!$A$1:$B$7, 2, FALSE)</f>
        <v>trawl/fyke</v>
      </c>
      <c r="R333" t="str">
        <f>VLOOKUP(N333,lookups!$D$1:$E$6, 2, FALSE)</f>
        <v>hucuktlis r</v>
      </c>
      <c r="S333" t="str">
        <f>VLOOKUP(C333,lookups!$G$1:$H$3, 2, FALSE)</f>
        <v>smolt</v>
      </c>
    </row>
    <row r="334" spans="1:19" x14ac:dyDescent="0.25">
      <c r="A334" s="1">
        <v>28983</v>
      </c>
      <c r="B334">
        <v>1</v>
      </c>
      <c r="C334">
        <v>1</v>
      </c>
      <c r="D334">
        <v>1</v>
      </c>
      <c r="E334">
        <v>1979</v>
      </c>
      <c r="F334">
        <v>4</v>
      </c>
      <c r="G334">
        <v>1</v>
      </c>
      <c r="H334">
        <v>84</v>
      </c>
      <c r="I334">
        <v>5.03</v>
      </c>
      <c r="J334">
        <v>5.03</v>
      </c>
      <c r="L334">
        <v>1</v>
      </c>
      <c r="M334">
        <v>1</v>
      </c>
      <c r="N334">
        <v>399</v>
      </c>
      <c r="O334">
        <v>0</v>
      </c>
      <c r="P334">
        <v>3</v>
      </c>
      <c r="Q334" t="str">
        <f>VLOOKUP(M334,lookups!$A$1:$B$7, 2, FALSE)</f>
        <v>trawl/fyke</v>
      </c>
      <c r="R334" t="str">
        <f>VLOOKUP(N334,lookups!$D$1:$E$6, 2, FALSE)</f>
        <v>hucuktlis r</v>
      </c>
      <c r="S334" t="str">
        <f>VLOOKUP(C334,lookups!$G$1:$H$3, 2, FALSE)</f>
        <v>smolt</v>
      </c>
    </row>
    <row r="335" spans="1:19" x14ac:dyDescent="0.25">
      <c r="A335" s="1">
        <v>28983</v>
      </c>
      <c r="B335">
        <v>1</v>
      </c>
      <c r="C335">
        <v>1</v>
      </c>
      <c r="D335">
        <v>1</v>
      </c>
      <c r="E335">
        <v>1979</v>
      </c>
      <c r="F335">
        <v>5</v>
      </c>
      <c r="G335">
        <v>1</v>
      </c>
      <c r="H335">
        <v>79</v>
      </c>
      <c r="I335">
        <v>3.89</v>
      </c>
      <c r="J335">
        <v>3.89</v>
      </c>
      <c r="L335">
        <v>1</v>
      </c>
      <c r="M335">
        <v>1</v>
      </c>
      <c r="N335">
        <v>399</v>
      </c>
      <c r="O335">
        <v>0</v>
      </c>
      <c r="P335">
        <v>3</v>
      </c>
      <c r="Q335" t="str">
        <f>VLOOKUP(M335,lookups!$A$1:$B$7, 2, FALSE)</f>
        <v>trawl/fyke</v>
      </c>
      <c r="R335" t="str">
        <f>VLOOKUP(N335,lookups!$D$1:$E$6, 2, FALSE)</f>
        <v>hucuktlis r</v>
      </c>
      <c r="S335" t="str">
        <f>VLOOKUP(C335,lookups!$G$1:$H$3, 2, FALSE)</f>
        <v>smolt</v>
      </c>
    </row>
    <row r="336" spans="1:19" x14ac:dyDescent="0.25">
      <c r="A336" s="1">
        <v>28983</v>
      </c>
      <c r="B336">
        <v>1</v>
      </c>
      <c r="C336">
        <v>1</v>
      </c>
      <c r="D336">
        <v>1</v>
      </c>
      <c r="E336">
        <v>1979</v>
      </c>
      <c r="F336">
        <v>6</v>
      </c>
      <c r="G336">
        <v>1</v>
      </c>
      <c r="H336">
        <v>84</v>
      </c>
      <c r="I336">
        <v>4.95</v>
      </c>
      <c r="J336">
        <v>4.95</v>
      </c>
      <c r="L336">
        <v>1</v>
      </c>
      <c r="M336">
        <v>1</v>
      </c>
      <c r="N336">
        <v>399</v>
      </c>
      <c r="O336">
        <v>0</v>
      </c>
      <c r="P336">
        <v>3</v>
      </c>
      <c r="Q336" t="str">
        <f>VLOOKUP(M336,lookups!$A$1:$B$7, 2, FALSE)</f>
        <v>trawl/fyke</v>
      </c>
      <c r="R336" t="str">
        <f>VLOOKUP(N336,lookups!$D$1:$E$6, 2, FALSE)</f>
        <v>hucuktlis r</v>
      </c>
      <c r="S336" t="str">
        <f>VLOOKUP(C336,lookups!$G$1:$H$3, 2, FALSE)</f>
        <v>smolt</v>
      </c>
    </row>
    <row r="337" spans="1:19" x14ac:dyDescent="0.25">
      <c r="A337" s="1">
        <v>28983</v>
      </c>
      <c r="B337">
        <v>1</v>
      </c>
      <c r="C337">
        <v>1</v>
      </c>
      <c r="D337">
        <v>1</v>
      </c>
      <c r="E337">
        <v>1979</v>
      </c>
      <c r="F337">
        <v>7</v>
      </c>
      <c r="G337">
        <v>1</v>
      </c>
      <c r="H337">
        <v>71</v>
      </c>
      <c r="I337">
        <v>2.89</v>
      </c>
      <c r="J337">
        <v>2.89</v>
      </c>
      <c r="L337">
        <v>1</v>
      </c>
      <c r="M337">
        <v>1</v>
      </c>
      <c r="N337">
        <v>399</v>
      </c>
      <c r="O337">
        <v>0</v>
      </c>
      <c r="P337">
        <v>3</v>
      </c>
      <c r="Q337" t="str">
        <f>VLOOKUP(M337,lookups!$A$1:$B$7, 2, FALSE)</f>
        <v>trawl/fyke</v>
      </c>
      <c r="R337" t="str">
        <f>VLOOKUP(N337,lookups!$D$1:$E$6, 2, FALSE)</f>
        <v>hucuktlis r</v>
      </c>
      <c r="S337" t="str">
        <f>VLOOKUP(C337,lookups!$G$1:$H$3, 2, FALSE)</f>
        <v>smolt</v>
      </c>
    </row>
    <row r="338" spans="1:19" x14ac:dyDescent="0.25">
      <c r="A338" s="1">
        <v>28983</v>
      </c>
      <c r="B338">
        <v>1</v>
      </c>
      <c r="C338">
        <v>1</v>
      </c>
      <c r="D338">
        <v>1</v>
      </c>
      <c r="E338">
        <v>1979</v>
      </c>
      <c r="F338">
        <v>8</v>
      </c>
      <c r="G338">
        <v>1</v>
      </c>
      <c r="H338">
        <v>79</v>
      </c>
      <c r="I338">
        <v>4.24</v>
      </c>
      <c r="J338">
        <v>4.24</v>
      </c>
      <c r="L338">
        <v>1</v>
      </c>
      <c r="M338">
        <v>1</v>
      </c>
      <c r="N338">
        <v>399</v>
      </c>
      <c r="O338">
        <v>0</v>
      </c>
      <c r="P338">
        <v>3</v>
      </c>
      <c r="Q338" t="str">
        <f>VLOOKUP(M338,lookups!$A$1:$B$7, 2, FALSE)</f>
        <v>trawl/fyke</v>
      </c>
      <c r="R338" t="str">
        <f>VLOOKUP(N338,lookups!$D$1:$E$6, 2, FALSE)</f>
        <v>hucuktlis r</v>
      </c>
      <c r="S338" t="str">
        <f>VLOOKUP(C338,lookups!$G$1:$H$3, 2, FALSE)</f>
        <v>smolt</v>
      </c>
    </row>
    <row r="339" spans="1:19" x14ac:dyDescent="0.25">
      <c r="A339" s="1">
        <v>28983</v>
      </c>
      <c r="B339">
        <v>1</v>
      </c>
      <c r="C339">
        <v>1</v>
      </c>
      <c r="D339">
        <v>1</v>
      </c>
      <c r="E339">
        <v>1979</v>
      </c>
      <c r="F339">
        <v>9</v>
      </c>
      <c r="G339">
        <v>1</v>
      </c>
      <c r="H339">
        <v>83</v>
      </c>
      <c r="I339">
        <v>4.3899999999999997</v>
      </c>
      <c r="J339">
        <v>4.3899999999999997</v>
      </c>
      <c r="L339">
        <v>1</v>
      </c>
      <c r="M339">
        <v>1</v>
      </c>
      <c r="N339">
        <v>399</v>
      </c>
      <c r="O339">
        <v>0</v>
      </c>
      <c r="P339">
        <v>3</v>
      </c>
      <c r="Q339" t="str">
        <f>VLOOKUP(M339,lookups!$A$1:$B$7, 2, FALSE)</f>
        <v>trawl/fyke</v>
      </c>
      <c r="R339" t="str">
        <f>VLOOKUP(N339,lookups!$D$1:$E$6, 2, FALSE)</f>
        <v>hucuktlis r</v>
      </c>
      <c r="S339" t="str">
        <f>VLOOKUP(C339,lookups!$G$1:$H$3, 2, FALSE)</f>
        <v>smolt</v>
      </c>
    </row>
    <row r="340" spans="1:19" x14ac:dyDescent="0.25">
      <c r="A340" s="1">
        <v>28983</v>
      </c>
      <c r="B340">
        <v>1</v>
      </c>
      <c r="C340">
        <v>1</v>
      </c>
      <c r="D340">
        <v>1</v>
      </c>
      <c r="E340">
        <v>1979</v>
      </c>
      <c r="F340">
        <v>10</v>
      </c>
      <c r="G340">
        <v>1</v>
      </c>
      <c r="H340">
        <v>81</v>
      </c>
      <c r="I340">
        <v>4.41</v>
      </c>
      <c r="J340">
        <v>4.41</v>
      </c>
      <c r="L340">
        <v>1</v>
      </c>
      <c r="M340">
        <v>1</v>
      </c>
      <c r="N340">
        <v>399</v>
      </c>
      <c r="O340">
        <v>0</v>
      </c>
      <c r="P340">
        <v>3</v>
      </c>
      <c r="Q340" t="str">
        <f>VLOOKUP(M340,lookups!$A$1:$B$7, 2, FALSE)</f>
        <v>trawl/fyke</v>
      </c>
      <c r="R340" t="str">
        <f>VLOOKUP(N340,lookups!$D$1:$E$6, 2, FALSE)</f>
        <v>hucuktlis r</v>
      </c>
      <c r="S340" t="str">
        <f>VLOOKUP(C340,lookups!$G$1:$H$3, 2, FALSE)</f>
        <v>smolt</v>
      </c>
    </row>
    <row r="341" spans="1:19" x14ac:dyDescent="0.25">
      <c r="A341" s="1">
        <v>28983</v>
      </c>
      <c r="B341">
        <v>1</v>
      </c>
      <c r="C341">
        <v>1</v>
      </c>
      <c r="D341">
        <v>1</v>
      </c>
      <c r="E341">
        <v>1979</v>
      </c>
      <c r="F341">
        <v>11</v>
      </c>
      <c r="G341">
        <v>1</v>
      </c>
      <c r="H341">
        <v>79</v>
      </c>
      <c r="I341">
        <v>4.22</v>
      </c>
      <c r="J341">
        <v>4.22</v>
      </c>
      <c r="L341">
        <v>1</v>
      </c>
      <c r="M341">
        <v>1</v>
      </c>
      <c r="N341">
        <v>399</v>
      </c>
      <c r="O341">
        <v>0</v>
      </c>
      <c r="P341">
        <v>3</v>
      </c>
      <c r="Q341" t="str">
        <f>VLOOKUP(M341,lookups!$A$1:$B$7, 2, FALSE)</f>
        <v>trawl/fyke</v>
      </c>
      <c r="R341" t="str">
        <f>VLOOKUP(N341,lookups!$D$1:$E$6, 2, FALSE)</f>
        <v>hucuktlis r</v>
      </c>
      <c r="S341" t="str">
        <f>VLOOKUP(C341,lookups!$G$1:$H$3, 2, FALSE)</f>
        <v>smolt</v>
      </c>
    </row>
    <row r="342" spans="1:19" x14ac:dyDescent="0.25">
      <c r="A342" s="1">
        <v>28983</v>
      </c>
      <c r="B342">
        <v>1</v>
      </c>
      <c r="C342">
        <v>1</v>
      </c>
      <c r="D342">
        <v>1</v>
      </c>
      <c r="E342">
        <v>1979</v>
      </c>
      <c r="F342">
        <v>12</v>
      </c>
      <c r="G342">
        <v>1</v>
      </c>
      <c r="H342">
        <v>78</v>
      </c>
      <c r="I342">
        <v>3.63</v>
      </c>
      <c r="J342">
        <v>3.63</v>
      </c>
      <c r="L342">
        <v>1</v>
      </c>
      <c r="M342">
        <v>1</v>
      </c>
      <c r="N342">
        <v>399</v>
      </c>
      <c r="O342">
        <v>0</v>
      </c>
      <c r="P342">
        <v>3</v>
      </c>
      <c r="Q342" t="str">
        <f>VLOOKUP(M342,lookups!$A$1:$B$7, 2, FALSE)</f>
        <v>trawl/fyke</v>
      </c>
      <c r="R342" t="str">
        <f>VLOOKUP(N342,lookups!$D$1:$E$6, 2, FALSE)</f>
        <v>hucuktlis r</v>
      </c>
      <c r="S342" t="str">
        <f>VLOOKUP(C342,lookups!$G$1:$H$3, 2, FALSE)</f>
        <v>smolt</v>
      </c>
    </row>
    <row r="343" spans="1:19" x14ac:dyDescent="0.25">
      <c r="A343" s="1">
        <v>28983</v>
      </c>
      <c r="B343">
        <v>1</v>
      </c>
      <c r="C343">
        <v>1</v>
      </c>
      <c r="D343">
        <v>1</v>
      </c>
      <c r="E343">
        <v>1979</v>
      </c>
      <c r="F343">
        <v>13</v>
      </c>
      <c r="G343">
        <v>1</v>
      </c>
      <c r="H343">
        <v>87</v>
      </c>
      <c r="I343">
        <v>4.99</v>
      </c>
      <c r="J343">
        <v>4.99</v>
      </c>
      <c r="L343">
        <v>1</v>
      </c>
      <c r="M343">
        <v>1</v>
      </c>
      <c r="N343">
        <v>399</v>
      </c>
      <c r="O343">
        <v>0</v>
      </c>
      <c r="P343">
        <v>3</v>
      </c>
      <c r="Q343" t="str">
        <f>VLOOKUP(M343,lookups!$A$1:$B$7, 2, FALSE)</f>
        <v>trawl/fyke</v>
      </c>
      <c r="R343" t="str">
        <f>VLOOKUP(N343,lookups!$D$1:$E$6, 2, FALSE)</f>
        <v>hucuktlis r</v>
      </c>
      <c r="S343" t="str">
        <f>VLOOKUP(C343,lookups!$G$1:$H$3, 2, FALSE)</f>
        <v>smolt</v>
      </c>
    </row>
    <row r="344" spans="1:19" x14ac:dyDescent="0.25">
      <c r="A344" s="1">
        <v>28983</v>
      </c>
      <c r="B344">
        <v>1</v>
      </c>
      <c r="C344">
        <v>1</v>
      </c>
      <c r="D344">
        <v>1</v>
      </c>
      <c r="E344">
        <v>1979</v>
      </c>
      <c r="F344">
        <v>14</v>
      </c>
      <c r="G344">
        <v>1</v>
      </c>
      <c r="H344">
        <v>83</v>
      </c>
      <c r="I344">
        <v>4.75</v>
      </c>
      <c r="J344">
        <v>4.75</v>
      </c>
      <c r="L344">
        <v>1</v>
      </c>
      <c r="M344">
        <v>1</v>
      </c>
      <c r="N344">
        <v>399</v>
      </c>
      <c r="O344">
        <v>0</v>
      </c>
      <c r="P344">
        <v>3</v>
      </c>
      <c r="Q344" t="str">
        <f>VLOOKUP(M344,lookups!$A$1:$B$7, 2, FALSE)</f>
        <v>trawl/fyke</v>
      </c>
      <c r="R344" t="str">
        <f>VLOOKUP(N344,lookups!$D$1:$E$6, 2, FALSE)</f>
        <v>hucuktlis r</v>
      </c>
      <c r="S344" t="str">
        <f>VLOOKUP(C344,lookups!$G$1:$H$3, 2, FALSE)</f>
        <v>smolt</v>
      </c>
    </row>
    <row r="345" spans="1:19" x14ac:dyDescent="0.25">
      <c r="A345" s="1">
        <v>28983</v>
      </c>
      <c r="B345">
        <v>1</v>
      </c>
      <c r="C345">
        <v>1</v>
      </c>
      <c r="D345">
        <v>1</v>
      </c>
      <c r="E345">
        <v>1979</v>
      </c>
      <c r="F345">
        <v>15</v>
      </c>
      <c r="G345">
        <v>1</v>
      </c>
      <c r="H345">
        <v>87</v>
      </c>
      <c r="I345">
        <v>5.8</v>
      </c>
      <c r="J345">
        <v>5.8</v>
      </c>
      <c r="L345">
        <v>1</v>
      </c>
      <c r="M345">
        <v>1</v>
      </c>
      <c r="N345">
        <v>399</v>
      </c>
      <c r="O345">
        <v>0</v>
      </c>
      <c r="P345">
        <v>3</v>
      </c>
      <c r="Q345" t="str">
        <f>VLOOKUP(M345,lookups!$A$1:$B$7, 2, FALSE)</f>
        <v>trawl/fyke</v>
      </c>
      <c r="R345" t="str">
        <f>VLOOKUP(N345,lookups!$D$1:$E$6, 2, FALSE)</f>
        <v>hucuktlis r</v>
      </c>
      <c r="S345" t="str">
        <f>VLOOKUP(C345,lookups!$G$1:$H$3, 2, FALSE)</f>
        <v>smolt</v>
      </c>
    </row>
    <row r="346" spans="1:19" x14ac:dyDescent="0.25">
      <c r="A346" s="1">
        <v>28983</v>
      </c>
      <c r="B346">
        <v>1</v>
      </c>
      <c r="C346">
        <v>1</v>
      </c>
      <c r="D346">
        <v>1</v>
      </c>
      <c r="E346">
        <v>1979</v>
      </c>
      <c r="F346">
        <v>16</v>
      </c>
      <c r="G346">
        <v>1</v>
      </c>
      <c r="H346">
        <v>86</v>
      </c>
      <c r="I346">
        <v>5</v>
      </c>
      <c r="J346">
        <v>5</v>
      </c>
      <c r="L346">
        <v>1</v>
      </c>
      <c r="M346">
        <v>1</v>
      </c>
      <c r="N346">
        <v>399</v>
      </c>
      <c r="O346">
        <v>0</v>
      </c>
      <c r="P346">
        <v>3</v>
      </c>
      <c r="Q346" t="str">
        <f>VLOOKUP(M346,lookups!$A$1:$B$7, 2, FALSE)</f>
        <v>trawl/fyke</v>
      </c>
      <c r="R346" t="str">
        <f>VLOOKUP(N346,lookups!$D$1:$E$6, 2, FALSE)</f>
        <v>hucuktlis r</v>
      </c>
      <c r="S346" t="str">
        <f>VLOOKUP(C346,lookups!$G$1:$H$3, 2, FALSE)</f>
        <v>smolt</v>
      </c>
    </row>
    <row r="347" spans="1:19" x14ac:dyDescent="0.25">
      <c r="A347" s="1">
        <v>28983</v>
      </c>
      <c r="B347">
        <v>1</v>
      </c>
      <c r="C347">
        <v>1</v>
      </c>
      <c r="D347">
        <v>1</v>
      </c>
      <c r="E347">
        <v>1979</v>
      </c>
      <c r="F347">
        <v>17</v>
      </c>
      <c r="G347">
        <v>1</v>
      </c>
      <c r="H347">
        <v>80</v>
      </c>
      <c r="I347">
        <v>4.1900000000000004</v>
      </c>
      <c r="J347">
        <v>4.1900000000000004</v>
      </c>
      <c r="L347">
        <v>1</v>
      </c>
      <c r="M347">
        <v>1</v>
      </c>
      <c r="N347">
        <v>399</v>
      </c>
      <c r="O347">
        <v>0</v>
      </c>
      <c r="P347">
        <v>3</v>
      </c>
      <c r="Q347" t="str">
        <f>VLOOKUP(M347,lookups!$A$1:$B$7, 2, FALSE)</f>
        <v>trawl/fyke</v>
      </c>
      <c r="R347" t="str">
        <f>VLOOKUP(N347,lookups!$D$1:$E$6, 2, FALSE)</f>
        <v>hucuktlis r</v>
      </c>
      <c r="S347" t="str">
        <f>VLOOKUP(C347,lookups!$G$1:$H$3, 2, FALSE)</f>
        <v>smolt</v>
      </c>
    </row>
    <row r="348" spans="1:19" x14ac:dyDescent="0.25">
      <c r="A348" s="1">
        <v>28983</v>
      </c>
      <c r="B348">
        <v>1</v>
      </c>
      <c r="C348">
        <v>1</v>
      </c>
      <c r="D348">
        <v>1</v>
      </c>
      <c r="E348">
        <v>1979</v>
      </c>
      <c r="F348">
        <v>18</v>
      </c>
      <c r="G348">
        <v>1</v>
      </c>
      <c r="H348">
        <v>83</v>
      </c>
      <c r="I348">
        <v>4.7699999999999996</v>
      </c>
      <c r="J348">
        <v>4.7699999999999996</v>
      </c>
      <c r="L348">
        <v>1</v>
      </c>
      <c r="M348">
        <v>1</v>
      </c>
      <c r="N348">
        <v>399</v>
      </c>
      <c r="O348">
        <v>0</v>
      </c>
      <c r="P348">
        <v>3</v>
      </c>
      <c r="Q348" t="str">
        <f>VLOOKUP(M348,lookups!$A$1:$B$7, 2, FALSE)</f>
        <v>trawl/fyke</v>
      </c>
      <c r="R348" t="str">
        <f>VLOOKUP(N348,lookups!$D$1:$E$6, 2, FALSE)</f>
        <v>hucuktlis r</v>
      </c>
      <c r="S348" t="str">
        <f>VLOOKUP(C348,lookups!$G$1:$H$3, 2, FALSE)</f>
        <v>smolt</v>
      </c>
    </row>
    <row r="349" spans="1:19" x14ac:dyDescent="0.25">
      <c r="A349" s="1">
        <v>28983</v>
      </c>
      <c r="B349">
        <v>1</v>
      </c>
      <c r="C349">
        <v>1</v>
      </c>
      <c r="D349">
        <v>1</v>
      </c>
      <c r="E349">
        <v>1979</v>
      </c>
      <c r="F349">
        <v>19</v>
      </c>
      <c r="G349">
        <v>1</v>
      </c>
      <c r="H349">
        <v>84</v>
      </c>
      <c r="I349">
        <v>4.6100000000000003</v>
      </c>
      <c r="J349">
        <v>4.6100000000000003</v>
      </c>
      <c r="L349">
        <v>1</v>
      </c>
      <c r="M349">
        <v>1</v>
      </c>
      <c r="N349">
        <v>399</v>
      </c>
      <c r="O349">
        <v>0</v>
      </c>
      <c r="P349">
        <v>3</v>
      </c>
      <c r="Q349" t="str">
        <f>VLOOKUP(M349,lookups!$A$1:$B$7, 2, FALSE)</f>
        <v>trawl/fyke</v>
      </c>
      <c r="R349" t="str">
        <f>VLOOKUP(N349,lookups!$D$1:$E$6, 2, FALSE)</f>
        <v>hucuktlis r</v>
      </c>
      <c r="S349" t="str">
        <f>VLOOKUP(C349,lookups!$G$1:$H$3, 2, FALSE)</f>
        <v>smolt</v>
      </c>
    </row>
    <row r="350" spans="1:19" x14ac:dyDescent="0.25">
      <c r="A350" s="1">
        <v>28983</v>
      </c>
      <c r="B350">
        <v>1</v>
      </c>
      <c r="C350">
        <v>1</v>
      </c>
      <c r="D350">
        <v>1</v>
      </c>
      <c r="E350">
        <v>1979</v>
      </c>
      <c r="F350">
        <v>20</v>
      </c>
      <c r="G350">
        <v>1</v>
      </c>
      <c r="H350">
        <v>84</v>
      </c>
      <c r="I350">
        <v>4.84</v>
      </c>
      <c r="J350">
        <v>4.84</v>
      </c>
      <c r="L350">
        <v>1</v>
      </c>
      <c r="M350">
        <v>1</v>
      </c>
      <c r="N350">
        <v>399</v>
      </c>
      <c r="O350">
        <v>0</v>
      </c>
      <c r="P350">
        <v>3</v>
      </c>
      <c r="Q350" t="str">
        <f>VLOOKUP(M350,lookups!$A$1:$B$7, 2, FALSE)</f>
        <v>trawl/fyke</v>
      </c>
      <c r="R350" t="str">
        <f>VLOOKUP(N350,lookups!$D$1:$E$6, 2, FALSE)</f>
        <v>hucuktlis r</v>
      </c>
      <c r="S350" t="str">
        <f>VLOOKUP(C350,lookups!$G$1:$H$3, 2, FALSE)</f>
        <v>smolt</v>
      </c>
    </row>
    <row r="351" spans="1:19" x14ac:dyDescent="0.25">
      <c r="A351" s="1">
        <v>28983</v>
      </c>
      <c r="B351">
        <v>1</v>
      </c>
      <c r="C351">
        <v>1</v>
      </c>
      <c r="D351">
        <v>1</v>
      </c>
      <c r="E351">
        <v>1979</v>
      </c>
      <c r="F351">
        <v>21</v>
      </c>
      <c r="G351">
        <v>1</v>
      </c>
      <c r="H351">
        <v>86</v>
      </c>
      <c r="I351">
        <v>5.32</v>
      </c>
      <c r="J351">
        <v>5.32</v>
      </c>
      <c r="L351">
        <v>1</v>
      </c>
      <c r="M351">
        <v>1</v>
      </c>
      <c r="N351">
        <v>399</v>
      </c>
      <c r="O351">
        <v>0</v>
      </c>
      <c r="P351">
        <v>3</v>
      </c>
      <c r="Q351" t="str">
        <f>VLOOKUP(M351,lookups!$A$1:$B$7, 2, FALSE)</f>
        <v>trawl/fyke</v>
      </c>
      <c r="R351" t="str">
        <f>VLOOKUP(N351,lookups!$D$1:$E$6, 2, FALSE)</f>
        <v>hucuktlis r</v>
      </c>
      <c r="S351" t="str">
        <f>VLOOKUP(C351,lookups!$G$1:$H$3, 2, FALSE)</f>
        <v>smolt</v>
      </c>
    </row>
    <row r="352" spans="1:19" x14ac:dyDescent="0.25">
      <c r="A352" s="1">
        <v>28983</v>
      </c>
      <c r="B352">
        <v>1</v>
      </c>
      <c r="C352">
        <v>1</v>
      </c>
      <c r="D352">
        <v>1</v>
      </c>
      <c r="E352">
        <v>1979</v>
      </c>
      <c r="F352">
        <v>22</v>
      </c>
      <c r="G352">
        <v>1</v>
      </c>
      <c r="H352">
        <v>74</v>
      </c>
      <c r="I352">
        <v>3.55</v>
      </c>
      <c r="J352">
        <v>3.55</v>
      </c>
      <c r="L352">
        <v>1</v>
      </c>
      <c r="M352">
        <v>1</v>
      </c>
      <c r="N352">
        <v>399</v>
      </c>
      <c r="O352">
        <v>0</v>
      </c>
      <c r="P352">
        <v>3</v>
      </c>
      <c r="Q352" t="str">
        <f>VLOOKUP(M352,lookups!$A$1:$B$7, 2, FALSE)</f>
        <v>trawl/fyke</v>
      </c>
      <c r="R352" t="str">
        <f>VLOOKUP(N352,lookups!$D$1:$E$6, 2, FALSE)</f>
        <v>hucuktlis r</v>
      </c>
      <c r="S352" t="str">
        <f>VLOOKUP(C352,lookups!$G$1:$H$3, 2, FALSE)</f>
        <v>smolt</v>
      </c>
    </row>
    <row r="353" spans="1:19" x14ac:dyDescent="0.25">
      <c r="A353" s="1">
        <v>28983</v>
      </c>
      <c r="B353">
        <v>1</v>
      </c>
      <c r="C353">
        <v>1</v>
      </c>
      <c r="D353">
        <v>1</v>
      </c>
      <c r="E353">
        <v>1979</v>
      </c>
      <c r="F353">
        <v>23</v>
      </c>
      <c r="G353">
        <v>1</v>
      </c>
      <c r="H353">
        <v>73</v>
      </c>
      <c r="I353">
        <v>3.15</v>
      </c>
      <c r="J353">
        <v>3.15</v>
      </c>
      <c r="L353">
        <v>1</v>
      </c>
      <c r="M353">
        <v>1</v>
      </c>
      <c r="N353">
        <v>399</v>
      </c>
      <c r="O353">
        <v>0</v>
      </c>
      <c r="P353">
        <v>3</v>
      </c>
      <c r="Q353" t="str">
        <f>VLOOKUP(M353,lookups!$A$1:$B$7, 2, FALSE)</f>
        <v>trawl/fyke</v>
      </c>
      <c r="R353" t="str">
        <f>VLOOKUP(N353,lookups!$D$1:$E$6, 2, FALSE)</f>
        <v>hucuktlis r</v>
      </c>
      <c r="S353" t="str">
        <f>VLOOKUP(C353,lookups!$G$1:$H$3, 2, FALSE)</f>
        <v>smolt</v>
      </c>
    </row>
    <row r="354" spans="1:19" x14ac:dyDescent="0.25">
      <c r="A354" s="1">
        <v>28983</v>
      </c>
      <c r="B354">
        <v>1</v>
      </c>
      <c r="C354">
        <v>1</v>
      </c>
      <c r="D354">
        <v>1</v>
      </c>
      <c r="E354">
        <v>1979</v>
      </c>
      <c r="F354">
        <v>24</v>
      </c>
      <c r="G354">
        <v>1</v>
      </c>
      <c r="H354">
        <v>73</v>
      </c>
      <c r="I354">
        <v>3.02</v>
      </c>
      <c r="J354">
        <v>3.02</v>
      </c>
      <c r="L354">
        <v>1</v>
      </c>
      <c r="M354">
        <v>1</v>
      </c>
      <c r="N354">
        <v>399</v>
      </c>
      <c r="O354">
        <v>0</v>
      </c>
      <c r="P354">
        <v>3</v>
      </c>
      <c r="Q354" t="str">
        <f>VLOOKUP(M354,lookups!$A$1:$B$7, 2, FALSE)</f>
        <v>trawl/fyke</v>
      </c>
      <c r="R354" t="str">
        <f>VLOOKUP(N354,lookups!$D$1:$E$6, 2, FALSE)</f>
        <v>hucuktlis r</v>
      </c>
      <c r="S354" t="str">
        <f>VLOOKUP(C354,lookups!$G$1:$H$3, 2, FALSE)</f>
        <v>smolt</v>
      </c>
    </row>
    <row r="355" spans="1:19" x14ac:dyDescent="0.25">
      <c r="A355" s="1">
        <v>28983</v>
      </c>
      <c r="B355">
        <v>1</v>
      </c>
      <c r="C355">
        <v>1</v>
      </c>
      <c r="D355">
        <v>1</v>
      </c>
      <c r="E355">
        <v>1979</v>
      </c>
      <c r="F355">
        <v>25</v>
      </c>
      <c r="G355">
        <v>1</v>
      </c>
      <c r="H355">
        <v>84</v>
      </c>
      <c r="I355">
        <v>5.19</v>
      </c>
      <c r="J355">
        <v>5.19</v>
      </c>
      <c r="L355">
        <v>1</v>
      </c>
      <c r="M355">
        <v>1</v>
      </c>
      <c r="N355">
        <v>399</v>
      </c>
      <c r="O355">
        <v>0</v>
      </c>
      <c r="P355">
        <v>3</v>
      </c>
      <c r="Q355" t="str">
        <f>VLOOKUP(M355,lookups!$A$1:$B$7, 2, FALSE)</f>
        <v>trawl/fyke</v>
      </c>
      <c r="R355" t="str">
        <f>VLOOKUP(N355,lookups!$D$1:$E$6, 2, FALSE)</f>
        <v>hucuktlis r</v>
      </c>
      <c r="S355" t="str">
        <f>VLOOKUP(C355,lookups!$G$1:$H$3, 2, FALSE)</f>
        <v>smolt</v>
      </c>
    </row>
    <row r="356" spans="1:19" x14ac:dyDescent="0.25">
      <c r="A356" s="1">
        <v>28983</v>
      </c>
      <c r="B356">
        <v>1</v>
      </c>
      <c r="C356">
        <v>1</v>
      </c>
      <c r="D356">
        <v>1</v>
      </c>
      <c r="E356">
        <v>1979</v>
      </c>
      <c r="F356">
        <v>26</v>
      </c>
      <c r="G356">
        <v>1</v>
      </c>
      <c r="H356">
        <v>79</v>
      </c>
      <c r="I356">
        <v>3.99</v>
      </c>
      <c r="J356">
        <v>3.99</v>
      </c>
      <c r="L356">
        <v>1</v>
      </c>
      <c r="M356">
        <v>1</v>
      </c>
      <c r="N356">
        <v>399</v>
      </c>
      <c r="O356">
        <v>0</v>
      </c>
      <c r="P356">
        <v>3</v>
      </c>
      <c r="Q356" t="str">
        <f>VLOOKUP(M356,lookups!$A$1:$B$7, 2, FALSE)</f>
        <v>trawl/fyke</v>
      </c>
      <c r="R356" t="str">
        <f>VLOOKUP(N356,lookups!$D$1:$E$6, 2, FALSE)</f>
        <v>hucuktlis r</v>
      </c>
      <c r="S356" t="str">
        <f>VLOOKUP(C356,lookups!$G$1:$H$3, 2, FALSE)</f>
        <v>smolt</v>
      </c>
    </row>
    <row r="357" spans="1:19" x14ac:dyDescent="0.25">
      <c r="A357" s="1">
        <v>28983</v>
      </c>
      <c r="B357">
        <v>1</v>
      </c>
      <c r="C357">
        <v>1</v>
      </c>
      <c r="D357">
        <v>1</v>
      </c>
      <c r="E357">
        <v>1979</v>
      </c>
      <c r="F357">
        <v>27</v>
      </c>
      <c r="G357">
        <v>1</v>
      </c>
      <c r="H357">
        <v>76</v>
      </c>
      <c r="I357">
        <v>3.56</v>
      </c>
      <c r="J357">
        <v>3.56</v>
      </c>
      <c r="L357">
        <v>1</v>
      </c>
      <c r="M357">
        <v>1</v>
      </c>
      <c r="N357">
        <v>399</v>
      </c>
      <c r="O357">
        <v>0</v>
      </c>
      <c r="P357">
        <v>3</v>
      </c>
      <c r="Q357" t="str">
        <f>VLOOKUP(M357,lookups!$A$1:$B$7, 2, FALSE)</f>
        <v>trawl/fyke</v>
      </c>
      <c r="R357" t="str">
        <f>VLOOKUP(N357,lookups!$D$1:$E$6, 2, FALSE)</f>
        <v>hucuktlis r</v>
      </c>
      <c r="S357" t="str">
        <f>VLOOKUP(C357,lookups!$G$1:$H$3, 2, FALSE)</f>
        <v>smolt</v>
      </c>
    </row>
    <row r="358" spans="1:19" x14ac:dyDescent="0.25">
      <c r="A358" s="1">
        <v>28983</v>
      </c>
      <c r="B358">
        <v>1</v>
      </c>
      <c r="C358">
        <v>1</v>
      </c>
      <c r="D358">
        <v>1</v>
      </c>
      <c r="E358">
        <v>1979</v>
      </c>
      <c r="F358">
        <v>28</v>
      </c>
      <c r="G358">
        <v>1</v>
      </c>
      <c r="H358">
        <v>80</v>
      </c>
      <c r="I358">
        <v>4.26</v>
      </c>
      <c r="J358">
        <v>4.26</v>
      </c>
      <c r="L358">
        <v>1</v>
      </c>
      <c r="M358">
        <v>1</v>
      </c>
      <c r="N358">
        <v>399</v>
      </c>
      <c r="O358">
        <v>0</v>
      </c>
      <c r="P358">
        <v>3</v>
      </c>
      <c r="Q358" t="str">
        <f>VLOOKUP(M358,lookups!$A$1:$B$7, 2, FALSE)</f>
        <v>trawl/fyke</v>
      </c>
      <c r="R358" t="str">
        <f>VLOOKUP(N358,lookups!$D$1:$E$6, 2, FALSE)</f>
        <v>hucuktlis r</v>
      </c>
      <c r="S358" t="str">
        <f>VLOOKUP(C358,lookups!$G$1:$H$3, 2, FALSE)</f>
        <v>smolt</v>
      </c>
    </row>
    <row r="359" spans="1:19" x14ac:dyDescent="0.25">
      <c r="A359" s="1">
        <v>28983</v>
      </c>
      <c r="B359">
        <v>1</v>
      </c>
      <c r="C359">
        <v>1</v>
      </c>
      <c r="D359">
        <v>1</v>
      </c>
      <c r="E359">
        <v>1979</v>
      </c>
      <c r="F359">
        <v>29</v>
      </c>
      <c r="G359">
        <v>1</v>
      </c>
      <c r="H359">
        <v>71</v>
      </c>
      <c r="I359">
        <v>3.09</v>
      </c>
      <c r="J359">
        <v>3.09</v>
      </c>
      <c r="L359">
        <v>1</v>
      </c>
      <c r="M359">
        <v>1</v>
      </c>
      <c r="N359">
        <v>399</v>
      </c>
      <c r="O359">
        <v>0</v>
      </c>
      <c r="P359">
        <v>3</v>
      </c>
      <c r="Q359" t="str">
        <f>VLOOKUP(M359,lookups!$A$1:$B$7, 2, FALSE)</f>
        <v>trawl/fyke</v>
      </c>
      <c r="R359" t="str">
        <f>VLOOKUP(N359,lookups!$D$1:$E$6, 2, FALSE)</f>
        <v>hucuktlis r</v>
      </c>
      <c r="S359" t="str">
        <f>VLOOKUP(C359,lookups!$G$1:$H$3, 2, FALSE)</f>
        <v>smolt</v>
      </c>
    </row>
    <row r="360" spans="1:19" x14ac:dyDescent="0.25">
      <c r="A360" s="1">
        <v>28983</v>
      </c>
      <c r="B360">
        <v>1</v>
      </c>
      <c r="C360">
        <v>1</v>
      </c>
      <c r="D360">
        <v>1</v>
      </c>
      <c r="E360">
        <v>1979</v>
      </c>
      <c r="F360">
        <v>30</v>
      </c>
      <c r="G360">
        <v>1</v>
      </c>
      <c r="H360">
        <v>80</v>
      </c>
      <c r="I360">
        <v>3.98</v>
      </c>
      <c r="J360">
        <v>3.98</v>
      </c>
      <c r="L360">
        <v>1</v>
      </c>
      <c r="M360">
        <v>1</v>
      </c>
      <c r="N360">
        <v>399</v>
      </c>
      <c r="O360">
        <v>0</v>
      </c>
      <c r="P360">
        <v>3</v>
      </c>
      <c r="Q360" t="str">
        <f>VLOOKUP(M360,lookups!$A$1:$B$7, 2, FALSE)</f>
        <v>trawl/fyke</v>
      </c>
      <c r="R360" t="str">
        <f>VLOOKUP(N360,lookups!$D$1:$E$6, 2, FALSE)</f>
        <v>hucuktlis r</v>
      </c>
      <c r="S360" t="str">
        <f>VLOOKUP(C360,lookups!$G$1:$H$3, 2, FALSE)</f>
        <v>smolt</v>
      </c>
    </row>
    <row r="361" spans="1:19" x14ac:dyDescent="0.25">
      <c r="A361" s="1">
        <v>28983</v>
      </c>
      <c r="B361">
        <v>1</v>
      </c>
      <c r="C361">
        <v>1</v>
      </c>
      <c r="D361">
        <v>1</v>
      </c>
      <c r="E361">
        <v>1979</v>
      </c>
      <c r="F361">
        <v>31</v>
      </c>
      <c r="G361">
        <v>1</v>
      </c>
      <c r="H361">
        <v>80</v>
      </c>
      <c r="I361">
        <v>3.98</v>
      </c>
      <c r="J361">
        <v>3.98</v>
      </c>
      <c r="L361">
        <v>1</v>
      </c>
      <c r="M361">
        <v>1</v>
      </c>
      <c r="N361">
        <v>399</v>
      </c>
      <c r="O361">
        <v>0</v>
      </c>
      <c r="P361">
        <v>3</v>
      </c>
      <c r="Q361" t="str">
        <f>VLOOKUP(M361,lookups!$A$1:$B$7, 2, FALSE)</f>
        <v>trawl/fyke</v>
      </c>
      <c r="R361" t="str">
        <f>VLOOKUP(N361,lookups!$D$1:$E$6, 2, FALSE)</f>
        <v>hucuktlis r</v>
      </c>
      <c r="S361" t="str">
        <f>VLOOKUP(C361,lookups!$G$1:$H$3, 2, FALSE)</f>
        <v>smolt</v>
      </c>
    </row>
    <row r="362" spans="1:19" x14ac:dyDescent="0.25">
      <c r="A362" s="1">
        <v>28983</v>
      </c>
      <c r="B362">
        <v>1</v>
      </c>
      <c r="C362">
        <v>1</v>
      </c>
      <c r="D362">
        <v>1</v>
      </c>
      <c r="E362">
        <v>1979</v>
      </c>
      <c r="F362">
        <v>32</v>
      </c>
      <c r="G362">
        <v>1</v>
      </c>
      <c r="H362">
        <v>78</v>
      </c>
      <c r="I362">
        <v>4.0999999999999996</v>
      </c>
      <c r="J362">
        <v>4.0999999999999996</v>
      </c>
      <c r="L362">
        <v>1</v>
      </c>
      <c r="M362">
        <v>1</v>
      </c>
      <c r="N362">
        <v>399</v>
      </c>
      <c r="O362">
        <v>0</v>
      </c>
      <c r="P362">
        <v>3</v>
      </c>
      <c r="Q362" t="str">
        <f>VLOOKUP(M362,lookups!$A$1:$B$7, 2, FALSE)</f>
        <v>trawl/fyke</v>
      </c>
      <c r="R362" t="str">
        <f>VLOOKUP(N362,lookups!$D$1:$E$6, 2, FALSE)</f>
        <v>hucuktlis r</v>
      </c>
      <c r="S362" t="str">
        <f>VLOOKUP(C362,lookups!$G$1:$H$3, 2, FALSE)</f>
        <v>smolt</v>
      </c>
    </row>
    <row r="363" spans="1:19" x14ac:dyDescent="0.25">
      <c r="A363" s="1">
        <v>28983</v>
      </c>
      <c r="B363">
        <v>1</v>
      </c>
      <c r="C363">
        <v>1</v>
      </c>
      <c r="D363">
        <v>1</v>
      </c>
      <c r="E363">
        <v>1979</v>
      </c>
      <c r="F363">
        <v>33</v>
      </c>
      <c r="G363">
        <v>1</v>
      </c>
      <c r="H363">
        <v>74</v>
      </c>
      <c r="I363">
        <v>3.2</v>
      </c>
      <c r="J363">
        <v>3.2</v>
      </c>
      <c r="L363">
        <v>1</v>
      </c>
      <c r="M363">
        <v>1</v>
      </c>
      <c r="N363">
        <v>399</v>
      </c>
      <c r="O363">
        <v>0</v>
      </c>
      <c r="P363">
        <v>3</v>
      </c>
      <c r="Q363" t="str">
        <f>VLOOKUP(M363,lookups!$A$1:$B$7, 2, FALSE)</f>
        <v>trawl/fyke</v>
      </c>
      <c r="R363" t="str">
        <f>VLOOKUP(N363,lookups!$D$1:$E$6, 2, FALSE)</f>
        <v>hucuktlis r</v>
      </c>
      <c r="S363" t="str">
        <f>VLOOKUP(C363,lookups!$G$1:$H$3, 2, FALSE)</f>
        <v>smolt</v>
      </c>
    </row>
    <row r="364" spans="1:19" x14ac:dyDescent="0.25">
      <c r="A364" s="1">
        <v>28983</v>
      </c>
      <c r="B364">
        <v>1</v>
      </c>
      <c r="C364">
        <v>1</v>
      </c>
      <c r="D364">
        <v>1</v>
      </c>
      <c r="E364">
        <v>1979</v>
      </c>
      <c r="F364">
        <v>34</v>
      </c>
      <c r="G364">
        <v>1</v>
      </c>
      <c r="H364">
        <v>77</v>
      </c>
      <c r="I364">
        <v>3.76</v>
      </c>
      <c r="J364">
        <v>3.76</v>
      </c>
      <c r="L364">
        <v>1</v>
      </c>
      <c r="M364">
        <v>1</v>
      </c>
      <c r="N364">
        <v>399</v>
      </c>
      <c r="O364">
        <v>0</v>
      </c>
      <c r="P364">
        <v>3</v>
      </c>
      <c r="Q364" t="str">
        <f>VLOOKUP(M364,lookups!$A$1:$B$7, 2, FALSE)</f>
        <v>trawl/fyke</v>
      </c>
      <c r="R364" t="str">
        <f>VLOOKUP(N364,lookups!$D$1:$E$6, 2, FALSE)</f>
        <v>hucuktlis r</v>
      </c>
      <c r="S364" t="str">
        <f>VLOOKUP(C364,lookups!$G$1:$H$3, 2, FALSE)</f>
        <v>smolt</v>
      </c>
    </row>
    <row r="365" spans="1:19" x14ac:dyDescent="0.25">
      <c r="A365" s="1">
        <v>28983</v>
      </c>
      <c r="B365">
        <v>1</v>
      </c>
      <c r="C365">
        <v>1</v>
      </c>
      <c r="D365">
        <v>1</v>
      </c>
      <c r="E365">
        <v>1979</v>
      </c>
      <c r="F365">
        <v>35</v>
      </c>
      <c r="G365">
        <v>1</v>
      </c>
      <c r="H365">
        <v>72</v>
      </c>
      <c r="I365">
        <v>3.34</v>
      </c>
      <c r="J365">
        <v>3.34</v>
      </c>
      <c r="L365">
        <v>1</v>
      </c>
      <c r="M365">
        <v>1</v>
      </c>
      <c r="N365">
        <v>399</v>
      </c>
      <c r="O365">
        <v>0</v>
      </c>
      <c r="P365">
        <v>3</v>
      </c>
      <c r="Q365" t="str">
        <f>VLOOKUP(M365,lookups!$A$1:$B$7, 2, FALSE)</f>
        <v>trawl/fyke</v>
      </c>
      <c r="R365" t="str">
        <f>VLOOKUP(N365,lookups!$D$1:$E$6, 2, FALSE)</f>
        <v>hucuktlis r</v>
      </c>
      <c r="S365" t="str">
        <f>VLOOKUP(C365,lookups!$G$1:$H$3, 2, FALSE)</f>
        <v>smolt</v>
      </c>
    </row>
    <row r="366" spans="1:19" x14ac:dyDescent="0.25">
      <c r="A366" s="1">
        <v>28983</v>
      </c>
      <c r="B366">
        <v>1</v>
      </c>
      <c r="C366">
        <v>1</v>
      </c>
      <c r="D366">
        <v>1</v>
      </c>
      <c r="E366">
        <v>1979</v>
      </c>
      <c r="F366">
        <v>36</v>
      </c>
      <c r="G366">
        <v>1</v>
      </c>
      <c r="H366">
        <v>78</v>
      </c>
      <c r="I366">
        <v>4.01</v>
      </c>
      <c r="J366">
        <v>4.01</v>
      </c>
      <c r="L366">
        <v>1</v>
      </c>
      <c r="M366">
        <v>1</v>
      </c>
      <c r="N366">
        <v>399</v>
      </c>
      <c r="O366">
        <v>0</v>
      </c>
      <c r="P366">
        <v>3</v>
      </c>
      <c r="Q366" t="str">
        <f>VLOOKUP(M366,lookups!$A$1:$B$7, 2, FALSE)</f>
        <v>trawl/fyke</v>
      </c>
      <c r="R366" t="str">
        <f>VLOOKUP(N366,lookups!$D$1:$E$6, 2, FALSE)</f>
        <v>hucuktlis r</v>
      </c>
      <c r="S366" t="str">
        <f>VLOOKUP(C366,lookups!$G$1:$H$3, 2, FALSE)</f>
        <v>smolt</v>
      </c>
    </row>
    <row r="367" spans="1:19" x14ac:dyDescent="0.25">
      <c r="A367" s="1">
        <v>28983</v>
      </c>
      <c r="B367">
        <v>1</v>
      </c>
      <c r="C367">
        <v>1</v>
      </c>
      <c r="D367">
        <v>1</v>
      </c>
      <c r="E367">
        <v>1979</v>
      </c>
      <c r="F367">
        <v>37</v>
      </c>
      <c r="G367">
        <v>1</v>
      </c>
      <c r="H367">
        <v>77</v>
      </c>
      <c r="I367">
        <v>3.67</v>
      </c>
      <c r="J367">
        <v>3.67</v>
      </c>
      <c r="L367">
        <v>1</v>
      </c>
      <c r="M367">
        <v>1</v>
      </c>
      <c r="N367">
        <v>399</v>
      </c>
      <c r="O367">
        <v>0</v>
      </c>
      <c r="P367">
        <v>3</v>
      </c>
      <c r="Q367" t="str">
        <f>VLOOKUP(M367,lookups!$A$1:$B$7, 2, FALSE)</f>
        <v>trawl/fyke</v>
      </c>
      <c r="R367" t="str">
        <f>VLOOKUP(N367,lookups!$D$1:$E$6, 2, FALSE)</f>
        <v>hucuktlis r</v>
      </c>
      <c r="S367" t="str">
        <f>VLOOKUP(C367,lookups!$G$1:$H$3, 2, FALSE)</f>
        <v>smolt</v>
      </c>
    </row>
    <row r="368" spans="1:19" x14ac:dyDescent="0.25">
      <c r="A368" s="1">
        <v>28983</v>
      </c>
      <c r="B368">
        <v>1</v>
      </c>
      <c r="C368">
        <v>1</v>
      </c>
      <c r="D368">
        <v>1</v>
      </c>
      <c r="E368">
        <v>1979</v>
      </c>
      <c r="F368">
        <v>38</v>
      </c>
      <c r="G368">
        <v>1</v>
      </c>
      <c r="H368">
        <v>91</v>
      </c>
      <c r="I368">
        <v>6.01</v>
      </c>
      <c r="J368">
        <v>6.01</v>
      </c>
      <c r="L368">
        <v>1</v>
      </c>
      <c r="M368">
        <v>1</v>
      </c>
      <c r="N368">
        <v>399</v>
      </c>
      <c r="O368">
        <v>0</v>
      </c>
      <c r="P368">
        <v>3</v>
      </c>
      <c r="Q368" t="str">
        <f>VLOOKUP(M368,lookups!$A$1:$B$7, 2, FALSE)</f>
        <v>trawl/fyke</v>
      </c>
      <c r="R368" t="str">
        <f>VLOOKUP(N368,lookups!$D$1:$E$6, 2, FALSE)</f>
        <v>hucuktlis r</v>
      </c>
      <c r="S368" t="str">
        <f>VLOOKUP(C368,lookups!$G$1:$H$3, 2, FALSE)</f>
        <v>smolt</v>
      </c>
    </row>
    <row r="369" spans="1:19" x14ac:dyDescent="0.25">
      <c r="A369" s="1">
        <v>28983</v>
      </c>
      <c r="B369">
        <v>1</v>
      </c>
      <c r="C369">
        <v>1</v>
      </c>
      <c r="D369">
        <v>1</v>
      </c>
      <c r="E369">
        <v>1979</v>
      </c>
      <c r="F369">
        <v>39</v>
      </c>
      <c r="G369">
        <v>1</v>
      </c>
      <c r="H369">
        <v>71</v>
      </c>
      <c r="I369">
        <v>2.72</v>
      </c>
      <c r="J369">
        <v>2.72</v>
      </c>
      <c r="L369">
        <v>1</v>
      </c>
      <c r="M369">
        <v>1</v>
      </c>
      <c r="N369">
        <v>399</v>
      </c>
      <c r="O369">
        <v>0</v>
      </c>
      <c r="P369">
        <v>3</v>
      </c>
      <c r="Q369" t="str">
        <f>VLOOKUP(M369,lookups!$A$1:$B$7, 2, FALSE)</f>
        <v>trawl/fyke</v>
      </c>
      <c r="R369" t="str">
        <f>VLOOKUP(N369,lookups!$D$1:$E$6, 2, FALSE)</f>
        <v>hucuktlis r</v>
      </c>
      <c r="S369" t="str">
        <f>VLOOKUP(C369,lookups!$G$1:$H$3, 2, FALSE)</f>
        <v>smolt</v>
      </c>
    </row>
    <row r="370" spans="1:19" x14ac:dyDescent="0.25">
      <c r="A370" s="1">
        <v>28983</v>
      </c>
      <c r="B370">
        <v>1</v>
      </c>
      <c r="C370">
        <v>1</v>
      </c>
      <c r="D370">
        <v>1</v>
      </c>
      <c r="E370">
        <v>1979</v>
      </c>
      <c r="F370">
        <v>40</v>
      </c>
      <c r="G370">
        <v>1</v>
      </c>
      <c r="H370">
        <v>75</v>
      </c>
      <c r="I370">
        <v>3.55</v>
      </c>
      <c r="J370">
        <v>3.55</v>
      </c>
      <c r="L370">
        <v>1</v>
      </c>
      <c r="M370">
        <v>1</v>
      </c>
      <c r="N370">
        <v>399</v>
      </c>
      <c r="O370">
        <v>0</v>
      </c>
      <c r="P370">
        <v>3</v>
      </c>
      <c r="Q370" t="str">
        <f>VLOOKUP(M370,lookups!$A$1:$B$7, 2, FALSE)</f>
        <v>trawl/fyke</v>
      </c>
      <c r="R370" t="str">
        <f>VLOOKUP(N370,lookups!$D$1:$E$6, 2, FALSE)</f>
        <v>hucuktlis r</v>
      </c>
      <c r="S370" t="str">
        <f>VLOOKUP(C370,lookups!$G$1:$H$3, 2, FALSE)</f>
        <v>smolt</v>
      </c>
    </row>
    <row r="371" spans="1:19" x14ac:dyDescent="0.25">
      <c r="A371" s="1">
        <v>28983</v>
      </c>
      <c r="B371">
        <v>1</v>
      </c>
      <c r="C371">
        <v>1</v>
      </c>
      <c r="D371">
        <v>1</v>
      </c>
      <c r="E371">
        <v>1979</v>
      </c>
      <c r="F371">
        <v>41</v>
      </c>
      <c r="G371">
        <v>1</v>
      </c>
      <c r="H371">
        <v>73</v>
      </c>
      <c r="I371">
        <v>3.01</v>
      </c>
      <c r="J371">
        <v>3.01</v>
      </c>
      <c r="L371">
        <v>1</v>
      </c>
      <c r="M371">
        <v>1</v>
      </c>
      <c r="N371">
        <v>399</v>
      </c>
      <c r="O371">
        <v>0</v>
      </c>
      <c r="P371">
        <v>3</v>
      </c>
      <c r="Q371" t="str">
        <f>VLOOKUP(M371,lookups!$A$1:$B$7, 2, FALSE)</f>
        <v>trawl/fyke</v>
      </c>
      <c r="R371" t="str">
        <f>VLOOKUP(N371,lookups!$D$1:$E$6, 2, FALSE)</f>
        <v>hucuktlis r</v>
      </c>
      <c r="S371" t="str">
        <f>VLOOKUP(C371,lookups!$G$1:$H$3, 2, FALSE)</f>
        <v>smolt</v>
      </c>
    </row>
    <row r="372" spans="1:19" x14ac:dyDescent="0.25">
      <c r="A372" s="1">
        <v>28983</v>
      </c>
      <c r="B372">
        <v>1</v>
      </c>
      <c r="C372">
        <v>1</v>
      </c>
      <c r="D372">
        <v>1</v>
      </c>
      <c r="E372">
        <v>1979</v>
      </c>
      <c r="F372">
        <v>42</v>
      </c>
      <c r="G372">
        <v>1</v>
      </c>
      <c r="H372">
        <v>75</v>
      </c>
      <c r="I372">
        <v>3.37</v>
      </c>
      <c r="J372">
        <v>3.37</v>
      </c>
      <c r="L372">
        <v>1</v>
      </c>
      <c r="M372">
        <v>1</v>
      </c>
      <c r="N372">
        <v>399</v>
      </c>
      <c r="O372">
        <v>0</v>
      </c>
      <c r="P372">
        <v>3</v>
      </c>
      <c r="Q372" t="str">
        <f>VLOOKUP(M372,lookups!$A$1:$B$7, 2, FALSE)</f>
        <v>trawl/fyke</v>
      </c>
      <c r="R372" t="str">
        <f>VLOOKUP(N372,lookups!$D$1:$E$6, 2, FALSE)</f>
        <v>hucuktlis r</v>
      </c>
      <c r="S372" t="str">
        <f>VLOOKUP(C372,lookups!$G$1:$H$3, 2, FALSE)</f>
        <v>smolt</v>
      </c>
    </row>
    <row r="373" spans="1:19" x14ac:dyDescent="0.25">
      <c r="A373" s="1">
        <v>28983</v>
      </c>
      <c r="B373">
        <v>1</v>
      </c>
      <c r="C373">
        <v>1</v>
      </c>
      <c r="D373">
        <v>1</v>
      </c>
      <c r="E373">
        <v>1979</v>
      </c>
      <c r="F373">
        <v>43</v>
      </c>
      <c r="G373">
        <v>1</v>
      </c>
      <c r="H373">
        <v>75</v>
      </c>
      <c r="I373">
        <v>3.28</v>
      </c>
      <c r="J373">
        <v>3.28</v>
      </c>
      <c r="L373">
        <v>1</v>
      </c>
      <c r="M373">
        <v>1</v>
      </c>
      <c r="N373">
        <v>399</v>
      </c>
      <c r="O373">
        <v>0</v>
      </c>
      <c r="P373">
        <v>3</v>
      </c>
      <c r="Q373" t="str">
        <f>VLOOKUP(M373,lookups!$A$1:$B$7, 2, FALSE)</f>
        <v>trawl/fyke</v>
      </c>
      <c r="R373" t="str">
        <f>VLOOKUP(N373,lookups!$D$1:$E$6, 2, FALSE)</f>
        <v>hucuktlis r</v>
      </c>
      <c r="S373" t="str">
        <f>VLOOKUP(C373,lookups!$G$1:$H$3, 2, FALSE)</f>
        <v>smolt</v>
      </c>
    </row>
    <row r="374" spans="1:19" x14ac:dyDescent="0.25">
      <c r="A374" s="1">
        <v>28983</v>
      </c>
      <c r="B374">
        <v>1</v>
      </c>
      <c r="C374">
        <v>1</v>
      </c>
      <c r="D374">
        <v>1</v>
      </c>
      <c r="E374">
        <v>1979</v>
      </c>
      <c r="F374">
        <v>44</v>
      </c>
      <c r="G374">
        <v>1</v>
      </c>
      <c r="H374">
        <v>81</v>
      </c>
      <c r="I374">
        <v>4.49</v>
      </c>
      <c r="J374">
        <v>4.49</v>
      </c>
      <c r="L374">
        <v>1</v>
      </c>
      <c r="M374">
        <v>1</v>
      </c>
      <c r="N374">
        <v>399</v>
      </c>
      <c r="O374">
        <v>0</v>
      </c>
      <c r="P374">
        <v>3</v>
      </c>
      <c r="Q374" t="str">
        <f>VLOOKUP(M374,lookups!$A$1:$B$7, 2, FALSE)</f>
        <v>trawl/fyke</v>
      </c>
      <c r="R374" t="str">
        <f>VLOOKUP(N374,lookups!$D$1:$E$6, 2, FALSE)</f>
        <v>hucuktlis r</v>
      </c>
      <c r="S374" t="str">
        <f>VLOOKUP(C374,lookups!$G$1:$H$3, 2, FALSE)</f>
        <v>smolt</v>
      </c>
    </row>
    <row r="375" spans="1:19" x14ac:dyDescent="0.25">
      <c r="A375" s="1">
        <v>28983</v>
      </c>
      <c r="B375">
        <v>1</v>
      </c>
      <c r="C375">
        <v>1</v>
      </c>
      <c r="D375">
        <v>1</v>
      </c>
      <c r="E375">
        <v>1979</v>
      </c>
      <c r="F375">
        <v>45</v>
      </c>
      <c r="G375">
        <v>1</v>
      </c>
      <c r="H375">
        <v>67</v>
      </c>
      <c r="I375">
        <v>2.46</v>
      </c>
      <c r="J375">
        <v>2.46</v>
      </c>
      <c r="L375">
        <v>1</v>
      </c>
      <c r="M375">
        <v>1</v>
      </c>
      <c r="N375">
        <v>399</v>
      </c>
      <c r="O375">
        <v>0</v>
      </c>
      <c r="P375">
        <v>3</v>
      </c>
      <c r="Q375" t="str">
        <f>VLOOKUP(M375,lookups!$A$1:$B$7, 2, FALSE)</f>
        <v>trawl/fyke</v>
      </c>
      <c r="R375" t="str">
        <f>VLOOKUP(N375,lookups!$D$1:$E$6, 2, FALSE)</f>
        <v>hucuktlis r</v>
      </c>
      <c r="S375" t="str">
        <f>VLOOKUP(C375,lookups!$G$1:$H$3, 2, FALSE)</f>
        <v>smolt</v>
      </c>
    </row>
    <row r="376" spans="1:19" x14ac:dyDescent="0.25">
      <c r="A376" s="1">
        <v>28983</v>
      </c>
      <c r="B376">
        <v>1</v>
      </c>
      <c r="C376">
        <v>1</v>
      </c>
      <c r="D376">
        <v>1</v>
      </c>
      <c r="E376">
        <v>1979</v>
      </c>
      <c r="F376">
        <v>46</v>
      </c>
      <c r="G376">
        <v>1</v>
      </c>
      <c r="H376">
        <v>80</v>
      </c>
      <c r="I376">
        <v>4.37</v>
      </c>
      <c r="J376">
        <v>4.37</v>
      </c>
      <c r="L376">
        <v>1</v>
      </c>
      <c r="M376">
        <v>1</v>
      </c>
      <c r="N376">
        <v>399</v>
      </c>
      <c r="O376">
        <v>0</v>
      </c>
      <c r="P376">
        <v>3</v>
      </c>
      <c r="Q376" t="str">
        <f>VLOOKUP(M376,lookups!$A$1:$B$7, 2, FALSE)</f>
        <v>trawl/fyke</v>
      </c>
      <c r="R376" t="str">
        <f>VLOOKUP(N376,lookups!$D$1:$E$6, 2, FALSE)</f>
        <v>hucuktlis r</v>
      </c>
      <c r="S376" t="str">
        <f>VLOOKUP(C376,lookups!$G$1:$H$3, 2, FALSE)</f>
        <v>smolt</v>
      </c>
    </row>
    <row r="377" spans="1:19" x14ac:dyDescent="0.25">
      <c r="A377" s="1">
        <v>28983</v>
      </c>
      <c r="B377">
        <v>1</v>
      </c>
      <c r="C377">
        <v>1</v>
      </c>
      <c r="D377">
        <v>1</v>
      </c>
      <c r="E377">
        <v>1979</v>
      </c>
      <c r="F377">
        <v>47</v>
      </c>
      <c r="G377">
        <v>1</v>
      </c>
      <c r="H377">
        <v>75</v>
      </c>
      <c r="I377">
        <v>3.27</v>
      </c>
      <c r="J377">
        <v>3.27</v>
      </c>
      <c r="L377">
        <v>1</v>
      </c>
      <c r="M377">
        <v>1</v>
      </c>
      <c r="N377">
        <v>399</v>
      </c>
      <c r="O377">
        <v>0</v>
      </c>
      <c r="P377">
        <v>3</v>
      </c>
      <c r="Q377" t="str">
        <f>VLOOKUP(M377,lookups!$A$1:$B$7, 2, FALSE)</f>
        <v>trawl/fyke</v>
      </c>
      <c r="R377" t="str">
        <f>VLOOKUP(N377,lookups!$D$1:$E$6, 2, FALSE)</f>
        <v>hucuktlis r</v>
      </c>
      <c r="S377" t="str">
        <f>VLOOKUP(C377,lookups!$G$1:$H$3, 2, FALSE)</f>
        <v>smolt</v>
      </c>
    </row>
    <row r="378" spans="1:19" x14ac:dyDescent="0.25">
      <c r="A378" s="1">
        <v>28983</v>
      </c>
      <c r="B378">
        <v>1</v>
      </c>
      <c r="C378">
        <v>1</v>
      </c>
      <c r="D378">
        <v>1</v>
      </c>
      <c r="E378">
        <v>1979</v>
      </c>
      <c r="F378">
        <v>48</v>
      </c>
      <c r="G378">
        <v>1</v>
      </c>
      <c r="H378">
        <v>79</v>
      </c>
      <c r="I378">
        <v>3.96</v>
      </c>
      <c r="J378">
        <v>3.96</v>
      </c>
      <c r="L378">
        <v>1</v>
      </c>
      <c r="M378">
        <v>1</v>
      </c>
      <c r="N378">
        <v>399</v>
      </c>
      <c r="O378">
        <v>0</v>
      </c>
      <c r="P378">
        <v>3</v>
      </c>
      <c r="Q378" t="str">
        <f>VLOOKUP(M378,lookups!$A$1:$B$7, 2, FALSE)</f>
        <v>trawl/fyke</v>
      </c>
      <c r="R378" t="str">
        <f>VLOOKUP(N378,lookups!$D$1:$E$6, 2, FALSE)</f>
        <v>hucuktlis r</v>
      </c>
      <c r="S378" t="str">
        <f>VLOOKUP(C378,lookups!$G$1:$H$3, 2, FALSE)</f>
        <v>smolt</v>
      </c>
    </row>
    <row r="379" spans="1:19" x14ac:dyDescent="0.25">
      <c r="A379" s="1">
        <v>28983</v>
      </c>
      <c r="B379">
        <v>1</v>
      </c>
      <c r="C379">
        <v>1</v>
      </c>
      <c r="D379">
        <v>1</v>
      </c>
      <c r="E379">
        <v>1979</v>
      </c>
      <c r="F379">
        <v>49</v>
      </c>
      <c r="G379">
        <v>1</v>
      </c>
      <c r="H379">
        <v>77</v>
      </c>
      <c r="I379">
        <v>3.43</v>
      </c>
      <c r="J379">
        <v>3.43</v>
      </c>
      <c r="L379">
        <v>1</v>
      </c>
      <c r="M379">
        <v>1</v>
      </c>
      <c r="N379">
        <v>399</v>
      </c>
      <c r="O379">
        <v>0</v>
      </c>
      <c r="P379">
        <v>3</v>
      </c>
      <c r="Q379" t="str">
        <f>VLOOKUP(M379,lookups!$A$1:$B$7, 2, FALSE)</f>
        <v>trawl/fyke</v>
      </c>
      <c r="R379" t="str">
        <f>VLOOKUP(N379,lookups!$D$1:$E$6, 2, FALSE)</f>
        <v>hucuktlis r</v>
      </c>
      <c r="S379" t="str">
        <f>VLOOKUP(C379,lookups!$G$1:$H$3, 2, FALSE)</f>
        <v>smolt</v>
      </c>
    </row>
    <row r="380" spans="1:19" x14ac:dyDescent="0.25">
      <c r="A380" s="1">
        <v>28983</v>
      </c>
      <c r="B380">
        <v>1</v>
      </c>
      <c r="C380">
        <v>1</v>
      </c>
      <c r="D380">
        <v>1</v>
      </c>
      <c r="E380">
        <v>1979</v>
      </c>
      <c r="F380">
        <v>50</v>
      </c>
      <c r="G380">
        <v>1</v>
      </c>
      <c r="H380">
        <v>70</v>
      </c>
      <c r="I380">
        <v>2.89</v>
      </c>
      <c r="J380">
        <v>2.89</v>
      </c>
      <c r="L380">
        <v>1</v>
      </c>
      <c r="M380">
        <v>1</v>
      </c>
      <c r="N380">
        <v>399</v>
      </c>
      <c r="O380">
        <v>0</v>
      </c>
      <c r="P380">
        <v>3</v>
      </c>
      <c r="Q380" t="str">
        <f>VLOOKUP(M380,lookups!$A$1:$B$7, 2, FALSE)</f>
        <v>trawl/fyke</v>
      </c>
      <c r="R380" t="str">
        <f>VLOOKUP(N380,lookups!$D$1:$E$6, 2, FALSE)</f>
        <v>hucuktlis r</v>
      </c>
      <c r="S380" t="str">
        <f>VLOOKUP(C380,lookups!$G$1:$H$3, 2, FALSE)</f>
        <v>smolt</v>
      </c>
    </row>
    <row r="381" spans="1:19" x14ac:dyDescent="0.25">
      <c r="A381" s="1">
        <v>28983</v>
      </c>
      <c r="B381">
        <v>1</v>
      </c>
      <c r="C381">
        <v>1</v>
      </c>
      <c r="D381">
        <v>1</v>
      </c>
      <c r="E381">
        <v>1979</v>
      </c>
      <c r="F381">
        <v>51</v>
      </c>
      <c r="G381">
        <v>1</v>
      </c>
      <c r="H381">
        <v>72</v>
      </c>
      <c r="I381">
        <v>3.22</v>
      </c>
      <c r="J381">
        <v>3.22</v>
      </c>
      <c r="L381">
        <v>1</v>
      </c>
      <c r="M381">
        <v>1</v>
      </c>
      <c r="N381">
        <v>399</v>
      </c>
      <c r="O381">
        <v>0</v>
      </c>
      <c r="P381">
        <v>3</v>
      </c>
      <c r="Q381" t="str">
        <f>VLOOKUP(M381,lookups!$A$1:$B$7, 2, FALSE)</f>
        <v>trawl/fyke</v>
      </c>
      <c r="R381" t="str">
        <f>VLOOKUP(N381,lookups!$D$1:$E$6, 2, FALSE)</f>
        <v>hucuktlis r</v>
      </c>
      <c r="S381" t="str">
        <f>VLOOKUP(C381,lookups!$G$1:$H$3, 2, FALSE)</f>
        <v>smolt</v>
      </c>
    </row>
    <row r="382" spans="1:19" x14ac:dyDescent="0.25">
      <c r="A382" s="1">
        <v>28983</v>
      </c>
      <c r="B382">
        <v>1</v>
      </c>
      <c r="C382">
        <v>1</v>
      </c>
      <c r="D382">
        <v>1</v>
      </c>
      <c r="E382">
        <v>1979</v>
      </c>
      <c r="F382">
        <v>52</v>
      </c>
      <c r="G382">
        <v>1</v>
      </c>
      <c r="H382">
        <v>83</v>
      </c>
      <c r="I382">
        <v>4.57</v>
      </c>
      <c r="J382">
        <v>4.57</v>
      </c>
      <c r="L382">
        <v>1</v>
      </c>
      <c r="M382">
        <v>1</v>
      </c>
      <c r="N382">
        <v>399</v>
      </c>
      <c r="O382">
        <v>0</v>
      </c>
      <c r="P382">
        <v>3</v>
      </c>
      <c r="Q382" t="str">
        <f>VLOOKUP(M382,lookups!$A$1:$B$7, 2, FALSE)</f>
        <v>trawl/fyke</v>
      </c>
      <c r="R382" t="str">
        <f>VLOOKUP(N382,lookups!$D$1:$E$6, 2, FALSE)</f>
        <v>hucuktlis r</v>
      </c>
      <c r="S382" t="str">
        <f>VLOOKUP(C382,lookups!$G$1:$H$3, 2, FALSE)</f>
        <v>smolt</v>
      </c>
    </row>
    <row r="383" spans="1:19" x14ac:dyDescent="0.25">
      <c r="A383" s="1">
        <v>28983</v>
      </c>
      <c r="B383">
        <v>1</v>
      </c>
      <c r="C383">
        <v>1</v>
      </c>
      <c r="D383">
        <v>1</v>
      </c>
      <c r="E383">
        <v>1979</v>
      </c>
      <c r="F383">
        <v>53</v>
      </c>
      <c r="G383">
        <v>1</v>
      </c>
      <c r="H383">
        <v>86</v>
      </c>
      <c r="I383">
        <v>4.96</v>
      </c>
      <c r="J383">
        <v>4.96</v>
      </c>
      <c r="L383">
        <v>1</v>
      </c>
      <c r="M383">
        <v>1</v>
      </c>
      <c r="N383">
        <v>399</v>
      </c>
      <c r="O383">
        <v>0</v>
      </c>
      <c r="P383">
        <v>3</v>
      </c>
      <c r="Q383" t="str">
        <f>VLOOKUP(M383,lookups!$A$1:$B$7, 2, FALSE)</f>
        <v>trawl/fyke</v>
      </c>
      <c r="R383" t="str">
        <f>VLOOKUP(N383,lookups!$D$1:$E$6, 2, FALSE)</f>
        <v>hucuktlis r</v>
      </c>
      <c r="S383" t="str">
        <f>VLOOKUP(C383,lookups!$G$1:$H$3, 2, FALSE)</f>
        <v>smolt</v>
      </c>
    </row>
    <row r="384" spans="1:19" x14ac:dyDescent="0.25">
      <c r="A384" s="1">
        <v>28983</v>
      </c>
      <c r="B384">
        <v>1</v>
      </c>
      <c r="C384">
        <v>1</v>
      </c>
      <c r="D384">
        <v>1</v>
      </c>
      <c r="E384">
        <v>1979</v>
      </c>
      <c r="F384">
        <v>54</v>
      </c>
      <c r="G384">
        <v>1</v>
      </c>
      <c r="H384">
        <v>85</v>
      </c>
      <c r="I384">
        <v>4.54</v>
      </c>
      <c r="J384">
        <v>4.54</v>
      </c>
      <c r="L384">
        <v>1</v>
      </c>
      <c r="M384">
        <v>1</v>
      </c>
      <c r="N384">
        <v>399</v>
      </c>
      <c r="O384">
        <v>0</v>
      </c>
      <c r="P384">
        <v>3</v>
      </c>
      <c r="Q384" t="str">
        <f>VLOOKUP(M384,lookups!$A$1:$B$7, 2, FALSE)</f>
        <v>trawl/fyke</v>
      </c>
      <c r="R384" t="str">
        <f>VLOOKUP(N384,lookups!$D$1:$E$6, 2, FALSE)</f>
        <v>hucuktlis r</v>
      </c>
      <c r="S384" t="str">
        <f>VLOOKUP(C384,lookups!$G$1:$H$3, 2, FALSE)</f>
        <v>smolt</v>
      </c>
    </row>
    <row r="385" spans="1:19" x14ac:dyDescent="0.25">
      <c r="A385" s="1">
        <v>28983</v>
      </c>
      <c r="B385">
        <v>1</v>
      </c>
      <c r="C385">
        <v>1</v>
      </c>
      <c r="D385">
        <v>1</v>
      </c>
      <c r="E385">
        <v>1979</v>
      </c>
      <c r="F385">
        <v>55</v>
      </c>
      <c r="G385">
        <v>1</v>
      </c>
      <c r="H385">
        <v>74</v>
      </c>
      <c r="I385">
        <v>3.27</v>
      </c>
      <c r="J385">
        <v>3.27</v>
      </c>
      <c r="L385">
        <v>1</v>
      </c>
      <c r="M385">
        <v>1</v>
      </c>
      <c r="N385">
        <v>399</v>
      </c>
      <c r="O385">
        <v>0</v>
      </c>
      <c r="P385">
        <v>3</v>
      </c>
      <c r="Q385" t="str">
        <f>VLOOKUP(M385,lookups!$A$1:$B$7, 2, FALSE)</f>
        <v>trawl/fyke</v>
      </c>
      <c r="R385" t="str">
        <f>VLOOKUP(N385,lookups!$D$1:$E$6, 2, FALSE)</f>
        <v>hucuktlis r</v>
      </c>
      <c r="S385" t="str">
        <f>VLOOKUP(C385,lookups!$G$1:$H$3, 2, FALSE)</f>
        <v>smolt</v>
      </c>
    </row>
    <row r="386" spans="1:19" x14ac:dyDescent="0.25">
      <c r="A386" s="1">
        <v>28983</v>
      </c>
      <c r="B386">
        <v>1</v>
      </c>
      <c r="C386">
        <v>1</v>
      </c>
      <c r="D386">
        <v>1</v>
      </c>
      <c r="E386">
        <v>1979</v>
      </c>
      <c r="F386">
        <v>56</v>
      </c>
      <c r="G386">
        <v>1</v>
      </c>
      <c r="H386">
        <v>74</v>
      </c>
      <c r="I386">
        <v>3.08</v>
      </c>
      <c r="J386">
        <v>3.08</v>
      </c>
      <c r="L386">
        <v>1</v>
      </c>
      <c r="M386">
        <v>1</v>
      </c>
      <c r="N386">
        <v>399</v>
      </c>
      <c r="O386">
        <v>0</v>
      </c>
      <c r="P386">
        <v>3</v>
      </c>
      <c r="Q386" t="str">
        <f>VLOOKUP(M386,lookups!$A$1:$B$7, 2, FALSE)</f>
        <v>trawl/fyke</v>
      </c>
      <c r="R386" t="str">
        <f>VLOOKUP(N386,lookups!$D$1:$E$6, 2, FALSE)</f>
        <v>hucuktlis r</v>
      </c>
      <c r="S386" t="str">
        <f>VLOOKUP(C386,lookups!$G$1:$H$3, 2, FALSE)</f>
        <v>smolt</v>
      </c>
    </row>
    <row r="387" spans="1:19" x14ac:dyDescent="0.25">
      <c r="A387" s="1">
        <v>28983</v>
      </c>
      <c r="B387">
        <v>1</v>
      </c>
      <c r="C387">
        <v>1</v>
      </c>
      <c r="D387">
        <v>1</v>
      </c>
      <c r="E387">
        <v>1979</v>
      </c>
      <c r="F387">
        <v>57</v>
      </c>
      <c r="G387">
        <v>1</v>
      </c>
      <c r="H387">
        <v>77</v>
      </c>
      <c r="I387">
        <v>3.45</v>
      </c>
      <c r="J387">
        <v>3.45</v>
      </c>
      <c r="L387">
        <v>1</v>
      </c>
      <c r="M387">
        <v>1</v>
      </c>
      <c r="N387">
        <v>399</v>
      </c>
      <c r="O387">
        <v>0</v>
      </c>
      <c r="P387">
        <v>3</v>
      </c>
      <c r="Q387" t="str">
        <f>VLOOKUP(M387,lookups!$A$1:$B$7, 2, FALSE)</f>
        <v>trawl/fyke</v>
      </c>
      <c r="R387" t="str">
        <f>VLOOKUP(N387,lookups!$D$1:$E$6, 2, FALSE)</f>
        <v>hucuktlis r</v>
      </c>
      <c r="S387" t="str">
        <f>VLOOKUP(C387,lookups!$G$1:$H$3, 2, FALSE)</f>
        <v>smolt</v>
      </c>
    </row>
    <row r="388" spans="1:19" x14ac:dyDescent="0.25">
      <c r="A388" s="1">
        <v>28983</v>
      </c>
      <c r="B388">
        <v>1</v>
      </c>
      <c r="C388">
        <v>1</v>
      </c>
      <c r="D388">
        <v>1</v>
      </c>
      <c r="E388">
        <v>1979</v>
      </c>
      <c r="F388">
        <v>58</v>
      </c>
      <c r="G388">
        <v>1</v>
      </c>
      <c r="H388">
        <v>78</v>
      </c>
      <c r="I388">
        <v>4.07</v>
      </c>
      <c r="J388">
        <v>4.07</v>
      </c>
      <c r="L388">
        <v>1</v>
      </c>
      <c r="M388">
        <v>1</v>
      </c>
      <c r="N388">
        <v>399</v>
      </c>
      <c r="O388">
        <v>0</v>
      </c>
      <c r="P388">
        <v>3</v>
      </c>
      <c r="Q388" t="str">
        <f>VLOOKUP(M388,lookups!$A$1:$B$7, 2, FALSE)</f>
        <v>trawl/fyke</v>
      </c>
      <c r="R388" t="str">
        <f>VLOOKUP(N388,lookups!$D$1:$E$6, 2, FALSE)</f>
        <v>hucuktlis r</v>
      </c>
      <c r="S388" t="str">
        <f>VLOOKUP(C388,lookups!$G$1:$H$3, 2, FALSE)</f>
        <v>smolt</v>
      </c>
    </row>
    <row r="389" spans="1:19" x14ac:dyDescent="0.25">
      <c r="A389" s="1">
        <v>28983</v>
      </c>
      <c r="B389">
        <v>1</v>
      </c>
      <c r="C389">
        <v>1</v>
      </c>
      <c r="D389">
        <v>1</v>
      </c>
      <c r="E389">
        <v>1979</v>
      </c>
      <c r="F389">
        <v>59</v>
      </c>
      <c r="G389">
        <v>1</v>
      </c>
      <c r="H389">
        <v>76</v>
      </c>
      <c r="I389">
        <v>3.6</v>
      </c>
      <c r="J389">
        <v>3.6</v>
      </c>
      <c r="L389">
        <v>1</v>
      </c>
      <c r="M389">
        <v>1</v>
      </c>
      <c r="N389">
        <v>399</v>
      </c>
      <c r="O389">
        <v>0</v>
      </c>
      <c r="P389">
        <v>3</v>
      </c>
      <c r="Q389" t="str">
        <f>VLOOKUP(M389,lookups!$A$1:$B$7, 2, FALSE)</f>
        <v>trawl/fyke</v>
      </c>
      <c r="R389" t="str">
        <f>VLOOKUP(N389,lookups!$D$1:$E$6, 2, FALSE)</f>
        <v>hucuktlis r</v>
      </c>
      <c r="S389" t="str">
        <f>VLOOKUP(C389,lookups!$G$1:$H$3, 2, FALSE)</f>
        <v>smolt</v>
      </c>
    </row>
    <row r="390" spans="1:19" x14ac:dyDescent="0.25">
      <c r="A390" s="1">
        <v>28983</v>
      </c>
      <c r="B390">
        <v>1</v>
      </c>
      <c r="C390">
        <v>1</v>
      </c>
      <c r="D390">
        <v>1</v>
      </c>
      <c r="E390">
        <v>1979</v>
      </c>
      <c r="F390">
        <v>60</v>
      </c>
      <c r="G390">
        <v>1</v>
      </c>
      <c r="H390">
        <v>79</v>
      </c>
      <c r="I390">
        <v>3.95</v>
      </c>
      <c r="J390">
        <v>3.95</v>
      </c>
      <c r="L390">
        <v>1</v>
      </c>
      <c r="M390">
        <v>1</v>
      </c>
      <c r="N390">
        <v>399</v>
      </c>
      <c r="O390">
        <v>0</v>
      </c>
      <c r="P390">
        <v>3</v>
      </c>
      <c r="Q390" t="str">
        <f>VLOOKUP(M390,lookups!$A$1:$B$7, 2, FALSE)</f>
        <v>trawl/fyke</v>
      </c>
      <c r="R390" t="str">
        <f>VLOOKUP(N390,lookups!$D$1:$E$6, 2, FALSE)</f>
        <v>hucuktlis r</v>
      </c>
      <c r="S390" t="str">
        <f>VLOOKUP(C390,lookups!$G$1:$H$3, 2, FALSE)</f>
        <v>smolt</v>
      </c>
    </row>
    <row r="391" spans="1:19" x14ac:dyDescent="0.25">
      <c r="A391" s="1">
        <v>28983</v>
      </c>
      <c r="B391">
        <v>1</v>
      </c>
      <c r="C391">
        <v>1</v>
      </c>
      <c r="D391">
        <v>1</v>
      </c>
      <c r="E391">
        <v>1979</v>
      </c>
      <c r="F391">
        <v>61</v>
      </c>
      <c r="G391">
        <v>1</v>
      </c>
      <c r="H391">
        <v>77</v>
      </c>
      <c r="I391">
        <v>3.62</v>
      </c>
      <c r="J391">
        <v>3.62</v>
      </c>
      <c r="L391">
        <v>1</v>
      </c>
      <c r="M391">
        <v>1</v>
      </c>
      <c r="N391">
        <v>399</v>
      </c>
      <c r="O391">
        <v>0</v>
      </c>
      <c r="P391">
        <v>3</v>
      </c>
      <c r="Q391" t="str">
        <f>VLOOKUP(M391,lookups!$A$1:$B$7, 2, FALSE)</f>
        <v>trawl/fyke</v>
      </c>
      <c r="R391" t="str">
        <f>VLOOKUP(N391,lookups!$D$1:$E$6, 2, FALSE)</f>
        <v>hucuktlis r</v>
      </c>
      <c r="S391" t="str">
        <f>VLOOKUP(C391,lookups!$G$1:$H$3, 2, FALSE)</f>
        <v>smolt</v>
      </c>
    </row>
    <row r="392" spans="1:19" x14ac:dyDescent="0.25">
      <c r="A392" s="1">
        <v>28983</v>
      </c>
      <c r="B392">
        <v>1</v>
      </c>
      <c r="C392">
        <v>1</v>
      </c>
      <c r="D392">
        <v>1</v>
      </c>
      <c r="E392">
        <v>1979</v>
      </c>
      <c r="F392">
        <v>62</v>
      </c>
      <c r="G392">
        <v>1</v>
      </c>
      <c r="H392">
        <v>76</v>
      </c>
      <c r="I392">
        <v>3.75</v>
      </c>
      <c r="J392">
        <v>3.75</v>
      </c>
      <c r="L392">
        <v>1</v>
      </c>
      <c r="M392">
        <v>1</v>
      </c>
      <c r="N392">
        <v>399</v>
      </c>
      <c r="O392">
        <v>0</v>
      </c>
      <c r="P392">
        <v>3</v>
      </c>
      <c r="Q392" t="str">
        <f>VLOOKUP(M392,lookups!$A$1:$B$7, 2, FALSE)</f>
        <v>trawl/fyke</v>
      </c>
      <c r="R392" t="str">
        <f>VLOOKUP(N392,lookups!$D$1:$E$6, 2, FALSE)</f>
        <v>hucuktlis r</v>
      </c>
      <c r="S392" t="str">
        <f>VLOOKUP(C392,lookups!$G$1:$H$3, 2, FALSE)</f>
        <v>smolt</v>
      </c>
    </row>
    <row r="393" spans="1:19" x14ac:dyDescent="0.25">
      <c r="A393" s="1">
        <v>28983</v>
      </c>
      <c r="B393">
        <v>1</v>
      </c>
      <c r="C393">
        <v>1</v>
      </c>
      <c r="D393">
        <v>1</v>
      </c>
      <c r="E393">
        <v>1979</v>
      </c>
      <c r="F393">
        <v>63</v>
      </c>
      <c r="G393">
        <v>1</v>
      </c>
      <c r="H393">
        <v>79</v>
      </c>
      <c r="I393">
        <v>3.99</v>
      </c>
      <c r="J393">
        <v>3.99</v>
      </c>
      <c r="L393">
        <v>1</v>
      </c>
      <c r="M393">
        <v>1</v>
      </c>
      <c r="N393">
        <v>399</v>
      </c>
      <c r="O393">
        <v>0</v>
      </c>
      <c r="P393">
        <v>3</v>
      </c>
      <c r="Q393" t="str">
        <f>VLOOKUP(M393,lookups!$A$1:$B$7, 2, FALSE)</f>
        <v>trawl/fyke</v>
      </c>
      <c r="R393" t="str">
        <f>VLOOKUP(N393,lookups!$D$1:$E$6, 2, FALSE)</f>
        <v>hucuktlis r</v>
      </c>
      <c r="S393" t="str">
        <f>VLOOKUP(C393,lookups!$G$1:$H$3, 2, FALSE)</f>
        <v>smolt</v>
      </c>
    </row>
    <row r="394" spans="1:19" x14ac:dyDescent="0.25">
      <c r="A394" s="1">
        <v>28983</v>
      </c>
      <c r="B394">
        <v>1</v>
      </c>
      <c r="C394">
        <v>1</v>
      </c>
      <c r="D394">
        <v>1</v>
      </c>
      <c r="E394">
        <v>1979</v>
      </c>
      <c r="F394">
        <v>64</v>
      </c>
      <c r="G394">
        <v>1</v>
      </c>
      <c r="H394">
        <v>74</v>
      </c>
      <c r="I394">
        <v>3.23</v>
      </c>
      <c r="J394">
        <v>3.23</v>
      </c>
      <c r="L394">
        <v>1</v>
      </c>
      <c r="M394">
        <v>1</v>
      </c>
      <c r="N394">
        <v>399</v>
      </c>
      <c r="O394">
        <v>0</v>
      </c>
      <c r="P394">
        <v>3</v>
      </c>
      <c r="Q394" t="str">
        <f>VLOOKUP(M394,lookups!$A$1:$B$7, 2, FALSE)</f>
        <v>trawl/fyke</v>
      </c>
      <c r="R394" t="str">
        <f>VLOOKUP(N394,lookups!$D$1:$E$6, 2, FALSE)</f>
        <v>hucuktlis r</v>
      </c>
      <c r="S394" t="str">
        <f>VLOOKUP(C394,lookups!$G$1:$H$3, 2, FALSE)</f>
        <v>smolt</v>
      </c>
    </row>
    <row r="395" spans="1:19" x14ac:dyDescent="0.25">
      <c r="A395" s="1">
        <v>28983</v>
      </c>
      <c r="B395">
        <v>1</v>
      </c>
      <c r="C395">
        <v>1</v>
      </c>
      <c r="D395">
        <v>1</v>
      </c>
      <c r="E395">
        <v>1979</v>
      </c>
      <c r="F395">
        <v>65</v>
      </c>
      <c r="G395">
        <v>1</v>
      </c>
      <c r="H395">
        <v>75</v>
      </c>
      <c r="I395">
        <v>3.61</v>
      </c>
      <c r="J395">
        <v>3.61</v>
      </c>
      <c r="L395">
        <v>1</v>
      </c>
      <c r="M395">
        <v>1</v>
      </c>
      <c r="N395">
        <v>399</v>
      </c>
      <c r="O395">
        <v>0</v>
      </c>
      <c r="P395">
        <v>3</v>
      </c>
      <c r="Q395" t="str">
        <f>VLOOKUP(M395,lookups!$A$1:$B$7, 2, FALSE)</f>
        <v>trawl/fyke</v>
      </c>
      <c r="R395" t="str">
        <f>VLOOKUP(N395,lookups!$D$1:$E$6, 2, FALSE)</f>
        <v>hucuktlis r</v>
      </c>
      <c r="S395" t="str">
        <f>VLOOKUP(C395,lookups!$G$1:$H$3, 2, FALSE)</f>
        <v>smolt</v>
      </c>
    </row>
    <row r="396" spans="1:19" x14ac:dyDescent="0.25">
      <c r="A396" s="1">
        <v>28983</v>
      </c>
      <c r="B396">
        <v>1</v>
      </c>
      <c r="C396">
        <v>1</v>
      </c>
      <c r="D396">
        <v>1</v>
      </c>
      <c r="E396">
        <v>1979</v>
      </c>
      <c r="F396">
        <v>66</v>
      </c>
      <c r="G396">
        <v>1</v>
      </c>
      <c r="H396">
        <v>73</v>
      </c>
      <c r="I396">
        <v>3.13</v>
      </c>
      <c r="J396">
        <v>3.13</v>
      </c>
      <c r="L396">
        <v>1</v>
      </c>
      <c r="M396">
        <v>1</v>
      </c>
      <c r="N396">
        <v>399</v>
      </c>
      <c r="O396">
        <v>0</v>
      </c>
      <c r="P396">
        <v>3</v>
      </c>
      <c r="Q396" t="str">
        <f>VLOOKUP(M396,lookups!$A$1:$B$7, 2, FALSE)</f>
        <v>trawl/fyke</v>
      </c>
      <c r="R396" t="str">
        <f>VLOOKUP(N396,lookups!$D$1:$E$6, 2, FALSE)</f>
        <v>hucuktlis r</v>
      </c>
      <c r="S396" t="str">
        <f>VLOOKUP(C396,lookups!$G$1:$H$3, 2, FALSE)</f>
        <v>smolt</v>
      </c>
    </row>
    <row r="397" spans="1:19" x14ac:dyDescent="0.25">
      <c r="A397" s="1">
        <v>28983</v>
      </c>
      <c r="B397">
        <v>1</v>
      </c>
      <c r="C397">
        <v>1</v>
      </c>
      <c r="D397">
        <v>1</v>
      </c>
      <c r="E397">
        <v>1979</v>
      </c>
      <c r="F397">
        <v>67</v>
      </c>
      <c r="G397">
        <v>1</v>
      </c>
      <c r="H397">
        <v>79</v>
      </c>
      <c r="I397">
        <v>4.05</v>
      </c>
      <c r="J397">
        <v>4.05</v>
      </c>
      <c r="L397">
        <v>1</v>
      </c>
      <c r="M397">
        <v>1</v>
      </c>
      <c r="N397">
        <v>399</v>
      </c>
      <c r="O397">
        <v>0</v>
      </c>
      <c r="P397">
        <v>3</v>
      </c>
      <c r="Q397" t="str">
        <f>VLOOKUP(M397,lookups!$A$1:$B$7, 2, FALSE)</f>
        <v>trawl/fyke</v>
      </c>
      <c r="R397" t="str">
        <f>VLOOKUP(N397,lookups!$D$1:$E$6, 2, FALSE)</f>
        <v>hucuktlis r</v>
      </c>
      <c r="S397" t="str">
        <f>VLOOKUP(C397,lookups!$G$1:$H$3, 2, FALSE)</f>
        <v>smolt</v>
      </c>
    </row>
    <row r="398" spans="1:19" x14ac:dyDescent="0.25">
      <c r="A398" s="1">
        <v>28983</v>
      </c>
      <c r="B398">
        <v>1</v>
      </c>
      <c r="C398">
        <v>1</v>
      </c>
      <c r="D398">
        <v>1</v>
      </c>
      <c r="E398">
        <v>1979</v>
      </c>
      <c r="F398">
        <v>68</v>
      </c>
      <c r="G398">
        <v>1</v>
      </c>
      <c r="H398">
        <v>80</v>
      </c>
      <c r="I398">
        <v>4.07</v>
      </c>
      <c r="J398">
        <v>4.07</v>
      </c>
      <c r="L398">
        <v>1</v>
      </c>
      <c r="M398">
        <v>1</v>
      </c>
      <c r="N398">
        <v>399</v>
      </c>
      <c r="O398">
        <v>0</v>
      </c>
      <c r="P398">
        <v>3</v>
      </c>
      <c r="Q398" t="str">
        <f>VLOOKUP(M398,lookups!$A$1:$B$7, 2, FALSE)</f>
        <v>trawl/fyke</v>
      </c>
      <c r="R398" t="str">
        <f>VLOOKUP(N398,lookups!$D$1:$E$6, 2, FALSE)</f>
        <v>hucuktlis r</v>
      </c>
      <c r="S398" t="str">
        <f>VLOOKUP(C398,lookups!$G$1:$H$3, 2, FALSE)</f>
        <v>smolt</v>
      </c>
    </row>
    <row r="399" spans="1:19" x14ac:dyDescent="0.25">
      <c r="A399" s="1">
        <v>28983</v>
      </c>
      <c r="B399">
        <v>1</v>
      </c>
      <c r="C399">
        <v>1</v>
      </c>
      <c r="D399">
        <v>1</v>
      </c>
      <c r="E399">
        <v>1979</v>
      </c>
      <c r="F399">
        <v>69</v>
      </c>
      <c r="G399">
        <v>1</v>
      </c>
      <c r="H399">
        <v>65</v>
      </c>
      <c r="I399">
        <v>2.2599999999999998</v>
      </c>
      <c r="J399">
        <v>2.2599999999999998</v>
      </c>
      <c r="L399">
        <v>1</v>
      </c>
      <c r="M399">
        <v>1</v>
      </c>
      <c r="N399">
        <v>399</v>
      </c>
      <c r="O399">
        <v>0</v>
      </c>
      <c r="P399">
        <v>3</v>
      </c>
      <c r="Q399" t="str">
        <f>VLOOKUP(M399,lookups!$A$1:$B$7, 2, FALSE)</f>
        <v>trawl/fyke</v>
      </c>
      <c r="R399" t="str">
        <f>VLOOKUP(N399,lookups!$D$1:$E$6, 2, FALSE)</f>
        <v>hucuktlis r</v>
      </c>
      <c r="S399" t="str">
        <f>VLOOKUP(C399,lookups!$G$1:$H$3, 2, FALSE)</f>
        <v>smolt</v>
      </c>
    </row>
    <row r="400" spans="1:19" x14ac:dyDescent="0.25">
      <c r="A400" s="1">
        <v>28983</v>
      </c>
      <c r="B400">
        <v>1</v>
      </c>
      <c r="C400">
        <v>1</v>
      </c>
      <c r="D400">
        <v>1</v>
      </c>
      <c r="E400">
        <v>1979</v>
      </c>
      <c r="F400">
        <v>70</v>
      </c>
      <c r="G400">
        <v>1</v>
      </c>
      <c r="H400">
        <v>72</v>
      </c>
      <c r="I400">
        <v>2.99</v>
      </c>
      <c r="J400">
        <v>2.99</v>
      </c>
      <c r="L400">
        <v>1</v>
      </c>
      <c r="M400">
        <v>1</v>
      </c>
      <c r="N400">
        <v>399</v>
      </c>
      <c r="O400">
        <v>0</v>
      </c>
      <c r="P400">
        <v>3</v>
      </c>
      <c r="Q400" t="str">
        <f>VLOOKUP(M400,lookups!$A$1:$B$7, 2, FALSE)</f>
        <v>trawl/fyke</v>
      </c>
      <c r="R400" t="str">
        <f>VLOOKUP(N400,lookups!$D$1:$E$6, 2, FALSE)</f>
        <v>hucuktlis r</v>
      </c>
      <c r="S400" t="str">
        <f>VLOOKUP(C400,lookups!$G$1:$H$3, 2, FALSE)</f>
        <v>smolt</v>
      </c>
    </row>
    <row r="401" spans="1:19" x14ac:dyDescent="0.25">
      <c r="A401" s="1">
        <v>28983</v>
      </c>
      <c r="B401">
        <v>1</v>
      </c>
      <c r="C401">
        <v>1</v>
      </c>
      <c r="D401">
        <v>1</v>
      </c>
      <c r="E401">
        <v>1979</v>
      </c>
      <c r="F401">
        <v>71</v>
      </c>
      <c r="G401">
        <v>1</v>
      </c>
      <c r="H401">
        <v>81</v>
      </c>
      <c r="I401">
        <v>4.18</v>
      </c>
      <c r="J401">
        <v>4.18</v>
      </c>
      <c r="L401">
        <v>1</v>
      </c>
      <c r="M401">
        <v>1</v>
      </c>
      <c r="N401">
        <v>399</v>
      </c>
      <c r="O401">
        <v>0</v>
      </c>
      <c r="P401">
        <v>3</v>
      </c>
      <c r="Q401" t="str">
        <f>VLOOKUP(M401,lookups!$A$1:$B$7, 2, FALSE)</f>
        <v>trawl/fyke</v>
      </c>
      <c r="R401" t="str">
        <f>VLOOKUP(N401,lookups!$D$1:$E$6, 2, FALSE)</f>
        <v>hucuktlis r</v>
      </c>
      <c r="S401" t="str">
        <f>VLOOKUP(C401,lookups!$G$1:$H$3, 2, FALSE)</f>
        <v>smolt</v>
      </c>
    </row>
    <row r="402" spans="1:19" x14ac:dyDescent="0.25">
      <c r="A402" s="1">
        <v>28983</v>
      </c>
      <c r="B402">
        <v>1</v>
      </c>
      <c r="C402">
        <v>1</v>
      </c>
      <c r="D402">
        <v>1</v>
      </c>
      <c r="E402">
        <v>1979</v>
      </c>
      <c r="F402">
        <v>72</v>
      </c>
      <c r="G402">
        <v>1</v>
      </c>
      <c r="H402">
        <v>74</v>
      </c>
      <c r="I402">
        <v>3.23</v>
      </c>
      <c r="J402">
        <v>3.23</v>
      </c>
      <c r="L402">
        <v>1</v>
      </c>
      <c r="M402">
        <v>1</v>
      </c>
      <c r="N402">
        <v>399</v>
      </c>
      <c r="O402">
        <v>0</v>
      </c>
      <c r="P402">
        <v>3</v>
      </c>
      <c r="Q402" t="str">
        <f>VLOOKUP(M402,lookups!$A$1:$B$7, 2, FALSE)</f>
        <v>trawl/fyke</v>
      </c>
      <c r="R402" t="str">
        <f>VLOOKUP(N402,lookups!$D$1:$E$6, 2, FALSE)</f>
        <v>hucuktlis r</v>
      </c>
      <c r="S402" t="str">
        <f>VLOOKUP(C402,lookups!$G$1:$H$3, 2, FALSE)</f>
        <v>smolt</v>
      </c>
    </row>
    <row r="403" spans="1:19" x14ac:dyDescent="0.25">
      <c r="A403" s="1">
        <v>28983</v>
      </c>
      <c r="B403">
        <v>1</v>
      </c>
      <c r="C403">
        <v>1</v>
      </c>
      <c r="D403">
        <v>1</v>
      </c>
      <c r="E403">
        <v>1979</v>
      </c>
      <c r="F403">
        <v>73</v>
      </c>
      <c r="G403">
        <v>1</v>
      </c>
      <c r="H403">
        <v>71</v>
      </c>
      <c r="I403">
        <v>2.75</v>
      </c>
      <c r="J403">
        <v>2.75</v>
      </c>
      <c r="L403">
        <v>1</v>
      </c>
      <c r="M403">
        <v>1</v>
      </c>
      <c r="N403">
        <v>399</v>
      </c>
      <c r="O403">
        <v>0</v>
      </c>
      <c r="P403">
        <v>3</v>
      </c>
      <c r="Q403" t="str">
        <f>VLOOKUP(M403,lookups!$A$1:$B$7, 2, FALSE)</f>
        <v>trawl/fyke</v>
      </c>
      <c r="R403" t="str">
        <f>VLOOKUP(N403,lookups!$D$1:$E$6, 2, FALSE)</f>
        <v>hucuktlis r</v>
      </c>
      <c r="S403" t="str">
        <f>VLOOKUP(C403,lookups!$G$1:$H$3, 2, FALSE)</f>
        <v>smolt</v>
      </c>
    </row>
    <row r="404" spans="1:19" x14ac:dyDescent="0.25">
      <c r="A404" s="1">
        <v>28983</v>
      </c>
      <c r="B404">
        <v>1</v>
      </c>
      <c r="C404">
        <v>1</v>
      </c>
      <c r="D404">
        <v>1</v>
      </c>
      <c r="E404">
        <v>1979</v>
      </c>
      <c r="F404">
        <v>74</v>
      </c>
      <c r="G404">
        <v>1</v>
      </c>
      <c r="H404">
        <v>77</v>
      </c>
      <c r="I404">
        <v>3.66</v>
      </c>
      <c r="J404">
        <v>3.66</v>
      </c>
      <c r="L404">
        <v>1</v>
      </c>
      <c r="M404">
        <v>1</v>
      </c>
      <c r="N404">
        <v>399</v>
      </c>
      <c r="O404">
        <v>0</v>
      </c>
      <c r="P404">
        <v>3</v>
      </c>
      <c r="Q404" t="str">
        <f>VLOOKUP(M404,lookups!$A$1:$B$7, 2, FALSE)</f>
        <v>trawl/fyke</v>
      </c>
      <c r="R404" t="str">
        <f>VLOOKUP(N404,lookups!$D$1:$E$6, 2, FALSE)</f>
        <v>hucuktlis r</v>
      </c>
      <c r="S404" t="str">
        <f>VLOOKUP(C404,lookups!$G$1:$H$3, 2, FALSE)</f>
        <v>smolt</v>
      </c>
    </row>
    <row r="405" spans="1:19" x14ac:dyDescent="0.25">
      <c r="A405" s="1">
        <v>28983</v>
      </c>
      <c r="B405">
        <v>1</v>
      </c>
      <c r="C405">
        <v>1</v>
      </c>
      <c r="D405">
        <v>1</v>
      </c>
      <c r="E405">
        <v>1979</v>
      </c>
      <c r="F405">
        <v>75</v>
      </c>
      <c r="G405">
        <v>1</v>
      </c>
      <c r="H405">
        <v>78</v>
      </c>
      <c r="I405">
        <v>3.83</v>
      </c>
      <c r="J405">
        <v>3.83</v>
      </c>
      <c r="L405">
        <v>1</v>
      </c>
      <c r="M405">
        <v>1</v>
      </c>
      <c r="N405">
        <v>399</v>
      </c>
      <c r="O405">
        <v>0</v>
      </c>
      <c r="P405">
        <v>3</v>
      </c>
      <c r="Q405" t="str">
        <f>VLOOKUP(M405,lookups!$A$1:$B$7, 2, FALSE)</f>
        <v>trawl/fyke</v>
      </c>
      <c r="R405" t="str">
        <f>VLOOKUP(N405,lookups!$D$1:$E$6, 2, FALSE)</f>
        <v>hucuktlis r</v>
      </c>
      <c r="S405" t="str">
        <f>VLOOKUP(C405,lookups!$G$1:$H$3, 2, FALSE)</f>
        <v>smolt</v>
      </c>
    </row>
    <row r="406" spans="1:19" x14ac:dyDescent="0.25">
      <c r="A406" s="1">
        <v>28983</v>
      </c>
      <c r="B406">
        <v>1</v>
      </c>
      <c r="C406">
        <v>1</v>
      </c>
      <c r="D406">
        <v>1</v>
      </c>
      <c r="E406">
        <v>1979</v>
      </c>
      <c r="F406">
        <v>76</v>
      </c>
      <c r="G406">
        <v>1</v>
      </c>
      <c r="H406">
        <v>78</v>
      </c>
      <c r="I406">
        <v>3.75</v>
      </c>
      <c r="J406">
        <v>3.75</v>
      </c>
      <c r="L406">
        <v>1</v>
      </c>
      <c r="M406">
        <v>1</v>
      </c>
      <c r="N406">
        <v>399</v>
      </c>
      <c r="O406">
        <v>0</v>
      </c>
      <c r="P406">
        <v>3</v>
      </c>
      <c r="Q406" t="str">
        <f>VLOOKUP(M406,lookups!$A$1:$B$7, 2, FALSE)</f>
        <v>trawl/fyke</v>
      </c>
      <c r="R406" t="str">
        <f>VLOOKUP(N406,lookups!$D$1:$E$6, 2, FALSE)</f>
        <v>hucuktlis r</v>
      </c>
      <c r="S406" t="str">
        <f>VLOOKUP(C406,lookups!$G$1:$H$3, 2, FALSE)</f>
        <v>smolt</v>
      </c>
    </row>
    <row r="407" spans="1:19" x14ac:dyDescent="0.25">
      <c r="A407" s="1">
        <v>28983</v>
      </c>
      <c r="B407">
        <v>1</v>
      </c>
      <c r="C407">
        <v>1</v>
      </c>
      <c r="D407">
        <v>1</v>
      </c>
      <c r="E407">
        <v>1979</v>
      </c>
      <c r="F407">
        <v>77</v>
      </c>
      <c r="G407">
        <v>1</v>
      </c>
      <c r="H407">
        <v>80</v>
      </c>
      <c r="I407">
        <v>4.3099999999999996</v>
      </c>
      <c r="J407">
        <v>4.3099999999999996</v>
      </c>
      <c r="L407">
        <v>1</v>
      </c>
      <c r="M407">
        <v>1</v>
      </c>
      <c r="N407">
        <v>399</v>
      </c>
      <c r="O407">
        <v>0</v>
      </c>
      <c r="P407">
        <v>3</v>
      </c>
      <c r="Q407" t="str">
        <f>VLOOKUP(M407,lookups!$A$1:$B$7, 2, FALSE)</f>
        <v>trawl/fyke</v>
      </c>
      <c r="R407" t="str">
        <f>VLOOKUP(N407,lookups!$D$1:$E$6, 2, FALSE)</f>
        <v>hucuktlis r</v>
      </c>
      <c r="S407" t="str">
        <f>VLOOKUP(C407,lookups!$G$1:$H$3, 2, FALSE)</f>
        <v>smolt</v>
      </c>
    </row>
    <row r="408" spans="1:19" x14ac:dyDescent="0.25">
      <c r="A408" s="1">
        <v>28983</v>
      </c>
      <c r="B408">
        <v>1</v>
      </c>
      <c r="C408">
        <v>1</v>
      </c>
      <c r="D408">
        <v>1</v>
      </c>
      <c r="E408">
        <v>1979</v>
      </c>
      <c r="F408">
        <v>78</v>
      </c>
      <c r="G408">
        <v>1</v>
      </c>
      <c r="H408">
        <v>81</v>
      </c>
      <c r="I408">
        <v>4.28</v>
      </c>
      <c r="J408">
        <v>4.28</v>
      </c>
      <c r="L408">
        <v>1</v>
      </c>
      <c r="M408">
        <v>1</v>
      </c>
      <c r="N408">
        <v>399</v>
      </c>
      <c r="O408">
        <v>0</v>
      </c>
      <c r="P408">
        <v>3</v>
      </c>
      <c r="Q408" t="str">
        <f>VLOOKUP(M408,lookups!$A$1:$B$7, 2, FALSE)</f>
        <v>trawl/fyke</v>
      </c>
      <c r="R408" t="str">
        <f>VLOOKUP(N408,lookups!$D$1:$E$6, 2, FALSE)</f>
        <v>hucuktlis r</v>
      </c>
      <c r="S408" t="str">
        <f>VLOOKUP(C408,lookups!$G$1:$H$3, 2, FALSE)</f>
        <v>smolt</v>
      </c>
    </row>
    <row r="409" spans="1:19" x14ac:dyDescent="0.25">
      <c r="A409" s="1">
        <v>28983</v>
      </c>
      <c r="B409">
        <v>1</v>
      </c>
      <c r="C409">
        <v>1</v>
      </c>
      <c r="D409">
        <v>1</v>
      </c>
      <c r="E409">
        <v>1979</v>
      </c>
      <c r="F409">
        <v>79</v>
      </c>
      <c r="G409">
        <v>1</v>
      </c>
      <c r="H409">
        <v>73</v>
      </c>
      <c r="I409">
        <v>3.15</v>
      </c>
      <c r="J409">
        <v>3.15</v>
      </c>
      <c r="L409">
        <v>1</v>
      </c>
      <c r="M409">
        <v>1</v>
      </c>
      <c r="N409">
        <v>399</v>
      </c>
      <c r="O409">
        <v>0</v>
      </c>
      <c r="P409">
        <v>3</v>
      </c>
      <c r="Q409" t="str">
        <f>VLOOKUP(M409,lookups!$A$1:$B$7, 2, FALSE)</f>
        <v>trawl/fyke</v>
      </c>
      <c r="R409" t="str">
        <f>VLOOKUP(N409,lookups!$D$1:$E$6, 2, FALSE)</f>
        <v>hucuktlis r</v>
      </c>
      <c r="S409" t="str">
        <f>VLOOKUP(C409,lookups!$G$1:$H$3, 2, FALSE)</f>
        <v>smolt</v>
      </c>
    </row>
    <row r="410" spans="1:19" x14ac:dyDescent="0.25">
      <c r="A410" s="1">
        <v>28983</v>
      </c>
      <c r="B410">
        <v>1</v>
      </c>
      <c r="C410">
        <v>1</v>
      </c>
      <c r="D410">
        <v>1</v>
      </c>
      <c r="E410">
        <v>1979</v>
      </c>
      <c r="F410">
        <v>80</v>
      </c>
      <c r="G410">
        <v>1</v>
      </c>
      <c r="H410">
        <v>74</v>
      </c>
      <c r="I410">
        <v>3.07</v>
      </c>
      <c r="J410">
        <v>3.07</v>
      </c>
      <c r="L410">
        <v>1</v>
      </c>
      <c r="M410">
        <v>1</v>
      </c>
      <c r="N410">
        <v>399</v>
      </c>
      <c r="O410">
        <v>0</v>
      </c>
      <c r="P410">
        <v>3</v>
      </c>
      <c r="Q410" t="str">
        <f>VLOOKUP(M410,lookups!$A$1:$B$7, 2, FALSE)</f>
        <v>trawl/fyke</v>
      </c>
      <c r="R410" t="str">
        <f>VLOOKUP(N410,lookups!$D$1:$E$6, 2, FALSE)</f>
        <v>hucuktlis r</v>
      </c>
      <c r="S410" t="str">
        <f>VLOOKUP(C410,lookups!$G$1:$H$3, 2, FALSE)</f>
        <v>smolt</v>
      </c>
    </row>
    <row r="411" spans="1:19" x14ac:dyDescent="0.25">
      <c r="A411" s="1">
        <v>28983</v>
      </c>
      <c r="B411">
        <v>1</v>
      </c>
      <c r="C411">
        <v>1</v>
      </c>
      <c r="D411">
        <v>1</v>
      </c>
      <c r="E411">
        <v>1979</v>
      </c>
      <c r="F411">
        <v>81</v>
      </c>
      <c r="G411">
        <v>1</v>
      </c>
      <c r="H411">
        <v>81</v>
      </c>
      <c r="I411">
        <v>4.55</v>
      </c>
      <c r="J411">
        <v>4.55</v>
      </c>
      <c r="L411">
        <v>1</v>
      </c>
      <c r="M411">
        <v>1</v>
      </c>
      <c r="N411">
        <v>399</v>
      </c>
      <c r="O411">
        <v>0</v>
      </c>
      <c r="P411">
        <v>3</v>
      </c>
      <c r="Q411" t="str">
        <f>VLOOKUP(M411,lookups!$A$1:$B$7, 2, FALSE)</f>
        <v>trawl/fyke</v>
      </c>
      <c r="R411" t="str">
        <f>VLOOKUP(N411,lookups!$D$1:$E$6, 2, FALSE)</f>
        <v>hucuktlis r</v>
      </c>
      <c r="S411" t="str">
        <f>VLOOKUP(C411,lookups!$G$1:$H$3, 2, FALSE)</f>
        <v>smolt</v>
      </c>
    </row>
    <row r="412" spans="1:19" x14ac:dyDescent="0.25">
      <c r="A412" s="1">
        <v>28983</v>
      </c>
      <c r="B412">
        <v>1</v>
      </c>
      <c r="C412">
        <v>1</v>
      </c>
      <c r="D412">
        <v>1</v>
      </c>
      <c r="E412">
        <v>1979</v>
      </c>
      <c r="F412">
        <v>82</v>
      </c>
      <c r="G412">
        <v>1</v>
      </c>
      <c r="H412">
        <v>82</v>
      </c>
      <c r="I412">
        <v>4.71</v>
      </c>
      <c r="J412">
        <v>4.71</v>
      </c>
      <c r="L412">
        <v>1</v>
      </c>
      <c r="M412">
        <v>1</v>
      </c>
      <c r="N412">
        <v>399</v>
      </c>
      <c r="O412">
        <v>0</v>
      </c>
      <c r="P412">
        <v>3</v>
      </c>
      <c r="Q412" t="str">
        <f>VLOOKUP(M412,lookups!$A$1:$B$7, 2, FALSE)</f>
        <v>trawl/fyke</v>
      </c>
      <c r="R412" t="str">
        <f>VLOOKUP(N412,lookups!$D$1:$E$6, 2, FALSE)</f>
        <v>hucuktlis r</v>
      </c>
      <c r="S412" t="str">
        <f>VLOOKUP(C412,lookups!$G$1:$H$3, 2, FALSE)</f>
        <v>smolt</v>
      </c>
    </row>
    <row r="413" spans="1:19" x14ac:dyDescent="0.25">
      <c r="A413" s="1">
        <v>28983</v>
      </c>
      <c r="B413">
        <v>1</v>
      </c>
      <c r="C413">
        <v>1</v>
      </c>
      <c r="D413">
        <v>1</v>
      </c>
      <c r="E413">
        <v>1979</v>
      </c>
      <c r="F413">
        <v>83</v>
      </c>
      <c r="G413">
        <v>1</v>
      </c>
      <c r="H413">
        <v>81</v>
      </c>
      <c r="I413">
        <v>4.46</v>
      </c>
      <c r="J413">
        <v>4.46</v>
      </c>
      <c r="L413">
        <v>1</v>
      </c>
      <c r="M413">
        <v>1</v>
      </c>
      <c r="N413">
        <v>399</v>
      </c>
      <c r="O413">
        <v>0</v>
      </c>
      <c r="P413">
        <v>3</v>
      </c>
      <c r="Q413" t="str">
        <f>VLOOKUP(M413,lookups!$A$1:$B$7, 2, FALSE)</f>
        <v>trawl/fyke</v>
      </c>
      <c r="R413" t="str">
        <f>VLOOKUP(N413,lookups!$D$1:$E$6, 2, FALSE)</f>
        <v>hucuktlis r</v>
      </c>
      <c r="S413" t="str">
        <f>VLOOKUP(C413,lookups!$G$1:$H$3, 2, FALSE)</f>
        <v>smolt</v>
      </c>
    </row>
    <row r="414" spans="1:19" x14ac:dyDescent="0.25">
      <c r="A414" s="1">
        <v>28983</v>
      </c>
      <c r="B414">
        <v>1</v>
      </c>
      <c r="C414">
        <v>1</v>
      </c>
      <c r="D414">
        <v>1</v>
      </c>
      <c r="E414">
        <v>1979</v>
      </c>
      <c r="F414">
        <v>84</v>
      </c>
      <c r="G414">
        <v>1</v>
      </c>
      <c r="H414">
        <v>80</v>
      </c>
      <c r="I414">
        <v>4.2</v>
      </c>
      <c r="J414">
        <v>4.2</v>
      </c>
      <c r="L414">
        <v>1</v>
      </c>
      <c r="M414">
        <v>1</v>
      </c>
      <c r="N414">
        <v>399</v>
      </c>
      <c r="O414">
        <v>0</v>
      </c>
      <c r="P414">
        <v>3</v>
      </c>
      <c r="Q414" t="str">
        <f>VLOOKUP(M414,lookups!$A$1:$B$7, 2, FALSE)</f>
        <v>trawl/fyke</v>
      </c>
      <c r="R414" t="str">
        <f>VLOOKUP(N414,lookups!$D$1:$E$6, 2, FALSE)</f>
        <v>hucuktlis r</v>
      </c>
      <c r="S414" t="str">
        <f>VLOOKUP(C414,lookups!$G$1:$H$3, 2, FALSE)</f>
        <v>smolt</v>
      </c>
    </row>
    <row r="415" spans="1:19" x14ac:dyDescent="0.25">
      <c r="A415" s="1">
        <v>28983</v>
      </c>
      <c r="B415">
        <v>1</v>
      </c>
      <c r="C415">
        <v>1</v>
      </c>
      <c r="D415">
        <v>1</v>
      </c>
      <c r="E415">
        <v>1979</v>
      </c>
      <c r="F415">
        <v>85</v>
      </c>
      <c r="G415">
        <v>1</v>
      </c>
      <c r="H415">
        <v>75</v>
      </c>
      <c r="I415">
        <v>3.33</v>
      </c>
      <c r="J415">
        <v>3.33</v>
      </c>
      <c r="L415">
        <v>1</v>
      </c>
      <c r="M415">
        <v>1</v>
      </c>
      <c r="N415">
        <v>399</v>
      </c>
      <c r="O415">
        <v>0</v>
      </c>
      <c r="P415">
        <v>3</v>
      </c>
      <c r="Q415" t="str">
        <f>VLOOKUP(M415,lookups!$A$1:$B$7, 2, FALSE)</f>
        <v>trawl/fyke</v>
      </c>
      <c r="R415" t="str">
        <f>VLOOKUP(N415,lookups!$D$1:$E$6, 2, FALSE)</f>
        <v>hucuktlis r</v>
      </c>
      <c r="S415" t="str">
        <f>VLOOKUP(C415,lookups!$G$1:$H$3, 2, FALSE)</f>
        <v>smolt</v>
      </c>
    </row>
    <row r="416" spans="1:19" x14ac:dyDescent="0.25">
      <c r="A416" s="1">
        <v>28983</v>
      </c>
      <c r="B416">
        <v>1</v>
      </c>
      <c r="C416">
        <v>1</v>
      </c>
      <c r="D416">
        <v>1</v>
      </c>
      <c r="E416">
        <v>1979</v>
      </c>
      <c r="F416">
        <v>86</v>
      </c>
      <c r="G416">
        <v>1</v>
      </c>
      <c r="H416">
        <v>77</v>
      </c>
      <c r="I416">
        <v>3.7</v>
      </c>
      <c r="J416">
        <v>3.7</v>
      </c>
      <c r="L416">
        <v>1</v>
      </c>
      <c r="M416">
        <v>1</v>
      </c>
      <c r="N416">
        <v>399</v>
      </c>
      <c r="O416">
        <v>0</v>
      </c>
      <c r="P416">
        <v>3</v>
      </c>
      <c r="Q416" t="str">
        <f>VLOOKUP(M416,lookups!$A$1:$B$7, 2, FALSE)</f>
        <v>trawl/fyke</v>
      </c>
      <c r="R416" t="str">
        <f>VLOOKUP(N416,lookups!$D$1:$E$6, 2, FALSE)</f>
        <v>hucuktlis r</v>
      </c>
      <c r="S416" t="str">
        <f>VLOOKUP(C416,lookups!$G$1:$H$3, 2, FALSE)</f>
        <v>smolt</v>
      </c>
    </row>
    <row r="417" spans="1:19" x14ac:dyDescent="0.25">
      <c r="A417" s="1">
        <v>28983</v>
      </c>
      <c r="B417">
        <v>1</v>
      </c>
      <c r="C417">
        <v>1</v>
      </c>
      <c r="D417">
        <v>1</v>
      </c>
      <c r="E417">
        <v>1979</v>
      </c>
      <c r="F417">
        <v>87</v>
      </c>
      <c r="G417">
        <v>1</v>
      </c>
      <c r="H417">
        <v>84</v>
      </c>
      <c r="I417">
        <v>4.87</v>
      </c>
      <c r="J417">
        <v>4.87</v>
      </c>
      <c r="L417">
        <v>1</v>
      </c>
      <c r="M417">
        <v>1</v>
      </c>
      <c r="N417">
        <v>399</v>
      </c>
      <c r="O417">
        <v>0</v>
      </c>
      <c r="P417">
        <v>3</v>
      </c>
      <c r="Q417" t="str">
        <f>VLOOKUP(M417,lookups!$A$1:$B$7, 2, FALSE)</f>
        <v>trawl/fyke</v>
      </c>
      <c r="R417" t="str">
        <f>VLOOKUP(N417,lookups!$D$1:$E$6, 2, FALSE)</f>
        <v>hucuktlis r</v>
      </c>
      <c r="S417" t="str">
        <f>VLOOKUP(C417,lookups!$G$1:$H$3, 2, FALSE)</f>
        <v>smolt</v>
      </c>
    </row>
    <row r="418" spans="1:19" x14ac:dyDescent="0.25">
      <c r="A418" s="1">
        <v>28983</v>
      </c>
      <c r="B418">
        <v>1</v>
      </c>
      <c r="C418">
        <v>1</v>
      </c>
      <c r="D418">
        <v>1</v>
      </c>
      <c r="E418">
        <v>1979</v>
      </c>
      <c r="F418">
        <v>88</v>
      </c>
      <c r="G418">
        <v>1</v>
      </c>
      <c r="H418">
        <v>70</v>
      </c>
      <c r="I418">
        <v>2.57</v>
      </c>
      <c r="J418">
        <v>2.57</v>
      </c>
      <c r="L418">
        <v>1</v>
      </c>
      <c r="M418">
        <v>1</v>
      </c>
      <c r="N418">
        <v>399</v>
      </c>
      <c r="O418">
        <v>0</v>
      </c>
      <c r="P418">
        <v>3</v>
      </c>
      <c r="Q418" t="str">
        <f>VLOOKUP(M418,lookups!$A$1:$B$7, 2, FALSE)</f>
        <v>trawl/fyke</v>
      </c>
      <c r="R418" t="str">
        <f>VLOOKUP(N418,lookups!$D$1:$E$6, 2, FALSE)</f>
        <v>hucuktlis r</v>
      </c>
      <c r="S418" t="str">
        <f>VLOOKUP(C418,lookups!$G$1:$H$3, 2, FALSE)</f>
        <v>smolt</v>
      </c>
    </row>
    <row r="419" spans="1:19" x14ac:dyDescent="0.25">
      <c r="A419" s="1">
        <v>28983</v>
      </c>
      <c r="B419">
        <v>1</v>
      </c>
      <c r="C419">
        <v>1</v>
      </c>
      <c r="D419">
        <v>1</v>
      </c>
      <c r="E419">
        <v>1979</v>
      </c>
      <c r="F419">
        <v>89</v>
      </c>
      <c r="G419">
        <v>1</v>
      </c>
      <c r="H419">
        <v>75</v>
      </c>
      <c r="I419">
        <v>3.77</v>
      </c>
      <c r="J419">
        <v>3.77</v>
      </c>
      <c r="L419">
        <v>1</v>
      </c>
      <c r="M419">
        <v>1</v>
      </c>
      <c r="N419">
        <v>399</v>
      </c>
      <c r="O419">
        <v>0</v>
      </c>
      <c r="P419">
        <v>3</v>
      </c>
      <c r="Q419" t="str">
        <f>VLOOKUP(M419,lookups!$A$1:$B$7, 2, FALSE)</f>
        <v>trawl/fyke</v>
      </c>
      <c r="R419" t="str">
        <f>VLOOKUP(N419,lookups!$D$1:$E$6, 2, FALSE)</f>
        <v>hucuktlis r</v>
      </c>
      <c r="S419" t="str">
        <f>VLOOKUP(C419,lookups!$G$1:$H$3, 2, FALSE)</f>
        <v>smolt</v>
      </c>
    </row>
    <row r="420" spans="1:19" x14ac:dyDescent="0.25">
      <c r="A420" s="1">
        <v>28983</v>
      </c>
      <c r="B420">
        <v>1</v>
      </c>
      <c r="C420">
        <v>1</v>
      </c>
      <c r="D420">
        <v>1</v>
      </c>
      <c r="E420">
        <v>1979</v>
      </c>
      <c r="F420">
        <v>90</v>
      </c>
      <c r="G420">
        <v>1</v>
      </c>
      <c r="H420">
        <v>80</v>
      </c>
      <c r="I420">
        <v>4.16</v>
      </c>
      <c r="J420">
        <v>4.16</v>
      </c>
      <c r="L420">
        <v>1</v>
      </c>
      <c r="M420">
        <v>1</v>
      </c>
      <c r="N420">
        <v>399</v>
      </c>
      <c r="O420">
        <v>0</v>
      </c>
      <c r="P420">
        <v>3</v>
      </c>
      <c r="Q420" t="str">
        <f>VLOOKUP(M420,lookups!$A$1:$B$7, 2, FALSE)</f>
        <v>trawl/fyke</v>
      </c>
      <c r="R420" t="str">
        <f>VLOOKUP(N420,lookups!$D$1:$E$6, 2, FALSE)</f>
        <v>hucuktlis r</v>
      </c>
      <c r="S420" t="str">
        <f>VLOOKUP(C420,lookups!$G$1:$H$3, 2, FALSE)</f>
        <v>smolt</v>
      </c>
    </row>
    <row r="421" spans="1:19" x14ac:dyDescent="0.25">
      <c r="A421" s="1">
        <v>28983</v>
      </c>
      <c r="B421">
        <v>1</v>
      </c>
      <c r="C421">
        <v>1</v>
      </c>
      <c r="D421">
        <v>1</v>
      </c>
      <c r="E421">
        <v>1979</v>
      </c>
      <c r="F421">
        <v>91</v>
      </c>
      <c r="G421">
        <v>1</v>
      </c>
      <c r="H421">
        <v>82</v>
      </c>
      <c r="I421">
        <v>4.7300000000000004</v>
      </c>
      <c r="J421">
        <v>4.7300000000000004</v>
      </c>
      <c r="L421">
        <v>1</v>
      </c>
      <c r="M421">
        <v>1</v>
      </c>
      <c r="N421">
        <v>399</v>
      </c>
      <c r="O421">
        <v>0</v>
      </c>
      <c r="P421">
        <v>3</v>
      </c>
      <c r="Q421" t="str">
        <f>VLOOKUP(M421,lookups!$A$1:$B$7, 2, FALSE)</f>
        <v>trawl/fyke</v>
      </c>
      <c r="R421" t="str">
        <f>VLOOKUP(N421,lookups!$D$1:$E$6, 2, FALSE)</f>
        <v>hucuktlis r</v>
      </c>
      <c r="S421" t="str">
        <f>VLOOKUP(C421,lookups!$G$1:$H$3, 2, FALSE)</f>
        <v>smolt</v>
      </c>
    </row>
    <row r="422" spans="1:19" x14ac:dyDescent="0.25">
      <c r="A422" s="1">
        <v>28983</v>
      </c>
      <c r="B422">
        <v>1</v>
      </c>
      <c r="C422">
        <v>1</v>
      </c>
      <c r="D422">
        <v>1</v>
      </c>
      <c r="E422">
        <v>1979</v>
      </c>
      <c r="F422">
        <v>92</v>
      </c>
      <c r="G422">
        <v>1</v>
      </c>
      <c r="H422">
        <v>88</v>
      </c>
      <c r="I422">
        <v>5.21</v>
      </c>
      <c r="J422">
        <v>5.21</v>
      </c>
      <c r="L422">
        <v>1</v>
      </c>
      <c r="M422">
        <v>1</v>
      </c>
      <c r="N422">
        <v>399</v>
      </c>
      <c r="O422">
        <v>0</v>
      </c>
      <c r="P422">
        <v>3</v>
      </c>
      <c r="Q422" t="str">
        <f>VLOOKUP(M422,lookups!$A$1:$B$7, 2, FALSE)</f>
        <v>trawl/fyke</v>
      </c>
      <c r="R422" t="str">
        <f>VLOOKUP(N422,lookups!$D$1:$E$6, 2, FALSE)</f>
        <v>hucuktlis r</v>
      </c>
      <c r="S422" t="str">
        <f>VLOOKUP(C422,lookups!$G$1:$H$3, 2, FALSE)</f>
        <v>smolt</v>
      </c>
    </row>
    <row r="423" spans="1:19" x14ac:dyDescent="0.25">
      <c r="A423" s="1">
        <v>28983</v>
      </c>
      <c r="B423">
        <v>1</v>
      </c>
      <c r="C423">
        <v>1</v>
      </c>
      <c r="D423">
        <v>1</v>
      </c>
      <c r="E423">
        <v>1979</v>
      </c>
      <c r="F423">
        <v>93</v>
      </c>
      <c r="G423">
        <v>1</v>
      </c>
      <c r="H423">
        <v>74</v>
      </c>
      <c r="I423">
        <v>3.24</v>
      </c>
      <c r="J423">
        <v>3.24</v>
      </c>
      <c r="L423">
        <v>1</v>
      </c>
      <c r="M423">
        <v>1</v>
      </c>
      <c r="N423">
        <v>399</v>
      </c>
      <c r="O423">
        <v>0</v>
      </c>
      <c r="P423">
        <v>3</v>
      </c>
      <c r="Q423" t="str">
        <f>VLOOKUP(M423,lookups!$A$1:$B$7, 2, FALSE)</f>
        <v>trawl/fyke</v>
      </c>
      <c r="R423" t="str">
        <f>VLOOKUP(N423,lookups!$D$1:$E$6, 2, FALSE)</f>
        <v>hucuktlis r</v>
      </c>
      <c r="S423" t="str">
        <f>VLOOKUP(C423,lookups!$G$1:$H$3, 2, FALSE)</f>
        <v>smolt</v>
      </c>
    </row>
    <row r="424" spans="1:19" x14ac:dyDescent="0.25">
      <c r="A424" s="1">
        <v>28983</v>
      </c>
      <c r="B424">
        <v>1</v>
      </c>
      <c r="C424">
        <v>1</v>
      </c>
      <c r="D424">
        <v>1</v>
      </c>
      <c r="E424">
        <v>1979</v>
      </c>
      <c r="F424">
        <v>94</v>
      </c>
      <c r="G424">
        <v>1</v>
      </c>
      <c r="H424">
        <v>78</v>
      </c>
      <c r="I424">
        <v>4.04</v>
      </c>
      <c r="J424">
        <v>4.04</v>
      </c>
      <c r="L424">
        <v>1</v>
      </c>
      <c r="M424">
        <v>1</v>
      </c>
      <c r="N424">
        <v>399</v>
      </c>
      <c r="O424">
        <v>0</v>
      </c>
      <c r="P424">
        <v>3</v>
      </c>
      <c r="Q424" t="str">
        <f>VLOOKUP(M424,lookups!$A$1:$B$7, 2, FALSE)</f>
        <v>trawl/fyke</v>
      </c>
      <c r="R424" t="str">
        <f>VLOOKUP(N424,lookups!$D$1:$E$6, 2, FALSE)</f>
        <v>hucuktlis r</v>
      </c>
      <c r="S424" t="str">
        <f>VLOOKUP(C424,lookups!$G$1:$H$3, 2, FALSE)</f>
        <v>smolt</v>
      </c>
    </row>
    <row r="425" spans="1:19" x14ac:dyDescent="0.25">
      <c r="A425" s="1">
        <v>28983</v>
      </c>
      <c r="B425">
        <v>1</v>
      </c>
      <c r="C425">
        <v>1</v>
      </c>
      <c r="D425">
        <v>1</v>
      </c>
      <c r="E425">
        <v>1979</v>
      </c>
      <c r="F425">
        <v>95</v>
      </c>
      <c r="G425">
        <v>1</v>
      </c>
      <c r="H425">
        <v>82</v>
      </c>
      <c r="I425">
        <v>4.7699999999999996</v>
      </c>
      <c r="J425">
        <v>4.7699999999999996</v>
      </c>
      <c r="L425">
        <v>1</v>
      </c>
      <c r="M425">
        <v>1</v>
      </c>
      <c r="N425">
        <v>399</v>
      </c>
      <c r="O425">
        <v>0</v>
      </c>
      <c r="P425">
        <v>3</v>
      </c>
      <c r="Q425" t="str">
        <f>VLOOKUP(M425,lookups!$A$1:$B$7, 2, FALSE)</f>
        <v>trawl/fyke</v>
      </c>
      <c r="R425" t="str">
        <f>VLOOKUP(N425,lookups!$D$1:$E$6, 2, FALSE)</f>
        <v>hucuktlis r</v>
      </c>
      <c r="S425" t="str">
        <f>VLOOKUP(C425,lookups!$G$1:$H$3, 2, FALSE)</f>
        <v>smolt</v>
      </c>
    </row>
    <row r="426" spans="1:19" x14ac:dyDescent="0.25">
      <c r="A426" s="1">
        <v>28983</v>
      </c>
      <c r="B426">
        <v>1</v>
      </c>
      <c r="C426">
        <v>1</v>
      </c>
      <c r="D426">
        <v>1</v>
      </c>
      <c r="E426">
        <v>1979</v>
      </c>
      <c r="F426">
        <v>96</v>
      </c>
      <c r="G426">
        <v>1</v>
      </c>
      <c r="H426">
        <v>78</v>
      </c>
      <c r="I426">
        <v>3.5</v>
      </c>
      <c r="J426">
        <v>3.5</v>
      </c>
      <c r="L426">
        <v>1</v>
      </c>
      <c r="M426">
        <v>1</v>
      </c>
      <c r="N426">
        <v>399</v>
      </c>
      <c r="O426">
        <v>0</v>
      </c>
      <c r="P426">
        <v>3</v>
      </c>
      <c r="Q426" t="str">
        <f>VLOOKUP(M426,lookups!$A$1:$B$7, 2, FALSE)</f>
        <v>trawl/fyke</v>
      </c>
      <c r="R426" t="str">
        <f>VLOOKUP(N426,lookups!$D$1:$E$6, 2, FALSE)</f>
        <v>hucuktlis r</v>
      </c>
      <c r="S426" t="str">
        <f>VLOOKUP(C426,lookups!$G$1:$H$3, 2, FALSE)</f>
        <v>smolt</v>
      </c>
    </row>
    <row r="427" spans="1:19" x14ac:dyDescent="0.25">
      <c r="A427" s="1">
        <v>28983</v>
      </c>
      <c r="B427">
        <v>1</v>
      </c>
      <c r="C427">
        <v>1</v>
      </c>
      <c r="D427">
        <v>1</v>
      </c>
      <c r="E427">
        <v>1979</v>
      </c>
      <c r="F427">
        <v>97</v>
      </c>
      <c r="G427">
        <v>1</v>
      </c>
      <c r="H427">
        <v>68</v>
      </c>
      <c r="I427">
        <v>2.42</v>
      </c>
      <c r="J427">
        <v>2.42</v>
      </c>
      <c r="L427">
        <v>1</v>
      </c>
      <c r="M427">
        <v>1</v>
      </c>
      <c r="N427">
        <v>399</v>
      </c>
      <c r="O427">
        <v>0</v>
      </c>
      <c r="P427">
        <v>3</v>
      </c>
      <c r="Q427" t="str">
        <f>VLOOKUP(M427,lookups!$A$1:$B$7, 2, FALSE)</f>
        <v>trawl/fyke</v>
      </c>
      <c r="R427" t="str">
        <f>VLOOKUP(N427,lookups!$D$1:$E$6, 2, FALSE)</f>
        <v>hucuktlis r</v>
      </c>
      <c r="S427" t="str">
        <f>VLOOKUP(C427,lookups!$G$1:$H$3, 2, FALSE)</f>
        <v>smolt</v>
      </c>
    </row>
    <row r="428" spans="1:19" x14ac:dyDescent="0.25">
      <c r="A428" s="1">
        <v>28983</v>
      </c>
      <c r="B428">
        <v>1</v>
      </c>
      <c r="C428">
        <v>1</v>
      </c>
      <c r="D428">
        <v>1</v>
      </c>
      <c r="E428">
        <v>1979</v>
      </c>
      <c r="F428">
        <v>98</v>
      </c>
      <c r="G428">
        <v>1</v>
      </c>
      <c r="H428">
        <v>78</v>
      </c>
      <c r="I428">
        <v>3.76</v>
      </c>
      <c r="J428">
        <v>3.76</v>
      </c>
      <c r="L428">
        <v>1</v>
      </c>
      <c r="M428">
        <v>1</v>
      </c>
      <c r="N428">
        <v>399</v>
      </c>
      <c r="O428">
        <v>0</v>
      </c>
      <c r="P428">
        <v>3</v>
      </c>
      <c r="Q428" t="str">
        <f>VLOOKUP(M428,lookups!$A$1:$B$7, 2, FALSE)</f>
        <v>trawl/fyke</v>
      </c>
      <c r="R428" t="str">
        <f>VLOOKUP(N428,lookups!$D$1:$E$6, 2, FALSE)</f>
        <v>hucuktlis r</v>
      </c>
      <c r="S428" t="str">
        <f>VLOOKUP(C428,lookups!$G$1:$H$3, 2, FALSE)</f>
        <v>smolt</v>
      </c>
    </row>
    <row r="429" spans="1:19" x14ac:dyDescent="0.25">
      <c r="A429" s="1">
        <v>28983</v>
      </c>
      <c r="B429">
        <v>1</v>
      </c>
      <c r="C429">
        <v>1</v>
      </c>
      <c r="D429">
        <v>1</v>
      </c>
      <c r="E429">
        <v>1979</v>
      </c>
      <c r="F429">
        <v>99</v>
      </c>
      <c r="G429">
        <v>1</v>
      </c>
      <c r="H429">
        <v>66</v>
      </c>
      <c r="I429">
        <v>2.2999999999999998</v>
      </c>
      <c r="J429">
        <v>2.2999999999999998</v>
      </c>
      <c r="L429">
        <v>1</v>
      </c>
      <c r="M429">
        <v>1</v>
      </c>
      <c r="N429">
        <v>399</v>
      </c>
      <c r="O429">
        <v>0</v>
      </c>
      <c r="P429">
        <v>3</v>
      </c>
      <c r="Q429" t="str">
        <f>VLOOKUP(M429,lookups!$A$1:$B$7, 2, FALSE)</f>
        <v>trawl/fyke</v>
      </c>
      <c r="R429" t="str">
        <f>VLOOKUP(N429,lookups!$D$1:$E$6, 2, FALSE)</f>
        <v>hucuktlis r</v>
      </c>
      <c r="S429" t="str">
        <f>VLOOKUP(C429,lookups!$G$1:$H$3, 2, FALSE)</f>
        <v>smolt</v>
      </c>
    </row>
    <row r="430" spans="1:19" x14ac:dyDescent="0.25">
      <c r="A430" s="1">
        <v>28983</v>
      </c>
      <c r="B430">
        <v>1</v>
      </c>
      <c r="C430">
        <v>1</v>
      </c>
      <c r="D430">
        <v>1</v>
      </c>
      <c r="E430">
        <v>1979</v>
      </c>
      <c r="F430">
        <v>100</v>
      </c>
      <c r="G430">
        <v>1</v>
      </c>
      <c r="H430">
        <v>85</v>
      </c>
      <c r="I430">
        <v>5.32</v>
      </c>
      <c r="J430">
        <v>5.32</v>
      </c>
      <c r="L430">
        <v>1</v>
      </c>
      <c r="M430">
        <v>1</v>
      </c>
      <c r="N430">
        <v>399</v>
      </c>
      <c r="O430">
        <v>0</v>
      </c>
      <c r="P430">
        <v>3</v>
      </c>
      <c r="Q430" t="str">
        <f>VLOOKUP(M430,lookups!$A$1:$B$7, 2, FALSE)</f>
        <v>trawl/fyke</v>
      </c>
      <c r="R430" t="str">
        <f>VLOOKUP(N430,lookups!$D$1:$E$6, 2, FALSE)</f>
        <v>hucuktlis r</v>
      </c>
      <c r="S430" t="str">
        <f>VLOOKUP(C430,lookups!$G$1:$H$3, 2, FALSE)</f>
        <v>smolt</v>
      </c>
    </row>
    <row r="431" spans="1:19" x14ac:dyDescent="0.25">
      <c r="A431" s="1">
        <v>28997</v>
      </c>
      <c r="B431">
        <v>1</v>
      </c>
      <c r="C431">
        <v>1</v>
      </c>
      <c r="D431">
        <v>1</v>
      </c>
      <c r="E431">
        <v>1979</v>
      </c>
      <c r="F431">
        <v>1</v>
      </c>
      <c r="G431">
        <v>1</v>
      </c>
      <c r="H431">
        <v>70</v>
      </c>
      <c r="I431">
        <v>3.37</v>
      </c>
      <c r="J431">
        <v>3.37</v>
      </c>
      <c r="L431">
        <v>1</v>
      </c>
      <c r="M431">
        <v>1</v>
      </c>
      <c r="N431">
        <v>399</v>
      </c>
      <c r="O431">
        <v>0</v>
      </c>
      <c r="P431">
        <v>3</v>
      </c>
      <c r="Q431" t="str">
        <f>VLOOKUP(M431,lookups!$A$1:$B$7, 2, FALSE)</f>
        <v>trawl/fyke</v>
      </c>
      <c r="R431" t="str">
        <f>VLOOKUP(N431,lookups!$D$1:$E$6, 2, FALSE)</f>
        <v>hucuktlis r</v>
      </c>
      <c r="S431" t="str">
        <f>VLOOKUP(C431,lookups!$G$1:$H$3, 2, FALSE)</f>
        <v>smolt</v>
      </c>
    </row>
    <row r="432" spans="1:19" x14ac:dyDescent="0.25">
      <c r="A432" s="1">
        <v>28997</v>
      </c>
      <c r="B432">
        <v>1</v>
      </c>
      <c r="C432">
        <v>1</v>
      </c>
      <c r="D432">
        <v>1</v>
      </c>
      <c r="E432">
        <v>1979</v>
      </c>
      <c r="F432">
        <v>2</v>
      </c>
      <c r="G432">
        <v>1</v>
      </c>
      <c r="H432">
        <v>71</v>
      </c>
      <c r="I432">
        <v>3.71</v>
      </c>
      <c r="J432">
        <v>3.71</v>
      </c>
      <c r="L432">
        <v>1</v>
      </c>
      <c r="M432">
        <v>1</v>
      </c>
      <c r="N432">
        <v>399</v>
      </c>
      <c r="O432">
        <v>0</v>
      </c>
      <c r="P432">
        <v>3</v>
      </c>
      <c r="Q432" t="str">
        <f>VLOOKUP(M432,lookups!$A$1:$B$7, 2, FALSE)</f>
        <v>trawl/fyke</v>
      </c>
      <c r="R432" t="str">
        <f>VLOOKUP(N432,lookups!$D$1:$E$6, 2, FALSE)</f>
        <v>hucuktlis r</v>
      </c>
      <c r="S432" t="str">
        <f>VLOOKUP(C432,lookups!$G$1:$H$3, 2, FALSE)</f>
        <v>smolt</v>
      </c>
    </row>
    <row r="433" spans="1:19" x14ac:dyDescent="0.25">
      <c r="A433" s="1">
        <v>28997</v>
      </c>
      <c r="B433">
        <v>1</v>
      </c>
      <c r="C433">
        <v>1</v>
      </c>
      <c r="D433">
        <v>1</v>
      </c>
      <c r="E433">
        <v>1979</v>
      </c>
      <c r="F433">
        <v>3</v>
      </c>
      <c r="G433">
        <v>1</v>
      </c>
      <c r="H433">
        <v>71</v>
      </c>
      <c r="I433">
        <v>3.59</v>
      </c>
      <c r="J433">
        <v>3.59</v>
      </c>
      <c r="L433">
        <v>1</v>
      </c>
      <c r="M433">
        <v>1</v>
      </c>
      <c r="N433">
        <v>399</v>
      </c>
      <c r="O433">
        <v>0</v>
      </c>
      <c r="P433">
        <v>3</v>
      </c>
      <c r="Q433" t="str">
        <f>VLOOKUP(M433,lookups!$A$1:$B$7, 2, FALSE)</f>
        <v>trawl/fyke</v>
      </c>
      <c r="R433" t="str">
        <f>VLOOKUP(N433,lookups!$D$1:$E$6, 2, FALSE)</f>
        <v>hucuktlis r</v>
      </c>
      <c r="S433" t="str">
        <f>VLOOKUP(C433,lookups!$G$1:$H$3, 2, FALSE)</f>
        <v>smolt</v>
      </c>
    </row>
    <row r="434" spans="1:19" x14ac:dyDescent="0.25">
      <c r="A434" s="1">
        <v>28997</v>
      </c>
      <c r="B434">
        <v>1</v>
      </c>
      <c r="C434">
        <v>1</v>
      </c>
      <c r="D434">
        <v>1</v>
      </c>
      <c r="E434">
        <v>1979</v>
      </c>
      <c r="F434">
        <v>4</v>
      </c>
      <c r="G434">
        <v>1</v>
      </c>
      <c r="H434">
        <v>73</v>
      </c>
      <c r="I434">
        <v>4.17</v>
      </c>
      <c r="J434">
        <v>4.17</v>
      </c>
      <c r="L434">
        <v>1</v>
      </c>
      <c r="M434">
        <v>1</v>
      </c>
      <c r="N434">
        <v>399</v>
      </c>
      <c r="O434">
        <v>0</v>
      </c>
      <c r="P434">
        <v>3</v>
      </c>
      <c r="Q434" t="str">
        <f>VLOOKUP(M434,lookups!$A$1:$B$7, 2, FALSE)</f>
        <v>trawl/fyke</v>
      </c>
      <c r="R434" t="str">
        <f>VLOOKUP(N434,lookups!$D$1:$E$6, 2, FALSE)</f>
        <v>hucuktlis r</v>
      </c>
      <c r="S434" t="str">
        <f>VLOOKUP(C434,lookups!$G$1:$H$3, 2, FALSE)</f>
        <v>smolt</v>
      </c>
    </row>
    <row r="435" spans="1:19" x14ac:dyDescent="0.25">
      <c r="A435" s="1">
        <v>28997</v>
      </c>
      <c r="B435">
        <v>1</v>
      </c>
      <c r="C435">
        <v>1</v>
      </c>
      <c r="D435">
        <v>1</v>
      </c>
      <c r="E435">
        <v>1979</v>
      </c>
      <c r="F435">
        <v>5</v>
      </c>
      <c r="G435">
        <v>1</v>
      </c>
      <c r="H435">
        <v>76</v>
      </c>
      <c r="I435">
        <v>4.42</v>
      </c>
      <c r="J435">
        <v>4.42</v>
      </c>
      <c r="L435">
        <v>1</v>
      </c>
      <c r="M435">
        <v>1</v>
      </c>
      <c r="N435">
        <v>399</v>
      </c>
      <c r="O435">
        <v>0</v>
      </c>
      <c r="P435">
        <v>3</v>
      </c>
      <c r="Q435" t="str">
        <f>VLOOKUP(M435,lookups!$A$1:$B$7, 2, FALSE)</f>
        <v>trawl/fyke</v>
      </c>
      <c r="R435" t="str">
        <f>VLOOKUP(N435,lookups!$D$1:$E$6, 2, FALSE)</f>
        <v>hucuktlis r</v>
      </c>
      <c r="S435" t="str">
        <f>VLOOKUP(C435,lookups!$G$1:$H$3, 2, FALSE)</f>
        <v>smolt</v>
      </c>
    </row>
    <row r="436" spans="1:19" x14ac:dyDescent="0.25">
      <c r="A436" s="1">
        <v>28997</v>
      </c>
      <c r="B436">
        <v>1</v>
      </c>
      <c r="C436">
        <v>1</v>
      </c>
      <c r="D436">
        <v>1</v>
      </c>
      <c r="E436">
        <v>1979</v>
      </c>
      <c r="F436">
        <v>6</v>
      </c>
      <c r="G436">
        <v>1</v>
      </c>
      <c r="H436">
        <v>81</v>
      </c>
      <c r="I436">
        <v>5.07</v>
      </c>
      <c r="J436">
        <v>5.07</v>
      </c>
      <c r="L436">
        <v>1</v>
      </c>
      <c r="M436">
        <v>1</v>
      </c>
      <c r="N436">
        <v>399</v>
      </c>
      <c r="O436">
        <v>0</v>
      </c>
      <c r="P436">
        <v>3</v>
      </c>
      <c r="Q436" t="str">
        <f>VLOOKUP(M436,lookups!$A$1:$B$7, 2, FALSE)</f>
        <v>trawl/fyke</v>
      </c>
      <c r="R436" t="str">
        <f>VLOOKUP(N436,lookups!$D$1:$E$6, 2, FALSE)</f>
        <v>hucuktlis r</v>
      </c>
      <c r="S436" t="str">
        <f>VLOOKUP(C436,lookups!$G$1:$H$3, 2, FALSE)</f>
        <v>smolt</v>
      </c>
    </row>
    <row r="437" spans="1:19" x14ac:dyDescent="0.25">
      <c r="A437" s="1">
        <v>28997</v>
      </c>
      <c r="B437">
        <v>1</v>
      </c>
      <c r="C437">
        <v>1</v>
      </c>
      <c r="D437">
        <v>1</v>
      </c>
      <c r="E437">
        <v>1979</v>
      </c>
      <c r="F437">
        <v>7</v>
      </c>
      <c r="G437">
        <v>1</v>
      </c>
      <c r="H437">
        <v>72</v>
      </c>
      <c r="I437">
        <v>4.1399999999999997</v>
      </c>
      <c r="J437">
        <v>4.1399999999999997</v>
      </c>
      <c r="L437">
        <v>1</v>
      </c>
      <c r="M437">
        <v>1</v>
      </c>
      <c r="N437">
        <v>399</v>
      </c>
      <c r="O437">
        <v>0</v>
      </c>
      <c r="P437">
        <v>3</v>
      </c>
      <c r="Q437" t="str">
        <f>VLOOKUP(M437,lookups!$A$1:$B$7, 2, FALSE)</f>
        <v>trawl/fyke</v>
      </c>
      <c r="R437" t="str">
        <f>VLOOKUP(N437,lookups!$D$1:$E$6, 2, FALSE)</f>
        <v>hucuktlis r</v>
      </c>
      <c r="S437" t="str">
        <f>VLOOKUP(C437,lookups!$G$1:$H$3, 2, FALSE)</f>
        <v>smolt</v>
      </c>
    </row>
    <row r="438" spans="1:19" x14ac:dyDescent="0.25">
      <c r="A438" s="1">
        <v>28997</v>
      </c>
      <c r="B438">
        <v>1</v>
      </c>
      <c r="C438">
        <v>1</v>
      </c>
      <c r="D438">
        <v>1</v>
      </c>
      <c r="E438">
        <v>1979</v>
      </c>
      <c r="F438">
        <v>8</v>
      </c>
      <c r="G438">
        <v>1</v>
      </c>
      <c r="H438">
        <v>78</v>
      </c>
      <c r="I438">
        <v>4.45</v>
      </c>
      <c r="J438">
        <v>4.45</v>
      </c>
      <c r="L438">
        <v>1</v>
      </c>
      <c r="M438">
        <v>1</v>
      </c>
      <c r="N438">
        <v>399</v>
      </c>
      <c r="O438">
        <v>0</v>
      </c>
      <c r="P438">
        <v>3</v>
      </c>
      <c r="Q438" t="str">
        <f>VLOOKUP(M438,lookups!$A$1:$B$7, 2, FALSE)</f>
        <v>trawl/fyke</v>
      </c>
      <c r="R438" t="str">
        <f>VLOOKUP(N438,lookups!$D$1:$E$6, 2, FALSE)</f>
        <v>hucuktlis r</v>
      </c>
      <c r="S438" t="str">
        <f>VLOOKUP(C438,lookups!$G$1:$H$3, 2, FALSE)</f>
        <v>smolt</v>
      </c>
    </row>
    <row r="439" spans="1:19" x14ac:dyDescent="0.25">
      <c r="A439" s="1">
        <v>28997</v>
      </c>
      <c r="B439">
        <v>1</v>
      </c>
      <c r="C439">
        <v>1</v>
      </c>
      <c r="D439">
        <v>1</v>
      </c>
      <c r="E439">
        <v>1979</v>
      </c>
      <c r="F439">
        <v>9</v>
      </c>
      <c r="G439">
        <v>1</v>
      </c>
      <c r="H439">
        <v>82</v>
      </c>
      <c r="I439">
        <v>5.23</v>
      </c>
      <c r="J439">
        <v>5.23</v>
      </c>
      <c r="L439">
        <v>1</v>
      </c>
      <c r="M439">
        <v>1</v>
      </c>
      <c r="N439">
        <v>399</v>
      </c>
      <c r="O439">
        <v>0</v>
      </c>
      <c r="P439">
        <v>3</v>
      </c>
      <c r="Q439" t="str">
        <f>VLOOKUP(M439,lookups!$A$1:$B$7, 2, FALSE)</f>
        <v>trawl/fyke</v>
      </c>
      <c r="R439" t="str">
        <f>VLOOKUP(N439,lookups!$D$1:$E$6, 2, FALSE)</f>
        <v>hucuktlis r</v>
      </c>
      <c r="S439" t="str">
        <f>VLOOKUP(C439,lookups!$G$1:$H$3, 2, FALSE)</f>
        <v>smolt</v>
      </c>
    </row>
    <row r="440" spans="1:19" x14ac:dyDescent="0.25">
      <c r="A440" s="1">
        <v>28997</v>
      </c>
      <c r="B440">
        <v>1</v>
      </c>
      <c r="C440">
        <v>1</v>
      </c>
      <c r="D440">
        <v>1</v>
      </c>
      <c r="E440">
        <v>1979</v>
      </c>
      <c r="F440">
        <v>10</v>
      </c>
      <c r="G440">
        <v>1</v>
      </c>
      <c r="H440">
        <v>81</v>
      </c>
      <c r="I440">
        <v>5.16</v>
      </c>
      <c r="J440">
        <v>5.16</v>
      </c>
      <c r="L440">
        <v>1</v>
      </c>
      <c r="M440">
        <v>1</v>
      </c>
      <c r="N440">
        <v>399</v>
      </c>
      <c r="O440">
        <v>0</v>
      </c>
      <c r="P440">
        <v>3</v>
      </c>
      <c r="Q440" t="str">
        <f>VLOOKUP(M440,lookups!$A$1:$B$7, 2, FALSE)</f>
        <v>trawl/fyke</v>
      </c>
      <c r="R440" t="str">
        <f>VLOOKUP(N440,lookups!$D$1:$E$6, 2, FALSE)</f>
        <v>hucuktlis r</v>
      </c>
      <c r="S440" t="str">
        <f>VLOOKUP(C440,lookups!$G$1:$H$3, 2, FALSE)</f>
        <v>smolt</v>
      </c>
    </row>
    <row r="441" spans="1:19" x14ac:dyDescent="0.25">
      <c r="A441" s="1">
        <v>28997</v>
      </c>
      <c r="B441">
        <v>1</v>
      </c>
      <c r="C441">
        <v>1</v>
      </c>
      <c r="D441">
        <v>1</v>
      </c>
      <c r="E441">
        <v>1979</v>
      </c>
      <c r="F441">
        <v>11</v>
      </c>
      <c r="G441">
        <v>1</v>
      </c>
      <c r="H441">
        <v>74</v>
      </c>
      <c r="I441">
        <v>4</v>
      </c>
      <c r="J441">
        <v>4</v>
      </c>
      <c r="L441">
        <v>1</v>
      </c>
      <c r="M441">
        <v>1</v>
      </c>
      <c r="N441">
        <v>399</v>
      </c>
      <c r="O441">
        <v>0</v>
      </c>
      <c r="P441">
        <v>3</v>
      </c>
      <c r="Q441" t="str">
        <f>VLOOKUP(M441,lookups!$A$1:$B$7, 2, FALSE)</f>
        <v>trawl/fyke</v>
      </c>
      <c r="R441" t="str">
        <f>VLOOKUP(N441,lookups!$D$1:$E$6, 2, FALSE)</f>
        <v>hucuktlis r</v>
      </c>
      <c r="S441" t="str">
        <f>VLOOKUP(C441,lookups!$G$1:$H$3, 2, FALSE)</f>
        <v>smolt</v>
      </c>
    </row>
    <row r="442" spans="1:19" x14ac:dyDescent="0.25">
      <c r="A442" s="1">
        <v>28997</v>
      </c>
      <c r="B442">
        <v>1</v>
      </c>
      <c r="C442">
        <v>1</v>
      </c>
      <c r="D442">
        <v>1</v>
      </c>
      <c r="E442">
        <v>1979</v>
      </c>
      <c r="F442">
        <v>12</v>
      </c>
      <c r="G442">
        <v>1</v>
      </c>
      <c r="H442">
        <v>70</v>
      </c>
      <c r="I442">
        <v>3.43</v>
      </c>
      <c r="J442">
        <v>3.43</v>
      </c>
      <c r="L442">
        <v>1</v>
      </c>
      <c r="M442">
        <v>1</v>
      </c>
      <c r="N442">
        <v>399</v>
      </c>
      <c r="O442">
        <v>0</v>
      </c>
      <c r="P442">
        <v>3</v>
      </c>
      <c r="Q442" t="str">
        <f>VLOOKUP(M442,lookups!$A$1:$B$7, 2, FALSE)</f>
        <v>trawl/fyke</v>
      </c>
      <c r="R442" t="str">
        <f>VLOOKUP(N442,lookups!$D$1:$E$6, 2, FALSE)</f>
        <v>hucuktlis r</v>
      </c>
      <c r="S442" t="str">
        <f>VLOOKUP(C442,lookups!$G$1:$H$3, 2, FALSE)</f>
        <v>smolt</v>
      </c>
    </row>
    <row r="443" spans="1:19" x14ac:dyDescent="0.25">
      <c r="A443" s="1">
        <v>28997</v>
      </c>
      <c r="B443">
        <v>1</v>
      </c>
      <c r="C443">
        <v>1</v>
      </c>
      <c r="D443">
        <v>1</v>
      </c>
      <c r="E443">
        <v>1979</v>
      </c>
      <c r="F443">
        <v>13</v>
      </c>
      <c r="G443">
        <v>1</v>
      </c>
      <c r="H443">
        <v>75</v>
      </c>
      <c r="I443">
        <v>4.32</v>
      </c>
      <c r="J443">
        <v>4.32</v>
      </c>
      <c r="L443">
        <v>1</v>
      </c>
      <c r="M443">
        <v>1</v>
      </c>
      <c r="N443">
        <v>399</v>
      </c>
      <c r="O443">
        <v>0</v>
      </c>
      <c r="P443">
        <v>3</v>
      </c>
      <c r="Q443" t="str">
        <f>VLOOKUP(M443,lookups!$A$1:$B$7, 2, FALSE)</f>
        <v>trawl/fyke</v>
      </c>
      <c r="R443" t="str">
        <f>VLOOKUP(N443,lookups!$D$1:$E$6, 2, FALSE)</f>
        <v>hucuktlis r</v>
      </c>
      <c r="S443" t="str">
        <f>VLOOKUP(C443,lookups!$G$1:$H$3, 2, FALSE)</f>
        <v>smolt</v>
      </c>
    </row>
    <row r="444" spans="1:19" x14ac:dyDescent="0.25">
      <c r="A444" s="1">
        <v>28997</v>
      </c>
      <c r="B444">
        <v>1</v>
      </c>
      <c r="C444">
        <v>1</v>
      </c>
      <c r="D444">
        <v>1</v>
      </c>
      <c r="E444">
        <v>1979</v>
      </c>
      <c r="F444">
        <v>14</v>
      </c>
      <c r="G444">
        <v>1</v>
      </c>
      <c r="H444">
        <v>74</v>
      </c>
      <c r="I444">
        <v>4.1100000000000003</v>
      </c>
      <c r="J444">
        <v>4.1100000000000003</v>
      </c>
      <c r="L444">
        <v>1</v>
      </c>
      <c r="M444">
        <v>1</v>
      </c>
      <c r="N444">
        <v>399</v>
      </c>
      <c r="O444">
        <v>0</v>
      </c>
      <c r="P444">
        <v>3</v>
      </c>
      <c r="Q444" t="str">
        <f>VLOOKUP(M444,lookups!$A$1:$B$7, 2, FALSE)</f>
        <v>trawl/fyke</v>
      </c>
      <c r="R444" t="str">
        <f>VLOOKUP(N444,lookups!$D$1:$E$6, 2, FALSE)</f>
        <v>hucuktlis r</v>
      </c>
      <c r="S444" t="str">
        <f>VLOOKUP(C444,lookups!$G$1:$H$3, 2, FALSE)</f>
        <v>smolt</v>
      </c>
    </row>
    <row r="445" spans="1:19" x14ac:dyDescent="0.25">
      <c r="A445" s="1">
        <v>28997</v>
      </c>
      <c r="B445">
        <v>1</v>
      </c>
      <c r="C445">
        <v>1</v>
      </c>
      <c r="D445">
        <v>1</v>
      </c>
      <c r="E445">
        <v>1979</v>
      </c>
      <c r="F445">
        <v>15</v>
      </c>
      <c r="G445">
        <v>1</v>
      </c>
      <c r="H445">
        <v>81</v>
      </c>
      <c r="I445">
        <v>4.57</v>
      </c>
      <c r="J445">
        <v>4.57</v>
      </c>
      <c r="L445">
        <v>1</v>
      </c>
      <c r="M445">
        <v>1</v>
      </c>
      <c r="N445">
        <v>399</v>
      </c>
      <c r="O445">
        <v>0</v>
      </c>
      <c r="P445">
        <v>3</v>
      </c>
      <c r="Q445" t="str">
        <f>VLOOKUP(M445,lookups!$A$1:$B$7, 2, FALSE)</f>
        <v>trawl/fyke</v>
      </c>
      <c r="R445" t="str">
        <f>VLOOKUP(N445,lookups!$D$1:$E$6, 2, FALSE)</f>
        <v>hucuktlis r</v>
      </c>
      <c r="S445" t="str">
        <f>VLOOKUP(C445,lookups!$G$1:$H$3, 2, FALSE)</f>
        <v>smolt</v>
      </c>
    </row>
    <row r="446" spans="1:19" x14ac:dyDescent="0.25">
      <c r="A446" s="1">
        <v>28997</v>
      </c>
      <c r="B446">
        <v>1</v>
      </c>
      <c r="C446">
        <v>1</v>
      </c>
      <c r="D446">
        <v>1</v>
      </c>
      <c r="E446">
        <v>1979</v>
      </c>
      <c r="F446">
        <v>16</v>
      </c>
      <c r="G446">
        <v>1</v>
      </c>
      <c r="H446">
        <v>72</v>
      </c>
      <c r="I446">
        <v>4</v>
      </c>
      <c r="J446">
        <v>4</v>
      </c>
      <c r="L446">
        <v>1</v>
      </c>
      <c r="M446">
        <v>1</v>
      </c>
      <c r="N446">
        <v>399</v>
      </c>
      <c r="O446">
        <v>0</v>
      </c>
      <c r="P446">
        <v>3</v>
      </c>
      <c r="Q446" t="str">
        <f>VLOOKUP(M446,lookups!$A$1:$B$7, 2, FALSE)</f>
        <v>trawl/fyke</v>
      </c>
      <c r="R446" t="str">
        <f>VLOOKUP(N446,lookups!$D$1:$E$6, 2, FALSE)</f>
        <v>hucuktlis r</v>
      </c>
      <c r="S446" t="str">
        <f>VLOOKUP(C446,lookups!$G$1:$H$3, 2, FALSE)</f>
        <v>smolt</v>
      </c>
    </row>
    <row r="447" spans="1:19" x14ac:dyDescent="0.25">
      <c r="A447" s="1">
        <v>28997</v>
      </c>
      <c r="B447">
        <v>1</v>
      </c>
      <c r="C447">
        <v>1</v>
      </c>
      <c r="D447">
        <v>1</v>
      </c>
      <c r="E447">
        <v>1979</v>
      </c>
      <c r="F447">
        <v>17</v>
      </c>
      <c r="G447">
        <v>1</v>
      </c>
      <c r="H447">
        <v>82</v>
      </c>
      <c r="I447">
        <v>4.68</v>
      </c>
      <c r="J447">
        <v>4.68</v>
      </c>
      <c r="L447">
        <v>1</v>
      </c>
      <c r="M447">
        <v>1</v>
      </c>
      <c r="N447">
        <v>399</v>
      </c>
      <c r="O447">
        <v>0</v>
      </c>
      <c r="P447">
        <v>3</v>
      </c>
      <c r="Q447" t="str">
        <f>VLOOKUP(M447,lookups!$A$1:$B$7, 2, FALSE)</f>
        <v>trawl/fyke</v>
      </c>
      <c r="R447" t="str">
        <f>VLOOKUP(N447,lookups!$D$1:$E$6, 2, FALSE)</f>
        <v>hucuktlis r</v>
      </c>
      <c r="S447" t="str">
        <f>VLOOKUP(C447,lookups!$G$1:$H$3, 2, FALSE)</f>
        <v>smolt</v>
      </c>
    </row>
    <row r="448" spans="1:19" x14ac:dyDescent="0.25">
      <c r="A448" s="1">
        <v>28997</v>
      </c>
      <c r="B448">
        <v>1</v>
      </c>
      <c r="C448">
        <v>1</v>
      </c>
      <c r="D448">
        <v>1</v>
      </c>
      <c r="E448">
        <v>1979</v>
      </c>
      <c r="F448">
        <v>18</v>
      </c>
      <c r="G448">
        <v>1</v>
      </c>
      <c r="H448">
        <v>82</v>
      </c>
      <c r="I448">
        <v>5.22</v>
      </c>
      <c r="J448">
        <v>5.22</v>
      </c>
      <c r="L448">
        <v>1</v>
      </c>
      <c r="M448">
        <v>1</v>
      </c>
      <c r="N448">
        <v>399</v>
      </c>
      <c r="O448">
        <v>0</v>
      </c>
      <c r="P448">
        <v>3</v>
      </c>
      <c r="Q448" t="str">
        <f>VLOOKUP(M448,lookups!$A$1:$B$7, 2, FALSE)</f>
        <v>trawl/fyke</v>
      </c>
      <c r="R448" t="str">
        <f>VLOOKUP(N448,lookups!$D$1:$E$6, 2, FALSE)</f>
        <v>hucuktlis r</v>
      </c>
      <c r="S448" t="str">
        <f>VLOOKUP(C448,lookups!$G$1:$H$3, 2, FALSE)</f>
        <v>smolt</v>
      </c>
    </row>
    <row r="449" spans="1:19" x14ac:dyDescent="0.25">
      <c r="A449" s="1">
        <v>28997</v>
      </c>
      <c r="B449">
        <v>1</v>
      </c>
      <c r="C449">
        <v>1</v>
      </c>
      <c r="D449">
        <v>1</v>
      </c>
      <c r="E449">
        <v>1979</v>
      </c>
      <c r="F449">
        <v>19</v>
      </c>
      <c r="G449">
        <v>1</v>
      </c>
      <c r="H449">
        <v>78</v>
      </c>
      <c r="I449">
        <v>4.55</v>
      </c>
      <c r="J449">
        <v>4.55</v>
      </c>
      <c r="L449">
        <v>1</v>
      </c>
      <c r="M449">
        <v>1</v>
      </c>
      <c r="N449">
        <v>399</v>
      </c>
      <c r="O449">
        <v>0</v>
      </c>
      <c r="P449">
        <v>3</v>
      </c>
      <c r="Q449" t="str">
        <f>VLOOKUP(M449,lookups!$A$1:$B$7, 2, FALSE)</f>
        <v>trawl/fyke</v>
      </c>
      <c r="R449" t="str">
        <f>VLOOKUP(N449,lookups!$D$1:$E$6, 2, FALSE)</f>
        <v>hucuktlis r</v>
      </c>
      <c r="S449" t="str">
        <f>VLOOKUP(C449,lookups!$G$1:$H$3, 2, FALSE)</f>
        <v>smolt</v>
      </c>
    </row>
    <row r="450" spans="1:19" x14ac:dyDescent="0.25">
      <c r="A450" s="1">
        <v>28997</v>
      </c>
      <c r="B450">
        <v>1</v>
      </c>
      <c r="C450">
        <v>1</v>
      </c>
      <c r="D450">
        <v>1</v>
      </c>
      <c r="E450">
        <v>1979</v>
      </c>
      <c r="F450">
        <v>20</v>
      </c>
      <c r="G450">
        <v>1</v>
      </c>
      <c r="H450">
        <v>81</v>
      </c>
      <c r="I450">
        <v>5.08</v>
      </c>
      <c r="J450">
        <v>5.08</v>
      </c>
      <c r="L450">
        <v>1</v>
      </c>
      <c r="M450">
        <v>1</v>
      </c>
      <c r="N450">
        <v>399</v>
      </c>
      <c r="O450">
        <v>0</v>
      </c>
      <c r="P450">
        <v>3</v>
      </c>
      <c r="Q450" t="str">
        <f>VLOOKUP(M450,lookups!$A$1:$B$7, 2, FALSE)</f>
        <v>trawl/fyke</v>
      </c>
      <c r="R450" t="str">
        <f>VLOOKUP(N450,lookups!$D$1:$E$6, 2, FALSE)</f>
        <v>hucuktlis r</v>
      </c>
      <c r="S450" t="str">
        <f>VLOOKUP(C450,lookups!$G$1:$H$3, 2, FALSE)</f>
        <v>smolt</v>
      </c>
    </row>
    <row r="451" spans="1:19" x14ac:dyDescent="0.25">
      <c r="A451" s="1">
        <v>28997</v>
      </c>
      <c r="B451">
        <v>1</v>
      </c>
      <c r="C451">
        <v>1</v>
      </c>
      <c r="D451">
        <v>1</v>
      </c>
      <c r="E451">
        <v>1979</v>
      </c>
      <c r="F451">
        <v>21</v>
      </c>
      <c r="G451">
        <v>1</v>
      </c>
      <c r="H451">
        <v>74</v>
      </c>
      <c r="I451">
        <v>4.26</v>
      </c>
      <c r="J451">
        <v>4.26</v>
      </c>
      <c r="L451">
        <v>1</v>
      </c>
      <c r="M451">
        <v>1</v>
      </c>
      <c r="N451">
        <v>399</v>
      </c>
      <c r="O451">
        <v>0</v>
      </c>
      <c r="P451">
        <v>3</v>
      </c>
      <c r="Q451" t="str">
        <f>VLOOKUP(M451,lookups!$A$1:$B$7, 2, FALSE)</f>
        <v>trawl/fyke</v>
      </c>
      <c r="R451" t="str">
        <f>VLOOKUP(N451,lookups!$D$1:$E$6, 2, FALSE)</f>
        <v>hucuktlis r</v>
      </c>
      <c r="S451" t="str">
        <f>VLOOKUP(C451,lookups!$G$1:$H$3, 2, FALSE)</f>
        <v>smolt</v>
      </c>
    </row>
    <row r="452" spans="1:19" x14ac:dyDescent="0.25">
      <c r="A452" s="1">
        <v>28997</v>
      </c>
      <c r="B452">
        <v>1</v>
      </c>
      <c r="C452">
        <v>1</v>
      </c>
      <c r="D452">
        <v>1</v>
      </c>
      <c r="E452">
        <v>1979</v>
      </c>
      <c r="F452">
        <v>22</v>
      </c>
      <c r="G452">
        <v>1</v>
      </c>
      <c r="H452">
        <v>71</v>
      </c>
      <c r="I452">
        <v>4.42</v>
      </c>
      <c r="J452">
        <v>4.42</v>
      </c>
      <c r="L452">
        <v>1</v>
      </c>
      <c r="M452">
        <v>1</v>
      </c>
      <c r="N452">
        <v>399</v>
      </c>
      <c r="O452">
        <v>0</v>
      </c>
      <c r="P452">
        <v>3</v>
      </c>
      <c r="Q452" t="str">
        <f>VLOOKUP(M452,lookups!$A$1:$B$7, 2, FALSE)</f>
        <v>trawl/fyke</v>
      </c>
      <c r="R452" t="str">
        <f>VLOOKUP(N452,lookups!$D$1:$E$6, 2, FALSE)</f>
        <v>hucuktlis r</v>
      </c>
      <c r="S452" t="str">
        <f>VLOOKUP(C452,lookups!$G$1:$H$3, 2, FALSE)</f>
        <v>smolt</v>
      </c>
    </row>
    <row r="453" spans="1:19" x14ac:dyDescent="0.25">
      <c r="A453" s="1">
        <v>28997</v>
      </c>
      <c r="B453">
        <v>1</v>
      </c>
      <c r="C453">
        <v>1</v>
      </c>
      <c r="D453">
        <v>1</v>
      </c>
      <c r="E453">
        <v>1979</v>
      </c>
      <c r="F453">
        <v>23</v>
      </c>
      <c r="G453">
        <v>1</v>
      </c>
      <c r="H453">
        <v>81</v>
      </c>
      <c r="I453">
        <v>4.7699999999999996</v>
      </c>
      <c r="J453">
        <v>4.7699999999999996</v>
      </c>
      <c r="L453">
        <v>1</v>
      </c>
      <c r="M453">
        <v>1</v>
      </c>
      <c r="N453">
        <v>399</v>
      </c>
      <c r="O453">
        <v>0</v>
      </c>
      <c r="P453">
        <v>3</v>
      </c>
      <c r="Q453" t="str">
        <f>VLOOKUP(M453,lookups!$A$1:$B$7, 2, FALSE)</f>
        <v>trawl/fyke</v>
      </c>
      <c r="R453" t="str">
        <f>VLOOKUP(N453,lookups!$D$1:$E$6, 2, FALSE)</f>
        <v>hucuktlis r</v>
      </c>
      <c r="S453" t="str">
        <f>VLOOKUP(C453,lookups!$G$1:$H$3, 2, FALSE)</f>
        <v>smolt</v>
      </c>
    </row>
    <row r="454" spans="1:19" x14ac:dyDescent="0.25">
      <c r="A454" s="1">
        <v>28997</v>
      </c>
      <c r="B454">
        <v>1</v>
      </c>
      <c r="C454">
        <v>1</v>
      </c>
      <c r="D454">
        <v>1</v>
      </c>
      <c r="E454">
        <v>1979</v>
      </c>
      <c r="F454">
        <v>24</v>
      </c>
      <c r="G454">
        <v>1</v>
      </c>
      <c r="H454">
        <v>80</v>
      </c>
      <c r="I454">
        <v>4.96</v>
      </c>
      <c r="J454">
        <v>4.96</v>
      </c>
      <c r="L454">
        <v>1</v>
      </c>
      <c r="M454">
        <v>1</v>
      </c>
      <c r="N454">
        <v>399</v>
      </c>
      <c r="O454">
        <v>0</v>
      </c>
      <c r="P454">
        <v>3</v>
      </c>
      <c r="Q454" t="str">
        <f>VLOOKUP(M454,lookups!$A$1:$B$7, 2, FALSE)</f>
        <v>trawl/fyke</v>
      </c>
      <c r="R454" t="str">
        <f>VLOOKUP(N454,lookups!$D$1:$E$6, 2, FALSE)</f>
        <v>hucuktlis r</v>
      </c>
      <c r="S454" t="str">
        <f>VLOOKUP(C454,lookups!$G$1:$H$3, 2, FALSE)</f>
        <v>smolt</v>
      </c>
    </row>
    <row r="455" spans="1:19" x14ac:dyDescent="0.25">
      <c r="A455" s="1">
        <v>28997</v>
      </c>
      <c r="B455">
        <v>1</v>
      </c>
      <c r="C455">
        <v>1</v>
      </c>
      <c r="D455">
        <v>1</v>
      </c>
      <c r="E455">
        <v>1979</v>
      </c>
      <c r="F455">
        <v>25</v>
      </c>
      <c r="G455">
        <v>1</v>
      </c>
      <c r="H455">
        <v>78</v>
      </c>
      <c r="I455">
        <v>4.17</v>
      </c>
      <c r="J455">
        <v>4.17</v>
      </c>
      <c r="L455">
        <v>1</v>
      </c>
      <c r="M455">
        <v>1</v>
      </c>
      <c r="N455">
        <v>399</v>
      </c>
      <c r="O455">
        <v>0</v>
      </c>
      <c r="P455">
        <v>3</v>
      </c>
      <c r="Q455" t="str">
        <f>VLOOKUP(M455,lookups!$A$1:$B$7, 2, FALSE)</f>
        <v>trawl/fyke</v>
      </c>
      <c r="R455" t="str">
        <f>VLOOKUP(N455,lookups!$D$1:$E$6, 2, FALSE)</f>
        <v>hucuktlis r</v>
      </c>
      <c r="S455" t="str">
        <f>VLOOKUP(C455,lookups!$G$1:$H$3, 2, FALSE)</f>
        <v>smolt</v>
      </c>
    </row>
    <row r="456" spans="1:19" x14ac:dyDescent="0.25">
      <c r="A456" s="1">
        <v>28997</v>
      </c>
      <c r="B456">
        <v>1</v>
      </c>
      <c r="C456">
        <v>1</v>
      </c>
      <c r="D456">
        <v>1</v>
      </c>
      <c r="E456">
        <v>1979</v>
      </c>
      <c r="F456">
        <v>26</v>
      </c>
      <c r="G456">
        <v>1</v>
      </c>
      <c r="H456">
        <v>70</v>
      </c>
      <c r="I456">
        <v>3.31</v>
      </c>
      <c r="J456">
        <v>3.31</v>
      </c>
      <c r="L456">
        <v>1</v>
      </c>
      <c r="M456">
        <v>1</v>
      </c>
      <c r="N456">
        <v>399</v>
      </c>
      <c r="O456">
        <v>0</v>
      </c>
      <c r="P456">
        <v>3</v>
      </c>
      <c r="Q456" t="str">
        <f>VLOOKUP(M456,lookups!$A$1:$B$7, 2, FALSE)</f>
        <v>trawl/fyke</v>
      </c>
      <c r="R456" t="str">
        <f>VLOOKUP(N456,lookups!$D$1:$E$6, 2, FALSE)</f>
        <v>hucuktlis r</v>
      </c>
      <c r="S456" t="str">
        <f>VLOOKUP(C456,lookups!$G$1:$H$3, 2, FALSE)</f>
        <v>smolt</v>
      </c>
    </row>
    <row r="457" spans="1:19" x14ac:dyDescent="0.25">
      <c r="A457" s="1">
        <v>28997</v>
      </c>
      <c r="B457">
        <v>1</v>
      </c>
      <c r="C457">
        <v>1</v>
      </c>
      <c r="D457">
        <v>1</v>
      </c>
      <c r="E457">
        <v>1979</v>
      </c>
      <c r="F457">
        <v>27</v>
      </c>
      <c r="G457">
        <v>1</v>
      </c>
      <c r="H457">
        <v>80</v>
      </c>
      <c r="I457">
        <v>4.9400000000000004</v>
      </c>
      <c r="J457">
        <v>4.9400000000000004</v>
      </c>
      <c r="L457">
        <v>1</v>
      </c>
      <c r="M457">
        <v>1</v>
      </c>
      <c r="N457">
        <v>399</v>
      </c>
      <c r="O457">
        <v>0</v>
      </c>
      <c r="P457">
        <v>3</v>
      </c>
      <c r="Q457" t="str">
        <f>VLOOKUP(M457,lookups!$A$1:$B$7, 2, FALSE)</f>
        <v>trawl/fyke</v>
      </c>
      <c r="R457" t="str">
        <f>VLOOKUP(N457,lookups!$D$1:$E$6, 2, FALSE)</f>
        <v>hucuktlis r</v>
      </c>
      <c r="S457" t="str">
        <f>VLOOKUP(C457,lookups!$G$1:$H$3, 2, FALSE)</f>
        <v>smolt</v>
      </c>
    </row>
    <row r="458" spans="1:19" x14ac:dyDescent="0.25">
      <c r="A458" s="1">
        <v>28997</v>
      </c>
      <c r="B458">
        <v>1</v>
      </c>
      <c r="C458">
        <v>1</v>
      </c>
      <c r="D458">
        <v>1</v>
      </c>
      <c r="E458">
        <v>1979</v>
      </c>
      <c r="F458">
        <v>28</v>
      </c>
      <c r="G458">
        <v>1</v>
      </c>
      <c r="H458">
        <v>76</v>
      </c>
      <c r="I458">
        <v>4.3099999999999996</v>
      </c>
      <c r="J458">
        <v>4.3099999999999996</v>
      </c>
      <c r="L458">
        <v>1</v>
      </c>
      <c r="M458">
        <v>1</v>
      </c>
      <c r="N458">
        <v>399</v>
      </c>
      <c r="O458">
        <v>0</v>
      </c>
      <c r="P458">
        <v>3</v>
      </c>
      <c r="Q458" t="str">
        <f>VLOOKUP(M458,lookups!$A$1:$B$7, 2, FALSE)</f>
        <v>trawl/fyke</v>
      </c>
      <c r="R458" t="str">
        <f>VLOOKUP(N458,lookups!$D$1:$E$6, 2, FALSE)</f>
        <v>hucuktlis r</v>
      </c>
      <c r="S458" t="str">
        <f>VLOOKUP(C458,lookups!$G$1:$H$3, 2, FALSE)</f>
        <v>smolt</v>
      </c>
    </row>
    <row r="459" spans="1:19" x14ac:dyDescent="0.25">
      <c r="A459" s="1">
        <v>28997</v>
      </c>
      <c r="B459">
        <v>1</v>
      </c>
      <c r="C459">
        <v>1</v>
      </c>
      <c r="D459">
        <v>1</v>
      </c>
      <c r="E459">
        <v>1979</v>
      </c>
      <c r="F459">
        <v>29</v>
      </c>
      <c r="G459">
        <v>1</v>
      </c>
      <c r="H459">
        <v>78</v>
      </c>
      <c r="I459">
        <v>4.28</v>
      </c>
      <c r="J459">
        <v>4.28</v>
      </c>
      <c r="L459">
        <v>1</v>
      </c>
      <c r="M459">
        <v>1</v>
      </c>
      <c r="N459">
        <v>399</v>
      </c>
      <c r="O459">
        <v>0</v>
      </c>
      <c r="P459">
        <v>3</v>
      </c>
      <c r="Q459" t="str">
        <f>VLOOKUP(M459,lookups!$A$1:$B$7, 2, FALSE)</f>
        <v>trawl/fyke</v>
      </c>
      <c r="R459" t="str">
        <f>VLOOKUP(N459,lookups!$D$1:$E$6, 2, FALSE)</f>
        <v>hucuktlis r</v>
      </c>
      <c r="S459" t="str">
        <f>VLOOKUP(C459,lookups!$G$1:$H$3, 2, FALSE)</f>
        <v>smolt</v>
      </c>
    </row>
    <row r="460" spans="1:19" x14ac:dyDescent="0.25">
      <c r="A460" s="1">
        <v>28997</v>
      </c>
      <c r="B460">
        <v>1</v>
      </c>
      <c r="C460">
        <v>1</v>
      </c>
      <c r="D460">
        <v>1</v>
      </c>
      <c r="E460">
        <v>1979</v>
      </c>
      <c r="F460">
        <v>30</v>
      </c>
      <c r="G460">
        <v>1</v>
      </c>
      <c r="H460">
        <v>70</v>
      </c>
      <c r="I460">
        <v>3.45</v>
      </c>
      <c r="J460">
        <v>3.45</v>
      </c>
      <c r="L460">
        <v>1</v>
      </c>
      <c r="M460">
        <v>1</v>
      </c>
      <c r="N460">
        <v>399</v>
      </c>
      <c r="O460">
        <v>0</v>
      </c>
      <c r="P460">
        <v>3</v>
      </c>
      <c r="Q460" t="str">
        <f>VLOOKUP(M460,lookups!$A$1:$B$7, 2, FALSE)</f>
        <v>trawl/fyke</v>
      </c>
      <c r="R460" t="str">
        <f>VLOOKUP(N460,lookups!$D$1:$E$6, 2, FALSE)</f>
        <v>hucuktlis r</v>
      </c>
      <c r="S460" t="str">
        <f>VLOOKUP(C460,lookups!$G$1:$H$3, 2, FALSE)</f>
        <v>smolt</v>
      </c>
    </row>
    <row r="461" spans="1:19" x14ac:dyDescent="0.25">
      <c r="A461" s="1">
        <v>28997</v>
      </c>
      <c r="B461">
        <v>1</v>
      </c>
      <c r="C461">
        <v>1</v>
      </c>
      <c r="D461">
        <v>1</v>
      </c>
      <c r="E461">
        <v>1979</v>
      </c>
      <c r="F461">
        <v>31</v>
      </c>
      <c r="G461">
        <v>1</v>
      </c>
      <c r="H461">
        <v>74</v>
      </c>
      <c r="I461">
        <v>3.83</v>
      </c>
      <c r="J461">
        <v>3.83</v>
      </c>
      <c r="L461">
        <v>1</v>
      </c>
      <c r="M461">
        <v>1</v>
      </c>
      <c r="N461">
        <v>399</v>
      </c>
      <c r="O461">
        <v>0</v>
      </c>
      <c r="P461">
        <v>3</v>
      </c>
      <c r="Q461" t="str">
        <f>VLOOKUP(M461,lookups!$A$1:$B$7, 2, FALSE)</f>
        <v>trawl/fyke</v>
      </c>
      <c r="R461" t="str">
        <f>VLOOKUP(N461,lookups!$D$1:$E$6, 2, FALSE)</f>
        <v>hucuktlis r</v>
      </c>
      <c r="S461" t="str">
        <f>VLOOKUP(C461,lookups!$G$1:$H$3, 2, FALSE)</f>
        <v>smolt</v>
      </c>
    </row>
    <row r="462" spans="1:19" x14ac:dyDescent="0.25">
      <c r="A462" s="1">
        <v>28997</v>
      </c>
      <c r="B462">
        <v>1</v>
      </c>
      <c r="C462">
        <v>1</v>
      </c>
      <c r="D462">
        <v>1</v>
      </c>
      <c r="E462">
        <v>1979</v>
      </c>
      <c r="F462">
        <v>32</v>
      </c>
      <c r="G462">
        <v>1</v>
      </c>
      <c r="H462">
        <v>75</v>
      </c>
      <c r="I462">
        <v>4.26</v>
      </c>
      <c r="J462">
        <v>4.26</v>
      </c>
      <c r="L462">
        <v>1</v>
      </c>
      <c r="M462">
        <v>1</v>
      </c>
      <c r="N462">
        <v>399</v>
      </c>
      <c r="O462">
        <v>0</v>
      </c>
      <c r="P462">
        <v>3</v>
      </c>
      <c r="Q462" t="str">
        <f>VLOOKUP(M462,lookups!$A$1:$B$7, 2, FALSE)</f>
        <v>trawl/fyke</v>
      </c>
      <c r="R462" t="str">
        <f>VLOOKUP(N462,lookups!$D$1:$E$6, 2, FALSE)</f>
        <v>hucuktlis r</v>
      </c>
      <c r="S462" t="str">
        <f>VLOOKUP(C462,lookups!$G$1:$H$3, 2, FALSE)</f>
        <v>smolt</v>
      </c>
    </row>
    <row r="463" spans="1:19" x14ac:dyDescent="0.25">
      <c r="A463" s="1">
        <v>28997</v>
      </c>
      <c r="B463">
        <v>1</v>
      </c>
      <c r="C463">
        <v>1</v>
      </c>
      <c r="D463">
        <v>1</v>
      </c>
      <c r="E463">
        <v>1979</v>
      </c>
      <c r="F463">
        <v>33</v>
      </c>
      <c r="G463">
        <v>1</v>
      </c>
      <c r="H463">
        <v>80</v>
      </c>
      <c r="I463">
        <v>4.68</v>
      </c>
      <c r="J463">
        <v>4.68</v>
      </c>
      <c r="L463">
        <v>1</v>
      </c>
      <c r="M463">
        <v>1</v>
      </c>
      <c r="N463">
        <v>399</v>
      </c>
      <c r="O463">
        <v>0</v>
      </c>
      <c r="P463">
        <v>3</v>
      </c>
      <c r="Q463" t="str">
        <f>VLOOKUP(M463,lookups!$A$1:$B$7, 2, FALSE)</f>
        <v>trawl/fyke</v>
      </c>
      <c r="R463" t="str">
        <f>VLOOKUP(N463,lookups!$D$1:$E$6, 2, FALSE)</f>
        <v>hucuktlis r</v>
      </c>
      <c r="S463" t="str">
        <f>VLOOKUP(C463,lookups!$G$1:$H$3, 2, FALSE)</f>
        <v>smolt</v>
      </c>
    </row>
    <row r="464" spans="1:19" x14ac:dyDescent="0.25">
      <c r="A464" s="1">
        <v>28997</v>
      </c>
      <c r="B464">
        <v>1</v>
      </c>
      <c r="C464">
        <v>1</v>
      </c>
      <c r="D464">
        <v>1</v>
      </c>
      <c r="E464">
        <v>1979</v>
      </c>
      <c r="F464">
        <v>34</v>
      </c>
      <c r="G464">
        <v>1</v>
      </c>
      <c r="H464">
        <v>79</v>
      </c>
      <c r="I464">
        <v>4.8099999999999996</v>
      </c>
      <c r="J464">
        <v>4.8099999999999996</v>
      </c>
      <c r="L464">
        <v>1</v>
      </c>
      <c r="M464">
        <v>1</v>
      </c>
      <c r="N464">
        <v>399</v>
      </c>
      <c r="O464">
        <v>0</v>
      </c>
      <c r="P464">
        <v>3</v>
      </c>
      <c r="Q464" t="str">
        <f>VLOOKUP(M464,lookups!$A$1:$B$7, 2, FALSE)</f>
        <v>trawl/fyke</v>
      </c>
      <c r="R464" t="str">
        <f>VLOOKUP(N464,lookups!$D$1:$E$6, 2, FALSE)</f>
        <v>hucuktlis r</v>
      </c>
      <c r="S464" t="str">
        <f>VLOOKUP(C464,lookups!$G$1:$H$3, 2, FALSE)</f>
        <v>smolt</v>
      </c>
    </row>
    <row r="465" spans="1:19" x14ac:dyDescent="0.25">
      <c r="A465" s="1">
        <v>28997</v>
      </c>
      <c r="B465">
        <v>1</v>
      </c>
      <c r="C465">
        <v>1</v>
      </c>
      <c r="D465">
        <v>1</v>
      </c>
      <c r="E465">
        <v>1979</v>
      </c>
      <c r="F465">
        <v>35</v>
      </c>
      <c r="G465">
        <v>1</v>
      </c>
      <c r="H465">
        <v>70</v>
      </c>
      <c r="I465">
        <v>3.3</v>
      </c>
      <c r="J465">
        <v>3.3</v>
      </c>
      <c r="L465">
        <v>1</v>
      </c>
      <c r="M465">
        <v>1</v>
      </c>
      <c r="N465">
        <v>399</v>
      </c>
      <c r="O465">
        <v>0</v>
      </c>
      <c r="P465">
        <v>3</v>
      </c>
      <c r="Q465" t="str">
        <f>VLOOKUP(M465,lookups!$A$1:$B$7, 2, FALSE)</f>
        <v>trawl/fyke</v>
      </c>
      <c r="R465" t="str">
        <f>VLOOKUP(N465,lookups!$D$1:$E$6, 2, FALSE)</f>
        <v>hucuktlis r</v>
      </c>
      <c r="S465" t="str">
        <f>VLOOKUP(C465,lookups!$G$1:$H$3, 2, FALSE)</f>
        <v>smolt</v>
      </c>
    </row>
    <row r="466" spans="1:19" x14ac:dyDescent="0.25">
      <c r="A466" s="1">
        <v>28997</v>
      </c>
      <c r="B466">
        <v>1</v>
      </c>
      <c r="C466">
        <v>1</v>
      </c>
      <c r="D466">
        <v>1</v>
      </c>
      <c r="E466">
        <v>1979</v>
      </c>
      <c r="F466">
        <v>36</v>
      </c>
      <c r="G466">
        <v>1</v>
      </c>
      <c r="H466">
        <v>81</v>
      </c>
      <c r="I466">
        <v>4.8899999999999997</v>
      </c>
      <c r="J466">
        <v>4.8899999999999997</v>
      </c>
      <c r="L466">
        <v>1</v>
      </c>
      <c r="M466">
        <v>1</v>
      </c>
      <c r="N466">
        <v>399</v>
      </c>
      <c r="O466">
        <v>0</v>
      </c>
      <c r="P466">
        <v>3</v>
      </c>
      <c r="Q466" t="str">
        <f>VLOOKUP(M466,lookups!$A$1:$B$7, 2, FALSE)</f>
        <v>trawl/fyke</v>
      </c>
      <c r="R466" t="str">
        <f>VLOOKUP(N466,lookups!$D$1:$E$6, 2, FALSE)</f>
        <v>hucuktlis r</v>
      </c>
      <c r="S466" t="str">
        <f>VLOOKUP(C466,lookups!$G$1:$H$3, 2, FALSE)</f>
        <v>smolt</v>
      </c>
    </row>
    <row r="467" spans="1:19" x14ac:dyDescent="0.25">
      <c r="A467" s="1">
        <v>28997</v>
      </c>
      <c r="B467">
        <v>1</v>
      </c>
      <c r="C467">
        <v>1</v>
      </c>
      <c r="D467">
        <v>1</v>
      </c>
      <c r="E467">
        <v>1979</v>
      </c>
      <c r="F467">
        <v>37</v>
      </c>
      <c r="G467">
        <v>1</v>
      </c>
      <c r="H467">
        <v>80</v>
      </c>
      <c r="I467">
        <v>4.62</v>
      </c>
      <c r="J467">
        <v>4.62</v>
      </c>
      <c r="L467">
        <v>1</v>
      </c>
      <c r="M467">
        <v>1</v>
      </c>
      <c r="N467">
        <v>399</v>
      </c>
      <c r="O467">
        <v>0</v>
      </c>
      <c r="P467">
        <v>3</v>
      </c>
      <c r="Q467" t="str">
        <f>VLOOKUP(M467,lookups!$A$1:$B$7, 2, FALSE)</f>
        <v>trawl/fyke</v>
      </c>
      <c r="R467" t="str">
        <f>VLOOKUP(N467,lookups!$D$1:$E$6, 2, FALSE)</f>
        <v>hucuktlis r</v>
      </c>
      <c r="S467" t="str">
        <f>VLOOKUP(C467,lookups!$G$1:$H$3, 2, FALSE)</f>
        <v>smolt</v>
      </c>
    </row>
    <row r="468" spans="1:19" x14ac:dyDescent="0.25">
      <c r="A468" s="1">
        <v>28997</v>
      </c>
      <c r="B468">
        <v>1</v>
      </c>
      <c r="C468">
        <v>1</v>
      </c>
      <c r="D468">
        <v>1</v>
      </c>
      <c r="E468">
        <v>1979</v>
      </c>
      <c r="F468">
        <v>38</v>
      </c>
      <c r="G468">
        <v>1</v>
      </c>
      <c r="H468">
        <v>82</v>
      </c>
      <c r="I468">
        <v>6.36</v>
      </c>
      <c r="J468">
        <v>6.36</v>
      </c>
      <c r="L468">
        <v>1</v>
      </c>
      <c r="M468">
        <v>1</v>
      </c>
      <c r="N468">
        <v>399</v>
      </c>
      <c r="O468">
        <v>0</v>
      </c>
      <c r="P468">
        <v>3</v>
      </c>
      <c r="Q468" t="str">
        <f>VLOOKUP(M468,lookups!$A$1:$B$7, 2, FALSE)</f>
        <v>trawl/fyke</v>
      </c>
      <c r="R468" t="str">
        <f>VLOOKUP(N468,lookups!$D$1:$E$6, 2, FALSE)</f>
        <v>hucuktlis r</v>
      </c>
      <c r="S468" t="str">
        <f>VLOOKUP(C468,lookups!$G$1:$H$3, 2, FALSE)</f>
        <v>smolt</v>
      </c>
    </row>
    <row r="469" spans="1:19" x14ac:dyDescent="0.25">
      <c r="A469" s="1">
        <v>28997</v>
      </c>
      <c r="B469">
        <v>1</v>
      </c>
      <c r="C469">
        <v>1</v>
      </c>
      <c r="D469">
        <v>1</v>
      </c>
      <c r="E469">
        <v>1979</v>
      </c>
      <c r="F469">
        <v>39</v>
      </c>
      <c r="G469">
        <v>1</v>
      </c>
      <c r="H469">
        <v>73</v>
      </c>
      <c r="I469">
        <v>3.85</v>
      </c>
      <c r="J469">
        <v>3.85</v>
      </c>
      <c r="L469">
        <v>1</v>
      </c>
      <c r="M469">
        <v>1</v>
      </c>
      <c r="N469">
        <v>399</v>
      </c>
      <c r="O469">
        <v>0</v>
      </c>
      <c r="P469">
        <v>3</v>
      </c>
      <c r="Q469" t="str">
        <f>VLOOKUP(M469,lookups!$A$1:$B$7, 2, FALSE)</f>
        <v>trawl/fyke</v>
      </c>
      <c r="R469" t="str">
        <f>VLOOKUP(N469,lookups!$D$1:$E$6, 2, FALSE)</f>
        <v>hucuktlis r</v>
      </c>
      <c r="S469" t="str">
        <f>VLOOKUP(C469,lookups!$G$1:$H$3, 2, FALSE)</f>
        <v>smolt</v>
      </c>
    </row>
    <row r="470" spans="1:19" x14ac:dyDescent="0.25">
      <c r="A470" s="1">
        <v>28997</v>
      </c>
      <c r="B470">
        <v>1</v>
      </c>
      <c r="C470">
        <v>1</v>
      </c>
      <c r="D470">
        <v>1</v>
      </c>
      <c r="E470">
        <v>1979</v>
      </c>
      <c r="F470">
        <v>40</v>
      </c>
      <c r="G470">
        <v>1</v>
      </c>
      <c r="H470">
        <v>66</v>
      </c>
      <c r="I470">
        <v>2.82</v>
      </c>
      <c r="J470">
        <v>2.82</v>
      </c>
      <c r="L470">
        <v>1</v>
      </c>
      <c r="M470">
        <v>1</v>
      </c>
      <c r="N470">
        <v>399</v>
      </c>
      <c r="O470">
        <v>0</v>
      </c>
      <c r="P470">
        <v>3</v>
      </c>
      <c r="Q470" t="str">
        <f>VLOOKUP(M470,lookups!$A$1:$B$7, 2, FALSE)</f>
        <v>trawl/fyke</v>
      </c>
      <c r="R470" t="str">
        <f>VLOOKUP(N470,lookups!$D$1:$E$6, 2, FALSE)</f>
        <v>hucuktlis r</v>
      </c>
      <c r="S470" t="str">
        <f>VLOOKUP(C470,lookups!$G$1:$H$3, 2, FALSE)</f>
        <v>smolt</v>
      </c>
    </row>
    <row r="471" spans="1:19" x14ac:dyDescent="0.25">
      <c r="A471" s="1">
        <v>28997</v>
      </c>
      <c r="B471">
        <v>1</v>
      </c>
      <c r="C471">
        <v>1</v>
      </c>
      <c r="D471">
        <v>1</v>
      </c>
      <c r="E471">
        <v>1979</v>
      </c>
      <c r="F471">
        <v>41</v>
      </c>
      <c r="G471">
        <v>1</v>
      </c>
      <c r="H471">
        <v>74</v>
      </c>
      <c r="I471">
        <v>3.88</v>
      </c>
      <c r="J471">
        <v>3.88</v>
      </c>
      <c r="L471">
        <v>1</v>
      </c>
      <c r="M471">
        <v>1</v>
      </c>
      <c r="N471">
        <v>399</v>
      </c>
      <c r="O471">
        <v>0</v>
      </c>
      <c r="P471">
        <v>3</v>
      </c>
      <c r="Q471" t="str">
        <f>VLOOKUP(M471,lookups!$A$1:$B$7, 2, FALSE)</f>
        <v>trawl/fyke</v>
      </c>
      <c r="R471" t="str">
        <f>VLOOKUP(N471,lookups!$D$1:$E$6, 2, FALSE)</f>
        <v>hucuktlis r</v>
      </c>
      <c r="S471" t="str">
        <f>VLOOKUP(C471,lookups!$G$1:$H$3, 2, FALSE)</f>
        <v>smolt</v>
      </c>
    </row>
    <row r="472" spans="1:19" x14ac:dyDescent="0.25">
      <c r="A472" s="1">
        <v>28997</v>
      </c>
      <c r="B472">
        <v>1</v>
      </c>
      <c r="C472">
        <v>1</v>
      </c>
      <c r="D472">
        <v>1</v>
      </c>
      <c r="E472">
        <v>1979</v>
      </c>
      <c r="F472">
        <v>42</v>
      </c>
      <c r="G472">
        <v>1</v>
      </c>
      <c r="H472">
        <v>71</v>
      </c>
      <c r="I472">
        <v>3.48</v>
      </c>
      <c r="J472">
        <v>3.48</v>
      </c>
      <c r="L472">
        <v>1</v>
      </c>
      <c r="M472">
        <v>1</v>
      </c>
      <c r="N472">
        <v>399</v>
      </c>
      <c r="O472">
        <v>0</v>
      </c>
      <c r="P472">
        <v>3</v>
      </c>
      <c r="Q472" t="str">
        <f>VLOOKUP(M472,lookups!$A$1:$B$7, 2, FALSE)</f>
        <v>trawl/fyke</v>
      </c>
      <c r="R472" t="str">
        <f>VLOOKUP(N472,lookups!$D$1:$E$6, 2, FALSE)</f>
        <v>hucuktlis r</v>
      </c>
      <c r="S472" t="str">
        <f>VLOOKUP(C472,lookups!$G$1:$H$3, 2, FALSE)</f>
        <v>smolt</v>
      </c>
    </row>
    <row r="473" spans="1:19" x14ac:dyDescent="0.25">
      <c r="A473" s="1">
        <v>28997</v>
      </c>
      <c r="B473">
        <v>1</v>
      </c>
      <c r="C473">
        <v>1</v>
      </c>
      <c r="D473">
        <v>1</v>
      </c>
      <c r="E473">
        <v>1979</v>
      </c>
      <c r="F473">
        <v>43</v>
      </c>
      <c r="G473">
        <v>1</v>
      </c>
      <c r="H473">
        <v>66</v>
      </c>
      <c r="I473">
        <v>2.62</v>
      </c>
      <c r="J473">
        <v>2.62</v>
      </c>
      <c r="L473">
        <v>1</v>
      </c>
      <c r="M473">
        <v>1</v>
      </c>
      <c r="N473">
        <v>399</v>
      </c>
      <c r="O473">
        <v>0</v>
      </c>
      <c r="P473">
        <v>3</v>
      </c>
      <c r="Q473" t="str">
        <f>VLOOKUP(M473,lookups!$A$1:$B$7, 2, FALSE)</f>
        <v>trawl/fyke</v>
      </c>
      <c r="R473" t="str">
        <f>VLOOKUP(N473,lookups!$D$1:$E$6, 2, FALSE)</f>
        <v>hucuktlis r</v>
      </c>
      <c r="S473" t="str">
        <f>VLOOKUP(C473,lookups!$G$1:$H$3, 2, FALSE)</f>
        <v>smolt</v>
      </c>
    </row>
    <row r="474" spans="1:19" x14ac:dyDescent="0.25">
      <c r="A474" s="1">
        <v>28997</v>
      </c>
      <c r="B474">
        <v>1</v>
      </c>
      <c r="C474">
        <v>1</v>
      </c>
      <c r="D474">
        <v>1</v>
      </c>
      <c r="E474">
        <v>1979</v>
      </c>
      <c r="F474">
        <v>44</v>
      </c>
      <c r="G474">
        <v>1</v>
      </c>
      <c r="H474">
        <v>70</v>
      </c>
      <c r="I474">
        <v>3.58</v>
      </c>
      <c r="J474">
        <v>3.58</v>
      </c>
      <c r="L474">
        <v>1</v>
      </c>
      <c r="M474">
        <v>1</v>
      </c>
      <c r="N474">
        <v>399</v>
      </c>
      <c r="O474">
        <v>0</v>
      </c>
      <c r="P474">
        <v>3</v>
      </c>
      <c r="Q474" t="str">
        <f>VLOOKUP(M474,lookups!$A$1:$B$7, 2, FALSE)</f>
        <v>trawl/fyke</v>
      </c>
      <c r="R474" t="str">
        <f>VLOOKUP(N474,lookups!$D$1:$E$6, 2, FALSE)</f>
        <v>hucuktlis r</v>
      </c>
      <c r="S474" t="str">
        <f>VLOOKUP(C474,lookups!$G$1:$H$3, 2, FALSE)</f>
        <v>smolt</v>
      </c>
    </row>
    <row r="475" spans="1:19" x14ac:dyDescent="0.25">
      <c r="A475" s="1">
        <v>28997</v>
      </c>
      <c r="B475">
        <v>1</v>
      </c>
      <c r="C475">
        <v>1</v>
      </c>
      <c r="D475">
        <v>1</v>
      </c>
      <c r="E475">
        <v>1979</v>
      </c>
      <c r="F475">
        <v>45</v>
      </c>
      <c r="G475">
        <v>1</v>
      </c>
      <c r="H475">
        <v>71</v>
      </c>
      <c r="I475">
        <v>3.27</v>
      </c>
      <c r="J475">
        <v>3.27</v>
      </c>
      <c r="L475">
        <v>1</v>
      </c>
      <c r="M475">
        <v>1</v>
      </c>
      <c r="N475">
        <v>399</v>
      </c>
      <c r="O475">
        <v>0</v>
      </c>
      <c r="P475">
        <v>3</v>
      </c>
      <c r="Q475" t="str">
        <f>VLOOKUP(M475,lookups!$A$1:$B$7, 2, FALSE)</f>
        <v>trawl/fyke</v>
      </c>
      <c r="R475" t="str">
        <f>VLOOKUP(N475,lookups!$D$1:$E$6, 2, FALSE)</f>
        <v>hucuktlis r</v>
      </c>
      <c r="S475" t="str">
        <f>VLOOKUP(C475,lookups!$G$1:$H$3, 2, FALSE)</f>
        <v>smolt</v>
      </c>
    </row>
    <row r="476" spans="1:19" x14ac:dyDescent="0.25">
      <c r="A476" s="1">
        <v>28997</v>
      </c>
      <c r="B476">
        <v>1</v>
      </c>
      <c r="C476">
        <v>1</v>
      </c>
      <c r="D476">
        <v>1</v>
      </c>
      <c r="E476">
        <v>1979</v>
      </c>
      <c r="F476">
        <v>46</v>
      </c>
      <c r="G476">
        <v>1</v>
      </c>
      <c r="H476">
        <v>72</v>
      </c>
      <c r="I476">
        <v>4.47</v>
      </c>
      <c r="J476">
        <v>4.47</v>
      </c>
      <c r="L476">
        <v>1</v>
      </c>
      <c r="M476">
        <v>1</v>
      </c>
      <c r="N476">
        <v>399</v>
      </c>
      <c r="O476">
        <v>0</v>
      </c>
      <c r="P476">
        <v>3</v>
      </c>
      <c r="Q476" t="str">
        <f>VLOOKUP(M476,lookups!$A$1:$B$7, 2, FALSE)</f>
        <v>trawl/fyke</v>
      </c>
      <c r="R476" t="str">
        <f>VLOOKUP(N476,lookups!$D$1:$E$6, 2, FALSE)</f>
        <v>hucuktlis r</v>
      </c>
      <c r="S476" t="str">
        <f>VLOOKUP(C476,lookups!$G$1:$H$3, 2, FALSE)</f>
        <v>smolt</v>
      </c>
    </row>
    <row r="477" spans="1:19" x14ac:dyDescent="0.25">
      <c r="A477" s="1">
        <v>28997</v>
      </c>
      <c r="B477">
        <v>1</v>
      </c>
      <c r="C477">
        <v>1</v>
      </c>
      <c r="D477">
        <v>1</v>
      </c>
      <c r="E477">
        <v>1979</v>
      </c>
      <c r="F477">
        <v>47</v>
      </c>
      <c r="G477">
        <v>1</v>
      </c>
      <c r="H477">
        <v>71</v>
      </c>
      <c r="I477">
        <v>3.63</v>
      </c>
      <c r="J477">
        <v>3.63</v>
      </c>
      <c r="L477">
        <v>1</v>
      </c>
      <c r="M477">
        <v>1</v>
      </c>
      <c r="N477">
        <v>399</v>
      </c>
      <c r="O477">
        <v>0</v>
      </c>
      <c r="P477">
        <v>3</v>
      </c>
      <c r="Q477" t="str">
        <f>VLOOKUP(M477,lookups!$A$1:$B$7, 2, FALSE)</f>
        <v>trawl/fyke</v>
      </c>
      <c r="R477" t="str">
        <f>VLOOKUP(N477,lookups!$D$1:$E$6, 2, FALSE)</f>
        <v>hucuktlis r</v>
      </c>
      <c r="S477" t="str">
        <f>VLOOKUP(C477,lookups!$G$1:$H$3, 2, FALSE)</f>
        <v>smolt</v>
      </c>
    </row>
    <row r="478" spans="1:19" x14ac:dyDescent="0.25">
      <c r="A478" s="1">
        <v>28997</v>
      </c>
      <c r="B478">
        <v>1</v>
      </c>
      <c r="C478">
        <v>1</v>
      </c>
      <c r="D478">
        <v>1</v>
      </c>
      <c r="E478">
        <v>1979</v>
      </c>
      <c r="F478">
        <v>48</v>
      </c>
      <c r="G478">
        <v>1</v>
      </c>
      <c r="H478">
        <v>76</v>
      </c>
      <c r="I478">
        <v>4.0599999999999996</v>
      </c>
      <c r="J478">
        <v>4.0599999999999996</v>
      </c>
      <c r="L478">
        <v>1</v>
      </c>
      <c r="M478">
        <v>1</v>
      </c>
      <c r="N478">
        <v>399</v>
      </c>
      <c r="O478">
        <v>0</v>
      </c>
      <c r="P478">
        <v>3</v>
      </c>
      <c r="Q478" t="str">
        <f>VLOOKUP(M478,lookups!$A$1:$B$7, 2, FALSE)</f>
        <v>trawl/fyke</v>
      </c>
      <c r="R478" t="str">
        <f>VLOOKUP(N478,lookups!$D$1:$E$6, 2, FALSE)</f>
        <v>hucuktlis r</v>
      </c>
      <c r="S478" t="str">
        <f>VLOOKUP(C478,lookups!$G$1:$H$3, 2, FALSE)</f>
        <v>smolt</v>
      </c>
    </row>
    <row r="479" spans="1:19" x14ac:dyDescent="0.25">
      <c r="A479" s="1">
        <v>28997</v>
      </c>
      <c r="B479">
        <v>1</v>
      </c>
      <c r="C479">
        <v>1</v>
      </c>
      <c r="D479">
        <v>1</v>
      </c>
      <c r="E479">
        <v>1979</v>
      </c>
      <c r="F479">
        <v>49</v>
      </c>
      <c r="G479">
        <v>1</v>
      </c>
      <c r="H479">
        <v>67</v>
      </c>
      <c r="I479">
        <v>2.99</v>
      </c>
      <c r="J479">
        <v>2.99</v>
      </c>
      <c r="L479">
        <v>1</v>
      </c>
      <c r="M479">
        <v>1</v>
      </c>
      <c r="N479">
        <v>399</v>
      </c>
      <c r="O479">
        <v>0</v>
      </c>
      <c r="P479">
        <v>3</v>
      </c>
      <c r="Q479" t="str">
        <f>VLOOKUP(M479,lookups!$A$1:$B$7, 2, FALSE)</f>
        <v>trawl/fyke</v>
      </c>
      <c r="R479" t="str">
        <f>VLOOKUP(N479,lookups!$D$1:$E$6, 2, FALSE)</f>
        <v>hucuktlis r</v>
      </c>
      <c r="S479" t="str">
        <f>VLOOKUP(C479,lookups!$G$1:$H$3, 2, FALSE)</f>
        <v>smolt</v>
      </c>
    </row>
    <row r="480" spans="1:19" x14ac:dyDescent="0.25">
      <c r="A480" s="1">
        <v>28997</v>
      </c>
      <c r="B480">
        <v>1</v>
      </c>
      <c r="C480">
        <v>1</v>
      </c>
      <c r="D480">
        <v>1</v>
      </c>
      <c r="E480">
        <v>1979</v>
      </c>
      <c r="F480">
        <v>50</v>
      </c>
      <c r="G480">
        <v>1</v>
      </c>
      <c r="H480">
        <v>74</v>
      </c>
      <c r="I480">
        <v>3.93</v>
      </c>
      <c r="J480">
        <v>3.93</v>
      </c>
      <c r="L480">
        <v>1</v>
      </c>
      <c r="M480">
        <v>1</v>
      </c>
      <c r="N480">
        <v>399</v>
      </c>
      <c r="O480">
        <v>0</v>
      </c>
      <c r="P480">
        <v>3</v>
      </c>
      <c r="Q480" t="str">
        <f>VLOOKUP(M480,lookups!$A$1:$B$7, 2, FALSE)</f>
        <v>trawl/fyke</v>
      </c>
      <c r="R480" t="str">
        <f>VLOOKUP(N480,lookups!$D$1:$E$6, 2, FALSE)</f>
        <v>hucuktlis r</v>
      </c>
      <c r="S480" t="str">
        <f>VLOOKUP(C480,lookups!$G$1:$H$3, 2, FALSE)</f>
        <v>smolt</v>
      </c>
    </row>
    <row r="481" spans="1:19" x14ac:dyDescent="0.25">
      <c r="A481" s="1">
        <v>28997</v>
      </c>
      <c r="B481">
        <v>1</v>
      </c>
      <c r="C481">
        <v>1</v>
      </c>
      <c r="D481">
        <v>1</v>
      </c>
      <c r="E481">
        <v>1979</v>
      </c>
      <c r="F481">
        <v>51</v>
      </c>
      <c r="G481">
        <v>1</v>
      </c>
      <c r="H481">
        <v>89</v>
      </c>
      <c r="I481">
        <v>7.15</v>
      </c>
      <c r="J481">
        <v>7.15</v>
      </c>
      <c r="L481">
        <v>1</v>
      </c>
      <c r="M481">
        <v>1</v>
      </c>
      <c r="N481">
        <v>399</v>
      </c>
      <c r="O481">
        <v>0</v>
      </c>
      <c r="P481">
        <v>3</v>
      </c>
      <c r="Q481" t="str">
        <f>VLOOKUP(M481,lookups!$A$1:$B$7, 2, FALSE)</f>
        <v>trawl/fyke</v>
      </c>
      <c r="R481" t="str">
        <f>VLOOKUP(N481,lookups!$D$1:$E$6, 2, FALSE)</f>
        <v>hucuktlis r</v>
      </c>
      <c r="S481" t="str">
        <f>VLOOKUP(C481,lookups!$G$1:$H$3, 2, FALSE)</f>
        <v>smolt</v>
      </c>
    </row>
    <row r="482" spans="1:19" x14ac:dyDescent="0.25">
      <c r="A482" s="1">
        <v>28997</v>
      </c>
      <c r="B482">
        <v>1</v>
      </c>
      <c r="C482">
        <v>1</v>
      </c>
      <c r="D482">
        <v>1</v>
      </c>
      <c r="E482">
        <v>1979</v>
      </c>
      <c r="F482">
        <v>52</v>
      </c>
      <c r="G482">
        <v>1</v>
      </c>
      <c r="H482">
        <v>71</v>
      </c>
      <c r="I482">
        <v>3.51</v>
      </c>
      <c r="J482">
        <v>3.51</v>
      </c>
      <c r="L482">
        <v>1</v>
      </c>
      <c r="M482">
        <v>1</v>
      </c>
      <c r="N482">
        <v>399</v>
      </c>
      <c r="O482">
        <v>0</v>
      </c>
      <c r="P482">
        <v>3</v>
      </c>
      <c r="Q482" t="str">
        <f>VLOOKUP(M482,lookups!$A$1:$B$7, 2, FALSE)</f>
        <v>trawl/fyke</v>
      </c>
      <c r="R482" t="str">
        <f>VLOOKUP(N482,lookups!$D$1:$E$6, 2, FALSE)</f>
        <v>hucuktlis r</v>
      </c>
      <c r="S482" t="str">
        <f>VLOOKUP(C482,lookups!$G$1:$H$3, 2, FALSE)</f>
        <v>smolt</v>
      </c>
    </row>
    <row r="483" spans="1:19" x14ac:dyDescent="0.25">
      <c r="A483" s="1">
        <v>28997</v>
      </c>
      <c r="B483">
        <v>1</v>
      </c>
      <c r="C483">
        <v>1</v>
      </c>
      <c r="D483">
        <v>1</v>
      </c>
      <c r="E483">
        <v>1979</v>
      </c>
      <c r="F483">
        <v>53</v>
      </c>
      <c r="G483">
        <v>1</v>
      </c>
      <c r="H483">
        <v>73</v>
      </c>
      <c r="I483">
        <v>3.8</v>
      </c>
      <c r="J483">
        <v>3.8</v>
      </c>
      <c r="L483">
        <v>1</v>
      </c>
      <c r="M483">
        <v>1</v>
      </c>
      <c r="N483">
        <v>399</v>
      </c>
      <c r="O483">
        <v>0</v>
      </c>
      <c r="P483">
        <v>3</v>
      </c>
      <c r="Q483" t="str">
        <f>VLOOKUP(M483,lookups!$A$1:$B$7, 2, FALSE)</f>
        <v>trawl/fyke</v>
      </c>
      <c r="R483" t="str">
        <f>VLOOKUP(N483,lookups!$D$1:$E$6, 2, FALSE)</f>
        <v>hucuktlis r</v>
      </c>
      <c r="S483" t="str">
        <f>VLOOKUP(C483,lookups!$G$1:$H$3, 2, FALSE)</f>
        <v>smolt</v>
      </c>
    </row>
    <row r="484" spans="1:19" x14ac:dyDescent="0.25">
      <c r="A484" s="1">
        <v>28997</v>
      </c>
      <c r="B484">
        <v>1</v>
      </c>
      <c r="C484">
        <v>1</v>
      </c>
      <c r="D484">
        <v>1</v>
      </c>
      <c r="E484">
        <v>1979</v>
      </c>
      <c r="F484">
        <v>54</v>
      </c>
      <c r="G484">
        <v>1</v>
      </c>
      <c r="H484">
        <v>80</v>
      </c>
      <c r="I484">
        <v>4.4400000000000004</v>
      </c>
      <c r="J484">
        <v>4.4400000000000004</v>
      </c>
      <c r="L484">
        <v>1</v>
      </c>
      <c r="M484">
        <v>1</v>
      </c>
      <c r="N484">
        <v>399</v>
      </c>
      <c r="O484">
        <v>0</v>
      </c>
      <c r="P484">
        <v>3</v>
      </c>
      <c r="Q484" t="str">
        <f>VLOOKUP(M484,lookups!$A$1:$B$7, 2, FALSE)</f>
        <v>trawl/fyke</v>
      </c>
      <c r="R484" t="str">
        <f>VLOOKUP(N484,lookups!$D$1:$E$6, 2, FALSE)</f>
        <v>hucuktlis r</v>
      </c>
      <c r="S484" t="str">
        <f>VLOOKUP(C484,lookups!$G$1:$H$3, 2, FALSE)</f>
        <v>smolt</v>
      </c>
    </row>
    <row r="485" spans="1:19" x14ac:dyDescent="0.25">
      <c r="A485" s="1">
        <v>28997</v>
      </c>
      <c r="B485">
        <v>1</v>
      </c>
      <c r="C485">
        <v>1</v>
      </c>
      <c r="D485">
        <v>1</v>
      </c>
      <c r="E485">
        <v>1979</v>
      </c>
      <c r="F485">
        <v>55</v>
      </c>
      <c r="G485">
        <v>1</v>
      </c>
      <c r="H485">
        <v>85</v>
      </c>
      <c r="I485">
        <v>5.45</v>
      </c>
      <c r="J485">
        <v>5.45</v>
      </c>
      <c r="L485">
        <v>1</v>
      </c>
      <c r="M485">
        <v>1</v>
      </c>
      <c r="N485">
        <v>399</v>
      </c>
      <c r="O485">
        <v>0</v>
      </c>
      <c r="P485">
        <v>3</v>
      </c>
      <c r="Q485" t="str">
        <f>VLOOKUP(M485,lookups!$A$1:$B$7, 2, FALSE)</f>
        <v>trawl/fyke</v>
      </c>
      <c r="R485" t="str">
        <f>VLOOKUP(N485,lookups!$D$1:$E$6, 2, FALSE)</f>
        <v>hucuktlis r</v>
      </c>
      <c r="S485" t="str">
        <f>VLOOKUP(C485,lookups!$G$1:$H$3, 2, FALSE)</f>
        <v>smolt</v>
      </c>
    </row>
    <row r="486" spans="1:19" x14ac:dyDescent="0.25">
      <c r="A486" s="1">
        <v>28997</v>
      </c>
      <c r="B486">
        <v>1</v>
      </c>
      <c r="C486">
        <v>1</v>
      </c>
      <c r="D486">
        <v>1</v>
      </c>
      <c r="E486">
        <v>1979</v>
      </c>
      <c r="F486">
        <v>56</v>
      </c>
      <c r="G486">
        <v>1</v>
      </c>
      <c r="H486">
        <v>75</v>
      </c>
      <c r="I486">
        <v>4.26</v>
      </c>
      <c r="J486">
        <v>4.26</v>
      </c>
      <c r="L486">
        <v>1</v>
      </c>
      <c r="M486">
        <v>1</v>
      </c>
      <c r="N486">
        <v>399</v>
      </c>
      <c r="O486">
        <v>0</v>
      </c>
      <c r="P486">
        <v>3</v>
      </c>
      <c r="Q486" t="str">
        <f>VLOOKUP(M486,lookups!$A$1:$B$7, 2, FALSE)</f>
        <v>trawl/fyke</v>
      </c>
      <c r="R486" t="str">
        <f>VLOOKUP(N486,lookups!$D$1:$E$6, 2, FALSE)</f>
        <v>hucuktlis r</v>
      </c>
      <c r="S486" t="str">
        <f>VLOOKUP(C486,lookups!$G$1:$H$3, 2, FALSE)</f>
        <v>smolt</v>
      </c>
    </row>
    <row r="487" spans="1:19" x14ac:dyDescent="0.25">
      <c r="A487" s="1">
        <v>28997</v>
      </c>
      <c r="B487">
        <v>1</v>
      </c>
      <c r="C487">
        <v>1</v>
      </c>
      <c r="D487">
        <v>1</v>
      </c>
      <c r="E487">
        <v>1979</v>
      </c>
      <c r="F487">
        <v>57</v>
      </c>
      <c r="G487">
        <v>1</v>
      </c>
      <c r="H487">
        <v>68</v>
      </c>
      <c r="I487">
        <v>3.36</v>
      </c>
      <c r="J487">
        <v>3.36</v>
      </c>
      <c r="L487">
        <v>1</v>
      </c>
      <c r="M487">
        <v>1</v>
      </c>
      <c r="N487">
        <v>399</v>
      </c>
      <c r="O487">
        <v>0</v>
      </c>
      <c r="P487">
        <v>3</v>
      </c>
      <c r="Q487" t="str">
        <f>VLOOKUP(M487,lookups!$A$1:$B$7, 2, FALSE)</f>
        <v>trawl/fyke</v>
      </c>
      <c r="R487" t="str">
        <f>VLOOKUP(N487,lookups!$D$1:$E$6, 2, FALSE)</f>
        <v>hucuktlis r</v>
      </c>
      <c r="S487" t="str">
        <f>VLOOKUP(C487,lookups!$G$1:$H$3, 2, FALSE)</f>
        <v>smolt</v>
      </c>
    </row>
    <row r="488" spans="1:19" x14ac:dyDescent="0.25">
      <c r="A488" s="1">
        <v>28997</v>
      </c>
      <c r="B488">
        <v>1</v>
      </c>
      <c r="C488">
        <v>1</v>
      </c>
      <c r="D488">
        <v>1</v>
      </c>
      <c r="E488">
        <v>1979</v>
      </c>
      <c r="F488">
        <v>58</v>
      </c>
      <c r="G488">
        <v>1</v>
      </c>
      <c r="H488">
        <v>79</v>
      </c>
      <c r="I488">
        <v>4.4800000000000004</v>
      </c>
      <c r="J488">
        <v>4.4800000000000004</v>
      </c>
      <c r="L488">
        <v>1</v>
      </c>
      <c r="M488">
        <v>1</v>
      </c>
      <c r="N488">
        <v>399</v>
      </c>
      <c r="O488">
        <v>0</v>
      </c>
      <c r="P488">
        <v>3</v>
      </c>
      <c r="Q488" t="str">
        <f>VLOOKUP(M488,lookups!$A$1:$B$7, 2, FALSE)</f>
        <v>trawl/fyke</v>
      </c>
      <c r="R488" t="str">
        <f>VLOOKUP(N488,lookups!$D$1:$E$6, 2, FALSE)</f>
        <v>hucuktlis r</v>
      </c>
      <c r="S488" t="str">
        <f>VLOOKUP(C488,lookups!$G$1:$H$3, 2, FALSE)</f>
        <v>smolt</v>
      </c>
    </row>
    <row r="489" spans="1:19" x14ac:dyDescent="0.25">
      <c r="A489" s="1">
        <v>28997</v>
      </c>
      <c r="B489">
        <v>1</v>
      </c>
      <c r="C489">
        <v>1</v>
      </c>
      <c r="D489">
        <v>1</v>
      </c>
      <c r="E489">
        <v>1979</v>
      </c>
      <c r="F489">
        <v>59</v>
      </c>
      <c r="G489">
        <v>1</v>
      </c>
      <c r="H489">
        <v>80</v>
      </c>
      <c r="I489">
        <v>4.92</v>
      </c>
      <c r="J489">
        <v>4.92</v>
      </c>
      <c r="L489">
        <v>1</v>
      </c>
      <c r="M489">
        <v>1</v>
      </c>
      <c r="N489">
        <v>399</v>
      </c>
      <c r="O489">
        <v>0</v>
      </c>
      <c r="P489">
        <v>3</v>
      </c>
      <c r="Q489" t="str">
        <f>VLOOKUP(M489,lookups!$A$1:$B$7, 2, FALSE)</f>
        <v>trawl/fyke</v>
      </c>
      <c r="R489" t="str">
        <f>VLOOKUP(N489,lookups!$D$1:$E$6, 2, FALSE)</f>
        <v>hucuktlis r</v>
      </c>
      <c r="S489" t="str">
        <f>VLOOKUP(C489,lookups!$G$1:$H$3, 2, FALSE)</f>
        <v>smolt</v>
      </c>
    </row>
    <row r="490" spans="1:19" x14ac:dyDescent="0.25">
      <c r="A490" s="1">
        <v>28997</v>
      </c>
      <c r="B490">
        <v>1</v>
      </c>
      <c r="C490">
        <v>1</v>
      </c>
      <c r="D490">
        <v>1</v>
      </c>
      <c r="E490">
        <v>1979</v>
      </c>
      <c r="F490">
        <v>60</v>
      </c>
      <c r="G490">
        <v>1</v>
      </c>
      <c r="H490">
        <v>82</v>
      </c>
      <c r="I490">
        <v>5.1100000000000003</v>
      </c>
      <c r="J490">
        <v>5.1100000000000003</v>
      </c>
      <c r="L490">
        <v>1</v>
      </c>
      <c r="M490">
        <v>1</v>
      </c>
      <c r="N490">
        <v>399</v>
      </c>
      <c r="O490">
        <v>0</v>
      </c>
      <c r="P490">
        <v>3</v>
      </c>
      <c r="Q490" t="str">
        <f>VLOOKUP(M490,lookups!$A$1:$B$7, 2, FALSE)</f>
        <v>trawl/fyke</v>
      </c>
      <c r="R490" t="str">
        <f>VLOOKUP(N490,lookups!$D$1:$E$6, 2, FALSE)</f>
        <v>hucuktlis r</v>
      </c>
      <c r="S490" t="str">
        <f>VLOOKUP(C490,lookups!$G$1:$H$3, 2, FALSE)</f>
        <v>smolt</v>
      </c>
    </row>
    <row r="491" spans="1:19" x14ac:dyDescent="0.25">
      <c r="A491" s="1">
        <v>28997</v>
      </c>
      <c r="B491">
        <v>1</v>
      </c>
      <c r="C491">
        <v>1</v>
      </c>
      <c r="D491">
        <v>1</v>
      </c>
      <c r="E491">
        <v>1979</v>
      </c>
      <c r="F491">
        <v>61</v>
      </c>
      <c r="G491">
        <v>1</v>
      </c>
      <c r="H491">
        <v>77</v>
      </c>
      <c r="I491">
        <v>4.4400000000000004</v>
      </c>
      <c r="J491">
        <v>4.4400000000000004</v>
      </c>
      <c r="L491">
        <v>1</v>
      </c>
      <c r="M491">
        <v>1</v>
      </c>
      <c r="N491">
        <v>399</v>
      </c>
      <c r="O491">
        <v>0</v>
      </c>
      <c r="P491">
        <v>3</v>
      </c>
      <c r="Q491" t="str">
        <f>VLOOKUP(M491,lookups!$A$1:$B$7, 2, FALSE)</f>
        <v>trawl/fyke</v>
      </c>
      <c r="R491" t="str">
        <f>VLOOKUP(N491,lookups!$D$1:$E$6, 2, FALSE)</f>
        <v>hucuktlis r</v>
      </c>
      <c r="S491" t="str">
        <f>VLOOKUP(C491,lookups!$G$1:$H$3, 2, FALSE)</f>
        <v>smolt</v>
      </c>
    </row>
    <row r="492" spans="1:19" x14ac:dyDescent="0.25">
      <c r="A492" s="1">
        <v>28997</v>
      </c>
      <c r="B492">
        <v>1</v>
      </c>
      <c r="C492">
        <v>1</v>
      </c>
      <c r="D492">
        <v>1</v>
      </c>
      <c r="E492">
        <v>1979</v>
      </c>
      <c r="F492">
        <v>62</v>
      </c>
      <c r="G492">
        <v>1</v>
      </c>
      <c r="H492">
        <v>85</v>
      </c>
      <c r="I492">
        <v>5.86</v>
      </c>
      <c r="J492">
        <v>5.86</v>
      </c>
      <c r="L492">
        <v>1</v>
      </c>
      <c r="M492">
        <v>1</v>
      </c>
      <c r="N492">
        <v>399</v>
      </c>
      <c r="O492">
        <v>0</v>
      </c>
      <c r="P492">
        <v>3</v>
      </c>
      <c r="Q492" t="str">
        <f>VLOOKUP(M492,lookups!$A$1:$B$7, 2, FALSE)</f>
        <v>trawl/fyke</v>
      </c>
      <c r="R492" t="str">
        <f>VLOOKUP(N492,lookups!$D$1:$E$6, 2, FALSE)</f>
        <v>hucuktlis r</v>
      </c>
      <c r="S492" t="str">
        <f>VLOOKUP(C492,lookups!$G$1:$H$3, 2, FALSE)</f>
        <v>smolt</v>
      </c>
    </row>
    <row r="493" spans="1:19" x14ac:dyDescent="0.25">
      <c r="A493" s="1">
        <v>28997</v>
      </c>
      <c r="B493">
        <v>1</v>
      </c>
      <c r="C493">
        <v>1</v>
      </c>
      <c r="D493">
        <v>1</v>
      </c>
      <c r="E493">
        <v>1979</v>
      </c>
      <c r="F493">
        <v>63</v>
      </c>
      <c r="G493">
        <v>1</v>
      </c>
      <c r="H493">
        <v>82</v>
      </c>
      <c r="I493">
        <v>4.6399999999999997</v>
      </c>
      <c r="J493">
        <v>4.6399999999999997</v>
      </c>
      <c r="L493">
        <v>1</v>
      </c>
      <c r="M493">
        <v>1</v>
      </c>
      <c r="N493">
        <v>399</v>
      </c>
      <c r="O493">
        <v>0</v>
      </c>
      <c r="P493">
        <v>3</v>
      </c>
      <c r="Q493" t="str">
        <f>VLOOKUP(M493,lookups!$A$1:$B$7, 2, FALSE)</f>
        <v>trawl/fyke</v>
      </c>
      <c r="R493" t="str">
        <f>VLOOKUP(N493,lookups!$D$1:$E$6, 2, FALSE)</f>
        <v>hucuktlis r</v>
      </c>
      <c r="S493" t="str">
        <f>VLOOKUP(C493,lookups!$G$1:$H$3, 2, FALSE)</f>
        <v>smolt</v>
      </c>
    </row>
    <row r="494" spans="1:19" x14ac:dyDescent="0.25">
      <c r="A494" s="1">
        <v>28997</v>
      </c>
      <c r="B494">
        <v>1</v>
      </c>
      <c r="C494">
        <v>1</v>
      </c>
      <c r="D494">
        <v>1</v>
      </c>
      <c r="E494">
        <v>1979</v>
      </c>
      <c r="F494">
        <v>64</v>
      </c>
      <c r="G494">
        <v>1</v>
      </c>
      <c r="H494">
        <v>75</v>
      </c>
      <c r="I494">
        <v>3.9</v>
      </c>
      <c r="J494">
        <v>3.9</v>
      </c>
      <c r="L494">
        <v>1</v>
      </c>
      <c r="M494">
        <v>1</v>
      </c>
      <c r="N494">
        <v>399</v>
      </c>
      <c r="O494">
        <v>0</v>
      </c>
      <c r="P494">
        <v>3</v>
      </c>
      <c r="Q494" t="str">
        <f>VLOOKUP(M494,lookups!$A$1:$B$7, 2, FALSE)</f>
        <v>trawl/fyke</v>
      </c>
      <c r="R494" t="str">
        <f>VLOOKUP(N494,lookups!$D$1:$E$6, 2, FALSE)</f>
        <v>hucuktlis r</v>
      </c>
      <c r="S494" t="str">
        <f>VLOOKUP(C494,lookups!$G$1:$H$3, 2, FALSE)</f>
        <v>smolt</v>
      </c>
    </row>
    <row r="495" spans="1:19" x14ac:dyDescent="0.25">
      <c r="A495" s="1">
        <v>28997</v>
      </c>
      <c r="B495">
        <v>1</v>
      </c>
      <c r="C495">
        <v>1</v>
      </c>
      <c r="D495">
        <v>1</v>
      </c>
      <c r="E495">
        <v>1979</v>
      </c>
      <c r="F495">
        <v>65</v>
      </c>
      <c r="G495">
        <v>1</v>
      </c>
      <c r="H495">
        <v>74</v>
      </c>
      <c r="I495">
        <v>3.75</v>
      </c>
      <c r="J495">
        <v>3.75</v>
      </c>
      <c r="L495">
        <v>1</v>
      </c>
      <c r="M495">
        <v>1</v>
      </c>
      <c r="N495">
        <v>399</v>
      </c>
      <c r="O495">
        <v>0</v>
      </c>
      <c r="P495">
        <v>3</v>
      </c>
      <c r="Q495" t="str">
        <f>VLOOKUP(M495,lookups!$A$1:$B$7, 2, FALSE)</f>
        <v>trawl/fyke</v>
      </c>
      <c r="R495" t="str">
        <f>VLOOKUP(N495,lookups!$D$1:$E$6, 2, FALSE)</f>
        <v>hucuktlis r</v>
      </c>
      <c r="S495" t="str">
        <f>VLOOKUP(C495,lookups!$G$1:$H$3, 2, FALSE)</f>
        <v>smolt</v>
      </c>
    </row>
    <row r="496" spans="1:19" x14ac:dyDescent="0.25">
      <c r="A496" s="1">
        <v>28997</v>
      </c>
      <c r="B496">
        <v>1</v>
      </c>
      <c r="C496">
        <v>1</v>
      </c>
      <c r="D496">
        <v>1</v>
      </c>
      <c r="E496">
        <v>1979</v>
      </c>
      <c r="F496">
        <v>66</v>
      </c>
      <c r="G496">
        <v>1</v>
      </c>
      <c r="H496">
        <v>77</v>
      </c>
      <c r="I496">
        <v>4.3</v>
      </c>
      <c r="J496">
        <v>4.3</v>
      </c>
      <c r="L496">
        <v>1</v>
      </c>
      <c r="M496">
        <v>1</v>
      </c>
      <c r="N496">
        <v>399</v>
      </c>
      <c r="O496">
        <v>0</v>
      </c>
      <c r="P496">
        <v>3</v>
      </c>
      <c r="Q496" t="str">
        <f>VLOOKUP(M496,lookups!$A$1:$B$7, 2, FALSE)</f>
        <v>trawl/fyke</v>
      </c>
      <c r="R496" t="str">
        <f>VLOOKUP(N496,lookups!$D$1:$E$6, 2, FALSE)</f>
        <v>hucuktlis r</v>
      </c>
      <c r="S496" t="str">
        <f>VLOOKUP(C496,lookups!$G$1:$H$3, 2, FALSE)</f>
        <v>smolt</v>
      </c>
    </row>
    <row r="497" spans="1:19" x14ac:dyDescent="0.25">
      <c r="A497" s="1">
        <v>28997</v>
      </c>
      <c r="B497">
        <v>1</v>
      </c>
      <c r="C497">
        <v>1</v>
      </c>
      <c r="D497">
        <v>1</v>
      </c>
      <c r="E497">
        <v>1979</v>
      </c>
      <c r="F497">
        <v>67</v>
      </c>
      <c r="G497">
        <v>1</v>
      </c>
      <c r="H497">
        <v>79</v>
      </c>
      <c r="I497">
        <v>4.55</v>
      </c>
      <c r="J497">
        <v>4.55</v>
      </c>
      <c r="L497">
        <v>1</v>
      </c>
      <c r="M497">
        <v>1</v>
      </c>
      <c r="N497">
        <v>399</v>
      </c>
      <c r="O497">
        <v>0</v>
      </c>
      <c r="P497">
        <v>3</v>
      </c>
      <c r="Q497" t="str">
        <f>VLOOKUP(M497,lookups!$A$1:$B$7, 2, FALSE)</f>
        <v>trawl/fyke</v>
      </c>
      <c r="R497" t="str">
        <f>VLOOKUP(N497,lookups!$D$1:$E$6, 2, FALSE)</f>
        <v>hucuktlis r</v>
      </c>
      <c r="S497" t="str">
        <f>VLOOKUP(C497,lookups!$G$1:$H$3, 2, FALSE)</f>
        <v>smolt</v>
      </c>
    </row>
    <row r="498" spans="1:19" x14ac:dyDescent="0.25">
      <c r="A498" s="1">
        <v>28997</v>
      </c>
      <c r="B498">
        <v>1</v>
      </c>
      <c r="C498">
        <v>1</v>
      </c>
      <c r="D498">
        <v>1</v>
      </c>
      <c r="E498">
        <v>1979</v>
      </c>
      <c r="F498">
        <v>68</v>
      </c>
      <c r="G498">
        <v>1</v>
      </c>
      <c r="H498">
        <v>60</v>
      </c>
      <c r="I498">
        <v>1.88</v>
      </c>
      <c r="J498">
        <v>1.88</v>
      </c>
      <c r="L498">
        <v>1</v>
      </c>
      <c r="M498">
        <v>1</v>
      </c>
      <c r="N498">
        <v>399</v>
      </c>
      <c r="O498">
        <v>0</v>
      </c>
      <c r="P498">
        <v>3</v>
      </c>
      <c r="Q498" t="str">
        <f>VLOOKUP(M498,lookups!$A$1:$B$7, 2, FALSE)</f>
        <v>trawl/fyke</v>
      </c>
      <c r="R498" t="str">
        <f>VLOOKUP(N498,lookups!$D$1:$E$6, 2, FALSE)</f>
        <v>hucuktlis r</v>
      </c>
      <c r="S498" t="str">
        <f>VLOOKUP(C498,lookups!$G$1:$H$3, 2, FALSE)</f>
        <v>smolt</v>
      </c>
    </row>
    <row r="499" spans="1:19" x14ac:dyDescent="0.25">
      <c r="A499" s="1">
        <v>28997</v>
      </c>
      <c r="B499">
        <v>1</v>
      </c>
      <c r="C499">
        <v>1</v>
      </c>
      <c r="D499">
        <v>1</v>
      </c>
      <c r="E499">
        <v>1979</v>
      </c>
      <c r="F499">
        <v>69</v>
      </c>
      <c r="G499">
        <v>1</v>
      </c>
      <c r="H499">
        <v>79</v>
      </c>
      <c r="I499">
        <v>4.75</v>
      </c>
      <c r="J499">
        <v>4.75</v>
      </c>
      <c r="L499">
        <v>1</v>
      </c>
      <c r="M499">
        <v>1</v>
      </c>
      <c r="N499">
        <v>399</v>
      </c>
      <c r="O499">
        <v>0</v>
      </c>
      <c r="P499">
        <v>3</v>
      </c>
      <c r="Q499" t="str">
        <f>VLOOKUP(M499,lookups!$A$1:$B$7, 2, FALSE)</f>
        <v>trawl/fyke</v>
      </c>
      <c r="R499" t="str">
        <f>VLOOKUP(N499,lookups!$D$1:$E$6, 2, FALSE)</f>
        <v>hucuktlis r</v>
      </c>
      <c r="S499" t="str">
        <f>VLOOKUP(C499,lookups!$G$1:$H$3, 2, FALSE)</f>
        <v>smolt</v>
      </c>
    </row>
    <row r="500" spans="1:19" x14ac:dyDescent="0.25">
      <c r="A500" s="1">
        <v>28997</v>
      </c>
      <c r="B500">
        <v>1</v>
      </c>
      <c r="C500">
        <v>1</v>
      </c>
      <c r="D500">
        <v>1</v>
      </c>
      <c r="E500">
        <v>1979</v>
      </c>
      <c r="F500">
        <v>70</v>
      </c>
      <c r="G500">
        <v>1</v>
      </c>
      <c r="H500">
        <v>75</v>
      </c>
      <c r="I500">
        <v>4.05</v>
      </c>
      <c r="J500">
        <v>4.05</v>
      </c>
      <c r="L500">
        <v>1</v>
      </c>
      <c r="M500">
        <v>1</v>
      </c>
      <c r="N500">
        <v>399</v>
      </c>
      <c r="O500">
        <v>0</v>
      </c>
      <c r="P500">
        <v>3</v>
      </c>
      <c r="Q500" t="str">
        <f>VLOOKUP(M500,lookups!$A$1:$B$7, 2, FALSE)</f>
        <v>trawl/fyke</v>
      </c>
      <c r="R500" t="str">
        <f>VLOOKUP(N500,lookups!$D$1:$E$6, 2, FALSE)</f>
        <v>hucuktlis r</v>
      </c>
      <c r="S500" t="str">
        <f>VLOOKUP(C500,lookups!$G$1:$H$3, 2, FALSE)</f>
        <v>smolt</v>
      </c>
    </row>
    <row r="501" spans="1:19" x14ac:dyDescent="0.25">
      <c r="A501" s="1">
        <v>28997</v>
      </c>
      <c r="B501">
        <v>1</v>
      </c>
      <c r="C501">
        <v>1</v>
      </c>
      <c r="D501">
        <v>1</v>
      </c>
      <c r="E501">
        <v>1979</v>
      </c>
      <c r="F501">
        <v>71</v>
      </c>
      <c r="G501">
        <v>1</v>
      </c>
      <c r="H501">
        <v>74</v>
      </c>
      <c r="I501">
        <v>3.67</v>
      </c>
      <c r="J501">
        <v>3.67</v>
      </c>
      <c r="L501">
        <v>1</v>
      </c>
      <c r="M501">
        <v>1</v>
      </c>
      <c r="N501">
        <v>399</v>
      </c>
      <c r="O501">
        <v>0</v>
      </c>
      <c r="P501">
        <v>3</v>
      </c>
      <c r="Q501" t="str">
        <f>VLOOKUP(M501,lookups!$A$1:$B$7, 2, FALSE)</f>
        <v>trawl/fyke</v>
      </c>
      <c r="R501" t="str">
        <f>VLOOKUP(N501,lookups!$D$1:$E$6, 2, FALSE)</f>
        <v>hucuktlis r</v>
      </c>
      <c r="S501" t="str">
        <f>VLOOKUP(C501,lookups!$G$1:$H$3, 2, FALSE)</f>
        <v>smolt</v>
      </c>
    </row>
    <row r="502" spans="1:19" x14ac:dyDescent="0.25">
      <c r="A502" s="1">
        <v>28997</v>
      </c>
      <c r="B502">
        <v>1</v>
      </c>
      <c r="C502">
        <v>1</v>
      </c>
      <c r="D502">
        <v>1</v>
      </c>
      <c r="E502">
        <v>1979</v>
      </c>
      <c r="F502">
        <v>72</v>
      </c>
      <c r="G502">
        <v>1</v>
      </c>
      <c r="H502">
        <v>73</v>
      </c>
      <c r="I502">
        <v>3.71</v>
      </c>
      <c r="J502">
        <v>3.71</v>
      </c>
      <c r="L502">
        <v>1</v>
      </c>
      <c r="M502">
        <v>1</v>
      </c>
      <c r="N502">
        <v>399</v>
      </c>
      <c r="O502">
        <v>0</v>
      </c>
      <c r="P502">
        <v>3</v>
      </c>
      <c r="Q502" t="str">
        <f>VLOOKUP(M502,lookups!$A$1:$B$7, 2, FALSE)</f>
        <v>trawl/fyke</v>
      </c>
      <c r="R502" t="str">
        <f>VLOOKUP(N502,lookups!$D$1:$E$6, 2, FALSE)</f>
        <v>hucuktlis r</v>
      </c>
      <c r="S502" t="str">
        <f>VLOOKUP(C502,lookups!$G$1:$H$3, 2, FALSE)</f>
        <v>smolt</v>
      </c>
    </row>
    <row r="503" spans="1:19" x14ac:dyDescent="0.25">
      <c r="A503" s="1">
        <v>28997</v>
      </c>
      <c r="B503">
        <v>1</v>
      </c>
      <c r="C503">
        <v>1</v>
      </c>
      <c r="D503">
        <v>1</v>
      </c>
      <c r="E503">
        <v>1979</v>
      </c>
      <c r="F503">
        <v>73</v>
      </c>
      <c r="G503">
        <v>1</v>
      </c>
      <c r="H503">
        <v>65</v>
      </c>
      <c r="I503">
        <v>2.9</v>
      </c>
      <c r="J503">
        <v>2.9</v>
      </c>
      <c r="L503">
        <v>1</v>
      </c>
      <c r="M503">
        <v>1</v>
      </c>
      <c r="N503">
        <v>399</v>
      </c>
      <c r="O503">
        <v>0</v>
      </c>
      <c r="P503">
        <v>3</v>
      </c>
      <c r="Q503" t="str">
        <f>VLOOKUP(M503,lookups!$A$1:$B$7, 2, FALSE)</f>
        <v>trawl/fyke</v>
      </c>
      <c r="R503" t="str">
        <f>VLOOKUP(N503,lookups!$D$1:$E$6, 2, FALSE)</f>
        <v>hucuktlis r</v>
      </c>
      <c r="S503" t="str">
        <f>VLOOKUP(C503,lookups!$G$1:$H$3, 2, FALSE)</f>
        <v>smolt</v>
      </c>
    </row>
    <row r="504" spans="1:19" x14ac:dyDescent="0.25">
      <c r="A504" s="1">
        <v>28997</v>
      </c>
      <c r="B504">
        <v>1</v>
      </c>
      <c r="C504">
        <v>1</v>
      </c>
      <c r="D504">
        <v>1</v>
      </c>
      <c r="E504">
        <v>1979</v>
      </c>
      <c r="F504">
        <v>74</v>
      </c>
      <c r="G504">
        <v>1</v>
      </c>
      <c r="H504">
        <v>72</v>
      </c>
      <c r="I504">
        <v>3.63</v>
      </c>
      <c r="J504">
        <v>3.63</v>
      </c>
      <c r="L504">
        <v>1</v>
      </c>
      <c r="M504">
        <v>1</v>
      </c>
      <c r="N504">
        <v>399</v>
      </c>
      <c r="O504">
        <v>0</v>
      </c>
      <c r="P504">
        <v>3</v>
      </c>
      <c r="Q504" t="str">
        <f>VLOOKUP(M504,lookups!$A$1:$B$7, 2, FALSE)</f>
        <v>trawl/fyke</v>
      </c>
      <c r="R504" t="str">
        <f>VLOOKUP(N504,lookups!$D$1:$E$6, 2, FALSE)</f>
        <v>hucuktlis r</v>
      </c>
      <c r="S504" t="str">
        <f>VLOOKUP(C504,lookups!$G$1:$H$3, 2, FALSE)</f>
        <v>smolt</v>
      </c>
    </row>
    <row r="505" spans="1:19" x14ac:dyDescent="0.25">
      <c r="A505" s="1">
        <v>28997</v>
      </c>
      <c r="B505">
        <v>1</v>
      </c>
      <c r="C505">
        <v>1</v>
      </c>
      <c r="D505">
        <v>1</v>
      </c>
      <c r="E505">
        <v>1979</v>
      </c>
      <c r="F505">
        <v>75</v>
      </c>
      <c r="G505">
        <v>1</v>
      </c>
      <c r="H505">
        <v>80</v>
      </c>
      <c r="I505">
        <v>5</v>
      </c>
      <c r="J505">
        <v>5</v>
      </c>
      <c r="L505">
        <v>1</v>
      </c>
      <c r="M505">
        <v>1</v>
      </c>
      <c r="N505">
        <v>399</v>
      </c>
      <c r="O505">
        <v>0</v>
      </c>
      <c r="P505">
        <v>3</v>
      </c>
      <c r="Q505" t="str">
        <f>VLOOKUP(M505,lookups!$A$1:$B$7, 2, FALSE)</f>
        <v>trawl/fyke</v>
      </c>
      <c r="R505" t="str">
        <f>VLOOKUP(N505,lookups!$D$1:$E$6, 2, FALSE)</f>
        <v>hucuktlis r</v>
      </c>
      <c r="S505" t="str">
        <f>VLOOKUP(C505,lookups!$G$1:$H$3, 2, FALSE)</f>
        <v>smolt</v>
      </c>
    </row>
    <row r="506" spans="1:19" x14ac:dyDescent="0.25">
      <c r="A506" s="1">
        <v>28997</v>
      </c>
      <c r="B506">
        <v>1</v>
      </c>
      <c r="C506">
        <v>1</v>
      </c>
      <c r="D506">
        <v>1</v>
      </c>
      <c r="E506">
        <v>1979</v>
      </c>
      <c r="F506">
        <v>76</v>
      </c>
      <c r="G506">
        <v>1</v>
      </c>
      <c r="H506">
        <v>80</v>
      </c>
      <c r="I506">
        <v>4.6399999999999997</v>
      </c>
      <c r="J506">
        <v>4.6399999999999997</v>
      </c>
      <c r="L506">
        <v>1</v>
      </c>
      <c r="M506">
        <v>1</v>
      </c>
      <c r="N506">
        <v>399</v>
      </c>
      <c r="O506">
        <v>0</v>
      </c>
      <c r="P506">
        <v>3</v>
      </c>
      <c r="Q506" t="str">
        <f>VLOOKUP(M506,lookups!$A$1:$B$7, 2, FALSE)</f>
        <v>trawl/fyke</v>
      </c>
      <c r="R506" t="str">
        <f>VLOOKUP(N506,lookups!$D$1:$E$6, 2, FALSE)</f>
        <v>hucuktlis r</v>
      </c>
      <c r="S506" t="str">
        <f>VLOOKUP(C506,lookups!$G$1:$H$3, 2, FALSE)</f>
        <v>smolt</v>
      </c>
    </row>
    <row r="507" spans="1:19" x14ac:dyDescent="0.25">
      <c r="A507" s="1">
        <v>28997</v>
      </c>
      <c r="B507">
        <v>1</v>
      </c>
      <c r="C507">
        <v>1</v>
      </c>
      <c r="D507">
        <v>1</v>
      </c>
      <c r="E507">
        <v>1979</v>
      </c>
      <c r="F507">
        <v>77</v>
      </c>
      <c r="G507">
        <v>1</v>
      </c>
      <c r="H507">
        <v>79</v>
      </c>
      <c r="I507">
        <v>4.17</v>
      </c>
      <c r="J507">
        <v>4.17</v>
      </c>
      <c r="L507">
        <v>1</v>
      </c>
      <c r="M507">
        <v>1</v>
      </c>
      <c r="N507">
        <v>399</v>
      </c>
      <c r="O507">
        <v>0</v>
      </c>
      <c r="P507">
        <v>3</v>
      </c>
      <c r="Q507" t="str">
        <f>VLOOKUP(M507,lookups!$A$1:$B$7, 2, FALSE)</f>
        <v>trawl/fyke</v>
      </c>
      <c r="R507" t="str">
        <f>VLOOKUP(N507,lookups!$D$1:$E$6, 2, FALSE)</f>
        <v>hucuktlis r</v>
      </c>
      <c r="S507" t="str">
        <f>VLOOKUP(C507,lookups!$G$1:$H$3, 2, FALSE)</f>
        <v>smolt</v>
      </c>
    </row>
    <row r="508" spans="1:19" x14ac:dyDescent="0.25">
      <c r="A508" s="1">
        <v>28997</v>
      </c>
      <c r="B508">
        <v>1</v>
      </c>
      <c r="C508">
        <v>1</v>
      </c>
      <c r="D508">
        <v>1</v>
      </c>
      <c r="E508">
        <v>1979</v>
      </c>
      <c r="F508">
        <v>78</v>
      </c>
      <c r="G508">
        <v>1</v>
      </c>
      <c r="H508">
        <v>77</v>
      </c>
      <c r="I508">
        <v>4.22</v>
      </c>
      <c r="J508">
        <v>4.22</v>
      </c>
      <c r="L508">
        <v>1</v>
      </c>
      <c r="M508">
        <v>1</v>
      </c>
      <c r="N508">
        <v>399</v>
      </c>
      <c r="O508">
        <v>0</v>
      </c>
      <c r="P508">
        <v>3</v>
      </c>
      <c r="Q508" t="str">
        <f>VLOOKUP(M508,lookups!$A$1:$B$7, 2, FALSE)</f>
        <v>trawl/fyke</v>
      </c>
      <c r="R508" t="str">
        <f>VLOOKUP(N508,lookups!$D$1:$E$6, 2, FALSE)</f>
        <v>hucuktlis r</v>
      </c>
      <c r="S508" t="str">
        <f>VLOOKUP(C508,lookups!$G$1:$H$3, 2, FALSE)</f>
        <v>smolt</v>
      </c>
    </row>
    <row r="509" spans="1:19" x14ac:dyDescent="0.25">
      <c r="A509" s="1">
        <v>28997</v>
      </c>
      <c r="B509">
        <v>1</v>
      </c>
      <c r="C509">
        <v>1</v>
      </c>
      <c r="D509">
        <v>1</v>
      </c>
      <c r="E509">
        <v>1979</v>
      </c>
      <c r="F509">
        <v>79</v>
      </c>
      <c r="G509">
        <v>1</v>
      </c>
      <c r="H509">
        <v>71</v>
      </c>
      <c r="I509">
        <v>3.19</v>
      </c>
      <c r="J509">
        <v>3.19</v>
      </c>
      <c r="L509">
        <v>1</v>
      </c>
      <c r="M509">
        <v>1</v>
      </c>
      <c r="N509">
        <v>399</v>
      </c>
      <c r="O509">
        <v>0</v>
      </c>
      <c r="P509">
        <v>3</v>
      </c>
      <c r="Q509" t="str">
        <f>VLOOKUP(M509,lookups!$A$1:$B$7, 2, FALSE)</f>
        <v>trawl/fyke</v>
      </c>
      <c r="R509" t="str">
        <f>VLOOKUP(N509,lookups!$D$1:$E$6, 2, FALSE)</f>
        <v>hucuktlis r</v>
      </c>
      <c r="S509" t="str">
        <f>VLOOKUP(C509,lookups!$G$1:$H$3, 2, FALSE)</f>
        <v>smolt</v>
      </c>
    </row>
    <row r="510" spans="1:19" x14ac:dyDescent="0.25">
      <c r="A510" s="1">
        <v>28997</v>
      </c>
      <c r="B510">
        <v>1</v>
      </c>
      <c r="C510">
        <v>1</v>
      </c>
      <c r="D510">
        <v>1</v>
      </c>
      <c r="E510">
        <v>1979</v>
      </c>
      <c r="F510">
        <v>80</v>
      </c>
      <c r="G510">
        <v>1</v>
      </c>
      <c r="H510">
        <v>72</v>
      </c>
      <c r="I510">
        <v>3.51</v>
      </c>
      <c r="J510">
        <v>3.51</v>
      </c>
      <c r="L510">
        <v>1</v>
      </c>
      <c r="M510">
        <v>1</v>
      </c>
      <c r="N510">
        <v>399</v>
      </c>
      <c r="O510">
        <v>0</v>
      </c>
      <c r="P510">
        <v>3</v>
      </c>
      <c r="Q510" t="str">
        <f>VLOOKUP(M510,lookups!$A$1:$B$7, 2, FALSE)</f>
        <v>trawl/fyke</v>
      </c>
      <c r="R510" t="str">
        <f>VLOOKUP(N510,lookups!$D$1:$E$6, 2, FALSE)</f>
        <v>hucuktlis r</v>
      </c>
      <c r="S510" t="str">
        <f>VLOOKUP(C510,lookups!$G$1:$H$3, 2, FALSE)</f>
        <v>smolt</v>
      </c>
    </row>
    <row r="511" spans="1:19" x14ac:dyDescent="0.25">
      <c r="A511" s="1">
        <v>28997</v>
      </c>
      <c r="B511">
        <v>1</v>
      </c>
      <c r="C511">
        <v>1</v>
      </c>
      <c r="D511">
        <v>1</v>
      </c>
      <c r="E511">
        <v>1979</v>
      </c>
      <c r="F511">
        <v>81</v>
      </c>
      <c r="G511">
        <v>1</v>
      </c>
      <c r="H511">
        <v>86</v>
      </c>
      <c r="I511">
        <v>5.75</v>
      </c>
      <c r="J511">
        <v>5.75</v>
      </c>
      <c r="L511">
        <v>1</v>
      </c>
      <c r="M511">
        <v>1</v>
      </c>
      <c r="N511">
        <v>399</v>
      </c>
      <c r="O511">
        <v>0</v>
      </c>
      <c r="P511">
        <v>3</v>
      </c>
      <c r="Q511" t="str">
        <f>VLOOKUP(M511,lookups!$A$1:$B$7, 2, FALSE)</f>
        <v>trawl/fyke</v>
      </c>
      <c r="R511" t="str">
        <f>VLOOKUP(N511,lookups!$D$1:$E$6, 2, FALSE)</f>
        <v>hucuktlis r</v>
      </c>
      <c r="S511" t="str">
        <f>VLOOKUP(C511,lookups!$G$1:$H$3, 2, FALSE)</f>
        <v>smolt</v>
      </c>
    </row>
    <row r="512" spans="1:19" x14ac:dyDescent="0.25">
      <c r="A512" s="1">
        <v>28997</v>
      </c>
      <c r="B512">
        <v>1</v>
      </c>
      <c r="C512">
        <v>1</v>
      </c>
      <c r="D512">
        <v>1</v>
      </c>
      <c r="E512">
        <v>1979</v>
      </c>
      <c r="F512">
        <v>82</v>
      </c>
      <c r="G512">
        <v>1</v>
      </c>
      <c r="H512">
        <v>76</v>
      </c>
      <c r="I512">
        <v>4.32</v>
      </c>
      <c r="J512">
        <v>4.32</v>
      </c>
      <c r="L512">
        <v>1</v>
      </c>
      <c r="M512">
        <v>1</v>
      </c>
      <c r="N512">
        <v>399</v>
      </c>
      <c r="O512">
        <v>0</v>
      </c>
      <c r="P512">
        <v>3</v>
      </c>
      <c r="Q512" t="str">
        <f>VLOOKUP(M512,lookups!$A$1:$B$7, 2, FALSE)</f>
        <v>trawl/fyke</v>
      </c>
      <c r="R512" t="str">
        <f>VLOOKUP(N512,lookups!$D$1:$E$6, 2, FALSE)</f>
        <v>hucuktlis r</v>
      </c>
      <c r="S512" t="str">
        <f>VLOOKUP(C512,lookups!$G$1:$H$3, 2, FALSE)</f>
        <v>smolt</v>
      </c>
    </row>
    <row r="513" spans="1:19" x14ac:dyDescent="0.25">
      <c r="A513" s="1">
        <v>28997</v>
      </c>
      <c r="B513">
        <v>1</v>
      </c>
      <c r="C513">
        <v>1</v>
      </c>
      <c r="D513">
        <v>1</v>
      </c>
      <c r="E513">
        <v>1979</v>
      </c>
      <c r="F513">
        <v>83</v>
      </c>
      <c r="G513">
        <v>1</v>
      </c>
      <c r="H513">
        <v>83</v>
      </c>
      <c r="I513">
        <v>5.22</v>
      </c>
      <c r="J513">
        <v>5.22</v>
      </c>
      <c r="L513">
        <v>1</v>
      </c>
      <c r="M513">
        <v>1</v>
      </c>
      <c r="N513">
        <v>399</v>
      </c>
      <c r="O513">
        <v>0</v>
      </c>
      <c r="P513">
        <v>3</v>
      </c>
      <c r="Q513" t="str">
        <f>VLOOKUP(M513,lookups!$A$1:$B$7, 2, FALSE)</f>
        <v>trawl/fyke</v>
      </c>
      <c r="R513" t="str">
        <f>VLOOKUP(N513,lookups!$D$1:$E$6, 2, FALSE)</f>
        <v>hucuktlis r</v>
      </c>
      <c r="S513" t="str">
        <f>VLOOKUP(C513,lookups!$G$1:$H$3, 2, FALSE)</f>
        <v>smolt</v>
      </c>
    </row>
    <row r="514" spans="1:19" x14ac:dyDescent="0.25">
      <c r="A514" s="1">
        <v>28997</v>
      </c>
      <c r="B514">
        <v>1</v>
      </c>
      <c r="C514">
        <v>1</v>
      </c>
      <c r="D514">
        <v>1</v>
      </c>
      <c r="E514">
        <v>1979</v>
      </c>
      <c r="F514">
        <v>84</v>
      </c>
      <c r="G514">
        <v>1</v>
      </c>
      <c r="H514">
        <v>70</v>
      </c>
      <c r="I514">
        <v>3.48</v>
      </c>
      <c r="J514">
        <v>3.48</v>
      </c>
      <c r="L514">
        <v>1</v>
      </c>
      <c r="M514">
        <v>1</v>
      </c>
      <c r="N514">
        <v>399</v>
      </c>
      <c r="O514">
        <v>0</v>
      </c>
      <c r="P514">
        <v>3</v>
      </c>
      <c r="Q514" t="str">
        <f>VLOOKUP(M514,lookups!$A$1:$B$7, 2, FALSE)</f>
        <v>trawl/fyke</v>
      </c>
      <c r="R514" t="str">
        <f>VLOOKUP(N514,lookups!$D$1:$E$6, 2, FALSE)</f>
        <v>hucuktlis r</v>
      </c>
      <c r="S514" t="str">
        <f>VLOOKUP(C514,lookups!$G$1:$H$3, 2, FALSE)</f>
        <v>smolt</v>
      </c>
    </row>
    <row r="515" spans="1:19" x14ac:dyDescent="0.25">
      <c r="A515" s="1">
        <v>28997</v>
      </c>
      <c r="B515">
        <v>1</v>
      </c>
      <c r="C515">
        <v>1</v>
      </c>
      <c r="D515">
        <v>1</v>
      </c>
      <c r="E515">
        <v>1979</v>
      </c>
      <c r="F515">
        <v>85</v>
      </c>
      <c r="G515">
        <v>1</v>
      </c>
      <c r="H515">
        <v>76</v>
      </c>
      <c r="I515">
        <v>3.99</v>
      </c>
      <c r="J515">
        <v>3.99</v>
      </c>
      <c r="L515">
        <v>1</v>
      </c>
      <c r="M515">
        <v>1</v>
      </c>
      <c r="N515">
        <v>399</v>
      </c>
      <c r="O515">
        <v>0</v>
      </c>
      <c r="P515">
        <v>3</v>
      </c>
      <c r="Q515" t="str">
        <f>VLOOKUP(M515,lookups!$A$1:$B$7, 2, FALSE)</f>
        <v>trawl/fyke</v>
      </c>
      <c r="R515" t="str">
        <f>VLOOKUP(N515,lookups!$D$1:$E$6, 2, FALSE)</f>
        <v>hucuktlis r</v>
      </c>
      <c r="S515" t="str">
        <f>VLOOKUP(C515,lookups!$G$1:$H$3, 2, FALSE)</f>
        <v>smolt</v>
      </c>
    </row>
    <row r="516" spans="1:19" x14ac:dyDescent="0.25">
      <c r="A516" s="1">
        <v>28997</v>
      </c>
      <c r="B516">
        <v>1</v>
      </c>
      <c r="C516">
        <v>1</v>
      </c>
      <c r="D516">
        <v>1</v>
      </c>
      <c r="E516">
        <v>1979</v>
      </c>
      <c r="F516">
        <v>86</v>
      </c>
      <c r="G516">
        <v>1</v>
      </c>
      <c r="H516">
        <v>72</v>
      </c>
      <c r="I516">
        <v>4.4800000000000004</v>
      </c>
      <c r="J516">
        <v>4.4800000000000004</v>
      </c>
      <c r="L516">
        <v>1</v>
      </c>
      <c r="M516">
        <v>1</v>
      </c>
      <c r="N516">
        <v>399</v>
      </c>
      <c r="O516">
        <v>0</v>
      </c>
      <c r="P516">
        <v>3</v>
      </c>
      <c r="Q516" t="str">
        <f>VLOOKUP(M516,lookups!$A$1:$B$7, 2, FALSE)</f>
        <v>trawl/fyke</v>
      </c>
      <c r="R516" t="str">
        <f>VLOOKUP(N516,lookups!$D$1:$E$6, 2, FALSE)</f>
        <v>hucuktlis r</v>
      </c>
      <c r="S516" t="str">
        <f>VLOOKUP(C516,lookups!$G$1:$H$3, 2, FALSE)</f>
        <v>smolt</v>
      </c>
    </row>
    <row r="517" spans="1:19" x14ac:dyDescent="0.25">
      <c r="A517" s="1">
        <v>28997</v>
      </c>
      <c r="B517">
        <v>1</v>
      </c>
      <c r="C517">
        <v>1</v>
      </c>
      <c r="D517">
        <v>1</v>
      </c>
      <c r="E517">
        <v>1979</v>
      </c>
      <c r="F517">
        <v>87</v>
      </c>
      <c r="G517">
        <v>1</v>
      </c>
      <c r="H517">
        <v>78</v>
      </c>
      <c r="I517">
        <v>4.49</v>
      </c>
      <c r="J517">
        <v>4.49</v>
      </c>
      <c r="L517">
        <v>1</v>
      </c>
      <c r="M517">
        <v>1</v>
      </c>
      <c r="N517">
        <v>399</v>
      </c>
      <c r="O517">
        <v>0</v>
      </c>
      <c r="P517">
        <v>3</v>
      </c>
      <c r="Q517" t="str">
        <f>VLOOKUP(M517,lookups!$A$1:$B$7, 2, FALSE)</f>
        <v>trawl/fyke</v>
      </c>
      <c r="R517" t="str">
        <f>VLOOKUP(N517,lookups!$D$1:$E$6, 2, FALSE)</f>
        <v>hucuktlis r</v>
      </c>
      <c r="S517" t="str">
        <f>VLOOKUP(C517,lookups!$G$1:$H$3, 2, FALSE)</f>
        <v>smolt</v>
      </c>
    </row>
    <row r="518" spans="1:19" x14ac:dyDescent="0.25">
      <c r="A518" s="1">
        <v>28997</v>
      </c>
      <c r="B518">
        <v>1</v>
      </c>
      <c r="C518">
        <v>1</v>
      </c>
      <c r="D518">
        <v>1</v>
      </c>
      <c r="E518">
        <v>1979</v>
      </c>
      <c r="F518">
        <v>88</v>
      </c>
      <c r="G518">
        <v>1</v>
      </c>
      <c r="H518">
        <v>79</v>
      </c>
      <c r="I518">
        <v>4.9000000000000004</v>
      </c>
      <c r="J518">
        <v>4.9000000000000004</v>
      </c>
      <c r="L518">
        <v>1</v>
      </c>
      <c r="M518">
        <v>1</v>
      </c>
      <c r="N518">
        <v>399</v>
      </c>
      <c r="O518">
        <v>0</v>
      </c>
      <c r="P518">
        <v>3</v>
      </c>
      <c r="Q518" t="str">
        <f>VLOOKUP(M518,lookups!$A$1:$B$7, 2, FALSE)</f>
        <v>trawl/fyke</v>
      </c>
      <c r="R518" t="str">
        <f>VLOOKUP(N518,lookups!$D$1:$E$6, 2, FALSE)</f>
        <v>hucuktlis r</v>
      </c>
      <c r="S518" t="str">
        <f>VLOOKUP(C518,lookups!$G$1:$H$3, 2, FALSE)</f>
        <v>smolt</v>
      </c>
    </row>
    <row r="519" spans="1:19" x14ac:dyDescent="0.25">
      <c r="A519" s="1">
        <v>28997</v>
      </c>
      <c r="B519">
        <v>1</v>
      </c>
      <c r="C519">
        <v>1</v>
      </c>
      <c r="D519">
        <v>1</v>
      </c>
      <c r="E519">
        <v>1979</v>
      </c>
      <c r="F519">
        <v>89</v>
      </c>
      <c r="G519">
        <v>1</v>
      </c>
      <c r="H519">
        <v>76</v>
      </c>
      <c r="I519">
        <v>3.63</v>
      </c>
      <c r="J519">
        <v>3.63</v>
      </c>
      <c r="L519">
        <v>1</v>
      </c>
      <c r="M519">
        <v>1</v>
      </c>
      <c r="N519">
        <v>399</v>
      </c>
      <c r="O519">
        <v>0</v>
      </c>
      <c r="P519">
        <v>3</v>
      </c>
      <c r="Q519" t="str">
        <f>VLOOKUP(M519,lookups!$A$1:$B$7, 2, FALSE)</f>
        <v>trawl/fyke</v>
      </c>
      <c r="R519" t="str">
        <f>VLOOKUP(N519,lookups!$D$1:$E$6, 2, FALSE)</f>
        <v>hucuktlis r</v>
      </c>
      <c r="S519" t="str">
        <f>VLOOKUP(C519,lookups!$G$1:$H$3, 2, FALSE)</f>
        <v>smolt</v>
      </c>
    </row>
    <row r="520" spans="1:19" x14ac:dyDescent="0.25">
      <c r="A520" s="1">
        <v>28997</v>
      </c>
      <c r="B520">
        <v>1</v>
      </c>
      <c r="C520">
        <v>1</v>
      </c>
      <c r="D520">
        <v>1</v>
      </c>
      <c r="E520">
        <v>1979</v>
      </c>
      <c r="F520">
        <v>90</v>
      </c>
      <c r="G520">
        <v>1</v>
      </c>
      <c r="H520">
        <v>77</v>
      </c>
      <c r="I520">
        <v>4.5599999999999996</v>
      </c>
      <c r="J520">
        <v>4.5599999999999996</v>
      </c>
      <c r="L520">
        <v>1</v>
      </c>
      <c r="M520">
        <v>1</v>
      </c>
      <c r="N520">
        <v>399</v>
      </c>
      <c r="O520">
        <v>0</v>
      </c>
      <c r="P520">
        <v>3</v>
      </c>
      <c r="Q520" t="str">
        <f>VLOOKUP(M520,lookups!$A$1:$B$7, 2, FALSE)</f>
        <v>trawl/fyke</v>
      </c>
      <c r="R520" t="str">
        <f>VLOOKUP(N520,lookups!$D$1:$E$6, 2, FALSE)</f>
        <v>hucuktlis r</v>
      </c>
      <c r="S520" t="str">
        <f>VLOOKUP(C520,lookups!$G$1:$H$3, 2, FALSE)</f>
        <v>smolt</v>
      </c>
    </row>
    <row r="521" spans="1:19" x14ac:dyDescent="0.25">
      <c r="A521" s="1">
        <v>28997</v>
      </c>
      <c r="B521">
        <v>1</v>
      </c>
      <c r="C521">
        <v>1</v>
      </c>
      <c r="D521">
        <v>1</v>
      </c>
      <c r="E521">
        <v>1979</v>
      </c>
      <c r="F521">
        <v>91</v>
      </c>
      <c r="G521">
        <v>1</v>
      </c>
      <c r="H521">
        <v>72</v>
      </c>
      <c r="I521">
        <v>3.51</v>
      </c>
      <c r="J521">
        <v>3.51</v>
      </c>
      <c r="L521">
        <v>1</v>
      </c>
      <c r="M521">
        <v>1</v>
      </c>
      <c r="N521">
        <v>399</v>
      </c>
      <c r="O521">
        <v>0</v>
      </c>
      <c r="P521">
        <v>3</v>
      </c>
      <c r="Q521" t="str">
        <f>VLOOKUP(M521,lookups!$A$1:$B$7, 2, FALSE)</f>
        <v>trawl/fyke</v>
      </c>
      <c r="R521" t="str">
        <f>VLOOKUP(N521,lookups!$D$1:$E$6, 2, FALSE)</f>
        <v>hucuktlis r</v>
      </c>
      <c r="S521" t="str">
        <f>VLOOKUP(C521,lookups!$G$1:$H$3, 2, FALSE)</f>
        <v>smolt</v>
      </c>
    </row>
    <row r="522" spans="1:19" x14ac:dyDescent="0.25">
      <c r="A522" s="1">
        <v>28997</v>
      </c>
      <c r="B522">
        <v>1</v>
      </c>
      <c r="C522">
        <v>1</v>
      </c>
      <c r="D522">
        <v>1</v>
      </c>
      <c r="E522">
        <v>1979</v>
      </c>
      <c r="F522">
        <v>92</v>
      </c>
      <c r="G522">
        <v>1</v>
      </c>
      <c r="H522">
        <v>80</v>
      </c>
      <c r="I522">
        <v>4.92</v>
      </c>
      <c r="J522">
        <v>4.92</v>
      </c>
      <c r="L522">
        <v>1</v>
      </c>
      <c r="M522">
        <v>1</v>
      </c>
      <c r="N522">
        <v>399</v>
      </c>
      <c r="O522">
        <v>0</v>
      </c>
      <c r="P522">
        <v>3</v>
      </c>
      <c r="Q522" t="str">
        <f>VLOOKUP(M522,lookups!$A$1:$B$7, 2, FALSE)</f>
        <v>trawl/fyke</v>
      </c>
      <c r="R522" t="str">
        <f>VLOOKUP(N522,lookups!$D$1:$E$6, 2, FALSE)</f>
        <v>hucuktlis r</v>
      </c>
      <c r="S522" t="str">
        <f>VLOOKUP(C522,lookups!$G$1:$H$3, 2, FALSE)</f>
        <v>smolt</v>
      </c>
    </row>
    <row r="523" spans="1:19" x14ac:dyDescent="0.25">
      <c r="A523" s="1">
        <v>28997</v>
      </c>
      <c r="B523">
        <v>1</v>
      </c>
      <c r="C523">
        <v>1</v>
      </c>
      <c r="D523">
        <v>1</v>
      </c>
      <c r="E523">
        <v>1979</v>
      </c>
      <c r="F523">
        <v>93</v>
      </c>
      <c r="G523">
        <v>1</v>
      </c>
      <c r="H523">
        <v>70</v>
      </c>
      <c r="I523">
        <v>3.26</v>
      </c>
      <c r="J523">
        <v>3.26</v>
      </c>
      <c r="L523">
        <v>1</v>
      </c>
      <c r="M523">
        <v>1</v>
      </c>
      <c r="N523">
        <v>399</v>
      </c>
      <c r="O523">
        <v>0</v>
      </c>
      <c r="P523">
        <v>3</v>
      </c>
      <c r="Q523" t="str">
        <f>VLOOKUP(M523,lookups!$A$1:$B$7, 2, FALSE)</f>
        <v>trawl/fyke</v>
      </c>
      <c r="R523" t="str">
        <f>VLOOKUP(N523,lookups!$D$1:$E$6, 2, FALSE)</f>
        <v>hucuktlis r</v>
      </c>
      <c r="S523" t="str">
        <f>VLOOKUP(C523,lookups!$G$1:$H$3, 2, FALSE)</f>
        <v>smolt</v>
      </c>
    </row>
    <row r="524" spans="1:19" x14ac:dyDescent="0.25">
      <c r="A524" s="1">
        <v>28997</v>
      </c>
      <c r="B524">
        <v>1</v>
      </c>
      <c r="C524">
        <v>1</v>
      </c>
      <c r="D524">
        <v>1</v>
      </c>
      <c r="E524">
        <v>1979</v>
      </c>
      <c r="F524">
        <v>94</v>
      </c>
      <c r="G524">
        <v>1</v>
      </c>
      <c r="H524">
        <v>73</v>
      </c>
      <c r="I524">
        <v>3.69</v>
      </c>
      <c r="J524">
        <v>3.69</v>
      </c>
      <c r="L524">
        <v>1</v>
      </c>
      <c r="M524">
        <v>1</v>
      </c>
      <c r="N524">
        <v>399</v>
      </c>
      <c r="O524">
        <v>0</v>
      </c>
      <c r="P524">
        <v>3</v>
      </c>
      <c r="Q524" t="str">
        <f>VLOOKUP(M524,lookups!$A$1:$B$7, 2, FALSE)</f>
        <v>trawl/fyke</v>
      </c>
      <c r="R524" t="str">
        <f>VLOOKUP(N524,lookups!$D$1:$E$6, 2, FALSE)</f>
        <v>hucuktlis r</v>
      </c>
      <c r="S524" t="str">
        <f>VLOOKUP(C524,lookups!$G$1:$H$3, 2, FALSE)</f>
        <v>smolt</v>
      </c>
    </row>
    <row r="525" spans="1:19" x14ac:dyDescent="0.25">
      <c r="A525" s="1">
        <v>28997</v>
      </c>
      <c r="B525">
        <v>1</v>
      </c>
      <c r="C525">
        <v>1</v>
      </c>
      <c r="D525">
        <v>1</v>
      </c>
      <c r="E525">
        <v>1979</v>
      </c>
      <c r="F525">
        <v>95</v>
      </c>
      <c r="G525">
        <v>1</v>
      </c>
      <c r="H525">
        <v>73</v>
      </c>
      <c r="I525">
        <v>3.79</v>
      </c>
      <c r="J525">
        <v>3.79</v>
      </c>
      <c r="L525">
        <v>1</v>
      </c>
      <c r="M525">
        <v>1</v>
      </c>
      <c r="N525">
        <v>399</v>
      </c>
      <c r="O525">
        <v>0</v>
      </c>
      <c r="P525">
        <v>3</v>
      </c>
      <c r="Q525" t="str">
        <f>VLOOKUP(M525,lookups!$A$1:$B$7, 2, FALSE)</f>
        <v>trawl/fyke</v>
      </c>
      <c r="R525" t="str">
        <f>VLOOKUP(N525,lookups!$D$1:$E$6, 2, FALSE)</f>
        <v>hucuktlis r</v>
      </c>
      <c r="S525" t="str">
        <f>VLOOKUP(C525,lookups!$G$1:$H$3, 2, FALSE)</f>
        <v>smolt</v>
      </c>
    </row>
    <row r="526" spans="1:19" x14ac:dyDescent="0.25">
      <c r="A526" s="1">
        <v>28997</v>
      </c>
      <c r="B526">
        <v>1</v>
      </c>
      <c r="C526">
        <v>1</v>
      </c>
      <c r="D526">
        <v>1</v>
      </c>
      <c r="E526">
        <v>1979</v>
      </c>
      <c r="F526">
        <v>96</v>
      </c>
      <c r="G526">
        <v>1</v>
      </c>
      <c r="H526">
        <v>75</v>
      </c>
      <c r="I526">
        <v>4.05</v>
      </c>
      <c r="J526">
        <v>4.05</v>
      </c>
      <c r="L526">
        <v>1</v>
      </c>
      <c r="M526">
        <v>1</v>
      </c>
      <c r="N526">
        <v>399</v>
      </c>
      <c r="O526">
        <v>0</v>
      </c>
      <c r="P526">
        <v>3</v>
      </c>
      <c r="Q526" t="str">
        <f>VLOOKUP(M526,lookups!$A$1:$B$7, 2, FALSE)</f>
        <v>trawl/fyke</v>
      </c>
      <c r="R526" t="str">
        <f>VLOOKUP(N526,lookups!$D$1:$E$6, 2, FALSE)</f>
        <v>hucuktlis r</v>
      </c>
      <c r="S526" t="str">
        <f>VLOOKUP(C526,lookups!$G$1:$H$3, 2, FALSE)</f>
        <v>smolt</v>
      </c>
    </row>
    <row r="527" spans="1:19" x14ac:dyDescent="0.25">
      <c r="A527" s="1">
        <v>28997</v>
      </c>
      <c r="B527">
        <v>1</v>
      </c>
      <c r="C527">
        <v>1</v>
      </c>
      <c r="D527">
        <v>1</v>
      </c>
      <c r="E527">
        <v>1979</v>
      </c>
      <c r="F527">
        <v>97</v>
      </c>
      <c r="G527">
        <v>1</v>
      </c>
      <c r="H527">
        <v>83</v>
      </c>
      <c r="I527">
        <v>5.44</v>
      </c>
      <c r="J527">
        <v>5.44</v>
      </c>
      <c r="L527">
        <v>1</v>
      </c>
      <c r="M527">
        <v>1</v>
      </c>
      <c r="N527">
        <v>399</v>
      </c>
      <c r="O527">
        <v>0</v>
      </c>
      <c r="P527">
        <v>3</v>
      </c>
      <c r="Q527" t="str">
        <f>VLOOKUP(M527,lookups!$A$1:$B$7, 2, FALSE)</f>
        <v>trawl/fyke</v>
      </c>
      <c r="R527" t="str">
        <f>VLOOKUP(N527,lookups!$D$1:$E$6, 2, FALSE)</f>
        <v>hucuktlis r</v>
      </c>
      <c r="S527" t="str">
        <f>VLOOKUP(C527,lookups!$G$1:$H$3, 2, FALSE)</f>
        <v>smolt</v>
      </c>
    </row>
    <row r="528" spans="1:19" x14ac:dyDescent="0.25">
      <c r="A528" s="1">
        <v>28997</v>
      </c>
      <c r="B528">
        <v>1</v>
      </c>
      <c r="C528">
        <v>1</v>
      </c>
      <c r="D528">
        <v>1</v>
      </c>
      <c r="E528">
        <v>1979</v>
      </c>
      <c r="F528">
        <v>98</v>
      </c>
      <c r="G528">
        <v>1</v>
      </c>
      <c r="H528">
        <v>77</v>
      </c>
      <c r="I528">
        <v>4.5599999999999996</v>
      </c>
      <c r="J528">
        <v>4.5599999999999996</v>
      </c>
      <c r="L528">
        <v>1</v>
      </c>
      <c r="M528">
        <v>1</v>
      </c>
      <c r="N528">
        <v>399</v>
      </c>
      <c r="O528">
        <v>0</v>
      </c>
      <c r="P528">
        <v>3</v>
      </c>
      <c r="Q528" t="str">
        <f>VLOOKUP(M528,lookups!$A$1:$B$7, 2, FALSE)</f>
        <v>trawl/fyke</v>
      </c>
      <c r="R528" t="str">
        <f>VLOOKUP(N528,lookups!$D$1:$E$6, 2, FALSE)</f>
        <v>hucuktlis r</v>
      </c>
      <c r="S528" t="str">
        <f>VLOOKUP(C528,lookups!$G$1:$H$3, 2, FALSE)</f>
        <v>smolt</v>
      </c>
    </row>
    <row r="529" spans="1:19" x14ac:dyDescent="0.25">
      <c r="A529" s="1">
        <v>28997</v>
      </c>
      <c r="B529">
        <v>1</v>
      </c>
      <c r="C529">
        <v>1</v>
      </c>
      <c r="D529">
        <v>1</v>
      </c>
      <c r="E529">
        <v>1979</v>
      </c>
      <c r="F529">
        <v>99</v>
      </c>
      <c r="G529">
        <v>1</v>
      </c>
      <c r="H529">
        <v>70</v>
      </c>
      <c r="I529">
        <v>3.31</v>
      </c>
      <c r="J529">
        <v>3.31</v>
      </c>
      <c r="L529">
        <v>1</v>
      </c>
      <c r="M529">
        <v>1</v>
      </c>
      <c r="N529">
        <v>399</v>
      </c>
      <c r="O529">
        <v>0</v>
      </c>
      <c r="P529">
        <v>3</v>
      </c>
      <c r="Q529" t="str">
        <f>VLOOKUP(M529,lookups!$A$1:$B$7, 2, FALSE)</f>
        <v>trawl/fyke</v>
      </c>
      <c r="R529" t="str">
        <f>VLOOKUP(N529,lookups!$D$1:$E$6, 2, FALSE)</f>
        <v>hucuktlis r</v>
      </c>
      <c r="S529" t="str">
        <f>VLOOKUP(C529,lookups!$G$1:$H$3, 2, FALSE)</f>
        <v>smolt</v>
      </c>
    </row>
    <row r="530" spans="1:19" x14ac:dyDescent="0.25">
      <c r="A530" s="1">
        <v>28997</v>
      </c>
      <c r="B530">
        <v>1</v>
      </c>
      <c r="C530">
        <v>1</v>
      </c>
      <c r="D530">
        <v>1</v>
      </c>
      <c r="E530">
        <v>1979</v>
      </c>
      <c r="F530">
        <v>100</v>
      </c>
      <c r="G530">
        <v>1</v>
      </c>
      <c r="H530">
        <v>80</v>
      </c>
      <c r="I530">
        <v>4.9400000000000004</v>
      </c>
      <c r="J530">
        <v>4.9400000000000004</v>
      </c>
      <c r="L530">
        <v>1</v>
      </c>
      <c r="M530">
        <v>1</v>
      </c>
      <c r="N530">
        <v>399</v>
      </c>
      <c r="O530">
        <v>0</v>
      </c>
      <c r="P530">
        <v>3</v>
      </c>
      <c r="Q530" t="str">
        <f>VLOOKUP(M530,lookups!$A$1:$B$7, 2, FALSE)</f>
        <v>trawl/fyke</v>
      </c>
      <c r="R530" t="str">
        <f>VLOOKUP(N530,lookups!$D$1:$E$6, 2, FALSE)</f>
        <v>hucuktlis r</v>
      </c>
      <c r="S530" t="str">
        <f>VLOOKUP(C530,lookups!$G$1:$H$3, 2, FALSE)</f>
        <v>smolt</v>
      </c>
    </row>
    <row r="531" spans="1:19" x14ac:dyDescent="0.25">
      <c r="A531" s="1">
        <v>28997</v>
      </c>
      <c r="B531">
        <v>1</v>
      </c>
      <c r="C531">
        <v>1</v>
      </c>
      <c r="D531">
        <v>1</v>
      </c>
      <c r="E531">
        <v>1979</v>
      </c>
      <c r="F531">
        <v>101</v>
      </c>
      <c r="G531">
        <v>1</v>
      </c>
      <c r="H531">
        <v>84</v>
      </c>
      <c r="I531">
        <v>5.6</v>
      </c>
      <c r="J531">
        <v>5.6</v>
      </c>
      <c r="L531">
        <v>1</v>
      </c>
      <c r="M531">
        <v>1</v>
      </c>
      <c r="N531">
        <v>399</v>
      </c>
      <c r="O531">
        <v>0</v>
      </c>
      <c r="P531">
        <v>3</v>
      </c>
      <c r="Q531" t="str">
        <f>VLOOKUP(M531,lookups!$A$1:$B$7, 2, FALSE)</f>
        <v>trawl/fyke</v>
      </c>
      <c r="R531" t="str">
        <f>VLOOKUP(N531,lookups!$D$1:$E$6, 2, FALSE)</f>
        <v>hucuktlis r</v>
      </c>
      <c r="S531" t="str">
        <f>VLOOKUP(C531,lookups!$G$1:$H$3, 2, FALSE)</f>
        <v>smolt</v>
      </c>
    </row>
    <row r="532" spans="1:19" x14ac:dyDescent="0.25">
      <c r="A532" s="1">
        <v>28997</v>
      </c>
      <c r="B532">
        <v>1</v>
      </c>
      <c r="C532">
        <v>1</v>
      </c>
      <c r="D532">
        <v>1</v>
      </c>
      <c r="E532">
        <v>1979</v>
      </c>
      <c r="F532">
        <v>102</v>
      </c>
      <c r="G532">
        <v>1</v>
      </c>
      <c r="H532">
        <v>82</v>
      </c>
      <c r="I532">
        <v>5.2</v>
      </c>
      <c r="J532">
        <v>5.2</v>
      </c>
      <c r="L532">
        <v>1</v>
      </c>
      <c r="M532">
        <v>1</v>
      </c>
      <c r="N532">
        <v>399</v>
      </c>
      <c r="O532">
        <v>0</v>
      </c>
      <c r="P532">
        <v>3</v>
      </c>
      <c r="Q532" t="str">
        <f>VLOOKUP(M532,lookups!$A$1:$B$7, 2, FALSE)</f>
        <v>trawl/fyke</v>
      </c>
      <c r="R532" t="str">
        <f>VLOOKUP(N532,lookups!$D$1:$E$6, 2, FALSE)</f>
        <v>hucuktlis r</v>
      </c>
      <c r="S532" t="str">
        <f>VLOOKUP(C532,lookups!$G$1:$H$3, 2, FALSE)</f>
        <v>smolt</v>
      </c>
    </row>
    <row r="533" spans="1:19" x14ac:dyDescent="0.25">
      <c r="A533" s="1">
        <v>28997</v>
      </c>
      <c r="B533">
        <v>1</v>
      </c>
      <c r="C533">
        <v>1</v>
      </c>
      <c r="D533">
        <v>1</v>
      </c>
      <c r="E533">
        <v>1979</v>
      </c>
      <c r="F533">
        <v>103</v>
      </c>
      <c r="G533">
        <v>1</v>
      </c>
      <c r="H533">
        <v>74</v>
      </c>
      <c r="I533">
        <v>3.73</v>
      </c>
      <c r="J533">
        <v>3.73</v>
      </c>
      <c r="L533">
        <v>1</v>
      </c>
      <c r="M533">
        <v>1</v>
      </c>
      <c r="N533">
        <v>399</v>
      </c>
      <c r="O533">
        <v>0</v>
      </c>
      <c r="P533">
        <v>3</v>
      </c>
      <c r="Q533" t="str">
        <f>VLOOKUP(M533,lookups!$A$1:$B$7, 2, FALSE)</f>
        <v>trawl/fyke</v>
      </c>
      <c r="R533" t="str">
        <f>VLOOKUP(N533,lookups!$D$1:$E$6, 2, FALSE)</f>
        <v>hucuktlis r</v>
      </c>
      <c r="S533" t="str">
        <f>VLOOKUP(C533,lookups!$G$1:$H$3, 2, FALSE)</f>
        <v>smolt</v>
      </c>
    </row>
    <row r="534" spans="1:19" x14ac:dyDescent="0.25">
      <c r="A534" s="1">
        <v>28997</v>
      </c>
      <c r="B534">
        <v>1</v>
      </c>
      <c r="C534">
        <v>1</v>
      </c>
      <c r="D534">
        <v>1</v>
      </c>
      <c r="E534">
        <v>1979</v>
      </c>
      <c r="F534">
        <v>104</v>
      </c>
      <c r="G534">
        <v>1</v>
      </c>
      <c r="H534">
        <v>72</v>
      </c>
      <c r="I534">
        <v>3.86</v>
      </c>
      <c r="J534">
        <v>3.86</v>
      </c>
      <c r="L534">
        <v>1</v>
      </c>
      <c r="M534">
        <v>1</v>
      </c>
      <c r="N534">
        <v>399</v>
      </c>
      <c r="O534">
        <v>0</v>
      </c>
      <c r="P534">
        <v>3</v>
      </c>
      <c r="Q534" t="str">
        <f>VLOOKUP(M534,lookups!$A$1:$B$7, 2, FALSE)</f>
        <v>trawl/fyke</v>
      </c>
      <c r="R534" t="str">
        <f>VLOOKUP(N534,lookups!$D$1:$E$6, 2, FALSE)</f>
        <v>hucuktlis r</v>
      </c>
      <c r="S534" t="str">
        <f>VLOOKUP(C534,lookups!$G$1:$H$3, 2, FALSE)</f>
        <v>smolt</v>
      </c>
    </row>
    <row r="535" spans="1:19" x14ac:dyDescent="0.25">
      <c r="A535" s="1">
        <v>28997</v>
      </c>
      <c r="B535">
        <v>1</v>
      </c>
      <c r="C535">
        <v>1</v>
      </c>
      <c r="D535">
        <v>1</v>
      </c>
      <c r="E535">
        <v>1979</v>
      </c>
      <c r="F535">
        <v>105</v>
      </c>
      <c r="G535">
        <v>1</v>
      </c>
      <c r="H535">
        <v>78</v>
      </c>
      <c r="I535">
        <v>4.3</v>
      </c>
      <c r="J535">
        <v>4.3</v>
      </c>
      <c r="L535">
        <v>1</v>
      </c>
      <c r="M535">
        <v>1</v>
      </c>
      <c r="N535">
        <v>399</v>
      </c>
      <c r="O535">
        <v>0</v>
      </c>
      <c r="P535">
        <v>3</v>
      </c>
      <c r="Q535" t="str">
        <f>VLOOKUP(M535,lookups!$A$1:$B$7, 2, FALSE)</f>
        <v>trawl/fyke</v>
      </c>
      <c r="R535" t="str">
        <f>VLOOKUP(N535,lookups!$D$1:$E$6, 2, FALSE)</f>
        <v>hucuktlis r</v>
      </c>
      <c r="S535" t="str">
        <f>VLOOKUP(C535,lookups!$G$1:$H$3, 2, FALSE)</f>
        <v>smolt</v>
      </c>
    </row>
    <row r="536" spans="1:19" x14ac:dyDescent="0.25">
      <c r="A536" s="1">
        <v>28997</v>
      </c>
      <c r="B536">
        <v>1</v>
      </c>
      <c r="C536">
        <v>1</v>
      </c>
      <c r="D536">
        <v>1</v>
      </c>
      <c r="E536">
        <v>1979</v>
      </c>
      <c r="F536">
        <v>106</v>
      </c>
      <c r="G536">
        <v>1</v>
      </c>
      <c r="H536">
        <v>71</v>
      </c>
      <c r="I536">
        <v>2.95</v>
      </c>
      <c r="J536">
        <v>2.95</v>
      </c>
      <c r="L536">
        <v>1</v>
      </c>
      <c r="M536">
        <v>1</v>
      </c>
      <c r="N536">
        <v>399</v>
      </c>
      <c r="O536">
        <v>0</v>
      </c>
      <c r="P536">
        <v>3</v>
      </c>
      <c r="Q536" t="str">
        <f>VLOOKUP(M536,lookups!$A$1:$B$7, 2, FALSE)</f>
        <v>trawl/fyke</v>
      </c>
      <c r="R536" t="str">
        <f>VLOOKUP(N536,lookups!$D$1:$E$6, 2, FALSE)</f>
        <v>hucuktlis r</v>
      </c>
      <c r="S536" t="str">
        <f>VLOOKUP(C536,lookups!$G$1:$H$3, 2, FALSE)</f>
        <v>smolt</v>
      </c>
    </row>
    <row r="537" spans="1:19" x14ac:dyDescent="0.25">
      <c r="A537" s="1">
        <v>28997</v>
      </c>
      <c r="B537">
        <v>1</v>
      </c>
      <c r="C537">
        <v>1</v>
      </c>
      <c r="D537">
        <v>1</v>
      </c>
      <c r="E537">
        <v>1979</v>
      </c>
      <c r="F537">
        <v>107</v>
      </c>
      <c r="G537">
        <v>1</v>
      </c>
      <c r="H537">
        <v>74</v>
      </c>
      <c r="I537">
        <v>3.76</v>
      </c>
      <c r="J537">
        <v>3.76</v>
      </c>
      <c r="L537">
        <v>1</v>
      </c>
      <c r="M537">
        <v>1</v>
      </c>
      <c r="N537">
        <v>399</v>
      </c>
      <c r="O537">
        <v>0</v>
      </c>
      <c r="P537">
        <v>3</v>
      </c>
      <c r="Q537" t="str">
        <f>VLOOKUP(M537,lookups!$A$1:$B$7, 2, FALSE)</f>
        <v>trawl/fyke</v>
      </c>
      <c r="R537" t="str">
        <f>VLOOKUP(N537,lookups!$D$1:$E$6, 2, FALSE)</f>
        <v>hucuktlis r</v>
      </c>
      <c r="S537" t="str">
        <f>VLOOKUP(C537,lookups!$G$1:$H$3, 2, FALSE)</f>
        <v>smolt</v>
      </c>
    </row>
    <row r="538" spans="1:19" x14ac:dyDescent="0.25">
      <c r="A538" s="1">
        <v>28997</v>
      </c>
      <c r="B538">
        <v>1</v>
      </c>
      <c r="C538">
        <v>1</v>
      </c>
      <c r="D538">
        <v>1</v>
      </c>
      <c r="E538">
        <v>1979</v>
      </c>
      <c r="F538">
        <v>108</v>
      </c>
      <c r="G538">
        <v>1</v>
      </c>
      <c r="H538">
        <v>79</v>
      </c>
      <c r="I538">
        <v>4.32</v>
      </c>
      <c r="J538">
        <v>4.32</v>
      </c>
      <c r="L538">
        <v>1</v>
      </c>
      <c r="M538">
        <v>1</v>
      </c>
      <c r="N538">
        <v>399</v>
      </c>
      <c r="O538">
        <v>0</v>
      </c>
      <c r="P538">
        <v>3</v>
      </c>
      <c r="Q538" t="str">
        <f>VLOOKUP(M538,lookups!$A$1:$B$7, 2, FALSE)</f>
        <v>trawl/fyke</v>
      </c>
      <c r="R538" t="str">
        <f>VLOOKUP(N538,lookups!$D$1:$E$6, 2, FALSE)</f>
        <v>hucuktlis r</v>
      </c>
      <c r="S538" t="str">
        <f>VLOOKUP(C538,lookups!$G$1:$H$3, 2, FALSE)</f>
        <v>smolt</v>
      </c>
    </row>
    <row r="539" spans="1:19" x14ac:dyDescent="0.25">
      <c r="A539" s="1">
        <v>28997</v>
      </c>
      <c r="B539">
        <v>1</v>
      </c>
      <c r="C539">
        <v>1</v>
      </c>
      <c r="D539">
        <v>1</v>
      </c>
      <c r="E539">
        <v>1979</v>
      </c>
      <c r="F539">
        <v>109</v>
      </c>
      <c r="G539">
        <v>1</v>
      </c>
      <c r="H539">
        <v>83</v>
      </c>
      <c r="I539">
        <v>5.2</v>
      </c>
      <c r="J539">
        <v>5.2</v>
      </c>
      <c r="L539">
        <v>1</v>
      </c>
      <c r="M539">
        <v>1</v>
      </c>
      <c r="N539">
        <v>399</v>
      </c>
      <c r="O539">
        <v>0</v>
      </c>
      <c r="P539">
        <v>3</v>
      </c>
      <c r="Q539" t="str">
        <f>VLOOKUP(M539,lookups!$A$1:$B$7, 2, FALSE)</f>
        <v>trawl/fyke</v>
      </c>
      <c r="R539" t="str">
        <f>VLOOKUP(N539,lookups!$D$1:$E$6, 2, FALSE)</f>
        <v>hucuktlis r</v>
      </c>
      <c r="S539" t="str">
        <f>VLOOKUP(C539,lookups!$G$1:$H$3, 2, FALSE)</f>
        <v>smolt</v>
      </c>
    </row>
    <row r="540" spans="1:19" x14ac:dyDescent="0.25">
      <c r="A540" s="1">
        <v>28997</v>
      </c>
      <c r="B540">
        <v>1</v>
      </c>
      <c r="C540">
        <v>1</v>
      </c>
      <c r="D540">
        <v>1</v>
      </c>
      <c r="E540">
        <v>1979</v>
      </c>
      <c r="F540">
        <v>110</v>
      </c>
      <c r="G540">
        <v>1</v>
      </c>
      <c r="H540">
        <v>79</v>
      </c>
      <c r="I540">
        <v>4.08</v>
      </c>
      <c r="J540">
        <v>4.08</v>
      </c>
      <c r="L540">
        <v>1</v>
      </c>
      <c r="M540">
        <v>1</v>
      </c>
      <c r="N540">
        <v>399</v>
      </c>
      <c r="O540">
        <v>0</v>
      </c>
      <c r="P540">
        <v>3</v>
      </c>
      <c r="Q540" t="str">
        <f>VLOOKUP(M540,lookups!$A$1:$B$7, 2, FALSE)</f>
        <v>trawl/fyke</v>
      </c>
      <c r="R540" t="str">
        <f>VLOOKUP(N540,lookups!$D$1:$E$6, 2, FALSE)</f>
        <v>hucuktlis r</v>
      </c>
      <c r="S540" t="str">
        <f>VLOOKUP(C540,lookups!$G$1:$H$3, 2, FALSE)</f>
        <v>smolt</v>
      </c>
    </row>
    <row r="541" spans="1:19" x14ac:dyDescent="0.25">
      <c r="A541" s="1">
        <v>28997</v>
      </c>
      <c r="B541">
        <v>1</v>
      </c>
      <c r="C541">
        <v>1</v>
      </c>
      <c r="D541">
        <v>1</v>
      </c>
      <c r="E541">
        <v>1979</v>
      </c>
      <c r="F541">
        <v>111</v>
      </c>
      <c r="G541">
        <v>1</v>
      </c>
      <c r="H541">
        <v>80</v>
      </c>
      <c r="I541">
        <v>4.66</v>
      </c>
      <c r="J541">
        <v>4.66</v>
      </c>
      <c r="L541">
        <v>1</v>
      </c>
      <c r="M541">
        <v>1</v>
      </c>
      <c r="N541">
        <v>399</v>
      </c>
      <c r="O541">
        <v>0</v>
      </c>
      <c r="P541">
        <v>3</v>
      </c>
      <c r="Q541" t="str">
        <f>VLOOKUP(M541,lookups!$A$1:$B$7, 2, FALSE)</f>
        <v>trawl/fyke</v>
      </c>
      <c r="R541" t="str">
        <f>VLOOKUP(N541,lookups!$D$1:$E$6, 2, FALSE)</f>
        <v>hucuktlis r</v>
      </c>
      <c r="S541" t="str">
        <f>VLOOKUP(C541,lookups!$G$1:$H$3, 2, FALSE)</f>
        <v>smolt</v>
      </c>
    </row>
    <row r="542" spans="1:19" x14ac:dyDescent="0.25">
      <c r="A542" s="1">
        <v>28997</v>
      </c>
      <c r="B542">
        <v>1</v>
      </c>
      <c r="C542">
        <v>1</v>
      </c>
      <c r="D542">
        <v>1</v>
      </c>
      <c r="E542">
        <v>1979</v>
      </c>
      <c r="F542">
        <v>112</v>
      </c>
      <c r="G542">
        <v>1</v>
      </c>
      <c r="H542">
        <v>77</v>
      </c>
      <c r="I542">
        <v>4.6500000000000004</v>
      </c>
      <c r="J542">
        <v>4.6500000000000004</v>
      </c>
      <c r="L542">
        <v>1</v>
      </c>
      <c r="M542">
        <v>1</v>
      </c>
      <c r="N542">
        <v>399</v>
      </c>
      <c r="O542">
        <v>0</v>
      </c>
      <c r="P542">
        <v>3</v>
      </c>
      <c r="Q542" t="str">
        <f>VLOOKUP(M542,lookups!$A$1:$B$7, 2, FALSE)</f>
        <v>trawl/fyke</v>
      </c>
      <c r="R542" t="str">
        <f>VLOOKUP(N542,lookups!$D$1:$E$6, 2, FALSE)</f>
        <v>hucuktlis r</v>
      </c>
      <c r="S542" t="str">
        <f>VLOOKUP(C542,lookups!$G$1:$H$3, 2, FALSE)</f>
        <v>smolt</v>
      </c>
    </row>
    <row r="543" spans="1:19" x14ac:dyDescent="0.25">
      <c r="A543" s="1">
        <v>28997</v>
      </c>
      <c r="B543">
        <v>1</v>
      </c>
      <c r="C543">
        <v>1</v>
      </c>
      <c r="D543">
        <v>1</v>
      </c>
      <c r="E543">
        <v>1979</v>
      </c>
      <c r="F543">
        <v>113</v>
      </c>
      <c r="G543">
        <v>1</v>
      </c>
      <c r="H543">
        <v>74</v>
      </c>
      <c r="I543">
        <v>4.0999999999999996</v>
      </c>
      <c r="J543">
        <v>4.0999999999999996</v>
      </c>
      <c r="L543">
        <v>1</v>
      </c>
      <c r="M543">
        <v>1</v>
      </c>
      <c r="N543">
        <v>399</v>
      </c>
      <c r="O543">
        <v>0</v>
      </c>
      <c r="P543">
        <v>3</v>
      </c>
      <c r="Q543" t="str">
        <f>VLOOKUP(M543,lookups!$A$1:$B$7, 2, FALSE)</f>
        <v>trawl/fyke</v>
      </c>
      <c r="R543" t="str">
        <f>VLOOKUP(N543,lookups!$D$1:$E$6, 2, FALSE)</f>
        <v>hucuktlis r</v>
      </c>
      <c r="S543" t="str">
        <f>VLOOKUP(C543,lookups!$G$1:$H$3, 2, FALSE)</f>
        <v>smolt</v>
      </c>
    </row>
    <row r="544" spans="1:19" x14ac:dyDescent="0.25">
      <c r="A544" s="1">
        <v>28997</v>
      </c>
      <c r="B544">
        <v>1</v>
      </c>
      <c r="C544">
        <v>1</v>
      </c>
      <c r="D544">
        <v>1</v>
      </c>
      <c r="E544">
        <v>1979</v>
      </c>
      <c r="F544">
        <v>114</v>
      </c>
      <c r="G544">
        <v>1</v>
      </c>
      <c r="H544">
        <v>73</v>
      </c>
      <c r="I544">
        <v>3.78</v>
      </c>
      <c r="J544">
        <v>3.78</v>
      </c>
      <c r="L544">
        <v>1</v>
      </c>
      <c r="M544">
        <v>1</v>
      </c>
      <c r="N544">
        <v>399</v>
      </c>
      <c r="O544">
        <v>0</v>
      </c>
      <c r="P544">
        <v>3</v>
      </c>
      <c r="Q544" t="str">
        <f>VLOOKUP(M544,lookups!$A$1:$B$7, 2, FALSE)</f>
        <v>trawl/fyke</v>
      </c>
      <c r="R544" t="str">
        <f>VLOOKUP(N544,lookups!$D$1:$E$6, 2, FALSE)</f>
        <v>hucuktlis r</v>
      </c>
      <c r="S544" t="str">
        <f>VLOOKUP(C544,lookups!$G$1:$H$3, 2, FALSE)</f>
        <v>smolt</v>
      </c>
    </row>
    <row r="545" spans="1:19" x14ac:dyDescent="0.25">
      <c r="A545" s="1">
        <v>28997</v>
      </c>
      <c r="B545">
        <v>1</v>
      </c>
      <c r="C545">
        <v>1</v>
      </c>
      <c r="D545">
        <v>1</v>
      </c>
      <c r="E545">
        <v>1979</v>
      </c>
      <c r="F545">
        <v>115</v>
      </c>
      <c r="G545">
        <v>1</v>
      </c>
      <c r="H545">
        <v>81</v>
      </c>
      <c r="I545">
        <v>5.08</v>
      </c>
      <c r="J545">
        <v>5.08</v>
      </c>
      <c r="L545">
        <v>1</v>
      </c>
      <c r="M545">
        <v>1</v>
      </c>
      <c r="N545">
        <v>399</v>
      </c>
      <c r="O545">
        <v>0</v>
      </c>
      <c r="P545">
        <v>3</v>
      </c>
      <c r="Q545" t="str">
        <f>VLOOKUP(M545,lookups!$A$1:$B$7, 2, FALSE)</f>
        <v>trawl/fyke</v>
      </c>
      <c r="R545" t="str">
        <f>VLOOKUP(N545,lookups!$D$1:$E$6, 2, FALSE)</f>
        <v>hucuktlis r</v>
      </c>
      <c r="S545" t="str">
        <f>VLOOKUP(C545,lookups!$G$1:$H$3, 2, FALSE)</f>
        <v>smolt</v>
      </c>
    </row>
    <row r="546" spans="1:19" x14ac:dyDescent="0.25">
      <c r="A546" s="1">
        <v>28997</v>
      </c>
      <c r="B546">
        <v>1</v>
      </c>
      <c r="C546">
        <v>1</v>
      </c>
      <c r="D546">
        <v>1</v>
      </c>
      <c r="E546">
        <v>1979</v>
      </c>
      <c r="F546">
        <v>116</v>
      </c>
      <c r="G546">
        <v>1</v>
      </c>
      <c r="H546">
        <v>76</v>
      </c>
      <c r="I546">
        <v>4.42</v>
      </c>
      <c r="J546">
        <v>4.42</v>
      </c>
      <c r="L546">
        <v>1</v>
      </c>
      <c r="M546">
        <v>1</v>
      </c>
      <c r="N546">
        <v>399</v>
      </c>
      <c r="O546">
        <v>0</v>
      </c>
      <c r="P546">
        <v>3</v>
      </c>
      <c r="Q546" t="str">
        <f>VLOOKUP(M546,lookups!$A$1:$B$7, 2, FALSE)</f>
        <v>trawl/fyke</v>
      </c>
      <c r="R546" t="str">
        <f>VLOOKUP(N546,lookups!$D$1:$E$6, 2, FALSE)</f>
        <v>hucuktlis r</v>
      </c>
      <c r="S546" t="str">
        <f>VLOOKUP(C546,lookups!$G$1:$H$3, 2, FALSE)</f>
        <v>smolt</v>
      </c>
    </row>
    <row r="547" spans="1:19" x14ac:dyDescent="0.25">
      <c r="A547" s="1">
        <v>28997</v>
      </c>
      <c r="B547">
        <v>1</v>
      </c>
      <c r="C547">
        <v>1</v>
      </c>
      <c r="D547">
        <v>1</v>
      </c>
      <c r="E547">
        <v>1979</v>
      </c>
      <c r="F547">
        <v>117</v>
      </c>
      <c r="G547">
        <v>1</v>
      </c>
      <c r="H547">
        <v>84</v>
      </c>
      <c r="I547">
        <v>5.35</v>
      </c>
      <c r="J547">
        <v>5.35</v>
      </c>
      <c r="L547">
        <v>1</v>
      </c>
      <c r="M547">
        <v>1</v>
      </c>
      <c r="N547">
        <v>399</v>
      </c>
      <c r="O547">
        <v>0</v>
      </c>
      <c r="P547">
        <v>3</v>
      </c>
      <c r="Q547" t="str">
        <f>VLOOKUP(M547,lookups!$A$1:$B$7, 2, FALSE)</f>
        <v>trawl/fyke</v>
      </c>
      <c r="R547" t="str">
        <f>VLOOKUP(N547,lookups!$D$1:$E$6, 2, FALSE)</f>
        <v>hucuktlis r</v>
      </c>
      <c r="S547" t="str">
        <f>VLOOKUP(C547,lookups!$G$1:$H$3, 2, FALSE)</f>
        <v>smolt</v>
      </c>
    </row>
    <row r="548" spans="1:19" x14ac:dyDescent="0.25">
      <c r="A548" s="1">
        <v>28997</v>
      </c>
      <c r="B548">
        <v>1</v>
      </c>
      <c r="C548">
        <v>1</v>
      </c>
      <c r="D548">
        <v>1</v>
      </c>
      <c r="E548">
        <v>1979</v>
      </c>
      <c r="F548">
        <v>118</v>
      </c>
      <c r="G548">
        <v>1</v>
      </c>
      <c r="H548">
        <v>75</v>
      </c>
      <c r="I548">
        <v>3.97</v>
      </c>
      <c r="J548">
        <v>3.97</v>
      </c>
      <c r="L548">
        <v>1</v>
      </c>
      <c r="M548">
        <v>1</v>
      </c>
      <c r="N548">
        <v>399</v>
      </c>
      <c r="O548">
        <v>0</v>
      </c>
      <c r="P548">
        <v>3</v>
      </c>
      <c r="Q548" t="str">
        <f>VLOOKUP(M548,lookups!$A$1:$B$7, 2, FALSE)</f>
        <v>trawl/fyke</v>
      </c>
      <c r="R548" t="str">
        <f>VLOOKUP(N548,lookups!$D$1:$E$6, 2, FALSE)</f>
        <v>hucuktlis r</v>
      </c>
      <c r="S548" t="str">
        <f>VLOOKUP(C548,lookups!$G$1:$H$3, 2, FALSE)</f>
        <v>smolt</v>
      </c>
    </row>
    <row r="549" spans="1:19" x14ac:dyDescent="0.25">
      <c r="A549" s="1">
        <v>28997</v>
      </c>
      <c r="B549">
        <v>1</v>
      </c>
      <c r="C549">
        <v>1</v>
      </c>
      <c r="D549">
        <v>1</v>
      </c>
      <c r="E549">
        <v>1979</v>
      </c>
      <c r="F549">
        <v>119</v>
      </c>
      <c r="G549">
        <v>1</v>
      </c>
      <c r="H549">
        <v>73</v>
      </c>
      <c r="I549">
        <v>3.78</v>
      </c>
      <c r="J549">
        <v>3.78</v>
      </c>
      <c r="L549">
        <v>1</v>
      </c>
      <c r="M549">
        <v>1</v>
      </c>
      <c r="N549">
        <v>399</v>
      </c>
      <c r="O549">
        <v>0</v>
      </c>
      <c r="P549">
        <v>3</v>
      </c>
      <c r="Q549" t="str">
        <f>VLOOKUP(M549,lookups!$A$1:$B$7, 2, FALSE)</f>
        <v>trawl/fyke</v>
      </c>
      <c r="R549" t="str">
        <f>VLOOKUP(N549,lookups!$D$1:$E$6, 2, FALSE)</f>
        <v>hucuktlis r</v>
      </c>
      <c r="S549" t="str">
        <f>VLOOKUP(C549,lookups!$G$1:$H$3, 2, FALSE)</f>
        <v>smolt</v>
      </c>
    </row>
    <row r="550" spans="1:19" x14ac:dyDescent="0.25">
      <c r="A550" s="1">
        <v>28997</v>
      </c>
      <c r="B550">
        <v>1</v>
      </c>
      <c r="C550">
        <v>1</v>
      </c>
      <c r="D550">
        <v>1</v>
      </c>
      <c r="E550">
        <v>1979</v>
      </c>
      <c r="F550">
        <v>120</v>
      </c>
      <c r="G550">
        <v>1</v>
      </c>
      <c r="H550">
        <v>79</v>
      </c>
      <c r="I550">
        <v>4.92</v>
      </c>
      <c r="J550">
        <v>4.92</v>
      </c>
      <c r="L550">
        <v>1</v>
      </c>
      <c r="M550">
        <v>1</v>
      </c>
      <c r="N550">
        <v>399</v>
      </c>
      <c r="O550">
        <v>0</v>
      </c>
      <c r="P550">
        <v>3</v>
      </c>
      <c r="Q550" t="str">
        <f>VLOOKUP(M550,lookups!$A$1:$B$7, 2, FALSE)</f>
        <v>trawl/fyke</v>
      </c>
      <c r="R550" t="str">
        <f>VLOOKUP(N550,lookups!$D$1:$E$6, 2, FALSE)</f>
        <v>hucuktlis r</v>
      </c>
      <c r="S550" t="str">
        <f>VLOOKUP(C550,lookups!$G$1:$H$3, 2, FALSE)</f>
        <v>smolt</v>
      </c>
    </row>
    <row r="551" spans="1:19" x14ac:dyDescent="0.25">
      <c r="A551" s="1">
        <v>28997</v>
      </c>
      <c r="B551">
        <v>1</v>
      </c>
      <c r="C551">
        <v>1</v>
      </c>
      <c r="D551">
        <v>1</v>
      </c>
      <c r="E551">
        <v>1979</v>
      </c>
      <c r="F551">
        <v>121</v>
      </c>
      <c r="G551">
        <v>1</v>
      </c>
      <c r="H551">
        <v>71</v>
      </c>
      <c r="I551">
        <v>3.34</v>
      </c>
      <c r="J551">
        <v>3.34</v>
      </c>
      <c r="L551">
        <v>1</v>
      </c>
      <c r="M551">
        <v>1</v>
      </c>
      <c r="N551">
        <v>399</v>
      </c>
      <c r="O551">
        <v>0</v>
      </c>
      <c r="P551">
        <v>3</v>
      </c>
      <c r="Q551" t="str">
        <f>VLOOKUP(M551,lookups!$A$1:$B$7, 2, FALSE)</f>
        <v>trawl/fyke</v>
      </c>
      <c r="R551" t="str">
        <f>VLOOKUP(N551,lookups!$D$1:$E$6, 2, FALSE)</f>
        <v>hucuktlis r</v>
      </c>
      <c r="S551" t="str">
        <f>VLOOKUP(C551,lookups!$G$1:$H$3, 2, FALSE)</f>
        <v>smolt</v>
      </c>
    </row>
    <row r="552" spans="1:19" x14ac:dyDescent="0.25">
      <c r="A552" s="1">
        <v>28997</v>
      </c>
      <c r="B552">
        <v>1</v>
      </c>
      <c r="C552">
        <v>1</v>
      </c>
      <c r="D552">
        <v>1</v>
      </c>
      <c r="E552">
        <v>1979</v>
      </c>
      <c r="F552">
        <v>122</v>
      </c>
      <c r="G552">
        <v>1</v>
      </c>
      <c r="H552">
        <v>63</v>
      </c>
      <c r="I552">
        <v>2.5099999999999998</v>
      </c>
      <c r="J552">
        <v>2.5099999999999998</v>
      </c>
      <c r="L552">
        <v>1</v>
      </c>
      <c r="M552">
        <v>1</v>
      </c>
      <c r="N552">
        <v>399</v>
      </c>
      <c r="O552">
        <v>0</v>
      </c>
      <c r="P552">
        <v>3</v>
      </c>
      <c r="Q552" t="str">
        <f>VLOOKUP(M552,lookups!$A$1:$B$7, 2, FALSE)</f>
        <v>trawl/fyke</v>
      </c>
      <c r="R552" t="str">
        <f>VLOOKUP(N552,lookups!$D$1:$E$6, 2, FALSE)</f>
        <v>hucuktlis r</v>
      </c>
      <c r="S552" t="str">
        <f>VLOOKUP(C552,lookups!$G$1:$H$3, 2, FALSE)</f>
        <v>smolt</v>
      </c>
    </row>
    <row r="553" spans="1:19" x14ac:dyDescent="0.25">
      <c r="A553" s="1">
        <v>28997</v>
      </c>
      <c r="B553">
        <v>1</v>
      </c>
      <c r="C553">
        <v>1</v>
      </c>
      <c r="D553">
        <v>1</v>
      </c>
      <c r="E553">
        <v>1979</v>
      </c>
      <c r="F553">
        <v>123</v>
      </c>
      <c r="G553">
        <v>1</v>
      </c>
      <c r="H553">
        <v>62</v>
      </c>
      <c r="I553">
        <v>2.98</v>
      </c>
      <c r="J553">
        <v>2.98</v>
      </c>
      <c r="L553">
        <v>1</v>
      </c>
      <c r="M553">
        <v>1</v>
      </c>
      <c r="N553">
        <v>399</v>
      </c>
      <c r="O553">
        <v>0</v>
      </c>
      <c r="P553">
        <v>3</v>
      </c>
      <c r="Q553" t="str">
        <f>VLOOKUP(M553,lookups!$A$1:$B$7, 2, FALSE)</f>
        <v>trawl/fyke</v>
      </c>
      <c r="R553" t="str">
        <f>VLOOKUP(N553,lookups!$D$1:$E$6, 2, FALSE)</f>
        <v>hucuktlis r</v>
      </c>
      <c r="S553" t="str">
        <f>VLOOKUP(C553,lookups!$G$1:$H$3, 2, FALSE)</f>
        <v>smolt</v>
      </c>
    </row>
    <row r="554" spans="1:19" x14ac:dyDescent="0.25">
      <c r="A554" s="1">
        <v>28997</v>
      </c>
      <c r="B554">
        <v>1</v>
      </c>
      <c r="C554">
        <v>1</v>
      </c>
      <c r="D554">
        <v>1</v>
      </c>
      <c r="E554">
        <v>1979</v>
      </c>
      <c r="F554">
        <v>124</v>
      </c>
      <c r="G554">
        <v>1</v>
      </c>
      <c r="H554">
        <v>83</v>
      </c>
      <c r="I554">
        <v>5.28</v>
      </c>
      <c r="J554">
        <v>5.28</v>
      </c>
      <c r="L554">
        <v>1</v>
      </c>
      <c r="M554">
        <v>1</v>
      </c>
      <c r="N554">
        <v>399</v>
      </c>
      <c r="O554">
        <v>0</v>
      </c>
      <c r="P554">
        <v>3</v>
      </c>
      <c r="Q554" t="str">
        <f>VLOOKUP(M554,lookups!$A$1:$B$7, 2, FALSE)</f>
        <v>trawl/fyke</v>
      </c>
      <c r="R554" t="str">
        <f>VLOOKUP(N554,lookups!$D$1:$E$6, 2, FALSE)</f>
        <v>hucuktlis r</v>
      </c>
      <c r="S554" t="str">
        <f>VLOOKUP(C554,lookups!$G$1:$H$3, 2, FALSE)</f>
        <v>smolt</v>
      </c>
    </row>
    <row r="555" spans="1:19" x14ac:dyDescent="0.25">
      <c r="A555" s="1">
        <v>28997</v>
      </c>
      <c r="B555">
        <v>1</v>
      </c>
      <c r="C555">
        <v>1</v>
      </c>
      <c r="D555">
        <v>1</v>
      </c>
      <c r="E555">
        <v>1979</v>
      </c>
      <c r="F555">
        <v>125</v>
      </c>
      <c r="G555">
        <v>1</v>
      </c>
      <c r="H555">
        <v>85</v>
      </c>
      <c r="I555">
        <v>5.65</v>
      </c>
      <c r="J555">
        <v>5.65</v>
      </c>
      <c r="L555">
        <v>1</v>
      </c>
      <c r="M555">
        <v>1</v>
      </c>
      <c r="N555">
        <v>399</v>
      </c>
      <c r="O555">
        <v>0</v>
      </c>
      <c r="P555">
        <v>3</v>
      </c>
      <c r="Q555" t="str">
        <f>VLOOKUP(M555,lookups!$A$1:$B$7, 2, FALSE)</f>
        <v>trawl/fyke</v>
      </c>
      <c r="R555" t="str">
        <f>VLOOKUP(N555,lookups!$D$1:$E$6, 2, FALSE)</f>
        <v>hucuktlis r</v>
      </c>
      <c r="S555" t="str">
        <f>VLOOKUP(C555,lookups!$G$1:$H$3, 2, FALSE)</f>
        <v>smolt</v>
      </c>
    </row>
    <row r="556" spans="1:19" x14ac:dyDescent="0.25">
      <c r="A556" s="1">
        <v>28997</v>
      </c>
      <c r="B556">
        <v>1</v>
      </c>
      <c r="C556">
        <v>1</v>
      </c>
      <c r="D556">
        <v>1</v>
      </c>
      <c r="E556">
        <v>1979</v>
      </c>
      <c r="F556">
        <v>126</v>
      </c>
      <c r="G556">
        <v>1</v>
      </c>
      <c r="H556">
        <v>79</v>
      </c>
      <c r="I556">
        <v>4.82</v>
      </c>
      <c r="J556">
        <v>4.82</v>
      </c>
      <c r="L556">
        <v>1</v>
      </c>
      <c r="M556">
        <v>1</v>
      </c>
      <c r="N556">
        <v>399</v>
      </c>
      <c r="O556">
        <v>0</v>
      </c>
      <c r="P556">
        <v>3</v>
      </c>
      <c r="Q556" t="str">
        <f>VLOOKUP(M556,lookups!$A$1:$B$7, 2, FALSE)</f>
        <v>trawl/fyke</v>
      </c>
      <c r="R556" t="str">
        <f>VLOOKUP(N556,lookups!$D$1:$E$6, 2, FALSE)</f>
        <v>hucuktlis r</v>
      </c>
      <c r="S556" t="str">
        <f>VLOOKUP(C556,lookups!$G$1:$H$3, 2, FALSE)</f>
        <v>smolt</v>
      </c>
    </row>
    <row r="557" spans="1:19" x14ac:dyDescent="0.25">
      <c r="A557" s="1">
        <v>28997</v>
      </c>
      <c r="B557">
        <v>1</v>
      </c>
      <c r="C557">
        <v>1</v>
      </c>
      <c r="D557">
        <v>1</v>
      </c>
      <c r="E557">
        <v>1979</v>
      </c>
      <c r="F557">
        <v>127</v>
      </c>
      <c r="G557">
        <v>1</v>
      </c>
      <c r="H557">
        <v>80</v>
      </c>
      <c r="I557">
        <v>4.4000000000000004</v>
      </c>
      <c r="J557">
        <v>4.4000000000000004</v>
      </c>
      <c r="L557">
        <v>1</v>
      </c>
      <c r="M557">
        <v>1</v>
      </c>
      <c r="N557">
        <v>399</v>
      </c>
      <c r="O557">
        <v>0</v>
      </c>
      <c r="P557">
        <v>3</v>
      </c>
      <c r="Q557" t="str">
        <f>VLOOKUP(M557,lookups!$A$1:$B$7, 2, FALSE)</f>
        <v>trawl/fyke</v>
      </c>
      <c r="R557" t="str">
        <f>VLOOKUP(N557,lookups!$D$1:$E$6, 2, FALSE)</f>
        <v>hucuktlis r</v>
      </c>
      <c r="S557" t="str">
        <f>VLOOKUP(C557,lookups!$G$1:$H$3, 2, FALSE)</f>
        <v>smolt</v>
      </c>
    </row>
    <row r="558" spans="1:19" x14ac:dyDescent="0.25">
      <c r="A558" s="1">
        <v>28997</v>
      </c>
      <c r="B558">
        <v>1</v>
      </c>
      <c r="C558">
        <v>1</v>
      </c>
      <c r="D558">
        <v>1</v>
      </c>
      <c r="E558">
        <v>1979</v>
      </c>
      <c r="F558">
        <v>128</v>
      </c>
      <c r="G558">
        <v>1</v>
      </c>
      <c r="H558">
        <v>82</v>
      </c>
      <c r="I558">
        <v>5.2</v>
      </c>
      <c r="J558">
        <v>5.2</v>
      </c>
      <c r="L558">
        <v>1</v>
      </c>
      <c r="M558">
        <v>1</v>
      </c>
      <c r="N558">
        <v>399</v>
      </c>
      <c r="O558">
        <v>0</v>
      </c>
      <c r="P558">
        <v>3</v>
      </c>
      <c r="Q558" t="str">
        <f>VLOOKUP(M558,lookups!$A$1:$B$7, 2, FALSE)</f>
        <v>trawl/fyke</v>
      </c>
      <c r="R558" t="str">
        <f>VLOOKUP(N558,lookups!$D$1:$E$6, 2, FALSE)</f>
        <v>hucuktlis r</v>
      </c>
      <c r="S558" t="str">
        <f>VLOOKUP(C558,lookups!$G$1:$H$3, 2, FALSE)</f>
        <v>smolt</v>
      </c>
    </row>
    <row r="559" spans="1:19" x14ac:dyDescent="0.25">
      <c r="A559" s="1">
        <v>28997</v>
      </c>
      <c r="B559">
        <v>1</v>
      </c>
      <c r="C559">
        <v>1</v>
      </c>
      <c r="D559">
        <v>1</v>
      </c>
      <c r="E559">
        <v>1979</v>
      </c>
      <c r="F559">
        <v>129</v>
      </c>
      <c r="G559">
        <v>1</v>
      </c>
      <c r="H559">
        <v>72</v>
      </c>
      <c r="I559">
        <v>3.63</v>
      </c>
      <c r="J559">
        <v>3.63</v>
      </c>
      <c r="L559">
        <v>1</v>
      </c>
      <c r="M559">
        <v>1</v>
      </c>
      <c r="N559">
        <v>399</v>
      </c>
      <c r="O559">
        <v>0</v>
      </c>
      <c r="P559">
        <v>3</v>
      </c>
      <c r="Q559" t="str">
        <f>VLOOKUP(M559,lookups!$A$1:$B$7, 2, FALSE)</f>
        <v>trawl/fyke</v>
      </c>
      <c r="R559" t="str">
        <f>VLOOKUP(N559,lookups!$D$1:$E$6, 2, FALSE)</f>
        <v>hucuktlis r</v>
      </c>
      <c r="S559" t="str">
        <f>VLOOKUP(C559,lookups!$G$1:$H$3, 2, FALSE)</f>
        <v>smolt</v>
      </c>
    </row>
    <row r="560" spans="1:19" x14ac:dyDescent="0.25">
      <c r="A560" s="1">
        <v>28997</v>
      </c>
      <c r="B560">
        <v>1</v>
      </c>
      <c r="C560">
        <v>1</v>
      </c>
      <c r="D560">
        <v>1</v>
      </c>
      <c r="E560">
        <v>1979</v>
      </c>
      <c r="F560">
        <v>130</v>
      </c>
      <c r="G560">
        <v>1</v>
      </c>
      <c r="H560">
        <v>72</v>
      </c>
      <c r="I560">
        <v>3.74</v>
      </c>
      <c r="J560">
        <v>3.74</v>
      </c>
      <c r="L560">
        <v>1</v>
      </c>
      <c r="M560">
        <v>1</v>
      </c>
      <c r="N560">
        <v>399</v>
      </c>
      <c r="O560">
        <v>0</v>
      </c>
      <c r="P560">
        <v>3</v>
      </c>
      <c r="Q560" t="str">
        <f>VLOOKUP(M560,lookups!$A$1:$B$7, 2, FALSE)</f>
        <v>trawl/fyke</v>
      </c>
      <c r="R560" t="str">
        <f>VLOOKUP(N560,lookups!$D$1:$E$6, 2, FALSE)</f>
        <v>hucuktlis r</v>
      </c>
      <c r="S560" t="str">
        <f>VLOOKUP(C560,lookups!$G$1:$H$3, 2, FALSE)</f>
        <v>smolt</v>
      </c>
    </row>
    <row r="561" spans="1:19" x14ac:dyDescent="0.25">
      <c r="A561" s="1">
        <v>28997</v>
      </c>
      <c r="B561">
        <v>1</v>
      </c>
      <c r="C561">
        <v>1</v>
      </c>
      <c r="D561">
        <v>1</v>
      </c>
      <c r="E561">
        <v>1979</v>
      </c>
      <c r="F561">
        <v>131</v>
      </c>
      <c r="G561">
        <v>1</v>
      </c>
      <c r="H561">
        <v>75</v>
      </c>
      <c r="I561">
        <v>3.98</v>
      </c>
      <c r="J561">
        <v>3.98</v>
      </c>
      <c r="L561">
        <v>1</v>
      </c>
      <c r="M561">
        <v>1</v>
      </c>
      <c r="N561">
        <v>399</v>
      </c>
      <c r="O561">
        <v>0</v>
      </c>
      <c r="P561">
        <v>3</v>
      </c>
      <c r="Q561" t="str">
        <f>VLOOKUP(M561,lookups!$A$1:$B$7, 2, FALSE)</f>
        <v>trawl/fyke</v>
      </c>
      <c r="R561" t="str">
        <f>VLOOKUP(N561,lookups!$D$1:$E$6, 2, FALSE)</f>
        <v>hucuktlis r</v>
      </c>
      <c r="S561" t="str">
        <f>VLOOKUP(C561,lookups!$G$1:$H$3, 2, FALSE)</f>
        <v>smolt</v>
      </c>
    </row>
    <row r="562" spans="1:19" x14ac:dyDescent="0.25">
      <c r="A562" s="1">
        <v>28997</v>
      </c>
      <c r="B562">
        <v>1</v>
      </c>
      <c r="C562">
        <v>1</v>
      </c>
      <c r="D562">
        <v>1</v>
      </c>
      <c r="E562">
        <v>1979</v>
      </c>
      <c r="F562">
        <v>132</v>
      </c>
      <c r="G562">
        <v>1</v>
      </c>
      <c r="H562">
        <v>81</v>
      </c>
      <c r="I562">
        <v>4.95</v>
      </c>
      <c r="J562">
        <v>4.95</v>
      </c>
      <c r="L562">
        <v>1</v>
      </c>
      <c r="M562">
        <v>1</v>
      </c>
      <c r="N562">
        <v>399</v>
      </c>
      <c r="O562">
        <v>0</v>
      </c>
      <c r="P562">
        <v>3</v>
      </c>
      <c r="Q562" t="str">
        <f>VLOOKUP(M562,lookups!$A$1:$B$7, 2, FALSE)</f>
        <v>trawl/fyke</v>
      </c>
      <c r="R562" t="str">
        <f>VLOOKUP(N562,lookups!$D$1:$E$6, 2, FALSE)</f>
        <v>hucuktlis r</v>
      </c>
      <c r="S562" t="str">
        <f>VLOOKUP(C562,lookups!$G$1:$H$3, 2, FALSE)</f>
        <v>smolt</v>
      </c>
    </row>
    <row r="563" spans="1:19" x14ac:dyDescent="0.25">
      <c r="A563" s="1">
        <v>28997</v>
      </c>
      <c r="B563">
        <v>1</v>
      </c>
      <c r="C563">
        <v>1</v>
      </c>
      <c r="D563">
        <v>1</v>
      </c>
      <c r="E563">
        <v>1979</v>
      </c>
      <c r="F563">
        <v>133</v>
      </c>
      <c r="G563">
        <v>1</v>
      </c>
      <c r="H563">
        <v>70</v>
      </c>
      <c r="I563">
        <v>3.73</v>
      </c>
      <c r="J563">
        <v>3.73</v>
      </c>
      <c r="L563">
        <v>1</v>
      </c>
      <c r="M563">
        <v>1</v>
      </c>
      <c r="N563">
        <v>399</v>
      </c>
      <c r="O563">
        <v>0</v>
      </c>
      <c r="P563">
        <v>3</v>
      </c>
      <c r="Q563" t="str">
        <f>VLOOKUP(M563,lookups!$A$1:$B$7, 2, FALSE)</f>
        <v>trawl/fyke</v>
      </c>
      <c r="R563" t="str">
        <f>VLOOKUP(N563,lookups!$D$1:$E$6, 2, FALSE)</f>
        <v>hucuktlis r</v>
      </c>
      <c r="S563" t="str">
        <f>VLOOKUP(C563,lookups!$G$1:$H$3, 2, FALSE)</f>
        <v>smolt</v>
      </c>
    </row>
    <row r="564" spans="1:19" x14ac:dyDescent="0.25">
      <c r="A564" s="1">
        <v>28997</v>
      </c>
      <c r="B564">
        <v>1</v>
      </c>
      <c r="C564">
        <v>1</v>
      </c>
      <c r="D564">
        <v>1</v>
      </c>
      <c r="E564">
        <v>1979</v>
      </c>
      <c r="F564">
        <v>134</v>
      </c>
      <c r="G564">
        <v>1</v>
      </c>
      <c r="H564">
        <v>80</v>
      </c>
      <c r="I564">
        <v>5.0199999999999996</v>
      </c>
      <c r="J564">
        <v>5.0199999999999996</v>
      </c>
      <c r="L564">
        <v>1</v>
      </c>
      <c r="M564">
        <v>1</v>
      </c>
      <c r="N564">
        <v>399</v>
      </c>
      <c r="O564">
        <v>0</v>
      </c>
      <c r="P564">
        <v>3</v>
      </c>
      <c r="Q564" t="str">
        <f>VLOOKUP(M564,lookups!$A$1:$B$7, 2, FALSE)</f>
        <v>trawl/fyke</v>
      </c>
      <c r="R564" t="str">
        <f>VLOOKUP(N564,lookups!$D$1:$E$6, 2, FALSE)</f>
        <v>hucuktlis r</v>
      </c>
      <c r="S564" t="str">
        <f>VLOOKUP(C564,lookups!$G$1:$H$3, 2, FALSE)</f>
        <v>smolt</v>
      </c>
    </row>
    <row r="565" spans="1:19" x14ac:dyDescent="0.25">
      <c r="A565" s="1">
        <v>28997</v>
      </c>
      <c r="B565">
        <v>1</v>
      </c>
      <c r="C565">
        <v>1</v>
      </c>
      <c r="D565">
        <v>1</v>
      </c>
      <c r="E565">
        <v>1979</v>
      </c>
      <c r="F565">
        <v>135</v>
      </c>
      <c r="G565">
        <v>1</v>
      </c>
      <c r="H565">
        <v>69</v>
      </c>
      <c r="I565">
        <v>3.32</v>
      </c>
      <c r="J565">
        <v>3.32</v>
      </c>
      <c r="L565">
        <v>1</v>
      </c>
      <c r="M565">
        <v>1</v>
      </c>
      <c r="N565">
        <v>399</v>
      </c>
      <c r="O565">
        <v>0</v>
      </c>
      <c r="P565">
        <v>3</v>
      </c>
      <c r="Q565" t="str">
        <f>VLOOKUP(M565,lookups!$A$1:$B$7, 2, FALSE)</f>
        <v>trawl/fyke</v>
      </c>
      <c r="R565" t="str">
        <f>VLOOKUP(N565,lookups!$D$1:$E$6, 2, FALSE)</f>
        <v>hucuktlis r</v>
      </c>
      <c r="S565" t="str">
        <f>VLOOKUP(C565,lookups!$G$1:$H$3, 2, FALSE)</f>
        <v>smolt</v>
      </c>
    </row>
    <row r="566" spans="1:19" x14ac:dyDescent="0.25">
      <c r="A566" s="1">
        <v>28997</v>
      </c>
      <c r="B566">
        <v>1</v>
      </c>
      <c r="C566">
        <v>1</v>
      </c>
      <c r="D566">
        <v>1</v>
      </c>
      <c r="E566">
        <v>1979</v>
      </c>
      <c r="F566">
        <v>136</v>
      </c>
      <c r="G566">
        <v>1</v>
      </c>
      <c r="H566">
        <v>77</v>
      </c>
      <c r="I566">
        <v>4.42</v>
      </c>
      <c r="J566">
        <v>4.42</v>
      </c>
      <c r="L566">
        <v>1</v>
      </c>
      <c r="M566">
        <v>1</v>
      </c>
      <c r="N566">
        <v>399</v>
      </c>
      <c r="O566">
        <v>0</v>
      </c>
      <c r="P566">
        <v>3</v>
      </c>
      <c r="Q566" t="str">
        <f>VLOOKUP(M566,lookups!$A$1:$B$7, 2, FALSE)</f>
        <v>trawl/fyke</v>
      </c>
      <c r="R566" t="str">
        <f>VLOOKUP(N566,lookups!$D$1:$E$6, 2, FALSE)</f>
        <v>hucuktlis r</v>
      </c>
      <c r="S566" t="str">
        <f>VLOOKUP(C566,lookups!$G$1:$H$3, 2, FALSE)</f>
        <v>smolt</v>
      </c>
    </row>
    <row r="567" spans="1:19" x14ac:dyDescent="0.25">
      <c r="A567" s="1">
        <v>28997</v>
      </c>
      <c r="B567">
        <v>1</v>
      </c>
      <c r="C567">
        <v>1</v>
      </c>
      <c r="D567">
        <v>1</v>
      </c>
      <c r="E567">
        <v>1979</v>
      </c>
      <c r="F567">
        <v>137</v>
      </c>
      <c r="G567">
        <v>1</v>
      </c>
      <c r="H567">
        <v>86</v>
      </c>
      <c r="I567">
        <v>6.14</v>
      </c>
      <c r="J567">
        <v>6.14</v>
      </c>
      <c r="L567">
        <v>1</v>
      </c>
      <c r="M567">
        <v>1</v>
      </c>
      <c r="N567">
        <v>399</v>
      </c>
      <c r="O567">
        <v>0</v>
      </c>
      <c r="P567">
        <v>3</v>
      </c>
      <c r="Q567" t="str">
        <f>VLOOKUP(M567,lookups!$A$1:$B$7, 2, FALSE)</f>
        <v>trawl/fyke</v>
      </c>
      <c r="R567" t="str">
        <f>VLOOKUP(N567,lookups!$D$1:$E$6, 2, FALSE)</f>
        <v>hucuktlis r</v>
      </c>
      <c r="S567" t="str">
        <f>VLOOKUP(C567,lookups!$G$1:$H$3, 2, FALSE)</f>
        <v>smolt</v>
      </c>
    </row>
    <row r="568" spans="1:19" x14ac:dyDescent="0.25">
      <c r="A568" s="1">
        <v>28997</v>
      </c>
      <c r="B568">
        <v>1</v>
      </c>
      <c r="C568">
        <v>1</v>
      </c>
      <c r="D568">
        <v>1</v>
      </c>
      <c r="E568">
        <v>1979</v>
      </c>
      <c r="F568">
        <v>138</v>
      </c>
      <c r="G568">
        <v>1</v>
      </c>
      <c r="H568">
        <v>75</v>
      </c>
      <c r="I568">
        <v>4.0599999999999996</v>
      </c>
      <c r="J568">
        <v>4.0599999999999996</v>
      </c>
      <c r="L568">
        <v>1</v>
      </c>
      <c r="M568">
        <v>1</v>
      </c>
      <c r="N568">
        <v>399</v>
      </c>
      <c r="O568">
        <v>0</v>
      </c>
      <c r="P568">
        <v>3</v>
      </c>
      <c r="Q568" t="str">
        <f>VLOOKUP(M568,lookups!$A$1:$B$7, 2, FALSE)</f>
        <v>trawl/fyke</v>
      </c>
      <c r="R568" t="str">
        <f>VLOOKUP(N568,lookups!$D$1:$E$6, 2, FALSE)</f>
        <v>hucuktlis r</v>
      </c>
      <c r="S568" t="str">
        <f>VLOOKUP(C568,lookups!$G$1:$H$3, 2, FALSE)</f>
        <v>smolt</v>
      </c>
    </row>
    <row r="569" spans="1:19" x14ac:dyDescent="0.25">
      <c r="A569" s="1">
        <v>28997</v>
      </c>
      <c r="B569">
        <v>1</v>
      </c>
      <c r="C569">
        <v>1</v>
      </c>
      <c r="D569">
        <v>1</v>
      </c>
      <c r="E569">
        <v>1979</v>
      </c>
      <c r="F569">
        <v>139</v>
      </c>
      <c r="G569">
        <v>1</v>
      </c>
      <c r="H569">
        <v>87</v>
      </c>
      <c r="I569">
        <v>6.2</v>
      </c>
      <c r="J569">
        <v>6.2</v>
      </c>
      <c r="L569">
        <v>1</v>
      </c>
      <c r="M569">
        <v>1</v>
      </c>
      <c r="N569">
        <v>399</v>
      </c>
      <c r="O569">
        <v>0</v>
      </c>
      <c r="P569">
        <v>3</v>
      </c>
      <c r="Q569" t="str">
        <f>VLOOKUP(M569,lookups!$A$1:$B$7, 2, FALSE)</f>
        <v>trawl/fyke</v>
      </c>
      <c r="R569" t="str">
        <f>VLOOKUP(N569,lookups!$D$1:$E$6, 2, FALSE)</f>
        <v>hucuktlis r</v>
      </c>
      <c r="S569" t="str">
        <f>VLOOKUP(C569,lookups!$G$1:$H$3, 2, FALSE)</f>
        <v>smolt</v>
      </c>
    </row>
    <row r="570" spans="1:19" x14ac:dyDescent="0.25">
      <c r="A570" s="1">
        <v>28997</v>
      </c>
      <c r="B570">
        <v>1</v>
      </c>
      <c r="C570">
        <v>1</v>
      </c>
      <c r="D570">
        <v>1</v>
      </c>
      <c r="E570">
        <v>1979</v>
      </c>
      <c r="F570">
        <v>140</v>
      </c>
      <c r="G570">
        <v>1</v>
      </c>
      <c r="H570">
        <v>72</v>
      </c>
      <c r="I570">
        <v>4.01</v>
      </c>
      <c r="J570">
        <v>4.01</v>
      </c>
      <c r="L570">
        <v>1</v>
      </c>
      <c r="M570">
        <v>1</v>
      </c>
      <c r="N570">
        <v>399</v>
      </c>
      <c r="O570">
        <v>0</v>
      </c>
      <c r="P570">
        <v>3</v>
      </c>
      <c r="Q570" t="str">
        <f>VLOOKUP(M570,lookups!$A$1:$B$7, 2, FALSE)</f>
        <v>trawl/fyke</v>
      </c>
      <c r="R570" t="str">
        <f>VLOOKUP(N570,lookups!$D$1:$E$6, 2, FALSE)</f>
        <v>hucuktlis r</v>
      </c>
      <c r="S570" t="str">
        <f>VLOOKUP(C570,lookups!$G$1:$H$3, 2, FALSE)</f>
        <v>smolt</v>
      </c>
    </row>
    <row r="571" spans="1:19" x14ac:dyDescent="0.25">
      <c r="A571" s="1">
        <v>28997</v>
      </c>
      <c r="B571">
        <v>1</v>
      </c>
      <c r="C571">
        <v>1</v>
      </c>
      <c r="D571">
        <v>1</v>
      </c>
      <c r="E571">
        <v>1979</v>
      </c>
      <c r="F571">
        <v>141</v>
      </c>
      <c r="G571">
        <v>1</v>
      </c>
      <c r="H571">
        <v>82</v>
      </c>
      <c r="I571">
        <v>5.21</v>
      </c>
      <c r="J571">
        <v>5.21</v>
      </c>
      <c r="L571">
        <v>1</v>
      </c>
      <c r="M571">
        <v>1</v>
      </c>
      <c r="N571">
        <v>399</v>
      </c>
      <c r="O571">
        <v>0</v>
      </c>
      <c r="P571">
        <v>3</v>
      </c>
      <c r="Q571" t="str">
        <f>VLOOKUP(M571,lookups!$A$1:$B$7, 2, FALSE)</f>
        <v>trawl/fyke</v>
      </c>
      <c r="R571" t="str">
        <f>VLOOKUP(N571,lookups!$D$1:$E$6, 2, FALSE)</f>
        <v>hucuktlis r</v>
      </c>
      <c r="S571" t="str">
        <f>VLOOKUP(C571,lookups!$G$1:$H$3, 2, FALSE)</f>
        <v>smolt</v>
      </c>
    </row>
    <row r="572" spans="1:19" x14ac:dyDescent="0.25">
      <c r="A572" s="1">
        <v>28997</v>
      </c>
      <c r="B572">
        <v>1</v>
      </c>
      <c r="C572">
        <v>1</v>
      </c>
      <c r="D572">
        <v>1</v>
      </c>
      <c r="E572">
        <v>1979</v>
      </c>
      <c r="F572">
        <v>142</v>
      </c>
      <c r="G572">
        <v>1</v>
      </c>
      <c r="H572">
        <v>85</v>
      </c>
      <c r="I572">
        <v>5.63</v>
      </c>
      <c r="J572">
        <v>5.63</v>
      </c>
      <c r="L572">
        <v>1</v>
      </c>
      <c r="M572">
        <v>1</v>
      </c>
      <c r="N572">
        <v>399</v>
      </c>
      <c r="O572">
        <v>0</v>
      </c>
      <c r="P572">
        <v>3</v>
      </c>
      <c r="Q572" t="str">
        <f>VLOOKUP(M572,lookups!$A$1:$B$7, 2, FALSE)</f>
        <v>trawl/fyke</v>
      </c>
      <c r="R572" t="str">
        <f>VLOOKUP(N572,lookups!$D$1:$E$6, 2, FALSE)</f>
        <v>hucuktlis r</v>
      </c>
      <c r="S572" t="str">
        <f>VLOOKUP(C572,lookups!$G$1:$H$3, 2, FALSE)</f>
        <v>smolt</v>
      </c>
    </row>
    <row r="573" spans="1:19" x14ac:dyDescent="0.25">
      <c r="A573" s="1">
        <v>28997</v>
      </c>
      <c r="B573">
        <v>1</v>
      </c>
      <c r="C573">
        <v>1</v>
      </c>
      <c r="D573">
        <v>1</v>
      </c>
      <c r="E573">
        <v>1979</v>
      </c>
      <c r="F573">
        <v>143</v>
      </c>
      <c r="G573">
        <v>1</v>
      </c>
      <c r="H573">
        <v>73</v>
      </c>
      <c r="I573">
        <v>4.0999999999999996</v>
      </c>
      <c r="J573">
        <v>4.0999999999999996</v>
      </c>
      <c r="L573">
        <v>1</v>
      </c>
      <c r="M573">
        <v>1</v>
      </c>
      <c r="N573">
        <v>399</v>
      </c>
      <c r="O573">
        <v>0</v>
      </c>
      <c r="P573">
        <v>3</v>
      </c>
      <c r="Q573" t="str">
        <f>VLOOKUP(M573,lookups!$A$1:$B$7, 2, FALSE)</f>
        <v>trawl/fyke</v>
      </c>
      <c r="R573" t="str">
        <f>VLOOKUP(N573,lookups!$D$1:$E$6, 2, FALSE)</f>
        <v>hucuktlis r</v>
      </c>
      <c r="S573" t="str">
        <f>VLOOKUP(C573,lookups!$G$1:$H$3, 2, FALSE)</f>
        <v>smolt</v>
      </c>
    </row>
    <row r="574" spans="1:19" x14ac:dyDescent="0.25">
      <c r="A574" s="1">
        <v>28997</v>
      </c>
      <c r="B574">
        <v>1</v>
      </c>
      <c r="C574">
        <v>1</v>
      </c>
      <c r="D574">
        <v>1</v>
      </c>
      <c r="E574">
        <v>1979</v>
      </c>
      <c r="F574">
        <v>144</v>
      </c>
      <c r="G574">
        <v>1</v>
      </c>
      <c r="H574">
        <v>73</v>
      </c>
      <c r="I574">
        <v>3.83</v>
      </c>
      <c r="J574">
        <v>3.83</v>
      </c>
      <c r="L574">
        <v>1</v>
      </c>
      <c r="M574">
        <v>1</v>
      </c>
      <c r="N574">
        <v>399</v>
      </c>
      <c r="O574">
        <v>0</v>
      </c>
      <c r="P574">
        <v>3</v>
      </c>
      <c r="Q574" t="str">
        <f>VLOOKUP(M574,lookups!$A$1:$B$7, 2, FALSE)</f>
        <v>trawl/fyke</v>
      </c>
      <c r="R574" t="str">
        <f>VLOOKUP(N574,lookups!$D$1:$E$6, 2, FALSE)</f>
        <v>hucuktlis r</v>
      </c>
      <c r="S574" t="str">
        <f>VLOOKUP(C574,lookups!$G$1:$H$3, 2, FALSE)</f>
        <v>smolt</v>
      </c>
    </row>
    <row r="575" spans="1:19" x14ac:dyDescent="0.25">
      <c r="A575" s="1">
        <v>28997</v>
      </c>
      <c r="B575">
        <v>1</v>
      </c>
      <c r="C575">
        <v>1</v>
      </c>
      <c r="D575">
        <v>1</v>
      </c>
      <c r="E575">
        <v>1979</v>
      </c>
      <c r="F575">
        <v>145</v>
      </c>
      <c r="G575">
        <v>1</v>
      </c>
      <c r="H575">
        <v>71</v>
      </c>
      <c r="I575">
        <v>3.02</v>
      </c>
      <c r="J575">
        <v>3.02</v>
      </c>
      <c r="L575">
        <v>1</v>
      </c>
      <c r="M575">
        <v>1</v>
      </c>
      <c r="N575">
        <v>399</v>
      </c>
      <c r="O575">
        <v>0</v>
      </c>
      <c r="P575">
        <v>3</v>
      </c>
      <c r="Q575" t="str">
        <f>VLOOKUP(M575,lookups!$A$1:$B$7, 2, FALSE)</f>
        <v>trawl/fyke</v>
      </c>
      <c r="R575" t="str">
        <f>VLOOKUP(N575,lookups!$D$1:$E$6, 2, FALSE)</f>
        <v>hucuktlis r</v>
      </c>
      <c r="S575" t="str">
        <f>VLOOKUP(C575,lookups!$G$1:$H$3, 2, FALSE)</f>
        <v>smolt</v>
      </c>
    </row>
    <row r="576" spans="1:19" x14ac:dyDescent="0.25">
      <c r="A576" s="1">
        <v>28997</v>
      </c>
      <c r="B576">
        <v>1</v>
      </c>
      <c r="C576">
        <v>1</v>
      </c>
      <c r="D576">
        <v>1</v>
      </c>
      <c r="E576">
        <v>1979</v>
      </c>
      <c r="F576">
        <v>146</v>
      </c>
      <c r="G576">
        <v>1</v>
      </c>
      <c r="H576">
        <v>75</v>
      </c>
      <c r="I576">
        <v>4.0599999999999996</v>
      </c>
      <c r="J576">
        <v>4.0599999999999996</v>
      </c>
      <c r="L576">
        <v>1</v>
      </c>
      <c r="M576">
        <v>1</v>
      </c>
      <c r="N576">
        <v>399</v>
      </c>
      <c r="O576">
        <v>0</v>
      </c>
      <c r="P576">
        <v>3</v>
      </c>
      <c r="Q576" t="str">
        <f>VLOOKUP(M576,lookups!$A$1:$B$7, 2, FALSE)</f>
        <v>trawl/fyke</v>
      </c>
      <c r="R576" t="str">
        <f>VLOOKUP(N576,lookups!$D$1:$E$6, 2, FALSE)</f>
        <v>hucuktlis r</v>
      </c>
      <c r="S576" t="str">
        <f>VLOOKUP(C576,lookups!$G$1:$H$3, 2, FALSE)</f>
        <v>smolt</v>
      </c>
    </row>
    <row r="577" spans="1:19" x14ac:dyDescent="0.25">
      <c r="A577" s="1">
        <v>28997</v>
      </c>
      <c r="B577">
        <v>1</v>
      </c>
      <c r="C577">
        <v>1</v>
      </c>
      <c r="D577">
        <v>1</v>
      </c>
      <c r="E577">
        <v>1979</v>
      </c>
      <c r="F577">
        <v>147</v>
      </c>
      <c r="G577">
        <v>1</v>
      </c>
      <c r="H577">
        <v>78</v>
      </c>
      <c r="I577">
        <v>4.41</v>
      </c>
      <c r="J577">
        <v>4.41</v>
      </c>
      <c r="L577">
        <v>1</v>
      </c>
      <c r="M577">
        <v>1</v>
      </c>
      <c r="N577">
        <v>399</v>
      </c>
      <c r="O577">
        <v>0</v>
      </c>
      <c r="P577">
        <v>3</v>
      </c>
      <c r="Q577" t="str">
        <f>VLOOKUP(M577,lookups!$A$1:$B$7, 2, FALSE)</f>
        <v>trawl/fyke</v>
      </c>
      <c r="R577" t="str">
        <f>VLOOKUP(N577,lookups!$D$1:$E$6, 2, FALSE)</f>
        <v>hucuktlis r</v>
      </c>
      <c r="S577" t="str">
        <f>VLOOKUP(C577,lookups!$G$1:$H$3, 2, FALSE)</f>
        <v>smolt</v>
      </c>
    </row>
    <row r="578" spans="1:19" x14ac:dyDescent="0.25">
      <c r="A578" s="1">
        <v>28997</v>
      </c>
      <c r="B578">
        <v>1</v>
      </c>
      <c r="C578">
        <v>1</v>
      </c>
      <c r="D578">
        <v>1</v>
      </c>
      <c r="E578">
        <v>1979</v>
      </c>
      <c r="F578">
        <v>148</v>
      </c>
      <c r="G578">
        <v>1</v>
      </c>
      <c r="H578">
        <v>78</v>
      </c>
      <c r="I578">
        <v>4.47</v>
      </c>
      <c r="J578">
        <v>4.47</v>
      </c>
      <c r="L578">
        <v>1</v>
      </c>
      <c r="M578">
        <v>1</v>
      </c>
      <c r="N578">
        <v>399</v>
      </c>
      <c r="O578">
        <v>0</v>
      </c>
      <c r="P578">
        <v>3</v>
      </c>
      <c r="Q578" t="str">
        <f>VLOOKUP(M578,lookups!$A$1:$B$7, 2, FALSE)</f>
        <v>trawl/fyke</v>
      </c>
      <c r="R578" t="str">
        <f>VLOOKUP(N578,lookups!$D$1:$E$6, 2, FALSE)</f>
        <v>hucuktlis r</v>
      </c>
      <c r="S578" t="str">
        <f>VLOOKUP(C578,lookups!$G$1:$H$3, 2, FALSE)</f>
        <v>smolt</v>
      </c>
    </row>
    <row r="579" spans="1:19" x14ac:dyDescent="0.25">
      <c r="A579" s="1">
        <v>28997</v>
      </c>
      <c r="B579">
        <v>1</v>
      </c>
      <c r="C579">
        <v>1</v>
      </c>
      <c r="D579">
        <v>1</v>
      </c>
      <c r="E579">
        <v>1979</v>
      </c>
      <c r="F579">
        <v>149</v>
      </c>
      <c r="G579">
        <v>1</v>
      </c>
      <c r="H579">
        <v>81</v>
      </c>
      <c r="I579">
        <v>4.8099999999999996</v>
      </c>
      <c r="J579">
        <v>4.8099999999999996</v>
      </c>
      <c r="L579">
        <v>1</v>
      </c>
      <c r="M579">
        <v>1</v>
      </c>
      <c r="N579">
        <v>399</v>
      </c>
      <c r="O579">
        <v>0</v>
      </c>
      <c r="P579">
        <v>3</v>
      </c>
      <c r="Q579" t="str">
        <f>VLOOKUP(M579,lookups!$A$1:$B$7, 2, FALSE)</f>
        <v>trawl/fyke</v>
      </c>
      <c r="R579" t="str">
        <f>VLOOKUP(N579,lookups!$D$1:$E$6, 2, FALSE)</f>
        <v>hucuktlis r</v>
      </c>
      <c r="S579" t="str">
        <f>VLOOKUP(C579,lookups!$G$1:$H$3, 2, FALSE)</f>
        <v>smolt</v>
      </c>
    </row>
    <row r="580" spans="1:19" x14ac:dyDescent="0.25">
      <c r="A580" s="1">
        <v>28997</v>
      </c>
      <c r="B580">
        <v>1</v>
      </c>
      <c r="C580">
        <v>1</v>
      </c>
      <c r="D580">
        <v>1</v>
      </c>
      <c r="E580">
        <v>1979</v>
      </c>
      <c r="F580">
        <v>150</v>
      </c>
      <c r="G580">
        <v>1</v>
      </c>
      <c r="H580">
        <v>80</v>
      </c>
      <c r="I580">
        <v>4.9800000000000004</v>
      </c>
      <c r="J580">
        <v>4.9800000000000004</v>
      </c>
      <c r="L580">
        <v>1</v>
      </c>
      <c r="M580">
        <v>1</v>
      </c>
      <c r="N580">
        <v>399</v>
      </c>
      <c r="O580">
        <v>0</v>
      </c>
      <c r="P580">
        <v>3</v>
      </c>
      <c r="Q580" t="str">
        <f>VLOOKUP(M580,lookups!$A$1:$B$7, 2, FALSE)</f>
        <v>trawl/fyke</v>
      </c>
      <c r="R580" t="str">
        <f>VLOOKUP(N580,lookups!$D$1:$E$6, 2, FALSE)</f>
        <v>hucuktlis r</v>
      </c>
      <c r="S580" t="str">
        <f>VLOOKUP(C580,lookups!$G$1:$H$3, 2, FALSE)</f>
        <v>smolt</v>
      </c>
    </row>
    <row r="581" spans="1:19" x14ac:dyDescent="0.25">
      <c r="A581" s="1">
        <v>28997</v>
      </c>
      <c r="B581">
        <v>1</v>
      </c>
      <c r="C581">
        <v>1</v>
      </c>
      <c r="D581">
        <v>1</v>
      </c>
      <c r="E581">
        <v>1979</v>
      </c>
      <c r="F581">
        <v>151</v>
      </c>
      <c r="G581">
        <v>1</v>
      </c>
      <c r="H581">
        <v>79</v>
      </c>
      <c r="I581">
        <v>4.5599999999999996</v>
      </c>
      <c r="J581">
        <v>4.5599999999999996</v>
      </c>
      <c r="L581">
        <v>1</v>
      </c>
      <c r="M581">
        <v>1</v>
      </c>
      <c r="N581">
        <v>399</v>
      </c>
      <c r="O581">
        <v>0</v>
      </c>
      <c r="P581">
        <v>3</v>
      </c>
      <c r="Q581" t="str">
        <f>VLOOKUP(M581,lookups!$A$1:$B$7, 2, FALSE)</f>
        <v>trawl/fyke</v>
      </c>
      <c r="R581" t="str">
        <f>VLOOKUP(N581,lookups!$D$1:$E$6, 2, FALSE)</f>
        <v>hucuktlis r</v>
      </c>
      <c r="S581" t="str">
        <f>VLOOKUP(C581,lookups!$G$1:$H$3, 2, FALSE)</f>
        <v>smolt</v>
      </c>
    </row>
    <row r="582" spans="1:19" x14ac:dyDescent="0.25">
      <c r="A582" s="1">
        <v>28997</v>
      </c>
      <c r="B582">
        <v>1</v>
      </c>
      <c r="C582">
        <v>1</v>
      </c>
      <c r="D582">
        <v>1</v>
      </c>
      <c r="E582">
        <v>1979</v>
      </c>
      <c r="F582">
        <v>152</v>
      </c>
      <c r="G582">
        <v>1</v>
      </c>
      <c r="H582">
        <v>80</v>
      </c>
      <c r="I582">
        <v>4.75</v>
      </c>
      <c r="J582">
        <v>4.75</v>
      </c>
      <c r="L582">
        <v>1</v>
      </c>
      <c r="M582">
        <v>1</v>
      </c>
      <c r="N582">
        <v>399</v>
      </c>
      <c r="O582">
        <v>0</v>
      </c>
      <c r="P582">
        <v>3</v>
      </c>
      <c r="Q582" t="str">
        <f>VLOOKUP(M582,lookups!$A$1:$B$7, 2, FALSE)</f>
        <v>trawl/fyke</v>
      </c>
      <c r="R582" t="str">
        <f>VLOOKUP(N582,lookups!$D$1:$E$6, 2, FALSE)</f>
        <v>hucuktlis r</v>
      </c>
      <c r="S582" t="str">
        <f>VLOOKUP(C582,lookups!$G$1:$H$3, 2, FALSE)</f>
        <v>smolt</v>
      </c>
    </row>
    <row r="583" spans="1:19" x14ac:dyDescent="0.25">
      <c r="A583" s="1">
        <v>28997</v>
      </c>
      <c r="B583">
        <v>1</v>
      </c>
      <c r="C583">
        <v>1</v>
      </c>
      <c r="D583">
        <v>1</v>
      </c>
      <c r="E583">
        <v>1979</v>
      </c>
      <c r="F583">
        <v>153</v>
      </c>
      <c r="G583">
        <v>1</v>
      </c>
      <c r="H583">
        <v>74</v>
      </c>
      <c r="I583">
        <v>4.2</v>
      </c>
      <c r="J583">
        <v>4.2</v>
      </c>
      <c r="L583">
        <v>1</v>
      </c>
      <c r="M583">
        <v>1</v>
      </c>
      <c r="N583">
        <v>399</v>
      </c>
      <c r="O583">
        <v>0</v>
      </c>
      <c r="P583">
        <v>3</v>
      </c>
      <c r="Q583" t="str">
        <f>VLOOKUP(M583,lookups!$A$1:$B$7, 2, FALSE)</f>
        <v>trawl/fyke</v>
      </c>
      <c r="R583" t="str">
        <f>VLOOKUP(N583,lookups!$D$1:$E$6, 2, FALSE)</f>
        <v>hucuktlis r</v>
      </c>
      <c r="S583" t="str">
        <f>VLOOKUP(C583,lookups!$G$1:$H$3, 2, FALSE)</f>
        <v>smolt</v>
      </c>
    </row>
    <row r="584" spans="1:19" x14ac:dyDescent="0.25">
      <c r="A584" s="1">
        <v>28997</v>
      </c>
      <c r="B584">
        <v>1</v>
      </c>
      <c r="C584">
        <v>1</v>
      </c>
      <c r="D584">
        <v>1</v>
      </c>
      <c r="E584">
        <v>1979</v>
      </c>
      <c r="F584">
        <v>154</v>
      </c>
      <c r="G584">
        <v>1</v>
      </c>
      <c r="H584">
        <v>70</v>
      </c>
      <c r="I584">
        <v>3.18</v>
      </c>
      <c r="J584">
        <v>3.18</v>
      </c>
      <c r="L584">
        <v>1</v>
      </c>
      <c r="M584">
        <v>1</v>
      </c>
      <c r="N584">
        <v>399</v>
      </c>
      <c r="O584">
        <v>0</v>
      </c>
      <c r="P584">
        <v>3</v>
      </c>
      <c r="Q584" t="str">
        <f>VLOOKUP(M584,lookups!$A$1:$B$7, 2, FALSE)</f>
        <v>trawl/fyke</v>
      </c>
      <c r="R584" t="str">
        <f>VLOOKUP(N584,lookups!$D$1:$E$6, 2, FALSE)</f>
        <v>hucuktlis r</v>
      </c>
      <c r="S584" t="str">
        <f>VLOOKUP(C584,lookups!$G$1:$H$3, 2, FALSE)</f>
        <v>smolt</v>
      </c>
    </row>
    <row r="585" spans="1:19" x14ac:dyDescent="0.25">
      <c r="A585" s="1">
        <v>28997</v>
      </c>
      <c r="B585">
        <v>1</v>
      </c>
      <c r="C585">
        <v>1</v>
      </c>
      <c r="D585">
        <v>1</v>
      </c>
      <c r="E585">
        <v>1979</v>
      </c>
      <c r="F585">
        <v>155</v>
      </c>
      <c r="G585">
        <v>1</v>
      </c>
      <c r="H585">
        <v>77</v>
      </c>
      <c r="I585">
        <v>4.42</v>
      </c>
      <c r="J585">
        <v>4.42</v>
      </c>
      <c r="L585">
        <v>1</v>
      </c>
      <c r="M585">
        <v>1</v>
      </c>
      <c r="N585">
        <v>399</v>
      </c>
      <c r="O585">
        <v>0</v>
      </c>
      <c r="P585">
        <v>3</v>
      </c>
      <c r="Q585" t="str">
        <f>VLOOKUP(M585,lookups!$A$1:$B$7, 2, FALSE)</f>
        <v>trawl/fyke</v>
      </c>
      <c r="R585" t="str">
        <f>VLOOKUP(N585,lookups!$D$1:$E$6, 2, FALSE)</f>
        <v>hucuktlis r</v>
      </c>
      <c r="S585" t="str">
        <f>VLOOKUP(C585,lookups!$G$1:$H$3, 2, FALSE)</f>
        <v>smolt</v>
      </c>
    </row>
    <row r="586" spans="1:19" x14ac:dyDescent="0.25">
      <c r="A586" s="1">
        <v>28997</v>
      </c>
      <c r="B586">
        <v>1</v>
      </c>
      <c r="C586">
        <v>1</v>
      </c>
      <c r="D586">
        <v>1</v>
      </c>
      <c r="E586">
        <v>1979</v>
      </c>
      <c r="F586">
        <v>156</v>
      </c>
      <c r="G586">
        <v>1</v>
      </c>
      <c r="H586">
        <v>77</v>
      </c>
      <c r="I586">
        <v>4.7</v>
      </c>
      <c r="J586">
        <v>4.7</v>
      </c>
      <c r="L586">
        <v>1</v>
      </c>
      <c r="M586">
        <v>1</v>
      </c>
      <c r="N586">
        <v>399</v>
      </c>
      <c r="O586">
        <v>0</v>
      </c>
      <c r="P586">
        <v>3</v>
      </c>
      <c r="Q586" t="str">
        <f>VLOOKUP(M586,lookups!$A$1:$B$7, 2, FALSE)</f>
        <v>trawl/fyke</v>
      </c>
      <c r="R586" t="str">
        <f>VLOOKUP(N586,lookups!$D$1:$E$6, 2, FALSE)</f>
        <v>hucuktlis r</v>
      </c>
      <c r="S586" t="str">
        <f>VLOOKUP(C586,lookups!$G$1:$H$3, 2, FALSE)</f>
        <v>smolt</v>
      </c>
    </row>
    <row r="587" spans="1:19" x14ac:dyDescent="0.25">
      <c r="A587" s="1">
        <v>28997</v>
      </c>
      <c r="B587">
        <v>1</v>
      </c>
      <c r="C587">
        <v>1</v>
      </c>
      <c r="D587">
        <v>1</v>
      </c>
      <c r="E587">
        <v>1979</v>
      </c>
      <c r="F587">
        <v>157</v>
      </c>
      <c r="G587">
        <v>1</v>
      </c>
      <c r="H587">
        <v>83</v>
      </c>
      <c r="I587">
        <v>5.32</v>
      </c>
      <c r="J587">
        <v>5.32</v>
      </c>
      <c r="L587">
        <v>1</v>
      </c>
      <c r="M587">
        <v>1</v>
      </c>
      <c r="N587">
        <v>399</v>
      </c>
      <c r="O587">
        <v>0</v>
      </c>
      <c r="P587">
        <v>3</v>
      </c>
      <c r="Q587" t="str">
        <f>VLOOKUP(M587,lookups!$A$1:$B$7, 2, FALSE)</f>
        <v>trawl/fyke</v>
      </c>
      <c r="R587" t="str">
        <f>VLOOKUP(N587,lookups!$D$1:$E$6, 2, FALSE)</f>
        <v>hucuktlis r</v>
      </c>
      <c r="S587" t="str">
        <f>VLOOKUP(C587,lookups!$G$1:$H$3, 2, FALSE)</f>
        <v>smolt</v>
      </c>
    </row>
    <row r="588" spans="1:19" x14ac:dyDescent="0.25">
      <c r="A588" s="1">
        <v>28997</v>
      </c>
      <c r="B588">
        <v>1</v>
      </c>
      <c r="C588">
        <v>1</v>
      </c>
      <c r="D588">
        <v>1</v>
      </c>
      <c r="E588">
        <v>1979</v>
      </c>
      <c r="F588">
        <v>158</v>
      </c>
      <c r="G588">
        <v>1</v>
      </c>
      <c r="H588">
        <v>85</v>
      </c>
      <c r="I588">
        <v>5.1100000000000003</v>
      </c>
      <c r="J588">
        <v>5.1100000000000003</v>
      </c>
      <c r="L588">
        <v>1</v>
      </c>
      <c r="M588">
        <v>1</v>
      </c>
      <c r="N588">
        <v>399</v>
      </c>
      <c r="O588">
        <v>0</v>
      </c>
      <c r="P588">
        <v>3</v>
      </c>
      <c r="Q588" t="str">
        <f>VLOOKUP(M588,lookups!$A$1:$B$7, 2, FALSE)</f>
        <v>trawl/fyke</v>
      </c>
      <c r="R588" t="str">
        <f>VLOOKUP(N588,lookups!$D$1:$E$6, 2, FALSE)</f>
        <v>hucuktlis r</v>
      </c>
      <c r="S588" t="str">
        <f>VLOOKUP(C588,lookups!$G$1:$H$3, 2, FALSE)</f>
        <v>smolt</v>
      </c>
    </row>
    <row r="589" spans="1:19" x14ac:dyDescent="0.25">
      <c r="A589" s="1">
        <v>28997</v>
      </c>
      <c r="B589">
        <v>1</v>
      </c>
      <c r="C589">
        <v>1</v>
      </c>
      <c r="D589">
        <v>1</v>
      </c>
      <c r="E589">
        <v>1979</v>
      </c>
      <c r="F589">
        <v>159</v>
      </c>
      <c r="G589">
        <v>1</v>
      </c>
      <c r="H589">
        <v>67</v>
      </c>
      <c r="I589">
        <v>3.12</v>
      </c>
      <c r="J589">
        <v>3.12</v>
      </c>
      <c r="L589">
        <v>1</v>
      </c>
      <c r="M589">
        <v>1</v>
      </c>
      <c r="N589">
        <v>399</v>
      </c>
      <c r="O589">
        <v>0</v>
      </c>
      <c r="P589">
        <v>3</v>
      </c>
      <c r="Q589" t="str">
        <f>VLOOKUP(M589,lookups!$A$1:$B$7, 2, FALSE)</f>
        <v>trawl/fyke</v>
      </c>
      <c r="R589" t="str">
        <f>VLOOKUP(N589,lookups!$D$1:$E$6, 2, FALSE)</f>
        <v>hucuktlis r</v>
      </c>
      <c r="S589" t="str">
        <f>VLOOKUP(C589,lookups!$G$1:$H$3, 2, FALSE)</f>
        <v>smolt</v>
      </c>
    </row>
    <row r="590" spans="1:19" x14ac:dyDescent="0.25">
      <c r="A590" s="1">
        <v>28997</v>
      </c>
      <c r="B590">
        <v>1</v>
      </c>
      <c r="C590">
        <v>1</v>
      </c>
      <c r="D590">
        <v>1</v>
      </c>
      <c r="E590">
        <v>1979</v>
      </c>
      <c r="F590">
        <v>160</v>
      </c>
      <c r="G590">
        <v>1</v>
      </c>
      <c r="H590">
        <v>88</v>
      </c>
      <c r="I590">
        <v>6.36</v>
      </c>
      <c r="J590">
        <v>6.36</v>
      </c>
      <c r="L590">
        <v>1</v>
      </c>
      <c r="M590">
        <v>1</v>
      </c>
      <c r="N590">
        <v>399</v>
      </c>
      <c r="O590">
        <v>0</v>
      </c>
      <c r="P590">
        <v>3</v>
      </c>
      <c r="Q590" t="str">
        <f>VLOOKUP(M590,lookups!$A$1:$B$7, 2, FALSE)</f>
        <v>trawl/fyke</v>
      </c>
      <c r="R590" t="str">
        <f>VLOOKUP(N590,lookups!$D$1:$E$6, 2, FALSE)</f>
        <v>hucuktlis r</v>
      </c>
      <c r="S590" t="str">
        <f>VLOOKUP(C590,lookups!$G$1:$H$3, 2, FALSE)</f>
        <v>smolt</v>
      </c>
    </row>
    <row r="591" spans="1:19" x14ac:dyDescent="0.25">
      <c r="A591" s="1">
        <v>28997</v>
      </c>
      <c r="B591">
        <v>1</v>
      </c>
      <c r="C591">
        <v>1</v>
      </c>
      <c r="D591">
        <v>1</v>
      </c>
      <c r="E591">
        <v>1979</v>
      </c>
      <c r="F591">
        <v>161</v>
      </c>
      <c r="G591">
        <v>1</v>
      </c>
      <c r="H591">
        <v>82</v>
      </c>
      <c r="I591">
        <v>5.46</v>
      </c>
      <c r="J591">
        <v>5.46</v>
      </c>
      <c r="L591">
        <v>1</v>
      </c>
      <c r="M591">
        <v>1</v>
      </c>
      <c r="N591">
        <v>399</v>
      </c>
      <c r="O591">
        <v>0</v>
      </c>
      <c r="P591">
        <v>3</v>
      </c>
      <c r="Q591" t="str">
        <f>VLOOKUP(M591,lookups!$A$1:$B$7, 2, FALSE)</f>
        <v>trawl/fyke</v>
      </c>
      <c r="R591" t="str">
        <f>VLOOKUP(N591,lookups!$D$1:$E$6, 2, FALSE)</f>
        <v>hucuktlis r</v>
      </c>
      <c r="S591" t="str">
        <f>VLOOKUP(C591,lookups!$G$1:$H$3, 2, FALSE)</f>
        <v>smolt</v>
      </c>
    </row>
    <row r="592" spans="1:19" x14ac:dyDescent="0.25">
      <c r="A592" s="1">
        <v>28997</v>
      </c>
      <c r="B592">
        <v>1</v>
      </c>
      <c r="C592">
        <v>1</v>
      </c>
      <c r="D592">
        <v>1</v>
      </c>
      <c r="E592">
        <v>1979</v>
      </c>
      <c r="F592">
        <v>162</v>
      </c>
      <c r="G592">
        <v>1</v>
      </c>
      <c r="H592">
        <v>71</v>
      </c>
      <c r="I592">
        <v>3.46</v>
      </c>
      <c r="J592">
        <v>3.46</v>
      </c>
      <c r="L592">
        <v>1</v>
      </c>
      <c r="M592">
        <v>1</v>
      </c>
      <c r="N592">
        <v>399</v>
      </c>
      <c r="O592">
        <v>0</v>
      </c>
      <c r="P592">
        <v>3</v>
      </c>
      <c r="Q592" t="str">
        <f>VLOOKUP(M592,lookups!$A$1:$B$7, 2, FALSE)</f>
        <v>trawl/fyke</v>
      </c>
      <c r="R592" t="str">
        <f>VLOOKUP(N592,lookups!$D$1:$E$6, 2, FALSE)</f>
        <v>hucuktlis r</v>
      </c>
      <c r="S592" t="str">
        <f>VLOOKUP(C592,lookups!$G$1:$H$3, 2, FALSE)</f>
        <v>smolt</v>
      </c>
    </row>
    <row r="593" spans="1:19" x14ac:dyDescent="0.25">
      <c r="A593" s="1">
        <v>28997</v>
      </c>
      <c r="B593">
        <v>1</v>
      </c>
      <c r="C593">
        <v>1</v>
      </c>
      <c r="D593">
        <v>1</v>
      </c>
      <c r="E593">
        <v>1979</v>
      </c>
      <c r="F593">
        <v>163</v>
      </c>
      <c r="G593">
        <v>1</v>
      </c>
      <c r="H593">
        <v>65</v>
      </c>
      <c r="I593">
        <v>2.54</v>
      </c>
      <c r="J593">
        <v>2.54</v>
      </c>
      <c r="L593">
        <v>1</v>
      </c>
      <c r="M593">
        <v>1</v>
      </c>
      <c r="N593">
        <v>399</v>
      </c>
      <c r="O593">
        <v>0</v>
      </c>
      <c r="P593">
        <v>3</v>
      </c>
      <c r="Q593" t="str">
        <f>VLOOKUP(M593,lookups!$A$1:$B$7, 2, FALSE)</f>
        <v>trawl/fyke</v>
      </c>
      <c r="R593" t="str">
        <f>VLOOKUP(N593,lookups!$D$1:$E$6, 2, FALSE)</f>
        <v>hucuktlis r</v>
      </c>
      <c r="S593" t="str">
        <f>VLOOKUP(C593,lookups!$G$1:$H$3, 2, FALSE)</f>
        <v>smolt</v>
      </c>
    </row>
    <row r="594" spans="1:19" x14ac:dyDescent="0.25">
      <c r="A594" s="1">
        <v>28997</v>
      </c>
      <c r="B594">
        <v>1</v>
      </c>
      <c r="C594">
        <v>1</v>
      </c>
      <c r="D594">
        <v>1</v>
      </c>
      <c r="E594">
        <v>1979</v>
      </c>
      <c r="F594">
        <v>164</v>
      </c>
      <c r="G594">
        <v>1</v>
      </c>
      <c r="H594">
        <v>78</v>
      </c>
      <c r="I594">
        <v>4.16</v>
      </c>
      <c r="J594">
        <v>4.16</v>
      </c>
      <c r="L594">
        <v>1</v>
      </c>
      <c r="M594">
        <v>1</v>
      </c>
      <c r="N594">
        <v>399</v>
      </c>
      <c r="O594">
        <v>0</v>
      </c>
      <c r="P594">
        <v>3</v>
      </c>
      <c r="Q594" t="str">
        <f>VLOOKUP(M594,lookups!$A$1:$B$7, 2, FALSE)</f>
        <v>trawl/fyke</v>
      </c>
      <c r="R594" t="str">
        <f>VLOOKUP(N594,lookups!$D$1:$E$6, 2, FALSE)</f>
        <v>hucuktlis r</v>
      </c>
      <c r="S594" t="str">
        <f>VLOOKUP(C594,lookups!$G$1:$H$3, 2, FALSE)</f>
        <v>smolt</v>
      </c>
    </row>
    <row r="595" spans="1:19" x14ac:dyDescent="0.25">
      <c r="A595" s="1">
        <v>28997</v>
      </c>
      <c r="B595">
        <v>1</v>
      </c>
      <c r="C595">
        <v>1</v>
      </c>
      <c r="D595">
        <v>1</v>
      </c>
      <c r="E595">
        <v>1979</v>
      </c>
      <c r="F595">
        <v>165</v>
      </c>
      <c r="G595">
        <v>1</v>
      </c>
      <c r="H595">
        <v>78</v>
      </c>
      <c r="I595">
        <v>4.42</v>
      </c>
      <c r="J595">
        <v>4.42</v>
      </c>
      <c r="L595">
        <v>1</v>
      </c>
      <c r="M595">
        <v>1</v>
      </c>
      <c r="N595">
        <v>399</v>
      </c>
      <c r="O595">
        <v>0</v>
      </c>
      <c r="P595">
        <v>3</v>
      </c>
      <c r="Q595" t="str">
        <f>VLOOKUP(M595,lookups!$A$1:$B$7, 2, FALSE)</f>
        <v>trawl/fyke</v>
      </c>
      <c r="R595" t="str">
        <f>VLOOKUP(N595,lookups!$D$1:$E$6, 2, FALSE)</f>
        <v>hucuktlis r</v>
      </c>
      <c r="S595" t="str">
        <f>VLOOKUP(C595,lookups!$G$1:$H$3, 2, FALSE)</f>
        <v>smolt</v>
      </c>
    </row>
    <row r="596" spans="1:19" x14ac:dyDescent="0.25">
      <c r="A596" s="1">
        <v>28997</v>
      </c>
      <c r="B596">
        <v>1</v>
      </c>
      <c r="C596">
        <v>1</v>
      </c>
      <c r="D596">
        <v>1</v>
      </c>
      <c r="E596">
        <v>1979</v>
      </c>
      <c r="F596">
        <v>166</v>
      </c>
      <c r="G596">
        <v>1</v>
      </c>
      <c r="H596">
        <v>74</v>
      </c>
      <c r="I596">
        <v>4.17</v>
      </c>
      <c r="J596">
        <v>4.17</v>
      </c>
      <c r="L596">
        <v>1</v>
      </c>
      <c r="M596">
        <v>1</v>
      </c>
      <c r="N596">
        <v>399</v>
      </c>
      <c r="O596">
        <v>0</v>
      </c>
      <c r="P596">
        <v>3</v>
      </c>
      <c r="Q596" t="str">
        <f>VLOOKUP(M596,lookups!$A$1:$B$7, 2, FALSE)</f>
        <v>trawl/fyke</v>
      </c>
      <c r="R596" t="str">
        <f>VLOOKUP(N596,lookups!$D$1:$E$6, 2, FALSE)</f>
        <v>hucuktlis r</v>
      </c>
      <c r="S596" t="str">
        <f>VLOOKUP(C596,lookups!$G$1:$H$3, 2, FALSE)</f>
        <v>smolt</v>
      </c>
    </row>
    <row r="597" spans="1:19" x14ac:dyDescent="0.25">
      <c r="A597" s="1">
        <v>28997</v>
      </c>
      <c r="B597">
        <v>1</v>
      </c>
      <c r="C597">
        <v>1</v>
      </c>
      <c r="D597">
        <v>1</v>
      </c>
      <c r="E597">
        <v>1979</v>
      </c>
      <c r="F597">
        <v>167</v>
      </c>
      <c r="G597">
        <v>1</v>
      </c>
      <c r="H597">
        <v>80</v>
      </c>
      <c r="I597">
        <v>5.08</v>
      </c>
      <c r="J597">
        <v>5.08</v>
      </c>
      <c r="L597">
        <v>1</v>
      </c>
      <c r="M597">
        <v>1</v>
      </c>
      <c r="N597">
        <v>399</v>
      </c>
      <c r="O597">
        <v>0</v>
      </c>
      <c r="P597">
        <v>3</v>
      </c>
      <c r="Q597" t="str">
        <f>VLOOKUP(M597,lookups!$A$1:$B$7, 2, FALSE)</f>
        <v>trawl/fyke</v>
      </c>
      <c r="R597" t="str">
        <f>VLOOKUP(N597,lookups!$D$1:$E$6, 2, FALSE)</f>
        <v>hucuktlis r</v>
      </c>
      <c r="S597" t="str">
        <f>VLOOKUP(C597,lookups!$G$1:$H$3, 2, FALSE)</f>
        <v>smolt</v>
      </c>
    </row>
    <row r="598" spans="1:19" x14ac:dyDescent="0.25">
      <c r="A598" s="1">
        <v>28997</v>
      </c>
      <c r="B598">
        <v>1</v>
      </c>
      <c r="C598">
        <v>1</v>
      </c>
      <c r="D598">
        <v>1</v>
      </c>
      <c r="E598">
        <v>1979</v>
      </c>
      <c r="F598">
        <v>168</v>
      </c>
      <c r="G598">
        <v>1</v>
      </c>
      <c r="H598">
        <v>82</v>
      </c>
      <c r="I598">
        <v>4.9400000000000004</v>
      </c>
      <c r="J598">
        <v>4.9400000000000004</v>
      </c>
      <c r="L598">
        <v>1</v>
      </c>
      <c r="M598">
        <v>1</v>
      </c>
      <c r="N598">
        <v>399</v>
      </c>
      <c r="O598">
        <v>0</v>
      </c>
      <c r="P598">
        <v>3</v>
      </c>
      <c r="Q598" t="str">
        <f>VLOOKUP(M598,lookups!$A$1:$B$7, 2, FALSE)</f>
        <v>trawl/fyke</v>
      </c>
      <c r="R598" t="str">
        <f>VLOOKUP(N598,lookups!$D$1:$E$6, 2, FALSE)</f>
        <v>hucuktlis r</v>
      </c>
      <c r="S598" t="str">
        <f>VLOOKUP(C598,lookups!$G$1:$H$3, 2, FALSE)</f>
        <v>smolt</v>
      </c>
    </row>
    <row r="599" spans="1:19" x14ac:dyDescent="0.25">
      <c r="A599" s="1">
        <v>28997</v>
      </c>
      <c r="B599">
        <v>1</v>
      </c>
      <c r="C599">
        <v>1</v>
      </c>
      <c r="D599">
        <v>1</v>
      </c>
      <c r="E599">
        <v>1979</v>
      </c>
      <c r="F599">
        <v>169</v>
      </c>
      <c r="G599">
        <v>1</v>
      </c>
      <c r="H599">
        <v>74</v>
      </c>
      <c r="I599">
        <v>3.98</v>
      </c>
      <c r="J599">
        <v>3.98</v>
      </c>
      <c r="L599">
        <v>1</v>
      </c>
      <c r="M599">
        <v>1</v>
      </c>
      <c r="N599">
        <v>399</v>
      </c>
      <c r="O599">
        <v>0</v>
      </c>
      <c r="P599">
        <v>3</v>
      </c>
      <c r="Q599" t="str">
        <f>VLOOKUP(M599,lookups!$A$1:$B$7, 2, FALSE)</f>
        <v>trawl/fyke</v>
      </c>
      <c r="R599" t="str">
        <f>VLOOKUP(N599,lookups!$D$1:$E$6, 2, FALSE)</f>
        <v>hucuktlis r</v>
      </c>
      <c r="S599" t="str">
        <f>VLOOKUP(C599,lookups!$G$1:$H$3, 2, FALSE)</f>
        <v>smolt</v>
      </c>
    </row>
    <row r="600" spans="1:19" x14ac:dyDescent="0.25">
      <c r="A600" s="1">
        <v>28997</v>
      </c>
      <c r="B600">
        <v>1</v>
      </c>
      <c r="C600">
        <v>1</v>
      </c>
      <c r="D600">
        <v>1</v>
      </c>
      <c r="E600">
        <v>1979</v>
      </c>
      <c r="F600">
        <v>170</v>
      </c>
      <c r="G600">
        <v>1</v>
      </c>
      <c r="H600">
        <v>77</v>
      </c>
      <c r="I600">
        <v>3.9</v>
      </c>
      <c r="J600">
        <v>3.9</v>
      </c>
      <c r="L600">
        <v>1</v>
      </c>
      <c r="M600">
        <v>1</v>
      </c>
      <c r="N600">
        <v>399</v>
      </c>
      <c r="O600">
        <v>0</v>
      </c>
      <c r="P600">
        <v>3</v>
      </c>
      <c r="Q600" t="str">
        <f>VLOOKUP(M600,lookups!$A$1:$B$7, 2, FALSE)</f>
        <v>trawl/fyke</v>
      </c>
      <c r="R600" t="str">
        <f>VLOOKUP(N600,lookups!$D$1:$E$6, 2, FALSE)</f>
        <v>hucuktlis r</v>
      </c>
      <c r="S600" t="str">
        <f>VLOOKUP(C600,lookups!$G$1:$H$3, 2, FALSE)</f>
        <v>smolt</v>
      </c>
    </row>
    <row r="601" spans="1:19" x14ac:dyDescent="0.25">
      <c r="A601" s="1">
        <v>28997</v>
      </c>
      <c r="B601">
        <v>1</v>
      </c>
      <c r="C601">
        <v>1</v>
      </c>
      <c r="D601">
        <v>1</v>
      </c>
      <c r="E601">
        <v>1979</v>
      </c>
      <c r="F601">
        <v>171</v>
      </c>
      <c r="G601">
        <v>1</v>
      </c>
      <c r="H601">
        <v>77</v>
      </c>
      <c r="I601">
        <v>4.4000000000000004</v>
      </c>
      <c r="J601">
        <v>4.4000000000000004</v>
      </c>
      <c r="L601">
        <v>1</v>
      </c>
      <c r="M601">
        <v>1</v>
      </c>
      <c r="N601">
        <v>399</v>
      </c>
      <c r="O601">
        <v>0</v>
      </c>
      <c r="P601">
        <v>3</v>
      </c>
      <c r="Q601" t="str">
        <f>VLOOKUP(M601,lookups!$A$1:$B$7, 2, FALSE)</f>
        <v>trawl/fyke</v>
      </c>
      <c r="R601" t="str">
        <f>VLOOKUP(N601,lookups!$D$1:$E$6, 2, FALSE)</f>
        <v>hucuktlis r</v>
      </c>
      <c r="S601" t="str">
        <f>VLOOKUP(C601,lookups!$G$1:$H$3, 2, FALSE)</f>
        <v>smolt</v>
      </c>
    </row>
    <row r="602" spans="1:19" x14ac:dyDescent="0.25">
      <c r="A602" s="1">
        <v>28997</v>
      </c>
      <c r="B602">
        <v>1</v>
      </c>
      <c r="C602">
        <v>1</v>
      </c>
      <c r="D602">
        <v>1</v>
      </c>
      <c r="E602">
        <v>1979</v>
      </c>
      <c r="F602">
        <v>172</v>
      </c>
      <c r="G602">
        <v>1</v>
      </c>
      <c r="H602">
        <v>76</v>
      </c>
      <c r="I602">
        <v>4.2300000000000004</v>
      </c>
      <c r="J602">
        <v>4.2300000000000004</v>
      </c>
      <c r="L602">
        <v>1</v>
      </c>
      <c r="M602">
        <v>1</v>
      </c>
      <c r="N602">
        <v>399</v>
      </c>
      <c r="O602">
        <v>0</v>
      </c>
      <c r="P602">
        <v>3</v>
      </c>
      <c r="Q602" t="str">
        <f>VLOOKUP(M602,lookups!$A$1:$B$7, 2, FALSE)</f>
        <v>trawl/fyke</v>
      </c>
      <c r="R602" t="str">
        <f>VLOOKUP(N602,lookups!$D$1:$E$6, 2, FALSE)</f>
        <v>hucuktlis r</v>
      </c>
      <c r="S602" t="str">
        <f>VLOOKUP(C602,lookups!$G$1:$H$3, 2, FALSE)</f>
        <v>smolt</v>
      </c>
    </row>
    <row r="603" spans="1:19" x14ac:dyDescent="0.25">
      <c r="A603" s="1">
        <v>28997</v>
      </c>
      <c r="B603">
        <v>1</v>
      </c>
      <c r="C603">
        <v>1</v>
      </c>
      <c r="D603">
        <v>1</v>
      </c>
      <c r="E603">
        <v>1979</v>
      </c>
      <c r="F603">
        <v>173</v>
      </c>
      <c r="G603">
        <v>1</v>
      </c>
      <c r="H603">
        <v>82</v>
      </c>
      <c r="I603">
        <v>5.95</v>
      </c>
      <c r="J603">
        <v>5.95</v>
      </c>
      <c r="L603">
        <v>1</v>
      </c>
      <c r="M603">
        <v>1</v>
      </c>
      <c r="N603">
        <v>399</v>
      </c>
      <c r="O603">
        <v>0</v>
      </c>
      <c r="P603">
        <v>3</v>
      </c>
      <c r="Q603" t="str">
        <f>VLOOKUP(M603,lookups!$A$1:$B$7, 2, FALSE)</f>
        <v>trawl/fyke</v>
      </c>
      <c r="R603" t="str">
        <f>VLOOKUP(N603,lookups!$D$1:$E$6, 2, FALSE)</f>
        <v>hucuktlis r</v>
      </c>
      <c r="S603" t="str">
        <f>VLOOKUP(C603,lookups!$G$1:$H$3, 2, FALSE)</f>
        <v>smolt</v>
      </c>
    </row>
    <row r="604" spans="1:19" x14ac:dyDescent="0.25">
      <c r="A604" s="1">
        <v>28997</v>
      </c>
      <c r="B604">
        <v>1</v>
      </c>
      <c r="C604">
        <v>1</v>
      </c>
      <c r="D604">
        <v>1</v>
      </c>
      <c r="E604">
        <v>1979</v>
      </c>
      <c r="F604">
        <v>174</v>
      </c>
      <c r="G604">
        <v>1</v>
      </c>
      <c r="H604">
        <v>70</v>
      </c>
      <c r="I604">
        <v>3.38</v>
      </c>
      <c r="J604">
        <v>3.38</v>
      </c>
      <c r="L604">
        <v>1</v>
      </c>
      <c r="M604">
        <v>1</v>
      </c>
      <c r="N604">
        <v>399</v>
      </c>
      <c r="O604">
        <v>0</v>
      </c>
      <c r="P604">
        <v>3</v>
      </c>
      <c r="Q604" t="str">
        <f>VLOOKUP(M604,lookups!$A$1:$B$7, 2, FALSE)</f>
        <v>trawl/fyke</v>
      </c>
      <c r="R604" t="str">
        <f>VLOOKUP(N604,lookups!$D$1:$E$6, 2, FALSE)</f>
        <v>hucuktlis r</v>
      </c>
      <c r="S604" t="str">
        <f>VLOOKUP(C604,lookups!$G$1:$H$3, 2, FALSE)</f>
        <v>smolt</v>
      </c>
    </row>
    <row r="605" spans="1:19" x14ac:dyDescent="0.25">
      <c r="A605" s="1">
        <v>28997</v>
      </c>
      <c r="B605">
        <v>1</v>
      </c>
      <c r="C605">
        <v>1</v>
      </c>
      <c r="D605">
        <v>1</v>
      </c>
      <c r="E605">
        <v>1979</v>
      </c>
      <c r="F605">
        <v>175</v>
      </c>
      <c r="G605">
        <v>1</v>
      </c>
      <c r="H605">
        <v>75</v>
      </c>
      <c r="I605">
        <v>4.13</v>
      </c>
      <c r="J605">
        <v>4.13</v>
      </c>
      <c r="L605">
        <v>1</v>
      </c>
      <c r="M605">
        <v>1</v>
      </c>
      <c r="N605">
        <v>399</v>
      </c>
      <c r="O605">
        <v>0</v>
      </c>
      <c r="P605">
        <v>3</v>
      </c>
      <c r="Q605" t="str">
        <f>VLOOKUP(M605,lookups!$A$1:$B$7, 2, FALSE)</f>
        <v>trawl/fyke</v>
      </c>
      <c r="R605" t="str">
        <f>VLOOKUP(N605,lookups!$D$1:$E$6, 2, FALSE)</f>
        <v>hucuktlis r</v>
      </c>
      <c r="S605" t="str">
        <f>VLOOKUP(C605,lookups!$G$1:$H$3, 2, FALSE)</f>
        <v>smolt</v>
      </c>
    </row>
    <row r="606" spans="1:19" x14ac:dyDescent="0.25">
      <c r="A606" s="1">
        <v>28997</v>
      </c>
      <c r="B606">
        <v>1</v>
      </c>
      <c r="C606">
        <v>1</v>
      </c>
      <c r="D606">
        <v>1</v>
      </c>
      <c r="E606">
        <v>1979</v>
      </c>
      <c r="F606">
        <v>176</v>
      </c>
      <c r="G606">
        <v>1</v>
      </c>
      <c r="H606">
        <v>77</v>
      </c>
      <c r="I606">
        <v>3.67</v>
      </c>
      <c r="J606">
        <v>3.67</v>
      </c>
      <c r="L606">
        <v>1</v>
      </c>
      <c r="M606">
        <v>1</v>
      </c>
      <c r="N606">
        <v>399</v>
      </c>
      <c r="O606">
        <v>0</v>
      </c>
      <c r="P606">
        <v>3</v>
      </c>
      <c r="Q606" t="str">
        <f>VLOOKUP(M606,lookups!$A$1:$B$7, 2, FALSE)</f>
        <v>trawl/fyke</v>
      </c>
      <c r="R606" t="str">
        <f>VLOOKUP(N606,lookups!$D$1:$E$6, 2, FALSE)</f>
        <v>hucuktlis r</v>
      </c>
      <c r="S606" t="str">
        <f>VLOOKUP(C606,lookups!$G$1:$H$3, 2, FALSE)</f>
        <v>smolt</v>
      </c>
    </row>
    <row r="607" spans="1:19" x14ac:dyDescent="0.25">
      <c r="A607" s="1">
        <v>28997</v>
      </c>
      <c r="B607">
        <v>1</v>
      </c>
      <c r="C607">
        <v>1</v>
      </c>
      <c r="D607">
        <v>1</v>
      </c>
      <c r="E607">
        <v>1979</v>
      </c>
      <c r="F607">
        <v>177</v>
      </c>
      <c r="G607">
        <v>1</v>
      </c>
      <c r="H607">
        <v>75</v>
      </c>
      <c r="I607">
        <v>3.84</v>
      </c>
      <c r="J607">
        <v>3.84</v>
      </c>
      <c r="L607">
        <v>1</v>
      </c>
      <c r="M607">
        <v>1</v>
      </c>
      <c r="N607">
        <v>399</v>
      </c>
      <c r="O607">
        <v>0</v>
      </c>
      <c r="P607">
        <v>3</v>
      </c>
      <c r="Q607" t="str">
        <f>VLOOKUP(M607,lookups!$A$1:$B$7, 2, FALSE)</f>
        <v>trawl/fyke</v>
      </c>
      <c r="R607" t="str">
        <f>VLOOKUP(N607,lookups!$D$1:$E$6, 2, FALSE)</f>
        <v>hucuktlis r</v>
      </c>
      <c r="S607" t="str">
        <f>VLOOKUP(C607,lookups!$G$1:$H$3, 2, FALSE)</f>
        <v>smolt</v>
      </c>
    </row>
    <row r="608" spans="1:19" x14ac:dyDescent="0.25">
      <c r="A608" s="1">
        <v>28997</v>
      </c>
      <c r="B608">
        <v>1</v>
      </c>
      <c r="C608">
        <v>1</v>
      </c>
      <c r="D608">
        <v>1</v>
      </c>
      <c r="E608">
        <v>1979</v>
      </c>
      <c r="F608">
        <v>178</v>
      </c>
      <c r="G608">
        <v>1</v>
      </c>
      <c r="H608">
        <v>77</v>
      </c>
      <c r="I608">
        <v>4.45</v>
      </c>
      <c r="J608">
        <v>4.45</v>
      </c>
      <c r="L608">
        <v>1</v>
      </c>
      <c r="M608">
        <v>1</v>
      </c>
      <c r="N608">
        <v>399</v>
      </c>
      <c r="O608">
        <v>0</v>
      </c>
      <c r="P608">
        <v>3</v>
      </c>
      <c r="Q608" t="str">
        <f>VLOOKUP(M608,lookups!$A$1:$B$7, 2, FALSE)</f>
        <v>trawl/fyke</v>
      </c>
      <c r="R608" t="str">
        <f>VLOOKUP(N608,lookups!$D$1:$E$6, 2, FALSE)</f>
        <v>hucuktlis r</v>
      </c>
      <c r="S608" t="str">
        <f>VLOOKUP(C608,lookups!$G$1:$H$3, 2, FALSE)</f>
        <v>smolt</v>
      </c>
    </row>
    <row r="609" spans="1:19" x14ac:dyDescent="0.25">
      <c r="A609" s="1">
        <v>28997</v>
      </c>
      <c r="B609">
        <v>1</v>
      </c>
      <c r="C609">
        <v>1</v>
      </c>
      <c r="D609">
        <v>1</v>
      </c>
      <c r="E609">
        <v>1979</v>
      </c>
      <c r="F609">
        <v>179</v>
      </c>
      <c r="G609">
        <v>1</v>
      </c>
      <c r="H609">
        <v>70</v>
      </c>
      <c r="I609">
        <v>3.25</v>
      </c>
      <c r="J609">
        <v>3.25</v>
      </c>
      <c r="L609">
        <v>1</v>
      </c>
      <c r="M609">
        <v>1</v>
      </c>
      <c r="N609">
        <v>399</v>
      </c>
      <c r="O609">
        <v>0</v>
      </c>
      <c r="P609">
        <v>3</v>
      </c>
      <c r="Q609" t="str">
        <f>VLOOKUP(M609,lookups!$A$1:$B$7, 2, FALSE)</f>
        <v>trawl/fyke</v>
      </c>
      <c r="R609" t="str">
        <f>VLOOKUP(N609,lookups!$D$1:$E$6, 2, FALSE)</f>
        <v>hucuktlis r</v>
      </c>
      <c r="S609" t="str">
        <f>VLOOKUP(C609,lookups!$G$1:$H$3, 2, FALSE)</f>
        <v>smolt</v>
      </c>
    </row>
    <row r="610" spans="1:19" x14ac:dyDescent="0.25">
      <c r="A610" s="1">
        <v>28997</v>
      </c>
      <c r="B610">
        <v>1</v>
      </c>
      <c r="C610">
        <v>1</v>
      </c>
      <c r="D610">
        <v>1</v>
      </c>
      <c r="E610">
        <v>1979</v>
      </c>
      <c r="F610">
        <v>180</v>
      </c>
      <c r="G610">
        <v>1</v>
      </c>
      <c r="H610">
        <v>74</v>
      </c>
      <c r="I610">
        <v>3.88</v>
      </c>
      <c r="J610">
        <v>3.88</v>
      </c>
      <c r="L610">
        <v>1</v>
      </c>
      <c r="M610">
        <v>1</v>
      </c>
      <c r="N610">
        <v>399</v>
      </c>
      <c r="O610">
        <v>0</v>
      </c>
      <c r="P610">
        <v>3</v>
      </c>
      <c r="Q610" t="str">
        <f>VLOOKUP(M610,lookups!$A$1:$B$7, 2, FALSE)</f>
        <v>trawl/fyke</v>
      </c>
      <c r="R610" t="str">
        <f>VLOOKUP(N610,lookups!$D$1:$E$6, 2, FALSE)</f>
        <v>hucuktlis r</v>
      </c>
      <c r="S610" t="str">
        <f>VLOOKUP(C610,lookups!$G$1:$H$3, 2, FALSE)</f>
        <v>smolt</v>
      </c>
    </row>
    <row r="611" spans="1:19" x14ac:dyDescent="0.25">
      <c r="A611" s="1">
        <v>28997</v>
      </c>
      <c r="B611">
        <v>1</v>
      </c>
      <c r="C611">
        <v>1</v>
      </c>
      <c r="D611">
        <v>1</v>
      </c>
      <c r="E611">
        <v>1979</v>
      </c>
      <c r="F611">
        <v>181</v>
      </c>
      <c r="G611">
        <v>1</v>
      </c>
      <c r="H611">
        <v>66</v>
      </c>
      <c r="I611">
        <v>2.82</v>
      </c>
      <c r="J611">
        <v>2.82</v>
      </c>
      <c r="L611">
        <v>1</v>
      </c>
      <c r="M611">
        <v>1</v>
      </c>
      <c r="N611">
        <v>399</v>
      </c>
      <c r="O611">
        <v>0</v>
      </c>
      <c r="P611">
        <v>3</v>
      </c>
      <c r="Q611" t="str">
        <f>VLOOKUP(M611,lookups!$A$1:$B$7, 2, FALSE)</f>
        <v>trawl/fyke</v>
      </c>
      <c r="R611" t="str">
        <f>VLOOKUP(N611,lookups!$D$1:$E$6, 2, FALSE)</f>
        <v>hucuktlis r</v>
      </c>
      <c r="S611" t="str">
        <f>VLOOKUP(C611,lookups!$G$1:$H$3, 2, FALSE)</f>
        <v>smolt</v>
      </c>
    </row>
    <row r="612" spans="1:19" x14ac:dyDescent="0.25">
      <c r="A612" s="1">
        <v>28997</v>
      </c>
      <c r="B612">
        <v>1</v>
      </c>
      <c r="C612">
        <v>1</v>
      </c>
      <c r="D612">
        <v>1</v>
      </c>
      <c r="E612">
        <v>1979</v>
      </c>
      <c r="F612">
        <v>182</v>
      </c>
      <c r="G612">
        <v>1</v>
      </c>
      <c r="H612">
        <v>77</v>
      </c>
      <c r="I612">
        <v>4.22</v>
      </c>
      <c r="J612">
        <v>4.22</v>
      </c>
      <c r="L612">
        <v>1</v>
      </c>
      <c r="M612">
        <v>1</v>
      </c>
      <c r="N612">
        <v>399</v>
      </c>
      <c r="O612">
        <v>0</v>
      </c>
      <c r="P612">
        <v>3</v>
      </c>
      <c r="Q612" t="str">
        <f>VLOOKUP(M612,lookups!$A$1:$B$7, 2, FALSE)</f>
        <v>trawl/fyke</v>
      </c>
      <c r="R612" t="str">
        <f>VLOOKUP(N612,lookups!$D$1:$E$6, 2, FALSE)</f>
        <v>hucuktlis r</v>
      </c>
      <c r="S612" t="str">
        <f>VLOOKUP(C612,lookups!$G$1:$H$3, 2, FALSE)</f>
        <v>smolt</v>
      </c>
    </row>
    <row r="613" spans="1:19" x14ac:dyDescent="0.25">
      <c r="A613" s="1">
        <v>28997</v>
      </c>
      <c r="B613">
        <v>1</v>
      </c>
      <c r="C613">
        <v>1</v>
      </c>
      <c r="D613">
        <v>1</v>
      </c>
      <c r="E613">
        <v>1979</v>
      </c>
      <c r="F613">
        <v>183</v>
      </c>
      <c r="G613">
        <v>1</v>
      </c>
      <c r="H613">
        <v>75</v>
      </c>
      <c r="I613">
        <v>3.7</v>
      </c>
      <c r="J613">
        <v>3.7</v>
      </c>
      <c r="L613">
        <v>1</v>
      </c>
      <c r="M613">
        <v>1</v>
      </c>
      <c r="N613">
        <v>399</v>
      </c>
      <c r="O613">
        <v>0</v>
      </c>
      <c r="P613">
        <v>3</v>
      </c>
      <c r="Q613" t="str">
        <f>VLOOKUP(M613,lookups!$A$1:$B$7, 2, FALSE)</f>
        <v>trawl/fyke</v>
      </c>
      <c r="R613" t="str">
        <f>VLOOKUP(N613,lookups!$D$1:$E$6, 2, FALSE)</f>
        <v>hucuktlis r</v>
      </c>
      <c r="S613" t="str">
        <f>VLOOKUP(C613,lookups!$G$1:$H$3, 2, FALSE)</f>
        <v>smolt</v>
      </c>
    </row>
    <row r="614" spans="1:19" x14ac:dyDescent="0.25">
      <c r="A614" s="1">
        <v>28997</v>
      </c>
      <c r="B614">
        <v>1</v>
      </c>
      <c r="C614">
        <v>1</v>
      </c>
      <c r="D614">
        <v>1</v>
      </c>
      <c r="E614">
        <v>1979</v>
      </c>
      <c r="F614">
        <v>184</v>
      </c>
      <c r="G614">
        <v>1</v>
      </c>
      <c r="H614">
        <v>70</v>
      </c>
      <c r="I614">
        <v>3.34</v>
      </c>
      <c r="J614">
        <v>3.34</v>
      </c>
      <c r="L614">
        <v>1</v>
      </c>
      <c r="M614">
        <v>1</v>
      </c>
      <c r="N614">
        <v>399</v>
      </c>
      <c r="O614">
        <v>0</v>
      </c>
      <c r="P614">
        <v>3</v>
      </c>
      <c r="Q614" t="str">
        <f>VLOOKUP(M614,lookups!$A$1:$B$7, 2, FALSE)</f>
        <v>trawl/fyke</v>
      </c>
      <c r="R614" t="str">
        <f>VLOOKUP(N614,lookups!$D$1:$E$6, 2, FALSE)</f>
        <v>hucuktlis r</v>
      </c>
      <c r="S614" t="str">
        <f>VLOOKUP(C614,lookups!$G$1:$H$3, 2, FALSE)</f>
        <v>smolt</v>
      </c>
    </row>
    <row r="615" spans="1:19" x14ac:dyDescent="0.25">
      <c r="A615" s="1">
        <v>28997</v>
      </c>
      <c r="B615">
        <v>1</v>
      </c>
      <c r="C615">
        <v>1</v>
      </c>
      <c r="D615">
        <v>1</v>
      </c>
      <c r="E615">
        <v>1979</v>
      </c>
      <c r="F615">
        <v>185</v>
      </c>
      <c r="G615">
        <v>1</v>
      </c>
      <c r="H615">
        <v>68</v>
      </c>
      <c r="I615">
        <v>3.18</v>
      </c>
      <c r="J615">
        <v>3.18</v>
      </c>
      <c r="L615">
        <v>1</v>
      </c>
      <c r="M615">
        <v>1</v>
      </c>
      <c r="N615">
        <v>399</v>
      </c>
      <c r="O615">
        <v>0</v>
      </c>
      <c r="P615">
        <v>3</v>
      </c>
      <c r="Q615" t="str">
        <f>VLOOKUP(M615,lookups!$A$1:$B$7, 2, FALSE)</f>
        <v>trawl/fyke</v>
      </c>
      <c r="R615" t="str">
        <f>VLOOKUP(N615,lookups!$D$1:$E$6, 2, FALSE)</f>
        <v>hucuktlis r</v>
      </c>
      <c r="S615" t="str">
        <f>VLOOKUP(C615,lookups!$G$1:$H$3, 2, FALSE)</f>
        <v>smolt</v>
      </c>
    </row>
    <row r="616" spans="1:19" x14ac:dyDescent="0.25">
      <c r="A616" s="1">
        <v>28997</v>
      </c>
      <c r="B616">
        <v>1</v>
      </c>
      <c r="C616">
        <v>1</v>
      </c>
      <c r="D616">
        <v>1</v>
      </c>
      <c r="E616">
        <v>1979</v>
      </c>
      <c r="F616">
        <v>186</v>
      </c>
      <c r="G616">
        <v>1</v>
      </c>
      <c r="H616">
        <v>76</v>
      </c>
      <c r="I616">
        <v>4.0599999999999996</v>
      </c>
      <c r="J616">
        <v>4.0599999999999996</v>
      </c>
      <c r="L616">
        <v>1</v>
      </c>
      <c r="M616">
        <v>1</v>
      </c>
      <c r="N616">
        <v>399</v>
      </c>
      <c r="O616">
        <v>0</v>
      </c>
      <c r="P616">
        <v>3</v>
      </c>
      <c r="Q616" t="str">
        <f>VLOOKUP(M616,lookups!$A$1:$B$7, 2, FALSE)</f>
        <v>trawl/fyke</v>
      </c>
      <c r="R616" t="str">
        <f>VLOOKUP(N616,lookups!$D$1:$E$6, 2, FALSE)</f>
        <v>hucuktlis r</v>
      </c>
      <c r="S616" t="str">
        <f>VLOOKUP(C616,lookups!$G$1:$H$3, 2, FALSE)</f>
        <v>smolt</v>
      </c>
    </row>
    <row r="617" spans="1:19" x14ac:dyDescent="0.25">
      <c r="A617" s="1">
        <v>28997</v>
      </c>
      <c r="B617">
        <v>1</v>
      </c>
      <c r="C617">
        <v>1</v>
      </c>
      <c r="D617">
        <v>1</v>
      </c>
      <c r="E617">
        <v>1979</v>
      </c>
      <c r="F617">
        <v>187</v>
      </c>
      <c r="G617">
        <v>1</v>
      </c>
      <c r="H617">
        <v>77</v>
      </c>
      <c r="I617">
        <v>4.1100000000000003</v>
      </c>
      <c r="J617">
        <v>4.1100000000000003</v>
      </c>
      <c r="L617">
        <v>1</v>
      </c>
      <c r="M617">
        <v>1</v>
      </c>
      <c r="N617">
        <v>399</v>
      </c>
      <c r="O617">
        <v>0</v>
      </c>
      <c r="P617">
        <v>3</v>
      </c>
      <c r="Q617" t="str">
        <f>VLOOKUP(M617,lookups!$A$1:$B$7, 2, FALSE)</f>
        <v>trawl/fyke</v>
      </c>
      <c r="R617" t="str">
        <f>VLOOKUP(N617,lookups!$D$1:$E$6, 2, FALSE)</f>
        <v>hucuktlis r</v>
      </c>
      <c r="S617" t="str">
        <f>VLOOKUP(C617,lookups!$G$1:$H$3, 2, FALSE)</f>
        <v>smolt</v>
      </c>
    </row>
    <row r="618" spans="1:19" x14ac:dyDescent="0.25">
      <c r="A618" s="1">
        <v>28997</v>
      </c>
      <c r="B618">
        <v>1</v>
      </c>
      <c r="C618">
        <v>1</v>
      </c>
      <c r="D618">
        <v>1</v>
      </c>
      <c r="E618">
        <v>1979</v>
      </c>
      <c r="F618">
        <v>188</v>
      </c>
      <c r="G618">
        <v>1</v>
      </c>
      <c r="H618">
        <v>79</v>
      </c>
      <c r="I618">
        <v>4.16</v>
      </c>
      <c r="J618">
        <v>4.16</v>
      </c>
      <c r="L618">
        <v>1</v>
      </c>
      <c r="M618">
        <v>1</v>
      </c>
      <c r="N618">
        <v>399</v>
      </c>
      <c r="O618">
        <v>0</v>
      </c>
      <c r="P618">
        <v>3</v>
      </c>
      <c r="Q618" t="str">
        <f>VLOOKUP(M618,lookups!$A$1:$B$7, 2, FALSE)</f>
        <v>trawl/fyke</v>
      </c>
      <c r="R618" t="str">
        <f>VLOOKUP(N618,lookups!$D$1:$E$6, 2, FALSE)</f>
        <v>hucuktlis r</v>
      </c>
      <c r="S618" t="str">
        <f>VLOOKUP(C618,lookups!$G$1:$H$3, 2, FALSE)</f>
        <v>smolt</v>
      </c>
    </row>
    <row r="619" spans="1:19" x14ac:dyDescent="0.25">
      <c r="A619" s="1">
        <v>28997</v>
      </c>
      <c r="B619">
        <v>1</v>
      </c>
      <c r="C619">
        <v>1</v>
      </c>
      <c r="D619">
        <v>1</v>
      </c>
      <c r="E619">
        <v>1979</v>
      </c>
      <c r="F619">
        <v>189</v>
      </c>
      <c r="G619">
        <v>1</v>
      </c>
      <c r="H619">
        <v>72</v>
      </c>
      <c r="I619">
        <v>3.63</v>
      </c>
      <c r="J619">
        <v>3.63</v>
      </c>
      <c r="L619">
        <v>1</v>
      </c>
      <c r="M619">
        <v>1</v>
      </c>
      <c r="N619">
        <v>399</v>
      </c>
      <c r="O619">
        <v>0</v>
      </c>
      <c r="P619">
        <v>3</v>
      </c>
      <c r="Q619" t="str">
        <f>VLOOKUP(M619,lookups!$A$1:$B$7, 2, FALSE)</f>
        <v>trawl/fyke</v>
      </c>
      <c r="R619" t="str">
        <f>VLOOKUP(N619,lookups!$D$1:$E$6, 2, FALSE)</f>
        <v>hucuktlis r</v>
      </c>
      <c r="S619" t="str">
        <f>VLOOKUP(C619,lookups!$G$1:$H$3, 2, FALSE)</f>
        <v>smolt</v>
      </c>
    </row>
    <row r="620" spans="1:19" x14ac:dyDescent="0.25">
      <c r="A620" s="1">
        <v>28997</v>
      </c>
      <c r="B620">
        <v>1</v>
      </c>
      <c r="C620">
        <v>1</v>
      </c>
      <c r="D620">
        <v>1</v>
      </c>
      <c r="E620">
        <v>1979</v>
      </c>
      <c r="F620">
        <v>190</v>
      </c>
      <c r="G620">
        <v>1</v>
      </c>
      <c r="H620">
        <v>83</v>
      </c>
      <c r="I620">
        <v>4.7699999999999996</v>
      </c>
      <c r="J620">
        <v>4.7699999999999996</v>
      </c>
      <c r="L620">
        <v>1</v>
      </c>
      <c r="M620">
        <v>1</v>
      </c>
      <c r="N620">
        <v>399</v>
      </c>
      <c r="O620">
        <v>0</v>
      </c>
      <c r="P620">
        <v>3</v>
      </c>
      <c r="Q620" t="str">
        <f>VLOOKUP(M620,lookups!$A$1:$B$7, 2, FALSE)</f>
        <v>trawl/fyke</v>
      </c>
      <c r="R620" t="str">
        <f>VLOOKUP(N620,lookups!$D$1:$E$6, 2, FALSE)</f>
        <v>hucuktlis r</v>
      </c>
      <c r="S620" t="str">
        <f>VLOOKUP(C620,lookups!$G$1:$H$3, 2, FALSE)</f>
        <v>smolt</v>
      </c>
    </row>
    <row r="621" spans="1:19" x14ac:dyDescent="0.25">
      <c r="A621" s="1">
        <v>28997</v>
      </c>
      <c r="B621">
        <v>1</v>
      </c>
      <c r="C621">
        <v>1</v>
      </c>
      <c r="D621">
        <v>1</v>
      </c>
      <c r="E621">
        <v>1979</v>
      </c>
      <c r="F621">
        <v>191</v>
      </c>
      <c r="G621">
        <v>1</v>
      </c>
      <c r="H621">
        <v>80</v>
      </c>
      <c r="I621">
        <v>4.92</v>
      </c>
      <c r="J621">
        <v>4.92</v>
      </c>
      <c r="L621">
        <v>1</v>
      </c>
      <c r="M621">
        <v>1</v>
      </c>
      <c r="N621">
        <v>399</v>
      </c>
      <c r="O621">
        <v>0</v>
      </c>
      <c r="P621">
        <v>3</v>
      </c>
      <c r="Q621" t="str">
        <f>VLOOKUP(M621,lookups!$A$1:$B$7, 2, FALSE)</f>
        <v>trawl/fyke</v>
      </c>
      <c r="R621" t="str">
        <f>VLOOKUP(N621,lookups!$D$1:$E$6, 2, FALSE)</f>
        <v>hucuktlis r</v>
      </c>
      <c r="S621" t="str">
        <f>VLOOKUP(C621,lookups!$G$1:$H$3, 2, FALSE)</f>
        <v>smolt</v>
      </c>
    </row>
    <row r="622" spans="1:19" x14ac:dyDescent="0.25">
      <c r="A622" s="1">
        <v>28997</v>
      </c>
      <c r="B622">
        <v>1</v>
      </c>
      <c r="C622">
        <v>1</v>
      </c>
      <c r="D622">
        <v>1</v>
      </c>
      <c r="E622">
        <v>1979</v>
      </c>
      <c r="F622">
        <v>192</v>
      </c>
      <c r="G622">
        <v>1</v>
      </c>
      <c r="H622">
        <v>78</v>
      </c>
      <c r="I622">
        <v>4.18</v>
      </c>
      <c r="J622">
        <v>4.18</v>
      </c>
      <c r="L622">
        <v>1</v>
      </c>
      <c r="M622">
        <v>1</v>
      </c>
      <c r="N622">
        <v>399</v>
      </c>
      <c r="O622">
        <v>0</v>
      </c>
      <c r="P622">
        <v>3</v>
      </c>
      <c r="Q622" t="str">
        <f>VLOOKUP(M622,lookups!$A$1:$B$7, 2, FALSE)</f>
        <v>trawl/fyke</v>
      </c>
      <c r="R622" t="str">
        <f>VLOOKUP(N622,lookups!$D$1:$E$6, 2, FALSE)</f>
        <v>hucuktlis r</v>
      </c>
      <c r="S622" t="str">
        <f>VLOOKUP(C622,lookups!$G$1:$H$3, 2, FALSE)</f>
        <v>smolt</v>
      </c>
    </row>
    <row r="623" spans="1:19" x14ac:dyDescent="0.25">
      <c r="A623" s="1">
        <v>28997</v>
      </c>
      <c r="B623">
        <v>1</v>
      </c>
      <c r="C623">
        <v>1</v>
      </c>
      <c r="D623">
        <v>1</v>
      </c>
      <c r="E623">
        <v>1979</v>
      </c>
      <c r="F623">
        <v>193</v>
      </c>
      <c r="G623">
        <v>1</v>
      </c>
      <c r="H623">
        <v>82</v>
      </c>
      <c r="I623">
        <v>4.99</v>
      </c>
      <c r="J623">
        <v>4.99</v>
      </c>
      <c r="L623">
        <v>1</v>
      </c>
      <c r="M623">
        <v>1</v>
      </c>
      <c r="N623">
        <v>399</v>
      </c>
      <c r="O623">
        <v>0</v>
      </c>
      <c r="P623">
        <v>3</v>
      </c>
      <c r="Q623" t="str">
        <f>VLOOKUP(M623,lookups!$A$1:$B$7, 2, FALSE)</f>
        <v>trawl/fyke</v>
      </c>
      <c r="R623" t="str">
        <f>VLOOKUP(N623,lookups!$D$1:$E$6, 2, FALSE)</f>
        <v>hucuktlis r</v>
      </c>
      <c r="S623" t="str">
        <f>VLOOKUP(C623,lookups!$G$1:$H$3, 2, FALSE)</f>
        <v>smolt</v>
      </c>
    </row>
    <row r="624" spans="1:19" x14ac:dyDescent="0.25">
      <c r="A624" s="1">
        <v>28997</v>
      </c>
      <c r="B624">
        <v>1</v>
      </c>
      <c r="C624">
        <v>1</v>
      </c>
      <c r="D624">
        <v>1</v>
      </c>
      <c r="E624">
        <v>1979</v>
      </c>
      <c r="F624">
        <v>194</v>
      </c>
      <c r="G624">
        <v>1</v>
      </c>
      <c r="H624">
        <v>68</v>
      </c>
      <c r="I624">
        <v>2.91</v>
      </c>
      <c r="J624">
        <v>2.91</v>
      </c>
      <c r="L624">
        <v>1</v>
      </c>
      <c r="M624">
        <v>1</v>
      </c>
      <c r="N624">
        <v>399</v>
      </c>
      <c r="O624">
        <v>0</v>
      </c>
      <c r="P624">
        <v>3</v>
      </c>
      <c r="Q624" t="str">
        <f>VLOOKUP(M624,lookups!$A$1:$B$7, 2, FALSE)</f>
        <v>trawl/fyke</v>
      </c>
      <c r="R624" t="str">
        <f>VLOOKUP(N624,lookups!$D$1:$E$6, 2, FALSE)</f>
        <v>hucuktlis r</v>
      </c>
      <c r="S624" t="str">
        <f>VLOOKUP(C624,lookups!$G$1:$H$3, 2, FALSE)</f>
        <v>smolt</v>
      </c>
    </row>
    <row r="625" spans="1:19" x14ac:dyDescent="0.25">
      <c r="A625" s="1">
        <v>28997</v>
      </c>
      <c r="B625">
        <v>1</v>
      </c>
      <c r="C625">
        <v>1</v>
      </c>
      <c r="D625">
        <v>1</v>
      </c>
      <c r="E625">
        <v>1979</v>
      </c>
      <c r="F625">
        <v>195</v>
      </c>
      <c r="G625">
        <v>1</v>
      </c>
      <c r="H625">
        <v>80</v>
      </c>
      <c r="I625">
        <v>4.54</v>
      </c>
      <c r="J625">
        <v>4.54</v>
      </c>
      <c r="L625">
        <v>1</v>
      </c>
      <c r="M625">
        <v>1</v>
      </c>
      <c r="N625">
        <v>399</v>
      </c>
      <c r="O625">
        <v>0</v>
      </c>
      <c r="P625">
        <v>3</v>
      </c>
      <c r="Q625" t="str">
        <f>VLOOKUP(M625,lookups!$A$1:$B$7, 2, FALSE)</f>
        <v>trawl/fyke</v>
      </c>
      <c r="R625" t="str">
        <f>VLOOKUP(N625,lookups!$D$1:$E$6, 2, FALSE)</f>
        <v>hucuktlis r</v>
      </c>
      <c r="S625" t="str">
        <f>VLOOKUP(C625,lookups!$G$1:$H$3, 2, FALSE)</f>
        <v>smolt</v>
      </c>
    </row>
    <row r="626" spans="1:19" x14ac:dyDescent="0.25">
      <c r="A626" s="1">
        <v>28997</v>
      </c>
      <c r="B626">
        <v>1</v>
      </c>
      <c r="C626">
        <v>1</v>
      </c>
      <c r="D626">
        <v>1</v>
      </c>
      <c r="E626">
        <v>1979</v>
      </c>
      <c r="F626">
        <v>196</v>
      </c>
      <c r="G626">
        <v>1</v>
      </c>
      <c r="H626">
        <v>75</v>
      </c>
      <c r="I626">
        <v>3.75</v>
      </c>
      <c r="J626">
        <v>3.75</v>
      </c>
      <c r="L626">
        <v>1</v>
      </c>
      <c r="M626">
        <v>1</v>
      </c>
      <c r="N626">
        <v>399</v>
      </c>
      <c r="O626">
        <v>0</v>
      </c>
      <c r="P626">
        <v>3</v>
      </c>
      <c r="Q626" t="str">
        <f>VLOOKUP(M626,lookups!$A$1:$B$7, 2, FALSE)</f>
        <v>trawl/fyke</v>
      </c>
      <c r="R626" t="str">
        <f>VLOOKUP(N626,lookups!$D$1:$E$6, 2, FALSE)</f>
        <v>hucuktlis r</v>
      </c>
      <c r="S626" t="str">
        <f>VLOOKUP(C626,lookups!$G$1:$H$3, 2, FALSE)</f>
        <v>smolt</v>
      </c>
    </row>
    <row r="627" spans="1:19" x14ac:dyDescent="0.25">
      <c r="A627" s="1">
        <v>28997</v>
      </c>
      <c r="B627">
        <v>1</v>
      </c>
      <c r="C627">
        <v>1</v>
      </c>
      <c r="D627">
        <v>1</v>
      </c>
      <c r="E627">
        <v>1979</v>
      </c>
      <c r="F627">
        <v>197</v>
      </c>
      <c r="G627">
        <v>1</v>
      </c>
      <c r="H627">
        <v>78</v>
      </c>
      <c r="I627">
        <v>4.3</v>
      </c>
      <c r="J627">
        <v>4.3</v>
      </c>
      <c r="L627">
        <v>1</v>
      </c>
      <c r="M627">
        <v>1</v>
      </c>
      <c r="N627">
        <v>399</v>
      </c>
      <c r="O627">
        <v>0</v>
      </c>
      <c r="P627">
        <v>3</v>
      </c>
      <c r="Q627" t="str">
        <f>VLOOKUP(M627,lookups!$A$1:$B$7, 2, FALSE)</f>
        <v>trawl/fyke</v>
      </c>
      <c r="R627" t="str">
        <f>VLOOKUP(N627,lookups!$D$1:$E$6, 2, FALSE)</f>
        <v>hucuktlis r</v>
      </c>
      <c r="S627" t="str">
        <f>VLOOKUP(C627,lookups!$G$1:$H$3, 2, FALSE)</f>
        <v>smolt</v>
      </c>
    </row>
    <row r="628" spans="1:19" x14ac:dyDescent="0.25">
      <c r="A628" s="1">
        <v>28997</v>
      </c>
      <c r="B628">
        <v>1</v>
      </c>
      <c r="C628">
        <v>1</v>
      </c>
      <c r="D628">
        <v>1</v>
      </c>
      <c r="E628">
        <v>1979</v>
      </c>
      <c r="F628">
        <v>198</v>
      </c>
      <c r="G628">
        <v>1</v>
      </c>
      <c r="H628">
        <v>75</v>
      </c>
      <c r="I628">
        <v>4.0999999999999996</v>
      </c>
      <c r="J628">
        <v>4.0999999999999996</v>
      </c>
      <c r="L628">
        <v>1</v>
      </c>
      <c r="M628">
        <v>1</v>
      </c>
      <c r="N628">
        <v>399</v>
      </c>
      <c r="O628">
        <v>0</v>
      </c>
      <c r="P628">
        <v>3</v>
      </c>
      <c r="Q628" t="str">
        <f>VLOOKUP(M628,lookups!$A$1:$B$7, 2, FALSE)</f>
        <v>trawl/fyke</v>
      </c>
      <c r="R628" t="str">
        <f>VLOOKUP(N628,lookups!$D$1:$E$6, 2, FALSE)</f>
        <v>hucuktlis r</v>
      </c>
      <c r="S628" t="str">
        <f>VLOOKUP(C628,lookups!$G$1:$H$3, 2, FALSE)</f>
        <v>smolt</v>
      </c>
    </row>
    <row r="629" spans="1:19" x14ac:dyDescent="0.25">
      <c r="A629" s="1">
        <v>28997</v>
      </c>
      <c r="B629">
        <v>1</v>
      </c>
      <c r="C629">
        <v>1</v>
      </c>
      <c r="D629">
        <v>1</v>
      </c>
      <c r="E629">
        <v>1979</v>
      </c>
      <c r="F629">
        <v>199</v>
      </c>
      <c r="G629">
        <v>1</v>
      </c>
      <c r="H629">
        <v>80</v>
      </c>
      <c r="I629">
        <v>4.72</v>
      </c>
      <c r="J629">
        <v>4.72</v>
      </c>
      <c r="L629">
        <v>1</v>
      </c>
      <c r="M629">
        <v>1</v>
      </c>
      <c r="N629">
        <v>399</v>
      </c>
      <c r="O629">
        <v>0</v>
      </c>
      <c r="P629">
        <v>3</v>
      </c>
      <c r="Q629" t="str">
        <f>VLOOKUP(M629,lookups!$A$1:$B$7, 2, FALSE)</f>
        <v>trawl/fyke</v>
      </c>
      <c r="R629" t="str">
        <f>VLOOKUP(N629,lookups!$D$1:$E$6, 2, FALSE)</f>
        <v>hucuktlis r</v>
      </c>
      <c r="S629" t="str">
        <f>VLOOKUP(C629,lookups!$G$1:$H$3, 2, FALSE)</f>
        <v>smolt</v>
      </c>
    </row>
    <row r="630" spans="1:19" x14ac:dyDescent="0.25">
      <c r="A630" s="1">
        <v>28997</v>
      </c>
      <c r="B630">
        <v>1</v>
      </c>
      <c r="C630">
        <v>1</v>
      </c>
      <c r="D630">
        <v>1</v>
      </c>
      <c r="E630">
        <v>1979</v>
      </c>
      <c r="F630">
        <v>200</v>
      </c>
      <c r="G630">
        <v>1</v>
      </c>
      <c r="H630">
        <v>73</v>
      </c>
      <c r="I630">
        <v>3.64</v>
      </c>
      <c r="J630">
        <v>3.64</v>
      </c>
      <c r="L630">
        <v>1</v>
      </c>
      <c r="M630">
        <v>1</v>
      </c>
      <c r="N630">
        <v>399</v>
      </c>
      <c r="O630">
        <v>0</v>
      </c>
      <c r="P630">
        <v>3</v>
      </c>
      <c r="Q630" t="str">
        <f>VLOOKUP(M630,lookups!$A$1:$B$7, 2, FALSE)</f>
        <v>trawl/fyke</v>
      </c>
      <c r="R630" t="str">
        <f>VLOOKUP(N630,lookups!$D$1:$E$6, 2, FALSE)</f>
        <v>hucuktlis r</v>
      </c>
      <c r="S630" t="str">
        <f>VLOOKUP(C630,lookups!$G$1:$H$3, 2, FALSE)</f>
        <v>smolt</v>
      </c>
    </row>
    <row r="631" spans="1:19" x14ac:dyDescent="0.25">
      <c r="A631" s="1">
        <v>29005</v>
      </c>
      <c r="B631">
        <v>1</v>
      </c>
      <c r="C631">
        <v>1</v>
      </c>
      <c r="D631">
        <v>1</v>
      </c>
      <c r="E631">
        <v>1979</v>
      </c>
      <c r="F631">
        <v>1</v>
      </c>
      <c r="G631">
        <v>1</v>
      </c>
      <c r="H631">
        <v>82</v>
      </c>
      <c r="I631">
        <v>4.9400000000000004</v>
      </c>
      <c r="J631">
        <v>4.9400000000000004</v>
      </c>
      <c r="L631">
        <v>1</v>
      </c>
      <c r="M631">
        <v>1</v>
      </c>
      <c r="N631">
        <v>399</v>
      </c>
      <c r="O631">
        <v>0</v>
      </c>
      <c r="P631">
        <v>3</v>
      </c>
      <c r="Q631" t="str">
        <f>VLOOKUP(M631,lookups!$A$1:$B$7, 2, FALSE)</f>
        <v>trawl/fyke</v>
      </c>
      <c r="R631" t="str">
        <f>VLOOKUP(N631,lookups!$D$1:$E$6, 2, FALSE)</f>
        <v>hucuktlis r</v>
      </c>
      <c r="S631" t="str">
        <f>VLOOKUP(C631,lookups!$G$1:$H$3, 2, FALSE)</f>
        <v>smolt</v>
      </c>
    </row>
    <row r="632" spans="1:19" x14ac:dyDescent="0.25">
      <c r="A632" s="1">
        <v>29005</v>
      </c>
      <c r="B632">
        <v>1</v>
      </c>
      <c r="C632">
        <v>1</v>
      </c>
      <c r="D632">
        <v>1</v>
      </c>
      <c r="E632">
        <v>1979</v>
      </c>
      <c r="F632">
        <v>2</v>
      </c>
      <c r="G632">
        <v>1</v>
      </c>
      <c r="H632">
        <v>71</v>
      </c>
      <c r="I632">
        <v>4.08</v>
      </c>
      <c r="J632">
        <v>4.08</v>
      </c>
      <c r="L632">
        <v>1</v>
      </c>
      <c r="M632">
        <v>1</v>
      </c>
      <c r="N632">
        <v>399</v>
      </c>
      <c r="O632">
        <v>0</v>
      </c>
      <c r="P632">
        <v>3</v>
      </c>
      <c r="Q632" t="str">
        <f>VLOOKUP(M632,lookups!$A$1:$B$7, 2, FALSE)</f>
        <v>trawl/fyke</v>
      </c>
      <c r="R632" t="str">
        <f>VLOOKUP(N632,lookups!$D$1:$E$6, 2, FALSE)</f>
        <v>hucuktlis r</v>
      </c>
      <c r="S632" t="str">
        <f>VLOOKUP(C632,lookups!$G$1:$H$3, 2, FALSE)</f>
        <v>smolt</v>
      </c>
    </row>
    <row r="633" spans="1:19" x14ac:dyDescent="0.25">
      <c r="A633" s="1">
        <v>29005</v>
      </c>
      <c r="B633">
        <v>1</v>
      </c>
      <c r="C633">
        <v>1</v>
      </c>
      <c r="D633">
        <v>1</v>
      </c>
      <c r="E633">
        <v>1979</v>
      </c>
      <c r="F633">
        <v>3</v>
      </c>
      <c r="G633">
        <v>1</v>
      </c>
      <c r="H633">
        <v>84</v>
      </c>
      <c r="I633">
        <v>4.74</v>
      </c>
      <c r="J633">
        <v>4.74</v>
      </c>
      <c r="L633">
        <v>1</v>
      </c>
      <c r="M633">
        <v>1</v>
      </c>
      <c r="N633">
        <v>399</v>
      </c>
      <c r="O633">
        <v>0</v>
      </c>
      <c r="P633">
        <v>3</v>
      </c>
      <c r="Q633" t="str">
        <f>VLOOKUP(M633,lookups!$A$1:$B$7, 2, FALSE)</f>
        <v>trawl/fyke</v>
      </c>
      <c r="R633" t="str">
        <f>VLOOKUP(N633,lookups!$D$1:$E$6, 2, FALSE)</f>
        <v>hucuktlis r</v>
      </c>
      <c r="S633" t="str">
        <f>VLOOKUP(C633,lookups!$G$1:$H$3, 2, FALSE)</f>
        <v>smolt</v>
      </c>
    </row>
    <row r="634" spans="1:19" x14ac:dyDescent="0.25">
      <c r="A634" s="1">
        <v>29005</v>
      </c>
      <c r="B634">
        <v>1</v>
      </c>
      <c r="C634">
        <v>1</v>
      </c>
      <c r="D634">
        <v>1</v>
      </c>
      <c r="E634">
        <v>1979</v>
      </c>
      <c r="F634">
        <v>4</v>
      </c>
      <c r="G634">
        <v>1</v>
      </c>
      <c r="H634">
        <v>81</v>
      </c>
      <c r="I634">
        <v>4.5199999999999996</v>
      </c>
      <c r="J634">
        <v>4.5199999999999996</v>
      </c>
      <c r="L634">
        <v>1</v>
      </c>
      <c r="M634">
        <v>1</v>
      </c>
      <c r="N634">
        <v>399</v>
      </c>
      <c r="O634">
        <v>0</v>
      </c>
      <c r="P634">
        <v>3</v>
      </c>
      <c r="Q634" t="str">
        <f>VLOOKUP(M634,lookups!$A$1:$B$7, 2, FALSE)</f>
        <v>trawl/fyke</v>
      </c>
      <c r="R634" t="str">
        <f>VLOOKUP(N634,lookups!$D$1:$E$6, 2, FALSE)</f>
        <v>hucuktlis r</v>
      </c>
      <c r="S634" t="str">
        <f>VLOOKUP(C634,lookups!$G$1:$H$3, 2, FALSE)</f>
        <v>smolt</v>
      </c>
    </row>
    <row r="635" spans="1:19" x14ac:dyDescent="0.25">
      <c r="A635" s="1">
        <v>29005</v>
      </c>
      <c r="B635">
        <v>1</v>
      </c>
      <c r="C635">
        <v>1</v>
      </c>
      <c r="D635">
        <v>1</v>
      </c>
      <c r="E635">
        <v>1979</v>
      </c>
      <c r="F635">
        <v>5</v>
      </c>
      <c r="G635">
        <v>1</v>
      </c>
      <c r="H635">
        <v>76</v>
      </c>
      <c r="I635">
        <v>4.54</v>
      </c>
      <c r="J635">
        <v>4.54</v>
      </c>
      <c r="L635">
        <v>1</v>
      </c>
      <c r="M635">
        <v>1</v>
      </c>
      <c r="N635">
        <v>399</v>
      </c>
      <c r="O635">
        <v>0</v>
      </c>
      <c r="P635">
        <v>3</v>
      </c>
      <c r="Q635" t="str">
        <f>VLOOKUP(M635,lookups!$A$1:$B$7, 2, FALSE)</f>
        <v>trawl/fyke</v>
      </c>
      <c r="R635" t="str">
        <f>VLOOKUP(N635,lookups!$D$1:$E$6, 2, FALSE)</f>
        <v>hucuktlis r</v>
      </c>
      <c r="S635" t="str">
        <f>VLOOKUP(C635,lookups!$G$1:$H$3, 2, FALSE)</f>
        <v>smolt</v>
      </c>
    </row>
    <row r="636" spans="1:19" x14ac:dyDescent="0.25">
      <c r="A636" s="1">
        <v>29005</v>
      </c>
      <c r="B636">
        <v>1</v>
      </c>
      <c r="C636">
        <v>1</v>
      </c>
      <c r="D636">
        <v>1</v>
      </c>
      <c r="E636">
        <v>1979</v>
      </c>
      <c r="F636">
        <v>6</v>
      </c>
      <c r="G636">
        <v>1</v>
      </c>
      <c r="H636">
        <v>78</v>
      </c>
      <c r="I636">
        <v>4.4800000000000004</v>
      </c>
      <c r="J636">
        <v>4.4800000000000004</v>
      </c>
      <c r="L636">
        <v>1</v>
      </c>
      <c r="M636">
        <v>1</v>
      </c>
      <c r="N636">
        <v>399</v>
      </c>
      <c r="O636">
        <v>0</v>
      </c>
      <c r="P636">
        <v>3</v>
      </c>
      <c r="Q636" t="str">
        <f>VLOOKUP(M636,lookups!$A$1:$B$7, 2, FALSE)</f>
        <v>trawl/fyke</v>
      </c>
      <c r="R636" t="str">
        <f>VLOOKUP(N636,lookups!$D$1:$E$6, 2, FALSE)</f>
        <v>hucuktlis r</v>
      </c>
      <c r="S636" t="str">
        <f>VLOOKUP(C636,lookups!$G$1:$H$3, 2, FALSE)</f>
        <v>smolt</v>
      </c>
    </row>
    <row r="637" spans="1:19" x14ac:dyDescent="0.25">
      <c r="A637" s="1">
        <v>29005</v>
      </c>
      <c r="B637">
        <v>1</v>
      </c>
      <c r="C637">
        <v>1</v>
      </c>
      <c r="D637">
        <v>1</v>
      </c>
      <c r="E637">
        <v>1979</v>
      </c>
      <c r="F637">
        <v>7</v>
      </c>
      <c r="G637">
        <v>1</v>
      </c>
      <c r="H637">
        <v>68</v>
      </c>
      <c r="I637">
        <v>3.06</v>
      </c>
      <c r="J637">
        <v>3.06</v>
      </c>
      <c r="L637">
        <v>1</v>
      </c>
      <c r="M637">
        <v>1</v>
      </c>
      <c r="N637">
        <v>399</v>
      </c>
      <c r="O637">
        <v>0</v>
      </c>
      <c r="P637">
        <v>3</v>
      </c>
      <c r="Q637" t="str">
        <f>VLOOKUP(M637,lookups!$A$1:$B$7, 2, FALSE)</f>
        <v>trawl/fyke</v>
      </c>
      <c r="R637" t="str">
        <f>VLOOKUP(N637,lookups!$D$1:$E$6, 2, FALSE)</f>
        <v>hucuktlis r</v>
      </c>
      <c r="S637" t="str">
        <f>VLOOKUP(C637,lookups!$G$1:$H$3, 2, FALSE)</f>
        <v>smolt</v>
      </c>
    </row>
    <row r="638" spans="1:19" x14ac:dyDescent="0.25">
      <c r="A638" s="1">
        <v>29005</v>
      </c>
      <c r="B638">
        <v>1</v>
      </c>
      <c r="C638">
        <v>1</v>
      </c>
      <c r="D638">
        <v>1</v>
      </c>
      <c r="E638">
        <v>1979</v>
      </c>
      <c r="F638">
        <v>8</v>
      </c>
      <c r="G638">
        <v>1</v>
      </c>
      <c r="H638">
        <v>75</v>
      </c>
      <c r="I638">
        <v>4.26</v>
      </c>
      <c r="J638">
        <v>4.26</v>
      </c>
      <c r="L638">
        <v>1</v>
      </c>
      <c r="M638">
        <v>1</v>
      </c>
      <c r="N638">
        <v>399</v>
      </c>
      <c r="O638">
        <v>0</v>
      </c>
      <c r="P638">
        <v>3</v>
      </c>
      <c r="Q638" t="str">
        <f>VLOOKUP(M638,lookups!$A$1:$B$7, 2, FALSE)</f>
        <v>trawl/fyke</v>
      </c>
      <c r="R638" t="str">
        <f>VLOOKUP(N638,lookups!$D$1:$E$6, 2, FALSE)</f>
        <v>hucuktlis r</v>
      </c>
      <c r="S638" t="str">
        <f>VLOOKUP(C638,lookups!$G$1:$H$3, 2, FALSE)</f>
        <v>smolt</v>
      </c>
    </row>
    <row r="639" spans="1:19" x14ac:dyDescent="0.25">
      <c r="A639" s="1">
        <v>29005</v>
      </c>
      <c r="B639">
        <v>1</v>
      </c>
      <c r="C639">
        <v>1</v>
      </c>
      <c r="D639">
        <v>1</v>
      </c>
      <c r="E639">
        <v>1979</v>
      </c>
      <c r="F639">
        <v>9</v>
      </c>
      <c r="G639">
        <v>1</v>
      </c>
      <c r="H639">
        <v>73</v>
      </c>
      <c r="I639">
        <v>3.93</v>
      </c>
      <c r="J639">
        <v>3.93</v>
      </c>
      <c r="L639">
        <v>1</v>
      </c>
      <c r="M639">
        <v>1</v>
      </c>
      <c r="N639">
        <v>399</v>
      </c>
      <c r="O639">
        <v>0</v>
      </c>
      <c r="P639">
        <v>3</v>
      </c>
      <c r="Q639" t="str">
        <f>VLOOKUP(M639,lookups!$A$1:$B$7, 2, FALSE)</f>
        <v>trawl/fyke</v>
      </c>
      <c r="R639" t="str">
        <f>VLOOKUP(N639,lookups!$D$1:$E$6, 2, FALSE)</f>
        <v>hucuktlis r</v>
      </c>
      <c r="S639" t="str">
        <f>VLOOKUP(C639,lookups!$G$1:$H$3, 2, FALSE)</f>
        <v>smolt</v>
      </c>
    </row>
    <row r="640" spans="1:19" x14ac:dyDescent="0.25">
      <c r="A640" s="1">
        <v>29005</v>
      </c>
      <c r="B640">
        <v>1</v>
      </c>
      <c r="C640">
        <v>1</v>
      </c>
      <c r="D640">
        <v>1</v>
      </c>
      <c r="E640">
        <v>1979</v>
      </c>
      <c r="F640">
        <v>10</v>
      </c>
      <c r="G640">
        <v>1</v>
      </c>
      <c r="H640">
        <v>70</v>
      </c>
      <c r="I640">
        <v>3.6</v>
      </c>
      <c r="J640">
        <v>3.6</v>
      </c>
      <c r="L640">
        <v>1</v>
      </c>
      <c r="M640">
        <v>1</v>
      </c>
      <c r="N640">
        <v>399</v>
      </c>
      <c r="O640">
        <v>0</v>
      </c>
      <c r="P640">
        <v>3</v>
      </c>
      <c r="Q640" t="str">
        <f>VLOOKUP(M640,lookups!$A$1:$B$7, 2, FALSE)</f>
        <v>trawl/fyke</v>
      </c>
      <c r="R640" t="str">
        <f>VLOOKUP(N640,lookups!$D$1:$E$6, 2, FALSE)</f>
        <v>hucuktlis r</v>
      </c>
      <c r="S640" t="str">
        <f>VLOOKUP(C640,lookups!$G$1:$H$3, 2, FALSE)</f>
        <v>smolt</v>
      </c>
    </row>
    <row r="641" spans="1:19" x14ac:dyDescent="0.25">
      <c r="A641" s="1">
        <v>29005</v>
      </c>
      <c r="B641">
        <v>1</v>
      </c>
      <c r="C641">
        <v>1</v>
      </c>
      <c r="D641">
        <v>1</v>
      </c>
      <c r="E641">
        <v>1979</v>
      </c>
      <c r="F641">
        <v>11</v>
      </c>
      <c r="G641">
        <v>1</v>
      </c>
      <c r="H641">
        <v>70</v>
      </c>
      <c r="I641">
        <v>2.87</v>
      </c>
      <c r="J641">
        <v>2.87</v>
      </c>
      <c r="L641">
        <v>1</v>
      </c>
      <c r="M641">
        <v>1</v>
      </c>
      <c r="N641">
        <v>399</v>
      </c>
      <c r="O641">
        <v>0</v>
      </c>
      <c r="P641">
        <v>3</v>
      </c>
      <c r="Q641" t="str">
        <f>VLOOKUP(M641,lookups!$A$1:$B$7, 2, FALSE)</f>
        <v>trawl/fyke</v>
      </c>
      <c r="R641" t="str">
        <f>VLOOKUP(N641,lookups!$D$1:$E$6, 2, FALSE)</f>
        <v>hucuktlis r</v>
      </c>
      <c r="S641" t="str">
        <f>VLOOKUP(C641,lookups!$G$1:$H$3, 2, FALSE)</f>
        <v>smolt</v>
      </c>
    </row>
    <row r="642" spans="1:19" x14ac:dyDescent="0.25">
      <c r="A642" s="1">
        <v>29005</v>
      </c>
      <c r="B642">
        <v>1</v>
      </c>
      <c r="C642">
        <v>1</v>
      </c>
      <c r="D642">
        <v>1</v>
      </c>
      <c r="E642">
        <v>1979</v>
      </c>
      <c r="F642">
        <v>12</v>
      </c>
      <c r="G642">
        <v>1</v>
      </c>
      <c r="H642">
        <v>68</v>
      </c>
      <c r="I642">
        <v>2.79</v>
      </c>
      <c r="J642">
        <v>2.79</v>
      </c>
      <c r="L642">
        <v>1</v>
      </c>
      <c r="M642">
        <v>1</v>
      </c>
      <c r="N642">
        <v>399</v>
      </c>
      <c r="O642">
        <v>0</v>
      </c>
      <c r="P642">
        <v>3</v>
      </c>
      <c r="Q642" t="str">
        <f>VLOOKUP(M642,lookups!$A$1:$B$7, 2, FALSE)</f>
        <v>trawl/fyke</v>
      </c>
      <c r="R642" t="str">
        <f>VLOOKUP(N642,lookups!$D$1:$E$6, 2, FALSE)</f>
        <v>hucuktlis r</v>
      </c>
      <c r="S642" t="str">
        <f>VLOOKUP(C642,lookups!$G$1:$H$3, 2, FALSE)</f>
        <v>smolt</v>
      </c>
    </row>
    <row r="643" spans="1:19" x14ac:dyDescent="0.25">
      <c r="A643" s="1">
        <v>29005</v>
      </c>
      <c r="B643">
        <v>1</v>
      </c>
      <c r="C643">
        <v>1</v>
      </c>
      <c r="D643">
        <v>1</v>
      </c>
      <c r="E643">
        <v>1979</v>
      </c>
      <c r="F643">
        <v>13</v>
      </c>
      <c r="G643">
        <v>1</v>
      </c>
      <c r="H643">
        <v>75</v>
      </c>
      <c r="I643">
        <v>4.0999999999999996</v>
      </c>
      <c r="J643">
        <v>4.0999999999999996</v>
      </c>
      <c r="L643">
        <v>1</v>
      </c>
      <c r="M643">
        <v>1</v>
      </c>
      <c r="N643">
        <v>399</v>
      </c>
      <c r="O643">
        <v>0</v>
      </c>
      <c r="P643">
        <v>3</v>
      </c>
      <c r="Q643" t="str">
        <f>VLOOKUP(M643,lookups!$A$1:$B$7, 2, FALSE)</f>
        <v>trawl/fyke</v>
      </c>
      <c r="R643" t="str">
        <f>VLOOKUP(N643,lookups!$D$1:$E$6, 2, FALSE)</f>
        <v>hucuktlis r</v>
      </c>
      <c r="S643" t="str">
        <f>VLOOKUP(C643,lookups!$G$1:$H$3, 2, FALSE)</f>
        <v>smolt</v>
      </c>
    </row>
    <row r="644" spans="1:19" x14ac:dyDescent="0.25">
      <c r="A644" s="1">
        <v>29005</v>
      </c>
      <c r="B644">
        <v>1</v>
      </c>
      <c r="C644">
        <v>1</v>
      </c>
      <c r="D644">
        <v>1</v>
      </c>
      <c r="E644">
        <v>1979</v>
      </c>
      <c r="F644">
        <v>14</v>
      </c>
      <c r="G644">
        <v>1</v>
      </c>
      <c r="H644">
        <v>75</v>
      </c>
      <c r="I644">
        <v>4.04</v>
      </c>
      <c r="J644">
        <v>4.04</v>
      </c>
      <c r="L644">
        <v>1</v>
      </c>
      <c r="M644">
        <v>1</v>
      </c>
      <c r="N644">
        <v>399</v>
      </c>
      <c r="O644">
        <v>0</v>
      </c>
      <c r="P644">
        <v>3</v>
      </c>
      <c r="Q644" t="str">
        <f>VLOOKUP(M644,lookups!$A$1:$B$7, 2, FALSE)</f>
        <v>trawl/fyke</v>
      </c>
      <c r="R644" t="str">
        <f>VLOOKUP(N644,lookups!$D$1:$E$6, 2, FALSE)</f>
        <v>hucuktlis r</v>
      </c>
      <c r="S644" t="str">
        <f>VLOOKUP(C644,lookups!$G$1:$H$3, 2, FALSE)</f>
        <v>smolt</v>
      </c>
    </row>
    <row r="645" spans="1:19" x14ac:dyDescent="0.25">
      <c r="A645" s="1">
        <v>29005</v>
      </c>
      <c r="B645">
        <v>1</v>
      </c>
      <c r="C645">
        <v>1</v>
      </c>
      <c r="D645">
        <v>1</v>
      </c>
      <c r="E645">
        <v>1979</v>
      </c>
      <c r="F645">
        <v>15</v>
      </c>
      <c r="G645">
        <v>1</v>
      </c>
      <c r="H645">
        <v>72</v>
      </c>
      <c r="I645">
        <v>3.49</v>
      </c>
      <c r="J645">
        <v>3.49</v>
      </c>
      <c r="L645">
        <v>1</v>
      </c>
      <c r="M645">
        <v>1</v>
      </c>
      <c r="N645">
        <v>399</v>
      </c>
      <c r="O645">
        <v>0</v>
      </c>
      <c r="P645">
        <v>3</v>
      </c>
      <c r="Q645" t="str">
        <f>VLOOKUP(M645,lookups!$A$1:$B$7, 2, FALSE)</f>
        <v>trawl/fyke</v>
      </c>
      <c r="R645" t="str">
        <f>VLOOKUP(N645,lookups!$D$1:$E$6, 2, FALSE)</f>
        <v>hucuktlis r</v>
      </c>
      <c r="S645" t="str">
        <f>VLOOKUP(C645,lookups!$G$1:$H$3, 2, FALSE)</f>
        <v>smolt</v>
      </c>
    </row>
    <row r="646" spans="1:19" x14ac:dyDescent="0.25">
      <c r="A646" s="1">
        <v>29005</v>
      </c>
      <c r="B646">
        <v>1</v>
      </c>
      <c r="C646">
        <v>1</v>
      </c>
      <c r="D646">
        <v>1</v>
      </c>
      <c r="E646">
        <v>1979</v>
      </c>
      <c r="F646">
        <v>16</v>
      </c>
      <c r="G646">
        <v>1</v>
      </c>
      <c r="H646">
        <v>72</v>
      </c>
      <c r="I646">
        <v>3.39</v>
      </c>
      <c r="J646">
        <v>3.39</v>
      </c>
      <c r="L646">
        <v>1</v>
      </c>
      <c r="M646">
        <v>1</v>
      </c>
      <c r="N646">
        <v>399</v>
      </c>
      <c r="O646">
        <v>0</v>
      </c>
      <c r="P646">
        <v>3</v>
      </c>
      <c r="Q646" t="str">
        <f>VLOOKUP(M646,lookups!$A$1:$B$7, 2, FALSE)</f>
        <v>trawl/fyke</v>
      </c>
      <c r="R646" t="str">
        <f>VLOOKUP(N646,lookups!$D$1:$E$6, 2, FALSE)</f>
        <v>hucuktlis r</v>
      </c>
      <c r="S646" t="str">
        <f>VLOOKUP(C646,lookups!$G$1:$H$3, 2, FALSE)</f>
        <v>smolt</v>
      </c>
    </row>
    <row r="647" spans="1:19" x14ac:dyDescent="0.25">
      <c r="A647" s="1">
        <v>29005</v>
      </c>
      <c r="B647">
        <v>1</v>
      </c>
      <c r="C647">
        <v>1</v>
      </c>
      <c r="D647">
        <v>1</v>
      </c>
      <c r="E647">
        <v>1979</v>
      </c>
      <c r="F647">
        <v>17</v>
      </c>
      <c r="G647">
        <v>1</v>
      </c>
      <c r="H647">
        <v>84</v>
      </c>
      <c r="I647">
        <v>5.46</v>
      </c>
      <c r="J647">
        <v>5.46</v>
      </c>
      <c r="L647">
        <v>1</v>
      </c>
      <c r="M647">
        <v>1</v>
      </c>
      <c r="N647">
        <v>399</v>
      </c>
      <c r="O647">
        <v>0</v>
      </c>
      <c r="P647">
        <v>3</v>
      </c>
      <c r="Q647" t="str">
        <f>VLOOKUP(M647,lookups!$A$1:$B$7, 2, FALSE)</f>
        <v>trawl/fyke</v>
      </c>
      <c r="R647" t="str">
        <f>VLOOKUP(N647,lookups!$D$1:$E$6, 2, FALSE)</f>
        <v>hucuktlis r</v>
      </c>
      <c r="S647" t="str">
        <f>VLOOKUP(C647,lookups!$G$1:$H$3, 2, FALSE)</f>
        <v>smolt</v>
      </c>
    </row>
    <row r="648" spans="1:19" x14ac:dyDescent="0.25">
      <c r="A648" s="1">
        <v>29005</v>
      </c>
      <c r="B648">
        <v>1</v>
      </c>
      <c r="C648">
        <v>1</v>
      </c>
      <c r="D648">
        <v>1</v>
      </c>
      <c r="E648">
        <v>1979</v>
      </c>
      <c r="F648">
        <v>18</v>
      </c>
      <c r="G648">
        <v>1</v>
      </c>
      <c r="H648">
        <v>68</v>
      </c>
      <c r="I648">
        <v>2.94</v>
      </c>
      <c r="J648">
        <v>2.94</v>
      </c>
      <c r="L648">
        <v>1</v>
      </c>
      <c r="M648">
        <v>1</v>
      </c>
      <c r="N648">
        <v>399</v>
      </c>
      <c r="O648">
        <v>0</v>
      </c>
      <c r="P648">
        <v>3</v>
      </c>
      <c r="Q648" t="str">
        <f>VLOOKUP(M648,lookups!$A$1:$B$7, 2, FALSE)</f>
        <v>trawl/fyke</v>
      </c>
      <c r="R648" t="str">
        <f>VLOOKUP(N648,lookups!$D$1:$E$6, 2, FALSE)</f>
        <v>hucuktlis r</v>
      </c>
      <c r="S648" t="str">
        <f>VLOOKUP(C648,lookups!$G$1:$H$3, 2, FALSE)</f>
        <v>smolt</v>
      </c>
    </row>
    <row r="649" spans="1:19" x14ac:dyDescent="0.25">
      <c r="A649" s="1">
        <v>29005</v>
      </c>
      <c r="B649">
        <v>1</v>
      </c>
      <c r="C649">
        <v>1</v>
      </c>
      <c r="D649">
        <v>1</v>
      </c>
      <c r="E649">
        <v>1979</v>
      </c>
      <c r="F649">
        <v>19</v>
      </c>
      <c r="G649">
        <v>1</v>
      </c>
      <c r="H649">
        <v>80</v>
      </c>
      <c r="I649">
        <v>4.6100000000000003</v>
      </c>
      <c r="J649">
        <v>4.6100000000000003</v>
      </c>
      <c r="L649">
        <v>1</v>
      </c>
      <c r="M649">
        <v>1</v>
      </c>
      <c r="N649">
        <v>399</v>
      </c>
      <c r="O649">
        <v>0</v>
      </c>
      <c r="P649">
        <v>3</v>
      </c>
      <c r="Q649" t="str">
        <f>VLOOKUP(M649,lookups!$A$1:$B$7, 2, FALSE)</f>
        <v>trawl/fyke</v>
      </c>
      <c r="R649" t="str">
        <f>VLOOKUP(N649,lookups!$D$1:$E$6, 2, FALSE)</f>
        <v>hucuktlis r</v>
      </c>
      <c r="S649" t="str">
        <f>VLOOKUP(C649,lookups!$G$1:$H$3, 2, FALSE)</f>
        <v>smolt</v>
      </c>
    </row>
    <row r="650" spans="1:19" x14ac:dyDescent="0.25">
      <c r="A650" s="1">
        <v>29005</v>
      </c>
      <c r="B650">
        <v>1</v>
      </c>
      <c r="C650">
        <v>1</v>
      </c>
      <c r="D650">
        <v>1</v>
      </c>
      <c r="E650">
        <v>1979</v>
      </c>
      <c r="F650">
        <v>20</v>
      </c>
      <c r="G650">
        <v>1</v>
      </c>
      <c r="H650">
        <v>79</v>
      </c>
      <c r="I650">
        <v>4.79</v>
      </c>
      <c r="J650">
        <v>4.79</v>
      </c>
      <c r="L650">
        <v>1</v>
      </c>
      <c r="M650">
        <v>1</v>
      </c>
      <c r="N650">
        <v>399</v>
      </c>
      <c r="O650">
        <v>0</v>
      </c>
      <c r="P650">
        <v>3</v>
      </c>
      <c r="Q650" t="str">
        <f>VLOOKUP(M650,lookups!$A$1:$B$7, 2, FALSE)</f>
        <v>trawl/fyke</v>
      </c>
      <c r="R650" t="str">
        <f>VLOOKUP(N650,lookups!$D$1:$E$6, 2, FALSE)</f>
        <v>hucuktlis r</v>
      </c>
      <c r="S650" t="str">
        <f>VLOOKUP(C650,lookups!$G$1:$H$3, 2, FALSE)</f>
        <v>smolt</v>
      </c>
    </row>
    <row r="651" spans="1:19" x14ac:dyDescent="0.25">
      <c r="A651" s="1">
        <v>29005</v>
      </c>
      <c r="B651">
        <v>1</v>
      </c>
      <c r="C651">
        <v>1</v>
      </c>
      <c r="D651">
        <v>1</v>
      </c>
      <c r="E651">
        <v>1979</v>
      </c>
      <c r="F651">
        <v>21</v>
      </c>
      <c r="G651">
        <v>1</v>
      </c>
      <c r="H651">
        <v>79</v>
      </c>
      <c r="I651">
        <v>4.41</v>
      </c>
      <c r="J651">
        <v>4.41</v>
      </c>
      <c r="L651">
        <v>1</v>
      </c>
      <c r="M651">
        <v>1</v>
      </c>
      <c r="N651">
        <v>399</v>
      </c>
      <c r="O651">
        <v>0</v>
      </c>
      <c r="P651">
        <v>3</v>
      </c>
      <c r="Q651" t="str">
        <f>VLOOKUP(M651,lookups!$A$1:$B$7, 2, FALSE)</f>
        <v>trawl/fyke</v>
      </c>
      <c r="R651" t="str">
        <f>VLOOKUP(N651,lookups!$D$1:$E$6, 2, FALSE)</f>
        <v>hucuktlis r</v>
      </c>
      <c r="S651" t="str">
        <f>VLOOKUP(C651,lookups!$G$1:$H$3, 2, FALSE)</f>
        <v>smolt</v>
      </c>
    </row>
    <row r="652" spans="1:19" x14ac:dyDescent="0.25">
      <c r="A652" s="1">
        <v>29005</v>
      </c>
      <c r="B652">
        <v>1</v>
      </c>
      <c r="C652">
        <v>1</v>
      </c>
      <c r="D652">
        <v>1</v>
      </c>
      <c r="E652">
        <v>1979</v>
      </c>
      <c r="F652">
        <v>22</v>
      </c>
      <c r="G652">
        <v>1</v>
      </c>
      <c r="H652">
        <v>72</v>
      </c>
      <c r="I652">
        <v>3.57</v>
      </c>
      <c r="J652">
        <v>3.57</v>
      </c>
      <c r="L652">
        <v>1</v>
      </c>
      <c r="M652">
        <v>1</v>
      </c>
      <c r="N652">
        <v>399</v>
      </c>
      <c r="O652">
        <v>0</v>
      </c>
      <c r="P652">
        <v>3</v>
      </c>
      <c r="Q652" t="str">
        <f>VLOOKUP(M652,lookups!$A$1:$B$7, 2, FALSE)</f>
        <v>trawl/fyke</v>
      </c>
      <c r="R652" t="str">
        <f>VLOOKUP(N652,lookups!$D$1:$E$6, 2, FALSE)</f>
        <v>hucuktlis r</v>
      </c>
      <c r="S652" t="str">
        <f>VLOOKUP(C652,lookups!$G$1:$H$3, 2, FALSE)</f>
        <v>smolt</v>
      </c>
    </row>
    <row r="653" spans="1:19" x14ac:dyDescent="0.25">
      <c r="A653" s="1">
        <v>29005</v>
      </c>
      <c r="B653">
        <v>1</v>
      </c>
      <c r="C653">
        <v>1</v>
      </c>
      <c r="D653">
        <v>1</v>
      </c>
      <c r="E653">
        <v>1979</v>
      </c>
      <c r="F653">
        <v>23</v>
      </c>
      <c r="G653">
        <v>1</v>
      </c>
      <c r="H653">
        <v>70</v>
      </c>
      <c r="I653">
        <v>3.47</v>
      </c>
      <c r="J653">
        <v>3.47</v>
      </c>
      <c r="L653">
        <v>1</v>
      </c>
      <c r="M653">
        <v>1</v>
      </c>
      <c r="N653">
        <v>399</v>
      </c>
      <c r="O653">
        <v>0</v>
      </c>
      <c r="P653">
        <v>3</v>
      </c>
      <c r="Q653" t="str">
        <f>VLOOKUP(M653,lookups!$A$1:$B$7, 2, FALSE)</f>
        <v>trawl/fyke</v>
      </c>
      <c r="R653" t="str">
        <f>VLOOKUP(N653,lookups!$D$1:$E$6, 2, FALSE)</f>
        <v>hucuktlis r</v>
      </c>
      <c r="S653" t="str">
        <f>VLOOKUP(C653,lookups!$G$1:$H$3, 2, FALSE)</f>
        <v>smolt</v>
      </c>
    </row>
    <row r="654" spans="1:19" x14ac:dyDescent="0.25">
      <c r="A654" s="1">
        <v>29005</v>
      </c>
      <c r="B654">
        <v>1</v>
      </c>
      <c r="C654">
        <v>1</v>
      </c>
      <c r="D654">
        <v>1</v>
      </c>
      <c r="E654">
        <v>1979</v>
      </c>
      <c r="F654">
        <v>24</v>
      </c>
      <c r="G654">
        <v>1</v>
      </c>
      <c r="H654">
        <v>77</v>
      </c>
      <c r="I654">
        <v>4.28</v>
      </c>
      <c r="J654">
        <v>4.28</v>
      </c>
      <c r="L654">
        <v>1</v>
      </c>
      <c r="M654">
        <v>1</v>
      </c>
      <c r="N654">
        <v>399</v>
      </c>
      <c r="O654">
        <v>0</v>
      </c>
      <c r="P654">
        <v>3</v>
      </c>
      <c r="Q654" t="str">
        <f>VLOOKUP(M654,lookups!$A$1:$B$7, 2, FALSE)</f>
        <v>trawl/fyke</v>
      </c>
      <c r="R654" t="str">
        <f>VLOOKUP(N654,lookups!$D$1:$E$6, 2, FALSE)</f>
        <v>hucuktlis r</v>
      </c>
      <c r="S654" t="str">
        <f>VLOOKUP(C654,lookups!$G$1:$H$3, 2, FALSE)</f>
        <v>smolt</v>
      </c>
    </row>
    <row r="655" spans="1:19" x14ac:dyDescent="0.25">
      <c r="A655" s="1">
        <v>29005</v>
      </c>
      <c r="B655">
        <v>1</v>
      </c>
      <c r="C655">
        <v>1</v>
      </c>
      <c r="D655">
        <v>1</v>
      </c>
      <c r="E655">
        <v>1979</v>
      </c>
      <c r="F655">
        <v>25</v>
      </c>
      <c r="G655">
        <v>1</v>
      </c>
      <c r="H655">
        <v>72</v>
      </c>
      <c r="I655">
        <v>3.86</v>
      </c>
      <c r="J655">
        <v>3.86</v>
      </c>
      <c r="L655">
        <v>1</v>
      </c>
      <c r="M655">
        <v>1</v>
      </c>
      <c r="N655">
        <v>399</v>
      </c>
      <c r="O655">
        <v>0</v>
      </c>
      <c r="P655">
        <v>3</v>
      </c>
      <c r="Q655" t="str">
        <f>VLOOKUP(M655,lookups!$A$1:$B$7, 2, FALSE)</f>
        <v>trawl/fyke</v>
      </c>
      <c r="R655" t="str">
        <f>VLOOKUP(N655,lookups!$D$1:$E$6, 2, FALSE)</f>
        <v>hucuktlis r</v>
      </c>
      <c r="S655" t="str">
        <f>VLOOKUP(C655,lookups!$G$1:$H$3, 2, FALSE)</f>
        <v>smolt</v>
      </c>
    </row>
    <row r="656" spans="1:19" x14ac:dyDescent="0.25">
      <c r="A656" s="1">
        <v>29005</v>
      </c>
      <c r="B656">
        <v>1</v>
      </c>
      <c r="C656">
        <v>1</v>
      </c>
      <c r="D656">
        <v>1</v>
      </c>
      <c r="E656">
        <v>1979</v>
      </c>
      <c r="F656">
        <v>26</v>
      </c>
      <c r="G656">
        <v>1</v>
      </c>
      <c r="H656">
        <v>62</v>
      </c>
      <c r="I656">
        <v>2.98</v>
      </c>
      <c r="J656">
        <v>2.98</v>
      </c>
      <c r="L656">
        <v>1</v>
      </c>
      <c r="M656">
        <v>1</v>
      </c>
      <c r="N656">
        <v>399</v>
      </c>
      <c r="O656">
        <v>0</v>
      </c>
      <c r="P656">
        <v>3</v>
      </c>
      <c r="Q656" t="str">
        <f>VLOOKUP(M656,lookups!$A$1:$B$7, 2, FALSE)</f>
        <v>trawl/fyke</v>
      </c>
      <c r="R656" t="str">
        <f>VLOOKUP(N656,lookups!$D$1:$E$6, 2, FALSE)</f>
        <v>hucuktlis r</v>
      </c>
      <c r="S656" t="str">
        <f>VLOOKUP(C656,lookups!$G$1:$H$3, 2, FALSE)</f>
        <v>smolt</v>
      </c>
    </row>
    <row r="657" spans="1:19" x14ac:dyDescent="0.25">
      <c r="A657" s="1">
        <v>29005</v>
      </c>
      <c r="B657">
        <v>1</v>
      </c>
      <c r="C657">
        <v>1</v>
      </c>
      <c r="D657">
        <v>1</v>
      </c>
      <c r="E657">
        <v>1979</v>
      </c>
      <c r="F657">
        <v>27</v>
      </c>
      <c r="G657">
        <v>1</v>
      </c>
      <c r="H657">
        <v>71</v>
      </c>
      <c r="I657">
        <v>3.49</v>
      </c>
      <c r="J657">
        <v>3.49</v>
      </c>
      <c r="L657">
        <v>1</v>
      </c>
      <c r="M657">
        <v>1</v>
      </c>
      <c r="N657">
        <v>399</v>
      </c>
      <c r="O657">
        <v>0</v>
      </c>
      <c r="P657">
        <v>3</v>
      </c>
      <c r="Q657" t="str">
        <f>VLOOKUP(M657,lookups!$A$1:$B$7, 2, FALSE)</f>
        <v>trawl/fyke</v>
      </c>
      <c r="R657" t="str">
        <f>VLOOKUP(N657,lookups!$D$1:$E$6, 2, FALSE)</f>
        <v>hucuktlis r</v>
      </c>
      <c r="S657" t="str">
        <f>VLOOKUP(C657,lookups!$G$1:$H$3, 2, FALSE)</f>
        <v>smolt</v>
      </c>
    </row>
    <row r="658" spans="1:19" x14ac:dyDescent="0.25">
      <c r="A658" s="1">
        <v>29005</v>
      </c>
      <c r="B658">
        <v>1</v>
      </c>
      <c r="C658">
        <v>1</v>
      </c>
      <c r="D658">
        <v>1</v>
      </c>
      <c r="E658">
        <v>1979</v>
      </c>
      <c r="F658">
        <v>28</v>
      </c>
      <c r="G658">
        <v>1</v>
      </c>
      <c r="H658">
        <v>83</v>
      </c>
      <c r="I658">
        <v>5.0199999999999996</v>
      </c>
      <c r="J658">
        <v>5.0199999999999996</v>
      </c>
      <c r="L658">
        <v>1</v>
      </c>
      <c r="M658">
        <v>1</v>
      </c>
      <c r="N658">
        <v>399</v>
      </c>
      <c r="O658">
        <v>0</v>
      </c>
      <c r="P658">
        <v>3</v>
      </c>
      <c r="Q658" t="str">
        <f>VLOOKUP(M658,lookups!$A$1:$B$7, 2, FALSE)</f>
        <v>trawl/fyke</v>
      </c>
      <c r="R658" t="str">
        <f>VLOOKUP(N658,lookups!$D$1:$E$6, 2, FALSE)</f>
        <v>hucuktlis r</v>
      </c>
      <c r="S658" t="str">
        <f>VLOOKUP(C658,lookups!$G$1:$H$3, 2, FALSE)</f>
        <v>smolt</v>
      </c>
    </row>
    <row r="659" spans="1:19" x14ac:dyDescent="0.25">
      <c r="A659" s="1">
        <v>29005</v>
      </c>
      <c r="B659">
        <v>1</v>
      </c>
      <c r="C659">
        <v>1</v>
      </c>
      <c r="D659">
        <v>1</v>
      </c>
      <c r="E659">
        <v>1979</v>
      </c>
      <c r="F659">
        <v>29</v>
      </c>
      <c r="G659">
        <v>1</v>
      </c>
      <c r="H659">
        <v>77</v>
      </c>
      <c r="I659">
        <v>4.67</v>
      </c>
      <c r="J659">
        <v>4.67</v>
      </c>
      <c r="L659">
        <v>1</v>
      </c>
      <c r="M659">
        <v>1</v>
      </c>
      <c r="N659">
        <v>399</v>
      </c>
      <c r="O659">
        <v>0</v>
      </c>
      <c r="P659">
        <v>3</v>
      </c>
      <c r="Q659" t="str">
        <f>VLOOKUP(M659,lookups!$A$1:$B$7, 2, FALSE)</f>
        <v>trawl/fyke</v>
      </c>
      <c r="R659" t="str">
        <f>VLOOKUP(N659,lookups!$D$1:$E$6, 2, FALSE)</f>
        <v>hucuktlis r</v>
      </c>
      <c r="S659" t="str">
        <f>VLOOKUP(C659,lookups!$G$1:$H$3, 2, FALSE)</f>
        <v>smolt</v>
      </c>
    </row>
    <row r="660" spans="1:19" x14ac:dyDescent="0.25">
      <c r="A660" s="1">
        <v>29005</v>
      </c>
      <c r="B660">
        <v>1</v>
      </c>
      <c r="C660">
        <v>1</v>
      </c>
      <c r="D660">
        <v>1</v>
      </c>
      <c r="E660">
        <v>1979</v>
      </c>
      <c r="F660">
        <v>30</v>
      </c>
      <c r="G660">
        <v>1</v>
      </c>
      <c r="H660">
        <v>81</v>
      </c>
      <c r="I660">
        <v>4.97</v>
      </c>
      <c r="J660">
        <v>4.97</v>
      </c>
      <c r="L660">
        <v>1</v>
      </c>
      <c r="M660">
        <v>1</v>
      </c>
      <c r="N660">
        <v>399</v>
      </c>
      <c r="O660">
        <v>0</v>
      </c>
      <c r="P660">
        <v>3</v>
      </c>
      <c r="Q660" t="str">
        <f>VLOOKUP(M660,lookups!$A$1:$B$7, 2, FALSE)</f>
        <v>trawl/fyke</v>
      </c>
      <c r="R660" t="str">
        <f>VLOOKUP(N660,lookups!$D$1:$E$6, 2, FALSE)</f>
        <v>hucuktlis r</v>
      </c>
      <c r="S660" t="str">
        <f>VLOOKUP(C660,lookups!$G$1:$H$3, 2, FALSE)</f>
        <v>smolt</v>
      </c>
    </row>
    <row r="661" spans="1:19" x14ac:dyDescent="0.25">
      <c r="A661" s="1">
        <v>29005</v>
      </c>
      <c r="B661">
        <v>1</v>
      </c>
      <c r="C661">
        <v>1</v>
      </c>
      <c r="D661">
        <v>1</v>
      </c>
      <c r="E661">
        <v>1979</v>
      </c>
      <c r="F661">
        <v>31</v>
      </c>
      <c r="G661">
        <v>1</v>
      </c>
      <c r="H661">
        <v>74</v>
      </c>
      <c r="I661">
        <v>3.9</v>
      </c>
      <c r="J661">
        <v>3.9</v>
      </c>
      <c r="L661">
        <v>1</v>
      </c>
      <c r="M661">
        <v>1</v>
      </c>
      <c r="N661">
        <v>399</v>
      </c>
      <c r="O661">
        <v>0</v>
      </c>
      <c r="P661">
        <v>3</v>
      </c>
      <c r="Q661" t="str">
        <f>VLOOKUP(M661,lookups!$A$1:$B$7, 2, FALSE)</f>
        <v>trawl/fyke</v>
      </c>
      <c r="R661" t="str">
        <f>VLOOKUP(N661,lookups!$D$1:$E$6, 2, FALSE)</f>
        <v>hucuktlis r</v>
      </c>
      <c r="S661" t="str">
        <f>VLOOKUP(C661,lookups!$G$1:$H$3, 2, FALSE)</f>
        <v>smolt</v>
      </c>
    </row>
    <row r="662" spans="1:19" x14ac:dyDescent="0.25">
      <c r="A662" s="1">
        <v>29005</v>
      </c>
      <c r="B662">
        <v>1</v>
      </c>
      <c r="C662">
        <v>1</v>
      </c>
      <c r="D662">
        <v>1</v>
      </c>
      <c r="E662">
        <v>1979</v>
      </c>
      <c r="F662">
        <v>32</v>
      </c>
      <c r="G662">
        <v>1</v>
      </c>
      <c r="H662">
        <v>77</v>
      </c>
      <c r="I662">
        <v>4.3099999999999996</v>
      </c>
      <c r="J662">
        <v>4.3099999999999996</v>
      </c>
      <c r="L662">
        <v>1</v>
      </c>
      <c r="M662">
        <v>1</v>
      </c>
      <c r="N662">
        <v>399</v>
      </c>
      <c r="O662">
        <v>0</v>
      </c>
      <c r="P662">
        <v>3</v>
      </c>
      <c r="Q662" t="str">
        <f>VLOOKUP(M662,lookups!$A$1:$B$7, 2, FALSE)</f>
        <v>trawl/fyke</v>
      </c>
      <c r="R662" t="str">
        <f>VLOOKUP(N662,lookups!$D$1:$E$6, 2, FALSE)</f>
        <v>hucuktlis r</v>
      </c>
      <c r="S662" t="str">
        <f>VLOOKUP(C662,lookups!$G$1:$H$3, 2, FALSE)</f>
        <v>smolt</v>
      </c>
    </row>
    <row r="663" spans="1:19" x14ac:dyDescent="0.25">
      <c r="A663" s="1">
        <v>29005</v>
      </c>
      <c r="B663">
        <v>1</v>
      </c>
      <c r="C663">
        <v>1</v>
      </c>
      <c r="D663">
        <v>1</v>
      </c>
      <c r="E663">
        <v>1979</v>
      </c>
      <c r="F663">
        <v>33</v>
      </c>
      <c r="G663">
        <v>1</v>
      </c>
      <c r="H663">
        <v>84</v>
      </c>
      <c r="I663">
        <v>5.28</v>
      </c>
      <c r="J663">
        <v>5.28</v>
      </c>
      <c r="L663">
        <v>1</v>
      </c>
      <c r="M663">
        <v>1</v>
      </c>
      <c r="N663">
        <v>399</v>
      </c>
      <c r="O663">
        <v>0</v>
      </c>
      <c r="P663">
        <v>3</v>
      </c>
      <c r="Q663" t="str">
        <f>VLOOKUP(M663,lookups!$A$1:$B$7, 2, FALSE)</f>
        <v>trawl/fyke</v>
      </c>
      <c r="R663" t="str">
        <f>VLOOKUP(N663,lookups!$D$1:$E$6, 2, FALSE)</f>
        <v>hucuktlis r</v>
      </c>
      <c r="S663" t="str">
        <f>VLOOKUP(C663,lookups!$G$1:$H$3, 2, FALSE)</f>
        <v>smolt</v>
      </c>
    </row>
    <row r="664" spans="1:19" x14ac:dyDescent="0.25">
      <c r="A664" s="1">
        <v>29005</v>
      </c>
      <c r="B664">
        <v>1</v>
      </c>
      <c r="C664">
        <v>1</v>
      </c>
      <c r="D664">
        <v>1</v>
      </c>
      <c r="E664">
        <v>1979</v>
      </c>
      <c r="F664">
        <v>34</v>
      </c>
      <c r="G664">
        <v>1</v>
      </c>
      <c r="H664">
        <v>81</v>
      </c>
      <c r="I664">
        <v>5.16</v>
      </c>
      <c r="J664">
        <v>5.16</v>
      </c>
      <c r="L664">
        <v>1</v>
      </c>
      <c r="M664">
        <v>1</v>
      </c>
      <c r="N664">
        <v>399</v>
      </c>
      <c r="O664">
        <v>0</v>
      </c>
      <c r="P664">
        <v>3</v>
      </c>
      <c r="Q664" t="str">
        <f>VLOOKUP(M664,lookups!$A$1:$B$7, 2, FALSE)</f>
        <v>trawl/fyke</v>
      </c>
      <c r="R664" t="str">
        <f>VLOOKUP(N664,lookups!$D$1:$E$6, 2, FALSE)</f>
        <v>hucuktlis r</v>
      </c>
      <c r="S664" t="str">
        <f>VLOOKUP(C664,lookups!$G$1:$H$3, 2, FALSE)</f>
        <v>smolt</v>
      </c>
    </row>
    <row r="665" spans="1:19" x14ac:dyDescent="0.25">
      <c r="A665" s="1">
        <v>29005</v>
      </c>
      <c r="B665">
        <v>1</v>
      </c>
      <c r="C665">
        <v>1</v>
      </c>
      <c r="D665">
        <v>1</v>
      </c>
      <c r="E665">
        <v>1979</v>
      </c>
      <c r="F665">
        <v>35</v>
      </c>
      <c r="G665">
        <v>1</v>
      </c>
      <c r="H665">
        <v>72</v>
      </c>
      <c r="I665">
        <v>3.56</v>
      </c>
      <c r="J665">
        <v>3.56</v>
      </c>
      <c r="L665">
        <v>1</v>
      </c>
      <c r="M665">
        <v>1</v>
      </c>
      <c r="N665">
        <v>399</v>
      </c>
      <c r="O665">
        <v>0</v>
      </c>
      <c r="P665">
        <v>3</v>
      </c>
      <c r="Q665" t="str">
        <f>VLOOKUP(M665,lookups!$A$1:$B$7, 2, FALSE)</f>
        <v>trawl/fyke</v>
      </c>
      <c r="R665" t="str">
        <f>VLOOKUP(N665,lookups!$D$1:$E$6, 2, FALSE)</f>
        <v>hucuktlis r</v>
      </c>
      <c r="S665" t="str">
        <f>VLOOKUP(C665,lookups!$G$1:$H$3, 2, FALSE)</f>
        <v>smolt</v>
      </c>
    </row>
    <row r="666" spans="1:19" x14ac:dyDescent="0.25">
      <c r="A666" s="1">
        <v>29005</v>
      </c>
      <c r="B666">
        <v>1</v>
      </c>
      <c r="C666">
        <v>1</v>
      </c>
      <c r="D666">
        <v>1</v>
      </c>
      <c r="E666">
        <v>1979</v>
      </c>
      <c r="F666">
        <v>36</v>
      </c>
      <c r="G666">
        <v>1</v>
      </c>
      <c r="H666">
        <v>68</v>
      </c>
      <c r="I666">
        <v>3.4</v>
      </c>
      <c r="J666">
        <v>3.4</v>
      </c>
      <c r="L666">
        <v>1</v>
      </c>
      <c r="M666">
        <v>1</v>
      </c>
      <c r="N666">
        <v>399</v>
      </c>
      <c r="O666">
        <v>0</v>
      </c>
      <c r="P666">
        <v>3</v>
      </c>
      <c r="Q666" t="str">
        <f>VLOOKUP(M666,lookups!$A$1:$B$7, 2, FALSE)</f>
        <v>trawl/fyke</v>
      </c>
      <c r="R666" t="str">
        <f>VLOOKUP(N666,lookups!$D$1:$E$6, 2, FALSE)</f>
        <v>hucuktlis r</v>
      </c>
      <c r="S666" t="str">
        <f>VLOOKUP(C666,lookups!$G$1:$H$3, 2, FALSE)</f>
        <v>smolt</v>
      </c>
    </row>
    <row r="667" spans="1:19" x14ac:dyDescent="0.25">
      <c r="A667" s="1">
        <v>29005</v>
      </c>
      <c r="B667">
        <v>1</v>
      </c>
      <c r="C667">
        <v>1</v>
      </c>
      <c r="D667">
        <v>1</v>
      </c>
      <c r="E667">
        <v>1979</v>
      </c>
      <c r="F667">
        <v>37</v>
      </c>
      <c r="G667">
        <v>1</v>
      </c>
      <c r="H667">
        <v>72</v>
      </c>
      <c r="I667">
        <v>3.28</v>
      </c>
      <c r="J667">
        <v>3.28</v>
      </c>
      <c r="L667">
        <v>1</v>
      </c>
      <c r="M667">
        <v>1</v>
      </c>
      <c r="N667">
        <v>399</v>
      </c>
      <c r="O667">
        <v>0</v>
      </c>
      <c r="P667">
        <v>3</v>
      </c>
      <c r="Q667" t="str">
        <f>VLOOKUP(M667,lookups!$A$1:$B$7, 2, FALSE)</f>
        <v>trawl/fyke</v>
      </c>
      <c r="R667" t="str">
        <f>VLOOKUP(N667,lookups!$D$1:$E$6, 2, FALSE)</f>
        <v>hucuktlis r</v>
      </c>
      <c r="S667" t="str">
        <f>VLOOKUP(C667,lookups!$G$1:$H$3, 2, FALSE)</f>
        <v>smolt</v>
      </c>
    </row>
    <row r="668" spans="1:19" x14ac:dyDescent="0.25">
      <c r="A668" s="1">
        <v>29005</v>
      </c>
      <c r="B668">
        <v>1</v>
      </c>
      <c r="C668">
        <v>1</v>
      </c>
      <c r="D668">
        <v>1</v>
      </c>
      <c r="E668">
        <v>1979</v>
      </c>
      <c r="F668">
        <v>38</v>
      </c>
      <c r="G668">
        <v>1</v>
      </c>
      <c r="H668">
        <v>83</v>
      </c>
      <c r="I668">
        <v>5.25</v>
      </c>
      <c r="J668">
        <v>5.25</v>
      </c>
      <c r="L668">
        <v>1</v>
      </c>
      <c r="M668">
        <v>1</v>
      </c>
      <c r="N668">
        <v>399</v>
      </c>
      <c r="O668">
        <v>0</v>
      </c>
      <c r="P668">
        <v>3</v>
      </c>
      <c r="Q668" t="str">
        <f>VLOOKUP(M668,lookups!$A$1:$B$7, 2, FALSE)</f>
        <v>trawl/fyke</v>
      </c>
      <c r="R668" t="str">
        <f>VLOOKUP(N668,lookups!$D$1:$E$6, 2, FALSE)</f>
        <v>hucuktlis r</v>
      </c>
      <c r="S668" t="str">
        <f>VLOOKUP(C668,lookups!$G$1:$H$3, 2, FALSE)</f>
        <v>smolt</v>
      </c>
    </row>
    <row r="669" spans="1:19" x14ac:dyDescent="0.25">
      <c r="A669" s="1">
        <v>29005</v>
      </c>
      <c r="B669">
        <v>1</v>
      </c>
      <c r="C669">
        <v>1</v>
      </c>
      <c r="D669">
        <v>1</v>
      </c>
      <c r="E669">
        <v>1979</v>
      </c>
      <c r="F669">
        <v>39</v>
      </c>
      <c r="G669">
        <v>1</v>
      </c>
      <c r="H669">
        <v>82</v>
      </c>
      <c r="I669">
        <v>6.53</v>
      </c>
      <c r="J669">
        <v>6.53</v>
      </c>
      <c r="L669">
        <v>1</v>
      </c>
      <c r="M669">
        <v>1</v>
      </c>
      <c r="N669">
        <v>399</v>
      </c>
      <c r="O669">
        <v>0</v>
      </c>
      <c r="P669">
        <v>3</v>
      </c>
      <c r="Q669" t="str">
        <f>VLOOKUP(M669,lookups!$A$1:$B$7, 2, FALSE)</f>
        <v>trawl/fyke</v>
      </c>
      <c r="R669" t="str">
        <f>VLOOKUP(N669,lookups!$D$1:$E$6, 2, FALSE)</f>
        <v>hucuktlis r</v>
      </c>
      <c r="S669" t="str">
        <f>VLOOKUP(C669,lookups!$G$1:$H$3, 2, FALSE)</f>
        <v>smolt</v>
      </c>
    </row>
    <row r="670" spans="1:19" x14ac:dyDescent="0.25">
      <c r="A670" s="1">
        <v>29005</v>
      </c>
      <c r="B670">
        <v>1</v>
      </c>
      <c r="C670">
        <v>1</v>
      </c>
      <c r="D670">
        <v>1</v>
      </c>
      <c r="E670">
        <v>1979</v>
      </c>
      <c r="F670">
        <v>40</v>
      </c>
      <c r="G670">
        <v>1</v>
      </c>
      <c r="H670">
        <v>70</v>
      </c>
      <c r="I670">
        <v>3.64</v>
      </c>
      <c r="J670">
        <v>3.64</v>
      </c>
      <c r="L670">
        <v>1</v>
      </c>
      <c r="M670">
        <v>1</v>
      </c>
      <c r="N670">
        <v>399</v>
      </c>
      <c r="O670">
        <v>0</v>
      </c>
      <c r="P670">
        <v>3</v>
      </c>
      <c r="Q670" t="str">
        <f>VLOOKUP(M670,lookups!$A$1:$B$7, 2, FALSE)</f>
        <v>trawl/fyke</v>
      </c>
      <c r="R670" t="str">
        <f>VLOOKUP(N670,lookups!$D$1:$E$6, 2, FALSE)</f>
        <v>hucuktlis r</v>
      </c>
      <c r="S670" t="str">
        <f>VLOOKUP(C670,lookups!$G$1:$H$3, 2, FALSE)</f>
        <v>smolt</v>
      </c>
    </row>
    <row r="671" spans="1:19" x14ac:dyDescent="0.25">
      <c r="A671" s="1">
        <v>29005</v>
      </c>
      <c r="B671">
        <v>1</v>
      </c>
      <c r="C671">
        <v>1</v>
      </c>
      <c r="D671">
        <v>1</v>
      </c>
      <c r="E671">
        <v>1979</v>
      </c>
      <c r="F671">
        <v>41</v>
      </c>
      <c r="G671">
        <v>1</v>
      </c>
      <c r="H671">
        <v>78</v>
      </c>
      <c r="I671">
        <v>4.59</v>
      </c>
      <c r="J671">
        <v>4.59</v>
      </c>
      <c r="L671">
        <v>1</v>
      </c>
      <c r="M671">
        <v>1</v>
      </c>
      <c r="N671">
        <v>399</v>
      </c>
      <c r="O671">
        <v>0</v>
      </c>
      <c r="P671">
        <v>3</v>
      </c>
      <c r="Q671" t="str">
        <f>VLOOKUP(M671,lookups!$A$1:$B$7, 2, FALSE)</f>
        <v>trawl/fyke</v>
      </c>
      <c r="R671" t="str">
        <f>VLOOKUP(N671,lookups!$D$1:$E$6, 2, FALSE)</f>
        <v>hucuktlis r</v>
      </c>
      <c r="S671" t="str">
        <f>VLOOKUP(C671,lookups!$G$1:$H$3, 2, FALSE)</f>
        <v>smolt</v>
      </c>
    </row>
    <row r="672" spans="1:19" x14ac:dyDescent="0.25">
      <c r="A672" s="1">
        <v>29005</v>
      </c>
      <c r="B672">
        <v>1</v>
      </c>
      <c r="C672">
        <v>1</v>
      </c>
      <c r="D672">
        <v>1</v>
      </c>
      <c r="E672">
        <v>1979</v>
      </c>
      <c r="F672">
        <v>42</v>
      </c>
      <c r="G672">
        <v>1</v>
      </c>
      <c r="H672">
        <v>81</v>
      </c>
      <c r="I672">
        <v>5.36</v>
      </c>
      <c r="J672">
        <v>5.36</v>
      </c>
      <c r="L672">
        <v>1</v>
      </c>
      <c r="M672">
        <v>1</v>
      </c>
      <c r="N672">
        <v>399</v>
      </c>
      <c r="O672">
        <v>0</v>
      </c>
      <c r="P672">
        <v>3</v>
      </c>
      <c r="Q672" t="str">
        <f>VLOOKUP(M672,lookups!$A$1:$B$7, 2, FALSE)</f>
        <v>trawl/fyke</v>
      </c>
      <c r="R672" t="str">
        <f>VLOOKUP(N672,lookups!$D$1:$E$6, 2, FALSE)</f>
        <v>hucuktlis r</v>
      </c>
      <c r="S672" t="str">
        <f>VLOOKUP(C672,lookups!$G$1:$H$3, 2, FALSE)</f>
        <v>smolt</v>
      </c>
    </row>
    <row r="673" spans="1:19" x14ac:dyDescent="0.25">
      <c r="A673" s="1">
        <v>29005</v>
      </c>
      <c r="B673">
        <v>1</v>
      </c>
      <c r="C673">
        <v>1</v>
      </c>
      <c r="D673">
        <v>1</v>
      </c>
      <c r="E673">
        <v>1979</v>
      </c>
      <c r="F673">
        <v>43</v>
      </c>
      <c r="G673">
        <v>1</v>
      </c>
      <c r="H673">
        <v>86</v>
      </c>
      <c r="I673">
        <v>6.29</v>
      </c>
      <c r="J673">
        <v>6.29</v>
      </c>
      <c r="L673">
        <v>1</v>
      </c>
      <c r="M673">
        <v>1</v>
      </c>
      <c r="N673">
        <v>399</v>
      </c>
      <c r="O673">
        <v>0</v>
      </c>
      <c r="P673">
        <v>3</v>
      </c>
      <c r="Q673" t="str">
        <f>VLOOKUP(M673,lookups!$A$1:$B$7, 2, FALSE)</f>
        <v>trawl/fyke</v>
      </c>
      <c r="R673" t="str">
        <f>VLOOKUP(N673,lookups!$D$1:$E$6, 2, FALSE)</f>
        <v>hucuktlis r</v>
      </c>
      <c r="S673" t="str">
        <f>VLOOKUP(C673,lookups!$G$1:$H$3, 2, FALSE)</f>
        <v>smolt</v>
      </c>
    </row>
    <row r="674" spans="1:19" x14ac:dyDescent="0.25">
      <c r="A674" s="1">
        <v>29005</v>
      </c>
      <c r="B674">
        <v>1</v>
      </c>
      <c r="C674">
        <v>1</v>
      </c>
      <c r="D674">
        <v>1</v>
      </c>
      <c r="E674">
        <v>1979</v>
      </c>
      <c r="F674">
        <v>44</v>
      </c>
      <c r="G674">
        <v>1</v>
      </c>
      <c r="H674">
        <v>80</v>
      </c>
      <c r="I674">
        <v>4.53</v>
      </c>
      <c r="J674">
        <v>4.53</v>
      </c>
      <c r="L674">
        <v>1</v>
      </c>
      <c r="M674">
        <v>1</v>
      </c>
      <c r="N674">
        <v>399</v>
      </c>
      <c r="O674">
        <v>0</v>
      </c>
      <c r="P674">
        <v>3</v>
      </c>
      <c r="Q674" t="str">
        <f>VLOOKUP(M674,lookups!$A$1:$B$7, 2, FALSE)</f>
        <v>trawl/fyke</v>
      </c>
      <c r="R674" t="str">
        <f>VLOOKUP(N674,lookups!$D$1:$E$6, 2, FALSE)</f>
        <v>hucuktlis r</v>
      </c>
      <c r="S674" t="str">
        <f>VLOOKUP(C674,lookups!$G$1:$H$3, 2, FALSE)</f>
        <v>smolt</v>
      </c>
    </row>
    <row r="675" spans="1:19" x14ac:dyDescent="0.25">
      <c r="A675" s="1">
        <v>29005</v>
      </c>
      <c r="B675">
        <v>1</v>
      </c>
      <c r="C675">
        <v>1</v>
      </c>
      <c r="D675">
        <v>1</v>
      </c>
      <c r="E675">
        <v>1979</v>
      </c>
      <c r="F675">
        <v>45</v>
      </c>
      <c r="G675">
        <v>1</v>
      </c>
      <c r="H675">
        <v>78</v>
      </c>
      <c r="I675">
        <v>4.6900000000000004</v>
      </c>
      <c r="J675">
        <v>4.6900000000000004</v>
      </c>
      <c r="L675">
        <v>1</v>
      </c>
      <c r="M675">
        <v>1</v>
      </c>
      <c r="N675">
        <v>399</v>
      </c>
      <c r="O675">
        <v>0</v>
      </c>
      <c r="P675">
        <v>3</v>
      </c>
      <c r="Q675" t="str">
        <f>VLOOKUP(M675,lookups!$A$1:$B$7, 2, FALSE)</f>
        <v>trawl/fyke</v>
      </c>
      <c r="R675" t="str">
        <f>VLOOKUP(N675,lookups!$D$1:$E$6, 2, FALSE)</f>
        <v>hucuktlis r</v>
      </c>
      <c r="S675" t="str">
        <f>VLOOKUP(C675,lookups!$G$1:$H$3, 2, FALSE)</f>
        <v>smolt</v>
      </c>
    </row>
    <row r="676" spans="1:19" x14ac:dyDescent="0.25">
      <c r="A676" s="1">
        <v>29005</v>
      </c>
      <c r="B676">
        <v>1</v>
      </c>
      <c r="C676">
        <v>1</v>
      </c>
      <c r="D676">
        <v>1</v>
      </c>
      <c r="E676">
        <v>1979</v>
      </c>
      <c r="F676">
        <v>46</v>
      </c>
      <c r="G676">
        <v>1</v>
      </c>
      <c r="H676">
        <v>87</v>
      </c>
      <c r="I676">
        <v>6.14</v>
      </c>
      <c r="J676">
        <v>6.14</v>
      </c>
      <c r="L676">
        <v>1</v>
      </c>
      <c r="M676">
        <v>1</v>
      </c>
      <c r="N676">
        <v>399</v>
      </c>
      <c r="O676">
        <v>0</v>
      </c>
      <c r="P676">
        <v>3</v>
      </c>
      <c r="Q676" t="str">
        <f>VLOOKUP(M676,lookups!$A$1:$B$7, 2, FALSE)</f>
        <v>trawl/fyke</v>
      </c>
      <c r="R676" t="str">
        <f>VLOOKUP(N676,lookups!$D$1:$E$6, 2, FALSE)</f>
        <v>hucuktlis r</v>
      </c>
      <c r="S676" t="str">
        <f>VLOOKUP(C676,lookups!$G$1:$H$3, 2, FALSE)</f>
        <v>smolt</v>
      </c>
    </row>
    <row r="677" spans="1:19" x14ac:dyDescent="0.25">
      <c r="A677" s="1">
        <v>29005</v>
      </c>
      <c r="B677">
        <v>1</v>
      </c>
      <c r="C677">
        <v>1</v>
      </c>
      <c r="D677">
        <v>1</v>
      </c>
      <c r="E677">
        <v>1979</v>
      </c>
      <c r="F677">
        <v>47</v>
      </c>
      <c r="G677">
        <v>1</v>
      </c>
      <c r="H677">
        <v>80</v>
      </c>
      <c r="I677">
        <v>4.58</v>
      </c>
      <c r="J677">
        <v>4.58</v>
      </c>
      <c r="L677">
        <v>1</v>
      </c>
      <c r="M677">
        <v>1</v>
      </c>
      <c r="N677">
        <v>399</v>
      </c>
      <c r="O677">
        <v>0</v>
      </c>
      <c r="P677">
        <v>3</v>
      </c>
      <c r="Q677" t="str">
        <f>VLOOKUP(M677,lookups!$A$1:$B$7, 2, FALSE)</f>
        <v>trawl/fyke</v>
      </c>
      <c r="R677" t="str">
        <f>VLOOKUP(N677,lookups!$D$1:$E$6, 2, FALSE)</f>
        <v>hucuktlis r</v>
      </c>
      <c r="S677" t="str">
        <f>VLOOKUP(C677,lookups!$G$1:$H$3, 2, FALSE)</f>
        <v>smolt</v>
      </c>
    </row>
    <row r="678" spans="1:19" x14ac:dyDescent="0.25">
      <c r="A678" s="1">
        <v>29005</v>
      </c>
      <c r="B678">
        <v>1</v>
      </c>
      <c r="C678">
        <v>1</v>
      </c>
      <c r="D678">
        <v>1</v>
      </c>
      <c r="E678">
        <v>1979</v>
      </c>
      <c r="F678">
        <v>48</v>
      </c>
      <c r="G678">
        <v>1</v>
      </c>
      <c r="H678">
        <v>62</v>
      </c>
      <c r="I678">
        <v>2.36</v>
      </c>
      <c r="J678">
        <v>2.36</v>
      </c>
      <c r="L678">
        <v>1</v>
      </c>
      <c r="M678">
        <v>1</v>
      </c>
      <c r="N678">
        <v>399</v>
      </c>
      <c r="O678">
        <v>0</v>
      </c>
      <c r="P678">
        <v>3</v>
      </c>
      <c r="Q678" t="str">
        <f>VLOOKUP(M678,lookups!$A$1:$B$7, 2, FALSE)</f>
        <v>trawl/fyke</v>
      </c>
      <c r="R678" t="str">
        <f>VLOOKUP(N678,lookups!$D$1:$E$6, 2, FALSE)</f>
        <v>hucuktlis r</v>
      </c>
      <c r="S678" t="str">
        <f>VLOOKUP(C678,lookups!$G$1:$H$3, 2, FALSE)</f>
        <v>smolt</v>
      </c>
    </row>
    <row r="679" spans="1:19" x14ac:dyDescent="0.25">
      <c r="A679" s="1">
        <v>29005</v>
      </c>
      <c r="B679">
        <v>1</v>
      </c>
      <c r="C679">
        <v>1</v>
      </c>
      <c r="D679">
        <v>1</v>
      </c>
      <c r="E679">
        <v>1979</v>
      </c>
      <c r="F679">
        <v>49</v>
      </c>
      <c r="G679">
        <v>1</v>
      </c>
      <c r="H679">
        <v>77</v>
      </c>
      <c r="I679">
        <v>4.2</v>
      </c>
      <c r="J679">
        <v>4.2</v>
      </c>
      <c r="L679">
        <v>1</v>
      </c>
      <c r="M679">
        <v>1</v>
      </c>
      <c r="N679">
        <v>399</v>
      </c>
      <c r="O679">
        <v>0</v>
      </c>
      <c r="P679">
        <v>3</v>
      </c>
      <c r="Q679" t="str">
        <f>VLOOKUP(M679,lookups!$A$1:$B$7, 2, FALSE)</f>
        <v>trawl/fyke</v>
      </c>
      <c r="R679" t="str">
        <f>VLOOKUP(N679,lookups!$D$1:$E$6, 2, FALSE)</f>
        <v>hucuktlis r</v>
      </c>
      <c r="S679" t="str">
        <f>VLOOKUP(C679,lookups!$G$1:$H$3, 2, FALSE)</f>
        <v>smolt</v>
      </c>
    </row>
    <row r="680" spans="1:19" x14ac:dyDescent="0.25">
      <c r="A680" s="1">
        <v>29005</v>
      </c>
      <c r="B680">
        <v>1</v>
      </c>
      <c r="C680">
        <v>1</v>
      </c>
      <c r="D680">
        <v>1</v>
      </c>
      <c r="E680">
        <v>1979</v>
      </c>
      <c r="F680">
        <v>50</v>
      </c>
      <c r="G680">
        <v>1</v>
      </c>
      <c r="H680">
        <v>75</v>
      </c>
      <c r="I680">
        <v>4.16</v>
      </c>
      <c r="J680">
        <v>4.16</v>
      </c>
      <c r="L680">
        <v>1</v>
      </c>
      <c r="M680">
        <v>1</v>
      </c>
      <c r="N680">
        <v>399</v>
      </c>
      <c r="O680">
        <v>0</v>
      </c>
      <c r="P680">
        <v>3</v>
      </c>
      <c r="Q680" t="str">
        <f>VLOOKUP(M680,lookups!$A$1:$B$7, 2, FALSE)</f>
        <v>trawl/fyke</v>
      </c>
      <c r="R680" t="str">
        <f>VLOOKUP(N680,lookups!$D$1:$E$6, 2, FALSE)</f>
        <v>hucuktlis r</v>
      </c>
      <c r="S680" t="str">
        <f>VLOOKUP(C680,lookups!$G$1:$H$3, 2, FALSE)</f>
        <v>smolt</v>
      </c>
    </row>
    <row r="681" spans="1:19" x14ac:dyDescent="0.25">
      <c r="A681" s="1">
        <v>29005</v>
      </c>
      <c r="B681">
        <v>1</v>
      </c>
      <c r="C681">
        <v>1</v>
      </c>
      <c r="D681">
        <v>1</v>
      </c>
      <c r="E681">
        <v>1979</v>
      </c>
      <c r="F681">
        <v>51</v>
      </c>
      <c r="G681">
        <v>1</v>
      </c>
      <c r="H681">
        <v>75</v>
      </c>
      <c r="I681">
        <v>5.01</v>
      </c>
      <c r="J681">
        <v>5.01</v>
      </c>
      <c r="L681">
        <v>1</v>
      </c>
      <c r="M681">
        <v>1</v>
      </c>
      <c r="N681">
        <v>399</v>
      </c>
      <c r="O681">
        <v>0</v>
      </c>
      <c r="P681">
        <v>3</v>
      </c>
      <c r="Q681" t="str">
        <f>VLOOKUP(M681,lookups!$A$1:$B$7, 2, FALSE)</f>
        <v>trawl/fyke</v>
      </c>
      <c r="R681" t="str">
        <f>VLOOKUP(N681,lookups!$D$1:$E$6, 2, FALSE)</f>
        <v>hucuktlis r</v>
      </c>
      <c r="S681" t="str">
        <f>VLOOKUP(C681,lookups!$G$1:$H$3, 2, FALSE)</f>
        <v>smolt</v>
      </c>
    </row>
    <row r="682" spans="1:19" x14ac:dyDescent="0.25">
      <c r="A682" s="1">
        <v>29005</v>
      </c>
      <c r="B682">
        <v>1</v>
      </c>
      <c r="C682">
        <v>1</v>
      </c>
      <c r="D682">
        <v>1</v>
      </c>
      <c r="E682">
        <v>1979</v>
      </c>
      <c r="F682">
        <v>52</v>
      </c>
      <c r="G682">
        <v>1</v>
      </c>
      <c r="H682">
        <v>78</v>
      </c>
      <c r="I682">
        <v>4.76</v>
      </c>
      <c r="J682">
        <v>4.76</v>
      </c>
      <c r="L682">
        <v>1</v>
      </c>
      <c r="M682">
        <v>1</v>
      </c>
      <c r="N682">
        <v>399</v>
      </c>
      <c r="O682">
        <v>0</v>
      </c>
      <c r="P682">
        <v>3</v>
      </c>
      <c r="Q682" t="str">
        <f>VLOOKUP(M682,lookups!$A$1:$B$7, 2, FALSE)</f>
        <v>trawl/fyke</v>
      </c>
      <c r="R682" t="str">
        <f>VLOOKUP(N682,lookups!$D$1:$E$6, 2, FALSE)</f>
        <v>hucuktlis r</v>
      </c>
      <c r="S682" t="str">
        <f>VLOOKUP(C682,lookups!$G$1:$H$3, 2, FALSE)</f>
        <v>smolt</v>
      </c>
    </row>
    <row r="683" spans="1:19" x14ac:dyDescent="0.25">
      <c r="A683" s="1">
        <v>29005</v>
      </c>
      <c r="B683">
        <v>1</v>
      </c>
      <c r="C683">
        <v>1</v>
      </c>
      <c r="D683">
        <v>1</v>
      </c>
      <c r="E683">
        <v>1979</v>
      </c>
      <c r="F683">
        <v>53</v>
      </c>
      <c r="G683">
        <v>1</v>
      </c>
      <c r="H683">
        <v>77</v>
      </c>
      <c r="I683">
        <v>4.3499999999999996</v>
      </c>
      <c r="J683">
        <v>4.3499999999999996</v>
      </c>
      <c r="L683">
        <v>1</v>
      </c>
      <c r="M683">
        <v>1</v>
      </c>
      <c r="N683">
        <v>399</v>
      </c>
      <c r="O683">
        <v>0</v>
      </c>
      <c r="P683">
        <v>3</v>
      </c>
      <c r="Q683" t="str">
        <f>VLOOKUP(M683,lookups!$A$1:$B$7, 2, FALSE)</f>
        <v>trawl/fyke</v>
      </c>
      <c r="R683" t="str">
        <f>VLOOKUP(N683,lookups!$D$1:$E$6, 2, FALSE)</f>
        <v>hucuktlis r</v>
      </c>
      <c r="S683" t="str">
        <f>VLOOKUP(C683,lookups!$G$1:$H$3, 2, FALSE)</f>
        <v>smolt</v>
      </c>
    </row>
    <row r="684" spans="1:19" x14ac:dyDescent="0.25">
      <c r="A684" s="1">
        <v>29005</v>
      </c>
      <c r="B684">
        <v>1</v>
      </c>
      <c r="C684">
        <v>1</v>
      </c>
      <c r="D684">
        <v>1</v>
      </c>
      <c r="E684">
        <v>1979</v>
      </c>
      <c r="F684">
        <v>54</v>
      </c>
      <c r="G684">
        <v>1</v>
      </c>
      <c r="H684">
        <v>71</v>
      </c>
      <c r="I684">
        <v>3.66</v>
      </c>
      <c r="J684">
        <v>3.66</v>
      </c>
      <c r="L684">
        <v>1</v>
      </c>
      <c r="M684">
        <v>1</v>
      </c>
      <c r="N684">
        <v>399</v>
      </c>
      <c r="O684">
        <v>0</v>
      </c>
      <c r="P684">
        <v>3</v>
      </c>
      <c r="Q684" t="str">
        <f>VLOOKUP(M684,lookups!$A$1:$B$7, 2, FALSE)</f>
        <v>trawl/fyke</v>
      </c>
      <c r="R684" t="str">
        <f>VLOOKUP(N684,lookups!$D$1:$E$6, 2, FALSE)</f>
        <v>hucuktlis r</v>
      </c>
      <c r="S684" t="str">
        <f>VLOOKUP(C684,lookups!$G$1:$H$3, 2, FALSE)</f>
        <v>smolt</v>
      </c>
    </row>
    <row r="685" spans="1:19" x14ac:dyDescent="0.25">
      <c r="A685" s="1">
        <v>29005</v>
      </c>
      <c r="B685">
        <v>1</v>
      </c>
      <c r="C685">
        <v>1</v>
      </c>
      <c r="D685">
        <v>1</v>
      </c>
      <c r="E685">
        <v>1979</v>
      </c>
      <c r="F685">
        <v>55</v>
      </c>
      <c r="G685">
        <v>1</v>
      </c>
      <c r="H685">
        <v>71</v>
      </c>
      <c r="I685">
        <v>3.61</v>
      </c>
      <c r="J685">
        <v>3.61</v>
      </c>
      <c r="L685">
        <v>1</v>
      </c>
      <c r="M685">
        <v>1</v>
      </c>
      <c r="N685">
        <v>399</v>
      </c>
      <c r="O685">
        <v>0</v>
      </c>
      <c r="P685">
        <v>3</v>
      </c>
      <c r="Q685" t="str">
        <f>VLOOKUP(M685,lookups!$A$1:$B$7, 2, FALSE)</f>
        <v>trawl/fyke</v>
      </c>
      <c r="R685" t="str">
        <f>VLOOKUP(N685,lookups!$D$1:$E$6, 2, FALSE)</f>
        <v>hucuktlis r</v>
      </c>
      <c r="S685" t="str">
        <f>VLOOKUP(C685,lookups!$G$1:$H$3, 2, FALSE)</f>
        <v>smolt</v>
      </c>
    </row>
    <row r="686" spans="1:19" x14ac:dyDescent="0.25">
      <c r="A686" s="1">
        <v>29005</v>
      </c>
      <c r="B686">
        <v>1</v>
      </c>
      <c r="C686">
        <v>1</v>
      </c>
      <c r="D686">
        <v>1</v>
      </c>
      <c r="E686">
        <v>1979</v>
      </c>
      <c r="F686">
        <v>56</v>
      </c>
      <c r="G686">
        <v>1</v>
      </c>
      <c r="H686">
        <v>68</v>
      </c>
      <c r="I686">
        <v>3.03</v>
      </c>
      <c r="J686">
        <v>3.03</v>
      </c>
      <c r="L686">
        <v>1</v>
      </c>
      <c r="M686">
        <v>1</v>
      </c>
      <c r="N686">
        <v>399</v>
      </c>
      <c r="O686">
        <v>0</v>
      </c>
      <c r="P686">
        <v>3</v>
      </c>
      <c r="Q686" t="str">
        <f>VLOOKUP(M686,lookups!$A$1:$B$7, 2, FALSE)</f>
        <v>trawl/fyke</v>
      </c>
      <c r="R686" t="str">
        <f>VLOOKUP(N686,lookups!$D$1:$E$6, 2, FALSE)</f>
        <v>hucuktlis r</v>
      </c>
      <c r="S686" t="str">
        <f>VLOOKUP(C686,lookups!$G$1:$H$3, 2, FALSE)</f>
        <v>smolt</v>
      </c>
    </row>
    <row r="687" spans="1:19" x14ac:dyDescent="0.25">
      <c r="A687" s="1">
        <v>29005</v>
      </c>
      <c r="B687">
        <v>1</v>
      </c>
      <c r="C687">
        <v>1</v>
      </c>
      <c r="D687">
        <v>1</v>
      </c>
      <c r="E687">
        <v>1979</v>
      </c>
      <c r="F687">
        <v>57</v>
      </c>
      <c r="G687">
        <v>1</v>
      </c>
      <c r="H687">
        <v>83</v>
      </c>
      <c r="I687">
        <v>4.9000000000000004</v>
      </c>
      <c r="J687">
        <v>4.9000000000000004</v>
      </c>
      <c r="L687">
        <v>1</v>
      </c>
      <c r="M687">
        <v>1</v>
      </c>
      <c r="N687">
        <v>399</v>
      </c>
      <c r="O687">
        <v>0</v>
      </c>
      <c r="P687">
        <v>3</v>
      </c>
      <c r="Q687" t="str">
        <f>VLOOKUP(M687,lookups!$A$1:$B$7, 2, FALSE)</f>
        <v>trawl/fyke</v>
      </c>
      <c r="R687" t="str">
        <f>VLOOKUP(N687,lookups!$D$1:$E$6, 2, FALSE)</f>
        <v>hucuktlis r</v>
      </c>
      <c r="S687" t="str">
        <f>VLOOKUP(C687,lookups!$G$1:$H$3, 2, FALSE)</f>
        <v>smolt</v>
      </c>
    </row>
    <row r="688" spans="1:19" x14ac:dyDescent="0.25">
      <c r="A688" s="1">
        <v>29005</v>
      </c>
      <c r="B688">
        <v>1</v>
      </c>
      <c r="C688">
        <v>1</v>
      </c>
      <c r="D688">
        <v>1</v>
      </c>
      <c r="E688">
        <v>1979</v>
      </c>
      <c r="F688">
        <v>58</v>
      </c>
      <c r="G688">
        <v>1</v>
      </c>
      <c r="H688">
        <v>79</v>
      </c>
      <c r="I688">
        <v>4.9000000000000004</v>
      </c>
      <c r="J688">
        <v>4.9000000000000004</v>
      </c>
      <c r="L688">
        <v>1</v>
      </c>
      <c r="M688">
        <v>1</v>
      </c>
      <c r="N688">
        <v>399</v>
      </c>
      <c r="O688">
        <v>0</v>
      </c>
      <c r="P688">
        <v>3</v>
      </c>
      <c r="Q688" t="str">
        <f>VLOOKUP(M688,lookups!$A$1:$B$7, 2, FALSE)</f>
        <v>trawl/fyke</v>
      </c>
      <c r="R688" t="str">
        <f>VLOOKUP(N688,lookups!$D$1:$E$6, 2, FALSE)</f>
        <v>hucuktlis r</v>
      </c>
      <c r="S688" t="str">
        <f>VLOOKUP(C688,lookups!$G$1:$H$3, 2, FALSE)</f>
        <v>smolt</v>
      </c>
    </row>
    <row r="689" spans="1:19" x14ac:dyDescent="0.25">
      <c r="A689" s="1">
        <v>29005</v>
      </c>
      <c r="B689">
        <v>1</v>
      </c>
      <c r="C689">
        <v>1</v>
      </c>
      <c r="D689">
        <v>1</v>
      </c>
      <c r="E689">
        <v>1979</v>
      </c>
      <c r="F689">
        <v>59</v>
      </c>
      <c r="G689">
        <v>1</v>
      </c>
      <c r="H689">
        <v>68</v>
      </c>
      <c r="I689">
        <v>3.52</v>
      </c>
      <c r="J689">
        <v>3.52</v>
      </c>
      <c r="L689">
        <v>1</v>
      </c>
      <c r="M689">
        <v>1</v>
      </c>
      <c r="N689">
        <v>399</v>
      </c>
      <c r="O689">
        <v>0</v>
      </c>
      <c r="P689">
        <v>3</v>
      </c>
      <c r="Q689" t="str">
        <f>VLOOKUP(M689,lookups!$A$1:$B$7, 2, FALSE)</f>
        <v>trawl/fyke</v>
      </c>
      <c r="R689" t="str">
        <f>VLOOKUP(N689,lookups!$D$1:$E$6, 2, FALSE)</f>
        <v>hucuktlis r</v>
      </c>
      <c r="S689" t="str">
        <f>VLOOKUP(C689,lookups!$G$1:$H$3, 2, FALSE)</f>
        <v>smolt</v>
      </c>
    </row>
    <row r="690" spans="1:19" x14ac:dyDescent="0.25">
      <c r="A690" s="1">
        <v>29005</v>
      </c>
      <c r="B690">
        <v>1</v>
      </c>
      <c r="C690">
        <v>1</v>
      </c>
      <c r="D690">
        <v>1</v>
      </c>
      <c r="E690">
        <v>1979</v>
      </c>
      <c r="F690">
        <v>60</v>
      </c>
      <c r="G690">
        <v>1</v>
      </c>
      <c r="H690">
        <v>79</v>
      </c>
      <c r="I690">
        <v>4.8899999999999997</v>
      </c>
      <c r="J690">
        <v>4.8899999999999997</v>
      </c>
      <c r="L690">
        <v>1</v>
      </c>
      <c r="M690">
        <v>1</v>
      </c>
      <c r="N690">
        <v>399</v>
      </c>
      <c r="O690">
        <v>0</v>
      </c>
      <c r="P690">
        <v>3</v>
      </c>
      <c r="Q690" t="str">
        <f>VLOOKUP(M690,lookups!$A$1:$B$7, 2, FALSE)</f>
        <v>trawl/fyke</v>
      </c>
      <c r="R690" t="str">
        <f>VLOOKUP(N690,lookups!$D$1:$E$6, 2, FALSE)</f>
        <v>hucuktlis r</v>
      </c>
      <c r="S690" t="str">
        <f>VLOOKUP(C690,lookups!$G$1:$H$3, 2, FALSE)</f>
        <v>smolt</v>
      </c>
    </row>
    <row r="691" spans="1:19" x14ac:dyDescent="0.25">
      <c r="A691" s="1">
        <v>29005</v>
      </c>
      <c r="B691">
        <v>1</v>
      </c>
      <c r="C691">
        <v>1</v>
      </c>
      <c r="D691">
        <v>1</v>
      </c>
      <c r="E691">
        <v>1979</v>
      </c>
      <c r="F691">
        <v>61</v>
      </c>
      <c r="G691">
        <v>1</v>
      </c>
      <c r="H691">
        <v>80</v>
      </c>
      <c r="I691">
        <v>4.7699999999999996</v>
      </c>
      <c r="J691">
        <v>4.7699999999999996</v>
      </c>
      <c r="L691">
        <v>1</v>
      </c>
      <c r="M691">
        <v>1</v>
      </c>
      <c r="N691">
        <v>399</v>
      </c>
      <c r="O691">
        <v>0</v>
      </c>
      <c r="P691">
        <v>3</v>
      </c>
      <c r="Q691" t="str">
        <f>VLOOKUP(M691,lookups!$A$1:$B$7, 2, FALSE)</f>
        <v>trawl/fyke</v>
      </c>
      <c r="R691" t="str">
        <f>VLOOKUP(N691,lookups!$D$1:$E$6, 2, FALSE)</f>
        <v>hucuktlis r</v>
      </c>
      <c r="S691" t="str">
        <f>VLOOKUP(C691,lookups!$G$1:$H$3, 2, FALSE)</f>
        <v>smolt</v>
      </c>
    </row>
    <row r="692" spans="1:19" x14ac:dyDescent="0.25">
      <c r="A692" s="1">
        <v>29005</v>
      </c>
      <c r="B692">
        <v>1</v>
      </c>
      <c r="C692">
        <v>1</v>
      </c>
      <c r="D692">
        <v>1</v>
      </c>
      <c r="E692">
        <v>1979</v>
      </c>
      <c r="F692">
        <v>62</v>
      </c>
      <c r="G692">
        <v>1</v>
      </c>
      <c r="H692">
        <v>72</v>
      </c>
      <c r="I692">
        <v>3.56</v>
      </c>
      <c r="J692">
        <v>3.56</v>
      </c>
      <c r="L692">
        <v>1</v>
      </c>
      <c r="M692">
        <v>1</v>
      </c>
      <c r="N692">
        <v>399</v>
      </c>
      <c r="O692">
        <v>0</v>
      </c>
      <c r="P692">
        <v>3</v>
      </c>
      <c r="Q692" t="str">
        <f>VLOOKUP(M692,lookups!$A$1:$B$7, 2, FALSE)</f>
        <v>trawl/fyke</v>
      </c>
      <c r="R692" t="str">
        <f>VLOOKUP(N692,lookups!$D$1:$E$6, 2, FALSE)</f>
        <v>hucuktlis r</v>
      </c>
      <c r="S692" t="str">
        <f>VLOOKUP(C692,lookups!$G$1:$H$3, 2, FALSE)</f>
        <v>smolt</v>
      </c>
    </row>
    <row r="693" spans="1:19" x14ac:dyDescent="0.25">
      <c r="A693" s="1">
        <v>29005</v>
      </c>
      <c r="B693">
        <v>1</v>
      </c>
      <c r="C693">
        <v>1</v>
      </c>
      <c r="D693">
        <v>1</v>
      </c>
      <c r="E693">
        <v>1979</v>
      </c>
      <c r="F693">
        <v>63</v>
      </c>
      <c r="G693">
        <v>1</v>
      </c>
      <c r="H693">
        <v>81</v>
      </c>
      <c r="I693">
        <v>4.51</v>
      </c>
      <c r="J693">
        <v>4.51</v>
      </c>
      <c r="L693">
        <v>1</v>
      </c>
      <c r="M693">
        <v>1</v>
      </c>
      <c r="N693">
        <v>399</v>
      </c>
      <c r="O693">
        <v>0</v>
      </c>
      <c r="P693">
        <v>3</v>
      </c>
      <c r="Q693" t="str">
        <f>VLOOKUP(M693,lookups!$A$1:$B$7, 2, FALSE)</f>
        <v>trawl/fyke</v>
      </c>
      <c r="R693" t="str">
        <f>VLOOKUP(N693,lookups!$D$1:$E$6, 2, FALSE)</f>
        <v>hucuktlis r</v>
      </c>
      <c r="S693" t="str">
        <f>VLOOKUP(C693,lookups!$G$1:$H$3, 2, FALSE)</f>
        <v>smolt</v>
      </c>
    </row>
    <row r="694" spans="1:19" x14ac:dyDescent="0.25">
      <c r="A694" s="1">
        <v>29005</v>
      </c>
      <c r="B694">
        <v>1</v>
      </c>
      <c r="C694">
        <v>1</v>
      </c>
      <c r="D694">
        <v>1</v>
      </c>
      <c r="E694">
        <v>1979</v>
      </c>
      <c r="F694">
        <v>64</v>
      </c>
      <c r="G694">
        <v>1</v>
      </c>
      <c r="H694">
        <v>72</v>
      </c>
      <c r="I694">
        <v>4.05</v>
      </c>
      <c r="J694">
        <v>4.05</v>
      </c>
      <c r="L694">
        <v>1</v>
      </c>
      <c r="M694">
        <v>1</v>
      </c>
      <c r="N694">
        <v>399</v>
      </c>
      <c r="O694">
        <v>0</v>
      </c>
      <c r="P694">
        <v>3</v>
      </c>
      <c r="Q694" t="str">
        <f>VLOOKUP(M694,lookups!$A$1:$B$7, 2, FALSE)</f>
        <v>trawl/fyke</v>
      </c>
      <c r="R694" t="str">
        <f>VLOOKUP(N694,lookups!$D$1:$E$6, 2, FALSE)</f>
        <v>hucuktlis r</v>
      </c>
      <c r="S694" t="str">
        <f>VLOOKUP(C694,lookups!$G$1:$H$3, 2, FALSE)</f>
        <v>smolt</v>
      </c>
    </row>
    <row r="695" spans="1:19" x14ac:dyDescent="0.25">
      <c r="A695" s="1">
        <v>29005</v>
      </c>
      <c r="B695">
        <v>1</v>
      </c>
      <c r="C695">
        <v>1</v>
      </c>
      <c r="D695">
        <v>1</v>
      </c>
      <c r="E695">
        <v>1979</v>
      </c>
      <c r="F695">
        <v>65</v>
      </c>
      <c r="G695">
        <v>1</v>
      </c>
      <c r="H695">
        <v>79</v>
      </c>
      <c r="I695">
        <v>4.75</v>
      </c>
      <c r="J695">
        <v>4.75</v>
      </c>
      <c r="L695">
        <v>1</v>
      </c>
      <c r="M695">
        <v>1</v>
      </c>
      <c r="N695">
        <v>399</v>
      </c>
      <c r="O695">
        <v>0</v>
      </c>
      <c r="P695">
        <v>3</v>
      </c>
      <c r="Q695" t="str">
        <f>VLOOKUP(M695,lookups!$A$1:$B$7, 2, FALSE)</f>
        <v>trawl/fyke</v>
      </c>
      <c r="R695" t="str">
        <f>VLOOKUP(N695,lookups!$D$1:$E$6, 2, FALSE)</f>
        <v>hucuktlis r</v>
      </c>
      <c r="S695" t="str">
        <f>VLOOKUP(C695,lookups!$G$1:$H$3, 2, FALSE)</f>
        <v>smolt</v>
      </c>
    </row>
    <row r="696" spans="1:19" x14ac:dyDescent="0.25">
      <c r="A696" s="1">
        <v>29005</v>
      </c>
      <c r="B696">
        <v>1</v>
      </c>
      <c r="C696">
        <v>1</v>
      </c>
      <c r="D696">
        <v>1</v>
      </c>
      <c r="E696">
        <v>1979</v>
      </c>
      <c r="F696">
        <v>66</v>
      </c>
      <c r="G696">
        <v>1</v>
      </c>
      <c r="H696">
        <v>70</v>
      </c>
      <c r="I696">
        <v>3.33</v>
      </c>
      <c r="J696">
        <v>3.33</v>
      </c>
      <c r="L696">
        <v>1</v>
      </c>
      <c r="M696">
        <v>1</v>
      </c>
      <c r="N696">
        <v>399</v>
      </c>
      <c r="O696">
        <v>0</v>
      </c>
      <c r="P696">
        <v>3</v>
      </c>
      <c r="Q696" t="str">
        <f>VLOOKUP(M696,lookups!$A$1:$B$7, 2, FALSE)</f>
        <v>trawl/fyke</v>
      </c>
      <c r="R696" t="str">
        <f>VLOOKUP(N696,lookups!$D$1:$E$6, 2, FALSE)</f>
        <v>hucuktlis r</v>
      </c>
      <c r="S696" t="str">
        <f>VLOOKUP(C696,lookups!$G$1:$H$3, 2, FALSE)</f>
        <v>smolt</v>
      </c>
    </row>
    <row r="697" spans="1:19" x14ac:dyDescent="0.25">
      <c r="A697" s="1">
        <v>29005</v>
      </c>
      <c r="B697">
        <v>1</v>
      </c>
      <c r="C697">
        <v>1</v>
      </c>
      <c r="D697">
        <v>1</v>
      </c>
      <c r="E697">
        <v>1979</v>
      </c>
      <c r="F697">
        <v>67</v>
      </c>
      <c r="G697">
        <v>1</v>
      </c>
      <c r="H697">
        <v>79</v>
      </c>
      <c r="I697">
        <v>4.8499999999999996</v>
      </c>
      <c r="J697">
        <v>4.8499999999999996</v>
      </c>
      <c r="L697">
        <v>1</v>
      </c>
      <c r="M697">
        <v>1</v>
      </c>
      <c r="N697">
        <v>399</v>
      </c>
      <c r="O697">
        <v>0</v>
      </c>
      <c r="P697">
        <v>3</v>
      </c>
      <c r="Q697" t="str">
        <f>VLOOKUP(M697,lookups!$A$1:$B$7, 2, FALSE)</f>
        <v>trawl/fyke</v>
      </c>
      <c r="R697" t="str">
        <f>VLOOKUP(N697,lookups!$D$1:$E$6, 2, FALSE)</f>
        <v>hucuktlis r</v>
      </c>
      <c r="S697" t="str">
        <f>VLOOKUP(C697,lookups!$G$1:$H$3, 2, FALSE)</f>
        <v>smolt</v>
      </c>
    </row>
    <row r="698" spans="1:19" x14ac:dyDescent="0.25">
      <c r="A698" s="1">
        <v>29005</v>
      </c>
      <c r="B698">
        <v>1</v>
      </c>
      <c r="C698">
        <v>1</v>
      </c>
      <c r="D698">
        <v>1</v>
      </c>
      <c r="E698">
        <v>1979</v>
      </c>
      <c r="F698">
        <v>68</v>
      </c>
      <c r="G698">
        <v>1</v>
      </c>
      <c r="H698">
        <v>70</v>
      </c>
      <c r="I698">
        <v>3.8</v>
      </c>
      <c r="J698">
        <v>3.8</v>
      </c>
      <c r="L698">
        <v>1</v>
      </c>
      <c r="M698">
        <v>1</v>
      </c>
      <c r="N698">
        <v>399</v>
      </c>
      <c r="O698">
        <v>0</v>
      </c>
      <c r="P698">
        <v>3</v>
      </c>
      <c r="Q698" t="str">
        <f>VLOOKUP(M698,lookups!$A$1:$B$7, 2, FALSE)</f>
        <v>trawl/fyke</v>
      </c>
      <c r="R698" t="str">
        <f>VLOOKUP(N698,lookups!$D$1:$E$6, 2, FALSE)</f>
        <v>hucuktlis r</v>
      </c>
      <c r="S698" t="str">
        <f>VLOOKUP(C698,lookups!$G$1:$H$3, 2, FALSE)</f>
        <v>smolt</v>
      </c>
    </row>
    <row r="699" spans="1:19" x14ac:dyDescent="0.25">
      <c r="A699" s="1">
        <v>29005</v>
      </c>
      <c r="B699">
        <v>1</v>
      </c>
      <c r="C699">
        <v>1</v>
      </c>
      <c r="D699">
        <v>1</v>
      </c>
      <c r="E699">
        <v>1979</v>
      </c>
      <c r="F699">
        <v>69</v>
      </c>
      <c r="G699">
        <v>1</v>
      </c>
      <c r="H699">
        <v>68</v>
      </c>
      <c r="I699">
        <v>3.15</v>
      </c>
      <c r="J699">
        <v>3.15</v>
      </c>
      <c r="L699">
        <v>1</v>
      </c>
      <c r="M699">
        <v>1</v>
      </c>
      <c r="N699">
        <v>399</v>
      </c>
      <c r="O699">
        <v>0</v>
      </c>
      <c r="P699">
        <v>3</v>
      </c>
      <c r="Q699" t="str">
        <f>VLOOKUP(M699,lookups!$A$1:$B$7, 2, FALSE)</f>
        <v>trawl/fyke</v>
      </c>
      <c r="R699" t="str">
        <f>VLOOKUP(N699,lookups!$D$1:$E$6, 2, FALSE)</f>
        <v>hucuktlis r</v>
      </c>
      <c r="S699" t="str">
        <f>VLOOKUP(C699,lookups!$G$1:$H$3, 2, FALSE)</f>
        <v>smolt</v>
      </c>
    </row>
    <row r="700" spans="1:19" x14ac:dyDescent="0.25">
      <c r="A700" s="1">
        <v>29005</v>
      </c>
      <c r="B700">
        <v>1</v>
      </c>
      <c r="C700">
        <v>1</v>
      </c>
      <c r="D700">
        <v>1</v>
      </c>
      <c r="E700">
        <v>1979</v>
      </c>
      <c r="F700">
        <v>70</v>
      </c>
      <c r="G700">
        <v>1</v>
      </c>
      <c r="H700">
        <v>80</v>
      </c>
      <c r="I700">
        <v>5.3</v>
      </c>
      <c r="J700">
        <v>5.3</v>
      </c>
      <c r="L700">
        <v>1</v>
      </c>
      <c r="M700">
        <v>1</v>
      </c>
      <c r="N700">
        <v>399</v>
      </c>
      <c r="O700">
        <v>0</v>
      </c>
      <c r="P700">
        <v>3</v>
      </c>
      <c r="Q700" t="str">
        <f>VLOOKUP(M700,lookups!$A$1:$B$7, 2, FALSE)</f>
        <v>trawl/fyke</v>
      </c>
      <c r="R700" t="str">
        <f>VLOOKUP(N700,lookups!$D$1:$E$6, 2, FALSE)</f>
        <v>hucuktlis r</v>
      </c>
      <c r="S700" t="str">
        <f>VLOOKUP(C700,lookups!$G$1:$H$3, 2, FALSE)</f>
        <v>smolt</v>
      </c>
    </row>
    <row r="701" spans="1:19" x14ac:dyDescent="0.25">
      <c r="A701" s="1">
        <v>29005</v>
      </c>
      <c r="B701">
        <v>1</v>
      </c>
      <c r="C701">
        <v>1</v>
      </c>
      <c r="D701">
        <v>1</v>
      </c>
      <c r="E701">
        <v>1979</v>
      </c>
      <c r="F701">
        <v>71</v>
      </c>
      <c r="G701">
        <v>1</v>
      </c>
      <c r="H701">
        <v>71</v>
      </c>
      <c r="I701">
        <v>4.3899999999999997</v>
      </c>
      <c r="J701">
        <v>4.3899999999999997</v>
      </c>
      <c r="L701">
        <v>1</v>
      </c>
      <c r="M701">
        <v>1</v>
      </c>
      <c r="N701">
        <v>399</v>
      </c>
      <c r="O701">
        <v>0</v>
      </c>
      <c r="P701">
        <v>3</v>
      </c>
      <c r="Q701" t="str">
        <f>VLOOKUP(M701,lookups!$A$1:$B$7, 2, FALSE)</f>
        <v>trawl/fyke</v>
      </c>
      <c r="R701" t="str">
        <f>VLOOKUP(N701,lookups!$D$1:$E$6, 2, FALSE)</f>
        <v>hucuktlis r</v>
      </c>
      <c r="S701" t="str">
        <f>VLOOKUP(C701,lookups!$G$1:$H$3, 2, FALSE)</f>
        <v>smolt</v>
      </c>
    </row>
    <row r="702" spans="1:19" x14ac:dyDescent="0.25">
      <c r="A702" s="1">
        <v>29005</v>
      </c>
      <c r="B702">
        <v>1</v>
      </c>
      <c r="C702">
        <v>1</v>
      </c>
      <c r="D702">
        <v>1</v>
      </c>
      <c r="E702">
        <v>1979</v>
      </c>
      <c r="F702">
        <v>72</v>
      </c>
      <c r="G702">
        <v>1</v>
      </c>
      <c r="H702">
        <v>81</v>
      </c>
      <c r="I702">
        <v>5.0199999999999996</v>
      </c>
      <c r="J702">
        <v>5.0199999999999996</v>
      </c>
      <c r="L702">
        <v>1</v>
      </c>
      <c r="M702">
        <v>1</v>
      </c>
      <c r="N702">
        <v>399</v>
      </c>
      <c r="O702">
        <v>0</v>
      </c>
      <c r="P702">
        <v>3</v>
      </c>
      <c r="Q702" t="str">
        <f>VLOOKUP(M702,lookups!$A$1:$B$7, 2, FALSE)</f>
        <v>trawl/fyke</v>
      </c>
      <c r="R702" t="str">
        <f>VLOOKUP(N702,lookups!$D$1:$E$6, 2, FALSE)</f>
        <v>hucuktlis r</v>
      </c>
      <c r="S702" t="str">
        <f>VLOOKUP(C702,lookups!$G$1:$H$3, 2, FALSE)</f>
        <v>smolt</v>
      </c>
    </row>
    <row r="703" spans="1:19" x14ac:dyDescent="0.25">
      <c r="A703" s="1">
        <v>29005</v>
      </c>
      <c r="B703">
        <v>1</v>
      </c>
      <c r="C703">
        <v>1</v>
      </c>
      <c r="D703">
        <v>1</v>
      </c>
      <c r="E703">
        <v>1979</v>
      </c>
      <c r="F703">
        <v>73</v>
      </c>
      <c r="G703">
        <v>1</v>
      </c>
      <c r="H703">
        <v>82</v>
      </c>
      <c r="I703">
        <v>5.76</v>
      </c>
      <c r="J703">
        <v>5.76</v>
      </c>
      <c r="L703">
        <v>1</v>
      </c>
      <c r="M703">
        <v>1</v>
      </c>
      <c r="N703">
        <v>399</v>
      </c>
      <c r="O703">
        <v>0</v>
      </c>
      <c r="P703">
        <v>3</v>
      </c>
      <c r="Q703" t="str">
        <f>VLOOKUP(M703,lookups!$A$1:$B$7, 2, FALSE)</f>
        <v>trawl/fyke</v>
      </c>
      <c r="R703" t="str">
        <f>VLOOKUP(N703,lookups!$D$1:$E$6, 2, FALSE)</f>
        <v>hucuktlis r</v>
      </c>
      <c r="S703" t="str">
        <f>VLOOKUP(C703,lookups!$G$1:$H$3, 2, FALSE)</f>
        <v>smolt</v>
      </c>
    </row>
    <row r="704" spans="1:19" x14ac:dyDescent="0.25">
      <c r="A704" s="1">
        <v>29005</v>
      </c>
      <c r="B704">
        <v>1</v>
      </c>
      <c r="C704">
        <v>1</v>
      </c>
      <c r="D704">
        <v>1</v>
      </c>
      <c r="E704">
        <v>1979</v>
      </c>
      <c r="F704">
        <v>74</v>
      </c>
      <c r="G704">
        <v>1</v>
      </c>
      <c r="H704">
        <v>78</v>
      </c>
      <c r="I704">
        <v>4.4800000000000004</v>
      </c>
      <c r="J704">
        <v>4.4800000000000004</v>
      </c>
      <c r="L704">
        <v>1</v>
      </c>
      <c r="M704">
        <v>1</v>
      </c>
      <c r="N704">
        <v>399</v>
      </c>
      <c r="O704">
        <v>0</v>
      </c>
      <c r="P704">
        <v>3</v>
      </c>
      <c r="Q704" t="str">
        <f>VLOOKUP(M704,lookups!$A$1:$B$7, 2, FALSE)</f>
        <v>trawl/fyke</v>
      </c>
      <c r="R704" t="str">
        <f>VLOOKUP(N704,lookups!$D$1:$E$6, 2, FALSE)</f>
        <v>hucuktlis r</v>
      </c>
      <c r="S704" t="str">
        <f>VLOOKUP(C704,lookups!$G$1:$H$3, 2, FALSE)</f>
        <v>smolt</v>
      </c>
    </row>
    <row r="705" spans="1:19" x14ac:dyDescent="0.25">
      <c r="A705" s="1">
        <v>29005</v>
      </c>
      <c r="B705">
        <v>1</v>
      </c>
      <c r="C705">
        <v>1</v>
      </c>
      <c r="D705">
        <v>1</v>
      </c>
      <c r="E705">
        <v>1979</v>
      </c>
      <c r="F705">
        <v>75</v>
      </c>
      <c r="G705">
        <v>1</v>
      </c>
      <c r="H705">
        <v>78</v>
      </c>
      <c r="I705">
        <v>5.1100000000000003</v>
      </c>
      <c r="J705">
        <v>5.1100000000000003</v>
      </c>
      <c r="L705">
        <v>1</v>
      </c>
      <c r="M705">
        <v>1</v>
      </c>
      <c r="N705">
        <v>399</v>
      </c>
      <c r="O705">
        <v>0</v>
      </c>
      <c r="P705">
        <v>3</v>
      </c>
      <c r="Q705" t="str">
        <f>VLOOKUP(M705,lookups!$A$1:$B$7, 2, FALSE)</f>
        <v>trawl/fyke</v>
      </c>
      <c r="R705" t="str">
        <f>VLOOKUP(N705,lookups!$D$1:$E$6, 2, FALSE)</f>
        <v>hucuktlis r</v>
      </c>
      <c r="S705" t="str">
        <f>VLOOKUP(C705,lookups!$G$1:$H$3, 2, FALSE)</f>
        <v>smolt</v>
      </c>
    </row>
    <row r="706" spans="1:19" x14ac:dyDescent="0.25">
      <c r="A706" s="1">
        <v>29005</v>
      </c>
      <c r="B706">
        <v>1</v>
      </c>
      <c r="C706">
        <v>1</v>
      </c>
      <c r="D706">
        <v>1</v>
      </c>
      <c r="E706">
        <v>1979</v>
      </c>
      <c r="F706">
        <v>76</v>
      </c>
      <c r="G706">
        <v>1</v>
      </c>
      <c r="H706">
        <v>75</v>
      </c>
      <c r="I706">
        <v>4.2</v>
      </c>
      <c r="J706">
        <v>4.2</v>
      </c>
      <c r="L706">
        <v>1</v>
      </c>
      <c r="M706">
        <v>1</v>
      </c>
      <c r="N706">
        <v>399</v>
      </c>
      <c r="O706">
        <v>0</v>
      </c>
      <c r="P706">
        <v>3</v>
      </c>
      <c r="Q706" t="str">
        <f>VLOOKUP(M706,lookups!$A$1:$B$7, 2, FALSE)</f>
        <v>trawl/fyke</v>
      </c>
      <c r="R706" t="str">
        <f>VLOOKUP(N706,lookups!$D$1:$E$6, 2, FALSE)</f>
        <v>hucuktlis r</v>
      </c>
      <c r="S706" t="str">
        <f>VLOOKUP(C706,lookups!$G$1:$H$3, 2, FALSE)</f>
        <v>smolt</v>
      </c>
    </row>
    <row r="707" spans="1:19" x14ac:dyDescent="0.25">
      <c r="A707" s="1">
        <v>29005</v>
      </c>
      <c r="B707">
        <v>1</v>
      </c>
      <c r="C707">
        <v>1</v>
      </c>
      <c r="D707">
        <v>1</v>
      </c>
      <c r="E707">
        <v>1979</v>
      </c>
      <c r="F707">
        <v>77</v>
      </c>
      <c r="G707">
        <v>1</v>
      </c>
      <c r="H707">
        <v>72</v>
      </c>
      <c r="I707">
        <v>3.32</v>
      </c>
      <c r="J707">
        <v>3.32</v>
      </c>
      <c r="L707">
        <v>1</v>
      </c>
      <c r="M707">
        <v>1</v>
      </c>
      <c r="N707">
        <v>399</v>
      </c>
      <c r="O707">
        <v>0</v>
      </c>
      <c r="P707">
        <v>3</v>
      </c>
      <c r="Q707" t="str">
        <f>VLOOKUP(M707,lookups!$A$1:$B$7, 2, FALSE)</f>
        <v>trawl/fyke</v>
      </c>
      <c r="R707" t="str">
        <f>VLOOKUP(N707,lookups!$D$1:$E$6, 2, FALSE)</f>
        <v>hucuktlis r</v>
      </c>
      <c r="S707" t="str">
        <f>VLOOKUP(C707,lookups!$G$1:$H$3, 2, FALSE)</f>
        <v>smolt</v>
      </c>
    </row>
    <row r="708" spans="1:19" x14ac:dyDescent="0.25">
      <c r="A708" s="1">
        <v>29005</v>
      </c>
      <c r="B708">
        <v>1</v>
      </c>
      <c r="C708">
        <v>1</v>
      </c>
      <c r="D708">
        <v>1</v>
      </c>
      <c r="E708">
        <v>1979</v>
      </c>
      <c r="F708">
        <v>78</v>
      </c>
      <c r="G708">
        <v>1</v>
      </c>
      <c r="H708">
        <v>72</v>
      </c>
      <c r="I708">
        <v>4.0199999999999996</v>
      </c>
      <c r="J708">
        <v>4.0199999999999996</v>
      </c>
      <c r="L708">
        <v>1</v>
      </c>
      <c r="M708">
        <v>1</v>
      </c>
      <c r="N708">
        <v>399</v>
      </c>
      <c r="O708">
        <v>0</v>
      </c>
      <c r="P708">
        <v>3</v>
      </c>
      <c r="Q708" t="str">
        <f>VLOOKUP(M708,lookups!$A$1:$B$7, 2, FALSE)</f>
        <v>trawl/fyke</v>
      </c>
      <c r="R708" t="str">
        <f>VLOOKUP(N708,lookups!$D$1:$E$6, 2, FALSE)</f>
        <v>hucuktlis r</v>
      </c>
      <c r="S708" t="str">
        <f>VLOOKUP(C708,lookups!$G$1:$H$3, 2, FALSE)</f>
        <v>smolt</v>
      </c>
    </row>
    <row r="709" spans="1:19" x14ac:dyDescent="0.25">
      <c r="A709" s="1">
        <v>29005</v>
      </c>
      <c r="B709">
        <v>1</v>
      </c>
      <c r="C709">
        <v>1</v>
      </c>
      <c r="D709">
        <v>1</v>
      </c>
      <c r="E709">
        <v>1979</v>
      </c>
      <c r="F709">
        <v>79</v>
      </c>
      <c r="G709">
        <v>1</v>
      </c>
      <c r="H709">
        <v>77</v>
      </c>
      <c r="I709">
        <v>4.58</v>
      </c>
      <c r="J709">
        <v>4.58</v>
      </c>
      <c r="L709">
        <v>1</v>
      </c>
      <c r="M709">
        <v>1</v>
      </c>
      <c r="N709">
        <v>399</v>
      </c>
      <c r="O709">
        <v>0</v>
      </c>
      <c r="P709">
        <v>3</v>
      </c>
      <c r="Q709" t="str">
        <f>VLOOKUP(M709,lookups!$A$1:$B$7, 2, FALSE)</f>
        <v>trawl/fyke</v>
      </c>
      <c r="R709" t="str">
        <f>VLOOKUP(N709,lookups!$D$1:$E$6, 2, FALSE)</f>
        <v>hucuktlis r</v>
      </c>
      <c r="S709" t="str">
        <f>VLOOKUP(C709,lookups!$G$1:$H$3, 2, FALSE)</f>
        <v>smolt</v>
      </c>
    </row>
    <row r="710" spans="1:19" x14ac:dyDescent="0.25">
      <c r="A710" s="1">
        <v>29005</v>
      </c>
      <c r="B710">
        <v>1</v>
      </c>
      <c r="C710">
        <v>1</v>
      </c>
      <c r="D710">
        <v>1</v>
      </c>
      <c r="E710">
        <v>1979</v>
      </c>
      <c r="F710">
        <v>80</v>
      </c>
      <c r="G710">
        <v>1</v>
      </c>
      <c r="H710">
        <v>67</v>
      </c>
      <c r="I710">
        <v>2.95</v>
      </c>
      <c r="J710">
        <v>2.95</v>
      </c>
      <c r="L710">
        <v>1</v>
      </c>
      <c r="M710">
        <v>1</v>
      </c>
      <c r="N710">
        <v>399</v>
      </c>
      <c r="O710">
        <v>0</v>
      </c>
      <c r="P710">
        <v>3</v>
      </c>
      <c r="Q710" t="str">
        <f>VLOOKUP(M710,lookups!$A$1:$B$7, 2, FALSE)</f>
        <v>trawl/fyke</v>
      </c>
      <c r="R710" t="str">
        <f>VLOOKUP(N710,lookups!$D$1:$E$6, 2, FALSE)</f>
        <v>hucuktlis r</v>
      </c>
      <c r="S710" t="str">
        <f>VLOOKUP(C710,lookups!$G$1:$H$3, 2, FALSE)</f>
        <v>smolt</v>
      </c>
    </row>
    <row r="711" spans="1:19" x14ac:dyDescent="0.25">
      <c r="A711" s="1">
        <v>29005</v>
      </c>
      <c r="B711">
        <v>1</v>
      </c>
      <c r="C711">
        <v>1</v>
      </c>
      <c r="D711">
        <v>1</v>
      </c>
      <c r="E711">
        <v>1979</v>
      </c>
      <c r="F711">
        <v>81</v>
      </c>
      <c r="G711">
        <v>1</v>
      </c>
      <c r="H711">
        <v>80</v>
      </c>
      <c r="I711">
        <v>5.03</v>
      </c>
      <c r="J711">
        <v>5.03</v>
      </c>
      <c r="L711">
        <v>1</v>
      </c>
      <c r="M711">
        <v>1</v>
      </c>
      <c r="N711">
        <v>399</v>
      </c>
      <c r="O711">
        <v>0</v>
      </c>
      <c r="P711">
        <v>3</v>
      </c>
      <c r="Q711" t="str">
        <f>VLOOKUP(M711,lookups!$A$1:$B$7, 2, FALSE)</f>
        <v>trawl/fyke</v>
      </c>
      <c r="R711" t="str">
        <f>VLOOKUP(N711,lookups!$D$1:$E$6, 2, FALSE)</f>
        <v>hucuktlis r</v>
      </c>
      <c r="S711" t="str">
        <f>VLOOKUP(C711,lookups!$G$1:$H$3, 2, FALSE)</f>
        <v>smolt</v>
      </c>
    </row>
    <row r="712" spans="1:19" x14ac:dyDescent="0.25">
      <c r="A712" s="1">
        <v>29005</v>
      </c>
      <c r="B712">
        <v>1</v>
      </c>
      <c r="C712">
        <v>1</v>
      </c>
      <c r="D712">
        <v>1</v>
      </c>
      <c r="E712">
        <v>1979</v>
      </c>
      <c r="F712">
        <v>82</v>
      </c>
      <c r="G712">
        <v>1</v>
      </c>
      <c r="H712">
        <v>72</v>
      </c>
      <c r="I712">
        <v>3.76</v>
      </c>
      <c r="J712">
        <v>3.76</v>
      </c>
      <c r="L712">
        <v>1</v>
      </c>
      <c r="M712">
        <v>1</v>
      </c>
      <c r="N712">
        <v>399</v>
      </c>
      <c r="O712">
        <v>0</v>
      </c>
      <c r="P712">
        <v>3</v>
      </c>
      <c r="Q712" t="str">
        <f>VLOOKUP(M712,lookups!$A$1:$B$7, 2, FALSE)</f>
        <v>trawl/fyke</v>
      </c>
      <c r="R712" t="str">
        <f>VLOOKUP(N712,lookups!$D$1:$E$6, 2, FALSE)</f>
        <v>hucuktlis r</v>
      </c>
      <c r="S712" t="str">
        <f>VLOOKUP(C712,lookups!$G$1:$H$3, 2, FALSE)</f>
        <v>smolt</v>
      </c>
    </row>
    <row r="713" spans="1:19" x14ac:dyDescent="0.25">
      <c r="A713" s="1">
        <v>29005</v>
      </c>
      <c r="B713">
        <v>1</v>
      </c>
      <c r="C713">
        <v>1</v>
      </c>
      <c r="D713">
        <v>1</v>
      </c>
      <c r="E713">
        <v>1979</v>
      </c>
      <c r="F713">
        <v>83</v>
      </c>
      <c r="G713">
        <v>1</v>
      </c>
      <c r="H713">
        <v>73</v>
      </c>
      <c r="I713">
        <v>3.81</v>
      </c>
      <c r="J713">
        <v>3.81</v>
      </c>
      <c r="L713">
        <v>1</v>
      </c>
      <c r="M713">
        <v>1</v>
      </c>
      <c r="N713">
        <v>399</v>
      </c>
      <c r="O713">
        <v>0</v>
      </c>
      <c r="P713">
        <v>3</v>
      </c>
      <c r="Q713" t="str">
        <f>VLOOKUP(M713,lookups!$A$1:$B$7, 2, FALSE)</f>
        <v>trawl/fyke</v>
      </c>
      <c r="R713" t="str">
        <f>VLOOKUP(N713,lookups!$D$1:$E$6, 2, FALSE)</f>
        <v>hucuktlis r</v>
      </c>
      <c r="S713" t="str">
        <f>VLOOKUP(C713,lookups!$G$1:$H$3, 2, FALSE)</f>
        <v>smolt</v>
      </c>
    </row>
    <row r="714" spans="1:19" x14ac:dyDescent="0.25">
      <c r="A714" s="1">
        <v>29005</v>
      </c>
      <c r="B714">
        <v>1</v>
      </c>
      <c r="C714">
        <v>1</v>
      </c>
      <c r="D714">
        <v>1</v>
      </c>
      <c r="E714">
        <v>1979</v>
      </c>
      <c r="F714">
        <v>84</v>
      </c>
      <c r="G714">
        <v>1</v>
      </c>
      <c r="H714">
        <v>78</v>
      </c>
      <c r="I714">
        <v>4.5199999999999996</v>
      </c>
      <c r="J714">
        <v>4.5199999999999996</v>
      </c>
      <c r="L714">
        <v>1</v>
      </c>
      <c r="M714">
        <v>1</v>
      </c>
      <c r="N714">
        <v>399</v>
      </c>
      <c r="O714">
        <v>0</v>
      </c>
      <c r="P714">
        <v>3</v>
      </c>
      <c r="Q714" t="str">
        <f>VLOOKUP(M714,lookups!$A$1:$B$7, 2, FALSE)</f>
        <v>trawl/fyke</v>
      </c>
      <c r="R714" t="str">
        <f>VLOOKUP(N714,lookups!$D$1:$E$6, 2, FALSE)</f>
        <v>hucuktlis r</v>
      </c>
      <c r="S714" t="str">
        <f>VLOOKUP(C714,lookups!$G$1:$H$3, 2, FALSE)</f>
        <v>smolt</v>
      </c>
    </row>
    <row r="715" spans="1:19" x14ac:dyDescent="0.25">
      <c r="A715" s="1">
        <v>29005</v>
      </c>
      <c r="B715">
        <v>1</v>
      </c>
      <c r="C715">
        <v>1</v>
      </c>
      <c r="D715">
        <v>1</v>
      </c>
      <c r="E715">
        <v>1979</v>
      </c>
      <c r="F715">
        <v>85</v>
      </c>
      <c r="G715">
        <v>1</v>
      </c>
      <c r="H715">
        <v>81</v>
      </c>
      <c r="I715">
        <v>4.91</v>
      </c>
      <c r="J715">
        <v>4.91</v>
      </c>
      <c r="L715">
        <v>1</v>
      </c>
      <c r="M715">
        <v>1</v>
      </c>
      <c r="N715">
        <v>399</v>
      </c>
      <c r="O715">
        <v>0</v>
      </c>
      <c r="P715">
        <v>3</v>
      </c>
      <c r="Q715" t="str">
        <f>VLOOKUP(M715,lookups!$A$1:$B$7, 2, FALSE)</f>
        <v>trawl/fyke</v>
      </c>
      <c r="R715" t="str">
        <f>VLOOKUP(N715,lookups!$D$1:$E$6, 2, FALSE)</f>
        <v>hucuktlis r</v>
      </c>
      <c r="S715" t="str">
        <f>VLOOKUP(C715,lookups!$G$1:$H$3, 2, FALSE)</f>
        <v>smolt</v>
      </c>
    </row>
    <row r="716" spans="1:19" x14ac:dyDescent="0.25">
      <c r="A716" s="1">
        <v>29005</v>
      </c>
      <c r="B716">
        <v>1</v>
      </c>
      <c r="C716">
        <v>1</v>
      </c>
      <c r="D716">
        <v>1</v>
      </c>
      <c r="E716">
        <v>1979</v>
      </c>
      <c r="F716">
        <v>86</v>
      </c>
      <c r="G716">
        <v>1</v>
      </c>
      <c r="H716">
        <v>69</v>
      </c>
      <c r="I716">
        <v>3.43</v>
      </c>
      <c r="J716">
        <v>3.43</v>
      </c>
      <c r="L716">
        <v>1</v>
      </c>
      <c r="M716">
        <v>1</v>
      </c>
      <c r="N716">
        <v>399</v>
      </c>
      <c r="O716">
        <v>0</v>
      </c>
      <c r="P716">
        <v>3</v>
      </c>
      <c r="Q716" t="str">
        <f>VLOOKUP(M716,lookups!$A$1:$B$7, 2, FALSE)</f>
        <v>trawl/fyke</v>
      </c>
      <c r="R716" t="str">
        <f>VLOOKUP(N716,lookups!$D$1:$E$6, 2, FALSE)</f>
        <v>hucuktlis r</v>
      </c>
      <c r="S716" t="str">
        <f>VLOOKUP(C716,lookups!$G$1:$H$3, 2, FALSE)</f>
        <v>smolt</v>
      </c>
    </row>
    <row r="717" spans="1:19" x14ac:dyDescent="0.25">
      <c r="A717" s="1">
        <v>29005</v>
      </c>
      <c r="B717">
        <v>1</v>
      </c>
      <c r="C717">
        <v>1</v>
      </c>
      <c r="D717">
        <v>1</v>
      </c>
      <c r="E717">
        <v>1979</v>
      </c>
      <c r="F717">
        <v>87</v>
      </c>
      <c r="G717">
        <v>1</v>
      </c>
      <c r="H717">
        <v>70</v>
      </c>
      <c r="I717">
        <v>3.57</v>
      </c>
      <c r="J717">
        <v>3.57</v>
      </c>
      <c r="L717">
        <v>1</v>
      </c>
      <c r="M717">
        <v>1</v>
      </c>
      <c r="N717">
        <v>399</v>
      </c>
      <c r="O717">
        <v>0</v>
      </c>
      <c r="P717">
        <v>3</v>
      </c>
      <c r="Q717" t="str">
        <f>VLOOKUP(M717,lookups!$A$1:$B$7, 2, FALSE)</f>
        <v>trawl/fyke</v>
      </c>
      <c r="R717" t="str">
        <f>VLOOKUP(N717,lookups!$D$1:$E$6, 2, FALSE)</f>
        <v>hucuktlis r</v>
      </c>
      <c r="S717" t="str">
        <f>VLOOKUP(C717,lookups!$G$1:$H$3, 2, FALSE)</f>
        <v>smolt</v>
      </c>
    </row>
    <row r="718" spans="1:19" x14ac:dyDescent="0.25">
      <c r="A718" s="1">
        <v>29005</v>
      </c>
      <c r="B718">
        <v>1</v>
      </c>
      <c r="C718">
        <v>1</v>
      </c>
      <c r="D718">
        <v>1</v>
      </c>
      <c r="E718">
        <v>1979</v>
      </c>
      <c r="F718">
        <v>88</v>
      </c>
      <c r="G718">
        <v>1</v>
      </c>
      <c r="H718">
        <v>78</v>
      </c>
      <c r="I718">
        <v>4.41</v>
      </c>
      <c r="J718">
        <v>4.41</v>
      </c>
      <c r="L718">
        <v>1</v>
      </c>
      <c r="M718">
        <v>1</v>
      </c>
      <c r="N718">
        <v>399</v>
      </c>
      <c r="O718">
        <v>0</v>
      </c>
      <c r="P718">
        <v>3</v>
      </c>
      <c r="Q718" t="str">
        <f>VLOOKUP(M718,lookups!$A$1:$B$7, 2, FALSE)</f>
        <v>trawl/fyke</v>
      </c>
      <c r="R718" t="str">
        <f>VLOOKUP(N718,lookups!$D$1:$E$6, 2, FALSE)</f>
        <v>hucuktlis r</v>
      </c>
      <c r="S718" t="str">
        <f>VLOOKUP(C718,lookups!$G$1:$H$3, 2, FALSE)</f>
        <v>smolt</v>
      </c>
    </row>
    <row r="719" spans="1:19" x14ac:dyDescent="0.25">
      <c r="A719" s="1">
        <v>29005</v>
      </c>
      <c r="B719">
        <v>1</v>
      </c>
      <c r="C719">
        <v>1</v>
      </c>
      <c r="D719">
        <v>1</v>
      </c>
      <c r="E719">
        <v>1979</v>
      </c>
      <c r="F719">
        <v>89</v>
      </c>
      <c r="G719">
        <v>1</v>
      </c>
      <c r="H719">
        <v>76</v>
      </c>
      <c r="I719">
        <v>4.05</v>
      </c>
      <c r="J719">
        <v>4.05</v>
      </c>
      <c r="L719">
        <v>1</v>
      </c>
      <c r="M719">
        <v>1</v>
      </c>
      <c r="N719">
        <v>399</v>
      </c>
      <c r="O719">
        <v>0</v>
      </c>
      <c r="P719">
        <v>3</v>
      </c>
      <c r="Q719" t="str">
        <f>VLOOKUP(M719,lookups!$A$1:$B$7, 2, FALSE)</f>
        <v>trawl/fyke</v>
      </c>
      <c r="R719" t="str">
        <f>VLOOKUP(N719,lookups!$D$1:$E$6, 2, FALSE)</f>
        <v>hucuktlis r</v>
      </c>
      <c r="S719" t="str">
        <f>VLOOKUP(C719,lookups!$G$1:$H$3, 2, FALSE)</f>
        <v>smolt</v>
      </c>
    </row>
    <row r="720" spans="1:19" x14ac:dyDescent="0.25">
      <c r="A720" s="1">
        <v>29005</v>
      </c>
      <c r="B720">
        <v>1</v>
      </c>
      <c r="C720">
        <v>1</v>
      </c>
      <c r="D720">
        <v>1</v>
      </c>
      <c r="E720">
        <v>1979</v>
      </c>
      <c r="F720">
        <v>90</v>
      </c>
      <c r="G720">
        <v>1</v>
      </c>
      <c r="H720">
        <v>66</v>
      </c>
      <c r="I720">
        <v>2.96</v>
      </c>
      <c r="J720">
        <v>2.96</v>
      </c>
      <c r="L720">
        <v>1</v>
      </c>
      <c r="M720">
        <v>1</v>
      </c>
      <c r="N720">
        <v>399</v>
      </c>
      <c r="O720">
        <v>0</v>
      </c>
      <c r="P720">
        <v>3</v>
      </c>
      <c r="Q720" t="str">
        <f>VLOOKUP(M720,lookups!$A$1:$B$7, 2, FALSE)</f>
        <v>trawl/fyke</v>
      </c>
      <c r="R720" t="str">
        <f>VLOOKUP(N720,lookups!$D$1:$E$6, 2, FALSE)</f>
        <v>hucuktlis r</v>
      </c>
      <c r="S720" t="str">
        <f>VLOOKUP(C720,lookups!$G$1:$H$3, 2, FALSE)</f>
        <v>smolt</v>
      </c>
    </row>
    <row r="721" spans="1:19" x14ac:dyDescent="0.25">
      <c r="A721" s="1">
        <v>29005</v>
      </c>
      <c r="B721">
        <v>1</v>
      </c>
      <c r="C721">
        <v>1</v>
      </c>
      <c r="D721">
        <v>1</v>
      </c>
      <c r="E721">
        <v>1979</v>
      </c>
      <c r="F721">
        <v>91</v>
      </c>
      <c r="G721">
        <v>1</v>
      </c>
      <c r="H721">
        <v>71</v>
      </c>
      <c r="I721">
        <v>3.64</v>
      </c>
      <c r="J721">
        <v>3.64</v>
      </c>
      <c r="L721">
        <v>1</v>
      </c>
      <c r="M721">
        <v>1</v>
      </c>
      <c r="N721">
        <v>399</v>
      </c>
      <c r="O721">
        <v>0</v>
      </c>
      <c r="P721">
        <v>3</v>
      </c>
      <c r="Q721" t="str">
        <f>VLOOKUP(M721,lookups!$A$1:$B$7, 2, FALSE)</f>
        <v>trawl/fyke</v>
      </c>
      <c r="R721" t="str">
        <f>VLOOKUP(N721,lookups!$D$1:$E$6, 2, FALSE)</f>
        <v>hucuktlis r</v>
      </c>
      <c r="S721" t="str">
        <f>VLOOKUP(C721,lookups!$G$1:$H$3, 2, FALSE)</f>
        <v>smolt</v>
      </c>
    </row>
    <row r="722" spans="1:19" x14ac:dyDescent="0.25">
      <c r="A722" s="1">
        <v>29005</v>
      </c>
      <c r="B722">
        <v>1</v>
      </c>
      <c r="C722">
        <v>1</v>
      </c>
      <c r="D722">
        <v>1</v>
      </c>
      <c r="E722">
        <v>1979</v>
      </c>
      <c r="F722">
        <v>92</v>
      </c>
      <c r="G722">
        <v>1</v>
      </c>
      <c r="H722">
        <v>77</v>
      </c>
      <c r="I722">
        <v>4.3099999999999996</v>
      </c>
      <c r="J722">
        <v>4.3099999999999996</v>
      </c>
      <c r="L722">
        <v>1</v>
      </c>
      <c r="M722">
        <v>1</v>
      </c>
      <c r="N722">
        <v>399</v>
      </c>
      <c r="O722">
        <v>0</v>
      </c>
      <c r="P722">
        <v>3</v>
      </c>
      <c r="Q722" t="str">
        <f>VLOOKUP(M722,lookups!$A$1:$B$7, 2, FALSE)</f>
        <v>trawl/fyke</v>
      </c>
      <c r="R722" t="str">
        <f>VLOOKUP(N722,lookups!$D$1:$E$6, 2, FALSE)</f>
        <v>hucuktlis r</v>
      </c>
      <c r="S722" t="str">
        <f>VLOOKUP(C722,lookups!$G$1:$H$3, 2, FALSE)</f>
        <v>smolt</v>
      </c>
    </row>
    <row r="723" spans="1:19" x14ac:dyDescent="0.25">
      <c r="A723" s="1">
        <v>29005</v>
      </c>
      <c r="B723">
        <v>1</v>
      </c>
      <c r="C723">
        <v>1</v>
      </c>
      <c r="D723">
        <v>1</v>
      </c>
      <c r="E723">
        <v>1979</v>
      </c>
      <c r="F723">
        <v>93</v>
      </c>
      <c r="G723">
        <v>1</v>
      </c>
      <c r="H723">
        <v>78</v>
      </c>
      <c r="I723">
        <v>4.24</v>
      </c>
      <c r="J723">
        <v>4.24</v>
      </c>
      <c r="L723">
        <v>1</v>
      </c>
      <c r="M723">
        <v>1</v>
      </c>
      <c r="N723">
        <v>399</v>
      </c>
      <c r="O723">
        <v>0</v>
      </c>
      <c r="P723">
        <v>3</v>
      </c>
      <c r="Q723" t="str">
        <f>VLOOKUP(M723,lookups!$A$1:$B$7, 2, FALSE)</f>
        <v>trawl/fyke</v>
      </c>
      <c r="R723" t="str">
        <f>VLOOKUP(N723,lookups!$D$1:$E$6, 2, FALSE)</f>
        <v>hucuktlis r</v>
      </c>
      <c r="S723" t="str">
        <f>VLOOKUP(C723,lookups!$G$1:$H$3, 2, FALSE)</f>
        <v>smolt</v>
      </c>
    </row>
    <row r="724" spans="1:19" x14ac:dyDescent="0.25">
      <c r="A724" s="1">
        <v>29005</v>
      </c>
      <c r="B724">
        <v>1</v>
      </c>
      <c r="C724">
        <v>1</v>
      </c>
      <c r="D724">
        <v>1</v>
      </c>
      <c r="E724">
        <v>1979</v>
      </c>
      <c r="F724">
        <v>94</v>
      </c>
      <c r="G724">
        <v>1</v>
      </c>
      <c r="H724">
        <v>71</v>
      </c>
      <c r="I724">
        <v>3.23</v>
      </c>
      <c r="J724">
        <v>3.23</v>
      </c>
      <c r="L724">
        <v>1</v>
      </c>
      <c r="M724">
        <v>1</v>
      </c>
      <c r="N724">
        <v>399</v>
      </c>
      <c r="O724">
        <v>0</v>
      </c>
      <c r="P724">
        <v>3</v>
      </c>
      <c r="Q724" t="str">
        <f>VLOOKUP(M724,lookups!$A$1:$B$7, 2, FALSE)</f>
        <v>trawl/fyke</v>
      </c>
      <c r="R724" t="str">
        <f>VLOOKUP(N724,lookups!$D$1:$E$6, 2, FALSE)</f>
        <v>hucuktlis r</v>
      </c>
      <c r="S724" t="str">
        <f>VLOOKUP(C724,lookups!$G$1:$H$3, 2, FALSE)</f>
        <v>smolt</v>
      </c>
    </row>
    <row r="725" spans="1:19" x14ac:dyDescent="0.25">
      <c r="A725" s="1">
        <v>29005</v>
      </c>
      <c r="B725">
        <v>1</v>
      </c>
      <c r="C725">
        <v>1</v>
      </c>
      <c r="D725">
        <v>1</v>
      </c>
      <c r="E725">
        <v>1979</v>
      </c>
      <c r="F725">
        <v>95</v>
      </c>
      <c r="G725">
        <v>1</v>
      </c>
      <c r="H725">
        <v>84</v>
      </c>
      <c r="I725">
        <v>5.37</v>
      </c>
      <c r="J725">
        <v>5.37</v>
      </c>
      <c r="L725">
        <v>1</v>
      </c>
      <c r="M725">
        <v>1</v>
      </c>
      <c r="N725">
        <v>399</v>
      </c>
      <c r="O725">
        <v>0</v>
      </c>
      <c r="P725">
        <v>3</v>
      </c>
      <c r="Q725" t="str">
        <f>VLOOKUP(M725,lookups!$A$1:$B$7, 2, FALSE)</f>
        <v>trawl/fyke</v>
      </c>
      <c r="R725" t="str">
        <f>VLOOKUP(N725,lookups!$D$1:$E$6, 2, FALSE)</f>
        <v>hucuktlis r</v>
      </c>
      <c r="S725" t="str">
        <f>VLOOKUP(C725,lookups!$G$1:$H$3, 2, FALSE)</f>
        <v>smolt</v>
      </c>
    </row>
    <row r="726" spans="1:19" x14ac:dyDescent="0.25">
      <c r="A726" s="1">
        <v>29005</v>
      </c>
      <c r="B726">
        <v>1</v>
      </c>
      <c r="C726">
        <v>1</v>
      </c>
      <c r="D726">
        <v>1</v>
      </c>
      <c r="E726">
        <v>1979</v>
      </c>
      <c r="F726">
        <v>96</v>
      </c>
      <c r="G726">
        <v>1</v>
      </c>
      <c r="H726">
        <v>78</v>
      </c>
      <c r="I726">
        <v>4.22</v>
      </c>
      <c r="J726">
        <v>4.22</v>
      </c>
      <c r="L726">
        <v>1</v>
      </c>
      <c r="M726">
        <v>1</v>
      </c>
      <c r="N726">
        <v>399</v>
      </c>
      <c r="O726">
        <v>0</v>
      </c>
      <c r="P726">
        <v>3</v>
      </c>
      <c r="Q726" t="str">
        <f>VLOOKUP(M726,lookups!$A$1:$B$7, 2, FALSE)</f>
        <v>trawl/fyke</v>
      </c>
      <c r="R726" t="str">
        <f>VLOOKUP(N726,lookups!$D$1:$E$6, 2, FALSE)</f>
        <v>hucuktlis r</v>
      </c>
      <c r="S726" t="str">
        <f>VLOOKUP(C726,lookups!$G$1:$H$3, 2, FALSE)</f>
        <v>smolt</v>
      </c>
    </row>
    <row r="727" spans="1:19" x14ac:dyDescent="0.25">
      <c r="A727" s="1">
        <v>29005</v>
      </c>
      <c r="B727">
        <v>1</v>
      </c>
      <c r="C727">
        <v>1</v>
      </c>
      <c r="D727">
        <v>1</v>
      </c>
      <c r="E727">
        <v>1979</v>
      </c>
      <c r="F727">
        <v>97</v>
      </c>
      <c r="G727">
        <v>1</v>
      </c>
      <c r="H727">
        <v>68</v>
      </c>
      <c r="I727">
        <v>3.28</v>
      </c>
      <c r="J727">
        <v>3.28</v>
      </c>
      <c r="L727">
        <v>1</v>
      </c>
      <c r="M727">
        <v>1</v>
      </c>
      <c r="N727">
        <v>399</v>
      </c>
      <c r="O727">
        <v>0</v>
      </c>
      <c r="P727">
        <v>3</v>
      </c>
      <c r="Q727" t="str">
        <f>VLOOKUP(M727,lookups!$A$1:$B$7, 2, FALSE)</f>
        <v>trawl/fyke</v>
      </c>
      <c r="R727" t="str">
        <f>VLOOKUP(N727,lookups!$D$1:$E$6, 2, FALSE)</f>
        <v>hucuktlis r</v>
      </c>
      <c r="S727" t="str">
        <f>VLOOKUP(C727,lookups!$G$1:$H$3, 2, FALSE)</f>
        <v>smolt</v>
      </c>
    </row>
    <row r="728" spans="1:19" x14ac:dyDescent="0.25">
      <c r="A728" s="1">
        <v>29005</v>
      </c>
      <c r="B728">
        <v>1</v>
      </c>
      <c r="C728">
        <v>1</v>
      </c>
      <c r="D728">
        <v>1</v>
      </c>
      <c r="E728">
        <v>1979</v>
      </c>
      <c r="F728">
        <v>98</v>
      </c>
      <c r="G728">
        <v>1</v>
      </c>
      <c r="H728">
        <v>61</v>
      </c>
      <c r="I728">
        <v>2.5499999999999998</v>
      </c>
      <c r="J728">
        <v>2.5499999999999998</v>
      </c>
      <c r="L728">
        <v>1</v>
      </c>
      <c r="M728">
        <v>1</v>
      </c>
      <c r="N728">
        <v>399</v>
      </c>
      <c r="O728">
        <v>0</v>
      </c>
      <c r="P728">
        <v>3</v>
      </c>
      <c r="Q728" t="str">
        <f>VLOOKUP(M728,lookups!$A$1:$B$7, 2, FALSE)</f>
        <v>trawl/fyke</v>
      </c>
      <c r="R728" t="str">
        <f>VLOOKUP(N728,lookups!$D$1:$E$6, 2, FALSE)</f>
        <v>hucuktlis r</v>
      </c>
      <c r="S728" t="str">
        <f>VLOOKUP(C728,lookups!$G$1:$H$3, 2, FALSE)</f>
        <v>smolt</v>
      </c>
    </row>
    <row r="729" spans="1:19" x14ac:dyDescent="0.25">
      <c r="A729" s="1">
        <v>29005</v>
      </c>
      <c r="B729">
        <v>1</v>
      </c>
      <c r="C729">
        <v>1</v>
      </c>
      <c r="D729">
        <v>1</v>
      </c>
      <c r="E729">
        <v>1979</v>
      </c>
      <c r="F729">
        <v>99</v>
      </c>
      <c r="G729">
        <v>1</v>
      </c>
      <c r="H729">
        <v>72</v>
      </c>
      <c r="I729">
        <v>3.82</v>
      </c>
      <c r="J729">
        <v>3.82</v>
      </c>
      <c r="L729">
        <v>1</v>
      </c>
      <c r="M729">
        <v>1</v>
      </c>
      <c r="N729">
        <v>399</v>
      </c>
      <c r="O729">
        <v>0</v>
      </c>
      <c r="P729">
        <v>3</v>
      </c>
      <c r="Q729" t="str">
        <f>VLOOKUP(M729,lookups!$A$1:$B$7, 2, FALSE)</f>
        <v>trawl/fyke</v>
      </c>
      <c r="R729" t="str">
        <f>VLOOKUP(N729,lookups!$D$1:$E$6, 2, FALSE)</f>
        <v>hucuktlis r</v>
      </c>
      <c r="S729" t="str">
        <f>VLOOKUP(C729,lookups!$G$1:$H$3, 2, FALSE)</f>
        <v>smolt</v>
      </c>
    </row>
    <row r="730" spans="1:19" x14ac:dyDescent="0.25">
      <c r="A730" s="1">
        <v>29005</v>
      </c>
      <c r="B730">
        <v>1</v>
      </c>
      <c r="C730">
        <v>1</v>
      </c>
      <c r="D730">
        <v>1</v>
      </c>
      <c r="E730">
        <v>1979</v>
      </c>
      <c r="F730">
        <v>100</v>
      </c>
      <c r="G730">
        <v>1</v>
      </c>
      <c r="H730">
        <v>66</v>
      </c>
      <c r="I730">
        <v>3.06</v>
      </c>
      <c r="J730">
        <v>3.06</v>
      </c>
      <c r="L730">
        <v>1</v>
      </c>
      <c r="M730">
        <v>1</v>
      </c>
      <c r="N730">
        <v>399</v>
      </c>
      <c r="O730">
        <v>0</v>
      </c>
      <c r="P730">
        <v>3</v>
      </c>
      <c r="Q730" t="str">
        <f>VLOOKUP(M730,lookups!$A$1:$B$7, 2, FALSE)</f>
        <v>trawl/fyke</v>
      </c>
      <c r="R730" t="str">
        <f>VLOOKUP(N730,lookups!$D$1:$E$6, 2, FALSE)</f>
        <v>hucuktlis r</v>
      </c>
      <c r="S730" t="str">
        <f>VLOOKUP(C730,lookups!$G$1:$H$3, 2, FALSE)</f>
        <v>smolt</v>
      </c>
    </row>
    <row r="731" spans="1:19" x14ac:dyDescent="0.25">
      <c r="A731" s="1">
        <v>29005</v>
      </c>
      <c r="B731">
        <v>1</v>
      </c>
      <c r="C731">
        <v>1</v>
      </c>
      <c r="D731">
        <v>1</v>
      </c>
      <c r="E731">
        <v>1979</v>
      </c>
      <c r="F731">
        <v>101</v>
      </c>
      <c r="G731">
        <v>1</v>
      </c>
      <c r="H731">
        <v>68</v>
      </c>
      <c r="I731">
        <v>3.39</v>
      </c>
      <c r="J731">
        <v>3.39</v>
      </c>
      <c r="L731">
        <v>1</v>
      </c>
      <c r="M731">
        <v>1</v>
      </c>
      <c r="N731">
        <v>399</v>
      </c>
      <c r="O731">
        <v>0</v>
      </c>
      <c r="P731">
        <v>3</v>
      </c>
      <c r="Q731" t="str">
        <f>VLOOKUP(M731,lookups!$A$1:$B$7, 2, FALSE)</f>
        <v>trawl/fyke</v>
      </c>
      <c r="R731" t="str">
        <f>VLOOKUP(N731,lookups!$D$1:$E$6, 2, FALSE)</f>
        <v>hucuktlis r</v>
      </c>
      <c r="S731" t="str">
        <f>VLOOKUP(C731,lookups!$G$1:$H$3, 2, FALSE)</f>
        <v>smolt</v>
      </c>
    </row>
    <row r="732" spans="1:19" x14ac:dyDescent="0.25">
      <c r="A732" s="1">
        <v>29005</v>
      </c>
      <c r="B732">
        <v>1</v>
      </c>
      <c r="C732">
        <v>1</v>
      </c>
      <c r="D732">
        <v>1</v>
      </c>
      <c r="E732">
        <v>1979</v>
      </c>
      <c r="F732">
        <v>102</v>
      </c>
      <c r="G732">
        <v>1</v>
      </c>
      <c r="H732">
        <v>71</v>
      </c>
      <c r="I732">
        <v>3.53</v>
      </c>
      <c r="J732">
        <v>3.53</v>
      </c>
      <c r="L732">
        <v>1</v>
      </c>
      <c r="M732">
        <v>1</v>
      </c>
      <c r="N732">
        <v>399</v>
      </c>
      <c r="O732">
        <v>0</v>
      </c>
      <c r="P732">
        <v>3</v>
      </c>
      <c r="Q732" t="str">
        <f>VLOOKUP(M732,lookups!$A$1:$B$7, 2, FALSE)</f>
        <v>trawl/fyke</v>
      </c>
      <c r="R732" t="str">
        <f>VLOOKUP(N732,lookups!$D$1:$E$6, 2, FALSE)</f>
        <v>hucuktlis r</v>
      </c>
      <c r="S732" t="str">
        <f>VLOOKUP(C732,lookups!$G$1:$H$3, 2, FALSE)</f>
        <v>smolt</v>
      </c>
    </row>
    <row r="733" spans="1:19" x14ac:dyDescent="0.25">
      <c r="A733" s="1">
        <v>29005</v>
      </c>
      <c r="B733">
        <v>1</v>
      </c>
      <c r="C733">
        <v>1</v>
      </c>
      <c r="D733">
        <v>1</v>
      </c>
      <c r="E733">
        <v>1979</v>
      </c>
      <c r="F733">
        <v>103</v>
      </c>
      <c r="G733">
        <v>1</v>
      </c>
      <c r="H733">
        <v>68</v>
      </c>
      <c r="I733">
        <v>3.81</v>
      </c>
      <c r="J733">
        <v>3.81</v>
      </c>
      <c r="L733">
        <v>1</v>
      </c>
      <c r="M733">
        <v>1</v>
      </c>
      <c r="N733">
        <v>399</v>
      </c>
      <c r="O733">
        <v>0</v>
      </c>
      <c r="P733">
        <v>3</v>
      </c>
      <c r="Q733" t="str">
        <f>VLOOKUP(M733,lookups!$A$1:$B$7, 2, FALSE)</f>
        <v>trawl/fyke</v>
      </c>
      <c r="R733" t="str">
        <f>VLOOKUP(N733,lookups!$D$1:$E$6, 2, FALSE)</f>
        <v>hucuktlis r</v>
      </c>
      <c r="S733" t="str">
        <f>VLOOKUP(C733,lookups!$G$1:$H$3, 2, FALSE)</f>
        <v>smolt</v>
      </c>
    </row>
    <row r="734" spans="1:19" x14ac:dyDescent="0.25">
      <c r="A734" s="1">
        <v>29005</v>
      </c>
      <c r="B734">
        <v>1</v>
      </c>
      <c r="C734">
        <v>1</v>
      </c>
      <c r="D734">
        <v>1</v>
      </c>
      <c r="E734">
        <v>1979</v>
      </c>
      <c r="F734">
        <v>104</v>
      </c>
      <c r="G734">
        <v>1</v>
      </c>
      <c r="H734">
        <v>72</v>
      </c>
      <c r="I734">
        <v>3.83</v>
      </c>
      <c r="J734">
        <v>3.83</v>
      </c>
      <c r="L734">
        <v>1</v>
      </c>
      <c r="M734">
        <v>1</v>
      </c>
      <c r="N734">
        <v>399</v>
      </c>
      <c r="O734">
        <v>0</v>
      </c>
      <c r="P734">
        <v>3</v>
      </c>
      <c r="Q734" t="str">
        <f>VLOOKUP(M734,lookups!$A$1:$B$7, 2, FALSE)</f>
        <v>trawl/fyke</v>
      </c>
      <c r="R734" t="str">
        <f>VLOOKUP(N734,lookups!$D$1:$E$6, 2, FALSE)</f>
        <v>hucuktlis r</v>
      </c>
      <c r="S734" t="str">
        <f>VLOOKUP(C734,lookups!$G$1:$H$3, 2, FALSE)</f>
        <v>smolt</v>
      </c>
    </row>
    <row r="735" spans="1:19" x14ac:dyDescent="0.25">
      <c r="A735" s="1">
        <v>29005</v>
      </c>
      <c r="B735">
        <v>1</v>
      </c>
      <c r="C735">
        <v>1</v>
      </c>
      <c r="D735">
        <v>1</v>
      </c>
      <c r="E735">
        <v>1979</v>
      </c>
      <c r="F735">
        <v>105</v>
      </c>
      <c r="G735">
        <v>1</v>
      </c>
      <c r="H735">
        <v>77</v>
      </c>
      <c r="I735">
        <v>4.8600000000000003</v>
      </c>
      <c r="J735">
        <v>4.8600000000000003</v>
      </c>
      <c r="L735">
        <v>1</v>
      </c>
      <c r="M735">
        <v>1</v>
      </c>
      <c r="N735">
        <v>399</v>
      </c>
      <c r="O735">
        <v>0</v>
      </c>
      <c r="P735">
        <v>3</v>
      </c>
      <c r="Q735" t="str">
        <f>VLOOKUP(M735,lookups!$A$1:$B$7, 2, FALSE)</f>
        <v>trawl/fyke</v>
      </c>
      <c r="R735" t="str">
        <f>VLOOKUP(N735,lookups!$D$1:$E$6, 2, FALSE)</f>
        <v>hucuktlis r</v>
      </c>
      <c r="S735" t="str">
        <f>VLOOKUP(C735,lookups!$G$1:$H$3, 2, FALSE)</f>
        <v>smolt</v>
      </c>
    </row>
    <row r="736" spans="1:19" x14ac:dyDescent="0.25">
      <c r="A736" s="1">
        <v>29005</v>
      </c>
      <c r="B736">
        <v>1</v>
      </c>
      <c r="C736">
        <v>1</v>
      </c>
      <c r="D736">
        <v>1</v>
      </c>
      <c r="E736">
        <v>1979</v>
      </c>
      <c r="F736">
        <v>106</v>
      </c>
      <c r="G736">
        <v>1</v>
      </c>
      <c r="H736">
        <v>68</v>
      </c>
      <c r="I736">
        <v>3.01</v>
      </c>
      <c r="J736">
        <v>3.01</v>
      </c>
      <c r="L736">
        <v>1</v>
      </c>
      <c r="M736">
        <v>1</v>
      </c>
      <c r="N736">
        <v>399</v>
      </c>
      <c r="O736">
        <v>0</v>
      </c>
      <c r="P736">
        <v>3</v>
      </c>
      <c r="Q736" t="str">
        <f>VLOOKUP(M736,lookups!$A$1:$B$7, 2, FALSE)</f>
        <v>trawl/fyke</v>
      </c>
      <c r="R736" t="str">
        <f>VLOOKUP(N736,lookups!$D$1:$E$6, 2, FALSE)</f>
        <v>hucuktlis r</v>
      </c>
      <c r="S736" t="str">
        <f>VLOOKUP(C736,lookups!$G$1:$H$3, 2, FALSE)</f>
        <v>smolt</v>
      </c>
    </row>
    <row r="737" spans="1:19" x14ac:dyDescent="0.25">
      <c r="A737" s="1">
        <v>29005</v>
      </c>
      <c r="B737">
        <v>1</v>
      </c>
      <c r="C737">
        <v>1</v>
      </c>
      <c r="D737">
        <v>1</v>
      </c>
      <c r="E737">
        <v>1979</v>
      </c>
      <c r="F737">
        <v>107</v>
      </c>
      <c r="G737">
        <v>1</v>
      </c>
      <c r="H737">
        <v>78</v>
      </c>
      <c r="I737">
        <v>4.75</v>
      </c>
      <c r="J737">
        <v>4.75</v>
      </c>
      <c r="L737">
        <v>1</v>
      </c>
      <c r="M737">
        <v>1</v>
      </c>
      <c r="N737">
        <v>399</v>
      </c>
      <c r="O737">
        <v>0</v>
      </c>
      <c r="P737">
        <v>3</v>
      </c>
      <c r="Q737" t="str">
        <f>VLOOKUP(M737,lookups!$A$1:$B$7, 2, FALSE)</f>
        <v>trawl/fyke</v>
      </c>
      <c r="R737" t="str">
        <f>VLOOKUP(N737,lookups!$D$1:$E$6, 2, FALSE)</f>
        <v>hucuktlis r</v>
      </c>
      <c r="S737" t="str">
        <f>VLOOKUP(C737,lookups!$G$1:$H$3, 2, FALSE)</f>
        <v>smolt</v>
      </c>
    </row>
    <row r="738" spans="1:19" x14ac:dyDescent="0.25">
      <c r="A738" s="1">
        <v>29005</v>
      </c>
      <c r="B738">
        <v>1</v>
      </c>
      <c r="C738">
        <v>1</v>
      </c>
      <c r="D738">
        <v>1</v>
      </c>
      <c r="E738">
        <v>1979</v>
      </c>
      <c r="F738">
        <v>108</v>
      </c>
      <c r="G738">
        <v>1</v>
      </c>
      <c r="H738">
        <v>80</v>
      </c>
      <c r="I738">
        <v>5.25</v>
      </c>
      <c r="J738">
        <v>5.25</v>
      </c>
      <c r="L738">
        <v>1</v>
      </c>
      <c r="M738">
        <v>1</v>
      </c>
      <c r="N738">
        <v>399</v>
      </c>
      <c r="O738">
        <v>0</v>
      </c>
      <c r="P738">
        <v>3</v>
      </c>
      <c r="Q738" t="str">
        <f>VLOOKUP(M738,lookups!$A$1:$B$7, 2, FALSE)</f>
        <v>trawl/fyke</v>
      </c>
      <c r="R738" t="str">
        <f>VLOOKUP(N738,lookups!$D$1:$E$6, 2, FALSE)</f>
        <v>hucuktlis r</v>
      </c>
      <c r="S738" t="str">
        <f>VLOOKUP(C738,lookups!$G$1:$H$3, 2, FALSE)</f>
        <v>smolt</v>
      </c>
    </row>
    <row r="739" spans="1:19" x14ac:dyDescent="0.25">
      <c r="A739" s="1">
        <v>29005</v>
      </c>
      <c r="B739">
        <v>1</v>
      </c>
      <c r="C739">
        <v>1</v>
      </c>
      <c r="D739">
        <v>1</v>
      </c>
      <c r="E739">
        <v>1979</v>
      </c>
      <c r="F739">
        <v>109</v>
      </c>
      <c r="G739">
        <v>1</v>
      </c>
      <c r="H739">
        <v>70</v>
      </c>
      <c r="I739">
        <v>3.74</v>
      </c>
      <c r="J739">
        <v>3.74</v>
      </c>
      <c r="L739">
        <v>1</v>
      </c>
      <c r="M739">
        <v>1</v>
      </c>
      <c r="N739">
        <v>399</v>
      </c>
      <c r="O739">
        <v>0</v>
      </c>
      <c r="P739">
        <v>3</v>
      </c>
      <c r="Q739" t="str">
        <f>VLOOKUP(M739,lookups!$A$1:$B$7, 2, FALSE)</f>
        <v>trawl/fyke</v>
      </c>
      <c r="R739" t="str">
        <f>VLOOKUP(N739,lookups!$D$1:$E$6, 2, FALSE)</f>
        <v>hucuktlis r</v>
      </c>
      <c r="S739" t="str">
        <f>VLOOKUP(C739,lookups!$G$1:$H$3, 2, FALSE)</f>
        <v>smolt</v>
      </c>
    </row>
    <row r="740" spans="1:19" x14ac:dyDescent="0.25">
      <c r="A740" s="1">
        <v>29005</v>
      </c>
      <c r="B740">
        <v>1</v>
      </c>
      <c r="C740">
        <v>1</v>
      </c>
      <c r="D740">
        <v>1</v>
      </c>
      <c r="E740">
        <v>1979</v>
      </c>
      <c r="F740">
        <v>110</v>
      </c>
      <c r="G740">
        <v>1</v>
      </c>
      <c r="H740">
        <v>78</v>
      </c>
      <c r="I740">
        <v>4.6900000000000004</v>
      </c>
      <c r="J740">
        <v>4.6900000000000004</v>
      </c>
      <c r="L740">
        <v>1</v>
      </c>
      <c r="M740">
        <v>1</v>
      </c>
      <c r="N740">
        <v>399</v>
      </c>
      <c r="O740">
        <v>0</v>
      </c>
      <c r="P740">
        <v>3</v>
      </c>
      <c r="Q740" t="str">
        <f>VLOOKUP(M740,lookups!$A$1:$B$7, 2, FALSE)</f>
        <v>trawl/fyke</v>
      </c>
      <c r="R740" t="str">
        <f>VLOOKUP(N740,lookups!$D$1:$E$6, 2, FALSE)</f>
        <v>hucuktlis r</v>
      </c>
      <c r="S740" t="str">
        <f>VLOOKUP(C740,lookups!$G$1:$H$3, 2, FALSE)</f>
        <v>smolt</v>
      </c>
    </row>
    <row r="741" spans="1:19" x14ac:dyDescent="0.25">
      <c r="A741" s="1">
        <v>29005</v>
      </c>
      <c r="B741">
        <v>1</v>
      </c>
      <c r="C741">
        <v>1</v>
      </c>
      <c r="D741">
        <v>1</v>
      </c>
      <c r="E741">
        <v>1979</v>
      </c>
      <c r="F741">
        <v>111</v>
      </c>
      <c r="G741">
        <v>1</v>
      </c>
      <c r="H741">
        <v>77</v>
      </c>
      <c r="I741">
        <v>4.22</v>
      </c>
      <c r="J741">
        <v>4.22</v>
      </c>
      <c r="L741">
        <v>1</v>
      </c>
      <c r="M741">
        <v>1</v>
      </c>
      <c r="N741">
        <v>399</v>
      </c>
      <c r="O741">
        <v>0</v>
      </c>
      <c r="P741">
        <v>3</v>
      </c>
      <c r="Q741" t="str">
        <f>VLOOKUP(M741,lookups!$A$1:$B$7, 2, FALSE)</f>
        <v>trawl/fyke</v>
      </c>
      <c r="R741" t="str">
        <f>VLOOKUP(N741,lookups!$D$1:$E$6, 2, FALSE)</f>
        <v>hucuktlis r</v>
      </c>
      <c r="S741" t="str">
        <f>VLOOKUP(C741,lookups!$G$1:$H$3, 2, FALSE)</f>
        <v>smolt</v>
      </c>
    </row>
    <row r="742" spans="1:19" x14ac:dyDescent="0.25">
      <c r="A742" s="1">
        <v>29005</v>
      </c>
      <c r="B742">
        <v>1</v>
      </c>
      <c r="C742">
        <v>1</v>
      </c>
      <c r="D742">
        <v>1</v>
      </c>
      <c r="E742">
        <v>1979</v>
      </c>
      <c r="F742">
        <v>112</v>
      </c>
      <c r="G742">
        <v>1</v>
      </c>
      <c r="H742">
        <v>80</v>
      </c>
      <c r="I742">
        <v>5.04</v>
      </c>
      <c r="J742">
        <v>5.04</v>
      </c>
      <c r="L742">
        <v>1</v>
      </c>
      <c r="M742">
        <v>1</v>
      </c>
      <c r="N742">
        <v>399</v>
      </c>
      <c r="O742">
        <v>0</v>
      </c>
      <c r="P742">
        <v>3</v>
      </c>
      <c r="Q742" t="str">
        <f>VLOOKUP(M742,lookups!$A$1:$B$7, 2, FALSE)</f>
        <v>trawl/fyke</v>
      </c>
      <c r="R742" t="str">
        <f>VLOOKUP(N742,lookups!$D$1:$E$6, 2, FALSE)</f>
        <v>hucuktlis r</v>
      </c>
      <c r="S742" t="str">
        <f>VLOOKUP(C742,lookups!$G$1:$H$3, 2, FALSE)</f>
        <v>smolt</v>
      </c>
    </row>
    <row r="743" spans="1:19" x14ac:dyDescent="0.25">
      <c r="A743" s="1">
        <v>29005</v>
      </c>
      <c r="B743">
        <v>1</v>
      </c>
      <c r="C743">
        <v>1</v>
      </c>
      <c r="D743">
        <v>1</v>
      </c>
      <c r="E743">
        <v>1979</v>
      </c>
      <c r="F743">
        <v>113</v>
      </c>
      <c r="G743">
        <v>1</v>
      </c>
      <c r="H743">
        <v>69</v>
      </c>
      <c r="I743">
        <v>3.84</v>
      </c>
      <c r="J743">
        <v>3.84</v>
      </c>
      <c r="L743">
        <v>1</v>
      </c>
      <c r="M743">
        <v>1</v>
      </c>
      <c r="N743">
        <v>399</v>
      </c>
      <c r="O743">
        <v>0</v>
      </c>
      <c r="P743">
        <v>3</v>
      </c>
      <c r="Q743" t="str">
        <f>VLOOKUP(M743,lookups!$A$1:$B$7, 2, FALSE)</f>
        <v>trawl/fyke</v>
      </c>
      <c r="R743" t="str">
        <f>VLOOKUP(N743,lookups!$D$1:$E$6, 2, FALSE)</f>
        <v>hucuktlis r</v>
      </c>
      <c r="S743" t="str">
        <f>VLOOKUP(C743,lookups!$G$1:$H$3, 2, FALSE)</f>
        <v>smolt</v>
      </c>
    </row>
    <row r="744" spans="1:19" x14ac:dyDescent="0.25">
      <c r="A744" s="1">
        <v>29005</v>
      </c>
      <c r="B744">
        <v>1</v>
      </c>
      <c r="C744">
        <v>1</v>
      </c>
      <c r="D744">
        <v>1</v>
      </c>
      <c r="E744">
        <v>1979</v>
      </c>
      <c r="F744">
        <v>114</v>
      </c>
      <c r="G744">
        <v>1</v>
      </c>
      <c r="H744">
        <v>74</v>
      </c>
      <c r="I744">
        <v>4.75</v>
      </c>
      <c r="J744">
        <v>4.75</v>
      </c>
      <c r="L744">
        <v>1</v>
      </c>
      <c r="M744">
        <v>1</v>
      </c>
      <c r="N744">
        <v>399</v>
      </c>
      <c r="O744">
        <v>0</v>
      </c>
      <c r="P744">
        <v>3</v>
      </c>
      <c r="Q744" t="str">
        <f>VLOOKUP(M744,lookups!$A$1:$B$7, 2, FALSE)</f>
        <v>trawl/fyke</v>
      </c>
      <c r="R744" t="str">
        <f>VLOOKUP(N744,lookups!$D$1:$E$6, 2, FALSE)</f>
        <v>hucuktlis r</v>
      </c>
      <c r="S744" t="str">
        <f>VLOOKUP(C744,lookups!$G$1:$H$3, 2, FALSE)</f>
        <v>smolt</v>
      </c>
    </row>
    <row r="745" spans="1:19" x14ac:dyDescent="0.25">
      <c r="A745" s="1">
        <v>29005</v>
      </c>
      <c r="B745">
        <v>1</v>
      </c>
      <c r="C745">
        <v>1</v>
      </c>
      <c r="D745">
        <v>1</v>
      </c>
      <c r="E745">
        <v>1979</v>
      </c>
      <c r="F745">
        <v>115</v>
      </c>
      <c r="G745">
        <v>1</v>
      </c>
      <c r="H745">
        <v>60</v>
      </c>
      <c r="I745">
        <v>3.2</v>
      </c>
      <c r="J745">
        <v>3.2</v>
      </c>
      <c r="L745">
        <v>1</v>
      </c>
      <c r="M745">
        <v>1</v>
      </c>
      <c r="N745">
        <v>399</v>
      </c>
      <c r="O745">
        <v>0</v>
      </c>
      <c r="P745">
        <v>3</v>
      </c>
      <c r="Q745" t="str">
        <f>VLOOKUP(M745,lookups!$A$1:$B$7, 2, FALSE)</f>
        <v>trawl/fyke</v>
      </c>
      <c r="R745" t="str">
        <f>VLOOKUP(N745,lookups!$D$1:$E$6, 2, FALSE)</f>
        <v>hucuktlis r</v>
      </c>
      <c r="S745" t="str">
        <f>VLOOKUP(C745,lookups!$G$1:$H$3, 2, FALSE)</f>
        <v>smolt</v>
      </c>
    </row>
    <row r="746" spans="1:19" x14ac:dyDescent="0.25">
      <c r="A746" s="1">
        <v>29005</v>
      </c>
      <c r="B746">
        <v>1</v>
      </c>
      <c r="C746">
        <v>1</v>
      </c>
      <c r="D746">
        <v>1</v>
      </c>
      <c r="E746">
        <v>1979</v>
      </c>
      <c r="F746">
        <v>116</v>
      </c>
      <c r="G746">
        <v>1</v>
      </c>
      <c r="H746">
        <v>70</v>
      </c>
      <c r="I746">
        <v>3.72</v>
      </c>
      <c r="J746">
        <v>3.72</v>
      </c>
      <c r="L746">
        <v>1</v>
      </c>
      <c r="M746">
        <v>1</v>
      </c>
      <c r="N746">
        <v>399</v>
      </c>
      <c r="O746">
        <v>0</v>
      </c>
      <c r="P746">
        <v>3</v>
      </c>
      <c r="Q746" t="str">
        <f>VLOOKUP(M746,lookups!$A$1:$B$7, 2, FALSE)</f>
        <v>trawl/fyke</v>
      </c>
      <c r="R746" t="str">
        <f>VLOOKUP(N746,lookups!$D$1:$E$6, 2, FALSE)</f>
        <v>hucuktlis r</v>
      </c>
      <c r="S746" t="str">
        <f>VLOOKUP(C746,lookups!$G$1:$H$3, 2, FALSE)</f>
        <v>smolt</v>
      </c>
    </row>
    <row r="747" spans="1:19" x14ac:dyDescent="0.25">
      <c r="A747" s="1">
        <v>29005</v>
      </c>
      <c r="B747">
        <v>1</v>
      </c>
      <c r="C747">
        <v>1</v>
      </c>
      <c r="D747">
        <v>1</v>
      </c>
      <c r="E747">
        <v>1979</v>
      </c>
      <c r="F747">
        <v>117</v>
      </c>
      <c r="G747">
        <v>1</v>
      </c>
      <c r="H747">
        <v>63</v>
      </c>
      <c r="I747">
        <v>2.46</v>
      </c>
      <c r="J747">
        <v>2.46</v>
      </c>
      <c r="L747">
        <v>1</v>
      </c>
      <c r="M747">
        <v>1</v>
      </c>
      <c r="N747">
        <v>399</v>
      </c>
      <c r="O747">
        <v>0</v>
      </c>
      <c r="P747">
        <v>3</v>
      </c>
      <c r="Q747" t="str">
        <f>VLOOKUP(M747,lookups!$A$1:$B$7, 2, FALSE)</f>
        <v>trawl/fyke</v>
      </c>
      <c r="R747" t="str">
        <f>VLOOKUP(N747,lookups!$D$1:$E$6, 2, FALSE)</f>
        <v>hucuktlis r</v>
      </c>
      <c r="S747" t="str">
        <f>VLOOKUP(C747,lookups!$G$1:$H$3, 2, FALSE)</f>
        <v>smolt</v>
      </c>
    </row>
    <row r="748" spans="1:19" x14ac:dyDescent="0.25">
      <c r="A748" s="1">
        <v>29005</v>
      </c>
      <c r="B748">
        <v>1</v>
      </c>
      <c r="C748">
        <v>1</v>
      </c>
      <c r="D748">
        <v>1</v>
      </c>
      <c r="E748">
        <v>1979</v>
      </c>
      <c r="F748">
        <v>118</v>
      </c>
      <c r="G748">
        <v>1</v>
      </c>
      <c r="H748">
        <v>67</v>
      </c>
      <c r="I748">
        <v>3.19</v>
      </c>
      <c r="J748">
        <v>3.19</v>
      </c>
      <c r="L748">
        <v>1</v>
      </c>
      <c r="M748">
        <v>1</v>
      </c>
      <c r="N748">
        <v>399</v>
      </c>
      <c r="O748">
        <v>0</v>
      </c>
      <c r="P748">
        <v>3</v>
      </c>
      <c r="Q748" t="str">
        <f>VLOOKUP(M748,lookups!$A$1:$B$7, 2, FALSE)</f>
        <v>trawl/fyke</v>
      </c>
      <c r="R748" t="str">
        <f>VLOOKUP(N748,lookups!$D$1:$E$6, 2, FALSE)</f>
        <v>hucuktlis r</v>
      </c>
      <c r="S748" t="str">
        <f>VLOOKUP(C748,lookups!$G$1:$H$3, 2, FALSE)</f>
        <v>smolt</v>
      </c>
    </row>
    <row r="749" spans="1:19" x14ac:dyDescent="0.25">
      <c r="A749" s="1">
        <v>29005</v>
      </c>
      <c r="B749">
        <v>1</v>
      </c>
      <c r="C749">
        <v>1</v>
      </c>
      <c r="D749">
        <v>1</v>
      </c>
      <c r="E749">
        <v>1979</v>
      </c>
      <c r="F749">
        <v>119</v>
      </c>
      <c r="G749">
        <v>1</v>
      </c>
      <c r="H749">
        <v>65</v>
      </c>
      <c r="I749">
        <v>2.87</v>
      </c>
      <c r="J749">
        <v>2.87</v>
      </c>
      <c r="L749">
        <v>1</v>
      </c>
      <c r="M749">
        <v>1</v>
      </c>
      <c r="N749">
        <v>399</v>
      </c>
      <c r="O749">
        <v>0</v>
      </c>
      <c r="P749">
        <v>3</v>
      </c>
      <c r="Q749" t="str">
        <f>VLOOKUP(M749,lookups!$A$1:$B$7, 2, FALSE)</f>
        <v>trawl/fyke</v>
      </c>
      <c r="R749" t="str">
        <f>VLOOKUP(N749,lookups!$D$1:$E$6, 2, FALSE)</f>
        <v>hucuktlis r</v>
      </c>
      <c r="S749" t="str">
        <f>VLOOKUP(C749,lookups!$G$1:$H$3, 2, FALSE)</f>
        <v>smolt</v>
      </c>
    </row>
    <row r="750" spans="1:19" x14ac:dyDescent="0.25">
      <c r="A750" s="1">
        <v>29005</v>
      </c>
      <c r="B750">
        <v>1</v>
      </c>
      <c r="C750">
        <v>1</v>
      </c>
      <c r="D750">
        <v>1</v>
      </c>
      <c r="E750">
        <v>1979</v>
      </c>
      <c r="F750">
        <v>120</v>
      </c>
      <c r="G750">
        <v>1</v>
      </c>
      <c r="H750">
        <v>80</v>
      </c>
      <c r="I750">
        <v>4.68</v>
      </c>
      <c r="J750">
        <v>4.68</v>
      </c>
      <c r="L750">
        <v>1</v>
      </c>
      <c r="M750">
        <v>1</v>
      </c>
      <c r="N750">
        <v>399</v>
      </c>
      <c r="O750">
        <v>0</v>
      </c>
      <c r="P750">
        <v>3</v>
      </c>
      <c r="Q750" t="str">
        <f>VLOOKUP(M750,lookups!$A$1:$B$7, 2, FALSE)</f>
        <v>trawl/fyke</v>
      </c>
      <c r="R750" t="str">
        <f>VLOOKUP(N750,lookups!$D$1:$E$6, 2, FALSE)</f>
        <v>hucuktlis r</v>
      </c>
      <c r="S750" t="str">
        <f>VLOOKUP(C750,lookups!$G$1:$H$3, 2, FALSE)</f>
        <v>smolt</v>
      </c>
    </row>
    <row r="751" spans="1:19" x14ac:dyDescent="0.25">
      <c r="A751" s="1">
        <v>29005</v>
      </c>
      <c r="B751">
        <v>1</v>
      </c>
      <c r="C751">
        <v>1</v>
      </c>
      <c r="D751">
        <v>1</v>
      </c>
      <c r="E751">
        <v>1979</v>
      </c>
      <c r="F751">
        <v>121</v>
      </c>
      <c r="G751">
        <v>1</v>
      </c>
      <c r="H751">
        <v>82</v>
      </c>
      <c r="I751">
        <v>4.99</v>
      </c>
      <c r="J751">
        <v>4.99</v>
      </c>
      <c r="L751">
        <v>1</v>
      </c>
      <c r="M751">
        <v>1</v>
      </c>
      <c r="N751">
        <v>399</v>
      </c>
      <c r="O751">
        <v>0</v>
      </c>
      <c r="P751">
        <v>3</v>
      </c>
      <c r="Q751" t="str">
        <f>VLOOKUP(M751,lookups!$A$1:$B$7, 2, FALSE)</f>
        <v>trawl/fyke</v>
      </c>
      <c r="R751" t="str">
        <f>VLOOKUP(N751,lookups!$D$1:$E$6, 2, FALSE)</f>
        <v>hucuktlis r</v>
      </c>
      <c r="S751" t="str">
        <f>VLOOKUP(C751,lookups!$G$1:$H$3, 2, FALSE)</f>
        <v>smolt</v>
      </c>
    </row>
    <row r="752" spans="1:19" x14ac:dyDescent="0.25">
      <c r="A752" s="1">
        <v>29005</v>
      </c>
      <c r="B752">
        <v>1</v>
      </c>
      <c r="C752">
        <v>1</v>
      </c>
      <c r="D752">
        <v>1</v>
      </c>
      <c r="E752">
        <v>1979</v>
      </c>
      <c r="F752">
        <v>122</v>
      </c>
      <c r="G752">
        <v>1</v>
      </c>
      <c r="H752">
        <v>85</v>
      </c>
      <c r="I752">
        <v>5.8</v>
      </c>
      <c r="J752">
        <v>5.8</v>
      </c>
      <c r="L752">
        <v>1</v>
      </c>
      <c r="M752">
        <v>1</v>
      </c>
      <c r="N752">
        <v>399</v>
      </c>
      <c r="O752">
        <v>0</v>
      </c>
      <c r="P752">
        <v>3</v>
      </c>
      <c r="Q752" t="str">
        <f>VLOOKUP(M752,lookups!$A$1:$B$7, 2, FALSE)</f>
        <v>trawl/fyke</v>
      </c>
      <c r="R752" t="str">
        <f>VLOOKUP(N752,lookups!$D$1:$E$6, 2, FALSE)</f>
        <v>hucuktlis r</v>
      </c>
      <c r="S752" t="str">
        <f>VLOOKUP(C752,lookups!$G$1:$H$3, 2, FALSE)</f>
        <v>smolt</v>
      </c>
    </row>
    <row r="753" spans="1:19" x14ac:dyDescent="0.25">
      <c r="A753" s="1">
        <v>29005</v>
      </c>
      <c r="B753">
        <v>1</v>
      </c>
      <c r="C753">
        <v>1</v>
      </c>
      <c r="D753">
        <v>1</v>
      </c>
      <c r="E753">
        <v>1979</v>
      </c>
      <c r="F753">
        <v>123</v>
      </c>
      <c r="G753">
        <v>1</v>
      </c>
      <c r="H753">
        <v>84</v>
      </c>
      <c r="I753">
        <v>5.83</v>
      </c>
      <c r="J753">
        <v>5.83</v>
      </c>
      <c r="L753">
        <v>1</v>
      </c>
      <c r="M753">
        <v>1</v>
      </c>
      <c r="N753">
        <v>399</v>
      </c>
      <c r="O753">
        <v>0</v>
      </c>
      <c r="P753">
        <v>3</v>
      </c>
      <c r="Q753" t="str">
        <f>VLOOKUP(M753,lookups!$A$1:$B$7, 2, FALSE)</f>
        <v>trawl/fyke</v>
      </c>
      <c r="R753" t="str">
        <f>VLOOKUP(N753,lookups!$D$1:$E$6, 2, FALSE)</f>
        <v>hucuktlis r</v>
      </c>
      <c r="S753" t="str">
        <f>VLOOKUP(C753,lookups!$G$1:$H$3, 2, FALSE)</f>
        <v>smolt</v>
      </c>
    </row>
    <row r="754" spans="1:19" x14ac:dyDescent="0.25">
      <c r="A754" s="1">
        <v>29005</v>
      </c>
      <c r="B754">
        <v>1</v>
      </c>
      <c r="C754">
        <v>1</v>
      </c>
      <c r="D754">
        <v>1</v>
      </c>
      <c r="E754">
        <v>1979</v>
      </c>
      <c r="F754">
        <v>124</v>
      </c>
      <c r="G754">
        <v>1</v>
      </c>
      <c r="H754">
        <v>80</v>
      </c>
      <c r="I754">
        <v>4.95</v>
      </c>
      <c r="J754">
        <v>4.95</v>
      </c>
      <c r="L754">
        <v>1</v>
      </c>
      <c r="M754">
        <v>1</v>
      </c>
      <c r="N754">
        <v>399</v>
      </c>
      <c r="O754">
        <v>0</v>
      </c>
      <c r="P754">
        <v>3</v>
      </c>
      <c r="Q754" t="str">
        <f>VLOOKUP(M754,lookups!$A$1:$B$7, 2, FALSE)</f>
        <v>trawl/fyke</v>
      </c>
      <c r="R754" t="str">
        <f>VLOOKUP(N754,lookups!$D$1:$E$6, 2, FALSE)</f>
        <v>hucuktlis r</v>
      </c>
      <c r="S754" t="str">
        <f>VLOOKUP(C754,lookups!$G$1:$H$3, 2, FALSE)</f>
        <v>smolt</v>
      </c>
    </row>
    <row r="755" spans="1:19" x14ac:dyDescent="0.25">
      <c r="A755" s="1">
        <v>29005</v>
      </c>
      <c r="B755">
        <v>1</v>
      </c>
      <c r="C755">
        <v>1</v>
      </c>
      <c r="D755">
        <v>1</v>
      </c>
      <c r="E755">
        <v>1979</v>
      </c>
      <c r="F755">
        <v>125</v>
      </c>
      <c r="G755">
        <v>1</v>
      </c>
      <c r="H755">
        <v>78</v>
      </c>
      <c r="I755">
        <v>4.63</v>
      </c>
      <c r="J755">
        <v>4.63</v>
      </c>
      <c r="L755">
        <v>1</v>
      </c>
      <c r="M755">
        <v>1</v>
      </c>
      <c r="N755">
        <v>399</v>
      </c>
      <c r="O755">
        <v>0</v>
      </c>
      <c r="P755">
        <v>3</v>
      </c>
      <c r="Q755" t="str">
        <f>VLOOKUP(M755,lookups!$A$1:$B$7, 2, FALSE)</f>
        <v>trawl/fyke</v>
      </c>
      <c r="R755" t="str">
        <f>VLOOKUP(N755,lookups!$D$1:$E$6, 2, FALSE)</f>
        <v>hucuktlis r</v>
      </c>
      <c r="S755" t="str">
        <f>VLOOKUP(C755,lookups!$G$1:$H$3, 2, FALSE)</f>
        <v>smolt</v>
      </c>
    </row>
    <row r="756" spans="1:19" x14ac:dyDescent="0.25">
      <c r="A756" s="1">
        <v>29005</v>
      </c>
      <c r="B756">
        <v>1</v>
      </c>
      <c r="C756">
        <v>1</v>
      </c>
      <c r="D756">
        <v>1</v>
      </c>
      <c r="E756">
        <v>1979</v>
      </c>
      <c r="F756">
        <v>126</v>
      </c>
      <c r="G756">
        <v>1</v>
      </c>
      <c r="H756">
        <v>71</v>
      </c>
      <c r="I756">
        <v>3.5</v>
      </c>
      <c r="J756">
        <v>3.5</v>
      </c>
      <c r="L756">
        <v>1</v>
      </c>
      <c r="M756">
        <v>1</v>
      </c>
      <c r="N756">
        <v>399</v>
      </c>
      <c r="O756">
        <v>0</v>
      </c>
      <c r="P756">
        <v>3</v>
      </c>
      <c r="Q756" t="str">
        <f>VLOOKUP(M756,lookups!$A$1:$B$7, 2, FALSE)</f>
        <v>trawl/fyke</v>
      </c>
      <c r="R756" t="str">
        <f>VLOOKUP(N756,lookups!$D$1:$E$6, 2, FALSE)</f>
        <v>hucuktlis r</v>
      </c>
      <c r="S756" t="str">
        <f>VLOOKUP(C756,lookups!$G$1:$H$3, 2, FALSE)</f>
        <v>smolt</v>
      </c>
    </row>
    <row r="757" spans="1:19" x14ac:dyDescent="0.25">
      <c r="A757" s="1">
        <v>29005</v>
      </c>
      <c r="B757">
        <v>1</v>
      </c>
      <c r="C757">
        <v>1</v>
      </c>
      <c r="D757">
        <v>1</v>
      </c>
      <c r="E757">
        <v>1979</v>
      </c>
      <c r="F757">
        <v>127</v>
      </c>
      <c r="G757">
        <v>1</v>
      </c>
      <c r="H757">
        <v>66</v>
      </c>
      <c r="I757">
        <v>3.2</v>
      </c>
      <c r="J757">
        <v>3.2</v>
      </c>
      <c r="L757">
        <v>1</v>
      </c>
      <c r="M757">
        <v>1</v>
      </c>
      <c r="N757">
        <v>399</v>
      </c>
      <c r="O757">
        <v>0</v>
      </c>
      <c r="P757">
        <v>3</v>
      </c>
      <c r="Q757" t="str">
        <f>VLOOKUP(M757,lookups!$A$1:$B$7, 2, FALSE)</f>
        <v>trawl/fyke</v>
      </c>
      <c r="R757" t="str">
        <f>VLOOKUP(N757,lookups!$D$1:$E$6, 2, FALSE)</f>
        <v>hucuktlis r</v>
      </c>
      <c r="S757" t="str">
        <f>VLOOKUP(C757,lookups!$G$1:$H$3, 2, FALSE)</f>
        <v>smolt</v>
      </c>
    </row>
    <row r="758" spans="1:19" x14ac:dyDescent="0.25">
      <c r="A758" s="1">
        <v>29005</v>
      </c>
      <c r="B758">
        <v>1</v>
      </c>
      <c r="C758">
        <v>1</v>
      </c>
      <c r="D758">
        <v>1</v>
      </c>
      <c r="E758">
        <v>1979</v>
      </c>
      <c r="F758">
        <v>128</v>
      </c>
      <c r="G758">
        <v>1</v>
      </c>
      <c r="H758">
        <v>70</v>
      </c>
      <c r="I758">
        <v>3.43</v>
      </c>
      <c r="J758">
        <v>3.43</v>
      </c>
      <c r="L758">
        <v>1</v>
      </c>
      <c r="M758">
        <v>1</v>
      </c>
      <c r="N758">
        <v>399</v>
      </c>
      <c r="O758">
        <v>0</v>
      </c>
      <c r="P758">
        <v>3</v>
      </c>
      <c r="Q758" t="str">
        <f>VLOOKUP(M758,lookups!$A$1:$B$7, 2, FALSE)</f>
        <v>trawl/fyke</v>
      </c>
      <c r="R758" t="str">
        <f>VLOOKUP(N758,lookups!$D$1:$E$6, 2, FALSE)</f>
        <v>hucuktlis r</v>
      </c>
      <c r="S758" t="str">
        <f>VLOOKUP(C758,lookups!$G$1:$H$3, 2, FALSE)</f>
        <v>smolt</v>
      </c>
    </row>
    <row r="759" spans="1:19" x14ac:dyDescent="0.25">
      <c r="A759" s="1">
        <v>29005</v>
      </c>
      <c r="B759">
        <v>1</v>
      </c>
      <c r="C759">
        <v>1</v>
      </c>
      <c r="D759">
        <v>1</v>
      </c>
      <c r="E759">
        <v>1979</v>
      </c>
      <c r="F759">
        <v>129</v>
      </c>
      <c r="G759">
        <v>1</v>
      </c>
      <c r="H759">
        <v>78</v>
      </c>
      <c r="I759">
        <v>4.67</v>
      </c>
      <c r="J759">
        <v>4.67</v>
      </c>
      <c r="L759">
        <v>1</v>
      </c>
      <c r="M759">
        <v>1</v>
      </c>
      <c r="N759">
        <v>399</v>
      </c>
      <c r="O759">
        <v>0</v>
      </c>
      <c r="P759">
        <v>3</v>
      </c>
      <c r="Q759" t="str">
        <f>VLOOKUP(M759,lookups!$A$1:$B$7, 2, FALSE)</f>
        <v>trawl/fyke</v>
      </c>
      <c r="R759" t="str">
        <f>VLOOKUP(N759,lookups!$D$1:$E$6, 2, FALSE)</f>
        <v>hucuktlis r</v>
      </c>
      <c r="S759" t="str">
        <f>VLOOKUP(C759,lookups!$G$1:$H$3, 2, FALSE)</f>
        <v>smolt</v>
      </c>
    </row>
    <row r="760" spans="1:19" x14ac:dyDescent="0.25">
      <c r="A760" s="1">
        <v>29005</v>
      </c>
      <c r="B760">
        <v>1</v>
      </c>
      <c r="C760">
        <v>1</v>
      </c>
      <c r="D760">
        <v>1</v>
      </c>
      <c r="E760">
        <v>1979</v>
      </c>
      <c r="F760">
        <v>130</v>
      </c>
      <c r="G760">
        <v>1</v>
      </c>
      <c r="H760">
        <v>65</v>
      </c>
      <c r="I760">
        <v>2.94</v>
      </c>
      <c r="J760">
        <v>2.94</v>
      </c>
      <c r="L760">
        <v>1</v>
      </c>
      <c r="M760">
        <v>1</v>
      </c>
      <c r="N760">
        <v>399</v>
      </c>
      <c r="O760">
        <v>0</v>
      </c>
      <c r="P760">
        <v>3</v>
      </c>
      <c r="Q760" t="str">
        <f>VLOOKUP(M760,lookups!$A$1:$B$7, 2, FALSE)</f>
        <v>trawl/fyke</v>
      </c>
      <c r="R760" t="str">
        <f>VLOOKUP(N760,lookups!$D$1:$E$6, 2, FALSE)</f>
        <v>hucuktlis r</v>
      </c>
      <c r="S760" t="str">
        <f>VLOOKUP(C760,lookups!$G$1:$H$3, 2, FALSE)</f>
        <v>smolt</v>
      </c>
    </row>
    <row r="761" spans="1:19" x14ac:dyDescent="0.25">
      <c r="A761" s="1">
        <v>29005</v>
      </c>
      <c r="B761">
        <v>1</v>
      </c>
      <c r="C761">
        <v>1</v>
      </c>
      <c r="D761">
        <v>1</v>
      </c>
      <c r="E761">
        <v>1979</v>
      </c>
      <c r="F761">
        <v>131</v>
      </c>
      <c r="G761">
        <v>1</v>
      </c>
      <c r="H761">
        <v>77</v>
      </c>
      <c r="I761">
        <v>4.33</v>
      </c>
      <c r="J761">
        <v>4.33</v>
      </c>
      <c r="L761">
        <v>1</v>
      </c>
      <c r="M761">
        <v>1</v>
      </c>
      <c r="N761">
        <v>399</v>
      </c>
      <c r="O761">
        <v>0</v>
      </c>
      <c r="P761">
        <v>3</v>
      </c>
      <c r="Q761" t="str">
        <f>VLOOKUP(M761,lookups!$A$1:$B$7, 2, FALSE)</f>
        <v>trawl/fyke</v>
      </c>
      <c r="R761" t="str">
        <f>VLOOKUP(N761,lookups!$D$1:$E$6, 2, FALSE)</f>
        <v>hucuktlis r</v>
      </c>
      <c r="S761" t="str">
        <f>VLOOKUP(C761,lookups!$G$1:$H$3, 2, FALSE)</f>
        <v>smolt</v>
      </c>
    </row>
    <row r="762" spans="1:19" x14ac:dyDescent="0.25">
      <c r="A762" s="1">
        <v>29005</v>
      </c>
      <c r="B762">
        <v>1</v>
      </c>
      <c r="C762">
        <v>1</v>
      </c>
      <c r="D762">
        <v>1</v>
      </c>
      <c r="E762">
        <v>1979</v>
      </c>
      <c r="F762">
        <v>132</v>
      </c>
      <c r="G762">
        <v>1</v>
      </c>
      <c r="H762">
        <v>71</v>
      </c>
      <c r="I762">
        <v>3.55</v>
      </c>
      <c r="J762">
        <v>3.55</v>
      </c>
      <c r="L762">
        <v>1</v>
      </c>
      <c r="M762">
        <v>1</v>
      </c>
      <c r="N762">
        <v>399</v>
      </c>
      <c r="O762">
        <v>0</v>
      </c>
      <c r="P762">
        <v>3</v>
      </c>
      <c r="Q762" t="str">
        <f>VLOOKUP(M762,lookups!$A$1:$B$7, 2, FALSE)</f>
        <v>trawl/fyke</v>
      </c>
      <c r="R762" t="str">
        <f>VLOOKUP(N762,lookups!$D$1:$E$6, 2, FALSE)</f>
        <v>hucuktlis r</v>
      </c>
      <c r="S762" t="str">
        <f>VLOOKUP(C762,lookups!$G$1:$H$3, 2, FALSE)</f>
        <v>smolt</v>
      </c>
    </row>
    <row r="763" spans="1:19" x14ac:dyDescent="0.25">
      <c r="A763" s="1">
        <v>29005</v>
      </c>
      <c r="B763">
        <v>1</v>
      </c>
      <c r="C763">
        <v>1</v>
      </c>
      <c r="D763">
        <v>1</v>
      </c>
      <c r="E763">
        <v>1979</v>
      </c>
      <c r="F763">
        <v>133</v>
      </c>
      <c r="G763">
        <v>1</v>
      </c>
      <c r="H763">
        <v>61</v>
      </c>
      <c r="I763">
        <v>2.89</v>
      </c>
      <c r="J763">
        <v>2.89</v>
      </c>
      <c r="L763">
        <v>1</v>
      </c>
      <c r="M763">
        <v>1</v>
      </c>
      <c r="N763">
        <v>399</v>
      </c>
      <c r="O763">
        <v>0</v>
      </c>
      <c r="P763">
        <v>3</v>
      </c>
      <c r="Q763" t="str">
        <f>VLOOKUP(M763,lookups!$A$1:$B$7, 2, FALSE)</f>
        <v>trawl/fyke</v>
      </c>
      <c r="R763" t="str">
        <f>VLOOKUP(N763,lookups!$D$1:$E$6, 2, FALSE)</f>
        <v>hucuktlis r</v>
      </c>
      <c r="S763" t="str">
        <f>VLOOKUP(C763,lookups!$G$1:$H$3, 2, FALSE)</f>
        <v>smolt</v>
      </c>
    </row>
    <row r="764" spans="1:19" x14ac:dyDescent="0.25">
      <c r="A764" s="1">
        <v>29005</v>
      </c>
      <c r="B764">
        <v>1</v>
      </c>
      <c r="C764">
        <v>1</v>
      </c>
      <c r="D764">
        <v>1</v>
      </c>
      <c r="E764">
        <v>1979</v>
      </c>
      <c r="F764">
        <v>134</v>
      </c>
      <c r="G764">
        <v>1</v>
      </c>
      <c r="H764">
        <v>67</v>
      </c>
      <c r="I764">
        <v>3.13</v>
      </c>
      <c r="J764">
        <v>3.13</v>
      </c>
      <c r="L764">
        <v>1</v>
      </c>
      <c r="M764">
        <v>1</v>
      </c>
      <c r="N764">
        <v>399</v>
      </c>
      <c r="O764">
        <v>0</v>
      </c>
      <c r="P764">
        <v>3</v>
      </c>
      <c r="Q764" t="str">
        <f>VLOOKUP(M764,lookups!$A$1:$B$7, 2, FALSE)</f>
        <v>trawl/fyke</v>
      </c>
      <c r="R764" t="str">
        <f>VLOOKUP(N764,lookups!$D$1:$E$6, 2, FALSE)</f>
        <v>hucuktlis r</v>
      </c>
      <c r="S764" t="str">
        <f>VLOOKUP(C764,lookups!$G$1:$H$3, 2, FALSE)</f>
        <v>smolt</v>
      </c>
    </row>
    <row r="765" spans="1:19" x14ac:dyDescent="0.25">
      <c r="A765" s="1">
        <v>29005</v>
      </c>
      <c r="B765">
        <v>1</v>
      </c>
      <c r="C765">
        <v>1</v>
      </c>
      <c r="D765">
        <v>1</v>
      </c>
      <c r="E765">
        <v>1979</v>
      </c>
      <c r="F765">
        <v>135</v>
      </c>
      <c r="G765">
        <v>1</v>
      </c>
      <c r="H765">
        <v>65</v>
      </c>
      <c r="I765">
        <v>3.02</v>
      </c>
      <c r="J765">
        <v>3.02</v>
      </c>
      <c r="L765">
        <v>1</v>
      </c>
      <c r="M765">
        <v>1</v>
      </c>
      <c r="N765">
        <v>399</v>
      </c>
      <c r="O765">
        <v>0</v>
      </c>
      <c r="P765">
        <v>3</v>
      </c>
      <c r="Q765" t="str">
        <f>VLOOKUP(M765,lookups!$A$1:$B$7, 2, FALSE)</f>
        <v>trawl/fyke</v>
      </c>
      <c r="R765" t="str">
        <f>VLOOKUP(N765,lookups!$D$1:$E$6, 2, FALSE)</f>
        <v>hucuktlis r</v>
      </c>
      <c r="S765" t="str">
        <f>VLOOKUP(C765,lookups!$G$1:$H$3, 2, FALSE)</f>
        <v>smolt</v>
      </c>
    </row>
    <row r="766" spans="1:19" x14ac:dyDescent="0.25">
      <c r="A766" s="1">
        <v>29005</v>
      </c>
      <c r="B766">
        <v>1</v>
      </c>
      <c r="C766">
        <v>1</v>
      </c>
      <c r="D766">
        <v>1</v>
      </c>
      <c r="E766">
        <v>1979</v>
      </c>
      <c r="F766">
        <v>136</v>
      </c>
      <c r="G766">
        <v>1</v>
      </c>
      <c r="H766">
        <v>67</v>
      </c>
      <c r="I766">
        <v>2.87</v>
      </c>
      <c r="J766">
        <v>2.87</v>
      </c>
      <c r="L766">
        <v>1</v>
      </c>
      <c r="M766">
        <v>1</v>
      </c>
      <c r="N766">
        <v>399</v>
      </c>
      <c r="O766">
        <v>0</v>
      </c>
      <c r="P766">
        <v>3</v>
      </c>
      <c r="Q766" t="str">
        <f>VLOOKUP(M766,lookups!$A$1:$B$7, 2, FALSE)</f>
        <v>trawl/fyke</v>
      </c>
      <c r="R766" t="str">
        <f>VLOOKUP(N766,lookups!$D$1:$E$6, 2, FALSE)</f>
        <v>hucuktlis r</v>
      </c>
      <c r="S766" t="str">
        <f>VLOOKUP(C766,lookups!$G$1:$H$3, 2, FALSE)</f>
        <v>smolt</v>
      </c>
    </row>
    <row r="767" spans="1:19" x14ac:dyDescent="0.25">
      <c r="A767" s="1">
        <v>29005</v>
      </c>
      <c r="B767">
        <v>1</v>
      </c>
      <c r="C767">
        <v>1</v>
      </c>
      <c r="D767">
        <v>1</v>
      </c>
      <c r="E767">
        <v>1979</v>
      </c>
      <c r="F767">
        <v>137</v>
      </c>
      <c r="G767">
        <v>1</v>
      </c>
      <c r="H767">
        <v>69</v>
      </c>
      <c r="I767">
        <v>3.63</v>
      </c>
      <c r="J767">
        <v>3.63</v>
      </c>
      <c r="L767">
        <v>1</v>
      </c>
      <c r="M767">
        <v>1</v>
      </c>
      <c r="N767">
        <v>399</v>
      </c>
      <c r="O767">
        <v>0</v>
      </c>
      <c r="P767">
        <v>3</v>
      </c>
      <c r="Q767" t="str">
        <f>VLOOKUP(M767,lookups!$A$1:$B$7, 2, FALSE)</f>
        <v>trawl/fyke</v>
      </c>
      <c r="R767" t="str">
        <f>VLOOKUP(N767,lookups!$D$1:$E$6, 2, FALSE)</f>
        <v>hucuktlis r</v>
      </c>
      <c r="S767" t="str">
        <f>VLOOKUP(C767,lookups!$G$1:$H$3, 2, FALSE)</f>
        <v>smolt</v>
      </c>
    </row>
    <row r="768" spans="1:19" x14ac:dyDescent="0.25">
      <c r="A768" s="1">
        <v>29005</v>
      </c>
      <c r="B768">
        <v>1</v>
      </c>
      <c r="C768">
        <v>1</v>
      </c>
      <c r="D768">
        <v>1</v>
      </c>
      <c r="E768">
        <v>1979</v>
      </c>
      <c r="F768">
        <v>138</v>
      </c>
      <c r="G768">
        <v>1</v>
      </c>
      <c r="H768">
        <v>65</v>
      </c>
      <c r="I768">
        <v>3.06</v>
      </c>
      <c r="J768">
        <v>3.06</v>
      </c>
      <c r="L768">
        <v>1</v>
      </c>
      <c r="M768">
        <v>1</v>
      </c>
      <c r="N768">
        <v>399</v>
      </c>
      <c r="O768">
        <v>0</v>
      </c>
      <c r="P768">
        <v>3</v>
      </c>
      <c r="Q768" t="str">
        <f>VLOOKUP(M768,lookups!$A$1:$B$7, 2, FALSE)</f>
        <v>trawl/fyke</v>
      </c>
      <c r="R768" t="str">
        <f>VLOOKUP(N768,lookups!$D$1:$E$6, 2, FALSE)</f>
        <v>hucuktlis r</v>
      </c>
      <c r="S768" t="str">
        <f>VLOOKUP(C768,lookups!$G$1:$H$3, 2, FALSE)</f>
        <v>smolt</v>
      </c>
    </row>
    <row r="769" spans="1:19" x14ac:dyDescent="0.25">
      <c r="A769" s="1">
        <v>29005</v>
      </c>
      <c r="B769">
        <v>1</v>
      </c>
      <c r="C769">
        <v>1</v>
      </c>
      <c r="D769">
        <v>1</v>
      </c>
      <c r="E769">
        <v>1979</v>
      </c>
      <c r="F769">
        <v>139</v>
      </c>
      <c r="G769">
        <v>1</v>
      </c>
      <c r="H769">
        <v>70</v>
      </c>
      <c r="I769">
        <v>3.4</v>
      </c>
      <c r="J769">
        <v>3.4</v>
      </c>
      <c r="L769">
        <v>1</v>
      </c>
      <c r="M769">
        <v>1</v>
      </c>
      <c r="N769">
        <v>399</v>
      </c>
      <c r="O769">
        <v>0</v>
      </c>
      <c r="P769">
        <v>3</v>
      </c>
      <c r="Q769" t="str">
        <f>VLOOKUP(M769,lookups!$A$1:$B$7, 2, FALSE)</f>
        <v>trawl/fyke</v>
      </c>
      <c r="R769" t="str">
        <f>VLOOKUP(N769,lookups!$D$1:$E$6, 2, FALSE)</f>
        <v>hucuktlis r</v>
      </c>
      <c r="S769" t="str">
        <f>VLOOKUP(C769,lookups!$G$1:$H$3, 2, FALSE)</f>
        <v>smolt</v>
      </c>
    </row>
    <row r="770" spans="1:19" x14ac:dyDescent="0.25">
      <c r="A770" s="1">
        <v>29005</v>
      </c>
      <c r="B770">
        <v>1</v>
      </c>
      <c r="C770">
        <v>1</v>
      </c>
      <c r="D770">
        <v>1</v>
      </c>
      <c r="E770">
        <v>1979</v>
      </c>
      <c r="F770">
        <v>140</v>
      </c>
      <c r="G770">
        <v>1</v>
      </c>
      <c r="H770">
        <v>62</v>
      </c>
      <c r="I770">
        <v>2.4700000000000002</v>
      </c>
      <c r="J770">
        <v>2.4700000000000002</v>
      </c>
      <c r="L770">
        <v>1</v>
      </c>
      <c r="M770">
        <v>1</v>
      </c>
      <c r="N770">
        <v>399</v>
      </c>
      <c r="O770">
        <v>0</v>
      </c>
      <c r="P770">
        <v>3</v>
      </c>
      <c r="Q770" t="str">
        <f>VLOOKUP(M770,lookups!$A$1:$B$7, 2, FALSE)</f>
        <v>trawl/fyke</v>
      </c>
      <c r="R770" t="str">
        <f>VLOOKUP(N770,lookups!$D$1:$E$6, 2, FALSE)</f>
        <v>hucuktlis r</v>
      </c>
      <c r="S770" t="str">
        <f>VLOOKUP(C770,lookups!$G$1:$H$3, 2, FALSE)</f>
        <v>smolt</v>
      </c>
    </row>
    <row r="771" spans="1:19" x14ac:dyDescent="0.25">
      <c r="A771" s="1">
        <v>29005</v>
      </c>
      <c r="B771">
        <v>1</v>
      </c>
      <c r="C771">
        <v>1</v>
      </c>
      <c r="D771">
        <v>1</v>
      </c>
      <c r="E771">
        <v>1979</v>
      </c>
      <c r="F771">
        <v>141</v>
      </c>
      <c r="G771">
        <v>1</v>
      </c>
      <c r="H771">
        <v>64</v>
      </c>
      <c r="I771">
        <v>2.86</v>
      </c>
      <c r="J771">
        <v>2.86</v>
      </c>
      <c r="L771">
        <v>1</v>
      </c>
      <c r="M771">
        <v>1</v>
      </c>
      <c r="N771">
        <v>399</v>
      </c>
      <c r="O771">
        <v>0</v>
      </c>
      <c r="P771">
        <v>3</v>
      </c>
      <c r="Q771" t="str">
        <f>VLOOKUP(M771,lookups!$A$1:$B$7, 2, FALSE)</f>
        <v>trawl/fyke</v>
      </c>
      <c r="R771" t="str">
        <f>VLOOKUP(N771,lookups!$D$1:$E$6, 2, FALSE)</f>
        <v>hucuktlis r</v>
      </c>
      <c r="S771" t="str">
        <f>VLOOKUP(C771,lookups!$G$1:$H$3, 2, FALSE)</f>
        <v>smolt</v>
      </c>
    </row>
    <row r="772" spans="1:19" x14ac:dyDescent="0.25">
      <c r="A772" s="1">
        <v>29005</v>
      </c>
      <c r="B772">
        <v>1</v>
      </c>
      <c r="C772">
        <v>1</v>
      </c>
      <c r="D772">
        <v>1</v>
      </c>
      <c r="E772">
        <v>1979</v>
      </c>
      <c r="F772">
        <v>142</v>
      </c>
      <c r="G772">
        <v>1</v>
      </c>
      <c r="H772">
        <v>61</v>
      </c>
      <c r="I772">
        <v>2.8</v>
      </c>
      <c r="J772">
        <v>2.8</v>
      </c>
      <c r="L772">
        <v>1</v>
      </c>
      <c r="M772">
        <v>1</v>
      </c>
      <c r="N772">
        <v>399</v>
      </c>
      <c r="O772">
        <v>0</v>
      </c>
      <c r="P772">
        <v>3</v>
      </c>
      <c r="Q772" t="str">
        <f>VLOOKUP(M772,lookups!$A$1:$B$7, 2, FALSE)</f>
        <v>trawl/fyke</v>
      </c>
      <c r="R772" t="str">
        <f>VLOOKUP(N772,lookups!$D$1:$E$6, 2, FALSE)</f>
        <v>hucuktlis r</v>
      </c>
      <c r="S772" t="str">
        <f>VLOOKUP(C772,lookups!$G$1:$H$3, 2, FALSE)</f>
        <v>smolt</v>
      </c>
    </row>
    <row r="773" spans="1:19" x14ac:dyDescent="0.25">
      <c r="A773" s="1">
        <v>29341</v>
      </c>
      <c r="B773">
        <v>1</v>
      </c>
      <c r="C773">
        <v>1</v>
      </c>
      <c r="D773">
        <v>1</v>
      </c>
      <c r="E773">
        <v>1980</v>
      </c>
      <c r="F773">
        <v>1</v>
      </c>
      <c r="G773">
        <v>1</v>
      </c>
      <c r="H773">
        <v>68</v>
      </c>
      <c r="I773">
        <v>2.4</v>
      </c>
      <c r="J773">
        <v>2.4</v>
      </c>
      <c r="L773">
        <v>1</v>
      </c>
      <c r="M773">
        <v>1</v>
      </c>
      <c r="N773">
        <v>399</v>
      </c>
      <c r="O773">
        <v>0</v>
      </c>
      <c r="P773">
        <v>3</v>
      </c>
      <c r="Q773" t="str">
        <f>VLOOKUP(M773,lookups!$A$1:$B$7, 2, FALSE)</f>
        <v>trawl/fyke</v>
      </c>
      <c r="R773" t="str">
        <f>VLOOKUP(N773,lookups!$D$1:$E$6, 2, FALSE)</f>
        <v>hucuktlis r</v>
      </c>
      <c r="S773" t="str">
        <f>VLOOKUP(C773,lookups!$G$1:$H$3, 2, FALSE)</f>
        <v>smolt</v>
      </c>
    </row>
    <row r="774" spans="1:19" x14ac:dyDescent="0.25">
      <c r="A774" s="1">
        <v>29341</v>
      </c>
      <c r="B774">
        <v>1</v>
      </c>
      <c r="C774">
        <v>1</v>
      </c>
      <c r="D774">
        <v>1</v>
      </c>
      <c r="E774">
        <v>1980</v>
      </c>
      <c r="F774">
        <v>2</v>
      </c>
      <c r="G774">
        <v>1</v>
      </c>
      <c r="H774">
        <v>63</v>
      </c>
      <c r="I774">
        <v>1.95</v>
      </c>
      <c r="J774">
        <v>1.95</v>
      </c>
      <c r="L774">
        <v>1</v>
      </c>
      <c r="M774">
        <v>1</v>
      </c>
      <c r="N774">
        <v>399</v>
      </c>
      <c r="O774">
        <v>0</v>
      </c>
      <c r="P774">
        <v>3</v>
      </c>
      <c r="Q774" t="str">
        <f>VLOOKUP(M774,lookups!$A$1:$B$7, 2, FALSE)</f>
        <v>trawl/fyke</v>
      </c>
      <c r="R774" t="str">
        <f>VLOOKUP(N774,lookups!$D$1:$E$6, 2, FALSE)</f>
        <v>hucuktlis r</v>
      </c>
      <c r="S774" t="str">
        <f>VLOOKUP(C774,lookups!$G$1:$H$3, 2, FALSE)</f>
        <v>smolt</v>
      </c>
    </row>
    <row r="775" spans="1:19" x14ac:dyDescent="0.25">
      <c r="A775" s="1">
        <v>29341</v>
      </c>
      <c r="B775">
        <v>1</v>
      </c>
      <c r="C775">
        <v>1</v>
      </c>
      <c r="D775">
        <v>1</v>
      </c>
      <c r="E775">
        <v>1980</v>
      </c>
      <c r="F775">
        <v>3</v>
      </c>
      <c r="G775">
        <v>1</v>
      </c>
      <c r="H775">
        <v>62</v>
      </c>
      <c r="I775">
        <v>1.86</v>
      </c>
      <c r="J775">
        <v>1.86</v>
      </c>
      <c r="L775">
        <v>1</v>
      </c>
      <c r="M775">
        <v>1</v>
      </c>
      <c r="N775">
        <v>399</v>
      </c>
      <c r="O775">
        <v>0</v>
      </c>
      <c r="P775">
        <v>3</v>
      </c>
      <c r="Q775" t="str">
        <f>VLOOKUP(M775,lookups!$A$1:$B$7, 2, FALSE)</f>
        <v>trawl/fyke</v>
      </c>
      <c r="R775" t="str">
        <f>VLOOKUP(N775,lookups!$D$1:$E$6, 2, FALSE)</f>
        <v>hucuktlis r</v>
      </c>
      <c r="S775" t="str">
        <f>VLOOKUP(C775,lookups!$G$1:$H$3, 2, FALSE)</f>
        <v>smolt</v>
      </c>
    </row>
    <row r="776" spans="1:19" x14ac:dyDescent="0.25">
      <c r="A776" s="1">
        <v>29341</v>
      </c>
      <c r="B776">
        <v>1</v>
      </c>
      <c r="C776">
        <v>1</v>
      </c>
      <c r="D776">
        <v>1</v>
      </c>
      <c r="E776">
        <v>1980</v>
      </c>
      <c r="F776">
        <v>4</v>
      </c>
      <c r="G776">
        <v>1</v>
      </c>
      <c r="H776">
        <v>72</v>
      </c>
      <c r="I776">
        <v>2.96</v>
      </c>
      <c r="J776">
        <v>2.96</v>
      </c>
      <c r="L776">
        <v>1</v>
      </c>
      <c r="M776">
        <v>1</v>
      </c>
      <c r="N776">
        <v>399</v>
      </c>
      <c r="O776">
        <v>0</v>
      </c>
      <c r="P776">
        <v>3</v>
      </c>
      <c r="Q776" t="str">
        <f>VLOOKUP(M776,lookups!$A$1:$B$7, 2, FALSE)</f>
        <v>trawl/fyke</v>
      </c>
      <c r="R776" t="str">
        <f>VLOOKUP(N776,lookups!$D$1:$E$6, 2, FALSE)</f>
        <v>hucuktlis r</v>
      </c>
      <c r="S776" t="str">
        <f>VLOOKUP(C776,lookups!$G$1:$H$3, 2, FALSE)</f>
        <v>smolt</v>
      </c>
    </row>
    <row r="777" spans="1:19" x14ac:dyDescent="0.25">
      <c r="A777" s="1">
        <v>29341</v>
      </c>
      <c r="B777">
        <v>1</v>
      </c>
      <c r="C777">
        <v>1</v>
      </c>
      <c r="D777">
        <v>1</v>
      </c>
      <c r="E777">
        <v>1980</v>
      </c>
      <c r="F777">
        <v>5</v>
      </c>
      <c r="G777">
        <v>1</v>
      </c>
      <c r="H777">
        <v>63</v>
      </c>
      <c r="I777">
        <v>2.14</v>
      </c>
      <c r="J777">
        <v>2.14</v>
      </c>
      <c r="L777">
        <v>1</v>
      </c>
      <c r="M777">
        <v>1</v>
      </c>
      <c r="N777">
        <v>399</v>
      </c>
      <c r="O777">
        <v>0</v>
      </c>
      <c r="P777">
        <v>3</v>
      </c>
      <c r="Q777" t="str">
        <f>VLOOKUP(M777,lookups!$A$1:$B$7, 2, FALSE)</f>
        <v>trawl/fyke</v>
      </c>
      <c r="R777" t="str">
        <f>VLOOKUP(N777,lookups!$D$1:$E$6, 2, FALSE)</f>
        <v>hucuktlis r</v>
      </c>
      <c r="S777" t="str">
        <f>VLOOKUP(C777,lookups!$G$1:$H$3, 2, FALSE)</f>
        <v>smolt</v>
      </c>
    </row>
    <row r="778" spans="1:19" x14ac:dyDescent="0.25">
      <c r="A778" s="1">
        <v>29341</v>
      </c>
      <c r="B778">
        <v>1</v>
      </c>
      <c r="C778">
        <v>1</v>
      </c>
      <c r="D778">
        <v>1</v>
      </c>
      <c r="E778">
        <v>1980</v>
      </c>
      <c r="F778">
        <v>6</v>
      </c>
      <c r="G778">
        <v>1</v>
      </c>
      <c r="H778">
        <v>64</v>
      </c>
      <c r="I778">
        <v>2.23</v>
      </c>
      <c r="J778">
        <v>2.23</v>
      </c>
      <c r="L778">
        <v>1</v>
      </c>
      <c r="M778">
        <v>1</v>
      </c>
      <c r="N778">
        <v>399</v>
      </c>
      <c r="O778">
        <v>0</v>
      </c>
      <c r="P778">
        <v>3</v>
      </c>
      <c r="Q778" t="str">
        <f>VLOOKUP(M778,lookups!$A$1:$B$7, 2, FALSE)</f>
        <v>trawl/fyke</v>
      </c>
      <c r="R778" t="str">
        <f>VLOOKUP(N778,lookups!$D$1:$E$6, 2, FALSE)</f>
        <v>hucuktlis r</v>
      </c>
      <c r="S778" t="str">
        <f>VLOOKUP(C778,lookups!$G$1:$H$3, 2, FALSE)</f>
        <v>smolt</v>
      </c>
    </row>
    <row r="779" spans="1:19" x14ac:dyDescent="0.25">
      <c r="A779" s="1">
        <v>29341</v>
      </c>
      <c r="B779">
        <v>1</v>
      </c>
      <c r="C779">
        <v>1</v>
      </c>
      <c r="D779">
        <v>1</v>
      </c>
      <c r="E779">
        <v>1980</v>
      </c>
      <c r="F779">
        <v>7</v>
      </c>
      <c r="G779">
        <v>1</v>
      </c>
      <c r="H779">
        <v>63</v>
      </c>
      <c r="I779">
        <v>2.29</v>
      </c>
      <c r="J779">
        <v>2.29</v>
      </c>
      <c r="L779">
        <v>1</v>
      </c>
      <c r="M779">
        <v>1</v>
      </c>
      <c r="N779">
        <v>399</v>
      </c>
      <c r="O779">
        <v>0</v>
      </c>
      <c r="P779">
        <v>3</v>
      </c>
      <c r="Q779" t="str">
        <f>VLOOKUP(M779,lookups!$A$1:$B$7, 2, FALSE)</f>
        <v>trawl/fyke</v>
      </c>
      <c r="R779" t="str">
        <f>VLOOKUP(N779,lookups!$D$1:$E$6, 2, FALSE)</f>
        <v>hucuktlis r</v>
      </c>
      <c r="S779" t="str">
        <f>VLOOKUP(C779,lookups!$G$1:$H$3, 2, FALSE)</f>
        <v>smolt</v>
      </c>
    </row>
    <row r="780" spans="1:19" x14ac:dyDescent="0.25">
      <c r="A780" s="1">
        <v>29341</v>
      </c>
      <c r="B780">
        <v>1</v>
      </c>
      <c r="C780">
        <v>1</v>
      </c>
      <c r="D780">
        <v>1</v>
      </c>
      <c r="E780">
        <v>1980</v>
      </c>
      <c r="F780">
        <v>8</v>
      </c>
      <c r="G780">
        <v>1</v>
      </c>
      <c r="H780">
        <v>64</v>
      </c>
      <c r="I780">
        <v>2.0099999999999998</v>
      </c>
      <c r="J780">
        <v>2.0099999999999998</v>
      </c>
      <c r="L780">
        <v>1</v>
      </c>
      <c r="M780">
        <v>1</v>
      </c>
      <c r="N780">
        <v>399</v>
      </c>
      <c r="O780">
        <v>0</v>
      </c>
      <c r="P780">
        <v>3</v>
      </c>
      <c r="Q780" t="str">
        <f>VLOOKUP(M780,lookups!$A$1:$B$7, 2, FALSE)</f>
        <v>trawl/fyke</v>
      </c>
      <c r="R780" t="str">
        <f>VLOOKUP(N780,lookups!$D$1:$E$6, 2, FALSE)</f>
        <v>hucuktlis r</v>
      </c>
      <c r="S780" t="str">
        <f>VLOOKUP(C780,lookups!$G$1:$H$3, 2, FALSE)</f>
        <v>smolt</v>
      </c>
    </row>
    <row r="781" spans="1:19" x14ac:dyDescent="0.25">
      <c r="A781" s="1">
        <v>29341</v>
      </c>
      <c r="B781">
        <v>1</v>
      </c>
      <c r="C781">
        <v>1</v>
      </c>
      <c r="D781">
        <v>1</v>
      </c>
      <c r="E781">
        <v>1980</v>
      </c>
      <c r="F781">
        <v>9</v>
      </c>
      <c r="G781">
        <v>1</v>
      </c>
      <c r="H781">
        <v>65</v>
      </c>
      <c r="I781">
        <v>2.1800000000000002</v>
      </c>
      <c r="J781">
        <v>2.1800000000000002</v>
      </c>
      <c r="L781">
        <v>1</v>
      </c>
      <c r="M781">
        <v>1</v>
      </c>
      <c r="N781">
        <v>399</v>
      </c>
      <c r="O781">
        <v>0</v>
      </c>
      <c r="P781">
        <v>3</v>
      </c>
      <c r="Q781" t="str">
        <f>VLOOKUP(M781,lookups!$A$1:$B$7, 2, FALSE)</f>
        <v>trawl/fyke</v>
      </c>
      <c r="R781" t="str">
        <f>VLOOKUP(N781,lookups!$D$1:$E$6, 2, FALSE)</f>
        <v>hucuktlis r</v>
      </c>
      <c r="S781" t="str">
        <f>VLOOKUP(C781,lookups!$G$1:$H$3, 2, FALSE)</f>
        <v>smolt</v>
      </c>
    </row>
    <row r="782" spans="1:19" x14ac:dyDescent="0.25">
      <c r="A782" s="1">
        <v>29341</v>
      </c>
      <c r="B782">
        <v>1</v>
      </c>
      <c r="C782">
        <v>1</v>
      </c>
      <c r="D782">
        <v>1</v>
      </c>
      <c r="E782">
        <v>1980</v>
      </c>
      <c r="F782">
        <v>10</v>
      </c>
      <c r="G782">
        <v>1</v>
      </c>
      <c r="H782">
        <v>66</v>
      </c>
      <c r="I782">
        <v>2.23</v>
      </c>
      <c r="J782">
        <v>2.23</v>
      </c>
      <c r="L782">
        <v>1</v>
      </c>
      <c r="M782">
        <v>1</v>
      </c>
      <c r="N782">
        <v>399</v>
      </c>
      <c r="O782">
        <v>0</v>
      </c>
      <c r="P782">
        <v>3</v>
      </c>
      <c r="Q782" t="str">
        <f>VLOOKUP(M782,lookups!$A$1:$B$7, 2, FALSE)</f>
        <v>trawl/fyke</v>
      </c>
      <c r="R782" t="str">
        <f>VLOOKUP(N782,lookups!$D$1:$E$6, 2, FALSE)</f>
        <v>hucuktlis r</v>
      </c>
      <c r="S782" t="str">
        <f>VLOOKUP(C782,lookups!$G$1:$H$3, 2, FALSE)</f>
        <v>smolt</v>
      </c>
    </row>
    <row r="783" spans="1:19" x14ac:dyDescent="0.25">
      <c r="A783" s="1">
        <v>29341</v>
      </c>
      <c r="B783">
        <v>1</v>
      </c>
      <c r="C783">
        <v>1</v>
      </c>
      <c r="D783">
        <v>1</v>
      </c>
      <c r="E783">
        <v>1980</v>
      </c>
      <c r="F783">
        <v>11</v>
      </c>
      <c r="G783">
        <v>1</v>
      </c>
      <c r="H783">
        <v>69</v>
      </c>
      <c r="I783">
        <v>2.2599999999999998</v>
      </c>
      <c r="J783">
        <v>2.2599999999999998</v>
      </c>
      <c r="L783">
        <v>1</v>
      </c>
      <c r="M783">
        <v>1</v>
      </c>
      <c r="N783">
        <v>399</v>
      </c>
      <c r="O783">
        <v>0</v>
      </c>
      <c r="P783">
        <v>3</v>
      </c>
      <c r="Q783" t="str">
        <f>VLOOKUP(M783,lookups!$A$1:$B$7, 2, FALSE)</f>
        <v>trawl/fyke</v>
      </c>
      <c r="R783" t="str">
        <f>VLOOKUP(N783,lookups!$D$1:$E$6, 2, FALSE)</f>
        <v>hucuktlis r</v>
      </c>
      <c r="S783" t="str">
        <f>VLOOKUP(C783,lookups!$G$1:$H$3, 2, FALSE)</f>
        <v>smolt</v>
      </c>
    </row>
    <row r="784" spans="1:19" x14ac:dyDescent="0.25">
      <c r="A784" s="1">
        <v>29341</v>
      </c>
      <c r="B784">
        <v>1</v>
      </c>
      <c r="C784">
        <v>1</v>
      </c>
      <c r="D784">
        <v>1</v>
      </c>
      <c r="E784">
        <v>1980</v>
      </c>
      <c r="F784">
        <v>12</v>
      </c>
      <c r="G784">
        <v>1</v>
      </c>
      <c r="H784">
        <v>73</v>
      </c>
      <c r="I784">
        <v>2.96</v>
      </c>
      <c r="J784">
        <v>2.96</v>
      </c>
      <c r="L784">
        <v>1</v>
      </c>
      <c r="M784">
        <v>1</v>
      </c>
      <c r="N784">
        <v>399</v>
      </c>
      <c r="O784">
        <v>0</v>
      </c>
      <c r="P784">
        <v>3</v>
      </c>
      <c r="Q784" t="str">
        <f>VLOOKUP(M784,lookups!$A$1:$B$7, 2, FALSE)</f>
        <v>trawl/fyke</v>
      </c>
      <c r="R784" t="str">
        <f>VLOOKUP(N784,lookups!$D$1:$E$6, 2, FALSE)</f>
        <v>hucuktlis r</v>
      </c>
      <c r="S784" t="str">
        <f>VLOOKUP(C784,lookups!$G$1:$H$3, 2, FALSE)</f>
        <v>smolt</v>
      </c>
    </row>
    <row r="785" spans="1:19" x14ac:dyDescent="0.25">
      <c r="A785" s="1">
        <v>29341</v>
      </c>
      <c r="B785">
        <v>1</v>
      </c>
      <c r="C785">
        <v>1</v>
      </c>
      <c r="D785">
        <v>1</v>
      </c>
      <c r="E785">
        <v>1980</v>
      </c>
      <c r="F785">
        <v>13</v>
      </c>
      <c r="G785">
        <v>1</v>
      </c>
      <c r="H785">
        <v>69</v>
      </c>
      <c r="I785">
        <v>2.52</v>
      </c>
      <c r="J785">
        <v>2.52</v>
      </c>
      <c r="L785">
        <v>1</v>
      </c>
      <c r="M785">
        <v>1</v>
      </c>
      <c r="N785">
        <v>399</v>
      </c>
      <c r="O785">
        <v>0</v>
      </c>
      <c r="P785">
        <v>3</v>
      </c>
      <c r="Q785" t="str">
        <f>VLOOKUP(M785,lookups!$A$1:$B$7, 2, FALSE)</f>
        <v>trawl/fyke</v>
      </c>
      <c r="R785" t="str">
        <f>VLOOKUP(N785,lookups!$D$1:$E$6, 2, FALSE)</f>
        <v>hucuktlis r</v>
      </c>
      <c r="S785" t="str">
        <f>VLOOKUP(C785,lookups!$G$1:$H$3, 2, FALSE)</f>
        <v>smolt</v>
      </c>
    </row>
    <row r="786" spans="1:19" x14ac:dyDescent="0.25">
      <c r="A786" s="1">
        <v>29341</v>
      </c>
      <c r="B786">
        <v>1</v>
      </c>
      <c r="C786">
        <v>1</v>
      </c>
      <c r="D786">
        <v>1</v>
      </c>
      <c r="E786">
        <v>1980</v>
      </c>
      <c r="F786">
        <v>14</v>
      </c>
      <c r="G786">
        <v>1</v>
      </c>
      <c r="H786">
        <v>70</v>
      </c>
      <c r="I786">
        <v>2.56</v>
      </c>
      <c r="J786">
        <v>2.56</v>
      </c>
      <c r="L786">
        <v>1</v>
      </c>
      <c r="M786">
        <v>1</v>
      </c>
      <c r="N786">
        <v>399</v>
      </c>
      <c r="O786">
        <v>0</v>
      </c>
      <c r="P786">
        <v>3</v>
      </c>
      <c r="Q786" t="str">
        <f>VLOOKUP(M786,lookups!$A$1:$B$7, 2, FALSE)</f>
        <v>trawl/fyke</v>
      </c>
      <c r="R786" t="str">
        <f>VLOOKUP(N786,lookups!$D$1:$E$6, 2, FALSE)</f>
        <v>hucuktlis r</v>
      </c>
      <c r="S786" t="str">
        <f>VLOOKUP(C786,lookups!$G$1:$H$3, 2, FALSE)</f>
        <v>smolt</v>
      </c>
    </row>
    <row r="787" spans="1:19" x14ac:dyDescent="0.25">
      <c r="A787" s="1">
        <v>29341</v>
      </c>
      <c r="B787">
        <v>1</v>
      </c>
      <c r="C787">
        <v>1</v>
      </c>
      <c r="D787">
        <v>1</v>
      </c>
      <c r="E787">
        <v>1980</v>
      </c>
      <c r="F787">
        <v>15</v>
      </c>
      <c r="G787">
        <v>1</v>
      </c>
      <c r="H787">
        <v>65</v>
      </c>
      <c r="I787">
        <v>2.17</v>
      </c>
      <c r="J787">
        <v>2.17</v>
      </c>
      <c r="L787">
        <v>1</v>
      </c>
      <c r="M787">
        <v>1</v>
      </c>
      <c r="N787">
        <v>399</v>
      </c>
      <c r="O787">
        <v>0</v>
      </c>
      <c r="P787">
        <v>3</v>
      </c>
      <c r="Q787" t="str">
        <f>VLOOKUP(M787,lookups!$A$1:$B$7, 2, FALSE)</f>
        <v>trawl/fyke</v>
      </c>
      <c r="R787" t="str">
        <f>VLOOKUP(N787,lookups!$D$1:$E$6, 2, FALSE)</f>
        <v>hucuktlis r</v>
      </c>
      <c r="S787" t="str">
        <f>VLOOKUP(C787,lookups!$G$1:$H$3, 2, FALSE)</f>
        <v>smolt</v>
      </c>
    </row>
    <row r="788" spans="1:19" x14ac:dyDescent="0.25">
      <c r="A788" s="1">
        <v>29341</v>
      </c>
      <c r="B788">
        <v>1</v>
      </c>
      <c r="C788">
        <v>1</v>
      </c>
      <c r="D788">
        <v>1</v>
      </c>
      <c r="E788">
        <v>1980</v>
      </c>
      <c r="F788">
        <v>16</v>
      </c>
      <c r="G788">
        <v>1</v>
      </c>
      <c r="H788">
        <v>68</v>
      </c>
      <c r="I788">
        <v>2.5499999999999998</v>
      </c>
      <c r="J788">
        <v>2.5499999999999998</v>
      </c>
      <c r="L788">
        <v>1</v>
      </c>
      <c r="M788">
        <v>1</v>
      </c>
      <c r="N788">
        <v>399</v>
      </c>
      <c r="O788">
        <v>0</v>
      </c>
      <c r="P788">
        <v>3</v>
      </c>
      <c r="Q788" t="str">
        <f>VLOOKUP(M788,lookups!$A$1:$B$7, 2, FALSE)</f>
        <v>trawl/fyke</v>
      </c>
      <c r="R788" t="str">
        <f>VLOOKUP(N788,lookups!$D$1:$E$6, 2, FALSE)</f>
        <v>hucuktlis r</v>
      </c>
      <c r="S788" t="str">
        <f>VLOOKUP(C788,lookups!$G$1:$H$3, 2, FALSE)</f>
        <v>smolt</v>
      </c>
    </row>
    <row r="789" spans="1:19" x14ac:dyDescent="0.25">
      <c r="A789" s="1">
        <v>29341</v>
      </c>
      <c r="B789">
        <v>1</v>
      </c>
      <c r="C789">
        <v>1</v>
      </c>
      <c r="D789">
        <v>1</v>
      </c>
      <c r="E789">
        <v>1980</v>
      </c>
      <c r="F789">
        <v>17</v>
      </c>
      <c r="G789">
        <v>1</v>
      </c>
      <c r="H789">
        <v>65</v>
      </c>
      <c r="I789">
        <v>2.16</v>
      </c>
      <c r="J789">
        <v>2.16</v>
      </c>
      <c r="L789">
        <v>1</v>
      </c>
      <c r="M789">
        <v>1</v>
      </c>
      <c r="N789">
        <v>399</v>
      </c>
      <c r="O789">
        <v>0</v>
      </c>
      <c r="P789">
        <v>3</v>
      </c>
      <c r="Q789" t="str">
        <f>VLOOKUP(M789,lookups!$A$1:$B$7, 2, FALSE)</f>
        <v>trawl/fyke</v>
      </c>
      <c r="R789" t="str">
        <f>VLOOKUP(N789,lookups!$D$1:$E$6, 2, FALSE)</f>
        <v>hucuktlis r</v>
      </c>
      <c r="S789" t="str">
        <f>VLOOKUP(C789,lookups!$G$1:$H$3, 2, FALSE)</f>
        <v>smolt</v>
      </c>
    </row>
    <row r="790" spans="1:19" x14ac:dyDescent="0.25">
      <c r="A790" s="1">
        <v>29341</v>
      </c>
      <c r="B790">
        <v>1</v>
      </c>
      <c r="C790">
        <v>1</v>
      </c>
      <c r="D790">
        <v>1</v>
      </c>
      <c r="E790">
        <v>1980</v>
      </c>
      <c r="F790">
        <v>18</v>
      </c>
      <c r="G790">
        <v>1</v>
      </c>
      <c r="H790">
        <v>69</v>
      </c>
      <c r="I790">
        <v>2.86</v>
      </c>
      <c r="J790">
        <v>2.86</v>
      </c>
      <c r="L790">
        <v>1</v>
      </c>
      <c r="M790">
        <v>1</v>
      </c>
      <c r="N790">
        <v>399</v>
      </c>
      <c r="O790">
        <v>0</v>
      </c>
      <c r="P790">
        <v>3</v>
      </c>
      <c r="Q790" t="str">
        <f>VLOOKUP(M790,lookups!$A$1:$B$7, 2, FALSE)</f>
        <v>trawl/fyke</v>
      </c>
      <c r="R790" t="str">
        <f>VLOOKUP(N790,lookups!$D$1:$E$6, 2, FALSE)</f>
        <v>hucuktlis r</v>
      </c>
      <c r="S790" t="str">
        <f>VLOOKUP(C790,lookups!$G$1:$H$3, 2, FALSE)</f>
        <v>smolt</v>
      </c>
    </row>
    <row r="791" spans="1:19" x14ac:dyDescent="0.25">
      <c r="A791" s="1">
        <v>29341</v>
      </c>
      <c r="B791">
        <v>1</v>
      </c>
      <c r="C791">
        <v>1</v>
      </c>
      <c r="D791">
        <v>1</v>
      </c>
      <c r="E791">
        <v>1980</v>
      </c>
      <c r="F791">
        <v>19</v>
      </c>
      <c r="G791">
        <v>1</v>
      </c>
      <c r="H791">
        <v>67</v>
      </c>
      <c r="I791">
        <v>2.27</v>
      </c>
      <c r="J791">
        <v>2.27</v>
      </c>
      <c r="L791">
        <v>1</v>
      </c>
      <c r="M791">
        <v>1</v>
      </c>
      <c r="N791">
        <v>399</v>
      </c>
      <c r="O791">
        <v>0</v>
      </c>
      <c r="P791">
        <v>3</v>
      </c>
      <c r="Q791" t="str">
        <f>VLOOKUP(M791,lookups!$A$1:$B$7, 2, FALSE)</f>
        <v>trawl/fyke</v>
      </c>
      <c r="R791" t="str">
        <f>VLOOKUP(N791,lookups!$D$1:$E$6, 2, FALSE)</f>
        <v>hucuktlis r</v>
      </c>
      <c r="S791" t="str">
        <f>VLOOKUP(C791,lookups!$G$1:$H$3, 2, FALSE)</f>
        <v>smolt</v>
      </c>
    </row>
    <row r="792" spans="1:19" x14ac:dyDescent="0.25">
      <c r="A792" s="1">
        <v>29341</v>
      </c>
      <c r="B792">
        <v>1</v>
      </c>
      <c r="C792">
        <v>1</v>
      </c>
      <c r="D792">
        <v>1</v>
      </c>
      <c r="E792">
        <v>1980</v>
      </c>
      <c r="F792">
        <v>20</v>
      </c>
      <c r="G792">
        <v>1</v>
      </c>
      <c r="H792">
        <v>69</v>
      </c>
      <c r="I792">
        <v>2.6</v>
      </c>
      <c r="J792">
        <v>2.6</v>
      </c>
      <c r="L792">
        <v>1</v>
      </c>
      <c r="M792">
        <v>1</v>
      </c>
      <c r="N792">
        <v>399</v>
      </c>
      <c r="O792">
        <v>0</v>
      </c>
      <c r="P792">
        <v>3</v>
      </c>
      <c r="Q792" t="str">
        <f>VLOOKUP(M792,lookups!$A$1:$B$7, 2, FALSE)</f>
        <v>trawl/fyke</v>
      </c>
      <c r="R792" t="str">
        <f>VLOOKUP(N792,lookups!$D$1:$E$6, 2, FALSE)</f>
        <v>hucuktlis r</v>
      </c>
      <c r="S792" t="str">
        <f>VLOOKUP(C792,lookups!$G$1:$H$3, 2, FALSE)</f>
        <v>smolt</v>
      </c>
    </row>
    <row r="793" spans="1:19" x14ac:dyDescent="0.25">
      <c r="A793" s="1">
        <v>29341</v>
      </c>
      <c r="B793">
        <v>1</v>
      </c>
      <c r="C793">
        <v>1</v>
      </c>
      <c r="D793">
        <v>1</v>
      </c>
      <c r="E793">
        <v>1980</v>
      </c>
      <c r="F793">
        <v>21</v>
      </c>
      <c r="G793">
        <v>1</v>
      </c>
      <c r="H793">
        <v>64</v>
      </c>
      <c r="I793">
        <v>2.02</v>
      </c>
      <c r="J793">
        <v>2.02</v>
      </c>
      <c r="L793">
        <v>1</v>
      </c>
      <c r="M793">
        <v>1</v>
      </c>
      <c r="N793">
        <v>399</v>
      </c>
      <c r="O793">
        <v>0</v>
      </c>
      <c r="P793">
        <v>3</v>
      </c>
      <c r="Q793" t="str">
        <f>VLOOKUP(M793,lookups!$A$1:$B$7, 2, FALSE)</f>
        <v>trawl/fyke</v>
      </c>
      <c r="R793" t="str">
        <f>VLOOKUP(N793,lookups!$D$1:$E$6, 2, FALSE)</f>
        <v>hucuktlis r</v>
      </c>
      <c r="S793" t="str">
        <f>VLOOKUP(C793,lookups!$G$1:$H$3, 2, FALSE)</f>
        <v>smolt</v>
      </c>
    </row>
    <row r="794" spans="1:19" x14ac:dyDescent="0.25">
      <c r="A794" s="1">
        <v>29341</v>
      </c>
      <c r="B794">
        <v>1</v>
      </c>
      <c r="C794">
        <v>1</v>
      </c>
      <c r="D794">
        <v>1</v>
      </c>
      <c r="E794">
        <v>1980</v>
      </c>
      <c r="F794">
        <v>22</v>
      </c>
      <c r="G794">
        <v>1</v>
      </c>
      <c r="H794">
        <v>68</v>
      </c>
      <c r="I794">
        <v>2.44</v>
      </c>
      <c r="J794">
        <v>2.44</v>
      </c>
      <c r="L794">
        <v>1</v>
      </c>
      <c r="M794">
        <v>1</v>
      </c>
      <c r="N794">
        <v>399</v>
      </c>
      <c r="O794">
        <v>0</v>
      </c>
      <c r="P794">
        <v>3</v>
      </c>
      <c r="Q794" t="str">
        <f>VLOOKUP(M794,lookups!$A$1:$B$7, 2, FALSE)</f>
        <v>trawl/fyke</v>
      </c>
      <c r="R794" t="str">
        <f>VLOOKUP(N794,lookups!$D$1:$E$6, 2, FALSE)</f>
        <v>hucuktlis r</v>
      </c>
      <c r="S794" t="str">
        <f>VLOOKUP(C794,lookups!$G$1:$H$3, 2, FALSE)</f>
        <v>smolt</v>
      </c>
    </row>
    <row r="795" spans="1:19" x14ac:dyDescent="0.25">
      <c r="A795" s="1">
        <v>29341</v>
      </c>
      <c r="B795">
        <v>1</v>
      </c>
      <c r="C795">
        <v>1</v>
      </c>
      <c r="D795">
        <v>1</v>
      </c>
      <c r="E795">
        <v>1980</v>
      </c>
      <c r="F795">
        <v>23</v>
      </c>
      <c r="G795">
        <v>1</v>
      </c>
      <c r="H795">
        <v>61</v>
      </c>
      <c r="I795">
        <v>1.96</v>
      </c>
      <c r="J795">
        <v>1.96</v>
      </c>
      <c r="L795">
        <v>1</v>
      </c>
      <c r="M795">
        <v>1</v>
      </c>
      <c r="N795">
        <v>399</v>
      </c>
      <c r="O795">
        <v>0</v>
      </c>
      <c r="P795">
        <v>3</v>
      </c>
      <c r="Q795" t="str">
        <f>VLOOKUP(M795,lookups!$A$1:$B$7, 2, FALSE)</f>
        <v>trawl/fyke</v>
      </c>
      <c r="R795" t="str">
        <f>VLOOKUP(N795,lookups!$D$1:$E$6, 2, FALSE)</f>
        <v>hucuktlis r</v>
      </c>
      <c r="S795" t="str">
        <f>VLOOKUP(C795,lookups!$G$1:$H$3, 2, FALSE)</f>
        <v>smolt</v>
      </c>
    </row>
    <row r="796" spans="1:19" x14ac:dyDescent="0.25">
      <c r="A796" s="1">
        <v>29341</v>
      </c>
      <c r="B796">
        <v>1</v>
      </c>
      <c r="C796">
        <v>1</v>
      </c>
      <c r="D796">
        <v>1</v>
      </c>
      <c r="E796">
        <v>1980</v>
      </c>
      <c r="F796">
        <v>24</v>
      </c>
      <c r="G796">
        <v>1</v>
      </c>
      <c r="H796">
        <v>71</v>
      </c>
      <c r="I796">
        <v>2.95</v>
      </c>
      <c r="J796">
        <v>2.95</v>
      </c>
      <c r="L796">
        <v>1</v>
      </c>
      <c r="M796">
        <v>1</v>
      </c>
      <c r="N796">
        <v>399</v>
      </c>
      <c r="O796">
        <v>0</v>
      </c>
      <c r="P796">
        <v>3</v>
      </c>
      <c r="Q796" t="str">
        <f>VLOOKUP(M796,lookups!$A$1:$B$7, 2, FALSE)</f>
        <v>trawl/fyke</v>
      </c>
      <c r="R796" t="str">
        <f>VLOOKUP(N796,lookups!$D$1:$E$6, 2, FALSE)</f>
        <v>hucuktlis r</v>
      </c>
      <c r="S796" t="str">
        <f>VLOOKUP(C796,lookups!$G$1:$H$3, 2, FALSE)</f>
        <v>smolt</v>
      </c>
    </row>
    <row r="797" spans="1:19" x14ac:dyDescent="0.25">
      <c r="A797" s="1">
        <v>29341</v>
      </c>
      <c r="B797">
        <v>1</v>
      </c>
      <c r="C797">
        <v>1</v>
      </c>
      <c r="D797">
        <v>1</v>
      </c>
      <c r="E797">
        <v>1980</v>
      </c>
      <c r="F797">
        <v>25</v>
      </c>
      <c r="G797">
        <v>1</v>
      </c>
      <c r="H797">
        <v>66</v>
      </c>
      <c r="I797">
        <v>2.4900000000000002</v>
      </c>
      <c r="J797">
        <v>2.4900000000000002</v>
      </c>
      <c r="L797">
        <v>1</v>
      </c>
      <c r="M797">
        <v>1</v>
      </c>
      <c r="N797">
        <v>399</v>
      </c>
      <c r="O797">
        <v>0</v>
      </c>
      <c r="P797">
        <v>3</v>
      </c>
      <c r="Q797" t="str">
        <f>VLOOKUP(M797,lookups!$A$1:$B$7, 2, FALSE)</f>
        <v>trawl/fyke</v>
      </c>
      <c r="R797" t="str">
        <f>VLOOKUP(N797,lookups!$D$1:$E$6, 2, FALSE)</f>
        <v>hucuktlis r</v>
      </c>
      <c r="S797" t="str">
        <f>VLOOKUP(C797,lookups!$G$1:$H$3, 2, FALSE)</f>
        <v>smolt</v>
      </c>
    </row>
    <row r="798" spans="1:19" x14ac:dyDescent="0.25">
      <c r="A798" s="1">
        <v>29341</v>
      </c>
      <c r="B798">
        <v>1</v>
      </c>
      <c r="C798">
        <v>1</v>
      </c>
      <c r="D798">
        <v>1</v>
      </c>
      <c r="E798">
        <v>1980</v>
      </c>
      <c r="F798">
        <v>26</v>
      </c>
      <c r="G798">
        <v>1</v>
      </c>
      <c r="H798">
        <v>65</v>
      </c>
      <c r="I798">
        <v>2.19</v>
      </c>
      <c r="J798">
        <v>2.19</v>
      </c>
      <c r="L798">
        <v>1</v>
      </c>
      <c r="M798">
        <v>1</v>
      </c>
      <c r="N798">
        <v>399</v>
      </c>
      <c r="O798">
        <v>0</v>
      </c>
      <c r="P798">
        <v>3</v>
      </c>
      <c r="Q798" t="str">
        <f>VLOOKUP(M798,lookups!$A$1:$B$7, 2, FALSE)</f>
        <v>trawl/fyke</v>
      </c>
      <c r="R798" t="str">
        <f>VLOOKUP(N798,lookups!$D$1:$E$6, 2, FALSE)</f>
        <v>hucuktlis r</v>
      </c>
      <c r="S798" t="str">
        <f>VLOOKUP(C798,lookups!$G$1:$H$3, 2, FALSE)</f>
        <v>smolt</v>
      </c>
    </row>
    <row r="799" spans="1:19" x14ac:dyDescent="0.25">
      <c r="A799" s="1">
        <v>29341</v>
      </c>
      <c r="B799">
        <v>1</v>
      </c>
      <c r="C799">
        <v>1</v>
      </c>
      <c r="D799">
        <v>1</v>
      </c>
      <c r="E799">
        <v>1980</v>
      </c>
      <c r="F799">
        <v>27</v>
      </c>
      <c r="G799">
        <v>1</v>
      </c>
      <c r="H799">
        <v>66</v>
      </c>
      <c r="I799">
        <v>2.46</v>
      </c>
      <c r="J799">
        <v>2.46</v>
      </c>
      <c r="L799">
        <v>1</v>
      </c>
      <c r="M799">
        <v>1</v>
      </c>
      <c r="N799">
        <v>399</v>
      </c>
      <c r="O799">
        <v>0</v>
      </c>
      <c r="P799">
        <v>3</v>
      </c>
      <c r="Q799" t="str">
        <f>VLOOKUP(M799,lookups!$A$1:$B$7, 2, FALSE)</f>
        <v>trawl/fyke</v>
      </c>
      <c r="R799" t="str">
        <f>VLOOKUP(N799,lookups!$D$1:$E$6, 2, FALSE)</f>
        <v>hucuktlis r</v>
      </c>
      <c r="S799" t="str">
        <f>VLOOKUP(C799,lookups!$G$1:$H$3, 2, FALSE)</f>
        <v>smolt</v>
      </c>
    </row>
    <row r="800" spans="1:19" x14ac:dyDescent="0.25">
      <c r="A800" s="1">
        <v>29341</v>
      </c>
      <c r="B800">
        <v>1</v>
      </c>
      <c r="C800">
        <v>1</v>
      </c>
      <c r="D800">
        <v>1</v>
      </c>
      <c r="E800">
        <v>1980</v>
      </c>
      <c r="F800">
        <v>28</v>
      </c>
      <c r="G800">
        <v>1</v>
      </c>
      <c r="H800">
        <v>66</v>
      </c>
      <c r="I800">
        <v>2.37</v>
      </c>
      <c r="J800">
        <v>2.37</v>
      </c>
      <c r="L800">
        <v>1</v>
      </c>
      <c r="M800">
        <v>1</v>
      </c>
      <c r="N800">
        <v>399</v>
      </c>
      <c r="O800">
        <v>0</v>
      </c>
      <c r="P800">
        <v>3</v>
      </c>
      <c r="Q800" t="str">
        <f>VLOOKUP(M800,lookups!$A$1:$B$7, 2, FALSE)</f>
        <v>trawl/fyke</v>
      </c>
      <c r="R800" t="str">
        <f>VLOOKUP(N800,lookups!$D$1:$E$6, 2, FALSE)</f>
        <v>hucuktlis r</v>
      </c>
      <c r="S800" t="str">
        <f>VLOOKUP(C800,lookups!$G$1:$H$3, 2, FALSE)</f>
        <v>smolt</v>
      </c>
    </row>
    <row r="801" spans="1:19" x14ac:dyDescent="0.25">
      <c r="A801" s="1">
        <v>29341</v>
      </c>
      <c r="B801">
        <v>1</v>
      </c>
      <c r="C801">
        <v>1</v>
      </c>
      <c r="D801">
        <v>1</v>
      </c>
      <c r="E801">
        <v>1980</v>
      </c>
      <c r="F801">
        <v>29</v>
      </c>
      <c r="G801">
        <v>1</v>
      </c>
      <c r="H801">
        <v>65</v>
      </c>
      <c r="I801">
        <v>2.25</v>
      </c>
      <c r="J801">
        <v>2.25</v>
      </c>
      <c r="L801">
        <v>1</v>
      </c>
      <c r="M801">
        <v>1</v>
      </c>
      <c r="N801">
        <v>399</v>
      </c>
      <c r="O801">
        <v>0</v>
      </c>
      <c r="P801">
        <v>3</v>
      </c>
      <c r="Q801" t="str">
        <f>VLOOKUP(M801,lookups!$A$1:$B$7, 2, FALSE)</f>
        <v>trawl/fyke</v>
      </c>
      <c r="R801" t="str">
        <f>VLOOKUP(N801,lookups!$D$1:$E$6, 2, FALSE)</f>
        <v>hucuktlis r</v>
      </c>
      <c r="S801" t="str">
        <f>VLOOKUP(C801,lookups!$G$1:$H$3, 2, FALSE)</f>
        <v>smolt</v>
      </c>
    </row>
    <row r="802" spans="1:19" x14ac:dyDescent="0.25">
      <c r="A802" s="1">
        <v>29341</v>
      </c>
      <c r="B802">
        <v>1</v>
      </c>
      <c r="C802">
        <v>1</v>
      </c>
      <c r="D802">
        <v>1</v>
      </c>
      <c r="E802">
        <v>1980</v>
      </c>
      <c r="F802">
        <v>30</v>
      </c>
      <c r="G802">
        <v>1</v>
      </c>
      <c r="H802">
        <v>63</v>
      </c>
      <c r="I802">
        <v>1.93</v>
      </c>
      <c r="J802">
        <v>1.93</v>
      </c>
      <c r="L802">
        <v>1</v>
      </c>
      <c r="M802">
        <v>1</v>
      </c>
      <c r="N802">
        <v>399</v>
      </c>
      <c r="O802">
        <v>0</v>
      </c>
      <c r="P802">
        <v>3</v>
      </c>
      <c r="Q802" t="str">
        <f>VLOOKUP(M802,lookups!$A$1:$B$7, 2, FALSE)</f>
        <v>trawl/fyke</v>
      </c>
      <c r="R802" t="str">
        <f>VLOOKUP(N802,lookups!$D$1:$E$6, 2, FALSE)</f>
        <v>hucuktlis r</v>
      </c>
      <c r="S802" t="str">
        <f>VLOOKUP(C802,lookups!$G$1:$H$3, 2, FALSE)</f>
        <v>smolt</v>
      </c>
    </row>
    <row r="803" spans="1:19" x14ac:dyDescent="0.25">
      <c r="A803" s="1">
        <v>29341</v>
      </c>
      <c r="B803">
        <v>1</v>
      </c>
      <c r="C803">
        <v>1</v>
      </c>
      <c r="D803">
        <v>1</v>
      </c>
      <c r="E803">
        <v>1980</v>
      </c>
      <c r="F803">
        <v>31</v>
      </c>
      <c r="G803">
        <v>1</v>
      </c>
      <c r="H803">
        <v>72</v>
      </c>
      <c r="I803">
        <v>3.36</v>
      </c>
      <c r="J803">
        <v>3.36</v>
      </c>
      <c r="L803">
        <v>1</v>
      </c>
      <c r="M803">
        <v>1</v>
      </c>
      <c r="N803">
        <v>399</v>
      </c>
      <c r="O803">
        <v>0</v>
      </c>
      <c r="P803">
        <v>3</v>
      </c>
      <c r="Q803" t="str">
        <f>VLOOKUP(M803,lookups!$A$1:$B$7, 2, FALSE)</f>
        <v>trawl/fyke</v>
      </c>
      <c r="R803" t="str">
        <f>VLOOKUP(N803,lookups!$D$1:$E$6, 2, FALSE)</f>
        <v>hucuktlis r</v>
      </c>
      <c r="S803" t="str">
        <f>VLOOKUP(C803,lookups!$G$1:$H$3, 2, FALSE)</f>
        <v>smolt</v>
      </c>
    </row>
    <row r="804" spans="1:19" x14ac:dyDescent="0.25">
      <c r="A804" s="1">
        <v>29341</v>
      </c>
      <c r="B804">
        <v>1</v>
      </c>
      <c r="C804">
        <v>1</v>
      </c>
      <c r="D804">
        <v>1</v>
      </c>
      <c r="E804">
        <v>1980</v>
      </c>
      <c r="F804">
        <v>32</v>
      </c>
      <c r="G804">
        <v>1</v>
      </c>
      <c r="H804">
        <v>68</v>
      </c>
      <c r="I804">
        <v>2.4500000000000002</v>
      </c>
      <c r="J804">
        <v>2.4500000000000002</v>
      </c>
      <c r="L804">
        <v>1</v>
      </c>
      <c r="M804">
        <v>1</v>
      </c>
      <c r="N804">
        <v>399</v>
      </c>
      <c r="O804">
        <v>0</v>
      </c>
      <c r="P804">
        <v>3</v>
      </c>
      <c r="Q804" t="str">
        <f>VLOOKUP(M804,lookups!$A$1:$B$7, 2, FALSE)</f>
        <v>trawl/fyke</v>
      </c>
      <c r="R804" t="str">
        <f>VLOOKUP(N804,lookups!$D$1:$E$6, 2, FALSE)</f>
        <v>hucuktlis r</v>
      </c>
      <c r="S804" t="str">
        <f>VLOOKUP(C804,lookups!$G$1:$H$3, 2, FALSE)</f>
        <v>smolt</v>
      </c>
    </row>
    <row r="805" spans="1:19" x14ac:dyDescent="0.25">
      <c r="A805" s="1">
        <v>29341</v>
      </c>
      <c r="B805">
        <v>1</v>
      </c>
      <c r="C805">
        <v>1</v>
      </c>
      <c r="D805">
        <v>1</v>
      </c>
      <c r="E805">
        <v>1980</v>
      </c>
      <c r="F805">
        <v>33</v>
      </c>
      <c r="G805">
        <v>1</v>
      </c>
      <c r="H805">
        <v>68</v>
      </c>
      <c r="I805">
        <v>2.4900000000000002</v>
      </c>
      <c r="J805">
        <v>2.4900000000000002</v>
      </c>
      <c r="L805">
        <v>1</v>
      </c>
      <c r="M805">
        <v>1</v>
      </c>
      <c r="N805">
        <v>399</v>
      </c>
      <c r="O805">
        <v>0</v>
      </c>
      <c r="P805">
        <v>3</v>
      </c>
      <c r="Q805" t="str">
        <f>VLOOKUP(M805,lookups!$A$1:$B$7, 2, FALSE)</f>
        <v>trawl/fyke</v>
      </c>
      <c r="R805" t="str">
        <f>VLOOKUP(N805,lookups!$D$1:$E$6, 2, FALSE)</f>
        <v>hucuktlis r</v>
      </c>
      <c r="S805" t="str">
        <f>VLOOKUP(C805,lookups!$G$1:$H$3, 2, FALSE)</f>
        <v>smolt</v>
      </c>
    </row>
    <row r="806" spans="1:19" x14ac:dyDescent="0.25">
      <c r="A806" s="1">
        <v>29341</v>
      </c>
      <c r="B806">
        <v>1</v>
      </c>
      <c r="C806">
        <v>1</v>
      </c>
      <c r="D806">
        <v>1</v>
      </c>
      <c r="E806">
        <v>1980</v>
      </c>
      <c r="F806">
        <v>34</v>
      </c>
      <c r="G806">
        <v>1</v>
      </c>
      <c r="H806">
        <v>67</v>
      </c>
      <c r="I806">
        <v>2.59</v>
      </c>
      <c r="J806">
        <v>2.59</v>
      </c>
      <c r="L806">
        <v>1</v>
      </c>
      <c r="M806">
        <v>1</v>
      </c>
      <c r="N806">
        <v>399</v>
      </c>
      <c r="O806">
        <v>0</v>
      </c>
      <c r="P806">
        <v>3</v>
      </c>
      <c r="Q806" t="str">
        <f>VLOOKUP(M806,lookups!$A$1:$B$7, 2, FALSE)</f>
        <v>trawl/fyke</v>
      </c>
      <c r="R806" t="str">
        <f>VLOOKUP(N806,lookups!$D$1:$E$6, 2, FALSE)</f>
        <v>hucuktlis r</v>
      </c>
      <c r="S806" t="str">
        <f>VLOOKUP(C806,lookups!$G$1:$H$3, 2, FALSE)</f>
        <v>smolt</v>
      </c>
    </row>
    <row r="807" spans="1:19" x14ac:dyDescent="0.25">
      <c r="A807" s="1">
        <v>29341</v>
      </c>
      <c r="B807">
        <v>1</v>
      </c>
      <c r="C807">
        <v>1</v>
      </c>
      <c r="D807">
        <v>1</v>
      </c>
      <c r="E807">
        <v>1980</v>
      </c>
      <c r="F807">
        <v>35</v>
      </c>
      <c r="G807">
        <v>1</v>
      </c>
      <c r="H807">
        <v>67</v>
      </c>
      <c r="I807">
        <v>2.39</v>
      </c>
      <c r="J807">
        <v>2.39</v>
      </c>
      <c r="L807">
        <v>1</v>
      </c>
      <c r="M807">
        <v>1</v>
      </c>
      <c r="N807">
        <v>399</v>
      </c>
      <c r="O807">
        <v>0</v>
      </c>
      <c r="P807">
        <v>3</v>
      </c>
      <c r="Q807" t="str">
        <f>VLOOKUP(M807,lookups!$A$1:$B$7, 2, FALSE)</f>
        <v>trawl/fyke</v>
      </c>
      <c r="R807" t="str">
        <f>VLOOKUP(N807,lookups!$D$1:$E$6, 2, FALSE)</f>
        <v>hucuktlis r</v>
      </c>
      <c r="S807" t="str">
        <f>VLOOKUP(C807,lookups!$G$1:$H$3, 2, FALSE)</f>
        <v>smolt</v>
      </c>
    </row>
    <row r="808" spans="1:19" x14ac:dyDescent="0.25">
      <c r="A808" s="1">
        <v>29341</v>
      </c>
      <c r="B808">
        <v>1</v>
      </c>
      <c r="C808">
        <v>1</v>
      </c>
      <c r="D808">
        <v>1</v>
      </c>
      <c r="E808">
        <v>1980</v>
      </c>
      <c r="F808">
        <v>36</v>
      </c>
      <c r="G808">
        <v>1</v>
      </c>
      <c r="H808">
        <v>69</v>
      </c>
      <c r="I808">
        <v>2.63</v>
      </c>
      <c r="J808">
        <v>2.63</v>
      </c>
      <c r="L808">
        <v>1</v>
      </c>
      <c r="M808">
        <v>1</v>
      </c>
      <c r="N808">
        <v>399</v>
      </c>
      <c r="O808">
        <v>0</v>
      </c>
      <c r="P808">
        <v>3</v>
      </c>
      <c r="Q808" t="str">
        <f>VLOOKUP(M808,lookups!$A$1:$B$7, 2, FALSE)</f>
        <v>trawl/fyke</v>
      </c>
      <c r="R808" t="str">
        <f>VLOOKUP(N808,lookups!$D$1:$E$6, 2, FALSE)</f>
        <v>hucuktlis r</v>
      </c>
      <c r="S808" t="str">
        <f>VLOOKUP(C808,lookups!$G$1:$H$3, 2, FALSE)</f>
        <v>smolt</v>
      </c>
    </row>
    <row r="809" spans="1:19" x14ac:dyDescent="0.25">
      <c r="A809" s="1">
        <v>29341</v>
      </c>
      <c r="B809">
        <v>1</v>
      </c>
      <c r="C809">
        <v>1</v>
      </c>
      <c r="D809">
        <v>1</v>
      </c>
      <c r="E809">
        <v>1980</v>
      </c>
      <c r="F809">
        <v>37</v>
      </c>
      <c r="G809">
        <v>1</v>
      </c>
      <c r="H809">
        <v>71</v>
      </c>
      <c r="I809">
        <v>3.06</v>
      </c>
      <c r="J809">
        <v>3.06</v>
      </c>
      <c r="L809">
        <v>1</v>
      </c>
      <c r="M809">
        <v>1</v>
      </c>
      <c r="N809">
        <v>399</v>
      </c>
      <c r="O809">
        <v>0</v>
      </c>
      <c r="P809">
        <v>3</v>
      </c>
      <c r="Q809" t="str">
        <f>VLOOKUP(M809,lookups!$A$1:$B$7, 2, FALSE)</f>
        <v>trawl/fyke</v>
      </c>
      <c r="R809" t="str">
        <f>VLOOKUP(N809,lookups!$D$1:$E$6, 2, FALSE)</f>
        <v>hucuktlis r</v>
      </c>
      <c r="S809" t="str">
        <f>VLOOKUP(C809,lookups!$G$1:$H$3, 2, FALSE)</f>
        <v>smolt</v>
      </c>
    </row>
    <row r="810" spans="1:19" x14ac:dyDescent="0.25">
      <c r="A810" s="1">
        <v>29341</v>
      </c>
      <c r="B810">
        <v>1</v>
      </c>
      <c r="C810">
        <v>1</v>
      </c>
      <c r="D810">
        <v>1</v>
      </c>
      <c r="E810">
        <v>1980</v>
      </c>
      <c r="F810">
        <v>38</v>
      </c>
      <c r="G810">
        <v>1</v>
      </c>
      <c r="H810">
        <v>63</v>
      </c>
      <c r="I810">
        <v>2.08</v>
      </c>
      <c r="J810">
        <v>2.08</v>
      </c>
      <c r="L810">
        <v>1</v>
      </c>
      <c r="M810">
        <v>1</v>
      </c>
      <c r="N810">
        <v>399</v>
      </c>
      <c r="O810">
        <v>0</v>
      </c>
      <c r="P810">
        <v>3</v>
      </c>
      <c r="Q810" t="str">
        <f>VLOOKUP(M810,lookups!$A$1:$B$7, 2, FALSE)</f>
        <v>trawl/fyke</v>
      </c>
      <c r="R810" t="str">
        <f>VLOOKUP(N810,lookups!$D$1:$E$6, 2, FALSE)</f>
        <v>hucuktlis r</v>
      </c>
      <c r="S810" t="str">
        <f>VLOOKUP(C810,lookups!$G$1:$H$3, 2, FALSE)</f>
        <v>smolt</v>
      </c>
    </row>
    <row r="811" spans="1:19" x14ac:dyDescent="0.25">
      <c r="A811" s="1">
        <v>29341</v>
      </c>
      <c r="B811">
        <v>1</v>
      </c>
      <c r="C811">
        <v>1</v>
      </c>
      <c r="D811">
        <v>1</v>
      </c>
      <c r="E811">
        <v>1980</v>
      </c>
      <c r="F811">
        <v>39</v>
      </c>
      <c r="G811">
        <v>1</v>
      </c>
      <c r="H811">
        <v>70</v>
      </c>
      <c r="I811">
        <v>2.8</v>
      </c>
      <c r="J811">
        <v>2.8</v>
      </c>
      <c r="L811">
        <v>1</v>
      </c>
      <c r="M811">
        <v>1</v>
      </c>
      <c r="N811">
        <v>399</v>
      </c>
      <c r="O811">
        <v>0</v>
      </c>
      <c r="P811">
        <v>3</v>
      </c>
      <c r="Q811" t="str">
        <f>VLOOKUP(M811,lookups!$A$1:$B$7, 2, FALSE)</f>
        <v>trawl/fyke</v>
      </c>
      <c r="R811" t="str">
        <f>VLOOKUP(N811,lookups!$D$1:$E$6, 2, FALSE)</f>
        <v>hucuktlis r</v>
      </c>
      <c r="S811" t="str">
        <f>VLOOKUP(C811,lookups!$G$1:$H$3, 2, FALSE)</f>
        <v>smolt</v>
      </c>
    </row>
    <row r="812" spans="1:19" x14ac:dyDescent="0.25">
      <c r="A812" s="1">
        <v>29341</v>
      </c>
      <c r="B812">
        <v>1</v>
      </c>
      <c r="C812">
        <v>1</v>
      </c>
      <c r="D812">
        <v>1</v>
      </c>
      <c r="E812">
        <v>1980</v>
      </c>
      <c r="F812">
        <v>40</v>
      </c>
      <c r="G812">
        <v>1</v>
      </c>
      <c r="H812">
        <v>68</v>
      </c>
      <c r="I812">
        <v>2.46</v>
      </c>
      <c r="J812">
        <v>2.46</v>
      </c>
      <c r="L812">
        <v>1</v>
      </c>
      <c r="M812">
        <v>1</v>
      </c>
      <c r="N812">
        <v>399</v>
      </c>
      <c r="O812">
        <v>0</v>
      </c>
      <c r="P812">
        <v>3</v>
      </c>
      <c r="Q812" t="str">
        <f>VLOOKUP(M812,lookups!$A$1:$B$7, 2, FALSE)</f>
        <v>trawl/fyke</v>
      </c>
      <c r="R812" t="str">
        <f>VLOOKUP(N812,lookups!$D$1:$E$6, 2, FALSE)</f>
        <v>hucuktlis r</v>
      </c>
      <c r="S812" t="str">
        <f>VLOOKUP(C812,lookups!$G$1:$H$3, 2, FALSE)</f>
        <v>smolt</v>
      </c>
    </row>
    <row r="813" spans="1:19" x14ac:dyDescent="0.25">
      <c r="A813" s="1">
        <v>29341</v>
      </c>
      <c r="B813">
        <v>1</v>
      </c>
      <c r="C813">
        <v>1</v>
      </c>
      <c r="D813">
        <v>1</v>
      </c>
      <c r="E813">
        <v>1980</v>
      </c>
      <c r="F813">
        <v>41</v>
      </c>
      <c r="G813">
        <v>1</v>
      </c>
      <c r="H813">
        <v>65</v>
      </c>
      <c r="I813">
        <v>2.15</v>
      </c>
      <c r="J813">
        <v>2.15</v>
      </c>
      <c r="L813">
        <v>1</v>
      </c>
      <c r="M813">
        <v>1</v>
      </c>
      <c r="N813">
        <v>399</v>
      </c>
      <c r="O813">
        <v>0</v>
      </c>
      <c r="P813">
        <v>3</v>
      </c>
      <c r="Q813" t="str">
        <f>VLOOKUP(M813,lookups!$A$1:$B$7, 2, FALSE)</f>
        <v>trawl/fyke</v>
      </c>
      <c r="R813" t="str">
        <f>VLOOKUP(N813,lookups!$D$1:$E$6, 2, FALSE)</f>
        <v>hucuktlis r</v>
      </c>
      <c r="S813" t="str">
        <f>VLOOKUP(C813,lookups!$G$1:$H$3, 2, FALSE)</f>
        <v>smolt</v>
      </c>
    </row>
    <row r="814" spans="1:19" x14ac:dyDescent="0.25">
      <c r="A814" s="1">
        <v>29341</v>
      </c>
      <c r="B814">
        <v>1</v>
      </c>
      <c r="C814">
        <v>1</v>
      </c>
      <c r="D814">
        <v>1</v>
      </c>
      <c r="E814">
        <v>1980</v>
      </c>
      <c r="F814">
        <v>42</v>
      </c>
      <c r="G814">
        <v>1</v>
      </c>
      <c r="H814">
        <v>64</v>
      </c>
      <c r="I814">
        <v>2.08</v>
      </c>
      <c r="J814">
        <v>2.08</v>
      </c>
      <c r="L814">
        <v>1</v>
      </c>
      <c r="M814">
        <v>1</v>
      </c>
      <c r="N814">
        <v>399</v>
      </c>
      <c r="O814">
        <v>0</v>
      </c>
      <c r="P814">
        <v>3</v>
      </c>
      <c r="Q814" t="str">
        <f>VLOOKUP(M814,lookups!$A$1:$B$7, 2, FALSE)</f>
        <v>trawl/fyke</v>
      </c>
      <c r="R814" t="str">
        <f>VLOOKUP(N814,lookups!$D$1:$E$6, 2, FALSE)</f>
        <v>hucuktlis r</v>
      </c>
      <c r="S814" t="str">
        <f>VLOOKUP(C814,lookups!$G$1:$H$3, 2, FALSE)</f>
        <v>smolt</v>
      </c>
    </row>
    <row r="815" spans="1:19" x14ac:dyDescent="0.25">
      <c r="A815" s="1">
        <v>29341</v>
      </c>
      <c r="B815">
        <v>1</v>
      </c>
      <c r="C815">
        <v>1</v>
      </c>
      <c r="D815">
        <v>1</v>
      </c>
      <c r="E815">
        <v>1980</v>
      </c>
      <c r="F815">
        <v>43</v>
      </c>
      <c r="G815">
        <v>1</v>
      </c>
      <c r="H815">
        <v>67</v>
      </c>
      <c r="I815">
        <v>2.5</v>
      </c>
      <c r="J815">
        <v>2.5</v>
      </c>
      <c r="L815">
        <v>1</v>
      </c>
      <c r="M815">
        <v>1</v>
      </c>
      <c r="N815">
        <v>399</v>
      </c>
      <c r="O815">
        <v>0</v>
      </c>
      <c r="P815">
        <v>3</v>
      </c>
      <c r="Q815" t="str">
        <f>VLOOKUP(M815,lookups!$A$1:$B$7, 2, FALSE)</f>
        <v>trawl/fyke</v>
      </c>
      <c r="R815" t="str">
        <f>VLOOKUP(N815,lookups!$D$1:$E$6, 2, FALSE)</f>
        <v>hucuktlis r</v>
      </c>
      <c r="S815" t="str">
        <f>VLOOKUP(C815,lookups!$G$1:$H$3, 2, FALSE)</f>
        <v>smolt</v>
      </c>
    </row>
    <row r="816" spans="1:19" x14ac:dyDescent="0.25">
      <c r="A816" s="1">
        <v>29341</v>
      </c>
      <c r="B816">
        <v>1</v>
      </c>
      <c r="C816">
        <v>1</v>
      </c>
      <c r="D816">
        <v>1</v>
      </c>
      <c r="E816">
        <v>1980</v>
      </c>
      <c r="F816">
        <v>44</v>
      </c>
      <c r="G816">
        <v>1</v>
      </c>
      <c r="H816">
        <v>62</v>
      </c>
      <c r="I816">
        <v>1.99</v>
      </c>
      <c r="J816">
        <v>1.99</v>
      </c>
      <c r="L816">
        <v>1</v>
      </c>
      <c r="M816">
        <v>1</v>
      </c>
      <c r="N816">
        <v>399</v>
      </c>
      <c r="O816">
        <v>0</v>
      </c>
      <c r="P816">
        <v>3</v>
      </c>
      <c r="Q816" t="str">
        <f>VLOOKUP(M816,lookups!$A$1:$B$7, 2, FALSE)</f>
        <v>trawl/fyke</v>
      </c>
      <c r="R816" t="str">
        <f>VLOOKUP(N816,lookups!$D$1:$E$6, 2, FALSE)</f>
        <v>hucuktlis r</v>
      </c>
      <c r="S816" t="str">
        <f>VLOOKUP(C816,lookups!$G$1:$H$3, 2, FALSE)</f>
        <v>smolt</v>
      </c>
    </row>
    <row r="817" spans="1:19" x14ac:dyDescent="0.25">
      <c r="A817" s="1">
        <v>29341</v>
      </c>
      <c r="B817">
        <v>1</v>
      </c>
      <c r="C817">
        <v>1</v>
      </c>
      <c r="D817">
        <v>1</v>
      </c>
      <c r="E817">
        <v>1980</v>
      </c>
      <c r="F817">
        <v>45</v>
      </c>
      <c r="G817">
        <v>1</v>
      </c>
      <c r="H817">
        <v>68</v>
      </c>
      <c r="I817">
        <v>2.52</v>
      </c>
      <c r="J817">
        <v>2.52</v>
      </c>
      <c r="L817">
        <v>1</v>
      </c>
      <c r="M817">
        <v>1</v>
      </c>
      <c r="N817">
        <v>399</v>
      </c>
      <c r="O817">
        <v>0</v>
      </c>
      <c r="P817">
        <v>3</v>
      </c>
      <c r="Q817" t="str">
        <f>VLOOKUP(M817,lookups!$A$1:$B$7, 2, FALSE)</f>
        <v>trawl/fyke</v>
      </c>
      <c r="R817" t="str">
        <f>VLOOKUP(N817,lookups!$D$1:$E$6, 2, FALSE)</f>
        <v>hucuktlis r</v>
      </c>
      <c r="S817" t="str">
        <f>VLOOKUP(C817,lookups!$G$1:$H$3, 2, FALSE)</f>
        <v>smolt</v>
      </c>
    </row>
    <row r="818" spans="1:19" x14ac:dyDescent="0.25">
      <c r="A818" s="1">
        <v>29341</v>
      </c>
      <c r="B818">
        <v>1</v>
      </c>
      <c r="C818">
        <v>1</v>
      </c>
      <c r="D818">
        <v>1</v>
      </c>
      <c r="E818">
        <v>1980</v>
      </c>
      <c r="F818">
        <v>46</v>
      </c>
      <c r="G818">
        <v>1</v>
      </c>
      <c r="H818">
        <v>65</v>
      </c>
      <c r="I818">
        <v>2.5299999999999998</v>
      </c>
      <c r="J818">
        <v>2.5299999999999998</v>
      </c>
      <c r="L818">
        <v>1</v>
      </c>
      <c r="M818">
        <v>1</v>
      </c>
      <c r="N818">
        <v>399</v>
      </c>
      <c r="O818">
        <v>0</v>
      </c>
      <c r="P818">
        <v>3</v>
      </c>
      <c r="Q818" t="str">
        <f>VLOOKUP(M818,lookups!$A$1:$B$7, 2, FALSE)</f>
        <v>trawl/fyke</v>
      </c>
      <c r="R818" t="str">
        <f>VLOOKUP(N818,lookups!$D$1:$E$6, 2, FALSE)</f>
        <v>hucuktlis r</v>
      </c>
      <c r="S818" t="str">
        <f>VLOOKUP(C818,lookups!$G$1:$H$3, 2, FALSE)</f>
        <v>smolt</v>
      </c>
    </row>
    <row r="819" spans="1:19" x14ac:dyDescent="0.25">
      <c r="A819" s="1">
        <v>29341</v>
      </c>
      <c r="B819">
        <v>1</v>
      </c>
      <c r="C819">
        <v>1</v>
      </c>
      <c r="D819">
        <v>1</v>
      </c>
      <c r="E819">
        <v>1980</v>
      </c>
      <c r="F819">
        <v>47</v>
      </c>
      <c r="G819">
        <v>1</v>
      </c>
      <c r="H819">
        <v>70</v>
      </c>
      <c r="I819">
        <v>2.8</v>
      </c>
      <c r="J819">
        <v>2.8</v>
      </c>
      <c r="L819">
        <v>1</v>
      </c>
      <c r="M819">
        <v>1</v>
      </c>
      <c r="N819">
        <v>399</v>
      </c>
      <c r="O819">
        <v>0</v>
      </c>
      <c r="P819">
        <v>3</v>
      </c>
      <c r="Q819" t="str">
        <f>VLOOKUP(M819,lookups!$A$1:$B$7, 2, FALSE)</f>
        <v>trawl/fyke</v>
      </c>
      <c r="R819" t="str">
        <f>VLOOKUP(N819,lookups!$D$1:$E$6, 2, FALSE)</f>
        <v>hucuktlis r</v>
      </c>
      <c r="S819" t="str">
        <f>VLOOKUP(C819,lookups!$G$1:$H$3, 2, FALSE)</f>
        <v>smolt</v>
      </c>
    </row>
    <row r="820" spans="1:19" x14ac:dyDescent="0.25">
      <c r="A820" s="1">
        <v>29341</v>
      </c>
      <c r="B820">
        <v>1</v>
      </c>
      <c r="C820">
        <v>1</v>
      </c>
      <c r="D820">
        <v>1</v>
      </c>
      <c r="E820">
        <v>1980</v>
      </c>
      <c r="F820">
        <v>48</v>
      </c>
      <c r="G820">
        <v>1</v>
      </c>
      <c r="H820">
        <v>65</v>
      </c>
      <c r="I820">
        <v>2.29</v>
      </c>
      <c r="J820">
        <v>2.29</v>
      </c>
      <c r="L820">
        <v>1</v>
      </c>
      <c r="M820">
        <v>1</v>
      </c>
      <c r="N820">
        <v>399</v>
      </c>
      <c r="O820">
        <v>0</v>
      </c>
      <c r="P820">
        <v>3</v>
      </c>
      <c r="Q820" t="str">
        <f>VLOOKUP(M820,lookups!$A$1:$B$7, 2, FALSE)</f>
        <v>trawl/fyke</v>
      </c>
      <c r="R820" t="str">
        <f>VLOOKUP(N820,lookups!$D$1:$E$6, 2, FALSE)</f>
        <v>hucuktlis r</v>
      </c>
      <c r="S820" t="str">
        <f>VLOOKUP(C820,lookups!$G$1:$H$3, 2, FALSE)</f>
        <v>smolt</v>
      </c>
    </row>
    <row r="821" spans="1:19" x14ac:dyDescent="0.25">
      <c r="A821" s="1">
        <v>29341</v>
      </c>
      <c r="B821">
        <v>1</v>
      </c>
      <c r="C821">
        <v>1</v>
      </c>
      <c r="D821">
        <v>1</v>
      </c>
      <c r="E821">
        <v>1980</v>
      </c>
      <c r="F821">
        <v>49</v>
      </c>
      <c r="G821">
        <v>1</v>
      </c>
      <c r="H821">
        <v>67</v>
      </c>
      <c r="I821">
        <v>2.48</v>
      </c>
      <c r="J821">
        <v>2.48</v>
      </c>
      <c r="L821">
        <v>1</v>
      </c>
      <c r="M821">
        <v>1</v>
      </c>
      <c r="N821">
        <v>399</v>
      </c>
      <c r="O821">
        <v>0</v>
      </c>
      <c r="P821">
        <v>3</v>
      </c>
      <c r="Q821" t="str">
        <f>VLOOKUP(M821,lookups!$A$1:$B$7, 2, FALSE)</f>
        <v>trawl/fyke</v>
      </c>
      <c r="R821" t="str">
        <f>VLOOKUP(N821,lookups!$D$1:$E$6, 2, FALSE)</f>
        <v>hucuktlis r</v>
      </c>
      <c r="S821" t="str">
        <f>VLOOKUP(C821,lookups!$G$1:$H$3, 2, FALSE)</f>
        <v>smolt</v>
      </c>
    </row>
    <row r="822" spans="1:19" x14ac:dyDescent="0.25">
      <c r="A822" s="1">
        <v>29341</v>
      </c>
      <c r="B822">
        <v>1</v>
      </c>
      <c r="C822">
        <v>1</v>
      </c>
      <c r="D822">
        <v>1</v>
      </c>
      <c r="E822">
        <v>1980</v>
      </c>
      <c r="F822">
        <v>50</v>
      </c>
      <c r="G822">
        <v>1</v>
      </c>
      <c r="H822">
        <v>65</v>
      </c>
      <c r="I822">
        <v>2.27</v>
      </c>
      <c r="J822">
        <v>2.27</v>
      </c>
      <c r="L822">
        <v>1</v>
      </c>
      <c r="M822">
        <v>1</v>
      </c>
      <c r="N822">
        <v>399</v>
      </c>
      <c r="O822">
        <v>0</v>
      </c>
      <c r="P822">
        <v>3</v>
      </c>
      <c r="Q822" t="str">
        <f>VLOOKUP(M822,lookups!$A$1:$B$7, 2, FALSE)</f>
        <v>trawl/fyke</v>
      </c>
      <c r="R822" t="str">
        <f>VLOOKUP(N822,lookups!$D$1:$E$6, 2, FALSE)</f>
        <v>hucuktlis r</v>
      </c>
      <c r="S822" t="str">
        <f>VLOOKUP(C822,lookups!$G$1:$H$3, 2, FALSE)</f>
        <v>smolt</v>
      </c>
    </row>
    <row r="823" spans="1:19" x14ac:dyDescent="0.25">
      <c r="A823" s="1">
        <v>29341</v>
      </c>
      <c r="B823">
        <v>1</v>
      </c>
      <c r="C823">
        <v>1</v>
      </c>
      <c r="D823">
        <v>1</v>
      </c>
      <c r="E823">
        <v>1980</v>
      </c>
      <c r="F823">
        <v>51</v>
      </c>
      <c r="G823">
        <v>1</v>
      </c>
      <c r="H823">
        <v>68</v>
      </c>
      <c r="I823">
        <v>2.3199999999999998</v>
      </c>
      <c r="J823">
        <v>2.3199999999999998</v>
      </c>
      <c r="L823">
        <v>1</v>
      </c>
      <c r="M823">
        <v>1</v>
      </c>
      <c r="N823">
        <v>399</v>
      </c>
      <c r="O823">
        <v>0</v>
      </c>
      <c r="P823">
        <v>3</v>
      </c>
      <c r="Q823" t="str">
        <f>VLOOKUP(M823,lookups!$A$1:$B$7, 2, FALSE)</f>
        <v>trawl/fyke</v>
      </c>
      <c r="R823" t="str">
        <f>VLOOKUP(N823,lookups!$D$1:$E$6, 2, FALSE)</f>
        <v>hucuktlis r</v>
      </c>
      <c r="S823" t="str">
        <f>VLOOKUP(C823,lookups!$G$1:$H$3, 2, FALSE)</f>
        <v>smolt</v>
      </c>
    </row>
    <row r="824" spans="1:19" x14ac:dyDescent="0.25">
      <c r="A824" s="1">
        <v>29341</v>
      </c>
      <c r="B824">
        <v>1</v>
      </c>
      <c r="C824">
        <v>1</v>
      </c>
      <c r="D824">
        <v>1</v>
      </c>
      <c r="E824">
        <v>1980</v>
      </c>
      <c r="F824">
        <v>52</v>
      </c>
      <c r="G824">
        <v>1</v>
      </c>
      <c r="H824">
        <v>66</v>
      </c>
      <c r="I824">
        <v>2.4</v>
      </c>
      <c r="J824">
        <v>2.4</v>
      </c>
      <c r="L824">
        <v>1</v>
      </c>
      <c r="M824">
        <v>1</v>
      </c>
      <c r="N824">
        <v>399</v>
      </c>
      <c r="O824">
        <v>0</v>
      </c>
      <c r="P824">
        <v>3</v>
      </c>
      <c r="Q824" t="str">
        <f>VLOOKUP(M824,lookups!$A$1:$B$7, 2, FALSE)</f>
        <v>trawl/fyke</v>
      </c>
      <c r="R824" t="str">
        <f>VLOOKUP(N824,lookups!$D$1:$E$6, 2, FALSE)</f>
        <v>hucuktlis r</v>
      </c>
      <c r="S824" t="str">
        <f>VLOOKUP(C824,lookups!$G$1:$H$3, 2, FALSE)</f>
        <v>smolt</v>
      </c>
    </row>
    <row r="825" spans="1:19" x14ac:dyDescent="0.25">
      <c r="A825" s="1">
        <v>29341</v>
      </c>
      <c r="B825">
        <v>1</v>
      </c>
      <c r="C825">
        <v>1</v>
      </c>
      <c r="D825">
        <v>1</v>
      </c>
      <c r="E825">
        <v>1980</v>
      </c>
      <c r="F825">
        <v>53</v>
      </c>
      <c r="G825">
        <v>1</v>
      </c>
      <c r="H825">
        <v>69</v>
      </c>
      <c r="I825">
        <v>2.5299999999999998</v>
      </c>
      <c r="J825">
        <v>2.5299999999999998</v>
      </c>
      <c r="L825">
        <v>1</v>
      </c>
      <c r="M825">
        <v>1</v>
      </c>
      <c r="N825">
        <v>399</v>
      </c>
      <c r="O825">
        <v>0</v>
      </c>
      <c r="P825">
        <v>3</v>
      </c>
      <c r="Q825" t="str">
        <f>VLOOKUP(M825,lookups!$A$1:$B$7, 2, FALSE)</f>
        <v>trawl/fyke</v>
      </c>
      <c r="R825" t="str">
        <f>VLOOKUP(N825,lookups!$D$1:$E$6, 2, FALSE)</f>
        <v>hucuktlis r</v>
      </c>
      <c r="S825" t="str">
        <f>VLOOKUP(C825,lookups!$G$1:$H$3, 2, FALSE)</f>
        <v>smolt</v>
      </c>
    </row>
    <row r="826" spans="1:19" x14ac:dyDescent="0.25">
      <c r="A826" s="1">
        <v>29341</v>
      </c>
      <c r="B826">
        <v>1</v>
      </c>
      <c r="C826">
        <v>1</v>
      </c>
      <c r="D826">
        <v>1</v>
      </c>
      <c r="E826">
        <v>1980</v>
      </c>
      <c r="F826">
        <v>54</v>
      </c>
      <c r="G826">
        <v>1</v>
      </c>
      <c r="H826">
        <v>66</v>
      </c>
      <c r="I826">
        <v>2.37</v>
      </c>
      <c r="J826">
        <v>2.37</v>
      </c>
      <c r="L826">
        <v>1</v>
      </c>
      <c r="M826">
        <v>1</v>
      </c>
      <c r="N826">
        <v>399</v>
      </c>
      <c r="O826">
        <v>0</v>
      </c>
      <c r="P826">
        <v>3</v>
      </c>
      <c r="Q826" t="str">
        <f>VLOOKUP(M826,lookups!$A$1:$B$7, 2, FALSE)</f>
        <v>trawl/fyke</v>
      </c>
      <c r="R826" t="str">
        <f>VLOOKUP(N826,lookups!$D$1:$E$6, 2, FALSE)</f>
        <v>hucuktlis r</v>
      </c>
      <c r="S826" t="str">
        <f>VLOOKUP(C826,lookups!$G$1:$H$3, 2, FALSE)</f>
        <v>smolt</v>
      </c>
    </row>
    <row r="827" spans="1:19" x14ac:dyDescent="0.25">
      <c r="A827" s="1">
        <v>29341</v>
      </c>
      <c r="B827">
        <v>1</v>
      </c>
      <c r="C827">
        <v>1</v>
      </c>
      <c r="D827">
        <v>1</v>
      </c>
      <c r="E827">
        <v>1980</v>
      </c>
      <c r="F827">
        <v>55</v>
      </c>
      <c r="G827">
        <v>1</v>
      </c>
      <c r="H827">
        <v>64</v>
      </c>
      <c r="I827">
        <v>2.19</v>
      </c>
      <c r="J827">
        <v>2.19</v>
      </c>
      <c r="L827">
        <v>1</v>
      </c>
      <c r="M827">
        <v>1</v>
      </c>
      <c r="N827">
        <v>399</v>
      </c>
      <c r="O827">
        <v>0</v>
      </c>
      <c r="P827">
        <v>3</v>
      </c>
      <c r="Q827" t="str">
        <f>VLOOKUP(M827,lookups!$A$1:$B$7, 2, FALSE)</f>
        <v>trawl/fyke</v>
      </c>
      <c r="R827" t="str">
        <f>VLOOKUP(N827,lookups!$D$1:$E$6, 2, FALSE)</f>
        <v>hucuktlis r</v>
      </c>
      <c r="S827" t="str">
        <f>VLOOKUP(C827,lookups!$G$1:$H$3, 2, FALSE)</f>
        <v>smolt</v>
      </c>
    </row>
    <row r="828" spans="1:19" x14ac:dyDescent="0.25">
      <c r="A828" s="1">
        <v>29341</v>
      </c>
      <c r="B828">
        <v>1</v>
      </c>
      <c r="C828">
        <v>1</v>
      </c>
      <c r="D828">
        <v>1</v>
      </c>
      <c r="E828">
        <v>1980</v>
      </c>
      <c r="F828">
        <v>56</v>
      </c>
      <c r="G828">
        <v>1</v>
      </c>
      <c r="H828">
        <v>64</v>
      </c>
      <c r="I828">
        <v>2.2999999999999998</v>
      </c>
      <c r="J828">
        <v>2.2999999999999998</v>
      </c>
      <c r="L828">
        <v>1</v>
      </c>
      <c r="M828">
        <v>1</v>
      </c>
      <c r="N828">
        <v>399</v>
      </c>
      <c r="O828">
        <v>0</v>
      </c>
      <c r="P828">
        <v>3</v>
      </c>
      <c r="Q828" t="str">
        <f>VLOOKUP(M828,lookups!$A$1:$B$7, 2, FALSE)</f>
        <v>trawl/fyke</v>
      </c>
      <c r="R828" t="str">
        <f>VLOOKUP(N828,lookups!$D$1:$E$6, 2, FALSE)</f>
        <v>hucuktlis r</v>
      </c>
      <c r="S828" t="str">
        <f>VLOOKUP(C828,lookups!$G$1:$H$3, 2, FALSE)</f>
        <v>smolt</v>
      </c>
    </row>
    <row r="829" spans="1:19" x14ac:dyDescent="0.25">
      <c r="A829" s="1">
        <v>29341</v>
      </c>
      <c r="B829">
        <v>1</v>
      </c>
      <c r="C829">
        <v>1</v>
      </c>
      <c r="D829">
        <v>1</v>
      </c>
      <c r="E829">
        <v>1980</v>
      </c>
      <c r="F829">
        <v>57</v>
      </c>
      <c r="G829">
        <v>1</v>
      </c>
      <c r="H829">
        <v>68</v>
      </c>
      <c r="I829">
        <v>2.44</v>
      </c>
      <c r="J829">
        <v>2.44</v>
      </c>
      <c r="L829">
        <v>1</v>
      </c>
      <c r="M829">
        <v>1</v>
      </c>
      <c r="N829">
        <v>399</v>
      </c>
      <c r="O829">
        <v>0</v>
      </c>
      <c r="P829">
        <v>3</v>
      </c>
      <c r="Q829" t="str">
        <f>VLOOKUP(M829,lookups!$A$1:$B$7, 2, FALSE)</f>
        <v>trawl/fyke</v>
      </c>
      <c r="R829" t="str">
        <f>VLOOKUP(N829,lookups!$D$1:$E$6, 2, FALSE)</f>
        <v>hucuktlis r</v>
      </c>
      <c r="S829" t="str">
        <f>VLOOKUP(C829,lookups!$G$1:$H$3, 2, FALSE)</f>
        <v>smolt</v>
      </c>
    </row>
    <row r="830" spans="1:19" x14ac:dyDescent="0.25">
      <c r="A830" s="1">
        <v>29341</v>
      </c>
      <c r="B830">
        <v>1</v>
      </c>
      <c r="C830">
        <v>1</v>
      </c>
      <c r="D830">
        <v>1</v>
      </c>
      <c r="E830">
        <v>1980</v>
      </c>
      <c r="F830">
        <v>58</v>
      </c>
      <c r="G830">
        <v>1</v>
      </c>
      <c r="H830">
        <v>67</v>
      </c>
      <c r="I830">
        <v>2.48</v>
      </c>
      <c r="J830">
        <v>2.48</v>
      </c>
      <c r="L830">
        <v>1</v>
      </c>
      <c r="M830">
        <v>1</v>
      </c>
      <c r="N830">
        <v>399</v>
      </c>
      <c r="O830">
        <v>0</v>
      </c>
      <c r="P830">
        <v>3</v>
      </c>
      <c r="Q830" t="str">
        <f>VLOOKUP(M830,lookups!$A$1:$B$7, 2, FALSE)</f>
        <v>trawl/fyke</v>
      </c>
      <c r="R830" t="str">
        <f>VLOOKUP(N830,lookups!$D$1:$E$6, 2, FALSE)</f>
        <v>hucuktlis r</v>
      </c>
      <c r="S830" t="str">
        <f>VLOOKUP(C830,lookups!$G$1:$H$3, 2, FALSE)</f>
        <v>smolt</v>
      </c>
    </row>
    <row r="831" spans="1:19" x14ac:dyDescent="0.25">
      <c r="A831" s="1">
        <v>29341</v>
      </c>
      <c r="B831">
        <v>1</v>
      </c>
      <c r="C831">
        <v>1</v>
      </c>
      <c r="D831">
        <v>1</v>
      </c>
      <c r="E831">
        <v>1980</v>
      </c>
      <c r="F831">
        <v>59</v>
      </c>
      <c r="G831">
        <v>1</v>
      </c>
      <c r="H831">
        <v>65</v>
      </c>
      <c r="I831">
        <v>2.1800000000000002</v>
      </c>
      <c r="J831">
        <v>2.1800000000000002</v>
      </c>
      <c r="L831">
        <v>1</v>
      </c>
      <c r="M831">
        <v>1</v>
      </c>
      <c r="N831">
        <v>399</v>
      </c>
      <c r="O831">
        <v>0</v>
      </c>
      <c r="P831">
        <v>3</v>
      </c>
      <c r="Q831" t="str">
        <f>VLOOKUP(M831,lookups!$A$1:$B$7, 2, FALSE)</f>
        <v>trawl/fyke</v>
      </c>
      <c r="R831" t="str">
        <f>VLOOKUP(N831,lookups!$D$1:$E$6, 2, FALSE)</f>
        <v>hucuktlis r</v>
      </c>
      <c r="S831" t="str">
        <f>VLOOKUP(C831,lookups!$G$1:$H$3, 2, FALSE)</f>
        <v>smolt</v>
      </c>
    </row>
    <row r="832" spans="1:19" x14ac:dyDescent="0.25">
      <c r="A832" s="1">
        <v>29341</v>
      </c>
      <c r="B832">
        <v>1</v>
      </c>
      <c r="C832">
        <v>1</v>
      </c>
      <c r="D832">
        <v>1</v>
      </c>
      <c r="E832">
        <v>1980</v>
      </c>
      <c r="F832">
        <v>60</v>
      </c>
      <c r="G832">
        <v>1</v>
      </c>
      <c r="H832">
        <v>64</v>
      </c>
      <c r="I832">
        <v>2.06</v>
      </c>
      <c r="J832">
        <v>2.06</v>
      </c>
      <c r="L832">
        <v>1</v>
      </c>
      <c r="M832">
        <v>1</v>
      </c>
      <c r="N832">
        <v>399</v>
      </c>
      <c r="O832">
        <v>0</v>
      </c>
      <c r="P832">
        <v>3</v>
      </c>
      <c r="Q832" t="str">
        <f>VLOOKUP(M832,lookups!$A$1:$B$7, 2, FALSE)</f>
        <v>trawl/fyke</v>
      </c>
      <c r="R832" t="str">
        <f>VLOOKUP(N832,lookups!$D$1:$E$6, 2, FALSE)</f>
        <v>hucuktlis r</v>
      </c>
      <c r="S832" t="str">
        <f>VLOOKUP(C832,lookups!$G$1:$H$3, 2, FALSE)</f>
        <v>smolt</v>
      </c>
    </row>
    <row r="833" spans="1:19" x14ac:dyDescent="0.25">
      <c r="A833" s="1">
        <v>29341</v>
      </c>
      <c r="B833">
        <v>1</v>
      </c>
      <c r="C833">
        <v>1</v>
      </c>
      <c r="D833">
        <v>1</v>
      </c>
      <c r="E833">
        <v>1980</v>
      </c>
      <c r="F833">
        <v>61</v>
      </c>
      <c r="G833">
        <v>1</v>
      </c>
      <c r="H833">
        <v>71</v>
      </c>
      <c r="I833">
        <v>2.89</v>
      </c>
      <c r="J833">
        <v>2.89</v>
      </c>
      <c r="L833">
        <v>1</v>
      </c>
      <c r="M833">
        <v>1</v>
      </c>
      <c r="N833">
        <v>399</v>
      </c>
      <c r="O833">
        <v>0</v>
      </c>
      <c r="P833">
        <v>3</v>
      </c>
      <c r="Q833" t="str">
        <f>VLOOKUP(M833,lookups!$A$1:$B$7, 2, FALSE)</f>
        <v>trawl/fyke</v>
      </c>
      <c r="R833" t="str">
        <f>VLOOKUP(N833,lookups!$D$1:$E$6, 2, FALSE)</f>
        <v>hucuktlis r</v>
      </c>
      <c r="S833" t="str">
        <f>VLOOKUP(C833,lookups!$G$1:$H$3, 2, FALSE)</f>
        <v>smolt</v>
      </c>
    </row>
    <row r="834" spans="1:19" x14ac:dyDescent="0.25">
      <c r="A834" s="1">
        <v>29341</v>
      </c>
      <c r="B834">
        <v>1</v>
      </c>
      <c r="C834">
        <v>1</v>
      </c>
      <c r="D834">
        <v>1</v>
      </c>
      <c r="E834">
        <v>1980</v>
      </c>
      <c r="F834">
        <v>62</v>
      </c>
      <c r="G834">
        <v>1</v>
      </c>
      <c r="H834">
        <v>65</v>
      </c>
      <c r="I834">
        <v>2.12</v>
      </c>
      <c r="J834">
        <v>2.12</v>
      </c>
      <c r="L834">
        <v>1</v>
      </c>
      <c r="M834">
        <v>1</v>
      </c>
      <c r="N834">
        <v>399</v>
      </c>
      <c r="O834">
        <v>0</v>
      </c>
      <c r="P834">
        <v>3</v>
      </c>
      <c r="Q834" t="str">
        <f>VLOOKUP(M834,lookups!$A$1:$B$7, 2, FALSE)</f>
        <v>trawl/fyke</v>
      </c>
      <c r="R834" t="str">
        <f>VLOOKUP(N834,lookups!$D$1:$E$6, 2, FALSE)</f>
        <v>hucuktlis r</v>
      </c>
      <c r="S834" t="str">
        <f>VLOOKUP(C834,lookups!$G$1:$H$3, 2, FALSE)</f>
        <v>smolt</v>
      </c>
    </row>
    <row r="835" spans="1:19" x14ac:dyDescent="0.25">
      <c r="A835" s="1">
        <v>29341</v>
      </c>
      <c r="B835">
        <v>1</v>
      </c>
      <c r="C835">
        <v>1</v>
      </c>
      <c r="D835">
        <v>1</v>
      </c>
      <c r="E835">
        <v>1980</v>
      </c>
      <c r="F835">
        <v>63</v>
      </c>
      <c r="G835">
        <v>1</v>
      </c>
      <c r="H835">
        <v>66</v>
      </c>
      <c r="I835">
        <v>2.2200000000000002</v>
      </c>
      <c r="J835">
        <v>2.2200000000000002</v>
      </c>
      <c r="L835">
        <v>1</v>
      </c>
      <c r="M835">
        <v>1</v>
      </c>
      <c r="N835">
        <v>399</v>
      </c>
      <c r="O835">
        <v>0</v>
      </c>
      <c r="P835">
        <v>3</v>
      </c>
      <c r="Q835" t="str">
        <f>VLOOKUP(M835,lookups!$A$1:$B$7, 2, FALSE)</f>
        <v>trawl/fyke</v>
      </c>
      <c r="R835" t="str">
        <f>VLOOKUP(N835,lookups!$D$1:$E$6, 2, FALSE)</f>
        <v>hucuktlis r</v>
      </c>
      <c r="S835" t="str">
        <f>VLOOKUP(C835,lookups!$G$1:$H$3, 2, FALSE)</f>
        <v>smolt</v>
      </c>
    </row>
    <row r="836" spans="1:19" x14ac:dyDescent="0.25">
      <c r="A836" s="1">
        <v>29341</v>
      </c>
      <c r="B836">
        <v>1</v>
      </c>
      <c r="C836">
        <v>1</v>
      </c>
      <c r="D836">
        <v>1</v>
      </c>
      <c r="E836">
        <v>1980</v>
      </c>
      <c r="F836">
        <v>64</v>
      </c>
      <c r="G836">
        <v>1</v>
      </c>
      <c r="H836">
        <v>65</v>
      </c>
      <c r="I836">
        <v>2.4</v>
      </c>
      <c r="J836">
        <v>2.4</v>
      </c>
      <c r="L836">
        <v>1</v>
      </c>
      <c r="M836">
        <v>1</v>
      </c>
      <c r="N836">
        <v>399</v>
      </c>
      <c r="O836">
        <v>0</v>
      </c>
      <c r="P836">
        <v>3</v>
      </c>
      <c r="Q836" t="str">
        <f>VLOOKUP(M836,lookups!$A$1:$B$7, 2, FALSE)</f>
        <v>trawl/fyke</v>
      </c>
      <c r="R836" t="str">
        <f>VLOOKUP(N836,lookups!$D$1:$E$6, 2, FALSE)</f>
        <v>hucuktlis r</v>
      </c>
      <c r="S836" t="str">
        <f>VLOOKUP(C836,lookups!$G$1:$H$3, 2, FALSE)</f>
        <v>smolt</v>
      </c>
    </row>
    <row r="837" spans="1:19" x14ac:dyDescent="0.25">
      <c r="A837" s="1">
        <v>29341</v>
      </c>
      <c r="B837">
        <v>1</v>
      </c>
      <c r="C837">
        <v>1</v>
      </c>
      <c r="D837">
        <v>1</v>
      </c>
      <c r="E837">
        <v>1980</v>
      </c>
      <c r="F837">
        <v>65</v>
      </c>
      <c r="G837">
        <v>1</v>
      </c>
      <c r="H837">
        <v>67</v>
      </c>
      <c r="I837">
        <v>2.42</v>
      </c>
      <c r="J837">
        <v>2.42</v>
      </c>
      <c r="L837">
        <v>1</v>
      </c>
      <c r="M837">
        <v>1</v>
      </c>
      <c r="N837">
        <v>399</v>
      </c>
      <c r="O837">
        <v>0</v>
      </c>
      <c r="P837">
        <v>3</v>
      </c>
      <c r="Q837" t="str">
        <f>VLOOKUP(M837,lookups!$A$1:$B$7, 2, FALSE)</f>
        <v>trawl/fyke</v>
      </c>
      <c r="R837" t="str">
        <f>VLOOKUP(N837,lookups!$D$1:$E$6, 2, FALSE)</f>
        <v>hucuktlis r</v>
      </c>
      <c r="S837" t="str">
        <f>VLOOKUP(C837,lookups!$G$1:$H$3, 2, FALSE)</f>
        <v>smolt</v>
      </c>
    </row>
    <row r="838" spans="1:19" x14ac:dyDescent="0.25">
      <c r="A838" s="1">
        <v>29341</v>
      </c>
      <c r="B838">
        <v>1</v>
      </c>
      <c r="C838">
        <v>1</v>
      </c>
      <c r="D838">
        <v>1</v>
      </c>
      <c r="E838">
        <v>1980</v>
      </c>
      <c r="F838">
        <v>66</v>
      </c>
      <c r="G838">
        <v>1</v>
      </c>
      <c r="H838">
        <v>68</v>
      </c>
      <c r="I838">
        <v>2.58</v>
      </c>
      <c r="J838">
        <v>2.58</v>
      </c>
      <c r="L838">
        <v>1</v>
      </c>
      <c r="M838">
        <v>1</v>
      </c>
      <c r="N838">
        <v>399</v>
      </c>
      <c r="O838">
        <v>0</v>
      </c>
      <c r="P838">
        <v>3</v>
      </c>
      <c r="Q838" t="str">
        <f>VLOOKUP(M838,lookups!$A$1:$B$7, 2, FALSE)</f>
        <v>trawl/fyke</v>
      </c>
      <c r="R838" t="str">
        <f>VLOOKUP(N838,lookups!$D$1:$E$6, 2, FALSE)</f>
        <v>hucuktlis r</v>
      </c>
      <c r="S838" t="str">
        <f>VLOOKUP(C838,lookups!$G$1:$H$3, 2, FALSE)</f>
        <v>smolt</v>
      </c>
    </row>
    <row r="839" spans="1:19" x14ac:dyDescent="0.25">
      <c r="A839" s="1">
        <v>29341</v>
      </c>
      <c r="B839">
        <v>1</v>
      </c>
      <c r="C839">
        <v>1</v>
      </c>
      <c r="D839">
        <v>1</v>
      </c>
      <c r="E839">
        <v>1980</v>
      </c>
      <c r="F839">
        <v>67</v>
      </c>
      <c r="G839">
        <v>1</v>
      </c>
      <c r="H839">
        <v>71</v>
      </c>
      <c r="I839">
        <v>2.85</v>
      </c>
      <c r="J839">
        <v>2.85</v>
      </c>
      <c r="L839">
        <v>1</v>
      </c>
      <c r="M839">
        <v>1</v>
      </c>
      <c r="N839">
        <v>399</v>
      </c>
      <c r="O839">
        <v>0</v>
      </c>
      <c r="P839">
        <v>3</v>
      </c>
      <c r="Q839" t="str">
        <f>VLOOKUP(M839,lookups!$A$1:$B$7, 2, FALSE)</f>
        <v>trawl/fyke</v>
      </c>
      <c r="R839" t="str">
        <f>VLOOKUP(N839,lookups!$D$1:$E$6, 2, FALSE)</f>
        <v>hucuktlis r</v>
      </c>
      <c r="S839" t="str">
        <f>VLOOKUP(C839,lookups!$G$1:$H$3, 2, FALSE)</f>
        <v>smolt</v>
      </c>
    </row>
    <row r="840" spans="1:19" x14ac:dyDescent="0.25">
      <c r="A840" s="1">
        <v>29341</v>
      </c>
      <c r="B840">
        <v>1</v>
      </c>
      <c r="C840">
        <v>1</v>
      </c>
      <c r="D840">
        <v>1</v>
      </c>
      <c r="E840">
        <v>1980</v>
      </c>
      <c r="F840">
        <v>68</v>
      </c>
      <c r="G840">
        <v>1</v>
      </c>
      <c r="H840">
        <v>67</v>
      </c>
      <c r="I840">
        <v>2.4</v>
      </c>
      <c r="J840">
        <v>2.4</v>
      </c>
      <c r="L840">
        <v>1</v>
      </c>
      <c r="M840">
        <v>1</v>
      </c>
      <c r="N840">
        <v>399</v>
      </c>
      <c r="O840">
        <v>0</v>
      </c>
      <c r="P840">
        <v>3</v>
      </c>
      <c r="Q840" t="str">
        <f>VLOOKUP(M840,lookups!$A$1:$B$7, 2, FALSE)</f>
        <v>trawl/fyke</v>
      </c>
      <c r="R840" t="str">
        <f>VLOOKUP(N840,lookups!$D$1:$E$6, 2, FALSE)</f>
        <v>hucuktlis r</v>
      </c>
      <c r="S840" t="str">
        <f>VLOOKUP(C840,lookups!$G$1:$H$3, 2, FALSE)</f>
        <v>smolt</v>
      </c>
    </row>
    <row r="841" spans="1:19" x14ac:dyDescent="0.25">
      <c r="A841" s="1">
        <v>29341</v>
      </c>
      <c r="B841">
        <v>1</v>
      </c>
      <c r="C841">
        <v>1</v>
      </c>
      <c r="D841">
        <v>1</v>
      </c>
      <c r="E841">
        <v>1980</v>
      </c>
      <c r="F841">
        <v>69</v>
      </c>
      <c r="G841">
        <v>1</v>
      </c>
      <c r="H841">
        <v>69</v>
      </c>
      <c r="I841">
        <v>2.96</v>
      </c>
      <c r="J841">
        <v>2.96</v>
      </c>
      <c r="L841">
        <v>1</v>
      </c>
      <c r="M841">
        <v>1</v>
      </c>
      <c r="N841">
        <v>399</v>
      </c>
      <c r="O841">
        <v>0</v>
      </c>
      <c r="P841">
        <v>3</v>
      </c>
      <c r="Q841" t="str">
        <f>VLOOKUP(M841,lookups!$A$1:$B$7, 2, FALSE)</f>
        <v>trawl/fyke</v>
      </c>
      <c r="R841" t="str">
        <f>VLOOKUP(N841,lookups!$D$1:$E$6, 2, FALSE)</f>
        <v>hucuktlis r</v>
      </c>
      <c r="S841" t="str">
        <f>VLOOKUP(C841,lookups!$G$1:$H$3, 2, FALSE)</f>
        <v>smolt</v>
      </c>
    </row>
    <row r="842" spans="1:19" x14ac:dyDescent="0.25">
      <c r="A842" s="1">
        <v>29341</v>
      </c>
      <c r="B842">
        <v>1</v>
      </c>
      <c r="C842">
        <v>1</v>
      </c>
      <c r="D842">
        <v>1</v>
      </c>
      <c r="E842">
        <v>1980</v>
      </c>
      <c r="F842">
        <v>70</v>
      </c>
      <c r="G842">
        <v>1</v>
      </c>
      <c r="H842">
        <v>69</v>
      </c>
      <c r="I842">
        <v>2.8</v>
      </c>
      <c r="J842">
        <v>2.8</v>
      </c>
      <c r="L842">
        <v>1</v>
      </c>
      <c r="M842">
        <v>1</v>
      </c>
      <c r="N842">
        <v>399</v>
      </c>
      <c r="O842">
        <v>0</v>
      </c>
      <c r="P842">
        <v>3</v>
      </c>
      <c r="Q842" t="str">
        <f>VLOOKUP(M842,lookups!$A$1:$B$7, 2, FALSE)</f>
        <v>trawl/fyke</v>
      </c>
      <c r="R842" t="str">
        <f>VLOOKUP(N842,lookups!$D$1:$E$6, 2, FALSE)</f>
        <v>hucuktlis r</v>
      </c>
      <c r="S842" t="str">
        <f>VLOOKUP(C842,lookups!$G$1:$H$3, 2, FALSE)</f>
        <v>smolt</v>
      </c>
    </row>
    <row r="843" spans="1:19" x14ac:dyDescent="0.25">
      <c r="A843" s="1">
        <v>29341</v>
      </c>
      <c r="B843">
        <v>1</v>
      </c>
      <c r="C843">
        <v>1</v>
      </c>
      <c r="D843">
        <v>1</v>
      </c>
      <c r="E843">
        <v>1980</v>
      </c>
      <c r="F843">
        <v>71</v>
      </c>
      <c r="G843">
        <v>1</v>
      </c>
      <c r="H843">
        <v>70</v>
      </c>
      <c r="I843">
        <v>2.65</v>
      </c>
      <c r="J843">
        <v>2.65</v>
      </c>
      <c r="L843">
        <v>1</v>
      </c>
      <c r="M843">
        <v>1</v>
      </c>
      <c r="N843">
        <v>399</v>
      </c>
      <c r="O843">
        <v>0</v>
      </c>
      <c r="P843">
        <v>3</v>
      </c>
      <c r="Q843" t="str">
        <f>VLOOKUP(M843,lookups!$A$1:$B$7, 2, FALSE)</f>
        <v>trawl/fyke</v>
      </c>
      <c r="R843" t="str">
        <f>VLOOKUP(N843,lookups!$D$1:$E$6, 2, FALSE)</f>
        <v>hucuktlis r</v>
      </c>
      <c r="S843" t="str">
        <f>VLOOKUP(C843,lookups!$G$1:$H$3, 2, FALSE)</f>
        <v>smolt</v>
      </c>
    </row>
    <row r="844" spans="1:19" x14ac:dyDescent="0.25">
      <c r="A844" s="1">
        <v>29341</v>
      </c>
      <c r="B844">
        <v>1</v>
      </c>
      <c r="C844">
        <v>1</v>
      </c>
      <c r="D844">
        <v>1</v>
      </c>
      <c r="E844">
        <v>1980</v>
      </c>
      <c r="F844">
        <v>72</v>
      </c>
      <c r="G844">
        <v>1</v>
      </c>
      <c r="H844">
        <v>68</v>
      </c>
      <c r="I844">
        <v>2.5099999999999998</v>
      </c>
      <c r="J844">
        <v>2.5099999999999998</v>
      </c>
      <c r="L844">
        <v>1</v>
      </c>
      <c r="M844">
        <v>1</v>
      </c>
      <c r="N844">
        <v>399</v>
      </c>
      <c r="O844">
        <v>0</v>
      </c>
      <c r="P844">
        <v>3</v>
      </c>
      <c r="Q844" t="str">
        <f>VLOOKUP(M844,lookups!$A$1:$B$7, 2, FALSE)</f>
        <v>trawl/fyke</v>
      </c>
      <c r="R844" t="str">
        <f>VLOOKUP(N844,lookups!$D$1:$E$6, 2, FALSE)</f>
        <v>hucuktlis r</v>
      </c>
      <c r="S844" t="str">
        <f>VLOOKUP(C844,lookups!$G$1:$H$3, 2, FALSE)</f>
        <v>smolt</v>
      </c>
    </row>
    <row r="845" spans="1:19" x14ac:dyDescent="0.25">
      <c r="A845" s="1">
        <v>29341</v>
      </c>
      <c r="B845">
        <v>1</v>
      </c>
      <c r="C845">
        <v>1</v>
      </c>
      <c r="D845">
        <v>1</v>
      </c>
      <c r="E845">
        <v>1980</v>
      </c>
      <c r="F845">
        <v>73</v>
      </c>
      <c r="G845">
        <v>1</v>
      </c>
      <c r="H845">
        <v>70</v>
      </c>
      <c r="I845">
        <v>2.78</v>
      </c>
      <c r="J845">
        <v>2.78</v>
      </c>
      <c r="L845">
        <v>1</v>
      </c>
      <c r="M845">
        <v>1</v>
      </c>
      <c r="N845">
        <v>399</v>
      </c>
      <c r="O845">
        <v>0</v>
      </c>
      <c r="P845">
        <v>3</v>
      </c>
      <c r="Q845" t="str">
        <f>VLOOKUP(M845,lookups!$A$1:$B$7, 2, FALSE)</f>
        <v>trawl/fyke</v>
      </c>
      <c r="R845" t="str">
        <f>VLOOKUP(N845,lookups!$D$1:$E$6, 2, FALSE)</f>
        <v>hucuktlis r</v>
      </c>
      <c r="S845" t="str">
        <f>VLOOKUP(C845,lookups!$G$1:$H$3, 2, FALSE)</f>
        <v>smolt</v>
      </c>
    </row>
    <row r="846" spans="1:19" x14ac:dyDescent="0.25">
      <c r="A846" s="1">
        <v>29341</v>
      </c>
      <c r="B846">
        <v>1</v>
      </c>
      <c r="C846">
        <v>1</v>
      </c>
      <c r="D846">
        <v>1</v>
      </c>
      <c r="E846">
        <v>1980</v>
      </c>
      <c r="F846">
        <v>74</v>
      </c>
      <c r="G846">
        <v>1</v>
      </c>
      <c r="H846">
        <v>66</v>
      </c>
      <c r="I846">
        <v>2.56</v>
      </c>
      <c r="J846">
        <v>2.56</v>
      </c>
      <c r="L846">
        <v>1</v>
      </c>
      <c r="M846">
        <v>1</v>
      </c>
      <c r="N846">
        <v>399</v>
      </c>
      <c r="O846">
        <v>0</v>
      </c>
      <c r="P846">
        <v>3</v>
      </c>
      <c r="Q846" t="str">
        <f>VLOOKUP(M846,lookups!$A$1:$B$7, 2, FALSE)</f>
        <v>trawl/fyke</v>
      </c>
      <c r="R846" t="str">
        <f>VLOOKUP(N846,lookups!$D$1:$E$6, 2, FALSE)</f>
        <v>hucuktlis r</v>
      </c>
      <c r="S846" t="str">
        <f>VLOOKUP(C846,lookups!$G$1:$H$3, 2, FALSE)</f>
        <v>smolt</v>
      </c>
    </row>
    <row r="847" spans="1:19" x14ac:dyDescent="0.25">
      <c r="A847" s="1">
        <v>29341</v>
      </c>
      <c r="B847">
        <v>1</v>
      </c>
      <c r="C847">
        <v>1</v>
      </c>
      <c r="D847">
        <v>1</v>
      </c>
      <c r="E847">
        <v>1980</v>
      </c>
      <c r="F847">
        <v>75</v>
      </c>
      <c r="G847">
        <v>1</v>
      </c>
      <c r="H847">
        <v>70</v>
      </c>
      <c r="I847">
        <v>2.64</v>
      </c>
      <c r="J847">
        <v>2.64</v>
      </c>
      <c r="L847">
        <v>1</v>
      </c>
      <c r="M847">
        <v>1</v>
      </c>
      <c r="N847">
        <v>399</v>
      </c>
      <c r="O847">
        <v>0</v>
      </c>
      <c r="P847">
        <v>3</v>
      </c>
      <c r="Q847" t="str">
        <f>VLOOKUP(M847,lookups!$A$1:$B$7, 2, FALSE)</f>
        <v>trawl/fyke</v>
      </c>
      <c r="R847" t="str">
        <f>VLOOKUP(N847,lookups!$D$1:$E$6, 2, FALSE)</f>
        <v>hucuktlis r</v>
      </c>
      <c r="S847" t="str">
        <f>VLOOKUP(C847,lookups!$G$1:$H$3, 2, FALSE)</f>
        <v>smolt</v>
      </c>
    </row>
    <row r="848" spans="1:19" x14ac:dyDescent="0.25">
      <c r="A848" s="1">
        <v>29341</v>
      </c>
      <c r="B848">
        <v>1</v>
      </c>
      <c r="C848">
        <v>1</v>
      </c>
      <c r="D848">
        <v>1</v>
      </c>
      <c r="E848">
        <v>1980</v>
      </c>
      <c r="F848">
        <v>76</v>
      </c>
      <c r="G848">
        <v>1</v>
      </c>
      <c r="H848">
        <v>68</v>
      </c>
      <c r="I848">
        <v>2.39</v>
      </c>
      <c r="J848">
        <v>2.39</v>
      </c>
      <c r="L848">
        <v>1</v>
      </c>
      <c r="M848">
        <v>1</v>
      </c>
      <c r="N848">
        <v>399</v>
      </c>
      <c r="O848">
        <v>0</v>
      </c>
      <c r="P848">
        <v>3</v>
      </c>
      <c r="Q848" t="str">
        <f>VLOOKUP(M848,lookups!$A$1:$B$7, 2, FALSE)</f>
        <v>trawl/fyke</v>
      </c>
      <c r="R848" t="str">
        <f>VLOOKUP(N848,lookups!$D$1:$E$6, 2, FALSE)</f>
        <v>hucuktlis r</v>
      </c>
      <c r="S848" t="str">
        <f>VLOOKUP(C848,lookups!$G$1:$H$3, 2, FALSE)</f>
        <v>smolt</v>
      </c>
    </row>
    <row r="849" spans="1:19" x14ac:dyDescent="0.25">
      <c r="A849" s="1">
        <v>29341</v>
      </c>
      <c r="B849">
        <v>1</v>
      </c>
      <c r="C849">
        <v>1</v>
      </c>
      <c r="D849">
        <v>1</v>
      </c>
      <c r="E849">
        <v>1980</v>
      </c>
      <c r="F849">
        <v>77</v>
      </c>
      <c r="G849">
        <v>1</v>
      </c>
      <c r="H849">
        <v>68</v>
      </c>
      <c r="I849">
        <v>2.42</v>
      </c>
      <c r="J849">
        <v>2.42</v>
      </c>
      <c r="L849">
        <v>1</v>
      </c>
      <c r="M849">
        <v>1</v>
      </c>
      <c r="N849">
        <v>399</v>
      </c>
      <c r="O849">
        <v>0</v>
      </c>
      <c r="P849">
        <v>3</v>
      </c>
      <c r="Q849" t="str">
        <f>VLOOKUP(M849,lookups!$A$1:$B$7, 2, FALSE)</f>
        <v>trawl/fyke</v>
      </c>
      <c r="R849" t="str">
        <f>VLOOKUP(N849,lookups!$D$1:$E$6, 2, FALSE)</f>
        <v>hucuktlis r</v>
      </c>
      <c r="S849" t="str">
        <f>VLOOKUP(C849,lookups!$G$1:$H$3, 2, FALSE)</f>
        <v>smolt</v>
      </c>
    </row>
    <row r="850" spans="1:19" x14ac:dyDescent="0.25">
      <c r="A850" s="1">
        <v>29341</v>
      </c>
      <c r="B850">
        <v>1</v>
      </c>
      <c r="C850">
        <v>1</v>
      </c>
      <c r="D850">
        <v>1</v>
      </c>
      <c r="E850">
        <v>1980</v>
      </c>
      <c r="F850">
        <v>78</v>
      </c>
      <c r="G850">
        <v>1</v>
      </c>
      <c r="H850">
        <v>71</v>
      </c>
      <c r="I850">
        <v>2.9</v>
      </c>
      <c r="J850">
        <v>2.9</v>
      </c>
      <c r="L850">
        <v>1</v>
      </c>
      <c r="M850">
        <v>1</v>
      </c>
      <c r="N850">
        <v>399</v>
      </c>
      <c r="O850">
        <v>0</v>
      </c>
      <c r="P850">
        <v>3</v>
      </c>
      <c r="Q850" t="str">
        <f>VLOOKUP(M850,lookups!$A$1:$B$7, 2, FALSE)</f>
        <v>trawl/fyke</v>
      </c>
      <c r="R850" t="str">
        <f>VLOOKUP(N850,lookups!$D$1:$E$6, 2, FALSE)</f>
        <v>hucuktlis r</v>
      </c>
      <c r="S850" t="str">
        <f>VLOOKUP(C850,lookups!$G$1:$H$3, 2, FALSE)</f>
        <v>smolt</v>
      </c>
    </row>
    <row r="851" spans="1:19" x14ac:dyDescent="0.25">
      <c r="A851" s="1">
        <v>29341</v>
      </c>
      <c r="B851">
        <v>1</v>
      </c>
      <c r="C851">
        <v>1</v>
      </c>
      <c r="D851">
        <v>1</v>
      </c>
      <c r="E851">
        <v>1980</v>
      </c>
      <c r="F851">
        <v>79</v>
      </c>
      <c r="G851">
        <v>1</v>
      </c>
      <c r="H851">
        <v>64</v>
      </c>
      <c r="I851">
        <v>2.0499999999999998</v>
      </c>
      <c r="J851">
        <v>2.0499999999999998</v>
      </c>
      <c r="L851">
        <v>1</v>
      </c>
      <c r="M851">
        <v>1</v>
      </c>
      <c r="N851">
        <v>399</v>
      </c>
      <c r="O851">
        <v>0</v>
      </c>
      <c r="P851">
        <v>3</v>
      </c>
      <c r="Q851" t="str">
        <f>VLOOKUP(M851,lookups!$A$1:$B$7, 2, FALSE)</f>
        <v>trawl/fyke</v>
      </c>
      <c r="R851" t="str">
        <f>VLOOKUP(N851,lookups!$D$1:$E$6, 2, FALSE)</f>
        <v>hucuktlis r</v>
      </c>
      <c r="S851" t="str">
        <f>VLOOKUP(C851,lookups!$G$1:$H$3, 2, FALSE)</f>
        <v>smolt</v>
      </c>
    </row>
    <row r="852" spans="1:19" x14ac:dyDescent="0.25">
      <c r="A852" s="1">
        <v>29341</v>
      </c>
      <c r="B852">
        <v>1</v>
      </c>
      <c r="C852">
        <v>1</v>
      </c>
      <c r="D852">
        <v>1</v>
      </c>
      <c r="E852">
        <v>1980</v>
      </c>
      <c r="F852">
        <v>80</v>
      </c>
      <c r="G852">
        <v>1</v>
      </c>
      <c r="H852">
        <v>63</v>
      </c>
      <c r="I852">
        <v>1.88</v>
      </c>
      <c r="J852">
        <v>1.88</v>
      </c>
      <c r="L852">
        <v>1</v>
      </c>
      <c r="M852">
        <v>1</v>
      </c>
      <c r="N852">
        <v>399</v>
      </c>
      <c r="O852">
        <v>0</v>
      </c>
      <c r="P852">
        <v>3</v>
      </c>
      <c r="Q852" t="str">
        <f>VLOOKUP(M852,lookups!$A$1:$B$7, 2, FALSE)</f>
        <v>trawl/fyke</v>
      </c>
      <c r="R852" t="str">
        <f>VLOOKUP(N852,lookups!$D$1:$E$6, 2, FALSE)</f>
        <v>hucuktlis r</v>
      </c>
      <c r="S852" t="str">
        <f>VLOOKUP(C852,lookups!$G$1:$H$3, 2, FALSE)</f>
        <v>smolt</v>
      </c>
    </row>
    <row r="853" spans="1:19" x14ac:dyDescent="0.25">
      <c r="A853" s="1">
        <v>29341</v>
      </c>
      <c r="B853">
        <v>1</v>
      </c>
      <c r="C853">
        <v>1</v>
      </c>
      <c r="D853">
        <v>1</v>
      </c>
      <c r="E853">
        <v>1980</v>
      </c>
      <c r="F853">
        <v>81</v>
      </c>
      <c r="G853">
        <v>1</v>
      </c>
      <c r="H853">
        <v>66</v>
      </c>
      <c r="I853">
        <v>2.33</v>
      </c>
      <c r="J853">
        <v>2.33</v>
      </c>
      <c r="L853">
        <v>1</v>
      </c>
      <c r="M853">
        <v>1</v>
      </c>
      <c r="N853">
        <v>399</v>
      </c>
      <c r="O853">
        <v>0</v>
      </c>
      <c r="P853">
        <v>3</v>
      </c>
      <c r="Q853" t="str">
        <f>VLOOKUP(M853,lookups!$A$1:$B$7, 2, FALSE)</f>
        <v>trawl/fyke</v>
      </c>
      <c r="R853" t="str">
        <f>VLOOKUP(N853,lookups!$D$1:$E$6, 2, FALSE)</f>
        <v>hucuktlis r</v>
      </c>
      <c r="S853" t="str">
        <f>VLOOKUP(C853,lookups!$G$1:$H$3, 2, FALSE)</f>
        <v>smolt</v>
      </c>
    </row>
    <row r="854" spans="1:19" x14ac:dyDescent="0.25">
      <c r="A854" s="1">
        <v>29341</v>
      </c>
      <c r="B854">
        <v>1</v>
      </c>
      <c r="C854">
        <v>1</v>
      </c>
      <c r="D854">
        <v>1</v>
      </c>
      <c r="E854">
        <v>1980</v>
      </c>
      <c r="F854">
        <v>82</v>
      </c>
      <c r="G854">
        <v>1</v>
      </c>
      <c r="H854">
        <v>64</v>
      </c>
      <c r="I854">
        <v>2.2200000000000002</v>
      </c>
      <c r="J854">
        <v>2.2200000000000002</v>
      </c>
      <c r="L854">
        <v>1</v>
      </c>
      <c r="M854">
        <v>1</v>
      </c>
      <c r="N854">
        <v>399</v>
      </c>
      <c r="O854">
        <v>0</v>
      </c>
      <c r="P854">
        <v>3</v>
      </c>
      <c r="Q854" t="str">
        <f>VLOOKUP(M854,lookups!$A$1:$B$7, 2, FALSE)</f>
        <v>trawl/fyke</v>
      </c>
      <c r="R854" t="str">
        <f>VLOOKUP(N854,lookups!$D$1:$E$6, 2, FALSE)</f>
        <v>hucuktlis r</v>
      </c>
      <c r="S854" t="str">
        <f>VLOOKUP(C854,lookups!$G$1:$H$3, 2, FALSE)</f>
        <v>smolt</v>
      </c>
    </row>
    <row r="855" spans="1:19" x14ac:dyDescent="0.25">
      <c r="A855" s="1">
        <v>29341</v>
      </c>
      <c r="B855">
        <v>1</v>
      </c>
      <c r="C855">
        <v>1</v>
      </c>
      <c r="D855">
        <v>1</v>
      </c>
      <c r="E855">
        <v>1980</v>
      </c>
      <c r="F855">
        <v>83</v>
      </c>
      <c r="G855">
        <v>1</v>
      </c>
      <c r="H855">
        <v>69</v>
      </c>
      <c r="I855">
        <v>2.7</v>
      </c>
      <c r="J855">
        <v>2.7</v>
      </c>
      <c r="L855">
        <v>1</v>
      </c>
      <c r="M855">
        <v>1</v>
      </c>
      <c r="N855">
        <v>399</v>
      </c>
      <c r="O855">
        <v>0</v>
      </c>
      <c r="P855">
        <v>3</v>
      </c>
      <c r="Q855" t="str">
        <f>VLOOKUP(M855,lookups!$A$1:$B$7, 2, FALSE)</f>
        <v>trawl/fyke</v>
      </c>
      <c r="R855" t="str">
        <f>VLOOKUP(N855,lookups!$D$1:$E$6, 2, FALSE)</f>
        <v>hucuktlis r</v>
      </c>
      <c r="S855" t="str">
        <f>VLOOKUP(C855,lookups!$G$1:$H$3, 2, FALSE)</f>
        <v>smolt</v>
      </c>
    </row>
    <row r="856" spans="1:19" x14ac:dyDescent="0.25">
      <c r="A856" s="1">
        <v>29341</v>
      </c>
      <c r="B856">
        <v>1</v>
      </c>
      <c r="C856">
        <v>1</v>
      </c>
      <c r="D856">
        <v>1</v>
      </c>
      <c r="E856">
        <v>1980</v>
      </c>
      <c r="F856">
        <v>84</v>
      </c>
      <c r="G856">
        <v>1</v>
      </c>
      <c r="H856">
        <v>68</v>
      </c>
      <c r="I856">
        <v>2.11</v>
      </c>
      <c r="J856">
        <v>2.11</v>
      </c>
      <c r="L856">
        <v>1</v>
      </c>
      <c r="M856">
        <v>1</v>
      </c>
      <c r="N856">
        <v>399</v>
      </c>
      <c r="O856">
        <v>0</v>
      </c>
      <c r="P856">
        <v>3</v>
      </c>
      <c r="Q856" t="str">
        <f>VLOOKUP(M856,lookups!$A$1:$B$7, 2, FALSE)</f>
        <v>trawl/fyke</v>
      </c>
      <c r="R856" t="str">
        <f>VLOOKUP(N856,lookups!$D$1:$E$6, 2, FALSE)</f>
        <v>hucuktlis r</v>
      </c>
      <c r="S856" t="str">
        <f>VLOOKUP(C856,lookups!$G$1:$H$3, 2, FALSE)</f>
        <v>smolt</v>
      </c>
    </row>
    <row r="857" spans="1:19" x14ac:dyDescent="0.25">
      <c r="A857" s="1">
        <v>29341</v>
      </c>
      <c r="B857">
        <v>1</v>
      </c>
      <c r="C857">
        <v>1</v>
      </c>
      <c r="D857">
        <v>1</v>
      </c>
      <c r="E857">
        <v>1980</v>
      </c>
      <c r="F857">
        <v>85</v>
      </c>
      <c r="G857">
        <v>1</v>
      </c>
      <c r="H857">
        <v>67</v>
      </c>
      <c r="I857">
        <v>2.5099999999999998</v>
      </c>
      <c r="J857">
        <v>2.5099999999999998</v>
      </c>
      <c r="L857">
        <v>1</v>
      </c>
      <c r="M857">
        <v>1</v>
      </c>
      <c r="N857">
        <v>399</v>
      </c>
      <c r="O857">
        <v>0</v>
      </c>
      <c r="P857">
        <v>3</v>
      </c>
      <c r="Q857" t="str">
        <f>VLOOKUP(M857,lookups!$A$1:$B$7, 2, FALSE)</f>
        <v>trawl/fyke</v>
      </c>
      <c r="R857" t="str">
        <f>VLOOKUP(N857,lookups!$D$1:$E$6, 2, FALSE)</f>
        <v>hucuktlis r</v>
      </c>
      <c r="S857" t="str">
        <f>VLOOKUP(C857,lookups!$G$1:$H$3, 2, FALSE)</f>
        <v>smolt</v>
      </c>
    </row>
    <row r="858" spans="1:19" x14ac:dyDescent="0.25">
      <c r="A858" s="1">
        <v>29341</v>
      </c>
      <c r="B858">
        <v>1</v>
      </c>
      <c r="C858">
        <v>1</v>
      </c>
      <c r="D858">
        <v>1</v>
      </c>
      <c r="E858">
        <v>1980</v>
      </c>
      <c r="F858">
        <v>86</v>
      </c>
      <c r="G858">
        <v>1</v>
      </c>
      <c r="H858">
        <v>64</v>
      </c>
      <c r="I858">
        <v>2.06</v>
      </c>
      <c r="J858">
        <v>2.06</v>
      </c>
      <c r="L858">
        <v>1</v>
      </c>
      <c r="M858">
        <v>1</v>
      </c>
      <c r="N858">
        <v>399</v>
      </c>
      <c r="O858">
        <v>0</v>
      </c>
      <c r="P858">
        <v>3</v>
      </c>
      <c r="Q858" t="str">
        <f>VLOOKUP(M858,lookups!$A$1:$B$7, 2, FALSE)</f>
        <v>trawl/fyke</v>
      </c>
      <c r="R858" t="str">
        <f>VLOOKUP(N858,lookups!$D$1:$E$6, 2, FALSE)</f>
        <v>hucuktlis r</v>
      </c>
      <c r="S858" t="str">
        <f>VLOOKUP(C858,lookups!$G$1:$H$3, 2, FALSE)</f>
        <v>smolt</v>
      </c>
    </row>
    <row r="859" spans="1:19" x14ac:dyDescent="0.25">
      <c r="A859" s="1">
        <v>29341</v>
      </c>
      <c r="B859">
        <v>1</v>
      </c>
      <c r="C859">
        <v>1</v>
      </c>
      <c r="D859">
        <v>1</v>
      </c>
      <c r="E859">
        <v>1980</v>
      </c>
      <c r="F859">
        <v>87</v>
      </c>
      <c r="G859">
        <v>1</v>
      </c>
      <c r="H859">
        <v>65</v>
      </c>
      <c r="I859">
        <v>2.1800000000000002</v>
      </c>
      <c r="J859">
        <v>2.1800000000000002</v>
      </c>
      <c r="L859">
        <v>1</v>
      </c>
      <c r="M859">
        <v>1</v>
      </c>
      <c r="N859">
        <v>399</v>
      </c>
      <c r="O859">
        <v>0</v>
      </c>
      <c r="P859">
        <v>3</v>
      </c>
      <c r="Q859" t="str">
        <f>VLOOKUP(M859,lookups!$A$1:$B$7, 2, FALSE)</f>
        <v>trawl/fyke</v>
      </c>
      <c r="R859" t="str">
        <f>VLOOKUP(N859,lookups!$D$1:$E$6, 2, FALSE)</f>
        <v>hucuktlis r</v>
      </c>
      <c r="S859" t="str">
        <f>VLOOKUP(C859,lookups!$G$1:$H$3, 2, FALSE)</f>
        <v>smolt</v>
      </c>
    </row>
    <row r="860" spans="1:19" x14ac:dyDescent="0.25">
      <c r="A860" s="1">
        <v>29341</v>
      </c>
      <c r="B860">
        <v>1</v>
      </c>
      <c r="C860">
        <v>1</v>
      </c>
      <c r="D860">
        <v>1</v>
      </c>
      <c r="E860">
        <v>1980</v>
      </c>
      <c r="F860">
        <v>88</v>
      </c>
      <c r="G860">
        <v>1</v>
      </c>
      <c r="H860">
        <v>67</v>
      </c>
      <c r="I860">
        <v>2.4500000000000002</v>
      </c>
      <c r="J860">
        <v>2.4500000000000002</v>
      </c>
      <c r="L860">
        <v>1</v>
      </c>
      <c r="M860">
        <v>1</v>
      </c>
      <c r="N860">
        <v>399</v>
      </c>
      <c r="O860">
        <v>0</v>
      </c>
      <c r="P860">
        <v>3</v>
      </c>
      <c r="Q860" t="str">
        <f>VLOOKUP(M860,lookups!$A$1:$B$7, 2, FALSE)</f>
        <v>trawl/fyke</v>
      </c>
      <c r="R860" t="str">
        <f>VLOOKUP(N860,lookups!$D$1:$E$6, 2, FALSE)</f>
        <v>hucuktlis r</v>
      </c>
      <c r="S860" t="str">
        <f>VLOOKUP(C860,lookups!$G$1:$H$3, 2, FALSE)</f>
        <v>smolt</v>
      </c>
    </row>
    <row r="861" spans="1:19" x14ac:dyDescent="0.25">
      <c r="A861" s="1">
        <v>29341</v>
      </c>
      <c r="B861">
        <v>1</v>
      </c>
      <c r="C861">
        <v>1</v>
      </c>
      <c r="D861">
        <v>1</v>
      </c>
      <c r="E861">
        <v>1980</v>
      </c>
      <c r="F861">
        <v>89</v>
      </c>
      <c r="G861">
        <v>1</v>
      </c>
      <c r="H861">
        <v>69</v>
      </c>
      <c r="I861">
        <v>2.4700000000000002</v>
      </c>
      <c r="J861">
        <v>2.4700000000000002</v>
      </c>
      <c r="L861">
        <v>1</v>
      </c>
      <c r="M861">
        <v>1</v>
      </c>
      <c r="N861">
        <v>399</v>
      </c>
      <c r="O861">
        <v>0</v>
      </c>
      <c r="P861">
        <v>3</v>
      </c>
      <c r="Q861" t="str">
        <f>VLOOKUP(M861,lookups!$A$1:$B$7, 2, FALSE)</f>
        <v>trawl/fyke</v>
      </c>
      <c r="R861" t="str">
        <f>VLOOKUP(N861,lookups!$D$1:$E$6, 2, FALSE)</f>
        <v>hucuktlis r</v>
      </c>
      <c r="S861" t="str">
        <f>VLOOKUP(C861,lookups!$G$1:$H$3, 2, FALSE)</f>
        <v>smolt</v>
      </c>
    </row>
    <row r="862" spans="1:19" x14ac:dyDescent="0.25">
      <c r="A862" s="1">
        <v>29341</v>
      </c>
      <c r="B862">
        <v>1</v>
      </c>
      <c r="C862">
        <v>1</v>
      </c>
      <c r="D862">
        <v>1</v>
      </c>
      <c r="E862">
        <v>1980</v>
      </c>
      <c r="F862">
        <v>90</v>
      </c>
      <c r="G862">
        <v>1</v>
      </c>
      <c r="H862">
        <v>67</v>
      </c>
      <c r="I862">
        <v>2.42</v>
      </c>
      <c r="J862">
        <v>2.42</v>
      </c>
      <c r="L862">
        <v>1</v>
      </c>
      <c r="M862">
        <v>1</v>
      </c>
      <c r="N862">
        <v>399</v>
      </c>
      <c r="O862">
        <v>0</v>
      </c>
      <c r="P862">
        <v>3</v>
      </c>
      <c r="Q862" t="str">
        <f>VLOOKUP(M862,lookups!$A$1:$B$7, 2, FALSE)</f>
        <v>trawl/fyke</v>
      </c>
      <c r="R862" t="str">
        <f>VLOOKUP(N862,lookups!$D$1:$E$6, 2, FALSE)</f>
        <v>hucuktlis r</v>
      </c>
      <c r="S862" t="str">
        <f>VLOOKUP(C862,lookups!$G$1:$H$3, 2, FALSE)</f>
        <v>smolt</v>
      </c>
    </row>
    <row r="863" spans="1:19" x14ac:dyDescent="0.25">
      <c r="A863" s="1">
        <v>29341</v>
      </c>
      <c r="B863">
        <v>1</v>
      </c>
      <c r="C863">
        <v>1</v>
      </c>
      <c r="D863">
        <v>1</v>
      </c>
      <c r="E863">
        <v>1980</v>
      </c>
      <c r="F863">
        <v>91</v>
      </c>
      <c r="G863">
        <v>1</v>
      </c>
      <c r="H863">
        <v>64</v>
      </c>
      <c r="I863">
        <v>2.15</v>
      </c>
      <c r="J863">
        <v>2.15</v>
      </c>
      <c r="L863">
        <v>1</v>
      </c>
      <c r="M863">
        <v>1</v>
      </c>
      <c r="N863">
        <v>399</v>
      </c>
      <c r="O863">
        <v>0</v>
      </c>
      <c r="P863">
        <v>3</v>
      </c>
      <c r="Q863" t="str">
        <f>VLOOKUP(M863,lookups!$A$1:$B$7, 2, FALSE)</f>
        <v>trawl/fyke</v>
      </c>
      <c r="R863" t="str">
        <f>VLOOKUP(N863,lookups!$D$1:$E$6, 2, FALSE)</f>
        <v>hucuktlis r</v>
      </c>
      <c r="S863" t="str">
        <f>VLOOKUP(C863,lookups!$G$1:$H$3, 2, FALSE)</f>
        <v>smolt</v>
      </c>
    </row>
    <row r="864" spans="1:19" x14ac:dyDescent="0.25">
      <c r="A864" s="1">
        <v>29341</v>
      </c>
      <c r="B864">
        <v>1</v>
      </c>
      <c r="C864">
        <v>1</v>
      </c>
      <c r="D864">
        <v>1</v>
      </c>
      <c r="E864">
        <v>1980</v>
      </c>
      <c r="F864">
        <v>92</v>
      </c>
      <c r="G864">
        <v>1</v>
      </c>
      <c r="H864">
        <v>70</v>
      </c>
      <c r="I864">
        <v>2.78</v>
      </c>
      <c r="J864">
        <v>2.78</v>
      </c>
      <c r="L864">
        <v>1</v>
      </c>
      <c r="M864">
        <v>1</v>
      </c>
      <c r="N864">
        <v>399</v>
      </c>
      <c r="O864">
        <v>0</v>
      </c>
      <c r="P864">
        <v>3</v>
      </c>
      <c r="Q864" t="str">
        <f>VLOOKUP(M864,lookups!$A$1:$B$7, 2, FALSE)</f>
        <v>trawl/fyke</v>
      </c>
      <c r="R864" t="str">
        <f>VLOOKUP(N864,lookups!$D$1:$E$6, 2, FALSE)</f>
        <v>hucuktlis r</v>
      </c>
      <c r="S864" t="str">
        <f>VLOOKUP(C864,lookups!$G$1:$H$3, 2, FALSE)</f>
        <v>smolt</v>
      </c>
    </row>
    <row r="865" spans="1:19" x14ac:dyDescent="0.25">
      <c r="A865" s="1">
        <v>29341</v>
      </c>
      <c r="B865">
        <v>1</v>
      </c>
      <c r="C865">
        <v>1</v>
      </c>
      <c r="D865">
        <v>1</v>
      </c>
      <c r="E865">
        <v>1980</v>
      </c>
      <c r="F865">
        <v>93</v>
      </c>
      <c r="G865">
        <v>1</v>
      </c>
      <c r="H865">
        <v>66</v>
      </c>
      <c r="I865">
        <v>2.19</v>
      </c>
      <c r="J865">
        <v>2.19</v>
      </c>
      <c r="L865">
        <v>1</v>
      </c>
      <c r="M865">
        <v>1</v>
      </c>
      <c r="N865">
        <v>399</v>
      </c>
      <c r="O865">
        <v>0</v>
      </c>
      <c r="P865">
        <v>3</v>
      </c>
      <c r="Q865" t="str">
        <f>VLOOKUP(M865,lookups!$A$1:$B$7, 2, FALSE)</f>
        <v>trawl/fyke</v>
      </c>
      <c r="R865" t="str">
        <f>VLOOKUP(N865,lookups!$D$1:$E$6, 2, FALSE)</f>
        <v>hucuktlis r</v>
      </c>
      <c r="S865" t="str">
        <f>VLOOKUP(C865,lookups!$G$1:$H$3, 2, FALSE)</f>
        <v>smolt</v>
      </c>
    </row>
    <row r="866" spans="1:19" x14ac:dyDescent="0.25">
      <c r="A866" s="1">
        <v>29341</v>
      </c>
      <c r="B866">
        <v>1</v>
      </c>
      <c r="C866">
        <v>1</v>
      </c>
      <c r="D866">
        <v>1</v>
      </c>
      <c r="E866">
        <v>1980</v>
      </c>
      <c r="F866">
        <v>94</v>
      </c>
      <c r="G866">
        <v>1</v>
      </c>
      <c r="H866">
        <v>64</v>
      </c>
      <c r="I866">
        <v>1.94</v>
      </c>
      <c r="J866">
        <v>1.94</v>
      </c>
      <c r="L866">
        <v>1</v>
      </c>
      <c r="M866">
        <v>1</v>
      </c>
      <c r="N866">
        <v>399</v>
      </c>
      <c r="O866">
        <v>0</v>
      </c>
      <c r="P866">
        <v>3</v>
      </c>
      <c r="Q866" t="str">
        <f>VLOOKUP(M866,lookups!$A$1:$B$7, 2, FALSE)</f>
        <v>trawl/fyke</v>
      </c>
      <c r="R866" t="str">
        <f>VLOOKUP(N866,lookups!$D$1:$E$6, 2, FALSE)</f>
        <v>hucuktlis r</v>
      </c>
      <c r="S866" t="str">
        <f>VLOOKUP(C866,lookups!$G$1:$H$3, 2, FALSE)</f>
        <v>smolt</v>
      </c>
    </row>
    <row r="867" spans="1:19" x14ac:dyDescent="0.25">
      <c r="A867" s="1">
        <v>29341</v>
      </c>
      <c r="B867">
        <v>1</v>
      </c>
      <c r="C867">
        <v>1</v>
      </c>
      <c r="D867">
        <v>1</v>
      </c>
      <c r="E867">
        <v>1980</v>
      </c>
      <c r="F867">
        <v>95</v>
      </c>
      <c r="G867">
        <v>1</v>
      </c>
      <c r="H867">
        <v>68</v>
      </c>
      <c r="I867">
        <v>2.61</v>
      </c>
      <c r="J867">
        <v>2.61</v>
      </c>
      <c r="L867">
        <v>1</v>
      </c>
      <c r="M867">
        <v>1</v>
      </c>
      <c r="N867">
        <v>399</v>
      </c>
      <c r="O867">
        <v>0</v>
      </c>
      <c r="P867">
        <v>3</v>
      </c>
      <c r="Q867" t="str">
        <f>VLOOKUP(M867,lookups!$A$1:$B$7, 2, FALSE)</f>
        <v>trawl/fyke</v>
      </c>
      <c r="R867" t="str">
        <f>VLOOKUP(N867,lookups!$D$1:$E$6, 2, FALSE)</f>
        <v>hucuktlis r</v>
      </c>
      <c r="S867" t="str">
        <f>VLOOKUP(C867,lookups!$G$1:$H$3, 2, FALSE)</f>
        <v>smolt</v>
      </c>
    </row>
    <row r="868" spans="1:19" x14ac:dyDescent="0.25">
      <c r="A868" s="1">
        <v>29341</v>
      </c>
      <c r="B868">
        <v>1</v>
      </c>
      <c r="C868">
        <v>1</v>
      </c>
      <c r="D868">
        <v>1</v>
      </c>
      <c r="E868">
        <v>1980</v>
      </c>
      <c r="F868">
        <v>96</v>
      </c>
      <c r="G868">
        <v>1</v>
      </c>
      <c r="H868">
        <v>67</v>
      </c>
      <c r="I868">
        <v>2.2400000000000002</v>
      </c>
      <c r="J868">
        <v>2.2400000000000002</v>
      </c>
      <c r="L868">
        <v>1</v>
      </c>
      <c r="M868">
        <v>1</v>
      </c>
      <c r="N868">
        <v>399</v>
      </c>
      <c r="O868">
        <v>0</v>
      </c>
      <c r="P868">
        <v>3</v>
      </c>
      <c r="Q868" t="str">
        <f>VLOOKUP(M868,lookups!$A$1:$B$7, 2, FALSE)</f>
        <v>trawl/fyke</v>
      </c>
      <c r="R868" t="str">
        <f>VLOOKUP(N868,lookups!$D$1:$E$6, 2, FALSE)</f>
        <v>hucuktlis r</v>
      </c>
      <c r="S868" t="str">
        <f>VLOOKUP(C868,lookups!$G$1:$H$3, 2, FALSE)</f>
        <v>smolt</v>
      </c>
    </row>
    <row r="869" spans="1:19" x14ac:dyDescent="0.25">
      <c r="A869" s="1">
        <v>29341</v>
      </c>
      <c r="B869">
        <v>1</v>
      </c>
      <c r="C869">
        <v>1</v>
      </c>
      <c r="D869">
        <v>1</v>
      </c>
      <c r="E869">
        <v>1980</v>
      </c>
      <c r="F869">
        <v>97</v>
      </c>
      <c r="G869">
        <v>1</v>
      </c>
      <c r="H869">
        <v>68</v>
      </c>
      <c r="I869">
        <v>2.06</v>
      </c>
      <c r="J869">
        <v>2.06</v>
      </c>
      <c r="L869">
        <v>1</v>
      </c>
      <c r="M869">
        <v>1</v>
      </c>
      <c r="N869">
        <v>399</v>
      </c>
      <c r="O869">
        <v>0</v>
      </c>
      <c r="P869">
        <v>3</v>
      </c>
      <c r="Q869" t="str">
        <f>VLOOKUP(M869,lookups!$A$1:$B$7, 2, FALSE)</f>
        <v>trawl/fyke</v>
      </c>
      <c r="R869" t="str">
        <f>VLOOKUP(N869,lookups!$D$1:$E$6, 2, FALSE)</f>
        <v>hucuktlis r</v>
      </c>
      <c r="S869" t="str">
        <f>VLOOKUP(C869,lookups!$G$1:$H$3, 2, FALSE)</f>
        <v>smolt</v>
      </c>
    </row>
    <row r="870" spans="1:19" x14ac:dyDescent="0.25">
      <c r="A870" s="1">
        <v>29341</v>
      </c>
      <c r="B870">
        <v>1</v>
      </c>
      <c r="C870">
        <v>1</v>
      </c>
      <c r="D870">
        <v>1</v>
      </c>
      <c r="E870">
        <v>1980</v>
      </c>
      <c r="F870">
        <v>98</v>
      </c>
      <c r="G870">
        <v>1</v>
      </c>
      <c r="H870">
        <v>68</v>
      </c>
      <c r="I870">
        <v>2.41</v>
      </c>
      <c r="J870">
        <v>2.41</v>
      </c>
      <c r="L870">
        <v>1</v>
      </c>
      <c r="M870">
        <v>1</v>
      </c>
      <c r="N870">
        <v>399</v>
      </c>
      <c r="O870">
        <v>0</v>
      </c>
      <c r="P870">
        <v>3</v>
      </c>
      <c r="Q870" t="str">
        <f>VLOOKUP(M870,lookups!$A$1:$B$7, 2, FALSE)</f>
        <v>trawl/fyke</v>
      </c>
      <c r="R870" t="str">
        <f>VLOOKUP(N870,lookups!$D$1:$E$6, 2, FALSE)</f>
        <v>hucuktlis r</v>
      </c>
      <c r="S870" t="str">
        <f>VLOOKUP(C870,lookups!$G$1:$H$3, 2, FALSE)</f>
        <v>smolt</v>
      </c>
    </row>
    <row r="871" spans="1:19" x14ac:dyDescent="0.25">
      <c r="A871" s="1">
        <v>29341</v>
      </c>
      <c r="B871">
        <v>1</v>
      </c>
      <c r="C871">
        <v>1</v>
      </c>
      <c r="D871">
        <v>1</v>
      </c>
      <c r="E871">
        <v>1980</v>
      </c>
      <c r="F871">
        <v>99</v>
      </c>
      <c r="G871">
        <v>1</v>
      </c>
      <c r="H871">
        <v>65</v>
      </c>
      <c r="I871">
        <v>2.2599999999999998</v>
      </c>
      <c r="J871">
        <v>2.2599999999999998</v>
      </c>
      <c r="L871">
        <v>1</v>
      </c>
      <c r="M871">
        <v>1</v>
      </c>
      <c r="N871">
        <v>399</v>
      </c>
      <c r="O871">
        <v>0</v>
      </c>
      <c r="P871">
        <v>3</v>
      </c>
      <c r="Q871" t="str">
        <f>VLOOKUP(M871,lookups!$A$1:$B$7, 2, FALSE)</f>
        <v>trawl/fyke</v>
      </c>
      <c r="R871" t="str">
        <f>VLOOKUP(N871,lookups!$D$1:$E$6, 2, FALSE)</f>
        <v>hucuktlis r</v>
      </c>
      <c r="S871" t="str">
        <f>VLOOKUP(C871,lookups!$G$1:$H$3, 2, FALSE)</f>
        <v>smolt</v>
      </c>
    </row>
    <row r="872" spans="1:19" x14ac:dyDescent="0.25">
      <c r="A872" s="1">
        <v>29341</v>
      </c>
      <c r="B872">
        <v>1</v>
      </c>
      <c r="C872">
        <v>1</v>
      </c>
      <c r="D872">
        <v>1</v>
      </c>
      <c r="E872">
        <v>1980</v>
      </c>
      <c r="F872">
        <v>100</v>
      </c>
      <c r="G872">
        <v>1</v>
      </c>
      <c r="H872">
        <v>67</v>
      </c>
      <c r="I872">
        <v>2.39</v>
      </c>
      <c r="J872">
        <v>2.39</v>
      </c>
      <c r="L872">
        <v>1</v>
      </c>
      <c r="M872">
        <v>1</v>
      </c>
      <c r="N872">
        <v>399</v>
      </c>
      <c r="O872">
        <v>0</v>
      </c>
      <c r="P872">
        <v>3</v>
      </c>
      <c r="Q872" t="str">
        <f>VLOOKUP(M872,lookups!$A$1:$B$7, 2, FALSE)</f>
        <v>trawl/fyke</v>
      </c>
      <c r="R872" t="str">
        <f>VLOOKUP(N872,lookups!$D$1:$E$6, 2, FALSE)</f>
        <v>hucuktlis r</v>
      </c>
      <c r="S872" t="str">
        <f>VLOOKUP(C872,lookups!$G$1:$H$3, 2, FALSE)</f>
        <v>smolt</v>
      </c>
    </row>
    <row r="873" spans="1:19" x14ac:dyDescent="0.25">
      <c r="A873" s="1">
        <v>29362</v>
      </c>
      <c r="B873">
        <v>1</v>
      </c>
      <c r="C873">
        <v>1</v>
      </c>
      <c r="D873">
        <v>1</v>
      </c>
      <c r="E873">
        <v>1980</v>
      </c>
      <c r="F873">
        <v>1</v>
      </c>
      <c r="G873">
        <v>1</v>
      </c>
      <c r="H873">
        <v>63</v>
      </c>
      <c r="I873">
        <v>2.1800000000000002</v>
      </c>
      <c r="J873">
        <v>2.1800000000000002</v>
      </c>
      <c r="L873">
        <v>1</v>
      </c>
      <c r="M873">
        <v>1</v>
      </c>
      <c r="N873">
        <v>399</v>
      </c>
      <c r="O873">
        <v>0</v>
      </c>
      <c r="P873">
        <v>3</v>
      </c>
      <c r="Q873" t="str">
        <f>VLOOKUP(M873,lookups!$A$1:$B$7, 2, FALSE)</f>
        <v>trawl/fyke</v>
      </c>
      <c r="R873" t="str">
        <f>VLOOKUP(N873,lookups!$D$1:$E$6, 2, FALSE)</f>
        <v>hucuktlis r</v>
      </c>
      <c r="S873" t="str">
        <f>VLOOKUP(C873,lookups!$G$1:$H$3, 2, FALSE)</f>
        <v>smolt</v>
      </c>
    </row>
    <row r="874" spans="1:19" x14ac:dyDescent="0.25">
      <c r="A874" s="1">
        <v>29362</v>
      </c>
      <c r="B874">
        <v>1</v>
      </c>
      <c r="C874">
        <v>1</v>
      </c>
      <c r="D874">
        <v>1</v>
      </c>
      <c r="E874">
        <v>1980</v>
      </c>
      <c r="F874">
        <v>2</v>
      </c>
      <c r="G874">
        <v>1</v>
      </c>
      <c r="H874">
        <v>63</v>
      </c>
      <c r="I874">
        <v>2.25</v>
      </c>
      <c r="J874">
        <v>2.25</v>
      </c>
      <c r="L874">
        <v>1</v>
      </c>
      <c r="M874">
        <v>1</v>
      </c>
      <c r="N874">
        <v>399</v>
      </c>
      <c r="O874">
        <v>0</v>
      </c>
      <c r="P874">
        <v>3</v>
      </c>
      <c r="Q874" t="str">
        <f>VLOOKUP(M874,lookups!$A$1:$B$7, 2, FALSE)</f>
        <v>trawl/fyke</v>
      </c>
      <c r="R874" t="str">
        <f>VLOOKUP(N874,lookups!$D$1:$E$6, 2, FALSE)</f>
        <v>hucuktlis r</v>
      </c>
      <c r="S874" t="str">
        <f>VLOOKUP(C874,lookups!$G$1:$H$3, 2, FALSE)</f>
        <v>smolt</v>
      </c>
    </row>
    <row r="875" spans="1:19" x14ac:dyDescent="0.25">
      <c r="A875" s="1">
        <v>29362</v>
      </c>
      <c r="B875">
        <v>1</v>
      </c>
      <c r="C875">
        <v>1</v>
      </c>
      <c r="D875">
        <v>1</v>
      </c>
      <c r="E875">
        <v>1980</v>
      </c>
      <c r="F875">
        <v>3</v>
      </c>
      <c r="G875">
        <v>1</v>
      </c>
      <c r="H875">
        <v>63</v>
      </c>
      <c r="I875">
        <v>2.16</v>
      </c>
      <c r="J875">
        <v>2.16</v>
      </c>
      <c r="L875">
        <v>1</v>
      </c>
      <c r="M875">
        <v>1</v>
      </c>
      <c r="N875">
        <v>399</v>
      </c>
      <c r="O875">
        <v>0</v>
      </c>
      <c r="P875">
        <v>3</v>
      </c>
      <c r="Q875" t="str">
        <f>VLOOKUP(M875,lookups!$A$1:$B$7, 2, FALSE)</f>
        <v>trawl/fyke</v>
      </c>
      <c r="R875" t="str">
        <f>VLOOKUP(N875,lookups!$D$1:$E$6, 2, FALSE)</f>
        <v>hucuktlis r</v>
      </c>
      <c r="S875" t="str">
        <f>VLOOKUP(C875,lookups!$G$1:$H$3, 2, FALSE)</f>
        <v>smolt</v>
      </c>
    </row>
    <row r="876" spans="1:19" x14ac:dyDescent="0.25">
      <c r="A876" s="1">
        <v>29362</v>
      </c>
      <c r="B876">
        <v>1</v>
      </c>
      <c r="C876">
        <v>1</v>
      </c>
      <c r="D876">
        <v>1</v>
      </c>
      <c r="E876">
        <v>1980</v>
      </c>
      <c r="F876">
        <v>4</v>
      </c>
      <c r="G876">
        <v>1</v>
      </c>
      <c r="H876">
        <v>64</v>
      </c>
      <c r="I876">
        <v>2.3199999999999998</v>
      </c>
      <c r="J876">
        <v>2.3199999999999998</v>
      </c>
      <c r="L876">
        <v>1</v>
      </c>
      <c r="M876">
        <v>1</v>
      </c>
      <c r="N876">
        <v>399</v>
      </c>
      <c r="O876">
        <v>0</v>
      </c>
      <c r="P876">
        <v>3</v>
      </c>
      <c r="Q876" t="str">
        <f>VLOOKUP(M876,lookups!$A$1:$B$7, 2, FALSE)</f>
        <v>trawl/fyke</v>
      </c>
      <c r="R876" t="str">
        <f>VLOOKUP(N876,lookups!$D$1:$E$6, 2, FALSE)</f>
        <v>hucuktlis r</v>
      </c>
      <c r="S876" t="str">
        <f>VLOOKUP(C876,lookups!$G$1:$H$3, 2, FALSE)</f>
        <v>smolt</v>
      </c>
    </row>
    <row r="877" spans="1:19" x14ac:dyDescent="0.25">
      <c r="A877" s="1">
        <v>29362</v>
      </c>
      <c r="B877">
        <v>1</v>
      </c>
      <c r="C877">
        <v>1</v>
      </c>
      <c r="D877">
        <v>1</v>
      </c>
      <c r="E877">
        <v>1980</v>
      </c>
      <c r="F877">
        <v>5</v>
      </c>
      <c r="G877">
        <v>1</v>
      </c>
      <c r="H877">
        <v>63</v>
      </c>
      <c r="I877">
        <v>2.08</v>
      </c>
      <c r="J877">
        <v>2.08</v>
      </c>
      <c r="L877">
        <v>1</v>
      </c>
      <c r="M877">
        <v>1</v>
      </c>
      <c r="N877">
        <v>399</v>
      </c>
      <c r="O877">
        <v>0</v>
      </c>
      <c r="P877">
        <v>3</v>
      </c>
      <c r="Q877" t="str">
        <f>VLOOKUP(M877,lookups!$A$1:$B$7, 2, FALSE)</f>
        <v>trawl/fyke</v>
      </c>
      <c r="R877" t="str">
        <f>VLOOKUP(N877,lookups!$D$1:$E$6, 2, FALSE)</f>
        <v>hucuktlis r</v>
      </c>
      <c r="S877" t="str">
        <f>VLOOKUP(C877,lookups!$G$1:$H$3, 2, FALSE)</f>
        <v>smolt</v>
      </c>
    </row>
    <row r="878" spans="1:19" x14ac:dyDescent="0.25">
      <c r="A878" s="1">
        <v>29362</v>
      </c>
      <c r="B878">
        <v>1</v>
      </c>
      <c r="C878">
        <v>1</v>
      </c>
      <c r="D878">
        <v>1</v>
      </c>
      <c r="E878">
        <v>1980</v>
      </c>
      <c r="F878">
        <v>6</v>
      </c>
      <c r="G878">
        <v>1</v>
      </c>
      <c r="H878">
        <v>60</v>
      </c>
      <c r="I878">
        <v>2.04</v>
      </c>
      <c r="J878">
        <v>2.04</v>
      </c>
      <c r="L878">
        <v>1</v>
      </c>
      <c r="M878">
        <v>1</v>
      </c>
      <c r="N878">
        <v>399</v>
      </c>
      <c r="O878">
        <v>0</v>
      </c>
      <c r="P878">
        <v>3</v>
      </c>
      <c r="Q878" t="str">
        <f>VLOOKUP(M878,lookups!$A$1:$B$7, 2, FALSE)</f>
        <v>trawl/fyke</v>
      </c>
      <c r="R878" t="str">
        <f>VLOOKUP(N878,lookups!$D$1:$E$6, 2, FALSE)</f>
        <v>hucuktlis r</v>
      </c>
      <c r="S878" t="str">
        <f>VLOOKUP(C878,lookups!$G$1:$H$3, 2, FALSE)</f>
        <v>smolt</v>
      </c>
    </row>
    <row r="879" spans="1:19" x14ac:dyDescent="0.25">
      <c r="A879" s="1">
        <v>29362</v>
      </c>
      <c r="B879">
        <v>1</v>
      </c>
      <c r="C879">
        <v>1</v>
      </c>
      <c r="D879">
        <v>1</v>
      </c>
      <c r="E879">
        <v>1980</v>
      </c>
      <c r="F879">
        <v>7</v>
      </c>
      <c r="G879">
        <v>1</v>
      </c>
      <c r="H879">
        <v>63</v>
      </c>
      <c r="I879">
        <v>2.23</v>
      </c>
      <c r="J879">
        <v>2.23</v>
      </c>
      <c r="L879">
        <v>1</v>
      </c>
      <c r="M879">
        <v>1</v>
      </c>
      <c r="N879">
        <v>399</v>
      </c>
      <c r="O879">
        <v>0</v>
      </c>
      <c r="P879">
        <v>3</v>
      </c>
      <c r="Q879" t="str">
        <f>VLOOKUP(M879,lookups!$A$1:$B$7, 2, FALSE)</f>
        <v>trawl/fyke</v>
      </c>
      <c r="R879" t="str">
        <f>VLOOKUP(N879,lookups!$D$1:$E$6, 2, FALSE)</f>
        <v>hucuktlis r</v>
      </c>
      <c r="S879" t="str">
        <f>VLOOKUP(C879,lookups!$G$1:$H$3, 2, FALSE)</f>
        <v>smolt</v>
      </c>
    </row>
    <row r="880" spans="1:19" x14ac:dyDescent="0.25">
      <c r="A880" s="1">
        <v>29362</v>
      </c>
      <c r="B880">
        <v>1</v>
      </c>
      <c r="C880">
        <v>1</v>
      </c>
      <c r="D880">
        <v>1</v>
      </c>
      <c r="E880">
        <v>1980</v>
      </c>
      <c r="F880">
        <v>8</v>
      </c>
      <c r="G880">
        <v>1</v>
      </c>
      <c r="H880">
        <v>69</v>
      </c>
      <c r="I880">
        <v>2.65</v>
      </c>
      <c r="J880">
        <v>2.65</v>
      </c>
      <c r="L880">
        <v>1</v>
      </c>
      <c r="M880">
        <v>1</v>
      </c>
      <c r="N880">
        <v>399</v>
      </c>
      <c r="O880">
        <v>0</v>
      </c>
      <c r="P880">
        <v>3</v>
      </c>
      <c r="Q880" t="str">
        <f>VLOOKUP(M880,lookups!$A$1:$B$7, 2, FALSE)</f>
        <v>trawl/fyke</v>
      </c>
      <c r="R880" t="str">
        <f>VLOOKUP(N880,lookups!$D$1:$E$6, 2, FALSE)</f>
        <v>hucuktlis r</v>
      </c>
      <c r="S880" t="str">
        <f>VLOOKUP(C880,lookups!$G$1:$H$3, 2, FALSE)</f>
        <v>smolt</v>
      </c>
    </row>
    <row r="881" spans="1:19" x14ac:dyDescent="0.25">
      <c r="A881" s="1">
        <v>29362</v>
      </c>
      <c r="B881">
        <v>1</v>
      </c>
      <c r="C881">
        <v>1</v>
      </c>
      <c r="D881">
        <v>1</v>
      </c>
      <c r="E881">
        <v>1980</v>
      </c>
      <c r="F881">
        <v>9</v>
      </c>
      <c r="G881">
        <v>1</v>
      </c>
      <c r="H881">
        <v>68</v>
      </c>
      <c r="I881">
        <v>2.62</v>
      </c>
      <c r="J881">
        <v>2.62</v>
      </c>
      <c r="L881">
        <v>1</v>
      </c>
      <c r="M881">
        <v>1</v>
      </c>
      <c r="N881">
        <v>399</v>
      </c>
      <c r="O881">
        <v>0</v>
      </c>
      <c r="P881">
        <v>3</v>
      </c>
      <c r="Q881" t="str">
        <f>VLOOKUP(M881,lookups!$A$1:$B$7, 2, FALSE)</f>
        <v>trawl/fyke</v>
      </c>
      <c r="R881" t="str">
        <f>VLOOKUP(N881,lookups!$D$1:$E$6, 2, FALSE)</f>
        <v>hucuktlis r</v>
      </c>
      <c r="S881" t="str">
        <f>VLOOKUP(C881,lookups!$G$1:$H$3, 2, FALSE)</f>
        <v>smolt</v>
      </c>
    </row>
    <row r="882" spans="1:19" x14ac:dyDescent="0.25">
      <c r="A882" s="1">
        <v>29362</v>
      </c>
      <c r="B882">
        <v>1</v>
      </c>
      <c r="C882">
        <v>1</v>
      </c>
      <c r="D882">
        <v>1</v>
      </c>
      <c r="E882">
        <v>1980</v>
      </c>
      <c r="F882">
        <v>10</v>
      </c>
      <c r="G882">
        <v>1</v>
      </c>
      <c r="H882">
        <v>64</v>
      </c>
      <c r="I882">
        <v>2.33</v>
      </c>
      <c r="J882">
        <v>2.33</v>
      </c>
      <c r="L882">
        <v>1</v>
      </c>
      <c r="M882">
        <v>1</v>
      </c>
      <c r="N882">
        <v>399</v>
      </c>
      <c r="O882">
        <v>0</v>
      </c>
      <c r="P882">
        <v>3</v>
      </c>
      <c r="Q882" t="str">
        <f>VLOOKUP(M882,lookups!$A$1:$B$7, 2, FALSE)</f>
        <v>trawl/fyke</v>
      </c>
      <c r="R882" t="str">
        <f>VLOOKUP(N882,lookups!$D$1:$E$6, 2, FALSE)</f>
        <v>hucuktlis r</v>
      </c>
      <c r="S882" t="str">
        <f>VLOOKUP(C882,lookups!$G$1:$H$3, 2, FALSE)</f>
        <v>smolt</v>
      </c>
    </row>
    <row r="883" spans="1:19" x14ac:dyDescent="0.25">
      <c r="A883" s="1">
        <v>29362</v>
      </c>
      <c r="B883">
        <v>1</v>
      </c>
      <c r="C883">
        <v>1</v>
      </c>
      <c r="D883">
        <v>1</v>
      </c>
      <c r="E883">
        <v>1980</v>
      </c>
      <c r="F883">
        <v>11</v>
      </c>
      <c r="G883">
        <v>1</v>
      </c>
      <c r="H883">
        <v>65</v>
      </c>
      <c r="I883">
        <v>2.14</v>
      </c>
      <c r="J883">
        <v>2.14</v>
      </c>
      <c r="L883">
        <v>1</v>
      </c>
      <c r="M883">
        <v>1</v>
      </c>
      <c r="N883">
        <v>399</v>
      </c>
      <c r="O883">
        <v>0</v>
      </c>
      <c r="P883">
        <v>3</v>
      </c>
      <c r="Q883" t="str">
        <f>VLOOKUP(M883,lookups!$A$1:$B$7, 2, FALSE)</f>
        <v>trawl/fyke</v>
      </c>
      <c r="R883" t="str">
        <f>VLOOKUP(N883,lookups!$D$1:$E$6, 2, FALSE)</f>
        <v>hucuktlis r</v>
      </c>
      <c r="S883" t="str">
        <f>VLOOKUP(C883,lookups!$G$1:$H$3, 2, FALSE)</f>
        <v>smolt</v>
      </c>
    </row>
    <row r="884" spans="1:19" x14ac:dyDescent="0.25">
      <c r="A884" s="1">
        <v>29362</v>
      </c>
      <c r="B884">
        <v>1</v>
      </c>
      <c r="C884">
        <v>1</v>
      </c>
      <c r="D884">
        <v>1</v>
      </c>
      <c r="E884">
        <v>1980</v>
      </c>
      <c r="F884">
        <v>12</v>
      </c>
      <c r="G884">
        <v>1</v>
      </c>
      <c r="H884">
        <v>65</v>
      </c>
      <c r="I884">
        <v>2.38</v>
      </c>
      <c r="J884">
        <v>2.38</v>
      </c>
      <c r="L884">
        <v>1</v>
      </c>
      <c r="M884">
        <v>1</v>
      </c>
      <c r="N884">
        <v>399</v>
      </c>
      <c r="O884">
        <v>0</v>
      </c>
      <c r="P884">
        <v>3</v>
      </c>
      <c r="Q884" t="str">
        <f>VLOOKUP(M884,lookups!$A$1:$B$7, 2, FALSE)</f>
        <v>trawl/fyke</v>
      </c>
      <c r="R884" t="str">
        <f>VLOOKUP(N884,lookups!$D$1:$E$6, 2, FALSE)</f>
        <v>hucuktlis r</v>
      </c>
      <c r="S884" t="str">
        <f>VLOOKUP(C884,lookups!$G$1:$H$3, 2, FALSE)</f>
        <v>smolt</v>
      </c>
    </row>
    <row r="885" spans="1:19" x14ac:dyDescent="0.25">
      <c r="A885" s="1">
        <v>29362</v>
      </c>
      <c r="B885">
        <v>1</v>
      </c>
      <c r="C885">
        <v>1</v>
      </c>
      <c r="D885">
        <v>1</v>
      </c>
      <c r="E885">
        <v>1980</v>
      </c>
      <c r="F885">
        <v>13</v>
      </c>
      <c r="G885">
        <v>1</v>
      </c>
      <c r="H885">
        <v>68</v>
      </c>
      <c r="I885">
        <v>2.5099999999999998</v>
      </c>
      <c r="J885">
        <v>2.5099999999999998</v>
      </c>
      <c r="L885">
        <v>1</v>
      </c>
      <c r="M885">
        <v>1</v>
      </c>
      <c r="N885">
        <v>399</v>
      </c>
      <c r="O885">
        <v>0</v>
      </c>
      <c r="P885">
        <v>3</v>
      </c>
      <c r="Q885" t="str">
        <f>VLOOKUP(M885,lookups!$A$1:$B$7, 2, FALSE)</f>
        <v>trawl/fyke</v>
      </c>
      <c r="R885" t="str">
        <f>VLOOKUP(N885,lookups!$D$1:$E$6, 2, FALSE)</f>
        <v>hucuktlis r</v>
      </c>
      <c r="S885" t="str">
        <f>VLOOKUP(C885,lookups!$G$1:$H$3, 2, FALSE)</f>
        <v>smolt</v>
      </c>
    </row>
    <row r="886" spans="1:19" x14ac:dyDescent="0.25">
      <c r="A886" s="1">
        <v>29362</v>
      </c>
      <c r="B886">
        <v>1</v>
      </c>
      <c r="C886">
        <v>1</v>
      </c>
      <c r="D886">
        <v>1</v>
      </c>
      <c r="E886">
        <v>1980</v>
      </c>
      <c r="F886">
        <v>14</v>
      </c>
      <c r="G886">
        <v>1</v>
      </c>
      <c r="H886">
        <v>65</v>
      </c>
      <c r="I886">
        <v>2.31</v>
      </c>
      <c r="J886">
        <v>2.31</v>
      </c>
      <c r="L886">
        <v>1</v>
      </c>
      <c r="M886">
        <v>1</v>
      </c>
      <c r="N886">
        <v>399</v>
      </c>
      <c r="O886">
        <v>0</v>
      </c>
      <c r="P886">
        <v>3</v>
      </c>
      <c r="Q886" t="str">
        <f>VLOOKUP(M886,lookups!$A$1:$B$7, 2, FALSE)</f>
        <v>trawl/fyke</v>
      </c>
      <c r="R886" t="str">
        <f>VLOOKUP(N886,lookups!$D$1:$E$6, 2, FALSE)</f>
        <v>hucuktlis r</v>
      </c>
      <c r="S886" t="str">
        <f>VLOOKUP(C886,lookups!$G$1:$H$3, 2, FALSE)</f>
        <v>smolt</v>
      </c>
    </row>
    <row r="887" spans="1:19" x14ac:dyDescent="0.25">
      <c r="A887" s="1">
        <v>29362</v>
      </c>
      <c r="B887">
        <v>1</v>
      </c>
      <c r="C887">
        <v>1</v>
      </c>
      <c r="D887">
        <v>1</v>
      </c>
      <c r="E887">
        <v>1980</v>
      </c>
      <c r="F887">
        <v>15</v>
      </c>
      <c r="G887">
        <v>1</v>
      </c>
      <c r="H887">
        <v>62</v>
      </c>
      <c r="I887">
        <v>1.99</v>
      </c>
      <c r="J887">
        <v>1.99</v>
      </c>
      <c r="L887">
        <v>1</v>
      </c>
      <c r="M887">
        <v>1</v>
      </c>
      <c r="N887">
        <v>399</v>
      </c>
      <c r="O887">
        <v>0</v>
      </c>
      <c r="P887">
        <v>3</v>
      </c>
      <c r="Q887" t="str">
        <f>VLOOKUP(M887,lookups!$A$1:$B$7, 2, FALSE)</f>
        <v>trawl/fyke</v>
      </c>
      <c r="R887" t="str">
        <f>VLOOKUP(N887,lookups!$D$1:$E$6, 2, FALSE)</f>
        <v>hucuktlis r</v>
      </c>
      <c r="S887" t="str">
        <f>VLOOKUP(C887,lookups!$G$1:$H$3, 2, FALSE)</f>
        <v>smolt</v>
      </c>
    </row>
    <row r="888" spans="1:19" x14ac:dyDescent="0.25">
      <c r="A888" s="1">
        <v>29362</v>
      </c>
      <c r="B888">
        <v>1</v>
      </c>
      <c r="C888">
        <v>1</v>
      </c>
      <c r="D888">
        <v>1</v>
      </c>
      <c r="E888">
        <v>1980</v>
      </c>
      <c r="F888">
        <v>16</v>
      </c>
      <c r="G888">
        <v>1</v>
      </c>
      <c r="H888">
        <v>65</v>
      </c>
      <c r="I888">
        <v>2.21</v>
      </c>
      <c r="J888">
        <v>2.21</v>
      </c>
      <c r="L888">
        <v>1</v>
      </c>
      <c r="M888">
        <v>1</v>
      </c>
      <c r="N888">
        <v>399</v>
      </c>
      <c r="O888">
        <v>0</v>
      </c>
      <c r="P888">
        <v>3</v>
      </c>
      <c r="Q888" t="str">
        <f>VLOOKUP(M888,lookups!$A$1:$B$7, 2, FALSE)</f>
        <v>trawl/fyke</v>
      </c>
      <c r="R888" t="str">
        <f>VLOOKUP(N888,lookups!$D$1:$E$6, 2, FALSE)</f>
        <v>hucuktlis r</v>
      </c>
      <c r="S888" t="str">
        <f>VLOOKUP(C888,lookups!$G$1:$H$3, 2, FALSE)</f>
        <v>smolt</v>
      </c>
    </row>
    <row r="889" spans="1:19" x14ac:dyDescent="0.25">
      <c r="A889" s="1">
        <v>29362</v>
      </c>
      <c r="B889">
        <v>1</v>
      </c>
      <c r="C889">
        <v>1</v>
      </c>
      <c r="D889">
        <v>1</v>
      </c>
      <c r="E889">
        <v>1980</v>
      </c>
      <c r="F889">
        <v>17</v>
      </c>
      <c r="G889">
        <v>1</v>
      </c>
      <c r="H889">
        <v>64</v>
      </c>
      <c r="I889">
        <v>2.36</v>
      </c>
      <c r="J889">
        <v>2.36</v>
      </c>
      <c r="L889">
        <v>1</v>
      </c>
      <c r="M889">
        <v>1</v>
      </c>
      <c r="N889">
        <v>399</v>
      </c>
      <c r="O889">
        <v>0</v>
      </c>
      <c r="P889">
        <v>3</v>
      </c>
      <c r="Q889" t="str">
        <f>VLOOKUP(M889,lookups!$A$1:$B$7, 2, FALSE)</f>
        <v>trawl/fyke</v>
      </c>
      <c r="R889" t="str">
        <f>VLOOKUP(N889,lookups!$D$1:$E$6, 2, FALSE)</f>
        <v>hucuktlis r</v>
      </c>
      <c r="S889" t="str">
        <f>VLOOKUP(C889,lookups!$G$1:$H$3, 2, FALSE)</f>
        <v>smolt</v>
      </c>
    </row>
    <row r="890" spans="1:19" x14ac:dyDescent="0.25">
      <c r="A890" s="1">
        <v>29362</v>
      </c>
      <c r="B890">
        <v>1</v>
      </c>
      <c r="C890">
        <v>1</v>
      </c>
      <c r="D890">
        <v>1</v>
      </c>
      <c r="E890">
        <v>1980</v>
      </c>
      <c r="F890">
        <v>18</v>
      </c>
      <c r="G890">
        <v>1</v>
      </c>
      <c r="H890">
        <v>66</v>
      </c>
      <c r="I890">
        <v>2.54</v>
      </c>
      <c r="J890">
        <v>2.54</v>
      </c>
      <c r="L890">
        <v>1</v>
      </c>
      <c r="M890">
        <v>1</v>
      </c>
      <c r="N890">
        <v>399</v>
      </c>
      <c r="O890">
        <v>0</v>
      </c>
      <c r="P890">
        <v>3</v>
      </c>
      <c r="Q890" t="str">
        <f>VLOOKUP(M890,lookups!$A$1:$B$7, 2, FALSE)</f>
        <v>trawl/fyke</v>
      </c>
      <c r="R890" t="str">
        <f>VLOOKUP(N890,lookups!$D$1:$E$6, 2, FALSE)</f>
        <v>hucuktlis r</v>
      </c>
      <c r="S890" t="str">
        <f>VLOOKUP(C890,lookups!$G$1:$H$3, 2, FALSE)</f>
        <v>smolt</v>
      </c>
    </row>
    <row r="891" spans="1:19" x14ac:dyDescent="0.25">
      <c r="A891" s="1">
        <v>29362</v>
      </c>
      <c r="B891">
        <v>1</v>
      </c>
      <c r="C891">
        <v>1</v>
      </c>
      <c r="D891">
        <v>1</v>
      </c>
      <c r="E891">
        <v>1980</v>
      </c>
      <c r="F891">
        <v>19</v>
      </c>
      <c r="G891">
        <v>1</v>
      </c>
      <c r="H891">
        <v>66</v>
      </c>
      <c r="I891">
        <v>2.4</v>
      </c>
      <c r="J891">
        <v>2.4</v>
      </c>
      <c r="L891">
        <v>1</v>
      </c>
      <c r="M891">
        <v>1</v>
      </c>
      <c r="N891">
        <v>399</v>
      </c>
      <c r="O891">
        <v>0</v>
      </c>
      <c r="P891">
        <v>3</v>
      </c>
      <c r="Q891" t="str">
        <f>VLOOKUP(M891,lookups!$A$1:$B$7, 2, FALSE)</f>
        <v>trawl/fyke</v>
      </c>
      <c r="R891" t="str">
        <f>VLOOKUP(N891,lookups!$D$1:$E$6, 2, FALSE)</f>
        <v>hucuktlis r</v>
      </c>
      <c r="S891" t="str">
        <f>VLOOKUP(C891,lookups!$G$1:$H$3, 2, FALSE)</f>
        <v>smolt</v>
      </c>
    </row>
    <row r="892" spans="1:19" x14ac:dyDescent="0.25">
      <c r="A892" s="1">
        <v>29362</v>
      </c>
      <c r="B892">
        <v>1</v>
      </c>
      <c r="C892">
        <v>1</v>
      </c>
      <c r="D892">
        <v>1</v>
      </c>
      <c r="E892">
        <v>1980</v>
      </c>
      <c r="F892">
        <v>20</v>
      </c>
      <c r="G892">
        <v>1</v>
      </c>
      <c r="H892">
        <v>64</v>
      </c>
      <c r="I892">
        <v>2.06</v>
      </c>
      <c r="J892">
        <v>2.06</v>
      </c>
      <c r="L892">
        <v>1</v>
      </c>
      <c r="M892">
        <v>1</v>
      </c>
      <c r="N892">
        <v>399</v>
      </c>
      <c r="O892">
        <v>0</v>
      </c>
      <c r="P892">
        <v>3</v>
      </c>
      <c r="Q892" t="str">
        <f>VLOOKUP(M892,lookups!$A$1:$B$7, 2, FALSE)</f>
        <v>trawl/fyke</v>
      </c>
      <c r="R892" t="str">
        <f>VLOOKUP(N892,lookups!$D$1:$E$6, 2, FALSE)</f>
        <v>hucuktlis r</v>
      </c>
      <c r="S892" t="str">
        <f>VLOOKUP(C892,lookups!$G$1:$H$3, 2, FALSE)</f>
        <v>smolt</v>
      </c>
    </row>
    <row r="893" spans="1:19" x14ac:dyDescent="0.25">
      <c r="A893" s="1">
        <v>29362</v>
      </c>
      <c r="B893">
        <v>1</v>
      </c>
      <c r="C893">
        <v>1</v>
      </c>
      <c r="D893">
        <v>1</v>
      </c>
      <c r="E893">
        <v>1980</v>
      </c>
      <c r="F893">
        <v>21</v>
      </c>
      <c r="G893">
        <v>1</v>
      </c>
      <c r="H893">
        <v>58</v>
      </c>
      <c r="I893">
        <v>1.68</v>
      </c>
      <c r="J893">
        <v>1.68</v>
      </c>
      <c r="L893">
        <v>1</v>
      </c>
      <c r="M893">
        <v>1</v>
      </c>
      <c r="N893">
        <v>399</v>
      </c>
      <c r="O893">
        <v>0</v>
      </c>
      <c r="P893">
        <v>3</v>
      </c>
      <c r="Q893" t="str">
        <f>VLOOKUP(M893,lookups!$A$1:$B$7, 2, FALSE)</f>
        <v>trawl/fyke</v>
      </c>
      <c r="R893" t="str">
        <f>VLOOKUP(N893,lookups!$D$1:$E$6, 2, FALSE)</f>
        <v>hucuktlis r</v>
      </c>
      <c r="S893" t="str">
        <f>VLOOKUP(C893,lookups!$G$1:$H$3, 2, FALSE)</f>
        <v>smolt</v>
      </c>
    </row>
    <row r="894" spans="1:19" x14ac:dyDescent="0.25">
      <c r="A894" s="1">
        <v>29362</v>
      </c>
      <c r="B894">
        <v>1</v>
      </c>
      <c r="C894">
        <v>1</v>
      </c>
      <c r="D894">
        <v>1</v>
      </c>
      <c r="E894">
        <v>1980</v>
      </c>
      <c r="F894">
        <v>22</v>
      </c>
      <c r="G894">
        <v>1</v>
      </c>
      <c r="H894">
        <v>66</v>
      </c>
      <c r="I894">
        <v>2.4500000000000002</v>
      </c>
      <c r="J894">
        <v>2.4500000000000002</v>
      </c>
      <c r="L894">
        <v>1</v>
      </c>
      <c r="M894">
        <v>1</v>
      </c>
      <c r="N894">
        <v>399</v>
      </c>
      <c r="O894">
        <v>0</v>
      </c>
      <c r="P894">
        <v>3</v>
      </c>
      <c r="Q894" t="str">
        <f>VLOOKUP(M894,lookups!$A$1:$B$7, 2, FALSE)</f>
        <v>trawl/fyke</v>
      </c>
      <c r="R894" t="str">
        <f>VLOOKUP(N894,lookups!$D$1:$E$6, 2, FALSE)</f>
        <v>hucuktlis r</v>
      </c>
      <c r="S894" t="str">
        <f>VLOOKUP(C894,lookups!$G$1:$H$3, 2, FALSE)</f>
        <v>smolt</v>
      </c>
    </row>
    <row r="895" spans="1:19" x14ac:dyDescent="0.25">
      <c r="A895" s="1">
        <v>29362</v>
      </c>
      <c r="B895">
        <v>1</v>
      </c>
      <c r="C895">
        <v>1</v>
      </c>
      <c r="D895">
        <v>1</v>
      </c>
      <c r="E895">
        <v>1980</v>
      </c>
      <c r="F895">
        <v>23</v>
      </c>
      <c r="G895">
        <v>1</v>
      </c>
      <c r="H895">
        <v>66</v>
      </c>
      <c r="I895">
        <v>2.42</v>
      </c>
      <c r="J895">
        <v>2.42</v>
      </c>
      <c r="L895">
        <v>1</v>
      </c>
      <c r="M895">
        <v>1</v>
      </c>
      <c r="N895">
        <v>399</v>
      </c>
      <c r="O895">
        <v>0</v>
      </c>
      <c r="P895">
        <v>3</v>
      </c>
      <c r="Q895" t="str">
        <f>VLOOKUP(M895,lookups!$A$1:$B$7, 2, FALSE)</f>
        <v>trawl/fyke</v>
      </c>
      <c r="R895" t="str">
        <f>VLOOKUP(N895,lookups!$D$1:$E$6, 2, FALSE)</f>
        <v>hucuktlis r</v>
      </c>
      <c r="S895" t="str">
        <f>VLOOKUP(C895,lookups!$G$1:$H$3, 2, FALSE)</f>
        <v>smolt</v>
      </c>
    </row>
    <row r="896" spans="1:19" x14ac:dyDescent="0.25">
      <c r="A896" s="1">
        <v>29362</v>
      </c>
      <c r="B896">
        <v>1</v>
      </c>
      <c r="C896">
        <v>1</v>
      </c>
      <c r="D896">
        <v>1</v>
      </c>
      <c r="E896">
        <v>1980</v>
      </c>
      <c r="F896">
        <v>24</v>
      </c>
      <c r="G896">
        <v>1</v>
      </c>
      <c r="H896">
        <v>65</v>
      </c>
      <c r="I896">
        <v>2.21</v>
      </c>
      <c r="J896">
        <v>2.21</v>
      </c>
      <c r="L896">
        <v>1</v>
      </c>
      <c r="M896">
        <v>1</v>
      </c>
      <c r="N896">
        <v>399</v>
      </c>
      <c r="O896">
        <v>0</v>
      </c>
      <c r="P896">
        <v>3</v>
      </c>
      <c r="Q896" t="str">
        <f>VLOOKUP(M896,lookups!$A$1:$B$7, 2, FALSE)</f>
        <v>trawl/fyke</v>
      </c>
      <c r="R896" t="str">
        <f>VLOOKUP(N896,lookups!$D$1:$E$6, 2, FALSE)</f>
        <v>hucuktlis r</v>
      </c>
      <c r="S896" t="str">
        <f>VLOOKUP(C896,lookups!$G$1:$H$3, 2, FALSE)</f>
        <v>smolt</v>
      </c>
    </row>
    <row r="897" spans="1:19" x14ac:dyDescent="0.25">
      <c r="A897" s="1">
        <v>29362</v>
      </c>
      <c r="B897">
        <v>1</v>
      </c>
      <c r="C897">
        <v>1</v>
      </c>
      <c r="D897">
        <v>1</v>
      </c>
      <c r="E897">
        <v>1980</v>
      </c>
      <c r="F897">
        <v>25</v>
      </c>
      <c r="G897">
        <v>1</v>
      </c>
      <c r="H897">
        <v>64</v>
      </c>
      <c r="I897">
        <v>2.15</v>
      </c>
      <c r="J897">
        <v>2.15</v>
      </c>
      <c r="L897">
        <v>1</v>
      </c>
      <c r="M897">
        <v>1</v>
      </c>
      <c r="N897">
        <v>399</v>
      </c>
      <c r="O897">
        <v>0</v>
      </c>
      <c r="P897">
        <v>3</v>
      </c>
      <c r="Q897" t="str">
        <f>VLOOKUP(M897,lookups!$A$1:$B$7, 2, FALSE)</f>
        <v>trawl/fyke</v>
      </c>
      <c r="R897" t="str">
        <f>VLOOKUP(N897,lookups!$D$1:$E$6, 2, FALSE)</f>
        <v>hucuktlis r</v>
      </c>
      <c r="S897" t="str">
        <f>VLOOKUP(C897,lookups!$G$1:$H$3, 2, FALSE)</f>
        <v>smolt</v>
      </c>
    </row>
    <row r="898" spans="1:19" x14ac:dyDescent="0.25">
      <c r="A898" s="1">
        <v>29362</v>
      </c>
      <c r="B898">
        <v>1</v>
      </c>
      <c r="C898">
        <v>1</v>
      </c>
      <c r="D898">
        <v>1</v>
      </c>
      <c r="E898">
        <v>1980</v>
      </c>
      <c r="F898">
        <v>26</v>
      </c>
      <c r="G898">
        <v>1</v>
      </c>
      <c r="H898">
        <v>61</v>
      </c>
      <c r="I898">
        <v>1.87</v>
      </c>
      <c r="J898">
        <v>1.87</v>
      </c>
      <c r="L898">
        <v>1</v>
      </c>
      <c r="M898">
        <v>1</v>
      </c>
      <c r="N898">
        <v>399</v>
      </c>
      <c r="O898">
        <v>0</v>
      </c>
      <c r="P898">
        <v>3</v>
      </c>
      <c r="Q898" t="str">
        <f>VLOOKUP(M898,lookups!$A$1:$B$7, 2, FALSE)</f>
        <v>trawl/fyke</v>
      </c>
      <c r="R898" t="str">
        <f>VLOOKUP(N898,lookups!$D$1:$E$6, 2, FALSE)</f>
        <v>hucuktlis r</v>
      </c>
      <c r="S898" t="str">
        <f>VLOOKUP(C898,lookups!$G$1:$H$3, 2, FALSE)</f>
        <v>smolt</v>
      </c>
    </row>
    <row r="899" spans="1:19" x14ac:dyDescent="0.25">
      <c r="A899" s="1">
        <v>29362</v>
      </c>
      <c r="B899">
        <v>1</v>
      </c>
      <c r="C899">
        <v>1</v>
      </c>
      <c r="D899">
        <v>1</v>
      </c>
      <c r="E899">
        <v>1980</v>
      </c>
      <c r="F899">
        <v>27</v>
      </c>
      <c r="G899">
        <v>1</v>
      </c>
      <c r="H899">
        <v>58</v>
      </c>
      <c r="I899">
        <v>1.73</v>
      </c>
      <c r="J899">
        <v>1.73</v>
      </c>
      <c r="L899">
        <v>1</v>
      </c>
      <c r="M899">
        <v>1</v>
      </c>
      <c r="N899">
        <v>399</v>
      </c>
      <c r="O899">
        <v>0</v>
      </c>
      <c r="P899">
        <v>3</v>
      </c>
      <c r="Q899" t="str">
        <f>VLOOKUP(M899,lookups!$A$1:$B$7, 2, FALSE)</f>
        <v>trawl/fyke</v>
      </c>
      <c r="R899" t="str">
        <f>VLOOKUP(N899,lookups!$D$1:$E$6, 2, FALSE)</f>
        <v>hucuktlis r</v>
      </c>
      <c r="S899" t="str">
        <f>VLOOKUP(C899,lookups!$G$1:$H$3, 2, FALSE)</f>
        <v>smolt</v>
      </c>
    </row>
    <row r="900" spans="1:19" x14ac:dyDescent="0.25">
      <c r="A900" s="1">
        <v>29362</v>
      </c>
      <c r="B900">
        <v>1</v>
      </c>
      <c r="C900">
        <v>1</v>
      </c>
      <c r="D900">
        <v>1</v>
      </c>
      <c r="E900">
        <v>1980</v>
      </c>
      <c r="F900">
        <v>28</v>
      </c>
      <c r="G900">
        <v>1</v>
      </c>
      <c r="H900">
        <v>65</v>
      </c>
      <c r="I900">
        <v>2.19</v>
      </c>
      <c r="J900">
        <v>2.19</v>
      </c>
      <c r="L900">
        <v>1</v>
      </c>
      <c r="M900">
        <v>1</v>
      </c>
      <c r="N900">
        <v>399</v>
      </c>
      <c r="O900">
        <v>0</v>
      </c>
      <c r="P900">
        <v>3</v>
      </c>
      <c r="Q900" t="str">
        <f>VLOOKUP(M900,lookups!$A$1:$B$7, 2, FALSE)</f>
        <v>trawl/fyke</v>
      </c>
      <c r="R900" t="str">
        <f>VLOOKUP(N900,lookups!$D$1:$E$6, 2, FALSE)</f>
        <v>hucuktlis r</v>
      </c>
      <c r="S900" t="str">
        <f>VLOOKUP(C900,lookups!$G$1:$H$3, 2, FALSE)</f>
        <v>smolt</v>
      </c>
    </row>
    <row r="901" spans="1:19" x14ac:dyDescent="0.25">
      <c r="A901" s="1">
        <v>29362</v>
      </c>
      <c r="B901">
        <v>1</v>
      </c>
      <c r="C901">
        <v>1</v>
      </c>
      <c r="D901">
        <v>1</v>
      </c>
      <c r="E901">
        <v>1980</v>
      </c>
      <c r="F901">
        <v>29</v>
      </c>
      <c r="G901">
        <v>1</v>
      </c>
      <c r="H901">
        <v>60</v>
      </c>
      <c r="I901">
        <v>1.77</v>
      </c>
      <c r="J901">
        <v>1.77</v>
      </c>
      <c r="L901">
        <v>1</v>
      </c>
      <c r="M901">
        <v>1</v>
      </c>
      <c r="N901">
        <v>399</v>
      </c>
      <c r="O901">
        <v>0</v>
      </c>
      <c r="P901">
        <v>3</v>
      </c>
      <c r="Q901" t="str">
        <f>VLOOKUP(M901,lookups!$A$1:$B$7, 2, FALSE)</f>
        <v>trawl/fyke</v>
      </c>
      <c r="R901" t="str">
        <f>VLOOKUP(N901,lookups!$D$1:$E$6, 2, FALSE)</f>
        <v>hucuktlis r</v>
      </c>
      <c r="S901" t="str">
        <f>VLOOKUP(C901,lookups!$G$1:$H$3, 2, FALSE)</f>
        <v>smolt</v>
      </c>
    </row>
    <row r="902" spans="1:19" x14ac:dyDescent="0.25">
      <c r="A902" s="1">
        <v>29362</v>
      </c>
      <c r="B902">
        <v>1</v>
      </c>
      <c r="C902">
        <v>1</v>
      </c>
      <c r="D902">
        <v>1</v>
      </c>
      <c r="E902">
        <v>1980</v>
      </c>
      <c r="F902">
        <v>30</v>
      </c>
      <c r="G902">
        <v>1</v>
      </c>
      <c r="H902">
        <v>64</v>
      </c>
      <c r="I902">
        <v>2.0699999999999998</v>
      </c>
      <c r="J902">
        <v>2.0699999999999998</v>
      </c>
      <c r="L902">
        <v>1</v>
      </c>
      <c r="M902">
        <v>1</v>
      </c>
      <c r="N902">
        <v>399</v>
      </c>
      <c r="O902">
        <v>0</v>
      </c>
      <c r="P902">
        <v>3</v>
      </c>
      <c r="Q902" t="str">
        <f>VLOOKUP(M902,lookups!$A$1:$B$7, 2, FALSE)</f>
        <v>trawl/fyke</v>
      </c>
      <c r="R902" t="str">
        <f>VLOOKUP(N902,lookups!$D$1:$E$6, 2, FALSE)</f>
        <v>hucuktlis r</v>
      </c>
      <c r="S902" t="str">
        <f>VLOOKUP(C902,lookups!$G$1:$H$3, 2, FALSE)</f>
        <v>smolt</v>
      </c>
    </row>
    <row r="903" spans="1:19" x14ac:dyDescent="0.25">
      <c r="A903" s="1">
        <v>29362</v>
      </c>
      <c r="B903">
        <v>1</v>
      </c>
      <c r="C903">
        <v>1</v>
      </c>
      <c r="D903">
        <v>1</v>
      </c>
      <c r="E903">
        <v>1980</v>
      </c>
      <c r="F903">
        <v>31</v>
      </c>
      <c r="G903">
        <v>1</v>
      </c>
      <c r="H903">
        <v>65</v>
      </c>
      <c r="I903">
        <v>2.2599999999999998</v>
      </c>
      <c r="J903">
        <v>2.2599999999999998</v>
      </c>
      <c r="L903">
        <v>1</v>
      </c>
      <c r="M903">
        <v>1</v>
      </c>
      <c r="N903">
        <v>399</v>
      </c>
      <c r="O903">
        <v>0</v>
      </c>
      <c r="P903">
        <v>3</v>
      </c>
      <c r="Q903" t="str">
        <f>VLOOKUP(M903,lookups!$A$1:$B$7, 2, FALSE)</f>
        <v>trawl/fyke</v>
      </c>
      <c r="R903" t="str">
        <f>VLOOKUP(N903,lookups!$D$1:$E$6, 2, FALSE)</f>
        <v>hucuktlis r</v>
      </c>
      <c r="S903" t="str">
        <f>VLOOKUP(C903,lookups!$G$1:$H$3, 2, FALSE)</f>
        <v>smolt</v>
      </c>
    </row>
    <row r="904" spans="1:19" x14ac:dyDescent="0.25">
      <c r="A904" s="1">
        <v>29362</v>
      </c>
      <c r="B904">
        <v>1</v>
      </c>
      <c r="C904">
        <v>1</v>
      </c>
      <c r="D904">
        <v>1</v>
      </c>
      <c r="E904">
        <v>1980</v>
      </c>
      <c r="F904">
        <v>32</v>
      </c>
      <c r="G904">
        <v>1</v>
      </c>
      <c r="H904">
        <v>65</v>
      </c>
      <c r="I904">
        <v>2.37</v>
      </c>
      <c r="J904">
        <v>2.37</v>
      </c>
      <c r="L904">
        <v>1</v>
      </c>
      <c r="M904">
        <v>1</v>
      </c>
      <c r="N904">
        <v>399</v>
      </c>
      <c r="O904">
        <v>0</v>
      </c>
      <c r="P904">
        <v>3</v>
      </c>
      <c r="Q904" t="str">
        <f>VLOOKUP(M904,lookups!$A$1:$B$7, 2, FALSE)</f>
        <v>trawl/fyke</v>
      </c>
      <c r="R904" t="str">
        <f>VLOOKUP(N904,lookups!$D$1:$E$6, 2, FALSE)</f>
        <v>hucuktlis r</v>
      </c>
      <c r="S904" t="str">
        <f>VLOOKUP(C904,lookups!$G$1:$H$3, 2, FALSE)</f>
        <v>smolt</v>
      </c>
    </row>
    <row r="905" spans="1:19" x14ac:dyDescent="0.25">
      <c r="A905" s="1">
        <v>29362</v>
      </c>
      <c r="B905">
        <v>1</v>
      </c>
      <c r="C905">
        <v>1</v>
      </c>
      <c r="D905">
        <v>1</v>
      </c>
      <c r="E905">
        <v>1980</v>
      </c>
      <c r="F905">
        <v>33</v>
      </c>
      <c r="G905">
        <v>1</v>
      </c>
      <c r="H905">
        <v>64</v>
      </c>
      <c r="I905">
        <v>2.1</v>
      </c>
      <c r="J905">
        <v>2.1</v>
      </c>
      <c r="L905">
        <v>1</v>
      </c>
      <c r="M905">
        <v>1</v>
      </c>
      <c r="N905">
        <v>399</v>
      </c>
      <c r="O905">
        <v>0</v>
      </c>
      <c r="P905">
        <v>3</v>
      </c>
      <c r="Q905" t="str">
        <f>VLOOKUP(M905,lookups!$A$1:$B$7, 2, FALSE)</f>
        <v>trawl/fyke</v>
      </c>
      <c r="R905" t="str">
        <f>VLOOKUP(N905,lookups!$D$1:$E$6, 2, FALSE)</f>
        <v>hucuktlis r</v>
      </c>
      <c r="S905" t="str">
        <f>VLOOKUP(C905,lookups!$G$1:$H$3, 2, FALSE)</f>
        <v>smolt</v>
      </c>
    </row>
    <row r="906" spans="1:19" x14ac:dyDescent="0.25">
      <c r="A906" s="1">
        <v>29362</v>
      </c>
      <c r="B906">
        <v>1</v>
      </c>
      <c r="C906">
        <v>1</v>
      </c>
      <c r="D906">
        <v>1</v>
      </c>
      <c r="E906">
        <v>1980</v>
      </c>
      <c r="F906">
        <v>34</v>
      </c>
      <c r="G906">
        <v>1</v>
      </c>
      <c r="H906">
        <v>61</v>
      </c>
      <c r="I906">
        <v>2.11</v>
      </c>
      <c r="J906">
        <v>2.11</v>
      </c>
      <c r="L906">
        <v>1</v>
      </c>
      <c r="M906">
        <v>1</v>
      </c>
      <c r="N906">
        <v>399</v>
      </c>
      <c r="O906">
        <v>0</v>
      </c>
      <c r="P906">
        <v>3</v>
      </c>
      <c r="Q906" t="str">
        <f>VLOOKUP(M906,lookups!$A$1:$B$7, 2, FALSE)</f>
        <v>trawl/fyke</v>
      </c>
      <c r="R906" t="str">
        <f>VLOOKUP(N906,lookups!$D$1:$E$6, 2, FALSE)</f>
        <v>hucuktlis r</v>
      </c>
      <c r="S906" t="str">
        <f>VLOOKUP(C906,lookups!$G$1:$H$3, 2, FALSE)</f>
        <v>smolt</v>
      </c>
    </row>
    <row r="907" spans="1:19" x14ac:dyDescent="0.25">
      <c r="A907" s="1">
        <v>29362</v>
      </c>
      <c r="B907">
        <v>1</v>
      </c>
      <c r="C907">
        <v>1</v>
      </c>
      <c r="D907">
        <v>1</v>
      </c>
      <c r="E907">
        <v>1980</v>
      </c>
      <c r="F907">
        <v>35</v>
      </c>
      <c r="G907">
        <v>1</v>
      </c>
      <c r="H907">
        <v>60</v>
      </c>
      <c r="I907">
        <v>2.02</v>
      </c>
      <c r="J907">
        <v>2.02</v>
      </c>
      <c r="L907">
        <v>1</v>
      </c>
      <c r="M907">
        <v>1</v>
      </c>
      <c r="N907">
        <v>399</v>
      </c>
      <c r="O907">
        <v>0</v>
      </c>
      <c r="P907">
        <v>3</v>
      </c>
      <c r="Q907" t="str">
        <f>VLOOKUP(M907,lookups!$A$1:$B$7, 2, FALSE)</f>
        <v>trawl/fyke</v>
      </c>
      <c r="R907" t="str">
        <f>VLOOKUP(N907,lookups!$D$1:$E$6, 2, FALSE)</f>
        <v>hucuktlis r</v>
      </c>
      <c r="S907" t="str">
        <f>VLOOKUP(C907,lookups!$G$1:$H$3, 2, FALSE)</f>
        <v>smolt</v>
      </c>
    </row>
    <row r="908" spans="1:19" x14ac:dyDescent="0.25">
      <c r="A908" s="1">
        <v>29362</v>
      </c>
      <c r="B908">
        <v>1</v>
      </c>
      <c r="C908">
        <v>1</v>
      </c>
      <c r="D908">
        <v>1</v>
      </c>
      <c r="E908">
        <v>1980</v>
      </c>
      <c r="F908">
        <v>36</v>
      </c>
      <c r="G908">
        <v>1</v>
      </c>
      <c r="H908">
        <v>64</v>
      </c>
      <c r="I908">
        <v>2.1</v>
      </c>
      <c r="J908">
        <v>2.1</v>
      </c>
      <c r="L908">
        <v>1</v>
      </c>
      <c r="M908">
        <v>1</v>
      </c>
      <c r="N908">
        <v>399</v>
      </c>
      <c r="O908">
        <v>0</v>
      </c>
      <c r="P908">
        <v>3</v>
      </c>
      <c r="Q908" t="str">
        <f>VLOOKUP(M908,lookups!$A$1:$B$7, 2, FALSE)</f>
        <v>trawl/fyke</v>
      </c>
      <c r="R908" t="str">
        <f>VLOOKUP(N908,lookups!$D$1:$E$6, 2, FALSE)</f>
        <v>hucuktlis r</v>
      </c>
      <c r="S908" t="str">
        <f>VLOOKUP(C908,lookups!$G$1:$H$3, 2, FALSE)</f>
        <v>smolt</v>
      </c>
    </row>
    <row r="909" spans="1:19" x14ac:dyDescent="0.25">
      <c r="A909" s="1">
        <v>29362</v>
      </c>
      <c r="B909">
        <v>1</v>
      </c>
      <c r="C909">
        <v>1</v>
      </c>
      <c r="D909">
        <v>1</v>
      </c>
      <c r="E909">
        <v>1980</v>
      </c>
      <c r="F909">
        <v>37</v>
      </c>
      <c r="G909">
        <v>1</v>
      </c>
      <c r="H909">
        <v>69</v>
      </c>
      <c r="I909">
        <v>2.69</v>
      </c>
      <c r="J909">
        <v>2.69</v>
      </c>
      <c r="L909">
        <v>1</v>
      </c>
      <c r="M909">
        <v>1</v>
      </c>
      <c r="N909">
        <v>399</v>
      </c>
      <c r="O909">
        <v>0</v>
      </c>
      <c r="P909">
        <v>3</v>
      </c>
      <c r="Q909" t="str">
        <f>VLOOKUP(M909,lookups!$A$1:$B$7, 2, FALSE)</f>
        <v>trawl/fyke</v>
      </c>
      <c r="R909" t="str">
        <f>VLOOKUP(N909,lookups!$D$1:$E$6, 2, FALSE)</f>
        <v>hucuktlis r</v>
      </c>
      <c r="S909" t="str">
        <f>VLOOKUP(C909,lookups!$G$1:$H$3, 2, FALSE)</f>
        <v>smolt</v>
      </c>
    </row>
    <row r="910" spans="1:19" x14ac:dyDescent="0.25">
      <c r="A910" s="1">
        <v>29362</v>
      </c>
      <c r="B910">
        <v>1</v>
      </c>
      <c r="C910">
        <v>1</v>
      </c>
      <c r="D910">
        <v>1</v>
      </c>
      <c r="E910">
        <v>1980</v>
      </c>
      <c r="F910">
        <v>38</v>
      </c>
      <c r="G910">
        <v>1</v>
      </c>
      <c r="H910">
        <v>62</v>
      </c>
      <c r="I910">
        <v>2.1</v>
      </c>
      <c r="J910">
        <v>2.1</v>
      </c>
      <c r="L910">
        <v>1</v>
      </c>
      <c r="M910">
        <v>1</v>
      </c>
      <c r="N910">
        <v>399</v>
      </c>
      <c r="O910">
        <v>0</v>
      </c>
      <c r="P910">
        <v>3</v>
      </c>
      <c r="Q910" t="str">
        <f>VLOOKUP(M910,lookups!$A$1:$B$7, 2, FALSE)</f>
        <v>trawl/fyke</v>
      </c>
      <c r="R910" t="str">
        <f>VLOOKUP(N910,lookups!$D$1:$E$6, 2, FALSE)</f>
        <v>hucuktlis r</v>
      </c>
      <c r="S910" t="str">
        <f>VLOOKUP(C910,lookups!$G$1:$H$3, 2, FALSE)</f>
        <v>smolt</v>
      </c>
    </row>
    <row r="911" spans="1:19" x14ac:dyDescent="0.25">
      <c r="A911" s="1">
        <v>29362</v>
      </c>
      <c r="B911">
        <v>1</v>
      </c>
      <c r="C911">
        <v>1</v>
      </c>
      <c r="D911">
        <v>1</v>
      </c>
      <c r="E911">
        <v>1980</v>
      </c>
      <c r="F911">
        <v>39</v>
      </c>
      <c r="G911">
        <v>1</v>
      </c>
      <c r="H911">
        <v>64</v>
      </c>
      <c r="I911">
        <v>2.2400000000000002</v>
      </c>
      <c r="J911">
        <v>2.2400000000000002</v>
      </c>
      <c r="L911">
        <v>1</v>
      </c>
      <c r="M911">
        <v>1</v>
      </c>
      <c r="N911">
        <v>399</v>
      </c>
      <c r="O911">
        <v>0</v>
      </c>
      <c r="P911">
        <v>3</v>
      </c>
      <c r="Q911" t="str">
        <f>VLOOKUP(M911,lookups!$A$1:$B$7, 2, FALSE)</f>
        <v>trawl/fyke</v>
      </c>
      <c r="R911" t="str">
        <f>VLOOKUP(N911,lookups!$D$1:$E$6, 2, FALSE)</f>
        <v>hucuktlis r</v>
      </c>
      <c r="S911" t="str">
        <f>VLOOKUP(C911,lookups!$G$1:$H$3, 2, FALSE)</f>
        <v>smolt</v>
      </c>
    </row>
    <row r="912" spans="1:19" x14ac:dyDescent="0.25">
      <c r="A912" s="1">
        <v>29362</v>
      </c>
      <c r="B912">
        <v>1</v>
      </c>
      <c r="C912">
        <v>1</v>
      </c>
      <c r="D912">
        <v>1</v>
      </c>
      <c r="E912">
        <v>1980</v>
      </c>
      <c r="F912">
        <v>40</v>
      </c>
      <c r="G912">
        <v>1</v>
      </c>
      <c r="H912">
        <v>60</v>
      </c>
      <c r="I912">
        <v>1.96</v>
      </c>
      <c r="J912">
        <v>1.96</v>
      </c>
      <c r="L912">
        <v>1</v>
      </c>
      <c r="M912">
        <v>1</v>
      </c>
      <c r="N912">
        <v>399</v>
      </c>
      <c r="O912">
        <v>0</v>
      </c>
      <c r="P912">
        <v>3</v>
      </c>
      <c r="Q912" t="str">
        <f>VLOOKUP(M912,lookups!$A$1:$B$7, 2, FALSE)</f>
        <v>trawl/fyke</v>
      </c>
      <c r="R912" t="str">
        <f>VLOOKUP(N912,lookups!$D$1:$E$6, 2, FALSE)</f>
        <v>hucuktlis r</v>
      </c>
      <c r="S912" t="str">
        <f>VLOOKUP(C912,lookups!$G$1:$H$3, 2, FALSE)</f>
        <v>smolt</v>
      </c>
    </row>
    <row r="913" spans="1:19" x14ac:dyDescent="0.25">
      <c r="A913" s="1">
        <v>29362</v>
      </c>
      <c r="B913">
        <v>1</v>
      </c>
      <c r="C913">
        <v>1</v>
      </c>
      <c r="D913">
        <v>1</v>
      </c>
      <c r="E913">
        <v>1980</v>
      </c>
      <c r="F913">
        <v>41</v>
      </c>
      <c r="G913">
        <v>1</v>
      </c>
      <c r="H913">
        <v>66</v>
      </c>
      <c r="I913">
        <v>2.4700000000000002</v>
      </c>
      <c r="J913">
        <v>2.4700000000000002</v>
      </c>
      <c r="L913">
        <v>1</v>
      </c>
      <c r="M913">
        <v>1</v>
      </c>
      <c r="N913">
        <v>399</v>
      </c>
      <c r="O913">
        <v>0</v>
      </c>
      <c r="P913">
        <v>3</v>
      </c>
      <c r="Q913" t="str">
        <f>VLOOKUP(M913,lookups!$A$1:$B$7, 2, FALSE)</f>
        <v>trawl/fyke</v>
      </c>
      <c r="R913" t="str">
        <f>VLOOKUP(N913,lookups!$D$1:$E$6, 2, FALSE)</f>
        <v>hucuktlis r</v>
      </c>
      <c r="S913" t="str">
        <f>VLOOKUP(C913,lookups!$G$1:$H$3, 2, FALSE)</f>
        <v>smolt</v>
      </c>
    </row>
    <row r="914" spans="1:19" x14ac:dyDescent="0.25">
      <c r="A914" s="1">
        <v>29362</v>
      </c>
      <c r="B914">
        <v>1</v>
      </c>
      <c r="C914">
        <v>1</v>
      </c>
      <c r="D914">
        <v>1</v>
      </c>
      <c r="E914">
        <v>1980</v>
      </c>
      <c r="F914">
        <v>42</v>
      </c>
      <c r="G914">
        <v>1</v>
      </c>
      <c r="H914">
        <v>55</v>
      </c>
      <c r="I914">
        <v>1.67</v>
      </c>
      <c r="J914">
        <v>1.67</v>
      </c>
      <c r="L914">
        <v>1</v>
      </c>
      <c r="M914">
        <v>1</v>
      </c>
      <c r="N914">
        <v>399</v>
      </c>
      <c r="O914">
        <v>0</v>
      </c>
      <c r="P914">
        <v>3</v>
      </c>
      <c r="Q914" t="str">
        <f>VLOOKUP(M914,lookups!$A$1:$B$7, 2, FALSE)</f>
        <v>trawl/fyke</v>
      </c>
      <c r="R914" t="str">
        <f>VLOOKUP(N914,lookups!$D$1:$E$6, 2, FALSE)</f>
        <v>hucuktlis r</v>
      </c>
      <c r="S914" t="str">
        <f>VLOOKUP(C914,lookups!$G$1:$H$3, 2, FALSE)</f>
        <v>smolt</v>
      </c>
    </row>
    <row r="915" spans="1:19" x14ac:dyDescent="0.25">
      <c r="A915" s="1">
        <v>29362</v>
      </c>
      <c r="B915">
        <v>1</v>
      </c>
      <c r="C915">
        <v>1</v>
      </c>
      <c r="D915">
        <v>1</v>
      </c>
      <c r="E915">
        <v>1980</v>
      </c>
      <c r="F915">
        <v>43</v>
      </c>
      <c r="G915">
        <v>1</v>
      </c>
      <c r="H915">
        <v>68</v>
      </c>
      <c r="I915">
        <v>2.5099999999999998</v>
      </c>
      <c r="J915">
        <v>2.5099999999999998</v>
      </c>
      <c r="L915">
        <v>1</v>
      </c>
      <c r="M915">
        <v>1</v>
      </c>
      <c r="N915">
        <v>399</v>
      </c>
      <c r="O915">
        <v>0</v>
      </c>
      <c r="P915">
        <v>3</v>
      </c>
      <c r="Q915" t="str">
        <f>VLOOKUP(M915,lookups!$A$1:$B$7, 2, FALSE)</f>
        <v>trawl/fyke</v>
      </c>
      <c r="R915" t="str">
        <f>VLOOKUP(N915,lookups!$D$1:$E$6, 2, FALSE)</f>
        <v>hucuktlis r</v>
      </c>
      <c r="S915" t="str">
        <f>VLOOKUP(C915,lookups!$G$1:$H$3, 2, FALSE)</f>
        <v>smolt</v>
      </c>
    </row>
    <row r="916" spans="1:19" x14ac:dyDescent="0.25">
      <c r="A916" s="1">
        <v>29362</v>
      </c>
      <c r="B916">
        <v>1</v>
      </c>
      <c r="C916">
        <v>1</v>
      </c>
      <c r="D916">
        <v>1</v>
      </c>
      <c r="E916">
        <v>1980</v>
      </c>
      <c r="F916">
        <v>44</v>
      </c>
      <c r="G916">
        <v>1</v>
      </c>
      <c r="H916">
        <v>58</v>
      </c>
      <c r="I916">
        <v>1.58</v>
      </c>
      <c r="J916">
        <v>1.58</v>
      </c>
      <c r="L916">
        <v>1</v>
      </c>
      <c r="M916">
        <v>1</v>
      </c>
      <c r="N916">
        <v>399</v>
      </c>
      <c r="O916">
        <v>0</v>
      </c>
      <c r="P916">
        <v>3</v>
      </c>
      <c r="Q916" t="str">
        <f>VLOOKUP(M916,lookups!$A$1:$B$7, 2, FALSE)</f>
        <v>trawl/fyke</v>
      </c>
      <c r="R916" t="str">
        <f>VLOOKUP(N916,lookups!$D$1:$E$6, 2, FALSE)</f>
        <v>hucuktlis r</v>
      </c>
      <c r="S916" t="str">
        <f>VLOOKUP(C916,lookups!$G$1:$H$3, 2, FALSE)</f>
        <v>smolt</v>
      </c>
    </row>
    <row r="917" spans="1:19" x14ac:dyDescent="0.25">
      <c r="A917" s="1">
        <v>29362</v>
      </c>
      <c r="B917">
        <v>1</v>
      </c>
      <c r="C917">
        <v>1</v>
      </c>
      <c r="D917">
        <v>1</v>
      </c>
      <c r="E917">
        <v>1980</v>
      </c>
      <c r="F917">
        <v>45</v>
      </c>
      <c r="G917">
        <v>1</v>
      </c>
      <c r="H917">
        <v>63</v>
      </c>
      <c r="I917">
        <v>2.0499999999999998</v>
      </c>
      <c r="J917">
        <v>2.0499999999999998</v>
      </c>
      <c r="L917">
        <v>1</v>
      </c>
      <c r="M917">
        <v>1</v>
      </c>
      <c r="N917">
        <v>399</v>
      </c>
      <c r="O917">
        <v>0</v>
      </c>
      <c r="P917">
        <v>3</v>
      </c>
      <c r="Q917" t="str">
        <f>VLOOKUP(M917,lookups!$A$1:$B$7, 2, FALSE)</f>
        <v>trawl/fyke</v>
      </c>
      <c r="R917" t="str">
        <f>VLOOKUP(N917,lookups!$D$1:$E$6, 2, FALSE)</f>
        <v>hucuktlis r</v>
      </c>
      <c r="S917" t="str">
        <f>VLOOKUP(C917,lookups!$G$1:$H$3, 2, FALSE)</f>
        <v>smolt</v>
      </c>
    </row>
    <row r="918" spans="1:19" x14ac:dyDescent="0.25">
      <c r="A918" s="1">
        <v>29362</v>
      </c>
      <c r="B918">
        <v>1</v>
      </c>
      <c r="C918">
        <v>1</v>
      </c>
      <c r="D918">
        <v>1</v>
      </c>
      <c r="E918">
        <v>1980</v>
      </c>
      <c r="F918">
        <v>46</v>
      </c>
      <c r="G918">
        <v>1</v>
      </c>
      <c r="H918">
        <v>57</v>
      </c>
      <c r="I918">
        <v>1.61</v>
      </c>
      <c r="J918">
        <v>1.61</v>
      </c>
      <c r="L918">
        <v>1</v>
      </c>
      <c r="M918">
        <v>1</v>
      </c>
      <c r="N918">
        <v>399</v>
      </c>
      <c r="O918">
        <v>0</v>
      </c>
      <c r="P918">
        <v>3</v>
      </c>
      <c r="Q918" t="str">
        <f>VLOOKUP(M918,lookups!$A$1:$B$7, 2, FALSE)</f>
        <v>trawl/fyke</v>
      </c>
      <c r="R918" t="str">
        <f>VLOOKUP(N918,lookups!$D$1:$E$6, 2, FALSE)</f>
        <v>hucuktlis r</v>
      </c>
      <c r="S918" t="str">
        <f>VLOOKUP(C918,lookups!$G$1:$H$3, 2, FALSE)</f>
        <v>smolt</v>
      </c>
    </row>
    <row r="919" spans="1:19" x14ac:dyDescent="0.25">
      <c r="A919" s="1">
        <v>29362</v>
      </c>
      <c r="B919">
        <v>1</v>
      </c>
      <c r="C919">
        <v>1</v>
      </c>
      <c r="D919">
        <v>1</v>
      </c>
      <c r="E919">
        <v>1980</v>
      </c>
      <c r="F919">
        <v>47</v>
      </c>
      <c r="G919">
        <v>1</v>
      </c>
      <c r="H919">
        <v>61</v>
      </c>
      <c r="I919">
        <v>1.87</v>
      </c>
      <c r="J919">
        <v>1.87</v>
      </c>
      <c r="L919">
        <v>1</v>
      </c>
      <c r="M919">
        <v>1</v>
      </c>
      <c r="N919">
        <v>399</v>
      </c>
      <c r="O919">
        <v>0</v>
      </c>
      <c r="P919">
        <v>3</v>
      </c>
      <c r="Q919" t="str">
        <f>VLOOKUP(M919,lookups!$A$1:$B$7, 2, FALSE)</f>
        <v>trawl/fyke</v>
      </c>
      <c r="R919" t="str">
        <f>VLOOKUP(N919,lookups!$D$1:$E$6, 2, FALSE)</f>
        <v>hucuktlis r</v>
      </c>
      <c r="S919" t="str">
        <f>VLOOKUP(C919,lookups!$G$1:$H$3, 2, FALSE)</f>
        <v>smolt</v>
      </c>
    </row>
    <row r="920" spans="1:19" x14ac:dyDescent="0.25">
      <c r="A920" s="1">
        <v>29362</v>
      </c>
      <c r="B920">
        <v>1</v>
      </c>
      <c r="C920">
        <v>1</v>
      </c>
      <c r="D920">
        <v>1</v>
      </c>
      <c r="E920">
        <v>1980</v>
      </c>
      <c r="F920">
        <v>48</v>
      </c>
      <c r="G920">
        <v>1</v>
      </c>
      <c r="H920">
        <v>67</v>
      </c>
      <c r="I920">
        <v>2.4700000000000002</v>
      </c>
      <c r="J920">
        <v>2.4700000000000002</v>
      </c>
      <c r="L920">
        <v>1</v>
      </c>
      <c r="M920">
        <v>1</v>
      </c>
      <c r="N920">
        <v>399</v>
      </c>
      <c r="O920">
        <v>0</v>
      </c>
      <c r="P920">
        <v>3</v>
      </c>
      <c r="Q920" t="str">
        <f>VLOOKUP(M920,lookups!$A$1:$B$7, 2, FALSE)</f>
        <v>trawl/fyke</v>
      </c>
      <c r="R920" t="str">
        <f>VLOOKUP(N920,lookups!$D$1:$E$6, 2, FALSE)</f>
        <v>hucuktlis r</v>
      </c>
      <c r="S920" t="str">
        <f>VLOOKUP(C920,lookups!$G$1:$H$3, 2, FALSE)</f>
        <v>smolt</v>
      </c>
    </row>
    <row r="921" spans="1:19" x14ac:dyDescent="0.25">
      <c r="A921" s="1">
        <v>29362</v>
      </c>
      <c r="B921">
        <v>1</v>
      </c>
      <c r="C921">
        <v>1</v>
      </c>
      <c r="D921">
        <v>1</v>
      </c>
      <c r="E921">
        <v>1980</v>
      </c>
      <c r="F921">
        <v>49</v>
      </c>
      <c r="G921">
        <v>1</v>
      </c>
      <c r="H921">
        <v>65</v>
      </c>
      <c r="I921">
        <v>2.0299999999999998</v>
      </c>
      <c r="J921">
        <v>2.0299999999999998</v>
      </c>
      <c r="L921">
        <v>1</v>
      </c>
      <c r="M921">
        <v>1</v>
      </c>
      <c r="N921">
        <v>399</v>
      </c>
      <c r="O921">
        <v>0</v>
      </c>
      <c r="P921">
        <v>3</v>
      </c>
      <c r="Q921" t="str">
        <f>VLOOKUP(M921,lookups!$A$1:$B$7, 2, FALSE)</f>
        <v>trawl/fyke</v>
      </c>
      <c r="R921" t="str">
        <f>VLOOKUP(N921,lookups!$D$1:$E$6, 2, FALSE)</f>
        <v>hucuktlis r</v>
      </c>
      <c r="S921" t="str">
        <f>VLOOKUP(C921,lookups!$G$1:$H$3, 2, FALSE)</f>
        <v>smolt</v>
      </c>
    </row>
    <row r="922" spans="1:19" x14ac:dyDescent="0.25">
      <c r="A922" s="1">
        <v>29362</v>
      </c>
      <c r="B922">
        <v>1</v>
      </c>
      <c r="C922">
        <v>1</v>
      </c>
      <c r="D922">
        <v>1</v>
      </c>
      <c r="E922">
        <v>1980</v>
      </c>
      <c r="F922">
        <v>50</v>
      </c>
      <c r="G922">
        <v>1</v>
      </c>
      <c r="H922">
        <v>69</v>
      </c>
      <c r="I922">
        <v>2.74</v>
      </c>
      <c r="J922">
        <v>2.74</v>
      </c>
      <c r="L922">
        <v>1</v>
      </c>
      <c r="M922">
        <v>1</v>
      </c>
      <c r="N922">
        <v>399</v>
      </c>
      <c r="O922">
        <v>0</v>
      </c>
      <c r="P922">
        <v>3</v>
      </c>
      <c r="Q922" t="str">
        <f>VLOOKUP(M922,lookups!$A$1:$B$7, 2, FALSE)</f>
        <v>trawl/fyke</v>
      </c>
      <c r="R922" t="str">
        <f>VLOOKUP(N922,lookups!$D$1:$E$6, 2, FALSE)</f>
        <v>hucuktlis r</v>
      </c>
      <c r="S922" t="str">
        <f>VLOOKUP(C922,lookups!$G$1:$H$3, 2, FALSE)</f>
        <v>smolt</v>
      </c>
    </row>
    <row r="923" spans="1:19" x14ac:dyDescent="0.25">
      <c r="A923" s="1">
        <v>29362</v>
      </c>
      <c r="B923">
        <v>1</v>
      </c>
      <c r="C923">
        <v>1</v>
      </c>
      <c r="D923">
        <v>1</v>
      </c>
      <c r="E923">
        <v>1980</v>
      </c>
      <c r="F923">
        <v>51</v>
      </c>
      <c r="G923">
        <v>1</v>
      </c>
      <c r="H923">
        <v>64</v>
      </c>
      <c r="I923">
        <v>2.1800000000000002</v>
      </c>
      <c r="J923">
        <v>2.1800000000000002</v>
      </c>
      <c r="L923">
        <v>1</v>
      </c>
      <c r="M923">
        <v>1</v>
      </c>
      <c r="N923">
        <v>399</v>
      </c>
      <c r="O923">
        <v>0</v>
      </c>
      <c r="P923">
        <v>3</v>
      </c>
      <c r="Q923" t="str">
        <f>VLOOKUP(M923,lookups!$A$1:$B$7, 2, FALSE)</f>
        <v>trawl/fyke</v>
      </c>
      <c r="R923" t="str">
        <f>VLOOKUP(N923,lookups!$D$1:$E$6, 2, FALSE)</f>
        <v>hucuktlis r</v>
      </c>
      <c r="S923" t="str">
        <f>VLOOKUP(C923,lookups!$G$1:$H$3, 2, FALSE)</f>
        <v>smolt</v>
      </c>
    </row>
    <row r="924" spans="1:19" x14ac:dyDescent="0.25">
      <c r="A924" s="1">
        <v>29362</v>
      </c>
      <c r="B924">
        <v>1</v>
      </c>
      <c r="C924">
        <v>1</v>
      </c>
      <c r="D924">
        <v>1</v>
      </c>
      <c r="E924">
        <v>1980</v>
      </c>
      <c r="F924">
        <v>52</v>
      </c>
      <c r="G924">
        <v>1</v>
      </c>
      <c r="H924">
        <v>66</v>
      </c>
      <c r="I924">
        <v>2.2200000000000002</v>
      </c>
      <c r="J924">
        <v>2.2200000000000002</v>
      </c>
      <c r="L924">
        <v>1</v>
      </c>
      <c r="M924">
        <v>1</v>
      </c>
      <c r="N924">
        <v>399</v>
      </c>
      <c r="O924">
        <v>0</v>
      </c>
      <c r="P924">
        <v>3</v>
      </c>
      <c r="Q924" t="str">
        <f>VLOOKUP(M924,lookups!$A$1:$B$7, 2, FALSE)</f>
        <v>trawl/fyke</v>
      </c>
      <c r="R924" t="str">
        <f>VLOOKUP(N924,lookups!$D$1:$E$6, 2, FALSE)</f>
        <v>hucuktlis r</v>
      </c>
      <c r="S924" t="str">
        <f>VLOOKUP(C924,lookups!$G$1:$H$3, 2, FALSE)</f>
        <v>smolt</v>
      </c>
    </row>
    <row r="925" spans="1:19" x14ac:dyDescent="0.25">
      <c r="A925" s="1">
        <v>29362</v>
      </c>
      <c r="B925">
        <v>1</v>
      </c>
      <c r="C925">
        <v>1</v>
      </c>
      <c r="D925">
        <v>1</v>
      </c>
      <c r="E925">
        <v>1980</v>
      </c>
      <c r="F925">
        <v>53</v>
      </c>
      <c r="G925">
        <v>1</v>
      </c>
      <c r="H925">
        <v>63</v>
      </c>
      <c r="I925">
        <v>2.2200000000000002</v>
      </c>
      <c r="J925">
        <v>2.2200000000000002</v>
      </c>
      <c r="L925">
        <v>1</v>
      </c>
      <c r="M925">
        <v>1</v>
      </c>
      <c r="N925">
        <v>399</v>
      </c>
      <c r="O925">
        <v>0</v>
      </c>
      <c r="P925">
        <v>3</v>
      </c>
      <c r="Q925" t="str">
        <f>VLOOKUP(M925,lookups!$A$1:$B$7, 2, FALSE)</f>
        <v>trawl/fyke</v>
      </c>
      <c r="R925" t="str">
        <f>VLOOKUP(N925,lookups!$D$1:$E$6, 2, FALSE)</f>
        <v>hucuktlis r</v>
      </c>
      <c r="S925" t="str">
        <f>VLOOKUP(C925,lookups!$G$1:$H$3, 2, FALSE)</f>
        <v>smolt</v>
      </c>
    </row>
    <row r="926" spans="1:19" x14ac:dyDescent="0.25">
      <c r="A926" s="1">
        <v>29362</v>
      </c>
      <c r="B926">
        <v>1</v>
      </c>
      <c r="C926">
        <v>1</v>
      </c>
      <c r="D926">
        <v>1</v>
      </c>
      <c r="E926">
        <v>1980</v>
      </c>
      <c r="F926">
        <v>54</v>
      </c>
      <c r="G926">
        <v>1</v>
      </c>
      <c r="H926">
        <v>67</v>
      </c>
      <c r="I926">
        <v>2.39</v>
      </c>
      <c r="J926">
        <v>2.39</v>
      </c>
      <c r="L926">
        <v>1</v>
      </c>
      <c r="M926">
        <v>1</v>
      </c>
      <c r="N926">
        <v>399</v>
      </c>
      <c r="O926">
        <v>0</v>
      </c>
      <c r="P926">
        <v>3</v>
      </c>
      <c r="Q926" t="str">
        <f>VLOOKUP(M926,lookups!$A$1:$B$7, 2, FALSE)</f>
        <v>trawl/fyke</v>
      </c>
      <c r="R926" t="str">
        <f>VLOOKUP(N926,lookups!$D$1:$E$6, 2, FALSE)</f>
        <v>hucuktlis r</v>
      </c>
      <c r="S926" t="str">
        <f>VLOOKUP(C926,lookups!$G$1:$H$3, 2, FALSE)</f>
        <v>smolt</v>
      </c>
    </row>
    <row r="927" spans="1:19" x14ac:dyDescent="0.25">
      <c r="A927" s="1">
        <v>29362</v>
      </c>
      <c r="B927">
        <v>1</v>
      </c>
      <c r="C927">
        <v>1</v>
      </c>
      <c r="D927">
        <v>1</v>
      </c>
      <c r="E927">
        <v>1980</v>
      </c>
      <c r="F927">
        <v>55</v>
      </c>
      <c r="G927">
        <v>1</v>
      </c>
      <c r="H927">
        <v>61</v>
      </c>
      <c r="I927">
        <v>1.89</v>
      </c>
      <c r="J927">
        <v>1.89</v>
      </c>
      <c r="L927">
        <v>1</v>
      </c>
      <c r="M927">
        <v>1</v>
      </c>
      <c r="N927">
        <v>399</v>
      </c>
      <c r="O927">
        <v>0</v>
      </c>
      <c r="P927">
        <v>3</v>
      </c>
      <c r="Q927" t="str">
        <f>VLOOKUP(M927,lookups!$A$1:$B$7, 2, FALSE)</f>
        <v>trawl/fyke</v>
      </c>
      <c r="R927" t="str">
        <f>VLOOKUP(N927,lookups!$D$1:$E$6, 2, FALSE)</f>
        <v>hucuktlis r</v>
      </c>
      <c r="S927" t="str">
        <f>VLOOKUP(C927,lookups!$G$1:$H$3, 2, FALSE)</f>
        <v>smolt</v>
      </c>
    </row>
    <row r="928" spans="1:19" x14ac:dyDescent="0.25">
      <c r="A928" s="1">
        <v>29362</v>
      </c>
      <c r="B928">
        <v>1</v>
      </c>
      <c r="C928">
        <v>1</v>
      </c>
      <c r="D928">
        <v>1</v>
      </c>
      <c r="E928">
        <v>1980</v>
      </c>
      <c r="F928">
        <v>56</v>
      </c>
      <c r="G928">
        <v>1</v>
      </c>
      <c r="H928">
        <v>64</v>
      </c>
      <c r="I928">
        <v>2.21</v>
      </c>
      <c r="J928">
        <v>2.21</v>
      </c>
      <c r="L928">
        <v>1</v>
      </c>
      <c r="M928">
        <v>1</v>
      </c>
      <c r="N928">
        <v>399</v>
      </c>
      <c r="O928">
        <v>0</v>
      </c>
      <c r="P928">
        <v>3</v>
      </c>
      <c r="Q928" t="str">
        <f>VLOOKUP(M928,lookups!$A$1:$B$7, 2, FALSE)</f>
        <v>trawl/fyke</v>
      </c>
      <c r="R928" t="str">
        <f>VLOOKUP(N928,lookups!$D$1:$E$6, 2, FALSE)</f>
        <v>hucuktlis r</v>
      </c>
      <c r="S928" t="str">
        <f>VLOOKUP(C928,lookups!$G$1:$H$3, 2, FALSE)</f>
        <v>smolt</v>
      </c>
    </row>
    <row r="929" spans="1:19" x14ac:dyDescent="0.25">
      <c r="A929" s="1">
        <v>29362</v>
      </c>
      <c r="B929">
        <v>1</v>
      </c>
      <c r="C929">
        <v>1</v>
      </c>
      <c r="D929">
        <v>1</v>
      </c>
      <c r="E929">
        <v>1980</v>
      </c>
      <c r="F929">
        <v>57</v>
      </c>
      <c r="G929">
        <v>1</v>
      </c>
      <c r="H929">
        <v>63</v>
      </c>
      <c r="I929">
        <v>2.1800000000000002</v>
      </c>
      <c r="J929">
        <v>2.1800000000000002</v>
      </c>
      <c r="L929">
        <v>1</v>
      </c>
      <c r="M929">
        <v>1</v>
      </c>
      <c r="N929">
        <v>399</v>
      </c>
      <c r="O929">
        <v>0</v>
      </c>
      <c r="P929">
        <v>3</v>
      </c>
      <c r="Q929" t="str">
        <f>VLOOKUP(M929,lookups!$A$1:$B$7, 2, FALSE)</f>
        <v>trawl/fyke</v>
      </c>
      <c r="R929" t="str">
        <f>VLOOKUP(N929,lookups!$D$1:$E$6, 2, FALSE)</f>
        <v>hucuktlis r</v>
      </c>
      <c r="S929" t="str">
        <f>VLOOKUP(C929,lookups!$G$1:$H$3, 2, FALSE)</f>
        <v>smolt</v>
      </c>
    </row>
    <row r="930" spans="1:19" x14ac:dyDescent="0.25">
      <c r="A930" s="1">
        <v>29362</v>
      </c>
      <c r="B930">
        <v>1</v>
      </c>
      <c r="C930">
        <v>1</v>
      </c>
      <c r="D930">
        <v>1</v>
      </c>
      <c r="E930">
        <v>1980</v>
      </c>
      <c r="F930">
        <v>58</v>
      </c>
      <c r="G930">
        <v>1</v>
      </c>
      <c r="H930">
        <v>68</v>
      </c>
      <c r="I930">
        <v>2.6</v>
      </c>
      <c r="J930">
        <v>2.6</v>
      </c>
      <c r="L930">
        <v>1</v>
      </c>
      <c r="M930">
        <v>1</v>
      </c>
      <c r="N930">
        <v>399</v>
      </c>
      <c r="O930">
        <v>0</v>
      </c>
      <c r="P930">
        <v>3</v>
      </c>
      <c r="Q930" t="str">
        <f>VLOOKUP(M930,lookups!$A$1:$B$7, 2, FALSE)</f>
        <v>trawl/fyke</v>
      </c>
      <c r="R930" t="str">
        <f>VLOOKUP(N930,lookups!$D$1:$E$6, 2, FALSE)</f>
        <v>hucuktlis r</v>
      </c>
      <c r="S930" t="str">
        <f>VLOOKUP(C930,lookups!$G$1:$H$3, 2, FALSE)</f>
        <v>smolt</v>
      </c>
    </row>
    <row r="931" spans="1:19" x14ac:dyDescent="0.25">
      <c r="A931" s="1">
        <v>29362</v>
      </c>
      <c r="B931">
        <v>1</v>
      </c>
      <c r="C931">
        <v>1</v>
      </c>
      <c r="D931">
        <v>1</v>
      </c>
      <c r="E931">
        <v>1980</v>
      </c>
      <c r="F931">
        <v>59</v>
      </c>
      <c r="G931">
        <v>1</v>
      </c>
      <c r="H931">
        <v>65</v>
      </c>
      <c r="I931">
        <v>2.4300000000000002</v>
      </c>
      <c r="J931">
        <v>2.4300000000000002</v>
      </c>
      <c r="L931">
        <v>1</v>
      </c>
      <c r="M931">
        <v>1</v>
      </c>
      <c r="N931">
        <v>399</v>
      </c>
      <c r="O931">
        <v>0</v>
      </c>
      <c r="P931">
        <v>3</v>
      </c>
      <c r="Q931" t="str">
        <f>VLOOKUP(M931,lookups!$A$1:$B$7, 2, FALSE)</f>
        <v>trawl/fyke</v>
      </c>
      <c r="R931" t="str">
        <f>VLOOKUP(N931,lookups!$D$1:$E$6, 2, FALSE)</f>
        <v>hucuktlis r</v>
      </c>
      <c r="S931" t="str">
        <f>VLOOKUP(C931,lookups!$G$1:$H$3, 2, FALSE)</f>
        <v>smolt</v>
      </c>
    </row>
    <row r="932" spans="1:19" x14ac:dyDescent="0.25">
      <c r="A932" s="1">
        <v>29362</v>
      </c>
      <c r="B932">
        <v>1</v>
      </c>
      <c r="C932">
        <v>1</v>
      </c>
      <c r="D932">
        <v>1</v>
      </c>
      <c r="E932">
        <v>1980</v>
      </c>
      <c r="F932">
        <v>60</v>
      </c>
      <c r="G932">
        <v>1</v>
      </c>
      <c r="H932">
        <v>66</v>
      </c>
      <c r="I932">
        <v>2.2599999999999998</v>
      </c>
      <c r="J932">
        <v>2.2599999999999998</v>
      </c>
      <c r="L932">
        <v>1</v>
      </c>
      <c r="M932">
        <v>1</v>
      </c>
      <c r="N932">
        <v>399</v>
      </c>
      <c r="O932">
        <v>0</v>
      </c>
      <c r="P932">
        <v>3</v>
      </c>
      <c r="Q932" t="str">
        <f>VLOOKUP(M932,lookups!$A$1:$B$7, 2, FALSE)</f>
        <v>trawl/fyke</v>
      </c>
      <c r="R932" t="str">
        <f>VLOOKUP(N932,lookups!$D$1:$E$6, 2, FALSE)</f>
        <v>hucuktlis r</v>
      </c>
      <c r="S932" t="str">
        <f>VLOOKUP(C932,lookups!$G$1:$H$3, 2, FALSE)</f>
        <v>smolt</v>
      </c>
    </row>
    <row r="933" spans="1:19" x14ac:dyDescent="0.25">
      <c r="A933" s="1">
        <v>29362</v>
      </c>
      <c r="B933">
        <v>1</v>
      </c>
      <c r="C933">
        <v>1</v>
      </c>
      <c r="D933">
        <v>1</v>
      </c>
      <c r="E933">
        <v>1980</v>
      </c>
      <c r="F933">
        <v>61</v>
      </c>
      <c r="G933">
        <v>1</v>
      </c>
      <c r="H933">
        <v>63</v>
      </c>
      <c r="I933">
        <v>2.08</v>
      </c>
      <c r="J933">
        <v>2.08</v>
      </c>
      <c r="L933">
        <v>1</v>
      </c>
      <c r="M933">
        <v>1</v>
      </c>
      <c r="N933">
        <v>399</v>
      </c>
      <c r="O933">
        <v>0</v>
      </c>
      <c r="P933">
        <v>3</v>
      </c>
      <c r="Q933" t="str">
        <f>VLOOKUP(M933,lookups!$A$1:$B$7, 2, FALSE)</f>
        <v>trawl/fyke</v>
      </c>
      <c r="R933" t="str">
        <f>VLOOKUP(N933,lookups!$D$1:$E$6, 2, FALSE)</f>
        <v>hucuktlis r</v>
      </c>
      <c r="S933" t="str">
        <f>VLOOKUP(C933,lookups!$G$1:$H$3, 2, FALSE)</f>
        <v>smolt</v>
      </c>
    </row>
    <row r="934" spans="1:19" x14ac:dyDescent="0.25">
      <c r="A934" s="1">
        <v>29362</v>
      </c>
      <c r="B934">
        <v>1</v>
      </c>
      <c r="C934">
        <v>1</v>
      </c>
      <c r="D934">
        <v>1</v>
      </c>
      <c r="E934">
        <v>1980</v>
      </c>
      <c r="F934">
        <v>62</v>
      </c>
      <c r="G934">
        <v>1</v>
      </c>
      <c r="H934">
        <v>65</v>
      </c>
      <c r="I934">
        <v>2.2200000000000002</v>
      </c>
      <c r="J934">
        <v>2.2200000000000002</v>
      </c>
      <c r="L934">
        <v>1</v>
      </c>
      <c r="M934">
        <v>1</v>
      </c>
      <c r="N934">
        <v>399</v>
      </c>
      <c r="O934">
        <v>0</v>
      </c>
      <c r="P934">
        <v>3</v>
      </c>
      <c r="Q934" t="str">
        <f>VLOOKUP(M934,lookups!$A$1:$B$7, 2, FALSE)</f>
        <v>trawl/fyke</v>
      </c>
      <c r="R934" t="str">
        <f>VLOOKUP(N934,lookups!$D$1:$E$6, 2, FALSE)</f>
        <v>hucuktlis r</v>
      </c>
      <c r="S934" t="str">
        <f>VLOOKUP(C934,lookups!$G$1:$H$3, 2, FALSE)</f>
        <v>smolt</v>
      </c>
    </row>
    <row r="935" spans="1:19" x14ac:dyDescent="0.25">
      <c r="A935" s="1">
        <v>29362</v>
      </c>
      <c r="B935">
        <v>1</v>
      </c>
      <c r="C935">
        <v>1</v>
      </c>
      <c r="D935">
        <v>1</v>
      </c>
      <c r="E935">
        <v>1980</v>
      </c>
      <c r="F935">
        <v>63</v>
      </c>
      <c r="G935">
        <v>1</v>
      </c>
      <c r="H935">
        <v>62</v>
      </c>
      <c r="I935">
        <v>2.1800000000000002</v>
      </c>
      <c r="J935">
        <v>2.1800000000000002</v>
      </c>
      <c r="L935">
        <v>1</v>
      </c>
      <c r="M935">
        <v>1</v>
      </c>
      <c r="N935">
        <v>399</v>
      </c>
      <c r="O935">
        <v>0</v>
      </c>
      <c r="P935">
        <v>3</v>
      </c>
      <c r="Q935" t="str">
        <f>VLOOKUP(M935,lookups!$A$1:$B$7, 2, FALSE)</f>
        <v>trawl/fyke</v>
      </c>
      <c r="R935" t="str">
        <f>VLOOKUP(N935,lookups!$D$1:$E$6, 2, FALSE)</f>
        <v>hucuktlis r</v>
      </c>
      <c r="S935" t="str">
        <f>VLOOKUP(C935,lookups!$G$1:$H$3, 2, FALSE)</f>
        <v>smolt</v>
      </c>
    </row>
    <row r="936" spans="1:19" x14ac:dyDescent="0.25">
      <c r="A936" s="1">
        <v>29362</v>
      </c>
      <c r="B936">
        <v>1</v>
      </c>
      <c r="C936">
        <v>1</v>
      </c>
      <c r="D936">
        <v>1</v>
      </c>
      <c r="E936">
        <v>1980</v>
      </c>
      <c r="F936">
        <v>64</v>
      </c>
      <c r="G936">
        <v>1</v>
      </c>
      <c r="H936">
        <v>62</v>
      </c>
      <c r="I936">
        <v>1.99</v>
      </c>
      <c r="J936">
        <v>1.99</v>
      </c>
      <c r="L936">
        <v>1</v>
      </c>
      <c r="M936">
        <v>1</v>
      </c>
      <c r="N936">
        <v>399</v>
      </c>
      <c r="O936">
        <v>0</v>
      </c>
      <c r="P936">
        <v>3</v>
      </c>
      <c r="Q936" t="str">
        <f>VLOOKUP(M936,lookups!$A$1:$B$7, 2, FALSE)</f>
        <v>trawl/fyke</v>
      </c>
      <c r="R936" t="str">
        <f>VLOOKUP(N936,lookups!$D$1:$E$6, 2, FALSE)</f>
        <v>hucuktlis r</v>
      </c>
      <c r="S936" t="str">
        <f>VLOOKUP(C936,lookups!$G$1:$H$3, 2, FALSE)</f>
        <v>smolt</v>
      </c>
    </row>
    <row r="937" spans="1:19" x14ac:dyDescent="0.25">
      <c r="A937" s="1">
        <v>29362</v>
      </c>
      <c r="B937">
        <v>1</v>
      </c>
      <c r="C937">
        <v>1</v>
      </c>
      <c r="D937">
        <v>1</v>
      </c>
      <c r="E937">
        <v>1980</v>
      </c>
      <c r="F937">
        <v>65</v>
      </c>
      <c r="G937">
        <v>1</v>
      </c>
      <c r="H937">
        <v>63</v>
      </c>
      <c r="I937">
        <v>2.15</v>
      </c>
      <c r="J937">
        <v>2.15</v>
      </c>
      <c r="L937">
        <v>1</v>
      </c>
      <c r="M937">
        <v>1</v>
      </c>
      <c r="N937">
        <v>399</v>
      </c>
      <c r="O937">
        <v>0</v>
      </c>
      <c r="P937">
        <v>3</v>
      </c>
      <c r="Q937" t="str">
        <f>VLOOKUP(M937,lookups!$A$1:$B$7, 2, FALSE)</f>
        <v>trawl/fyke</v>
      </c>
      <c r="R937" t="str">
        <f>VLOOKUP(N937,lookups!$D$1:$E$6, 2, FALSE)</f>
        <v>hucuktlis r</v>
      </c>
      <c r="S937" t="str">
        <f>VLOOKUP(C937,lookups!$G$1:$H$3, 2, FALSE)</f>
        <v>smolt</v>
      </c>
    </row>
    <row r="938" spans="1:19" x14ac:dyDescent="0.25">
      <c r="A938" s="1">
        <v>29362</v>
      </c>
      <c r="B938">
        <v>1</v>
      </c>
      <c r="C938">
        <v>1</v>
      </c>
      <c r="D938">
        <v>1</v>
      </c>
      <c r="E938">
        <v>1980</v>
      </c>
      <c r="F938">
        <v>66</v>
      </c>
      <c r="G938">
        <v>1</v>
      </c>
      <c r="H938">
        <v>65</v>
      </c>
      <c r="I938">
        <v>2.23</v>
      </c>
      <c r="J938">
        <v>2.23</v>
      </c>
      <c r="L938">
        <v>1</v>
      </c>
      <c r="M938">
        <v>1</v>
      </c>
      <c r="N938">
        <v>399</v>
      </c>
      <c r="O938">
        <v>0</v>
      </c>
      <c r="P938">
        <v>3</v>
      </c>
      <c r="Q938" t="str">
        <f>VLOOKUP(M938,lookups!$A$1:$B$7, 2, FALSE)</f>
        <v>trawl/fyke</v>
      </c>
      <c r="R938" t="str">
        <f>VLOOKUP(N938,lookups!$D$1:$E$6, 2, FALSE)</f>
        <v>hucuktlis r</v>
      </c>
      <c r="S938" t="str">
        <f>VLOOKUP(C938,lookups!$G$1:$H$3, 2, FALSE)</f>
        <v>smolt</v>
      </c>
    </row>
    <row r="939" spans="1:19" x14ac:dyDescent="0.25">
      <c r="A939" s="1">
        <v>29362</v>
      </c>
      <c r="B939">
        <v>1</v>
      </c>
      <c r="C939">
        <v>1</v>
      </c>
      <c r="D939">
        <v>1</v>
      </c>
      <c r="E939">
        <v>1980</v>
      </c>
      <c r="F939">
        <v>67</v>
      </c>
      <c r="G939">
        <v>1</v>
      </c>
      <c r="H939">
        <v>67</v>
      </c>
      <c r="I939">
        <v>2.38</v>
      </c>
      <c r="J939">
        <v>2.38</v>
      </c>
      <c r="L939">
        <v>1</v>
      </c>
      <c r="M939">
        <v>1</v>
      </c>
      <c r="N939">
        <v>399</v>
      </c>
      <c r="O939">
        <v>0</v>
      </c>
      <c r="P939">
        <v>3</v>
      </c>
      <c r="Q939" t="str">
        <f>VLOOKUP(M939,lookups!$A$1:$B$7, 2, FALSE)</f>
        <v>trawl/fyke</v>
      </c>
      <c r="R939" t="str">
        <f>VLOOKUP(N939,lookups!$D$1:$E$6, 2, FALSE)</f>
        <v>hucuktlis r</v>
      </c>
      <c r="S939" t="str">
        <f>VLOOKUP(C939,lookups!$G$1:$H$3, 2, FALSE)</f>
        <v>smolt</v>
      </c>
    </row>
    <row r="940" spans="1:19" x14ac:dyDescent="0.25">
      <c r="A940" s="1">
        <v>29362</v>
      </c>
      <c r="B940">
        <v>1</v>
      </c>
      <c r="C940">
        <v>1</v>
      </c>
      <c r="D940">
        <v>1</v>
      </c>
      <c r="E940">
        <v>1980</v>
      </c>
      <c r="F940">
        <v>68</v>
      </c>
      <c r="G940">
        <v>1</v>
      </c>
      <c r="H940">
        <v>63</v>
      </c>
      <c r="I940">
        <v>2.0499999999999998</v>
      </c>
      <c r="J940">
        <v>2.0499999999999998</v>
      </c>
      <c r="L940">
        <v>1</v>
      </c>
      <c r="M940">
        <v>1</v>
      </c>
      <c r="N940">
        <v>399</v>
      </c>
      <c r="O940">
        <v>0</v>
      </c>
      <c r="P940">
        <v>3</v>
      </c>
      <c r="Q940" t="str">
        <f>VLOOKUP(M940,lookups!$A$1:$B$7, 2, FALSE)</f>
        <v>trawl/fyke</v>
      </c>
      <c r="R940" t="str">
        <f>VLOOKUP(N940,lookups!$D$1:$E$6, 2, FALSE)</f>
        <v>hucuktlis r</v>
      </c>
      <c r="S940" t="str">
        <f>VLOOKUP(C940,lookups!$G$1:$H$3, 2, FALSE)</f>
        <v>smolt</v>
      </c>
    </row>
    <row r="941" spans="1:19" x14ac:dyDescent="0.25">
      <c r="A941" s="1">
        <v>29362</v>
      </c>
      <c r="B941">
        <v>1</v>
      </c>
      <c r="C941">
        <v>1</v>
      </c>
      <c r="D941">
        <v>1</v>
      </c>
      <c r="E941">
        <v>1980</v>
      </c>
      <c r="F941">
        <v>69</v>
      </c>
      <c r="G941">
        <v>1</v>
      </c>
      <c r="H941">
        <v>67</v>
      </c>
      <c r="I941">
        <v>2.33</v>
      </c>
      <c r="J941">
        <v>2.33</v>
      </c>
      <c r="L941">
        <v>1</v>
      </c>
      <c r="M941">
        <v>1</v>
      </c>
      <c r="N941">
        <v>399</v>
      </c>
      <c r="O941">
        <v>0</v>
      </c>
      <c r="P941">
        <v>3</v>
      </c>
      <c r="Q941" t="str">
        <f>VLOOKUP(M941,lookups!$A$1:$B$7, 2, FALSE)</f>
        <v>trawl/fyke</v>
      </c>
      <c r="R941" t="str">
        <f>VLOOKUP(N941,lookups!$D$1:$E$6, 2, FALSE)</f>
        <v>hucuktlis r</v>
      </c>
      <c r="S941" t="str">
        <f>VLOOKUP(C941,lookups!$G$1:$H$3, 2, FALSE)</f>
        <v>smolt</v>
      </c>
    </row>
    <row r="942" spans="1:19" x14ac:dyDescent="0.25">
      <c r="A942" s="1">
        <v>29362</v>
      </c>
      <c r="B942">
        <v>1</v>
      </c>
      <c r="C942">
        <v>1</v>
      </c>
      <c r="D942">
        <v>1</v>
      </c>
      <c r="E942">
        <v>1980</v>
      </c>
      <c r="F942">
        <v>70</v>
      </c>
      <c r="G942">
        <v>1</v>
      </c>
      <c r="H942">
        <v>70</v>
      </c>
      <c r="I942">
        <v>2.63</v>
      </c>
      <c r="J942">
        <v>2.63</v>
      </c>
      <c r="L942">
        <v>1</v>
      </c>
      <c r="M942">
        <v>1</v>
      </c>
      <c r="N942">
        <v>399</v>
      </c>
      <c r="O942">
        <v>0</v>
      </c>
      <c r="P942">
        <v>3</v>
      </c>
      <c r="Q942" t="str">
        <f>VLOOKUP(M942,lookups!$A$1:$B$7, 2, FALSE)</f>
        <v>trawl/fyke</v>
      </c>
      <c r="R942" t="str">
        <f>VLOOKUP(N942,lookups!$D$1:$E$6, 2, FALSE)</f>
        <v>hucuktlis r</v>
      </c>
      <c r="S942" t="str">
        <f>VLOOKUP(C942,lookups!$G$1:$H$3, 2, FALSE)</f>
        <v>smolt</v>
      </c>
    </row>
    <row r="943" spans="1:19" x14ac:dyDescent="0.25">
      <c r="A943" s="1">
        <v>29362</v>
      </c>
      <c r="B943">
        <v>1</v>
      </c>
      <c r="C943">
        <v>1</v>
      </c>
      <c r="D943">
        <v>1</v>
      </c>
      <c r="E943">
        <v>1980</v>
      </c>
      <c r="F943">
        <v>71</v>
      </c>
      <c r="G943">
        <v>1</v>
      </c>
      <c r="H943">
        <v>66</v>
      </c>
      <c r="I943">
        <v>2.4</v>
      </c>
      <c r="J943">
        <v>2.4</v>
      </c>
      <c r="L943">
        <v>1</v>
      </c>
      <c r="M943">
        <v>1</v>
      </c>
      <c r="N943">
        <v>399</v>
      </c>
      <c r="O943">
        <v>0</v>
      </c>
      <c r="P943">
        <v>3</v>
      </c>
      <c r="Q943" t="str">
        <f>VLOOKUP(M943,lookups!$A$1:$B$7, 2, FALSE)</f>
        <v>trawl/fyke</v>
      </c>
      <c r="R943" t="str">
        <f>VLOOKUP(N943,lookups!$D$1:$E$6, 2, FALSE)</f>
        <v>hucuktlis r</v>
      </c>
      <c r="S943" t="str">
        <f>VLOOKUP(C943,lookups!$G$1:$H$3, 2, FALSE)</f>
        <v>smolt</v>
      </c>
    </row>
    <row r="944" spans="1:19" x14ac:dyDescent="0.25">
      <c r="A944" s="1">
        <v>29362</v>
      </c>
      <c r="B944">
        <v>1</v>
      </c>
      <c r="C944">
        <v>1</v>
      </c>
      <c r="D944">
        <v>1</v>
      </c>
      <c r="E944">
        <v>1980</v>
      </c>
      <c r="F944">
        <v>72</v>
      </c>
      <c r="G944">
        <v>1</v>
      </c>
      <c r="H944">
        <v>63</v>
      </c>
      <c r="I944">
        <v>2.17</v>
      </c>
      <c r="J944">
        <v>2.17</v>
      </c>
      <c r="L944">
        <v>1</v>
      </c>
      <c r="M944">
        <v>1</v>
      </c>
      <c r="N944">
        <v>399</v>
      </c>
      <c r="O944">
        <v>0</v>
      </c>
      <c r="P944">
        <v>3</v>
      </c>
      <c r="Q944" t="str">
        <f>VLOOKUP(M944,lookups!$A$1:$B$7, 2, FALSE)</f>
        <v>trawl/fyke</v>
      </c>
      <c r="R944" t="str">
        <f>VLOOKUP(N944,lookups!$D$1:$E$6, 2, FALSE)</f>
        <v>hucuktlis r</v>
      </c>
      <c r="S944" t="str">
        <f>VLOOKUP(C944,lookups!$G$1:$H$3, 2, FALSE)</f>
        <v>smolt</v>
      </c>
    </row>
    <row r="945" spans="1:19" x14ac:dyDescent="0.25">
      <c r="A945" s="1">
        <v>29362</v>
      </c>
      <c r="B945">
        <v>1</v>
      </c>
      <c r="C945">
        <v>1</v>
      </c>
      <c r="D945">
        <v>1</v>
      </c>
      <c r="E945">
        <v>1980</v>
      </c>
      <c r="F945">
        <v>73</v>
      </c>
      <c r="G945">
        <v>1</v>
      </c>
      <c r="H945">
        <v>58</v>
      </c>
      <c r="I945">
        <v>1.71</v>
      </c>
      <c r="J945">
        <v>1.71</v>
      </c>
      <c r="L945">
        <v>1</v>
      </c>
      <c r="M945">
        <v>1</v>
      </c>
      <c r="N945">
        <v>399</v>
      </c>
      <c r="O945">
        <v>0</v>
      </c>
      <c r="P945">
        <v>3</v>
      </c>
      <c r="Q945" t="str">
        <f>VLOOKUP(M945,lookups!$A$1:$B$7, 2, FALSE)</f>
        <v>trawl/fyke</v>
      </c>
      <c r="R945" t="str">
        <f>VLOOKUP(N945,lookups!$D$1:$E$6, 2, FALSE)</f>
        <v>hucuktlis r</v>
      </c>
      <c r="S945" t="str">
        <f>VLOOKUP(C945,lookups!$G$1:$H$3, 2, FALSE)</f>
        <v>smolt</v>
      </c>
    </row>
    <row r="946" spans="1:19" x14ac:dyDescent="0.25">
      <c r="A946" s="1">
        <v>29362</v>
      </c>
      <c r="B946">
        <v>1</v>
      </c>
      <c r="C946">
        <v>1</v>
      </c>
      <c r="D946">
        <v>1</v>
      </c>
      <c r="E946">
        <v>1980</v>
      </c>
      <c r="F946">
        <v>74</v>
      </c>
      <c r="G946">
        <v>1</v>
      </c>
      <c r="H946">
        <v>67</v>
      </c>
      <c r="I946">
        <v>2.35</v>
      </c>
      <c r="J946">
        <v>2.35</v>
      </c>
      <c r="L946">
        <v>1</v>
      </c>
      <c r="M946">
        <v>1</v>
      </c>
      <c r="N946">
        <v>399</v>
      </c>
      <c r="O946">
        <v>0</v>
      </c>
      <c r="P946">
        <v>3</v>
      </c>
      <c r="Q946" t="str">
        <f>VLOOKUP(M946,lookups!$A$1:$B$7, 2, FALSE)</f>
        <v>trawl/fyke</v>
      </c>
      <c r="R946" t="str">
        <f>VLOOKUP(N946,lookups!$D$1:$E$6, 2, FALSE)</f>
        <v>hucuktlis r</v>
      </c>
      <c r="S946" t="str">
        <f>VLOOKUP(C946,lookups!$G$1:$H$3, 2, FALSE)</f>
        <v>smolt</v>
      </c>
    </row>
    <row r="947" spans="1:19" x14ac:dyDescent="0.25">
      <c r="A947" s="1">
        <v>29362</v>
      </c>
      <c r="B947">
        <v>1</v>
      </c>
      <c r="C947">
        <v>1</v>
      </c>
      <c r="D947">
        <v>1</v>
      </c>
      <c r="E947">
        <v>1980</v>
      </c>
      <c r="F947">
        <v>75</v>
      </c>
      <c r="G947">
        <v>1</v>
      </c>
      <c r="H947">
        <v>66</v>
      </c>
      <c r="I947">
        <v>2.39</v>
      </c>
      <c r="J947">
        <v>2.39</v>
      </c>
      <c r="L947">
        <v>1</v>
      </c>
      <c r="M947">
        <v>1</v>
      </c>
      <c r="N947">
        <v>399</v>
      </c>
      <c r="O947">
        <v>0</v>
      </c>
      <c r="P947">
        <v>3</v>
      </c>
      <c r="Q947" t="str">
        <f>VLOOKUP(M947,lookups!$A$1:$B$7, 2, FALSE)</f>
        <v>trawl/fyke</v>
      </c>
      <c r="R947" t="str">
        <f>VLOOKUP(N947,lookups!$D$1:$E$6, 2, FALSE)</f>
        <v>hucuktlis r</v>
      </c>
      <c r="S947" t="str">
        <f>VLOOKUP(C947,lookups!$G$1:$H$3, 2, FALSE)</f>
        <v>smolt</v>
      </c>
    </row>
    <row r="948" spans="1:19" x14ac:dyDescent="0.25">
      <c r="A948" s="1">
        <v>29362</v>
      </c>
      <c r="B948">
        <v>1</v>
      </c>
      <c r="C948">
        <v>1</v>
      </c>
      <c r="D948">
        <v>1</v>
      </c>
      <c r="E948">
        <v>1980</v>
      </c>
      <c r="F948">
        <v>76</v>
      </c>
      <c r="G948">
        <v>1</v>
      </c>
      <c r="H948">
        <v>62</v>
      </c>
      <c r="I948">
        <v>1.75</v>
      </c>
      <c r="J948">
        <v>1.75</v>
      </c>
      <c r="L948">
        <v>1</v>
      </c>
      <c r="M948">
        <v>1</v>
      </c>
      <c r="N948">
        <v>399</v>
      </c>
      <c r="O948">
        <v>0</v>
      </c>
      <c r="P948">
        <v>3</v>
      </c>
      <c r="Q948" t="str">
        <f>VLOOKUP(M948,lookups!$A$1:$B$7, 2, FALSE)</f>
        <v>trawl/fyke</v>
      </c>
      <c r="R948" t="str">
        <f>VLOOKUP(N948,lookups!$D$1:$E$6, 2, FALSE)</f>
        <v>hucuktlis r</v>
      </c>
      <c r="S948" t="str">
        <f>VLOOKUP(C948,lookups!$G$1:$H$3, 2, FALSE)</f>
        <v>smolt</v>
      </c>
    </row>
    <row r="949" spans="1:19" x14ac:dyDescent="0.25">
      <c r="A949" s="1">
        <v>29362</v>
      </c>
      <c r="B949">
        <v>1</v>
      </c>
      <c r="C949">
        <v>1</v>
      </c>
      <c r="D949">
        <v>1</v>
      </c>
      <c r="E949">
        <v>1980</v>
      </c>
      <c r="F949">
        <v>77</v>
      </c>
      <c r="G949">
        <v>1</v>
      </c>
      <c r="H949">
        <v>56</v>
      </c>
      <c r="I949">
        <v>1.48</v>
      </c>
      <c r="J949">
        <v>1.48</v>
      </c>
      <c r="L949">
        <v>1</v>
      </c>
      <c r="M949">
        <v>1</v>
      </c>
      <c r="N949">
        <v>399</v>
      </c>
      <c r="O949">
        <v>0</v>
      </c>
      <c r="P949">
        <v>3</v>
      </c>
      <c r="Q949" t="str">
        <f>VLOOKUP(M949,lookups!$A$1:$B$7, 2, FALSE)</f>
        <v>trawl/fyke</v>
      </c>
      <c r="R949" t="str">
        <f>VLOOKUP(N949,lookups!$D$1:$E$6, 2, FALSE)</f>
        <v>hucuktlis r</v>
      </c>
      <c r="S949" t="str">
        <f>VLOOKUP(C949,lookups!$G$1:$H$3, 2, FALSE)</f>
        <v>smolt</v>
      </c>
    </row>
    <row r="950" spans="1:19" x14ac:dyDescent="0.25">
      <c r="A950" s="1">
        <v>29362</v>
      </c>
      <c r="B950">
        <v>1</v>
      </c>
      <c r="C950">
        <v>1</v>
      </c>
      <c r="D950">
        <v>1</v>
      </c>
      <c r="E950">
        <v>1980</v>
      </c>
      <c r="F950">
        <v>78</v>
      </c>
      <c r="G950">
        <v>1</v>
      </c>
      <c r="H950">
        <v>60</v>
      </c>
      <c r="I950">
        <v>1.71</v>
      </c>
      <c r="J950">
        <v>1.71</v>
      </c>
      <c r="L950">
        <v>1</v>
      </c>
      <c r="M950">
        <v>1</v>
      </c>
      <c r="N950">
        <v>399</v>
      </c>
      <c r="O950">
        <v>0</v>
      </c>
      <c r="P950">
        <v>3</v>
      </c>
      <c r="Q950" t="str">
        <f>VLOOKUP(M950,lookups!$A$1:$B$7, 2, FALSE)</f>
        <v>trawl/fyke</v>
      </c>
      <c r="R950" t="str">
        <f>VLOOKUP(N950,lookups!$D$1:$E$6, 2, FALSE)</f>
        <v>hucuktlis r</v>
      </c>
      <c r="S950" t="str">
        <f>VLOOKUP(C950,lookups!$G$1:$H$3, 2, FALSE)</f>
        <v>smolt</v>
      </c>
    </row>
    <row r="951" spans="1:19" x14ac:dyDescent="0.25">
      <c r="A951" s="1">
        <v>29362</v>
      </c>
      <c r="B951">
        <v>1</v>
      </c>
      <c r="C951">
        <v>1</v>
      </c>
      <c r="D951">
        <v>1</v>
      </c>
      <c r="E951">
        <v>1980</v>
      </c>
      <c r="F951">
        <v>79</v>
      </c>
      <c r="G951">
        <v>1</v>
      </c>
      <c r="H951">
        <v>63</v>
      </c>
      <c r="I951">
        <v>2.13</v>
      </c>
      <c r="J951">
        <v>2.13</v>
      </c>
      <c r="L951">
        <v>1</v>
      </c>
      <c r="M951">
        <v>1</v>
      </c>
      <c r="N951">
        <v>399</v>
      </c>
      <c r="O951">
        <v>0</v>
      </c>
      <c r="P951">
        <v>3</v>
      </c>
      <c r="Q951" t="str">
        <f>VLOOKUP(M951,lookups!$A$1:$B$7, 2, FALSE)</f>
        <v>trawl/fyke</v>
      </c>
      <c r="R951" t="str">
        <f>VLOOKUP(N951,lookups!$D$1:$E$6, 2, FALSE)</f>
        <v>hucuktlis r</v>
      </c>
      <c r="S951" t="str">
        <f>VLOOKUP(C951,lookups!$G$1:$H$3, 2, FALSE)</f>
        <v>smolt</v>
      </c>
    </row>
    <row r="952" spans="1:19" x14ac:dyDescent="0.25">
      <c r="A952" s="1">
        <v>29362</v>
      </c>
      <c r="B952">
        <v>1</v>
      </c>
      <c r="C952">
        <v>1</v>
      </c>
      <c r="D952">
        <v>1</v>
      </c>
      <c r="E952">
        <v>1980</v>
      </c>
      <c r="F952">
        <v>80</v>
      </c>
      <c r="G952">
        <v>1</v>
      </c>
      <c r="H952">
        <v>67</v>
      </c>
      <c r="I952">
        <v>2.39</v>
      </c>
      <c r="J952">
        <v>2.39</v>
      </c>
      <c r="L952">
        <v>1</v>
      </c>
      <c r="M952">
        <v>1</v>
      </c>
      <c r="N952">
        <v>399</v>
      </c>
      <c r="O952">
        <v>0</v>
      </c>
      <c r="P952">
        <v>3</v>
      </c>
      <c r="Q952" t="str">
        <f>VLOOKUP(M952,lookups!$A$1:$B$7, 2, FALSE)</f>
        <v>trawl/fyke</v>
      </c>
      <c r="R952" t="str">
        <f>VLOOKUP(N952,lookups!$D$1:$E$6, 2, FALSE)</f>
        <v>hucuktlis r</v>
      </c>
      <c r="S952" t="str">
        <f>VLOOKUP(C952,lookups!$G$1:$H$3, 2, FALSE)</f>
        <v>smolt</v>
      </c>
    </row>
    <row r="953" spans="1:19" x14ac:dyDescent="0.25">
      <c r="A953" s="1">
        <v>29362</v>
      </c>
      <c r="B953">
        <v>1</v>
      </c>
      <c r="C953">
        <v>1</v>
      </c>
      <c r="D953">
        <v>1</v>
      </c>
      <c r="E953">
        <v>1980</v>
      </c>
      <c r="F953">
        <v>81</v>
      </c>
      <c r="G953">
        <v>1</v>
      </c>
      <c r="H953">
        <v>65</v>
      </c>
      <c r="I953">
        <v>2.29</v>
      </c>
      <c r="J953">
        <v>2.29</v>
      </c>
      <c r="L953">
        <v>1</v>
      </c>
      <c r="M953">
        <v>1</v>
      </c>
      <c r="N953">
        <v>399</v>
      </c>
      <c r="O953">
        <v>0</v>
      </c>
      <c r="P953">
        <v>3</v>
      </c>
      <c r="Q953" t="str">
        <f>VLOOKUP(M953,lookups!$A$1:$B$7, 2, FALSE)</f>
        <v>trawl/fyke</v>
      </c>
      <c r="R953" t="str">
        <f>VLOOKUP(N953,lookups!$D$1:$E$6, 2, FALSE)</f>
        <v>hucuktlis r</v>
      </c>
      <c r="S953" t="str">
        <f>VLOOKUP(C953,lookups!$G$1:$H$3, 2, FALSE)</f>
        <v>smolt</v>
      </c>
    </row>
    <row r="954" spans="1:19" x14ac:dyDescent="0.25">
      <c r="A954" s="1">
        <v>29362</v>
      </c>
      <c r="B954">
        <v>1</v>
      </c>
      <c r="C954">
        <v>1</v>
      </c>
      <c r="D954">
        <v>1</v>
      </c>
      <c r="E954">
        <v>1980</v>
      </c>
      <c r="F954">
        <v>82</v>
      </c>
      <c r="G954">
        <v>1</v>
      </c>
      <c r="H954">
        <v>67</v>
      </c>
      <c r="I954">
        <v>2.4</v>
      </c>
      <c r="J954">
        <v>2.4</v>
      </c>
      <c r="L954">
        <v>1</v>
      </c>
      <c r="M954">
        <v>1</v>
      </c>
      <c r="N954">
        <v>399</v>
      </c>
      <c r="O954">
        <v>0</v>
      </c>
      <c r="P954">
        <v>3</v>
      </c>
      <c r="Q954" t="str">
        <f>VLOOKUP(M954,lookups!$A$1:$B$7, 2, FALSE)</f>
        <v>trawl/fyke</v>
      </c>
      <c r="R954" t="str">
        <f>VLOOKUP(N954,lookups!$D$1:$E$6, 2, FALSE)</f>
        <v>hucuktlis r</v>
      </c>
      <c r="S954" t="str">
        <f>VLOOKUP(C954,lookups!$G$1:$H$3, 2, FALSE)</f>
        <v>smolt</v>
      </c>
    </row>
    <row r="955" spans="1:19" x14ac:dyDescent="0.25">
      <c r="A955" s="1">
        <v>29362</v>
      </c>
      <c r="B955">
        <v>1</v>
      </c>
      <c r="C955">
        <v>1</v>
      </c>
      <c r="D955">
        <v>1</v>
      </c>
      <c r="E955">
        <v>1980</v>
      </c>
      <c r="F955">
        <v>83</v>
      </c>
      <c r="G955">
        <v>1</v>
      </c>
      <c r="H955">
        <v>64</v>
      </c>
      <c r="I955">
        <v>2.1</v>
      </c>
      <c r="J955">
        <v>2.1</v>
      </c>
      <c r="L955">
        <v>1</v>
      </c>
      <c r="M955">
        <v>1</v>
      </c>
      <c r="N955">
        <v>399</v>
      </c>
      <c r="O955">
        <v>0</v>
      </c>
      <c r="P955">
        <v>3</v>
      </c>
      <c r="Q955" t="str">
        <f>VLOOKUP(M955,lookups!$A$1:$B$7, 2, FALSE)</f>
        <v>trawl/fyke</v>
      </c>
      <c r="R955" t="str">
        <f>VLOOKUP(N955,lookups!$D$1:$E$6, 2, FALSE)</f>
        <v>hucuktlis r</v>
      </c>
      <c r="S955" t="str">
        <f>VLOOKUP(C955,lookups!$G$1:$H$3, 2, FALSE)</f>
        <v>smolt</v>
      </c>
    </row>
    <row r="956" spans="1:19" x14ac:dyDescent="0.25">
      <c r="A956" s="1">
        <v>29362</v>
      </c>
      <c r="B956">
        <v>1</v>
      </c>
      <c r="C956">
        <v>1</v>
      </c>
      <c r="D956">
        <v>1</v>
      </c>
      <c r="E956">
        <v>1980</v>
      </c>
      <c r="F956">
        <v>84</v>
      </c>
      <c r="G956">
        <v>1</v>
      </c>
      <c r="H956">
        <v>64</v>
      </c>
      <c r="I956">
        <v>2.44</v>
      </c>
      <c r="J956">
        <v>2.44</v>
      </c>
      <c r="L956">
        <v>1</v>
      </c>
      <c r="M956">
        <v>1</v>
      </c>
      <c r="N956">
        <v>399</v>
      </c>
      <c r="O956">
        <v>0</v>
      </c>
      <c r="P956">
        <v>3</v>
      </c>
      <c r="Q956" t="str">
        <f>VLOOKUP(M956,lookups!$A$1:$B$7, 2, FALSE)</f>
        <v>trawl/fyke</v>
      </c>
      <c r="R956" t="str">
        <f>VLOOKUP(N956,lookups!$D$1:$E$6, 2, FALSE)</f>
        <v>hucuktlis r</v>
      </c>
      <c r="S956" t="str">
        <f>VLOOKUP(C956,lookups!$G$1:$H$3, 2, FALSE)</f>
        <v>smolt</v>
      </c>
    </row>
    <row r="957" spans="1:19" x14ac:dyDescent="0.25">
      <c r="A957" s="1">
        <v>29362</v>
      </c>
      <c r="B957">
        <v>1</v>
      </c>
      <c r="C957">
        <v>1</v>
      </c>
      <c r="D957">
        <v>1</v>
      </c>
      <c r="E957">
        <v>1980</v>
      </c>
      <c r="F957">
        <v>85</v>
      </c>
      <c r="G957">
        <v>1</v>
      </c>
      <c r="H957">
        <v>59</v>
      </c>
      <c r="I957">
        <v>1.72</v>
      </c>
      <c r="J957">
        <v>1.72</v>
      </c>
      <c r="L957">
        <v>1</v>
      </c>
      <c r="M957">
        <v>1</v>
      </c>
      <c r="N957">
        <v>399</v>
      </c>
      <c r="O957">
        <v>0</v>
      </c>
      <c r="P957">
        <v>3</v>
      </c>
      <c r="Q957" t="str">
        <f>VLOOKUP(M957,lookups!$A$1:$B$7, 2, FALSE)</f>
        <v>trawl/fyke</v>
      </c>
      <c r="R957" t="str">
        <f>VLOOKUP(N957,lookups!$D$1:$E$6, 2, FALSE)</f>
        <v>hucuktlis r</v>
      </c>
      <c r="S957" t="str">
        <f>VLOOKUP(C957,lookups!$G$1:$H$3, 2, FALSE)</f>
        <v>smolt</v>
      </c>
    </row>
    <row r="958" spans="1:19" x14ac:dyDescent="0.25">
      <c r="A958" s="1">
        <v>29362</v>
      </c>
      <c r="B958">
        <v>1</v>
      </c>
      <c r="C958">
        <v>1</v>
      </c>
      <c r="D958">
        <v>1</v>
      </c>
      <c r="E958">
        <v>1980</v>
      </c>
      <c r="F958">
        <v>86</v>
      </c>
      <c r="G958">
        <v>1</v>
      </c>
      <c r="H958">
        <v>64</v>
      </c>
      <c r="I958">
        <v>2.29</v>
      </c>
      <c r="J958">
        <v>2.29</v>
      </c>
      <c r="L958">
        <v>1</v>
      </c>
      <c r="M958">
        <v>1</v>
      </c>
      <c r="N958">
        <v>399</v>
      </c>
      <c r="O958">
        <v>0</v>
      </c>
      <c r="P958">
        <v>3</v>
      </c>
      <c r="Q958" t="str">
        <f>VLOOKUP(M958,lookups!$A$1:$B$7, 2, FALSE)</f>
        <v>trawl/fyke</v>
      </c>
      <c r="R958" t="str">
        <f>VLOOKUP(N958,lookups!$D$1:$E$6, 2, FALSE)</f>
        <v>hucuktlis r</v>
      </c>
      <c r="S958" t="str">
        <f>VLOOKUP(C958,lookups!$G$1:$H$3, 2, FALSE)</f>
        <v>smolt</v>
      </c>
    </row>
    <row r="959" spans="1:19" x14ac:dyDescent="0.25">
      <c r="A959" s="1">
        <v>29362</v>
      </c>
      <c r="B959">
        <v>1</v>
      </c>
      <c r="C959">
        <v>1</v>
      </c>
      <c r="D959">
        <v>1</v>
      </c>
      <c r="E959">
        <v>1980</v>
      </c>
      <c r="F959">
        <v>87</v>
      </c>
      <c r="G959">
        <v>1</v>
      </c>
      <c r="H959">
        <v>61</v>
      </c>
      <c r="I959">
        <v>1.93</v>
      </c>
      <c r="J959">
        <v>1.93</v>
      </c>
      <c r="L959">
        <v>1</v>
      </c>
      <c r="M959">
        <v>1</v>
      </c>
      <c r="N959">
        <v>399</v>
      </c>
      <c r="O959">
        <v>0</v>
      </c>
      <c r="P959">
        <v>3</v>
      </c>
      <c r="Q959" t="str">
        <f>VLOOKUP(M959,lookups!$A$1:$B$7, 2, FALSE)</f>
        <v>trawl/fyke</v>
      </c>
      <c r="R959" t="str">
        <f>VLOOKUP(N959,lookups!$D$1:$E$6, 2, FALSE)</f>
        <v>hucuktlis r</v>
      </c>
      <c r="S959" t="str">
        <f>VLOOKUP(C959,lookups!$G$1:$H$3, 2, FALSE)</f>
        <v>smolt</v>
      </c>
    </row>
    <row r="960" spans="1:19" x14ac:dyDescent="0.25">
      <c r="A960" s="1">
        <v>29362</v>
      </c>
      <c r="B960">
        <v>1</v>
      </c>
      <c r="C960">
        <v>1</v>
      </c>
      <c r="D960">
        <v>1</v>
      </c>
      <c r="E960">
        <v>1980</v>
      </c>
      <c r="F960">
        <v>88</v>
      </c>
      <c r="G960">
        <v>1</v>
      </c>
      <c r="H960">
        <v>59</v>
      </c>
      <c r="I960">
        <v>1.75</v>
      </c>
      <c r="J960">
        <v>1.75</v>
      </c>
      <c r="L960">
        <v>1</v>
      </c>
      <c r="M960">
        <v>1</v>
      </c>
      <c r="N960">
        <v>399</v>
      </c>
      <c r="O960">
        <v>0</v>
      </c>
      <c r="P960">
        <v>3</v>
      </c>
      <c r="Q960" t="str">
        <f>VLOOKUP(M960,lookups!$A$1:$B$7, 2, FALSE)</f>
        <v>trawl/fyke</v>
      </c>
      <c r="R960" t="str">
        <f>VLOOKUP(N960,lookups!$D$1:$E$6, 2, FALSE)</f>
        <v>hucuktlis r</v>
      </c>
      <c r="S960" t="str">
        <f>VLOOKUP(C960,lookups!$G$1:$H$3, 2, FALSE)</f>
        <v>smolt</v>
      </c>
    </row>
    <row r="961" spans="1:19" x14ac:dyDescent="0.25">
      <c r="A961" s="1">
        <v>29362</v>
      </c>
      <c r="B961">
        <v>1</v>
      </c>
      <c r="C961">
        <v>1</v>
      </c>
      <c r="D961">
        <v>1</v>
      </c>
      <c r="E961">
        <v>1980</v>
      </c>
      <c r="F961">
        <v>89</v>
      </c>
      <c r="G961">
        <v>1</v>
      </c>
      <c r="H961">
        <v>65</v>
      </c>
      <c r="I961">
        <v>2.31</v>
      </c>
      <c r="J961">
        <v>2.31</v>
      </c>
      <c r="L961">
        <v>1</v>
      </c>
      <c r="M961">
        <v>1</v>
      </c>
      <c r="N961">
        <v>399</v>
      </c>
      <c r="O961">
        <v>0</v>
      </c>
      <c r="P961">
        <v>3</v>
      </c>
      <c r="Q961" t="str">
        <f>VLOOKUP(M961,lookups!$A$1:$B$7, 2, FALSE)</f>
        <v>trawl/fyke</v>
      </c>
      <c r="R961" t="str">
        <f>VLOOKUP(N961,lookups!$D$1:$E$6, 2, FALSE)</f>
        <v>hucuktlis r</v>
      </c>
      <c r="S961" t="str">
        <f>VLOOKUP(C961,lookups!$G$1:$H$3, 2, FALSE)</f>
        <v>smolt</v>
      </c>
    </row>
    <row r="962" spans="1:19" x14ac:dyDescent="0.25">
      <c r="A962" s="1">
        <v>29362</v>
      </c>
      <c r="B962">
        <v>1</v>
      </c>
      <c r="C962">
        <v>1</v>
      </c>
      <c r="D962">
        <v>1</v>
      </c>
      <c r="E962">
        <v>1980</v>
      </c>
      <c r="F962">
        <v>90</v>
      </c>
      <c r="G962">
        <v>1</v>
      </c>
      <c r="H962">
        <v>64</v>
      </c>
      <c r="I962">
        <v>2.41</v>
      </c>
      <c r="J962">
        <v>2.41</v>
      </c>
      <c r="L962">
        <v>1</v>
      </c>
      <c r="M962">
        <v>1</v>
      </c>
      <c r="N962">
        <v>399</v>
      </c>
      <c r="O962">
        <v>0</v>
      </c>
      <c r="P962">
        <v>3</v>
      </c>
      <c r="Q962" t="str">
        <f>VLOOKUP(M962,lookups!$A$1:$B$7, 2, FALSE)</f>
        <v>trawl/fyke</v>
      </c>
      <c r="R962" t="str">
        <f>VLOOKUP(N962,lookups!$D$1:$E$6, 2, FALSE)</f>
        <v>hucuktlis r</v>
      </c>
      <c r="S962" t="str">
        <f>VLOOKUP(C962,lookups!$G$1:$H$3, 2, FALSE)</f>
        <v>smolt</v>
      </c>
    </row>
    <row r="963" spans="1:19" x14ac:dyDescent="0.25">
      <c r="A963" s="1">
        <v>29362</v>
      </c>
      <c r="B963">
        <v>1</v>
      </c>
      <c r="C963">
        <v>1</v>
      </c>
      <c r="D963">
        <v>1</v>
      </c>
      <c r="E963">
        <v>1980</v>
      </c>
      <c r="F963">
        <v>91</v>
      </c>
      <c r="G963">
        <v>1</v>
      </c>
      <c r="H963">
        <v>64</v>
      </c>
      <c r="I963">
        <v>2.13</v>
      </c>
      <c r="J963">
        <v>2.13</v>
      </c>
      <c r="L963">
        <v>1</v>
      </c>
      <c r="M963">
        <v>1</v>
      </c>
      <c r="N963">
        <v>399</v>
      </c>
      <c r="O963">
        <v>0</v>
      </c>
      <c r="P963">
        <v>3</v>
      </c>
      <c r="Q963" t="str">
        <f>VLOOKUP(M963,lookups!$A$1:$B$7, 2, FALSE)</f>
        <v>trawl/fyke</v>
      </c>
      <c r="R963" t="str">
        <f>VLOOKUP(N963,lookups!$D$1:$E$6, 2, FALSE)</f>
        <v>hucuktlis r</v>
      </c>
      <c r="S963" t="str">
        <f>VLOOKUP(C963,lookups!$G$1:$H$3, 2, FALSE)</f>
        <v>smolt</v>
      </c>
    </row>
    <row r="964" spans="1:19" x14ac:dyDescent="0.25">
      <c r="A964" s="1">
        <v>29362</v>
      </c>
      <c r="B964">
        <v>1</v>
      </c>
      <c r="C964">
        <v>1</v>
      </c>
      <c r="D964">
        <v>1</v>
      </c>
      <c r="E964">
        <v>1980</v>
      </c>
      <c r="F964">
        <v>92</v>
      </c>
      <c r="G964">
        <v>1</v>
      </c>
      <c r="H964">
        <v>60</v>
      </c>
      <c r="I964">
        <v>1.8</v>
      </c>
      <c r="J964">
        <v>1.8</v>
      </c>
      <c r="L964">
        <v>1</v>
      </c>
      <c r="M964">
        <v>1</v>
      </c>
      <c r="N964">
        <v>399</v>
      </c>
      <c r="O964">
        <v>0</v>
      </c>
      <c r="P964">
        <v>3</v>
      </c>
      <c r="Q964" t="str">
        <f>VLOOKUP(M964,lookups!$A$1:$B$7, 2, FALSE)</f>
        <v>trawl/fyke</v>
      </c>
      <c r="R964" t="str">
        <f>VLOOKUP(N964,lookups!$D$1:$E$6, 2, FALSE)</f>
        <v>hucuktlis r</v>
      </c>
      <c r="S964" t="str">
        <f>VLOOKUP(C964,lookups!$G$1:$H$3, 2, FALSE)</f>
        <v>smolt</v>
      </c>
    </row>
    <row r="965" spans="1:19" x14ac:dyDescent="0.25">
      <c r="A965" s="1">
        <v>29362</v>
      </c>
      <c r="B965">
        <v>1</v>
      </c>
      <c r="C965">
        <v>1</v>
      </c>
      <c r="D965">
        <v>1</v>
      </c>
      <c r="E965">
        <v>1980</v>
      </c>
      <c r="F965">
        <v>93</v>
      </c>
      <c r="G965">
        <v>1</v>
      </c>
      <c r="H965">
        <v>62</v>
      </c>
      <c r="I965">
        <v>1.87</v>
      </c>
      <c r="J965">
        <v>1.87</v>
      </c>
      <c r="L965">
        <v>1</v>
      </c>
      <c r="M965">
        <v>1</v>
      </c>
      <c r="N965">
        <v>399</v>
      </c>
      <c r="O965">
        <v>0</v>
      </c>
      <c r="P965">
        <v>3</v>
      </c>
      <c r="Q965" t="str">
        <f>VLOOKUP(M965,lookups!$A$1:$B$7, 2, FALSE)</f>
        <v>trawl/fyke</v>
      </c>
      <c r="R965" t="str">
        <f>VLOOKUP(N965,lookups!$D$1:$E$6, 2, FALSE)</f>
        <v>hucuktlis r</v>
      </c>
      <c r="S965" t="str">
        <f>VLOOKUP(C965,lookups!$G$1:$H$3, 2, FALSE)</f>
        <v>smolt</v>
      </c>
    </row>
    <row r="966" spans="1:19" x14ac:dyDescent="0.25">
      <c r="A966" s="1">
        <v>29362</v>
      </c>
      <c r="B966">
        <v>1</v>
      </c>
      <c r="C966">
        <v>1</v>
      </c>
      <c r="D966">
        <v>1</v>
      </c>
      <c r="E966">
        <v>1980</v>
      </c>
      <c r="F966">
        <v>94</v>
      </c>
      <c r="G966">
        <v>1</v>
      </c>
      <c r="H966">
        <v>64</v>
      </c>
      <c r="I966">
        <v>2.35</v>
      </c>
      <c r="J966">
        <v>2.35</v>
      </c>
      <c r="L966">
        <v>1</v>
      </c>
      <c r="M966">
        <v>1</v>
      </c>
      <c r="N966">
        <v>399</v>
      </c>
      <c r="O966">
        <v>0</v>
      </c>
      <c r="P966">
        <v>3</v>
      </c>
      <c r="Q966" t="str">
        <f>VLOOKUP(M966,lookups!$A$1:$B$7, 2, FALSE)</f>
        <v>trawl/fyke</v>
      </c>
      <c r="R966" t="str">
        <f>VLOOKUP(N966,lookups!$D$1:$E$6, 2, FALSE)</f>
        <v>hucuktlis r</v>
      </c>
      <c r="S966" t="str">
        <f>VLOOKUP(C966,lookups!$G$1:$H$3, 2, FALSE)</f>
        <v>smolt</v>
      </c>
    </row>
    <row r="967" spans="1:19" x14ac:dyDescent="0.25">
      <c r="A967" s="1">
        <v>29362</v>
      </c>
      <c r="B967">
        <v>1</v>
      </c>
      <c r="C967">
        <v>1</v>
      </c>
      <c r="D967">
        <v>1</v>
      </c>
      <c r="E967">
        <v>1980</v>
      </c>
      <c r="F967">
        <v>95</v>
      </c>
      <c r="G967">
        <v>1</v>
      </c>
      <c r="H967">
        <v>70</v>
      </c>
      <c r="I967">
        <v>3.15</v>
      </c>
      <c r="J967">
        <v>3.15</v>
      </c>
      <c r="L967">
        <v>1</v>
      </c>
      <c r="M967">
        <v>1</v>
      </c>
      <c r="N967">
        <v>399</v>
      </c>
      <c r="O967">
        <v>0</v>
      </c>
      <c r="P967">
        <v>3</v>
      </c>
      <c r="Q967" t="str">
        <f>VLOOKUP(M967,lookups!$A$1:$B$7, 2, FALSE)</f>
        <v>trawl/fyke</v>
      </c>
      <c r="R967" t="str">
        <f>VLOOKUP(N967,lookups!$D$1:$E$6, 2, FALSE)</f>
        <v>hucuktlis r</v>
      </c>
      <c r="S967" t="str">
        <f>VLOOKUP(C967,lookups!$G$1:$H$3, 2, FALSE)</f>
        <v>smolt</v>
      </c>
    </row>
    <row r="968" spans="1:19" x14ac:dyDescent="0.25">
      <c r="A968" s="1">
        <v>29362</v>
      </c>
      <c r="B968">
        <v>1</v>
      </c>
      <c r="C968">
        <v>1</v>
      </c>
      <c r="D968">
        <v>1</v>
      </c>
      <c r="E968">
        <v>1980</v>
      </c>
      <c r="F968">
        <v>96</v>
      </c>
      <c r="G968">
        <v>1</v>
      </c>
      <c r="H968">
        <v>66</v>
      </c>
      <c r="I968">
        <v>2.2799999999999998</v>
      </c>
      <c r="J968">
        <v>2.2799999999999998</v>
      </c>
      <c r="L968">
        <v>1</v>
      </c>
      <c r="M968">
        <v>1</v>
      </c>
      <c r="N968">
        <v>399</v>
      </c>
      <c r="O968">
        <v>0</v>
      </c>
      <c r="P968">
        <v>3</v>
      </c>
      <c r="Q968" t="str">
        <f>VLOOKUP(M968,lookups!$A$1:$B$7, 2, FALSE)</f>
        <v>trawl/fyke</v>
      </c>
      <c r="R968" t="str">
        <f>VLOOKUP(N968,lookups!$D$1:$E$6, 2, FALSE)</f>
        <v>hucuktlis r</v>
      </c>
      <c r="S968" t="str">
        <f>VLOOKUP(C968,lookups!$G$1:$H$3, 2, FALSE)</f>
        <v>smolt</v>
      </c>
    </row>
    <row r="969" spans="1:19" x14ac:dyDescent="0.25">
      <c r="A969" s="1">
        <v>29362</v>
      </c>
      <c r="B969">
        <v>1</v>
      </c>
      <c r="C969">
        <v>1</v>
      </c>
      <c r="D969">
        <v>1</v>
      </c>
      <c r="E969">
        <v>1980</v>
      </c>
      <c r="F969">
        <v>97</v>
      </c>
      <c r="G969">
        <v>1</v>
      </c>
      <c r="H969">
        <v>58</v>
      </c>
      <c r="I969">
        <v>1.58</v>
      </c>
      <c r="J969">
        <v>1.58</v>
      </c>
      <c r="L969">
        <v>1</v>
      </c>
      <c r="M969">
        <v>1</v>
      </c>
      <c r="N969">
        <v>399</v>
      </c>
      <c r="O969">
        <v>0</v>
      </c>
      <c r="P969">
        <v>3</v>
      </c>
      <c r="Q969" t="str">
        <f>VLOOKUP(M969,lookups!$A$1:$B$7, 2, FALSE)</f>
        <v>trawl/fyke</v>
      </c>
      <c r="R969" t="str">
        <f>VLOOKUP(N969,lookups!$D$1:$E$6, 2, FALSE)</f>
        <v>hucuktlis r</v>
      </c>
      <c r="S969" t="str">
        <f>VLOOKUP(C969,lookups!$G$1:$H$3, 2, FALSE)</f>
        <v>smolt</v>
      </c>
    </row>
    <row r="970" spans="1:19" x14ac:dyDescent="0.25">
      <c r="A970" s="1">
        <v>29362</v>
      </c>
      <c r="B970">
        <v>1</v>
      </c>
      <c r="C970">
        <v>1</v>
      </c>
      <c r="D970">
        <v>1</v>
      </c>
      <c r="E970">
        <v>1980</v>
      </c>
      <c r="F970">
        <v>98</v>
      </c>
      <c r="G970">
        <v>1</v>
      </c>
      <c r="H970">
        <v>64</v>
      </c>
      <c r="I970">
        <v>2.14</v>
      </c>
      <c r="J970">
        <v>2.14</v>
      </c>
      <c r="L970">
        <v>1</v>
      </c>
      <c r="M970">
        <v>1</v>
      </c>
      <c r="N970">
        <v>399</v>
      </c>
      <c r="O970">
        <v>0</v>
      </c>
      <c r="P970">
        <v>3</v>
      </c>
      <c r="Q970" t="str">
        <f>VLOOKUP(M970,lookups!$A$1:$B$7, 2, FALSE)</f>
        <v>trawl/fyke</v>
      </c>
      <c r="R970" t="str">
        <f>VLOOKUP(N970,lookups!$D$1:$E$6, 2, FALSE)</f>
        <v>hucuktlis r</v>
      </c>
      <c r="S970" t="str">
        <f>VLOOKUP(C970,lookups!$G$1:$H$3, 2, FALSE)</f>
        <v>smolt</v>
      </c>
    </row>
    <row r="971" spans="1:19" x14ac:dyDescent="0.25">
      <c r="A971" s="1">
        <v>29362</v>
      </c>
      <c r="B971">
        <v>1</v>
      </c>
      <c r="C971">
        <v>1</v>
      </c>
      <c r="D971">
        <v>1</v>
      </c>
      <c r="E971">
        <v>1980</v>
      </c>
      <c r="F971">
        <v>99</v>
      </c>
      <c r="G971">
        <v>1</v>
      </c>
      <c r="H971">
        <v>63</v>
      </c>
      <c r="I971">
        <v>2.0499999999999998</v>
      </c>
      <c r="J971">
        <v>2.0499999999999998</v>
      </c>
      <c r="L971">
        <v>1</v>
      </c>
      <c r="M971">
        <v>1</v>
      </c>
      <c r="N971">
        <v>399</v>
      </c>
      <c r="O971">
        <v>0</v>
      </c>
      <c r="P971">
        <v>3</v>
      </c>
      <c r="Q971" t="str">
        <f>VLOOKUP(M971,lookups!$A$1:$B$7, 2, FALSE)</f>
        <v>trawl/fyke</v>
      </c>
      <c r="R971" t="str">
        <f>VLOOKUP(N971,lookups!$D$1:$E$6, 2, FALSE)</f>
        <v>hucuktlis r</v>
      </c>
      <c r="S971" t="str">
        <f>VLOOKUP(C971,lookups!$G$1:$H$3, 2, FALSE)</f>
        <v>smolt</v>
      </c>
    </row>
    <row r="972" spans="1:19" x14ac:dyDescent="0.25">
      <c r="A972" s="1">
        <v>29362</v>
      </c>
      <c r="B972">
        <v>1</v>
      </c>
      <c r="C972">
        <v>1</v>
      </c>
      <c r="D972">
        <v>1</v>
      </c>
      <c r="E972">
        <v>1980</v>
      </c>
      <c r="F972">
        <v>100</v>
      </c>
      <c r="G972">
        <v>1</v>
      </c>
      <c r="H972">
        <v>63</v>
      </c>
      <c r="I972">
        <v>2.2000000000000002</v>
      </c>
      <c r="J972">
        <v>2.2000000000000002</v>
      </c>
      <c r="L972">
        <v>1</v>
      </c>
      <c r="M972">
        <v>1</v>
      </c>
      <c r="N972">
        <v>399</v>
      </c>
      <c r="O972">
        <v>0</v>
      </c>
      <c r="P972">
        <v>3</v>
      </c>
      <c r="Q972" t="str">
        <f>VLOOKUP(M972,lookups!$A$1:$B$7, 2, FALSE)</f>
        <v>trawl/fyke</v>
      </c>
      <c r="R972" t="str">
        <f>VLOOKUP(N972,lookups!$D$1:$E$6, 2, FALSE)</f>
        <v>hucuktlis r</v>
      </c>
      <c r="S972" t="str">
        <f>VLOOKUP(C972,lookups!$G$1:$H$3, 2, FALSE)</f>
        <v>smolt</v>
      </c>
    </row>
    <row r="973" spans="1:19" x14ac:dyDescent="0.25">
      <c r="A973" s="1">
        <v>29712</v>
      </c>
      <c r="B973">
        <v>1</v>
      </c>
      <c r="C973">
        <v>1</v>
      </c>
      <c r="D973">
        <v>1</v>
      </c>
      <c r="E973">
        <v>1981</v>
      </c>
      <c r="F973">
        <v>1</v>
      </c>
      <c r="G973">
        <v>1</v>
      </c>
      <c r="H973">
        <v>71</v>
      </c>
      <c r="I973">
        <v>2.67</v>
      </c>
      <c r="J973">
        <v>2.67</v>
      </c>
      <c r="L973">
        <v>1</v>
      </c>
      <c r="M973">
        <v>1</v>
      </c>
      <c r="N973">
        <v>399</v>
      </c>
      <c r="O973">
        <v>0</v>
      </c>
      <c r="P973">
        <v>3</v>
      </c>
      <c r="Q973" t="str">
        <f>VLOOKUP(M973,lookups!$A$1:$B$7, 2, FALSE)</f>
        <v>trawl/fyke</v>
      </c>
      <c r="R973" t="str">
        <f>VLOOKUP(N973,lookups!$D$1:$E$6, 2, FALSE)</f>
        <v>hucuktlis r</v>
      </c>
      <c r="S973" t="str">
        <f>VLOOKUP(C973,lookups!$G$1:$H$3, 2, FALSE)</f>
        <v>smolt</v>
      </c>
    </row>
    <row r="974" spans="1:19" x14ac:dyDescent="0.25">
      <c r="A974" s="1">
        <v>29712</v>
      </c>
      <c r="B974">
        <v>1</v>
      </c>
      <c r="C974">
        <v>1</v>
      </c>
      <c r="D974">
        <v>1</v>
      </c>
      <c r="E974">
        <v>1981</v>
      </c>
      <c r="F974">
        <v>2</v>
      </c>
      <c r="G974">
        <v>1</v>
      </c>
      <c r="H974">
        <v>71</v>
      </c>
      <c r="I974">
        <v>2.85</v>
      </c>
      <c r="J974">
        <v>2.85</v>
      </c>
      <c r="L974">
        <v>1</v>
      </c>
      <c r="M974">
        <v>1</v>
      </c>
      <c r="N974">
        <v>399</v>
      </c>
      <c r="O974">
        <v>0</v>
      </c>
      <c r="P974">
        <v>3</v>
      </c>
      <c r="Q974" t="str">
        <f>VLOOKUP(M974,lookups!$A$1:$B$7, 2, FALSE)</f>
        <v>trawl/fyke</v>
      </c>
      <c r="R974" t="str">
        <f>VLOOKUP(N974,lookups!$D$1:$E$6, 2, FALSE)</f>
        <v>hucuktlis r</v>
      </c>
      <c r="S974" t="str">
        <f>VLOOKUP(C974,lookups!$G$1:$H$3, 2, FALSE)</f>
        <v>smolt</v>
      </c>
    </row>
    <row r="975" spans="1:19" x14ac:dyDescent="0.25">
      <c r="A975" s="1">
        <v>29712</v>
      </c>
      <c r="B975">
        <v>1</v>
      </c>
      <c r="C975">
        <v>1</v>
      </c>
      <c r="D975">
        <v>1</v>
      </c>
      <c r="E975">
        <v>1981</v>
      </c>
      <c r="F975">
        <v>3</v>
      </c>
      <c r="G975">
        <v>1</v>
      </c>
      <c r="H975">
        <v>68</v>
      </c>
      <c r="I975">
        <v>2.42</v>
      </c>
      <c r="J975">
        <v>2.42</v>
      </c>
      <c r="L975">
        <v>1</v>
      </c>
      <c r="M975">
        <v>1</v>
      </c>
      <c r="N975">
        <v>399</v>
      </c>
      <c r="O975">
        <v>0</v>
      </c>
      <c r="P975">
        <v>3</v>
      </c>
      <c r="Q975" t="str">
        <f>VLOOKUP(M975,lookups!$A$1:$B$7, 2, FALSE)</f>
        <v>trawl/fyke</v>
      </c>
      <c r="R975" t="str">
        <f>VLOOKUP(N975,lookups!$D$1:$E$6, 2, FALSE)</f>
        <v>hucuktlis r</v>
      </c>
      <c r="S975" t="str">
        <f>VLOOKUP(C975,lookups!$G$1:$H$3, 2, FALSE)</f>
        <v>smolt</v>
      </c>
    </row>
    <row r="976" spans="1:19" x14ac:dyDescent="0.25">
      <c r="A976" s="1">
        <v>29712</v>
      </c>
      <c r="B976">
        <v>1</v>
      </c>
      <c r="C976">
        <v>1</v>
      </c>
      <c r="D976">
        <v>1</v>
      </c>
      <c r="E976">
        <v>1981</v>
      </c>
      <c r="F976">
        <v>4</v>
      </c>
      <c r="G976">
        <v>1</v>
      </c>
      <c r="H976">
        <v>73</v>
      </c>
      <c r="I976">
        <v>2.89</v>
      </c>
      <c r="J976">
        <v>2.89</v>
      </c>
      <c r="L976">
        <v>1</v>
      </c>
      <c r="M976">
        <v>1</v>
      </c>
      <c r="N976">
        <v>399</v>
      </c>
      <c r="O976">
        <v>0</v>
      </c>
      <c r="P976">
        <v>3</v>
      </c>
      <c r="Q976" t="str">
        <f>VLOOKUP(M976,lookups!$A$1:$B$7, 2, FALSE)</f>
        <v>trawl/fyke</v>
      </c>
      <c r="R976" t="str">
        <f>VLOOKUP(N976,lookups!$D$1:$E$6, 2, FALSE)</f>
        <v>hucuktlis r</v>
      </c>
      <c r="S976" t="str">
        <f>VLOOKUP(C976,lookups!$G$1:$H$3, 2, FALSE)</f>
        <v>smolt</v>
      </c>
    </row>
    <row r="977" spans="1:19" x14ac:dyDescent="0.25">
      <c r="A977" s="1">
        <v>29712</v>
      </c>
      <c r="B977">
        <v>1</v>
      </c>
      <c r="C977">
        <v>1</v>
      </c>
      <c r="D977">
        <v>1</v>
      </c>
      <c r="E977">
        <v>1981</v>
      </c>
      <c r="F977">
        <v>5</v>
      </c>
      <c r="G977">
        <v>1</v>
      </c>
      <c r="H977">
        <v>60</v>
      </c>
      <c r="I977">
        <v>1.79</v>
      </c>
      <c r="J977">
        <v>1.79</v>
      </c>
      <c r="L977">
        <v>1</v>
      </c>
      <c r="M977">
        <v>1</v>
      </c>
      <c r="N977">
        <v>399</v>
      </c>
      <c r="O977">
        <v>0</v>
      </c>
      <c r="P977">
        <v>3</v>
      </c>
      <c r="Q977" t="str">
        <f>VLOOKUP(M977,lookups!$A$1:$B$7, 2, FALSE)</f>
        <v>trawl/fyke</v>
      </c>
      <c r="R977" t="str">
        <f>VLOOKUP(N977,lookups!$D$1:$E$6, 2, FALSE)</f>
        <v>hucuktlis r</v>
      </c>
      <c r="S977" t="str">
        <f>VLOOKUP(C977,lookups!$G$1:$H$3, 2, FALSE)</f>
        <v>smolt</v>
      </c>
    </row>
    <row r="978" spans="1:19" x14ac:dyDescent="0.25">
      <c r="A978" s="1">
        <v>29712</v>
      </c>
      <c r="B978">
        <v>1</v>
      </c>
      <c r="C978">
        <v>1</v>
      </c>
      <c r="D978">
        <v>1</v>
      </c>
      <c r="E978">
        <v>1981</v>
      </c>
      <c r="F978">
        <v>6</v>
      </c>
      <c r="G978">
        <v>1</v>
      </c>
      <c r="H978">
        <v>65</v>
      </c>
      <c r="I978">
        <v>2.2200000000000002</v>
      </c>
      <c r="J978">
        <v>2.2200000000000002</v>
      </c>
      <c r="L978">
        <v>1</v>
      </c>
      <c r="M978">
        <v>1</v>
      </c>
      <c r="N978">
        <v>399</v>
      </c>
      <c r="O978">
        <v>0</v>
      </c>
      <c r="P978">
        <v>3</v>
      </c>
      <c r="Q978" t="str">
        <f>VLOOKUP(M978,lookups!$A$1:$B$7, 2, FALSE)</f>
        <v>trawl/fyke</v>
      </c>
      <c r="R978" t="str">
        <f>VLOOKUP(N978,lookups!$D$1:$E$6, 2, FALSE)</f>
        <v>hucuktlis r</v>
      </c>
      <c r="S978" t="str">
        <f>VLOOKUP(C978,lookups!$G$1:$H$3, 2, FALSE)</f>
        <v>smolt</v>
      </c>
    </row>
    <row r="979" spans="1:19" x14ac:dyDescent="0.25">
      <c r="A979" s="1">
        <v>29712</v>
      </c>
      <c r="B979">
        <v>1</v>
      </c>
      <c r="C979">
        <v>1</v>
      </c>
      <c r="D979">
        <v>1</v>
      </c>
      <c r="E979">
        <v>1981</v>
      </c>
      <c r="F979">
        <v>7</v>
      </c>
      <c r="G979">
        <v>1</v>
      </c>
      <c r="H979">
        <v>67</v>
      </c>
      <c r="I979">
        <v>2.2400000000000002</v>
      </c>
      <c r="J979">
        <v>2.2400000000000002</v>
      </c>
      <c r="L979">
        <v>1</v>
      </c>
      <c r="M979">
        <v>1</v>
      </c>
      <c r="N979">
        <v>399</v>
      </c>
      <c r="O979">
        <v>0</v>
      </c>
      <c r="P979">
        <v>3</v>
      </c>
      <c r="Q979" t="str">
        <f>VLOOKUP(M979,lookups!$A$1:$B$7, 2, FALSE)</f>
        <v>trawl/fyke</v>
      </c>
      <c r="R979" t="str">
        <f>VLOOKUP(N979,lookups!$D$1:$E$6, 2, FALSE)</f>
        <v>hucuktlis r</v>
      </c>
      <c r="S979" t="str">
        <f>VLOOKUP(C979,lookups!$G$1:$H$3, 2, FALSE)</f>
        <v>smolt</v>
      </c>
    </row>
    <row r="980" spans="1:19" x14ac:dyDescent="0.25">
      <c r="A980" s="1">
        <v>29712</v>
      </c>
      <c r="B980">
        <v>1</v>
      </c>
      <c r="C980">
        <v>1</v>
      </c>
      <c r="D980">
        <v>1</v>
      </c>
      <c r="E980">
        <v>1981</v>
      </c>
      <c r="F980">
        <v>8</v>
      </c>
      <c r="G980">
        <v>1</v>
      </c>
      <c r="H980">
        <v>65</v>
      </c>
      <c r="I980">
        <v>2.14</v>
      </c>
      <c r="J980">
        <v>2.14</v>
      </c>
      <c r="L980">
        <v>1</v>
      </c>
      <c r="M980">
        <v>1</v>
      </c>
      <c r="N980">
        <v>399</v>
      </c>
      <c r="O980">
        <v>0</v>
      </c>
      <c r="P980">
        <v>3</v>
      </c>
      <c r="Q980" t="str">
        <f>VLOOKUP(M980,lookups!$A$1:$B$7, 2, FALSE)</f>
        <v>trawl/fyke</v>
      </c>
      <c r="R980" t="str">
        <f>VLOOKUP(N980,lookups!$D$1:$E$6, 2, FALSE)</f>
        <v>hucuktlis r</v>
      </c>
      <c r="S980" t="str">
        <f>VLOOKUP(C980,lookups!$G$1:$H$3, 2, FALSE)</f>
        <v>smolt</v>
      </c>
    </row>
    <row r="981" spans="1:19" x14ac:dyDescent="0.25">
      <c r="A981" s="1">
        <v>29712</v>
      </c>
      <c r="B981">
        <v>1</v>
      </c>
      <c r="C981">
        <v>1</v>
      </c>
      <c r="D981">
        <v>1</v>
      </c>
      <c r="E981">
        <v>1981</v>
      </c>
      <c r="F981">
        <v>9</v>
      </c>
      <c r="G981">
        <v>1</v>
      </c>
      <c r="H981">
        <v>73</v>
      </c>
      <c r="I981">
        <v>2.95</v>
      </c>
      <c r="J981">
        <v>2.95</v>
      </c>
      <c r="L981">
        <v>1</v>
      </c>
      <c r="M981">
        <v>1</v>
      </c>
      <c r="N981">
        <v>399</v>
      </c>
      <c r="O981">
        <v>0</v>
      </c>
      <c r="P981">
        <v>3</v>
      </c>
      <c r="Q981" t="str">
        <f>VLOOKUP(M981,lookups!$A$1:$B$7, 2, FALSE)</f>
        <v>trawl/fyke</v>
      </c>
      <c r="R981" t="str">
        <f>VLOOKUP(N981,lookups!$D$1:$E$6, 2, FALSE)</f>
        <v>hucuktlis r</v>
      </c>
      <c r="S981" t="str">
        <f>VLOOKUP(C981,lookups!$G$1:$H$3, 2, FALSE)</f>
        <v>smolt</v>
      </c>
    </row>
    <row r="982" spans="1:19" x14ac:dyDescent="0.25">
      <c r="A982" s="1">
        <v>29712</v>
      </c>
      <c r="B982">
        <v>1</v>
      </c>
      <c r="C982">
        <v>1</v>
      </c>
      <c r="D982">
        <v>1</v>
      </c>
      <c r="E982">
        <v>1981</v>
      </c>
      <c r="F982">
        <v>10</v>
      </c>
      <c r="G982">
        <v>1</v>
      </c>
      <c r="H982">
        <v>66</v>
      </c>
      <c r="I982">
        <v>2.2799999999999998</v>
      </c>
      <c r="J982">
        <v>2.2799999999999998</v>
      </c>
      <c r="L982">
        <v>1</v>
      </c>
      <c r="M982">
        <v>1</v>
      </c>
      <c r="N982">
        <v>399</v>
      </c>
      <c r="O982">
        <v>0</v>
      </c>
      <c r="P982">
        <v>3</v>
      </c>
      <c r="Q982" t="str">
        <f>VLOOKUP(M982,lookups!$A$1:$B$7, 2, FALSE)</f>
        <v>trawl/fyke</v>
      </c>
      <c r="R982" t="str">
        <f>VLOOKUP(N982,lookups!$D$1:$E$6, 2, FALSE)</f>
        <v>hucuktlis r</v>
      </c>
      <c r="S982" t="str">
        <f>VLOOKUP(C982,lookups!$G$1:$H$3, 2, FALSE)</f>
        <v>smolt</v>
      </c>
    </row>
    <row r="983" spans="1:19" x14ac:dyDescent="0.25">
      <c r="A983" s="1">
        <v>29712</v>
      </c>
      <c r="B983">
        <v>1</v>
      </c>
      <c r="C983">
        <v>1</v>
      </c>
      <c r="D983">
        <v>1</v>
      </c>
      <c r="E983">
        <v>1981</v>
      </c>
      <c r="F983">
        <v>11</v>
      </c>
      <c r="G983">
        <v>1</v>
      </c>
      <c r="H983">
        <v>74</v>
      </c>
      <c r="I983">
        <v>3.22</v>
      </c>
      <c r="J983">
        <v>3.22</v>
      </c>
      <c r="L983">
        <v>1</v>
      </c>
      <c r="M983">
        <v>1</v>
      </c>
      <c r="N983">
        <v>399</v>
      </c>
      <c r="O983">
        <v>0</v>
      </c>
      <c r="P983">
        <v>3</v>
      </c>
      <c r="Q983" t="str">
        <f>VLOOKUP(M983,lookups!$A$1:$B$7, 2, FALSE)</f>
        <v>trawl/fyke</v>
      </c>
      <c r="R983" t="str">
        <f>VLOOKUP(N983,lookups!$D$1:$E$6, 2, FALSE)</f>
        <v>hucuktlis r</v>
      </c>
      <c r="S983" t="str">
        <f>VLOOKUP(C983,lookups!$G$1:$H$3, 2, FALSE)</f>
        <v>smolt</v>
      </c>
    </row>
    <row r="984" spans="1:19" x14ac:dyDescent="0.25">
      <c r="A984" s="1">
        <v>29712</v>
      </c>
      <c r="B984">
        <v>1</v>
      </c>
      <c r="C984">
        <v>1</v>
      </c>
      <c r="D984">
        <v>1</v>
      </c>
      <c r="E984">
        <v>1981</v>
      </c>
      <c r="F984">
        <v>12</v>
      </c>
      <c r="G984">
        <v>1</v>
      </c>
      <c r="H984">
        <v>68</v>
      </c>
      <c r="I984">
        <v>2.35</v>
      </c>
      <c r="J984">
        <v>2.35</v>
      </c>
      <c r="L984">
        <v>1</v>
      </c>
      <c r="M984">
        <v>1</v>
      </c>
      <c r="N984">
        <v>399</v>
      </c>
      <c r="O984">
        <v>0</v>
      </c>
      <c r="P984">
        <v>3</v>
      </c>
      <c r="Q984" t="str">
        <f>VLOOKUP(M984,lookups!$A$1:$B$7, 2, FALSE)</f>
        <v>trawl/fyke</v>
      </c>
      <c r="R984" t="str">
        <f>VLOOKUP(N984,lookups!$D$1:$E$6, 2, FALSE)</f>
        <v>hucuktlis r</v>
      </c>
      <c r="S984" t="str">
        <f>VLOOKUP(C984,lookups!$G$1:$H$3, 2, FALSE)</f>
        <v>smolt</v>
      </c>
    </row>
    <row r="985" spans="1:19" x14ac:dyDescent="0.25">
      <c r="A985" s="1">
        <v>29712</v>
      </c>
      <c r="B985">
        <v>1</v>
      </c>
      <c r="C985">
        <v>1</v>
      </c>
      <c r="D985">
        <v>1</v>
      </c>
      <c r="E985">
        <v>1981</v>
      </c>
      <c r="F985">
        <v>13</v>
      </c>
      <c r="G985">
        <v>1</v>
      </c>
      <c r="H985">
        <v>71</v>
      </c>
      <c r="I985">
        <v>2.63</v>
      </c>
      <c r="J985">
        <v>2.63</v>
      </c>
      <c r="L985">
        <v>1</v>
      </c>
      <c r="M985">
        <v>1</v>
      </c>
      <c r="N985">
        <v>399</v>
      </c>
      <c r="O985">
        <v>0</v>
      </c>
      <c r="P985">
        <v>3</v>
      </c>
      <c r="Q985" t="str">
        <f>VLOOKUP(M985,lookups!$A$1:$B$7, 2, FALSE)</f>
        <v>trawl/fyke</v>
      </c>
      <c r="R985" t="str">
        <f>VLOOKUP(N985,lookups!$D$1:$E$6, 2, FALSE)</f>
        <v>hucuktlis r</v>
      </c>
      <c r="S985" t="str">
        <f>VLOOKUP(C985,lookups!$G$1:$H$3, 2, FALSE)</f>
        <v>smolt</v>
      </c>
    </row>
    <row r="986" spans="1:19" x14ac:dyDescent="0.25">
      <c r="A986" s="1">
        <v>29712</v>
      </c>
      <c r="B986">
        <v>1</v>
      </c>
      <c r="C986">
        <v>1</v>
      </c>
      <c r="D986">
        <v>1</v>
      </c>
      <c r="E986">
        <v>1981</v>
      </c>
      <c r="F986">
        <v>14</v>
      </c>
      <c r="G986">
        <v>1</v>
      </c>
      <c r="H986">
        <v>69</v>
      </c>
      <c r="I986">
        <v>2.59</v>
      </c>
      <c r="J986">
        <v>2.59</v>
      </c>
      <c r="L986">
        <v>1</v>
      </c>
      <c r="M986">
        <v>1</v>
      </c>
      <c r="N986">
        <v>399</v>
      </c>
      <c r="O986">
        <v>0</v>
      </c>
      <c r="P986">
        <v>3</v>
      </c>
      <c r="Q986" t="str">
        <f>VLOOKUP(M986,lookups!$A$1:$B$7, 2, FALSE)</f>
        <v>trawl/fyke</v>
      </c>
      <c r="R986" t="str">
        <f>VLOOKUP(N986,lookups!$D$1:$E$6, 2, FALSE)</f>
        <v>hucuktlis r</v>
      </c>
      <c r="S986" t="str">
        <f>VLOOKUP(C986,lookups!$G$1:$H$3, 2, FALSE)</f>
        <v>smolt</v>
      </c>
    </row>
    <row r="987" spans="1:19" x14ac:dyDescent="0.25">
      <c r="A987" s="1">
        <v>29712</v>
      </c>
      <c r="B987">
        <v>1</v>
      </c>
      <c r="C987">
        <v>1</v>
      </c>
      <c r="D987">
        <v>1</v>
      </c>
      <c r="E987">
        <v>1981</v>
      </c>
      <c r="F987">
        <v>15</v>
      </c>
      <c r="G987">
        <v>1</v>
      </c>
      <c r="H987">
        <v>71</v>
      </c>
      <c r="I987">
        <v>2.81</v>
      </c>
      <c r="J987">
        <v>2.81</v>
      </c>
      <c r="L987">
        <v>1</v>
      </c>
      <c r="M987">
        <v>1</v>
      </c>
      <c r="N987">
        <v>399</v>
      </c>
      <c r="O987">
        <v>0</v>
      </c>
      <c r="P987">
        <v>3</v>
      </c>
      <c r="Q987" t="str">
        <f>VLOOKUP(M987,lookups!$A$1:$B$7, 2, FALSE)</f>
        <v>trawl/fyke</v>
      </c>
      <c r="R987" t="str">
        <f>VLOOKUP(N987,lookups!$D$1:$E$6, 2, FALSE)</f>
        <v>hucuktlis r</v>
      </c>
      <c r="S987" t="str">
        <f>VLOOKUP(C987,lookups!$G$1:$H$3, 2, FALSE)</f>
        <v>smolt</v>
      </c>
    </row>
    <row r="988" spans="1:19" x14ac:dyDescent="0.25">
      <c r="A988" s="1">
        <v>29712</v>
      </c>
      <c r="B988">
        <v>1</v>
      </c>
      <c r="C988">
        <v>1</v>
      </c>
      <c r="D988">
        <v>1</v>
      </c>
      <c r="E988">
        <v>1981</v>
      </c>
      <c r="F988">
        <v>16</v>
      </c>
      <c r="G988">
        <v>1</v>
      </c>
      <c r="H988">
        <v>74</v>
      </c>
      <c r="I988">
        <v>3.28</v>
      </c>
      <c r="J988">
        <v>3.28</v>
      </c>
      <c r="L988">
        <v>1</v>
      </c>
      <c r="M988">
        <v>1</v>
      </c>
      <c r="N988">
        <v>399</v>
      </c>
      <c r="O988">
        <v>0</v>
      </c>
      <c r="P988">
        <v>3</v>
      </c>
      <c r="Q988" t="str">
        <f>VLOOKUP(M988,lookups!$A$1:$B$7, 2, FALSE)</f>
        <v>trawl/fyke</v>
      </c>
      <c r="R988" t="str">
        <f>VLOOKUP(N988,lookups!$D$1:$E$6, 2, FALSE)</f>
        <v>hucuktlis r</v>
      </c>
      <c r="S988" t="str">
        <f>VLOOKUP(C988,lookups!$G$1:$H$3, 2, FALSE)</f>
        <v>smolt</v>
      </c>
    </row>
    <row r="989" spans="1:19" x14ac:dyDescent="0.25">
      <c r="A989" s="1">
        <v>29712</v>
      </c>
      <c r="B989">
        <v>1</v>
      </c>
      <c r="C989">
        <v>1</v>
      </c>
      <c r="D989">
        <v>1</v>
      </c>
      <c r="E989">
        <v>1981</v>
      </c>
      <c r="F989">
        <v>17</v>
      </c>
      <c r="G989">
        <v>1</v>
      </c>
      <c r="H989">
        <v>68</v>
      </c>
      <c r="I989">
        <v>2.29</v>
      </c>
      <c r="J989">
        <v>2.29</v>
      </c>
      <c r="L989">
        <v>1</v>
      </c>
      <c r="M989">
        <v>1</v>
      </c>
      <c r="N989">
        <v>399</v>
      </c>
      <c r="O989">
        <v>0</v>
      </c>
      <c r="P989">
        <v>3</v>
      </c>
      <c r="Q989" t="str">
        <f>VLOOKUP(M989,lookups!$A$1:$B$7, 2, FALSE)</f>
        <v>trawl/fyke</v>
      </c>
      <c r="R989" t="str">
        <f>VLOOKUP(N989,lookups!$D$1:$E$6, 2, FALSE)</f>
        <v>hucuktlis r</v>
      </c>
      <c r="S989" t="str">
        <f>VLOOKUP(C989,lookups!$G$1:$H$3, 2, FALSE)</f>
        <v>smolt</v>
      </c>
    </row>
    <row r="990" spans="1:19" x14ac:dyDescent="0.25">
      <c r="A990" s="1">
        <v>29712</v>
      </c>
      <c r="B990">
        <v>1</v>
      </c>
      <c r="C990">
        <v>1</v>
      </c>
      <c r="D990">
        <v>1</v>
      </c>
      <c r="E990">
        <v>1981</v>
      </c>
      <c r="F990">
        <v>18</v>
      </c>
      <c r="G990">
        <v>1</v>
      </c>
      <c r="H990">
        <v>67</v>
      </c>
      <c r="I990">
        <v>2.29</v>
      </c>
      <c r="J990">
        <v>2.29</v>
      </c>
      <c r="L990">
        <v>1</v>
      </c>
      <c r="M990">
        <v>1</v>
      </c>
      <c r="N990">
        <v>399</v>
      </c>
      <c r="O990">
        <v>0</v>
      </c>
      <c r="P990">
        <v>3</v>
      </c>
      <c r="Q990" t="str">
        <f>VLOOKUP(M990,lookups!$A$1:$B$7, 2, FALSE)</f>
        <v>trawl/fyke</v>
      </c>
      <c r="R990" t="str">
        <f>VLOOKUP(N990,lookups!$D$1:$E$6, 2, FALSE)</f>
        <v>hucuktlis r</v>
      </c>
      <c r="S990" t="str">
        <f>VLOOKUP(C990,lookups!$G$1:$H$3, 2, FALSE)</f>
        <v>smolt</v>
      </c>
    </row>
    <row r="991" spans="1:19" x14ac:dyDescent="0.25">
      <c r="A991" s="1">
        <v>29712</v>
      </c>
      <c r="B991">
        <v>1</v>
      </c>
      <c r="C991">
        <v>1</v>
      </c>
      <c r="D991">
        <v>1</v>
      </c>
      <c r="E991">
        <v>1981</v>
      </c>
      <c r="F991">
        <v>19</v>
      </c>
      <c r="G991">
        <v>1</v>
      </c>
      <c r="H991">
        <v>66</v>
      </c>
      <c r="I991">
        <v>2.1800000000000002</v>
      </c>
      <c r="J991">
        <v>2.1800000000000002</v>
      </c>
      <c r="L991">
        <v>1</v>
      </c>
      <c r="M991">
        <v>1</v>
      </c>
      <c r="N991">
        <v>399</v>
      </c>
      <c r="O991">
        <v>0</v>
      </c>
      <c r="P991">
        <v>3</v>
      </c>
      <c r="Q991" t="str">
        <f>VLOOKUP(M991,lookups!$A$1:$B$7, 2, FALSE)</f>
        <v>trawl/fyke</v>
      </c>
      <c r="R991" t="str">
        <f>VLOOKUP(N991,lookups!$D$1:$E$6, 2, FALSE)</f>
        <v>hucuktlis r</v>
      </c>
      <c r="S991" t="str">
        <f>VLOOKUP(C991,lookups!$G$1:$H$3, 2, FALSE)</f>
        <v>smolt</v>
      </c>
    </row>
    <row r="992" spans="1:19" x14ac:dyDescent="0.25">
      <c r="A992" s="1">
        <v>29712</v>
      </c>
      <c r="B992">
        <v>1</v>
      </c>
      <c r="C992">
        <v>1</v>
      </c>
      <c r="D992">
        <v>1</v>
      </c>
      <c r="E992">
        <v>1981</v>
      </c>
      <c r="F992">
        <v>20</v>
      </c>
      <c r="G992">
        <v>1</v>
      </c>
      <c r="H992">
        <v>73</v>
      </c>
      <c r="I992">
        <v>3.31</v>
      </c>
      <c r="J992">
        <v>3.31</v>
      </c>
      <c r="L992">
        <v>1</v>
      </c>
      <c r="M992">
        <v>1</v>
      </c>
      <c r="N992">
        <v>399</v>
      </c>
      <c r="O992">
        <v>0</v>
      </c>
      <c r="P992">
        <v>3</v>
      </c>
      <c r="Q992" t="str">
        <f>VLOOKUP(M992,lookups!$A$1:$B$7, 2, FALSE)</f>
        <v>trawl/fyke</v>
      </c>
      <c r="R992" t="str">
        <f>VLOOKUP(N992,lookups!$D$1:$E$6, 2, FALSE)</f>
        <v>hucuktlis r</v>
      </c>
      <c r="S992" t="str">
        <f>VLOOKUP(C992,lookups!$G$1:$H$3, 2, FALSE)</f>
        <v>smolt</v>
      </c>
    </row>
    <row r="993" spans="1:19" x14ac:dyDescent="0.25">
      <c r="A993" s="1">
        <v>29712</v>
      </c>
      <c r="B993">
        <v>1</v>
      </c>
      <c r="C993">
        <v>1</v>
      </c>
      <c r="D993">
        <v>1</v>
      </c>
      <c r="E993">
        <v>1981</v>
      </c>
      <c r="F993">
        <v>21</v>
      </c>
      <c r="G993">
        <v>1</v>
      </c>
      <c r="H993">
        <v>61</v>
      </c>
      <c r="I993">
        <v>1.69</v>
      </c>
      <c r="J993">
        <v>1.69</v>
      </c>
      <c r="L993">
        <v>1</v>
      </c>
      <c r="M993">
        <v>1</v>
      </c>
      <c r="N993">
        <v>399</v>
      </c>
      <c r="O993">
        <v>0</v>
      </c>
      <c r="P993">
        <v>3</v>
      </c>
      <c r="Q993" t="str">
        <f>VLOOKUP(M993,lookups!$A$1:$B$7, 2, FALSE)</f>
        <v>trawl/fyke</v>
      </c>
      <c r="R993" t="str">
        <f>VLOOKUP(N993,lookups!$D$1:$E$6, 2, FALSE)</f>
        <v>hucuktlis r</v>
      </c>
      <c r="S993" t="str">
        <f>VLOOKUP(C993,lookups!$G$1:$H$3, 2, FALSE)</f>
        <v>smolt</v>
      </c>
    </row>
    <row r="994" spans="1:19" x14ac:dyDescent="0.25">
      <c r="A994" s="1">
        <v>29712</v>
      </c>
      <c r="B994">
        <v>1</v>
      </c>
      <c r="C994">
        <v>1</v>
      </c>
      <c r="D994">
        <v>1</v>
      </c>
      <c r="E994">
        <v>1981</v>
      </c>
      <c r="F994">
        <v>22</v>
      </c>
      <c r="G994">
        <v>1</v>
      </c>
      <c r="H994">
        <v>67</v>
      </c>
      <c r="I994">
        <v>2.36</v>
      </c>
      <c r="J994">
        <v>2.36</v>
      </c>
      <c r="L994">
        <v>1</v>
      </c>
      <c r="M994">
        <v>1</v>
      </c>
      <c r="N994">
        <v>399</v>
      </c>
      <c r="O994">
        <v>0</v>
      </c>
      <c r="P994">
        <v>3</v>
      </c>
      <c r="Q994" t="str">
        <f>VLOOKUP(M994,lookups!$A$1:$B$7, 2, FALSE)</f>
        <v>trawl/fyke</v>
      </c>
      <c r="R994" t="str">
        <f>VLOOKUP(N994,lookups!$D$1:$E$6, 2, FALSE)</f>
        <v>hucuktlis r</v>
      </c>
      <c r="S994" t="str">
        <f>VLOOKUP(C994,lookups!$G$1:$H$3, 2, FALSE)</f>
        <v>smolt</v>
      </c>
    </row>
    <row r="995" spans="1:19" x14ac:dyDescent="0.25">
      <c r="A995" s="1">
        <v>29712</v>
      </c>
      <c r="B995">
        <v>1</v>
      </c>
      <c r="C995">
        <v>1</v>
      </c>
      <c r="D995">
        <v>1</v>
      </c>
      <c r="E995">
        <v>1981</v>
      </c>
      <c r="F995">
        <v>23</v>
      </c>
      <c r="G995">
        <v>1</v>
      </c>
      <c r="H995">
        <v>68</v>
      </c>
      <c r="I995">
        <v>2.5299999999999998</v>
      </c>
      <c r="J995">
        <v>2.5299999999999998</v>
      </c>
      <c r="L995">
        <v>1</v>
      </c>
      <c r="M995">
        <v>1</v>
      </c>
      <c r="N995">
        <v>399</v>
      </c>
      <c r="O995">
        <v>0</v>
      </c>
      <c r="P995">
        <v>3</v>
      </c>
      <c r="Q995" t="str">
        <f>VLOOKUP(M995,lookups!$A$1:$B$7, 2, FALSE)</f>
        <v>trawl/fyke</v>
      </c>
      <c r="R995" t="str">
        <f>VLOOKUP(N995,lookups!$D$1:$E$6, 2, FALSE)</f>
        <v>hucuktlis r</v>
      </c>
      <c r="S995" t="str">
        <f>VLOOKUP(C995,lookups!$G$1:$H$3, 2, FALSE)</f>
        <v>smolt</v>
      </c>
    </row>
    <row r="996" spans="1:19" x14ac:dyDescent="0.25">
      <c r="A996" s="1">
        <v>29712</v>
      </c>
      <c r="B996">
        <v>1</v>
      </c>
      <c r="C996">
        <v>1</v>
      </c>
      <c r="D996">
        <v>1</v>
      </c>
      <c r="E996">
        <v>1981</v>
      </c>
      <c r="F996">
        <v>24</v>
      </c>
      <c r="G996">
        <v>1</v>
      </c>
      <c r="H996">
        <v>72</v>
      </c>
      <c r="I996">
        <v>2.86</v>
      </c>
      <c r="J996">
        <v>2.86</v>
      </c>
      <c r="L996">
        <v>1</v>
      </c>
      <c r="M996">
        <v>1</v>
      </c>
      <c r="N996">
        <v>399</v>
      </c>
      <c r="O996">
        <v>0</v>
      </c>
      <c r="P996">
        <v>3</v>
      </c>
      <c r="Q996" t="str">
        <f>VLOOKUP(M996,lookups!$A$1:$B$7, 2, FALSE)</f>
        <v>trawl/fyke</v>
      </c>
      <c r="R996" t="str">
        <f>VLOOKUP(N996,lookups!$D$1:$E$6, 2, FALSE)</f>
        <v>hucuktlis r</v>
      </c>
      <c r="S996" t="str">
        <f>VLOOKUP(C996,lookups!$G$1:$H$3, 2, FALSE)</f>
        <v>smolt</v>
      </c>
    </row>
    <row r="997" spans="1:19" x14ac:dyDescent="0.25">
      <c r="A997" s="1">
        <v>29712</v>
      </c>
      <c r="B997">
        <v>1</v>
      </c>
      <c r="C997">
        <v>1</v>
      </c>
      <c r="D997">
        <v>1</v>
      </c>
      <c r="E997">
        <v>1981</v>
      </c>
      <c r="F997">
        <v>25</v>
      </c>
      <c r="G997">
        <v>1</v>
      </c>
      <c r="H997">
        <v>72</v>
      </c>
      <c r="I997">
        <v>2.81</v>
      </c>
      <c r="J997">
        <v>2.81</v>
      </c>
      <c r="L997">
        <v>1</v>
      </c>
      <c r="M997">
        <v>1</v>
      </c>
      <c r="N997">
        <v>399</v>
      </c>
      <c r="O997">
        <v>0</v>
      </c>
      <c r="P997">
        <v>3</v>
      </c>
      <c r="Q997" t="str">
        <f>VLOOKUP(M997,lookups!$A$1:$B$7, 2, FALSE)</f>
        <v>trawl/fyke</v>
      </c>
      <c r="R997" t="str">
        <f>VLOOKUP(N997,lookups!$D$1:$E$6, 2, FALSE)</f>
        <v>hucuktlis r</v>
      </c>
      <c r="S997" t="str">
        <f>VLOOKUP(C997,lookups!$G$1:$H$3, 2, FALSE)</f>
        <v>smolt</v>
      </c>
    </row>
    <row r="998" spans="1:19" x14ac:dyDescent="0.25">
      <c r="A998" s="1">
        <v>29712</v>
      </c>
      <c r="B998">
        <v>1</v>
      </c>
      <c r="C998">
        <v>1</v>
      </c>
      <c r="D998">
        <v>1</v>
      </c>
      <c r="E998">
        <v>1981</v>
      </c>
      <c r="F998">
        <v>26</v>
      </c>
      <c r="G998">
        <v>1</v>
      </c>
      <c r="H998">
        <v>71</v>
      </c>
      <c r="I998">
        <v>2.61</v>
      </c>
      <c r="J998">
        <v>2.61</v>
      </c>
      <c r="L998">
        <v>1</v>
      </c>
      <c r="M998">
        <v>1</v>
      </c>
      <c r="N998">
        <v>399</v>
      </c>
      <c r="O998">
        <v>0</v>
      </c>
      <c r="P998">
        <v>3</v>
      </c>
      <c r="Q998" t="str">
        <f>VLOOKUP(M998,lookups!$A$1:$B$7, 2, FALSE)</f>
        <v>trawl/fyke</v>
      </c>
      <c r="R998" t="str">
        <f>VLOOKUP(N998,lookups!$D$1:$E$6, 2, FALSE)</f>
        <v>hucuktlis r</v>
      </c>
      <c r="S998" t="str">
        <f>VLOOKUP(C998,lookups!$G$1:$H$3, 2, FALSE)</f>
        <v>smolt</v>
      </c>
    </row>
    <row r="999" spans="1:19" x14ac:dyDescent="0.25">
      <c r="A999" s="1">
        <v>29712</v>
      </c>
      <c r="B999">
        <v>1</v>
      </c>
      <c r="C999">
        <v>1</v>
      </c>
      <c r="D999">
        <v>1</v>
      </c>
      <c r="E999">
        <v>1981</v>
      </c>
      <c r="F999">
        <v>27</v>
      </c>
      <c r="G999">
        <v>1</v>
      </c>
      <c r="H999">
        <v>63</v>
      </c>
      <c r="I999">
        <v>1.94</v>
      </c>
      <c r="J999">
        <v>1.94</v>
      </c>
      <c r="L999">
        <v>1</v>
      </c>
      <c r="M999">
        <v>1</v>
      </c>
      <c r="N999">
        <v>399</v>
      </c>
      <c r="O999">
        <v>0</v>
      </c>
      <c r="P999">
        <v>3</v>
      </c>
      <c r="Q999" t="str">
        <f>VLOOKUP(M999,lookups!$A$1:$B$7, 2, FALSE)</f>
        <v>trawl/fyke</v>
      </c>
      <c r="R999" t="str">
        <f>VLOOKUP(N999,lookups!$D$1:$E$6, 2, FALSE)</f>
        <v>hucuktlis r</v>
      </c>
      <c r="S999" t="str">
        <f>VLOOKUP(C999,lookups!$G$1:$H$3, 2, FALSE)</f>
        <v>smolt</v>
      </c>
    </row>
    <row r="1000" spans="1:19" x14ac:dyDescent="0.25">
      <c r="A1000" s="1">
        <v>29712</v>
      </c>
      <c r="B1000">
        <v>1</v>
      </c>
      <c r="C1000">
        <v>1</v>
      </c>
      <c r="D1000">
        <v>1</v>
      </c>
      <c r="E1000">
        <v>1981</v>
      </c>
      <c r="F1000">
        <v>28</v>
      </c>
      <c r="G1000">
        <v>1</v>
      </c>
      <c r="H1000">
        <v>67</v>
      </c>
      <c r="I1000">
        <v>2.52</v>
      </c>
      <c r="J1000">
        <v>2.52</v>
      </c>
      <c r="L1000">
        <v>1</v>
      </c>
      <c r="M1000">
        <v>1</v>
      </c>
      <c r="N1000">
        <v>399</v>
      </c>
      <c r="O1000">
        <v>0</v>
      </c>
      <c r="P1000">
        <v>3</v>
      </c>
      <c r="Q1000" t="str">
        <f>VLOOKUP(M1000,lookups!$A$1:$B$7, 2, FALSE)</f>
        <v>trawl/fyke</v>
      </c>
      <c r="R1000" t="str">
        <f>VLOOKUP(N1000,lookups!$D$1:$E$6, 2, FALSE)</f>
        <v>hucuktlis r</v>
      </c>
      <c r="S1000" t="str">
        <f>VLOOKUP(C1000,lookups!$G$1:$H$3, 2, FALSE)</f>
        <v>smolt</v>
      </c>
    </row>
    <row r="1001" spans="1:19" x14ac:dyDescent="0.25">
      <c r="A1001" s="1">
        <v>29712</v>
      </c>
      <c r="B1001">
        <v>1</v>
      </c>
      <c r="C1001">
        <v>1</v>
      </c>
      <c r="D1001">
        <v>1</v>
      </c>
      <c r="E1001">
        <v>1981</v>
      </c>
      <c r="F1001">
        <v>29</v>
      </c>
      <c r="G1001">
        <v>1</v>
      </c>
      <c r="H1001">
        <v>63</v>
      </c>
      <c r="I1001">
        <v>1.91</v>
      </c>
      <c r="J1001">
        <v>1.91</v>
      </c>
      <c r="L1001">
        <v>1</v>
      </c>
      <c r="M1001">
        <v>1</v>
      </c>
      <c r="N1001">
        <v>399</v>
      </c>
      <c r="O1001">
        <v>0</v>
      </c>
      <c r="P1001">
        <v>3</v>
      </c>
      <c r="Q1001" t="str">
        <f>VLOOKUP(M1001,lookups!$A$1:$B$7, 2, FALSE)</f>
        <v>trawl/fyke</v>
      </c>
      <c r="R1001" t="str">
        <f>VLOOKUP(N1001,lookups!$D$1:$E$6, 2, FALSE)</f>
        <v>hucuktlis r</v>
      </c>
      <c r="S1001" t="str">
        <f>VLOOKUP(C1001,lookups!$G$1:$H$3, 2, FALSE)</f>
        <v>smolt</v>
      </c>
    </row>
    <row r="1002" spans="1:19" x14ac:dyDescent="0.25">
      <c r="A1002" s="1">
        <v>29712</v>
      </c>
      <c r="B1002">
        <v>1</v>
      </c>
      <c r="C1002">
        <v>1</v>
      </c>
      <c r="D1002">
        <v>1</v>
      </c>
      <c r="E1002">
        <v>1981</v>
      </c>
      <c r="F1002">
        <v>30</v>
      </c>
      <c r="G1002">
        <v>1</v>
      </c>
      <c r="H1002">
        <v>70</v>
      </c>
      <c r="I1002">
        <v>2.74</v>
      </c>
      <c r="J1002">
        <v>2.74</v>
      </c>
      <c r="L1002">
        <v>1</v>
      </c>
      <c r="M1002">
        <v>1</v>
      </c>
      <c r="N1002">
        <v>399</v>
      </c>
      <c r="O1002">
        <v>0</v>
      </c>
      <c r="P1002">
        <v>3</v>
      </c>
      <c r="Q1002" t="str">
        <f>VLOOKUP(M1002,lookups!$A$1:$B$7, 2, FALSE)</f>
        <v>trawl/fyke</v>
      </c>
      <c r="R1002" t="str">
        <f>VLOOKUP(N1002,lookups!$D$1:$E$6, 2, FALSE)</f>
        <v>hucuktlis r</v>
      </c>
      <c r="S1002" t="str">
        <f>VLOOKUP(C1002,lookups!$G$1:$H$3, 2, FALSE)</f>
        <v>smolt</v>
      </c>
    </row>
    <row r="1003" spans="1:19" x14ac:dyDescent="0.25">
      <c r="A1003" s="1">
        <v>29712</v>
      </c>
      <c r="B1003">
        <v>1</v>
      </c>
      <c r="C1003">
        <v>1</v>
      </c>
      <c r="D1003">
        <v>1</v>
      </c>
      <c r="E1003">
        <v>1981</v>
      </c>
      <c r="F1003">
        <v>31</v>
      </c>
      <c r="G1003">
        <v>1</v>
      </c>
      <c r="H1003">
        <v>72</v>
      </c>
      <c r="I1003">
        <v>3.11</v>
      </c>
      <c r="J1003">
        <v>3.11</v>
      </c>
      <c r="L1003">
        <v>1</v>
      </c>
      <c r="M1003">
        <v>1</v>
      </c>
      <c r="N1003">
        <v>399</v>
      </c>
      <c r="O1003">
        <v>0</v>
      </c>
      <c r="P1003">
        <v>3</v>
      </c>
      <c r="Q1003" t="str">
        <f>VLOOKUP(M1003,lookups!$A$1:$B$7, 2, FALSE)</f>
        <v>trawl/fyke</v>
      </c>
      <c r="R1003" t="str">
        <f>VLOOKUP(N1003,lookups!$D$1:$E$6, 2, FALSE)</f>
        <v>hucuktlis r</v>
      </c>
      <c r="S1003" t="str">
        <f>VLOOKUP(C1003,lookups!$G$1:$H$3, 2, FALSE)</f>
        <v>smolt</v>
      </c>
    </row>
    <row r="1004" spans="1:19" x14ac:dyDescent="0.25">
      <c r="A1004" s="1">
        <v>29712</v>
      </c>
      <c r="B1004">
        <v>1</v>
      </c>
      <c r="C1004">
        <v>1</v>
      </c>
      <c r="D1004">
        <v>1</v>
      </c>
      <c r="E1004">
        <v>1981</v>
      </c>
      <c r="F1004">
        <v>32</v>
      </c>
      <c r="G1004">
        <v>1</v>
      </c>
      <c r="H1004">
        <v>72</v>
      </c>
      <c r="I1004">
        <v>2.83</v>
      </c>
      <c r="J1004">
        <v>2.83</v>
      </c>
      <c r="L1004">
        <v>1</v>
      </c>
      <c r="M1004">
        <v>1</v>
      </c>
      <c r="N1004">
        <v>399</v>
      </c>
      <c r="O1004">
        <v>0</v>
      </c>
      <c r="P1004">
        <v>3</v>
      </c>
      <c r="Q1004" t="str">
        <f>VLOOKUP(M1004,lookups!$A$1:$B$7, 2, FALSE)</f>
        <v>trawl/fyke</v>
      </c>
      <c r="R1004" t="str">
        <f>VLOOKUP(N1004,lookups!$D$1:$E$6, 2, FALSE)</f>
        <v>hucuktlis r</v>
      </c>
      <c r="S1004" t="str">
        <f>VLOOKUP(C1004,lookups!$G$1:$H$3, 2, FALSE)</f>
        <v>smolt</v>
      </c>
    </row>
    <row r="1005" spans="1:19" x14ac:dyDescent="0.25">
      <c r="A1005" s="1">
        <v>29712</v>
      </c>
      <c r="B1005">
        <v>1</v>
      </c>
      <c r="C1005">
        <v>1</v>
      </c>
      <c r="D1005">
        <v>1</v>
      </c>
      <c r="E1005">
        <v>1981</v>
      </c>
      <c r="F1005">
        <v>33</v>
      </c>
      <c r="G1005">
        <v>1</v>
      </c>
      <c r="H1005">
        <v>72</v>
      </c>
      <c r="I1005">
        <v>2.86</v>
      </c>
      <c r="J1005">
        <v>2.86</v>
      </c>
      <c r="L1005">
        <v>1</v>
      </c>
      <c r="M1005">
        <v>1</v>
      </c>
      <c r="N1005">
        <v>399</v>
      </c>
      <c r="O1005">
        <v>0</v>
      </c>
      <c r="P1005">
        <v>3</v>
      </c>
      <c r="Q1005" t="str">
        <f>VLOOKUP(M1005,lookups!$A$1:$B$7, 2, FALSE)</f>
        <v>trawl/fyke</v>
      </c>
      <c r="R1005" t="str">
        <f>VLOOKUP(N1005,lookups!$D$1:$E$6, 2, FALSE)</f>
        <v>hucuktlis r</v>
      </c>
      <c r="S1005" t="str">
        <f>VLOOKUP(C1005,lookups!$G$1:$H$3, 2, FALSE)</f>
        <v>smolt</v>
      </c>
    </row>
    <row r="1006" spans="1:19" x14ac:dyDescent="0.25">
      <c r="A1006" s="1">
        <v>29712</v>
      </c>
      <c r="B1006">
        <v>1</v>
      </c>
      <c r="C1006">
        <v>1</v>
      </c>
      <c r="D1006">
        <v>1</v>
      </c>
      <c r="E1006">
        <v>1981</v>
      </c>
      <c r="F1006">
        <v>34</v>
      </c>
      <c r="G1006">
        <v>1</v>
      </c>
      <c r="H1006">
        <v>65</v>
      </c>
      <c r="I1006">
        <v>2.13</v>
      </c>
      <c r="J1006">
        <v>2.13</v>
      </c>
      <c r="L1006">
        <v>1</v>
      </c>
      <c r="M1006">
        <v>1</v>
      </c>
      <c r="N1006">
        <v>399</v>
      </c>
      <c r="O1006">
        <v>0</v>
      </c>
      <c r="P1006">
        <v>3</v>
      </c>
      <c r="Q1006" t="str">
        <f>VLOOKUP(M1006,lookups!$A$1:$B$7, 2, FALSE)</f>
        <v>trawl/fyke</v>
      </c>
      <c r="R1006" t="str">
        <f>VLOOKUP(N1006,lookups!$D$1:$E$6, 2, FALSE)</f>
        <v>hucuktlis r</v>
      </c>
      <c r="S1006" t="str">
        <f>VLOOKUP(C1006,lookups!$G$1:$H$3, 2, FALSE)</f>
        <v>smolt</v>
      </c>
    </row>
    <row r="1007" spans="1:19" x14ac:dyDescent="0.25">
      <c r="A1007" s="1">
        <v>29712</v>
      </c>
      <c r="B1007">
        <v>1</v>
      </c>
      <c r="C1007">
        <v>1</v>
      </c>
      <c r="D1007">
        <v>1</v>
      </c>
      <c r="E1007">
        <v>1981</v>
      </c>
      <c r="F1007">
        <v>35</v>
      </c>
      <c r="G1007">
        <v>1</v>
      </c>
      <c r="H1007">
        <v>66</v>
      </c>
      <c r="I1007">
        <v>2.38</v>
      </c>
      <c r="J1007">
        <v>2.38</v>
      </c>
      <c r="L1007">
        <v>1</v>
      </c>
      <c r="M1007">
        <v>1</v>
      </c>
      <c r="N1007">
        <v>399</v>
      </c>
      <c r="O1007">
        <v>0</v>
      </c>
      <c r="P1007">
        <v>3</v>
      </c>
      <c r="Q1007" t="str">
        <f>VLOOKUP(M1007,lookups!$A$1:$B$7, 2, FALSE)</f>
        <v>trawl/fyke</v>
      </c>
      <c r="R1007" t="str">
        <f>VLOOKUP(N1007,lookups!$D$1:$E$6, 2, FALSE)</f>
        <v>hucuktlis r</v>
      </c>
      <c r="S1007" t="str">
        <f>VLOOKUP(C1007,lookups!$G$1:$H$3, 2, FALSE)</f>
        <v>smolt</v>
      </c>
    </row>
    <row r="1008" spans="1:19" x14ac:dyDescent="0.25">
      <c r="A1008" s="1">
        <v>29712</v>
      </c>
      <c r="B1008">
        <v>1</v>
      </c>
      <c r="C1008">
        <v>1</v>
      </c>
      <c r="D1008">
        <v>1</v>
      </c>
      <c r="E1008">
        <v>1981</v>
      </c>
      <c r="F1008">
        <v>36</v>
      </c>
      <c r="G1008">
        <v>1</v>
      </c>
      <c r="H1008">
        <v>69</v>
      </c>
      <c r="I1008">
        <v>2.41</v>
      </c>
      <c r="J1008">
        <v>2.41</v>
      </c>
      <c r="L1008">
        <v>1</v>
      </c>
      <c r="M1008">
        <v>1</v>
      </c>
      <c r="N1008">
        <v>399</v>
      </c>
      <c r="O1008">
        <v>0</v>
      </c>
      <c r="P1008">
        <v>3</v>
      </c>
      <c r="Q1008" t="str">
        <f>VLOOKUP(M1008,lookups!$A$1:$B$7, 2, FALSE)</f>
        <v>trawl/fyke</v>
      </c>
      <c r="R1008" t="str">
        <f>VLOOKUP(N1008,lookups!$D$1:$E$6, 2, FALSE)</f>
        <v>hucuktlis r</v>
      </c>
      <c r="S1008" t="str">
        <f>VLOOKUP(C1008,lookups!$G$1:$H$3, 2, FALSE)</f>
        <v>smolt</v>
      </c>
    </row>
    <row r="1009" spans="1:19" x14ac:dyDescent="0.25">
      <c r="A1009" s="1">
        <v>29712</v>
      </c>
      <c r="B1009">
        <v>1</v>
      </c>
      <c r="C1009">
        <v>1</v>
      </c>
      <c r="D1009">
        <v>1</v>
      </c>
      <c r="E1009">
        <v>1981</v>
      </c>
      <c r="F1009">
        <v>37</v>
      </c>
      <c r="G1009">
        <v>1</v>
      </c>
      <c r="H1009">
        <v>71</v>
      </c>
      <c r="I1009">
        <v>2.76</v>
      </c>
      <c r="J1009">
        <v>2.76</v>
      </c>
      <c r="L1009">
        <v>1</v>
      </c>
      <c r="M1009">
        <v>1</v>
      </c>
      <c r="N1009">
        <v>399</v>
      </c>
      <c r="O1009">
        <v>0</v>
      </c>
      <c r="P1009">
        <v>3</v>
      </c>
      <c r="Q1009" t="str">
        <f>VLOOKUP(M1009,lookups!$A$1:$B$7, 2, FALSE)</f>
        <v>trawl/fyke</v>
      </c>
      <c r="R1009" t="str">
        <f>VLOOKUP(N1009,lookups!$D$1:$E$6, 2, FALSE)</f>
        <v>hucuktlis r</v>
      </c>
      <c r="S1009" t="str">
        <f>VLOOKUP(C1009,lookups!$G$1:$H$3, 2, FALSE)</f>
        <v>smolt</v>
      </c>
    </row>
    <row r="1010" spans="1:19" x14ac:dyDescent="0.25">
      <c r="A1010" s="1">
        <v>29712</v>
      </c>
      <c r="B1010">
        <v>1</v>
      </c>
      <c r="C1010">
        <v>1</v>
      </c>
      <c r="D1010">
        <v>1</v>
      </c>
      <c r="E1010">
        <v>1981</v>
      </c>
      <c r="F1010">
        <v>38</v>
      </c>
      <c r="G1010">
        <v>1</v>
      </c>
      <c r="H1010">
        <v>70</v>
      </c>
      <c r="I1010">
        <v>2.46</v>
      </c>
      <c r="J1010">
        <v>2.46</v>
      </c>
      <c r="L1010">
        <v>1</v>
      </c>
      <c r="M1010">
        <v>1</v>
      </c>
      <c r="N1010">
        <v>399</v>
      </c>
      <c r="O1010">
        <v>0</v>
      </c>
      <c r="P1010">
        <v>3</v>
      </c>
      <c r="Q1010" t="str">
        <f>VLOOKUP(M1010,lookups!$A$1:$B$7, 2, FALSE)</f>
        <v>trawl/fyke</v>
      </c>
      <c r="R1010" t="str">
        <f>VLOOKUP(N1010,lookups!$D$1:$E$6, 2, FALSE)</f>
        <v>hucuktlis r</v>
      </c>
      <c r="S1010" t="str">
        <f>VLOOKUP(C1010,lookups!$G$1:$H$3, 2, FALSE)</f>
        <v>smolt</v>
      </c>
    </row>
    <row r="1011" spans="1:19" x14ac:dyDescent="0.25">
      <c r="A1011" s="1">
        <v>29712</v>
      </c>
      <c r="B1011">
        <v>1</v>
      </c>
      <c r="C1011">
        <v>1</v>
      </c>
      <c r="D1011">
        <v>1</v>
      </c>
      <c r="E1011">
        <v>1981</v>
      </c>
      <c r="F1011">
        <v>39</v>
      </c>
      <c r="G1011">
        <v>1</v>
      </c>
      <c r="H1011">
        <v>70</v>
      </c>
      <c r="I1011">
        <v>2.62</v>
      </c>
      <c r="J1011">
        <v>2.62</v>
      </c>
      <c r="L1011">
        <v>1</v>
      </c>
      <c r="M1011">
        <v>1</v>
      </c>
      <c r="N1011">
        <v>399</v>
      </c>
      <c r="O1011">
        <v>0</v>
      </c>
      <c r="P1011">
        <v>3</v>
      </c>
      <c r="Q1011" t="str">
        <f>VLOOKUP(M1011,lookups!$A$1:$B$7, 2, FALSE)</f>
        <v>trawl/fyke</v>
      </c>
      <c r="R1011" t="str">
        <f>VLOOKUP(N1011,lookups!$D$1:$E$6, 2, FALSE)</f>
        <v>hucuktlis r</v>
      </c>
      <c r="S1011" t="str">
        <f>VLOOKUP(C1011,lookups!$G$1:$H$3, 2, FALSE)</f>
        <v>smolt</v>
      </c>
    </row>
    <row r="1012" spans="1:19" x14ac:dyDescent="0.25">
      <c r="A1012" s="1">
        <v>29712</v>
      </c>
      <c r="B1012">
        <v>1</v>
      </c>
      <c r="C1012">
        <v>1</v>
      </c>
      <c r="D1012">
        <v>1</v>
      </c>
      <c r="E1012">
        <v>1981</v>
      </c>
      <c r="F1012">
        <v>40</v>
      </c>
      <c r="G1012">
        <v>1</v>
      </c>
      <c r="H1012">
        <v>70</v>
      </c>
      <c r="I1012">
        <v>2.77</v>
      </c>
      <c r="J1012">
        <v>2.77</v>
      </c>
      <c r="L1012">
        <v>1</v>
      </c>
      <c r="M1012">
        <v>1</v>
      </c>
      <c r="N1012">
        <v>399</v>
      </c>
      <c r="O1012">
        <v>0</v>
      </c>
      <c r="P1012">
        <v>3</v>
      </c>
      <c r="Q1012" t="str">
        <f>VLOOKUP(M1012,lookups!$A$1:$B$7, 2, FALSE)</f>
        <v>trawl/fyke</v>
      </c>
      <c r="R1012" t="str">
        <f>VLOOKUP(N1012,lookups!$D$1:$E$6, 2, FALSE)</f>
        <v>hucuktlis r</v>
      </c>
      <c r="S1012" t="str">
        <f>VLOOKUP(C1012,lookups!$G$1:$H$3, 2, FALSE)</f>
        <v>smolt</v>
      </c>
    </row>
    <row r="1013" spans="1:19" x14ac:dyDescent="0.25">
      <c r="A1013" s="1">
        <v>29712</v>
      </c>
      <c r="B1013">
        <v>1</v>
      </c>
      <c r="C1013">
        <v>1</v>
      </c>
      <c r="D1013">
        <v>1</v>
      </c>
      <c r="E1013">
        <v>1981</v>
      </c>
      <c r="F1013">
        <v>41</v>
      </c>
      <c r="G1013">
        <v>1</v>
      </c>
      <c r="H1013">
        <v>65</v>
      </c>
      <c r="I1013">
        <v>2.09</v>
      </c>
      <c r="J1013">
        <v>2.09</v>
      </c>
      <c r="L1013">
        <v>1</v>
      </c>
      <c r="M1013">
        <v>1</v>
      </c>
      <c r="N1013">
        <v>399</v>
      </c>
      <c r="O1013">
        <v>0</v>
      </c>
      <c r="P1013">
        <v>3</v>
      </c>
      <c r="Q1013" t="str">
        <f>VLOOKUP(M1013,lookups!$A$1:$B$7, 2, FALSE)</f>
        <v>trawl/fyke</v>
      </c>
      <c r="R1013" t="str">
        <f>VLOOKUP(N1013,lookups!$D$1:$E$6, 2, FALSE)</f>
        <v>hucuktlis r</v>
      </c>
      <c r="S1013" t="str">
        <f>VLOOKUP(C1013,lookups!$G$1:$H$3, 2, FALSE)</f>
        <v>smolt</v>
      </c>
    </row>
    <row r="1014" spans="1:19" x14ac:dyDescent="0.25">
      <c r="A1014" s="1">
        <v>29712</v>
      </c>
      <c r="B1014">
        <v>1</v>
      </c>
      <c r="C1014">
        <v>1</v>
      </c>
      <c r="D1014">
        <v>1</v>
      </c>
      <c r="E1014">
        <v>1981</v>
      </c>
      <c r="F1014">
        <v>42</v>
      </c>
      <c r="G1014">
        <v>1</v>
      </c>
      <c r="H1014">
        <v>74</v>
      </c>
      <c r="I1014">
        <v>3.23</v>
      </c>
      <c r="J1014">
        <v>3.23</v>
      </c>
      <c r="L1014">
        <v>1</v>
      </c>
      <c r="M1014">
        <v>1</v>
      </c>
      <c r="N1014">
        <v>399</v>
      </c>
      <c r="O1014">
        <v>0</v>
      </c>
      <c r="P1014">
        <v>3</v>
      </c>
      <c r="Q1014" t="str">
        <f>VLOOKUP(M1014,lookups!$A$1:$B$7, 2, FALSE)</f>
        <v>trawl/fyke</v>
      </c>
      <c r="R1014" t="str">
        <f>VLOOKUP(N1014,lookups!$D$1:$E$6, 2, FALSE)</f>
        <v>hucuktlis r</v>
      </c>
      <c r="S1014" t="str">
        <f>VLOOKUP(C1014,lookups!$G$1:$H$3, 2, FALSE)</f>
        <v>smolt</v>
      </c>
    </row>
    <row r="1015" spans="1:19" x14ac:dyDescent="0.25">
      <c r="A1015" s="1">
        <v>29712</v>
      </c>
      <c r="B1015">
        <v>1</v>
      </c>
      <c r="C1015">
        <v>1</v>
      </c>
      <c r="D1015">
        <v>1</v>
      </c>
      <c r="E1015">
        <v>1981</v>
      </c>
      <c r="F1015">
        <v>43</v>
      </c>
      <c r="G1015">
        <v>1</v>
      </c>
      <c r="H1015">
        <v>70</v>
      </c>
      <c r="I1015">
        <v>2.59</v>
      </c>
      <c r="J1015">
        <v>2.59</v>
      </c>
      <c r="L1015">
        <v>1</v>
      </c>
      <c r="M1015">
        <v>1</v>
      </c>
      <c r="N1015">
        <v>399</v>
      </c>
      <c r="O1015">
        <v>0</v>
      </c>
      <c r="P1015">
        <v>3</v>
      </c>
      <c r="Q1015" t="str">
        <f>VLOOKUP(M1015,lookups!$A$1:$B$7, 2, FALSE)</f>
        <v>trawl/fyke</v>
      </c>
      <c r="R1015" t="str">
        <f>VLOOKUP(N1015,lookups!$D$1:$E$6, 2, FALSE)</f>
        <v>hucuktlis r</v>
      </c>
      <c r="S1015" t="str">
        <f>VLOOKUP(C1015,lookups!$G$1:$H$3, 2, FALSE)</f>
        <v>smolt</v>
      </c>
    </row>
    <row r="1016" spans="1:19" x14ac:dyDescent="0.25">
      <c r="A1016" s="1">
        <v>29712</v>
      </c>
      <c r="B1016">
        <v>1</v>
      </c>
      <c r="C1016">
        <v>1</v>
      </c>
      <c r="D1016">
        <v>1</v>
      </c>
      <c r="E1016">
        <v>1981</v>
      </c>
      <c r="F1016">
        <v>44</v>
      </c>
      <c r="G1016">
        <v>1</v>
      </c>
      <c r="H1016">
        <v>69</v>
      </c>
      <c r="I1016">
        <v>2.5099999999999998</v>
      </c>
      <c r="J1016">
        <v>2.5099999999999998</v>
      </c>
      <c r="L1016">
        <v>1</v>
      </c>
      <c r="M1016">
        <v>1</v>
      </c>
      <c r="N1016">
        <v>399</v>
      </c>
      <c r="O1016">
        <v>0</v>
      </c>
      <c r="P1016">
        <v>3</v>
      </c>
      <c r="Q1016" t="str">
        <f>VLOOKUP(M1016,lookups!$A$1:$B$7, 2, FALSE)</f>
        <v>trawl/fyke</v>
      </c>
      <c r="R1016" t="str">
        <f>VLOOKUP(N1016,lookups!$D$1:$E$6, 2, FALSE)</f>
        <v>hucuktlis r</v>
      </c>
      <c r="S1016" t="str">
        <f>VLOOKUP(C1016,lookups!$G$1:$H$3, 2, FALSE)</f>
        <v>smolt</v>
      </c>
    </row>
    <row r="1017" spans="1:19" x14ac:dyDescent="0.25">
      <c r="A1017" s="1">
        <v>29712</v>
      </c>
      <c r="B1017">
        <v>1</v>
      </c>
      <c r="C1017">
        <v>1</v>
      </c>
      <c r="D1017">
        <v>1</v>
      </c>
      <c r="E1017">
        <v>1981</v>
      </c>
      <c r="F1017">
        <v>45</v>
      </c>
      <c r="G1017">
        <v>1</v>
      </c>
      <c r="H1017">
        <v>64</v>
      </c>
      <c r="I1017">
        <v>1.97</v>
      </c>
      <c r="J1017">
        <v>1.97</v>
      </c>
      <c r="L1017">
        <v>1</v>
      </c>
      <c r="M1017">
        <v>1</v>
      </c>
      <c r="N1017">
        <v>399</v>
      </c>
      <c r="O1017">
        <v>0</v>
      </c>
      <c r="P1017">
        <v>3</v>
      </c>
      <c r="Q1017" t="str">
        <f>VLOOKUP(M1017,lookups!$A$1:$B$7, 2, FALSE)</f>
        <v>trawl/fyke</v>
      </c>
      <c r="R1017" t="str">
        <f>VLOOKUP(N1017,lookups!$D$1:$E$6, 2, FALSE)</f>
        <v>hucuktlis r</v>
      </c>
      <c r="S1017" t="str">
        <f>VLOOKUP(C1017,lookups!$G$1:$H$3, 2, FALSE)</f>
        <v>smolt</v>
      </c>
    </row>
    <row r="1018" spans="1:19" x14ac:dyDescent="0.25">
      <c r="A1018" s="1">
        <v>29712</v>
      </c>
      <c r="B1018">
        <v>1</v>
      </c>
      <c r="C1018">
        <v>1</v>
      </c>
      <c r="D1018">
        <v>1</v>
      </c>
      <c r="E1018">
        <v>1981</v>
      </c>
      <c r="F1018">
        <v>46</v>
      </c>
      <c r="G1018">
        <v>1</v>
      </c>
      <c r="H1018">
        <v>73</v>
      </c>
      <c r="I1018">
        <v>3.26</v>
      </c>
      <c r="J1018">
        <v>3.26</v>
      </c>
      <c r="L1018">
        <v>1</v>
      </c>
      <c r="M1018">
        <v>1</v>
      </c>
      <c r="N1018">
        <v>399</v>
      </c>
      <c r="O1018">
        <v>0</v>
      </c>
      <c r="P1018">
        <v>3</v>
      </c>
      <c r="Q1018" t="str">
        <f>VLOOKUP(M1018,lookups!$A$1:$B$7, 2, FALSE)</f>
        <v>trawl/fyke</v>
      </c>
      <c r="R1018" t="str">
        <f>VLOOKUP(N1018,lookups!$D$1:$E$6, 2, FALSE)</f>
        <v>hucuktlis r</v>
      </c>
      <c r="S1018" t="str">
        <f>VLOOKUP(C1018,lookups!$G$1:$H$3, 2, FALSE)</f>
        <v>smolt</v>
      </c>
    </row>
    <row r="1019" spans="1:19" x14ac:dyDescent="0.25">
      <c r="A1019" s="1">
        <v>29712</v>
      </c>
      <c r="B1019">
        <v>1</v>
      </c>
      <c r="C1019">
        <v>1</v>
      </c>
      <c r="D1019">
        <v>1</v>
      </c>
      <c r="E1019">
        <v>1981</v>
      </c>
      <c r="F1019">
        <v>47</v>
      </c>
      <c r="G1019">
        <v>1</v>
      </c>
      <c r="H1019">
        <v>68</v>
      </c>
      <c r="I1019">
        <v>2.41</v>
      </c>
      <c r="J1019">
        <v>2.41</v>
      </c>
      <c r="L1019">
        <v>1</v>
      </c>
      <c r="M1019">
        <v>1</v>
      </c>
      <c r="N1019">
        <v>399</v>
      </c>
      <c r="O1019">
        <v>0</v>
      </c>
      <c r="P1019">
        <v>3</v>
      </c>
      <c r="Q1019" t="str">
        <f>VLOOKUP(M1019,lookups!$A$1:$B$7, 2, FALSE)</f>
        <v>trawl/fyke</v>
      </c>
      <c r="R1019" t="str">
        <f>VLOOKUP(N1019,lookups!$D$1:$E$6, 2, FALSE)</f>
        <v>hucuktlis r</v>
      </c>
      <c r="S1019" t="str">
        <f>VLOOKUP(C1019,lookups!$G$1:$H$3, 2, FALSE)</f>
        <v>smolt</v>
      </c>
    </row>
    <row r="1020" spans="1:19" x14ac:dyDescent="0.25">
      <c r="A1020" s="1">
        <v>29712</v>
      </c>
      <c r="B1020">
        <v>1</v>
      </c>
      <c r="C1020">
        <v>1</v>
      </c>
      <c r="D1020">
        <v>1</v>
      </c>
      <c r="E1020">
        <v>1981</v>
      </c>
      <c r="F1020">
        <v>48</v>
      </c>
      <c r="G1020">
        <v>1</v>
      </c>
      <c r="H1020">
        <v>68</v>
      </c>
      <c r="I1020">
        <v>2.72</v>
      </c>
      <c r="J1020">
        <v>2.72</v>
      </c>
      <c r="L1020">
        <v>1</v>
      </c>
      <c r="M1020">
        <v>1</v>
      </c>
      <c r="N1020">
        <v>399</v>
      </c>
      <c r="O1020">
        <v>0</v>
      </c>
      <c r="P1020">
        <v>3</v>
      </c>
      <c r="Q1020" t="str">
        <f>VLOOKUP(M1020,lookups!$A$1:$B$7, 2, FALSE)</f>
        <v>trawl/fyke</v>
      </c>
      <c r="R1020" t="str">
        <f>VLOOKUP(N1020,lookups!$D$1:$E$6, 2, FALSE)</f>
        <v>hucuktlis r</v>
      </c>
      <c r="S1020" t="str">
        <f>VLOOKUP(C1020,lookups!$G$1:$H$3, 2, FALSE)</f>
        <v>smolt</v>
      </c>
    </row>
    <row r="1021" spans="1:19" x14ac:dyDescent="0.25">
      <c r="A1021" s="1">
        <v>29712</v>
      </c>
      <c r="B1021">
        <v>1</v>
      </c>
      <c r="C1021">
        <v>1</v>
      </c>
      <c r="D1021">
        <v>1</v>
      </c>
      <c r="E1021">
        <v>1981</v>
      </c>
      <c r="F1021">
        <v>49</v>
      </c>
      <c r="G1021">
        <v>1</v>
      </c>
      <c r="H1021">
        <v>65</v>
      </c>
      <c r="I1021">
        <v>2.02</v>
      </c>
      <c r="J1021">
        <v>2.02</v>
      </c>
      <c r="L1021">
        <v>1</v>
      </c>
      <c r="M1021">
        <v>1</v>
      </c>
      <c r="N1021">
        <v>399</v>
      </c>
      <c r="O1021">
        <v>0</v>
      </c>
      <c r="P1021">
        <v>3</v>
      </c>
      <c r="Q1021" t="str">
        <f>VLOOKUP(M1021,lookups!$A$1:$B$7, 2, FALSE)</f>
        <v>trawl/fyke</v>
      </c>
      <c r="R1021" t="str">
        <f>VLOOKUP(N1021,lookups!$D$1:$E$6, 2, FALSE)</f>
        <v>hucuktlis r</v>
      </c>
      <c r="S1021" t="str">
        <f>VLOOKUP(C1021,lookups!$G$1:$H$3, 2, FALSE)</f>
        <v>smolt</v>
      </c>
    </row>
    <row r="1022" spans="1:19" x14ac:dyDescent="0.25">
      <c r="A1022" s="1">
        <v>29712</v>
      </c>
      <c r="B1022">
        <v>1</v>
      </c>
      <c r="C1022">
        <v>1</v>
      </c>
      <c r="D1022">
        <v>1</v>
      </c>
      <c r="E1022">
        <v>1981</v>
      </c>
      <c r="F1022">
        <v>50</v>
      </c>
      <c r="G1022">
        <v>1</v>
      </c>
      <c r="H1022">
        <v>68</v>
      </c>
      <c r="I1022">
        <v>2.65</v>
      </c>
      <c r="J1022">
        <v>2.65</v>
      </c>
      <c r="L1022">
        <v>1</v>
      </c>
      <c r="M1022">
        <v>1</v>
      </c>
      <c r="N1022">
        <v>399</v>
      </c>
      <c r="O1022">
        <v>0</v>
      </c>
      <c r="P1022">
        <v>3</v>
      </c>
      <c r="Q1022" t="str">
        <f>VLOOKUP(M1022,lookups!$A$1:$B$7, 2, FALSE)</f>
        <v>trawl/fyke</v>
      </c>
      <c r="R1022" t="str">
        <f>VLOOKUP(N1022,lookups!$D$1:$E$6, 2, FALSE)</f>
        <v>hucuktlis r</v>
      </c>
      <c r="S1022" t="str">
        <f>VLOOKUP(C1022,lookups!$G$1:$H$3, 2, FALSE)</f>
        <v>smolt</v>
      </c>
    </row>
    <row r="1023" spans="1:19" x14ac:dyDescent="0.25">
      <c r="A1023" s="1">
        <v>29712</v>
      </c>
      <c r="B1023">
        <v>1</v>
      </c>
      <c r="C1023">
        <v>1</v>
      </c>
      <c r="D1023">
        <v>1</v>
      </c>
      <c r="E1023">
        <v>1981</v>
      </c>
      <c r="F1023">
        <v>51</v>
      </c>
      <c r="G1023">
        <v>1</v>
      </c>
      <c r="H1023">
        <v>65</v>
      </c>
      <c r="I1023">
        <v>1.89</v>
      </c>
      <c r="J1023">
        <v>1.89</v>
      </c>
      <c r="L1023">
        <v>1</v>
      </c>
      <c r="M1023">
        <v>1</v>
      </c>
      <c r="N1023">
        <v>399</v>
      </c>
      <c r="O1023">
        <v>0</v>
      </c>
      <c r="P1023">
        <v>3</v>
      </c>
      <c r="Q1023" t="str">
        <f>VLOOKUP(M1023,lookups!$A$1:$B$7, 2, FALSE)</f>
        <v>trawl/fyke</v>
      </c>
      <c r="R1023" t="str">
        <f>VLOOKUP(N1023,lookups!$D$1:$E$6, 2, FALSE)</f>
        <v>hucuktlis r</v>
      </c>
      <c r="S1023" t="str">
        <f>VLOOKUP(C1023,lookups!$G$1:$H$3, 2, FALSE)</f>
        <v>smolt</v>
      </c>
    </row>
    <row r="1024" spans="1:19" x14ac:dyDescent="0.25">
      <c r="A1024" s="1">
        <v>29712</v>
      </c>
      <c r="B1024">
        <v>1</v>
      </c>
      <c r="C1024">
        <v>1</v>
      </c>
      <c r="D1024">
        <v>1</v>
      </c>
      <c r="E1024">
        <v>1981</v>
      </c>
      <c r="F1024">
        <v>52</v>
      </c>
      <c r="G1024">
        <v>1</v>
      </c>
      <c r="H1024">
        <v>69</v>
      </c>
      <c r="I1024">
        <v>2.46</v>
      </c>
      <c r="J1024">
        <v>2.46</v>
      </c>
      <c r="L1024">
        <v>1</v>
      </c>
      <c r="M1024">
        <v>1</v>
      </c>
      <c r="N1024">
        <v>399</v>
      </c>
      <c r="O1024">
        <v>0</v>
      </c>
      <c r="P1024">
        <v>3</v>
      </c>
      <c r="Q1024" t="str">
        <f>VLOOKUP(M1024,lookups!$A$1:$B$7, 2, FALSE)</f>
        <v>trawl/fyke</v>
      </c>
      <c r="R1024" t="str">
        <f>VLOOKUP(N1024,lookups!$D$1:$E$6, 2, FALSE)</f>
        <v>hucuktlis r</v>
      </c>
      <c r="S1024" t="str">
        <f>VLOOKUP(C1024,lookups!$G$1:$H$3, 2, FALSE)</f>
        <v>smolt</v>
      </c>
    </row>
    <row r="1025" spans="1:19" x14ac:dyDescent="0.25">
      <c r="A1025" s="1">
        <v>29712</v>
      </c>
      <c r="B1025">
        <v>1</v>
      </c>
      <c r="C1025">
        <v>1</v>
      </c>
      <c r="D1025">
        <v>1</v>
      </c>
      <c r="E1025">
        <v>1981</v>
      </c>
      <c r="F1025">
        <v>53</v>
      </c>
      <c r="G1025">
        <v>1</v>
      </c>
      <c r="H1025">
        <v>70</v>
      </c>
      <c r="I1025">
        <v>2.5</v>
      </c>
      <c r="J1025">
        <v>2.5</v>
      </c>
      <c r="L1025">
        <v>1</v>
      </c>
      <c r="M1025">
        <v>1</v>
      </c>
      <c r="N1025">
        <v>399</v>
      </c>
      <c r="O1025">
        <v>0</v>
      </c>
      <c r="P1025">
        <v>3</v>
      </c>
      <c r="Q1025" t="str">
        <f>VLOOKUP(M1025,lookups!$A$1:$B$7, 2, FALSE)</f>
        <v>trawl/fyke</v>
      </c>
      <c r="R1025" t="str">
        <f>VLOOKUP(N1025,lookups!$D$1:$E$6, 2, FALSE)</f>
        <v>hucuktlis r</v>
      </c>
      <c r="S1025" t="str">
        <f>VLOOKUP(C1025,lookups!$G$1:$H$3, 2, FALSE)</f>
        <v>smolt</v>
      </c>
    </row>
    <row r="1026" spans="1:19" x14ac:dyDescent="0.25">
      <c r="A1026" s="1">
        <v>29712</v>
      </c>
      <c r="B1026">
        <v>1</v>
      </c>
      <c r="C1026">
        <v>1</v>
      </c>
      <c r="D1026">
        <v>1</v>
      </c>
      <c r="E1026">
        <v>1981</v>
      </c>
      <c r="F1026">
        <v>54</v>
      </c>
      <c r="G1026">
        <v>1</v>
      </c>
      <c r="H1026">
        <v>69</v>
      </c>
      <c r="I1026">
        <v>2.57</v>
      </c>
      <c r="J1026">
        <v>2.57</v>
      </c>
      <c r="L1026">
        <v>1</v>
      </c>
      <c r="M1026">
        <v>1</v>
      </c>
      <c r="N1026">
        <v>399</v>
      </c>
      <c r="O1026">
        <v>0</v>
      </c>
      <c r="P1026">
        <v>3</v>
      </c>
      <c r="Q1026" t="str">
        <f>VLOOKUP(M1026,lookups!$A$1:$B$7, 2, FALSE)</f>
        <v>trawl/fyke</v>
      </c>
      <c r="R1026" t="str">
        <f>VLOOKUP(N1026,lookups!$D$1:$E$6, 2, FALSE)</f>
        <v>hucuktlis r</v>
      </c>
      <c r="S1026" t="str">
        <f>VLOOKUP(C1026,lookups!$G$1:$H$3, 2, FALSE)</f>
        <v>smolt</v>
      </c>
    </row>
    <row r="1027" spans="1:19" x14ac:dyDescent="0.25">
      <c r="A1027" s="1">
        <v>29712</v>
      </c>
      <c r="B1027">
        <v>1</v>
      </c>
      <c r="C1027">
        <v>1</v>
      </c>
      <c r="D1027">
        <v>1</v>
      </c>
      <c r="E1027">
        <v>1981</v>
      </c>
      <c r="F1027">
        <v>55</v>
      </c>
      <c r="G1027">
        <v>1</v>
      </c>
      <c r="H1027">
        <v>72</v>
      </c>
      <c r="I1027">
        <v>2.5499999999999998</v>
      </c>
      <c r="J1027">
        <v>2.5499999999999998</v>
      </c>
      <c r="L1027">
        <v>1</v>
      </c>
      <c r="M1027">
        <v>1</v>
      </c>
      <c r="N1027">
        <v>399</v>
      </c>
      <c r="O1027">
        <v>0</v>
      </c>
      <c r="P1027">
        <v>3</v>
      </c>
      <c r="Q1027" t="str">
        <f>VLOOKUP(M1027,lookups!$A$1:$B$7, 2, FALSE)</f>
        <v>trawl/fyke</v>
      </c>
      <c r="R1027" t="str">
        <f>VLOOKUP(N1027,lookups!$D$1:$E$6, 2, FALSE)</f>
        <v>hucuktlis r</v>
      </c>
      <c r="S1027" t="str">
        <f>VLOOKUP(C1027,lookups!$G$1:$H$3, 2, FALSE)</f>
        <v>smolt</v>
      </c>
    </row>
    <row r="1028" spans="1:19" x14ac:dyDescent="0.25">
      <c r="A1028" s="1">
        <v>29712</v>
      </c>
      <c r="B1028">
        <v>1</v>
      </c>
      <c r="C1028">
        <v>1</v>
      </c>
      <c r="D1028">
        <v>1</v>
      </c>
      <c r="E1028">
        <v>1981</v>
      </c>
      <c r="F1028">
        <v>56</v>
      </c>
      <c r="G1028">
        <v>1</v>
      </c>
      <c r="H1028">
        <v>71</v>
      </c>
      <c r="I1028">
        <v>2.91</v>
      </c>
      <c r="J1028">
        <v>2.91</v>
      </c>
      <c r="L1028">
        <v>1</v>
      </c>
      <c r="M1028">
        <v>1</v>
      </c>
      <c r="N1028">
        <v>399</v>
      </c>
      <c r="O1028">
        <v>0</v>
      </c>
      <c r="P1028">
        <v>3</v>
      </c>
      <c r="Q1028" t="str">
        <f>VLOOKUP(M1028,lookups!$A$1:$B$7, 2, FALSE)</f>
        <v>trawl/fyke</v>
      </c>
      <c r="R1028" t="str">
        <f>VLOOKUP(N1028,lookups!$D$1:$E$6, 2, FALSE)</f>
        <v>hucuktlis r</v>
      </c>
      <c r="S1028" t="str">
        <f>VLOOKUP(C1028,lookups!$G$1:$H$3, 2, FALSE)</f>
        <v>smolt</v>
      </c>
    </row>
    <row r="1029" spans="1:19" x14ac:dyDescent="0.25">
      <c r="A1029" s="1">
        <v>29712</v>
      </c>
      <c r="B1029">
        <v>1</v>
      </c>
      <c r="C1029">
        <v>1</v>
      </c>
      <c r="D1029">
        <v>1</v>
      </c>
      <c r="E1029">
        <v>1981</v>
      </c>
      <c r="F1029">
        <v>57</v>
      </c>
      <c r="G1029">
        <v>1</v>
      </c>
      <c r="H1029">
        <v>58</v>
      </c>
      <c r="I1029">
        <v>1.57</v>
      </c>
      <c r="J1029">
        <v>1.57</v>
      </c>
      <c r="L1029">
        <v>1</v>
      </c>
      <c r="M1029">
        <v>1</v>
      </c>
      <c r="N1029">
        <v>399</v>
      </c>
      <c r="O1029">
        <v>0</v>
      </c>
      <c r="P1029">
        <v>3</v>
      </c>
      <c r="Q1029" t="str">
        <f>VLOOKUP(M1029,lookups!$A$1:$B$7, 2, FALSE)</f>
        <v>trawl/fyke</v>
      </c>
      <c r="R1029" t="str">
        <f>VLOOKUP(N1029,lookups!$D$1:$E$6, 2, FALSE)</f>
        <v>hucuktlis r</v>
      </c>
      <c r="S1029" t="str">
        <f>VLOOKUP(C1029,lookups!$G$1:$H$3, 2, FALSE)</f>
        <v>smolt</v>
      </c>
    </row>
    <row r="1030" spans="1:19" x14ac:dyDescent="0.25">
      <c r="A1030" s="1">
        <v>29712</v>
      </c>
      <c r="B1030">
        <v>1</v>
      </c>
      <c r="C1030">
        <v>1</v>
      </c>
      <c r="D1030">
        <v>1</v>
      </c>
      <c r="E1030">
        <v>1981</v>
      </c>
      <c r="F1030">
        <v>58</v>
      </c>
      <c r="G1030">
        <v>1</v>
      </c>
      <c r="H1030">
        <v>68</v>
      </c>
      <c r="I1030">
        <v>2.4300000000000002</v>
      </c>
      <c r="J1030">
        <v>2.4300000000000002</v>
      </c>
      <c r="L1030">
        <v>1</v>
      </c>
      <c r="M1030">
        <v>1</v>
      </c>
      <c r="N1030">
        <v>399</v>
      </c>
      <c r="O1030">
        <v>0</v>
      </c>
      <c r="P1030">
        <v>3</v>
      </c>
      <c r="Q1030" t="str">
        <f>VLOOKUP(M1030,lookups!$A$1:$B$7, 2, FALSE)</f>
        <v>trawl/fyke</v>
      </c>
      <c r="R1030" t="str">
        <f>VLOOKUP(N1030,lookups!$D$1:$E$6, 2, FALSE)</f>
        <v>hucuktlis r</v>
      </c>
      <c r="S1030" t="str">
        <f>VLOOKUP(C1030,lookups!$G$1:$H$3, 2, FALSE)</f>
        <v>smolt</v>
      </c>
    </row>
    <row r="1031" spans="1:19" x14ac:dyDescent="0.25">
      <c r="A1031" s="1">
        <v>29712</v>
      </c>
      <c r="B1031">
        <v>1</v>
      </c>
      <c r="C1031">
        <v>1</v>
      </c>
      <c r="D1031">
        <v>1</v>
      </c>
      <c r="E1031">
        <v>1981</v>
      </c>
      <c r="F1031">
        <v>59</v>
      </c>
      <c r="G1031">
        <v>1</v>
      </c>
      <c r="H1031">
        <v>70</v>
      </c>
      <c r="I1031">
        <v>2.78</v>
      </c>
      <c r="J1031">
        <v>2.78</v>
      </c>
      <c r="L1031">
        <v>1</v>
      </c>
      <c r="M1031">
        <v>1</v>
      </c>
      <c r="N1031">
        <v>399</v>
      </c>
      <c r="O1031">
        <v>0</v>
      </c>
      <c r="P1031">
        <v>3</v>
      </c>
      <c r="Q1031" t="str">
        <f>VLOOKUP(M1031,lookups!$A$1:$B$7, 2, FALSE)</f>
        <v>trawl/fyke</v>
      </c>
      <c r="R1031" t="str">
        <f>VLOOKUP(N1031,lookups!$D$1:$E$6, 2, FALSE)</f>
        <v>hucuktlis r</v>
      </c>
      <c r="S1031" t="str">
        <f>VLOOKUP(C1031,lookups!$G$1:$H$3, 2, FALSE)</f>
        <v>smolt</v>
      </c>
    </row>
    <row r="1032" spans="1:19" x14ac:dyDescent="0.25">
      <c r="A1032" s="1">
        <v>29712</v>
      </c>
      <c r="B1032">
        <v>1</v>
      </c>
      <c r="C1032">
        <v>1</v>
      </c>
      <c r="D1032">
        <v>1</v>
      </c>
      <c r="E1032">
        <v>1981</v>
      </c>
      <c r="F1032">
        <v>60</v>
      </c>
      <c r="G1032">
        <v>1</v>
      </c>
      <c r="H1032">
        <v>71</v>
      </c>
      <c r="I1032">
        <v>2.89</v>
      </c>
      <c r="J1032">
        <v>2.89</v>
      </c>
      <c r="L1032">
        <v>1</v>
      </c>
      <c r="M1032">
        <v>1</v>
      </c>
      <c r="N1032">
        <v>399</v>
      </c>
      <c r="O1032">
        <v>0</v>
      </c>
      <c r="P1032">
        <v>3</v>
      </c>
      <c r="Q1032" t="str">
        <f>VLOOKUP(M1032,lookups!$A$1:$B$7, 2, FALSE)</f>
        <v>trawl/fyke</v>
      </c>
      <c r="R1032" t="str">
        <f>VLOOKUP(N1032,lookups!$D$1:$E$6, 2, FALSE)</f>
        <v>hucuktlis r</v>
      </c>
      <c r="S1032" t="str">
        <f>VLOOKUP(C1032,lookups!$G$1:$H$3, 2, FALSE)</f>
        <v>smolt</v>
      </c>
    </row>
    <row r="1033" spans="1:19" x14ac:dyDescent="0.25">
      <c r="A1033" s="1">
        <v>29712</v>
      </c>
      <c r="B1033">
        <v>1</v>
      </c>
      <c r="C1033">
        <v>1</v>
      </c>
      <c r="D1033">
        <v>1</v>
      </c>
      <c r="E1033">
        <v>1981</v>
      </c>
      <c r="F1033">
        <v>61</v>
      </c>
      <c r="G1033">
        <v>1</v>
      </c>
      <c r="H1033">
        <v>72</v>
      </c>
      <c r="I1033">
        <v>2.93</v>
      </c>
      <c r="J1033">
        <v>2.93</v>
      </c>
      <c r="L1033">
        <v>1</v>
      </c>
      <c r="M1033">
        <v>1</v>
      </c>
      <c r="N1033">
        <v>399</v>
      </c>
      <c r="O1033">
        <v>0</v>
      </c>
      <c r="P1033">
        <v>3</v>
      </c>
      <c r="Q1033" t="str">
        <f>VLOOKUP(M1033,lookups!$A$1:$B$7, 2, FALSE)</f>
        <v>trawl/fyke</v>
      </c>
      <c r="R1033" t="str">
        <f>VLOOKUP(N1033,lookups!$D$1:$E$6, 2, FALSE)</f>
        <v>hucuktlis r</v>
      </c>
      <c r="S1033" t="str">
        <f>VLOOKUP(C1033,lookups!$G$1:$H$3, 2, FALSE)</f>
        <v>smolt</v>
      </c>
    </row>
    <row r="1034" spans="1:19" x14ac:dyDescent="0.25">
      <c r="A1034" s="1">
        <v>29712</v>
      </c>
      <c r="B1034">
        <v>1</v>
      </c>
      <c r="C1034">
        <v>1</v>
      </c>
      <c r="D1034">
        <v>1</v>
      </c>
      <c r="E1034">
        <v>1981</v>
      </c>
      <c r="F1034">
        <v>62</v>
      </c>
      <c r="G1034">
        <v>1</v>
      </c>
      <c r="H1034">
        <v>67</v>
      </c>
      <c r="I1034">
        <v>2.38</v>
      </c>
      <c r="J1034">
        <v>2.38</v>
      </c>
      <c r="L1034">
        <v>1</v>
      </c>
      <c r="M1034">
        <v>1</v>
      </c>
      <c r="N1034">
        <v>399</v>
      </c>
      <c r="O1034">
        <v>0</v>
      </c>
      <c r="P1034">
        <v>3</v>
      </c>
      <c r="Q1034" t="str">
        <f>VLOOKUP(M1034,lookups!$A$1:$B$7, 2, FALSE)</f>
        <v>trawl/fyke</v>
      </c>
      <c r="R1034" t="str">
        <f>VLOOKUP(N1034,lookups!$D$1:$E$6, 2, FALSE)</f>
        <v>hucuktlis r</v>
      </c>
      <c r="S1034" t="str">
        <f>VLOOKUP(C1034,lookups!$G$1:$H$3, 2, FALSE)</f>
        <v>smolt</v>
      </c>
    </row>
    <row r="1035" spans="1:19" x14ac:dyDescent="0.25">
      <c r="A1035" s="1">
        <v>29712</v>
      </c>
      <c r="B1035">
        <v>1</v>
      </c>
      <c r="C1035">
        <v>1</v>
      </c>
      <c r="D1035">
        <v>1</v>
      </c>
      <c r="E1035">
        <v>1981</v>
      </c>
      <c r="F1035">
        <v>63</v>
      </c>
      <c r="G1035">
        <v>1</v>
      </c>
      <c r="H1035">
        <v>67</v>
      </c>
      <c r="I1035">
        <v>2.15</v>
      </c>
      <c r="J1035">
        <v>2.15</v>
      </c>
      <c r="L1035">
        <v>1</v>
      </c>
      <c r="M1035">
        <v>1</v>
      </c>
      <c r="N1035">
        <v>399</v>
      </c>
      <c r="O1035">
        <v>0</v>
      </c>
      <c r="P1035">
        <v>3</v>
      </c>
      <c r="Q1035" t="str">
        <f>VLOOKUP(M1035,lookups!$A$1:$B$7, 2, FALSE)</f>
        <v>trawl/fyke</v>
      </c>
      <c r="R1035" t="str">
        <f>VLOOKUP(N1035,lookups!$D$1:$E$6, 2, FALSE)</f>
        <v>hucuktlis r</v>
      </c>
      <c r="S1035" t="str">
        <f>VLOOKUP(C1035,lookups!$G$1:$H$3, 2, FALSE)</f>
        <v>smolt</v>
      </c>
    </row>
    <row r="1036" spans="1:19" x14ac:dyDescent="0.25">
      <c r="A1036" s="1">
        <v>29712</v>
      </c>
      <c r="B1036">
        <v>1</v>
      </c>
      <c r="C1036">
        <v>1</v>
      </c>
      <c r="D1036">
        <v>1</v>
      </c>
      <c r="E1036">
        <v>1981</v>
      </c>
      <c r="F1036">
        <v>64</v>
      </c>
      <c r="G1036">
        <v>1</v>
      </c>
      <c r="H1036">
        <v>72</v>
      </c>
      <c r="I1036">
        <v>2.85</v>
      </c>
      <c r="J1036">
        <v>2.85</v>
      </c>
      <c r="L1036">
        <v>1</v>
      </c>
      <c r="M1036">
        <v>1</v>
      </c>
      <c r="N1036">
        <v>399</v>
      </c>
      <c r="O1036">
        <v>0</v>
      </c>
      <c r="P1036">
        <v>3</v>
      </c>
      <c r="Q1036" t="str">
        <f>VLOOKUP(M1036,lookups!$A$1:$B$7, 2, FALSE)</f>
        <v>trawl/fyke</v>
      </c>
      <c r="R1036" t="str">
        <f>VLOOKUP(N1036,lookups!$D$1:$E$6, 2, FALSE)</f>
        <v>hucuktlis r</v>
      </c>
      <c r="S1036" t="str">
        <f>VLOOKUP(C1036,lookups!$G$1:$H$3, 2, FALSE)</f>
        <v>smolt</v>
      </c>
    </row>
    <row r="1037" spans="1:19" x14ac:dyDescent="0.25">
      <c r="A1037" s="1">
        <v>29712</v>
      </c>
      <c r="B1037">
        <v>1</v>
      </c>
      <c r="C1037">
        <v>1</v>
      </c>
      <c r="D1037">
        <v>1</v>
      </c>
      <c r="E1037">
        <v>1981</v>
      </c>
      <c r="F1037">
        <v>65</v>
      </c>
      <c r="G1037">
        <v>1</v>
      </c>
      <c r="H1037">
        <v>72</v>
      </c>
      <c r="I1037">
        <v>2.84</v>
      </c>
      <c r="J1037">
        <v>2.84</v>
      </c>
      <c r="L1037">
        <v>1</v>
      </c>
      <c r="M1037">
        <v>1</v>
      </c>
      <c r="N1037">
        <v>399</v>
      </c>
      <c r="O1037">
        <v>0</v>
      </c>
      <c r="P1037">
        <v>3</v>
      </c>
      <c r="Q1037" t="str">
        <f>VLOOKUP(M1037,lookups!$A$1:$B$7, 2, FALSE)</f>
        <v>trawl/fyke</v>
      </c>
      <c r="R1037" t="str">
        <f>VLOOKUP(N1037,lookups!$D$1:$E$6, 2, FALSE)</f>
        <v>hucuktlis r</v>
      </c>
      <c r="S1037" t="str">
        <f>VLOOKUP(C1037,lookups!$G$1:$H$3, 2, FALSE)</f>
        <v>smolt</v>
      </c>
    </row>
    <row r="1038" spans="1:19" x14ac:dyDescent="0.25">
      <c r="A1038" s="1">
        <v>29712</v>
      </c>
      <c r="B1038">
        <v>1</v>
      </c>
      <c r="C1038">
        <v>1</v>
      </c>
      <c r="D1038">
        <v>1</v>
      </c>
      <c r="E1038">
        <v>1981</v>
      </c>
      <c r="F1038">
        <v>66</v>
      </c>
      <c r="G1038">
        <v>1</v>
      </c>
      <c r="H1038">
        <v>67</v>
      </c>
      <c r="I1038">
        <v>2.14</v>
      </c>
      <c r="J1038">
        <v>2.14</v>
      </c>
      <c r="L1038">
        <v>1</v>
      </c>
      <c r="M1038">
        <v>1</v>
      </c>
      <c r="N1038">
        <v>399</v>
      </c>
      <c r="O1038">
        <v>0</v>
      </c>
      <c r="P1038">
        <v>3</v>
      </c>
      <c r="Q1038" t="str">
        <f>VLOOKUP(M1038,lookups!$A$1:$B$7, 2, FALSE)</f>
        <v>trawl/fyke</v>
      </c>
      <c r="R1038" t="str">
        <f>VLOOKUP(N1038,lookups!$D$1:$E$6, 2, FALSE)</f>
        <v>hucuktlis r</v>
      </c>
      <c r="S1038" t="str">
        <f>VLOOKUP(C1038,lookups!$G$1:$H$3, 2, FALSE)</f>
        <v>smolt</v>
      </c>
    </row>
    <row r="1039" spans="1:19" x14ac:dyDescent="0.25">
      <c r="A1039" s="1">
        <v>29712</v>
      </c>
      <c r="B1039">
        <v>1</v>
      </c>
      <c r="C1039">
        <v>1</v>
      </c>
      <c r="D1039">
        <v>1</v>
      </c>
      <c r="E1039">
        <v>1981</v>
      </c>
      <c r="F1039">
        <v>67</v>
      </c>
      <c r="G1039">
        <v>1</v>
      </c>
      <c r="H1039">
        <v>65</v>
      </c>
      <c r="I1039">
        <v>1.96</v>
      </c>
      <c r="J1039">
        <v>1.96</v>
      </c>
      <c r="L1039">
        <v>1</v>
      </c>
      <c r="M1039">
        <v>1</v>
      </c>
      <c r="N1039">
        <v>399</v>
      </c>
      <c r="O1039">
        <v>0</v>
      </c>
      <c r="P1039">
        <v>3</v>
      </c>
      <c r="Q1039" t="str">
        <f>VLOOKUP(M1039,lookups!$A$1:$B$7, 2, FALSE)</f>
        <v>trawl/fyke</v>
      </c>
      <c r="R1039" t="str">
        <f>VLOOKUP(N1039,lookups!$D$1:$E$6, 2, FALSE)</f>
        <v>hucuktlis r</v>
      </c>
      <c r="S1039" t="str">
        <f>VLOOKUP(C1039,lookups!$G$1:$H$3, 2, FALSE)</f>
        <v>smolt</v>
      </c>
    </row>
    <row r="1040" spans="1:19" x14ac:dyDescent="0.25">
      <c r="A1040" s="1">
        <v>29712</v>
      </c>
      <c r="B1040">
        <v>1</v>
      </c>
      <c r="C1040">
        <v>1</v>
      </c>
      <c r="D1040">
        <v>1</v>
      </c>
      <c r="E1040">
        <v>1981</v>
      </c>
      <c r="F1040">
        <v>68</v>
      </c>
      <c r="G1040">
        <v>1</v>
      </c>
      <c r="H1040">
        <v>71</v>
      </c>
      <c r="I1040">
        <v>2.72</v>
      </c>
      <c r="J1040">
        <v>2.72</v>
      </c>
      <c r="L1040">
        <v>1</v>
      </c>
      <c r="M1040">
        <v>1</v>
      </c>
      <c r="N1040">
        <v>399</v>
      </c>
      <c r="O1040">
        <v>0</v>
      </c>
      <c r="P1040">
        <v>3</v>
      </c>
      <c r="Q1040" t="str">
        <f>VLOOKUP(M1040,lookups!$A$1:$B$7, 2, FALSE)</f>
        <v>trawl/fyke</v>
      </c>
      <c r="R1040" t="str">
        <f>VLOOKUP(N1040,lookups!$D$1:$E$6, 2, FALSE)</f>
        <v>hucuktlis r</v>
      </c>
      <c r="S1040" t="str">
        <f>VLOOKUP(C1040,lookups!$G$1:$H$3, 2, FALSE)</f>
        <v>smolt</v>
      </c>
    </row>
    <row r="1041" spans="1:19" x14ac:dyDescent="0.25">
      <c r="A1041" s="1">
        <v>29712</v>
      </c>
      <c r="B1041">
        <v>1</v>
      </c>
      <c r="C1041">
        <v>1</v>
      </c>
      <c r="D1041">
        <v>1</v>
      </c>
      <c r="E1041">
        <v>1981</v>
      </c>
      <c r="F1041">
        <v>69</v>
      </c>
      <c r="G1041">
        <v>1</v>
      </c>
      <c r="H1041">
        <v>62</v>
      </c>
      <c r="I1041">
        <v>1.94</v>
      </c>
      <c r="J1041">
        <v>1.94</v>
      </c>
      <c r="L1041">
        <v>1</v>
      </c>
      <c r="M1041">
        <v>1</v>
      </c>
      <c r="N1041">
        <v>399</v>
      </c>
      <c r="O1041">
        <v>0</v>
      </c>
      <c r="P1041">
        <v>3</v>
      </c>
      <c r="Q1041" t="str">
        <f>VLOOKUP(M1041,lookups!$A$1:$B$7, 2, FALSE)</f>
        <v>trawl/fyke</v>
      </c>
      <c r="R1041" t="str">
        <f>VLOOKUP(N1041,lookups!$D$1:$E$6, 2, FALSE)</f>
        <v>hucuktlis r</v>
      </c>
      <c r="S1041" t="str">
        <f>VLOOKUP(C1041,lookups!$G$1:$H$3, 2, FALSE)</f>
        <v>smolt</v>
      </c>
    </row>
    <row r="1042" spans="1:19" x14ac:dyDescent="0.25">
      <c r="A1042" s="1">
        <v>29712</v>
      </c>
      <c r="B1042">
        <v>1</v>
      </c>
      <c r="C1042">
        <v>1</v>
      </c>
      <c r="D1042">
        <v>1</v>
      </c>
      <c r="E1042">
        <v>1981</v>
      </c>
      <c r="F1042">
        <v>70</v>
      </c>
      <c r="G1042">
        <v>1</v>
      </c>
      <c r="H1042">
        <v>77</v>
      </c>
      <c r="I1042">
        <v>3.68</v>
      </c>
      <c r="J1042">
        <v>3.68</v>
      </c>
      <c r="L1042">
        <v>1</v>
      </c>
      <c r="M1042">
        <v>1</v>
      </c>
      <c r="N1042">
        <v>399</v>
      </c>
      <c r="O1042">
        <v>0</v>
      </c>
      <c r="P1042">
        <v>3</v>
      </c>
      <c r="Q1042" t="str">
        <f>VLOOKUP(M1042,lookups!$A$1:$B$7, 2, FALSE)</f>
        <v>trawl/fyke</v>
      </c>
      <c r="R1042" t="str">
        <f>VLOOKUP(N1042,lookups!$D$1:$E$6, 2, FALSE)</f>
        <v>hucuktlis r</v>
      </c>
      <c r="S1042" t="str">
        <f>VLOOKUP(C1042,lookups!$G$1:$H$3, 2, FALSE)</f>
        <v>smolt</v>
      </c>
    </row>
    <row r="1043" spans="1:19" x14ac:dyDescent="0.25">
      <c r="A1043" s="1">
        <v>29712</v>
      </c>
      <c r="B1043">
        <v>1</v>
      </c>
      <c r="C1043">
        <v>1</v>
      </c>
      <c r="D1043">
        <v>1</v>
      </c>
      <c r="E1043">
        <v>1981</v>
      </c>
      <c r="F1043">
        <v>71</v>
      </c>
      <c r="G1043">
        <v>1</v>
      </c>
      <c r="H1043">
        <v>70</v>
      </c>
      <c r="I1043">
        <v>2.61</v>
      </c>
      <c r="J1043">
        <v>2.61</v>
      </c>
      <c r="L1043">
        <v>1</v>
      </c>
      <c r="M1043">
        <v>1</v>
      </c>
      <c r="N1043">
        <v>399</v>
      </c>
      <c r="O1043">
        <v>0</v>
      </c>
      <c r="P1043">
        <v>3</v>
      </c>
      <c r="Q1043" t="str">
        <f>VLOOKUP(M1043,lookups!$A$1:$B$7, 2, FALSE)</f>
        <v>trawl/fyke</v>
      </c>
      <c r="R1043" t="str">
        <f>VLOOKUP(N1043,lookups!$D$1:$E$6, 2, FALSE)</f>
        <v>hucuktlis r</v>
      </c>
      <c r="S1043" t="str">
        <f>VLOOKUP(C1043,lookups!$G$1:$H$3, 2, FALSE)</f>
        <v>smolt</v>
      </c>
    </row>
    <row r="1044" spans="1:19" x14ac:dyDescent="0.25">
      <c r="A1044" s="1">
        <v>29712</v>
      </c>
      <c r="B1044">
        <v>1</v>
      </c>
      <c r="C1044">
        <v>1</v>
      </c>
      <c r="D1044">
        <v>1</v>
      </c>
      <c r="E1044">
        <v>1981</v>
      </c>
      <c r="F1044">
        <v>72</v>
      </c>
      <c r="G1044">
        <v>1</v>
      </c>
      <c r="H1044">
        <v>71</v>
      </c>
      <c r="I1044">
        <v>2.76</v>
      </c>
      <c r="J1044">
        <v>2.76</v>
      </c>
      <c r="L1044">
        <v>1</v>
      </c>
      <c r="M1044">
        <v>1</v>
      </c>
      <c r="N1044">
        <v>399</v>
      </c>
      <c r="O1044">
        <v>0</v>
      </c>
      <c r="P1044">
        <v>3</v>
      </c>
      <c r="Q1044" t="str">
        <f>VLOOKUP(M1044,lookups!$A$1:$B$7, 2, FALSE)</f>
        <v>trawl/fyke</v>
      </c>
      <c r="R1044" t="str">
        <f>VLOOKUP(N1044,lookups!$D$1:$E$6, 2, FALSE)</f>
        <v>hucuktlis r</v>
      </c>
      <c r="S1044" t="str">
        <f>VLOOKUP(C1044,lookups!$G$1:$H$3, 2, FALSE)</f>
        <v>smolt</v>
      </c>
    </row>
    <row r="1045" spans="1:19" x14ac:dyDescent="0.25">
      <c r="A1045" s="1">
        <v>29712</v>
      </c>
      <c r="B1045">
        <v>1</v>
      </c>
      <c r="C1045">
        <v>1</v>
      </c>
      <c r="D1045">
        <v>1</v>
      </c>
      <c r="E1045">
        <v>1981</v>
      </c>
      <c r="F1045">
        <v>73</v>
      </c>
      <c r="G1045">
        <v>1</v>
      </c>
      <c r="H1045">
        <v>69</v>
      </c>
      <c r="I1045">
        <v>2.58</v>
      </c>
      <c r="J1045">
        <v>2.58</v>
      </c>
      <c r="L1045">
        <v>1</v>
      </c>
      <c r="M1045">
        <v>1</v>
      </c>
      <c r="N1045">
        <v>399</v>
      </c>
      <c r="O1045">
        <v>0</v>
      </c>
      <c r="P1045">
        <v>3</v>
      </c>
      <c r="Q1045" t="str">
        <f>VLOOKUP(M1045,lookups!$A$1:$B$7, 2, FALSE)</f>
        <v>trawl/fyke</v>
      </c>
      <c r="R1045" t="str">
        <f>VLOOKUP(N1045,lookups!$D$1:$E$6, 2, FALSE)</f>
        <v>hucuktlis r</v>
      </c>
      <c r="S1045" t="str">
        <f>VLOOKUP(C1045,lookups!$G$1:$H$3, 2, FALSE)</f>
        <v>smolt</v>
      </c>
    </row>
    <row r="1046" spans="1:19" x14ac:dyDescent="0.25">
      <c r="A1046" s="1">
        <v>29712</v>
      </c>
      <c r="B1046">
        <v>1</v>
      </c>
      <c r="C1046">
        <v>1</v>
      </c>
      <c r="D1046">
        <v>1</v>
      </c>
      <c r="E1046">
        <v>1981</v>
      </c>
      <c r="F1046">
        <v>74</v>
      </c>
      <c r="G1046">
        <v>1</v>
      </c>
      <c r="H1046">
        <v>68</v>
      </c>
      <c r="I1046">
        <v>2.65</v>
      </c>
      <c r="J1046">
        <v>2.65</v>
      </c>
      <c r="L1046">
        <v>1</v>
      </c>
      <c r="M1046">
        <v>1</v>
      </c>
      <c r="N1046">
        <v>399</v>
      </c>
      <c r="O1046">
        <v>0</v>
      </c>
      <c r="P1046">
        <v>3</v>
      </c>
      <c r="Q1046" t="str">
        <f>VLOOKUP(M1046,lookups!$A$1:$B$7, 2, FALSE)</f>
        <v>trawl/fyke</v>
      </c>
      <c r="R1046" t="str">
        <f>VLOOKUP(N1046,lookups!$D$1:$E$6, 2, FALSE)</f>
        <v>hucuktlis r</v>
      </c>
      <c r="S1046" t="str">
        <f>VLOOKUP(C1046,lookups!$G$1:$H$3, 2, FALSE)</f>
        <v>smolt</v>
      </c>
    </row>
    <row r="1047" spans="1:19" x14ac:dyDescent="0.25">
      <c r="A1047" s="1">
        <v>29712</v>
      </c>
      <c r="B1047">
        <v>1</v>
      </c>
      <c r="C1047">
        <v>1</v>
      </c>
      <c r="D1047">
        <v>1</v>
      </c>
      <c r="E1047">
        <v>1981</v>
      </c>
      <c r="F1047">
        <v>75</v>
      </c>
      <c r="G1047">
        <v>1</v>
      </c>
      <c r="H1047">
        <v>73</v>
      </c>
      <c r="I1047">
        <v>2.91</v>
      </c>
      <c r="J1047">
        <v>2.91</v>
      </c>
      <c r="L1047">
        <v>1</v>
      </c>
      <c r="M1047">
        <v>1</v>
      </c>
      <c r="N1047">
        <v>399</v>
      </c>
      <c r="O1047">
        <v>0</v>
      </c>
      <c r="P1047">
        <v>3</v>
      </c>
      <c r="Q1047" t="str">
        <f>VLOOKUP(M1047,lookups!$A$1:$B$7, 2, FALSE)</f>
        <v>trawl/fyke</v>
      </c>
      <c r="R1047" t="str">
        <f>VLOOKUP(N1047,lookups!$D$1:$E$6, 2, FALSE)</f>
        <v>hucuktlis r</v>
      </c>
      <c r="S1047" t="str">
        <f>VLOOKUP(C1047,lookups!$G$1:$H$3, 2, FALSE)</f>
        <v>smolt</v>
      </c>
    </row>
    <row r="1048" spans="1:19" x14ac:dyDescent="0.25">
      <c r="A1048" s="1">
        <v>29712</v>
      </c>
      <c r="B1048">
        <v>1</v>
      </c>
      <c r="C1048">
        <v>1</v>
      </c>
      <c r="D1048">
        <v>1</v>
      </c>
      <c r="E1048">
        <v>1981</v>
      </c>
      <c r="F1048">
        <v>76</v>
      </c>
      <c r="G1048">
        <v>1</v>
      </c>
      <c r="H1048">
        <v>67</v>
      </c>
      <c r="I1048">
        <v>2.27</v>
      </c>
      <c r="J1048">
        <v>2.27</v>
      </c>
      <c r="L1048">
        <v>1</v>
      </c>
      <c r="M1048">
        <v>1</v>
      </c>
      <c r="N1048">
        <v>399</v>
      </c>
      <c r="O1048">
        <v>0</v>
      </c>
      <c r="P1048">
        <v>3</v>
      </c>
      <c r="Q1048" t="str">
        <f>VLOOKUP(M1048,lookups!$A$1:$B$7, 2, FALSE)</f>
        <v>trawl/fyke</v>
      </c>
      <c r="R1048" t="str">
        <f>VLOOKUP(N1048,lookups!$D$1:$E$6, 2, FALSE)</f>
        <v>hucuktlis r</v>
      </c>
      <c r="S1048" t="str">
        <f>VLOOKUP(C1048,lookups!$G$1:$H$3, 2, FALSE)</f>
        <v>smolt</v>
      </c>
    </row>
    <row r="1049" spans="1:19" x14ac:dyDescent="0.25">
      <c r="A1049" s="1">
        <v>29712</v>
      </c>
      <c r="B1049">
        <v>1</v>
      </c>
      <c r="C1049">
        <v>1</v>
      </c>
      <c r="D1049">
        <v>1</v>
      </c>
      <c r="E1049">
        <v>1981</v>
      </c>
      <c r="F1049">
        <v>77</v>
      </c>
      <c r="G1049">
        <v>1</v>
      </c>
      <c r="H1049">
        <v>61</v>
      </c>
      <c r="I1049">
        <v>1.63</v>
      </c>
      <c r="J1049">
        <v>1.63</v>
      </c>
      <c r="L1049">
        <v>1</v>
      </c>
      <c r="M1049">
        <v>1</v>
      </c>
      <c r="N1049">
        <v>399</v>
      </c>
      <c r="O1049">
        <v>0</v>
      </c>
      <c r="P1049">
        <v>3</v>
      </c>
      <c r="Q1049" t="str">
        <f>VLOOKUP(M1049,lookups!$A$1:$B$7, 2, FALSE)</f>
        <v>trawl/fyke</v>
      </c>
      <c r="R1049" t="str">
        <f>VLOOKUP(N1049,lookups!$D$1:$E$6, 2, FALSE)</f>
        <v>hucuktlis r</v>
      </c>
      <c r="S1049" t="str">
        <f>VLOOKUP(C1049,lookups!$G$1:$H$3, 2, FALSE)</f>
        <v>smolt</v>
      </c>
    </row>
    <row r="1050" spans="1:19" x14ac:dyDescent="0.25">
      <c r="A1050" s="1">
        <v>29712</v>
      </c>
      <c r="B1050">
        <v>1</v>
      </c>
      <c r="C1050">
        <v>1</v>
      </c>
      <c r="D1050">
        <v>1</v>
      </c>
      <c r="E1050">
        <v>1981</v>
      </c>
      <c r="F1050">
        <v>78</v>
      </c>
      <c r="G1050">
        <v>1</v>
      </c>
      <c r="H1050">
        <v>68</v>
      </c>
      <c r="I1050">
        <v>2.3199999999999998</v>
      </c>
      <c r="J1050">
        <v>2.3199999999999998</v>
      </c>
      <c r="L1050">
        <v>1</v>
      </c>
      <c r="M1050">
        <v>1</v>
      </c>
      <c r="N1050">
        <v>399</v>
      </c>
      <c r="O1050">
        <v>0</v>
      </c>
      <c r="P1050">
        <v>3</v>
      </c>
      <c r="Q1050" t="str">
        <f>VLOOKUP(M1050,lookups!$A$1:$B$7, 2, FALSE)</f>
        <v>trawl/fyke</v>
      </c>
      <c r="R1050" t="str">
        <f>VLOOKUP(N1050,lookups!$D$1:$E$6, 2, FALSE)</f>
        <v>hucuktlis r</v>
      </c>
      <c r="S1050" t="str">
        <f>VLOOKUP(C1050,lookups!$G$1:$H$3, 2, FALSE)</f>
        <v>smolt</v>
      </c>
    </row>
    <row r="1051" spans="1:19" x14ac:dyDescent="0.25">
      <c r="A1051" s="1">
        <v>29712</v>
      </c>
      <c r="B1051">
        <v>1</v>
      </c>
      <c r="C1051">
        <v>1</v>
      </c>
      <c r="D1051">
        <v>1</v>
      </c>
      <c r="E1051">
        <v>1981</v>
      </c>
      <c r="F1051">
        <v>79</v>
      </c>
      <c r="G1051">
        <v>1</v>
      </c>
      <c r="H1051">
        <v>65</v>
      </c>
      <c r="I1051">
        <v>1.95</v>
      </c>
      <c r="J1051">
        <v>1.95</v>
      </c>
      <c r="L1051">
        <v>1</v>
      </c>
      <c r="M1051">
        <v>1</v>
      </c>
      <c r="N1051">
        <v>399</v>
      </c>
      <c r="O1051">
        <v>0</v>
      </c>
      <c r="P1051">
        <v>3</v>
      </c>
      <c r="Q1051" t="str">
        <f>VLOOKUP(M1051,lookups!$A$1:$B$7, 2, FALSE)</f>
        <v>trawl/fyke</v>
      </c>
      <c r="R1051" t="str">
        <f>VLOOKUP(N1051,lookups!$D$1:$E$6, 2, FALSE)</f>
        <v>hucuktlis r</v>
      </c>
      <c r="S1051" t="str">
        <f>VLOOKUP(C1051,lookups!$G$1:$H$3, 2, FALSE)</f>
        <v>smolt</v>
      </c>
    </row>
    <row r="1052" spans="1:19" x14ac:dyDescent="0.25">
      <c r="A1052" s="1">
        <v>29712</v>
      </c>
      <c r="B1052">
        <v>1</v>
      </c>
      <c r="C1052">
        <v>1</v>
      </c>
      <c r="D1052">
        <v>1</v>
      </c>
      <c r="E1052">
        <v>1981</v>
      </c>
      <c r="F1052">
        <v>80</v>
      </c>
      <c r="G1052">
        <v>1</v>
      </c>
      <c r="H1052">
        <v>67</v>
      </c>
      <c r="I1052">
        <v>2.21</v>
      </c>
      <c r="J1052">
        <v>2.21</v>
      </c>
      <c r="L1052">
        <v>1</v>
      </c>
      <c r="M1052">
        <v>1</v>
      </c>
      <c r="N1052">
        <v>399</v>
      </c>
      <c r="O1052">
        <v>0</v>
      </c>
      <c r="P1052">
        <v>3</v>
      </c>
      <c r="Q1052" t="str">
        <f>VLOOKUP(M1052,lookups!$A$1:$B$7, 2, FALSE)</f>
        <v>trawl/fyke</v>
      </c>
      <c r="R1052" t="str">
        <f>VLOOKUP(N1052,lookups!$D$1:$E$6, 2, FALSE)</f>
        <v>hucuktlis r</v>
      </c>
      <c r="S1052" t="str">
        <f>VLOOKUP(C1052,lookups!$G$1:$H$3, 2, FALSE)</f>
        <v>smolt</v>
      </c>
    </row>
    <row r="1053" spans="1:19" x14ac:dyDescent="0.25">
      <c r="A1053" s="1">
        <v>29712</v>
      </c>
      <c r="B1053">
        <v>1</v>
      </c>
      <c r="C1053">
        <v>1</v>
      </c>
      <c r="D1053">
        <v>1</v>
      </c>
      <c r="E1053">
        <v>1981</v>
      </c>
      <c r="F1053">
        <v>81</v>
      </c>
      <c r="G1053">
        <v>1</v>
      </c>
      <c r="H1053">
        <v>68</v>
      </c>
      <c r="I1053">
        <v>2.4300000000000002</v>
      </c>
      <c r="J1053">
        <v>2.4300000000000002</v>
      </c>
      <c r="L1053">
        <v>1</v>
      </c>
      <c r="M1053">
        <v>1</v>
      </c>
      <c r="N1053">
        <v>399</v>
      </c>
      <c r="O1053">
        <v>0</v>
      </c>
      <c r="P1053">
        <v>3</v>
      </c>
      <c r="Q1053" t="str">
        <f>VLOOKUP(M1053,lookups!$A$1:$B$7, 2, FALSE)</f>
        <v>trawl/fyke</v>
      </c>
      <c r="R1053" t="str">
        <f>VLOOKUP(N1053,lookups!$D$1:$E$6, 2, FALSE)</f>
        <v>hucuktlis r</v>
      </c>
      <c r="S1053" t="str">
        <f>VLOOKUP(C1053,lookups!$G$1:$H$3, 2, FALSE)</f>
        <v>smolt</v>
      </c>
    </row>
    <row r="1054" spans="1:19" x14ac:dyDescent="0.25">
      <c r="A1054" s="1">
        <v>29712</v>
      </c>
      <c r="B1054">
        <v>1</v>
      </c>
      <c r="C1054">
        <v>1</v>
      </c>
      <c r="D1054">
        <v>1</v>
      </c>
      <c r="E1054">
        <v>1981</v>
      </c>
      <c r="F1054">
        <v>82</v>
      </c>
      <c r="G1054">
        <v>1</v>
      </c>
      <c r="H1054">
        <v>70</v>
      </c>
      <c r="I1054">
        <v>2.74</v>
      </c>
      <c r="J1054">
        <v>2.74</v>
      </c>
      <c r="L1054">
        <v>1</v>
      </c>
      <c r="M1054">
        <v>1</v>
      </c>
      <c r="N1054">
        <v>399</v>
      </c>
      <c r="O1054">
        <v>0</v>
      </c>
      <c r="P1054">
        <v>3</v>
      </c>
      <c r="Q1054" t="str">
        <f>VLOOKUP(M1054,lookups!$A$1:$B$7, 2, FALSE)</f>
        <v>trawl/fyke</v>
      </c>
      <c r="R1054" t="str">
        <f>VLOOKUP(N1054,lookups!$D$1:$E$6, 2, FALSE)</f>
        <v>hucuktlis r</v>
      </c>
      <c r="S1054" t="str">
        <f>VLOOKUP(C1054,lookups!$G$1:$H$3, 2, FALSE)</f>
        <v>smolt</v>
      </c>
    </row>
    <row r="1055" spans="1:19" x14ac:dyDescent="0.25">
      <c r="A1055" s="1">
        <v>29712</v>
      </c>
      <c r="B1055">
        <v>1</v>
      </c>
      <c r="C1055">
        <v>1</v>
      </c>
      <c r="D1055">
        <v>1</v>
      </c>
      <c r="E1055">
        <v>1981</v>
      </c>
      <c r="F1055">
        <v>83</v>
      </c>
      <c r="G1055">
        <v>1</v>
      </c>
      <c r="H1055">
        <v>72</v>
      </c>
      <c r="I1055">
        <v>2.85</v>
      </c>
      <c r="J1055">
        <v>2.85</v>
      </c>
      <c r="L1055">
        <v>1</v>
      </c>
      <c r="M1055">
        <v>1</v>
      </c>
      <c r="N1055">
        <v>399</v>
      </c>
      <c r="O1055">
        <v>0</v>
      </c>
      <c r="P1055">
        <v>3</v>
      </c>
      <c r="Q1055" t="str">
        <f>VLOOKUP(M1055,lookups!$A$1:$B$7, 2, FALSE)</f>
        <v>trawl/fyke</v>
      </c>
      <c r="R1055" t="str">
        <f>VLOOKUP(N1055,lookups!$D$1:$E$6, 2, FALSE)</f>
        <v>hucuktlis r</v>
      </c>
      <c r="S1055" t="str">
        <f>VLOOKUP(C1055,lookups!$G$1:$H$3, 2, FALSE)</f>
        <v>smolt</v>
      </c>
    </row>
    <row r="1056" spans="1:19" x14ac:dyDescent="0.25">
      <c r="A1056" s="1">
        <v>29712</v>
      </c>
      <c r="B1056">
        <v>1</v>
      </c>
      <c r="C1056">
        <v>1</v>
      </c>
      <c r="D1056">
        <v>1</v>
      </c>
      <c r="E1056">
        <v>1981</v>
      </c>
      <c r="F1056">
        <v>84</v>
      </c>
      <c r="G1056">
        <v>1</v>
      </c>
      <c r="H1056">
        <v>66</v>
      </c>
      <c r="I1056">
        <v>2.14</v>
      </c>
      <c r="J1056">
        <v>2.14</v>
      </c>
      <c r="L1056">
        <v>1</v>
      </c>
      <c r="M1056">
        <v>1</v>
      </c>
      <c r="N1056">
        <v>399</v>
      </c>
      <c r="O1056">
        <v>0</v>
      </c>
      <c r="P1056">
        <v>3</v>
      </c>
      <c r="Q1056" t="str">
        <f>VLOOKUP(M1056,lookups!$A$1:$B$7, 2, FALSE)</f>
        <v>trawl/fyke</v>
      </c>
      <c r="R1056" t="str">
        <f>VLOOKUP(N1056,lookups!$D$1:$E$6, 2, FALSE)</f>
        <v>hucuktlis r</v>
      </c>
      <c r="S1056" t="str">
        <f>VLOOKUP(C1056,lookups!$G$1:$H$3, 2, FALSE)</f>
        <v>smolt</v>
      </c>
    </row>
    <row r="1057" spans="1:19" x14ac:dyDescent="0.25">
      <c r="A1057" s="1">
        <v>29712</v>
      </c>
      <c r="B1057">
        <v>1</v>
      </c>
      <c r="C1057">
        <v>1</v>
      </c>
      <c r="D1057">
        <v>1</v>
      </c>
      <c r="E1057">
        <v>1981</v>
      </c>
      <c r="F1057">
        <v>85</v>
      </c>
      <c r="G1057">
        <v>1</v>
      </c>
      <c r="H1057">
        <v>69</v>
      </c>
      <c r="I1057">
        <v>2.58</v>
      </c>
      <c r="J1057">
        <v>2.58</v>
      </c>
      <c r="L1057">
        <v>1</v>
      </c>
      <c r="M1057">
        <v>1</v>
      </c>
      <c r="N1057">
        <v>399</v>
      </c>
      <c r="O1057">
        <v>0</v>
      </c>
      <c r="P1057">
        <v>3</v>
      </c>
      <c r="Q1057" t="str">
        <f>VLOOKUP(M1057,lookups!$A$1:$B$7, 2, FALSE)</f>
        <v>trawl/fyke</v>
      </c>
      <c r="R1057" t="str">
        <f>VLOOKUP(N1057,lookups!$D$1:$E$6, 2, FALSE)</f>
        <v>hucuktlis r</v>
      </c>
      <c r="S1057" t="str">
        <f>VLOOKUP(C1057,lookups!$G$1:$H$3, 2, FALSE)</f>
        <v>smolt</v>
      </c>
    </row>
    <row r="1058" spans="1:19" x14ac:dyDescent="0.25">
      <c r="A1058" s="1">
        <v>29712</v>
      </c>
      <c r="B1058">
        <v>1</v>
      </c>
      <c r="C1058">
        <v>1</v>
      </c>
      <c r="D1058">
        <v>1</v>
      </c>
      <c r="E1058">
        <v>1981</v>
      </c>
      <c r="F1058">
        <v>86</v>
      </c>
      <c r="G1058">
        <v>1</v>
      </c>
      <c r="H1058">
        <v>64</v>
      </c>
      <c r="I1058">
        <v>1.98</v>
      </c>
      <c r="J1058">
        <v>1.98</v>
      </c>
      <c r="L1058">
        <v>1</v>
      </c>
      <c r="M1058">
        <v>1</v>
      </c>
      <c r="N1058">
        <v>399</v>
      </c>
      <c r="O1058">
        <v>0</v>
      </c>
      <c r="P1058">
        <v>3</v>
      </c>
      <c r="Q1058" t="str">
        <f>VLOOKUP(M1058,lookups!$A$1:$B$7, 2, FALSE)</f>
        <v>trawl/fyke</v>
      </c>
      <c r="R1058" t="str">
        <f>VLOOKUP(N1058,lookups!$D$1:$E$6, 2, FALSE)</f>
        <v>hucuktlis r</v>
      </c>
      <c r="S1058" t="str">
        <f>VLOOKUP(C1058,lookups!$G$1:$H$3, 2, FALSE)</f>
        <v>smolt</v>
      </c>
    </row>
    <row r="1059" spans="1:19" x14ac:dyDescent="0.25">
      <c r="A1059" s="1">
        <v>29712</v>
      </c>
      <c r="B1059">
        <v>1</v>
      </c>
      <c r="C1059">
        <v>1</v>
      </c>
      <c r="D1059">
        <v>1</v>
      </c>
      <c r="E1059">
        <v>1981</v>
      </c>
      <c r="F1059">
        <v>87</v>
      </c>
      <c r="G1059">
        <v>1</v>
      </c>
      <c r="H1059">
        <v>67</v>
      </c>
      <c r="I1059">
        <v>2.34</v>
      </c>
      <c r="J1059">
        <v>2.34</v>
      </c>
      <c r="L1059">
        <v>1</v>
      </c>
      <c r="M1059">
        <v>1</v>
      </c>
      <c r="N1059">
        <v>399</v>
      </c>
      <c r="O1059">
        <v>0</v>
      </c>
      <c r="P1059">
        <v>3</v>
      </c>
      <c r="Q1059" t="str">
        <f>VLOOKUP(M1059,lookups!$A$1:$B$7, 2, FALSE)</f>
        <v>trawl/fyke</v>
      </c>
      <c r="R1059" t="str">
        <f>VLOOKUP(N1059,lookups!$D$1:$E$6, 2, FALSE)</f>
        <v>hucuktlis r</v>
      </c>
      <c r="S1059" t="str">
        <f>VLOOKUP(C1059,lookups!$G$1:$H$3, 2, FALSE)</f>
        <v>smolt</v>
      </c>
    </row>
    <row r="1060" spans="1:19" x14ac:dyDescent="0.25">
      <c r="A1060" s="1">
        <v>29712</v>
      </c>
      <c r="B1060">
        <v>1</v>
      </c>
      <c r="C1060">
        <v>1</v>
      </c>
      <c r="D1060">
        <v>1</v>
      </c>
      <c r="E1060">
        <v>1981</v>
      </c>
      <c r="F1060">
        <v>88</v>
      </c>
      <c r="G1060">
        <v>1</v>
      </c>
      <c r="H1060">
        <v>72</v>
      </c>
      <c r="I1060">
        <v>3.07</v>
      </c>
      <c r="J1060">
        <v>3.07</v>
      </c>
      <c r="L1060">
        <v>1</v>
      </c>
      <c r="M1060">
        <v>1</v>
      </c>
      <c r="N1060">
        <v>399</v>
      </c>
      <c r="O1060">
        <v>0</v>
      </c>
      <c r="P1060">
        <v>3</v>
      </c>
      <c r="Q1060" t="str">
        <f>VLOOKUP(M1060,lookups!$A$1:$B$7, 2, FALSE)</f>
        <v>trawl/fyke</v>
      </c>
      <c r="R1060" t="str">
        <f>VLOOKUP(N1060,lookups!$D$1:$E$6, 2, FALSE)</f>
        <v>hucuktlis r</v>
      </c>
      <c r="S1060" t="str">
        <f>VLOOKUP(C1060,lookups!$G$1:$H$3, 2, FALSE)</f>
        <v>smolt</v>
      </c>
    </row>
    <row r="1061" spans="1:19" x14ac:dyDescent="0.25">
      <c r="A1061" s="1">
        <v>29712</v>
      </c>
      <c r="B1061">
        <v>1</v>
      </c>
      <c r="C1061">
        <v>1</v>
      </c>
      <c r="D1061">
        <v>1</v>
      </c>
      <c r="E1061">
        <v>1981</v>
      </c>
      <c r="F1061">
        <v>89</v>
      </c>
      <c r="G1061">
        <v>1</v>
      </c>
      <c r="H1061">
        <v>72</v>
      </c>
      <c r="I1061">
        <v>2.94</v>
      </c>
      <c r="J1061">
        <v>2.94</v>
      </c>
      <c r="L1061">
        <v>1</v>
      </c>
      <c r="M1061">
        <v>1</v>
      </c>
      <c r="N1061">
        <v>399</v>
      </c>
      <c r="O1061">
        <v>0</v>
      </c>
      <c r="P1061">
        <v>3</v>
      </c>
      <c r="Q1061" t="str">
        <f>VLOOKUP(M1061,lookups!$A$1:$B$7, 2, FALSE)</f>
        <v>trawl/fyke</v>
      </c>
      <c r="R1061" t="str">
        <f>VLOOKUP(N1061,lookups!$D$1:$E$6, 2, FALSE)</f>
        <v>hucuktlis r</v>
      </c>
      <c r="S1061" t="str">
        <f>VLOOKUP(C1061,lookups!$G$1:$H$3, 2, FALSE)</f>
        <v>smolt</v>
      </c>
    </row>
    <row r="1062" spans="1:19" x14ac:dyDescent="0.25">
      <c r="A1062" s="1">
        <v>29712</v>
      </c>
      <c r="B1062">
        <v>1</v>
      </c>
      <c r="C1062">
        <v>1</v>
      </c>
      <c r="D1062">
        <v>1</v>
      </c>
      <c r="E1062">
        <v>1981</v>
      </c>
      <c r="F1062">
        <v>90</v>
      </c>
      <c r="G1062">
        <v>1</v>
      </c>
      <c r="H1062">
        <v>69</v>
      </c>
      <c r="I1062">
        <v>2.65</v>
      </c>
      <c r="J1062">
        <v>2.65</v>
      </c>
      <c r="L1062">
        <v>1</v>
      </c>
      <c r="M1062">
        <v>1</v>
      </c>
      <c r="N1062">
        <v>399</v>
      </c>
      <c r="O1062">
        <v>0</v>
      </c>
      <c r="P1062">
        <v>3</v>
      </c>
      <c r="Q1062" t="str">
        <f>VLOOKUP(M1062,lookups!$A$1:$B$7, 2, FALSE)</f>
        <v>trawl/fyke</v>
      </c>
      <c r="R1062" t="str">
        <f>VLOOKUP(N1062,lookups!$D$1:$E$6, 2, FALSE)</f>
        <v>hucuktlis r</v>
      </c>
      <c r="S1062" t="str">
        <f>VLOOKUP(C1062,lookups!$G$1:$H$3, 2, FALSE)</f>
        <v>smolt</v>
      </c>
    </row>
    <row r="1063" spans="1:19" x14ac:dyDescent="0.25">
      <c r="A1063" s="1">
        <v>29712</v>
      </c>
      <c r="B1063">
        <v>1</v>
      </c>
      <c r="C1063">
        <v>1</v>
      </c>
      <c r="D1063">
        <v>1</v>
      </c>
      <c r="E1063">
        <v>1981</v>
      </c>
      <c r="F1063">
        <v>91</v>
      </c>
      <c r="G1063">
        <v>1</v>
      </c>
      <c r="H1063">
        <v>67</v>
      </c>
      <c r="I1063">
        <v>2.68</v>
      </c>
      <c r="J1063">
        <v>2.68</v>
      </c>
      <c r="L1063">
        <v>1</v>
      </c>
      <c r="M1063">
        <v>1</v>
      </c>
      <c r="N1063">
        <v>399</v>
      </c>
      <c r="O1063">
        <v>0</v>
      </c>
      <c r="P1063">
        <v>3</v>
      </c>
      <c r="Q1063" t="str">
        <f>VLOOKUP(M1063,lookups!$A$1:$B$7, 2, FALSE)</f>
        <v>trawl/fyke</v>
      </c>
      <c r="R1063" t="str">
        <f>VLOOKUP(N1063,lookups!$D$1:$E$6, 2, FALSE)</f>
        <v>hucuktlis r</v>
      </c>
      <c r="S1063" t="str">
        <f>VLOOKUP(C1063,lookups!$G$1:$H$3, 2, FALSE)</f>
        <v>smolt</v>
      </c>
    </row>
    <row r="1064" spans="1:19" x14ac:dyDescent="0.25">
      <c r="A1064" s="1">
        <v>29712</v>
      </c>
      <c r="B1064">
        <v>1</v>
      </c>
      <c r="C1064">
        <v>1</v>
      </c>
      <c r="D1064">
        <v>1</v>
      </c>
      <c r="E1064">
        <v>1981</v>
      </c>
      <c r="F1064">
        <v>92</v>
      </c>
      <c r="G1064">
        <v>1</v>
      </c>
      <c r="H1064">
        <v>72</v>
      </c>
      <c r="I1064">
        <v>2.98</v>
      </c>
      <c r="J1064">
        <v>2.98</v>
      </c>
      <c r="L1064">
        <v>1</v>
      </c>
      <c r="M1064">
        <v>1</v>
      </c>
      <c r="N1064">
        <v>399</v>
      </c>
      <c r="O1064">
        <v>0</v>
      </c>
      <c r="P1064">
        <v>3</v>
      </c>
      <c r="Q1064" t="str">
        <f>VLOOKUP(M1064,lookups!$A$1:$B$7, 2, FALSE)</f>
        <v>trawl/fyke</v>
      </c>
      <c r="R1064" t="str">
        <f>VLOOKUP(N1064,lookups!$D$1:$E$6, 2, FALSE)</f>
        <v>hucuktlis r</v>
      </c>
      <c r="S1064" t="str">
        <f>VLOOKUP(C1064,lookups!$G$1:$H$3, 2, FALSE)</f>
        <v>smolt</v>
      </c>
    </row>
    <row r="1065" spans="1:19" x14ac:dyDescent="0.25">
      <c r="A1065" s="1">
        <v>29712</v>
      </c>
      <c r="B1065">
        <v>1</v>
      </c>
      <c r="C1065">
        <v>1</v>
      </c>
      <c r="D1065">
        <v>1</v>
      </c>
      <c r="E1065">
        <v>1981</v>
      </c>
      <c r="F1065">
        <v>93</v>
      </c>
      <c r="G1065">
        <v>1</v>
      </c>
      <c r="H1065">
        <v>62</v>
      </c>
      <c r="I1065">
        <v>1.79</v>
      </c>
      <c r="J1065">
        <v>1.79</v>
      </c>
      <c r="L1065">
        <v>1</v>
      </c>
      <c r="M1065">
        <v>1</v>
      </c>
      <c r="N1065">
        <v>399</v>
      </c>
      <c r="O1065">
        <v>0</v>
      </c>
      <c r="P1065">
        <v>3</v>
      </c>
      <c r="Q1065" t="str">
        <f>VLOOKUP(M1065,lookups!$A$1:$B$7, 2, FALSE)</f>
        <v>trawl/fyke</v>
      </c>
      <c r="R1065" t="str">
        <f>VLOOKUP(N1065,lookups!$D$1:$E$6, 2, FALSE)</f>
        <v>hucuktlis r</v>
      </c>
      <c r="S1065" t="str">
        <f>VLOOKUP(C1065,lookups!$G$1:$H$3, 2, FALSE)</f>
        <v>smolt</v>
      </c>
    </row>
    <row r="1066" spans="1:19" x14ac:dyDescent="0.25">
      <c r="A1066" s="1">
        <v>29712</v>
      </c>
      <c r="B1066">
        <v>1</v>
      </c>
      <c r="C1066">
        <v>1</v>
      </c>
      <c r="D1066">
        <v>1</v>
      </c>
      <c r="E1066">
        <v>1981</v>
      </c>
      <c r="F1066">
        <v>94</v>
      </c>
      <c r="G1066">
        <v>1</v>
      </c>
      <c r="H1066">
        <v>68</v>
      </c>
      <c r="I1066">
        <v>2.57</v>
      </c>
      <c r="J1066">
        <v>2.57</v>
      </c>
      <c r="L1066">
        <v>1</v>
      </c>
      <c r="M1066">
        <v>1</v>
      </c>
      <c r="N1066">
        <v>399</v>
      </c>
      <c r="O1066">
        <v>0</v>
      </c>
      <c r="P1066">
        <v>3</v>
      </c>
      <c r="Q1066" t="str">
        <f>VLOOKUP(M1066,lookups!$A$1:$B$7, 2, FALSE)</f>
        <v>trawl/fyke</v>
      </c>
      <c r="R1066" t="str">
        <f>VLOOKUP(N1066,lookups!$D$1:$E$6, 2, FALSE)</f>
        <v>hucuktlis r</v>
      </c>
      <c r="S1066" t="str">
        <f>VLOOKUP(C1066,lookups!$G$1:$H$3, 2, FALSE)</f>
        <v>smolt</v>
      </c>
    </row>
    <row r="1067" spans="1:19" x14ac:dyDescent="0.25">
      <c r="A1067" s="1">
        <v>29712</v>
      </c>
      <c r="B1067">
        <v>1</v>
      </c>
      <c r="C1067">
        <v>1</v>
      </c>
      <c r="D1067">
        <v>1</v>
      </c>
      <c r="E1067">
        <v>1981</v>
      </c>
      <c r="F1067">
        <v>95</v>
      </c>
      <c r="G1067">
        <v>1</v>
      </c>
      <c r="H1067">
        <v>68</v>
      </c>
      <c r="I1067">
        <v>2.54</v>
      </c>
      <c r="J1067">
        <v>2.54</v>
      </c>
      <c r="L1067">
        <v>1</v>
      </c>
      <c r="M1067">
        <v>1</v>
      </c>
      <c r="N1067">
        <v>399</v>
      </c>
      <c r="O1067">
        <v>0</v>
      </c>
      <c r="P1067">
        <v>3</v>
      </c>
      <c r="Q1067" t="str">
        <f>VLOOKUP(M1067,lookups!$A$1:$B$7, 2, FALSE)</f>
        <v>trawl/fyke</v>
      </c>
      <c r="R1067" t="str">
        <f>VLOOKUP(N1067,lookups!$D$1:$E$6, 2, FALSE)</f>
        <v>hucuktlis r</v>
      </c>
      <c r="S1067" t="str">
        <f>VLOOKUP(C1067,lookups!$G$1:$H$3, 2, FALSE)</f>
        <v>smolt</v>
      </c>
    </row>
    <row r="1068" spans="1:19" x14ac:dyDescent="0.25">
      <c r="A1068" s="1">
        <v>29712</v>
      </c>
      <c r="B1068">
        <v>1</v>
      </c>
      <c r="C1068">
        <v>1</v>
      </c>
      <c r="D1068">
        <v>1</v>
      </c>
      <c r="E1068">
        <v>1981</v>
      </c>
      <c r="F1068">
        <v>96</v>
      </c>
      <c r="G1068">
        <v>1</v>
      </c>
      <c r="H1068">
        <v>67</v>
      </c>
      <c r="I1068">
        <v>2.4300000000000002</v>
      </c>
      <c r="J1068">
        <v>2.4300000000000002</v>
      </c>
      <c r="L1068">
        <v>1</v>
      </c>
      <c r="M1068">
        <v>1</v>
      </c>
      <c r="N1068">
        <v>399</v>
      </c>
      <c r="O1068">
        <v>0</v>
      </c>
      <c r="P1068">
        <v>3</v>
      </c>
      <c r="Q1068" t="str">
        <f>VLOOKUP(M1068,lookups!$A$1:$B$7, 2, FALSE)</f>
        <v>trawl/fyke</v>
      </c>
      <c r="R1068" t="str">
        <f>VLOOKUP(N1068,lookups!$D$1:$E$6, 2, FALSE)</f>
        <v>hucuktlis r</v>
      </c>
      <c r="S1068" t="str">
        <f>VLOOKUP(C1068,lookups!$G$1:$H$3, 2, FALSE)</f>
        <v>smolt</v>
      </c>
    </row>
    <row r="1069" spans="1:19" x14ac:dyDescent="0.25">
      <c r="A1069" s="1">
        <v>29712</v>
      </c>
      <c r="B1069">
        <v>1</v>
      </c>
      <c r="C1069">
        <v>1</v>
      </c>
      <c r="D1069">
        <v>1</v>
      </c>
      <c r="E1069">
        <v>1981</v>
      </c>
      <c r="F1069">
        <v>97</v>
      </c>
      <c r="G1069">
        <v>1</v>
      </c>
      <c r="H1069">
        <v>72</v>
      </c>
      <c r="I1069">
        <v>2.77</v>
      </c>
      <c r="J1069">
        <v>2.77</v>
      </c>
      <c r="L1069">
        <v>1</v>
      </c>
      <c r="M1069">
        <v>1</v>
      </c>
      <c r="N1069">
        <v>399</v>
      </c>
      <c r="O1069">
        <v>0</v>
      </c>
      <c r="P1069">
        <v>3</v>
      </c>
      <c r="Q1069" t="str">
        <f>VLOOKUP(M1069,lookups!$A$1:$B$7, 2, FALSE)</f>
        <v>trawl/fyke</v>
      </c>
      <c r="R1069" t="str">
        <f>VLOOKUP(N1069,lookups!$D$1:$E$6, 2, FALSE)</f>
        <v>hucuktlis r</v>
      </c>
      <c r="S1069" t="str">
        <f>VLOOKUP(C1069,lookups!$G$1:$H$3, 2, FALSE)</f>
        <v>smolt</v>
      </c>
    </row>
    <row r="1070" spans="1:19" x14ac:dyDescent="0.25">
      <c r="A1070" s="1">
        <v>29712</v>
      </c>
      <c r="B1070">
        <v>1</v>
      </c>
      <c r="C1070">
        <v>1</v>
      </c>
      <c r="D1070">
        <v>1</v>
      </c>
      <c r="E1070">
        <v>1981</v>
      </c>
      <c r="F1070">
        <v>98</v>
      </c>
      <c r="G1070">
        <v>1</v>
      </c>
      <c r="H1070">
        <v>67</v>
      </c>
      <c r="I1070">
        <v>2.38</v>
      </c>
      <c r="J1070">
        <v>2.38</v>
      </c>
      <c r="L1070">
        <v>1</v>
      </c>
      <c r="M1070">
        <v>1</v>
      </c>
      <c r="N1070">
        <v>399</v>
      </c>
      <c r="O1070">
        <v>0</v>
      </c>
      <c r="P1070">
        <v>3</v>
      </c>
      <c r="Q1070" t="str">
        <f>VLOOKUP(M1070,lookups!$A$1:$B$7, 2, FALSE)</f>
        <v>trawl/fyke</v>
      </c>
      <c r="R1070" t="str">
        <f>VLOOKUP(N1070,lookups!$D$1:$E$6, 2, FALSE)</f>
        <v>hucuktlis r</v>
      </c>
      <c r="S1070" t="str">
        <f>VLOOKUP(C1070,lookups!$G$1:$H$3, 2, FALSE)</f>
        <v>smolt</v>
      </c>
    </row>
    <row r="1071" spans="1:19" x14ac:dyDescent="0.25">
      <c r="A1071" s="1">
        <v>29712</v>
      </c>
      <c r="B1071">
        <v>1</v>
      </c>
      <c r="C1071">
        <v>1</v>
      </c>
      <c r="D1071">
        <v>1</v>
      </c>
      <c r="E1071">
        <v>1981</v>
      </c>
      <c r="F1071">
        <v>99</v>
      </c>
      <c r="G1071">
        <v>1</v>
      </c>
      <c r="H1071">
        <v>70</v>
      </c>
      <c r="I1071">
        <v>2.67</v>
      </c>
      <c r="J1071">
        <v>2.67</v>
      </c>
      <c r="L1071">
        <v>1</v>
      </c>
      <c r="M1071">
        <v>1</v>
      </c>
      <c r="N1071">
        <v>399</v>
      </c>
      <c r="O1071">
        <v>0</v>
      </c>
      <c r="P1071">
        <v>3</v>
      </c>
      <c r="Q1071" t="str">
        <f>VLOOKUP(M1071,lookups!$A$1:$B$7, 2, FALSE)</f>
        <v>trawl/fyke</v>
      </c>
      <c r="R1071" t="str">
        <f>VLOOKUP(N1071,lookups!$D$1:$E$6, 2, FALSE)</f>
        <v>hucuktlis r</v>
      </c>
      <c r="S1071" t="str">
        <f>VLOOKUP(C1071,lookups!$G$1:$H$3, 2, FALSE)</f>
        <v>smolt</v>
      </c>
    </row>
    <row r="1072" spans="1:19" x14ac:dyDescent="0.25">
      <c r="A1072" s="1">
        <v>29712</v>
      </c>
      <c r="B1072">
        <v>1</v>
      </c>
      <c r="C1072">
        <v>1</v>
      </c>
      <c r="D1072">
        <v>1</v>
      </c>
      <c r="E1072">
        <v>1981</v>
      </c>
      <c r="F1072">
        <v>100</v>
      </c>
      <c r="G1072">
        <v>1</v>
      </c>
      <c r="H1072">
        <v>72</v>
      </c>
      <c r="I1072">
        <v>2.99</v>
      </c>
      <c r="J1072">
        <v>2.99</v>
      </c>
      <c r="L1072">
        <v>1</v>
      </c>
      <c r="M1072">
        <v>1</v>
      </c>
      <c r="N1072">
        <v>399</v>
      </c>
      <c r="O1072">
        <v>0</v>
      </c>
      <c r="P1072">
        <v>3</v>
      </c>
      <c r="Q1072" t="str">
        <f>VLOOKUP(M1072,lookups!$A$1:$B$7, 2, FALSE)</f>
        <v>trawl/fyke</v>
      </c>
      <c r="R1072" t="str">
        <f>VLOOKUP(N1072,lookups!$D$1:$E$6, 2, FALSE)</f>
        <v>hucuktlis r</v>
      </c>
      <c r="S1072" t="str">
        <f>VLOOKUP(C1072,lookups!$G$1:$H$3, 2, FALSE)</f>
        <v>smolt</v>
      </c>
    </row>
    <row r="1073" spans="1:19" x14ac:dyDescent="0.25">
      <c r="A1073" s="1">
        <v>29712</v>
      </c>
      <c r="B1073">
        <v>1</v>
      </c>
      <c r="C1073">
        <v>1</v>
      </c>
      <c r="D1073">
        <v>1</v>
      </c>
      <c r="E1073">
        <v>1981</v>
      </c>
      <c r="F1073">
        <v>101</v>
      </c>
      <c r="G1073">
        <v>1</v>
      </c>
      <c r="H1073">
        <v>74</v>
      </c>
      <c r="I1073">
        <v>3.25</v>
      </c>
      <c r="J1073">
        <v>3.25</v>
      </c>
      <c r="L1073">
        <v>1</v>
      </c>
      <c r="M1073">
        <v>1</v>
      </c>
      <c r="N1073">
        <v>399</v>
      </c>
      <c r="O1073">
        <v>0</v>
      </c>
      <c r="P1073">
        <v>3</v>
      </c>
      <c r="Q1073" t="str">
        <f>VLOOKUP(M1073,lookups!$A$1:$B$7, 2, FALSE)</f>
        <v>trawl/fyke</v>
      </c>
      <c r="R1073" t="str">
        <f>VLOOKUP(N1073,lookups!$D$1:$E$6, 2, FALSE)</f>
        <v>hucuktlis r</v>
      </c>
      <c r="S1073" t="str">
        <f>VLOOKUP(C1073,lookups!$G$1:$H$3, 2, FALSE)</f>
        <v>smolt</v>
      </c>
    </row>
    <row r="1074" spans="1:19" x14ac:dyDescent="0.25">
      <c r="A1074" s="1">
        <v>29712</v>
      </c>
      <c r="B1074">
        <v>1</v>
      </c>
      <c r="C1074">
        <v>1</v>
      </c>
      <c r="D1074">
        <v>1</v>
      </c>
      <c r="E1074">
        <v>1981</v>
      </c>
      <c r="F1074">
        <v>102</v>
      </c>
      <c r="G1074">
        <v>1</v>
      </c>
      <c r="H1074">
        <v>61</v>
      </c>
      <c r="I1074">
        <v>1.76</v>
      </c>
      <c r="J1074">
        <v>1.76</v>
      </c>
      <c r="L1074">
        <v>1</v>
      </c>
      <c r="M1074">
        <v>1</v>
      </c>
      <c r="N1074">
        <v>399</v>
      </c>
      <c r="O1074">
        <v>0</v>
      </c>
      <c r="P1074">
        <v>3</v>
      </c>
      <c r="Q1074" t="str">
        <f>VLOOKUP(M1074,lookups!$A$1:$B$7, 2, FALSE)</f>
        <v>trawl/fyke</v>
      </c>
      <c r="R1074" t="str">
        <f>VLOOKUP(N1074,lookups!$D$1:$E$6, 2, FALSE)</f>
        <v>hucuktlis r</v>
      </c>
      <c r="S1074" t="str">
        <f>VLOOKUP(C1074,lookups!$G$1:$H$3, 2, FALSE)</f>
        <v>smolt</v>
      </c>
    </row>
    <row r="1075" spans="1:19" x14ac:dyDescent="0.25">
      <c r="A1075" s="1">
        <v>29712</v>
      </c>
      <c r="B1075">
        <v>1</v>
      </c>
      <c r="C1075">
        <v>1</v>
      </c>
      <c r="D1075">
        <v>1</v>
      </c>
      <c r="E1075">
        <v>1981</v>
      </c>
      <c r="F1075">
        <v>103</v>
      </c>
      <c r="G1075">
        <v>1</v>
      </c>
      <c r="H1075">
        <v>72</v>
      </c>
      <c r="I1075">
        <v>2.78</v>
      </c>
      <c r="J1075">
        <v>2.78</v>
      </c>
      <c r="L1075">
        <v>1</v>
      </c>
      <c r="M1075">
        <v>1</v>
      </c>
      <c r="N1075">
        <v>399</v>
      </c>
      <c r="O1075">
        <v>0</v>
      </c>
      <c r="P1075">
        <v>3</v>
      </c>
      <c r="Q1075" t="str">
        <f>VLOOKUP(M1075,lookups!$A$1:$B$7, 2, FALSE)</f>
        <v>trawl/fyke</v>
      </c>
      <c r="R1075" t="str">
        <f>VLOOKUP(N1075,lookups!$D$1:$E$6, 2, FALSE)</f>
        <v>hucuktlis r</v>
      </c>
      <c r="S1075" t="str">
        <f>VLOOKUP(C1075,lookups!$G$1:$H$3, 2, FALSE)</f>
        <v>smolt</v>
      </c>
    </row>
    <row r="1076" spans="1:19" x14ac:dyDescent="0.25">
      <c r="A1076" s="1">
        <v>29712</v>
      </c>
      <c r="B1076">
        <v>1</v>
      </c>
      <c r="C1076">
        <v>1</v>
      </c>
      <c r="D1076">
        <v>1</v>
      </c>
      <c r="E1076">
        <v>1981</v>
      </c>
      <c r="F1076">
        <v>104</v>
      </c>
      <c r="G1076">
        <v>1</v>
      </c>
      <c r="H1076">
        <v>63</v>
      </c>
      <c r="I1076">
        <v>1.81</v>
      </c>
      <c r="J1076">
        <v>1.81</v>
      </c>
      <c r="L1076">
        <v>1</v>
      </c>
      <c r="M1076">
        <v>1</v>
      </c>
      <c r="N1076">
        <v>399</v>
      </c>
      <c r="O1076">
        <v>0</v>
      </c>
      <c r="P1076">
        <v>3</v>
      </c>
      <c r="Q1076" t="str">
        <f>VLOOKUP(M1076,lookups!$A$1:$B$7, 2, FALSE)</f>
        <v>trawl/fyke</v>
      </c>
      <c r="R1076" t="str">
        <f>VLOOKUP(N1076,lookups!$D$1:$E$6, 2, FALSE)</f>
        <v>hucuktlis r</v>
      </c>
      <c r="S1076" t="str">
        <f>VLOOKUP(C1076,lookups!$G$1:$H$3, 2, FALSE)</f>
        <v>smolt</v>
      </c>
    </row>
    <row r="1077" spans="1:19" x14ac:dyDescent="0.25">
      <c r="A1077" s="1">
        <v>29712</v>
      </c>
      <c r="B1077">
        <v>1</v>
      </c>
      <c r="C1077">
        <v>1</v>
      </c>
      <c r="D1077">
        <v>1</v>
      </c>
      <c r="E1077">
        <v>1981</v>
      </c>
      <c r="F1077">
        <v>105</v>
      </c>
      <c r="G1077">
        <v>1</v>
      </c>
      <c r="H1077">
        <v>69</v>
      </c>
      <c r="I1077">
        <v>2.8</v>
      </c>
      <c r="J1077">
        <v>2.8</v>
      </c>
      <c r="L1077">
        <v>1</v>
      </c>
      <c r="M1077">
        <v>1</v>
      </c>
      <c r="N1077">
        <v>399</v>
      </c>
      <c r="O1077">
        <v>0</v>
      </c>
      <c r="P1077">
        <v>3</v>
      </c>
      <c r="Q1077" t="str">
        <f>VLOOKUP(M1077,lookups!$A$1:$B$7, 2, FALSE)</f>
        <v>trawl/fyke</v>
      </c>
      <c r="R1077" t="str">
        <f>VLOOKUP(N1077,lookups!$D$1:$E$6, 2, FALSE)</f>
        <v>hucuktlis r</v>
      </c>
      <c r="S1077" t="str">
        <f>VLOOKUP(C1077,lookups!$G$1:$H$3, 2, FALSE)</f>
        <v>smolt</v>
      </c>
    </row>
    <row r="1078" spans="1:19" x14ac:dyDescent="0.25">
      <c r="A1078" s="1">
        <v>29712</v>
      </c>
      <c r="B1078">
        <v>1</v>
      </c>
      <c r="C1078">
        <v>1</v>
      </c>
      <c r="D1078">
        <v>1</v>
      </c>
      <c r="E1078">
        <v>1981</v>
      </c>
      <c r="F1078">
        <v>106</v>
      </c>
      <c r="G1078">
        <v>1</v>
      </c>
      <c r="H1078">
        <v>63</v>
      </c>
      <c r="I1078">
        <v>2.2799999999999998</v>
      </c>
      <c r="J1078">
        <v>2.2799999999999998</v>
      </c>
      <c r="L1078">
        <v>1</v>
      </c>
      <c r="M1078">
        <v>1</v>
      </c>
      <c r="N1078">
        <v>399</v>
      </c>
      <c r="O1078">
        <v>0</v>
      </c>
      <c r="P1078">
        <v>3</v>
      </c>
      <c r="Q1078" t="str">
        <f>VLOOKUP(M1078,lookups!$A$1:$B$7, 2, FALSE)</f>
        <v>trawl/fyke</v>
      </c>
      <c r="R1078" t="str">
        <f>VLOOKUP(N1078,lookups!$D$1:$E$6, 2, FALSE)</f>
        <v>hucuktlis r</v>
      </c>
      <c r="S1078" t="str">
        <f>VLOOKUP(C1078,lookups!$G$1:$H$3, 2, FALSE)</f>
        <v>smolt</v>
      </c>
    </row>
    <row r="1079" spans="1:19" x14ac:dyDescent="0.25">
      <c r="A1079" s="1">
        <v>29712</v>
      </c>
      <c r="B1079">
        <v>1</v>
      </c>
      <c r="C1079">
        <v>1</v>
      </c>
      <c r="D1079">
        <v>1</v>
      </c>
      <c r="E1079">
        <v>1981</v>
      </c>
      <c r="F1079">
        <v>107</v>
      </c>
      <c r="G1079">
        <v>1</v>
      </c>
      <c r="H1079">
        <v>66</v>
      </c>
      <c r="I1079">
        <v>2.09</v>
      </c>
      <c r="J1079">
        <v>2.09</v>
      </c>
      <c r="L1079">
        <v>1</v>
      </c>
      <c r="M1079">
        <v>1</v>
      </c>
      <c r="N1079">
        <v>399</v>
      </c>
      <c r="O1079">
        <v>0</v>
      </c>
      <c r="P1079">
        <v>3</v>
      </c>
      <c r="Q1079" t="str">
        <f>VLOOKUP(M1079,lookups!$A$1:$B$7, 2, FALSE)</f>
        <v>trawl/fyke</v>
      </c>
      <c r="R1079" t="str">
        <f>VLOOKUP(N1079,lookups!$D$1:$E$6, 2, FALSE)</f>
        <v>hucuktlis r</v>
      </c>
      <c r="S1079" t="str">
        <f>VLOOKUP(C1079,lookups!$G$1:$H$3, 2, FALSE)</f>
        <v>smolt</v>
      </c>
    </row>
    <row r="1080" spans="1:19" x14ac:dyDescent="0.25">
      <c r="A1080" s="1">
        <v>29712</v>
      </c>
      <c r="B1080">
        <v>1</v>
      </c>
      <c r="C1080">
        <v>1</v>
      </c>
      <c r="D1080">
        <v>1</v>
      </c>
      <c r="E1080">
        <v>1981</v>
      </c>
      <c r="F1080">
        <v>108</v>
      </c>
      <c r="G1080">
        <v>1</v>
      </c>
      <c r="H1080">
        <v>68</v>
      </c>
      <c r="I1080">
        <v>2.59</v>
      </c>
      <c r="J1080">
        <v>2.59</v>
      </c>
      <c r="L1080">
        <v>1</v>
      </c>
      <c r="M1080">
        <v>1</v>
      </c>
      <c r="N1080">
        <v>399</v>
      </c>
      <c r="O1080">
        <v>0</v>
      </c>
      <c r="P1080">
        <v>3</v>
      </c>
      <c r="Q1080" t="str">
        <f>VLOOKUP(M1080,lookups!$A$1:$B$7, 2, FALSE)</f>
        <v>trawl/fyke</v>
      </c>
      <c r="R1080" t="str">
        <f>VLOOKUP(N1080,lookups!$D$1:$E$6, 2, FALSE)</f>
        <v>hucuktlis r</v>
      </c>
      <c r="S1080" t="str">
        <f>VLOOKUP(C1080,lookups!$G$1:$H$3, 2, FALSE)</f>
        <v>smolt</v>
      </c>
    </row>
    <row r="1081" spans="1:19" x14ac:dyDescent="0.25">
      <c r="A1081" s="1">
        <v>29712</v>
      </c>
      <c r="B1081">
        <v>1</v>
      </c>
      <c r="C1081">
        <v>1</v>
      </c>
      <c r="D1081">
        <v>1</v>
      </c>
      <c r="E1081">
        <v>1981</v>
      </c>
      <c r="F1081">
        <v>109</v>
      </c>
      <c r="G1081">
        <v>1</v>
      </c>
      <c r="H1081">
        <v>73</v>
      </c>
      <c r="I1081">
        <v>3.02</v>
      </c>
      <c r="J1081">
        <v>3.02</v>
      </c>
      <c r="L1081">
        <v>1</v>
      </c>
      <c r="M1081">
        <v>1</v>
      </c>
      <c r="N1081">
        <v>399</v>
      </c>
      <c r="O1081">
        <v>0</v>
      </c>
      <c r="P1081">
        <v>3</v>
      </c>
      <c r="Q1081" t="str">
        <f>VLOOKUP(M1081,lookups!$A$1:$B$7, 2, FALSE)</f>
        <v>trawl/fyke</v>
      </c>
      <c r="R1081" t="str">
        <f>VLOOKUP(N1081,lookups!$D$1:$E$6, 2, FALSE)</f>
        <v>hucuktlis r</v>
      </c>
      <c r="S1081" t="str">
        <f>VLOOKUP(C1081,lookups!$G$1:$H$3, 2, FALSE)</f>
        <v>smolt</v>
      </c>
    </row>
    <row r="1082" spans="1:19" x14ac:dyDescent="0.25">
      <c r="A1082" s="1">
        <v>29712</v>
      </c>
      <c r="B1082">
        <v>1</v>
      </c>
      <c r="C1082">
        <v>1</v>
      </c>
      <c r="D1082">
        <v>1</v>
      </c>
      <c r="E1082">
        <v>1981</v>
      </c>
      <c r="F1082">
        <v>110</v>
      </c>
      <c r="G1082">
        <v>1</v>
      </c>
      <c r="H1082">
        <v>68</v>
      </c>
      <c r="I1082">
        <v>2.4300000000000002</v>
      </c>
      <c r="J1082">
        <v>2.4300000000000002</v>
      </c>
      <c r="L1082">
        <v>1</v>
      </c>
      <c r="M1082">
        <v>1</v>
      </c>
      <c r="N1082">
        <v>399</v>
      </c>
      <c r="O1082">
        <v>0</v>
      </c>
      <c r="P1082">
        <v>3</v>
      </c>
      <c r="Q1082" t="str">
        <f>VLOOKUP(M1082,lookups!$A$1:$B$7, 2, FALSE)</f>
        <v>trawl/fyke</v>
      </c>
      <c r="R1082" t="str">
        <f>VLOOKUP(N1082,lookups!$D$1:$E$6, 2, FALSE)</f>
        <v>hucuktlis r</v>
      </c>
      <c r="S1082" t="str">
        <f>VLOOKUP(C1082,lookups!$G$1:$H$3, 2, FALSE)</f>
        <v>smolt</v>
      </c>
    </row>
    <row r="1083" spans="1:19" x14ac:dyDescent="0.25">
      <c r="A1083" s="1">
        <v>29718</v>
      </c>
      <c r="B1083">
        <v>1</v>
      </c>
      <c r="C1083">
        <v>1</v>
      </c>
      <c r="D1083">
        <v>1</v>
      </c>
      <c r="E1083">
        <v>1981</v>
      </c>
      <c r="F1083">
        <v>1</v>
      </c>
      <c r="G1083">
        <v>1</v>
      </c>
      <c r="H1083">
        <v>67</v>
      </c>
      <c r="I1083">
        <v>1.71</v>
      </c>
      <c r="J1083">
        <v>1.71</v>
      </c>
      <c r="L1083">
        <v>1</v>
      </c>
      <c r="M1083">
        <v>1</v>
      </c>
      <c r="N1083">
        <v>399</v>
      </c>
      <c r="O1083">
        <v>0</v>
      </c>
      <c r="P1083">
        <v>3</v>
      </c>
      <c r="Q1083" t="str">
        <f>VLOOKUP(M1083,lookups!$A$1:$B$7, 2, FALSE)</f>
        <v>trawl/fyke</v>
      </c>
      <c r="R1083" t="str">
        <f>VLOOKUP(N1083,lookups!$D$1:$E$6, 2, FALSE)</f>
        <v>hucuktlis r</v>
      </c>
      <c r="S1083" t="str">
        <f>VLOOKUP(C1083,lookups!$G$1:$H$3, 2, FALSE)</f>
        <v>smolt</v>
      </c>
    </row>
    <row r="1084" spans="1:19" x14ac:dyDescent="0.25">
      <c r="A1084" s="1">
        <v>29718</v>
      </c>
      <c r="B1084">
        <v>1</v>
      </c>
      <c r="C1084">
        <v>1</v>
      </c>
      <c r="D1084">
        <v>1</v>
      </c>
      <c r="E1084">
        <v>1981</v>
      </c>
      <c r="F1084">
        <v>2</v>
      </c>
      <c r="G1084">
        <v>1</v>
      </c>
      <c r="H1084">
        <v>68</v>
      </c>
      <c r="I1084">
        <v>1.62</v>
      </c>
      <c r="J1084">
        <v>1.62</v>
      </c>
      <c r="L1084">
        <v>1</v>
      </c>
      <c r="M1084">
        <v>1</v>
      </c>
      <c r="N1084">
        <v>399</v>
      </c>
      <c r="O1084">
        <v>0</v>
      </c>
      <c r="P1084">
        <v>3</v>
      </c>
      <c r="Q1084" t="str">
        <f>VLOOKUP(M1084,lookups!$A$1:$B$7, 2, FALSE)</f>
        <v>trawl/fyke</v>
      </c>
      <c r="R1084" t="str">
        <f>VLOOKUP(N1084,lookups!$D$1:$E$6, 2, FALSE)</f>
        <v>hucuktlis r</v>
      </c>
      <c r="S1084" t="str">
        <f>VLOOKUP(C1084,lookups!$G$1:$H$3, 2, FALSE)</f>
        <v>smolt</v>
      </c>
    </row>
    <row r="1085" spans="1:19" x14ac:dyDescent="0.25">
      <c r="A1085" s="1">
        <v>29718</v>
      </c>
      <c r="B1085">
        <v>1</v>
      </c>
      <c r="C1085">
        <v>1</v>
      </c>
      <c r="D1085">
        <v>1</v>
      </c>
      <c r="E1085">
        <v>1981</v>
      </c>
      <c r="F1085">
        <v>3</v>
      </c>
      <c r="G1085">
        <v>1</v>
      </c>
      <c r="H1085">
        <v>69</v>
      </c>
      <c r="I1085">
        <v>1.95</v>
      </c>
      <c r="J1085">
        <v>1.95</v>
      </c>
      <c r="L1085">
        <v>1</v>
      </c>
      <c r="M1085">
        <v>1</v>
      </c>
      <c r="N1085">
        <v>399</v>
      </c>
      <c r="O1085">
        <v>0</v>
      </c>
      <c r="P1085">
        <v>3</v>
      </c>
      <c r="Q1085" t="str">
        <f>VLOOKUP(M1085,lookups!$A$1:$B$7, 2, FALSE)</f>
        <v>trawl/fyke</v>
      </c>
      <c r="R1085" t="str">
        <f>VLOOKUP(N1085,lookups!$D$1:$E$6, 2, FALSE)</f>
        <v>hucuktlis r</v>
      </c>
      <c r="S1085" t="str">
        <f>VLOOKUP(C1085,lookups!$G$1:$H$3, 2, FALSE)</f>
        <v>smolt</v>
      </c>
    </row>
    <row r="1086" spans="1:19" x14ac:dyDescent="0.25">
      <c r="A1086" s="1">
        <v>29718</v>
      </c>
      <c r="B1086">
        <v>1</v>
      </c>
      <c r="C1086">
        <v>1</v>
      </c>
      <c r="D1086">
        <v>1</v>
      </c>
      <c r="E1086">
        <v>1981</v>
      </c>
      <c r="F1086">
        <v>4</v>
      </c>
      <c r="G1086">
        <v>1</v>
      </c>
      <c r="H1086">
        <v>66</v>
      </c>
      <c r="I1086">
        <v>1.81</v>
      </c>
      <c r="J1086">
        <v>1.81</v>
      </c>
      <c r="L1086">
        <v>1</v>
      </c>
      <c r="M1086">
        <v>1</v>
      </c>
      <c r="N1086">
        <v>399</v>
      </c>
      <c r="O1086">
        <v>0</v>
      </c>
      <c r="P1086">
        <v>3</v>
      </c>
      <c r="Q1086" t="str">
        <f>VLOOKUP(M1086,lookups!$A$1:$B$7, 2, FALSE)</f>
        <v>trawl/fyke</v>
      </c>
      <c r="R1086" t="str">
        <f>VLOOKUP(N1086,lookups!$D$1:$E$6, 2, FALSE)</f>
        <v>hucuktlis r</v>
      </c>
      <c r="S1086" t="str">
        <f>VLOOKUP(C1086,lookups!$G$1:$H$3, 2, FALSE)</f>
        <v>smolt</v>
      </c>
    </row>
    <row r="1087" spans="1:19" x14ac:dyDescent="0.25">
      <c r="A1087" s="1">
        <v>29718</v>
      </c>
      <c r="B1087">
        <v>1</v>
      </c>
      <c r="C1087">
        <v>1</v>
      </c>
      <c r="D1087">
        <v>1</v>
      </c>
      <c r="E1087">
        <v>1981</v>
      </c>
      <c r="F1087">
        <v>5</v>
      </c>
      <c r="G1087">
        <v>1</v>
      </c>
      <c r="H1087">
        <v>72</v>
      </c>
      <c r="I1087">
        <v>2.16</v>
      </c>
      <c r="J1087">
        <v>2.16</v>
      </c>
      <c r="L1087">
        <v>1</v>
      </c>
      <c r="M1087">
        <v>1</v>
      </c>
      <c r="N1087">
        <v>399</v>
      </c>
      <c r="O1087">
        <v>0</v>
      </c>
      <c r="P1087">
        <v>3</v>
      </c>
      <c r="Q1087" t="str">
        <f>VLOOKUP(M1087,lookups!$A$1:$B$7, 2, FALSE)</f>
        <v>trawl/fyke</v>
      </c>
      <c r="R1087" t="str">
        <f>VLOOKUP(N1087,lookups!$D$1:$E$6, 2, FALSE)</f>
        <v>hucuktlis r</v>
      </c>
      <c r="S1087" t="str">
        <f>VLOOKUP(C1087,lookups!$G$1:$H$3, 2, FALSE)</f>
        <v>smolt</v>
      </c>
    </row>
    <row r="1088" spans="1:19" x14ac:dyDescent="0.25">
      <c r="A1088" s="1">
        <v>29718</v>
      </c>
      <c r="B1088">
        <v>1</v>
      </c>
      <c r="C1088">
        <v>1</v>
      </c>
      <c r="D1088">
        <v>1</v>
      </c>
      <c r="E1088">
        <v>1981</v>
      </c>
      <c r="F1088">
        <v>6</v>
      </c>
      <c r="G1088">
        <v>1</v>
      </c>
      <c r="H1088">
        <v>71</v>
      </c>
      <c r="I1088">
        <v>2.35</v>
      </c>
      <c r="J1088">
        <v>2.35</v>
      </c>
      <c r="L1088">
        <v>1</v>
      </c>
      <c r="M1088">
        <v>1</v>
      </c>
      <c r="N1088">
        <v>399</v>
      </c>
      <c r="O1088">
        <v>0</v>
      </c>
      <c r="P1088">
        <v>3</v>
      </c>
      <c r="Q1088" t="str">
        <f>VLOOKUP(M1088,lookups!$A$1:$B$7, 2, FALSE)</f>
        <v>trawl/fyke</v>
      </c>
      <c r="R1088" t="str">
        <f>VLOOKUP(N1088,lookups!$D$1:$E$6, 2, FALSE)</f>
        <v>hucuktlis r</v>
      </c>
      <c r="S1088" t="str">
        <f>VLOOKUP(C1088,lookups!$G$1:$H$3, 2, FALSE)</f>
        <v>smolt</v>
      </c>
    </row>
    <row r="1089" spans="1:19" x14ac:dyDescent="0.25">
      <c r="A1089" s="1">
        <v>29718</v>
      </c>
      <c r="B1089">
        <v>1</v>
      </c>
      <c r="C1089">
        <v>1</v>
      </c>
      <c r="D1089">
        <v>1</v>
      </c>
      <c r="E1089">
        <v>1981</v>
      </c>
      <c r="F1089">
        <v>7</v>
      </c>
      <c r="G1089">
        <v>1</v>
      </c>
      <c r="H1089">
        <v>63</v>
      </c>
      <c r="I1089">
        <v>1.39</v>
      </c>
      <c r="J1089">
        <v>1.39</v>
      </c>
      <c r="L1089">
        <v>1</v>
      </c>
      <c r="M1089">
        <v>1</v>
      </c>
      <c r="N1089">
        <v>399</v>
      </c>
      <c r="O1089">
        <v>0</v>
      </c>
      <c r="P1089">
        <v>3</v>
      </c>
      <c r="Q1089" t="str">
        <f>VLOOKUP(M1089,lookups!$A$1:$B$7, 2, FALSE)</f>
        <v>trawl/fyke</v>
      </c>
      <c r="R1089" t="str">
        <f>VLOOKUP(N1089,lookups!$D$1:$E$6, 2, FALSE)</f>
        <v>hucuktlis r</v>
      </c>
      <c r="S1089" t="str">
        <f>VLOOKUP(C1089,lookups!$G$1:$H$3, 2, FALSE)</f>
        <v>smolt</v>
      </c>
    </row>
    <row r="1090" spans="1:19" x14ac:dyDescent="0.25">
      <c r="A1090" s="1">
        <v>29718</v>
      </c>
      <c r="B1090">
        <v>1</v>
      </c>
      <c r="C1090">
        <v>1</v>
      </c>
      <c r="D1090">
        <v>1</v>
      </c>
      <c r="E1090">
        <v>1981</v>
      </c>
      <c r="F1090">
        <v>8</v>
      </c>
      <c r="G1090">
        <v>1</v>
      </c>
      <c r="H1090">
        <v>65</v>
      </c>
      <c r="I1090">
        <v>1.54</v>
      </c>
      <c r="J1090">
        <v>1.54</v>
      </c>
      <c r="L1090">
        <v>1</v>
      </c>
      <c r="M1090">
        <v>1</v>
      </c>
      <c r="N1090">
        <v>399</v>
      </c>
      <c r="O1090">
        <v>0</v>
      </c>
      <c r="P1090">
        <v>3</v>
      </c>
      <c r="Q1090" t="str">
        <f>VLOOKUP(M1090,lookups!$A$1:$B$7, 2, FALSE)</f>
        <v>trawl/fyke</v>
      </c>
      <c r="R1090" t="str">
        <f>VLOOKUP(N1090,lookups!$D$1:$E$6, 2, FALSE)</f>
        <v>hucuktlis r</v>
      </c>
      <c r="S1090" t="str">
        <f>VLOOKUP(C1090,lookups!$G$1:$H$3, 2, FALSE)</f>
        <v>smolt</v>
      </c>
    </row>
    <row r="1091" spans="1:19" x14ac:dyDescent="0.25">
      <c r="A1091" s="1">
        <v>29718</v>
      </c>
      <c r="B1091">
        <v>1</v>
      </c>
      <c r="C1091">
        <v>1</v>
      </c>
      <c r="D1091">
        <v>1</v>
      </c>
      <c r="E1091">
        <v>1981</v>
      </c>
      <c r="F1091">
        <v>9</v>
      </c>
      <c r="G1091">
        <v>1</v>
      </c>
      <c r="H1091">
        <v>70</v>
      </c>
      <c r="I1091">
        <v>1.96</v>
      </c>
      <c r="J1091">
        <v>1.96</v>
      </c>
      <c r="L1091">
        <v>1</v>
      </c>
      <c r="M1091">
        <v>1</v>
      </c>
      <c r="N1091">
        <v>399</v>
      </c>
      <c r="O1091">
        <v>0</v>
      </c>
      <c r="P1091">
        <v>3</v>
      </c>
      <c r="Q1091" t="str">
        <f>VLOOKUP(M1091,lookups!$A$1:$B$7, 2, FALSE)</f>
        <v>trawl/fyke</v>
      </c>
      <c r="R1091" t="str">
        <f>VLOOKUP(N1091,lookups!$D$1:$E$6, 2, FALSE)</f>
        <v>hucuktlis r</v>
      </c>
      <c r="S1091" t="str">
        <f>VLOOKUP(C1091,lookups!$G$1:$H$3, 2, FALSE)</f>
        <v>smolt</v>
      </c>
    </row>
    <row r="1092" spans="1:19" x14ac:dyDescent="0.25">
      <c r="A1092" s="1">
        <v>29718</v>
      </c>
      <c r="B1092">
        <v>1</v>
      </c>
      <c r="C1092">
        <v>1</v>
      </c>
      <c r="D1092">
        <v>1</v>
      </c>
      <c r="E1092">
        <v>1981</v>
      </c>
      <c r="F1092">
        <v>10</v>
      </c>
      <c r="G1092">
        <v>1</v>
      </c>
      <c r="H1092">
        <v>70</v>
      </c>
      <c r="I1092">
        <v>2.14</v>
      </c>
      <c r="J1092">
        <v>2.14</v>
      </c>
      <c r="L1092">
        <v>1</v>
      </c>
      <c r="M1092">
        <v>1</v>
      </c>
      <c r="N1092">
        <v>399</v>
      </c>
      <c r="O1092">
        <v>0</v>
      </c>
      <c r="P1092">
        <v>3</v>
      </c>
      <c r="Q1092" t="str">
        <f>VLOOKUP(M1092,lookups!$A$1:$B$7, 2, FALSE)</f>
        <v>trawl/fyke</v>
      </c>
      <c r="R1092" t="str">
        <f>VLOOKUP(N1092,lookups!$D$1:$E$6, 2, FALSE)</f>
        <v>hucuktlis r</v>
      </c>
      <c r="S1092" t="str">
        <f>VLOOKUP(C1092,lookups!$G$1:$H$3, 2, FALSE)</f>
        <v>smolt</v>
      </c>
    </row>
    <row r="1093" spans="1:19" x14ac:dyDescent="0.25">
      <c r="A1093" s="1">
        <v>29718</v>
      </c>
      <c r="B1093">
        <v>1</v>
      </c>
      <c r="C1093">
        <v>1</v>
      </c>
      <c r="D1093">
        <v>1</v>
      </c>
      <c r="E1093">
        <v>1981</v>
      </c>
      <c r="F1093">
        <v>11</v>
      </c>
      <c r="G1093">
        <v>1</v>
      </c>
      <c r="H1093">
        <v>68</v>
      </c>
      <c r="I1093">
        <v>1.92</v>
      </c>
      <c r="J1093">
        <v>1.92</v>
      </c>
      <c r="L1093">
        <v>1</v>
      </c>
      <c r="M1093">
        <v>1</v>
      </c>
      <c r="N1093">
        <v>399</v>
      </c>
      <c r="O1093">
        <v>0</v>
      </c>
      <c r="P1093">
        <v>3</v>
      </c>
      <c r="Q1093" t="str">
        <f>VLOOKUP(M1093,lookups!$A$1:$B$7, 2, FALSE)</f>
        <v>trawl/fyke</v>
      </c>
      <c r="R1093" t="str">
        <f>VLOOKUP(N1093,lookups!$D$1:$E$6, 2, FALSE)</f>
        <v>hucuktlis r</v>
      </c>
      <c r="S1093" t="str">
        <f>VLOOKUP(C1093,lookups!$G$1:$H$3, 2, FALSE)</f>
        <v>smolt</v>
      </c>
    </row>
    <row r="1094" spans="1:19" x14ac:dyDescent="0.25">
      <c r="A1094" s="1">
        <v>29718</v>
      </c>
      <c r="B1094">
        <v>1</v>
      </c>
      <c r="C1094">
        <v>1</v>
      </c>
      <c r="D1094">
        <v>1</v>
      </c>
      <c r="E1094">
        <v>1981</v>
      </c>
      <c r="F1094">
        <v>12</v>
      </c>
      <c r="G1094">
        <v>1</v>
      </c>
      <c r="H1094">
        <v>67</v>
      </c>
      <c r="I1094">
        <v>1.55</v>
      </c>
      <c r="J1094">
        <v>1.55</v>
      </c>
      <c r="L1094">
        <v>1</v>
      </c>
      <c r="M1094">
        <v>1</v>
      </c>
      <c r="N1094">
        <v>399</v>
      </c>
      <c r="O1094">
        <v>0</v>
      </c>
      <c r="P1094">
        <v>3</v>
      </c>
      <c r="Q1094" t="str">
        <f>VLOOKUP(M1094,lookups!$A$1:$B$7, 2, FALSE)</f>
        <v>trawl/fyke</v>
      </c>
      <c r="R1094" t="str">
        <f>VLOOKUP(N1094,lookups!$D$1:$E$6, 2, FALSE)</f>
        <v>hucuktlis r</v>
      </c>
      <c r="S1094" t="str">
        <f>VLOOKUP(C1094,lookups!$G$1:$H$3, 2, FALSE)</f>
        <v>smolt</v>
      </c>
    </row>
    <row r="1095" spans="1:19" x14ac:dyDescent="0.25">
      <c r="A1095" s="1">
        <v>29718</v>
      </c>
      <c r="B1095">
        <v>1</v>
      </c>
      <c r="C1095">
        <v>1</v>
      </c>
      <c r="D1095">
        <v>1</v>
      </c>
      <c r="E1095">
        <v>1981</v>
      </c>
      <c r="F1095">
        <v>13</v>
      </c>
      <c r="G1095">
        <v>1</v>
      </c>
      <c r="H1095">
        <v>69</v>
      </c>
      <c r="I1095">
        <v>2.0699999999999998</v>
      </c>
      <c r="J1095">
        <v>2.0699999999999998</v>
      </c>
      <c r="L1095">
        <v>1</v>
      </c>
      <c r="M1095">
        <v>1</v>
      </c>
      <c r="N1095">
        <v>399</v>
      </c>
      <c r="O1095">
        <v>0</v>
      </c>
      <c r="P1095">
        <v>3</v>
      </c>
      <c r="Q1095" t="str">
        <f>VLOOKUP(M1095,lookups!$A$1:$B$7, 2, FALSE)</f>
        <v>trawl/fyke</v>
      </c>
      <c r="R1095" t="str">
        <f>VLOOKUP(N1095,lookups!$D$1:$E$6, 2, FALSE)</f>
        <v>hucuktlis r</v>
      </c>
      <c r="S1095" t="str">
        <f>VLOOKUP(C1095,lookups!$G$1:$H$3, 2, FALSE)</f>
        <v>smolt</v>
      </c>
    </row>
    <row r="1096" spans="1:19" x14ac:dyDescent="0.25">
      <c r="A1096" s="1">
        <v>29718</v>
      </c>
      <c r="B1096">
        <v>1</v>
      </c>
      <c r="C1096">
        <v>1</v>
      </c>
      <c r="D1096">
        <v>1</v>
      </c>
      <c r="E1096">
        <v>1981</v>
      </c>
      <c r="F1096">
        <v>14</v>
      </c>
      <c r="G1096">
        <v>1</v>
      </c>
      <c r="H1096">
        <v>71</v>
      </c>
      <c r="I1096">
        <v>2.13</v>
      </c>
      <c r="J1096">
        <v>2.13</v>
      </c>
      <c r="L1096">
        <v>1</v>
      </c>
      <c r="M1096">
        <v>1</v>
      </c>
      <c r="N1096">
        <v>399</v>
      </c>
      <c r="O1096">
        <v>0</v>
      </c>
      <c r="P1096">
        <v>3</v>
      </c>
      <c r="Q1096" t="str">
        <f>VLOOKUP(M1096,lookups!$A$1:$B$7, 2, FALSE)</f>
        <v>trawl/fyke</v>
      </c>
      <c r="R1096" t="str">
        <f>VLOOKUP(N1096,lookups!$D$1:$E$6, 2, FALSE)</f>
        <v>hucuktlis r</v>
      </c>
      <c r="S1096" t="str">
        <f>VLOOKUP(C1096,lookups!$G$1:$H$3, 2, FALSE)</f>
        <v>smolt</v>
      </c>
    </row>
    <row r="1097" spans="1:19" x14ac:dyDescent="0.25">
      <c r="A1097" s="1">
        <v>29718</v>
      </c>
      <c r="B1097">
        <v>1</v>
      </c>
      <c r="C1097">
        <v>1</v>
      </c>
      <c r="D1097">
        <v>1</v>
      </c>
      <c r="E1097">
        <v>1981</v>
      </c>
      <c r="F1097">
        <v>15</v>
      </c>
      <c r="G1097">
        <v>1</v>
      </c>
      <c r="H1097">
        <v>63</v>
      </c>
      <c r="I1097">
        <v>1.34</v>
      </c>
      <c r="J1097">
        <v>1.34</v>
      </c>
      <c r="L1097">
        <v>1</v>
      </c>
      <c r="M1097">
        <v>1</v>
      </c>
      <c r="N1097">
        <v>399</v>
      </c>
      <c r="O1097">
        <v>0</v>
      </c>
      <c r="P1097">
        <v>3</v>
      </c>
      <c r="Q1097" t="str">
        <f>VLOOKUP(M1097,lookups!$A$1:$B$7, 2, FALSE)</f>
        <v>trawl/fyke</v>
      </c>
      <c r="R1097" t="str">
        <f>VLOOKUP(N1097,lookups!$D$1:$E$6, 2, FALSE)</f>
        <v>hucuktlis r</v>
      </c>
      <c r="S1097" t="str">
        <f>VLOOKUP(C1097,lookups!$G$1:$H$3, 2, FALSE)</f>
        <v>smolt</v>
      </c>
    </row>
    <row r="1098" spans="1:19" x14ac:dyDescent="0.25">
      <c r="A1098" s="1">
        <v>29718</v>
      </c>
      <c r="B1098">
        <v>1</v>
      </c>
      <c r="C1098">
        <v>1</v>
      </c>
      <c r="D1098">
        <v>1</v>
      </c>
      <c r="E1098">
        <v>1981</v>
      </c>
      <c r="F1098">
        <v>16</v>
      </c>
      <c r="G1098">
        <v>1</v>
      </c>
      <c r="H1098">
        <v>68</v>
      </c>
      <c r="I1098">
        <v>1.85</v>
      </c>
      <c r="J1098">
        <v>1.85</v>
      </c>
      <c r="L1098">
        <v>1</v>
      </c>
      <c r="M1098">
        <v>1</v>
      </c>
      <c r="N1098">
        <v>399</v>
      </c>
      <c r="O1098">
        <v>0</v>
      </c>
      <c r="P1098">
        <v>3</v>
      </c>
      <c r="Q1098" t="str">
        <f>VLOOKUP(M1098,lookups!$A$1:$B$7, 2, FALSE)</f>
        <v>trawl/fyke</v>
      </c>
      <c r="R1098" t="str">
        <f>VLOOKUP(N1098,lookups!$D$1:$E$6, 2, FALSE)</f>
        <v>hucuktlis r</v>
      </c>
      <c r="S1098" t="str">
        <f>VLOOKUP(C1098,lookups!$G$1:$H$3, 2, FALSE)</f>
        <v>smolt</v>
      </c>
    </row>
    <row r="1099" spans="1:19" x14ac:dyDescent="0.25">
      <c r="A1099" s="1">
        <v>29718</v>
      </c>
      <c r="B1099">
        <v>1</v>
      </c>
      <c r="C1099">
        <v>1</v>
      </c>
      <c r="D1099">
        <v>1</v>
      </c>
      <c r="E1099">
        <v>1981</v>
      </c>
      <c r="F1099">
        <v>17</v>
      </c>
      <c r="G1099">
        <v>1</v>
      </c>
      <c r="H1099">
        <v>69</v>
      </c>
      <c r="I1099">
        <v>2.02</v>
      </c>
      <c r="J1099">
        <v>2.02</v>
      </c>
      <c r="L1099">
        <v>1</v>
      </c>
      <c r="M1099">
        <v>1</v>
      </c>
      <c r="N1099">
        <v>399</v>
      </c>
      <c r="O1099">
        <v>0</v>
      </c>
      <c r="P1099">
        <v>3</v>
      </c>
      <c r="Q1099" t="str">
        <f>VLOOKUP(M1099,lookups!$A$1:$B$7, 2, FALSE)</f>
        <v>trawl/fyke</v>
      </c>
      <c r="R1099" t="str">
        <f>VLOOKUP(N1099,lookups!$D$1:$E$6, 2, FALSE)</f>
        <v>hucuktlis r</v>
      </c>
      <c r="S1099" t="str">
        <f>VLOOKUP(C1099,lookups!$G$1:$H$3, 2, FALSE)</f>
        <v>smolt</v>
      </c>
    </row>
    <row r="1100" spans="1:19" x14ac:dyDescent="0.25">
      <c r="A1100" s="1">
        <v>29718</v>
      </c>
      <c r="B1100">
        <v>1</v>
      </c>
      <c r="C1100">
        <v>1</v>
      </c>
      <c r="D1100">
        <v>1</v>
      </c>
      <c r="E1100">
        <v>1981</v>
      </c>
      <c r="F1100">
        <v>18</v>
      </c>
      <c r="G1100">
        <v>1</v>
      </c>
      <c r="H1100">
        <v>62</v>
      </c>
      <c r="I1100">
        <v>1.24</v>
      </c>
      <c r="J1100">
        <v>1.24</v>
      </c>
      <c r="L1100">
        <v>1</v>
      </c>
      <c r="M1100">
        <v>1</v>
      </c>
      <c r="N1100">
        <v>399</v>
      </c>
      <c r="O1100">
        <v>0</v>
      </c>
      <c r="P1100">
        <v>3</v>
      </c>
      <c r="Q1100" t="str">
        <f>VLOOKUP(M1100,lookups!$A$1:$B$7, 2, FALSE)</f>
        <v>trawl/fyke</v>
      </c>
      <c r="R1100" t="str">
        <f>VLOOKUP(N1100,lookups!$D$1:$E$6, 2, FALSE)</f>
        <v>hucuktlis r</v>
      </c>
      <c r="S1100" t="str">
        <f>VLOOKUP(C1100,lookups!$G$1:$H$3, 2, FALSE)</f>
        <v>smolt</v>
      </c>
    </row>
    <row r="1101" spans="1:19" x14ac:dyDescent="0.25">
      <c r="A1101" s="1">
        <v>29718</v>
      </c>
      <c r="B1101">
        <v>1</v>
      </c>
      <c r="C1101">
        <v>1</v>
      </c>
      <c r="D1101">
        <v>1</v>
      </c>
      <c r="E1101">
        <v>1981</v>
      </c>
      <c r="F1101">
        <v>19</v>
      </c>
      <c r="G1101">
        <v>1</v>
      </c>
      <c r="H1101">
        <v>67</v>
      </c>
      <c r="I1101">
        <v>1.77</v>
      </c>
      <c r="J1101">
        <v>1.77</v>
      </c>
      <c r="L1101">
        <v>1</v>
      </c>
      <c r="M1101">
        <v>1</v>
      </c>
      <c r="N1101">
        <v>399</v>
      </c>
      <c r="O1101">
        <v>0</v>
      </c>
      <c r="P1101">
        <v>3</v>
      </c>
      <c r="Q1101" t="str">
        <f>VLOOKUP(M1101,lookups!$A$1:$B$7, 2, FALSE)</f>
        <v>trawl/fyke</v>
      </c>
      <c r="R1101" t="str">
        <f>VLOOKUP(N1101,lookups!$D$1:$E$6, 2, FALSE)</f>
        <v>hucuktlis r</v>
      </c>
      <c r="S1101" t="str">
        <f>VLOOKUP(C1101,lookups!$G$1:$H$3, 2, FALSE)</f>
        <v>smolt</v>
      </c>
    </row>
    <row r="1102" spans="1:19" x14ac:dyDescent="0.25">
      <c r="A1102" s="1">
        <v>29718</v>
      </c>
      <c r="B1102">
        <v>1</v>
      </c>
      <c r="C1102">
        <v>1</v>
      </c>
      <c r="D1102">
        <v>1</v>
      </c>
      <c r="E1102">
        <v>1981</v>
      </c>
      <c r="F1102">
        <v>20</v>
      </c>
      <c r="G1102">
        <v>1</v>
      </c>
      <c r="H1102">
        <v>68</v>
      </c>
      <c r="I1102">
        <v>1.86</v>
      </c>
      <c r="J1102">
        <v>1.86</v>
      </c>
      <c r="L1102">
        <v>1</v>
      </c>
      <c r="M1102">
        <v>1</v>
      </c>
      <c r="N1102">
        <v>399</v>
      </c>
      <c r="O1102">
        <v>0</v>
      </c>
      <c r="P1102">
        <v>3</v>
      </c>
      <c r="Q1102" t="str">
        <f>VLOOKUP(M1102,lookups!$A$1:$B$7, 2, FALSE)</f>
        <v>trawl/fyke</v>
      </c>
      <c r="R1102" t="str">
        <f>VLOOKUP(N1102,lookups!$D$1:$E$6, 2, FALSE)</f>
        <v>hucuktlis r</v>
      </c>
      <c r="S1102" t="str">
        <f>VLOOKUP(C1102,lookups!$G$1:$H$3, 2, FALSE)</f>
        <v>smolt</v>
      </c>
    </row>
    <row r="1103" spans="1:19" x14ac:dyDescent="0.25">
      <c r="A1103" s="1">
        <v>29718</v>
      </c>
      <c r="B1103">
        <v>1</v>
      </c>
      <c r="C1103">
        <v>1</v>
      </c>
      <c r="D1103">
        <v>1</v>
      </c>
      <c r="E1103">
        <v>1981</v>
      </c>
      <c r="F1103">
        <v>21</v>
      </c>
      <c r="G1103">
        <v>1</v>
      </c>
      <c r="H1103">
        <v>67</v>
      </c>
      <c r="I1103">
        <v>1.97</v>
      </c>
      <c r="J1103">
        <v>1.97</v>
      </c>
      <c r="L1103">
        <v>1</v>
      </c>
      <c r="M1103">
        <v>1</v>
      </c>
      <c r="N1103">
        <v>399</v>
      </c>
      <c r="O1103">
        <v>0</v>
      </c>
      <c r="P1103">
        <v>3</v>
      </c>
      <c r="Q1103" t="str">
        <f>VLOOKUP(M1103,lookups!$A$1:$B$7, 2, FALSE)</f>
        <v>trawl/fyke</v>
      </c>
      <c r="R1103" t="str">
        <f>VLOOKUP(N1103,lookups!$D$1:$E$6, 2, FALSE)</f>
        <v>hucuktlis r</v>
      </c>
      <c r="S1103" t="str">
        <f>VLOOKUP(C1103,lookups!$G$1:$H$3, 2, FALSE)</f>
        <v>smolt</v>
      </c>
    </row>
    <row r="1104" spans="1:19" x14ac:dyDescent="0.25">
      <c r="A1104" s="1">
        <v>29718</v>
      </c>
      <c r="B1104">
        <v>1</v>
      </c>
      <c r="C1104">
        <v>1</v>
      </c>
      <c r="D1104">
        <v>1</v>
      </c>
      <c r="E1104">
        <v>1981</v>
      </c>
      <c r="F1104">
        <v>22</v>
      </c>
      <c r="G1104">
        <v>1</v>
      </c>
      <c r="H1104">
        <v>71</v>
      </c>
      <c r="I1104">
        <v>2.19</v>
      </c>
      <c r="J1104">
        <v>2.19</v>
      </c>
      <c r="L1104">
        <v>1</v>
      </c>
      <c r="M1104">
        <v>1</v>
      </c>
      <c r="N1104">
        <v>399</v>
      </c>
      <c r="O1104">
        <v>0</v>
      </c>
      <c r="P1104">
        <v>3</v>
      </c>
      <c r="Q1104" t="str">
        <f>VLOOKUP(M1104,lookups!$A$1:$B$7, 2, FALSE)</f>
        <v>trawl/fyke</v>
      </c>
      <c r="R1104" t="str">
        <f>VLOOKUP(N1104,lookups!$D$1:$E$6, 2, FALSE)</f>
        <v>hucuktlis r</v>
      </c>
      <c r="S1104" t="str">
        <f>VLOOKUP(C1104,lookups!$G$1:$H$3, 2, FALSE)</f>
        <v>smolt</v>
      </c>
    </row>
    <row r="1105" spans="1:19" x14ac:dyDescent="0.25">
      <c r="A1105" s="1">
        <v>29718</v>
      </c>
      <c r="B1105">
        <v>1</v>
      </c>
      <c r="C1105">
        <v>1</v>
      </c>
      <c r="D1105">
        <v>1</v>
      </c>
      <c r="E1105">
        <v>1981</v>
      </c>
      <c r="F1105">
        <v>23</v>
      </c>
      <c r="G1105">
        <v>1</v>
      </c>
      <c r="H1105">
        <v>62</v>
      </c>
      <c r="I1105">
        <v>1.07</v>
      </c>
      <c r="J1105">
        <v>1.07</v>
      </c>
      <c r="L1105">
        <v>1</v>
      </c>
      <c r="M1105">
        <v>1</v>
      </c>
      <c r="N1105">
        <v>399</v>
      </c>
      <c r="O1105">
        <v>0</v>
      </c>
      <c r="P1105">
        <v>3</v>
      </c>
      <c r="Q1105" t="str">
        <f>VLOOKUP(M1105,lookups!$A$1:$B$7, 2, FALSE)</f>
        <v>trawl/fyke</v>
      </c>
      <c r="R1105" t="str">
        <f>VLOOKUP(N1105,lookups!$D$1:$E$6, 2, FALSE)</f>
        <v>hucuktlis r</v>
      </c>
      <c r="S1105" t="str">
        <f>VLOOKUP(C1105,lookups!$G$1:$H$3, 2, FALSE)</f>
        <v>smolt</v>
      </c>
    </row>
    <row r="1106" spans="1:19" x14ac:dyDescent="0.25">
      <c r="A1106" s="1">
        <v>29718</v>
      </c>
      <c r="B1106">
        <v>1</v>
      </c>
      <c r="C1106">
        <v>1</v>
      </c>
      <c r="D1106">
        <v>1</v>
      </c>
      <c r="E1106">
        <v>1981</v>
      </c>
      <c r="F1106">
        <v>24</v>
      </c>
      <c r="G1106">
        <v>1</v>
      </c>
      <c r="H1106">
        <v>72</v>
      </c>
      <c r="I1106">
        <v>2.35</v>
      </c>
      <c r="J1106">
        <v>2.35</v>
      </c>
      <c r="L1106">
        <v>1</v>
      </c>
      <c r="M1106">
        <v>1</v>
      </c>
      <c r="N1106">
        <v>399</v>
      </c>
      <c r="O1106">
        <v>0</v>
      </c>
      <c r="P1106">
        <v>3</v>
      </c>
      <c r="Q1106" t="str">
        <f>VLOOKUP(M1106,lookups!$A$1:$B$7, 2, FALSE)</f>
        <v>trawl/fyke</v>
      </c>
      <c r="R1106" t="str">
        <f>VLOOKUP(N1106,lookups!$D$1:$E$6, 2, FALSE)</f>
        <v>hucuktlis r</v>
      </c>
      <c r="S1106" t="str">
        <f>VLOOKUP(C1106,lookups!$G$1:$H$3, 2, FALSE)</f>
        <v>smolt</v>
      </c>
    </row>
    <row r="1107" spans="1:19" x14ac:dyDescent="0.25">
      <c r="A1107" s="1">
        <v>29718</v>
      </c>
      <c r="B1107">
        <v>1</v>
      </c>
      <c r="C1107">
        <v>1</v>
      </c>
      <c r="D1107">
        <v>1</v>
      </c>
      <c r="E1107">
        <v>1981</v>
      </c>
      <c r="F1107">
        <v>25</v>
      </c>
      <c r="G1107">
        <v>1</v>
      </c>
      <c r="H1107">
        <v>69</v>
      </c>
      <c r="I1107">
        <v>1.98</v>
      </c>
      <c r="J1107">
        <v>1.98</v>
      </c>
      <c r="L1107">
        <v>1</v>
      </c>
      <c r="M1107">
        <v>1</v>
      </c>
      <c r="N1107">
        <v>399</v>
      </c>
      <c r="O1107">
        <v>0</v>
      </c>
      <c r="P1107">
        <v>3</v>
      </c>
      <c r="Q1107" t="str">
        <f>VLOOKUP(M1107,lookups!$A$1:$B$7, 2, FALSE)</f>
        <v>trawl/fyke</v>
      </c>
      <c r="R1107" t="str">
        <f>VLOOKUP(N1107,lookups!$D$1:$E$6, 2, FALSE)</f>
        <v>hucuktlis r</v>
      </c>
      <c r="S1107" t="str">
        <f>VLOOKUP(C1107,lookups!$G$1:$H$3, 2, FALSE)</f>
        <v>smolt</v>
      </c>
    </row>
    <row r="1108" spans="1:19" x14ac:dyDescent="0.25">
      <c r="A1108" s="1">
        <v>29718</v>
      </c>
      <c r="B1108">
        <v>1</v>
      </c>
      <c r="C1108">
        <v>1</v>
      </c>
      <c r="D1108">
        <v>1</v>
      </c>
      <c r="E1108">
        <v>1981</v>
      </c>
      <c r="F1108">
        <v>26</v>
      </c>
      <c r="G1108">
        <v>1</v>
      </c>
      <c r="H1108">
        <v>73</v>
      </c>
      <c r="I1108">
        <v>2.34</v>
      </c>
      <c r="J1108">
        <v>2.34</v>
      </c>
      <c r="L1108">
        <v>1</v>
      </c>
      <c r="M1108">
        <v>1</v>
      </c>
      <c r="N1108">
        <v>399</v>
      </c>
      <c r="O1108">
        <v>0</v>
      </c>
      <c r="P1108">
        <v>3</v>
      </c>
      <c r="Q1108" t="str">
        <f>VLOOKUP(M1108,lookups!$A$1:$B$7, 2, FALSE)</f>
        <v>trawl/fyke</v>
      </c>
      <c r="R1108" t="str">
        <f>VLOOKUP(N1108,lookups!$D$1:$E$6, 2, FALSE)</f>
        <v>hucuktlis r</v>
      </c>
      <c r="S1108" t="str">
        <f>VLOOKUP(C1108,lookups!$G$1:$H$3, 2, FALSE)</f>
        <v>smolt</v>
      </c>
    </row>
    <row r="1109" spans="1:19" x14ac:dyDescent="0.25">
      <c r="A1109" s="1">
        <v>29718</v>
      </c>
      <c r="B1109">
        <v>1</v>
      </c>
      <c r="C1109">
        <v>1</v>
      </c>
      <c r="D1109">
        <v>1</v>
      </c>
      <c r="E1109">
        <v>1981</v>
      </c>
      <c r="F1109">
        <v>27</v>
      </c>
      <c r="G1109">
        <v>1</v>
      </c>
      <c r="H1109">
        <v>67</v>
      </c>
      <c r="I1109">
        <v>1.82</v>
      </c>
      <c r="J1109">
        <v>1.82</v>
      </c>
      <c r="L1109">
        <v>1</v>
      </c>
      <c r="M1109">
        <v>1</v>
      </c>
      <c r="N1109">
        <v>399</v>
      </c>
      <c r="O1109">
        <v>0</v>
      </c>
      <c r="P1109">
        <v>3</v>
      </c>
      <c r="Q1109" t="str">
        <f>VLOOKUP(M1109,lookups!$A$1:$B$7, 2, FALSE)</f>
        <v>trawl/fyke</v>
      </c>
      <c r="R1109" t="str">
        <f>VLOOKUP(N1109,lookups!$D$1:$E$6, 2, FALSE)</f>
        <v>hucuktlis r</v>
      </c>
      <c r="S1109" t="str">
        <f>VLOOKUP(C1109,lookups!$G$1:$H$3, 2, FALSE)</f>
        <v>smolt</v>
      </c>
    </row>
    <row r="1110" spans="1:19" x14ac:dyDescent="0.25">
      <c r="A1110" s="1">
        <v>29718</v>
      </c>
      <c r="B1110">
        <v>1</v>
      </c>
      <c r="C1110">
        <v>1</v>
      </c>
      <c r="D1110">
        <v>1</v>
      </c>
      <c r="E1110">
        <v>1981</v>
      </c>
      <c r="F1110">
        <v>28</v>
      </c>
      <c r="G1110">
        <v>1</v>
      </c>
      <c r="H1110">
        <v>67</v>
      </c>
      <c r="I1110">
        <v>1.71</v>
      </c>
      <c r="J1110">
        <v>1.71</v>
      </c>
      <c r="L1110">
        <v>1</v>
      </c>
      <c r="M1110">
        <v>1</v>
      </c>
      <c r="N1110">
        <v>399</v>
      </c>
      <c r="O1110">
        <v>0</v>
      </c>
      <c r="P1110">
        <v>3</v>
      </c>
      <c r="Q1110" t="str">
        <f>VLOOKUP(M1110,lookups!$A$1:$B$7, 2, FALSE)</f>
        <v>trawl/fyke</v>
      </c>
      <c r="R1110" t="str">
        <f>VLOOKUP(N1110,lookups!$D$1:$E$6, 2, FALSE)</f>
        <v>hucuktlis r</v>
      </c>
      <c r="S1110" t="str">
        <f>VLOOKUP(C1110,lookups!$G$1:$H$3, 2, FALSE)</f>
        <v>smolt</v>
      </c>
    </row>
    <row r="1111" spans="1:19" x14ac:dyDescent="0.25">
      <c r="A1111" s="1">
        <v>29718</v>
      </c>
      <c r="B1111">
        <v>1</v>
      </c>
      <c r="C1111">
        <v>1</v>
      </c>
      <c r="D1111">
        <v>1</v>
      </c>
      <c r="E1111">
        <v>1981</v>
      </c>
      <c r="F1111">
        <v>29</v>
      </c>
      <c r="G1111">
        <v>1</v>
      </c>
      <c r="H1111">
        <v>72</v>
      </c>
      <c r="I1111">
        <v>2.4300000000000002</v>
      </c>
      <c r="J1111">
        <v>2.4300000000000002</v>
      </c>
      <c r="L1111">
        <v>1</v>
      </c>
      <c r="M1111">
        <v>1</v>
      </c>
      <c r="N1111">
        <v>399</v>
      </c>
      <c r="O1111">
        <v>0</v>
      </c>
      <c r="P1111">
        <v>3</v>
      </c>
      <c r="Q1111" t="str">
        <f>VLOOKUP(M1111,lookups!$A$1:$B$7, 2, FALSE)</f>
        <v>trawl/fyke</v>
      </c>
      <c r="R1111" t="str">
        <f>VLOOKUP(N1111,lookups!$D$1:$E$6, 2, FALSE)</f>
        <v>hucuktlis r</v>
      </c>
      <c r="S1111" t="str">
        <f>VLOOKUP(C1111,lookups!$G$1:$H$3, 2, FALSE)</f>
        <v>smolt</v>
      </c>
    </row>
    <row r="1112" spans="1:19" x14ac:dyDescent="0.25">
      <c r="A1112" s="1">
        <v>29718</v>
      </c>
      <c r="B1112">
        <v>1</v>
      </c>
      <c r="C1112">
        <v>1</v>
      </c>
      <c r="D1112">
        <v>1</v>
      </c>
      <c r="E1112">
        <v>1981</v>
      </c>
      <c r="F1112">
        <v>30</v>
      </c>
      <c r="G1112">
        <v>1</v>
      </c>
      <c r="H1112">
        <v>69</v>
      </c>
      <c r="I1112">
        <v>1.89</v>
      </c>
      <c r="J1112">
        <v>1.89</v>
      </c>
      <c r="L1112">
        <v>1</v>
      </c>
      <c r="M1112">
        <v>1</v>
      </c>
      <c r="N1112">
        <v>399</v>
      </c>
      <c r="O1112">
        <v>0</v>
      </c>
      <c r="P1112">
        <v>3</v>
      </c>
      <c r="Q1112" t="str">
        <f>VLOOKUP(M1112,lookups!$A$1:$B$7, 2, FALSE)</f>
        <v>trawl/fyke</v>
      </c>
      <c r="R1112" t="str">
        <f>VLOOKUP(N1112,lookups!$D$1:$E$6, 2, FALSE)</f>
        <v>hucuktlis r</v>
      </c>
      <c r="S1112" t="str">
        <f>VLOOKUP(C1112,lookups!$G$1:$H$3, 2, FALSE)</f>
        <v>smolt</v>
      </c>
    </row>
    <row r="1113" spans="1:19" x14ac:dyDescent="0.25">
      <c r="A1113" s="1">
        <v>29718</v>
      </c>
      <c r="B1113">
        <v>1</v>
      </c>
      <c r="C1113">
        <v>1</v>
      </c>
      <c r="D1113">
        <v>1</v>
      </c>
      <c r="E1113">
        <v>1981</v>
      </c>
      <c r="F1113">
        <v>31</v>
      </c>
      <c r="G1113">
        <v>1</v>
      </c>
      <c r="H1113">
        <v>63</v>
      </c>
      <c r="I1113">
        <v>1.41</v>
      </c>
      <c r="J1113">
        <v>1.41</v>
      </c>
      <c r="L1113">
        <v>1</v>
      </c>
      <c r="M1113">
        <v>1</v>
      </c>
      <c r="N1113">
        <v>399</v>
      </c>
      <c r="O1113">
        <v>0</v>
      </c>
      <c r="P1113">
        <v>3</v>
      </c>
      <c r="Q1113" t="str">
        <f>VLOOKUP(M1113,lookups!$A$1:$B$7, 2, FALSE)</f>
        <v>trawl/fyke</v>
      </c>
      <c r="R1113" t="str">
        <f>VLOOKUP(N1113,lookups!$D$1:$E$6, 2, FALSE)</f>
        <v>hucuktlis r</v>
      </c>
      <c r="S1113" t="str">
        <f>VLOOKUP(C1113,lookups!$G$1:$H$3, 2, FALSE)</f>
        <v>smolt</v>
      </c>
    </row>
    <row r="1114" spans="1:19" x14ac:dyDescent="0.25">
      <c r="A1114" s="1">
        <v>29718</v>
      </c>
      <c r="B1114">
        <v>1</v>
      </c>
      <c r="C1114">
        <v>1</v>
      </c>
      <c r="D1114">
        <v>1</v>
      </c>
      <c r="E1114">
        <v>1981</v>
      </c>
      <c r="F1114">
        <v>32</v>
      </c>
      <c r="G1114">
        <v>1</v>
      </c>
      <c r="H1114">
        <v>68</v>
      </c>
      <c r="I1114">
        <v>2.12</v>
      </c>
      <c r="J1114">
        <v>2.12</v>
      </c>
      <c r="L1114">
        <v>1</v>
      </c>
      <c r="M1114">
        <v>1</v>
      </c>
      <c r="N1114">
        <v>399</v>
      </c>
      <c r="O1114">
        <v>0</v>
      </c>
      <c r="P1114">
        <v>3</v>
      </c>
      <c r="Q1114" t="str">
        <f>VLOOKUP(M1114,lookups!$A$1:$B$7, 2, FALSE)</f>
        <v>trawl/fyke</v>
      </c>
      <c r="R1114" t="str">
        <f>VLOOKUP(N1114,lookups!$D$1:$E$6, 2, FALSE)</f>
        <v>hucuktlis r</v>
      </c>
      <c r="S1114" t="str">
        <f>VLOOKUP(C1114,lookups!$G$1:$H$3, 2, FALSE)</f>
        <v>smolt</v>
      </c>
    </row>
    <row r="1115" spans="1:19" x14ac:dyDescent="0.25">
      <c r="A1115" s="1">
        <v>29718</v>
      </c>
      <c r="B1115">
        <v>1</v>
      </c>
      <c r="C1115">
        <v>1</v>
      </c>
      <c r="D1115">
        <v>1</v>
      </c>
      <c r="E1115">
        <v>1981</v>
      </c>
      <c r="F1115">
        <v>33</v>
      </c>
      <c r="G1115">
        <v>1</v>
      </c>
      <c r="H1115">
        <v>65</v>
      </c>
      <c r="I1115">
        <v>1.46</v>
      </c>
      <c r="J1115">
        <v>1.46</v>
      </c>
      <c r="L1115">
        <v>1</v>
      </c>
      <c r="M1115">
        <v>1</v>
      </c>
      <c r="N1115">
        <v>399</v>
      </c>
      <c r="O1115">
        <v>0</v>
      </c>
      <c r="P1115">
        <v>3</v>
      </c>
      <c r="Q1115" t="str">
        <f>VLOOKUP(M1115,lookups!$A$1:$B$7, 2, FALSE)</f>
        <v>trawl/fyke</v>
      </c>
      <c r="R1115" t="str">
        <f>VLOOKUP(N1115,lookups!$D$1:$E$6, 2, FALSE)</f>
        <v>hucuktlis r</v>
      </c>
      <c r="S1115" t="str">
        <f>VLOOKUP(C1115,lookups!$G$1:$H$3, 2, FALSE)</f>
        <v>smolt</v>
      </c>
    </row>
    <row r="1116" spans="1:19" x14ac:dyDescent="0.25">
      <c r="A1116" s="1">
        <v>29718</v>
      </c>
      <c r="B1116">
        <v>1</v>
      </c>
      <c r="C1116">
        <v>1</v>
      </c>
      <c r="D1116">
        <v>1</v>
      </c>
      <c r="E1116">
        <v>1981</v>
      </c>
      <c r="F1116">
        <v>34</v>
      </c>
      <c r="G1116">
        <v>1</v>
      </c>
      <c r="H1116">
        <v>75</v>
      </c>
      <c r="I1116">
        <v>2.85</v>
      </c>
      <c r="J1116">
        <v>2.85</v>
      </c>
      <c r="L1116">
        <v>1</v>
      </c>
      <c r="M1116">
        <v>1</v>
      </c>
      <c r="N1116">
        <v>399</v>
      </c>
      <c r="O1116">
        <v>0</v>
      </c>
      <c r="P1116">
        <v>3</v>
      </c>
      <c r="Q1116" t="str">
        <f>VLOOKUP(M1116,lookups!$A$1:$B$7, 2, FALSE)</f>
        <v>trawl/fyke</v>
      </c>
      <c r="R1116" t="str">
        <f>VLOOKUP(N1116,lookups!$D$1:$E$6, 2, FALSE)</f>
        <v>hucuktlis r</v>
      </c>
      <c r="S1116" t="str">
        <f>VLOOKUP(C1116,lookups!$G$1:$H$3, 2, FALSE)</f>
        <v>smolt</v>
      </c>
    </row>
    <row r="1117" spans="1:19" x14ac:dyDescent="0.25">
      <c r="A1117" s="1">
        <v>29718</v>
      </c>
      <c r="B1117">
        <v>1</v>
      </c>
      <c r="C1117">
        <v>1</v>
      </c>
      <c r="D1117">
        <v>1</v>
      </c>
      <c r="E1117">
        <v>1981</v>
      </c>
      <c r="F1117">
        <v>35</v>
      </c>
      <c r="G1117">
        <v>1</v>
      </c>
      <c r="H1117">
        <v>65</v>
      </c>
      <c r="I1117">
        <v>1.43</v>
      </c>
      <c r="J1117">
        <v>1.43</v>
      </c>
      <c r="L1117">
        <v>1</v>
      </c>
      <c r="M1117">
        <v>1</v>
      </c>
      <c r="N1117">
        <v>399</v>
      </c>
      <c r="O1117">
        <v>0</v>
      </c>
      <c r="P1117">
        <v>3</v>
      </c>
      <c r="Q1117" t="str">
        <f>VLOOKUP(M1117,lookups!$A$1:$B$7, 2, FALSE)</f>
        <v>trawl/fyke</v>
      </c>
      <c r="R1117" t="str">
        <f>VLOOKUP(N1117,lookups!$D$1:$E$6, 2, FALSE)</f>
        <v>hucuktlis r</v>
      </c>
      <c r="S1117" t="str">
        <f>VLOOKUP(C1117,lookups!$G$1:$H$3, 2, FALSE)</f>
        <v>smolt</v>
      </c>
    </row>
    <row r="1118" spans="1:19" x14ac:dyDescent="0.25">
      <c r="A1118" s="1">
        <v>29718</v>
      </c>
      <c r="B1118">
        <v>1</v>
      </c>
      <c r="C1118">
        <v>1</v>
      </c>
      <c r="D1118">
        <v>1</v>
      </c>
      <c r="E1118">
        <v>1981</v>
      </c>
      <c r="F1118">
        <v>36</v>
      </c>
      <c r="G1118">
        <v>1</v>
      </c>
      <c r="H1118">
        <v>68</v>
      </c>
      <c r="I1118">
        <v>1.61</v>
      </c>
      <c r="J1118">
        <v>1.61</v>
      </c>
      <c r="L1118">
        <v>1</v>
      </c>
      <c r="M1118">
        <v>1</v>
      </c>
      <c r="N1118">
        <v>399</v>
      </c>
      <c r="O1118">
        <v>0</v>
      </c>
      <c r="P1118">
        <v>3</v>
      </c>
      <c r="Q1118" t="str">
        <f>VLOOKUP(M1118,lookups!$A$1:$B$7, 2, FALSE)</f>
        <v>trawl/fyke</v>
      </c>
      <c r="R1118" t="str">
        <f>VLOOKUP(N1118,lookups!$D$1:$E$6, 2, FALSE)</f>
        <v>hucuktlis r</v>
      </c>
      <c r="S1118" t="str">
        <f>VLOOKUP(C1118,lookups!$G$1:$H$3, 2, FALSE)</f>
        <v>smolt</v>
      </c>
    </row>
    <row r="1119" spans="1:19" x14ac:dyDescent="0.25">
      <c r="A1119" s="1">
        <v>29718</v>
      </c>
      <c r="B1119">
        <v>1</v>
      </c>
      <c r="C1119">
        <v>1</v>
      </c>
      <c r="D1119">
        <v>1</v>
      </c>
      <c r="E1119">
        <v>1981</v>
      </c>
      <c r="F1119">
        <v>37</v>
      </c>
      <c r="G1119">
        <v>1</v>
      </c>
      <c r="H1119">
        <v>69</v>
      </c>
      <c r="I1119">
        <v>1.83</v>
      </c>
      <c r="J1119">
        <v>1.83</v>
      </c>
      <c r="L1119">
        <v>1</v>
      </c>
      <c r="M1119">
        <v>1</v>
      </c>
      <c r="N1119">
        <v>399</v>
      </c>
      <c r="O1119">
        <v>0</v>
      </c>
      <c r="P1119">
        <v>3</v>
      </c>
      <c r="Q1119" t="str">
        <f>VLOOKUP(M1119,lookups!$A$1:$B$7, 2, FALSE)</f>
        <v>trawl/fyke</v>
      </c>
      <c r="R1119" t="str">
        <f>VLOOKUP(N1119,lookups!$D$1:$E$6, 2, FALSE)</f>
        <v>hucuktlis r</v>
      </c>
      <c r="S1119" t="str">
        <f>VLOOKUP(C1119,lookups!$G$1:$H$3, 2, FALSE)</f>
        <v>smolt</v>
      </c>
    </row>
    <row r="1120" spans="1:19" x14ac:dyDescent="0.25">
      <c r="A1120" s="1">
        <v>29718</v>
      </c>
      <c r="B1120">
        <v>1</v>
      </c>
      <c r="C1120">
        <v>1</v>
      </c>
      <c r="D1120">
        <v>1</v>
      </c>
      <c r="E1120">
        <v>1981</v>
      </c>
      <c r="F1120">
        <v>38</v>
      </c>
      <c r="G1120">
        <v>1</v>
      </c>
      <c r="H1120">
        <v>69</v>
      </c>
      <c r="I1120">
        <v>1.9</v>
      </c>
      <c r="J1120">
        <v>1.9</v>
      </c>
      <c r="L1120">
        <v>1</v>
      </c>
      <c r="M1120">
        <v>1</v>
      </c>
      <c r="N1120">
        <v>399</v>
      </c>
      <c r="O1120">
        <v>0</v>
      </c>
      <c r="P1120">
        <v>3</v>
      </c>
      <c r="Q1120" t="str">
        <f>VLOOKUP(M1120,lookups!$A$1:$B$7, 2, FALSE)</f>
        <v>trawl/fyke</v>
      </c>
      <c r="R1120" t="str">
        <f>VLOOKUP(N1120,lookups!$D$1:$E$6, 2, FALSE)</f>
        <v>hucuktlis r</v>
      </c>
      <c r="S1120" t="str">
        <f>VLOOKUP(C1120,lookups!$G$1:$H$3, 2, FALSE)</f>
        <v>smolt</v>
      </c>
    </row>
    <row r="1121" spans="1:19" x14ac:dyDescent="0.25">
      <c r="A1121" s="1">
        <v>29718</v>
      </c>
      <c r="B1121">
        <v>1</v>
      </c>
      <c r="C1121">
        <v>1</v>
      </c>
      <c r="D1121">
        <v>1</v>
      </c>
      <c r="E1121">
        <v>1981</v>
      </c>
      <c r="F1121">
        <v>39</v>
      </c>
      <c r="G1121">
        <v>1</v>
      </c>
      <c r="H1121">
        <v>72</v>
      </c>
      <c r="I1121">
        <v>2.1</v>
      </c>
      <c r="J1121">
        <v>2.1</v>
      </c>
      <c r="L1121">
        <v>1</v>
      </c>
      <c r="M1121">
        <v>1</v>
      </c>
      <c r="N1121">
        <v>399</v>
      </c>
      <c r="O1121">
        <v>0</v>
      </c>
      <c r="P1121">
        <v>3</v>
      </c>
      <c r="Q1121" t="str">
        <f>VLOOKUP(M1121,lookups!$A$1:$B$7, 2, FALSE)</f>
        <v>trawl/fyke</v>
      </c>
      <c r="R1121" t="str">
        <f>VLOOKUP(N1121,lookups!$D$1:$E$6, 2, FALSE)</f>
        <v>hucuktlis r</v>
      </c>
      <c r="S1121" t="str">
        <f>VLOOKUP(C1121,lookups!$G$1:$H$3, 2, FALSE)</f>
        <v>smolt</v>
      </c>
    </row>
    <row r="1122" spans="1:19" x14ac:dyDescent="0.25">
      <c r="A1122" s="1">
        <v>29718</v>
      </c>
      <c r="B1122">
        <v>1</v>
      </c>
      <c r="C1122">
        <v>1</v>
      </c>
      <c r="D1122">
        <v>1</v>
      </c>
      <c r="E1122">
        <v>1981</v>
      </c>
      <c r="F1122">
        <v>40</v>
      </c>
      <c r="G1122">
        <v>1</v>
      </c>
      <c r="H1122">
        <v>67</v>
      </c>
      <c r="I1122">
        <v>1.7</v>
      </c>
      <c r="J1122">
        <v>1.7</v>
      </c>
      <c r="L1122">
        <v>1</v>
      </c>
      <c r="M1122">
        <v>1</v>
      </c>
      <c r="N1122">
        <v>399</v>
      </c>
      <c r="O1122">
        <v>0</v>
      </c>
      <c r="P1122">
        <v>3</v>
      </c>
      <c r="Q1122" t="str">
        <f>VLOOKUP(M1122,lookups!$A$1:$B$7, 2, FALSE)</f>
        <v>trawl/fyke</v>
      </c>
      <c r="R1122" t="str">
        <f>VLOOKUP(N1122,lookups!$D$1:$E$6, 2, FALSE)</f>
        <v>hucuktlis r</v>
      </c>
      <c r="S1122" t="str">
        <f>VLOOKUP(C1122,lookups!$G$1:$H$3, 2, FALSE)</f>
        <v>smolt</v>
      </c>
    </row>
    <row r="1123" spans="1:19" x14ac:dyDescent="0.25">
      <c r="A1123" s="1">
        <v>29718</v>
      </c>
      <c r="B1123">
        <v>1</v>
      </c>
      <c r="C1123">
        <v>1</v>
      </c>
      <c r="D1123">
        <v>1</v>
      </c>
      <c r="E1123">
        <v>1981</v>
      </c>
      <c r="F1123">
        <v>41</v>
      </c>
      <c r="G1123">
        <v>1</v>
      </c>
      <c r="H1123">
        <v>65</v>
      </c>
      <c r="I1123">
        <v>1.58</v>
      </c>
      <c r="J1123">
        <v>1.58</v>
      </c>
      <c r="L1123">
        <v>1</v>
      </c>
      <c r="M1123">
        <v>1</v>
      </c>
      <c r="N1123">
        <v>399</v>
      </c>
      <c r="O1123">
        <v>0</v>
      </c>
      <c r="P1123">
        <v>3</v>
      </c>
      <c r="Q1123" t="str">
        <f>VLOOKUP(M1123,lookups!$A$1:$B$7, 2, FALSE)</f>
        <v>trawl/fyke</v>
      </c>
      <c r="R1123" t="str">
        <f>VLOOKUP(N1123,lookups!$D$1:$E$6, 2, FALSE)</f>
        <v>hucuktlis r</v>
      </c>
      <c r="S1123" t="str">
        <f>VLOOKUP(C1123,lookups!$G$1:$H$3, 2, FALSE)</f>
        <v>smolt</v>
      </c>
    </row>
    <row r="1124" spans="1:19" x14ac:dyDescent="0.25">
      <c r="A1124" s="1">
        <v>29718</v>
      </c>
      <c r="B1124">
        <v>1</v>
      </c>
      <c r="C1124">
        <v>1</v>
      </c>
      <c r="D1124">
        <v>1</v>
      </c>
      <c r="E1124">
        <v>1981</v>
      </c>
      <c r="F1124">
        <v>42</v>
      </c>
      <c r="G1124">
        <v>1</v>
      </c>
      <c r="H1124">
        <v>62</v>
      </c>
      <c r="I1124">
        <v>1.29</v>
      </c>
      <c r="J1124">
        <v>1.29</v>
      </c>
      <c r="L1124">
        <v>1</v>
      </c>
      <c r="M1124">
        <v>1</v>
      </c>
      <c r="N1124">
        <v>399</v>
      </c>
      <c r="O1124">
        <v>0</v>
      </c>
      <c r="P1124">
        <v>3</v>
      </c>
      <c r="Q1124" t="str">
        <f>VLOOKUP(M1124,lookups!$A$1:$B$7, 2, FALSE)</f>
        <v>trawl/fyke</v>
      </c>
      <c r="R1124" t="str">
        <f>VLOOKUP(N1124,lookups!$D$1:$E$6, 2, FALSE)</f>
        <v>hucuktlis r</v>
      </c>
      <c r="S1124" t="str">
        <f>VLOOKUP(C1124,lookups!$G$1:$H$3, 2, FALSE)</f>
        <v>smolt</v>
      </c>
    </row>
    <row r="1125" spans="1:19" x14ac:dyDescent="0.25">
      <c r="A1125" s="1">
        <v>29718</v>
      </c>
      <c r="B1125">
        <v>1</v>
      </c>
      <c r="C1125">
        <v>1</v>
      </c>
      <c r="D1125">
        <v>1</v>
      </c>
      <c r="E1125">
        <v>1981</v>
      </c>
      <c r="F1125">
        <v>43</v>
      </c>
      <c r="G1125">
        <v>1</v>
      </c>
      <c r="H1125">
        <v>75</v>
      </c>
      <c r="I1125">
        <v>2.34</v>
      </c>
      <c r="J1125">
        <v>2.34</v>
      </c>
      <c r="L1125">
        <v>1</v>
      </c>
      <c r="M1125">
        <v>1</v>
      </c>
      <c r="N1125">
        <v>399</v>
      </c>
      <c r="O1125">
        <v>0</v>
      </c>
      <c r="P1125">
        <v>3</v>
      </c>
      <c r="Q1125" t="str">
        <f>VLOOKUP(M1125,lookups!$A$1:$B$7, 2, FALSE)</f>
        <v>trawl/fyke</v>
      </c>
      <c r="R1125" t="str">
        <f>VLOOKUP(N1125,lookups!$D$1:$E$6, 2, FALSE)</f>
        <v>hucuktlis r</v>
      </c>
      <c r="S1125" t="str">
        <f>VLOOKUP(C1125,lookups!$G$1:$H$3, 2, FALSE)</f>
        <v>smolt</v>
      </c>
    </row>
    <row r="1126" spans="1:19" x14ac:dyDescent="0.25">
      <c r="A1126" s="1">
        <v>29718</v>
      </c>
      <c r="B1126">
        <v>1</v>
      </c>
      <c r="C1126">
        <v>1</v>
      </c>
      <c r="D1126">
        <v>1</v>
      </c>
      <c r="E1126">
        <v>1981</v>
      </c>
      <c r="F1126">
        <v>44</v>
      </c>
      <c r="G1126">
        <v>1</v>
      </c>
      <c r="H1126">
        <v>67</v>
      </c>
      <c r="I1126">
        <v>1.66</v>
      </c>
      <c r="J1126">
        <v>1.66</v>
      </c>
      <c r="L1126">
        <v>1</v>
      </c>
      <c r="M1126">
        <v>1</v>
      </c>
      <c r="N1126">
        <v>399</v>
      </c>
      <c r="O1126">
        <v>0</v>
      </c>
      <c r="P1126">
        <v>3</v>
      </c>
      <c r="Q1126" t="str">
        <f>VLOOKUP(M1126,lookups!$A$1:$B$7, 2, FALSE)</f>
        <v>trawl/fyke</v>
      </c>
      <c r="R1126" t="str">
        <f>VLOOKUP(N1126,lookups!$D$1:$E$6, 2, FALSE)</f>
        <v>hucuktlis r</v>
      </c>
      <c r="S1126" t="str">
        <f>VLOOKUP(C1126,lookups!$G$1:$H$3, 2, FALSE)</f>
        <v>smolt</v>
      </c>
    </row>
    <row r="1127" spans="1:19" x14ac:dyDescent="0.25">
      <c r="A1127" s="1">
        <v>29718</v>
      </c>
      <c r="B1127">
        <v>1</v>
      </c>
      <c r="C1127">
        <v>1</v>
      </c>
      <c r="D1127">
        <v>1</v>
      </c>
      <c r="E1127">
        <v>1981</v>
      </c>
      <c r="F1127">
        <v>45</v>
      </c>
      <c r="G1127">
        <v>1</v>
      </c>
      <c r="H1127">
        <v>70</v>
      </c>
      <c r="I1127">
        <v>2.09</v>
      </c>
      <c r="J1127">
        <v>2.09</v>
      </c>
      <c r="L1127">
        <v>1</v>
      </c>
      <c r="M1127">
        <v>1</v>
      </c>
      <c r="N1127">
        <v>399</v>
      </c>
      <c r="O1127">
        <v>0</v>
      </c>
      <c r="P1127">
        <v>3</v>
      </c>
      <c r="Q1127" t="str">
        <f>VLOOKUP(M1127,lookups!$A$1:$B$7, 2, FALSE)</f>
        <v>trawl/fyke</v>
      </c>
      <c r="R1127" t="str">
        <f>VLOOKUP(N1127,lookups!$D$1:$E$6, 2, FALSE)</f>
        <v>hucuktlis r</v>
      </c>
      <c r="S1127" t="str">
        <f>VLOOKUP(C1127,lookups!$G$1:$H$3, 2, FALSE)</f>
        <v>smolt</v>
      </c>
    </row>
    <row r="1128" spans="1:19" x14ac:dyDescent="0.25">
      <c r="A1128" s="1">
        <v>29718</v>
      </c>
      <c r="B1128">
        <v>1</v>
      </c>
      <c r="C1128">
        <v>1</v>
      </c>
      <c r="D1128">
        <v>1</v>
      </c>
      <c r="E1128">
        <v>1981</v>
      </c>
      <c r="F1128">
        <v>46</v>
      </c>
      <c r="G1128">
        <v>1</v>
      </c>
      <c r="H1128">
        <v>73</v>
      </c>
      <c r="I1128">
        <v>2.34</v>
      </c>
      <c r="J1128">
        <v>2.34</v>
      </c>
      <c r="L1128">
        <v>1</v>
      </c>
      <c r="M1128">
        <v>1</v>
      </c>
      <c r="N1128">
        <v>399</v>
      </c>
      <c r="O1128">
        <v>0</v>
      </c>
      <c r="P1128">
        <v>3</v>
      </c>
      <c r="Q1128" t="str">
        <f>VLOOKUP(M1128,lookups!$A$1:$B$7, 2, FALSE)</f>
        <v>trawl/fyke</v>
      </c>
      <c r="R1128" t="str">
        <f>VLOOKUP(N1128,lookups!$D$1:$E$6, 2, FALSE)</f>
        <v>hucuktlis r</v>
      </c>
      <c r="S1128" t="str">
        <f>VLOOKUP(C1128,lookups!$G$1:$H$3, 2, FALSE)</f>
        <v>smolt</v>
      </c>
    </row>
    <row r="1129" spans="1:19" x14ac:dyDescent="0.25">
      <c r="A1129" s="1">
        <v>29718</v>
      </c>
      <c r="B1129">
        <v>1</v>
      </c>
      <c r="C1129">
        <v>1</v>
      </c>
      <c r="D1129">
        <v>1</v>
      </c>
      <c r="E1129">
        <v>1981</v>
      </c>
      <c r="F1129">
        <v>47</v>
      </c>
      <c r="G1129">
        <v>1</v>
      </c>
      <c r="H1129">
        <v>72</v>
      </c>
      <c r="I1129">
        <v>2.3199999999999998</v>
      </c>
      <c r="J1129">
        <v>2.3199999999999998</v>
      </c>
      <c r="L1129">
        <v>1</v>
      </c>
      <c r="M1129">
        <v>1</v>
      </c>
      <c r="N1129">
        <v>399</v>
      </c>
      <c r="O1129">
        <v>0</v>
      </c>
      <c r="P1129">
        <v>3</v>
      </c>
      <c r="Q1129" t="str">
        <f>VLOOKUP(M1129,lookups!$A$1:$B$7, 2, FALSE)</f>
        <v>trawl/fyke</v>
      </c>
      <c r="R1129" t="str">
        <f>VLOOKUP(N1129,lookups!$D$1:$E$6, 2, FALSE)</f>
        <v>hucuktlis r</v>
      </c>
      <c r="S1129" t="str">
        <f>VLOOKUP(C1129,lookups!$G$1:$H$3, 2, FALSE)</f>
        <v>smolt</v>
      </c>
    </row>
    <row r="1130" spans="1:19" x14ac:dyDescent="0.25">
      <c r="A1130" s="1">
        <v>29718</v>
      </c>
      <c r="B1130">
        <v>1</v>
      </c>
      <c r="C1130">
        <v>1</v>
      </c>
      <c r="D1130">
        <v>1</v>
      </c>
      <c r="E1130">
        <v>1981</v>
      </c>
      <c r="F1130">
        <v>48</v>
      </c>
      <c r="G1130">
        <v>1</v>
      </c>
      <c r="H1130">
        <v>70</v>
      </c>
      <c r="I1130">
        <v>1.72</v>
      </c>
      <c r="J1130">
        <v>1.72</v>
      </c>
      <c r="L1130">
        <v>1</v>
      </c>
      <c r="M1130">
        <v>1</v>
      </c>
      <c r="N1130">
        <v>399</v>
      </c>
      <c r="O1130">
        <v>0</v>
      </c>
      <c r="P1130">
        <v>3</v>
      </c>
      <c r="Q1130" t="str">
        <f>VLOOKUP(M1130,lookups!$A$1:$B$7, 2, FALSE)</f>
        <v>trawl/fyke</v>
      </c>
      <c r="R1130" t="str">
        <f>VLOOKUP(N1130,lookups!$D$1:$E$6, 2, FALSE)</f>
        <v>hucuktlis r</v>
      </c>
      <c r="S1130" t="str">
        <f>VLOOKUP(C1130,lookups!$G$1:$H$3, 2, FALSE)</f>
        <v>smolt</v>
      </c>
    </row>
    <row r="1131" spans="1:19" x14ac:dyDescent="0.25">
      <c r="A1131" s="1">
        <v>29718</v>
      </c>
      <c r="B1131">
        <v>1</v>
      </c>
      <c r="C1131">
        <v>1</v>
      </c>
      <c r="D1131">
        <v>1</v>
      </c>
      <c r="E1131">
        <v>1981</v>
      </c>
      <c r="F1131">
        <v>49</v>
      </c>
      <c r="G1131">
        <v>1</v>
      </c>
      <c r="H1131">
        <v>68</v>
      </c>
      <c r="I1131">
        <v>1.71</v>
      </c>
      <c r="J1131">
        <v>1.71</v>
      </c>
      <c r="L1131">
        <v>1</v>
      </c>
      <c r="M1131">
        <v>1</v>
      </c>
      <c r="N1131">
        <v>399</v>
      </c>
      <c r="O1131">
        <v>0</v>
      </c>
      <c r="P1131">
        <v>3</v>
      </c>
      <c r="Q1131" t="str">
        <f>VLOOKUP(M1131,lookups!$A$1:$B$7, 2, FALSE)</f>
        <v>trawl/fyke</v>
      </c>
      <c r="R1131" t="str">
        <f>VLOOKUP(N1131,lookups!$D$1:$E$6, 2, FALSE)</f>
        <v>hucuktlis r</v>
      </c>
      <c r="S1131" t="str">
        <f>VLOOKUP(C1131,lookups!$G$1:$H$3, 2, FALSE)</f>
        <v>smolt</v>
      </c>
    </row>
    <row r="1132" spans="1:19" x14ac:dyDescent="0.25">
      <c r="A1132" s="1">
        <v>29718</v>
      </c>
      <c r="B1132">
        <v>1</v>
      </c>
      <c r="C1132">
        <v>1</v>
      </c>
      <c r="D1132">
        <v>1</v>
      </c>
      <c r="E1132">
        <v>1981</v>
      </c>
      <c r="F1132">
        <v>50</v>
      </c>
      <c r="G1132">
        <v>1</v>
      </c>
      <c r="H1132">
        <v>67</v>
      </c>
      <c r="I1132">
        <v>1.76</v>
      </c>
      <c r="J1132">
        <v>1.76</v>
      </c>
      <c r="L1132">
        <v>1</v>
      </c>
      <c r="M1132">
        <v>1</v>
      </c>
      <c r="N1132">
        <v>399</v>
      </c>
      <c r="O1132">
        <v>0</v>
      </c>
      <c r="P1132">
        <v>3</v>
      </c>
      <c r="Q1132" t="str">
        <f>VLOOKUP(M1132,lookups!$A$1:$B$7, 2, FALSE)</f>
        <v>trawl/fyke</v>
      </c>
      <c r="R1132" t="str">
        <f>VLOOKUP(N1132,lookups!$D$1:$E$6, 2, FALSE)</f>
        <v>hucuktlis r</v>
      </c>
      <c r="S1132" t="str">
        <f>VLOOKUP(C1132,lookups!$G$1:$H$3, 2, FALSE)</f>
        <v>smolt</v>
      </c>
    </row>
    <row r="1133" spans="1:19" x14ac:dyDescent="0.25">
      <c r="A1133" s="1">
        <v>29718</v>
      </c>
      <c r="B1133">
        <v>1</v>
      </c>
      <c r="C1133">
        <v>1</v>
      </c>
      <c r="D1133">
        <v>1</v>
      </c>
      <c r="E1133">
        <v>1981</v>
      </c>
      <c r="F1133">
        <v>51</v>
      </c>
      <c r="G1133">
        <v>1</v>
      </c>
      <c r="H1133">
        <v>66</v>
      </c>
      <c r="I1133">
        <v>1.38</v>
      </c>
      <c r="J1133">
        <v>1.38</v>
      </c>
      <c r="L1133">
        <v>1</v>
      </c>
      <c r="M1133">
        <v>1</v>
      </c>
      <c r="N1133">
        <v>399</v>
      </c>
      <c r="O1133">
        <v>0</v>
      </c>
      <c r="P1133">
        <v>3</v>
      </c>
      <c r="Q1133" t="str">
        <f>VLOOKUP(M1133,lookups!$A$1:$B$7, 2, FALSE)</f>
        <v>trawl/fyke</v>
      </c>
      <c r="R1133" t="str">
        <f>VLOOKUP(N1133,lookups!$D$1:$E$6, 2, FALSE)</f>
        <v>hucuktlis r</v>
      </c>
      <c r="S1133" t="str">
        <f>VLOOKUP(C1133,lookups!$G$1:$H$3, 2, FALSE)</f>
        <v>smolt</v>
      </c>
    </row>
    <row r="1134" spans="1:19" x14ac:dyDescent="0.25">
      <c r="A1134" s="1">
        <v>29718</v>
      </c>
      <c r="B1134">
        <v>1</v>
      </c>
      <c r="C1134">
        <v>1</v>
      </c>
      <c r="D1134">
        <v>1</v>
      </c>
      <c r="E1134">
        <v>1981</v>
      </c>
      <c r="F1134">
        <v>52</v>
      </c>
      <c r="G1134">
        <v>1</v>
      </c>
      <c r="H1134">
        <v>71</v>
      </c>
      <c r="I1134">
        <v>2.36</v>
      </c>
      <c r="J1134">
        <v>2.36</v>
      </c>
      <c r="L1134">
        <v>1</v>
      </c>
      <c r="M1134">
        <v>1</v>
      </c>
      <c r="N1134">
        <v>399</v>
      </c>
      <c r="O1134">
        <v>0</v>
      </c>
      <c r="P1134">
        <v>3</v>
      </c>
      <c r="Q1134" t="str">
        <f>VLOOKUP(M1134,lookups!$A$1:$B$7, 2, FALSE)</f>
        <v>trawl/fyke</v>
      </c>
      <c r="R1134" t="str">
        <f>VLOOKUP(N1134,lookups!$D$1:$E$6, 2, FALSE)</f>
        <v>hucuktlis r</v>
      </c>
      <c r="S1134" t="str">
        <f>VLOOKUP(C1134,lookups!$G$1:$H$3, 2, FALSE)</f>
        <v>smolt</v>
      </c>
    </row>
    <row r="1135" spans="1:19" x14ac:dyDescent="0.25">
      <c r="A1135" s="1">
        <v>29718</v>
      </c>
      <c r="B1135">
        <v>1</v>
      </c>
      <c r="C1135">
        <v>1</v>
      </c>
      <c r="D1135">
        <v>1</v>
      </c>
      <c r="E1135">
        <v>1981</v>
      </c>
      <c r="F1135">
        <v>53</v>
      </c>
      <c r="G1135">
        <v>1</v>
      </c>
      <c r="H1135">
        <v>72</v>
      </c>
      <c r="I1135">
        <v>2.19</v>
      </c>
      <c r="J1135">
        <v>2.19</v>
      </c>
      <c r="L1135">
        <v>1</v>
      </c>
      <c r="M1135">
        <v>1</v>
      </c>
      <c r="N1135">
        <v>399</v>
      </c>
      <c r="O1135">
        <v>0</v>
      </c>
      <c r="P1135">
        <v>3</v>
      </c>
      <c r="Q1135" t="str">
        <f>VLOOKUP(M1135,lookups!$A$1:$B$7, 2, FALSE)</f>
        <v>trawl/fyke</v>
      </c>
      <c r="R1135" t="str">
        <f>VLOOKUP(N1135,lookups!$D$1:$E$6, 2, FALSE)</f>
        <v>hucuktlis r</v>
      </c>
      <c r="S1135" t="str">
        <f>VLOOKUP(C1135,lookups!$G$1:$H$3, 2, FALSE)</f>
        <v>smolt</v>
      </c>
    </row>
    <row r="1136" spans="1:19" x14ac:dyDescent="0.25">
      <c r="A1136" s="1">
        <v>29718</v>
      </c>
      <c r="B1136">
        <v>1</v>
      </c>
      <c r="C1136">
        <v>1</v>
      </c>
      <c r="D1136">
        <v>1</v>
      </c>
      <c r="E1136">
        <v>1981</v>
      </c>
      <c r="F1136">
        <v>54</v>
      </c>
      <c r="G1136">
        <v>1</v>
      </c>
      <c r="H1136">
        <v>71</v>
      </c>
      <c r="I1136">
        <v>2.29</v>
      </c>
      <c r="J1136">
        <v>2.29</v>
      </c>
      <c r="L1136">
        <v>1</v>
      </c>
      <c r="M1136">
        <v>1</v>
      </c>
      <c r="N1136">
        <v>399</v>
      </c>
      <c r="O1136">
        <v>0</v>
      </c>
      <c r="P1136">
        <v>3</v>
      </c>
      <c r="Q1136" t="str">
        <f>VLOOKUP(M1136,lookups!$A$1:$B$7, 2, FALSE)</f>
        <v>trawl/fyke</v>
      </c>
      <c r="R1136" t="str">
        <f>VLOOKUP(N1136,lookups!$D$1:$E$6, 2, FALSE)</f>
        <v>hucuktlis r</v>
      </c>
      <c r="S1136" t="str">
        <f>VLOOKUP(C1136,lookups!$G$1:$H$3, 2, FALSE)</f>
        <v>smolt</v>
      </c>
    </row>
    <row r="1137" spans="1:19" x14ac:dyDescent="0.25">
      <c r="A1137" s="1">
        <v>29718</v>
      </c>
      <c r="B1137">
        <v>1</v>
      </c>
      <c r="C1137">
        <v>1</v>
      </c>
      <c r="D1137">
        <v>1</v>
      </c>
      <c r="E1137">
        <v>1981</v>
      </c>
      <c r="F1137">
        <v>55</v>
      </c>
      <c r="G1137">
        <v>1</v>
      </c>
      <c r="H1137">
        <v>72</v>
      </c>
      <c r="I1137">
        <v>2.31</v>
      </c>
      <c r="J1137">
        <v>2.31</v>
      </c>
      <c r="L1137">
        <v>1</v>
      </c>
      <c r="M1137">
        <v>1</v>
      </c>
      <c r="N1137">
        <v>399</v>
      </c>
      <c r="O1137">
        <v>0</v>
      </c>
      <c r="P1137">
        <v>3</v>
      </c>
      <c r="Q1137" t="str">
        <f>VLOOKUP(M1137,lookups!$A$1:$B$7, 2, FALSE)</f>
        <v>trawl/fyke</v>
      </c>
      <c r="R1137" t="str">
        <f>VLOOKUP(N1137,lookups!$D$1:$E$6, 2, FALSE)</f>
        <v>hucuktlis r</v>
      </c>
      <c r="S1137" t="str">
        <f>VLOOKUP(C1137,lookups!$G$1:$H$3, 2, FALSE)</f>
        <v>smolt</v>
      </c>
    </row>
    <row r="1138" spans="1:19" x14ac:dyDescent="0.25">
      <c r="A1138" s="1">
        <v>29718</v>
      </c>
      <c r="B1138">
        <v>1</v>
      </c>
      <c r="C1138">
        <v>1</v>
      </c>
      <c r="D1138">
        <v>1</v>
      </c>
      <c r="E1138">
        <v>1981</v>
      </c>
      <c r="F1138">
        <v>56</v>
      </c>
      <c r="G1138">
        <v>1</v>
      </c>
      <c r="H1138">
        <v>68</v>
      </c>
      <c r="I1138">
        <v>1.93</v>
      </c>
      <c r="J1138">
        <v>1.93</v>
      </c>
      <c r="L1138">
        <v>1</v>
      </c>
      <c r="M1138">
        <v>1</v>
      </c>
      <c r="N1138">
        <v>399</v>
      </c>
      <c r="O1138">
        <v>0</v>
      </c>
      <c r="P1138">
        <v>3</v>
      </c>
      <c r="Q1138" t="str">
        <f>VLOOKUP(M1138,lookups!$A$1:$B$7, 2, FALSE)</f>
        <v>trawl/fyke</v>
      </c>
      <c r="R1138" t="str">
        <f>VLOOKUP(N1138,lookups!$D$1:$E$6, 2, FALSE)</f>
        <v>hucuktlis r</v>
      </c>
      <c r="S1138" t="str">
        <f>VLOOKUP(C1138,lookups!$G$1:$H$3, 2, FALSE)</f>
        <v>smolt</v>
      </c>
    </row>
    <row r="1139" spans="1:19" x14ac:dyDescent="0.25">
      <c r="A1139" s="1">
        <v>29718</v>
      </c>
      <c r="B1139">
        <v>1</v>
      </c>
      <c r="C1139">
        <v>1</v>
      </c>
      <c r="D1139">
        <v>1</v>
      </c>
      <c r="E1139">
        <v>1981</v>
      </c>
      <c r="F1139">
        <v>57</v>
      </c>
      <c r="G1139">
        <v>1</v>
      </c>
      <c r="H1139">
        <v>65</v>
      </c>
      <c r="I1139">
        <v>1.4</v>
      </c>
      <c r="J1139">
        <v>1.4</v>
      </c>
      <c r="L1139">
        <v>1</v>
      </c>
      <c r="M1139">
        <v>1</v>
      </c>
      <c r="N1139">
        <v>399</v>
      </c>
      <c r="O1139">
        <v>0</v>
      </c>
      <c r="P1139">
        <v>3</v>
      </c>
      <c r="Q1139" t="str">
        <f>VLOOKUP(M1139,lookups!$A$1:$B$7, 2, FALSE)</f>
        <v>trawl/fyke</v>
      </c>
      <c r="R1139" t="str">
        <f>VLOOKUP(N1139,lookups!$D$1:$E$6, 2, FALSE)</f>
        <v>hucuktlis r</v>
      </c>
      <c r="S1139" t="str">
        <f>VLOOKUP(C1139,lookups!$G$1:$H$3, 2, FALSE)</f>
        <v>smolt</v>
      </c>
    </row>
    <row r="1140" spans="1:19" x14ac:dyDescent="0.25">
      <c r="A1140" s="1">
        <v>29718</v>
      </c>
      <c r="B1140">
        <v>1</v>
      </c>
      <c r="C1140">
        <v>1</v>
      </c>
      <c r="D1140">
        <v>1</v>
      </c>
      <c r="E1140">
        <v>1981</v>
      </c>
      <c r="F1140">
        <v>58</v>
      </c>
      <c r="G1140">
        <v>1</v>
      </c>
      <c r="H1140">
        <v>70</v>
      </c>
      <c r="I1140">
        <v>2.14</v>
      </c>
      <c r="J1140">
        <v>2.14</v>
      </c>
      <c r="L1140">
        <v>1</v>
      </c>
      <c r="M1140">
        <v>1</v>
      </c>
      <c r="N1140">
        <v>399</v>
      </c>
      <c r="O1140">
        <v>0</v>
      </c>
      <c r="P1140">
        <v>3</v>
      </c>
      <c r="Q1140" t="str">
        <f>VLOOKUP(M1140,lookups!$A$1:$B$7, 2, FALSE)</f>
        <v>trawl/fyke</v>
      </c>
      <c r="R1140" t="str">
        <f>VLOOKUP(N1140,lookups!$D$1:$E$6, 2, FALSE)</f>
        <v>hucuktlis r</v>
      </c>
      <c r="S1140" t="str">
        <f>VLOOKUP(C1140,lookups!$G$1:$H$3, 2, FALSE)</f>
        <v>smolt</v>
      </c>
    </row>
    <row r="1141" spans="1:19" x14ac:dyDescent="0.25">
      <c r="A1141" s="1">
        <v>29718</v>
      </c>
      <c r="B1141">
        <v>1</v>
      </c>
      <c r="C1141">
        <v>1</v>
      </c>
      <c r="D1141">
        <v>1</v>
      </c>
      <c r="E1141">
        <v>1981</v>
      </c>
      <c r="F1141">
        <v>59</v>
      </c>
      <c r="G1141">
        <v>1</v>
      </c>
      <c r="H1141">
        <v>75</v>
      </c>
      <c r="I1141">
        <v>2.71</v>
      </c>
      <c r="J1141">
        <v>2.71</v>
      </c>
      <c r="L1141">
        <v>1</v>
      </c>
      <c r="M1141">
        <v>1</v>
      </c>
      <c r="N1141">
        <v>399</v>
      </c>
      <c r="O1141">
        <v>0</v>
      </c>
      <c r="P1141">
        <v>3</v>
      </c>
      <c r="Q1141" t="str">
        <f>VLOOKUP(M1141,lookups!$A$1:$B$7, 2, FALSE)</f>
        <v>trawl/fyke</v>
      </c>
      <c r="R1141" t="str">
        <f>VLOOKUP(N1141,lookups!$D$1:$E$6, 2, FALSE)</f>
        <v>hucuktlis r</v>
      </c>
      <c r="S1141" t="str">
        <f>VLOOKUP(C1141,lookups!$G$1:$H$3, 2, FALSE)</f>
        <v>smolt</v>
      </c>
    </row>
    <row r="1142" spans="1:19" x14ac:dyDescent="0.25">
      <c r="A1142" s="1">
        <v>29718</v>
      </c>
      <c r="B1142">
        <v>1</v>
      </c>
      <c r="C1142">
        <v>1</v>
      </c>
      <c r="D1142">
        <v>1</v>
      </c>
      <c r="E1142">
        <v>1981</v>
      </c>
      <c r="F1142">
        <v>60</v>
      </c>
      <c r="G1142">
        <v>1</v>
      </c>
      <c r="H1142">
        <v>70</v>
      </c>
      <c r="I1142">
        <v>1.95</v>
      </c>
      <c r="J1142">
        <v>1.95</v>
      </c>
      <c r="L1142">
        <v>1</v>
      </c>
      <c r="M1142">
        <v>1</v>
      </c>
      <c r="N1142">
        <v>399</v>
      </c>
      <c r="O1142">
        <v>0</v>
      </c>
      <c r="P1142">
        <v>3</v>
      </c>
      <c r="Q1142" t="str">
        <f>VLOOKUP(M1142,lookups!$A$1:$B$7, 2, FALSE)</f>
        <v>trawl/fyke</v>
      </c>
      <c r="R1142" t="str">
        <f>VLOOKUP(N1142,lookups!$D$1:$E$6, 2, FALSE)</f>
        <v>hucuktlis r</v>
      </c>
      <c r="S1142" t="str">
        <f>VLOOKUP(C1142,lookups!$G$1:$H$3, 2, FALSE)</f>
        <v>smolt</v>
      </c>
    </row>
    <row r="1143" spans="1:19" x14ac:dyDescent="0.25">
      <c r="A1143" s="1">
        <v>29718</v>
      </c>
      <c r="B1143">
        <v>1</v>
      </c>
      <c r="C1143">
        <v>1</v>
      </c>
      <c r="D1143">
        <v>1</v>
      </c>
      <c r="E1143">
        <v>1981</v>
      </c>
      <c r="F1143">
        <v>61</v>
      </c>
      <c r="G1143">
        <v>1</v>
      </c>
      <c r="H1143">
        <v>71</v>
      </c>
      <c r="I1143">
        <v>2.09</v>
      </c>
      <c r="J1143">
        <v>2.09</v>
      </c>
      <c r="L1143">
        <v>1</v>
      </c>
      <c r="M1143">
        <v>1</v>
      </c>
      <c r="N1143">
        <v>399</v>
      </c>
      <c r="O1143">
        <v>0</v>
      </c>
      <c r="P1143">
        <v>3</v>
      </c>
      <c r="Q1143" t="str">
        <f>VLOOKUP(M1143,lookups!$A$1:$B$7, 2, FALSE)</f>
        <v>trawl/fyke</v>
      </c>
      <c r="R1143" t="str">
        <f>VLOOKUP(N1143,lookups!$D$1:$E$6, 2, FALSE)</f>
        <v>hucuktlis r</v>
      </c>
      <c r="S1143" t="str">
        <f>VLOOKUP(C1143,lookups!$G$1:$H$3, 2, FALSE)</f>
        <v>smolt</v>
      </c>
    </row>
    <row r="1144" spans="1:19" x14ac:dyDescent="0.25">
      <c r="A1144" s="1">
        <v>29718</v>
      </c>
      <c r="B1144">
        <v>1</v>
      </c>
      <c r="C1144">
        <v>1</v>
      </c>
      <c r="D1144">
        <v>1</v>
      </c>
      <c r="E1144">
        <v>1981</v>
      </c>
      <c r="F1144">
        <v>62</v>
      </c>
      <c r="G1144">
        <v>1</v>
      </c>
      <c r="H1144">
        <v>71</v>
      </c>
      <c r="I1144">
        <v>2.38</v>
      </c>
      <c r="J1144">
        <v>2.38</v>
      </c>
      <c r="L1144">
        <v>1</v>
      </c>
      <c r="M1144">
        <v>1</v>
      </c>
      <c r="N1144">
        <v>399</v>
      </c>
      <c r="O1144">
        <v>0</v>
      </c>
      <c r="P1144">
        <v>3</v>
      </c>
      <c r="Q1144" t="str">
        <f>VLOOKUP(M1144,lookups!$A$1:$B$7, 2, FALSE)</f>
        <v>trawl/fyke</v>
      </c>
      <c r="R1144" t="str">
        <f>VLOOKUP(N1144,lookups!$D$1:$E$6, 2, FALSE)</f>
        <v>hucuktlis r</v>
      </c>
      <c r="S1144" t="str">
        <f>VLOOKUP(C1144,lookups!$G$1:$H$3, 2, FALSE)</f>
        <v>smolt</v>
      </c>
    </row>
    <row r="1145" spans="1:19" x14ac:dyDescent="0.25">
      <c r="A1145" s="1">
        <v>29718</v>
      </c>
      <c r="B1145">
        <v>1</v>
      </c>
      <c r="C1145">
        <v>1</v>
      </c>
      <c r="D1145">
        <v>1</v>
      </c>
      <c r="E1145">
        <v>1981</v>
      </c>
      <c r="F1145">
        <v>63</v>
      </c>
      <c r="G1145">
        <v>1</v>
      </c>
      <c r="H1145">
        <v>60</v>
      </c>
      <c r="I1145">
        <v>1.0900000000000001</v>
      </c>
      <c r="J1145">
        <v>1.0900000000000001</v>
      </c>
      <c r="L1145">
        <v>1</v>
      </c>
      <c r="M1145">
        <v>1</v>
      </c>
      <c r="N1145">
        <v>399</v>
      </c>
      <c r="O1145">
        <v>0</v>
      </c>
      <c r="P1145">
        <v>3</v>
      </c>
      <c r="Q1145" t="str">
        <f>VLOOKUP(M1145,lookups!$A$1:$B$7, 2, FALSE)</f>
        <v>trawl/fyke</v>
      </c>
      <c r="R1145" t="str">
        <f>VLOOKUP(N1145,lookups!$D$1:$E$6, 2, FALSE)</f>
        <v>hucuktlis r</v>
      </c>
      <c r="S1145" t="str">
        <f>VLOOKUP(C1145,lookups!$G$1:$H$3, 2, FALSE)</f>
        <v>smolt</v>
      </c>
    </row>
    <row r="1146" spans="1:19" x14ac:dyDescent="0.25">
      <c r="A1146" s="1">
        <v>29718</v>
      </c>
      <c r="B1146">
        <v>1</v>
      </c>
      <c r="C1146">
        <v>1</v>
      </c>
      <c r="D1146">
        <v>1</v>
      </c>
      <c r="E1146">
        <v>1981</v>
      </c>
      <c r="F1146">
        <v>64</v>
      </c>
      <c r="G1146">
        <v>1</v>
      </c>
      <c r="H1146">
        <v>67</v>
      </c>
      <c r="I1146">
        <v>1.62</v>
      </c>
      <c r="J1146">
        <v>1.62</v>
      </c>
      <c r="L1146">
        <v>1</v>
      </c>
      <c r="M1146">
        <v>1</v>
      </c>
      <c r="N1146">
        <v>399</v>
      </c>
      <c r="O1146">
        <v>0</v>
      </c>
      <c r="P1146">
        <v>3</v>
      </c>
      <c r="Q1146" t="str">
        <f>VLOOKUP(M1146,lookups!$A$1:$B$7, 2, FALSE)</f>
        <v>trawl/fyke</v>
      </c>
      <c r="R1146" t="str">
        <f>VLOOKUP(N1146,lookups!$D$1:$E$6, 2, FALSE)</f>
        <v>hucuktlis r</v>
      </c>
      <c r="S1146" t="str">
        <f>VLOOKUP(C1146,lookups!$G$1:$H$3, 2, FALSE)</f>
        <v>smolt</v>
      </c>
    </row>
    <row r="1147" spans="1:19" x14ac:dyDescent="0.25">
      <c r="A1147" s="1">
        <v>29718</v>
      </c>
      <c r="B1147">
        <v>1</v>
      </c>
      <c r="C1147">
        <v>1</v>
      </c>
      <c r="D1147">
        <v>1</v>
      </c>
      <c r="E1147">
        <v>1981</v>
      </c>
      <c r="F1147">
        <v>65</v>
      </c>
      <c r="G1147">
        <v>1</v>
      </c>
      <c r="H1147">
        <v>68</v>
      </c>
      <c r="I1147">
        <v>1.74</v>
      </c>
      <c r="J1147">
        <v>1.74</v>
      </c>
      <c r="L1147">
        <v>1</v>
      </c>
      <c r="M1147">
        <v>1</v>
      </c>
      <c r="N1147">
        <v>399</v>
      </c>
      <c r="O1147">
        <v>0</v>
      </c>
      <c r="P1147">
        <v>3</v>
      </c>
      <c r="Q1147" t="str">
        <f>VLOOKUP(M1147,lookups!$A$1:$B$7, 2, FALSE)</f>
        <v>trawl/fyke</v>
      </c>
      <c r="R1147" t="str">
        <f>VLOOKUP(N1147,lookups!$D$1:$E$6, 2, FALSE)</f>
        <v>hucuktlis r</v>
      </c>
      <c r="S1147" t="str">
        <f>VLOOKUP(C1147,lookups!$G$1:$H$3, 2, FALSE)</f>
        <v>smolt</v>
      </c>
    </row>
    <row r="1148" spans="1:19" x14ac:dyDescent="0.25">
      <c r="A1148" s="1">
        <v>29718</v>
      </c>
      <c r="B1148">
        <v>1</v>
      </c>
      <c r="C1148">
        <v>1</v>
      </c>
      <c r="D1148">
        <v>1</v>
      </c>
      <c r="E1148">
        <v>1981</v>
      </c>
      <c r="F1148">
        <v>66</v>
      </c>
      <c r="G1148">
        <v>1</v>
      </c>
      <c r="H1148">
        <v>75</v>
      </c>
      <c r="I1148">
        <v>2.75</v>
      </c>
      <c r="J1148">
        <v>2.75</v>
      </c>
      <c r="L1148">
        <v>1</v>
      </c>
      <c r="M1148">
        <v>1</v>
      </c>
      <c r="N1148">
        <v>399</v>
      </c>
      <c r="O1148">
        <v>0</v>
      </c>
      <c r="P1148">
        <v>3</v>
      </c>
      <c r="Q1148" t="str">
        <f>VLOOKUP(M1148,lookups!$A$1:$B$7, 2, FALSE)</f>
        <v>trawl/fyke</v>
      </c>
      <c r="R1148" t="str">
        <f>VLOOKUP(N1148,lookups!$D$1:$E$6, 2, FALSE)</f>
        <v>hucuktlis r</v>
      </c>
      <c r="S1148" t="str">
        <f>VLOOKUP(C1148,lookups!$G$1:$H$3, 2, FALSE)</f>
        <v>smolt</v>
      </c>
    </row>
    <row r="1149" spans="1:19" x14ac:dyDescent="0.25">
      <c r="A1149" s="1">
        <v>29718</v>
      </c>
      <c r="B1149">
        <v>1</v>
      </c>
      <c r="C1149">
        <v>1</v>
      </c>
      <c r="D1149">
        <v>1</v>
      </c>
      <c r="E1149">
        <v>1981</v>
      </c>
      <c r="F1149">
        <v>67</v>
      </c>
      <c r="G1149">
        <v>1</v>
      </c>
      <c r="H1149">
        <v>65</v>
      </c>
      <c r="I1149">
        <v>1.5</v>
      </c>
      <c r="J1149">
        <v>1.5</v>
      </c>
      <c r="L1149">
        <v>1</v>
      </c>
      <c r="M1149">
        <v>1</v>
      </c>
      <c r="N1149">
        <v>399</v>
      </c>
      <c r="O1149">
        <v>0</v>
      </c>
      <c r="P1149">
        <v>3</v>
      </c>
      <c r="Q1149" t="str">
        <f>VLOOKUP(M1149,lookups!$A$1:$B$7, 2, FALSE)</f>
        <v>trawl/fyke</v>
      </c>
      <c r="R1149" t="str">
        <f>VLOOKUP(N1149,lookups!$D$1:$E$6, 2, FALSE)</f>
        <v>hucuktlis r</v>
      </c>
      <c r="S1149" t="str">
        <f>VLOOKUP(C1149,lookups!$G$1:$H$3, 2, FALSE)</f>
        <v>smolt</v>
      </c>
    </row>
    <row r="1150" spans="1:19" x14ac:dyDescent="0.25">
      <c r="A1150" s="1">
        <v>29718</v>
      </c>
      <c r="B1150">
        <v>1</v>
      </c>
      <c r="C1150">
        <v>1</v>
      </c>
      <c r="D1150">
        <v>1</v>
      </c>
      <c r="E1150">
        <v>1981</v>
      </c>
      <c r="F1150">
        <v>68</v>
      </c>
      <c r="G1150">
        <v>1</v>
      </c>
      <c r="H1150">
        <v>68</v>
      </c>
      <c r="I1150">
        <v>1.77</v>
      </c>
      <c r="J1150">
        <v>1.77</v>
      </c>
      <c r="L1150">
        <v>1</v>
      </c>
      <c r="M1150">
        <v>1</v>
      </c>
      <c r="N1150">
        <v>399</v>
      </c>
      <c r="O1150">
        <v>0</v>
      </c>
      <c r="P1150">
        <v>3</v>
      </c>
      <c r="Q1150" t="str">
        <f>VLOOKUP(M1150,lookups!$A$1:$B$7, 2, FALSE)</f>
        <v>trawl/fyke</v>
      </c>
      <c r="R1150" t="str">
        <f>VLOOKUP(N1150,lookups!$D$1:$E$6, 2, FALSE)</f>
        <v>hucuktlis r</v>
      </c>
      <c r="S1150" t="str">
        <f>VLOOKUP(C1150,lookups!$G$1:$H$3, 2, FALSE)</f>
        <v>smolt</v>
      </c>
    </row>
    <row r="1151" spans="1:19" x14ac:dyDescent="0.25">
      <c r="A1151" s="1">
        <v>29718</v>
      </c>
      <c r="B1151">
        <v>1</v>
      </c>
      <c r="C1151">
        <v>1</v>
      </c>
      <c r="D1151">
        <v>1</v>
      </c>
      <c r="E1151">
        <v>1981</v>
      </c>
      <c r="F1151">
        <v>69</v>
      </c>
      <c r="G1151">
        <v>1</v>
      </c>
      <c r="H1151">
        <v>75</v>
      </c>
      <c r="I1151">
        <v>2.56</v>
      </c>
      <c r="J1151">
        <v>2.56</v>
      </c>
      <c r="L1151">
        <v>1</v>
      </c>
      <c r="M1151">
        <v>1</v>
      </c>
      <c r="N1151">
        <v>399</v>
      </c>
      <c r="O1151">
        <v>0</v>
      </c>
      <c r="P1151">
        <v>3</v>
      </c>
      <c r="Q1151" t="str">
        <f>VLOOKUP(M1151,lookups!$A$1:$B$7, 2, FALSE)</f>
        <v>trawl/fyke</v>
      </c>
      <c r="R1151" t="str">
        <f>VLOOKUP(N1151,lookups!$D$1:$E$6, 2, FALSE)</f>
        <v>hucuktlis r</v>
      </c>
      <c r="S1151" t="str">
        <f>VLOOKUP(C1151,lookups!$G$1:$H$3, 2, FALSE)</f>
        <v>smolt</v>
      </c>
    </row>
    <row r="1152" spans="1:19" x14ac:dyDescent="0.25">
      <c r="A1152" s="1">
        <v>29718</v>
      </c>
      <c r="B1152">
        <v>1</v>
      </c>
      <c r="C1152">
        <v>1</v>
      </c>
      <c r="D1152">
        <v>1</v>
      </c>
      <c r="E1152">
        <v>1981</v>
      </c>
      <c r="F1152">
        <v>70</v>
      </c>
      <c r="G1152">
        <v>1</v>
      </c>
      <c r="H1152">
        <v>72</v>
      </c>
      <c r="I1152">
        <v>2.12</v>
      </c>
      <c r="J1152">
        <v>2.12</v>
      </c>
      <c r="L1152">
        <v>1</v>
      </c>
      <c r="M1152">
        <v>1</v>
      </c>
      <c r="N1152">
        <v>399</v>
      </c>
      <c r="O1152">
        <v>0</v>
      </c>
      <c r="P1152">
        <v>3</v>
      </c>
      <c r="Q1152" t="str">
        <f>VLOOKUP(M1152,lookups!$A$1:$B$7, 2, FALSE)</f>
        <v>trawl/fyke</v>
      </c>
      <c r="R1152" t="str">
        <f>VLOOKUP(N1152,lookups!$D$1:$E$6, 2, FALSE)</f>
        <v>hucuktlis r</v>
      </c>
      <c r="S1152" t="str">
        <f>VLOOKUP(C1152,lookups!$G$1:$H$3, 2, FALSE)</f>
        <v>smolt</v>
      </c>
    </row>
    <row r="1153" spans="1:19" x14ac:dyDescent="0.25">
      <c r="A1153" s="1">
        <v>29718</v>
      </c>
      <c r="B1153">
        <v>1</v>
      </c>
      <c r="C1153">
        <v>1</v>
      </c>
      <c r="D1153">
        <v>1</v>
      </c>
      <c r="E1153">
        <v>1981</v>
      </c>
      <c r="F1153">
        <v>71</v>
      </c>
      <c r="G1153">
        <v>1</v>
      </c>
      <c r="H1153">
        <v>66</v>
      </c>
      <c r="I1153">
        <v>1.64</v>
      </c>
      <c r="J1153">
        <v>1.64</v>
      </c>
      <c r="L1153">
        <v>1</v>
      </c>
      <c r="M1153">
        <v>1</v>
      </c>
      <c r="N1153">
        <v>399</v>
      </c>
      <c r="O1153">
        <v>0</v>
      </c>
      <c r="P1153">
        <v>3</v>
      </c>
      <c r="Q1153" t="str">
        <f>VLOOKUP(M1153,lookups!$A$1:$B$7, 2, FALSE)</f>
        <v>trawl/fyke</v>
      </c>
      <c r="R1153" t="str">
        <f>VLOOKUP(N1153,lookups!$D$1:$E$6, 2, FALSE)</f>
        <v>hucuktlis r</v>
      </c>
      <c r="S1153" t="str">
        <f>VLOOKUP(C1153,lookups!$G$1:$H$3, 2, FALSE)</f>
        <v>smolt</v>
      </c>
    </row>
    <row r="1154" spans="1:19" x14ac:dyDescent="0.25">
      <c r="A1154" s="1">
        <v>29718</v>
      </c>
      <c r="B1154">
        <v>1</v>
      </c>
      <c r="C1154">
        <v>1</v>
      </c>
      <c r="D1154">
        <v>1</v>
      </c>
      <c r="E1154">
        <v>1981</v>
      </c>
      <c r="F1154">
        <v>72</v>
      </c>
      <c r="G1154">
        <v>1</v>
      </c>
      <c r="H1154">
        <v>71</v>
      </c>
      <c r="I1154">
        <v>2.09</v>
      </c>
      <c r="J1154">
        <v>2.09</v>
      </c>
      <c r="L1154">
        <v>1</v>
      </c>
      <c r="M1154">
        <v>1</v>
      </c>
      <c r="N1154">
        <v>399</v>
      </c>
      <c r="O1154">
        <v>0</v>
      </c>
      <c r="P1154">
        <v>3</v>
      </c>
      <c r="Q1154" t="str">
        <f>VLOOKUP(M1154,lookups!$A$1:$B$7, 2, FALSE)</f>
        <v>trawl/fyke</v>
      </c>
      <c r="R1154" t="str">
        <f>VLOOKUP(N1154,lookups!$D$1:$E$6, 2, FALSE)</f>
        <v>hucuktlis r</v>
      </c>
      <c r="S1154" t="str">
        <f>VLOOKUP(C1154,lookups!$G$1:$H$3, 2, FALSE)</f>
        <v>smolt</v>
      </c>
    </row>
    <row r="1155" spans="1:19" x14ac:dyDescent="0.25">
      <c r="A1155" s="1">
        <v>29718</v>
      </c>
      <c r="B1155">
        <v>1</v>
      </c>
      <c r="C1155">
        <v>1</v>
      </c>
      <c r="D1155">
        <v>1</v>
      </c>
      <c r="E1155">
        <v>1981</v>
      </c>
      <c r="F1155">
        <v>73</v>
      </c>
      <c r="G1155">
        <v>1</v>
      </c>
      <c r="H1155">
        <v>70</v>
      </c>
      <c r="I1155">
        <v>1.95</v>
      </c>
      <c r="J1155">
        <v>1.95</v>
      </c>
      <c r="L1155">
        <v>1</v>
      </c>
      <c r="M1155">
        <v>1</v>
      </c>
      <c r="N1155">
        <v>399</v>
      </c>
      <c r="O1155">
        <v>0</v>
      </c>
      <c r="P1155">
        <v>3</v>
      </c>
      <c r="Q1155" t="str">
        <f>VLOOKUP(M1155,lookups!$A$1:$B$7, 2, FALSE)</f>
        <v>trawl/fyke</v>
      </c>
      <c r="R1155" t="str">
        <f>VLOOKUP(N1155,lookups!$D$1:$E$6, 2, FALSE)</f>
        <v>hucuktlis r</v>
      </c>
      <c r="S1155" t="str">
        <f>VLOOKUP(C1155,lookups!$G$1:$H$3, 2, FALSE)</f>
        <v>smolt</v>
      </c>
    </row>
    <row r="1156" spans="1:19" x14ac:dyDescent="0.25">
      <c r="A1156" s="1">
        <v>29718</v>
      </c>
      <c r="B1156">
        <v>1</v>
      </c>
      <c r="C1156">
        <v>1</v>
      </c>
      <c r="D1156">
        <v>1</v>
      </c>
      <c r="E1156">
        <v>1981</v>
      </c>
      <c r="F1156">
        <v>74</v>
      </c>
      <c r="G1156">
        <v>1</v>
      </c>
      <c r="H1156">
        <v>67</v>
      </c>
      <c r="I1156">
        <v>1.78</v>
      </c>
      <c r="J1156">
        <v>1.78</v>
      </c>
      <c r="L1156">
        <v>1</v>
      </c>
      <c r="M1156">
        <v>1</v>
      </c>
      <c r="N1156">
        <v>399</v>
      </c>
      <c r="O1156">
        <v>0</v>
      </c>
      <c r="P1156">
        <v>3</v>
      </c>
      <c r="Q1156" t="str">
        <f>VLOOKUP(M1156,lookups!$A$1:$B$7, 2, FALSE)</f>
        <v>trawl/fyke</v>
      </c>
      <c r="R1156" t="str">
        <f>VLOOKUP(N1156,lookups!$D$1:$E$6, 2, FALSE)</f>
        <v>hucuktlis r</v>
      </c>
      <c r="S1156" t="str">
        <f>VLOOKUP(C1156,lookups!$G$1:$H$3, 2, FALSE)</f>
        <v>smolt</v>
      </c>
    </row>
    <row r="1157" spans="1:19" x14ac:dyDescent="0.25">
      <c r="A1157" s="1">
        <v>29718</v>
      </c>
      <c r="B1157">
        <v>1</v>
      </c>
      <c r="C1157">
        <v>1</v>
      </c>
      <c r="D1157">
        <v>1</v>
      </c>
      <c r="E1157">
        <v>1981</v>
      </c>
      <c r="F1157">
        <v>75</v>
      </c>
      <c r="G1157">
        <v>1</v>
      </c>
      <c r="H1157">
        <v>70</v>
      </c>
      <c r="I1157">
        <v>2.0299999999999998</v>
      </c>
      <c r="J1157">
        <v>2.0299999999999998</v>
      </c>
      <c r="L1157">
        <v>1</v>
      </c>
      <c r="M1157">
        <v>1</v>
      </c>
      <c r="N1157">
        <v>399</v>
      </c>
      <c r="O1157">
        <v>0</v>
      </c>
      <c r="P1157">
        <v>3</v>
      </c>
      <c r="Q1157" t="str">
        <f>VLOOKUP(M1157,lookups!$A$1:$B$7, 2, FALSE)</f>
        <v>trawl/fyke</v>
      </c>
      <c r="R1157" t="str">
        <f>VLOOKUP(N1157,lookups!$D$1:$E$6, 2, FALSE)</f>
        <v>hucuktlis r</v>
      </c>
      <c r="S1157" t="str">
        <f>VLOOKUP(C1157,lookups!$G$1:$H$3, 2, FALSE)</f>
        <v>smolt</v>
      </c>
    </row>
    <row r="1158" spans="1:19" x14ac:dyDescent="0.25">
      <c r="A1158" s="1">
        <v>29718</v>
      </c>
      <c r="B1158">
        <v>1</v>
      </c>
      <c r="C1158">
        <v>1</v>
      </c>
      <c r="D1158">
        <v>1</v>
      </c>
      <c r="E1158">
        <v>1981</v>
      </c>
      <c r="F1158">
        <v>76</v>
      </c>
      <c r="G1158">
        <v>1</v>
      </c>
      <c r="H1158">
        <v>67</v>
      </c>
      <c r="I1158">
        <v>1.78</v>
      </c>
      <c r="J1158">
        <v>1.78</v>
      </c>
      <c r="L1158">
        <v>1</v>
      </c>
      <c r="M1158">
        <v>1</v>
      </c>
      <c r="N1158">
        <v>399</v>
      </c>
      <c r="O1158">
        <v>0</v>
      </c>
      <c r="P1158">
        <v>3</v>
      </c>
      <c r="Q1158" t="str">
        <f>VLOOKUP(M1158,lookups!$A$1:$B$7, 2, FALSE)</f>
        <v>trawl/fyke</v>
      </c>
      <c r="R1158" t="str">
        <f>VLOOKUP(N1158,lookups!$D$1:$E$6, 2, FALSE)</f>
        <v>hucuktlis r</v>
      </c>
      <c r="S1158" t="str">
        <f>VLOOKUP(C1158,lookups!$G$1:$H$3, 2, FALSE)</f>
        <v>smolt</v>
      </c>
    </row>
    <row r="1159" spans="1:19" x14ac:dyDescent="0.25">
      <c r="A1159" s="1">
        <v>29718</v>
      </c>
      <c r="B1159">
        <v>1</v>
      </c>
      <c r="C1159">
        <v>1</v>
      </c>
      <c r="D1159">
        <v>1</v>
      </c>
      <c r="E1159">
        <v>1981</v>
      </c>
      <c r="F1159">
        <v>77</v>
      </c>
      <c r="G1159">
        <v>1</v>
      </c>
      <c r="H1159">
        <v>64</v>
      </c>
      <c r="I1159">
        <v>1.37</v>
      </c>
      <c r="J1159">
        <v>1.37</v>
      </c>
      <c r="L1159">
        <v>1</v>
      </c>
      <c r="M1159">
        <v>1</v>
      </c>
      <c r="N1159">
        <v>399</v>
      </c>
      <c r="O1159">
        <v>0</v>
      </c>
      <c r="P1159">
        <v>3</v>
      </c>
      <c r="Q1159" t="str">
        <f>VLOOKUP(M1159,lookups!$A$1:$B$7, 2, FALSE)</f>
        <v>trawl/fyke</v>
      </c>
      <c r="R1159" t="str">
        <f>VLOOKUP(N1159,lookups!$D$1:$E$6, 2, FALSE)</f>
        <v>hucuktlis r</v>
      </c>
      <c r="S1159" t="str">
        <f>VLOOKUP(C1159,lookups!$G$1:$H$3, 2, FALSE)</f>
        <v>smolt</v>
      </c>
    </row>
    <row r="1160" spans="1:19" x14ac:dyDescent="0.25">
      <c r="A1160" s="1">
        <v>29718</v>
      </c>
      <c r="B1160">
        <v>1</v>
      </c>
      <c r="C1160">
        <v>1</v>
      </c>
      <c r="D1160">
        <v>1</v>
      </c>
      <c r="E1160">
        <v>1981</v>
      </c>
      <c r="F1160">
        <v>78</v>
      </c>
      <c r="G1160">
        <v>1</v>
      </c>
      <c r="H1160">
        <v>65</v>
      </c>
      <c r="I1160">
        <v>1.57</v>
      </c>
      <c r="J1160">
        <v>1.57</v>
      </c>
      <c r="L1160">
        <v>1</v>
      </c>
      <c r="M1160">
        <v>1</v>
      </c>
      <c r="N1160">
        <v>399</v>
      </c>
      <c r="O1160">
        <v>0</v>
      </c>
      <c r="P1160">
        <v>3</v>
      </c>
      <c r="Q1160" t="str">
        <f>VLOOKUP(M1160,lookups!$A$1:$B$7, 2, FALSE)</f>
        <v>trawl/fyke</v>
      </c>
      <c r="R1160" t="str">
        <f>VLOOKUP(N1160,lookups!$D$1:$E$6, 2, FALSE)</f>
        <v>hucuktlis r</v>
      </c>
      <c r="S1160" t="str">
        <f>VLOOKUP(C1160,lookups!$G$1:$H$3, 2, FALSE)</f>
        <v>smolt</v>
      </c>
    </row>
    <row r="1161" spans="1:19" x14ac:dyDescent="0.25">
      <c r="A1161" s="1">
        <v>29718</v>
      </c>
      <c r="B1161">
        <v>1</v>
      </c>
      <c r="C1161">
        <v>1</v>
      </c>
      <c r="D1161">
        <v>1</v>
      </c>
      <c r="E1161">
        <v>1981</v>
      </c>
      <c r="F1161">
        <v>79</v>
      </c>
      <c r="G1161">
        <v>1</v>
      </c>
      <c r="H1161">
        <v>68</v>
      </c>
      <c r="I1161">
        <v>1.79</v>
      </c>
      <c r="J1161">
        <v>1.79</v>
      </c>
      <c r="L1161">
        <v>1</v>
      </c>
      <c r="M1161">
        <v>1</v>
      </c>
      <c r="N1161">
        <v>399</v>
      </c>
      <c r="O1161">
        <v>0</v>
      </c>
      <c r="P1161">
        <v>3</v>
      </c>
      <c r="Q1161" t="str">
        <f>VLOOKUP(M1161,lookups!$A$1:$B$7, 2, FALSE)</f>
        <v>trawl/fyke</v>
      </c>
      <c r="R1161" t="str">
        <f>VLOOKUP(N1161,lookups!$D$1:$E$6, 2, FALSE)</f>
        <v>hucuktlis r</v>
      </c>
      <c r="S1161" t="str">
        <f>VLOOKUP(C1161,lookups!$G$1:$H$3, 2, FALSE)</f>
        <v>smolt</v>
      </c>
    </row>
    <row r="1162" spans="1:19" x14ac:dyDescent="0.25">
      <c r="A1162" s="1">
        <v>29718</v>
      </c>
      <c r="B1162">
        <v>1</v>
      </c>
      <c r="C1162">
        <v>1</v>
      </c>
      <c r="D1162">
        <v>1</v>
      </c>
      <c r="E1162">
        <v>1981</v>
      </c>
      <c r="F1162">
        <v>80</v>
      </c>
      <c r="G1162">
        <v>1</v>
      </c>
      <c r="H1162">
        <v>68</v>
      </c>
      <c r="I1162">
        <v>1.8</v>
      </c>
      <c r="J1162">
        <v>1.8</v>
      </c>
      <c r="L1162">
        <v>1</v>
      </c>
      <c r="M1162">
        <v>1</v>
      </c>
      <c r="N1162">
        <v>399</v>
      </c>
      <c r="O1162">
        <v>0</v>
      </c>
      <c r="P1162">
        <v>3</v>
      </c>
      <c r="Q1162" t="str">
        <f>VLOOKUP(M1162,lookups!$A$1:$B$7, 2, FALSE)</f>
        <v>trawl/fyke</v>
      </c>
      <c r="R1162" t="str">
        <f>VLOOKUP(N1162,lookups!$D$1:$E$6, 2, FALSE)</f>
        <v>hucuktlis r</v>
      </c>
      <c r="S1162" t="str">
        <f>VLOOKUP(C1162,lookups!$G$1:$H$3, 2, FALSE)</f>
        <v>smolt</v>
      </c>
    </row>
    <row r="1163" spans="1:19" x14ac:dyDescent="0.25">
      <c r="A1163" s="1">
        <v>29718</v>
      </c>
      <c r="B1163">
        <v>1</v>
      </c>
      <c r="C1163">
        <v>1</v>
      </c>
      <c r="D1163">
        <v>1</v>
      </c>
      <c r="E1163">
        <v>1981</v>
      </c>
      <c r="F1163">
        <v>81</v>
      </c>
      <c r="G1163">
        <v>1</v>
      </c>
      <c r="H1163">
        <v>70</v>
      </c>
      <c r="I1163">
        <v>1.89</v>
      </c>
      <c r="J1163">
        <v>1.89</v>
      </c>
      <c r="L1163">
        <v>1</v>
      </c>
      <c r="M1163">
        <v>1</v>
      </c>
      <c r="N1163">
        <v>399</v>
      </c>
      <c r="O1163">
        <v>0</v>
      </c>
      <c r="P1163">
        <v>3</v>
      </c>
      <c r="Q1163" t="str">
        <f>VLOOKUP(M1163,lookups!$A$1:$B$7, 2, FALSE)</f>
        <v>trawl/fyke</v>
      </c>
      <c r="R1163" t="str">
        <f>VLOOKUP(N1163,lookups!$D$1:$E$6, 2, FALSE)</f>
        <v>hucuktlis r</v>
      </c>
      <c r="S1163" t="str">
        <f>VLOOKUP(C1163,lookups!$G$1:$H$3, 2, FALSE)</f>
        <v>smolt</v>
      </c>
    </row>
    <row r="1164" spans="1:19" x14ac:dyDescent="0.25">
      <c r="A1164" s="1">
        <v>29718</v>
      </c>
      <c r="B1164">
        <v>1</v>
      </c>
      <c r="C1164">
        <v>1</v>
      </c>
      <c r="D1164">
        <v>1</v>
      </c>
      <c r="E1164">
        <v>1981</v>
      </c>
      <c r="F1164">
        <v>82</v>
      </c>
      <c r="G1164">
        <v>1</v>
      </c>
      <c r="H1164">
        <v>71</v>
      </c>
      <c r="I1164">
        <v>2.23</v>
      </c>
      <c r="J1164">
        <v>2.23</v>
      </c>
      <c r="L1164">
        <v>1</v>
      </c>
      <c r="M1164">
        <v>1</v>
      </c>
      <c r="N1164">
        <v>399</v>
      </c>
      <c r="O1164">
        <v>0</v>
      </c>
      <c r="P1164">
        <v>3</v>
      </c>
      <c r="Q1164" t="str">
        <f>VLOOKUP(M1164,lookups!$A$1:$B$7, 2, FALSE)</f>
        <v>trawl/fyke</v>
      </c>
      <c r="R1164" t="str">
        <f>VLOOKUP(N1164,lookups!$D$1:$E$6, 2, FALSE)</f>
        <v>hucuktlis r</v>
      </c>
      <c r="S1164" t="str">
        <f>VLOOKUP(C1164,lookups!$G$1:$H$3, 2, FALSE)</f>
        <v>smolt</v>
      </c>
    </row>
    <row r="1165" spans="1:19" x14ac:dyDescent="0.25">
      <c r="A1165" s="1">
        <v>29718</v>
      </c>
      <c r="B1165">
        <v>1</v>
      </c>
      <c r="C1165">
        <v>1</v>
      </c>
      <c r="D1165">
        <v>1</v>
      </c>
      <c r="E1165">
        <v>1981</v>
      </c>
      <c r="F1165">
        <v>83</v>
      </c>
      <c r="G1165">
        <v>1</v>
      </c>
      <c r="H1165">
        <v>71</v>
      </c>
      <c r="I1165">
        <v>2.19</v>
      </c>
      <c r="J1165">
        <v>2.19</v>
      </c>
      <c r="L1165">
        <v>1</v>
      </c>
      <c r="M1165">
        <v>1</v>
      </c>
      <c r="N1165">
        <v>399</v>
      </c>
      <c r="O1165">
        <v>0</v>
      </c>
      <c r="P1165">
        <v>3</v>
      </c>
      <c r="Q1165" t="str">
        <f>VLOOKUP(M1165,lookups!$A$1:$B$7, 2, FALSE)</f>
        <v>trawl/fyke</v>
      </c>
      <c r="R1165" t="str">
        <f>VLOOKUP(N1165,lookups!$D$1:$E$6, 2, FALSE)</f>
        <v>hucuktlis r</v>
      </c>
      <c r="S1165" t="str">
        <f>VLOOKUP(C1165,lookups!$G$1:$H$3, 2, FALSE)</f>
        <v>smolt</v>
      </c>
    </row>
    <row r="1166" spans="1:19" x14ac:dyDescent="0.25">
      <c r="A1166" s="1">
        <v>29718</v>
      </c>
      <c r="B1166">
        <v>1</v>
      </c>
      <c r="C1166">
        <v>1</v>
      </c>
      <c r="D1166">
        <v>1</v>
      </c>
      <c r="E1166">
        <v>1981</v>
      </c>
      <c r="F1166">
        <v>84</v>
      </c>
      <c r="G1166">
        <v>1</v>
      </c>
      <c r="H1166">
        <v>68</v>
      </c>
      <c r="I1166">
        <v>1.79</v>
      </c>
      <c r="J1166">
        <v>1.79</v>
      </c>
      <c r="L1166">
        <v>1</v>
      </c>
      <c r="M1166">
        <v>1</v>
      </c>
      <c r="N1166">
        <v>399</v>
      </c>
      <c r="O1166">
        <v>0</v>
      </c>
      <c r="P1166">
        <v>3</v>
      </c>
      <c r="Q1166" t="str">
        <f>VLOOKUP(M1166,lookups!$A$1:$B$7, 2, FALSE)</f>
        <v>trawl/fyke</v>
      </c>
      <c r="R1166" t="str">
        <f>VLOOKUP(N1166,lookups!$D$1:$E$6, 2, FALSE)</f>
        <v>hucuktlis r</v>
      </c>
      <c r="S1166" t="str">
        <f>VLOOKUP(C1166,lookups!$G$1:$H$3, 2, FALSE)</f>
        <v>smolt</v>
      </c>
    </row>
    <row r="1167" spans="1:19" x14ac:dyDescent="0.25">
      <c r="A1167" s="1">
        <v>29718</v>
      </c>
      <c r="B1167">
        <v>1</v>
      </c>
      <c r="C1167">
        <v>1</v>
      </c>
      <c r="D1167">
        <v>1</v>
      </c>
      <c r="E1167">
        <v>1981</v>
      </c>
      <c r="F1167">
        <v>85</v>
      </c>
      <c r="G1167">
        <v>1</v>
      </c>
      <c r="H1167">
        <v>65</v>
      </c>
      <c r="I1167">
        <v>1.49</v>
      </c>
      <c r="J1167">
        <v>1.49</v>
      </c>
      <c r="L1167">
        <v>1</v>
      </c>
      <c r="M1167">
        <v>1</v>
      </c>
      <c r="N1167">
        <v>399</v>
      </c>
      <c r="O1167">
        <v>0</v>
      </c>
      <c r="P1167">
        <v>3</v>
      </c>
      <c r="Q1167" t="str">
        <f>VLOOKUP(M1167,lookups!$A$1:$B$7, 2, FALSE)</f>
        <v>trawl/fyke</v>
      </c>
      <c r="R1167" t="str">
        <f>VLOOKUP(N1167,lookups!$D$1:$E$6, 2, FALSE)</f>
        <v>hucuktlis r</v>
      </c>
      <c r="S1167" t="str">
        <f>VLOOKUP(C1167,lookups!$G$1:$H$3, 2, FALSE)</f>
        <v>smolt</v>
      </c>
    </row>
    <row r="1168" spans="1:19" x14ac:dyDescent="0.25">
      <c r="A1168" s="1">
        <v>29718</v>
      </c>
      <c r="B1168">
        <v>1</v>
      </c>
      <c r="C1168">
        <v>1</v>
      </c>
      <c r="D1168">
        <v>1</v>
      </c>
      <c r="E1168">
        <v>1981</v>
      </c>
      <c r="F1168">
        <v>86</v>
      </c>
      <c r="G1168">
        <v>1</v>
      </c>
      <c r="H1168">
        <v>62</v>
      </c>
      <c r="I1168">
        <v>1.28</v>
      </c>
      <c r="J1168">
        <v>1.28</v>
      </c>
      <c r="L1168">
        <v>1</v>
      </c>
      <c r="M1168">
        <v>1</v>
      </c>
      <c r="N1168">
        <v>399</v>
      </c>
      <c r="O1168">
        <v>0</v>
      </c>
      <c r="P1168">
        <v>3</v>
      </c>
      <c r="Q1168" t="str">
        <f>VLOOKUP(M1168,lookups!$A$1:$B$7, 2, FALSE)</f>
        <v>trawl/fyke</v>
      </c>
      <c r="R1168" t="str">
        <f>VLOOKUP(N1168,lookups!$D$1:$E$6, 2, FALSE)</f>
        <v>hucuktlis r</v>
      </c>
      <c r="S1168" t="str">
        <f>VLOOKUP(C1168,lookups!$G$1:$H$3, 2, FALSE)</f>
        <v>smolt</v>
      </c>
    </row>
    <row r="1169" spans="1:19" x14ac:dyDescent="0.25">
      <c r="A1169" s="1">
        <v>29718</v>
      </c>
      <c r="B1169">
        <v>1</v>
      </c>
      <c r="C1169">
        <v>1</v>
      </c>
      <c r="D1169">
        <v>1</v>
      </c>
      <c r="E1169">
        <v>1981</v>
      </c>
      <c r="F1169">
        <v>87</v>
      </c>
      <c r="G1169">
        <v>1</v>
      </c>
      <c r="H1169">
        <v>67</v>
      </c>
      <c r="I1169">
        <v>1.66</v>
      </c>
      <c r="J1169">
        <v>1.66</v>
      </c>
      <c r="L1169">
        <v>1</v>
      </c>
      <c r="M1169">
        <v>1</v>
      </c>
      <c r="N1169">
        <v>399</v>
      </c>
      <c r="O1169">
        <v>0</v>
      </c>
      <c r="P1169">
        <v>3</v>
      </c>
      <c r="Q1169" t="str">
        <f>VLOOKUP(M1169,lookups!$A$1:$B$7, 2, FALSE)</f>
        <v>trawl/fyke</v>
      </c>
      <c r="R1169" t="str">
        <f>VLOOKUP(N1169,lookups!$D$1:$E$6, 2, FALSE)</f>
        <v>hucuktlis r</v>
      </c>
      <c r="S1169" t="str">
        <f>VLOOKUP(C1169,lookups!$G$1:$H$3, 2, FALSE)</f>
        <v>smolt</v>
      </c>
    </row>
    <row r="1170" spans="1:19" x14ac:dyDescent="0.25">
      <c r="A1170" s="1">
        <v>29718</v>
      </c>
      <c r="B1170">
        <v>1</v>
      </c>
      <c r="C1170">
        <v>1</v>
      </c>
      <c r="D1170">
        <v>1</v>
      </c>
      <c r="E1170">
        <v>1981</v>
      </c>
      <c r="F1170">
        <v>88</v>
      </c>
      <c r="G1170">
        <v>1</v>
      </c>
      <c r="H1170">
        <v>73</v>
      </c>
      <c r="I1170">
        <v>2.67</v>
      </c>
      <c r="J1170">
        <v>2.67</v>
      </c>
      <c r="L1170">
        <v>1</v>
      </c>
      <c r="M1170">
        <v>1</v>
      </c>
      <c r="N1170">
        <v>399</v>
      </c>
      <c r="O1170">
        <v>0</v>
      </c>
      <c r="P1170">
        <v>3</v>
      </c>
      <c r="Q1170" t="str">
        <f>VLOOKUP(M1170,lookups!$A$1:$B$7, 2, FALSE)</f>
        <v>trawl/fyke</v>
      </c>
      <c r="R1170" t="str">
        <f>VLOOKUP(N1170,lookups!$D$1:$E$6, 2, FALSE)</f>
        <v>hucuktlis r</v>
      </c>
      <c r="S1170" t="str">
        <f>VLOOKUP(C1170,lookups!$G$1:$H$3, 2, FALSE)</f>
        <v>smolt</v>
      </c>
    </row>
    <row r="1171" spans="1:19" x14ac:dyDescent="0.25">
      <c r="A1171" s="1">
        <v>29718</v>
      </c>
      <c r="B1171">
        <v>1</v>
      </c>
      <c r="C1171">
        <v>1</v>
      </c>
      <c r="D1171">
        <v>1</v>
      </c>
      <c r="E1171">
        <v>1981</v>
      </c>
      <c r="F1171">
        <v>89</v>
      </c>
      <c r="G1171">
        <v>1</v>
      </c>
      <c r="H1171">
        <v>69</v>
      </c>
      <c r="I1171">
        <v>2.08</v>
      </c>
      <c r="J1171">
        <v>2.08</v>
      </c>
      <c r="L1171">
        <v>1</v>
      </c>
      <c r="M1171">
        <v>1</v>
      </c>
      <c r="N1171">
        <v>399</v>
      </c>
      <c r="O1171">
        <v>0</v>
      </c>
      <c r="P1171">
        <v>3</v>
      </c>
      <c r="Q1171" t="str">
        <f>VLOOKUP(M1171,lookups!$A$1:$B$7, 2, FALSE)</f>
        <v>trawl/fyke</v>
      </c>
      <c r="R1171" t="str">
        <f>VLOOKUP(N1171,lookups!$D$1:$E$6, 2, FALSE)</f>
        <v>hucuktlis r</v>
      </c>
      <c r="S1171" t="str">
        <f>VLOOKUP(C1171,lookups!$G$1:$H$3, 2, FALSE)</f>
        <v>smolt</v>
      </c>
    </row>
    <row r="1172" spans="1:19" x14ac:dyDescent="0.25">
      <c r="A1172" s="1">
        <v>29718</v>
      </c>
      <c r="B1172">
        <v>1</v>
      </c>
      <c r="C1172">
        <v>1</v>
      </c>
      <c r="D1172">
        <v>1</v>
      </c>
      <c r="E1172">
        <v>1981</v>
      </c>
      <c r="F1172">
        <v>90</v>
      </c>
      <c r="G1172">
        <v>1</v>
      </c>
      <c r="H1172">
        <v>70</v>
      </c>
      <c r="I1172">
        <v>1.97</v>
      </c>
      <c r="J1172">
        <v>1.97</v>
      </c>
      <c r="L1172">
        <v>1</v>
      </c>
      <c r="M1172">
        <v>1</v>
      </c>
      <c r="N1172">
        <v>399</v>
      </c>
      <c r="O1172">
        <v>0</v>
      </c>
      <c r="P1172">
        <v>3</v>
      </c>
      <c r="Q1172" t="str">
        <f>VLOOKUP(M1172,lookups!$A$1:$B$7, 2, FALSE)</f>
        <v>trawl/fyke</v>
      </c>
      <c r="R1172" t="str">
        <f>VLOOKUP(N1172,lookups!$D$1:$E$6, 2, FALSE)</f>
        <v>hucuktlis r</v>
      </c>
      <c r="S1172" t="str">
        <f>VLOOKUP(C1172,lookups!$G$1:$H$3, 2, FALSE)</f>
        <v>smolt</v>
      </c>
    </row>
    <row r="1173" spans="1:19" x14ac:dyDescent="0.25">
      <c r="A1173" s="1">
        <v>29718</v>
      </c>
      <c r="B1173">
        <v>1</v>
      </c>
      <c r="C1173">
        <v>1</v>
      </c>
      <c r="D1173">
        <v>1</v>
      </c>
      <c r="E1173">
        <v>1981</v>
      </c>
      <c r="F1173">
        <v>91</v>
      </c>
      <c r="G1173">
        <v>1</v>
      </c>
      <c r="H1173">
        <v>68</v>
      </c>
      <c r="I1173">
        <v>2.12</v>
      </c>
      <c r="J1173">
        <v>2.12</v>
      </c>
      <c r="L1173">
        <v>1</v>
      </c>
      <c r="M1173">
        <v>1</v>
      </c>
      <c r="N1173">
        <v>399</v>
      </c>
      <c r="O1173">
        <v>0</v>
      </c>
      <c r="P1173">
        <v>3</v>
      </c>
      <c r="Q1173" t="str">
        <f>VLOOKUP(M1173,lookups!$A$1:$B$7, 2, FALSE)</f>
        <v>trawl/fyke</v>
      </c>
      <c r="R1173" t="str">
        <f>VLOOKUP(N1173,lookups!$D$1:$E$6, 2, FALSE)</f>
        <v>hucuktlis r</v>
      </c>
      <c r="S1173" t="str">
        <f>VLOOKUP(C1173,lookups!$G$1:$H$3, 2, FALSE)</f>
        <v>smolt</v>
      </c>
    </row>
    <row r="1174" spans="1:19" x14ac:dyDescent="0.25">
      <c r="A1174" s="1">
        <v>29718</v>
      </c>
      <c r="B1174">
        <v>1</v>
      </c>
      <c r="C1174">
        <v>1</v>
      </c>
      <c r="D1174">
        <v>1</v>
      </c>
      <c r="E1174">
        <v>1981</v>
      </c>
      <c r="F1174">
        <v>92</v>
      </c>
      <c r="G1174">
        <v>1</v>
      </c>
      <c r="H1174">
        <v>70</v>
      </c>
      <c r="I1174">
        <v>2.19</v>
      </c>
      <c r="J1174">
        <v>2.19</v>
      </c>
      <c r="L1174">
        <v>1</v>
      </c>
      <c r="M1174">
        <v>1</v>
      </c>
      <c r="N1174">
        <v>399</v>
      </c>
      <c r="O1174">
        <v>0</v>
      </c>
      <c r="P1174">
        <v>3</v>
      </c>
      <c r="Q1174" t="str">
        <f>VLOOKUP(M1174,lookups!$A$1:$B$7, 2, FALSE)</f>
        <v>trawl/fyke</v>
      </c>
      <c r="R1174" t="str">
        <f>VLOOKUP(N1174,lookups!$D$1:$E$6, 2, FALSE)</f>
        <v>hucuktlis r</v>
      </c>
      <c r="S1174" t="str">
        <f>VLOOKUP(C1174,lookups!$G$1:$H$3, 2, FALSE)</f>
        <v>smolt</v>
      </c>
    </row>
    <row r="1175" spans="1:19" x14ac:dyDescent="0.25">
      <c r="A1175" s="1">
        <v>29718</v>
      </c>
      <c r="B1175">
        <v>1</v>
      </c>
      <c r="C1175">
        <v>1</v>
      </c>
      <c r="D1175">
        <v>1</v>
      </c>
      <c r="E1175">
        <v>1981</v>
      </c>
      <c r="F1175">
        <v>93</v>
      </c>
      <c r="G1175">
        <v>1</v>
      </c>
      <c r="H1175">
        <v>65</v>
      </c>
      <c r="I1175">
        <v>1.36</v>
      </c>
      <c r="J1175">
        <v>1.36</v>
      </c>
      <c r="L1175">
        <v>1</v>
      </c>
      <c r="M1175">
        <v>1</v>
      </c>
      <c r="N1175">
        <v>399</v>
      </c>
      <c r="O1175">
        <v>0</v>
      </c>
      <c r="P1175">
        <v>3</v>
      </c>
      <c r="Q1175" t="str">
        <f>VLOOKUP(M1175,lookups!$A$1:$B$7, 2, FALSE)</f>
        <v>trawl/fyke</v>
      </c>
      <c r="R1175" t="str">
        <f>VLOOKUP(N1175,lookups!$D$1:$E$6, 2, FALSE)</f>
        <v>hucuktlis r</v>
      </c>
      <c r="S1175" t="str">
        <f>VLOOKUP(C1175,lookups!$G$1:$H$3, 2, FALSE)</f>
        <v>smolt</v>
      </c>
    </row>
    <row r="1176" spans="1:19" x14ac:dyDescent="0.25">
      <c r="A1176" s="1">
        <v>29718</v>
      </c>
      <c r="B1176">
        <v>1</v>
      </c>
      <c r="C1176">
        <v>1</v>
      </c>
      <c r="D1176">
        <v>1</v>
      </c>
      <c r="E1176">
        <v>1981</v>
      </c>
      <c r="F1176">
        <v>94</v>
      </c>
      <c r="G1176">
        <v>1</v>
      </c>
      <c r="H1176">
        <v>70</v>
      </c>
      <c r="I1176">
        <v>2.0299999999999998</v>
      </c>
      <c r="J1176">
        <v>2.0299999999999998</v>
      </c>
      <c r="L1176">
        <v>1</v>
      </c>
      <c r="M1176">
        <v>1</v>
      </c>
      <c r="N1176">
        <v>399</v>
      </c>
      <c r="O1176">
        <v>0</v>
      </c>
      <c r="P1176">
        <v>3</v>
      </c>
      <c r="Q1176" t="str">
        <f>VLOOKUP(M1176,lookups!$A$1:$B$7, 2, FALSE)</f>
        <v>trawl/fyke</v>
      </c>
      <c r="R1176" t="str">
        <f>VLOOKUP(N1176,lookups!$D$1:$E$6, 2, FALSE)</f>
        <v>hucuktlis r</v>
      </c>
      <c r="S1176" t="str">
        <f>VLOOKUP(C1176,lookups!$G$1:$H$3, 2, FALSE)</f>
        <v>smolt</v>
      </c>
    </row>
    <row r="1177" spans="1:19" x14ac:dyDescent="0.25">
      <c r="A1177" s="1">
        <v>29718</v>
      </c>
      <c r="B1177">
        <v>1</v>
      </c>
      <c r="C1177">
        <v>1</v>
      </c>
      <c r="D1177">
        <v>1</v>
      </c>
      <c r="E1177">
        <v>1981</v>
      </c>
      <c r="F1177">
        <v>95</v>
      </c>
      <c r="G1177">
        <v>1</v>
      </c>
      <c r="H1177">
        <v>67</v>
      </c>
      <c r="I1177">
        <v>1.75</v>
      </c>
      <c r="J1177">
        <v>1.75</v>
      </c>
      <c r="L1177">
        <v>1</v>
      </c>
      <c r="M1177">
        <v>1</v>
      </c>
      <c r="N1177">
        <v>399</v>
      </c>
      <c r="O1177">
        <v>0</v>
      </c>
      <c r="P1177">
        <v>3</v>
      </c>
      <c r="Q1177" t="str">
        <f>VLOOKUP(M1177,lookups!$A$1:$B$7, 2, FALSE)</f>
        <v>trawl/fyke</v>
      </c>
      <c r="R1177" t="str">
        <f>VLOOKUP(N1177,lookups!$D$1:$E$6, 2, FALSE)</f>
        <v>hucuktlis r</v>
      </c>
      <c r="S1177" t="str">
        <f>VLOOKUP(C1177,lookups!$G$1:$H$3, 2, FALSE)</f>
        <v>smolt</v>
      </c>
    </row>
    <row r="1178" spans="1:19" x14ac:dyDescent="0.25">
      <c r="A1178" s="1">
        <v>29718</v>
      </c>
      <c r="B1178">
        <v>1</v>
      </c>
      <c r="C1178">
        <v>1</v>
      </c>
      <c r="D1178">
        <v>1</v>
      </c>
      <c r="E1178">
        <v>1981</v>
      </c>
      <c r="F1178">
        <v>96</v>
      </c>
      <c r="G1178">
        <v>1</v>
      </c>
      <c r="H1178">
        <v>74</v>
      </c>
      <c r="I1178">
        <v>2.5499999999999998</v>
      </c>
      <c r="J1178">
        <v>2.5499999999999998</v>
      </c>
      <c r="L1178">
        <v>1</v>
      </c>
      <c r="M1178">
        <v>1</v>
      </c>
      <c r="N1178">
        <v>399</v>
      </c>
      <c r="O1178">
        <v>0</v>
      </c>
      <c r="P1178">
        <v>3</v>
      </c>
      <c r="Q1178" t="str">
        <f>VLOOKUP(M1178,lookups!$A$1:$B$7, 2, FALSE)</f>
        <v>trawl/fyke</v>
      </c>
      <c r="R1178" t="str">
        <f>VLOOKUP(N1178,lookups!$D$1:$E$6, 2, FALSE)</f>
        <v>hucuktlis r</v>
      </c>
      <c r="S1178" t="str">
        <f>VLOOKUP(C1178,lookups!$G$1:$H$3, 2, FALSE)</f>
        <v>smolt</v>
      </c>
    </row>
    <row r="1179" spans="1:19" x14ac:dyDescent="0.25">
      <c r="A1179" s="1">
        <v>29718</v>
      </c>
      <c r="B1179">
        <v>1</v>
      </c>
      <c r="C1179">
        <v>1</v>
      </c>
      <c r="D1179">
        <v>1</v>
      </c>
      <c r="E1179">
        <v>1981</v>
      </c>
      <c r="F1179">
        <v>97</v>
      </c>
      <c r="G1179">
        <v>1</v>
      </c>
      <c r="H1179">
        <v>73</v>
      </c>
      <c r="I1179">
        <v>2.65</v>
      </c>
      <c r="J1179">
        <v>2.65</v>
      </c>
      <c r="L1179">
        <v>1</v>
      </c>
      <c r="M1179">
        <v>1</v>
      </c>
      <c r="N1179">
        <v>399</v>
      </c>
      <c r="O1179">
        <v>0</v>
      </c>
      <c r="P1179">
        <v>3</v>
      </c>
      <c r="Q1179" t="str">
        <f>VLOOKUP(M1179,lookups!$A$1:$B$7, 2, FALSE)</f>
        <v>trawl/fyke</v>
      </c>
      <c r="R1179" t="str">
        <f>VLOOKUP(N1179,lookups!$D$1:$E$6, 2, FALSE)</f>
        <v>hucuktlis r</v>
      </c>
      <c r="S1179" t="str">
        <f>VLOOKUP(C1179,lookups!$G$1:$H$3, 2, FALSE)</f>
        <v>smolt</v>
      </c>
    </row>
    <row r="1180" spans="1:19" x14ac:dyDescent="0.25">
      <c r="A1180" s="1">
        <v>29718</v>
      </c>
      <c r="B1180">
        <v>1</v>
      </c>
      <c r="C1180">
        <v>1</v>
      </c>
      <c r="D1180">
        <v>1</v>
      </c>
      <c r="E1180">
        <v>1981</v>
      </c>
      <c r="F1180">
        <v>98</v>
      </c>
      <c r="G1180">
        <v>1</v>
      </c>
      <c r="H1180">
        <v>67</v>
      </c>
      <c r="I1180">
        <v>1.95</v>
      </c>
      <c r="J1180">
        <v>1.95</v>
      </c>
      <c r="L1180">
        <v>1</v>
      </c>
      <c r="M1180">
        <v>1</v>
      </c>
      <c r="N1180">
        <v>399</v>
      </c>
      <c r="O1180">
        <v>0</v>
      </c>
      <c r="P1180">
        <v>3</v>
      </c>
      <c r="Q1180" t="str">
        <f>VLOOKUP(M1180,lookups!$A$1:$B$7, 2, FALSE)</f>
        <v>trawl/fyke</v>
      </c>
      <c r="R1180" t="str">
        <f>VLOOKUP(N1180,lookups!$D$1:$E$6, 2, FALSE)</f>
        <v>hucuktlis r</v>
      </c>
      <c r="S1180" t="str">
        <f>VLOOKUP(C1180,lookups!$G$1:$H$3, 2, FALSE)</f>
        <v>smolt</v>
      </c>
    </row>
    <row r="1181" spans="1:19" x14ac:dyDescent="0.25">
      <c r="A1181" s="1">
        <v>29718</v>
      </c>
      <c r="B1181">
        <v>1</v>
      </c>
      <c r="C1181">
        <v>1</v>
      </c>
      <c r="D1181">
        <v>1</v>
      </c>
      <c r="E1181">
        <v>1981</v>
      </c>
      <c r="F1181">
        <v>99</v>
      </c>
      <c r="G1181">
        <v>1</v>
      </c>
      <c r="H1181">
        <v>63</v>
      </c>
      <c r="I1181">
        <v>1.37</v>
      </c>
      <c r="J1181">
        <v>1.37</v>
      </c>
      <c r="L1181">
        <v>1</v>
      </c>
      <c r="M1181">
        <v>1</v>
      </c>
      <c r="N1181">
        <v>399</v>
      </c>
      <c r="O1181">
        <v>0</v>
      </c>
      <c r="P1181">
        <v>3</v>
      </c>
      <c r="Q1181" t="str">
        <f>VLOOKUP(M1181,lookups!$A$1:$B$7, 2, FALSE)</f>
        <v>trawl/fyke</v>
      </c>
      <c r="R1181" t="str">
        <f>VLOOKUP(N1181,lookups!$D$1:$E$6, 2, FALSE)</f>
        <v>hucuktlis r</v>
      </c>
      <c r="S1181" t="str">
        <f>VLOOKUP(C1181,lookups!$G$1:$H$3, 2, FALSE)</f>
        <v>smolt</v>
      </c>
    </row>
    <row r="1182" spans="1:19" x14ac:dyDescent="0.25">
      <c r="A1182" s="1">
        <v>29718</v>
      </c>
      <c r="B1182">
        <v>1</v>
      </c>
      <c r="C1182">
        <v>1</v>
      </c>
      <c r="D1182">
        <v>1</v>
      </c>
      <c r="E1182">
        <v>1981</v>
      </c>
      <c r="F1182">
        <v>100</v>
      </c>
      <c r="G1182">
        <v>1</v>
      </c>
      <c r="H1182">
        <v>70</v>
      </c>
      <c r="I1182">
        <v>2.09</v>
      </c>
      <c r="J1182">
        <v>2.09</v>
      </c>
      <c r="L1182">
        <v>1</v>
      </c>
      <c r="M1182">
        <v>1</v>
      </c>
      <c r="N1182">
        <v>399</v>
      </c>
      <c r="O1182">
        <v>0</v>
      </c>
      <c r="P1182">
        <v>3</v>
      </c>
      <c r="Q1182" t="str">
        <f>VLOOKUP(M1182,lookups!$A$1:$B$7, 2, FALSE)</f>
        <v>trawl/fyke</v>
      </c>
      <c r="R1182" t="str">
        <f>VLOOKUP(N1182,lookups!$D$1:$E$6, 2, FALSE)</f>
        <v>hucuktlis r</v>
      </c>
      <c r="S1182" t="str">
        <f>VLOOKUP(C1182,lookups!$G$1:$H$3, 2, FALSE)</f>
        <v>smolt</v>
      </c>
    </row>
    <row r="1183" spans="1:19" x14ac:dyDescent="0.25">
      <c r="A1183" s="1">
        <v>29718</v>
      </c>
      <c r="B1183">
        <v>1</v>
      </c>
      <c r="C1183">
        <v>1</v>
      </c>
      <c r="D1183">
        <v>1</v>
      </c>
      <c r="E1183">
        <v>1981</v>
      </c>
      <c r="F1183">
        <v>101</v>
      </c>
      <c r="G1183">
        <v>1</v>
      </c>
      <c r="H1183">
        <v>70</v>
      </c>
      <c r="I1183">
        <v>1.64</v>
      </c>
      <c r="J1183">
        <v>1.64</v>
      </c>
      <c r="L1183">
        <v>1</v>
      </c>
      <c r="M1183">
        <v>1</v>
      </c>
      <c r="N1183">
        <v>399</v>
      </c>
      <c r="O1183">
        <v>0</v>
      </c>
      <c r="P1183">
        <v>3</v>
      </c>
      <c r="Q1183" t="str">
        <f>VLOOKUP(M1183,lookups!$A$1:$B$7, 2, FALSE)</f>
        <v>trawl/fyke</v>
      </c>
      <c r="R1183" t="str">
        <f>VLOOKUP(N1183,lookups!$D$1:$E$6, 2, FALSE)</f>
        <v>hucuktlis r</v>
      </c>
      <c r="S1183" t="str">
        <f>VLOOKUP(C1183,lookups!$G$1:$H$3, 2, FALSE)</f>
        <v>smolt</v>
      </c>
    </row>
    <row r="1184" spans="1:19" x14ac:dyDescent="0.25">
      <c r="A1184" s="1">
        <v>29718</v>
      </c>
      <c r="B1184">
        <v>1</v>
      </c>
      <c r="C1184">
        <v>1</v>
      </c>
      <c r="D1184">
        <v>1</v>
      </c>
      <c r="E1184">
        <v>1981</v>
      </c>
      <c r="F1184">
        <v>102</v>
      </c>
      <c r="G1184">
        <v>1</v>
      </c>
      <c r="H1184">
        <v>78</v>
      </c>
      <c r="I1184">
        <v>2.71</v>
      </c>
      <c r="J1184">
        <v>2.71</v>
      </c>
      <c r="L1184">
        <v>1</v>
      </c>
      <c r="M1184">
        <v>1</v>
      </c>
      <c r="N1184">
        <v>399</v>
      </c>
      <c r="O1184">
        <v>0</v>
      </c>
      <c r="P1184">
        <v>3</v>
      </c>
      <c r="Q1184" t="str">
        <f>VLOOKUP(M1184,lookups!$A$1:$B$7, 2, FALSE)</f>
        <v>trawl/fyke</v>
      </c>
      <c r="R1184" t="str">
        <f>VLOOKUP(N1184,lookups!$D$1:$E$6, 2, FALSE)</f>
        <v>hucuktlis r</v>
      </c>
      <c r="S1184" t="str">
        <f>VLOOKUP(C1184,lookups!$G$1:$H$3, 2, FALSE)</f>
        <v>smolt</v>
      </c>
    </row>
    <row r="1185" spans="1:19" x14ac:dyDescent="0.25">
      <c r="A1185" s="1">
        <v>29718</v>
      </c>
      <c r="B1185">
        <v>1</v>
      </c>
      <c r="C1185">
        <v>1</v>
      </c>
      <c r="D1185">
        <v>1</v>
      </c>
      <c r="E1185">
        <v>1981</v>
      </c>
      <c r="F1185">
        <v>103</v>
      </c>
      <c r="G1185">
        <v>1</v>
      </c>
      <c r="H1185">
        <v>68</v>
      </c>
      <c r="I1185">
        <v>1.76</v>
      </c>
      <c r="J1185">
        <v>1.76</v>
      </c>
      <c r="L1185">
        <v>1</v>
      </c>
      <c r="M1185">
        <v>1</v>
      </c>
      <c r="N1185">
        <v>399</v>
      </c>
      <c r="O1185">
        <v>0</v>
      </c>
      <c r="P1185">
        <v>3</v>
      </c>
      <c r="Q1185" t="str">
        <f>VLOOKUP(M1185,lookups!$A$1:$B$7, 2, FALSE)</f>
        <v>trawl/fyke</v>
      </c>
      <c r="R1185" t="str">
        <f>VLOOKUP(N1185,lookups!$D$1:$E$6, 2, FALSE)</f>
        <v>hucuktlis r</v>
      </c>
      <c r="S1185" t="str">
        <f>VLOOKUP(C1185,lookups!$G$1:$H$3, 2, FALSE)</f>
        <v>smolt</v>
      </c>
    </row>
    <row r="1186" spans="1:19" x14ac:dyDescent="0.25">
      <c r="A1186" s="1">
        <v>29718</v>
      </c>
      <c r="B1186">
        <v>1</v>
      </c>
      <c r="C1186">
        <v>1</v>
      </c>
      <c r="D1186">
        <v>1</v>
      </c>
      <c r="E1186">
        <v>1981</v>
      </c>
      <c r="F1186">
        <v>104</v>
      </c>
      <c r="G1186">
        <v>1</v>
      </c>
      <c r="H1186">
        <v>65</v>
      </c>
      <c r="I1186">
        <v>1.39</v>
      </c>
      <c r="J1186">
        <v>1.39</v>
      </c>
      <c r="L1186">
        <v>1</v>
      </c>
      <c r="M1186">
        <v>1</v>
      </c>
      <c r="N1186">
        <v>399</v>
      </c>
      <c r="O1186">
        <v>0</v>
      </c>
      <c r="P1186">
        <v>3</v>
      </c>
      <c r="Q1186" t="str">
        <f>VLOOKUP(M1186,lookups!$A$1:$B$7, 2, FALSE)</f>
        <v>trawl/fyke</v>
      </c>
      <c r="R1186" t="str">
        <f>VLOOKUP(N1186,lookups!$D$1:$E$6, 2, FALSE)</f>
        <v>hucuktlis r</v>
      </c>
      <c r="S1186" t="str">
        <f>VLOOKUP(C1186,lookups!$G$1:$H$3, 2, FALSE)</f>
        <v>smolt</v>
      </c>
    </row>
    <row r="1187" spans="1:19" x14ac:dyDescent="0.25">
      <c r="A1187" s="1">
        <v>29718</v>
      </c>
      <c r="B1187">
        <v>1</v>
      </c>
      <c r="C1187">
        <v>1</v>
      </c>
      <c r="D1187">
        <v>1</v>
      </c>
      <c r="E1187">
        <v>1981</v>
      </c>
      <c r="F1187">
        <v>105</v>
      </c>
      <c r="G1187">
        <v>1</v>
      </c>
      <c r="H1187">
        <v>76</v>
      </c>
      <c r="I1187">
        <v>2.48</v>
      </c>
      <c r="J1187">
        <v>2.48</v>
      </c>
      <c r="L1187">
        <v>1</v>
      </c>
      <c r="M1187">
        <v>1</v>
      </c>
      <c r="N1187">
        <v>399</v>
      </c>
      <c r="O1187">
        <v>0</v>
      </c>
      <c r="P1187">
        <v>3</v>
      </c>
      <c r="Q1187" t="str">
        <f>VLOOKUP(M1187,lookups!$A$1:$B$7, 2, FALSE)</f>
        <v>trawl/fyke</v>
      </c>
      <c r="R1187" t="str">
        <f>VLOOKUP(N1187,lookups!$D$1:$E$6, 2, FALSE)</f>
        <v>hucuktlis r</v>
      </c>
      <c r="S1187" t="str">
        <f>VLOOKUP(C1187,lookups!$G$1:$H$3, 2, FALSE)</f>
        <v>smolt</v>
      </c>
    </row>
    <row r="1188" spans="1:19" x14ac:dyDescent="0.25">
      <c r="A1188" s="1">
        <v>29718</v>
      </c>
      <c r="B1188">
        <v>1</v>
      </c>
      <c r="C1188">
        <v>1</v>
      </c>
      <c r="D1188">
        <v>1</v>
      </c>
      <c r="E1188">
        <v>1981</v>
      </c>
      <c r="F1188">
        <v>106</v>
      </c>
      <c r="G1188">
        <v>1</v>
      </c>
      <c r="H1188">
        <v>65</v>
      </c>
      <c r="I1188">
        <v>1.42</v>
      </c>
      <c r="J1188">
        <v>1.42</v>
      </c>
      <c r="L1188">
        <v>1</v>
      </c>
      <c r="M1188">
        <v>1</v>
      </c>
      <c r="N1188">
        <v>399</v>
      </c>
      <c r="O1188">
        <v>0</v>
      </c>
      <c r="P1188">
        <v>3</v>
      </c>
      <c r="Q1188" t="str">
        <f>VLOOKUP(M1188,lookups!$A$1:$B$7, 2, FALSE)</f>
        <v>trawl/fyke</v>
      </c>
      <c r="R1188" t="str">
        <f>VLOOKUP(N1188,lookups!$D$1:$E$6, 2, FALSE)</f>
        <v>hucuktlis r</v>
      </c>
      <c r="S1188" t="str">
        <f>VLOOKUP(C1188,lookups!$G$1:$H$3, 2, FALSE)</f>
        <v>smolt</v>
      </c>
    </row>
    <row r="1189" spans="1:19" x14ac:dyDescent="0.25">
      <c r="A1189" s="1">
        <v>29718</v>
      </c>
      <c r="B1189">
        <v>1</v>
      </c>
      <c r="C1189">
        <v>1</v>
      </c>
      <c r="D1189">
        <v>1</v>
      </c>
      <c r="E1189">
        <v>1981</v>
      </c>
      <c r="F1189">
        <v>107</v>
      </c>
      <c r="G1189">
        <v>1</v>
      </c>
      <c r="H1189">
        <v>70</v>
      </c>
      <c r="I1189">
        <v>2.06</v>
      </c>
      <c r="J1189">
        <v>2.06</v>
      </c>
      <c r="L1189">
        <v>1</v>
      </c>
      <c r="M1189">
        <v>1</v>
      </c>
      <c r="N1189">
        <v>399</v>
      </c>
      <c r="O1189">
        <v>0</v>
      </c>
      <c r="P1189">
        <v>3</v>
      </c>
      <c r="Q1189" t="str">
        <f>VLOOKUP(M1189,lookups!$A$1:$B$7, 2, FALSE)</f>
        <v>trawl/fyke</v>
      </c>
      <c r="R1189" t="str">
        <f>VLOOKUP(N1189,lookups!$D$1:$E$6, 2, FALSE)</f>
        <v>hucuktlis r</v>
      </c>
      <c r="S1189" t="str">
        <f>VLOOKUP(C1189,lookups!$G$1:$H$3, 2, FALSE)</f>
        <v>smolt</v>
      </c>
    </row>
    <row r="1190" spans="1:19" x14ac:dyDescent="0.25">
      <c r="A1190" s="1">
        <v>29718</v>
      </c>
      <c r="B1190">
        <v>1</v>
      </c>
      <c r="C1190">
        <v>1</v>
      </c>
      <c r="D1190">
        <v>1</v>
      </c>
      <c r="E1190">
        <v>1981</v>
      </c>
      <c r="F1190">
        <v>108</v>
      </c>
      <c r="G1190">
        <v>1</v>
      </c>
      <c r="H1190">
        <v>76</v>
      </c>
      <c r="I1190">
        <v>2.79</v>
      </c>
      <c r="J1190">
        <v>2.79</v>
      </c>
      <c r="L1190">
        <v>1</v>
      </c>
      <c r="M1190">
        <v>1</v>
      </c>
      <c r="N1190">
        <v>399</v>
      </c>
      <c r="O1190">
        <v>0</v>
      </c>
      <c r="P1190">
        <v>3</v>
      </c>
      <c r="Q1190" t="str">
        <f>VLOOKUP(M1190,lookups!$A$1:$B$7, 2, FALSE)</f>
        <v>trawl/fyke</v>
      </c>
      <c r="R1190" t="str">
        <f>VLOOKUP(N1190,lookups!$D$1:$E$6, 2, FALSE)</f>
        <v>hucuktlis r</v>
      </c>
      <c r="S1190" t="str">
        <f>VLOOKUP(C1190,lookups!$G$1:$H$3, 2, FALSE)</f>
        <v>smolt</v>
      </c>
    </row>
    <row r="1191" spans="1:19" x14ac:dyDescent="0.25">
      <c r="A1191" s="1">
        <v>29718</v>
      </c>
      <c r="B1191">
        <v>1</v>
      </c>
      <c r="C1191">
        <v>1</v>
      </c>
      <c r="D1191">
        <v>1</v>
      </c>
      <c r="E1191">
        <v>1981</v>
      </c>
      <c r="F1191">
        <v>109</v>
      </c>
      <c r="G1191">
        <v>1</v>
      </c>
      <c r="H1191">
        <v>67</v>
      </c>
      <c r="I1191">
        <v>1.67</v>
      </c>
      <c r="J1191">
        <v>1.67</v>
      </c>
      <c r="L1191">
        <v>1</v>
      </c>
      <c r="M1191">
        <v>1</v>
      </c>
      <c r="N1191">
        <v>399</v>
      </c>
      <c r="O1191">
        <v>0</v>
      </c>
      <c r="P1191">
        <v>3</v>
      </c>
      <c r="Q1191" t="str">
        <f>VLOOKUP(M1191,lookups!$A$1:$B$7, 2, FALSE)</f>
        <v>trawl/fyke</v>
      </c>
      <c r="R1191" t="str">
        <f>VLOOKUP(N1191,lookups!$D$1:$E$6, 2, FALSE)</f>
        <v>hucuktlis r</v>
      </c>
      <c r="S1191" t="str">
        <f>VLOOKUP(C1191,lookups!$G$1:$H$3, 2, FALSE)</f>
        <v>smolt</v>
      </c>
    </row>
    <row r="1192" spans="1:19" x14ac:dyDescent="0.25">
      <c r="A1192" s="1">
        <v>29718</v>
      </c>
      <c r="B1192">
        <v>1</v>
      </c>
      <c r="C1192">
        <v>1</v>
      </c>
      <c r="D1192">
        <v>1</v>
      </c>
      <c r="E1192">
        <v>1981</v>
      </c>
      <c r="F1192">
        <v>110</v>
      </c>
      <c r="G1192">
        <v>1</v>
      </c>
      <c r="H1192">
        <v>67</v>
      </c>
      <c r="I1192">
        <v>1.7</v>
      </c>
      <c r="J1192">
        <v>1.7</v>
      </c>
      <c r="L1192">
        <v>1</v>
      </c>
      <c r="M1192">
        <v>1</v>
      </c>
      <c r="N1192">
        <v>399</v>
      </c>
      <c r="O1192">
        <v>0</v>
      </c>
      <c r="P1192">
        <v>3</v>
      </c>
      <c r="Q1192" t="str">
        <f>VLOOKUP(M1192,lookups!$A$1:$B$7, 2, FALSE)</f>
        <v>trawl/fyke</v>
      </c>
      <c r="R1192" t="str">
        <f>VLOOKUP(N1192,lookups!$D$1:$E$6, 2, FALSE)</f>
        <v>hucuktlis r</v>
      </c>
      <c r="S1192" t="str">
        <f>VLOOKUP(C1192,lookups!$G$1:$H$3, 2, FALSE)</f>
        <v>smolt</v>
      </c>
    </row>
    <row r="1193" spans="1:19" x14ac:dyDescent="0.25">
      <c r="A1193" s="1">
        <v>29718</v>
      </c>
      <c r="B1193">
        <v>1</v>
      </c>
      <c r="C1193">
        <v>1</v>
      </c>
      <c r="D1193">
        <v>1</v>
      </c>
      <c r="E1193">
        <v>1981</v>
      </c>
      <c r="F1193">
        <v>111</v>
      </c>
      <c r="G1193">
        <v>1</v>
      </c>
      <c r="H1193">
        <v>68</v>
      </c>
      <c r="I1193">
        <v>1.54</v>
      </c>
      <c r="J1193">
        <v>1.54</v>
      </c>
      <c r="L1193">
        <v>1</v>
      </c>
      <c r="M1193">
        <v>1</v>
      </c>
      <c r="N1193">
        <v>399</v>
      </c>
      <c r="O1193">
        <v>0</v>
      </c>
      <c r="P1193">
        <v>3</v>
      </c>
      <c r="Q1193" t="str">
        <f>VLOOKUP(M1193,lookups!$A$1:$B$7, 2, FALSE)</f>
        <v>trawl/fyke</v>
      </c>
      <c r="R1193" t="str">
        <f>VLOOKUP(N1193,lookups!$D$1:$E$6, 2, FALSE)</f>
        <v>hucuktlis r</v>
      </c>
      <c r="S1193" t="str">
        <f>VLOOKUP(C1193,lookups!$G$1:$H$3, 2, FALSE)</f>
        <v>smolt</v>
      </c>
    </row>
    <row r="1194" spans="1:19" x14ac:dyDescent="0.25">
      <c r="A1194" s="1">
        <v>29718</v>
      </c>
      <c r="B1194">
        <v>1</v>
      </c>
      <c r="C1194">
        <v>1</v>
      </c>
      <c r="D1194">
        <v>1</v>
      </c>
      <c r="E1194">
        <v>1981</v>
      </c>
      <c r="F1194">
        <v>112</v>
      </c>
      <c r="G1194">
        <v>1</v>
      </c>
      <c r="H1194">
        <v>71</v>
      </c>
      <c r="I1194">
        <v>2.2799999999999998</v>
      </c>
      <c r="J1194">
        <v>2.2799999999999998</v>
      </c>
      <c r="L1194">
        <v>1</v>
      </c>
      <c r="M1194">
        <v>1</v>
      </c>
      <c r="N1194">
        <v>399</v>
      </c>
      <c r="O1194">
        <v>0</v>
      </c>
      <c r="P1194">
        <v>3</v>
      </c>
      <c r="Q1194" t="str">
        <f>VLOOKUP(M1194,lookups!$A$1:$B$7, 2, FALSE)</f>
        <v>trawl/fyke</v>
      </c>
      <c r="R1194" t="str">
        <f>VLOOKUP(N1194,lookups!$D$1:$E$6, 2, FALSE)</f>
        <v>hucuktlis r</v>
      </c>
      <c r="S1194" t="str">
        <f>VLOOKUP(C1194,lookups!$G$1:$H$3, 2, FALSE)</f>
        <v>smolt</v>
      </c>
    </row>
    <row r="1195" spans="1:19" x14ac:dyDescent="0.25">
      <c r="A1195" s="1">
        <v>29718</v>
      </c>
      <c r="B1195">
        <v>1</v>
      </c>
      <c r="C1195">
        <v>1</v>
      </c>
      <c r="D1195">
        <v>1</v>
      </c>
      <c r="E1195">
        <v>1981</v>
      </c>
      <c r="F1195">
        <v>113</v>
      </c>
      <c r="G1195">
        <v>1</v>
      </c>
      <c r="H1195">
        <v>75</v>
      </c>
      <c r="I1195">
        <v>2.85</v>
      </c>
      <c r="J1195">
        <v>2.85</v>
      </c>
      <c r="L1195">
        <v>1</v>
      </c>
      <c r="M1195">
        <v>1</v>
      </c>
      <c r="N1195">
        <v>399</v>
      </c>
      <c r="O1195">
        <v>0</v>
      </c>
      <c r="P1195">
        <v>3</v>
      </c>
      <c r="Q1195" t="str">
        <f>VLOOKUP(M1195,lookups!$A$1:$B$7, 2, FALSE)</f>
        <v>trawl/fyke</v>
      </c>
      <c r="R1195" t="str">
        <f>VLOOKUP(N1195,lookups!$D$1:$E$6, 2, FALSE)</f>
        <v>hucuktlis r</v>
      </c>
      <c r="S1195" t="str">
        <f>VLOOKUP(C1195,lookups!$G$1:$H$3, 2, FALSE)</f>
        <v>smolt</v>
      </c>
    </row>
    <row r="1196" spans="1:19" x14ac:dyDescent="0.25">
      <c r="A1196" s="1">
        <v>29718</v>
      </c>
      <c r="B1196">
        <v>1</v>
      </c>
      <c r="C1196">
        <v>1</v>
      </c>
      <c r="D1196">
        <v>1</v>
      </c>
      <c r="E1196">
        <v>1981</v>
      </c>
      <c r="F1196">
        <v>114</v>
      </c>
      <c r="G1196">
        <v>1</v>
      </c>
      <c r="H1196">
        <v>73</v>
      </c>
      <c r="I1196">
        <v>2.5299999999999998</v>
      </c>
      <c r="J1196">
        <v>2.5299999999999998</v>
      </c>
      <c r="L1196">
        <v>1</v>
      </c>
      <c r="M1196">
        <v>1</v>
      </c>
      <c r="N1196">
        <v>399</v>
      </c>
      <c r="O1196">
        <v>0</v>
      </c>
      <c r="P1196">
        <v>3</v>
      </c>
      <c r="Q1196" t="str">
        <f>VLOOKUP(M1196,lookups!$A$1:$B$7, 2, FALSE)</f>
        <v>trawl/fyke</v>
      </c>
      <c r="R1196" t="str">
        <f>VLOOKUP(N1196,lookups!$D$1:$E$6, 2, FALSE)</f>
        <v>hucuktlis r</v>
      </c>
      <c r="S1196" t="str">
        <f>VLOOKUP(C1196,lookups!$G$1:$H$3, 2, FALSE)</f>
        <v>smolt</v>
      </c>
    </row>
    <row r="1197" spans="1:19" x14ac:dyDescent="0.25">
      <c r="A1197" s="1">
        <v>29718</v>
      </c>
      <c r="B1197">
        <v>1</v>
      </c>
      <c r="C1197">
        <v>1</v>
      </c>
      <c r="D1197">
        <v>1</v>
      </c>
      <c r="E1197">
        <v>1981</v>
      </c>
      <c r="F1197">
        <v>115</v>
      </c>
      <c r="G1197">
        <v>1</v>
      </c>
      <c r="H1197">
        <v>72</v>
      </c>
      <c r="I1197">
        <v>2.36</v>
      </c>
      <c r="J1197">
        <v>2.36</v>
      </c>
      <c r="L1197">
        <v>1</v>
      </c>
      <c r="M1197">
        <v>1</v>
      </c>
      <c r="N1197">
        <v>399</v>
      </c>
      <c r="O1197">
        <v>0</v>
      </c>
      <c r="P1197">
        <v>3</v>
      </c>
      <c r="Q1197" t="str">
        <f>VLOOKUP(M1197,lookups!$A$1:$B$7, 2, FALSE)</f>
        <v>trawl/fyke</v>
      </c>
      <c r="R1197" t="str">
        <f>VLOOKUP(N1197,lookups!$D$1:$E$6, 2, FALSE)</f>
        <v>hucuktlis r</v>
      </c>
      <c r="S1197" t="str">
        <f>VLOOKUP(C1197,lookups!$G$1:$H$3, 2, FALSE)</f>
        <v>smolt</v>
      </c>
    </row>
    <row r="1198" spans="1:19" x14ac:dyDescent="0.25">
      <c r="A1198" s="1">
        <v>29718</v>
      </c>
      <c r="B1198">
        <v>1</v>
      </c>
      <c r="C1198">
        <v>1</v>
      </c>
      <c r="D1198">
        <v>1</v>
      </c>
      <c r="E1198">
        <v>1981</v>
      </c>
      <c r="F1198">
        <v>116</v>
      </c>
      <c r="G1198">
        <v>1</v>
      </c>
      <c r="H1198">
        <v>73</v>
      </c>
      <c r="I1198">
        <v>2.4</v>
      </c>
      <c r="J1198">
        <v>2.4</v>
      </c>
      <c r="L1198">
        <v>1</v>
      </c>
      <c r="M1198">
        <v>1</v>
      </c>
      <c r="N1198">
        <v>399</v>
      </c>
      <c r="O1198">
        <v>0</v>
      </c>
      <c r="P1198">
        <v>3</v>
      </c>
      <c r="Q1198" t="str">
        <f>VLOOKUP(M1198,lookups!$A$1:$B$7, 2, FALSE)</f>
        <v>trawl/fyke</v>
      </c>
      <c r="R1198" t="str">
        <f>VLOOKUP(N1198,lookups!$D$1:$E$6, 2, FALSE)</f>
        <v>hucuktlis r</v>
      </c>
      <c r="S1198" t="str">
        <f>VLOOKUP(C1198,lookups!$G$1:$H$3, 2, FALSE)</f>
        <v>smolt</v>
      </c>
    </row>
    <row r="1199" spans="1:19" x14ac:dyDescent="0.25">
      <c r="A1199" s="1">
        <v>29718</v>
      </c>
      <c r="B1199">
        <v>1</v>
      </c>
      <c r="C1199">
        <v>1</v>
      </c>
      <c r="D1199">
        <v>1</v>
      </c>
      <c r="E1199">
        <v>1981</v>
      </c>
      <c r="F1199">
        <v>117</v>
      </c>
      <c r="G1199">
        <v>1</v>
      </c>
      <c r="H1199">
        <v>67</v>
      </c>
      <c r="I1199">
        <v>1.5</v>
      </c>
      <c r="J1199">
        <v>1.5</v>
      </c>
      <c r="L1199">
        <v>1</v>
      </c>
      <c r="M1199">
        <v>1</v>
      </c>
      <c r="N1199">
        <v>399</v>
      </c>
      <c r="O1199">
        <v>0</v>
      </c>
      <c r="P1199">
        <v>3</v>
      </c>
      <c r="Q1199" t="str">
        <f>VLOOKUP(M1199,lookups!$A$1:$B$7, 2, FALSE)</f>
        <v>trawl/fyke</v>
      </c>
      <c r="R1199" t="str">
        <f>VLOOKUP(N1199,lookups!$D$1:$E$6, 2, FALSE)</f>
        <v>hucuktlis r</v>
      </c>
      <c r="S1199" t="str">
        <f>VLOOKUP(C1199,lookups!$G$1:$H$3, 2, FALSE)</f>
        <v>smolt</v>
      </c>
    </row>
    <row r="1200" spans="1:19" x14ac:dyDescent="0.25">
      <c r="A1200" s="1">
        <v>29718</v>
      </c>
      <c r="B1200">
        <v>1</v>
      </c>
      <c r="C1200">
        <v>1</v>
      </c>
      <c r="D1200">
        <v>1</v>
      </c>
      <c r="E1200">
        <v>1981</v>
      </c>
      <c r="F1200">
        <v>118</v>
      </c>
      <c r="G1200">
        <v>1</v>
      </c>
      <c r="H1200">
        <v>67</v>
      </c>
      <c r="I1200">
        <v>1.73</v>
      </c>
      <c r="J1200">
        <v>1.73</v>
      </c>
      <c r="L1200">
        <v>1</v>
      </c>
      <c r="M1200">
        <v>1</v>
      </c>
      <c r="N1200">
        <v>399</v>
      </c>
      <c r="O1200">
        <v>0</v>
      </c>
      <c r="P1200">
        <v>3</v>
      </c>
      <c r="Q1200" t="str">
        <f>VLOOKUP(M1200,lookups!$A$1:$B$7, 2, FALSE)</f>
        <v>trawl/fyke</v>
      </c>
      <c r="R1200" t="str">
        <f>VLOOKUP(N1200,lookups!$D$1:$E$6, 2, FALSE)</f>
        <v>hucuktlis r</v>
      </c>
      <c r="S1200" t="str">
        <f>VLOOKUP(C1200,lookups!$G$1:$H$3, 2, FALSE)</f>
        <v>smolt</v>
      </c>
    </row>
    <row r="1201" spans="1:19" x14ac:dyDescent="0.25">
      <c r="A1201" s="1">
        <v>29718</v>
      </c>
      <c r="B1201">
        <v>1</v>
      </c>
      <c r="C1201">
        <v>1</v>
      </c>
      <c r="D1201">
        <v>1</v>
      </c>
      <c r="E1201">
        <v>1981</v>
      </c>
      <c r="F1201">
        <v>119</v>
      </c>
      <c r="G1201">
        <v>1</v>
      </c>
      <c r="H1201">
        <v>69</v>
      </c>
      <c r="I1201">
        <v>2.1</v>
      </c>
      <c r="J1201">
        <v>2.1</v>
      </c>
      <c r="L1201">
        <v>1</v>
      </c>
      <c r="M1201">
        <v>1</v>
      </c>
      <c r="N1201">
        <v>399</v>
      </c>
      <c r="O1201">
        <v>0</v>
      </c>
      <c r="P1201">
        <v>3</v>
      </c>
      <c r="Q1201" t="str">
        <f>VLOOKUP(M1201,lookups!$A$1:$B$7, 2, FALSE)</f>
        <v>trawl/fyke</v>
      </c>
      <c r="R1201" t="str">
        <f>VLOOKUP(N1201,lookups!$D$1:$E$6, 2, FALSE)</f>
        <v>hucuktlis r</v>
      </c>
      <c r="S1201" t="str">
        <f>VLOOKUP(C1201,lookups!$G$1:$H$3, 2, FALSE)</f>
        <v>smolt</v>
      </c>
    </row>
    <row r="1202" spans="1:19" x14ac:dyDescent="0.25">
      <c r="A1202" s="1">
        <v>29718</v>
      </c>
      <c r="B1202">
        <v>1</v>
      </c>
      <c r="C1202">
        <v>1</v>
      </c>
      <c r="D1202">
        <v>1</v>
      </c>
      <c r="E1202">
        <v>1981</v>
      </c>
      <c r="F1202">
        <v>120</v>
      </c>
      <c r="G1202">
        <v>1</v>
      </c>
      <c r="H1202">
        <v>68</v>
      </c>
      <c r="I1202">
        <v>1.78</v>
      </c>
      <c r="J1202">
        <v>1.78</v>
      </c>
      <c r="L1202">
        <v>1</v>
      </c>
      <c r="M1202">
        <v>1</v>
      </c>
      <c r="N1202">
        <v>399</v>
      </c>
      <c r="O1202">
        <v>0</v>
      </c>
      <c r="P1202">
        <v>3</v>
      </c>
      <c r="Q1202" t="str">
        <f>VLOOKUP(M1202,lookups!$A$1:$B$7, 2, FALSE)</f>
        <v>trawl/fyke</v>
      </c>
      <c r="R1202" t="str">
        <f>VLOOKUP(N1202,lookups!$D$1:$E$6, 2, FALSE)</f>
        <v>hucuktlis r</v>
      </c>
      <c r="S1202" t="str">
        <f>VLOOKUP(C1202,lookups!$G$1:$H$3, 2, FALSE)</f>
        <v>smolt</v>
      </c>
    </row>
    <row r="1203" spans="1:19" x14ac:dyDescent="0.25">
      <c r="A1203" s="1">
        <v>29718</v>
      </c>
      <c r="B1203">
        <v>1</v>
      </c>
      <c r="C1203">
        <v>1</v>
      </c>
      <c r="D1203">
        <v>1</v>
      </c>
      <c r="E1203">
        <v>1981</v>
      </c>
      <c r="F1203">
        <v>121</v>
      </c>
      <c r="G1203">
        <v>1</v>
      </c>
      <c r="H1203">
        <v>66</v>
      </c>
      <c r="I1203">
        <v>1.76</v>
      </c>
      <c r="J1203">
        <v>1.76</v>
      </c>
      <c r="L1203">
        <v>1</v>
      </c>
      <c r="M1203">
        <v>1</v>
      </c>
      <c r="N1203">
        <v>399</v>
      </c>
      <c r="O1203">
        <v>0</v>
      </c>
      <c r="P1203">
        <v>3</v>
      </c>
      <c r="Q1203" t="str">
        <f>VLOOKUP(M1203,lookups!$A$1:$B$7, 2, FALSE)</f>
        <v>trawl/fyke</v>
      </c>
      <c r="R1203" t="str">
        <f>VLOOKUP(N1203,lookups!$D$1:$E$6, 2, FALSE)</f>
        <v>hucuktlis r</v>
      </c>
      <c r="S1203" t="str">
        <f>VLOOKUP(C1203,lookups!$G$1:$H$3, 2, FALSE)</f>
        <v>smolt</v>
      </c>
    </row>
    <row r="1204" spans="1:19" x14ac:dyDescent="0.25">
      <c r="A1204" s="1">
        <v>29718</v>
      </c>
      <c r="B1204">
        <v>1</v>
      </c>
      <c r="C1204">
        <v>1</v>
      </c>
      <c r="D1204">
        <v>1</v>
      </c>
      <c r="E1204">
        <v>1981</v>
      </c>
      <c r="F1204">
        <v>122</v>
      </c>
      <c r="G1204">
        <v>1</v>
      </c>
      <c r="H1204">
        <v>75</v>
      </c>
      <c r="I1204">
        <v>2.5299999999999998</v>
      </c>
      <c r="J1204">
        <v>2.5299999999999998</v>
      </c>
      <c r="L1204">
        <v>1</v>
      </c>
      <c r="M1204">
        <v>1</v>
      </c>
      <c r="N1204">
        <v>399</v>
      </c>
      <c r="O1204">
        <v>0</v>
      </c>
      <c r="P1204">
        <v>3</v>
      </c>
      <c r="Q1204" t="str">
        <f>VLOOKUP(M1204,lookups!$A$1:$B$7, 2, FALSE)</f>
        <v>trawl/fyke</v>
      </c>
      <c r="R1204" t="str">
        <f>VLOOKUP(N1204,lookups!$D$1:$E$6, 2, FALSE)</f>
        <v>hucuktlis r</v>
      </c>
      <c r="S1204" t="str">
        <f>VLOOKUP(C1204,lookups!$G$1:$H$3, 2, FALSE)</f>
        <v>smolt</v>
      </c>
    </row>
    <row r="1205" spans="1:19" x14ac:dyDescent="0.25">
      <c r="A1205" s="1">
        <v>29718</v>
      </c>
      <c r="B1205">
        <v>1</v>
      </c>
      <c r="C1205">
        <v>1</v>
      </c>
      <c r="D1205">
        <v>1</v>
      </c>
      <c r="E1205">
        <v>1981</v>
      </c>
      <c r="F1205">
        <v>123</v>
      </c>
      <c r="G1205">
        <v>1</v>
      </c>
      <c r="H1205">
        <v>71</v>
      </c>
      <c r="I1205">
        <v>2.4700000000000002</v>
      </c>
      <c r="J1205">
        <v>2.4700000000000002</v>
      </c>
      <c r="L1205">
        <v>1</v>
      </c>
      <c r="M1205">
        <v>1</v>
      </c>
      <c r="N1205">
        <v>399</v>
      </c>
      <c r="O1205">
        <v>0</v>
      </c>
      <c r="P1205">
        <v>3</v>
      </c>
      <c r="Q1205" t="str">
        <f>VLOOKUP(M1205,lookups!$A$1:$B$7, 2, FALSE)</f>
        <v>trawl/fyke</v>
      </c>
      <c r="R1205" t="str">
        <f>VLOOKUP(N1205,lookups!$D$1:$E$6, 2, FALSE)</f>
        <v>hucuktlis r</v>
      </c>
      <c r="S1205" t="str">
        <f>VLOOKUP(C1205,lookups!$G$1:$H$3, 2, FALSE)</f>
        <v>smolt</v>
      </c>
    </row>
    <row r="1206" spans="1:19" x14ac:dyDescent="0.25">
      <c r="A1206" s="1">
        <v>29718</v>
      </c>
      <c r="B1206">
        <v>1</v>
      </c>
      <c r="C1206">
        <v>1</v>
      </c>
      <c r="D1206">
        <v>1</v>
      </c>
      <c r="E1206">
        <v>1981</v>
      </c>
      <c r="F1206">
        <v>124</v>
      </c>
      <c r="G1206">
        <v>1</v>
      </c>
      <c r="H1206">
        <v>66</v>
      </c>
      <c r="I1206">
        <v>1.85</v>
      </c>
      <c r="J1206">
        <v>1.85</v>
      </c>
      <c r="L1206">
        <v>1</v>
      </c>
      <c r="M1206">
        <v>1</v>
      </c>
      <c r="N1206">
        <v>399</v>
      </c>
      <c r="O1206">
        <v>0</v>
      </c>
      <c r="P1206">
        <v>3</v>
      </c>
      <c r="Q1206" t="str">
        <f>VLOOKUP(M1206,lookups!$A$1:$B$7, 2, FALSE)</f>
        <v>trawl/fyke</v>
      </c>
      <c r="R1206" t="str">
        <f>VLOOKUP(N1206,lookups!$D$1:$E$6, 2, FALSE)</f>
        <v>hucuktlis r</v>
      </c>
      <c r="S1206" t="str">
        <f>VLOOKUP(C1206,lookups!$G$1:$H$3, 2, FALSE)</f>
        <v>smolt</v>
      </c>
    </row>
    <row r="1207" spans="1:19" x14ac:dyDescent="0.25">
      <c r="A1207" s="1">
        <v>29718</v>
      </c>
      <c r="B1207">
        <v>1</v>
      </c>
      <c r="C1207">
        <v>1</v>
      </c>
      <c r="D1207">
        <v>1</v>
      </c>
      <c r="E1207">
        <v>1981</v>
      </c>
      <c r="F1207">
        <v>125</v>
      </c>
      <c r="G1207">
        <v>1</v>
      </c>
      <c r="H1207">
        <v>63</v>
      </c>
      <c r="I1207">
        <v>1.3</v>
      </c>
      <c r="J1207">
        <v>1.3</v>
      </c>
      <c r="L1207">
        <v>1</v>
      </c>
      <c r="M1207">
        <v>1</v>
      </c>
      <c r="N1207">
        <v>399</v>
      </c>
      <c r="O1207">
        <v>0</v>
      </c>
      <c r="P1207">
        <v>3</v>
      </c>
      <c r="Q1207" t="str">
        <f>VLOOKUP(M1207,lookups!$A$1:$B$7, 2, FALSE)</f>
        <v>trawl/fyke</v>
      </c>
      <c r="R1207" t="str">
        <f>VLOOKUP(N1207,lookups!$D$1:$E$6, 2, FALSE)</f>
        <v>hucuktlis r</v>
      </c>
      <c r="S1207" t="str">
        <f>VLOOKUP(C1207,lookups!$G$1:$H$3, 2, FALSE)</f>
        <v>smolt</v>
      </c>
    </row>
    <row r="1208" spans="1:19" x14ac:dyDescent="0.25">
      <c r="A1208" s="1">
        <v>29724</v>
      </c>
      <c r="B1208">
        <v>1</v>
      </c>
      <c r="C1208">
        <v>1</v>
      </c>
      <c r="D1208">
        <v>1</v>
      </c>
      <c r="E1208">
        <v>1981</v>
      </c>
      <c r="F1208">
        <v>1</v>
      </c>
      <c r="G1208">
        <v>1</v>
      </c>
      <c r="H1208">
        <v>70</v>
      </c>
      <c r="I1208">
        <v>2.65</v>
      </c>
      <c r="J1208">
        <v>2.65</v>
      </c>
      <c r="L1208">
        <v>1</v>
      </c>
      <c r="M1208">
        <v>1</v>
      </c>
      <c r="N1208">
        <v>399</v>
      </c>
      <c r="O1208">
        <v>0</v>
      </c>
      <c r="P1208">
        <v>3</v>
      </c>
      <c r="Q1208" t="str">
        <f>VLOOKUP(M1208,lookups!$A$1:$B$7, 2, FALSE)</f>
        <v>trawl/fyke</v>
      </c>
      <c r="R1208" t="str">
        <f>VLOOKUP(N1208,lookups!$D$1:$E$6, 2, FALSE)</f>
        <v>hucuktlis r</v>
      </c>
      <c r="S1208" t="str">
        <f>VLOOKUP(C1208,lookups!$G$1:$H$3, 2, FALSE)</f>
        <v>smolt</v>
      </c>
    </row>
    <row r="1209" spans="1:19" x14ac:dyDescent="0.25">
      <c r="A1209" s="1">
        <v>29724</v>
      </c>
      <c r="B1209">
        <v>1</v>
      </c>
      <c r="C1209">
        <v>1</v>
      </c>
      <c r="D1209">
        <v>1</v>
      </c>
      <c r="E1209">
        <v>1981</v>
      </c>
      <c r="F1209">
        <v>2</v>
      </c>
      <c r="G1209">
        <v>1</v>
      </c>
      <c r="H1209">
        <v>60</v>
      </c>
      <c r="I1209">
        <v>1.97</v>
      </c>
      <c r="J1209">
        <v>1.97</v>
      </c>
      <c r="L1209">
        <v>1</v>
      </c>
      <c r="M1209">
        <v>1</v>
      </c>
      <c r="N1209">
        <v>399</v>
      </c>
      <c r="O1209">
        <v>0</v>
      </c>
      <c r="P1209">
        <v>3</v>
      </c>
      <c r="Q1209" t="str">
        <f>VLOOKUP(M1209,lookups!$A$1:$B$7, 2, FALSE)</f>
        <v>trawl/fyke</v>
      </c>
      <c r="R1209" t="str">
        <f>VLOOKUP(N1209,lookups!$D$1:$E$6, 2, FALSE)</f>
        <v>hucuktlis r</v>
      </c>
      <c r="S1209" t="str">
        <f>VLOOKUP(C1209,lookups!$G$1:$H$3, 2, FALSE)</f>
        <v>smolt</v>
      </c>
    </row>
    <row r="1210" spans="1:19" x14ac:dyDescent="0.25">
      <c r="A1210" s="1">
        <v>29724</v>
      </c>
      <c r="B1210">
        <v>1</v>
      </c>
      <c r="C1210">
        <v>1</v>
      </c>
      <c r="D1210">
        <v>1</v>
      </c>
      <c r="E1210">
        <v>1981</v>
      </c>
      <c r="F1210">
        <v>3</v>
      </c>
      <c r="G1210">
        <v>1</v>
      </c>
      <c r="H1210">
        <v>66</v>
      </c>
      <c r="I1210">
        <v>2.76</v>
      </c>
      <c r="J1210">
        <v>2.76</v>
      </c>
      <c r="L1210">
        <v>1</v>
      </c>
      <c r="M1210">
        <v>1</v>
      </c>
      <c r="N1210">
        <v>399</v>
      </c>
      <c r="O1210">
        <v>0</v>
      </c>
      <c r="P1210">
        <v>3</v>
      </c>
      <c r="Q1210" t="str">
        <f>VLOOKUP(M1210,lookups!$A$1:$B$7, 2, FALSE)</f>
        <v>trawl/fyke</v>
      </c>
      <c r="R1210" t="str">
        <f>VLOOKUP(N1210,lookups!$D$1:$E$6, 2, FALSE)</f>
        <v>hucuktlis r</v>
      </c>
      <c r="S1210" t="str">
        <f>VLOOKUP(C1210,lookups!$G$1:$H$3, 2, FALSE)</f>
        <v>smolt</v>
      </c>
    </row>
    <row r="1211" spans="1:19" x14ac:dyDescent="0.25">
      <c r="A1211" s="1">
        <v>29724</v>
      </c>
      <c r="B1211">
        <v>1</v>
      </c>
      <c r="C1211">
        <v>1</v>
      </c>
      <c r="D1211">
        <v>1</v>
      </c>
      <c r="E1211">
        <v>1981</v>
      </c>
      <c r="F1211">
        <v>4</v>
      </c>
      <c r="G1211">
        <v>1</v>
      </c>
      <c r="H1211">
        <v>65</v>
      </c>
      <c r="I1211">
        <v>2.14</v>
      </c>
      <c r="J1211">
        <v>2.14</v>
      </c>
      <c r="L1211">
        <v>1</v>
      </c>
      <c r="M1211">
        <v>1</v>
      </c>
      <c r="N1211">
        <v>399</v>
      </c>
      <c r="O1211">
        <v>0</v>
      </c>
      <c r="P1211">
        <v>3</v>
      </c>
      <c r="Q1211" t="str">
        <f>VLOOKUP(M1211,lookups!$A$1:$B$7, 2, FALSE)</f>
        <v>trawl/fyke</v>
      </c>
      <c r="R1211" t="str">
        <f>VLOOKUP(N1211,lookups!$D$1:$E$6, 2, FALSE)</f>
        <v>hucuktlis r</v>
      </c>
      <c r="S1211" t="str">
        <f>VLOOKUP(C1211,lookups!$G$1:$H$3, 2, FALSE)</f>
        <v>smolt</v>
      </c>
    </row>
    <row r="1212" spans="1:19" x14ac:dyDescent="0.25">
      <c r="A1212" s="1">
        <v>29724</v>
      </c>
      <c r="B1212">
        <v>1</v>
      </c>
      <c r="C1212">
        <v>1</v>
      </c>
      <c r="D1212">
        <v>1</v>
      </c>
      <c r="E1212">
        <v>1981</v>
      </c>
      <c r="F1212">
        <v>5</v>
      </c>
      <c r="G1212">
        <v>1</v>
      </c>
      <c r="H1212">
        <v>69</v>
      </c>
      <c r="I1212">
        <v>2.5299999999999998</v>
      </c>
      <c r="J1212">
        <v>2.5299999999999998</v>
      </c>
      <c r="L1212">
        <v>1</v>
      </c>
      <c r="M1212">
        <v>1</v>
      </c>
      <c r="N1212">
        <v>399</v>
      </c>
      <c r="O1212">
        <v>0</v>
      </c>
      <c r="P1212">
        <v>3</v>
      </c>
      <c r="Q1212" t="str">
        <f>VLOOKUP(M1212,lookups!$A$1:$B$7, 2, FALSE)</f>
        <v>trawl/fyke</v>
      </c>
      <c r="R1212" t="str">
        <f>VLOOKUP(N1212,lookups!$D$1:$E$6, 2, FALSE)</f>
        <v>hucuktlis r</v>
      </c>
      <c r="S1212" t="str">
        <f>VLOOKUP(C1212,lookups!$G$1:$H$3, 2, FALSE)</f>
        <v>smolt</v>
      </c>
    </row>
    <row r="1213" spans="1:19" x14ac:dyDescent="0.25">
      <c r="A1213" s="1">
        <v>29724</v>
      </c>
      <c r="B1213">
        <v>1</v>
      </c>
      <c r="C1213">
        <v>1</v>
      </c>
      <c r="D1213">
        <v>1</v>
      </c>
      <c r="E1213">
        <v>1981</v>
      </c>
      <c r="F1213">
        <v>6</v>
      </c>
      <c r="G1213">
        <v>1</v>
      </c>
      <c r="H1213">
        <v>65</v>
      </c>
      <c r="I1213">
        <v>2.36</v>
      </c>
      <c r="J1213">
        <v>2.36</v>
      </c>
      <c r="L1213">
        <v>1</v>
      </c>
      <c r="M1213">
        <v>1</v>
      </c>
      <c r="N1213">
        <v>399</v>
      </c>
      <c r="O1213">
        <v>0</v>
      </c>
      <c r="P1213">
        <v>3</v>
      </c>
      <c r="Q1213" t="str">
        <f>VLOOKUP(M1213,lookups!$A$1:$B$7, 2, FALSE)</f>
        <v>trawl/fyke</v>
      </c>
      <c r="R1213" t="str">
        <f>VLOOKUP(N1213,lookups!$D$1:$E$6, 2, FALSE)</f>
        <v>hucuktlis r</v>
      </c>
      <c r="S1213" t="str">
        <f>VLOOKUP(C1213,lookups!$G$1:$H$3, 2, FALSE)</f>
        <v>smolt</v>
      </c>
    </row>
    <row r="1214" spans="1:19" x14ac:dyDescent="0.25">
      <c r="A1214" s="1">
        <v>29724</v>
      </c>
      <c r="B1214">
        <v>1</v>
      </c>
      <c r="C1214">
        <v>1</v>
      </c>
      <c r="D1214">
        <v>1</v>
      </c>
      <c r="E1214">
        <v>1981</v>
      </c>
      <c r="F1214">
        <v>8</v>
      </c>
      <c r="G1214">
        <v>1</v>
      </c>
      <c r="H1214">
        <v>66</v>
      </c>
      <c r="I1214">
        <v>2.41</v>
      </c>
      <c r="J1214">
        <v>2.41</v>
      </c>
      <c r="L1214">
        <v>1</v>
      </c>
      <c r="M1214">
        <v>1</v>
      </c>
      <c r="N1214">
        <v>399</v>
      </c>
      <c r="O1214">
        <v>0</v>
      </c>
      <c r="P1214">
        <v>3</v>
      </c>
      <c r="Q1214" t="str">
        <f>VLOOKUP(M1214,lookups!$A$1:$B$7, 2, FALSE)</f>
        <v>trawl/fyke</v>
      </c>
      <c r="R1214" t="str">
        <f>VLOOKUP(N1214,lookups!$D$1:$E$6, 2, FALSE)</f>
        <v>hucuktlis r</v>
      </c>
      <c r="S1214" t="str">
        <f>VLOOKUP(C1214,lookups!$G$1:$H$3, 2, FALSE)</f>
        <v>smolt</v>
      </c>
    </row>
    <row r="1215" spans="1:19" x14ac:dyDescent="0.25">
      <c r="A1215" s="1">
        <v>29724</v>
      </c>
      <c r="B1215">
        <v>1</v>
      </c>
      <c r="C1215">
        <v>1</v>
      </c>
      <c r="D1215">
        <v>1</v>
      </c>
      <c r="E1215">
        <v>1981</v>
      </c>
      <c r="F1215">
        <v>9</v>
      </c>
      <c r="G1215">
        <v>1</v>
      </c>
      <c r="H1215">
        <v>65</v>
      </c>
      <c r="I1215">
        <v>2.5499999999999998</v>
      </c>
      <c r="J1215">
        <v>2.5499999999999998</v>
      </c>
      <c r="L1215">
        <v>1</v>
      </c>
      <c r="M1215">
        <v>1</v>
      </c>
      <c r="N1215">
        <v>399</v>
      </c>
      <c r="O1215">
        <v>0</v>
      </c>
      <c r="P1215">
        <v>3</v>
      </c>
      <c r="Q1215" t="str">
        <f>VLOOKUP(M1215,lookups!$A$1:$B$7, 2, FALSE)</f>
        <v>trawl/fyke</v>
      </c>
      <c r="R1215" t="str">
        <f>VLOOKUP(N1215,lookups!$D$1:$E$6, 2, FALSE)</f>
        <v>hucuktlis r</v>
      </c>
      <c r="S1215" t="str">
        <f>VLOOKUP(C1215,lookups!$G$1:$H$3, 2, FALSE)</f>
        <v>smolt</v>
      </c>
    </row>
    <row r="1216" spans="1:19" x14ac:dyDescent="0.25">
      <c r="A1216" s="1">
        <v>29724</v>
      </c>
      <c r="B1216">
        <v>1</v>
      </c>
      <c r="C1216">
        <v>1</v>
      </c>
      <c r="D1216">
        <v>1</v>
      </c>
      <c r="E1216">
        <v>1981</v>
      </c>
      <c r="F1216">
        <v>10</v>
      </c>
      <c r="G1216">
        <v>1</v>
      </c>
      <c r="H1216">
        <v>67</v>
      </c>
      <c r="I1216">
        <v>2.61</v>
      </c>
      <c r="J1216">
        <v>2.61</v>
      </c>
      <c r="L1216">
        <v>1</v>
      </c>
      <c r="M1216">
        <v>1</v>
      </c>
      <c r="N1216">
        <v>399</v>
      </c>
      <c r="O1216">
        <v>0</v>
      </c>
      <c r="P1216">
        <v>3</v>
      </c>
      <c r="Q1216" t="str">
        <f>VLOOKUP(M1216,lookups!$A$1:$B$7, 2, FALSE)</f>
        <v>trawl/fyke</v>
      </c>
      <c r="R1216" t="str">
        <f>VLOOKUP(N1216,lookups!$D$1:$E$6, 2, FALSE)</f>
        <v>hucuktlis r</v>
      </c>
      <c r="S1216" t="str">
        <f>VLOOKUP(C1216,lookups!$G$1:$H$3, 2, FALSE)</f>
        <v>smolt</v>
      </c>
    </row>
    <row r="1217" spans="1:19" x14ac:dyDescent="0.25">
      <c r="A1217" s="1">
        <v>29724</v>
      </c>
      <c r="B1217">
        <v>1</v>
      </c>
      <c r="C1217">
        <v>1</v>
      </c>
      <c r="D1217">
        <v>1</v>
      </c>
      <c r="E1217">
        <v>1981</v>
      </c>
      <c r="F1217">
        <v>11</v>
      </c>
      <c r="G1217">
        <v>1</v>
      </c>
      <c r="H1217">
        <v>70</v>
      </c>
      <c r="I1217">
        <v>3.01</v>
      </c>
      <c r="J1217">
        <v>3.01</v>
      </c>
      <c r="L1217">
        <v>1</v>
      </c>
      <c r="M1217">
        <v>1</v>
      </c>
      <c r="N1217">
        <v>399</v>
      </c>
      <c r="O1217">
        <v>0</v>
      </c>
      <c r="P1217">
        <v>3</v>
      </c>
      <c r="Q1217" t="str">
        <f>VLOOKUP(M1217,lookups!$A$1:$B$7, 2, FALSE)</f>
        <v>trawl/fyke</v>
      </c>
      <c r="R1217" t="str">
        <f>VLOOKUP(N1217,lookups!$D$1:$E$6, 2, FALSE)</f>
        <v>hucuktlis r</v>
      </c>
      <c r="S1217" t="str">
        <f>VLOOKUP(C1217,lookups!$G$1:$H$3, 2, FALSE)</f>
        <v>smolt</v>
      </c>
    </row>
    <row r="1218" spans="1:19" x14ac:dyDescent="0.25">
      <c r="A1218" s="1">
        <v>29724</v>
      </c>
      <c r="B1218">
        <v>1</v>
      </c>
      <c r="C1218">
        <v>1</v>
      </c>
      <c r="D1218">
        <v>1</v>
      </c>
      <c r="E1218">
        <v>1981</v>
      </c>
      <c r="F1218">
        <v>12</v>
      </c>
      <c r="G1218">
        <v>1</v>
      </c>
      <c r="H1218">
        <v>63</v>
      </c>
      <c r="I1218">
        <v>2.11</v>
      </c>
      <c r="J1218">
        <v>2.11</v>
      </c>
      <c r="L1218">
        <v>1</v>
      </c>
      <c r="M1218">
        <v>1</v>
      </c>
      <c r="N1218">
        <v>399</v>
      </c>
      <c r="O1218">
        <v>0</v>
      </c>
      <c r="P1218">
        <v>3</v>
      </c>
      <c r="Q1218" t="str">
        <f>VLOOKUP(M1218,lookups!$A$1:$B$7, 2, FALSE)</f>
        <v>trawl/fyke</v>
      </c>
      <c r="R1218" t="str">
        <f>VLOOKUP(N1218,lookups!$D$1:$E$6, 2, FALSE)</f>
        <v>hucuktlis r</v>
      </c>
      <c r="S1218" t="str">
        <f>VLOOKUP(C1218,lookups!$G$1:$H$3, 2, FALSE)</f>
        <v>smolt</v>
      </c>
    </row>
    <row r="1219" spans="1:19" x14ac:dyDescent="0.25">
      <c r="A1219" s="1">
        <v>29724</v>
      </c>
      <c r="B1219">
        <v>1</v>
      </c>
      <c r="C1219">
        <v>1</v>
      </c>
      <c r="D1219">
        <v>1</v>
      </c>
      <c r="E1219">
        <v>1981</v>
      </c>
      <c r="F1219">
        <v>13</v>
      </c>
      <c r="G1219">
        <v>1</v>
      </c>
      <c r="H1219">
        <v>66</v>
      </c>
      <c r="I1219">
        <v>2.38</v>
      </c>
      <c r="J1219">
        <v>2.38</v>
      </c>
      <c r="L1219">
        <v>1</v>
      </c>
      <c r="M1219">
        <v>1</v>
      </c>
      <c r="N1219">
        <v>399</v>
      </c>
      <c r="O1219">
        <v>0</v>
      </c>
      <c r="P1219">
        <v>3</v>
      </c>
      <c r="Q1219" t="str">
        <f>VLOOKUP(M1219,lookups!$A$1:$B$7, 2, FALSE)</f>
        <v>trawl/fyke</v>
      </c>
      <c r="R1219" t="str">
        <f>VLOOKUP(N1219,lookups!$D$1:$E$6, 2, FALSE)</f>
        <v>hucuktlis r</v>
      </c>
      <c r="S1219" t="str">
        <f>VLOOKUP(C1219,lookups!$G$1:$H$3, 2, FALSE)</f>
        <v>smolt</v>
      </c>
    </row>
    <row r="1220" spans="1:19" x14ac:dyDescent="0.25">
      <c r="A1220" s="1">
        <v>29724</v>
      </c>
      <c r="B1220">
        <v>1</v>
      </c>
      <c r="C1220">
        <v>1</v>
      </c>
      <c r="D1220">
        <v>1</v>
      </c>
      <c r="E1220">
        <v>1981</v>
      </c>
      <c r="F1220">
        <v>14</v>
      </c>
      <c r="G1220">
        <v>1</v>
      </c>
      <c r="H1220">
        <v>67</v>
      </c>
      <c r="I1220">
        <v>2.4700000000000002</v>
      </c>
      <c r="J1220">
        <v>2.4700000000000002</v>
      </c>
      <c r="L1220">
        <v>1</v>
      </c>
      <c r="M1220">
        <v>1</v>
      </c>
      <c r="N1220">
        <v>399</v>
      </c>
      <c r="O1220">
        <v>0</v>
      </c>
      <c r="P1220">
        <v>3</v>
      </c>
      <c r="Q1220" t="str">
        <f>VLOOKUP(M1220,lookups!$A$1:$B$7, 2, FALSE)</f>
        <v>trawl/fyke</v>
      </c>
      <c r="R1220" t="str">
        <f>VLOOKUP(N1220,lookups!$D$1:$E$6, 2, FALSE)</f>
        <v>hucuktlis r</v>
      </c>
      <c r="S1220" t="str">
        <f>VLOOKUP(C1220,lookups!$G$1:$H$3, 2, FALSE)</f>
        <v>smolt</v>
      </c>
    </row>
    <row r="1221" spans="1:19" x14ac:dyDescent="0.25">
      <c r="A1221" s="1">
        <v>29724</v>
      </c>
      <c r="B1221">
        <v>1</v>
      </c>
      <c r="C1221">
        <v>1</v>
      </c>
      <c r="D1221">
        <v>1</v>
      </c>
      <c r="E1221">
        <v>1981</v>
      </c>
      <c r="F1221">
        <v>15</v>
      </c>
      <c r="G1221">
        <v>1</v>
      </c>
      <c r="H1221">
        <v>65</v>
      </c>
      <c r="I1221">
        <v>2.48</v>
      </c>
      <c r="J1221">
        <v>2.48</v>
      </c>
      <c r="L1221">
        <v>1</v>
      </c>
      <c r="M1221">
        <v>1</v>
      </c>
      <c r="N1221">
        <v>399</v>
      </c>
      <c r="O1221">
        <v>0</v>
      </c>
      <c r="P1221">
        <v>3</v>
      </c>
      <c r="Q1221" t="str">
        <f>VLOOKUP(M1221,lookups!$A$1:$B$7, 2, FALSE)</f>
        <v>trawl/fyke</v>
      </c>
      <c r="R1221" t="str">
        <f>VLOOKUP(N1221,lookups!$D$1:$E$6, 2, FALSE)</f>
        <v>hucuktlis r</v>
      </c>
      <c r="S1221" t="str">
        <f>VLOOKUP(C1221,lookups!$G$1:$H$3, 2, FALSE)</f>
        <v>smolt</v>
      </c>
    </row>
    <row r="1222" spans="1:19" x14ac:dyDescent="0.25">
      <c r="A1222" s="1">
        <v>29724</v>
      </c>
      <c r="B1222">
        <v>1</v>
      </c>
      <c r="C1222">
        <v>1</v>
      </c>
      <c r="D1222">
        <v>1</v>
      </c>
      <c r="E1222">
        <v>1981</v>
      </c>
      <c r="F1222">
        <v>16</v>
      </c>
      <c r="G1222">
        <v>1</v>
      </c>
      <c r="H1222">
        <v>73</v>
      </c>
      <c r="I1222">
        <v>3.24</v>
      </c>
      <c r="J1222">
        <v>3.24</v>
      </c>
      <c r="L1222">
        <v>1</v>
      </c>
      <c r="M1222">
        <v>1</v>
      </c>
      <c r="N1222">
        <v>399</v>
      </c>
      <c r="O1222">
        <v>0</v>
      </c>
      <c r="P1222">
        <v>3</v>
      </c>
      <c r="Q1222" t="str">
        <f>VLOOKUP(M1222,lookups!$A$1:$B$7, 2, FALSE)</f>
        <v>trawl/fyke</v>
      </c>
      <c r="R1222" t="str">
        <f>VLOOKUP(N1222,lookups!$D$1:$E$6, 2, FALSE)</f>
        <v>hucuktlis r</v>
      </c>
      <c r="S1222" t="str">
        <f>VLOOKUP(C1222,lookups!$G$1:$H$3, 2, FALSE)</f>
        <v>smolt</v>
      </c>
    </row>
    <row r="1223" spans="1:19" x14ac:dyDescent="0.25">
      <c r="A1223" s="1">
        <v>29724</v>
      </c>
      <c r="B1223">
        <v>1</v>
      </c>
      <c r="C1223">
        <v>1</v>
      </c>
      <c r="D1223">
        <v>1</v>
      </c>
      <c r="E1223">
        <v>1981</v>
      </c>
      <c r="F1223">
        <v>17</v>
      </c>
      <c r="G1223">
        <v>1</v>
      </c>
      <c r="H1223">
        <v>67</v>
      </c>
      <c r="I1223">
        <v>2.72</v>
      </c>
      <c r="J1223">
        <v>2.72</v>
      </c>
      <c r="L1223">
        <v>1</v>
      </c>
      <c r="M1223">
        <v>1</v>
      </c>
      <c r="N1223">
        <v>399</v>
      </c>
      <c r="O1223">
        <v>0</v>
      </c>
      <c r="P1223">
        <v>3</v>
      </c>
      <c r="Q1223" t="str">
        <f>VLOOKUP(M1223,lookups!$A$1:$B$7, 2, FALSE)</f>
        <v>trawl/fyke</v>
      </c>
      <c r="R1223" t="str">
        <f>VLOOKUP(N1223,lookups!$D$1:$E$6, 2, FALSE)</f>
        <v>hucuktlis r</v>
      </c>
      <c r="S1223" t="str">
        <f>VLOOKUP(C1223,lookups!$G$1:$H$3, 2, FALSE)</f>
        <v>smolt</v>
      </c>
    </row>
    <row r="1224" spans="1:19" x14ac:dyDescent="0.25">
      <c r="A1224" s="1">
        <v>29724</v>
      </c>
      <c r="B1224">
        <v>1</v>
      </c>
      <c r="C1224">
        <v>1</v>
      </c>
      <c r="D1224">
        <v>1</v>
      </c>
      <c r="E1224">
        <v>1981</v>
      </c>
      <c r="F1224">
        <v>18</v>
      </c>
      <c r="G1224">
        <v>1</v>
      </c>
      <c r="H1224">
        <v>70</v>
      </c>
      <c r="I1224">
        <v>2.96</v>
      </c>
      <c r="J1224">
        <v>2.96</v>
      </c>
      <c r="L1224">
        <v>1</v>
      </c>
      <c r="M1224">
        <v>1</v>
      </c>
      <c r="N1224">
        <v>399</v>
      </c>
      <c r="O1224">
        <v>0</v>
      </c>
      <c r="P1224">
        <v>3</v>
      </c>
      <c r="Q1224" t="str">
        <f>VLOOKUP(M1224,lookups!$A$1:$B$7, 2, FALSE)</f>
        <v>trawl/fyke</v>
      </c>
      <c r="R1224" t="str">
        <f>VLOOKUP(N1224,lookups!$D$1:$E$6, 2, FALSE)</f>
        <v>hucuktlis r</v>
      </c>
      <c r="S1224" t="str">
        <f>VLOOKUP(C1224,lookups!$G$1:$H$3, 2, FALSE)</f>
        <v>smolt</v>
      </c>
    </row>
    <row r="1225" spans="1:19" x14ac:dyDescent="0.25">
      <c r="A1225" s="1">
        <v>29724</v>
      </c>
      <c r="B1225">
        <v>1</v>
      </c>
      <c r="C1225">
        <v>1</v>
      </c>
      <c r="D1225">
        <v>1</v>
      </c>
      <c r="E1225">
        <v>1981</v>
      </c>
      <c r="F1225">
        <v>19</v>
      </c>
      <c r="G1225">
        <v>1</v>
      </c>
      <c r="H1225">
        <v>64</v>
      </c>
      <c r="I1225">
        <v>2.41</v>
      </c>
      <c r="J1225">
        <v>2.41</v>
      </c>
      <c r="L1225">
        <v>1</v>
      </c>
      <c r="M1225">
        <v>1</v>
      </c>
      <c r="N1225">
        <v>399</v>
      </c>
      <c r="O1225">
        <v>0</v>
      </c>
      <c r="P1225">
        <v>3</v>
      </c>
      <c r="Q1225" t="str">
        <f>VLOOKUP(M1225,lookups!$A$1:$B$7, 2, FALSE)</f>
        <v>trawl/fyke</v>
      </c>
      <c r="R1225" t="str">
        <f>VLOOKUP(N1225,lookups!$D$1:$E$6, 2, FALSE)</f>
        <v>hucuktlis r</v>
      </c>
      <c r="S1225" t="str">
        <f>VLOOKUP(C1225,lookups!$G$1:$H$3, 2, FALSE)</f>
        <v>smolt</v>
      </c>
    </row>
    <row r="1226" spans="1:19" x14ac:dyDescent="0.25">
      <c r="A1226" s="1">
        <v>29724</v>
      </c>
      <c r="B1226">
        <v>1</v>
      </c>
      <c r="C1226">
        <v>1</v>
      </c>
      <c r="D1226">
        <v>1</v>
      </c>
      <c r="E1226">
        <v>1981</v>
      </c>
      <c r="F1226">
        <v>20</v>
      </c>
      <c r="G1226">
        <v>1</v>
      </c>
      <c r="H1226">
        <v>67</v>
      </c>
      <c r="I1226">
        <v>2.42</v>
      </c>
      <c r="J1226">
        <v>2.42</v>
      </c>
      <c r="L1226">
        <v>1</v>
      </c>
      <c r="M1226">
        <v>1</v>
      </c>
      <c r="N1226">
        <v>399</v>
      </c>
      <c r="O1226">
        <v>0</v>
      </c>
      <c r="P1226">
        <v>3</v>
      </c>
      <c r="Q1226" t="str">
        <f>VLOOKUP(M1226,lookups!$A$1:$B$7, 2, FALSE)</f>
        <v>trawl/fyke</v>
      </c>
      <c r="R1226" t="str">
        <f>VLOOKUP(N1226,lookups!$D$1:$E$6, 2, FALSE)</f>
        <v>hucuktlis r</v>
      </c>
      <c r="S1226" t="str">
        <f>VLOOKUP(C1226,lookups!$G$1:$H$3, 2, FALSE)</f>
        <v>smolt</v>
      </c>
    </row>
    <row r="1227" spans="1:19" x14ac:dyDescent="0.25">
      <c r="A1227" s="1">
        <v>29724</v>
      </c>
      <c r="B1227">
        <v>1</v>
      </c>
      <c r="C1227">
        <v>1</v>
      </c>
      <c r="D1227">
        <v>1</v>
      </c>
      <c r="E1227">
        <v>1981</v>
      </c>
      <c r="F1227">
        <v>21</v>
      </c>
      <c r="G1227">
        <v>1</v>
      </c>
      <c r="H1227">
        <v>65</v>
      </c>
      <c r="I1227">
        <v>2.1800000000000002</v>
      </c>
      <c r="J1227">
        <v>2.1800000000000002</v>
      </c>
      <c r="L1227">
        <v>1</v>
      </c>
      <c r="M1227">
        <v>1</v>
      </c>
      <c r="N1227">
        <v>399</v>
      </c>
      <c r="O1227">
        <v>0</v>
      </c>
      <c r="P1227">
        <v>3</v>
      </c>
      <c r="Q1227" t="str">
        <f>VLOOKUP(M1227,lookups!$A$1:$B$7, 2, FALSE)</f>
        <v>trawl/fyke</v>
      </c>
      <c r="R1227" t="str">
        <f>VLOOKUP(N1227,lookups!$D$1:$E$6, 2, FALSE)</f>
        <v>hucuktlis r</v>
      </c>
      <c r="S1227" t="str">
        <f>VLOOKUP(C1227,lookups!$G$1:$H$3, 2, FALSE)</f>
        <v>smolt</v>
      </c>
    </row>
    <row r="1228" spans="1:19" x14ac:dyDescent="0.25">
      <c r="A1228" s="1">
        <v>29724</v>
      </c>
      <c r="B1228">
        <v>1</v>
      </c>
      <c r="C1228">
        <v>1</v>
      </c>
      <c r="D1228">
        <v>1</v>
      </c>
      <c r="E1228">
        <v>1981</v>
      </c>
      <c r="F1228">
        <v>22</v>
      </c>
      <c r="G1228">
        <v>1</v>
      </c>
      <c r="H1228">
        <v>73</v>
      </c>
      <c r="I1228">
        <v>3.13</v>
      </c>
      <c r="J1228">
        <v>3.13</v>
      </c>
      <c r="L1228">
        <v>1</v>
      </c>
      <c r="M1228">
        <v>1</v>
      </c>
      <c r="N1228">
        <v>399</v>
      </c>
      <c r="O1228">
        <v>0</v>
      </c>
      <c r="P1228">
        <v>3</v>
      </c>
      <c r="Q1228" t="str">
        <f>VLOOKUP(M1228,lookups!$A$1:$B$7, 2, FALSE)</f>
        <v>trawl/fyke</v>
      </c>
      <c r="R1228" t="str">
        <f>VLOOKUP(N1228,lookups!$D$1:$E$6, 2, FALSE)</f>
        <v>hucuktlis r</v>
      </c>
      <c r="S1228" t="str">
        <f>VLOOKUP(C1228,lookups!$G$1:$H$3, 2, FALSE)</f>
        <v>smolt</v>
      </c>
    </row>
    <row r="1229" spans="1:19" x14ac:dyDescent="0.25">
      <c r="A1229" s="1">
        <v>29724</v>
      </c>
      <c r="B1229">
        <v>1</v>
      </c>
      <c r="C1229">
        <v>1</v>
      </c>
      <c r="D1229">
        <v>1</v>
      </c>
      <c r="E1229">
        <v>1981</v>
      </c>
      <c r="F1229">
        <v>23</v>
      </c>
      <c r="G1229">
        <v>1</v>
      </c>
      <c r="H1229">
        <v>68</v>
      </c>
      <c r="I1229">
        <v>2.75</v>
      </c>
      <c r="J1229">
        <v>2.75</v>
      </c>
      <c r="L1229">
        <v>1</v>
      </c>
      <c r="M1229">
        <v>1</v>
      </c>
      <c r="N1229">
        <v>399</v>
      </c>
      <c r="O1229">
        <v>0</v>
      </c>
      <c r="P1229">
        <v>3</v>
      </c>
      <c r="Q1229" t="str">
        <f>VLOOKUP(M1229,lookups!$A$1:$B$7, 2, FALSE)</f>
        <v>trawl/fyke</v>
      </c>
      <c r="R1229" t="str">
        <f>VLOOKUP(N1229,lookups!$D$1:$E$6, 2, FALSE)</f>
        <v>hucuktlis r</v>
      </c>
      <c r="S1229" t="str">
        <f>VLOOKUP(C1229,lookups!$G$1:$H$3, 2, FALSE)</f>
        <v>smolt</v>
      </c>
    </row>
    <row r="1230" spans="1:19" x14ac:dyDescent="0.25">
      <c r="A1230" s="1">
        <v>29724</v>
      </c>
      <c r="B1230">
        <v>1</v>
      </c>
      <c r="C1230">
        <v>1</v>
      </c>
      <c r="D1230">
        <v>1</v>
      </c>
      <c r="E1230">
        <v>1981</v>
      </c>
      <c r="F1230">
        <v>24</v>
      </c>
      <c r="G1230">
        <v>1</v>
      </c>
      <c r="H1230">
        <v>65</v>
      </c>
      <c r="I1230">
        <v>2.39</v>
      </c>
      <c r="J1230">
        <v>2.39</v>
      </c>
      <c r="L1230">
        <v>1</v>
      </c>
      <c r="M1230">
        <v>1</v>
      </c>
      <c r="N1230">
        <v>399</v>
      </c>
      <c r="O1230">
        <v>0</v>
      </c>
      <c r="P1230">
        <v>3</v>
      </c>
      <c r="Q1230" t="str">
        <f>VLOOKUP(M1230,lookups!$A$1:$B$7, 2, FALSE)</f>
        <v>trawl/fyke</v>
      </c>
      <c r="R1230" t="str">
        <f>VLOOKUP(N1230,lookups!$D$1:$E$6, 2, FALSE)</f>
        <v>hucuktlis r</v>
      </c>
      <c r="S1230" t="str">
        <f>VLOOKUP(C1230,lookups!$G$1:$H$3, 2, FALSE)</f>
        <v>smolt</v>
      </c>
    </row>
    <row r="1231" spans="1:19" x14ac:dyDescent="0.25">
      <c r="A1231" s="1">
        <v>29724</v>
      </c>
      <c r="B1231">
        <v>1</v>
      </c>
      <c r="C1231">
        <v>1</v>
      </c>
      <c r="D1231">
        <v>1</v>
      </c>
      <c r="E1231">
        <v>1981</v>
      </c>
      <c r="F1231">
        <v>25</v>
      </c>
      <c r="G1231">
        <v>1</v>
      </c>
      <c r="H1231">
        <v>66</v>
      </c>
      <c r="I1231">
        <v>2.57</v>
      </c>
      <c r="J1231">
        <v>2.57</v>
      </c>
      <c r="L1231">
        <v>1</v>
      </c>
      <c r="M1231">
        <v>1</v>
      </c>
      <c r="N1231">
        <v>399</v>
      </c>
      <c r="O1231">
        <v>0</v>
      </c>
      <c r="P1231">
        <v>3</v>
      </c>
      <c r="Q1231" t="str">
        <f>VLOOKUP(M1231,lookups!$A$1:$B$7, 2, FALSE)</f>
        <v>trawl/fyke</v>
      </c>
      <c r="R1231" t="str">
        <f>VLOOKUP(N1231,lookups!$D$1:$E$6, 2, FALSE)</f>
        <v>hucuktlis r</v>
      </c>
      <c r="S1231" t="str">
        <f>VLOOKUP(C1231,lookups!$G$1:$H$3, 2, FALSE)</f>
        <v>smolt</v>
      </c>
    </row>
    <row r="1232" spans="1:19" x14ac:dyDescent="0.25">
      <c r="A1232" s="1">
        <v>29724</v>
      </c>
      <c r="B1232">
        <v>1</v>
      </c>
      <c r="C1232">
        <v>1</v>
      </c>
      <c r="D1232">
        <v>1</v>
      </c>
      <c r="E1232">
        <v>1981</v>
      </c>
      <c r="F1232">
        <v>26</v>
      </c>
      <c r="G1232">
        <v>1</v>
      </c>
      <c r="H1232">
        <v>68</v>
      </c>
      <c r="I1232">
        <v>2.5099999999999998</v>
      </c>
      <c r="J1232">
        <v>2.5099999999999998</v>
      </c>
      <c r="L1232">
        <v>1</v>
      </c>
      <c r="M1232">
        <v>1</v>
      </c>
      <c r="N1232">
        <v>399</v>
      </c>
      <c r="O1232">
        <v>0</v>
      </c>
      <c r="P1232">
        <v>3</v>
      </c>
      <c r="Q1232" t="str">
        <f>VLOOKUP(M1232,lookups!$A$1:$B$7, 2, FALSE)</f>
        <v>trawl/fyke</v>
      </c>
      <c r="R1232" t="str">
        <f>VLOOKUP(N1232,lookups!$D$1:$E$6, 2, FALSE)</f>
        <v>hucuktlis r</v>
      </c>
      <c r="S1232" t="str">
        <f>VLOOKUP(C1232,lookups!$G$1:$H$3, 2, FALSE)</f>
        <v>smolt</v>
      </c>
    </row>
    <row r="1233" spans="1:19" x14ac:dyDescent="0.25">
      <c r="A1233" s="1">
        <v>29724</v>
      </c>
      <c r="B1233">
        <v>1</v>
      </c>
      <c r="C1233">
        <v>1</v>
      </c>
      <c r="D1233">
        <v>1</v>
      </c>
      <c r="E1233">
        <v>1981</v>
      </c>
      <c r="F1233">
        <v>27</v>
      </c>
      <c r="G1233">
        <v>1</v>
      </c>
      <c r="H1233">
        <v>70</v>
      </c>
      <c r="I1233">
        <v>2.82</v>
      </c>
      <c r="J1233">
        <v>2.82</v>
      </c>
      <c r="L1233">
        <v>1</v>
      </c>
      <c r="M1233">
        <v>1</v>
      </c>
      <c r="N1233">
        <v>399</v>
      </c>
      <c r="O1233">
        <v>0</v>
      </c>
      <c r="P1233">
        <v>3</v>
      </c>
      <c r="Q1233" t="str">
        <f>VLOOKUP(M1233,lookups!$A$1:$B$7, 2, FALSE)</f>
        <v>trawl/fyke</v>
      </c>
      <c r="R1233" t="str">
        <f>VLOOKUP(N1233,lookups!$D$1:$E$6, 2, FALSE)</f>
        <v>hucuktlis r</v>
      </c>
      <c r="S1233" t="str">
        <f>VLOOKUP(C1233,lookups!$G$1:$H$3, 2, FALSE)</f>
        <v>smolt</v>
      </c>
    </row>
    <row r="1234" spans="1:19" x14ac:dyDescent="0.25">
      <c r="A1234" s="1">
        <v>29724</v>
      </c>
      <c r="B1234">
        <v>1</v>
      </c>
      <c r="C1234">
        <v>1</v>
      </c>
      <c r="D1234">
        <v>1</v>
      </c>
      <c r="E1234">
        <v>1981</v>
      </c>
      <c r="F1234">
        <v>28</v>
      </c>
      <c r="G1234">
        <v>1</v>
      </c>
      <c r="H1234">
        <v>58</v>
      </c>
      <c r="I1234">
        <v>1.9</v>
      </c>
      <c r="J1234">
        <v>1.9</v>
      </c>
      <c r="L1234">
        <v>1</v>
      </c>
      <c r="M1234">
        <v>1</v>
      </c>
      <c r="N1234">
        <v>399</v>
      </c>
      <c r="O1234">
        <v>0</v>
      </c>
      <c r="P1234">
        <v>3</v>
      </c>
      <c r="Q1234" t="str">
        <f>VLOOKUP(M1234,lookups!$A$1:$B$7, 2, FALSE)</f>
        <v>trawl/fyke</v>
      </c>
      <c r="R1234" t="str">
        <f>VLOOKUP(N1234,lookups!$D$1:$E$6, 2, FALSE)</f>
        <v>hucuktlis r</v>
      </c>
      <c r="S1234" t="str">
        <f>VLOOKUP(C1234,lookups!$G$1:$H$3, 2, FALSE)</f>
        <v>smolt</v>
      </c>
    </row>
    <row r="1235" spans="1:19" x14ac:dyDescent="0.25">
      <c r="A1235" s="1">
        <v>29724</v>
      </c>
      <c r="B1235">
        <v>1</v>
      </c>
      <c r="C1235">
        <v>1</v>
      </c>
      <c r="D1235">
        <v>1</v>
      </c>
      <c r="E1235">
        <v>1981</v>
      </c>
      <c r="F1235">
        <v>29</v>
      </c>
      <c r="G1235">
        <v>1</v>
      </c>
      <c r="H1235">
        <v>64</v>
      </c>
      <c r="I1235">
        <v>2.36</v>
      </c>
      <c r="J1235">
        <v>2.36</v>
      </c>
      <c r="L1235">
        <v>1</v>
      </c>
      <c r="M1235">
        <v>1</v>
      </c>
      <c r="N1235">
        <v>399</v>
      </c>
      <c r="O1235">
        <v>0</v>
      </c>
      <c r="P1235">
        <v>3</v>
      </c>
      <c r="Q1235" t="str">
        <f>VLOOKUP(M1235,lookups!$A$1:$B$7, 2, FALSE)</f>
        <v>trawl/fyke</v>
      </c>
      <c r="R1235" t="str">
        <f>VLOOKUP(N1235,lookups!$D$1:$E$6, 2, FALSE)</f>
        <v>hucuktlis r</v>
      </c>
      <c r="S1235" t="str">
        <f>VLOOKUP(C1235,lookups!$G$1:$H$3, 2, FALSE)</f>
        <v>smolt</v>
      </c>
    </row>
    <row r="1236" spans="1:19" x14ac:dyDescent="0.25">
      <c r="A1236" s="1">
        <v>29724</v>
      </c>
      <c r="B1236">
        <v>1</v>
      </c>
      <c r="C1236">
        <v>1</v>
      </c>
      <c r="D1236">
        <v>1</v>
      </c>
      <c r="E1236">
        <v>1981</v>
      </c>
      <c r="F1236">
        <v>30</v>
      </c>
      <c r="G1236">
        <v>1</v>
      </c>
      <c r="H1236">
        <v>66</v>
      </c>
      <c r="I1236">
        <v>2.4</v>
      </c>
      <c r="J1236">
        <v>2.4</v>
      </c>
      <c r="L1236">
        <v>1</v>
      </c>
      <c r="M1236">
        <v>1</v>
      </c>
      <c r="N1236">
        <v>399</v>
      </c>
      <c r="O1236">
        <v>0</v>
      </c>
      <c r="P1236">
        <v>3</v>
      </c>
      <c r="Q1236" t="str">
        <f>VLOOKUP(M1236,lookups!$A$1:$B$7, 2, FALSE)</f>
        <v>trawl/fyke</v>
      </c>
      <c r="R1236" t="str">
        <f>VLOOKUP(N1236,lookups!$D$1:$E$6, 2, FALSE)</f>
        <v>hucuktlis r</v>
      </c>
      <c r="S1236" t="str">
        <f>VLOOKUP(C1236,lookups!$G$1:$H$3, 2, FALSE)</f>
        <v>smolt</v>
      </c>
    </row>
    <row r="1237" spans="1:19" x14ac:dyDescent="0.25">
      <c r="A1237" s="1">
        <v>30078</v>
      </c>
      <c r="B1237">
        <v>1</v>
      </c>
      <c r="C1237">
        <v>1</v>
      </c>
      <c r="D1237">
        <v>1</v>
      </c>
      <c r="E1237">
        <v>1982</v>
      </c>
      <c r="F1237">
        <v>1</v>
      </c>
      <c r="G1237">
        <v>1</v>
      </c>
      <c r="H1237">
        <v>82</v>
      </c>
      <c r="I1237">
        <v>5.21</v>
      </c>
      <c r="J1237">
        <v>4.672226706</v>
      </c>
      <c r="L1237">
        <v>1</v>
      </c>
      <c r="M1237">
        <v>1</v>
      </c>
      <c r="N1237">
        <v>399</v>
      </c>
      <c r="O1237">
        <v>1</v>
      </c>
      <c r="P1237">
        <v>3</v>
      </c>
      <c r="Q1237" t="str">
        <f>VLOOKUP(M1237,lookups!$A$1:$B$7, 2, FALSE)</f>
        <v>trawl/fyke</v>
      </c>
      <c r="R1237" t="str">
        <f>VLOOKUP(N1237,lookups!$D$1:$E$6, 2, FALSE)</f>
        <v>hucuktlis r</v>
      </c>
      <c r="S1237" t="str">
        <f>VLOOKUP(C1237,lookups!$G$1:$H$3, 2, FALSE)</f>
        <v>smolt</v>
      </c>
    </row>
    <row r="1238" spans="1:19" x14ac:dyDescent="0.25">
      <c r="A1238" s="1">
        <v>30078</v>
      </c>
      <c r="B1238">
        <v>1</v>
      </c>
      <c r="C1238">
        <v>1</v>
      </c>
      <c r="D1238">
        <v>1</v>
      </c>
      <c r="E1238">
        <v>1982</v>
      </c>
      <c r="F1238">
        <v>2</v>
      </c>
      <c r="G1238">
        <v>1</v>
      </c>
      <c r="H1238">
        <v>80</v>
      </c>
      <c r="I1238">
        <v>4.78</v>
      </c>
      <c r="J1238">
        <v>4.2866110659999999</v>
      </c>
      <c r="L1238">
        <v>1</v>
      </c>
      <c r="M1238">
        <v>1</v>
      </c>
      <c r="N1238">
        <v>399</v>
      </c>
      <c r="O1238">
        <v>1</v>
      </c>
      <c r="P1238">
        <v>3</v>
      </c>
      <c r="Q1238" t="str">
        <f>VLOOKUP(M1238,lookups!$A$1:$B$7, 2, FALSE)</f>
        <v>trawl/fyke</v>
      </c>
      <c r="R1238" t="str">
        <f>VLOOKUP(N1238,lookups!$D$1:$E$6, 2, FALSE)</f>
        <v>hucuktlis r</v>
      </c>
      <c r="S1238" t="str">
        <f>VLOOKUP(C1238,lookups!$G$1:$H$3, 2, FALSE)</f>
        <v>smolt</v>
      </c>
    </row>
    <row r="1239" spans="1:19" x14ac:dyDescent="0.25">
      <c r="A1239" s="1">
        <v>30078</v>
      </c>
      <c r="B1239">
        <v>1</v>
      </c>
      <c r="C1239">
        <v>1</v>
      </c>
      <c r="D1239">
        <v>1</v>
      </c>
      <c r="E1239">
        <v>1982</v>
      </c>
      <c r="F1239">
        <v>3</v>
      </c>
      <c r="G1239">
        <v>1</v>
      </c>
      <c r="H1239">
        <v>83</v>
      </c>
      <c r="I1239">
        <v>5.15</v>
      </c>
      <c r="J1239">
        <v>4.6184198729999997</v>
      </c>
      <c r="L1239">
        <v>1</v>
      </c>
      <c r="M1239">
        <v>1</v>
      </c>
      <c r="N1239">
        <v>399</v>
      </c>
      <c r="O1239">
        <v>1</v>
      </c>
      <c r="P1239">
        <v>3</v>
      </c>
      <c r="Q1239" t="str">
        <f>VLOOKUP(M1239,lookups!$A$1:$B$7, 2, FALSE)</f>
        <v>trawl/fyke</v>
      </c>
      <c r="R1239" t="str">
        <f>VLOOKUP(N1239,lookups!$D$1:$E$6, 2, FALSE)</f>
        <v>hucuktlis r</v>
      </c>
      <c r="S1239" t="str">
        <f>VLOOKUP(C1239,lookups!$G$1:$H$3, 2, FALSE)</f>
        <v>smolt</v>
      </c>
    </row>
    <row r="1240" spans="1:19" x14ac:dyDescent="0.25">
      <c r="A1240" s="1">
        <v>30078</v>
      </c>
      <c r="B1240">
        <v>1</v>
      </c>
      <c r="C1240">
        <v>1</v>
      </c>
      <c r="D1240">
        <v>1</v>
      </c>
      <c r="E1240">
        <v>1982</v>
      </c>
      <c r="F1240">
        <v>4</v>
      </c>
      <c r="G1240">
        <v>1</v>
      </c>
      <c r="H1240">
        <v>83</v>
      </c>
      <c r="I1240">
        <v>5.15</v>
      </c>
      <c r="J1240">
        <v>4.6184198729999997</v>
      </c>
      <c r="L1240">
        <v>1</v>
      </c>
      <c r="M1240">
        <v>1</v>
      </c>
      <c r="N1240">
        <v>399</v>
      </c>
      <c r="O1240">
        <v>1</v>
      </c>
      <c r="P1240">
        <v>3</v>
      </c>
      <c r="Q1240" t="str">
        <f>VLOOKUP(M1240,lookups!$A$1:$B$7, 2, FALSE)</f>
        <v>trawl/fyke</v>
      </c>
      <c r="R1240" t="str">
        <f>VLOOKUP(N1240,lookups!$D$1:$E$6, 2, FALSE)</f>
        <v>hucuktlis r</v>
      </c>
      <c r="S1240" t="str">
        <f>VLOOKUP(C1240,lookups!$G$1:$H$3, 2, FALSE)</f>
        <v>smolt</v>
      </c>
    </row>
    <row r="1241" spans="1:19" x14ac:dyDescent="0.25">
      <c r="A1241" s="1">
        <v>30078</v>
      </c>
      <c r="B1241">
        <v>1</v>
      </c>
      <c r="C1241">
        <v>1</v>
      </c>
      <c r="D1241">
        <v>1</v>
      </c>
      <c r="E1241">
        <v>1982</v>
      </c>
      <c r="F1241">
        <v>5</v>
      </c>
      <c r="G1241">
        <v>1</v>
      </c>
      <c r="H1241">
        <v>84</v>
      </c>
      <c r="I1241">
        <v>5.69</v>
      </c>
      <c r="J1241">
        <v>5.1026813740000003</v>
      </c>
      <c r="L1241">
        <v>1</v>
      </c>
      <c r="M1241">
        <v>1</v>
      </c>
      <c r="N1241">
        <v>399</v>
      </c>
      <c r="O1241">
        <v>1</v>
      </c>
      <c r="P1241">
        <v>3</v>
      </c>
      <c r="Q1241" t="str">
        <f>VLOOKUP(M1241,lookups!$A$1:$B$7, 2, FALSE)</f>
        <v>trawl/fyke</v>
      </c>
      <c r="R1241" t="str">
        <f>VLOOKUP(N1241,lookups!$D$1:$E$6, 2, FALSE)</f>
        <v>hucuktlis r</v>
      </c>
      <c r="S1241" t="str">
        <f>VLOOKUP(C1241,lookups!$G$1:$H$3, 2, FALSE)</f>
        <v>smolt</v>
      </c>
    </row>
    <row r="1242" spans="1:19" x14ac:dyDescent="0.25">
      <c r="A1242" s="1">
        <v>30078</v>
      </c>
      <c r="B1242">
        <v>1</v>
      </c>
      <c r="C1242">
        <v>1</v>
      </c>
      <c r="D1242">
        <v>1</v>
      </c>
      <c r="E1242">
        <v>1982</v>
      </c>
      <c r="F1242">
        <v>6</v>
      </c>
      <c r="G1242">
        <v>1</v>
      </c>
      <c r="H1242">
        <v>77</v>
      </c>
      <c r="I1242">
        <v>4.25</v>
      </c>
      <c r="J1242">
        <v>3.8113173709999999</v>
      </c>
      <c r="L1242">
        <v>1</v>
      </c>
      <c r="M1242">
        <v>1</v>
      </c>
      <c r="N1242">
        <v>399</v>
      </c>
      <c r="O1242">
        <v>1</v>
      </c>
      <c r="P1242">
        <v>3</v>
      </c>
      <c r="Q1242" t="str">
        <f>VLOOKUP(M1242,lookups!$A$1:$B$7, 2, FALSE)</f>
        <v>trawl/fyke</v>
      </c>
      <c r="R1242" t="str">
        <f>VLOOKUP(N1242,lookups!$D$1:$E$6, 2, FALSE)</f>
        <v>hucuktlis r</v>
      </c>
      <c r="S1242" t="str">
        <f>VLOOKUP(C1242,lookups!$G$1:$H$3, 2, FALSE)</f>
        <v>smolt</v>
      </c>
    </row>
    <row r="1243" spans="1:19" x14ac:dyDescent="0.25">
      <c r="A1243" s="1">
        <v>30078</v>
      </c>
      <c r="B1243">
        <v>1</v>
      </c>
      <c r="C1243">
        <v>1</v>
      </c>
      <c r="D1243">
        <v>1</v>
      </c>
      <c r="E1243">
        <v>1982</v>
      </c>
      <c r="F1243">
        <v>7</v>
      </c>
      <c r="G1243">
        <v>1</v>
      </c>
      <c r="H1243">
        <v>84</v>
      </c>
      <c r="I1243">
        <v>5.91</v>
      </c>
      <c r="J1243">
        <v>5.2999730969999996</v>
      </c>
      <c r="L1243">
        <v>1</v>
      </c>
      <c r="M1243">
        <v>1</v>
      </c>
      <c r="N1243">
        <v>399</v>
      </c>
      <c r="O1243">
        <v>1</v>
      </c>
      <c r="P1243">
        <v>3</v>
      </c>
      <c r="Q1243" t="str">
        <f>VLOOKUP(M1243,lookups!$A$1:$B$7, 2, FALSE)</f>
        <v>trawl/fyke</v>
      </c>
      <c r="R1243" t="str">
        <f>VLOOKUP(N1243,lookups!$D$1:$E$6, 2, FALSE)</f>
        <v>hucuktlis r</v>
      </c>
      <c r="S1243" t="str">
        <f>VLOOKUP(C1243,lookups!$G$1:$H$3, 2, FALSE)</f>
        <v>smolt</v>
      </c>
    </row>
    <row r="1244" spans="1:19" x14ac:dyDescent="0.25">
      <c r="A1244" s="1">
        <v>30078</v>
      </c>
      <c r="B1244">
        <v>1</v>
      </c>
      <c r="C1244">
        <v>1</v>
      </c>
      <c r="D1244">
        <v>1</v>
      </c>
      <c r="E1244">
        <v>1982</v>
      </c>
      <c r="F1244">
        <v>8</v>
      </c>
      <c r="G1244">
        <v>1</v>
      </c>
      <c r="H1244">
        <v>78</v>
      </c>
      <c r="I1244">
        <v>4.8099999999999996</v>
      </c>
      <c r="J1244">
        <v>4.3135144829999996</v>
      </c>
      <c r="L1244">
        <v>1</v>
      </c>
      <c r="M1244">
        <v>1</v>
      </c>
      <c r="N1244">
        <v>399</v>
      </c>
      <c r="O1244">
        <v>1</v>
      </c>
      <c r="P1244">
        <v>3</v>
      </c>
      <c r="Q1244" t="str">
        <f>VLOOKUP(M1244,lookups!$A$1:$B$7, 2, FALSE)</f>
        <v>trawl/fyke</v>
      </c>
      <c r="R1244" t="str">
        <f>VLOOKUP(N1244,lookups!$D$1:$E$6, 2, FALSE)</f>
        <v>hucuktlis r</v>
      </c>
      <c r="S1244" t="str">
        <f>VLOOKUP(C1244,lookups!$G$1:$H$3, 2, FALSE)</f>
        <v>smolt</v>
      </c>
    </row>
    <row r="1245" spans="1:19" x14ac:dyDescent="0.25">
      <c r="A1245" s="1">
        <v>30078</v>
      </c>
      <c r="B1245">
        <v>1</v>
      </c>
      <c r="C1245">
        <v>1</v>
      </c>
      <c r="D1245">
        <v>1</v>
      </c>
      <c r="E1245">
        <v>1982</v>
      </c>
      <c r="F1245">
        <v>9</v>
      </c>
      <c r="G1245">
        <v>1</v>
      </c>
      <c r="H1245">
        <v>78</v>
      </c>
      <c r="I1245">
        <v>4.34</v>
      </c>
      <c r="J1245">
        <v>3.892027621</v>
      </c>
      <c r="L1245">
        <v>1</v>
      </c>
      <c r="M1245">
        <v>1</v>
      </c>
      <c r="N1245">
        <v>399</v>
      </c>
      <c r="O1245">
        <v>1</v>
      </c>
      <c r="P1245">
        <v>3</v>
      </c>
      <c r="Q1245" t="str">
        <f>VLOOKUP(M1245,lookups!$A$1:$B$7, 2, FALSE)</f>
        <v>trawl/fyke</v>
      </c>
      <c r="R1245" t="str">
        <f>VLOOKUP(N1245,lookups!$D$1:$E$6, 2, FALSE)</f>
        <v>hucuktlis r</v>
      </c>
      <c r="S1245" t="str">
        <f>VLOOKUP(C1245,lookups!$G$1:$H$3, 2, FALSE)</f>
        <v>smolt</v>
      </c>
    </row>
    <row r="1246" spans="1:19" x14ac:dyDescent="0.25">
      <c r="A1246" s="1">
        <v>30078</v>
      </c>
      <c r="B1246">
        <v>1</v>
      </c>
      <c r="C1246">
        <v>1</v>
      </c>
      <c r="D1246">
        <v>1</v>
      </c>
      <c r="E1246">
        <v>1982</v>
      </c>
      <c r="F1246">
        <v>10</v>
      </c>
      <c r="G1246">
        <v>1</v>
      </c>
      <c r="H1246">
        <v>80</v>
      </c>
      <c r="I1246">
        <v>4.75</v>
      </c>
      <c r="J1246">
        <v>4.2597076500000002</v>
      </c>
      <c r="L1246">
        <v>1</v>
      </c>
      <c r="M1246">
        <v>1</v>
      </c>
      <c r="N1246">
        <v>399</v>
      </c>
      <c r="O1246">
        <v>1</v>
      </c>
      <c r="P1246">
        <v>3</v>
      </c>
      <c r="Q1246" t="str">
        <f>VLOOKUP(M1246,lookups!$A$1:$B$7, 2, FALSE)</f>
        <v>trawl/fyke</v>
      </c>
      <c r="R1246" t="str">
        <f>VLOOKUP(N1246,lookups!$D$1:$E$6, 2, FALSE)</f>
        <v>hucuktlis r</v>
      </c>
      <c r="S1246" t="str">
        <f>VLOOKUP(C1246,lookups!$G$1:$H$3, 2, FALSE)</f>
        <v>smolt</v>
      </c>
    </row>
    <row r="1247" spans="1:19" x14ac:dyDescent="0.25">
      <c r="A1247" s="1">
        <v>30078</v>
      </c>
      <c r="B1247">
        <v>1</v>
      </c>
      <c r="C1247">
        <v>1</v>
      </c>
      <c r="D1247">
        <v>1</v>
      </c>
      <c r="E1247">
        <v>1982</v>
      </c>
      <c r="F1247">
        <v>11</v>
      </c>
      <c r="G1247">
        <v>1</v>
      </c>
      <c r="H1247">
        <v>83</v>
      </c>
      <c r="I1247">
        <v>5.22</v>
      </c>
      <c r="J1247">
        <v>4.6811945120000003</v>
      </c>
      <c r="L1247">
        <v>1</v>
      </c>
      <c r="M1247">
        <v>1</v>
      </c>
      <c r="N1247">
        <v>399</v>
      </c>
      <c r="O1247">
        <v>1</v>
      </c>
      <c r="P1247">
        <v>3</v>
      </c>
      <c r="Q1247" t="str">
        <f>VLOOKUP(M1247,lookups!$A$1:$B$7, 2, FALSE)</f>
        <v>trawl/fyke</v>
      </c>
      <c r="R1247" t="str">
        <f>VLOOKUP(N1247,lookups!$D$1:$E$6, 2, FALSE)</f>
        <v>hucuktlis r</v>
      </c>
      <c r="S1247" t="str">
        <f>VLOOKUP(C1247,lookups!$G$1:$H$3, 2, FALSE)</f>
        <v>smolt</v>
      </c>
    </row>
    <row r="1248" spans="1:19" x14ac:dyDescent="0.25">
      <c r="A1248" s="1">
        <v>30078</v>
      </c>
      <c r="B1248">
        <v>1</v>
      </c>
      <c r="C1248">
        <v>1</v>
      </c>
      <c r="D1248">
        <v>1</v>
      </c>
      <c r="E1248">
        <v>1982</v>
      </c>
      <c r="F1248">
        <v>12</v>
      </c>
      <c r="G1248">
        <v>1</v>
      </c>
      <c r="H1248">
        <v>80</v>
      </c>
      <c r="I1248">
        <v>4.96</v>
      </c>
      <c r="J1248">
        <v>4.4480315670000001</v>
      </c>
      <c r="L1248">
        <v>1</v>
      </c>
      <c r="M1248">
        <v>1</v>
      </c>
      <c r="N1248">
        <v>399</v>
      </c>
      <c r="O1248">
        <v>1</v>
      </c>
      <c r="P1248">
        <v>3</v>
      </c>
      <c r="Q1248" t="str">
        <f>VLOOKUP(M1248,lookups!$A$1:$B$7, 2, FALSE)</f>
        <v>trawl/fyke</v>
      </c>
      <c r="R1248" t="str">
        <f>VLOOKUP(N1248,lookups!$D$1:$E$6, 2, FALSE)</f>
        <v>hucuktlis r</v>
      </c>
      <c r="S1248" t="str">
        <f>VLOOKUP(C1248,lookups!$G$1:$H$3, 2, FALSE)</f>
        <v>smolt</v>
      </c>
    </row>
    <row r="1249" spans="1:19" x14ac:dyDescent="0.25">
      <c r="A1249" s="1">
        <v>30078</v>
      </c>
      <c r="B1249">
        <v>1</v>
      </c>
      <c r="C1249">
        <v>1</v>
      </c>
      <c r="D1249">
        <v>1</v>
      </c>
      <c r="E1249">
        <v>1982</v>
      </c>
      <c r="F1249">
        <v>13</v>
      </c>
      <c r="G1249">
        <v>1</v>
      </c>
      <c r="H1249">
        <v>81</v>
      </c>
      <c r="I1249">
        <v>5.23</v>
      </c>
      <c r="J1249">
        <v>4.6901623170000004</v>
      </c>
      <c r="L1249">
        <v>1</v>
      </c>
      <c r="M1249">
        <v>1</v>
      </c>
      <c r="N1249">
        <v>399</v>
      </c>
      <c r="O1249">
        <v>1</v>
      </c>
      <c r="P1249">
        <v>3</v>
      </c>
      <c r="Q1249" t="str">
        <f>VLOOKUP(M1249,lookups!$A$1:$B$7, 2, FALSE)</f>
        <v>trawl/fyke</v>
      </c>
      <c r="R1249" t="str">
        <f>VLOOKUP(N1249,lookups!$D$1:$E$6, 2, FALSE)</f>
        <v>hucuktlis r</v>
      </c>
      <c r="S1249" t="str">
        <f>VLOOKUP(C1249,lookups!$G$1:$H$3, 2, FALSE)</f>
        <v>smolt</v>
      </c>
    </row>
    <row r="1250" spans="1:19" x14ac:dyDescent="0.25">
      <c r="A1250" s="1">
        <v>30078</v>
      </c>
      <c r="B1250">
        <v>1</v>
      </c>
      <c r="C1250">
        <v>1</v>
      </c>
      <c r="D1250">
        <v>1</v>
      </c>
      <c r="E1250">
        <v>1982</v>
      </c>
      <c r="F1250">
        <v>14</v>
      </c>
      <c r="G1250">
        <v>1</v>
      </c>
      <c r="H1250">
        <v>86</v>
      </c>
      <c r="I1250">
        <v>6.11</v>
      </c>
      <c r="J1250">
        <v>5.4793292080000002</v>
      </c>
      <c r="L1250">
        <v>1</v>
      </c>
      <c r="M1250">
        <v>1</v>
      </c>
      <c r="N1250">
        <v>399</v>
      </c>
      <c r="O1250">
        <v>1</v>
      </c>
      <c r="P1250">
        <v>3</v>
      </c>
      <c r="Q1250" t="str">
        <f>VLOOKUP(M1250,lookups!$A$1:$B$7, 2, FALSE)</f>
        <v>trawl/fyke</v>
      </c>
      <c r="R1250" t="str">
        <f>VLOOKUP(N1250,lookups!$D$1:$E$6, 2, FALSE)</f>
        <v>hucuktlis r</v>
      </c>
      <c r="S1250" t="str">
        <f>VLOOKUP(C1250,lookups!$G$1:$H$3, 2, FALSE)</f>
        <v>smolt</v>
      </c>
    </row>
    <row r="1251" spans="1:19" x14ac:dyDescent="0.25">
      <c r="A1251" s="1">
        <v>30078</v>
      </c>
      <c r="B1251">
        <v>1</v>
      </c>
      <c r="C1251">
        <v>1</v>
      </c>
      <c r="D1251">
        <v>1</v>
      </c>
      <c r="E1251">
        <v>1982</v>
      </c>
      <c r="F1251">
        <v>15</v>
      </c>
      <c r="G1251">
        <v>1</v>
      </c>
      <c r="H1251">
        <v>87</v>
      </c>
      <c r="I1251">
        <v>6.25</v>
      </c>
      <c r="J1251">
        <v>5.6048784859999996</v>
      </c>
      <c r="L1251">
        <v>1</v>
      </c>
      <c r="M1251">
        <v>1</v>
      </c>
      <c r="N1251">
        <v>399</v>
      </c>
      <c r="O1251">
        <v>1</v>
      </c>
      <c r="P1251">
        <v>3</v>
      </c>
      <c r="Q1251" t="str">
        <f>VLOOKUP(M1251,lookups!$A$1:$B$7, 2, FALSE)</f>
        <v>trawl/fyke</v>
      </c>
      <c r="R1251" t="str">
        <f>VLOOKUP(N1251,lookups!$D$1:$E$6, 2, FALSE)</f>
        <v>hucuktlis r</v>
      </c>
      <c r="S1251" t="str">
        <f>VLOOKUP(C1251,lookups!$G$1:$H$3, 2, FALSE)</f>
        <v>smolt</v>
      </c>
    </row>
    <row r="1252" spans="1:19" x14ac:dyDescent="0.25">
      <c r="A1252" s="1">
        <v>30078</v>
      </c>
      <c r="B1252">
        <v>1</v>
      </c>
      <c r="C1252">
        <v>1</v>
      </c>
      <c r="D1252">
        <v>1</v>
      </c>
      <c r="E1252">
        <v>1982</v>
      </c>
      <c r="F1252">
        <v>16</v>
      </c>
      <c r="G1252">
        <v>1</v>
      </c>
      <c r="H1252">
        <v>77</v>
      </c>
      <c r="I1252">
        <v>4.2</v>
      </c>
      <c r="J1252">
        <v>3.7664783430000002</v>
      </c>
      <c r="L1252">
        <v>1</v>
      </c>
      <c r="M1252">
        <v>1</v>
      </c>
      <c r="N1252">
        <v>399</v>
      </c>
      <c r="O1252">
        <v>1</v>
      </c>
      <c r="P1252">
        <v>3</v>
      </c>
      <c r="Q1252" t="str">
        <f>VLOOKUP(M1252,lookups!$A$1:$B$7, 2, FALSE)</f>
        <v>trawl/fyke</v>
      </c>
      <c r="R1252" t="str">
        <f>VLOOKUP(N1252,lookups!$D$1:$E$6, 2, FALSE)</f>
        <v>hucuktlis r</v>
      </c>
      <c r="S1252" t="str">
        <f>VLOOKUP(C1252,lookups!$G$1:$H$3, 2, FALSE)</f>
        <v>smolt</v>
      </c>
    </row>
    <row r="1253" spans="1:19" x14ac:dyDescent="0.25">
      <c r="A1253" s="1">
        <v>30078</v>
      </c>
      <c r="B1253">
        <v>1</v>
      </c>
      <c r="C1253">
        <v>1</v>
      </c>
      <c r="D1253">
        <v>1</v>
      </c>
      <c r="E1253">
        <v>1982</v>
      </c>
      <c r="F1253">
        <v>17</v>
      </c>
      <c r="G1253">
        <v>1</v>
      </c>
      <c r="H1253">
        <v>79</v>
      </c>
      <c r="I1253">
        <v>4.83</v>
      </c>
      <c r="J1253">
        <v>4.331450094</v>
      </c>
      <c r="L1253">
        <v>1</v>
      </c>
      <c r="M1253">
        <v>1</v>
      </c>
      <c r="N1253">
        <v>399</v>
      </c>
      <c r="O1253">
        <v>1</v>
      </c>
      <c r="P1253">
        <v>3</v>
      </c>
      <c r="Q1253" t="str">
        <f>VLOOKUP(M1253,lookups!$A$1:$B$7, 2, FALSE)</f>
        <v>trawl/fyke</v>
      </c>
      <c r="R1253" t="str">
        <f>VLOOKUP(N1253,lookups!$D$1:$E$6, 2, FALSE)</f>
        <v>hucuktlis r</v>
      </c>
      <c r="S1253" t="str">
        <f>VLOOKUP(C1253,lookups!$G$1:$H$3, 2, FALSE)</f>
        <v>smolt</v>
      </c>
    </row>
    <row r="1254" spans="1:19" x14ac:dyDescent="0.25">
      <c r="A1254" s="1">
        <v>30078</v>
      </c>
      <c r="B1254">
        <v>1</v>
      </c>
      <c r="C1254">
        <v>1</v>
      </c>
      <c r="D1254">
        <v>1</v>
      </c>
      <c r="E1254">
        <v>1982</v>
      </c>
      <c r="F1254">
        <v>18</v>
      </c>
      <c r="G1254">
        <v>1</v>
      </c>
      <c r="H1254">
        <v>82</v>
      </c>
      <c r="I1254">
        <v>5.26</v>
      </c>
      <c r="J1254">
        <v>4.7170657340000002</v>
      </c>
      <c r="L1254">
        <v>1</v>
      </c>
      <c r="M1254">
        <v>1</v>
      </c>
      <c r="N1254">
        <v>399</v>
      </c>
      <c r="O1254">
        <v>1</v>
      </c>
      <c r="P1254">
        <v>3</v>
      </c>
      <c r="Q1254" t="str">
        <f>VLOOKUP(M1254,lookups!$A$1:$B$7, 2, FALSE)</f>
        <v>trawl/fyke</v>
      </c>
      <c r="R1254" t="str">
        <f>VLOOKUP(N1254,lookups!$D$1:$E$6, 2, FALSE)</f>
        <v>hucuktlis r</v>
      </c>
      <c r="S1254" t="str">
        <f>VLOOKUP(C1254,lookups!$G$1:$H$3, 2, FALSE)</f>
        <v>smolt</v>
      </c>
    </row>
    <row r="1255" spans="1:19" x14ac:dyDescent="0.25">
      <c r="A1255" s="1">
        <v>30078</v>
      </c>
      <c r="B1255">
        <v>1</v>
      </c>
      <c r="C1255">
        <v>1</v>
      </c>
      <c r="D1255">
        <v>1</v>
      </c>
      <c r="E1255">
        <v>1982</v>
      </c>
      <c r="F1255">
        <v>19</v>
      </c>
      <c r="G1255">
        <v>1</v>
      </c>
      <c r="H1255">
        <v>77</v>
      </c>
      <c r="I1255">
        <v>4.3899999999999997</v>
      </c>
      <c r="J1255">
        <v>3.9368666490000002</v>
      </c>
      <c r="L1255">
        <v>1</v>
      </c>
      <c r="M1255">
        <v>1</v>
      </c>
      <c r="N1255">
        <v>399</v>
      </c>
      <c r="O1255">
        <v>1</v>
      </c>
      <c r="P1255">
        <v>3</v>
      </c>
      <c r="Q1255" t="str">
        <f>VLOOKUP(M1255,lookups!$A$1:$B$7, 2, FALSE)</f>
        <v>trawl/fyke</v>
      </c>
      <c r="R1255" t="str">
        <f>VLOOKUP(N1255,lookups!$D$1:$E$6, 2, FALSE)</f>
        <v>hucuktlis r</v>
      </c>
      <c r="S1255" t="str">
        <f>VLOOKUP(C1255,lookups!$G$1:$H$3, 2, FALSE)</f>
        <v>smolt</v>
      </c>
    </row>
    <row r="1256" spans="1:19" x14ac:dyDescent="0.25">
      <c r="A1256" s="1">
        <v>30078</v>
      </c>
      <c r="B1256">
        <v>1</v>
      </c>
      <c r="C1256">
        <v>1</v>
      </c>
      <c r="D1256">
        <v>1</v>
      </c>
      <c r="E1256">
        <v>1982</v>
      </c>
      <c r="F1256">
        <v>20</v>
      </c>
      <c r="G1256">
        <v>1</v>
      </c>
      <c r="H1256">
        <v>80</v>
      </c>
      <c r="I1256">
        <v>4.83</v>
      </c>
      <c r="J1256">
        <v>4.331450094</v>
      </c>
      <c r="L1256">
        <v>1</v>
      </c>
      <c r="M1256">
        <v>1</v>
      </c>
      <c r="N1256">
        <v>399</v>
      </c>
      <c r="O1256">
        <v>1</v>
      </c>
      <c r="P1256">
        <v>3</v>
      </c>
      <c r="Q1256" t="str">
        <f>VLOOKUP(M1256,lookups!$A$1:$B$7, 2, FALSE)</f>
        <v>trawl/fyke</v>
      </c>
      <c r="R1256" t="str">
        <f>VLOOKUP(N1256,lookups!$D$1:$E$6, 2, FALSE)</f>
        <v>hucuktlis r</v>
      </c>
      <c r="S1256" t="str">
        <f>VLOOKUP(C1256,lookups!$G$1:$H$3, 2, FALSE)</f>
        <v>smolt</v>
      </c>
    </row>
    <row r="1257" spans="1:19" x14ac:dyDescent="0.25">
      <c r="A1257" s="1">
        <v>30078</v>
      </c>
      <c r="B1257">
        <v>1</v>
      </c>
      <c r="C1257">
        <v>1</v>
      </c>
      <c r="D1257">
        <v>1</v>
      </c>
      <c r="E1257">
        <v>1982</v>
      </c>
      <c r="F1257">
        <v>21</v>
      </c>
      <c r="G1257">
        <v>1</v>
      </c>
      <c r="H1257">
        <v>81</v>
      </c>
      <c r="I1257">
        <v>4.88</v>
      </c>
      <c r="J1257">
        <v>4.3762891220000002</v>
      </c>
      <c r="L1257">
        <v>1</v>
      </c>
      <c r="M1257">
        <v>1</v>
      </c>
      <c r="N1257">
        <v>399</v>
      </c>
      <c r="O1257">
        <v>1</v>
      </c>
      <c r="P1257">
        <v>3</v>
      </c>
      <c r="Q1257" t="str">
        <f>VLOOKUP(M1257,lookups!$A$1:$B$7, 2, FALSE)</f>
        <v>trawl/fyke</v>
      </c>
      <c r="R1257" t="str">
        <f>VLOOKUP(N1257,lookups!$D$1:$E$6, 2, FALSE)</f>
        <v>hucuktlis r</v>
      </c>
      <c r="S1257" t="str">
        <f>VLOOKUP(C1257,lookups!$G$1:$H$3, 2, FALSE)</f>
        <v>smolt</v>
      </c>
    </row>
    <row r="1258" spans="1:19" x14ac:dyDescent="0.25">
      <c r="A1258" s="1">
        <v>30078</v>
      </c>
      <c r="B1258">
        <v>1</v>
      </c>
      <c r="C1258">
        <v>1</v>
      </c>
      <c r="D1258">
        <v>1</v>
      </c>
      <c r="E1258">
        <v>1982</v>
      </c>
      <c r="F1258">
        <v>22</v>
      </c>
      <c r="G1258">
        <v>1</v>
      </c>
      <c r="H1258">
        <v>75</v>
      </c>
      <c r="I1258">
        <v>3.58</v>
      </c>
      <c r="J1258">
        <v>3.210474397</v>
      </c>
      <c r="L1258">
        <v>1</v>
      </c>
      <c r="M1258">
        <v>1</v>
      </c>
      <c r="N1258">
        <v>399</v>
      </c>
      <c r="O1258">
        <v>1</v>
      </c>
      <c r="P1258">
        <v>3</v>
      </c>
      <c r="Q1258" t="str">
        <f>VLOOKUP(M1258,lookups!$A$1:$B$7, 2, FALSE)</f>
        <v>trawl/fyke</v>
      </c>
      <c r="R1258" t="str">
        <f>VLOOKUP(N1258,lookups!$D$1:$E$6, 2, FALSE)</f>
        <v>hucuktlis r</v>
      </c>
      <c r="S1258" t="str">
        <f>VLOOKUP(C1258,lookups!$G$1:$H$3, 2, FALSE)</f>
        <v>smolt</v>
      </c>
    </row>
    <row r="1259" spans="1:19" x14ac:dyDescent="0.25">
      <c r="A1259" s="1">
        <v>30078</v>
      </c>
      <c r="B1259">
        <v>1</v>
      </c>
      <c r="C1259">
        <v>1</v>
      </c>
      <c r="D1259">
        <v>1</v>
      </c>
      <c r="E1259">
        <v>1982</v>
      </c>
      <c r="F1259">
        <v>23</v>
      </c>
      <c r="G1259">
        <v>1</v>
      </c>
      <c r="H1259">
        <v>77</v>
      </c>
      <c r="I1259">
        <v>4.1900000000000004</v>
      </c>
      <c r="J1259">
        <v>3.7575105369999999</v>
      </c>
      <c r="L1259">
        <v>1</v>
      </c>
      <c r="M1259">
        <v>1</v>
      </c>
      <c r="N1259">
        <v>399</v>
      </c>
      <c r="O1259">
        <v>1</v>
      </c>
      <c r="P1259">
        <v>3</v>
      </c>
      <c r="Q1259" t="str">
        <f>VLOOKUP(M1259,lookups!$A$1:$B$7, 2, FALSE)</f>
        <v>trawl/fyke</v>
      </c>
      <c r="R1259" t="str">
        <f>VLOOKUP(N1259,lookups!$D$1:$E$6, 2, FALSE)</f>
        <v>hucuktlis r</v>
      </c>
      <c r="S1259" t="str">
        <f>VLOOKUP(C1259,lookups!$G$1:$H$3, 2, FALSE)</f>
        <v>smolt</v>
      </c>
    </row>
    <row r="1260" spans="1:19" x14ac:dyDescent="0.25">
      <c r="A1260" s="1">
        <v>30078</v>
      </c>
      <c r="B1260">
        <v>1</v>
      </c>
      <c r="C1260">
        <v>1</v>
      </c>
      <c r="D1260">
        <v>1</v>
      </c>
      <c r="E1260">
        <v>1982</v>
      </c>
      <c r="F1260">
        <v>24</v>
      </c>
      <c r="G1260">
        <v>1</v>
      </c>
      <c r="H1260">
        <v>85</v>
      </c>
      <c r="I1260">
        <v>6.15</v>
      </c>
      <c r="J1260">
        <v>5.5152004300000002</v>
      </c>
      <c r="L1260">
        <v>1</v>
      </c>
      <c r="M1260">
        <v>1</v>
      </c>
      <c r="N1260">
        <v>399</v>
      </c>
      <c r="O1260">
        <v>1</v>
      </c>
      <c r="P1260">
        <v>3</v>
      </c>
      <c r="Q1260" t="str">
        <f>VLOOKUP(M1260,lookups!$A$1:$B$7, 2, FALSE)</f>
        <v>trawl/fyke</v>
      </c>
      <c r="R1260" t="str">
        <f>VLOOKUP(N1260,lookups!$D$1:$E$6, 2, FALSE)</f>
        <v>hucuktlis r</v>
      </c>
      <c r="S1260" t="str">
        <f>VLOOKUP(C1260,lookups!$G$1:$H$3, 2, FALSE)</f>
        <v>smolt</v>
      </c>
    </row>
    <row r="1261" spans="1:19" x14ac:dyDescent="0.25">
      <c r="A1261" s="1">
        <v>30078</v>
      </c>
      <c r="B1261">
        <v>1</v>
      </c>
      <c r="C1261">
        <v>1</v>
      </c>
      <c r="D1261">
        <v>1</v>
      </c>
      <c r="E1261">
        <v>1982</v>
      </c>
      <c r="F1261">
        <v>25</v>
      </c>
      <c r="G1261">
        <v>1</v>
      </c>
      <c r="H1261">
        <v>80</v>
      </c>
      <c r="I1261">
        <v>5.15</v>
      </c>
      <c r="J1261">
        <v>4.6184198729999997</v>
      </c>
      <c r="L1261">
        <v>1</v>
      </c>
      <c r="M1261">
        <v>1</v>
      </c>
      <c r="N1261">
        <v>399</v>
      </c>
      <c r="O1261">
        <v>1</v>
      </c>
      <c r="P1261">
        <v>3</v>
      </c>
      <c r="Q1261" t="str">
        <f>VLOOKUP(M1261,lookups!$A$1:$B$7, 2, FALSE)</f>
        <v>trawl/fyke</v>
      </c>
      <c r="R1261" t="str">
        <f>VLOOKUP(N1261,lookups!$D$1:$E$6, 2, FALSE)</f>
        <v>hucuktlis r</v>
      </c>
      <c r="S1261" t="str">
        <f>VLOOKUP(C1261,lookups!$G$1:$H$3, 2, FALSE)</f>
        <v>smolt</v>
      </c>
    </row>
    <row r="1262" spans="1:19" x14ac:dyDescent="0.25">
      <c r="A1262" s="1">
        <v>30078</v>
      </c>
      <c r="B1262">
        <v>1</v>
      </c>
      <c r="C1262">
        <v>1</v>
      </c>
      <c r="D1262">
        <v>1</v>
      </c>
      <c r="E1262">
        <v>1982</v>
      </c>
      <c r="F1262">
        <v>26</v>
      </c>
      <c r="G1262">
        <v>1</v>
      </c>
      <c r="H1262">
        <v>78</v>
      </c>
      <c r="I1262">
        <v>4.3600000000000003</v>
      </c>
      <c r="J1262">
        <v>3.909963232</v>
      </c>
      <c r="L1262">
        <v>1</v>
      </c>
      <c r="M1262">
        <v>1</v>
      </c>
      <c r="N1262">
        <v>399</v>
      </c>
      <c r="O1262">
        <v>1</v>
      </c>
      <c r="P1262">
        <v>3</v>
      </c>
      <c r="Q1262" t="str">
        <f>VLOOKUP(M1262,lookups!$A$1:$B$7, 2, FALSE)</f>
        <v>trawl/fyke</v>
      </c>
      <c r="R1262" t="str">
        <f>VLOOKUP(N1262,lookups!$D$1:$E$6, 2, FALSE)</f>
        <v>hucuktlis r</v>
      </c>
      <c r="S1262" t="str">
        <f>VLOOKUP(C1262,lookups!$G$1:$H$3, 2, FALSE)</f>
        <v>smolt</v>
      </c>
    </row>
    <row r="1263" spans="1:19" x14ac:dyDescent="0.25">
      <c r="A1263" s="1">
        <v>30078</v>
      </c>
      <c r="B1263">
        <v>1</v>
      </c>
      <c r="C1263">
        <v>1</v>
      </c>
      <c r="D1263">
        <v>1</v>
      </c>
      <c r="E1263">
        <v>1982</v>
      </c>
      <c r="F1263">
        <v>27</v>
      </c>
      <c r="G1263">
        <v>1</v>
      </c>
      <c r="H1263">
        <v>75</v>
      </c>
      <c r="I1263">
        <v>3.96</v>
      </c>
      <c r="J1263">
        <v>3.551251009</v>
      </c>
      <c r="L1263">
        <v>1</v>
      </c>
      <c r="M1263">
        <v>1</v>
      </c>
      <c r="N1263">
        <v>399</v>
      </c>
      <c r="O1263">
        <v>1</v>
      </c>
      <c r="P1263">
        <v>3</v>
      </c>
      <c r="Q1263" t="str">
        <f>VLOOKUP(M1263,lookups!$A$1:$B$7, 2, FALSE)</f>
        <v>trawl/fyke</v>
      </c>
      <c r="R1263" t="str">
        <f>VLOOKUP(N1263,lookups!$D$1:$E$6, 2, FALSE)</f>
        <v>hucuktlis r</v>
      </c>
      <c r="S1263" t="str">
        <f>VLOOKUP(C1263,lookups!$G$1:$H$3, 2, FALSE)</f>
        <v>smolt</v>
      </c>
    </row>
    <row r="1264" spans="1:19" x14ac:dyDescent="0.25">
      <c r="A1264" s="1">
        <v>30078</v>
      </c>
      <c r="B1264">
        <v>1</v>
      </c>
      <c r="C1264">
        <v>1</v>
      </c>
      <c r="D1264">
        <v>1</v>
      </c>
      <c r="E1264">
        <v>1982</v>
      </c>
      <c r="F1264">
        <v>28</v>
      </c>
      <c r="G1264">
        <v>1</v>
      </c>
      <c r="H1264">
        <v>80</v>
      </c>
      <c r="I1264">
        <v>5.13</v>
      </c>
      <c r="J1264">
        <v>4.6004842620000002</v>
      </c>
      <c r="L1264">
        <v>1</v>
      </c>
      <c r="M1264">
        <v>1</v>
      </c>
      <c r="N1264">
        <v>399</v>
      </c>
      <c r="O1264">
        <v>1</v>
      </c>
      <c r="P1264">
        <v>3</v>
      </c>
      <c r="Q1264" t="str">
        <f>VLOOKUP(M1264,lookups!$A$1:$B$7, 2, FALSE)</f>
        <v>trawl/fyke</v>
      </c>
      <c r="R1264" t="str">
        <f>VLOOKUP(N1264,lookups!$D$1:$E$6, 2, FALSE)</f>
        <v>hucuktlis r</v>
      </c>
      <c r="S1264" t="str">
        <f>VLOOKUP(C1264,lookups!$G$1:$H$3, 2, FALSE)</f>
        <v>smolt</v>
      </c>
    </row>
    <row r="1265" spans="1:19" x14ac:dyDescent="0.25">
      <c r="A1265" s="1">
        <v>30078</v>
      </c>
      <c r="B1265">
        <v>1</v>
      </c>
      <c r="C1265">
        <v>1</v>
      </c>
      <c r="D1265">
        <v>1</v>
      </c>
      <c r="E1265">
        <v>1982</v>
      </c>
      <c r="F1265">
        <v>29</v>
      </c>
      <c r="G1265">
        <v>1</v>
      </c>
      <c r="H1265">
        <v>81</v>
      </c>
      <c r="I1265">
        <v>5.09</v>
      </c>
      <c r="J1265">
        <v>4.5646130390000001</v>
      </c>
      <c r="L1265">
        <v>1</v>
      </c>
      <c r="M1265">
        <v>1</v>
      </c>
      <c r="N1265">
        <v>399</v>
      </c>
      <c r="O1265">
        <v>1</v>
      </c>
      <c r="P1265">
        <v>3</v>
      </c>
      <c r="Q1265" t="str">
        <f>VLOOKUP(M1265,lookups!$A$1:$B$7, 2, FALSE)</f>
        <v>trawl/fyke</v>
      </c>
      <c r="R1265" t="str">
        <f>VLOOKUP(N1265,lookups!$D$1:$E$6, 2, FALSE)</f>
        <v>hucuktlis r</v>
      </c>
      <c r="S1265" t="str">
        <f>VLOOKUP(C1265,lookups!$G$1:$H$3, 2, FALSE)</f>
        <v>smolt</v>
      </c>
    </row>
    <row r="1266" spans="1:19" x14ac:dyDescent="0.25">
      <c r="A1266" s="1">
        <v>30078</v>
      </c>
      <c r="B1266">
        <v>1</v>
      </c>
      <c r="C1266">
        <v>1</v>
      </c>
      <c r="D1266">
        <v>1</v>
      </c>
      <c r="E1266">
        <v>1982</v>
      </c>
      <c r="F1266">
        <v>30</v>
      </c>
      <c r="G1266">
        <v>1</v>
      </c>
      <c r="H1266">
        <v>80</v>
      </c>
      <c r="I1266">
        <v>4.9800000000000004</v>
      </c>
      <c r="J1266">
        <v>4.4659671779999996</v>
      </c>
      <c r="L1266">
        <v>1</v>
      </c>
      <c r="M1266">
        <v>1</v>
      </c>
      <c r="N1266">
        <v>399</v>
      </c>
      <c r="O1266">
        <v>1</v>
      </c>
      <c r="P1266">
        <v>3</v>
      </c>
      <c r="Q1266" t="str">
        <f>VLOOKUP(M1266,lookups!$A$1:$B$7, 2, FALSE)</f>
        <v>trawl/fyke</v>
      </c>
      <c r="R1266" t="str">
        <f>VLOOKUP(N1266,lookups!$D$1:$E$6, 2, FALSE)</f>
        <v>hucuktlis r</v>
      </c>
      <c r="S1266" t="str">
        <f>VLOOKUP(C1266,lookups!$G$1:$H$3, 2, FALSE)</f>
        <v>smolt</v>
      </c>
    </row>
    <row r="1267" spans="1:19" x14ac:dyDescent="0.25">
      <c r="A1267" s="1">
        <v>30078</v>
      </c>
      <c r="B1267">
        <v>1</v>
      </c>
      <c r="C1267">
        <v>1</v>
      </c>
      <c r="D1267">
        <v>1</v>
      </c>
      <c r="E1267">
        <v>1982</v>
      </c>
      <c r="F1267">
        <v>31</v>
      </c>
      <c r="G1267">
        <v>1</v>
      </c>
      <c r="H1267">
        <v>80</v>
      </c>
      <c r="I1267">
        <v>4.93</v>
      </c>
      <c r="J1267">
        <v>4.4211281500000004</v>
      </c>
      <c r="L1267">
        <v>1</v>
      </c>
      <c r="M1267">
        <v>1</v>
      </c>
      <c r="N1267">
        <v>399</v>
      </c>
      <c r="O1267">
        <v>1</v>
      </c>
      <c r="P1267">
        <v>3</v>
      </c>
      <c r="Q1267" t="str">
        <f>VLOOKUP(M1267,lookups!$A$1:$B$7, 2, FALSE)</f>
        <v>trawl/fyke</v>
      </c>
      <c r="R1267" t="str">
        <f>VLOOKUP(N1267,lookups!$D$1:$E$6, 2, FALSE)</f>
        <v>hucuktlis r</v>
      </c>
      <c r="S1267" t="str">
        <f>VLOOKUP(C1267,lookups!$G$1:$H$3, 2, FALSE)</f>
        <v>smolt</v>
      </c>
    </row>
    <row r="1268" spans="1:19" x14ac:dyDescent="0.25">
      <c r="A1268" s="1">
        <v>30078</v>
      </c>
      <c r="B1268">
        <v>1</v>
      </c>
      <c r="C1268">
        <v>1</v>
      </c>
      <c r="D1268">
        <v>1</v>
      </c>
      <c r="E1268">
        <v>1982</v>
      </c>
      <c r="F1268">
        <v>32</v>
      </c>
      <c r="G1268">
        <v>1</v>
      </c>
      <c r="H1268">
        <v>84</v>
      </c>
      <c r="I1268">
        <v>5.36</v>
      </c>
      <c r="J1268">
        <v>4.8067437899999996</v>
      </c>
      <c r="L1268">
        <v>1</v>
      </c>
      <c r="M1268">
        <v>1</v>
      </c>
      <c r="N1268">
        <v>399</v>
      </c>
      <c r="O1268">
        <v>1</v>
      </c>
      <c r="P1268">
        <v>3</v>
      </c>
      <c r="Q1268" t="str">
        <f>VLOOKUP(M1268,lookups!$A$1:$B$7, 2, FALSE)</f>
        <v>trawl/fyke</v>
      </c>
      <c r="R1268" t="str">
        <f>VLOOKUP(N1268,lookups!$D$1:$E$6, 2, FALSE)</f>
        <v>hucuktlis r</v>
      </c>
      <c r="S1268" t="str">
        <f>VLOOKUP(C1268,lookups!$G$1:$H$3, 2, FALSE)</f>
        <v>smolt</v>
      </c>
    </row>
    <row r="1269" spans="1:19" x14ac:dyDescent="0.25">
      <c r="A1269" s="1">
        <v>30078</v>
      </c>
      <c r="B1269">
        <v>1</v>
      </c>
      <c r="C1269">
        <v>1</v>
      </c>
      <c r="D1269">
        <v>1</v>
      </c>
      <c r="E1269">
        <v>1982</v>
      </c>
      <c r="F1269">
        <v>33</v>
      </c>
      <c r="G1269">
        <v>1</v>
      </c>
      <c r="H1269">
        <v>83</v>
      </c>
      <c r="I1269">
        <v>5.31</v>
      </c>
      <c r="J1269">
        <v>4.7619047620000003</v>
      </c>
      <c r="L1269">
        <v>1</v>
      </c>
      <c r="M1269">
        <v>1</v>
      </c>
      <c r="N1269">
        <v>399</v>
      </c>
      <c r="O1269">
        <v>1</v>
      </c>
      <c r="P1269">
        <v>3</v>
      </c>
      <c r="Q1269" t="str">
        <f>VLOOKUP(M1269,lookups!$A$1:$B$7, 2, FALSE)</f>
        <v>trawl/fyke</v>
      </c>
      <c r="R1269" t="str">
        <f>VLOOKUP(N1269,lookups!$D$1:$E$6, 2, FALSE)</f>
        <v>hucuktlis r</v>
      </c>
      <c r="S1269" t="str">
        <f>VLOOKUP(C1269,lookups!$G$1:$H$3, 2, FALSE)</f>
        <v>smolt</v>
      </c>
    </row>
    <row r="1270" spans="1:19" x14ac:dyDescent="0.25">
      <c r="A1270" s="1">
        <v>30078</v>
      </c>
      <c r="B1270">
        <v>1</v>
      </c>
      <c r="C1270">
        <v>1</v>
      </c>
      <c r="D1270">
        <v>1</v>
      </c>
      <c r="E1270">
        <v>1982</v>
      </c>
      <c r="F1270">
        <v>34</v>
      </c>
      <c r="G1270">
        <v>1</v>
      </c>
      <c r="H1270">
        <v>70</v>
      </c>
      <c r="I1270">
        <v>2.98</v>
      </c>
      <c r="J1270">
        <v>2.6724060619999999</v>
      </c>
      <c r="L1270">
        <v>1</v>
      </c>
      <c r="M1270">
        <v>1</v>
      </c>
      <c r="N1270">
        <v>399</v>
      </c>
      <c r="O1270">
        <v>1</v>
      </c>
      <c r="P1270">
        <v>3</v>
      </c>
      <c r="Q1270" t="str">
        <f>VLOOKUP(M1270,lookups!$A$1:$B$7, 2, FALSE)</f>
        <v>trawl/fyke</v>
      </c>
      <c r="R1270" t="str">
        <f>VLOOKUP(N1270,lookups!$D$1:$E$6, 2, FALSE)</f>
        <v>hucuktlis r</v>
      </c>
      <c r="S1270" t="str">
        <f>VLOOKUP(C1270,lookups!$G$1:$H$3, 2, FALSE)</f>
        <v>smolt</v>
      </c>
    </row>
    <row r="1271" spans="1:19" x14ac:dyDescent="0.25">
      <c r="A1271" s="1">
        <v>30078</v>
      </c>
      <c r="B1271">
        <v>1</v>
      </c>
      <c r="C1271">
        <v>1</v>
      </c>
      <c r="D1271">
        <v>1</v>
      </c>
      <c r="E1271">
        <v>1982</v>
      </c>
      <c r="F1271">
        <v>35</v>
      </c>
      <c r="G1271">
        <v>1</v>
      </c>
      <c r="H1271">
        <v>74</v>
      </c>
      <c r="I1271">
        <v>3.84</v>
      </c>
      <c r="J1271">
        <v>3.4436373420000002</v>
      </c>
      <c r="L1271">
        <v>1</v>
      </c>
      <c r="M1271">
        <v>1</v>
      </c>
      <c r="N1271">
        <v>399</v>
      </c>
      <c r="O1271">
        <v>1</v>
      </c>
      <c r="P1271">
        <v>3</v>
      </c>
      <c r="Q1271" t="str">
        <f>VLOOKUP(M1271,lookups!$A$1:$B$7, 2, FALSE)</f>
        <v>trawl/fyke</v>
      </c>
      <c r="R1271" t="str">
        <f>VLOOKUP(N1271,lookups!$D$1:$E$6, 2, FALSE)</f>
        <v>hucuktlis r</v>
      </c>
      <c r="S1271" t="str">
        <f>VLOOKUP(C1271,lookups!$G$1:$H$3, 2, FALSE)</f>
        <v>smolt</v>
      </c>
    </row>
    <row r="1272" spans="1:19" x14ac:dyDescent="0.25">
      <c r="A1272" s="1">
        <v>30078</v>
      </c>
      <c r="B1272">
        <v>1</v>
      </c>
      <c r="C1272">
        <v>1</v>
      </c>
      <c r="D1272">
        <v>1</v>
      </c>
      <c r="E1272">
        <v>1982</v>
      </c>
      <c r="F1272">
        <v>36</v>
      </c>
      <c r="G1272">
        <v>1</v>
      </c>
      <c r="H1272">
        <v>77</v>
      </c>
      <c r="I1272">
        <v>4.41</v>
      </c>
      <c r="J1272">
        <v>3.9548022600000001</v>
      </c>
      <c r="L1272">
        <v>1</v>
      </c>
      <c r="M1272">
        <v>1</v>
      </c>
      <c r="N1272">
        <v>399</v>
      </c>
      <c r="O1272">
        <v>1</v>
      </c>
      <c r="P1272">
        <v>3</v>
      </c>
      <c r="Q1272" t="str">
        <f>VLOOKUP(M1272,lookups!$A$1:$B$7, 2, FALSE)</f>
        <v>trawl/fyke</v>
      </c>
      <c r="R1272" t="str">
        <f>VLOOKUP(N1272,lookups!$D$1:$E$6, 2, FALSE)</f>
        <v>hucuktlis r</v>
      </c>
      <c r="S1272" t="str">
        <f>VLOOKUP(C1272,lookups!$G$1:$H$3, 2, FALSE)</f>
        <v>smolt</v>
      </c>
    </row>
    <row r="1273" spans="1:19" x14ac:dyDescent="0.25">
      <c r="A1273" s="1">
        <v>30078</v>
      </c>
      <c r="B1273">
        <v>1</v>
      </c>
      <c r="C1273">
        <v>1</v>
      </c>
      <c r="D1273">
        <v>1</v>
      </c>
      <c r="E1273">
        <v>1982</v>
      </c>
      <c r="F1273">
        <v>37</v>
      </c>
      <c r="G1273">
        <v>1</v>
      </c>
      <c r="H1273">
        <v>80</v>
      </c>
      <c r="I1273">
        <v>4.5599999999999996</v>
      </c>
      <c r="J1273">
        <v>4.0893193439999997</v>
      </c>
      <c r="L1273">
        <v>1</v>
      </c>
      <c r="M1273">
        <v>1</v>
      </c>
      <c r="N1273">
        <v>399</v>
      </c>
      <c r="O1273">
        <v>1</v>
      </c>
      <c r="P1273">
        <v>3</v>
      </c>
      <c r="Q1273" t="str">
        <f>VLOOKUP(M1273,lookups!$A$1:$B$7, 2, FALSE)</f>
        <v>trawl/fyke</v>
      </c>
      <c r="R1273" t="str">
        <f>VLOOKUP(N1273,lookups!$D$1:$E$6, 2, FALSE)</f>
        <v>hucuktlis r</v>
      </c>
      <c r="S1273" t="str">
        <f>VLOOKUP(C1273,lookups!$G$1:$H$3, 2, FALSE)</f>
        <v>smolt</v>
      </c>
    </row>
    <row r="1274" spans="1:19" x14ac:dyDescent="0.25">
      <c r="A1274" s="1">
        <v>30078</v>
      </c>
      <c r="B1274">
        <v>1</v>
      </c>
      <c r="C1274">
        <v>1</v>
      </c>
      <c r="D1274">
        <v>1</v>
      </c>
      <c r="E1274">
        <v>1982</v>
      </c>
      <c r="F1274">
        <v>38</v>
      </c>
      <c r="G1274">
        <v>1</v>
      </c>
      <c r="H1274">
        <v>84</v>
      </c>
      <c r="I1274">
        <v>5.4</v>
      </c>
      <c r="J1274">
        <v>4.8426150120000004</v>
      </c>
      <c r="L1274">
        <v>1</v>
      </c>
      <c r="M1274">
        <v>1</v>
      </c>
      <c r="N1274">
        <v>399</v>
      </c>
      <c r="O1274">
        <v>1</v>
      </c>
      <c r="P1274">
        <v>3</v>
      </c>
      <c r="Q1274" t="str">
        <f>VLOOKUP(M1274,lookups!$A$1:$B$7, 2, FALSE)</f>
        <v>trawl/fyke</v>
      </c>
      <c r="R1274" t="str">
        <f>VLOOKUP(N1274,lookups!$D$1:$E$6, 2, FALSE)</f>
        <v>hucuktlis r</v>
      </c>
      <c r="S1274" t="str">
        <f>VLOOKUP(C1274,lookups!$G$1:$H$3, 2, FALSE)</f>
        <v>smolt</v>
      </c>
    </row>
    <row r="1275" spans="1:19" x14ac:dyDescent="0.25">
      <c r="A1275" s="1">
        <v>30078</v>
      </c>
      <c r="B1275">
        <v>1</v>
      </c>
      <c r="C1275">
        <v>1</v>
      </c>
      <c r="D1275">
        <v>1</v>
      </c>
      <c r="E1275">
        <v>1982</v>
      </c>
      <c r="F1275">
        <v>39</v>
      </c>
      <c r="G1275">
        <v>1</v>
      </c>
      <c r="H1275">
        <v>74</v>
      </c>
      <c r="I1275">
        <v>3.92</v>
      </c>
      <c r="J1275">
        <v>3.5153797870000001</v>
      </c>
      <c r="L1275">
        <v>1</v>
      </c>
      <c r="M1275">
        <v>1</v>
      </c>
      <c r="N1275">
        <v>399</v>
      </c>
      <c r="O1275">
        <v>1</v>
      </c>
      <c r="P1275">
        <v>3</v>
      </c>
      <c r="Q1275" t="str">
        <f>VLOOKUP(M1275,lookups!$A$1:$B$7, 2, FALSE)</f>
        <v>trawl/fyke</v>
      </c>
      <c r="R1275" t="str">
        <f>VLOOKUP(N1275,lookups!$D$1:$E$6, 2, FALSE)</f>
        <v>hucuktlis r</v>
      </c>
      <c r="S1275" t="str">
        <f>VLOOKUP(C1275,lookups!$G$1:$H$3, 2, FALSE)</f>
        <v>smolt</v>
      </c>
    </row>
    <row r="1276" spans="1:19" x14ac:dyDescent="0.25">
      <c r="A1276" s="1">
        <v>30078</v>
      </c>
      <c r="B1276">
        <v>1</v>
      </c>
      <c r="C1276">
        <v>1</v>
      </c>
      <c r="D1276">
        <v>1</v>
      </c>
      <c r="E1276">
        <v>1982</v>
      </c>
      <c r="F1276">
        <v>40</v>
      </c>
      <c r="G1276">
        <v>1</v>
      </c>
      <c r="H1276">
        <v>70</v>
      </c>
      <c r="I1276">
        <v>3.38</v>
      </c>
      <c r="J1276">
        <v>3.0311182849999998</v>
      </c>
      <c r="L1276">
        <v>1</v>
      </c>
      <c r="M1276">
        <v>1</v>
      </c>
      <c r="N1276">
        <v>399</v>
      </c>
      <c r="O1276">
        <v>1</v>
      </c>
      <c r="P1276">
        <v>3</v>
      </c>
      <c r="Q1276" t="str">
        <f>VLOOKUP(M1276,lookups!$A$1:$B$7, 2, FALSE)</f>
        <v>trawl/fyke</v>
      </c>
      <c r="R1276" t="str">
        <f>VLOOKUP(N1276,lookups!$D$1:$E$6, 2, FALSE)</f>
        <v>hucuktlis r</v>
      </c>
      <c r="S1276" t="str">
        <f>VLOOKUP(C1276,lookups!$G$1:$H$3, 2, FALSE)</f>
        <v>smolt</v>
      </c>
    </row>
    <row r="1277" spans="1:19" x14ac:dyDescent="0.25">
      <c r="A1277" s="1">
        <v>30078</v>
      </c>
      <c r="B1277">
        <v>1</v>
      </c>
      <c r="C1277">
        <v>1</v>
      </c>
      <c r="D1277">
        <v>1</v>
      </c>
      <c r="E1277">
        <v>1982</v>
      </c>
      <c r="F1277">
        <v>41</v>
      </c>
      <c r="G1277">
        <v>1</v>
      </c>
      <c r="H1277">
        <v>72</v>
      </c>
      <c r="I1277">
        <v>3.65</v>
      </c>
      <c r="J1277">
        <v>3.2732490360000002</v>
      </c>
      <c r="L1277">
        <v>1</v>
      </c>
      <c r="M1277">
        <v>1</v>
      </c>
      <c r="N1277">
        <v>399</v>
      </c>
      <c r="O1277">
        <v>1</v>
      </c>
      <c r="P1277">
        <v>3</v>
      </c>
      <c r="Q1277" t="str">
        <f>VLOOKUP(M1277,lookups!$A$1:$B$7, 2, FALSE)</f>
        <v>trawl/fyke</v>
      </c>
      <c r="R1277" t="str">
        <f>VLOOKUP(N1277,lookups!$D$1:$E$6, 2, FALSE)</f>
        <v>hucuktlis r</v>
      </c>
      <c r="S1277" t="str">
        <f>VLOOKUP(C1277,lookups!$G$1:$H$3, 2, FALSE)</f>
        <v>smolt</v>
      </c>
    </row>
    <row r="1278" spans="1:19" x14ac:dyDescent="0.25">
      <c r="A1278" s="1">
        <v>30078</v>
      </c>
      <c r="B1278">
        <v>1</v>
      </c>
      <c r="C1278">
        <v>1</v>
      </c>
      <c r="D1278">
        <v>1</v>
      </c>
      <c r="E1278">
        <v>1982</v>
      </c>
      <c r="F1278">
        <v>42</v>
      </c>
      <c r="G1278">
        <v>1</v>
      </c>
      <c r="H1278">
        <v>84</v>
      </c>
      <c r="I1278">
        <v>5.16</v>
      </c>
      <c r="J1278">
        <v>4.6273876779999998</v>
      </c>
      <c r="L1278">
        <v>1</v>
      </c>
      <c r="M1278">
        <v>1</v>
      </c>
      <c r="N1278">
        <v>399</v>
      </c>
      <c r="O1278">
        <v>1</v>
      </c>
      <c r="P1278">
        <v>3</v>
      </c>
      <c r="Q1278" t="str">
        <f>VLOOKUP(M1278,lookups!$A$1:$B$7, 2, FALSE)</f>
        <v>trawl/fyke</v>
      </c>
      <c r="R1278" t="str">
        <f>VLOOKUP(N1278,lookups!$D$1:$E$6, 2, FALSE)</f>
        <v>hucuktlis r</v>
      </c>
      <c r="S1278" t="str">
        <f>VLOOKUP(C1278,lookups!$G$1:$H$3, 2, FALSE)</f>
        <v>smolt</v>
      </c>
    </row>
    <row r="1279" spans="1:19" x14ac:dyDescent="0.25">
      <c r="A1279" s="1">
        <v>30078</v>
      </c>
      <c r="B1279">
        <v>1</v>
      </c>
      <c r="C1279">
        <v>1</v>
      </c>
      <c r="D1279">
        <v>1</v>
      </c>
      <c r="E1279">
        <v>1982</v>
      </c>
      <c r="F1279">
        <v>43</v>
      </c>
      <c r="G1279">
        <v>1</v>
      </c>
      <c r="H1279">
        <v>80</v>
      </c>
      <c r="I1279">
        <v>4.76</v>
      </c>
      <c r="J1279">
        <v>4.2686754550000003</v>
      </c>
      <c r="L1279">
        <v>1</v>
      </c>
      <c r="M1279">
        <v>1</v>
      </c>
      <c r="N1279">
        <v>399</v>
      </c>
      <c r="O1279">
        <v>1</v>
      </c>
      <c r="P1279">
        <v>3</v>
      </c>
      <c r="Q1279" t="str">
        <f>VLOOKUP(M1279,lookups!$A$1:$B$7, 2, FALSE)</f>
        <v>trawl/fyke</v>
      </c>
      <c r="R1279" t="str">
        <f>VLOOKUP(N1279,lookups!$D$1:$E$6, 2, FALSE)</f>
        <v>hucuktlis r</v>
      </c>
      <c r="S1279" t="str">
        <f>VLOOKUP(C1279,lookups!$G$1:$H$3, 2, FALSE)</f>
        <v>smolt</v>
      </c>
    </row>
    <row r="1280" spans="1:19" x14ac:dyDescent="0.25">
      <c r="A1280" s="1">
        <v>30078</v>
      </c>
      <c r="B1280">
        <v>1</v>
      </c>
      <c r="C1280">
        <v>1</v>
      </c>
      <c r="D1280">
        <v>1</v>
      </c>
      <c r="E1280">
        <v>1982</v>
      </c>
      <c r="F1280">
        <v>44</v>
      </c>
      <c r="G1280">
        <v>1</v>
      </c>
      <c r="H1280">
        <v>78</v>
      </c>
      <c r="I1280">
        <v>4.59</v>
      </c>
      <c r="J1280">
        <v>4.1162227600000003</v>
      </c>
      <c r="L1280">
        <v>1</v>
      </c>
      <c r="M1280">
        <v>1</v>
      </c>
      <c r="N1280">
        <v>399</v>
      </c>
      <c r="O1280">
        <v>1</v>
      </c>
      <c r="P1280">
        <v>3</v>
      </c>
      <c r="Q1280" t="str">
        <f>VLOOKUP(M1280,lookups!$A$1:$B$7, 2, FALSE)</f>
        <v>trawl/fyke</v>
      </c>
      <c r="R1280" t="str">
        <f>VLOOKUP(N1280,lookups!$D$1:$E$6, 2, FALSE)</f>
        <v>hucuktlis r</v>
      </c>
      <c r="S1280" t="str">
        <f>VLOOKUP(C1280,lookups!$G$1:$H$3, 2, FALSE)</f>
        <v>smolt</v>
      </c>
    </row>
    <row r="1281" spans="1:19" x14ac:dyDescent="0.25">
      <c r="A1281" s="1">
        <v>30078</v>
      </c>
      <c r="B1281">
        <v>1</v>
      </c>
      <c r="C1281">
        <v>1</v>
      </c>
      <c r="D1281">
        <v>1</v>
      </c>
      <c r="E1281">
        <v>1982</v>
      </c>
      <c r="F1281">
        <v>45</v>
      </c>
      <c r="G1281">
        <v>1</v>
      </c>
      <c r="H1281">
        <v>81</v>
      </c>
      <c r="I1281">
        <v>4.8899999999999997</v>
      </c>
      <c r="J1281">
        <v>4.3852569280000004</v>
      </c>
      <c r="L1281">
        <v>1</v>
      </c>
      <c r="M1281">
        <v>1</v>
      </c>
      <c r="N1281">
        <v>399</v>
      </c>
      <c r="O1281">
        <v>1</v>
      </c>
      <c r="P1281">
        <v>3</v>
      </c>
      <c r="Q1281" t="str">
        <f>VLOOKUP(M1281,lookups!$A$1:$B$7, 2, FALSE)</f>
        <v>trawl/fyke</v>
      </c>
      <c r="R1281" t="str">
        <f>VLOOKUP(N1281,lookups!$D$1:$E$6, 2, FALSE)</f>
        <v>hucuktlis r</v>
      </c>
      <c r="S1281" t="str">
        <f>VLOOKUP(C1281,lookups!$G$1:$H$3, 2, FALSE)</f>
        <v>smolt</v>
      </c>
    </row>
    <row r="1282" spans="1:19" x14ac:dyDescent="0.25">
      <c r="A1282" s="1">
        <v>30078</v>
      </c>
      <c r="B1282">
        <v>1</v>
      </c>
      <c r="C1282">
        <v>1</v>
      </c>
      <c r="D1282">
        <v>1</v>
      </c>
      <c r="E1282">
        <v>1982</v>
      </c>
      <c r="F1282">
        <v>46</v>
      </c>
      <c r="G1282">
        <v>1</v>
      </c>
      <c r="H1282">
        <v>80</v>
      </c>
      <c r="I1282">
        <v>4.4000000000000004</v>
      </c>
      <c r="J1282">
        <v>3.9458344539999999</v>
      </c>
      <c r="L1282">
        <v>1</v>
      </c>
      <c r="M1282">
        <v>1</v>
      </c>
      <c r="N1282">
        <v>399</v>
      </c>
      <c r="O1282">
        <v>1</v>
      </c>
      <c r="P1282">
        <v>3</v>
      </c>
      <c r="Q1282" t="str">
        <f>VLOOKUP(M1282,lookups!$A$1:$B$7, 2, FALSE)</f>
        <v>trawl/fyke</v>
      </c>
      <c r="R1282" t="str">
        <f>VLOOKUP(N1282,lookups!$D$1:$E$6, 2, FALSE)</f>
        <v>hucuktlis r</v>
      </c>
      <c r="S1282" t="str">
        <f>VLOOKUP(C1282,lookups!$G$1:$H$3, 2, FALSE)</f>
        <v>smolt</v>
      </c>
    </row>
    <row r="1283" spans="1:19" x14ac:dyDescent="0.25">
      <c r="A1283" s="1">
        <v>30078</v>
      </c>
      <c r="B1283">
        <v>1</v>
      </c>
      <c r="C1283">
        <v>1</v>
      </c>
      <c r="D1283">
        <v>1</v>
      </c>
      <c r="E1283">
        <v>1982</v>
      </c>
      <c r="F1283">
        <v>47</v>
      </c>
      <c r="G1283">
        <v>1</v>
      </c>
      <c r="H1283">
        <v>77</v>
      </c>
      <c r="I1283">
        <v>4.34</v>
      </c>
      <c r="J1283">
        <v>3.892027621</v>
      </c>
      <c r="L1283">
        <v>1</v>
      </c>
      <c r="M1283">
        <v>1</v>
      </c>
      <c r="N1283">
        <v>399</v>
      </c>
      <c r="O1283">
        <v>1</v>
      </c>
      <c r="P1283">
        <v>3</v>
      </c>
      <c r="Q1283" t="str">
        <f>VLOOKUP(M1283,lookups!$A$1:$B$7, 2, FALSE)</f>
        <v>trawl/fyke</v>
      </c>
      <c r="R1283" t="str">
        <f>VLOOKUP(N1283,lookups!$D$1:$E$6, 2, FALSE)</f>
        <v>hucuktlis r</v>
      </c>
      <c r="S1283" t="str">
        <f>VLOOKUP(C1283,lookups!$G$1:$H$3, 2, FALSE)</f>
        <v>smolt</v>
      </c>
    </row>
    <row r="1284" spans="1:19" x14ac:dyDescent="0.25">
      <c r="A1284" s="1">
        <v>30078</v>
      </c>
      <c r="B1284">
        <v>1</v>
      </c>
      <c r="C1284">
        <v>1</v>
      </c>
      <c r="D1284">
        <v>1</v>
      </c>
      <c r="E1284">
        <v>1982</v>
      </c>
      <c r="F1284">
        <v>48</v>
      </c>
      <c r="G1284">
        <v>1</v>
      </c>
      <c r="H1284">
        <v>78</v>
      </c>
      <c r="I1284">
        <v>4.34</v>
      </c>
      <c r="J1284">
        <v>3.892027621</v>
      </c>
      <c r="L1284">
        <v>1</v>
      </c>
      <c r="M1284">
        <v>1</v>
      </c>
      <c r="N1284">
        <v>399</v>
      </c>
      <c r="O1284">
        <v>1</v>
      </c>
      <c r="P1284">
        <v>3</v>
      </c>
      <c r="Q1284" t="str">
        <f>VLOOKUP(M1284,lookups!$A$1:$B$7, 2, FALSE)</f>
        <v>trawl/fyke</v>
      </c>
      <c r="R1284" t="str">
        <f>VLOOKUP(N1284,lookups!$D$1:$E$6, 2, FALSE)</f>
        <v>hucuktlis r</v>
      </c>
      <c r="S1284" t="str">
        <f>VLOOKUP(C1284,lookups!$G$1:$H$3, 2, FALSE)</f>
        <v>smolt</v>
      </c>
    </row>
    <row r="1285" spans="1:19" x14ac:dyDescent="0.25">
      <c r="A1285" s="1">
        <v>30078</v>
      </c>
      <c r="B1285">
        <v>1</v>
      </c>
      <c r="C1285">
        <v>1</v>
      </c>
      <c r="D1285">
        <v>1</v>
      </c>
      <c r="E1285">
        <v>1982</v>
      </c>
      <c r="F1285">
        <v>49</v>
      </c>
      <c r="G1285">
        <v>1</v>
      </c>
      <c r="H1285">
        <v>79</v>
      </c>
      <c r="I1285">
        <v>4.8899999999999997</v>
      </c>
      <c r="J1285">
        <v>4.3852569280000004</v>
      </c>
      <c r="L1285">
        <v>1</v>
      </c>
      <c r="M1285">
        <v>1</v>
      </c>
      <c r="N1285">
        <v>399</v>
      </c>
      <c r="O1285">
        <v>1</v>
      </c>
      <c r="P1285">
        <v>3</v>
      </c>
      <c r="Q1285" t="str">
        <f>VLOOKUP(M1285,lookups!$A$1:$B$7, 2, FALSE)</f>
        <v>trawl/fyke</v>
      </c>
      <c r="R1285" t="str">
        <f>VLOOKUP(N1285,lookups!$D$1:$E$6, 2, FALSE)</f>
        <v>hucuktlis r</v>
      </c>
      <c r="S1285" t="str">
        <f>VLOOKUP(C1285,lookups!$G$1:$H$3, 2, FALSE)</f>
        <v>smolt</v>
      </c>
    </row>
    <row r="1286" spans="1:19" x14ac:dyDescent="0.25">
      <c r="A1286" s="1">
        <v>30078</v>
      </c>
      <c r="B1286">
        <v>1</v>
      </c>
      <c r="C1286">
        <v>1</v>
      </c>
      <c r="D1286">
        <v>1</v>
      </c>
      <c r="E1286">
        <v>1982</v>
      </c>
      <c r="F1286">
        <v>50</v>
      </c>
      <c r="G1286">
        <v>1</v>
      </c>
      <c r="H1286">
        <v>84</v>
      </c>
      <c r="I1286">
        <v>5.21</v>
      </c>
      <c r="J1286">
        <v>4.672226706</v>
      </c>
      <c r="L1286">
        <v>1</v>
      </c>
      <c r="M1286">
        <v>1</v>
      </c>
      <c r="N1286">
        <v>399</v>
      </c>
      <c r="O1286">
        <v>1</v>
      </c>
      <c r="P1286">
        <v>3</v>
      </c>
      <c r="Q1286" t="str">
        <f>VLOOKUP(M1286,lookups!$A$1:$B$7, 2, FALSE)</f>
        <v>trawl/fyke</v>
      </c>
      <c r="R1286" t="str">
        <f>VLOOKUP(N1286,lookups!$D$1:$E$6, 2, FALSE)</f>
        <v>hucuktlis r</v>
      </c>
      <c r="S1286" t="str">
        <f>VLOOKUP(C1286,lookups!$G$1:$H$3, 2, FALSE)</f>
        <v>smolt</v>
      </c>
    </row>
    <row r="1287" spans="1:19" x14ac:dyDescent="0.25">
      <c r="A1287" s="1">
        <v>30078</v>
      </c>
      <c r="B1287">
        <v>1</v>
      </c>
      <c r="C1287">
        <v>1</v>
      </c>
      <c r="D1287">
        <v>1</v>
      </c>
      <c r="E1287">
        <v>1982</v>
      </c>
      <c r="F1287">
        <v>51</v>
      </c>
      <c r="G1287">
        <v>1</v>
      </c>
      <c r="H1287">
        <v>80</v>
      </c>
      <c r="I1287">
        <v>4.62</v>
      </c>
      <c r="J1287">
        <v>4.1431261770000001</v>
      </c>
      <c r="L1287">
        <v>1</v>
      </c>
      <c r="M1287">
        <v>1</v>
      </c>
      <c r="N1287">
        <v>399</v>
      </c>
      <c r="O1287">
        <v>1</v>
      </c>
      <c r="P1287">
        <v>3</v>
      </c>
      <c r="Q1287" t="str">
        <f>VLOOKUP(M1287,lookups!$A$1:$B$7, 2, FALSE)</f>
        <v>trawl/fyke</v>
      </c>
      <c r="R1287" t="str">
        <f>VLOOKUP(N1287,lookups!$D$1:$E$6, 2, FALSE)</f>
        <v>hucuktlis r</v>
      </c>
      <c r="S1287" t="str">
        <f>VLOOKUP(C1287,lookups!$G$1:$H$3, 2, FALSE)</f>
        <v>smolt</v>
      </c>
    </row>
    <row r="1288" spans="1:19" x14ac:dyDescent="0.25">
      <c r="A1288" s="1">
        <v>30078</v>
      </c>
      <c r="B1288">
        <v>1</v>
      </c>
      <c r="C1288">
        <v>1</v>
      </c>
      <c r="D1288">
        <v>1</v>
      </c>
      <c r="E1288">
        <v>1982</v>
      </c>
      <c r="F1288">
        <v>52</v>
      </c>
      <c r="G1288">
        <v>1</v>
      </c>
      <c r="H1288">
        <v>80</v>
      </c>
      <c r="I1288">
        <v>4.8</v>
      </c>
      <c r="J1288">
        <v>4.3045466770000003</v>
      </c>
      <c r="L1288">
        <v>1</v>
      </c>
      <c r="M1288">
        <v>1</v>
      </c>
      <c r="N1288">
        <v>399</v>
      </c>
      <c r="O1288">
        <v>1</v>
      </c>
      <c r="P1288">
        <v>3</v>
      </c>
      <c r="Q1288" t="str">
        <f>VLOOKUP(M1288,lookups!$A$1:$B$7, 2, FALSE)</f>
        <v>trawl/fyke</v>
      </c>
      <c r="R1288" t="str">
        <f>VLOOKUP(N1288,lookups!$D$1:$E$6, 2, FALSE)</f>
        <v>hucuktlis r</v>
      </c>
      <c r="S1288" t="str">
        <f>VLOOKUP(C1288,lookups!$G$1:$H$3, 2, FALSE)</f>
        <v>smolt</v>
      </c>
    </row>
    <row r="1289" spans="1:19" x14ac:dyDescent="0.25">
      <c r="A1289" s="1">
        <v>30078</v>
      </c>
      <c r="B1289">
        <v>1</v>
      </c>
      <c r="C1289">
        <v>1</v>
      </c>
      <c r="D1289">
        <v>1</v>
      </c>
      <c r="E1289">
        <v>1982</v>
      </c>
      <c r="F1289">
        <v>53</v>
      </c>
      <c r="G1289">
        <v>1</v>
      </c>
      <c r="H1289">
        <v>81</v>
      </c>
      <c r="I1289">
        <v>5.26</v>
      </c>
      <c r="J1289">
        <v>4.7170657340000002</v>
      </c>
      <c r="L1289">
        <v>1</v>
      </c>
      <c r="M1289">
        <v>1</v>
      </c>
      <c r="N1289">
        <v>399</v>
      </c>
      <c r="O1289">
        <v>1</v>
      </c>
      <c r="P1289">
        <v>3</v>
      </c>
      <c r="Q1289" t="str">
        <f>VLOOKUP(M1289,lookups!$A$1:$B$7, 2, FALSE)</f>
        <v>trawl/fyke</v>
      </c>
      <c r="R1289" t="str">
        <f>VLOOKUP(N1289,lookups!$D$1:$E$6, 2, FALSE)</f>
        <v>hucuktlis r</v>
      </c>
      <c r="S1289" t="str">
        <f>VLOOKUP(C1289,lookups!$G$1:$H$3, 2, FALSE)</f>
        <v>smolt</v>
      </c>
    </row>
    <row r="1290" spans="1:19" x14ac:dyDescent="0.25">
      <c r="A1290" s="1">
        <v>30078</v>
      </c>
      <c r="B1290">
        <v>1</v>
      </c>
      <c r="C1290">
        <v>1</v>
      </c>
      <c r="D1290">
        <v>1</v>
      </c>
      <c r="E1290">
        <v>1982</v>
      </c>
      <c r="F1290">
        <v>54</v>
      </c>
      <c r="G1290">
        <v>1</v>
      </c>
      <c r="H1290">
        <v>76</v>
      </c>
      <c r="I1290">
        <v>4.12</v>
      </c>
      <c r="J1290">
        <v>3.6947358979999998</v>
      </c>
      <c r="L1290">
        <v>1</v>
      </c>
      <c r="M1290">
        <v>1</v>
      </c>
      <c r="N1290">
        <v>399</v>
      </c>
      <c r="O1290">
        <v>1</v>
      </c>
      <c r="P1290">
        <v>3</v>
      </c>
      <c r="Q1290" t="str">
        <f>VLOOKUP(M1290,lookups!$A$1:$B$7, 2, FALSE)</f>
        <v>trawl/fyke</v>
      </c>
      <c r="R1290" t="str">
        <f>VLOOKUP(N1290,lookups!$D$1:$E$6, 2, FALSE)</f>
        <v>hucuktlis r</v>
      </c>
      <c r="S1290" t="str">
        <f>VLOOKUP(C1290,lookups!$G$1:$H$3, 2, FALSE)</f>
        <v>smolt</v>
      </c>
    </row>
    <row r="1291" spans="1:19" x14ac:dyDescent="0.25">
      <c r="A1291" s="1">
        <v>30078</v>
      </c>
      <c r="B1291">
        <v>1</v>
      </c>
      <c r="C1291">
        <v>1</v>
      </c>
      <c r="D1291">
        <v>1</v>
      </c>
      <c r="E1291">
        <v>1982</v>
      </c>
      <c r="F1291">
        <v>55</v>
      </c>
      <c r="G1291">
        <v>1</v>
      </c>
      <c r="H1291">
        <v>81</v>
      </c>
      <c r="I1291">
        <v>4.8600000000000003</v>
      </c>
      <c r="J1291">
        <v>4.3583535109999998</v>
      </c>
      <c r="L1291">
        <v>1</v>
      </c>
      <c r="M1291">
        <v>1</v>
      </c>
      <c r="N1291">
        <v>399</v>
      </c>
      <c r="O1291">
        <v>1</v>
      </c>
      <c r="P1291">
        <v>3</v>
      </c>
      <c r="Q1291" t="str">
        <f>VLOOKUP(M1291,lookups!$A$1:$B$7, 2, FALSE)</f>
        <v>trawl/fyke</v>
      </c>
      <c r="R1291" t="str">
        <f>VLOOKUP(N1291,lookups!$D$1:$E$6, 2, FALSE)</f>
        <v>hucuktlis r</v>
      </c>
      <c r="S1291" t="str">
        <f>VLOOKUP(C1291,lookups!$G$1:$H$3, 2, FALSE)</f>
        <v>smolt</v>
      </c>
    </row>
    <row r="1292" spans="1:19" x14ac:dyDescent="0.25">
      <c r="A1292" s="1">
        <v>30078</v>
      </c>
      <c r="B1292">
        <v>1</v>
      </c>
      <c r="C1292">
        <v>1</v>
      </c>
      <c r="D1292">
        <v>1</v>
      </c>
      <c r="E1292">
        <v>1982</v>
      </c>
      <c r="F1292">
        <v>56</v>
      </c>
      <c r="G1292">
        <v>1</v>
      </c>
      <c r="H1292">
        <v>86</v>
      </c>
      <c r="I1292">
        <v>6.14</v>
      </c>
      <c r="J1292">
        <v>5.506232625</v>
      </c>
      <c r="L1292">
        <v>1</v>
      </c>
      <c r="M1292">
        <v>1</v>
      </c>
      <c r="N1292">
        <v>399</v>
      </c>
      <c r="O1292">
        <v>1</v>
      </c>
      <c r="P1292">
        <v>3</v>
      </c>
      <c r="Q1292" t="str">
        <f>VLOOKUP(M1292,lookups!$A$1:$B$7, 2, FALSE)</f>
        <v>trawl/fyke</v>
      </c>
      <c r="R1292" t="str">
        <f>VLOOKUP(N1292,lookups!$D$1:$E$6, 2, FALSE)</f>
        <v>hucuktlis r</v>
      </c>
      <c r="S1292" t="str">
        <f>VLOOKUP(C1292,lookups!$G$1:$H$3, 2, FALSE)</f>
        <v>smolt</v>
      </c>
    </row>
    <row r="1293" spans="1:19" x14ac:dyDescent="0.25">
      <c r="A1293" s="1">
        <v>30078</v>
      </c>
      <c r="B1293">
        <v>1</v>
      </c>
      <c r="C1293">
        <v>1</v>
      </c>
      <c r="D1293">
        <v>1</v>
      </c>
      <c r="E1293">
        <v>1982</v>
      </c>
      <c r="F1293">
        <v>57</v>
      </c>
      <c r="G1293">
        <v>1</v>
      </c>
      <c r="H1293">
        <v>90</v>
      </c>
      <c r="I1293">
        <v>6.5</v>
      </c>
      <c r="J1293">
        <v>5.8290736259999996</v>
      </c>
      <c r="L1293">
        <v>1</v>
      </c>
      <c r="M1293">
        <v>1</v>
      </c>
      <c r="N1293">
        <v>399</v>
      </c>
      <c r="O1293">
        <v>1</v>
      </c>
      <c r="P1293">
        <v>3</v>
      </c>
      <c r="Q1293" t="str">
        <f>VLOOKUP(M1293,lookups!$A$1:$B$7, 2, FALSE)</f>
        <v>trawl/fyke</v>
      </c>
      <c r="R1293" t="str">
        <f>VLOOKUP(N1293,lookups!$D$1:$E$6, 2, FALSE)</f>
        <v>hucuktlis r</v>
      </c>
      <c r="S1293" t="str">
        <f>VLOOKUP(C1293,lookups!$G$1:$H$3, 2, FALSE)</f>
        <v>smolt</v>
      </c>
    </row>
    <row r="1294" spans="1:19" x14ac:dyDescent="0.25">
      <c r="A1294" s="1">
        <v>30078</v>
      </c>
      <c r="B1294">
        <v>1</v>
      </c>
      <c r="C1294">
        <v>1</v>
      </c>
      <c r="D1294">
        <v>1</v>
      </c>
      <c r="E1294">
        <v>1982</v>
      </c>
      <c r="F1294">
        <v>58</v>
      </c>
      <c r="G1294">
        <v>1</v>
      </c>
      <c r="H1294">
        <v>82</v>
      </c>
      <c r="I1294">
        <v>4.78</v>
      </c>
      <c r="J1294">
        <v>4.2866110659999999</v>
      </c>
      <c r="L1294">
        <v>1</v>
      </c>
      <c r="M1294">
        <v>1</v>
      </c>
      <c r="N1294">
        <v>399</v>
      </c>
      <c r="O1294">
        <v>1</v>
      </c>
      <c r="P1294">
        <v>3</v>
      </c>
      <c r="Q1294" t="str">
        <f>VLOOKUP(M1294,lookups!$A$1:$B$7, 2, FALSE)</f>
        <v>trawl/fyke</v>
      </c>
      <c r="R1294" t="str">
        <f>VLOOKUP(N1294,lookups!$D$1:$E$6, 2, FALSE)</f>
        <v>hucuktlis r</v>
      </c>
      <c r="S1294" t="str">
        <f>VLOOKUP(C1294,lookups!$G$1:$H$3, 2, FALSE)</f>
        <v>smolt</v>
      </c>
    </row>
    <row r="1295" spans="1:19" x14ac:dyDescent="0.25">
      <c r="A1295" s="1">
        <v>30078</v>
      </c>
      <c r="B1295">
        <v>1</v>
      </c>
      <c r="C1295">
        <v>1</v>
      </c>
      <c r="D1295">
        <v>1</v>
      </c>
      <c r="E1295">
        <v>1982</v>
      </c>
      <c r="F1295">
        <v>59</v>
      </c>
      <c r="G1295">
        <v>1</v>
      </c>
      <c r="H1295">
        <v>82</v>
      </c>
      <c r="I1295">
        <v>5.13</v>
      </c>
      <c r="J1295">
        <v>4.6004842620000002</v>
      </c>
      <c r="L1295">
        <v>1</v>
      </c>
      <c r="M1295">
        <v>1</v>
      </c>
      <c r="N1295">
        <v>399</v>
      </c>
      <c r="O1295">
        <v>1</v>
      </c>
      <c r="P1295">
        <v>3</v>
      </c>
      <c r="Q1295" t="str">
        <f>VLOOKUP(M1295,lookups!$A$1:$B$7, 2, FALSE)</f>
        <v>trawl/fyke</v>
      </c>
      <c r="R1295" t="str">
        <f>VLOOKUP(N1295,lookups!$D$1:$E$6, 2, FALSE)</f>
        <v>hucuktlis r</v>
      </c>
      <c r="S1295" t="str">
        <f>VLOOKUP(C1295,lookups!$G$1:$H$3, 2, FALSE)</f>
        <v>smolt</v>
      </c>
    </row>
    <row r="1296" spans="1:19" x14ac:dyDescent="0.25">
      <c r="A1296" s="1">
        <v>30078</v>
      </c>
      <c r="B1296">
        <v>1</v>
      </c>
      <c r="C1296">
        <v>1</v>
      </c>
      <c r="D1296">
        <v>1</v>
      </c>
      <c r="E1296">
        <v>1982</v>
      </c>
      <c r="F1296">
        <v>60</v>
      </c>
      <c r="G1296">
        <v>1</v>
      </c>
      <c r="H1296">
        <v>80</v>
      </c>
      <c r="I1296">
        <v>4.6100000000000003</v>
      </c>
      <c r="J1296">
        <v>4.1341583709999998</v>
      </c>
      <c r="L1296">
        <v>1</v>
      </c>
      <c r="M1296">
        <v>1</v>
      </c>
      <c r="N1296">
        <v>399</v>
      </c>
      <c r="O1296">
        <v>1</v>
      </c>
      <c r="P1296">
        <v>3</v>
      </c>
      <c r="Q1296" t="str">
        <f>VLOOKUP(M1296,lookups!$A$1:$B$7, 2, FALSE)</f>
        <v>trawl/fyke</v>
      </c>
      <c r="R1296" t="str">
        <f>VLOOKUP(N1296,lookups!$D$1:$E$6, 2, FALSE)</f>
        <v>hucuktlis r</v>
      </c>
      <c r="S1296" t="str">
        <f>VLOOKUP(C1296,lookups!$G$1:$H$3, 2, FALSE)</f>
        <v>smolt</v>
      </c>
    </row>
    <row r="1297" spans="1:19" x14ac:dyDescent="0.25">
      <c r="A1297" s="1">
        <v>30078</v>
      </c>
      <c r="B1297">
        <v>1</v>
      </c>
      <c r="C1297">
        <v>1</v>
      </c>
      <c r="D1297">
        <v>1</v>
      </c>
      <c r="E1297">
        <v>1982</v>
      </c>
      <c r="F1297">
        <v>61</v>
      </c>
      <c r="G1297">
        <v>1</v>
      </c>
      <c r="H1297">
        <v>81</v>
      </c>
      <c r="I1297">
        <v>4.74</v>
      </c>
      <c r="J1297">
        <v>4.2507398439999999</v>
      </c>
      <c r="L1297">
        <v>1</v>
      </c>
      <c r="M1297">
        <v>1</v>
      </c>
      <c r="N1297">
        <v>399</v>
      </c>
      <c r="O1297">
        <v>1</v>
      </c>
      <c r="P1297">
        <v>3</v>
      </c>
      <c r="Q1297" t="str">
        <f>VLOOKUP(M1297,lookups!$A$1:$B$7, 2, FALSE)</f>
        <v>trawl/fyke</v>
      </c>
      <c r="R1297" t="str">
        <f>VLOOKUP(N1297,lookups!$D$1:$E$6, 2, FALSE)</f>
        <v>hucuktlis r</v>
      </c>
      <c r="S1297" t="str">
        <f>VLOOKUP(C1297,lookups!$G$1:$H$3, 2, FALSE)</f>
        <v>smolt</v>
      </c>
    </row>
    <row r="1298" spans="1:19" x14ac:dyDescent="0.25">
      <c r="A1298" s="1">
        <v>30078</v>
      </c>
      <c r="B1298">
        <v>1</v>
      </c>
      <c r="C1298">
        <v>1</v>
      </c>
      <c r="D1298">
        <v>1</v>
      </c>
      <c r="E1298">
        <v>1982</v>
      </c>
      <c r="F1298">
        <v>62</v>
      </c>
      <c r="G1298">
        <v>1</v>
      </c>
      <c r="H1298">
        <v>76</v>
      </c>
      <c r="I1298">
        <v>4.09</v>
      </c>
      <c r="J1298">
        <v>3.667832481</v>
      </c>
      <c r="L1298">
        <v>1</v>
      </c>
      <c r="M1298">
        <v>1</v>
      </c>
      <c r="N1298">
        <v>399</v>
      </c>
      <c r="O1298">
        <v>1</v>
      </c>
      <c r="P1298">
        <v>3</v>
      </c>
      <c r="Q1298" t="str">
        <f>VLOOKUP(M1298,lookups!$A$1:$B$7, 2, FALSE)</f>
        <v>trawl/fyke</v>
      </c>
      <c r="R1298" t="str">
        <f>VLOOKUP(N1298,lookups!$D$1:$E$6, 2, FALSE)</f>
        <v>hucuktlis r</v>
      </c>
      <c r="S1298" t="str">
        <f>VLOOKUP(C1298,lookups!$G$1:$H$3, 2, FALSE)</f>
        <v>smolt</v>
      </c>
    </row>
    <row r="1299" spans="1:19" x14ac:dyDescent="0.25">
      <c r="A1299" s="1">
        <v>30078</v>
      </c>
      <c r="B1299">
        <v>1</v>
      </c>
      <c r="C1299">
        <v>1</v>
      </c>
      <c r="D1299">
        <v>1</v>
      </c>
      <c r="E1299">
        <v>1982</v>
      </c>
      <c r="F1299">
        <v>63</v>
      </c>
      <c r="G1299">
        <v>1</v>
      </c>
      <c r="H1299">
        <v>52</v>
      </c>
      <c r="I1299">
        <v>1.29</v>
      </c>
      <c r="J1299">
        <v>1.15684692</v>
      </c>
      <c r="L1299">
        <v>1</v>
      </c>
      <c r="M1299">
        <v>1</v>
      </c>
      <c r="N1299">
        <v>399</v>
      </c>
      <c r="O1299">
        <v>1</v>
      </c>
      <c r="P1299">
        <v>3</v>
      </c>
      <c r="Q1299" t="str">
        <f>VLOOKUP(M1299,lookups!$A$1:$B$7, 2, FALSE)</f>
        <v>trawl/fyke</v>
      </c>
      <c r="R1299" t="str">
        <f>VLOOKUP(N1299,lookups!$D$1:$E$6, 2, FALSE)</f>
        <v>hucuktlis r</v>
      </c>
      <c r="S1299" t="str">
        <f>VLOOKUP(C1299,lookups!$G$1:$H$3, 2, FALSE)</f>
        <v>smolt</v>
      </c>
    </row>
    <row r="1300" spans="1:19" x14ac:dyDescent="0.25">
      <c r="A1300" s="1">
        <v>30078</v>
      </c>
      <c r="B1300">
        <v>1</v>
      </c>
      <c r="C1300">
        <v>1</v>
      </c>
      <c r="D1300">
        <v>1</v>
      </c>
      <c r="E1300">
        <v>1982</v>
      </c>
      <c r="F1300">
        <v>64</v>
      </c>
      <c r="G1300">
        <v>1</v>
      </c>
      <c r="H1300">
        <v>79</v>
      </c>
      <c r="I1300">
        <v>4.7300000000000004</v>
      </c>
      <c r="J1300">
        <v>4.2417720379999997</v>
      </c>
      <c r="L1300">
        <v>1</v>
      </c>
      <c r="M1300">
        <v>1</v>
      </c>
      <c r="N1300">
        <v>399</v>
      </c>
      <c r="O1300">
        <v>1</v>
      </c>
      <c r="P1300">
        <v>3</v>
      </c>
      <c r="Q1300" t="str">
        <f>VLOOKUP(M1300,lookups!$A$1:$B$7, 2, FALSE)</f>
        <v>trawl/fyke</v>
      </c>
      <c r="R1300" t="str">
        <f>VLOOKUP(N1300,lookups!$D$1:$E$6, 2, FALSE)</f>
        <v>hucuktlis r</v>
      </c>
      <c r="S1300" t="str">
        <f>VLOOKUP(C1300,lookups!$G$1:$H$3, 2, FALSE)</f>
        <v>smolt</v>
      </c>
    </row>
    <row r="1301" spans="1:19" x14ac:dyDescent="0.25">
      <c r="A1301" s="1">
        <v>30078</v>
      </c>
      <c r="B1301">
        <v>1</v>
      </c>
      <c r="C1301">
        <v>1</v>
      </c>
      <c r="D1301">
        <v>1</v>
      </c>
      <c r="E1301">
        <v>1982</v>
      </c>
      <c r="F1301">
        <v>65</v>
      </c>
      <c r="G1301">
        <v>1</v>
      </c>
      <c r="H1301">
        <v>81</v>
      </c>
      <c r="I1301">
        <v>4.8099999999999996</v>
      </c>
      <c r="J1301">
        <v>4.3135144829999996</v>
      </c>
      <c r="L1301">
        <v>1</v>
      </c>
      <c r="M1301">
        <v>1</v>
      </c>
      <c r="N1301">
        <v>399</v>
      </c>
      <c r="O1301">
        <v>1</v>
      </c>
      <c r="P1301">
        <v>3</v>
      </c>
      <c r="Q1301" t="str">
        <f>VLOOKUP(M1301,lookups!$A$1:$B$7, 2, FALSE)</f>
        <v>trawl/fyke</v>
      </c>
      <c r="R1301" t="str">
        <f>VLOOKUP(N1301,lookups!$D$1:$E$6, 2, FALSE)</f>
        <v>hucuktlis r</v>
      </c>
      <c r="S1301" t="str">
        <f>VLOOKUP(C1301,lookups!$G$1:$H$3, 2, FALSE)</f>
        <v>smolt</v>
      </c>
    </row>
    <row r="1302" spans="1:19" x14ac:dyDescent="0.25">
      <c r="A1302" s="1">
        <v>30078</v>
      </c>
      <c r="B1302">
        <v>1</v>
      </c>
      <c r="C1302">
        <v>1</v>
      </c>
      <c r="D1302">
        <v>1</v>
      </c>
      <c r="E1302">
        <v>1982</v>
      </c>
      <c r="F1302">
        <v>66</v>
      </c>
      <c r="G1302">
        <v>1</v>
      </c>
      <c r="H1302">
        <v>71</v>
      </c>
      <c r="I1302">
        <v>3.44</v>
      </c>
      <c r="J1302">
        <v>3.0849251190000002</v>
      </c>
      <c r="L1302">
        <v>1</v>
      </c>
      <c r="M1302">
        <v>1</v>
      </c>
      <c r="N1302">
        <v>399</v>
      </c>
      <c r="O1302">
        <v>1</v>
      </c>
      <c r="P1302">
        <v>3</v>
      </c>
      <c r="Q1302" t="str">
        <f>VLOOKUP(M1302,lookups!$A$1:$B$7, 2, FALSE)</f>
        <v>trawl/fyke</v>
      </c>
      <c r="R1302" t="str">
        <f>VLOOKUP(N1302,lookups!$D$1:$E$6, 2, FALSE)</f>
        <v>hucuktlis r</v>
      </c>
      <c r="S1302" t="str">
        <f>VLOOKUP(C1302,lookups!$G$1:$H$3, 2, FALSE)</f>
        <v>smolt</v>
      </c>
    </row>
    <row r="1303" spans="1:19" x14ac:dyDescent="0.25">
      <c r="A1303" s="1">
        <v>30078</v>
      </c>
      <c r="B1303">
        <v>1</v>
      </c>
      <c r="C1303">
        <v>1</v>
      </c>
      <c r="D1303">
        <v>1</v>
      </c>
      <c r="E1303">
        <v>1982</v>
      </c>
      <c r="F1303">
        <v>67</v>
      </c>
      <c r="G1303">
        <v>1</v>
      </c>
      <c r="H1303">
        <v>77</v>
      </c>
      <c r="I1303">
        <v>4.21</v>
      </c>
      <c r="J1303">
        <v>3.7754461479999999</v>
      </c>
      <c r="L1303">
        <v>1</v>
      </c>
      <c r="M1303">
        <v>1</v>
      </c>
      <c r="N1303">
        <v>399</v>
      </c>
      <c r="O1303">
        <v>1</v>
      </c>
      <c r="P1303">
        <v>3</v>
      </c>
      <c r="Q1303" t="str">
        <f>VLOOKUP(M1303,lookups!$A$1:$B$7, 2, FALSE)</f>
        <v>trawl/fyke</v>
      </c>
      <c r="R1303" t="str">
        <f>VLOOKUP(N1303,lookups!$D$1:$E$6, 2, FALSE)</f>
        <v>hucuktlis r</v>
      </c>
      <c r="S1303" t="str">
        <f>VLOOKUP(C1303,lookups!$G$1:$H$3, 2, FALSE)</f>
        <v>smolt</v>
      </c>
    </row>
    <row r="1304" spans="1:19" x14ac:dyDescent="0.25">
      <c r="A1304" s="1">
        <v>30078</v>
      </c>
      <c r="B1304">
        <v>1</v>
      </c>
      <c r="C1304">
        <v>1</v>
      </c>
      <c r="D1304">
        <v>1</v>
      </c>
      <c r="E1304">
        <v>1982</v>
      </c>
      <c r="F1304">
        <v>68</v>
      </c>
      <c r="G1304">
        <v>1</v>
      </c>
      <c r="H1304">
        <v>81</v>
      </c>
      <c r="I1304">
        <v>4.95</v>
      </c>
      <c r="J1304">
        <v>4.4390637609999999</v>
      </c>
      <c r="L1304">
        <v>1</v>
      </c>
      <c r="M1304">
        <v>1</v>
      </c>
      <c r="N1304">
        <v>399</v>
      </c>
      <c r="O1304">
        <v>1</v>
      </c>
      <c r="P1304">
        <v>3</v>
      </c>
      <c r="Q1304" t="str">
        <f>VLOOKUP(M1304,lookups!$A$1:$B$7, 2, FALSE)</f>
        <v>trawl/fyke</v>
      </c>
      <c r="R1304" t="str">
        <f>VLOOKUP(N1304,lookups!$D$1:$E$6, 2, FALSE)</f>
        <v>hucuktlis r</v>
      </c>
      <c r="S1304" t="str">
        <f>VLOOKUP(C1304,lookups!$G$1:$H$3, 2, FALSE)</f>
        <v>smolt</v>
      </c>
    </row>
    <row r="1305" spans="1:19" x14ac:dyDescent="0.25">
      <c r="A1305" s="1">
        <v>30078</v>
      </c>
      <c r="B1305">
        <v>1</v>
      </c>
      <c r="C1305">
        <v>1</v>
      </c>
      <c r="D1305">
        <v>1</v>
      </c>
      <c r="E1305">
        <v>1982</v>
      </c>
      <c r="F1305">
        <v>69</v>
      </c>
      <c r="G1305">
        <v>1</v>
      </c>
      <c r="H1305">
        <v>81</v>
      </c>
      <c r="I1305">
        <v>5.07</v>
      </c>
      <c r="J1305">
        <v>4.5466774279999997</v>
      </c>
      <c r="L1305">
        <v>1</v>
      </c>
      <c r="M1305">
        <v>1</v>
      </c>
      <c r="N1305">
        <v>399</v>
      </c>
      <c r="O1305">
        <v>1</v>
      </c>
      <c r="P1305">
        <v>3</v>
      </c>
      <c r="Q1305" t="str">
        <f>VLOOKUP(M1305,lookups!$A$1:$B$7, 2, FALSE)</f>
        <v>trawl/fyke</v>
      </c>
      <c r="R1305" t="str">
        <f>VLOOKUP(N1305,lookups!$D$1:$E$6, 2, FALSE)</f>
        <v>hucuktlis r</v>
      </c>
      <c r="S1305" t="str">
        <f>VLOOKUP(C1305,lookups!$G$1:$H$3, 2, FALSE)</f>
        <v>smolt</v>
      </c>
    </row>
    <row r="1306" spans="1:19" x14ac:dyDescent="0.25">
      <c r="A1306" s="1">
        <v>30078</v>
      </c>
      <c r="B1306">
        <v>1</v>
      </c>
      <c r="C1306">
        <v>1</v>
      </c>
      <c r="D1306">
        <v>1</v>
      </c>
      <c r="E1306">
        <v>1982</v>
      </c>
      <c r="F1306">
        <v>70</v>
      </c>
      <c r="G1306">
        <v>1</v>
      </c>
      <c r="H1306">
        <v>70</v>
      </c>
      <c r="I1306">
        <v>2.96</v>
      </c>
      <c r="J1306">
        <v>2.6544704509999999</v>
      </c>
      <c r="L1306">
        <v>1</v>
      </c>
      <c r="M1306">
        <v>1</v>
      </c>
      <c r="N1306">
        <v>399</v>
      </c>
      <c r="O1306">
        <v>1</v>
      </c>
      <c r="P1306">
        <v>3</v>
      </c>
      <c r="Q1306" t="str">
        <f>VLOOKUP(M1306,lookups!$A$1:$B$7, 2, FALSE)</f>
        <v>trawl/fyke</v>
      </c>
      <c r="R1306" t="str">
        <f>VLOOKUP(N1306,lookups!$D$1:$E$6, 2, FALSE)</f>
        <v>hucuktlis r</v>
      </c>
      <c r="S1306" t="str">
        <f>VLOOKUP(C1306,lookups!$G$1:$H$3, 2, FALSE)</f>
        <v>smolt</v>
      </c>
    </row>
    <row r="1307" spans="1:19" x14ac:dyDescent="0.25">
      <c r="A1307" s="1">
        <v>30078</v>
      </c>
      <c r="B1307">
        <v>1</v>
      </c>
      <c r="C1307">
        <v>1</v>
      </c>
      <c r="D1307">
        <v>1</v>
      </c>
      <c r="E1307">
        <v>1982</v>
      </c>
      <c r="F1307">
        <v>71</v>
      </c>
      <c r="G1307">
        <v>1</v>
      </c>
      <c r="H1307">
        <v>82</v>
      </c>
      <c r="I1307">
        <v>5.24</v>
      </c>
      <c r="J1307">
        <v>4.6991301229999998</v>
      </c>
      <c r="L1307">
        <v>1</v>
      </c>
      <c r="M1307">
        <v>1</v>
      </c>
      <c r="N1307">
        <v>399</v>
      </c>
      <c r="O1307">
        <v>1</v>
      </c>
      <c r="P1307">
        <v>3</v>
      </c>
      <c r="Q1307" t="str">
        <f>VLOOKUP(M1307,lookups!$A$1:$B$7, 2, FALSE)</f>
        <v>trawl/fyke</v>
      </c>
      <c r="R1307" t="str">
        <f>VLOOKUP(N1307,lookups!$D$1:$E$6, 2, FALSE)</f>
        <v>hucuktlis r</v>
      </c>
      <c r="S1307" t="str">
        <f>VLOOKUP(C1307,lookups!$G$1:$H$3, 2, FALSE)</f>
        <v>smolt</v>
      </c>
    </row>
    <row r="1308" spans="1:19" x14ac:dyDescent="0.25">
      <c r="A1308" s="1">
        <v>30078</v>
      </c>
      <c r="B1308">
        <v>1</v>
      </c>
      <c r="C1308">
        <v>1</v>
      </c>
      <c r="D1308">
        <v>1</v>
      </c>
      <c r="E1308">
        <v>1982</v>
      </c>
      <c r="F1308">
        <v>72</v>
      </c>
      <c r="G1308">
        <v>1</v>
      </c>
      <c r="H1308">
        <v>82</v>
      </c>
      <c r="I1308">
        <v>5.05</v>
      </c>
      <c r="J1308">
        <v>4.5287418170000002</v>
      </c>
      <c r="L1308">
        <v>1</v>
      </c>
      <c r="M1308">
        <v>1</v>
      </c>
      <c r="N1308">
        <v>399</v>
      </c>
      <c r="O1308">
        <v>1</v>
      </c>
      <c r="P1308">
        <v>3</v>
      </c>
      <c r="Q1308" t="str">
        <f>VLOOKUP(M1308,lookups!$A$1:$B$7, 2, FALSE)</f>
        <v>trawl/fyke</v>
      </c>
      <c r="R1308" t="str">
        <f>VLOOKUP(N1308,lookups!$D$1:$E$6, 2, FALSE)</f>
        <v>hucuktlis r</v>
      </c>
      <c r="S1308" t="str">
        <f>VLOOKUP(C1308,lookups!$G$1:$H$3, 2, FALSE)</f>
        <v>smolt</v>
      </c>
    </row>
    <row r="1309" spans="1:19" x14ac:dyDescent="0.25">
      <c r="A1309" s="1">
        <v>30078</v>
      </c>
      <c r="B1309">
        <v>1</v>
      </c>
      <c r="C1309">
        <v>1</v>
      </c>
      <c r="D1309">
        <v>1</v>
      </c>
      <c r="E1309">
        <v>1982</v>
      </c>
      <c r="F1309">
        <v>73</v>
      </c>
      <c r="G1309">
        <v>1</v>
      </c>
      <c r="H1309">
        <v>67</v>
      </c>
      <c r="I1309">
        <v>2.67</v>
      </c>
      <c r="J1309">
        <v>2.394404089</v>
      </c>
      <c r="L1309">
        <v>1</v>
      </c>
      <c r="M1309">
        <v>1</v>
      </c>
      <c r="N1309">
        <v>399</v>
      </c>
      <c r="O1309">
        <v>1</v>
      </c>
      <c r="P1309">
        <v>3</v>
      </c>
      <c r="Q1309" t="str">
        <f>VLOOKUP(M1309,lookups!$A$1:$B$7, 2, FALSE)</f>
        <v>trawl/fyke</v>
      </c>
      <c r="R1309" t="str">
        <f>VLOOKUP(N1309,lookups!$D$1:$E$6, 2, FALSE)</f>
        <v>hucuktlis r</v>
      </c>
      <c r="S1309" t="str">
        <f>VLOOKUP(C1309,lookups!$G$1:$H$3, 2, FALSE)</f>
        <v>smolt</v>
      </c>
    </row>
    <row r="1310" spans="1:19" x14ac:dyDescent="0.25">
      <c r="A1310" s="1">
        <v>30078</v>
      </c>
      <c r="B1310">
        <v>1</v>
      </c>
      <c r="C1310">
        <v>1</v>
      </c>
      <c r="D1310">
        <v>1</v>
      </c>
      <c r="E1310">
        <v>1982</v>
      </c>
      <c r="F1310">
        <v>74</v>
      </c>
      <c r="G1310">
        <v>1</v>
      </c>
      <c r="H1310">
        <v>79</v>
      </c>
      <c r="I1310">
        <v>4.72</v>
      </c>
      <c r="J1310">
        <v>4.2328042330000004</v>
      </c>
      <c r="L1310">
        <v>1</v>
      </c>
      <c r="M1310">
        <v>1</v>
      </c>
      <c r="N1310">
        <v>399</v>
      </c>
      <c r="O1310">
        <v>1</v>
      </c>
      <c r="P1310">
        <v>3</v>
      </c>
      <c r="Q1310" t="str">
        <f>VLOOKUP(M1310,lookups!$A$1:$B$7, 2, FALSE)</f>
        <v>trawl/fyke</v>
      </c>
      <c r="R1310" t="str">
        <f>VLOOKUP(N1310,lookups!$D$1:$E$6, 2, FALSE)</f>
        <v>hucuktlis r</v>
      </c>
      <c r="S1310" t="str">
        <f>VLOOKUP(C1310,lookups!$G$1:$H$3, 2, FALSE)</f>
        <v>smolt</v>
      </c>
    </row>
    <row r="1311" spans="1:19" x14ac:dyDescent="0.25">
      <c r="A1311" s="1">
        <v>30078</v>
      </c>
      <c r="B1311">
        <v>1</v>
      </c>
      <c r="C1311">
        <v>1</v>
      </c>
      <c r="D1311">
        <v>1</v>
      </c>
      <c r="E1311">
        <v>1982</v>
      </c>
      <c r="F1311">
        <v>75</v>
      </c>
      <c r="G1311">
        <v>1</v>
      </c>
      <c r="H1311">
        <v>80</v>
      </c>
      <c r="I1311">
        <v>4.5599999999999996</v>
      </c>
      <c r="J1311">
        <v>4.0893193439999997</v>
      </c>
      <c r="L1311">
        <v>1</v>
      </c>
      <c r="M1311">
        <v>1</v>
      </c>
      <c r="N1311">
        <v>399</v>
      </c>
      <c r="O1311">
        <v>1</v>
      </c>
      <c r="P1311">
        <v>3</v>
      </c>
      <c r="Q1311" t="str">
        <f>VLOOKUP(M1311,lookups!$A$1:$B$7, 2, FALSE)</f>
        <v>trawl/fyke</v>
      </c>
      <c r="R1311" t="str">
        <f>VLOOKUP(N1311,lookups!$D$1:$E$6, 2, FALSE)</f>
        <v>hucuktlis r</v>
      </c>
      <c r="S1311" t="str">
        <f>VLOOKUP(C1311,lookups!$G$1:$H$3, 2, FALSE)</f>
        <v>smolt</v>
      </c>
    </row>
    <row r="1312" spans="1:19" x14ac:dyDescent="0.25">
      <c r="A1312" s="1">
        <v>30078</v>
      </c>
      <c r="B1312">
        <v>1</v>
      </c>
      <c r="C1312">
        <v>1</v>
      </c>
      <c r="D1312">
        <v>1</v>
      </c>
      <c r="E1312">
        <v>1982</v>
      </c>
      <c r="F1312">
        <v>76</v>
      </c>
      <c r="G1312">
        <v>1</v>
      </c>
      <c r="H1312">
        <v>78</v>
      </c>
      <c r="I1312">
        <v>4.62</v>
      </c>
      <c r="J1312">
        <v>4.1431261770000001</v>
      </c>
      <c r="L1312">
        <v>1</v>
      </c>
      <c r="M1312">
        <v>1</v>
      </c>
      <c r="N1312">
        <v>399</v>
      </c>
      <c r="O1312">
        <v>1</v>
      </c>
      <c r="P1312">
        <v>3</v>
      </c>
      <c r="Q1312" t="str">
        <f>VLOOKUP(M1312,lookups!$A$1:$B$7, 2, FALSE)</f>
        <v>trawl/fyke</v>
      </c>
      <c r="R1312" t="str">
        <f>VLOOKUP(N1312,lookups!$D$1:$E$6, 2, FALSE)</f>
        <v>hucuktlis r</v>
      </c>
      <c r="S1312" t="str">
        <f>VLOOKUP(C1312,lookups!$G$1:$H$3, 2, FALSE)</f>
        <v>smolt</v>
      </c>
    </row>
    <row r="1313" spans="1:19" x14ac:dyDescent="0.25">
      <c r="A1313" s="1">
        <v>30078</v>
      </c>
      <c r="B1313">
        <v>1</v>
      </c>
      <c r="C1313">
        <v>1</v>
      </c>
      <c r="D1313">
        <v>1</v>
      </c>
      <c r="E1313">
        <v>1982</v>
      </c>
      <c r="F1313">
        <v>77</v>
      </c>
      <c r="G1313">
        <v>1</v>
      </c>
      <c r="H1313">
        <v>74</v>
      </c>
      <c r="I1313">
        <v>3.86</v>
      </c>
      <c r="J1313">
        <v>3.4615729530000001</v>
      </c>
      <c r="L1313">
        <v>1</v>
      </c>
      <c r="M1313">
        <v>1</v>
      </c>
      <c r="N1313">
        <v>399</v>
      </c>
      <c r="O1313">
        <v>1</v>
      </c>
      <c r="P1313">
        <v>3</v>
      </c>
      <c r="Q1313" t="str">
        <f>VLOOKUP(M1313,lookups!$A$1:$B$7, 2, FALSE)</f>
        <v>trawl/fyke</v>
      </c>
      <c r="R1313" t="str">
        <f>VLOOKUP(N1313,lookups!$D$1:$E$6, 2, FALSE)</f>
        <v>hucuktlis r</v>
      </c>
      <c r="S1313" t="str">
        <f>VLOOKUP(C1313,lookups!$G$1:$H$3, 2, FALSE)</f>
        <v>smolt</v>
      </c>
    </row>
    <row r="1314" spans="1:19" x14ac:dyDescent="0.25">
      <c r="A1314" s="1">
        <v>30078</v>
      </c>
      <c r="B1314">
        <v>1</v>
      </c>
      <c r="C1314">
        <v>1</v>
      </c>
      <c r="D1314">
        <v>1</v>
      </c>
      <c r="E1314">
        <v>1982</v>
      </c>
      <c r="F1314">
        <v>78</v>
      </c>
      <c r="G1314">
        <v>1</v>
      </c>
      <c r="H1314">
        <v>75</v>
      </c>
      <c r="I1314">
        <v>4.08</v>
      </c>
      <c r="J1314">
        <v>3.6588646759999999</v>
      </c>
      <c r="L1314">
        <v>1</v>
      </c>
      <c r="M1314">
        <v>1</v>
      </c>
      <c r="N1314">
        <v>399</v>
      </c>
      <c r="O1314">
        <v>1</v>
      </c>
      <c r="P1314">
        <v>3</v>
      </c>
      <c r="Q1314" t="str">
        <f>VLOOKUP(M1314,lookups!$A$1:$B$7, 2, FALSE)</f>
        <v>trawl/fyke</v>
      </c>
      <c r="R1314" t="str">
        <f>VLOOKUP(N1314,lookups!$D$1:$E$6, 2, FALSE)</f>
        <v>hucuktlis r</v>
      </c>
      <c r="S1314" t="str">
        <f>VLOOKUP(C1314,lookups!$G$1:$H$3, 2, FALSE)</f>
        <v>smolt</v>
      </c>
    </row>
    <row r="1315" spans="1:19" x14ac:dyDescent="0.25">
      <c r="A1315" s="1">
        <v>30078</v>
      </c>
      <c r="B1315">
        <v>1</v>
      </c>
      <c r="C1315">
        <v>1</v>
      </c>
      <c r="D1315">
        <v>1</v>
      </c>
      <c r="E1315">
        <v>1982</v>
      </c>
      <c r="F1315">
        <v>79</v>
      </c>
      <c r="G1315">
        <v>1</v>
      </c>
      <c r="H1315">
        <v>75</v>
      </c>
      <c r="I1315">
        <v>3.79</v>
      </c>
      <c r="J1315">
        <v>3.398798314</v>
      </c>
      <c r="L1315">
        <v>1</v>
      </c>
      <c r="M1315">
        <v>1</v>
      </c>
      <c r="N1315">
        <v>399</v>
      </c>
      <c r="O1315">
        <v>1</v>
      </c>
      <c r="P1315">
        <v>3</v>
      </c>
      <c r="Q1315" t="str">
        <f>VLOOKUP(M1315,lookups!$A$1:$B$7, 2, FALSE)</f>
        <v>trawl/fyke</v>
      </c>
      <c r="R1315" t="str">
        <f>VLOOKUP(N1315,lookups!$D$1:$E$6, 2, FALSE)</f>
        <v>hucuktlis r</v>
      </c>
      <c r="S1315" t="str">
        <f>VLOOKUP(C1315,lookups!$G$1:$H$3, 2, FALSE)</f>
        <v>smolt</v>
      </c>
    </row>
    <row r="1316" spans="1:19" x14ac:dyDescent="0.25">
      <c r="A1316" s="1">
        <v>30078</v>
      </c>
      <c r="B1316">
        <v>1</v>
      </c>
      <c r="C1316">
        <v>1</v>
      </c>
      <c r="D1316">
        <v>1</v>
      </c>
      <c r="E1316">
        <v>1982</v>
      </c>
      <c r="F1316">
        <v>80</v>
      </c>
      <c r="G1316">
        <v>1</v>
      </c>
      <c r="H1316">
        <v>78</v>
      </c>
      <c r="I1316">
        <v>4.09</v>
      </c>
      <c r="J1316">
        <v>3.667832481</v>
      </c>
      <c r="L1316">
        <v>1</v>
      </c>
      <c r="M1316">
        <v>1</v>
      </c>
      <c r="N1316">
        <v>399</v>
      </c>
      <c r="O1316">
        <v>1</v>
      </c>
      <c r="P1316">
        <v>3</v>
      </c>
      <c r="Q1316" t="str">
        <f>VLOOKUP(M1316,lookups!$A$1:$B$7, 2, FALSE)</f>
        <v>trawl/fyke</v>
      </c>
      <c r="R1316" t="str">
        <f>VLOOKUP(N1316,lookups!$D$1:$E$6, 2, FALSE)</f>
        <v>hucuktlis r</v>
      </c>
      <c r="S1316" t="str">
        <f>VLOOKUP(C1316,lookups!$G$1:$H$3, 2, FALSE)</f>
        <v>smolt</v>
      </c>
    </row>
    <row r="1317" spans="1:19" x14ac:dyDescent="0.25">
      <c r="A1317" s="1">
        <v>30078</v>
      </c>
      <c r="B1317">
        <v>1</v>
      </c>
      <c r="C1317">
        <v>1</v>
      </c>
      <c r="D1317">
        <v>1</v>
      </c>
      <c r="E1317">
        <v>1982</v>
      </c>
      <c r="F1317">
        <v>81</v>
      </c>
      <c r="G1317">
        <v>1</v>
      </c>
      <c r="H1317">
        <v>79</v>
      </c>
      <c r="I1317">
        <v>4.43</v>
      </c>
      <c r="J1317">
        <v>3.9727378710000001</v>
      </c>
      <c r="L1317">
        <v>1</v>
      </c>
      <c r="M1317">
        <v>1</v>
      </c>
      <c r="N1317">
        <v>399</v>
      </c>
      <c r="O1317">
        <v>1</v>
      </c>
      <c r="P1317">
        <v>3</v>
      </c>
      <c r="Q1317" t="str">
        <f>VLOOKUP(M1317,lookups!$A$1:$B$7, 2, FALSE)</f>
        <v>trawl/fyke</v>
      </c>
      <c r="R1317" t="str">
        <f>VLOOKUP(N1317,lookups!$D$1:$E$6, 2, FALSE)</f>
        <v>hucuktlis r</v>
      </c>
      <c r="S1317" t="str">
        <f>VLOOKUP(C1317,lookups!$G$1:$H$3, 2, FALSE)</f>
        <v>smolt</v>
      </c>
    </row>
    <row r="1318" spans="1:19" x14ac:dyDescent="0.25">
      <c r="A1318" s="1">
        <v>30078</v>
      </c>
      <c r="B1318">
        <v>1</v>
      </c>
      <c r="C1318">
        <v>1</v>
      </c>
      <c r="D1318">
        <v>1</v>
      </c>
      <c r="E1318">
        <v>1982</v>
      </c>
      <c r="F1318">
        <v>82</v>
      </c>
      <c r="G1318">
        <v>1</v>
      </c>
      <c r="H1318">
        <v>79</v>
      </c>
      <c r="I1318">
        <v>4.18</v>
      </c>
      <c r="J1318">
        <v>3.7485427320000002</v>
      </c>
      <c r="L1318">
        <v>1</v>
      </c>
      <c r="M1318">
        <v>1</v>
      </c>
      <c r="N1318">
        <v>399</v>
      </c>
      <c r="O1318">
        <v>1</v>
      </c>
      <c r="P1318">
        <v>3</v>
      </c>
      <c r="Q1318" t="str">
        <f>VLOOKUP(M1318,lookups!$A$1:$B$7, 2, FALSE)</f>
        <v>trawl/fyke</v>
      </c>
      <c r="R1318" t="str">
        <f>VLOOKUP(N1318,lookups!$D$1:$E$6, 2, FALSE)</f>
        <v>hucuktlis r</v>
      </c>
      <c r="S1318" t="str">
        <f>VLOOKUP(C1318,lookups!$G$1:$H$3, 2, FALSE)</f>
        <v>smolt</v>
      </c>
    </row>
    <row r="1319" spans="1:19" x14ac:dyDescent="0.25">
      <c r="A1319" s="1">
        <v>30078</v>
      </c>
      <c r="B1319">
        <v>1</v>
      </c>
      <c r="C1319">
        <v>1</v>
      </c>
      <c r="D1319">
        <v>1</v>
      </c>
      <c r="E1319">
        <v>1982</v>
      </c>
      <c r="F1319">
        <v>83</v>
      </c>
      <c r="G1319">
        <v>1</v>
      </c>
      <c r="H1319">
        <v>81</v>
      </c>
      <c r="I1319">
        <v>4.93</v>
      </c>
      <c r="J1319">
        <v>4.4211281500000004</v>
      </c>
      <c r="L1319">
        <v>1</v>
      </c>
      <c r="M1319">
        <v>1</v>
      </c>
      <c r="N1319">
        <v>399</v>
      </c>
      <c r="O1319">
        <v>1</v>
      </c>
      <c r="P1319">
        <v>3</v>
      </c>
      <c r="Q1319" t="str">
        <f>VLOOKUP(M1319,lookups!$A$1:$B$7, 2, FALSE)</f>
        <v>trawl/fyke</v>
      </c>
      <c r="R1319" t="str">
        <f>VLOOKUP(N1319,lookups!$D$1:$E$6, 2, FALSE)</f>
        <v>hucuktlis r</v>
      </c>
      <c r="S1319" t="str">
        <f>VLOOKUP(C1319,lookups!$G$1:$H$3, 2, FALSE)</f>
        <v>smolt</v>
      </c>
    </row>
    <row r="1320" spans="1:19" x14ac:dyDescent="0.25">
      <c r="A1320" s="1">
        <v>30078</v>
      </c>
      <c r="B1320">
        <v>1</v>
      </c>
      <c r="C1320">
        <v>1</v>
      </c>
      <c r="D1320">
        <v>1</v>
      </c>
      <c r="E1320">
        <v>1982</v>
      </c>
      <c r="F1320">
        <v>84</v>
      </c>
      <c r="G1320">
        <v>1</v>
      </c>
      <c r="H1320">
        <v>76</v>
      </c>
      <c r="I1320">
        <v>3.95</v>
      </c>
      <c r="J1320">
        <v>3.5422832030000002</v>
      </c>
      <c r="L1320">
        <v>1</v>
      </c>
      <c r="M1320">
        <v>1</v>
      </c>
      <c r="N1320">
        <v>399</v>
      </c>
      <c r="O1320">
        <v>1</v>
      </c>
      <c r="P1320">
        <v>3</v>
      </c>
      <c r="Q1320" t="str">
        <f>VLOOKUP(M1320,lookups!$A$1:$B$7, 2, FALSE)</f>
        <v>trawl/fyke</v>
      </c>
      <c r="R1320" t="str">
        <f>VLOOKUP(N1320,lookups!$D$1:$E$6, 2, FALSE)</f>
        <v>hucuktlis r</v>
      </c>
      <c r="S1320" t="str">
        <f>VLOOKUP(C1320,lookups!$G$1:$H$3, 2, FALSE)</f>
        <v>smolt</v>
      </c>
    </row>
    <row r="1321" spans="1:19" x14ac:dyDescent="0.25">
      <c r="A1321" s="1">
        <v>30078</v>
      </c>
      <c r="B1321">
        <v>1</v>
      </c>
      <c r="C1321">
        <v>1</v>
      </c>
      <c r="D1321">
        <v>1</v>
      </c>
      <c r="E1321">
        <v>1982</v>
      </c>
      <c r="F1321">
        <v>85</v>
      </c>
      <c r="G1321">
        <v>1</v>
      </c>
      <c r="H1321">
        <v>72</v>
      </c>
      <c r="I1321">
        <v>3.47</v>
      </c>
      <c r="J1321">
        <v>3.111828536</v>
      </c>
      <c r="L1321">
        <v>1</v>
      </c>
      <c r="M1321">
        <v>1</v>
      </c>
      <c r="N1321">
        <v>399</v>
      </c>
      <c r="O1321">
        <v>1</v>
      </c>
      <c r="P1321">
        <v>3</v>
      </c>
      <c r="Q1321" t="str">
        <f>VLOOKUP(M1321,lookups!$A$1:$B$7, 2, FALSE)</f>
        <v>trawl/fyke</v>
      </c>
      <c r="R1321" t="str">
        <f>VLOOKUP(N1321,lookups!$D$1:$E$6, 2, FALSE)</f>
        <v>hucuktlis r</v>
      </c>
      <c r="S1321" t="str">
        <f>VLOOKUP(C1321,lookups!$G$1:$H$3, 2, FALSE)</f>
        <v>smolt</v>
      </c>
    </row>
    <row r="1322" spans="1:19" x14ac:dyDescent="0.25">
      <c r="A1322" s="1">
        <v>30078</v>
      </c>
      <c r="B1322">
        <v>1</v>
      </c>
      <c r="C1322">
        <v>1</v>
      </c>
      <c r="D1322">
        <v>1</v>
      </c>
      <c r="E1322">
        <v>1982</v>
      </c>
      <c r="F1322">
        <v>86</v>
      </c>
      <c r="G1322">
        <v>1</v>
      </c>
      <c r="H1322">
        <v>80</v>
      </c>
      <c r="I1322">
        <v>4.5</v>
      </c>
      <c r="J1322">
        <v>4.0355125100000002</v>
      </c>
      <c r="L1322">
        <v>1</v>
      </c>
      <c r="M1322">
        <v>1</v>
      </c>
      <c r="N1322">
        <v>399</v>
      </c>
      <c r="O1322">
        <v>1</v>
      </c>
      <c r="P1322">
        <v>3</v>
      </c>
      <c r="Q1322" t="str">
        <f>VLOOKUP(M1322,lookups!$A$1:$B$7, 2, FALSE)</f>
        <v>trawl/fyke</v>
      </c>
      <c r="R1322" t="str">
        <f>VLOOKUP(N1322,lookups!$D$1:$E$6, 2, FALSE)</f>
        <v>hucuktlis r</v>
      </c>
      <c r="S1322" t="str">
        <f>VLOOKUP(C1322,lookups!$G$1:$H$3, 2, FALSE)</f>
        <v>smolt</v>
      </c>
    </row>
    <row r="1323" spans="1:19" x14ac:dyDescent="0.25">
      <c r="A1323" s="1">
        <v>30078</v>
      </c>
      <c r="B1323">
        <v>1</v>
      </c>
      <c r="C1323">
        <v>1</v>
      </c>
      <c r="D1323">
        <v>1</v>
      </c>
      <c r="E1323">
        <v>1982</v>
      </c>
      <c r="F1323">
        <v>87</v>
      </c>
      <c r="G1323">
        <v>1</v>
      </c>
      <c r="H1323">
        <v>79</v>
      </c>
      <c r="I1323">
        <v>4.4000000000000004</v>
      </c>
      <c r="J1323">
        <v>3.9458344539999999</v>
      </c>
      <c r="L1323">
        <v>1</v>
      </c>
      <c r="M1323">
        <v>1</v>
      </c>
      <c r="N1323">
        <v>399</v>
      </c>
      <c r="O1323">
        <v>1</v>
      </c>
      <c r="P1323">
        <v>3</v>
      </c>
      <c r="Q1323" t="str">
        <f>VLOOKUP(M1323,lookups!$A$1:$B$7, 2, FALSE)</f>
        <v>trawl/fyke</v>
      </c>
      <c r="R1323" t="str">
        <f>VLOOKUP(N1323,lookups!$D$1:$E$6, 2, FALSE)</f>
        <v>hucuktlis r</v>
      </c>
      <c r="S1323" t="str">
        <f>VLOOKUP(C1323,lookups!$G$1:$H$3, 2, FALSE)</f>
        <v>smolt</v>
      </c>
    </row>
    <row r="1324" spans="1:19" x14ac:dyDescent="0.25">
      <c r="A1324" s="1">
        <v>30078</v>
      </c>
      <c r="B1324">
        <v>1</v>
      </c>
      <c r="C1324">
        <v>1</v>
      </c>
      <c r="D1324">
        <v>1</v>
      </c>
      <c r="E1324">
        <v>1982</v>
      </c>
      <c r="F1324">
        <v>88</v>
      </c>
      <c r="G1324">
        <v>1</v>
      </c>
      <c r="H1324">
        <v>65</v>
      </c>
      <c r="I1324">
        <v>2.54</v>
      </c>
      <c r="J1324">
        <v>2.277822617</v>
      </c>
      <c r="L1324">
        <v>1</v>
      </c>
      <c r="M1324">
        <v>1</v>
      </c>
      <c r="N1324">
        <v>399</v>
      </c>
      <c r="O1324">
        <v>1</v>
      </c>
      <c r="P1324">
        <v>3</v>
      </c>
      <c r="Q1324" t="str">
        <f>VLOOKUP(M1324,lookups!$A$1:$B$7, 2, FALSE)</f>
        <v>trawl/fyke</v>
      </c>
      <c r="R1324" t="str">
        <f>VLOOKUP(N1324,lookups!$D$1:$E$6, 2, FALSE)</f>
        <v>hucuktlis r</v>
      </c>
      <c r="S1324" t="str">
        <f>VLOOKUP(C1324,lookups!$G$1:$H$3, 2, FALSE)</f>
        <v>smolt</v>
      </c>
    </row>
    <row r="1325" spans="1:19" x14ac:dyDescent="0.25">
      <c r="A1325" s="1">
        <v>30078</v>
      </c>
      <c r="B1325">
        <v>1</v>
      </c>
      <c r="C1325">
        <v>1</v>
      </c>
      <c r="D1325">
        <v>1</v>
      </c>
      <c r="E1325">
        <v>1982</v>
      </c>
      <c r="F1325">
        <v>89</v>
      </c>
      <c r="G1325">
        <v>1</v>
      </c>
      <c r="H1325">
        <v>82</v>
      </c>
      <c r="I1325">
        <v>4.93</v>
      </c>
      <c r="J1325">
        <v>4.4211281500000004</v>
      </c>
      <c r="L1325">
        <v>1</v>
      </c>
      <c r="M1325">
        <v>1</v>
      </c>
      <c r="N1325">
        <v>399</v>
      </c>
      <c r="O1325">
        <v>1</v>
      </c>
      <c r="P1325">
        <v>3</v>
      </c>
      <c r="Q1325" t="str">
        <f>VLOOKUP(M1325,lookups!$A$1:$B$7, 2, FALSE)</f>
        <v>trawl/fyke</v>
      </c>
      <c r="R1325" t="str">
        <f>VLOOKUP(N1325,lookups!$D$1:$E$6, 2, FALSE)</f>
        <v>hucuktlis r</v>
      </c>
      <c r="S1325" t="str">
        <f>VLOOKUP(C1325,lookups!$G$1:$H$3, 2, FALSE)</f>
        <v>smolt</v>
      </c>
    </row>
    <row r="1326" spans="1:19" x14ac:dyDescent="0.25">
      <c r="A1326" s="1">
        <v>30078</v>
      </c>
      <c r="B1326">
        <v>1</v>
      </c>
      <c r="C1326">
        <v>1</v>
      </c>
      <c r="D1326">
        <v>1</v>
      </c>
      <c r="E1326">
        <v>1982</v>
      </c>
      <c r="F1326">
        <v>90</v>
      </c>
      <c r="G1326">
        <v>1</v>
      </c>
      <c r="H1326">
        <v>86</v>
      </c>
      <c r="I1326">
        <v>5.0199999999999996</v>
      </c>
      <c r="J1326">
        <v>4.5018383999999996</v>
      </c>
      <c r="L1326">
        <v>1</v>
      </c>
      <c r="M1326">
        <v>1</v>
      </c>
      <c r="N1326">
        <v>399</v>
      </c>
      <c r="O1326">
        <v>1</v>
      </c>
      <c r="P1326">
        <v>3</v>
      </c>
      <c r="Q1326" t="str">
        <f>VLOOKUP(M1326,lookups!$A$1:$B$7, 2, FALSE)</f>
        <v>trawl/fyke</v>
      </c>
      <c r="R1326" t="str">
        <f>VLOOKUP(N1326,lookups!$D$1:$E$6, 2, FALSE)</f>
        <v>hucuktlis r</v>
      </c>
      <c r="S1326" t="str">
        <f>VLOOKUP(C1326,lookups!$G$1:$H$3, 2, FALSE)</f>
        <v>smolt</v>
      </c>
    </row>
    <row r="1327" spans="1:19" x14ac:dyDescent="0.25">
      <c r="A1327" s="1">
        <v>30078</v>
      </c>
      <c r="B1327">
        <v>1</v>
      </c>
      <c r="C1327">
        <v>1</v>
      </c>
      <c r="D1327">
        <v>1</v>
      </c>
      <c r="E1327">
        <v>1982</v>
      </c>
      <c r="F1327">
        <v>91</v>
      </c>
      <c r="G1327">
        <v>1</v>
      </c>
      <c r="H1327">
        <v>86</v>
      </c>
      <c r="I1327">
        <v>5.85</v>
      </c>
      <c r="J1327">
        <v>5.2461662630000001</v>
      </c>
      <c r="L1327">
        <v>1</v>
      </c>
      <c r="M1327">
        <v>1</v>
      </c>
      <c r="N1327">
        <v>399</v>
      </c>
      <c r="O1327">
        <v>1</v>
      </c>
      <c r="P1327">
        <v>3</v>
      </c>
      <c r="Q1327" t="str">
        <f>VLOOKUP(M1327,lookups!$A$1:$B$7, 2, FALSE)</f>
        <v>trawl/fyke</v>
      </c>
      <c r="R1327" t="str">
        <f>VLOOKUP(N1327,lookups!$D$1:$E$6, 2, FALSE)</f>
        <v>hucuktlis r</v>
      </c>
      <c r="S1327" t="str">
        <f>VLOOKUP(C1327,lookups!$G$1:$H$3, 2, FALSE)</f>
        <v>smolt</v>
      </c>
    </row>
    <row r="1328" spans="1:19" x14ac:dyDescent="0.25">
      <c r="A1328" s="1">
        <v>30078</v>
      </c>
      <c r="B1328">
        <v>1</v>
      </c>
      <c r="C1328">
        <v>1</v>
      </c>
      <c r="D1328">
        <v>1</v>
      </c>
      <c r="E1328">
        <v>1982</v>
      </c>
      <c r="F1328">
        <v>92</v>
      </c>
      <c r="G1328">
        <v>1</v>
      </c>
      <c r="H1328">
        <v>90</v>
      </c>
      <c r="I1328">
        <v>6.75</v>
      </c>
      <c r="J1328">
        <v>6.0532687650000003</v>
      </c>
      <c r="L1328">
        <v>1</v>
      </c>
      <c r="M1328">
        <v>1</v>
      </c>
      <c r="N1328">
        <v>399</v>
      </c>
      <c r="O1328">
        <v>1</v>
      </c>
      <c r="P1328">
        <v>3</v>
      </c>
      <c r="Q1328" t="str">
        <f>VLOOKUP(M1328,lookups!$A$1:$B$7, 2, FALSE)</f>
        <v>trawl/fyke</v>
      </c>
      <c r="R1328" t="str">
        <f>VLOOKUP(N1328,lookups!$D$1:$E$6, 2, FALSE)</f>
        <v>hucuktlis r</v>
      </c>
      <c r="S1328" t="str">
        <f>VLOOKUP(C1328,lookups!$G$1:$H$3, 2, FALSE)</f>
        <v>smolt</v>
      </c>
    </row>
    <row r="1329" spans="1:19" x14ac:dyDescent="0.25">
      <c r="A1329" s="1">
        <v>30078</v>
      </c>
      <c r="B1329">
        <v>1</v>
      </c>
      <c r="C1329">
        <v>1</v>
      </c>
      <c r="D1329">
        <v>1</v>
      </c>
      <c r="E1329">
        <v>1982</v>
      </c>
      <c r="F1329">
        <v>93</v>
      </c>
      <c r="G1329">
        <v>1</v>
      </c>
      <c r="H1329">
        <v>77</v>
      </c>
      <c r="I1329">
        <v>4.25</v>
      </c>
      <c r="J1329">
        <v>3.8113173709999999</v>
      </c>
      <c r="L1329">
        <v>1</v>
      </c>
      <c r="M1329">
        <v>1</v>
      </c>
      <c r="N1329">
        <v>399</v>
      </c>
      <c r="O1329">
        <v>1</v>
      </c>
      <c r="P1329">
        <v>3</v>
      </c>
      <c r="Q1329" t="str">
        <f>VLOOKUP(M1329,lookups!$A$1:$B$7, 2, FALSE)</f>
        <v>trawl/fyke</v>
      </c>
      <c r="R1329" t="str">
        <f>VLOOKUP(N1329,lookups!$D$1:$E$6, 2, FALSE)</f>
        <v>hucuktlis r</v>
      </c>
      <c r="S1329" t="str">
        <f>VLOOKUP(C1329,lookups!$G$1:$H$3, 2, FALSE)</f>
        <v>smolt</v>
      </c>
    </row>
    <row r="1330" spans="1:19" x14ac:dyDescent="0.25">
      <c r="A1330" s="1">
        <v>30078</v>
      </c>
      <c r="B1330">
        <v>1</v>
      </c>
      <c r="C1330">
        <v>1</v>
      </c>
      <c r="D1330">
        <v>1</v>
      </c>
      <c r="E1330">
        <v>1982</v>
      </c>
      <c r="F1330">
        <v>94</v>
      </c>
      <c r="G1330">
        <v>1</v>
      </c>
      <c r="H1330">
        <v>80</v>
      </c>
      <c r="I1330">
        <v>4.95</v>
      </c>
      <c r="J1330">
        <v>4.4390637609999999</v>
      </c>
      <c r="L1330">
        <v>1</v>
      </c>
      <c r="M1330">
        <v>1</v>
      </c>
      <c r="N1330">
        <v>399</v>
      </c>
      <c r="O1330">
        <v>1</v>
      </c>
      <c r="P1330">
        <v>3</v>
      </c>
      <c r="Q1330" t="str">
        <f>VLOOKUP(M1330,lookups!$A$1:$B$7, 2, FALSE)</f>
        <v>trawl/fyke</v>
      </c>
      <c r="R1330" t="str">
        <f>VLOOKUP(N1330,lookups!$D$1:$E$6, 2, FALSE)</f>
        <v>hucuktlis r</v>
      </c>
      <c r="S1330" t="str">
        <f>VLOOKUP(C1330,lookups!$G$1:$H$3, 2, FALSE)</f>
        <v>smolt</v>
      </c>
    </row>
    <row r="1331" spans="1:19" x14ac:dyDescent="0.25">
      <c r="A1331" s="1">
        <v>30078</v>
      </c>
      <c r="B1331">
        <v>1</v>
      </c>
      <c r="C1331">
        <v>1</v>
      </c>
      <c r="D1331">
        <v>1</v>
      </c>
      <c r="E1331">
        <v>1982</v>
      </c>
      <c r="F1331">
        <v>95</v>
      </c>
      <c r="G1331">
        <v>1</v>
      </c>
      <c r="H1331">
        <v>79</v>
      </c>
      <c r="I1331">
        <v>4.49</v>
      </c>
      <c r="J1331">
        <v>4.0265447050000001</v>
      </c>
      <c r="L1331">
        <v>1</v>
      </c>
      <c r="M1331">
        <v>1</v>
      </c>
      <c r="N1331">
        <v>399</v>
      </c>
      <c r="O1331">
        <v>1</v>
      </c>
      <c r="P1331">
        <v>3</v>
      </c>
      <c r="Q1331" t="str">
        <f>VLOOKUP(M1331,lookups!$A$1:$B$7, 2, FALSE)</f>
        <v>trawl/fyke</v>
      </c>
      <c r="R1331" t="str">
        <f>VLOOKUP(N1331,lookups!$D$1:$E$6, 2, FALSE)</f>
        <v>hucuktlis r</v>
      </c>
      <c r="S1331" t="str">
        <f>VLOOKUP(C1331,lookups!$G$1:$H$3, 2, FALSE)</f>
        <v>smolt</v>
      </c>
    </row>
    <row r="1332" spans="1:19" x14ac:dyDescent="0.25">
      <c r="A1332" s="1">
        <v>30078</v>
      </c>
      <c r="B1332">
        <v>1</v>
      </c>
      <c r="C1332">
        <v>1</v>
      </c>
      <c r="D1332">
        <v>1</v>
      </c>
      <c r="E1332">
        <v>1982</v>
      </c>
      <c r="F1332">
        <v>96</v>
      </c>
      <c r="G1332">
        <v>1</v>
      </c>
      <c r="H1332">
        <v>76</v>
      </c>
      <c r="I1332">
        <v>4.37</v>
      </c>
      <c r="J1332">
        <v>3.9189310380000002</v>
      </c>
      <c r="L1332">
        <v>1</v>
      </c>
      <c r="M1332">
        <v>1</v>
      </c>
      <c r="N1332">
        <v>399</v>
      </c>
      <c r="O1332">
        <v>1</v>
      </c>
      <c r="P1332">
        <v>3</v>
      </c>
      <c r="Q1332" t="str">
        <f>VLOOKUP(M1332,lookups!$A$1:$B$7, 2, FALSE)</f>
        <v>trawl/fyke</v>
      </c>
      <c r="R1332" t="str">
        <f>VLOOKUP(N1332,lookups!$D$1:$E$6, 2, FALSE)</f>
        <v>hucuktlis r</v>
      </c>
      <c r="S1332" t="str">
        <f>VLOOKUP(C1332,lookups!$G$1:$H$3, 2, FALSE)</f>
        <v>smolt</v>
      </c>
    </row>
    <row r="1333" spans="1:19" x14ac:dyDescent="0.25">
      <c r="A1333" s="1">
        <v>30078</v>
      </c>
      <c r="B1333">
        <v>1</v>
      </c>
      <c r="C1333">
        <v>1</v>
      </c>
      <c r="D1333">
        <v>1</v>
      </c>
      <c r="E1333">
        <v>1982</v>
      </c>
      <c r="F1333">
        <v>97</v>
      </c>
      <c r="G1333">
        <v>1</v>
      </c>
      <c r="H1333">
        <v>85</v>
      </c>
      <c r="I1333">
        <v>5.66</v>
      </c>
      <c r="J1333">
        <v>5.0757779569999997</v>
      </c>
      <c r="L1333">
        <v>1</v>
      </c>
      <c r="M1333">
        <v>1</v>
      </c>
      <c r="N1333">
        <v>399</v>
      </c>
      <c r="O1333">
        <v>1</v>
      </c>
      <c r="P1333">
        <v>3</v>
      </c>
      <c r="Q1333" t="str">
        <f>VLOOKUP(M1333,lookups!$A$1:$B$7, 2, FALSE)</f>
        <v>trawl/fyke</v>
      </c>
      <c r="R1333" t="str">
        <f>VLOOKUP(N1333,lookups!$D$1:$E$6, 2, FALSE)</f>
        <v>hucuktlis r</v>
      </c>
      <c r="S1333" t="str">
        <f>VLOOKUP(C1333,lookups!$G$1:$H$3, 2, FALSE)</f>
        <v>smolt</v>
      </c>
    </row>
    <row r="1334" spans="1:19" x14ac:dyDescent="0.25">
      <c r="A1334" s="1">
        <v>30078</v>
      </c>
      <c r="B1334">
        <v>1</v>
      </c>
      <c r="C1334">
        <v>1</v>
      </c>
      <c r="D1334">
        <v>1</v>
      </c>
      <c r="E1334">
        <v>1982</v>
      </c>
      <c r="F1334">
        <v>98</v>
      </c>
      <c r="G1334">
        <v>1</v>
      </c>
      <c r="H1334">
        <v>82</v>
      </c>
      <c r="I1334">
        <v>5.56</v>
      </c>
      <c r="J1334">
        <v>4.9860999010000002</v>
      </c>
      <c r="L1334">
        <v>1</v>
      </c>
      <c r="M1334">
        <v>1</v>
      </c>
      <c r="N1334">
        <v>399</v>
      </c>
      <c r="O1334">
        <v>1</v>
      </c>
      <c r="P1334">
        <v>3</v>
      </c>
      <c r="Q1334" t="str">
        <f>VLOOKUP(M1334,lookups!$A$1:$B$7, 2, FALSE)</f>
        <v>trawl/fyke</v>
      </c>
      <c r="R1334" t="str">
        <f>VLOOKUP(N1334,lookups!$D$1:$E$6, 2, FALSE)</f>
        <v>hucuktlis r</v>
      </c>
      <c r="S1334" t="str">
        <f>VLOOKUP(C1334,lookups!$G$1:$H$3, 2, FALSE)</f>
        <v>smolt</v>
      </c>
    </row>
    <row r="1335" spans="1:19" x14ac:dyDescent="0.25">
      <c r="A1335" s="1">
        <v>30078</v>
      </c>
      <c r="B1335">
        <v>1</v>
      </c>
      <c r="C1335">
        <v>1</v>
      </c>
      <c r="D1335">
        <v>1</v>
      </c>
      <c r="E1335">
        <v>1982</v>
      </c>
      <c r="F1335">
        <v>99</v>
      </c>
      <c r="G1335">
        <v>1</v>
      </c>
      <c r="H1335">
        <v>79</v>
      </c>
      <c r="I1335">
        <v>4.26</v>
      </c>
      <c r="J1335">
        <v>3.8202851760000001</v>
      </c>
      <c r="L1335">
        <v>1</v>
      </c>
      <c r="M1335">
        <v>1</v>
      </c>
      <c r="N1335">
        <v>399</v>
      </c>
      <c r="O1335">
        <v>1</v>
      </c>
      <c r="P1335">
        <v>3</v>
      </c>
      <c r="Q1335" t="str">
        <f>VLOOKUP(M1335,lookups!$A$1:$B$7, 2, FALSE)</f>
        <v>trawl/fyke</v>
      </c>
      <c r="R1335" t="str">
        <f>VLOOKUP(N1335,lookups!$D$1:$E$6, 2, FALSE)</f>
        <v>hucuktlis r</v>
      </c>
      <c r="S1335" t="str">
        <f>VLOOKUP(C1335,lookups!$G$1:$H$3, 2, FALSE)</f>
        <v>smolt</v>
      </c>
    </row>
    <row r="1336" spans="1:19" x14ac:dyDescent="0.25">
      <c r="A1336" s="1">
        <v>30078</v>
      </c>
      <c r="B1336">
        <v>1</v>
      </c>
      <c r="C1336">
        <v>1</v>
      </c>
      <c r="D1336">
        <v>1</v>
      </c>
      <c r="E1336">
        <v>1982</v>
      </c>
      <c r="F1336">
        <v>100</v>
      </c>
      <c r="G1336">
        <v>1</v>
      </c>
      <c r="H1336">
        <v>86</v>
      </c>
      <c r="I1336">
        <v>6.13</v>
      </c>
      <c r="J1336">
        <v>5.4972648189999997</v>
      </c>
      <c r="L1336">
        <v>1</v>
      </c>
      <c r="M1336">
        <v>1</v>
      </c>
      <c r="N1336">
        <v>399</v>
      </c>
      <c r="O1336">
        <v>1</v>
      </c>
      <c r="P1336">
        <v>3</v>
      </c>
      <c r="Q1336" t="str">
        <f>VLOOKUP(M1336,lookups!$A$1:$B$7, 2, FALSE)</f>
        <v>trawl/fyke</v>
      </c>
      <c r="R1336" t="str">
        <f>VLOOKUP(N1336,lookups!$D$1:$E$6, 2, FALSE)</f>
        <v>hucuktlis r</v>
      </c>
      <c r="S1336" t="str">
        <f>VLOOKUP(C1336,lookups!$G$1:$H$3, 2, FALSE)</f>
        <v>smolt</v>
      </c>
    </row>
    <row r="1337" spans="1:19" x14ac:dyDescent="0.25">
      <c r="A1337" s="1">
        <v>30078</v>
      </c>
      <c r="B1337">
        <v>1</v>
      </c>
      <c r="C1337">
        <v>1</v>
      </c>
      <c r="D1337">
        <v>1</v>
      </c>
      <c r="E1337">
        <v>1982</v>
      </c>
      <c r="F1337">
        <v>101</v>
      </c>
      <c r="G1337">
        <v>1</v>
      </c>
      <c r="H1337">
        <v>80</v>
      </c>
      <c r="I1337">
        <v>5.16</v>
      </c>
      <c r="J1337">
        <v>4.6273876779999998</v>
      </c>
      <c r="L1337">
        <v>1</v>
      </c>
      <c r="M1337">
        <v>1</v>
      </c>
      <c r="N1337">
        <v>399</v>
      </c>
      <c r="O1337">
        <v>1</v>
      </c>
      <c r="P1337">
        <v>3</v>
      </c>
      <c r="Q1337" t="str">
        <f>VLOOKUP(M1337,lookups!$A$1:$B$7, 2, FALSE)</f>
        <v>trawl/fyke</v>
      </c>
      <c r="R1337" t="str">
        <f>VLOOKUP(N1337,lookups!$D$1:$E$6, 2, FALSE)</f>
        <v>hucuktlis r</v>
      </c>
      <c r="S1337" t="str">
        <f>VLOOKUP(C1337,lookups!$G$1:$H$3, 2, FALSE)</f>
        <v>smolt</v>
      </c>
    </row>
    <row r="1338" spans="1:19" x14ac:dyDescent="0.25">
      <c r="A1338" s="1">
        <v>30078</v>
      </c>
      <c r="B1338">
        <v>1</v>
      </c>
      <c r="C1338">
        <v>1</v>
      </c>
      <c r="D1338">
        <v>1</v>
      </c>
      <c r="E1338">
        <v>1982</v>
      </c>
      <c r="F1338">
        <v>102</v>
      </c>
      <c r="G1338">
        <v>1</v>
      </c>
      <c r="H1338">
        <v>80</v>
      </c>
      <c r="I1338">
        <v>4.6500000000000004</v>
      </c>
      <c r="J1338">
        <v>4.1700295939999998</v>
      </c>
      <c r="L1338">
        <v>1</v>
      </c>
      <c r="M1338">
        <v>1</v>
      </c>
      <c r="N1338">
        <v>399</v>
      </c>
      <c r="O1338">
        <v>1</v>
      </c>
      <c r="P1338">
        <v>3</v>
      </c>
      <c r="Q1338" t="str">
        <f>VLOOKUP(M1338,lookups!$A$1:$B$7, 2, FALSE)</f>
        <v>trawl/fyke</v>
      </c>
      <c r="R1338" t="str">
        <f>VLOOKUP(N1338,lookups!$D$1:$E$6, 2, FALSE)</f>
        <v>hucuktlis r</v>
      </c>
      <c r="S1338" t="str">
        <f>VLOOKUP(C1338,lookups!$G$1:$H$3, 2, FALSE)</f>
        <v>smolt</v>
      </c>
    </row>
    <row r="1339" spans="1:19" x14ac:dyDescent="0.25">
      <c r="A1339" s="1">
        <v>30078</v>
      </c>
      <c r="B1339">
        <v>1</v>
      </c>
      <c r="C1339">
        <v>1</v>
      </c>
      <c r="D1339">
        <v>1</v>
      </c>
      <c r="E1339">
        <v>1982</v>
      </c>
      <c r="F1339">
        <v>103</v>
      </c>
      <c r="G1339">
        <v>1</v>
      </c>
      <c r="H1339">
        <v>79</v>
      </c>
      <c r="I1339">
        <v>4.38</v>
      </c>
      <c r="J1339">
        <v>3.9278988429999999</v>
      </c>
      <c r="L1339">
        <v>1</v>
      </c>
      <c r="M1339">
        <v>1</v>
      </c>
      <c r="N1339">
        <v>399</v>
      </c>
      <c r="O1339">
        <v>1</v>
      </c>
      <c r="P1339">
        <v>3</v>
      </c>
      <c r="Q1339" t="str">
        <f>VLOOKUP(M1339,lookups!$A$1:$B$7, 2, FALSE)</f>
        <v>trawl/fyke</v>
      </c>
      <c r="R1339" t="str">
        <f>VLOOKUP(N1339,lookups!$D$1:$E$6, 2, FALSE)</f>
        <v>hucuktlis r</v>
      </c>
      <c r="S1339" t="str">
        <f>VLOOKUP(C1339,lookups!$G$1:$H$3, 2, FALSE)</f>
        <v>smolt</v>
      </c>
    </row>
    <row r="1340" spans="1:19" x14ac:dyDescent="0.25">
      <c r="A1340" s="1">
        <v>30078</v>
      </c>
      <c r="B1340">
        <v>1</v>
      </c>
      <c r="C1340">
        <v>1</v>
      </c>
      <c r="D1340">
        <v>1</v>
      </c>
      <c r="E1340">
        <v>1982</v>
      </c>
      <c r="F1340">
        <v>104</v>
      </c>
      <c r="G1340">
        <v>1</v>
      </c>
      <c r="H1340">
        <v>78</v>
      </c>
      <c r="I1340">
        <v>3.98</v>
      </c>
      <c r="J1340">
        <v>3.56918662</v>
      </c>
      <c r="L1340">
        <v>1</v>
      </c>
      <c r="M1340">
        <v>1</v>
      </c>
      <c r="N1340">
        <v>399</v>
      </c>
      <c r="O1340">
        <v>1</v>
      </c>
      <c r="P1340">
        <v>3</v>
      </c>
      <c r="Q1340" t="str">
        <f>VLOOKUP(M1340,lookups!$A$1:$B$7, 2, FALSE)</f>
        <v>trawl/fyke</v>
      </c>
      <c r="R1340" t="str">
        <f>VLOOKUP(N1340,lookups!$D$1:$E$6, 2, FALSE)</f>
        <v>hucuktlis r</v>
      </c>
      <c r="S1340" t="str">
        <f>VLOOKUP(C1340,lookups!$G$1:$H$3, 2, FALSE)</f>
        <v>smolt</v>
      </c>
    </row>
    <row r="1341" spans="1:19" x14ac:dyDescent="0.25">
      <c r="A1341" s="1">
        <v>30078</v>
      </c>
      <c r="B1341">
        <v>1</v>
      </c>
      <c r="C1341">
        <v>1</v>
      </c>
      <c r="D1341">
        <v>1</v>
      </c>
      <c r="E1341">
        <v>1982</v>
      </c>
      <c r="F1341">
        <v>105</v>
      </c>
      <c r="G1341">
        <v>1</v>
      </c>
      <c r="H1341">
        <v>79</v>
      </c>
      <c r="I1341">
        <v>4.47</v>
      </c>
      <c r="J1341">
        <v>4.0086090929999996</v>
      </c>
      <c r="L1341">
        <v>1</v>
      </c>
      <c r="M1341">
        <v>1</v>
      </c>
      <c r="N1341">
        <v>399</v>
      </c>
      <c r="O1341">
        <v>1</v>
      </c>
      <c r="P1341">
        <v>3</v>
      </c>
      <c r="Q1341" t="str">
        <f>VLOOKUP(M1341,lookups!$A$1:$B$7, 2, FALSE)</f>
        <v>trawl/fyke</v>
      </c>
      <c r="R1341" t="str">
        <f>VLOOKUP(N1341,lookups!$D$1:$E$6, 2, FALSE)</f>
        <v>hucuktlis r</v>
      </c>
      <c r="S1341" t="str">
        <f>VLOOKUP(C1341,lookups!$G$1:$H$3, 2, FALSE)</f>
        <v>smolt</v>
      </c>
    </row>
    <row r="1342" spans="1:19" x14ac:dyDescent="0.25">
      <c r="A1342" s="1">
        <v>30078</v>
      </c>
      <c r="B1342">
        <v>1</v>
      </c>
      <c r="C1342">
        <v>1</v>
      </c>
      <c r="D1342">
        <v>1</v>
      </c>
      <c r="E1342">
        <v>1982</v>
      </c>
      <c r="F1342">
        <v>106</v>
      </c>
      <c r="G1342">
        <v>1</v>
      </c>
      <c r="H1342">
        <v>81</v>
      </c>
      <c r="I1342">
        <v>5.08</v>
      </c>
      <c r="J1342">
        <v>4.555645234</v>
      </c>
      <c r="L1342">
        <v>1</v>
      </c>
      <c r="M1342">
        <v>1</v>
      </c>
      <c r="N1342">
        <v>399</v>
      </c>
      <c r="O1342">
        <v>1</v>
      </c>
      <c r="P1342">
        <v>3</v>
      </c>
      <c r="Q1342" t="str">
        <f>VLOOKUP(M1342,lookups!$A$1:$B$7, 2, FALSE)</f>
        <v>trawl/fyke</v>
      </c>
      <c r="R1342" t="str">
        <f>VLOOKUP(N1342,lookups!$D$1:$E$6, 2, FALSE)</f>
        <v>hucuktlis r</v>
      </c>
      <c r="S1342" t="str">
        <f>VLOOKUP(C1342,lookups!$G$1:$H$3, 2, FALSE)</f>
        <v>smolt</v>
      </c>
    </row>
    <row r="1343" spans="1:19" x14ac:dyDescent="0.25">
      <c r="A1343" s="1">
        <v>30078</v>
      </c>
      <c r="B1343">
        <v>1</v>
      </c>
      <c r="C1343">
        <v>1</v>
      </c>
      <c r="D1343">
        <v>1</v>
      </c>
      <c r="E1343">
        <v>1982</v>
      </c>
      <c r="F1343">
        <v>107</v>
      </c>
      <c r="G1343">
        <v>1</v>
      </c>
      <c r="H1343">
        <v>78</v>
      </c>
      <c r="I1343">
        <v>4.38</v>
      </c>
      <c r="J1343">
        <v>3.9278988429999999</v>
      </c>
      <c r="L1343">
        <v>1</v>
      </c>
      <c r="M1343">
        <v>1</v>
      </c>
      <c r="N1343">
        <v>399</v>
      </c>
      <c r="O1343">
        <v>1</v>
      </c>
      <c r="P1343">
        <v>3</v>
      </c>
      <c r="Q1343" t="str">
        <f>VLOOKUP(M1343,lookups!$A$1:$B$7, 2, FALSE)</f>
        <v>trawl/fyke</v>
      </c>
      <c r="R1343" t="str">
        <f>VLOOKUP(N1343,lookups!$D$1:$E$6, 2, FALSE)</f>
        <v>hucuktlis r</v>
      </c>
      <c r="S1343" t="str">
        <f>VLOOKUP(C1343,lookups!$G$1:$H$3, 2, FALSE)</f>
        <v>smolt</v>
      </c>
    </row>
    <row r="1344" spans="1:19" x14ac:dyDescent="0.25">
      <c r="A1344" s="1">
        <v>30078</v>
      </c>
      <c r="B1344">
        <v>1</v>
      </c>
      <c r="C1344">
        <v>1</v>
      </c>
      <c r="D1344">
        <v>1</v>
      </c>
      <c r="E1344">
        <v>1982</v>
      </c>
      <c r="F1344">
        <v>108</v>
      </c>
      <c r="G1344">
        <v>1</v>
      </c>
      <c r="H1344">
        <v>79</v>
      </c>
      <c r="I1344">
        <v>4.78</v>
      </c>
      <c r="J1344">
        <v>4.2866110659999999</v>
      </c>
      <c r="L1344">
        <v>1</v>
      </c>
      <c r="M1344">
        <v>1</v>
      </c>
      <c r="N1344">
        <v>399</v>
      </c>
      <c r="O1344">
        <v>1</v>
      </c>
      <c r="P1344">
        <v>3</v>
      </c>
      <c r="Q1344" t="str">
        <f>VLOOKUP(M1344,lookups!$A$1:$B$7, 2, FALSE)</f>
        <v>trawl/fyke</v>
      </c>
      <c r="R1344" t="str">
        <f>VLOOKUP(N1344,lookups!$D$1:$E$6, 2, FALSE)</f>
        <v>hucuktlis r</v>
      </c>
      <c r="S1344" t="str">
        <f>VLOOKUP(C1344,lookups!$G$1:$H$3, 2, FALSE)</f>
        <v>smolt</v>
      </c>
    </row>
    <row r="1345" spans="1:19" x14ac:dyDescent="0.25">
      <c r="A1345" s="1">
        <v>30078</v>
      </c>
      <c r="B1345">
        <v>1</v>
      </c>
      <c r="C1345">
        <v>1</v>
      </c>
      <c r="D1345">
        <v>1</v>
      </c>
      <c r="E1345">
        <v>1982</v>
      </c>
      <c r="F1345">
        <v>109</v>
      </c>
      <c r="G1345">
        <v>1</v>
      </c>
      <c r="H1345">
        <v>78</v>
      </c>
      <c r="I1345">
        <v>4.4400000000000004</v>
      </c>
      <c r="J1345">
        <v>3.9817056769999999</v>
      </c>
      <c r="L1345">
        <v>1</v>
      </c>
      <c r="M1345">
        <v>1</v>
      </c>
      <c r="N1345">
        <v>399</v>
      </c>
      <c r="O1345">
        <v>1</v>
      </c>
      <c r="P1345">
        <v>3</v>
      </c>
      <c r="Q1345" t="str">
        <f>VLOOKUP(M1345,lookups!$A$1:$B$7, 2, FALSE)</f>
        <v>trawl/fyke</v>
      </c>
      <c r="R1345" t="str">
        <f>VLOOKUP(N1345,lookups!$D$1:$E$6, 2, FALSE)</f>
        <v>hucuktlis r</v>
      </c>
      <c r="S1345" t="str">
        <f>VLOOKUP(C1345,lookups!$G$1:$H$3, 2, FALSE)</f>
        <v>smolt</v>
      </c>
    </row>
    <row r="1346" spans="1:19" x14ac:dyDescent="0.25">
      <c r="A1346" s="1">
        <v>30078</v>
      </c>
      <c r="B1346">
        <v>1</v>
      </c>
      <c r="C1346">
        <v>1</v>
      </c>
      <c r="D1346">
        <v>1</v>
      </c>
      <c r="E1346">
        <v>1982</v>
      </c>
      <c r="F1346">
        <v>110</v>
      </c>
      <c r="G1346">
        <v>1</v>
      </c>
      <c r="H1346">
        <v>81</v>
      </c>
      <c r="I1346">
        <v>5.15</v>
      </c>
      <c r="J1346">
        <v>4.6184198729999997</v>
      </c>
      <c r="L1346">
        <v>1</v>
      </c>
      <c r="M1346">
        <v>1</v>
      </c>
      <c r="N1346">
        <v>399</v>
      </c>
      <c r="O1346">
        <v>1</v>
      </c>
      <c r="P1346">
        <v>3</v>
      </c>
      <c r="Q1346" t="str">
        <f>VLOOKUP(M1346,lookups!$A$1:$B$7, 2, FALSE)</f>
        <v>trawl/fyke</v>
      </c>
      <c r="R1346" t="str">
        <f>VLOOKUP(N1346,lookups!$D$1:$E$6, 2, FALSE)</f>
        <v>hucuktlis r</v>
      </c>
      <c r="S1346" t="str">
        <f>VLOOKUP(C1346,lookups!$G$1:$H$3, 2, FALSE)</f>
        <v>smolt</v>
      </c>
    </row>
    <row r="1347" spans="1:19" x14ac:dyDescent="0.25">
      <c r="A1347" s="1">
        <v>30078</v>
      </c>
      <c r="B1347">
        <v>1</v>
      </c>
      <c r="C1347">
        <v>1</v>
      </c>
      <c r="D1347">
        <v>1</v>
      </c>
      <c r="E1347">
        <v>1982</v>
      </c>
      <c r="F1347">
        <v>111</v>
      </c>
      <c r="G1347">
        <v>1</v>
      </c>
      <c r="H1347">
        <v>76</v>
      </c>
      <c r="I1347">
        <v>3.96</v>
      </c>
      <c r="J1347">
        <v>3.551251009</v>
      </c>
      <c r="L1347">
        <v>1</v>
      </c>
      <c r="M1347">
        <v>1</v>
      </c>
      <c r="N1347">
        <v>399</v>
      </c>
      <c r="O1347">
        <v>1</v>
      </c>
      <c r="P1347">
        <v>3</v>
      </c>
      <c r="Q1347" t="str">
        <f>VLOOKUP(M1347,lookups!$A$1:$B$7, 2, FALSE)</f>
        <v>trawl/fyke</v>
      </c>
      <c r="R1347" t="str">
        <f>VLOOKUP(N1347,lookups!$D$1:$E$6, 2, FALSE)</f>
        <v>hucuktlis r</v>
      </c>
      <c r="S1347" t="str">
        <f>VLOOKUP(C1347,lookups!$G$1:$H$3, 2, FALSE)</f>
        <v>smolt</v>
      </c>
    </row>
    <row r="1348" spans="1:19" x14ac:dyDescent="0.25">
      <c r="A1348" s="1">
        <v>30078</v>
      </c>
      <c r="B1348">
        <v>1</v>
      </c>
      <c r="C1348">
        <v>1</v>
      </c>
      <c r="D1348">
        <v>1</v>
      </c>
      <c r="E1348">
        <v>1982</v>
      </c>
      <c r="F1348">
        <v>112</v>
      </c>
      <c r="G1348">
        <v>1</v>
      </c>
      <c r="H1348">
        <v>81</v>
      </c>
      <c r="I1348">
        <v>4.6100000000000003</v>
      </c>
      <c r="J1348">
        <v>4.1341583709999998</v>
      </c>
      <c r="L1348">
        <v>1</v>
      </c>
      <c r="M1348">
        <v>1</v>
      </c>
      <c r="N1348">
        <v>399</v>
      </c>
      <c r="O1348">
        <v>1</v>
      </c>
      <c r="P1348">
        <v>3</v>
      </c>
      <c r="Q1348" t="str">
        <f>VLOOKUP(M1348,lookups!$A$1:$B$7, 2, FALSE)</f>
        <v>trawl/fyke</v>
      </c>
      <c r="R1348" t="str">
        <f>VLOOKUP(N1348,lookups!$D$1:$E$6, 2, FALSE)</f>
        <v>hucuktlis r</v>
      </c>
      <c r="S1348" t="str">
        <f>VLOOKUP(C1348,lookups!$G$1:$H$3, 2, FALSE)</f>
        <v>smolt</v>
      </c>
    </row>
    <row r="1349" spans="1:19" x14ac:dyDescent="0.25">
      <c r="A1349" s="1">
        <v>30078</v>
      </c>
      <c r="B1349">
        <v>1</v>
      </c>
      <c r="C1349">
        <v>1</v>
      </c>
      <c r="D1349">
        <v>1</v>
      </c>
      <c r="E1349">
        <v>1982</v>
      </c>
      <c r="F1349">
        <v>113</v>
      </c>
      <c r="G1349">
        <v>1</v>
      </c>
      <c r="H1349">
        <v>80</v>
      </c>
      <c r="I1349">
        <v>4.91</v>
      </c>
      <c r="J1349">
        <v>4.403192539</v>
      </c>
      <c r="L1349">
        <v>1</v>
      </c>
      <c r="M1349">
        <v>1</v>
      </c>
      <c r="N1349">
        <v>399</v>
      </c>
      <c r="O1349">
        <v>1</v>
      </c>
      <c r="P1349">
        <v>3</v>
      </c>
      <c r="Q1349" t="str">
        <f>VLOOKUP(M1349,lookups!$A$1:$B$7, 2, FALSE)</f>
        <v>trawl/fyke</v>
      </c>
      <c r="R1349" t="str">
        <f>VLOOKUP(N1349,lookups!$D$1:$E$6, 2, FALSE)</f>
        <v>hucuktlis r</v>
      </c>
      <c r="S1349" t="str">
        <f>VLOOKUP(C1349,lookups!$G$1:$H$3, 2, FALSE)</f>
        <v>smolt</v>
      </c>
    </row>
    <row r="1350" spans="1:19" x14ac:dyDescent="0.25">
      <c r="A1350" s="1">
        <v>30078</v>
      </c>
      <c r="B1350">
        <v>1</v>
      </c>
      <c r="C1350">
        <v>1</v>
      </c>
      <c r="D1350">
        <v>1</v>
      </c>
      <c r="E1350">
        <v>1982</v>
      </c>
      <c r="F1350">
        <v>114</v>
      </c>
      <c r="G1350">
        <v>1</v>
      </c>
      <c r="H1350">
        <v>77</v>
      </c>
      <c r="I1350">
        <v>4.7300000000000004</v>
      </c>
      <c r="J1350">
        <v>4.2417720379999997</v>
      </c>
      <c r="L1350">
        <v>1</v>
      </c>
      <c r="M1350">
        <v>1</v>
      </c>
      <c r="N1350">
        <v>399</v>
      </c>
      <c r="O1350">
        <v>1</v>
      </c>
      <c r="P1350">
        <v>3</v>
      </c>
      <c r="Q1350" t="str">
        <f>VLOOKUP(M1350,lookups!$A$1:$B$7, 2, FALSE)</f>
        <v>trawl/fyke</v>
      </c>
      <c r="R1350" t="str">
        <f>VLOOKUP(N1350,lookups!$D$1:$E$6, 2, FALSE)</f>
        <v>hucuktlis r</v>
      </c>
      <c r="S1350" t="str">
        <f>VLOOKUP(C1350,lookups!$G$1:$H$3, 2, FALSE)</f>
        <v>smolt</v>
      </c>
    </row>
    <row r="1351" spans="1:19" x14ac:dyDescent="0.25">
      <c r="A1351" s="1">
        <v>30078</v>
      </c>
      <c r="B1351">
        <v>1</v>
      </c>
      <c r="C1351">
        <v>1</v>
      </c>
      <c r="D1351">
        <v>1</v>
      </c>
      <c r="E1351">
        <v>1982</v>
      </c>
      <c r="F1351">
        <v>115</v>
      </c>
      <c r="G1351">
        <v>1</v>
      </c>
      <c r="H1351">
        <v>84</v>
      </c>
      <c r="I1351">
        <v>5.66</v>
      </c>
      <c r="J1351">
        <v>5.0757779569999997</v>
      </c>
      <c r="L1351">
        <v>1</v>
      </c>
      <c r="M1351">
        <v>1</v>
      </c>
      <c r="N1351">
        <v>399</v>
      </c>
      <c r="O1351">
        <v>1</v>
      </c>
      <c r="P1351">
        <v>3</v>
      </c>
      <c r="Q1351" t="str">
        <f>VLOOKUP(M1351,lookups!$A$1:$B$7, 2, FALSE)</f>
        <v>trawl/fyke</v>
      </c>
      <c r="R1351" t="str">
        <f>VLOOKUP(N1351,lookups!$D$1:$E$6, 2, FALSE)</f>
        <v>hucuktlis r</v>
      </c>
      <c r="S1351" t="str">
        <f>VLOOKUP(C1351,lookups!$G$1:$H$3, 2, FALSE)</f>
        <v>smolt</v>
      </c>
    </row>
    <row r="1352" spans="1:19" x14ac:dyDescent="0.25">
      <c r="A1352" s="1">
        <v>30078</v>
      </c>
      <c r="B1352">
        <v>1</v>
      </c>
      <c r="C1352">
        <v>1</v>
      </c>
      <c r="D1352">
        <v>1</v>
      </c>
      <c r="E1352">
        <v>1982</v>
      </c>
      <c r="F1352">
        <v>116</v>
      </c>
      <c r="G1352">
        <v>1</v>
      </c>
      <c r="H1352">
        <v>73</v>
      </c>
      <c r="I1352">
        <v>4.01</v>
      </c>
      <c r="J1352">
        <v>3.5960900370000002</v>
      </c>
      <c r="L1352">
        <v>1</v>
      </c>
      <c r="M1352">
        <v>1</v>
      </c>
      <c r="N1352">
        <v>399</v>
      </c>
      <c r="O1352">
        <v>1</v>
      </c>
      <c r="P1352">
        <v>3</v>
      </c>
      <c r="Q1352" t="str">
        <f>VLOOKUP(M1352,lookups!$A$1:$B$7, 2, FALSE)</f>
        <v>trawl/fyke</v>
      </c>
      <c r="R1352" t="str">
        <f>VLOOKUP(N1352,lookups!$D$1:$E$6, 2, FALSE)</f>
        <v>hucuktlis r</v>
      </c>
      <c r="S1352" t="str">
        <f>VLOOKUP(C1352,lookups!$G$1:$H$3, 2, FALSE)</f>
        <v>smolt</v>
      </c>
    </row>
    <row r="1353" spans="1:19" x14ac:dyDescent="0.25">
      <c r="A1353" s="1">
        <v>30078</v>
      </c>
      <c r="B1353">
        <v>1</v>
      </c>
      <c r="C1353">
        <v>1</v>
      </c>
      <c r="D1353">
        <v>1</v>
      </c>
      <c r="E1353">
        <v>1982</v>
      </c>
      <c r="F1353">
        <v>117</v>
      </c>
      <c r="G1353">
        <v>1</v>
      </c>
      <c r="H1353">
        <v>79</v>
      </c>
      <c r="I1353">
        <v>4.34</v>
      </c>
      <c r="J1353">
        <v>3.892027621</v>
      </c>
      <c r="L1353">
        <v>1</v>
      </c>
      <c r="M1353">
        <v>1</v>
      </c>
      <c r="N1353">
        <v>399</v>
      </c>
      <c r="O1353">
        <v>1</v>
      </c>
      <c r="P1353">
        <v>3</v>
      </c>
      <c r="Q1353" t="str">
        <f>VLOOKUP(M1353,lookups!$A$1:$B$7, 2, FALSE)</f>
        <v>trawl/fyke</v>
      </c>
      <c r="R1353" t="str">
        <f>VLOOKUP(N1353,lookups!$D$1:$E$6, 2, FALSE)</f>
        <v>hucuktlis r</v>
      </c>
      <c r="S1353" t="str">
        <f>VLOOKUP(C1353,lookups!$G$1:$H$3, 2, FALSE)</f>
        <v>smolt</v>
      </c>
    </row>
    <row r="1354" spans="1:19" x14ac:dyDescent="0.25">
      <c r="A1354" s="1">
        <v>30078</v>
      </c>
      <c r="B1354">
        <v>1</v>
      </c>
      <c r="C1354">
        <v>1</v>
      </c>
      <c r="D1354">
        <v>1</v>
      </c>
      <c r="E1354">
        <v>1982</v>
      </c>
      <c r="F1354">
        <v>118</v>
      </c>
      <c r="G1354">
        <v>1</v>
      </c>
      <c r="H1354">
        <v>77</v>
      </c>
      <c r="I1354">
        <v>4.42</v>
      </c>
      <c r="J1354">
        <v>3.9637700649999998</v>
      </c>
      <c r="L1354">
        <v>1</v>
      </c>
      <c r="M1354">
        <v>1</v>
      </c>
      <c r="N1354">
        <v>399</v>
      </c>
      <c r="O1354">
        <v>1</v>
      </c>
      <c r="P1354">
        <v>3</v>
      </c>
      <c r="Q1354" t="str">
        <f>VLOOKUP(M1354,lookups!$A$1:$B$7, 2, FALSE)</f>
        <v>trawl/fyke</v>
      </c>
      <c r="R1354" t="str">
        <f>VLOOKUP(N1354,lookups!$D$1:$E$6, 2, FALSE)</f>
        <v>hucuktlis r</v>
      </c>
      <c r="S1354" t="str">
        <f>VLOOKUP(C1354,lookups!$G$1:$H$3, 2, FALSE)</f>
        <v>smolt</v>
      </c>
    </row>
    <row r="1355" spans="1:19" x14ac:dyDescent="0.25">
      <c r="A1355" s="1">
        <v>30078</v>
      </c>
      <c r="B1355">
        <v>1</v>
      </c>
      <c r="C1355">
        <v>1</v>
      </c>
      <c r="D1355">
        <v>1</v>
      </c>
      <c r="E1355">
        <v>1982</v>
      </c>
      <c r="F1355">
        <v>119</v>
      </c>
      <c r="G1355">
        <v>1</v>
      </c>
      <c r="H1355">
        <v>80</v>
      </c>
      <c r="I1355">
        <v>4.87</v>
      </c>
      <c r="J1355">
        <v>4.367321316</v>
      </c>
      <c r="L1355">
        <v>1</v>
      </c>
      <c r="M1355">
        <v>1</v>
      </c>
      <c r="N1355">
        <v>399</v>
      </c>
      <c r="O1355">
        <v>1</v>
      </c>
      <c r="P1355">
        <v>3</v>
      </c>
      <c r="Q1355" t="str">
        <f>VLOOKUP(M1355,lookups!$A$1:$B$7, 2, FALSE)</f>
        <v>trawl/fyke</v>
      </c>
      <c r="R1355" t="str">
        <f>VLOOKUP(N1355,lookups!$D$1:$E$6, 2, FALSE)</f>
        <v>hucuktlis r</v>
      </c>
      <c r="S1355" t="str">
        <f>VLOOKUP(C1355,lookups!$G$1:$H$3, 2, FALSE)</f>
        <v>smolt</v>
      </c>
    </row>
    <row r="1356" spans="1:19" x14ac:dyDescent="0.25">
      <c r="A1356" s="1">
        <v>30078</v>
      </c>
      <c r="B1356">
        <v>1</v>
      </c>
      <c r="C1356">
        <v>1</v>
      </c>
      <c r="D1356">
        <v>1</v>
      </c>
      <c r="E1356">
        <v>1982</v>
      </c>
      <c r="F1356">
        <v>120</v>
      </c>
      <c r="G1356">
        <v>1</v>
      </c>
      <c r="H1356">
        <v>86</v>
      </c>
      <c r="I1356">
        <v>6.32</v>
      </c>
      <c r="J1356">
        <v>5.6676531250000002</v>
      </c>
      <c r="L1356">
        <v>1</v>
      </c>
      <c r="M1356">
        <v>1</v>
      </c>
      <c r="N1356">
        <v>399</v>
      </c>
      <c r="O1356">
        <v>1</v>
      </c>
      <c r="P1356">
        <v>3</v>
      </c>
      <c r="Q1356" t="str">
        <f>VLOOKUP(M1356,lookups!$A$1:$B$7, 2, FALSE)</f>
        <v>trawl/fyke</v>
      </c>
      <c r="R1356" t="str">
        <f>VLOOKUP(N1356,lookups!$D$1:$E$6, 2, FALSE)</f>
        <v>hucuktlis r</v>
      </c>
      <c r="S1356" t="str">
        <f>VLOOKUP(C1356,lookups!$G$1:$H$3, 2, FALSE)</f>
        <v>smolt</v>
      </c>
    </row>
    <row r="1357" spans="1:19" x14ac:dyDescent="0.25">
      <c r="A1357" s="1">
        <v>30078</v>
      </c>
      <c r="B1357">
        <v>1</v>
      </c>
      <c r="C1357">
        <v>1</v>
      </c>
      <c r="D1357">
        <v>1</v>
      </c>
      <c r="E1357">
        <v>1982</v>
      </c>
      <c r="F1357">
        <v>121</v>
      </c>
      <c r="G1357">
        <v>1</v>
      </c>
      <c r="H1357">
        <v>81</v>
      </c>
      <c r="I1357">
        <v>5.23</v>
      </c>
      <c r="J1357">
        <v>4.6901623170000004</v>
      </c>
      <c r="L1357">
        <v>1</v>
      </c>
      <c r="M1357">
        <v>1</v>
      </c>
      <c r="N1357">
        <v>399</v>
      </c>
      <c r="O1357">
        <v>1</v>
      </c>
      <c r="P1357">
        <v>3</v>
      </c>
      <c r="Q1357" t="str">
        <f>VLOOKUP(M1357,lookups!$A$1:$B$7, 2, FALSE)</f>
        <v>trawl/fyke</v>
      </c>
      <c r="R1357" t="str">
        <f>VLOOKUP(N1357,lookups!$D$1:$E$6, 2, FALSE)</f>
        <v>hucuktlis r</v>
      </c>
      <c r="S1357" t="str">
        <f>VLOOKUP(C1357,lookups!$G$1:$H$3, 2, FALSE)</f>
        <v>smolt</v>
      </c>
    </row>
    <row r="1358" spans="1:19" x14ac:dyDescent="0.25">
      <c r="A1358" s="1">
        <v>30078</v>
      </c>
      <c r="B1358">
        <v>1</v>
      </c>
      <c r="C1358">
        <v>1</v>
      </c>
      <c r="D1358">
        <v>1</v>
      </c>
      <c r="E1358">
        <v>1982</v>
      </c>
      <c r="F1358">
        <v>122</v>
      </c>
      <c r="G1358">
        <v>1</v>
      </c>
      <c r="H1358">
        <v>81</v>
      </c>
      <c r="I1358">
        <v>4.8899999999999997</v>
      </c>
      <c r="J1358">
        <v>4.3852569280000004</v>
      </c>
      <c r="L1358">
        <v>1</v>
      </c>
      <c r="M1358">
        <v>1</v>
      </c>
      <c r="N1358">
        <v>399</v>
      </c>
      <c r="O1358">
        <v>1</v>
      </c>
      <c r="P1358">
        <v>3</v>
      </c>
      <c r="Q1358" t="str">
        <f>VLOOKUP(M1358,lookups!$A$1:$B$7, 2, FALSE)</f>
        <v>trawl/fyke</v>
      </c>
      <c r="R1358" t="str">
        <f>VLOOKUP(N1358,lookups!$D$1:$E$6, 2, FALSE)</f>
        <v>hucuktlis r</v>
      </c>
      <c r="S1358" t="str">
        <f>VLOOKUP(C1358,lookups!$G$1:$H$3, 2, FALSE)</f>
        <v>smolt</v>
      </c>
    </row>
    <row r="1359" spans="1:19" x14ac:dyDescent="0.25">
      <c r="A1359" s="1">
        <v>30078</v>
      </c>
      <c r="B1359">
        <v>1</v>
      </c>
      <c r="C1359">
        <v>1</v>
      </c>
      <c r="D1359">
        <v>1</v>
      </c>
      <c r="E1359">
        <v>1982</v>
      </c>
      <c r="F1359">
        <v>123</v>
      </c>
      <c r="G1359">
        <v>1</v>
      </c>
      <c r="H1359">
        <v>78</v>
      </c>
      <c r="I1359">
        <v>4.38</v>
      </c>
      <c r="J1359">
        <v>3.9278988429999999</v>
      </c>
      <c r="L1359">
        <v>1</v>
      </c>
      <c r="M1359">
        <v>1</v>
      </c>
      <c r="N1359">
        <v>399</v>
      </c>
      <c r="O1359">
        <v>1</v>
      </c>
      <c r="P1359">
        <v>3</v>
      </c>
      <c r="Q1359" t="str">
        <f>VLOOKUP(M1359,lookups!$A$1:$B$7, 2, FALSE)</f>
        <v>trawl/fyke</v>
      </c>
      <c r="R1359" t="str">
        <f>VLOOKUP(N1359,lookups!$D$1:$E$6, 2, FALSE)</f>
        <v>hucuktlis r</v>
      </c>
      <c r="S1359" t="str">
        <f>VLOOKUP(C1359,lookups!$G$1:$H$3, 2, FALSE)</f>
        <v>smolt</v>
      </c>
    </row>
    <row r="1360" spans="1:19" x14ac:dyDescent="0.25">
      <c r="A1360" s="1">
        <v>30078</v>
      </c>
      <c r="B1360">
        <v>1</v>
      </c>
      <c r="C1360">
        <v>1</v>
      </c>
      <c r="D1360">
        <v>1</v>
      </c>
      <c r="E1360">
        <v>1982</v>
      </c>
      <c r="F1360">
        <v>124</v>
      </c>
      <c r="G1360">
        <v>1</v>
      </c>
      <c r="H1360">
        <v>81</v>
      </c>
      <c r="I1360">
        <v>5.18</v>
      </c>
      <c r="J1360">
        <v>4.6453232890000002</v>
      </c>
      <c r="L1360">
        <v>1</v>
      </c>
      <c r="M1360">
        <v>1</v>
      </c>
      <c r="N1360">
        <v>399</v>
      </c>
      <c r="O1360">
        <v>1</v>
      </c>
      <c r="P1360">
        <v>3</v>
      </c>
      <c r="Q1360" t="str">
        <f>VLOOKUP(M1360,lookups!$A$1:$B$7, 2, FALSE)</f>
        <v>trawl/fyke</v>
      </c>
      <c r="R1360" t="str">
        <f>VLOOKUP(N1360,lookups!$D$1:$E$6, 2, FALSE)</f>
        <v>hucuktlis r</v>
      </c>
      <c r="S1360" t="str">
        <f>VLOOKUP(C1360,lookups!$G$1:$H$3, 2, FALSE)</f>
        <v>smolt</v>
      </c>
    </row>
    <row r="1361" spans="1:19" x14ac:dyDescent="0.25">
      <c r="A1361" s="1">
        <v>30078</v>
      </c>
      <c r="B1361">
        <v>1</v>
      </c>
      <c r="C1361">
        <v>1</v>
      </c>
      <c r="D1361">
        <v>1</v>
      </c>
      <c r="E1361">
        <v>1982</v>
      </c>
      <c r="F1361">
        <v>125</v>
      </c>
      <c r="G1361">
        <v>1</v>
      </c>
      <c r="H1361">
        <v>78</v>
      </c>
      <c r="I1361">
        <v>4.1500000000000004</v>
      </c>
      <c r="J1361">
        <v>3.721639315</v>
      </c>
      <c r="L1361">
        <v>1</v>
      </c>
      <c r="M1361">
        <v>1</v>
      </c>
      <c r="N1361">
        <v>399</v>
      </c>
      <c r="O1361">
        <v>1</v>
      </c>
      <c r="P1361">
        <v>3</v>
      </c>
      <c r="Q1361" t="str">
        <f>VLOOKUP(M1361,lookups!$A$1:$B$7, 2, FALSE)</f>
        <v>trawl/fyke</v>
      </c>
      <c r="R1361" t="str">
        <f>VLOOKUP(N1361,lookups!$D$1:$E$6, 2, FALSE)</f>
        <v>hucuktlis r</v>
      </c>
      <c r="S1361" t="str">
        <f>VLOOKUP(C1361,lookups!$G$1:$H$3, 2, FALSE)</f>
        <v>smolt</v>
      </c>
    </row>
    <row r="1362" spans="1:19" x14ac:dyDescent="0.25">
      <c r="A1362" s="1">
        <v>30078</v>
      </c>
      <c r="B1362">
        <v>1</v>
      </c>
      <c r="C1362">
        <v>1</v>
      </c>
      <c r="D1362">
        <v>1</v>
      </c>
      <c r="E1362">
        <v>1982</v>
      </c>
      <c r="F1362">
        <v>126</v>
      </c>
      <c r="G1362">
        <v>1</v>
      </c>
      <c r="H1362">
        <v>80</v>
      </c>
      <c r="I1362">
        <v>4.96</v>
      </c>
      <c r="J1362">
        <v>4.4480315670000001</v>
      </c>
      <c r="L1362">
        <v>1</v>
      </c>
      <c r="M1362">
        <v>1</v>
      </c>
      <c r="N1362">
        <v>399</v>
      </c>
      <c r="O1362">
        <v>1</v>
      </c>
      <c r="P1362">
        <v>3</v>
      </c>
      <c r="Q1362" t="str">
        <f>VLOOKUP(M1362,lookups!$A$1:$B$7, 2, FALSE)</f>
        <v>trawl/fyke</v>
      </c>
      <c r="R1362" t="str">
        <f>VLOOKUP(N1362,lookups!$D$1:$E$6, 2, FALSE)</f>
        <v>hucuktlis r</v>
      </c>
      <c r="S1362" t="str">
        <f>VLOOKUP(C1362,lookups!$G$1:$H$3, 2, FALSE)</f>
        <v>smolt</v>
      </c>
    </row>
    <row r="1363" spans="1:19" x14ac:dyDescent="0.25">
      <c r="A1363" s="1">
        <v>30078</v>
      </c>
      <c r="B1363">
        <v>1</v>
      </c>
      <c r="C1363">
        <v>1</v>
      </c>
      <c r="D1363">
        <v>1</v>
      </c>
      <c r="E1363">
        <v>1982</v>
      </c>
      <c r="F1363">
        <v>127</v>
      </c>
      <c r="G1363">
        <v>1</v>
      </c>
      <c r="H1363">
        <v>85</v>
      </c>
      <c r="I1363">
        <v>5.1100000000000003</v>
      </c>
      <c r="J1363">
        <v>4.5825486499999997</v>
      </c>
      <c r="L1363">
        <v>1</v>
      </c>
      <c r="M1363">
        <v>1</v>
      </c>
      <c r="N1363">
        <v>399</v>
      </c>
      <c r="O1363">
        <v>1</v>
      </c>
      <c r="P1363">
        <v>3</v>
      </c>
      <c r="Q1363" t="str">
        <f>VLOOKUP(M1363,lookups!$A$1:$B$7, 2, FALSE)</f>
        <v>trawl/fyke</v>
      </c>
      <c r="R1363" t="str">
        <f>VLOOKUP(N1363,lookups!$D$1:$E$6, 2, FALSE)</f>
        <v>hucuktlis r</v>
      </c>
      <c r="S1363" t="str">
        <f>VLOOKUP(C1363,lookups!$G$1:$H$3, 2, FALSE)</f>
        <v>smolt</v>
      </c>
    </row>
    <row r="1364" spans="1:19" x14ac:dyDescent="0.25">
      <c r="A1364" s="1">
        <v>30078</v>
      </c>
      <c r="B1364">
        <v>1</v>
      </c>
      <c r="C1364">
        <v>1</v>
      </c>
      <c r="D1364">
        <v>1</v>
      </c>
      <c r="E1364">
        <v>1982</v>
      </c>
      <c r="F1364">
        <v>128</v>
      </c>
      <c r="G1364">
        <v>1</v>
      </c>
      <c r="H1364">
        <v>91</v>
      </c>
      <c r="I1364">
        <v>6.92</v>
      </c>
      <c r="J1364">
        <v>6.2057214600000004</v>
      </c>
      <c r="L1364">
        <v>1</v>
      </c>
      <c r="M1364">
        <v>1</v>
      </c>
      <c r="N1364">
        <v>399</v>
      </c>
      <c r="O1364">
        <v>1</v>
      </c>
      <c r="P1364">
        <v>3</v>
      </c>
      <c r="Q1364" t="str">
        <f>VLOOKUP(M1364,lookups!$A$1:$B$7, 2, FALSE)</f>
        <v>trawl/fyke</v>
      </c>
      <c r="R1364" t="str">
        <f>VLOOKUP(N1364,lookups!$D$1:$E$6, 2, FALSE)</f>
        <v>hucuktlis r</v>
      </c>
      <c r="S1364" t="str">
        <f>VLOOKUP(C1364,lookups!$G$1:$H$3, 2, FALSE)</f>
        <v>smolt</v>
      </c>
    </row>
    <row r="1365" spans="1:19" x14ac:dyDescent="0.25">
      <c r="A1365" s="1">
        <v>30078</v>
      </c>
      <c r="B1365">
        <v>1</v>
      </c>
      <c r="C1365">
        <v>1</v>
      </c>
      <c r="D1365">
        <v>1</v>
      </c>
      <c r="E1365">
        <v>1982</v>
      </c>
      <c r="F1365">
        <v>129</v>
      </c>
      <c r="G1365">
        <v>1</v>
      </c>
      <c r="H1365">
        <v>79</v>
      </c>
      <c r="I1365">
        <v>4.79</v>
      </c>
      <c r="J1365">
        <v>4.2955788720000001</v>
      </c>
      <c r="L1365">
        <v>1</v>
      </c>
      <c r="M1365">
        <v>1</v>
      </c>
      <c r="N1365">
        <v>399</v>
      </c>
      <c r="O1365">
        <v>1</v>
      </c>
      <c r="P1365">
        <v>3</v>
      </c>
      <c r="Q1365" t="str">
        <f>VLOOKUP(M1365,lookups!$A$1:$B$7, 2, FALSE)</f>
        <v>trawl/fyke</v>
      </c>
      <c r="R1365" t="str">
        <f>VLOOKUP(N1365,lookups!$D$1:$E$6, 2, FALSE)</f>
        <v>hucuktlis r</v>
      </c>
      <c r="S1365" t="str">
        <f>VLOOKUP(C1365,lookups!$G$1:$H$3, 2, FALSE)</f>
        <v>smolt</v>
      </c>
    </row>
    <row r="1366" spans="1:19" x14ac:dyDescent="0.25">
      <c r="A1366" s="1">
        <v>30078</v>
      </c>
      <c r="B1366">
        <v>1</v>
      </c>
      <c r="C1366">
        <v>1</v>
      </c>
      <c r="D1366">
        <v>1</v>
      </c>
      <c r="E1366">
        <v>1982</v>
      </c>
      <c r="F1366">
        <v>130</v>
      </c>
      <c r="G1366">
        <v>1</v>
      </c>
      <c r="H1366">
        <v>67</v>
      </c>
      <c r="I1366">
        <v>2.83</v>
      </c>
      <c r="J1366">
        <v>2.5378889789999999</v>
      </c>
      <c r="L1366">
        <v>1</v>
      </c>
      <c r="M1366">
        <v>1</v>
      </c>
      <c r="N1366">
        <v>399</v>
      </c>
      <c r="O1366">
        <v>1</v>
      </c>
      <c r="P1366">
        <v>3</v>
      </c>
      <c r="Q1366" t="str">
        <f>VLOOKUP(M1366,lookups!$A$1:$B$7, 2, FALSE)</f>
        <v>trawl/fyke</v>
      </c>
      <c r="R1366" t="str">
        <f>VLOOKUP(N1366,lookups!$D$1:$E$6, 2, FALSE)</f>
        <v>hucuktlis r</v>
      </c>
      <c r="S1366" t="str">
        <f>VLOOKUP(C1366,lookups!$G$1:$H$3, 2, FALSE)</f>
        <v>smolt</v>
      </c>
    </row>
    <row r="1367" spans="1:19" x14ac:dyDescent="0.25">
      <c r="A1367" s="1">
        <v>30078</v>
      </c>
      <c r="B1367">
        <v>1</v>
      </c>
      <c r="C1367">
        <v>1</v>
      </c>
      <c r="D1367">
        <v>1</v>
      </c>
      <c r="E1367">
        <v>1982</v>
      </c>
      <c r="F1367">
        <v>131</v>
      </c>
      <c r="G1367">
        <v>1</v>
      </c>
      <c r="H1367">
        <v>77</v>
      </c>
      <c r="I1367">
        <v>4.4000000000000004</v>
      </c>
      <c r="J1367">
        <v>3.9458344539999999</v>
      </c>
      <c r="L1367">
        <v>1</v>
      </c>
      <c r="M1367">
        <v>1</v>
      </c>
      <c r="N1367">
        <v>399</v>
      </c>
      <c r="O1367">
        <v>1</v>
      </c>
      <c r="P1367">
        <v>3</v>
      </c>
      <c r="Q1367" t="str">
        <f>VLOOKUP(M1367,lookups!$A$1:$B$7, 2, FALSE)</f>
        <v>trawl/fyke</v>
      </c>
      <c r="R1367" t="str">
        <f>VLOOKUP(N1367,lookups!$D$1:$E$6, 2, FALSE)</f>
        <v>hucuktlis r</v>
      </c>
      <c r="S1367" t="str">
        <f>VLOOKUP(C1367,lookups!$G$1:$H$3, 2, FALSE)</f>
        <v>smolt</v>
      </c>
    </row>
    <row r="1368" spans="1:19" x14ac:dyDescent="0.25">
      <c r="A1368" s="1">
        <v>30078</v>
      </c>
      <c r="B1368">
        <v>1</v>
      </c>
      <c r="C1368">
        <v>1</v>
      </c>
      <c r="D1368">
        <v>1</v>
      </c>
      <c r="E1368">
        <v>1982</v>
      </c>
      <c r="F1368">
        <v>132</v>
      </c>
      <c r="G1368">
        <v>1</v>
      </c>
      <c r="H1368">
        <v>81</v>
      </c>
      <c r="I1368">
        <v>4.71</v>
      </c>
      <c r="J1368">
        <v>4.2238364270000002</v>
      </c>
      <c r="L1368">
        <v>1</v>
      </c>
      <c r="M1368">
        <v>1</v>
      </c>
      <c r="N1368">
        <v>399</v>
      </c>
      <c r="O1368">
        <v>1</v>
      </c>
      <c r="P1368">
        <v>3</v>
      </c>
      <c r="Q1368" t="str">
        <f>VLOOKUP(M1368,lookups!$A$1:$B$7, 2, FALSE)</f>
        <v>trawl/fyke</v>
      </c>
      <c r="R1368" t="str">
        <f>VLOOKUP(N1368,lookups!$D$1:$E$6, 2, FALSE)</f>
        <v>hucuktlis r</v>
      </c>
      <c r="S1368" t="str">
        <f>VLOOKUP(C1368,lookups!$G$1:$H$3, 2, FALSE)</f>
        <v>smolt</v>
      </c>
    </row>
    <row r="1369" spans="1:19" x14ac:dyDescent="0.25">
      <c r="A1369" s="1">
        <v>30078</v>
      </c>
      <c r="B1369">
        <v>1</v>
      </c>
      <c r="C1369">
        <v>1</v>
      </c>
      <c r="D1369">
        <v>1</v>
      </c>
      <c r="E1369">
        <v>1982</v>
      </c>
      <c r="F1369">
        <v>133</v>
      </c>
      <c r="G1369">
        <v>1</v>
      </c>
      <c r="H1369">
        <v>81</v>
      </c>
      <c r="I1369">
        <v>4.9800000000000004</v>
      </c>
      <c r="J1369">
        <v>4.4659671779999996</v>
      </c>
      <c r="L1369">
        <v>1</v>
      </c>
      <c r="M1369">
        <v>1</v>
      </c>
      <c r="N1369">
        <v>399</v>
      </c>
      <c r="O1369">
        <v>1</v>
      </c>
      <c r="P1369">
        <v>3</v>
      </c>
      <c r="Q1369" t="str">
        <f>VLOOKUP(M1369,lookups!$A$1:$B$7, 2, FALSE)</f>
        <v>trawl/fyke</v>
      </c>
      <c r="R1369" t="str">
        <f>VLOOKUP(N1369,lookups!$D$1:$E$6, 2, FALSE)</f>
        <v>hucuktlis r</v>
      </c>
      <c r="S1369" t="str">
        <f>VLOOKUP(C1369,lookups!$G$1:$H$3, 2, FALSE)</f>
        <v>smolt</v>
      </c>
    </row>
    <row r="1370" spans="1:19" x14ac:dyDescent="0.25">
      <c r="A1370" s="1">
        <v>30078</v>
      </c>
      <c r="B1370">
        <v>1</v>
      </c>
      <c r="C1370">
        <v>1</v>
      </c>
      <c r="D1370">
        <v>1</v>
      </c>
      <c r="E1370">
        <v>1982</v>
      </c>
      <c r="F1370">
        <v>134</v>
      </c>
      <c r="G1370">
        <v>1</v>
      </c>
      <c r="H1370">
        <v>80</v>
      </c>
      <c r="I1370">
        <v>5.24</v>
      </c>
      <c r="J1370">
        <v>4.6991301229999998</v>
      </c>
      <c r="L1370">
        <v>1</v>
      </c>
      <c r="M1370">
        <v>1</v>
      </c>
      <c r="N1370">
        <v>399</v>
      </c>
      <c r="O1370">
        <v>1</v>
      </c>
      <c r="P1370">
        <v>3</v>
      </c>
      <c r="Q1370" t="str">
        <f>VLOOKUP(M1370,lookups!$A$1:$B$7, 2, FALSE)</f>
        <v>trawl/fyke</v>
      </c>
      <c r="R1370" t="str">
        <f>VLOOKUP(N1370,lookups!$D$1:$E$6, 2, FALSE)</f>
        <v>hucuktlis r</v>
      </c>
      <c r="S1370" t="str">
        <f>VLOOKUP(C1370,lookups!$G$1:$H$3, 2, FALSE)</f>
        <v>smolt</v>
      </c>
    </row>
    <row r="1371" spans="1:19" x14ac:dyDescent="0.25">
      <c r="A1371" s="1">
        <v>30078</v>
      </c>
      <c r="B1371">
        <v>1</v>
      </c>
      <c r="C1371">
        <v>1</v>
      </c>
      <c r="D1371">
        <v>1</v>
      </c>
      <c r="E1371">
        <v>1982</v>
      </c>
      <c r="F1371">
        <v>135</v>
      </c>
      <c r="G1371">
        <v>1</v>
      </c>
      <c r="H1371">
        <v>84</v>
      </c>
      <c r="I1371">
        <v>5.63</v>
      </c>
      <c r="J1371">
        <v>5.0488745399999999</v>
      </c>
      <c r="L1371">
        <v>1</v>
      </c>
      <c r="M1371">
        <v>1</v>
      </c>
      <c r="N1371">
        <v>399</v>
      </c>
      <c r="O1371">
        <v>1</v>
      </c>
      <c r="P1371">
        <v>3</v>
      </c>
      <c r="Q1371" t="str">
        <f>VLOOKUP(M1371,lookups!$A$1:$B$7, 2, FALSE)</f>
        <v>trawl/fyke</v>
      </c>
      <c r="R1371" t="str">
        <f>VLOOKUP(N1371,lookups!$D$1:$E$6, 2, FALSE)</f>
        <v>hucuktlis r</v>
      </c>
      <c r="S1371" t="str">
        <f>VLOOKUP(C1371,lookups!$G$1:$H$3, 2, FALSE)</f>
        <v>smolt</v>
      </c>
    </row>
    <row r="1372" spans="1:19" x14ac:dyDescent="0.25">
      <c r="A1372" s="1">
        <v>30078</v>
      </c>
      <c r="B1372">
        <v>1</v>
      </c>
      <c r="C1372">
        <v>1</v>
      </c>
      <c r="D1372">
        <v>1</v>
      </c>
      <c r="E1372">
        <v>1982</v>
      </c>
      <c r="F1372">
        <v>136</v>
      </c>
      <c r="G1372">
        <v>1</v>
      </c>
      <c r="H1372">
        <v>80</v>
      </c>
      <c r="I1372">
        <v>4.8899999999999997</v>
      </c>
      <c r="J1372">
        <v>4.3852569280000004</v>
      </c>
      <c r="L1372">
        <v>1</v>
      </c>
      <c r="M1372">
        <v>1</v>
      </c>
      <c r="N1372">
        <v>399</v>
      </c>
      <c r="O1372">
        <v>1</v>
      </c>
      <c r="P1372">
        <v>3</v>
      </c>
      <c r="Q1372" t="str">
        <f>VLOOKUP(M1372,lookups!$A$1:$B$7, 2, FALSE)</f>
        <v>trawl/fyke</v>
      </c>
      <c r="R1372" t="str">
        <f>VLOOKUP(N1372,lookups!$D$1:$E$6, 2, FALSE)</f>
        <v>hucuktlis r</v>
      </c>
      <c r="S1372" t="str">
        <f>VLOOKUP(C1372,lookups!$G$1:$H$3, 2, FALSE)</f>
        <v>smolt</v>
      </c>
    </row>
    <row r="1373" spans="1:19" x14ac:dyDescent="0.25">
      <c r="A1373" s="1">
        <v>30078</v>
      </c>
      <c r="B1373">
        <v>1</v>
      </c>
      <c r="C1373">
        <v>1</v>
      </c>
      <c r="D1373">
        <v>1</v>
      </c>
      <c r="E1373">
        <v>1982</v>
      </c>
      <c r="F1373">
        <v>137</v>
      </c>
      <c r="G1373">
        <v>1</v>
      </c>
      <c r="H1373">
        <v>82</v>
      </c>
      <c r="I1373">
        <v>5.51</v>
      </c>
      <c r="J1373">
        <v>4.9412608730000001</v>
      </c>
      <c r="L1373">
        <v>1</v>
      </c>
      <c r="M1373">
        <v>1</v>
      </c>
      <c r="N1373">
        <v>399</v>
      </c>
      <c r="O1373">
        <v>1</v>
      </c>
      <c r="P1373">
        <v>3</v>
      </c>
      <c r="Q1373" t="str">
        <f>VLOOKUP(M1373,lookups!$A$1:$B$7, 2, FALSE)</f>
        <v>trawl/fyke</v>
      </c>
      <c r="R1373" t="str">
        <f>VLOOKUP(N1373,lookups!$D$1:$E$6, 2, FALSE)</f>
        <v>hucuktlis r</v>
      </c>
      <c r="S1373" t="str">
        <f>VLOOKUP(C1373,lookups!$G$1:$H$3, 2, FALSE)</f>
        <v>smolt</v>
      </c>
    </row>
    <row r="1374" spans="1:19" x14ac:dyDescent="0.25">
      <c r="A1374" s="1">
        <v>30078</v>
      </c>
      <c r="B1374">
        <v>1</v>
      </c>
      <c r="C1374">
        <v>1</v>
      </c>
      <c r="D1374">
        <v>1</v>
      </c>
      <c r="E1374">
        <v>1982</v>
      </c>
      <c r="F1374">
        <v>138</v>
      </c>
      <c r="G1374">
        <v>1</v>
      </c>
      <c r="H1374">
        <v>69</v>
      </c>
      <c r="I1374">
        <v>3.18</v>
      </c>
      <c r="J1374">
        <v>2.8517621740000001</v>
      </c>
      <c r="L1374">
        <v>1</v>
      </c>
      <c r="M1374">
        <v>1</v>
      </c>
      <c r="N1374">
        <v>399</v>
      </c>
      <c r="O1374">
        <v>1</v>
      </c>
      <c r="P1374">
        <v>3</v>
      </c>
      <c r="Q1374" t="str">
        <f>VLOOKUP(M1374,lookups!$A$1:$B$7, 2, FALSE)</f>
        <v>trawl/fyke</v>
      </c>
      <c r="R1374" t="str">
        <f>VLOOKUP(N1374,lookups!$D$1:$E$6, 2, FALSE)</f>
        <v>hucuktlis r</v>
      </c>
      <c r="S1374" t="str">
        <f>VLOOKUP(C1374,lookups!$G$1:$H$3, 2, FALSE)</f>
        <v>smolt</v>
      </c>
    </row>
    <row r="1375" spans="1:19" x14ac:dyDescent="0.25">
      <c r="A1375" s="1">
        <v>30078</v>
      </c>
      <c r="B1375">
        <v>1</v>
      </c>
      <c r="C1375">
        <v>1</v>
      </c>
      <c r="D1375">
        <v>1</v>
      </c>
      <c r="E1375">
        <v>1982</v>
      </c>
      <c r="F1375">
        <v>139</v>
      </c>
      <c r="G1375">
        <v>1</v>
      </c>
      <c r="H1375">
        <v>82</v>
      </c>
      <c r="I1375">
        <v>5.41</v>
      </c>
      <c r="J1375">
        <v>4.8515828179999998</v>
      </c>
      <c r="L1375">
        <v>1</v>
      </c>
      <c r="M1375">
        <v>1</v>
      </c>
      <c r="N1375">
        <v>399</v>
      </c>
      <c r="O1375">
        <v>1</v>
      </c>
      <c r="P1375">
        <v>3</v>
      </c>
      <c r="Q1375" t="str">
        <f>VLOOKUP(M1375,lookups!$A$1:$B$7, 2, FALSE)</f>
        <v>trawl/fyke</v>
      </c>
      <c r="R1375" t="str">
        <f>VLOOKUP(N1375,lookups!$D$1:$E$6, 2, FALSE)</f>
        <v>hucuktlis r</v>
      </c>
      <c r="S1375" t="str">
        <f>VLOOKUP(C1375,lookups!$G$1:$H$3, 2, FALSE)</f>
        <v>smolt</v>
      </c>
    </row>
    <row r="1376" spans="1:19" x14ac:dyDescent="0.25">
      <c r="A1376" s="1">
        <v>30078</v>
      </c>
      <c r="B1376">
        <v>1</v>
      </c>
      <c r="C1376">
        <v>1</v>
      </c>
      <c r="D1376">
        <v>1</v>
      </c>
      <c r="E1376">
        <v>1982</v>
      </c>
      <c r="F1376">
        <v>140</v>
      </c>
      <c r="G1376">
        <v>1</v>
      </c>
      <c r="H1376">
        <v>81</v>
      </c>
      <c r="I1376">
        <v>5</v>
      </c>
      <c r="J1376">
        <v>4.4839027890000001</v>
      </c>
      <c r="L1376">
        <v>1</v>
      </c>
      <c r="M1376">
        <v>1</v>
      </c>
      <c r="N1376">
        <v>399</v>
      </c>
      <c r="O1376">
        <v>1</v>
      </c>
      <c r="P1376">
        <v>3</v>
      </c>
      <c r="Q1376" t="str">
        <f>VLOOKUP(M1376,lookups!$A$1:$B$7, 2, FALSE)</f>
        <v>trawl/fyke</v>
      </c>
      <c r="R1376" t="str">
        <f>VLOOKUP(N1376,lookups!$D$1:$E$6, 2, FALSE)</f>
        <v>hucuktlis r</v>
      </c>
      <c r="S1376" t="str">
        <f>VLOOKUP(C1376,lookups!$G$1:$H$3, 2, FALSE)</f>
        <v>smolt</v>
      </c>
    </row>
    <row r="1377" spans="1:19" x14ac:dyDescent="0.25">
      <c r="A1377" s="1">
        <v>30078</v>
      </c>
      <c r="B1377">
        <v>1</v>
      </c>
      <c r="C1377">
        <v>1</v>
      </c>
      <c r="D1377">
        <v>1</v>
      </c>
      <c r="E1377">
        <v>1982</v>
      </c>
      <c r="F1377">
        <v>141</v>
      </c>
      <c r="G1377">
        <v>1</v>
      </c>
      <c r="H1377">
        <v>75</v>
      </c>
      <c r="I1377">
        <v>4.0999999999999996</v>
      </c>
      <c r="J1377">
        <v>3.6768002869999998</v>
      </c>
      <c r="L1377">
        <v>1</v>
      </c>
      <c r="M1377">
        <v>1</v>
      </c>
      <c r="N1377">
        <v>399</v>
      </c>
      <c r="O1377">
        <v>1</v>
      </c>
      <c r="P1377">
        <v>3</v>
      </c>
      <c r="Q1377" t="str">
        <f>VLOOKUP(M1377,lookups!$A$1:$B$7, 2, FALSE)</f>
        <v>trawl/fyke</v>
      </c>
      <c r="R1377" t="str">
        <f>VLOOKUP(N1377,lookups!$D$1:$E$6, 2, FALSE)</f>
        <v>hucuktlis r</v>
      </c>
      <c r="S1377" t="str">
        <f>VLOOKUP(C1377,lookups!$G$1:$H$3, 2, FALSE)</f>
        <v>smolt</v>
      </c>
    </row>
    <row r="1378" spans="1:19" x14ac:dyDescent="0.25">
      <c r="A1378" s="1">
        <v>30090</v>
      </c>
      <c r="B1378">
        <v>1</v>
      </c>
      <c r="C1378">
        <v>1</v>
      </c>
      <c r="D1378">
        <v>1</v>
      </c>
      <c r="E1378">
        <v>1982</v>
      </c>
      <c r="F1378">
        <v>1</v>
      </c>
      <c r="G1378">
        <v>1</v>
      </c>
      <c r="H1378">
        <v>83</v>
      </c>
      <c r="I1378">
        <v>4.63</v>
      </c>
      <c r="J1378">
        <v>4.63</v>
      </c>
      <c r="L1378">
        <v>1</v>
      </c>
      <c r="M1378">
        <v>1</v>
      </c>
      <c r="N1378">
        <v>399</v>
      </c>
      <c r="O1378">
        <v>0</v>
      </c>
      <c r="P1378">
        <v>3</v>
      </c>
      <c r="Q1378" t="str">
        <f>VLOOKUP(M1378,lookups!$A$1:$B$7, 2, FALSE)</f>
        <v>trawl/fyke</v>
      </c>
      <c r="R1378" t="str">
        <f>VLOOKUP(N1378,lookups!$D$1:$E$6, 2, FALSE)</f>
        <v>hucuktlis r</v>
      </c>
      <c r="S1378" t="str">
        <f>VLOOKUP(C1378,lookups!$G$1:$H$3, 2, FALSE)</f>
        <v>smolt</v>
      </c>
    </row>
    <row r="1379" spans="1:19" x14ac:dyDescent="0.25">
      <c r="A1379" s="1">
        <v>30090</v>
      </c>
      <c r="B1379">
        <v>1</v>
      </c>
      <c r="C1379">
        <v>1</v>
      </c>
      <c r="D1379">
        <v>1</v>
      </c>
      <c r="E1379">
        <v>1982</v>
      </c>
      <c r="F1379">
        <v>2</v>
      </c>
      <c r="G1379">
        <v>1</v>
      </c>
      <c r="H1379">
        <v>86</v>
      </c>
      <c r="I1379">
        <v>5.0999999999999996</v>
      </c>
      <c r="J1379">
        <v>5.0999999999999996</v>
      </c>
      <c r="L1379">
        <v>1</v>
      </c>
      <c r="M1379">
        <v>1</v>
      </c>
      <c r="N1379">
        <v>399</v>
      </c>
      <c r="O1379">
        <v>0</v>
      </c>
      <c r="P1379">
        <v>3</v>
      </c>
      <c r="Q1379" t="str">
        <f>VLOOKUP(M1379,lookups!$A$1:$B$7, 2, FALSE)</f>
        <v>trawl/fyke</v>
      </c>
      <c r="R1379" t="str">
        <f>VLOOKUP(N1379,lookups!$D$1:$E$6, 2, FALSE)</f>
        <v>hucuktlis r</v>
      </c>
      <c r="S1379" t="str">
        <f>VLOOKUP(C1379,lookups!$G$1:$H$3, 2, FALSE)</f>
        <v>smolt</v>
      </c>
    </row>
    <row r="1380" spans="1:19" x14ac:dyDescent="0.25">
      <c r="A1380" s="1">
        <v>30090</v>
      </c>
      <c r="B1380">
        <v>1</v>
      </c>
      <c r="C1380">
        <v>1</v>
      </c>
      <c r="D1380">
        <v>1</v>
      </c>
      <c r="E1380">
        <v>1982</v>
      </c>
      <c r="F1380">
        <v>3</v>
      </c>
      <c r="G1380">
        <v>1</v>
      </c>
      <c r="H1380">
        <v>81</v>
      </c>
      <c r="I1380">
        <v>4.21</v>
      </c>
      <c r="J1380">
        <v>4.21</v>
      </c>
      <c r="L1380">
        <v>1</v>
      </c>
      <c r="M1380">
        <v>1</v>
      </c>
      <c r="N1380">
        <v>399</v>
      </c>
      <c r="O1380">
        <v>0</v>
      </c>
      <c r="P1380">
        <v>3</v>
      </c>
      <c r="Q1380" t="str">
        <f>VLOOKUP(M1380,lookups!$A$1:$B$7, 2, FALSE)</f>
        <v>trawl/fyke</v>
      </c>
      <c r="R1380" t="str">
        <f>VLOOKUP(N1380,lookups!$D$1:$E$6, 2, FALSE)</f>
        <v>hucuktlis r</v>
      </c>
      <c r="S1380" t="str">
        <f>VLOOKUP(C1380,lookups!$G$1:$H$3, 2, FALSE)</f>
        <v>smolt</v>
      </c>
    </row>
    <row r="1381" spans="1:19" x14ac:dyDescent="0.25">
      <c r="A1381" s="1">
        <v>30090</v>
      </c>
      <c r="B1381">
        <v>1</v>
      </c>
      <c r="C1381">
        <v>1</v>
      </c>
      <c r="D1381">
        <v>1</v>
      </c>
      <c r="E1381">
        <v>1982</v>
      </c>
      <c r="F1381">
        <v>4</v>
      </c>
      <c r="G1381">
        <v>1</v>
      </c>
      <c r="H1381">
        <v>81</v>
      </c>
      <c r="I1381">
        <v>4.49</v>
      </c>
      <c r="J1381">
        <v>4.49</v>
      </c>
      <c r="L1381">
        <v>1</v>
      </c>
      <c r="M1381">
        <v>1</v>
      </c>
      <c r="N1381">
        <v>399</v>
      </c>
      <c r="O1381">
        <v>0</v>
      </c>
      <c r="P1381">
        <v>3</v>
      </c>
      <c r="Q1381" t="str">
        <f>VLOOKUP(M1381,lookups!$A$1:$B$7, 2, FALSE)</f>
        <v>trawl/fyke</v>
      </c>
      <c r="R1381" t="str">
        <f>VLOOKUP(N1381,lookups!$D$1:$E$6, 2, FALSE)</f>
        <v>hucuktlis r</v>
      </c>
      <c r="S1381" t="str">
        <f>VLOOKUP(C1381,lookups!$G$1:$H$3, 2, FALSE)</f>
        <v>smolt</v>
      </c>
    </row>
    <row r="1382" spans="1:19" x14ac:dyDescent="0.25">
      <c r="A1382" s="1">
        <v>30090</v>
      </c>
      <c r="B1382">
        <v>1</v>
      </c>
      <c r="C1382">
        <v>1</v>
      </c>
      <c r="D1382">
        <v>1</v>
      </c>
      <c r="E1382">
        <v>1982</v>
      </c>
      <c r="F1382">
        <v>5</v>
      </c>
      <c r="G1382">
        <v>1</v>
      </c>
      <c r="H1382">
        <v>83</v>
      </c>
      <c r="I1382">
        <v>4.18</v>
      </c>
      <c r="J1382">
        <v>4.18</v>
      </c>
      <c r="L1382">
        <v>1</v>
      </c>
      <c r="M1382">
        <v>1</v>
      </c>
      <c r="N1382">
        <v>399</v>
      </c>
      <c r="O1382">
        <v>0</v>
      </c>
      <c r="P1382">
        <v>3</v>
      </c>
      <c r="Q1382" t="str">
        <f>VLOOKUP(M1382,lookups!$A$1:$B$7, 2, FALSE)</f>
        <v>trawl/fyke</v>
      </c>
      <c r="R1382" t="str">
        <f>VLOOKUP(N1382,lookups!$D$1:$E$6, 2, FALSE)</f>
        <v>hucuktlis r</v>
      </c>
      <c r="S1382" t="str">
        <f>VLOOKUP(C1382,lookups!$G$1:$H$3, 2, FALSE)</f>
        <v>smolt</v>
      </c>
    </row>
    <row r="1383" spans="1:19" x14ac:dyDescent="0.25">
      <c r="A1383" s="1">
        <v>30090</v>
      </c>
      <c r="B1383">
        <v>1</v>
      </c>
      <c r="C1383">
        <v>1</v>
      </c>
      <c r="D1383">
        <v>1</v>
      </c>
      <c r="E1383">
        <v>1982</v>
      </c>
      <c r="F1383">
        <v>6</v>
      </c>
      <c r="G1383">
        <v>1</v>
      </c>
      <c r="H1383">
        <v>83</v>
      </c>
      <c r="I1383">
        <v>4.47</v>
      </c>
      <c r="J1383">
        <v>4.47</v>
      </c>
      <c r="L1383">
        <v>1</v>
      </c>
      <c r="M1383">
        <v>1</v>
      </c>
      <c r="N1383">
        <v>399</v>
      </c>
      <c r="O1383">
        <v>0</v>
      </c>
      <c r="P1383">
        <v>3</v>
      </c>
      <c r="Q1383" t="str">
        <f>VLOOKUP(M1383,lookups!$A$1:$B$7, 2, FALSE)</f>
        <v>trawl/fyke</v>
      </c>
      <c r="R1383" t="str">
        <f>VLOOKUP(N1383,lookups!$D$1:$E$6, 2, FALSE)</f>
        <v>hucuktlis r</v>
      </c>
      <c r="S1383" t="str">
        <f>VLOOKUP(C1383,lookups!$G$1:$H$3, 2, FALSE)</f>
        <v>smolt</v>
      </c>
    </row>
    <row r="1384" spans="1:19" x14ac:dyDescent="0.25">
      <c r="A1384" s="1">
        <v>30090</v>
      </c>
      <c r="B1384">
        <v>1</v>
      </c>
      <c r="C1384">
        <v>1</v>
      </c>
      <c r="D1384">
        <v>1</v>
      </c>
      <c r="E1384">
        <v>1982</v>
      </c>
      <c r="F1384">
        <v>7</v>
      </c>
      <c r="G1384">
        <v>1</v>
      </c>
      <c r="H1384">
        <v>83</v>
      </c>
      <c r="I1384">
        <v>4.71</v>
      </c>
      <c r="J1384">
        <v>4.71</v>
      </c>
      <c r="L1384">
        <v>1</v>
      </c>
      <c r="M1384">
        <v>1</v>
      </c>
      <c r="N1384">
        <v>399</v>
      </c>
      <c r="O1384">
        <v>0</v>
      </c>
      <c r="P1384">
        <v>3</v>
      </c>
      <c r="Q1384" t="str">
        <f>VLOOKUP(M1384,lookups!$A$1:$B$7, 2, FALSE)</f>
        <v>trawl/fyke</v>
      </c>
      <c r="R1384" t="str">
        <f>VLOOKUP(N1384,lookups!$D$1:$E$6, 2, FALSE)</f>
        <v>hucuktlis r</v>
      </c>
      <c r="S1384" t="str">
        <f>VLOOKUP(C1384,lookups!$G$1:$H$3, 2, FALSE)</f>
        <v>smolt</v>
      </c>
    </row>
    <row r="1385" spans="1:19" x14ac:dyDescent="0.25">
      <c r="A1385" s="1">
        <v>30090</v>
      </c>
      <c r="B1385">
        <v>1</v>
      </c>
      <c r="C1385">
        <v>1</v>
      </c>
      <c r="D1385">
        <v>1</v>
      </c>
      <c r="E1385">
        <v>1982</v>
      </c>
      <c r="F1385">
        <v>8</v>
      </c>
      <c r="G1385">
        <v>1</v>
      </c>
      <c r="H1385">
        <v>80</v>
      </c>
      <c r="I1385">
        <v>4.2</v>
      </c>
      <c r="J1385">
        <v>4.2</v>
      </c>
      <c r="L1385">
        <v>1</v>
      </c>
      <c r="M1385">
        <v>1</v>
      </c>
      <c r="N1385">
        <v>399</v>
      </c>
      <c r="O1385">
        <v>0</v>
      </c>
      <c r="P1385">
        <v>3</v>
      </c>
      <c r="Q1385" t="str">
        <f>VLOOKUP(M1385,lookups!$A$1:$B$7, 2, FALSE)</f>
        <v>trawl/fyke</v>
      </c>
      <c r="R1385" t="str">
        <f>VLOOKUP(N1385,lookups!$D$1:$E$6, 2, FALSE)</f>
        <v>hucuktlis r</v>
      </c>
      <c r="S1385" t="str">
        <f>VLOOKUP(C1385,lookups!$G$1:$H$3, 2, FALSE)</f>
        <v>smolt</v>
      </c>
    </row>
    <row r="1386" spans="1:19" x14ac:dyDescent="0.25">
      <c r="A1386" s="1">
        <v>30090</v>
      </c>
      <c r="B1386">
        <v>1</v>
      </c>
      <c r="C1386">
        <v>1</v>
      </c>
      <c r="D1386">
        <v>1</v>
      </c>
      <c r="E1386">
        <v>1982</v>
      </c>
      <c r="F1386">
        <v>9</v>
      </c>
      <c r="G1386">
        <v>1</v>
      </c>
      <c r="H1386">
        <v>82</v>
      </c>
      <c r="I1386">
        <v>4.46</v>
      </c>
      <c r="J1386">
        <v>4.46</v>
      </c>
      <c r="L1386">
        <v>1</v>
      </c>
      <c r="M1386">
        <v>1</v>
      </c>
      <c r="N1386">
        <v>399</v>
      </c>
      <c r="O1386">
        <v>0</v>
      </c>
      <c r="P1386">
        <v>3</v>
      </c>
      <c r="Q1386" t="str">
        <f>VLOOKUP(M1386,lookups!$A$1:$B$7, 2, FALSE)</f>
        <v>trawl/fyke</v>
      </c>
      <c r="R1386" t="str">
        <f>VLOOKUP(N1386,lookups!$D$1:$E$6, 2, FALSE)</f>
        <v>hucuktlis r</v>
      </c>
      <c r="S1386" t="str">
        <f>VLOOKUP(C1386,lookups!$G$1:$H$3, 2, FALSE)</f>
        <v>smolt</v>
      </c>
    </row>
    <row r="1387" spans="1:19" x14ac:dyDescent="0.25">
      <c r="A1387" s="1">
        <v>30090</v>
      </c>
      <c r="B1387">
        <v>1</v>
      </c>
      <c r="C1387">
        <v>1</v>
      </c>
      <c r="D1387">
        <v>1</v>
      </c>
      <c r="E1387">
        <v>1982</v>
      </c>
      <c r="F1387">
        <v>10</v>
      </c>
      <c r="G1387">
        <v>1</v>
      </c>
      <c r="H1387">
        <v>78</v>
      </c>
      <c r="I1387">
        <v>3.68</v>
      </c>
      <c r="J1387">
        <v>3.68</v>
      </c>
      <c r="L1387">
        <v>1</v>
      </c>
      <c r="M1387">
        <v>1</v>
      </c>
      <c r="N1387">
        <v>399</v>
      </c>
      <c r="O1387">
        <v>0</v>
      </c>
      <c r="P1387">
        <v>3</v>
      </c>
      <c r="Q1387" t="str">
        <f>VLOOKUP(M1387,lookups!$A$1:$B$7, 2, FALSE)</f>
        <v>trawl/fyke</v>
      </c>
      <c r="R1387" t="str">
        <f>VLOOKUP(N1387,lookups!$D$1:$E$6, 2, FALSE)</f>
        <v>hucuktlis r</v>
      </c>
      <c r="S1387" t="str">
        <f>VLOOKUP(C1387,lookups!$G$1:$H$3, 2, FALSE)</f>
        <v>smolt</v>
      </c>
    </row>
    <row r="1388" spans="1:19" x14ac:dyDescent="0.25">
      <c r="A1388" s="1">
        <v>30090</v>
      </c>
      <c r="B1388">
        <v>1</v>
      </c>
      <c r="C1388">
        <v>1</v>
      </c>
      <c r="D1388">
        <v>1</v>
      </c>
      <c r="E1388">
        <v>1982</v>
      </c>
      <c r="F1388">
        <v>11</v>
      </c>
      <c r="G1388">
        <v>1</v>
      </c>
      <c r="H1388">
        <v>86</v>
      </c>
      <c r="I1388">
        <v>5.14</v>
      </c>
      <c r="J1388">
        <v>5.14</v>
      </c>
      <c r="L1388">
        <v>1</v>
      </c>
      <c r="M1388">
        <v>1</v>
      </c>
      <c r="N1388">
        <v>399</v>
      </c>
      <c r="O1388">
        <v>0</v>
      </c>
      <c r="P1388">
        <v>3</v>
      </c>
      <c r="Q1388" t="str">
        <f>VLOOKUP(M1388,lookups!$A$1:$B$7, 2, FALSE)</f>
        <v>trawl/fyke</v>
      </c>
      <c r="R1388" t="str">
        <f>VLOOKUP(N1388,lookups!$D$1:$E$6, 2, FALSE)</f>
        <v>hucuktlis r</v>
      </c>
      <c r="S1388" t="str">
        <f>VLOOKUP(C1388,lookups!$G$1:$H$3, 2, FALSE)</f>
        <v>smolt</v>
      </c>
    </row>
    <row r="1389" spans="1:19" x14ac:dyDescent="0.25">
      <c r="A1389" s="1">
        <v>30090</v>
      </c>
      <c r="B1389">
        <v>1</v>
      </c>
      <c r="C1389">
        <v>1</v>
      </c>
      <c r="D1389">
        <v>1</v>
      </c>
      <c r="E1389">
        <v>1982</v>
      </c>
      <c r="F1389">
        <v>12</v>
      </c>
      <c r="G1389">
        <v>1</v>
      </c>
      <c r="H1389">
        <v>77</v>
      </c>
      <c r="I1389">
        <v>3.39</v>
      </c>
      <c r="J1389">
        <v>3.39</v>
      </c>
      <c r="L1389">
        <v>1</v>
      </c>
      <c r="M1389">
        <v>1</v>
      </c>
      <c r="N1389">
        <v>399</v>
      </c>
      <c r="O1389">
        <v>0</v>
      </c>
      <c r="P1389">
        <v>3</v>
      </c>
      <c r="Q1389" t="str">
        <f>VLOOKUP(M1389,lookups!$A$1:$B$7, 2, FALSE)</f>
        <v>trawl/fyke</v>
      </c>
      <c r="R1389" t="str">
        <f>VLOOKUP(N1389,lookups!$D$1:$E$6, 2, FALSE)</f>
        <v>hucuktlis r</v>
      </c>
      <c r="S1389" t="str">
        <f>VLOOKUP(C1389,lookups!$G$1:$H$3, 2, FALSE)</f>
        <v>smolt</v>
      </c>
    </row>
    <row r="1390" spans="1:19" x14ac:dyDescent="0.25">
      <c r="A1390" s="1">
        <v>30090</v>
      </c>
      <c r="B1390">
        <v>1</v>
      </c>
      <c r="C1390">
        <v>1</v>
      </c>
      <c r="D1390">
        <v>1</v>
      </c>
      <c r="E1390">
        <v>1982</v>
      </c>
      <c r="F1390">
        <v>13</v>
      </c>
      <c r="G1390">
        <v>1</v>
      </c>
      <c r="H1390">
        <v>82</v>
      </c>
      <c r="I1390">
        <v>3.68</v>
      </c>
      <c r="J1390">
        <v>3.68</v>
      </c>
      <c r="L1390">
        <v>1</v>
      </c>
      <c r="M1390">
        <v>1</v>
      </c>
      <c r="N1390">
        <v>399</v>
      </c>
      <c r="O1390">
        <v>0</v>
      </c>
      <c r="P1390">
        <v>3</v>
      </c>
      <c r="Q1390" t="str">
        <f>VLOOKUP(M1390,lookups!$A$1:$B$7, 2, FALSE)</f>
        <v>trawl/fyke</v>
      </c>
      <c r="R1390" t="str">
        <f>VLOOKUP(N1390,lookups!$D$1:$E$6, 2, FALSE)</f>
        <v>hucuktlis r</v>
      </c>
      <c r="S1390" t="str">
        <f>VLOOKUP(C1390,lookups!$G$1:$H$3, 2, FALSE)</f>
        <v>smolt</v>
      </c>
    </row>
    <row r="1391" spans="1:19" x14ac:dyDescent="0.25">
      <c r="A1391" s="1">
        <v>30090</v>
      </c>
      <c r="B1391">
        <v>1</v>
      </c>
      <c r="C1391">
        <v>1</v>
      </c>
      <c r="D1391">
        <v>1</v>
      </c>
      <c r="E1391">
        <v>1982</v>
      </c>
      <c r="F1391">
        <v>14</v>
      </c>
      <c r="G1391">
        <v>1</v>
      </c>
      <c r="H1391">
        <v>83</v>
      </c>
      <c r="I1391">
        <v>4.4800000000000004</v>
      </c>
      <c r="J1391">
        <v>4.4800000000000004</v>
      </c>
      <c r="L1391">
        <v>1</v>
      </c>
      <c r="M1391">
        <v>1</v>
      </c>
      <c r="N1391">
        <v>399</v>
      </c>
      <c r="O1391">
        <v>0</v>
      </c>
      <c r="P1391">
        <v>3</v>
      </c>
      <c r="Q1391" t="str">
        <f>VLOOKUP(M1391,lookups!$A$1:$B$7, 2, FALSE)</f>
        <v>trawl/fyke</v>
      </c>
      <c r="R1391" t="str">
        <f>VLOOKUP(N1391,lookups!$D$1:$E$6, 2, FALSE)</f>
        <v>hucuktlis r</v>
      </c>
      <c r="S1391" t="str">
        <f>VLOOKUP(C1391,lookups!$G$1:$H$3, 2, FALSE)</f>
        <v>smolt</v>
      </c>
    </row>
    <row r="1392" spans="1:19" x14ac:dyDescent="0.25">
      <c r="A1392" s="1">
        <v>30090</v>
      </c>
      <c r="B1392">
        <v>1</v>
      </c>
      <c r="C1392">
        <v>1</v>
      </c>
      <c r="D1392">
        <v>1</v>
      </c>
      <c r="E1392">
        <v>1982</v>
      </c>
      <c r="F1392">
        <v>15</v>
      </c>
      <c r="G1392">
        <v>1</v>
      </c>
      <c r="H1392">
        <v>78</v>
      </c>
      <c r="I1392">
        <v>3.78</v>
      </c>
      <c r="J1392">
        <v>3.78</v>
      </c>
      <c r="L1392">
        <v>1</v>
      </c>
      <c r="M1392">
        <v>1</v>
      </c>
      <c r="N1392">
        <v>399</v>
      </c>
      <c r="O1392">
        <v>0</v>
      </c>
      <c r="P1392">
        <v>3</v>
      </c>
      <c r="Q1392" t="str">
        <f>VLOOKUP(M1392,lookups!$A$1:$B$7, 2, FALSE)</f>
        <v>trawl/fyke</v>
      </c>
      <c r="R1392" t="str">
        <f>VLOOKUP(N1392,lookups!$D$1:$E$6, 2, FALSE)</f>
        <v>hucuktlis r</v>
      </c>
      <c r="S1392" t="str">
        <f>VLOOKUP(C1392,lookups!$G$1:$H$3, 2, FALSE)</f>
        <v>smolt</v>
      </c>
    </row>
    <row r="1393" spans="1:19" x14ac:dyDescent="0.25">
      <c r="A1393" s="1">
        <v>30090</v>
      </c>
      <c r="B1393">
        <v>1</v>
      </c>
      <c r="C1393">
        <v>1</v>
      </c>
      <c r="D1393">
        <v>1</v>
      </c>
      <c r="E1393">
        <v>1982</v>
      </c>
      <c r="F1393">
        <v>16</v>
      </c>
      <c r="G1393">
        <v>1</v>
      </c>
      <c r="H1393">
        <v>81</v>
      </c>
      <c r="I1393">
        <v>4.3</v>
      </c>
      <c r="J1393">
        <v>4.3</v>
      </c>
      <c r="L1393">
        <v>1</v>
      </c>
      <c r="M1393">
        <v>1</v>
      </c>
      <c r="N1393">
        <v>399</v>
      </c>
      <c r="O1393">
        <v>0</v>
      </c>
      <c r="P1393">
        <v>3</v>
      </c>
      <c r="Q1393" t="str">
        <f>VLOOKUP(M1393,lookups!$A$1:$B$7, 2, FALSE)</f>
        <v>trawl/fyke</v>
      </c>
      <c r="R1393" t="str">
        <f>VLOOKUP(N1393,lookups!$D$1:$E$6, 2, FALSE)</f>
        <v>hucuktlis r</v>
      </c>
      <c r="S1393" t="str">
        <f>VLOOKUP(C1393,lookups!$G$1:$H$3, 2, FALSE)</f>
        <v>smolt</v>
      </c>
    </row>
    <row r="1394" spans="1:19" x14ac:dyDescent="0.25">
      <c r="A1394" s="1">
        <v>30090</v>
      </c>
      <c r="B1394">
        <v>1</v>
      </c>
      <c r="C1394">
        <v>1</v>
      </c>
      <c r="D1394">
        <v>1</v>
      </c>
      <c r="E1394">
        <v>1982</v>
      </c>
      <c r="F1394">
        <v>17</v>
      </c>
      <c r="G1394">
        <v>1</v>
      </c>
      <c r="H1394">
        <v>80</v>
      </c>
      <c r="I1394">
        <v>4.43</v>
      </c>
      <c r="J1394">
        <v>4.43</v>
      </c>
      <c r="L1394">
        <v>1</v>
      </c>
      <c r="M1394">
        <v>1</v>
      </c>
      <c r="N1394">
        <v>399</v>
      </c>
      <c r="O1394">
        <v>0</v>
      </c>
      <c r="P1394">
        <v>3</v>
      </c>
      <c r="Q1394" t="str">
        <f>VLOOKUP(M1394,lookups!$A$1:$B$7, 2, FALSE)</f>
        <v>trawl/fyke</v>
      </c>
      <c r="R1394" t="str">
        <f>VLOOKUP(N1394,lookups!$D$1:$E$6, 2, FALSE)</f>
        <v>hucuktlis r</v>
      </c>
      <c r="S1394" t="str">
        <f>VLOOKUP(C1394,lookups!$G$1:$H$3, 2, FALSE)</f>
        <v>smolt</v>
      </c>
    </row>
    <row r="1395" spans="1:19" x14ac:dyDescent="0.25">
      <c r="A1395" s="1">
        <v>30090</v>
      </c>
      <c r="B1395">
        <v>1</v>
      </c>
      <c r="C1395">
        <v>1</v>
      </c>
      <c r="D1395">
        <v>1</v>
      </c>
      <c r="E1395">
        <v>1982</v>
      </c>
      <c r="F1395">
        <v>18</v>
      </c>
      <c r="G1395">
        <v>1</v>
      </c>
      <c r="H1395">
        <v>76</v>
      </c>
      <c r="I1395">
        <v>3.74</v>
      </c>
      <c r="J1395">
        <v>3.74</v>
      </c>
      <c r="L1395">
        <v>1</v>
      </c>
      <c r="M1395">
        <v>1</v>
      </c>
      <c r="N1395">
        <v>399</v>
      </c>
      <c r="O1395">
        <v>0</v>
      </c>
      <c r="P1395">
        <v>3</v>
      </c>
      <c r="Q1395" t="str">
        <f>VLOOKUP(M1395,lookups!$A$1:$B$7, 2, FALSE)</f>
        <v>trawl/fyke</v>
      </c>
      <c r="R1395" t="str">
        <f>VLOOKUP(N1395,lookups!$D$1:$E$6, 2, FALSE)</f>
        <v>hucuktlis r</v>
      </c>
      <c r="S1395" t="str">
        <f>VLOOKUP(C1395,lookups!$G$1:$H$3, 2, FALSE)</f>
        <v>smolt</v>
      </c>
    </row>
    <row r="1396" spans="1:19" x14ac:dyDescent="0.25">
      <c r="A1396" s="1">
        <v>30090</v>
      </c>
      <c r="B1396">
        <v>1</v>
      </c>
      <c r="C1396">
        <v>1</v>
      </c>
      <c r="D1396">
        <v>1</v>
      </c>
      <c r="E1396">
        <v>1982</v>
      </c>
      <c r="F1396">
        <v>19</v>
      </c>
      <c r="G1396">
        <v>1</v>
      </c>
      <c r="H1396">
        <v>82</v>
      </c>
      <c r="I1396">
        <v>4.53</v>
      </c>
      <c r="J1396">
        <v>4.53</v>
      </c>
      <c r="L1396">
        <v>1</v>
      </c>
      <c r="M1396">
        <v>1</v>
      </c>
      <c r="N1396">
        <v>399</v>
      </c>
      <c r="O1396">
        <v>0</v>
      </c>
      <c r="P1396">
        <v>3</v>
      </c>
      <c r="Q1396" t="str">
        <f>VLOOKUP(M1396,lookups!$A$1:$B$7, 2, FALSE)</f>
        <v>trawl/fyke</v>
      </c>
      <c r="R1396" t="str">
        <f>VLOOKUP(N1396,lookups!$D$1:$E$6, 2, FALSE)</f>
        <v>hucuktlis r</v>
      </c>
      <c r="S1396" t="str">
        <f>VLOOKUP(C1396,lookups!$G$1:$H$3, 2, FALSE)</f>
        <v>smolt</v>
      </c>
    </row>
    <row r="1397" spans="1:19" x14ac:dyDescent="0.25">
      <c r="A1397" s="1">
        <v>30090</v>
      </c>
      <c r="B1397">
        <v>1</v>
      </c>
      <c r="C1397">
        <v>1</v>
      </c>
      <c r="D1397">
        <v>1</v>
      </c>
      <c r="E1397">
        <v>1982</v>
      </c>
      <c r="F1397">
        <v>20</v>
      </c>
      <c r="G1397">
        <v>1</v>
      </c>
      <c r="H1397">
        <v>80</v>
      </c>
      <c r="I1397">
        <v>3.89</v>
      </c>
      <c r="J1397">
        <v>3.89</v>
      </c>
      <c r="L1397">
        <v>1</v>
      </c>
      <c r="M1397">
        <v>1</v>
      </c>
      <c r="N1397">
        <v>399</v>
      </c>
      <c r="O1397">
        <v>0</v>
      </c>
      <c r="P1397">
        <v>3</v>
      </c>
      <c r="Q1397" t="str">
        <f>VLOOKUP(M1397,lookups!$A$1:$B$7, 2, FALSE)</f>
        <v>trawl/fyke</v>
      </c>
      <c r="R1397" t="str">
        <f>VLOOKUP(N1397,lookups!$D$1:$E$6, 2, FALSE)</f>
        <v>hucuktlis r</v>
      </c>
      <c r="S1397" t="str">
        <f>VLOOKUP(C1397,lookups!$G$1:$H$3, 2, FALSE)</f>
        <v>smolt</v>
      </c>
    </row>
    <row r="1398" spans="1:19" x14ac:dyDescent="0.25">
      <c r="A1398" s="1">
        <v>30090</v>
      </c>
      <c r="B1398">
        <v>1</v>
      </c>
      <c r="C1398">
        <v>1</v>
      </c>
      <c r="D1398">
        <v>1</v>
      </c>
      <c r="E1398">
        <v>1982</v>
      </c>
      <c r="F1398">
        <v>21</v>
      </c>
      <c r="G1398">
        <v>1</v>
      </c>
      <c r="H1398">
        <v>81</v>
      </c>
      <c r="I1398">
        <v>4.18</v>
      </c>
      <c r="J1398">
        <v>4.18</v>
      </c>
      <c r="L1398">
        <v>1</v>
      </c>
      <c r="M1398">
        <v>1</v>
      </c>
      <c r="N1398">
        <v>399</v>
      </c>
      <c r="O1398">
        <v>0</v>
      </c>
      <c r="P1398">
        <v>3</v>
      </c>
      <c r="Q1398" t="str">
        <f>VLOOKUP(M1398,lookups!$A$1:$B$7, 2, FALSE)</f>
        <v>trawl/fyke</v>
      </c>
      <c r="R1398" t="str">
        <f>VLOOKUP(N1398,lookups!$D$1:$E$6, 2, FALSE)</f>
        <v>hucuktlis r</v>
      </c>
      <c r="S1398" t="str">
        <f>VLOOKUP(C1398,lookups!$G$1:$H$3, 2, FALSE)</f>
        <v>smolt</v>
      </c>
    </row>
    <row r="1399" spans="1:19" x14ac:dyDescent="0.25">
      <c r="A1399" s="1">
        <v>30090</v>
      </c>
      <c r="B1399">
        <v>1</v>
      </c>
      <c r="C1399">
        <v>1</v>
      </c>
      <c r="D1399">
        <v>1</v>
      </c>
      <c r="E1399">
        <v>1982</v>
      </c>
      <c r="F1399">
        <v>22</v>
      </c>
      <c r="G1399">
        <v>1</v>
      </c>
      <c r="H1399">
        <v>83</v>
      </c>
      <c r="I1399">
        <v>4.71</v>
      </c>
      <c r="J1399">
        <v>4.71</v>
      </c>
      <c r="L1399">
        <v>1</v>
      </c>
      <c r="M1399">
        <v>1</v>
      </c>
      <c r="N1399">
        <v>399</v>
      </c>
      <c r="O1399">
        <v>0</v>
      </c>
      <c r="P1399">
        <v>3</v>
      </c>
      <c r="Q1399" t="str">
        <f>VLOOKUP(M1399,lookups!$A$1:$B$7, 2, FALSE)</f>
        <v>trawl/fyke</v>
      </c>
      <c r="R1399" t="str">
        <f>VLOOKUP(N1399,lookups!$D$1:$E$6, 2, FALSE)</f>
        <v>hucuktlis r</v>
      </c>
      <c r="S1399" t="str">
        <f>VLOOKUP(C1399,lookups!$G$1:$H$3, 2, FALSE)</f>
        <v>smolt</v>
      </c>
    </row>
    <row r="1400" spans="1:19" x14ac:dyDescent="0.25">
      <c r="A1400" s="1">
        <v>30090</v>
      </c>
      <c r="B1400">
        <v>1</v>
      </c>
      <c r="C1400">
        <v>1</v>
      </c>
      <c r="D1400">
        <v>1</v>
      </c>
      <c r="E1400">
        <v>1982</v>
      </c>
      <c r="F1400">
        <v>23</v>
      </c>
      <c r="G1400">
        <v>1</v>
      </c>
      <c r="H1400">
        <v>81</v>
      </c>
      <c r="I1400">
        <v>4.1500000000000004</v>
      </c>
      <c r="J1400">
        <v>4.1500000000000004</v>
      </c>
      <c r="L1400">
        <v>1</v>
      </c>
      <c r="M1400">
        <v>1</v>
      </c>
      <c r="N1400">
        <v>399</v>
      </c>
      <c r="O1400">
        <v>0</v>
      </c>
      <c r="P1400">
        <v>3</v>
      </c>
      <c r="Q1400" t="str">
        <f>VLOOKUP(M1400,lookups!$A$1:$B$7, 2, FALSE)</f>
        <v>trawl/fyke</v>
      </c>
      <c r="R1400" t="str">
        <f>VLOOKUP(N1400,lookups!$D$1:$E$6, 2, FALSE)</f>
        <v>hucuktlis r</v>
      </c>
      <c r="S1400" t="str">
        <f>VLOOKUP(C1400,lookups!$G$1:$H$3, 2, FALSE)</f>
        <v>smolt</v>
      </c>
    </row>
    <row r="1401" spans="1:19" x14ac:dyDescent="0.25">
      <c r="A1401" s="1">
        <v>30090</v>
      </c>
      <c r="B1401">
        <v>1</v>
      </c>
      <c r="C1401">
        <v>1</v>
      </c>
      <c r="D1401">
        <v>1</v>
      </c>
      <c r="E1401">
        <v>1982</v>
      </c>
      <c r="F1401">
        <v>24</v>
      </c>
      <c r="G1401">
        <v>1</v>
      </c>
      <c r="H1401">
        <v>78</v>
      </c>
      <c r="I1401">
        <v>4.0999999999999996</v>
      </c>
      <c r="J1401">
        <v>4.0999999999999996</v>
      </c>
      <c r="L1401">
        <v>1</v>
      </c>
      <c r="M1401">
        <v>1</v>
      </c>
      <c r="N1401">
        <v>399</v>
      </c>
      <c r="O1401">
        <v>0</v>
      </c>
      <c r="P1401">
        <v>3</v>
      </c>
      <c r="Q1401" t="str">
        <f>VLOOKUP(M1401,lookups!$A$1:$B$7, 2, FALSE)</f>
        <v>trawl/fyke</v>
      </c>
      <c r="R1401" t="str">
        <f>VLOOKUP(N1401,lookups!$D$1:$E$6, 2, FALSE)</f>
        <v>hucuktlis r</v>
      </c>
      <c r="S1401" t="str">
        <f>VLOOKUP(C1401,lookups!$G$1:$H$3, 2, FALSE)</f>
        <v>smolt</v>
      </c>
    </row>
    <row r="1402" spans="1:19" x14ac:dyDescent="0.25">
      <c r="A1402" s="1">
        <v>30090</v>
      </c>
      <c r="B1402">
        <v>1</v>
      </c>
      <c r="C1402">
        <v>1</v>
      </c>
      <c r="D1402">
        <v>1</v>
      </c>
      <c r="E1402">
        <v>1982</v>
      </c>
      <c r="F1402">
        <v>25</v>
      </c>
      <c r="G1402">
        <v>1</v>
      </c>
      <c r="H1402">
        <v>80</v>
      </c>
      <c r="I1402">
        <v>4.1399999999999997</v>
      </c>
      <c r="J1402">
        <v>4.1399999999999997</v>
      </c>
      <c r="L1402">
        <v>1</v>
      </c>
      <c r="M1402">
        <v>1</v>
      </c>
      <c r="N1402">
        <v>399</v>
      </c>
      <c r="O1402">
        <v>0</v>
      </c>
      <c r="P1402">
        <v>3</v>
      </c>
      <c r="Q1402" t="str">
        <f>VLOOKUP(M1402,lookups!$A$1:$B$7, 2, FALSE)</f>
        <v>trawl/fyke</v>
      </c>
      <c r="R1402" t="str">
        <f>VLOOKUP(N1402,lookups!$D$1:$E$6, 2, FALSE)</f>
        <v>hucuktlis r</v>
      </c>
      <c r="S1402" t="str">
        <f>VLOOKUP(C1402,lookups!$G$1:$H$3, 2, FALSE)</f>
        <v>smolt</v>
      </c>
    </row>
    <row r="1403" spans="1:19" x14ac:dyDescent="0.25">
      <c r="A1403" s="1">
        <v>30090</v>
      </c>
      <c r="B1403">
        <v>1</v>
      </c>
      <c r="C1403">
        <v>1</v>
      </c>
      <c r="D1403">
        <v>1</v>
      </c>
      <c r="E1403">
        <v>1982</v>
      </c>
      <c r="F1403">
        <v>26</v>
      </c>
      <c r="G1403">
        <v>1</v>
      </c>
      <c r="H1403">
        <v>78</v>
      </c>
      <c r="I1403">
        <v>3.55</v>
      </c>
      <c r="J1403">
        <v>3.55</v>
      </c>
      <c r="L1403">
        <v>1</v>
      </c>
      <c r="M1403">
        <v>1</v>
      </c>
      <c r="N1403">
        <v>399</v>
      </c>
      <c r="O1403">
        <v>0</v>
      </c>
      <c r="P1403">
        <v>3</v>
      </c>
      <c r="Q1403" t="str">
        <f>VLOOKUP(M1403,lookups!$A$1:$B$7, 2, FALSE)</f>
        <v>trawl/fyke</v>
      </c>
      <c r="R1403" t="str">
        <f>VLOOKUP(N1403,lookups!$D$1:$E$6, 2, FALSE)</f>
        <v>hucuktlis r</v>
      </c>
      <c r="S1403" t="str">
        <f>VLOOKUP(C1403,lookups!$G$1:$H$3, 2, FALSE)</f>
        <v>smolt</v>
      </c>
    </row>
    <row r="1404" spans="1:19" x14ac:dyDescent="0.25">
      <c r="A1404" s="1">
        <v>30090</v>
      </c>
      <c r="B1404">
        <v>1</v>
      </c>
      <c r="C1404">
        <v>1</v>
      </c>
      <c r="D1404">
        <v>1</v>
      </c>
      <c r="E1404">
        <v>1982</v>
      </c>
      <c r="F1404">
        <v>27</v>
      </c>
      <c r="G1404">
        <v>1</v>
      </c>
      <c r="H1404">
        <v>80</v>
      </c>
      <c r="I1404">
        <v>4.51</v>
      </c>
      <c r="J1404">
        <v>4.51</v>
      </c>
      <c r="L1404">
        <v>1</v>
      </c>
      <c r="M1404">
        <v>1</v>
      </c>
      <c r="N1404">
        <v>399</v>
      </c>
      <c r="O1404">
        <v>0</v>
      </c>
      <c r="P1404">
        <v>3</v>
      </c>
      <c r="Q1404" t="str">
        <f>VLOOKUP(M1404,lookups!$A$1:$B$7, 2, FALSE)</f>
        <v>trawl/fyke</v>
      </c>
      <c r="R1404" t="str">
        <f>VLOOKUP(N1404,lookups!$D$1:$E$6, 2, FALSE)</f>
        <v>hucuktlis r</v>
      </c>
      <c r="S1404" t="str">
        <f>VLOOKUP(C1404,lookups!$G$1:$H$3, 2, FALSE)</f>
        <v>smolt</v>
      </c>
    </row>
    <row r="1405" spans="1:19" x14ac:dyDescent="0.25">
      <c r="A1405" s="1">
        <v>30090</v>
      </c>
      <c r="B1405">
        <v>1</v>
      </c>
      <c r="C1405">
        <v>1</v>
      </c>
      <c r="D1405">
        <v>1</v>
      </c>
      <c r="E1405">
        <v>1982</v>
      </c>
      <c r="F1405">
        <v>28</v>
      </c>
      <c r="G1405">
        <v>1</v>
      </c>
      <c r="H1405">
        <v>81</v>
      </c>
      <c r="I1405">
        <v>4.5999999999999996</v>
      </c>
      <c r="J1405">
        <v>4.5999999999999996</v>
      </c>
      <c r="L1405">
        <v>1</v>
      </c>
      <c r="M1405">
        <v>1</v>
      </c>
      <c r="N1405">
        <v>399</v>
      </c>
      <c r="O1405">
        <v>0</v>
      </c>
      <c r="P1405">
        <v>3</v>
      </c>
      <c r="Q1405" t="str">
        <f>VLOOKUP(M1405,lookups!$A$1:$B$7, 2, FALSE)</f>
        <v>trawl/fyke</v>
      </c>
      <c r="R1405" t="str">
        <f>VLOOKUP(N1405,lookups!$D$1:$E$6, 2, FALSE)</f>
        <v>hucuktlis r</v>
      </c>
      <c r="S1405" t="str">
        <f>VLOOKUP(C1405,lookups!$G$1:$H$3, 2, FALSE)</f>
        <v>smolt</v>
      </c>
    </row>
    <row r="1406" spans="1:19" x14ac:dyDescent="0.25">
      <c r="A1406" s="1">
        <v>30090</v>
      </c>
      <c r="B1406">
        <v>1</v>
      </c>
      <c r="C1406">
        <v>1</v>
      </c>
      <c r="D1406">
        <v>1</v>
      </c>
      <c r="E1406">
        <v>1982</v>
      </c>
      <c r="F1406">
        <v>29</v>
      </c>
      <c r="G1406">
        <v>1</v>
      </c>
      <c r="H1406">
        <v>83</v>
      </c>
      <c r="I1406">
        <v>4.4000000000000004</v>
      </c>
      <c r="J1406">
        <v>4.4000000000000004</v>
      </c>
      <c r="L1406">
        <v>1</v>
      </c>
      <c r="M1406">
        <v>1</v>
      </c>
      <c r="N1406">
        <v>399</v>
      </c>
      <c r="O1406">
        <v>0</v>
      </c>
      <c r="P1406">
        <v>3</v>
      </c>
      <c r="Q1406" t="str">
        <f>VLOOKUP(M1406,lookups!$A$1:$B$7, 2, FALSE)</f>
        <v>trawl/fyke</v>
      </c>
      <c r="R1406" t="str">
        <f>VLOOKUP(N1406,lookups!$D$1:$E$6, 2, FALSE)</f>
        <v>hucuktlis r</v>
      </c>
      <c r="S1406" t="str">
        <f>VLOOKUP(C1406,lookups!$G$1:$H$3, 2, FALSE)</f>
        <v>smolt</v>
      </c>
    </row>
    <row r="1407" spans="1:19" x14ac:dyDescent="0.25">
      <c r="A1407" s="1">
        <v>30090</v>
      </c>
      <c r="B1407">
        <v>1</v>
      </c>
      <c r="C1407">
        <v>1</v>
      </c>
      <c r="D1407">
        <v>1</v>
      </c>
      <c r="E1407">
        <v>1982</v>
      </c>
      <c r="F1407">
        <v>30</v>
      </c>
      <c r="G1407">
        <v>1</v>
      </c>
      <c r="H1407">
        <v>82</v>
      </c>
      <c r="I1407">
        <v>5.0199999999999996</v>
      </c>
      <c r="J1407">
        <v>5.0199999999999996</v>
      </c>
      <c r="L1407">
        <v>1</v>
      </c>
      <c r="M1407">
        <v>1</v>
      </c>
      <c r="N1407">
        <v>399</v>
      </c>
      <c r="O1407">
        <v>0</v>
      </c>
      <c r="P1407">
        <v>3</v>
      </c>
      <c r="Q1407" t="str">
        <f>VLOOKUP(M1407,lookups!$A$1:$B$7, 2, FALSE)</f>
        <v>trawl/fyke</v>
      </c>
      <c r="R1407" t="str">
        <f>VLOOKUP(N1407,lookups!$D$1:$E$6, 2, FALSE)</f>
        <v>hucuktlis r</v>
      </c>
      <c r="S1407" t="str">
        <f>VLOOKUP(C1407,lookups!$G$1:$H$3, 2, FALSE)</f>
        <v>smolt</v>
      </c>
    </row>
    <row r="1408" spans="1:19" x14ac:dyDescent="0.25">
      <c r="A1408" s="1">
        <v>30090</v>
      </c>
      <c r="B1408">
        <v>1</v>
      </c>
      <c r="C1408">
        <v>1</v>
      </c>
      <c r="D1408">
        <v>1</v>
      </c>
      <c r="E1408">
        <v>1982</v>
      </c>
      <c r="F1408">
        <v>31</v>
      </c>
      <c r="G1408">
        <v>1</v>
      </c>
      <c r="H1408">
        <v>84</v>
      </c>
      <c r="I1408">
        <v>4.5599999999999996</v>
      </c>
      <c r="J1408">
        <v>4.5599999999999996</v>
      </c>
      <c r="L1408">
        <v>1</v>
      </c>
      <c r="M1408">
        <v>1</v>
      </c>
      <c r="N1408">
        <v>399</v>
      </c>
      <c r="O1408">
        <v>0</v>
      </c>
      <c r="P1408">
        <v>3</v>
      </c>
      <c r="Q1408" t="str">
        <f>VLOOKUP(M1408,lookups!$A$1:$B$7, 2, FALSE)</f>
        <v>trawl/fyke</v>
      </c>
      <c r="R1408" t="str">
        <f>VLOOKUP(N1408,lookups!$D$1:$E$6, 2, FALSE)</f>
        <v>hucuktlis r</v>
      </c>
      <c r="S1408" t="str">
        <f>VLOOKUP(C1408,lookups!$G$1:$H$3, 2, FALSE)</f>
        <v>smolt</v>
      </c>
    </row>
    <row r="1409" spans="1:19" x14ac:dyDescent="0.25">
      <c r="A1409" s="1">
        <v>30090</v>
      </c>
      <c r="B1409">
        <v>1</v>
      </c>
      <c r="C1409">
        <v>1</v>
      </c>
      <c r="D1409">
        <v>1</v>
      </c>
      <c r="E1409">
        <v>1982</v>
      </c>
      <c r="F1409">
        <v>32</v>
      </c>
      <c r="G1409">
        <v>1</v>
      </c>
      <c r="H1409">
        <v>75</v>
      </c>
      <c r="I1409">
        <v>4.49</v>
      </c>
      <c r="J1409">
        <v>4.49</v>
      </c>
      <c r="L1409">
        <v>1</v>
      </c>
      <c r="M1409">
        <v>1</v>
      </c>
      <c r="N1409">
        <v>399</v>
      </c>
      <c r="O1409">
        <v>0</v>
      </c>
      <c r="P1409">
        <v>3</v>
      </c>
      <c r="Q1409" t="str">
        <f>VLOOKUP(M1409,lookups!$A$1:$B$7, 2, FALSE)</f>
        <v>trawl/fyke</v>
      </c>
      <c r="R1409" t="str">
        <f>VLOOKUP(N1409,lookups!$D$1:$E$6, 2, FALSE)</f>
        <v>hucuktlis r</v>
      </c>
      <c r="S1409" t="str">
        <f>VLOOKUP(C1409,lookups!$G$1:$H$3, 2, FALSE)</f>
        <v>smolt</v>
      </c>
    </row>
    <row r="1410" spans="1:19" x14ac:dyDescent="0.25">
      <c r="A1410" s="1">
        <v>30090</v>
      </c>
      <c r="B1410">
        <v>1</v>
      </c>
      <c r="C1410">
        <v>1</v>
      </c>
      <c r="D1410">
        <v>1</v>
      </c>
      <c r="E1410">
        <v>1982</v>
      </c>
      <c r="F1410">
        <v>33</v>
      </c>
      <c r="G1410">
        <v>1</v>
      </c>
      <c r="H1410">
        <v>75</v>
      </c>
      <c r="I1410">
        <v>3.65</v>
      </c>
      <c r="J1410">
        <v>3.65</v>
      </c>
      <c r="L1410">
        <v>1</v>
      </c>
      <c r="M1410">
        <v>1</v>
      </c>
      <c r="N1410">
        <v>399</v>
      </c>
      <c r="O1410">
        <v>0</v>
      </c>
      <c r="P1410">
        <v>3</v>
      </c>
      <c r="Q1410" t="str">
        <f>VLOOKUP(M1410,lookups!$A$1:$B$7, 2, FALSE)</f>
        <v>trawl/fyke</v>
      </c>
      <c r="R1410" t="str">
        <f>VLOOKUP(N1410,lookups!$D$1:$E$6, 2, FALSE)</f>
        <v>hucuktlis r</v>
      </c>
      <c r="S1410" t="str">
        <f>VLOOKUP(C1410,lookups!$G$1:$H$3, 2, FALSE)</f>
        <v>smolt</v>
      </c>
    </row>
    <row r="1411" spans="1:19" x14ac:dyDescent="0.25">
      <c r="A1411" s="1">
        <v>30090</v>
      </c>
      <c r="B1411">
        <v>1</v>
      </c>
      <c r="C1411">
        <v>1</v>
      </c>
      <c r="D1411">
        <v>1</v>
      </c>
      <c r="E1411">
        <v>1982</v>
      </c>
      <c r="F1411">
        <v>34</v>
      </c>
      <c r="G1411">
        <v>1</v>
      </c>
      <c r="H1411">
        <v>87</v>
      </c>
      <c r="I1411">
        <v>4.9000000000000004</v>
      </c>
      <c r="J1411">
        <v>4.9000000000000004</v>
      </c>
      <c r="L1411">
        <v>1</v>
      </c>
      <c r="M1411">
        <v>1</v>
      </c>
      <c r="N1411">
        <v>399</v>
      </c>
      <c r="O1411">
        <v>0</v>
      </c>
      <c r="P1411">
        <v>3</v>
      </c>
      <c r="Q1411" t="str">
        <f>VLOOKUP(M1411,lookups!$A$1:$B$7, 2, FALSE)</f>
        <v>trawl/fyke</v>
      </c>
      <c r="R1411" t="str">
        <f>VLOOKUP(N1411,lookups!$D$1:$E$6, 2, FALSE)</f>
        <v>hucuktlis r</v>
      </c>
      <c r="S1411" t="str">
        <f>VLOOKUP(C1411,lookups!$G$1:$H$3, 2, FALSE)</f>
        <v>smolt</v>
      </c>
    </row>
    <row r="1412" spans="1:19" x14ac:dyDescent="0.25">
      <c r="A1412" s="1">
        <v>30090</v>
      </c>
      <c r="B1412">
        <v>1</v>
      </c>
      <c r="C1412">
        <v>1</v>
      </c>
      <c r="D1412">
        <v>1</v>
      </c>
      <c r="E1412">
        <v>1982</v>
      </c>
      <c r="F1412">
        <v>35</v>
      </c>
      <c r="G1412">
        <v>1</v>
      </c>
      <c r="H1412">
        <v>78</v>
      </c>
      <c r="I1412">
        <v>3.72</v>
      </c>
      <c r="J1412">
        <v>3.72</v>
      </c>
      <c r="L1412">
        <v>1</v>
      </c>
      <c r="M1412">
        <v>1</v>
      </c>
      <c r="N1412">
        <v>399</v>
      </c>
      <c r="O1412">
        <v>0</v>
      </c>
      <c r="P1412">
        <v>3</v>
      </c>
      <c r="Q1412" t="str">
        <f>VLOOKUP(M1412,lookups!$A$1:$B$7, 2, FALSE)</f>
        <v>trawl/fyke</v>
      </c>
      <c r="R1412" t="str">
        <f>VLOOKUP(N1412,lookups!$D$1:$E$6, 2, FALSE)</f>
        <v>hucuktlis r</v>
      </c>
      <c r="S1412" t="str">
        <f>VLOOKUP(C1412,lookups!$G$1:$H$3, 2, FALSE)</f>
        <v>smolt</v>
      </c>
    </row>
    <row r="1413" spans="1:19" x14ac:dyDescent="0.25">
      <c r="A1413" s="1">
        <v>30090</v>
      </c>
      <c r="B1413">
        <v>1</v>
      </c>
      <c r="C1413">
        <v>1</v>
      </c>
      <c r="D1413">
        <v>1</v>
      </c>
      <c r="E1413">
        <v>1982</v>
      </c>
      <c r="F1413">
        <v>36</v>
      </c>
      <c r="G1413">
        <v>1</v>
      </c>
      <c r="H1413">
        <v>82</v>
      </c>
      <c r="I1413">
        <v>4.57</v>
      </c>
      <c r="J1413">
        <v>4.57</v>
      </c>
      <c r="L1413">
        <v>1</v>
      </c>
      <c r="M1413">
        <v>1</v>
      </c>
      <c r="N1413">
        <v>399</v>
      </c>
      <c r="O1413">
        <v>0</v>
      </c>
      <c r="P1413">
        <v>3</v>
      </c>
      <c r="Q1413" t="str">
        <f>VLOOKUP(M1413,lookups!$A$1:$B$7, 2, FALSE)</f>
        <v>trawl/fyke</v>
      </c>
      <c r="R1413" t="str">
        <f>VLOOKUP(N1413,lookups!$D$1:$E$6, 2, FALSE)</f>
        <v>hucuktlis r</v>
      </c>
      <c r="S1413" t="str">
        <f>VLOOKUP(C1413,lookups!$G$1:$H$3, 2, FALSE)</f>
        <v>smolt</v>
      </c>
    </row>
    <row r="1414" spans="1:19" x14ac:dyDescent="0.25">
      <c r="A1414" s="1">
        <v>30090</v>
      </c>
      <c r="B1414">
        <v>1</v>
      </c>
      <c r="C1414">
        <v>1</v>
      </c>
      <c r="D1414">
        <v>1</v>
      </c>
      <c r="E1414">
        <v>1982</v>
      </c>
      <c r="F1414">
        <v>37</v>
      </c>
      <c r="G1414">
        <v>1</v>
      </c>
      <c r="H1414">
        <v>78</v>
      </c>
      <c r="I1414">
        <v>4.04</v>
      </c>
      <c r="J1414">
        <v>4.04</v>
      </c>
      <c r="L1414">
        <v>1</v>
      </c>
      <c r="M1414">
        <v>1</v>
      </c>
      <c r="N1414">
        <v>399</v>
      </c>
      <c r="O1414">
        <v>0</v>
      </c>
      <c r="P1414">
        <v>3</v>
      </c>
      <c r="Q1414" t="str">
        <f>VLOOKUP(M1414,lookups!$A$1:$B$7, 2, FALSE)</f>
        <v>trawl/fyke</v>
      </c>
      <c r="R1414" t="str">
        <f>VLOOKUP(N1414,lookups!$D$1:$E$6, 2, FALSE)</f>
        <v>hucuktlis r</v>
      </c>
      <c r="S1414" t="str">
        <f>VLOOKUP(C1414,lookups!$G$1:$H$3, 2, FALSE)</f>
        <v>smolt</v>
      </c>
    </row>
    <row r="1415" spans="1:19" x14ac:dyDescent="0.25">
      <c r="A1415" s="1">
        <v>30090</v>
      </c>
      <c r="B1415">
        <v>1</v>
      </c>
      <c r="C1415">
        <v>1</v>
      </c>
      <c r="D1415">
        <v>1</v>
      </c>
      <c r="E1415">
        <v>1982</v>
      </c>
      <c r="F1415">
        <v>38</v>
      </c>
      <c r="G1415">
        <v>1</v>
      </c>
      <c r="H1415">
        <v>81</v>
      </c>
      <c r="I1415">
        <v>4.2300000000000004</v>
      </c>
      <c r="J1415">
        <v>4.2300000000000004</v>
      </c>
      <c r="L1415">
        <v>1</v>
      </c>
      <c r="M1415">
        <v>1</v>
      </c>
      <c r="N1415">
        <v>399</v>
      </c>
      <c r="O1415">
        <v>0</v>
      </c>
      <c r="P1415">
        <v>3</v>
      </c>
      <c r="Q1415" t="str">
        <f>VLOOKUP(M1415,lookups!$A$1:$B$7, 2, FALSE)</f>
        <v>trawl/fyke</v>
      </c>
      <c r="R1415" t="str">
        <f>VLOOKUP(N1415,lookups!$D$1:$E$6, 2, FALSE)</f>
        <v>hucuktlis r</v>
      </c>
      <c r="S1415" t="str">
        <f>VLOOKUP(C1415,lookups!$G$1:$H$3, 2, FALSE)</f>
        <v>smolt</v>
      </c>
    </row>
    <row r="1416" spans="1:19" x14ac:dyDescent="0.25">
      <c r="A1416" s="1">
        <v>30090</v>
      </c>
      <c r="B1416">
        <v>1</v>
      </c>
      <c r="C1416">
        <v>1</v>
      </c>
      <c r="D1416">
        <v>1</v>
      </c>
      <c r="E1416">
        <v>1982</v>
      </c>
      <c r="F1416">
        <v>39</v>
      </c>
      <c r="G1416">
        <v>1</v>
      </c>
      <c r="H1416">
        <v>80</v>
      </c>
      <c r="I1416">
        <v>4.2</v>
      </c>
      <c r="J1416">
        <v>4.2</v>
      </c>
      <c r="L1416">
        <v>1</v>
      </c>
      <c r="M1416">
        <v>1</v>
      </c>
      <c r="N1416">
        <v>399</v>
      </c>
      <c r="O1416">
        <v>0</v>
      </c>
      <c r="P1416">
        <v>3</v>
      </c>
      <c r="Q1416" t="str">
        <f>VLOOKUP(M1416,lookups!$A$1:$B$7, 2, FALSE)</f>
        <v>trawl/fyke</v>
      </c>
      <c r="R1416" t="str">
        <f>VLOOKUP(N1416,lookups!$D$1:$E$6, 2, FALSE)</f>
        <v>hucuktlis r</v>
      </c>
      <c r="S1416" t="str">
        <f>VLOOKUP(C1416,lookups!$G$1:$H$3, 2, FALSE)</f>
        <v>smolt</v>
      </c>
    </row>
    <row r="1417" spans="1:19" x14ac:dyDescent="0.25">
      <c r="A1417" s="1">
        <v>30090</v>
      </c>
      <c r="B1417">
        <v>1</v>
      </c>
      <c r="C1417">
        <v>1</v>
      </c>
      <c r="D1417">
        <v>1</v>
      </c>
      <c r="E1417">
        <v>1982</v>
      </c>
      <c r="F1417">
        <v>40</v>
      </c>
      <c r="G1417">
        <v>1</v>
      </c>
      <c r="H1417">
        <v>83</v>
      </c>
      <c r="I1417">
        <v>4.43</v>
      </c>
      <c r="J1417">
        <v>4.43</v>
      </c>
      <c r="L1417">
        <v>1</v>
      </c>
      <c r="M1417">
        <v>1</v>
      </c>
      <c r="N1417">
        <v>399</v>
      </c>
      <c r="O1417">
        <v>0</v>
      </c>
      <c r="P1417">
        <v>3</v>
      </c>
      <c r="Q1417" t="str">
        <f>VLOOKUP(M1417,lookups!$A$1:$B$7, 2, FALSE)</f>
        <v>trawl/fyke</v>
      </c>
      <c r="R1417" t="str">
        <f>VLOOKUP(N1417,lookups!$D$1:$E$6, 2, FALSE)</f>
        <v>hucuktlis r</v>
      </c>
      <c r="S1417" t="str">
        <f>VLOOKUP(C1417,lookups!$G$1:$H$3, 2, FALSE)</f>
        <v>smolt</v>
      </c>
    </row>
    <row r="1418" spans="1:19" x14ac:dyDescent="0.25">
      <c r="A1418" s="1">
        <v>30090</v>
      </c>
      <c r="B1418">
        <v>1</v>
      </c>
      <c r="C1418">
        <v>1</v>
      </c>
      <c r="D1418">
        <v>1</v>
      </c>
      <c r="E1418">
        <v>1982</v>
      </c>
      <c r="F1418">
        <v>41</v>
      </c>
      <c r="G1418">
        <v>1</v>
      </c>
      <c r="H1418">
        <v>83</v>
      </c>
      <c r="I1418">
        <v>4.3600000000000003</v>
      </c>
      <c r="J1418">
        <v>4.3600000000000003</v>
      </c>
      <c r="L1418">
        <v>1</v>
      </c>
      <c r="M1418">
        <v>1</v>
      </c>
      <c r="N1418">
        <v>399</v>
      </c>
      <c r="O1418">
        <v>0</v>
      </c>
      <c r="P1418">
        <v>3</v>
      </c>
      <c r="Q1418" t="str">
        <f>VLOOKUP(M1418,lookups!$A$1:$B$7, 2, FALSE)</f>
        <v>trawl/fyke</v>
      </c>
      <c r="R1418" t="str">
        <f>VLOOKUP(N1418,lookups!$D$1:$E$6, 2, FALSE)</f>
        <v>hucuktlis r</v>
      </c>
      <c r="S1418" t="str">
        <f>VLOOKUP(C1418,lookups!$G$1:$H$3, 2, FALSE)</f>
        <v>smolt</v>
      </c>
    </row>
    <row r="1419" spans="1:19" x14ac:dyDescent="0.25">
      <c r="A1419" s="1">
        <v>30090</v>
      </c>
      <c r="B1419">
        <v>1</v>
      </c>
      <c r="C1419">
        <v>1</v>
      </c>
      <c r="D1419">
        <v>1</v>
      </c>
      <c r="E1419">
        <v>1982</v>
      </c>
      <c r="F1419">
        <v>42</v>
      </c>
      <c r="G1419">
        <v>1</v>
      </c>
      <c r="H1419">
        <v>78</v>
      </c>
      <c r="I1419">
        <v>3.79</v>
      </c>
      <c r="J1419">
        <v>3.79</v>
      </c>
      <c r="L1419">
        <v>1</v>
      </c>
      <c r="M1419">
        <v>1</v>
      </c>
      <c r="N1419">
        <v>399</v>
      </c>
      <c r="O1419">
        <v>0</v>
      </c>
      <c r="P1419">
        <v>3</v>
      </c>
      <c r="Q1419" t="str">
        <f>VLOOKUP(M1419,lookups!$A$1:$B$7, 2, FALSE)</f>
        <v>trawl/fyke</v>
      </c>
      <c r="R1419" t="str">
        <f>VLOOKUP(N1419,lookups!$D$1:$E$6, 2, FALSE)</f>
        <v>hucuktlis r</v>
      </c>
      <c r="S1419" t="str">
        <f>VLOOKUP(C1419,lookups!$G$1:$H$3, 2, FALSE)</f>
        <v>smolt</v>
      </c>
    </row>
    <row r="1420" spans="1:19" x14ac:dyDescent="0.25">
      <c r="A1420" s="1">
        <v>30090</v>
      </c>
      <c r="B1420">
        <v>1</v>
      </c>
      <c r="C1420">
        <v>1</v>
      </c>
      <c r="D1420">
        <v>1</v>
      </c>
      <c r="E1420">
        <v>1982</v>
      </c>
      <c r="F1420">
        <v>43</v>
      </c>
      <c r="G1420">
        <v>1</v>
      </c>
      <c r="H1420">
        <v>75</v>
      </c>
      <c r="I1420">
        <v>3.41</v>
      </c>
      <c r="J1420">
        <v>3.41</v>
      </c>
      <c r="L1420">
        <v>1</v>
      </c>
      <c r="M1420">
        <v>1</v>
      </c>
      <c r="N1420">
        <v>399</v>
      </c>
      <c r="O1420">
        <v>0</v>
      </c>
      <c r="P1420">
        <v>3</v>
      </c>
      <c r="Q1420" t="str">
        <f>VLOOKUP(M1420,lookups!$A$1:$B$7, 2, FALSE)</f>
        <v>trawl/fyke</v>
      </c>
      <c r="R1420" t="str">
        <f>VLOOKUP(N1420,lookups!$D$1:$E$6, 2, FALSE)</f>
        <v>hucuktlis r</v>
      </c>
      <c r="S1420" t="str">
        <f>VLOOKUP(C1420,lookups!$G$1:$H$3, 2, FALSE)</f>
        <v>smolt</v>
      </c>
    </row>
    <row r="1421" spans="1:19" x14ac:dyDescent="0.25">
      <c r="A1421" s="1">
        <v>30090</v>
      </c>
      <c r="B1421">
        <v>1</v>
      </c>
      <c r="C1421">
        <v>1</v>
      </c>
      <c r="D1421">
        <v>1</v>
      </c>
      <c r="E1421">
        <v>1982</v>
      </c>
      <c r="F1421">
        <v>44</v>
      </c>
      <c r="G1421">
        <v>1</v>
      </c>
      <c r="H1421">
        <v>86</v>
      </c>
      <c r="I1421">
        <v>4.8</v>
      </c>
      <c r="J1421">
        <v>4.8</v>
      </c>
      <c r="L1421">
        <v>1</v>
      </c>
      <c r="M1421">
        <v>1</v>
      </c>
      <c r="N1421">
        <v>399</v>
      </c>
      <c r="O1421">
        <v>0</v>
      </c>
      <c r="P1421">
        <v>3</v>
      </c>
      <c r="Q1421" t="str">
        <f>VLOOKUP(M1421,lookups!$A$1:$B$7, 2, FALSE)</f>
        <v>trawl/fyke</v>
      </c>
      <c r="R1421" t="str">
        <f>VLOOKUP(N1421,lookups!$D$1:$E$6, 2, FALSE)</f>
        <v>hucuktlis r</v>
      </c>
      <c r="S1421" t="str">
        <f>VLOOKUP(C1421,lookups!$G$1:$H$3, 2, FALSE)</f>
        <v>smolt</v>
      </c>
    </row>
    <row r="1422" spans="1:19" x14ac:dyDescent="0.25">
      <c r="A1422" s="1">
        <v>30090</v>
      </c>
      <c r="B1422">
        <v>1</v>
      </c>
      <c r="C1422">
        <v>1</v>
      </c>
      <c r="D1422">
        <v>1</v>
      </c>
      <c r="E1422">
        <v>1982</v>
      </c>
      <c r="F1422">
        <v>45</v>
      </c>
      <c r="G1422">
        <v>1</v>
      </c>
      <c r="H1422">
        <v>84</v>
      </c>
      <c r="I1422">
        <v>4.6500000000000004</v>
      </c>
      <c r="J1422">
        <v>4.6500000000000004</v>
      </c>
      <c r="L1422">
        <v>1</v>
      </c>
      <c r="M1422">
        <v>1</v>
      </c>
      <c r="N1422">
        <v>399</v>
      </c>
      <c r="O1422">
        <v>0</v>
      </c>
      <c r="P1422">
        <v>3</v>
      </c>
      <c r="Q1422" t="str">
        <f>VLOOKUP(M1422,lookups!$A$1:$B$7, 2, FALSE)</f>
        <v>trawl/fyke</v>
      </c>
      <c r="R1422" t="str">
        <f>VLOOKUP(N1422,lookups!$D$1:$E$6, 2, FALSE)</f>
        <v>hucuktlis r</v>
      </c>
      <c r="S1422" t="str">
        <f>VLOOKUP(C1422,lookups!$G$1:$H$3, 2, FALSE)</f>
        <v>smolt</v>
      </c>
    </row>
    <row r="1423" spans="1:19" x14ac:dyDescent="0.25">
      <c r="A1423" s="1">
        <v>30090</v>
      </c>
      <c r="B1423">
        <v>1</v>
      </c>
      <c r="C1423">
        <v>1</v>
      </c>
      <c r="D1423">
        <v>1</v>
      </c>
      <c r="E1423">
        <v>1982</v>
      </c>
      <c r="F1423">
        <v>46</v>
      </c>
      <c r="G1423">
        <v>1</v>
      </c>
      <c r="H1423">
        <v>78</v>
      </c>
      <c r="I1423">
        <v>3.77</v>
      </c>
      <c r="J1423">
        <v>3.77</v>
      </c>
      <c r="L1423">
        <v>1</v>
      </c>
      <c r="M1423">
        <v>1</v>
      </c>
      <c r="N1423">
        <v>399</v>
      </c>
      <c r="O1423">
        <v>0</v>
      </c>
      <c r="P1423">
        <v>3</v>
      </c>
      <c r="Q1423" t="str">
        <f>VLOOKUP(M1423,lookups!$A$1:$B$7, 2, FALSE)</f>
        <v>trawl/fyke</v>
      </c>
      <c r="R1423" t="str">
        <f>VLOOKUP(N1423,lookups!$D$1:$E$6, 2, FALSE)</f>
        <v>hucuktlis r</v>
      </c>
      <c r="S1423" t="str">
        <f>VLOOKUP(C1423,lookups!$G$1:$H$3, 2, FALSE)</f>
        <v>smolt</v>
      </c>
    </row>
    <row r="1424" spans="1:19" x14ac:dyDescent="0.25">
      <c r="A1424" s="1">
        <v>30090</v>
      </c>
      <c r="B1424">
        <v>1</v>
      </c>
      <c r="C1424">
        <v>1</v>
      </c>
      <c r="D1424">
        <v>1</v>
      </c>
      <c r="E1424">
        <v>1982</v>
      </c>
      <c r="F1424">
        <v>47</v>
      </c>
      <c r="G1424">
        <v>1</v>
      </c>
      <c r="H1424">
        <v>83</v>
      </c>
      <c r="I1424">
        <v>4.5999999999999996</v>
      </c>
      <c r="J1424">
        <v>4.5999999999999996</v>
      </c>
      <c r="L1424">
        <v>1</v>
      </c>
      <c r="M1424">
        <v>1</v>
      </c>
      <c r="N1424">
        <v>399</v>
      </c>
      <c r="O1424">
        <v>0</v>
      </c>
      <c r="P1424">
        <v>3</v>
      </c>
      <c r="Q1424" t="str">
        <f>VLOOKUP(M1424,lookups!$A$1:$B$7, 2, FALSE)</f>
        <v>trawl/fyke</v>
      </c>
      <c r="R1424" t="str">
        <f>VLOOKUP(N1424,lookups!$D$1:$E$6, 2, FALSE)</f>
        <v>hucuktlis r</v>
      </c>
      <c r="S1424" t="str">
        <f>VLOOKUP(C1424,lookups!$G$1:$H$3, 2, FALSE)</f>
        <v>smolt</v>
      </c>
    </row>
    <row r="1425" spans="1:19" x14ac:dyDescent="0.25">
      <c r="A1425" s="1">
        <v>30090</v>
      </c>
      <c r="B1425">
        <v>1</v>
      </c>
      <c r="C1425">
        <v>1</v>
      </c>
      <c r="D1425">
        <v>1</v>
      </c>
      <c r="E1425">
        <v>1982</v>
      </c>
      <c r="F1425">
        <v>48</v>
      </c>
      <c r="G1425">
        <v>1</v>
      </c>
      <c r="H1425">
        <v>76</v>
      </c>
      <c r="I1425">
        <v>4.42</v>
      </c>
      <c r="J1425">
        <v>4.42</v>
      </c>
      <c r="L1425">
        <v>1</v>
      </c>
      <c r="M1425">
        <v>1</v>
      </c>
      <c r="N1425">
        <v>399</v>
      </c>
      <c r="O1425">
        <v>0</v>
      </c>
      <c r="P1425">
        <v>3</v>
      </c>
      <c r="Q1425" t="str">
        <f>VLOOKUP(M1425,lookups!$A$1:$B$7, 2, FALSE)</f>
        <v>trawl/fyke</v>
      </c>
      <c r="R1425" t="str">
        <f>VLOOKUP(N1425,lookups!$D$1:$E$6, 2, FALSE)</f>
        <v>hucuktlis r</v>
      </c>
      <c r="S1425" t="str">
        <f>VLOOKUP(C1425,lookups!$G$1:$H$3, 2, FALSE)</f>
        <v>smolt</v>
      </c>
    </row>
    <row r="1426" spans="1:19" x14ac:dyDescent="0.25">
      <c r="A1426" s="1">
        <v>30090</v>
      </c>
      <c r="B1426">
        <v>1</v>
      </c>
      <c r="C1426">
        <v>1</v>
      </c>
      <c r="D1426">
        <v>1</v>
      </c>
      <c r="E1426">
        <v>1982</v>
      </c>
      <c r="F1426">
        <v>49</v>
      </c>
      <c r="G1426">
        <v>1</v>
      </c>
      <c r="H1426">
        <v>80</v>
      </c>
      <c r="I1426">
        <v>4.0599999999999996</v>
      </c>
      <c r="J1426">
        <v>4.0599999999999996</v>
      </c>
      <c r="L1426">
        <v>1</v>
      </c>
      <c r="M1426">
        <v>1</v>
      </c>
      <c r="N1426">
        <v>399</v>
      </c>
      <c r="O1426">
        <v>0</v>
      </c>
      <c r="P1426">
        <v>3</v>
      </c>
      <c r="Q1426" t="str">
        <f>VLOOKUP(M1426,lookups!$A$1:$B$7, 2, FALSE)</f>
        <v>trawl/fyke</v>
      </c>
      <c r="R1426" t="str">
        <f>VLOOKUP(N1426,lookups!$D$1:$E$6, 2, FALSE)</f>
        <v>hucuktlis r</v>
      </c>
      <c r="S1426" t="str">
        <f>VLOOKUP(C1426,lookups!$G$1:$H$3, 2, FALSE)</f>
        <v>smolt</v>
      </c>
    </row>
    <row r="1427" spans="1:19" x14ac:dyDescent="0.25">
      <c r="A1427" s="1">
        <v>30090</v>
      </c>
      <c r="B1427">
        <v>1</v>
      </c>
      <c r="C1427">
        <v>1</v>
      </c>
      <c r="D1427">
        <v>1</v>
      </c>
      <c r="E1427">
        <v>1982</v>
      </c>
      <c r="F1427">
        <v>50</v>
      </c>
      <c r="G1427">
        <v>1</v>
      </c>
      <c r="H1427">
        <v>81</v>
      </c>
      <c r="I1427">
        <v>3.94</v>
      </c>
      <c r="J1427">
        <v>3.94</v>
      </c>
      <c r="L1427">
        <v>1</v>
      </c>
      <c r="M1427">
        <v>1</v>
      </c>
      <c r="N1427">
        <v>399</v>
      </c>
      <c r="O1427">
        <v>0</v>
      </c>
      <c r="P1427">
        <v>3</v>
      </c>
      <c r="Q1427" t="str">
        <f>VLOOKUP(M1427,lookups!$A$1:$B$7, 2, FALSE)</f>
        <v>trawl/fyke</v>
      </c>
      <c r="R1427" t="str">
        <f>VLOOKUP(N1427,lookups!$D$1:$E$6, 2, FALSE)</f>
        <v>hucuktlis r</v>
      </c>
      <c r="S1427" t="str">
        <f>VLOOKUP(C1427,lookups!$G$1:$H$3, 2, FALSE)</f>
        <v>smolt</v>
      </c>
    </row>
    <row r="1428" spans="1:19" x14ac:dyDescent="0.25">
      <c r="A1428" s="1">
        <v>30090</v>
      </c>
      <c r="B1428">
        <v>1</v>
      </c>
      <c r="C1428">
        <v>1</v>
      </c>
      <c r="D1428">
        <v>1</v>
      </c>
      <c r="E1428">
        <v>1982</v>
      </c>
      <c r="F1428">
        <v>51</v>
      </c>
      <c r="G1428">
        <v>1</v>
      </c>
      <c r="H1428">
        <v>82</v>
      </c>
      <c r="I1428">
        <v>4.5199999999999996</v>
      </c>
      <c r="J1428">
        <v>4.5199999999999996</v>
      </c>
      <c r="L1428">
        <v>1</v>
      </c>
      <c r="M1428">
        <v>1</v>
      </c>
      <c r="N1428">
        <v>399</v>
      </c>
      <c r="O1428">
        <v>0</v>
      </c>
      <c r="P1428">
        <v>3</v>
      </c>
      <c r="Q1428" t="str">
        <f>VLOOKUP(M1428,lookups!$A$1:$B$7, 2, FALSE)</f>
        <v>trawl/fyke</v>
      </c>
      <c r="R1428" t="str">
        <f>VLOOKUP(N1428,lookups!$D$1:$E$6, 2, FALSE)</f>
        <v>hucuktlis r</v>
      </c>
      <c r="S1428" t="str">
        <f>VLOOKUP(C1428,lookups!$G$1:$H$3, 2, FALSE)</f>
        <v>smolt</v>
      </c>
    </row>
    <row r="1429" spans="1:19" x14ac:dyDescent="0.25">
      <c r="A1429" s="1">
        <v>30090</v>
      </c>
      <c r="B1429">
        <v>1</v>
      </c>
      <c r="C1429">
        <v>1</v>
      </c>
      <c r="D1429">
        <v>1</v>
      </c>
      <c r="E1429">
        <v>1982</v>
      </c>
      <c r="F1429">
        <v>52</v>
      </c>
      <c r="G1429">
        <v>1</v>
      </c>
      <c r="H1429">
        <v>82</v>
      </c>
      <c r="I1429">
        <v>4.82</v>
      </c>
      <c r="J1429">
        <v>4.82</v>
      </c>
      <c r="L1429">
        <v>1</v>
      </c>
      <c r="M1429">
        <v>1</v>
      </c>
      <c r="N1429">
        <v>399</v>
      </c>
      <c r="O1429">
        <v>0</v>
      </c>
      <c r="P1429">
        <v>3</v>
      </c>
      <c r="Q1429" t="str">
        <f>VLOOKUP(M1429,lookups!$A$1:$B$7, 2, FALSE)</f>
        <v>trawl/fyke</v>
      </c>
      <c r="R1429" t="str">
        <f>VLOOKUP(N1429,lookups!$D$1:$E$6, 2, FALSE)</f>
        <v>hucuktlis r</v>
      </c>
      <c r="S1429" t="str">
        <f>VLOOKUP(C1429,lookups!$G$1:$H$3, 2, FALSE)</f>
        <v>smolt</v>
      </c>
    </row>
    <row r="1430" spans="1:19" x14ac:dyDescent="0.25">
      <c r="A1430" s="1">
        <v>30090</v>
      </c>
      <c r="B1430">
        <v>1</v>
      </c>
      <c r="C1430">
        <v>1</v>
      </c>
      <c r="D1430">
        <v>1</v>
      </c>
      <c r="E1430">
        <v>1982</v>
      </c>
      <c r="F1430">
        <v>53</v>
      </c>
      <c r="G1430">
        <v>1</v>
      </c>
      <c r="H1430">
        <v>84</v>
      </c>
      <c r="I1430">
        <v>4.4400000000000004</v>
      </c>
      <c r="J1430">
        <v>4.4400000000000004</v>
      </c>
      <c r="L1430">
        <v>1</v>
      </c>
      <c r="M1430">
        <v>1</v>
      </c>
      <c r="N1430">
        <v>399</v>
      </c>
      <c r="O1430">
        <v>0</v>
      </c>
      <c r="P1430">
        <v>3</v>
      </c>
      <c r="Q1430" t="str">
        <f>VLOOKUP(M1430,lookups!$A$1:$B$7, 2, FALSE)</f>
        <v>trawl/fyke</v>
      </c>
      <c r="R1430" t="str">
        <f>VLOOKUP(N1430,lookups!$D$1:$E$6, 2, FALSE)</f>
        <v>hucuktlis r</v>
      </c>
      <c r="S1430" t="str">
        <f>VLOOKUP(C1430,lookups!$G$1:$H$3, 2, FALSE)</f>
        <v>smolt</v>
      </c>
    </row>
    <row r="1431" spans="1:19" x14ac:dyDescent="0.25">
      <c r="A1431" s="1">
        <v>30090</v>
      </c>
      <c r="B1431">
        <v>1</v>
      </c>
      <c r="C1431">
        <v>1</v>
      </c>
      <c r="D1431">
        <v>1</v>
      </c>
      <c r="E1431">
        <v>1982</v>
      </c>
      <c r="F1431">
        <v>54</v>
      </c>
      <c r="G1431">
        <v>1</v>
      </c>
      <c r="H1431">
        <v>86</v>
      </c>
      <c r="I1431">
        <v>5.12</v>
      </c>
      <c r="J1431">
        <v>5.12</v>
      </c>
      <c r="L1431">
        <v>1</v>
      </c>
      <c r="M1431">
        <v>1</v>
      </c>
      <c r="N1431">
        <v>399</v>
      </c>
      <c r="O1431">
        <v>0</v>
      </c>
      <c r="P1431">
        <v>3</v>
      </c>
      <c r="Q1431" t="str">
        <f>VLOOKUP(M1431,lookups!$A$1:$B$7, 2, FALSE)</f>
        <v>trawl/fyke</v>
      </c>
      <c r="R1431" t="str">
        <f>VLOOKUP(N1431,lookups!$D$1:$E$6, 2, FALSE)</f>
        <v>hucuktlis r</v>
      </c>
      <c r="S1431" t="str">
        <f>VLOOKUP(C1431,lookups!$G$1:$H$3, 2, FALSE)</f>
        <v>smolt</v>
      </c>
    </row>
    <row r="1432" spans="1:19" x14ac:dyDescent="0.25">
      <c r="A1432" s="1">
        <v>30090</v>
      </c>
      <c r="B1432">
        <v>1</v>
      </c>
      <c r="C1432">
        <v>1</v>
      </c>
      <c r="D1432">
        <v>1</v>
      </c>
      <c r="E1432">
        <v>1982</v>
      </c>
      <c r="F1432">
        <v>55</v>
      </c>
      <c r="G1432">
        <v>1</v>
      </c>
      <c r="H1432">
        <v>82</v>
      </c>
      <c r="I1432">
        <v>4.26</v>
      </c>
      <c r="J1432">
        <v>4.26</v>
      </c>
      <c r="L1432">
        <v>1</v>
      </c>
      <c r="M1432">
        <v>1</v>
      </c>
      <c r="N1432">
        <v>399</v>
      </c>
      <c r="O1432">
        <v>0</v>
      </c>
      <c r="P1432">
        <v>3</v>
      </c>
      <c r="Q1432" t="str">
        <f>VLOOKUP(M1432,lookups!$A$1:$B$7, 2, FALSE)</f>
        <v>trawl/fyke</v>
      </c>
      <c r="R1432" t="str">
        <f>VLOOKUP(N1432,lookups!$D$1:$E$6, 2, FALSE)</f>
        <v>hucuktlis r</v>
      </c>
      <c r="S1432" t="str">
        <f>VLOOKUP(C1432,lookups!$G$1:$H$3, 2, FALSE)</f>
        <v>smolt</v>
      </c>
    </row>
    <row r="1433" spans="1:19" x14ac:dyDescent="0.25">
      <c r="A1433" s="1">
        <v>30090</v>
      </c>
      <c r="B1433">
        <v>1</v>
      </c>
      <c r="C1433">
        <v>1</v>
      </c>
      <c r="D1433">
        <v>1</v>
      </c>
      <c r="E1433">
        <v>1982</v>
      </c>
      <c r="F1433">
        <v>56</v>
      </c>
      <c r="G1433">
        <v>1</v>
      </c>
      <c r="H1433">
        <v>82</v>
      </c>
      <c r="I1433">
        <v>4.58</v>
      </c>
      <c r="J1433">
        <v>4.58</v>
      </c>
      <c r="L1433">
        <v>1</v>
      </c>
      <c r="M1433">
        <v>1</v>
      </c>
      <c r="N1433">
        <v>399</v>
      </c>
      <c r="O1433">
        <v>0</v>
      </c>
      <c r="P1433">
        <v>3</v>
      </c>
      <c r="Q1433" t="str">
        <f>VLOOKUP(M1433,lookups!$A$1:$B$7, 2, FALSE)</f>
        <v>trawl/fyke</v>
      </c>
      <c r="R1433" t="str">
        <f>VLOOKUP(N1433,lookups!$D$1:$E$6, 2, FALSE)</f>
        <v>hucuktlis r</v>
      </c>
      <c r="S1433" t="str">
        <f>VLOOKUP(C1433,lookups!$G$1:$H$3, 2, FALSE)</f>
        <v>smolt</v>
      </c>
    </row>
    <row r="1434" spans="1:19" x14ac:dyDescent="0.25">
      <c r="A1434" s="1">
        <v>30090</v>
      </c>
      <c r="B1434">
        <v>1</v>
      </c>
      <c r="C1434">
        <v>1</v>
      </c>
      <c r="D1434">
        <v>1</v>
      </c>
      <c r="E1434">
        <v>1982</v>
      </c>
      <c r="F1434">
        <v>57</v>
      </c>
      <c r="G1434">
        <v>1</v>
      </c>
      <c r="H1434">
        <v>75</v>
      </c>
      <c r="I1434">
        <v>3.36</v>
      </c>
      <c r="J1434">
        <v>3.36</v>
      </c>
      <c r="L1434">
        <v>1</v>
      </c>
      <c r="M1434">
        <v>1</v>
      </c>
      <c r="N1434">
        <v>399</v>
      </c>
      <c r="O1434">
        <v>0</v>
      </c>
      <c r="P1434">
        <v>3</v>
      </c>
      <c r="Q1434" t="str">
        <f>VLOOKUP(M1434,lookups!$A$1:$B$7, 2, FALSE)</f>
        <v>trawl/fyke</v>
      </c>
      <c r="R1434" t="str">
        <f>VLOOKUP(N1434,lookups!$D$1:$E$6, 2, FALSE)</f>
        <v>hucuktlis r</v>
      </c>
      <c r="S1434" t="str">
        <f>VLOOKUP(C1434,lookups!$G$1:$H$3, 2, FALSE)</f>
        <v>smolt</v>
      </c>
    </row>
    <row r="1435" spans="1:19" x14ac:dyDescent="0.25">
      <c r="A1435" s="1">
        <v>30090</v>
      </c>
      <c r="B1435">
        <v>1</v>
      </c>
      <c r="C1435">
        <v>1</v>
      </c>
      <c r="D1435">
        <v>1</v>
      </c>
      <c r="E1435">
        <v>1982</v>
      </c>
      <c r="F1435">
        <v>58</v>
      </c>
      <c r="G1435">
        <v>1</v>
      </c>
      <c r="H1435">
        <v>82</v>
      </c>
      <c r="I1435">
        <v>4.7699999999999996</v>
      </c>
      <c r="J1435">
        <v>4.7699999999999996</v>
      </c>
      <c r="L1435">
        <v>1</v>
      </c>
      <c r="M1435">
        <v>1</v>
      </c>
      <c r="N1435">
        <v>399</v>
      </c>
      <c r="O1435">
        <v>0</v>
      </c>
      <c r="P1435">
        <v>3</v>
      </c>
      <c r="Q1435" t="str">
        <f>VLOOKUP(M1435,lookups!$A$1:$B$7, 2, FALSE)</f>
        <v>trawl/fyke</v>
      </c>
      <c r="R1435" t="str">
        <f>VLOOKUP(N1435,lookups!$D$1:$E$6, 2, FALSE)</f>
        <v>hucuktlis r</v>
      </c>
      <c r="S1435" t="str">
        <f>VLOOKUP(C1435,lookups!$G$1:$H$3, 2, FALSE)</f>
        <v>smolt</v>
      </c>
    </row>
    <row r="1436" spans="1:19" x14ac:dyDescent="0.25">
      <c r="A1436" s="1">
        <v>30090</v>
      </c>
      <c r="B1436">
        <v>1</v>
      </c>
      <c r="C1436">
        <v>1</v>
      </c>
      <c r="D1436">
        <v>1</v>
      </c>
      <c r="E1436">
        <v>1982</v>
      </c>
      <c r="F1436">
        <v>59</v>
      </c>
      <c r="G1436">
        <v>1</v>
      </c>
      <c r="H1436">
        <v>83</v>
      </c>
      <c r="I1436">
        <v>4.28</v>
      </c>
      <c r="J1436">
        <v>4.28</v>
      </c>
      <c r="L1436">
        <v>1</v>
      </c>
      <c r="M1436">
        <v>1</v>
      </c>
      <c r="N1436">
        <v>399</v>
      </c>
      <c r="O1436">
        <v>0</v>
      </c>
      <c r="P1436">
        <v>3</v>
      </c>
      <c r="Q1436" t="str">
        <f>VLOOKUP(M1436,lookups!$A$1:$B$7, 2, FALSE)</f>
        <v>trawl/fyke</v>
      </c>
      <c r="R1436" t="str">
        <f>VLOOKUP(N1436,lookups!$D$1:$E$6, 2, FALSE)</f>
        <v>hucuktlis r</v>
      </c>
      <c r="S1436" t="str">
        <f>VLOOKUP(C1436,lookups!$G$1:$H$3, 2, FALSE)</f>
        <v>smolt</v>
      </c>
    </row>
    <row r="1437" spans="1:19" x14ac:dyDescent="0.25">
      <c r="A1437" s="1">
        <v>30090</v>
      </c>
      <c r="B1437">
        <v>1</v>
      </c>
      <c r="C1437">
        <v>1</v>
      </c>
      <c r="D1437">
        <v>1</v>
      </c>
      <c r="E1437">
        <v>1982</v>
      </c>
      <c r="F1437">
        <v>60</v>
      </c>
      <c r="G1437">
        <v>1</v>
      </c>
      <c r="H1437">
        <v>87</v>
      </c>
      <c r="I1437">
        <v>5.18</v>
      </c>
      <c r="J1437">
        <v>5.18</v>
      </c>
      <c r="L1437">
        <v>1</v>
      </c>
      <c r="M1437">
        <v>1</v>
      </c>
      <c r="N1437">
        <v>399</v>
      </c>
      <c r="O1437">
        <v>0</v>
      </c>
      <c r="P1437">
        <v>3</v>
      </c>
      <c r="Q1437" t="str">
        <f>VLOOKUP(M1437,lookups!$A$1:$B$7, 2, FALSE)</f>
        <v>trawl/fyke</v>
      </c>
      <c r="R1437" t="str">
        <f>VLOOKUP(N1437,lookups!$D$1:$E$6, 2, FALSE)</f>
        <v>hucuktlis r</v>
      </c>
      <c r="S1437" t="str">
        <f>VLOOKUP(C1437,lookups!$G$1:$H$3, 2, FALSE)</f>
        <v>smolt</v>
      </c>
    </row>
    <row r="1438" spans="1:19" x14ac:dyDescent="0.25">
      <c r="A1438" s="1">
        <v>30090</v>
      </c>
      <c r="B1438">
        <v>1</v>
      </c>
      <c r="C1438">
        <v>1</v>
      </c>
      <c r="D1438">
        <v>1</v>
      </c>
      <c r="E1438">
        <v>1982</v>
      </c>
      <c r="F1438">
        <v>61</v>
      </c>
      <c r="G1438">
        <v>1</v>
      </c>
      <c r="H1438">
        <v>81</v>
      </c>
      <c r="I1438">
        <v>4.3499999999999996</v>
      </c>
      <c r="J1438">
        <v>4.3499999999999996</v>
      </c>
      <c r="L1438">
        <v>1</v>
      </c>
      <c r="M1438">
        <v>1</v>
      </c>
      <c r="N1438">
        <v>399</v>
      </c>
      <c r="O1438">
        <v>0</v>
      </c>
      <c r="P1438">
        <v>3</v>
      </c>
      <c r="Q1438" t="str">
        <f>VLOOKUP(M1438,lookups!$A$1:$B$7, 2, FALSE)</f>
        <v>trawl/fyke</v>
      </c>
      <c r="R1438" t="str">
        <f>VLOOKUP(N1438,lookups!$D$1:$E$6, 2, FALSE)</f>
        <v>hucuktlis r</v>
      </c>
      <c r="S1438" t="str">
        <f>VLOOKUP(C1438,lookups!$G$1:$H$3, 2, FALSE)</f>
        <v>smolt</v>
      </c>
    </row>
    <row r="1439" spans="1:19" x14ac:dyDescent="0.25">
      <c r="A1439" s="1">
        <v>30090</v>
      </c>
      <c r="B1439">
        <v>1</v>
      </c>
      <c r="C1439">
        <v>1</v>
      </c>
      <c r="D1439">
        <v>1</v>
      </c>
      <c r="E1439">
        <v>1982</v>
      </c>
      <c r="F1439">
        <v>62</v>
      </c>
      <c r="G1439">
        <v>1</v>
      </c>
      <c r="H1439">
        <v>80</v>
      </c>
      <c r="I1439">
        <v>4.54</v>
      </c>
      <c r="J1439">
        <v>4.54</v>
      </c>
      <c r="L1439">
        <v>1</v>
      </c>
      <c r="M1439">
        <v>1</v>
      </c>
      <c r="N1439">
        <v>399</v>
      </c>
      <c r="O1439">
        <v>0</v>
      </c>
      <c r="P1439">
        <v>3</v>
      </c>
      <c r="Q1439" t="str">
        <f>VLOOKUP(M1439,lookups!$A$1:$B$7, 2, FALSE)</f>
        <v>trawl/fyke</v>
      </c>
      <c r="R1439" t="str">
        <f>VLOOKUP(N1439,lookups!$D$1:$E$6, 2, FALSE)</f>
        <v>hucuktlis r</v>
      </c>
      <c r="S1439" t="str">
        <f>VLOOKUP(C1439,lookups!$G$1:$H$3, 2, FALSE)</f>
        <v>smolt</v>
      </c>
    </row>
    <row r="1440" spans="1:19" x14ac:dyDescent="0.25">
      <c r="A1440" s="1">
        <v>30090</v>
      </c>
      <c r="B1440">
        <v>1</v>
      </c>
      <c r="C1440">
        <v>1</v>
      </c>
      <c r="D1440">
        <v>1</v>
      </c>
      <c r="E1440">
        <v>1982</v>
      </c>
      <c r="F1440">
        <v>63</v>
      </c>
      <c r="G1440">
        <v>1</v>
      </c>
      <c r="H1440">
        <v>80</v>
      </c>
      <c r="I1440">
        <v>4.32</v>
      </c>
      <c r="J1440">
        <v>4.32</v>
      </c>
      <c r="L1440">
        <v>1</v>
      </c>
      <c r="M1440">
        <v>1</v>
      </c>
      <c r="N1440">
        <v>399</v>
      </c>
      <c r="O1440">
        <v>0</v>
      </c>
      <c r="P1440">
        <v>3</v>
      </c>
      <c r="Q1440" t="str">
        <f>VLOOKUP(M1440,lookups!$A$1:$B$7, 2, FALSE)</f>
        <v>trawl/fyke</v>
      </c>
      <c r="R1440" t="str">
        <f>VLOOKUP(N1440,lookups!$D$1:$E$6, 2, FALSE)</f>
        <v>hucuktlis r</v>
      </c>
      <c r="S1440" t="str">
        <f>VLOOKUP(C1440,lookups!$G$1:$H$3, 2, FALSE)</f>
        <v>smolt</v>
      </c>
    </row>
    <row r="1441" spans="1:19" x14ac:dyDescent="0.25">
      <c r="A1441" s="1">
        <v>30090</v>
      </c>
      <c r="B1441">
        <v>1</v>
      </c>
      <c r="C1441">
        <v>1</v>
      </c>
      <c r="D1441">
        <v>1</v>
      </c>
      <c r="E1441">
        <v>1982</v>
      </c>
      <c r="F1441">
        <v>64</v>
      </c>
      <c r="G1441">
        <v>1</v>
      </c>
      <c r="H1441">
        <v>85</v>
      </c>
      <c r="I1441">
        <v>4.72</v>
      </c>
      <c r="J1441">
        <v>4.72</v>
      </c>
      <c r="L1441">
        <v>1</v>
      </c>
      <c r="M1441">
        <v>1</v>
      </c>
      <c r="N1441">
        <v>399</v>
      </c>
      <c r="O1441">
        <v>0</v>
      </c>
      <c r="P1441">
        <v>3</v>
      </c>
      <c r="Q1441" t="str">
        <f>VLOOKUP(M1441,lookups!$A$1:$B$7, 2, FALSE)</f>
        <v>trawl/fyke</v>
      </c>
      <c r="R1441" t="str">
        <f>VLOOKUP(N1441,lookups!$D$1:$E$6, 2, FALSE)</f>
        <v>hucuktlis r</v>
      </c>
      <c r="S1441" t="str">
        <f>VLOOKUP(C1441,lookups!$G$1:$H$3, 2, FALSE)</f>
        <v>smolt</v>
      </c>
    </row>
    <row r="1442" spans="1:19" x14ac:dyDescent="0.25">
      <c r="A1442" s="1">
        <v>30090</v>
      </c>
      <c r="B1442">
        <v>1</v>
      </c>
      <c r="C1442">
        <v>1</v>
      </c>
      <c r="D1442">
        <v>1</v>
      </c>
      <c r="E1442">
        <v>1982</v>
      </c>
      <c r="F1442">
        <v>65</v>
      </c>
      <c r="G1442">
        <v>1</v>
      </c>
      <c r="H1442">
        <v>89</v>
      </c>
      <c r="I1442">
        <v>5.86</v>
      </c>
      <c r="J1442">
        <v>5.86</v>
      </c>
      <c r="L1442">
        <v>1</v>
      </c>
      <c r="M1442">
        <v>1</v>
      </c>
      <c r="N1442">
        <v>399</v>
      </c>
      <c r="O1442">
        <v>0</v>
      </c>
      <c r="P1442">
        <v>3</v>
      </c>
      <c r="Q1442" t="str">
        <f>VLOOKUP(M1442,lookups!$A$1:$B$7, 2, FALSE)</f>
        <v>trawl/fyke</v>
      </c>
      <c r="R1442" t="str">
        <f>VLOOKUP(N1442,lookups!$D$1:$E$6, 2, FALSE)</f>
        <v>hucuktlis r</v>
      </c>
      <c r="S1442" t="str">
        <f>VLOOKUP(C1442,lookups!$G$1:$H$3, 2, FALSE)</f>
        <v>smolt</v>
      </c>
    </row>
    <row r="1443" spans="1:19" x14ac:dyDescent="0.25">
      <c r="A1443" s="1">
        <v>30090</v>
      </c>
      <c r="B1443">
        <v>1</v>
      </c>
      <c r="C1443">
        <v>1</v>
      </c>
      <c r="D1443">
        <v>1</v>
      </c>
      <c r="E1443">
        <v>1982</v>
      </c>
      <c r="F1443">
        <v>66</v>
      </c>
      <c r="G1443">
        <v>1</v>
      </c>
      <c r="H1443">
        <v>83</v>
      </c>
      <c r="I1443">
        <v>4.38</v>
      </c>
      <c r="J1443">
        <v>4.38</v>
      </c>
      <c r="L1443">
        <v>1</v>
      </c>
      <c r="M1443">
        <v>1</v>
      </c>
      <c r="N1443">
        <v>399</v>
      </c>
      <c r="O1443">
        <v>0</v>
      </c>
      <c r="P1443">
        <v>3</v>
      </c>
      <c r="Q1443" t="str">
        <f>VLOOKUP(M1443,lookups!$A$1:$B$7, 2, FALSE)</f>
        <v>trawl/fyke</v>
      </c>
      <c r="R1443" t="str">
        <f>VLOOKUP(N1443,lookups!$D$1:$E$6, 2, FALSE)</f>
        <v>hucuktlis r</v>
      </c>
      <c r="S1443" t="str">
        <f>VLOOKUP(C1443,lookups!$G$1:$H$3, 2, FALSE)</f>
        <v>smolt</v>
      </c>
    </row>
    <row r="1444" spans="1:19" x14ac:dyDescent="0.25">
      <c r="A1444" s="1">
        <v>30090</v>
      </c>
      <c r="B1444">
        <v>1</v>
      </c>
      <c r="C1444">
        <v>1</v>
      </c>
      <c r="D1444">
        <v>1</v>
      </c>
      <c r="E1444">
        <v>1982</v>
      </c>
      <c r="F1444">
        <v>67</v>
      </c>
      <c r="G1444">
        <v>1</v>
      </c>
      <c r="H1444">
        <v>82</v>
      </c>
      <c r="I1444">
        <v>4.4400000000000004</v>
      </c>
      <c r="J1444">
        <v>4.4400000000000004</v>
      </c>
      <c r="L1444">
        <v>1</v>
      </c>
      <c r="M1444">
        <v>1</v>
      </c>
      <c r="N1444">
        <v>399</v>
      </c>
      <c r="O1444">
        <v>0</v>
      </c>
      <c r="P1444">
        <v>3</v>
      </c>
      <c r="Q1444" t="str">
        <f>VLOOKUP(M1444,lookups!$A$1:$B$7, 2, FALSE)</f>
        <v>trawl/fyke</v>
      </c>
      <c r="R1444" t="str">
        <f>VLOOKUP(N1444,lookups!$D$1:$E$6, 2, FALSE)</f>
        <v>hucuktlis r</v>
      </c>
      <c r="S1444" t="str">
        <f>VLOOKUP(C1444,lookups!$G$1:$H$3, 2, FALSE)</f>
        <v>smolt</v>
      </c>
    </row>
    <row r="1445" spans="1:19" x14ac:dyDescent="0.25">
      <c r="A1445" s="1">
        <v>30090</v>
      </c>
      <c r="B1445">
        <v>1</v>
      </c>
      <c r="C1445">
        <v>1</v>
      </c>
      <c r="D1445">
        <v>1</v>
      </c>
      <c r="E1445">
        <v>1982</v>
      </c>
      <c r="F1445">
        <v>68</v>
      </c>
      <c r="G1445">
        <v>1</v>
      </c>
      <c r="H1445">
        <v>82</v>
      </c>
      <c r="I1445">
        <v>4.0999999999999996</v>
      </c>
      <c r="J1445">
        <v>4.0999999999999996</v>
      </c>
      <c r="L1445">
        <v>1</v>
      </c>
      <c r="M1445">
        <v>1</v>
      </c>
      <c r="N1445">
        <v>399</v>
      </c>
      <c r="O1445">
        <v>0</v>
      </c>
      <c r="P1445">
        <v>3</v>
      </c>
      <c r="Q1445" t="str">
        <f>VLOOKUP(M1445,lookups!$A$1:$B$7, 2, FALSE)</f>
        <v>trawl/fyke</v>
      </c>
      <c r="R1445" t="str">
        <f>VLOOKUP(N1445,lookups!$D$1:$E$6, 2, FALSE)</f>
        <v>hucuktlis r</v>
      </c>
      <c r="S1445" t="str">
        <f>VLOOKUP(C1445,lookups!$G$1:$H$3, 2, FALSE)</f>
        <v>smolt</v>
      </c>
    </row>
    <row r="1446" spans="1:19" x14ac:dyDescent="0.25">
      <c r="A1446" s="1">
        <v>30090</v>
      </c>
      <c r="B1446">
        <v>1</v>
      </c>
      <c r="C1446">
        <v>1</v>
      </c>
      <c r="D1446">
        <v>1</v>
      </c>
      <c r="E1446">
        <v>1982</v>
      </c>
      <c r="F1446">
        <v>69</v>
      </c>
      <c r="G1446">
        <v>1</v>
      </c>
      <c r="H1446">
        <v>76</v>
      </c>
      <c r="I1446">
        <v>3.72</v>
      </c>
      <c r="J1446">
        <v>3.72</v>
      </c>
      <c r="L1446">
        <v>1</v>
      </c>
      <c r="M1446">
        <v>1</v>
      </c>
      <c r="N1446">
        <v>399</v>
      </c>
      <c r="O1446">
        <v>0</v>
      </c>
      <c r="P1446">
        <v>3</v>
      </c>
      <c r="Q1446" t="str">
        <f>VLOOKUP(M1446,lookups!$A$1:$B$7, 2, FALSE)</f>
        <v>trawl/fyke</v>
      </c>
      <c r="R1446" t="str">
        <f>VLOOKUP(N1446,lookups!$D$1:$E$6, 2, FALSE)</f>
        <v>hucuktlis r</v>
      </c>
      <c r="S1446" t="str">
        <f>VLOOKUP(C1446,lookups!$G$1:$H$3, 2, FALSE)</f>
        <v>smolt</v>
      </c>
    </row>
    <row r="1447" spans="1:19" x14ac:dyDescent="0.25">
      <c r="A1447" s="1">
        <v>30090</v>
      </c>
      <c r="B1447">
        <v>1</v>
      </c>
      <c r="C1447">
        <v>1</v>
      </c>
      <c r="D1447">
        <v>1</v>
      </c>
      <c r="E1447">
        <v>1982</v>
      </c>
      <c r="F1447">
        <v>70</v>
      </c>
      <c r="G1447">
        <v>1</v>
      </c>
      <c r="H1447">
        <v>84</v>
      </c>
      <c r="I1447">
        <v>5.1100000000000003</v>
      </c>
      <c r="J1447">
        <v>5.1100000000000003</v>
      </c>
      <c r="L1447">
        <v>1</v>
      </c>
      <c r="M1447">
        <v>1</v>
      </c>
      <c r="N1447">
        <v>399</v>
      </c>
      <c r="O1447">
        <v>0</v>
      </c>
      <c r="P1447">
        <v>3</v>
      </c>
      <c r="Q1447" t="str">
        <f>VLOOKUP(M1447,lookups!$A$1:$B$7, 2, FALSE)</f>
        <v>trawl/fyke</v>
      </c>
      <c r="R1447" t="str">
        <f>VLOOKUP(N1447,lookups!$D$1:$E$6, 2, FALSE)</f>
        <v>hucuktlis r</v>
      </c>
      <c r="S1447" t="str">
        <f>VLOOKUP(C1447,lookups!$G$1:$H$3, 2, FALSE)</f>
        <v>smolt</v>
      </c>
    </row>
    <row r="1448" spans="1:19" x14ac:dyDescent="0.25">
      <c r="A1448" s="1">
        <v>30090</v>
      </c>
      <c r="B1448">
        <v>1</v>
      </c>
      <c r="C1448">
        <v>1</v>
      </c>
      <c r="D1448">
        <v>1</v>
      </c>
      <c r="E1448">
        <v>1982</v>
      </c>
      <c r="F1448">
        <v>71</v>
      </c>
      <c r="G1448">
        <v>1</v>
      </c>
      <c r="H1448">
        <v>77</v>
      </c>
      <c r="I1448">
        <v>3.69</v>
      </c>
      <c r="J1448">
        <v>3.69</v>
      </c>
      <c r="L1448">
        <v>1</v>
      </c>
      <c r="M1448">
        <v>1</v>
      </c>
      <c r="N1448">
        <v>399</v>
      </c>
      <c r="O1448">
        <v>0</v>
      </c>
      <c r="P1448">
        <v>3</v>
      </c>
      <c r="Q1448" t="str">
        <f>VLOOKUP(M1448,lookups!$A$1:$B$7, 2, FALSE)</f>
        <v>trawl/fyke</v>
      </c>
      <c r="R1448" t="str">
        <f>VLOOKUP(N1448,lookups!$D$1:$E$6, 2, FALSE)</f>
        <v>hucuktlis r</v>
      </c>
      <c r="S1448" t="str">
        <f>VLOOKUP(C1448,lookups!$G$1:$H$3, 2, FALSE)</f>
        <v>smolt</v>
      </c>
    </row>
    <row r="1449" spans="1:19" x14ac:dyDescent="0.25">
      <c r="A1449" s="1">
        <v>30090</v>
      </c>
      <c r="B1449">
        <v>1</v>
      </c>
      <c r="C1449">
        <v>1</v>
      </c>
      <c r="D1449">
        <v>1</v>
      </c>
      <c r="E1449">
        <v>1982</v>
      </c>
      <c r="F1449">
        <v>72</v>
      </c>
      <c r="G1449">
        <v>1</v>
      </c>
      <c r="H1449">
        <v>86</v>
      </c>
      <c r="I1449">
        <v>5.41</v>
      </c>
      <c r="J1449">
        <v>5.41</v>
      </c>
      <c r="L1449">
        <v>1</v>
      </c>
      <c r="M1449">
        <v>1</v>
      </c>
      <c r="N1449">
        <v>399</v>
      </c>
      <c r="O1449">
        <v>0</v>
      </c>
      <c r="P1449">
        <v>3</v>
      </c>
      <c r="Q1449" t="str">
        <f>VLOOKUP(M1449,lookups!$A$1:$B$7, 2, FALSE)</f>
        <v>trawl/fyke</v>
      </c>
      <c r="R1449" t="str">
        <f>VLOOKUP(N1449,lookups!$D$1:$E$6, 2, FALSE)</f>
        <v>hucuktlis r</v>
      </c>
      <c r="S1449" t="str">
        <f>VLOOKUP(C1449,lookups!$G$1:$H$3, 2, FALSE)</f>
        <v>smolt</v>
      </c>
    </row>
    <row r="1450" spans="1:19" x14ac:dyDescent="0.25">
      <c r="A1450" s="1">
        <v>30090</v>
      </c>
      <c r="B1450">
        <v>1</v>
      </c>
      <c r="C1450">
        <v>1</v>
      </c>
      <c r="D1450">
        <v>1</v>
      </c>
      <c r="E1450">
        <v>1982</v>
      </c>
      <c r="F1450">
        <v>73</v>
      </c>
      <c r="G1450">
        <v>1</v>
      </c>
      <c r="H1450">
        <v>87</v>
      </c>
      <c r="I1450">
        <v>4.67</v>
      </c>
      <c r="J1450">
        <v>4.67</v>
      </c>
      <c r="L1450">
        <v>1</v>
      </c>
      <c r="M1450">
        <v>1</v>
      </c>
      <c r="N1450">
        <v>399</v>
      </c>
      <c r="O1450">
        <v>0</v>
      </c>
      <c r="P1450">
        <v>3</v>
      </c>
      <c r="Q1450" t="str">
        <f>VLOOKUP(M1450,lookups!$A$1:$B$7, 2, FALSE)</f>
        <v>trawl/fyke</v>
      </c>
      <c r="R1450" t="str">
        <f>VLOOKUP(N1450,lookups!$D$1:$E$6, 2, FALSE)</f>
        <v>hucuktlis r</v>
      </c>
      <c r="S1450" t="str">
        <f>VLOOKUP(C1450,lookups!$G$1:$H$3, 2, FALSE)</f>
        <v>smolt</v>
      </c>
    </row>
    <row r="1451" spans="1:19" x14ac:dyDescent="0.25">
      <c r="A1451" s="1">
        <v>30090</v>
      </c>
      <c r="B1451">
        <v>1</v>
      </c>
      <c r="C1451">
        <v>1</v>
      </c>
      <c r="D1451">
        <v>1</v>
      </c>
      <c r="E1451">
        <v>1982</v>
      </c>
      <c r="F1451">
        <v>74</v>
      </c>
      <c r="G1451">
        <v>1</v>
      </c>
      <c r="H1451">
        <v>83</v>
      </c>
      <c r="I1451">
        <v>4.7699999999999996</v>
      </c>
      <c r="J1451">
        <v>4.7699999999999996</v>
      </c>
      <c r="L1451">
        <v>1</v>
      </c>
      <c r="M1451">
        <v>1</v>
      </c>
      <c r="N1451">
        <v>399</v>
      </c>
      <c r="O1451">
        <v>0</v>
      </c>
      <c r="P1451">
        <v>3</v>
      </c>
      <c r="Q1451" t="str">
        <f>VLOOKUP(M1451,lookups!$A$1:$B$7, 2, FALSE)</f>
        <v>trawl/fyke</v>
      </c>
      <c r="R1451" t="str">
        <f>VLOOKUP(N1451,lookups!$D$1:$E$6, 2, FALSE)</f>
        <v>hucuktlis r</v>
      </c>
      <c r="S1451" t="str">
        <f>VLOOKUP(C1451,lookups!$G$1:$H$3, 2, FALSE)</f>
        <v>smolt</v>
      </c>
    </row>
    <row r="1452" spans="1:19" x14ac:dyDescent="0.25">
      <c r="A1452" s="1">
        <v>30090</v>
      </c>
      <c r="B1452">
        <v>1</v>
      </c>
      <c r="C1452">
        <v>1</v>
      </c>
      <c r="D1452">
        <v>1</v>
      </c>
      <c r="E1452">
        <v>1982</v>
      </c>
      <c r="F1452">
        <v>75</v>
      </c>
      <c r="G1452">
        <v>1</v>
      </c>
      <c r="H1452">
        <v>81</v>
      </c>
      <c r="I1452">
        <v>4.3600000000000003</v>
      </c>
      <c r="J1452">
        <v>4.3600000000000003</v>
      </c>
      <c r="L1452">
        <v>1</v>
      </c>
      <c r="M1452">
        <v>1</v>
      </c>
      <c r="N1452">
        <v>399</v>
      </c>
      <c r="O1452">
        <v>0</v>
      </c>
      <c r="P1452">
        <v>3</v>
      </c>
      <c r="Q1452" t="str">
        <f>VLOOKUP(M1452,lookups!$A$1:$B$7, 2, FALSE)</f>
        <v>trawl/fyke</v>
      </c>
      <c r="R1452" t="str">
        <f>VLOOKUP(N1452,lookups!$D$1:$E$6, 2, FALSE)</f>
        <v>hucuktlis r</v>
      </c>
      <c r="S1452" t="str">
        <f>VLOOKUP(C1452,lookups!$G$1:$H$3, 2, FALSE)</f>
        <v>smolt</v>
      </c>
    </row>
    <row r="1453" spans="1:19" x14ac:dyDescent="0.25">
      <c r="A1453" s="1">
        <v>30090</v>
      </c>
      <c r="B1453">
        <v>1</v>
      </c>
      <c r="C1453">
        <v>1</v>
      </c>
      <c r="D1453">
        <v>1</v>
      </c>
      <c r="E1453">
        <v>1982</v>
      </c>
      <c r="F1453">
        <v>76</v>
      </c>
      <c r="G1453">
        <v>1</v>
      </c>
      <c r="H1453">
        <v>81</v>
      </c>
      <c r="I1453">
        <v>4.08</v>
      </c>
      <c r="J1453">
        <v>4.08</v>
      </c>
      <c r="L1453">
        <v>1</v>
      </c>
      <c r="M1453">
        <v>1</v>
      </c>
      <c r="N1453">
        <v>399</v>
      </c>
      <c r="O1453">
        <v>0</v>
      </c>
      <c r="P1453">
        <v>3</v>
      </c>
      <c r="Q1453" t="str">
        <f>VLOOKUP(M1453,lookups!$A$1:$B$7, 2, FALSE)</f>
        <v>trawl/fyke</v>
      </c>
      <c r="R1453" t="str">
        <f>VLOOKUP(N1453,lookups!$D$1:$E$6, 2, FALSE)</f>
        <v>hucuktlis r</v>
      </c>
      <c r="S1453" t="str">
        <f>VLOOKUP(C1453,lookups!$G$1:$H$3, 2, FALSE)</f>
        <v>smolt</v>
      </c>
    </row>
    <row r="1454" spans="1:19" x14ac:dyDescent="0.25">
      <c r="A1454" s="1">
        <v>30090</v>
      </c>
      <c r="B1454">
        <v>1</v>
      </c>
      <c r="C1454">
        <v>1</v>
      </c>
      <c r="D1454">
        <v>1</v>
      </c>
      <c r="E1454">
        <v>1982</v>
      </c>
      <c r="F1454">
        <v>77</v>
      </c>
      <c r="G1454">
        <v>1</v>
      </c>
      <c r="H1454">
        <v>85</v>
      </c>
      <c r="I1454">
        <v>4.87</v>
      </c>
      <c r="J1454">
        <v>4.87</v>
      </c>
      <c r="L1454">
        <v>1</v>
      </c>
      <c r="M1454">
        <v>1</v>
      </c>
      <c r="N1454">
        <v>399</v>
      </c>
      <c r="O1454">
        <v>0</v>
      </c>
      <c r="P1454">
        <v>3</v>
      </c>
      <c r="Q1454" t="str">
        <f>VLOOKUP(M1454,lookups!$A$1:$B$7, 2, FALSE)</f>
        <v>trawl/fyke</v>
      </c>
      <c r="R1454" t="str">
        <f>VLOOKUP(N1454,lookups!$D$1:$E$6, 2, FALSE)</f>
        <v>hucuktlis r</v>
      </c>
      <c r="S1454" t="str">
        <f>VLOOKUP(C1454,lookups!$G$1:$H$3, 2, FALSE)</f>
        <v>smolt</v>
      </c>
    </row>
    <row r="1455" spans="1:19" x14ac:dyDescent="0.25">
      <c r="A1455" s="1">
        <v>30090</v>
      </c>
      <c r="B1455">
        <v>1</v>
      </c>
      <c r="C1455">
        <v>1</v>
      </c>
      <c r="D1455">
        <v>1</v>
      </c>
      <c r="E1455">
        <v>1982</v>
      </c>
      <c r="F1455">
        <v>78</v>
      </c>
      <c r="G1455">
        <v>1</v>
      </c>
      <c r="H1455">
        <v>83</v>
      </c>
      <c r="I1455">
        <v>4.42</v>
      </c>
      <c r="J1455">
        <v>4.42</v>
      </c>
      <c r="L1455">
        <v>1</v>
      </c>
      <c r="M1455">
        <v>1</v>
      </c>
      <c r="N1455">
        <v>399</v>
      </c>
      <c r="O1455">
        <v>0</v>
      </c>
      <c r="P1455">
        <v>3</v>
      </c>
      <c r="Q1455" t="str">
        <f>VLOOKUP(M1455,lookups!$A$1:$B$7, 2, FALSE)</f>
        <v>trawl/fyke</v>
      </c>
      <c r="R1455" t="str">
        <f>VLOOKUP(N1455,lookups!$D$1:$E$6, 2, FALSE)</f>
        <v>hucuktlis r</v>
      </c>
      <c r="S1455" t="str">
        <f>VLOOKUP(C1455,lookups!$G$1:$H$3, 2, FALSE)</f>
        <v>smolt</v>
      </c>
    </row>
    <row r="1456" spans="1:19" x14ac:dyDescent="0.25">
      <c r="A1456" s="1">
        <v>30090</v>
      </c>
      <c r="B1456">
        <v>1</v>
      </c>
      <c r="C1456">
        <v>1</v>
      </c>
      <c r="D1456">
        <v>1</v>
      </c>
      <c r="E1456">
        <v>1982</v>
      </c>
      <c r="F1456">
        <v>79</v>
      </c>
      <c r="G1456">
        <v>1</v>
      </c>
      <c r="H1456">
        <v>78</v>
      </c>
      <c r="I1456">
        <v>3.82</v>
      </c>
      <c r="J1456">
        <v>3.82</v>
      </c>
      <c r="L1456">
        <v>1</v>
      </c>
      <c r="M1456">
        <v>1</v>
      </c>
      <c r="N1456">
        <v>399</v>
      </c>
      <c r="O1456">
        <v>0</v>
      </c>
      <c r="P1456">
        <v>3</v>
      </c>
      <c r="Q1456" t="str">
        <f>VLOOKUP(M1456,lookups!$A$1:$B$7, 2, FALSE)</f>
        <v>trawl/fyke</v>
      </c>
      <c r="R1456" t="str">
        <f>VLOOKUP(N1456,lookups!$D$1:$E$6, 2, FALSE)</f>
        <v>hucuktlis r</v>
      </c>
      <c r="S1456" t="str">
        <f>VLOOKUP(C1456,lookups!$G$1:$H$3, 2, FALSE)</f>
        <v>smolt</v>
      </c>
    </row>
    <row r="1457" spans="1:19" x14ac:dyDescent="0.25">
      <c r="A1457" s="1">
        <v>30090</v>
      </c>
      <c r="B1457">
        <v>1</v>
      </c>
      <c r="C1457">
        <v>1</v>
      </c>
      <c r="D1457">
        <v>1</v>
      </c>
      <c r="E1457">
        <v>1982</v>
      </c>
      <c r="F1457">
        <v>80</v>
      </c>
      <c r="G1457">
        <v>1</v>
      </c>
      <c r="H1457">
        <v>82</v>
      </c>
      <c r="I1457">
        <v>4.18</v>
      </c>
      <c r="J1457">
        <v>4.18</v>
      </c>
      <c r="L1457">
        <v>1</v>
      </c>
      <c r="M1457">
        <v>1</v>
      </c>
      <c r="N1457">
        <v>399</v>
      </c>
      <c r="O1457">
        <v>0</v>
      </c>
      <c r="P1457">
        <v>3</v>
      </c>
      <c r="Q1457" t="str">
        <f>VLOOKUP(M1457,lookups!$A$1:$B$7, 2, FALSE)</f>
        <v>trawl/fyke</v>
      </c>
      <c r="R1457" t="str">
        <f>VLOOKUP(N1457,lookups!$D$1:$E$6, 2, FALSE)</f>
        <v>hucuktlis r</v>
      </c>
      <c r="S1457" t="str">
        <f>VLOOKUP(C1457,lookups!$G$1:$H$3, 2, FALSE)</f>
        <v>smolt</v>
      </c>
    </row>
    <row r="1458" spans="1:19" x14ac:dyDescent="0.25">
      <c r="A1458" s="1">
        <v>30090</v>
      </c>
      <c r="B1458">
        <v>1</v>
      </c>
      <c r="C1458">
        <v>1</v>
      </c>
      <c r="D1458">
        <v>1</v>
      </c>
      <c r="E1458">
        <v>1982</v>
      </c>
      <c r="F1458">
        <v>81</v>
      </c>
      <c r="G1458">
        <v>1</v>
      </c>
      <c r="H1458">
        <v>80</v>
      </c>
      <c r="I1458">
        <v>4.5</v>
      </c>
      <c r="J1458">
        <v>4.5</v>
      </c>
      <c r="L1458">
        <v>1</v>
      </c>
      <c r="M1458">
        <v>1</v>
      </c>
      <c r="N1458">
        <v>399</v>
      </c>
      <c r="O1458">
        <v>0</v>
      </c>
      <c r="P1458">
        <v>3</v>
      </c>
      <c r="Q1458" t="str">
        <f>VLOOKUP(M1458,lookups!$A$1:$B$7, 2, FALSE)</f>
        <v>trawl/fyke</v>
      </c>
      <c r="R1458" t="str">
        <f>VLOOKUP(N1458,lookups!$D$1:$E$6, 2, FALSE)</f>
        <v>hucuktlis r</v>
      </c>
      <c r="S1458" t="str">
        <f>VLOOKUP(C1458,lookups!$G$1:$H$3, 2, FALSE)</f>
        <v>smolt</v>
      </c>
    </row>
    <row r="1459" spans="1:19" x14ac:dyDescent="0.25">
      <c r="A1459" s="1">
        <v>30090</v>
      </c>
      <c r="B1459">
        <v>1</v>
      </c>
      <c r="C1459">
        <v>1</v>
      </c>
      <c r="D1459">
        <v>1</v>
      </c>
      <c r="E1459">
        <v>1982</v>
      </c>
      <c r="F1459">
        <v>82</v>
      </c>
      <c r="G1459">
        <v>1</v>
      </c>
      <c r="H1459">
        <v>84</v>
      </c>
      <c r="I1459">
        <v>4.5</v>
      </c>
      <c r="J1459">
        <v>4.5</v>
      </c>
      <c r="L1459">
        <v>1</v>
      </c>
      <c r="M1459">
        <v>1</v>
      </c>
      <c r="N1459">
        <v>399</v>
      </c>
      <c r="O1459">
        <v>0</v>
      </c>
      <c r="P1459">
        <v>3</v>
      </c>
      <c r="Q1459" t="str">
        <f>VLOOKUP(M1459,lookups!$A$1:$B$7, 2, FALSE)</f>
        <v>trawl/fyke</v>
      </c>
      <c r="R1459" t="str">
        <f>VLOOKUP(N1459,lookups!$D$1:$E$6, 2, FALSE)</f>
        <v>hucuktlis r</v>
      </c>
      <c r="S1459" t="str">
        <f>VLOOKUP(C1459,lookups!$G$1:$H$3, 2, FALSE)</f>
        <v>smolt</v>
      </c>
    </row>
    <row r="1460" spans="1:19" x14ac:dyDescent="0.25">
      <c r="A1460" s="1">
        <v>30090</v>
      </c>
      <c r="B1460">
        <v>1</v>
      </c>
      <c r="C1460">
        <v>1</v>
      </c>
      <c r="D1460">
        <v>1</v>
      </c>
      <c r="E1460">
        <v>1982</v>
      </c>
      <c r="F1460">
        <v>83</v>
      </c>
      <c r="G1460">
        <v>1</v>
      </c>
      <c r="H1460">
        <v>81</v>
      </c>
      <c r="I1460">
        <v>4.09</v>
      </c>
      <c r="J1460">
        <v>4.09</v>
      </c>
      <c r="L1460">
        <v>1</v>
      </c>
      <c r="M1460">
        <v>1</v>
      </c>
      <c r="N1460">
        <v>399</v>
      </c>
      <c r="O1460">
        <v>0</v>
      </c>
      <c r="P1460">
        <v>3</v>
      </c>
      <c r="Q1460" t="str">
        <f>VLOOKUP(M1460,lookups!$A$1:$B$7, 2, FALSE)</f>
        <v>trawl/fyke</v>
      </c>
      <c r="R1460" t="str">
        <f>VLOOKUP(N1460,lookups!$D$1:$E$6, 2, FALSE)</f>
        <v>hucuktlis r</v>
      </c>
      <c r="S1460" t="str">
        <f>VLOOKUP(C1460,lookups!$G$1:$H$3, 2, FALSE)</f>
        <v>smolt</v>
      </c>
    </row>
    <row r="1461" spans="1:19" x14ac:dyDescent="0.25">
      <c r="A1461" s="1">
        <v>30090</v>
      </c>
      <c r="B1461">
        <v>1</v>
      </c>
      <c r="C1461">
        <v>1</v>
      </c>
      <c r="D1461">
        <v>1</v>
      </c>
      <c r="E1461">
        <v>1982</v>
      </c>
      <c r="F1461">
        <v>84</v>
      </c>
      <c r="G1461">
        <v>1</v>
      </c>
      <c r="H1461">
        <v>85</v>
      </c>
      <c r="I1461">
        <v>4.5199999999999996</v>
      </c>
      <c r="J1461">
        <v>4.5199999999999996</v>
      </c>
      <c r="L1461">
        <v>1</v>
      </c>
      <c r="M1461">
        <v>1</v>
      </c>
      <c r="N1461">
        <v>399</v>
      </c>
      <c r="O1461">
        <v>0</v>
      </c>
      <c r="P1461">
        <v>3</v>
      </c>
      <c r="Q1461" t="str">
        <f>VLOOKUP(M1461,lookups!$A$1:$B$7, 2, FALSE)</f>
        <v>trawl/fyke</v>
      </c>
      <c r="R1461" t="str">
        <f>VLOOKUP(N1461,lookups!$D$1:$E$6, 2, FALSE)</f>
        <v>hucuktlis r</v>
      </c>
      <c r="S1461" t="str">
        <f>VLOOKUP(C1461,lookups!$G$1:$H$3, 2, FALSE)</f>
        <v>smolt</v>
      </c>
    </row>
    <row r="1462" spans="1:19" x14ac:dyDescent="0.25">
      <c r="A1462" s="1">
        <v>30090</v>
      </c>
      <c r="B1462">
        <v>1</v>
      </c>
      <c r="C1462">
        <v>1</v>
      </c>
      <c r="D1462">
        <v>1</v>
      </c>
      <c r="E1462">
        <v>1982</v>
      </c>
      <c r="F1462">
        <v>85</v>
      </c>
      <c r="G1462">
        <v>1</v>
      </c>
      <c r="H1462">
        <v>82</v>
      </c>
      <c r="I1462">
        <v>4.38</v>
      </c>
      <c r="J1462">
        <v>4.38</v>
      </c>
      <c r="L1462">
        <v>1</v>
      </c>
      <c r="M1462">
        <v>1</v>
      </c>
      <c r="N1462">
        <v>399</v>
      </c>
      <c r="O1462">
        <v>0</v>
      </c>
      <c r="P1462">
        <v>3</v>
      </c>
      <c r="Q1462" t="str">
        <f>VLOOKUP(M1462,lookups!$A$1:$B$7, 2, FALSE)</f>
        <v>trawl/fyke</v>
      </c>
      <c r="R1462" t="str">
        <f>VLOOKUP(N1462,lookups!$D$1:$E$6, 2, FALSE)</f>
        <v>hucuktlis r</v>
      </c>
      <c r="S1462" t="str">
        <f>VLOOKUP(C1462,lookups!$G$1:$H$3, 2, FALSE)</f>
        <v>smolt</v>
      </c>
    </row>
    <row r="1463" spans="1:19" x14ac:dyDescent="0.25">
      <c r="A1463" s="1">
        <v>30090</v>
      </c>
      <c r="B1463">
        <v>1</v>
      </c>
      <c r="C1463">
        <v>1</v>
      </c>
      <c r="D1463">
        <v>1</v>
      </c>
      <c r="E1463">
        <v>1982</v>
      </c>
      <c r="F1463">
        <v>86</v>
      </c>
      <c r="G1463">
        <v>1</v>
      </c>
      <c r="H1463">
        <v>82</v>
      </c>
      <c r="I1463">
        <v>4.1399999999999997</v>
      </c>
      <c r="J1463">
        <v>4.1399999999999997</v>
      </c>
      <c r="L1463">
        <v>1</v>
      </c>
      <c r="M1463">
        <v>1</v>
      </c>
      <c r="N1463">
        <v>399</v>
      </c>
      <c r="O1463">
        <v>0</v>
      </c>
      <c r="P1463">
        <v>3</v>
      </c>
      <c r="Q1463" t="str">
        <f>VLOOKUP(M1463,lookups!$A$1:$B$7, 2, FALSE)</f>
        <v>trawl/fyke</v>
      </c>
      <c r="R1463" t="str">
        <f>VLOOKUP(N1463,lookups!$D$1:$E$6, 2, FALSE)</f>
        <v>hucuktlis r</v>
      </c>
      <c r="S1463" t="str">
        <f>VLOOKUP(C1463,lookups!$G$1:$H$3, 2, FALSE)</f>
        <v>smolt</v>
      </c>
    </row>
    <row r="1464" spans="1:19" x14ac:dyDescent="0.25">
      <c r="A1464" s="1">
        <v>30090</v>
      </c>
      <c r="B1464">
        <v>1</v>
      </c>
      <c r="C1464">
        <v>1</v>
      </c>
      <c r="D1464">
        <v>1</v>
      </c>
      <c r="E1464">
        <v>1982</v>
      </c>
      <c r="F1464">
        <v>87</v>
      </c>
      <c r="G1464">
        <v>1</v>
      </c>
      <c r="H1464">
        <v>78</v>
      </c>
      <c r="I1464">
        <v>3.48</v>
      </c>
      <c r="J1464">
        <v>3.48</v>
      </c>
      <c r="L1464">
        <v>1</v>
      </c>
      <c r="M1464">
        <v>1</v>
      </c>
      <c r="N1464">
        <v>399</v>
      </c>
      <c r="O1464">
        <v>0</v>
      </c>
      <c r="P1464">
        <v>3</v>
      </c>
      <c r="Q1464" t="str">
        <f>VLOOKUP(M1464,lookups!$A$1:$B$7, 2, FALSE)</f>
        <v>trawl/fyke</v>
      </c>
      <c r="R1464" t="str">
        <f>VLOOKUP(N1464,lookups!$D$1:$E$6, 2, FALSE)</f>
        <v>hucuktlis r</v>
      </c>
      <c r="S1464" t="str">
        <f>VLOOKUP(C1464,lookups!$G$1:$H$3, 2, FALSE)</f>
        <v>smolt</v>
      </c>
    </row>
    <row r="1465" spans="1:19" x14ac:dyDescent="0.25">
      <c r="A1465" s="1">
        <v>30090</v>
      </c>
      <c r="B1465">
        <v>1</v>
      </c>
      <c r="C1465">
        <v>1</v>
      </c>
      <c r="D1465">
        <v>1</v>
      </c>
      <c r="E1465">
        <v>1982</v>
      </c>
      <c r="F1465">
        <v>88</v>
      </c>
      <c r="G1465">
        <v>1</v>
      </c>
      <c r="H1465">
        <v>78</v>
      </c>
      <c r="I1465">
        <v>3.83</v>
      </c>
      <c r="J1465">
        <v>3.83</v>
      </c>
      <c r="L1465">
        <v>1</v>
      </c>
      <c r="M1465">
        <v>1</v>
      </c>
      <c r="N1465">
        <v>399</v>
      </c>
      <c r="O1465">
        <v>0</v>
      </c>
      <c r="P1465">
        <v>3</v>
      </c>
      <c r="Q1465" t="str">
        <f>VLOOKUP(M1465,lookups!$A$1:$B$7, 2, FALSE)</f>
        <v>trawl/fyke</v>
      </c>
      <c r="R1465" t="str">
        <f>VLOOKUP(N1465,lookups!$D$1:$E$6, 2, FALSE)</f>
        <v>hucuktlis r</v>
      </c>
      <c r="S1465" t="str">
        <f>VLOOKUP(C1465,lookups!$G$1:$H$3, 2, FALSE)</f>
        <v>smolt</v>
      </c>
    </row>
    <row r="1466" spans="1:19" x14ac:dyDescent="0.25">
      <c r="A1466" s="1">
        <v>30090</v>
      </c>
      <c r="B1466">
        <v>1</v>
      </c>
      <c r="C1466">
        <v>1</v>
      </c>
      <c r="D1466">
        <v>1</v>
      </c>
      <c r="E1466">
        <v>1982</v>
      </c>
      <c r="F1466">
        <v>89</v>
      </c>
      <c r="G1466">
        <v>1</v>
      </c>
      <c r="H1466">
        <v>88</v>
      </c>
      <c r="I1466">
        <v>5.13</v>
      </c>
      <c r="J1466">
        <v>5.13</v>
      </c>
      <c r="L1466">
        <v>1</v>
      </c>
      <c r="M1466">
        <v>1</v>
      </c>
      <c r="N1466">
        <v>399</v>
      </c>
      <c r="O1466">
        <v>0</v>
      </c>
      <c r="P1466">
        <v>3</v>
      </c>
      <c r="Q1466" t="str">
        <f>VLOOKUP(M1466,lookups!$A$1:$B$7, 2, FALSE)</f>
        <v>trawl/fyke</v>
      </c>
      <c r="R1466" t="str">
        <f>VLOOKUP(N1466,lookups!$D$1:$E$6, 2, FALSE)</f>
        <v>hucuktlis r</v>
      </c>
      <c r="S1466" t="str">
        <f>VLOOKUP(C1466,lookups!$G$1:$H$3, 2, FALSE)</f>
        <v>smolt</v>
      </c>
    </row>
    <row r="1467" spans="1:19" x14ac:dyDescent="0.25">
      <c r="A1467" s="1">
        <v>30090</v>
      </c>
      <c r="B1467">
        <v>1</v>
      </c>
      <c r="C1467">
        <v>1</v>
      </c>
      <c r="D1467">
        <v>1</v>
      </c>
      <c r="E1467">
        <v>1982</v>
      </c>
      <c r="F1467">
        <v>90</v>
      </c>
      <c r="G1467">
        <v>1</v>
      </c>
      <c r="H1467">
        <v>83</v>
      </c>
      <c r="I1467">
        <v>4.29</v>
      </c>
      <c r="J1467">
        <v>4.29</v>
      </c>
      <c r="L1467">
        <v>1</v>
      </c>
      <c r="M1467">
        <v>1</v>
      </c>
      <c r="N1467">
        <v>399</v>
      </c>
      <c r="O1467">
        <v>0</v>
      </c>
      <c r="P1467">
        <v>3</v>
      </c>
      <c r="Q1467" t="str">
        <f>VLOOKUP(M1467,lookups!$A$1:$B$7, 2, FALSE)</f>
        <v>trawl/fyke</v>
      </c>
      <c r="R1467" t="str">
        <f>VLOOKUP(N1467,lookups!$D$1:$E$6, 2, FALSE)</f>
        <v>hucuktlis r</v>
      </c>
      <c r="S1467" t="str">
        <f>VLOOKUP(C1467,lookups!$G$1:$H$3, 2, FALSE)</f>
        <v>smolt</v>
      </c>
    </row>
    <row r="1468" spans="1:19" x14ac:dyDescent="0.25">
      <c r="A1468" s="1">
        <v>30090</v>
      </c>
      <c r="B1468">
        <v>1</v>
      </c>
      <c r="C1468">
        <v>1</v>
      </c>
      <c r="D1468">
        <v>1</v>
      </c>
      <c r="E1468">
        <v>1982</v>
      </c>
      <c r="F1468">
        <v>91</v>
      </c>
      <c r="G1468">
        <v>1</v>
      </c>
      <c r="H1468">
        <v>77</v>
      </c>
      <c r="I1468">
        <v>3.62</v>
      </c>
      <c r="J1468">
        <v>3.62</v>
      </c>
      <c r="L1468">
        <v>1</v>
      </c>
      <c r="M1468">
        <v>1</v>
      </c>
      <c r="N1468">
        <v>399</v>
      </c>
      <c r="O1468">
        <v>0</v>
      </c>
      <c r="P1468">
        <v>3</v>
      </c>
      <c r="Q1468" t="str">
        <f>VLOOKUP(M1468,lookups!$A$1:$B$7, 2, FALSE)</f>
        <v>trawl/fyke</v>
      </c>
      <c r="R1468" t="str">
        <f>VLOOKUP(N1468,lookups!$D$1:$E$6, 2, FALSE)</f>
        <v>hucuktlis r</v>
      </c>
      <c r="S1468" t="str">
        <f>VLOOKUP(C1468,lookups!$G$1:$H$3, 2, FALSE)</f>
        <v>smolt</v>
      </c>
    </row>
    <row r="1469" spans="1:19" x14ac:dyDescent="0.25">
      <c r="A1469" s="1">
        <v>30090</v>
      </c>
      <c r="B1469">
        <v>1</v>
      </c>
      <c r="C1469">
        <v>1</v>
      </c>
      <c r="D1469">
        <v>1</v>
      </c>
      <c r="E1469">
        <v>1982</v>
      </c>
      <c r="F1469">
        <v>92</v>
      </c>
      <c r="G1469">
        <v>1</v>
      </c>
      <c r="H1469">
        <v>88</v>
      </c>
      <c r="I1469">
        <v>5.23</v>
      </c>
      <c r="J1469">
        <v>5.23</v>
      </c>
      <c r="L1469">
        <v>1</v>
      </c>
      <c r="M1469">
        <v>1</v>
      </c>
      <c r="N1469">
        <v>399</v>
      </c>
      <c r="O1469">
        <v>0</v>
      </c>
      <c r="P1469">
        <v>3</v>
      </c>
      <c r="Q1469" t="str">
        <f>VLOOKUP(M1469,lookups!$A$1:$B$7, 2, FALSE)</f>
        <v>trawl/fyke</v>
      </c>
      <c r="R1469" t="str">
        <f>VLOOKUP(N1469,lookups!$D$1:$E$6, 2, FALSE)</f>
        <v>hucuktlis r</v>
      </c>
      <c r="S1469" t="str">
        <f>VLOOKUP(C1469,lookups!$G$1:$H$3, 2, FALSE)</f>
        <v>smolt</v>
      </c>
    </row>
    <row r="1470" spans="1:19" x14ac:dyDescent="0.25">
      <c r="A1470" s="1">
        <v>30090</v>
      </c>
      <c r="B1470">
        <v>1</v>
      </c>
      <c r="C1470">
        <v>1</v>
      </c>
      <c r="D1470">
        <v>1</v>
      </c>
      <c r="E1470">
        <v>1982</v>
      </c>
      <c r="F1470">
        <v>93</v>
      </c>
      <c r="G1470">
        <v>1</v>
      </c>
      <c r="H1470">
        <v>81</v>
      </c>
      <c r="I1470">
        <v>4.2300000000000004</v>
      </c>
      <c r="J1470">
        <v>4.2300000000000004</v>
      </c>
      <c r="L1470">
        <v>1</v>
      </c>
      <c r="M1470">
        <v>1</v>
      </c>
      <c r="N1470">
        <v>399</v>
      </c>
      <c r="O1470">
        <v>0</v>
      </c>
      <c r="P1470">
        <v>3</v>
      </c>
      <c r="Q1470" t="str">
        <f>VLOOKUP(M1470,lookups!$A$1:$B$7, 2, FALSE)</f>
        <v>trawl/fyke</v>
      </c>
      <c r="R1470" t="str">
        <f>VLOOKUP(N1470,lookups!$D$1:$E$6, 2, FALSE)</f>
        <v>hucuktlis r</v>
      </c>
      <c r="S1470" t="str">
        <f>VLOOKUP(C1470,lookups!$G$1:$H$3, 2, FALSE)</f>
        <v>smolt</v>
      </c>
    </row>
    <row r="1471" spans="1:19" x14ac:dyDescent="0.25">
      <c r="A1471" s="1">
        <v>30090</v>
      </c>
      <c r="B1471">
        <v>1</v>
      </c>
      <c r="C1471">
        <v>1</v>
      </c>
      <c r="D1471">
        <v>1</v>
      </c>
      <c r="E1471">
        <v>1982</v>
      </c>
      <c r="F1471">
        <v>94</v>
      </c>
      <c r="G1471">
        <v>1</v>
      </c>
      <c r="H1471">
        <v>85</v>
      </c>
      <c r="I1471">
        <v>4.45</v>
      </c>
      <c r="J1471">
        <v>4.45</v>
      </c>
      <c r="L1471">
        <v>1</v>
      </c>
      <c r="M1471">
        <v>1</v>
      </c>
      <c r="N1471">
        <v>399</v>
      </c>
      <c r="O1471">
        <v>0</v>
      </c>
      <c r="P1471">
        <v>3</v>
      </c>
      <c r="Q1471" t="str">
        <f>VLOOKUP(M1471,lookups!$A$1:$B$7, 2, FALSE)</f>
        <v>trawl/fyke</v>
      </c>
      <c r="R1471" t="str">
        <f>VLOOKUP(N1471,lookups!$D$1:$E$6, 2, FALSE)</f>
        <v>hucuktlis r</v>
      </c>
      <c r="S1471" t="str">
        <f>VLOOKUP(C1471,lookups!$G$1:$H$3, 2, FALSE)</f>
        <v>smolt</v>
      </c>
    </row>
    <row r="1472" spans="1:19" x14ac:dyDescent="0.25">
      <c r="A1472" s="1">
        <v>30090</v>
      </c>
      <c r="B1472">
        <v>1</v>
      </c>
      <c r="C1472">
        <v>1</v>
      </c>
      <c r="D1472">
        <v>1</v>
      </c>
      <c r="E1472">
        <v>1982</v>
      </c>
      <c r="F1472">
        <v>95</v>
      </c>
      <c r="G1472">
        <v>1</v>
      </c>
      <c r="H1472">
        <v>82</v>
      </c>
      <c r="I1472">
        <v>4.32</v>
      </c>
      <c r="J1472">
        <v>4.32</v>
      </c>
      <c r="L1472">
        <v>1</v>
      </c>
      <c r="M1472">
        <v>1</v>
      </c>
      <c r="N1472">
        <v>399</v>
      </c>
      <c r="O1472">
        <v>0</v>
      </c>
      <c r="P1472">
        <v>3</v>
      </c>
      <c r="Q1472" t="str">
        <f>VLOOKUP(M1472,lookups!$A$1:$B$7, 2, FALSE)</f>
        <v>trawl/fyke</v>
      </c>
      <c r="R1472" t="str">
        <f>VLOOKUP(N1472,lookups!$D$1:$E$6, 2, FALSE)</f>
        <v>hucuktlis r</v>
      </c>
      <c r="S1472" t="str">
        <f>VLOOKUP(C1472,lookups!$G$1:$H$3, 2, FALSE)</f>
        <v>smolt</v>
      </c>
    </row>
    <row r="1473" spans="1:19" x14ac:dyDescent="0.25">
      <c r="A1473" s="1">
        <v>30090</v>
      </c>
      <c r="B1473">
        <v>1</v>
      </c>
      <c r="C1473">
        <v>1</v>
      </c>
      <c r="D1473">
        <v>1</v>
      </c>
      <c r="E1473">
        <v>1982</v>
      </c>
      <c r="F1473">
        <v>96</v>
      </c>
      <c r="G1473">
        <v>1</v>
      </c>
      <c r="H1473">
        <v>86</v>
      </c>
      <c r="I1473">
        <v>5.26</v>
      </c>
      <c r="J1473">
        <v>5.26</v>
      </c>
      <c r="L1473">
        <v>1</v>
      </c>
      <c r="M1473">
        <v>1</v>
      </c>
      <c r="N1473">
        <v>399</v>
      </c>
      <c r="O1473">
        <v>0</v>
      </c>
      <c r="P1473">
        <v>3</v>
      </c>
      <c r="Q1473" t="str">
        <f>VLOOKUP(M1473,lookups!$A$1:$B$7, 2, FALSE)</f>
        <v>trawl/fyke</v>
      </c>
      <c r="R1473" t="str">
        <f>VLOOKUP(N1473,lookups!$D$1:$E$6, 2, FALSE)</f>
        <v>hucuktlis r</v>
      </c>
      <c r="S1473" t="str">
        <f>VLOOKUP(C1473,lookups!$G$1:$H$3, 2, FALSE)</f>
        <v>smolt</v>
      </c>
    </row>
    <row r="1474" spans="1:19" x14ac:dyDescent="0.25">
      <c r="A1474" s="1">
        <v>30090</v>
      </c>
      <c r="B1474">
        <v>1</v>
      </c>
      <c r="C1474">
        <v>1</v>
      </c>
      <c r="D1474">
        <v>1</v>
      </c>
      <c r="E1474">
        <v>1982</v>
      </c>
      <c r="F1474">
        <v>97</v>
      </c>
      <c r="G1474">
        <v>1</v>
      </c>
      <c r="H1474">
        <v>81</v>
      </c>
      <c r="I1474">
        <v>4.42</v>
      </c>
      <c r="J1474">
        <v>4.42</v>
      </c>
      <c r="L1474">
        <v>1</v>
      </c>
      <c r="M1474">
        <v>1</v>
      </c>
      <c r="N1474">
        <v>399</v>
      </c>
      <c r="O1474">
        <v>0</v>
      </c>
      <c r="P1474">
        <v>3</v>
      </c>
      <c r="Q1474" t="str">
        <f>VLOOKUP(M1474,lookups!$A$1:$B$7, 2, FALSE)</f>
        <v>trawl/fyke</v>
      </c>
      <c r="R1474" t="str">
        <f>VLOOKUP(N1474,lookups!$D$1:$E$6, 2, FALSE)</f>
        <v>hucuktlis r</v>
      </c>
      <c r="S1474" t="str">
        <f>VLOOKUP(C1474,lookups!$G$1:$H$3, 2, FALSE)</f>
        <v>smolt</v>
      </c>
    </row>
    <row r="1475" spans="1:19" x14ac:dyDescent="0.25">
      <c r="A1475" s="1">
        <v>30090</v>
      </c>
      <c r="B1475">
        <v>1</v>
      </c>
      <c r="C1475">
        <v>1</v>
      </c>
      <c r="D1475">
        <v>1</v>
      </c>
      <c r="E1475">
        <v>1982</v>
      </c>
      <c r="F1475">
        <v>98</v>
      </c>
      <c r="G1475">
        <v>1</v>
      </c>
      <c r="H1475">
        <v>86</v>
      </c>
      <c r="I1475">
        <v>5.15</v>
      </c>
      <c r="J1475">
        <v>5.15</v>
      </c>
      <c r="L1475">
        <v>1</v>
      </c>
      <c r="M1475">
        <v>1</v>
      </c>
      <c r="N1475">
        <v>399</v>
      </c>
      <c r="O1475">
        <v>0</v>
      </c>
      <c r="P1475">
        <v>3</v>
      </c>
      <c r="Q1475" t="str">
        <f>VLOOKUP(M1475,lookups!$A$1:$B$7, 2, FALSE)</f>
        <v>trawl/fyke</v>
      </c>
      <c r="R1475" t="str">
        <f>VLOOKUP(N1475,lookups!$D$1:$E$6, 2, FALSE)</f>
        <v>hucuktlis r</v>
      </c>
      <c r="S1475" t="str">
        <f>VLOOKUP(C1475,lookups!$G$1:$H$3, 2, FALSE)</f>
        <v>smolt</v>
      </c>
    </row>
    <row r="1476" spans="1:19" x14ac:dyDescent="0.25">
      <c r="A1476" s="1">
        <v>30090</v>
      </c>
      <c r="B1476">
        <v>1</v>
      </c>
      <c r="C1476">
        <v>1</v>
      </c>
      <c r="D1476">
        <v>1</v>
      </c>
      <c r="E1476">
        <v>1982</v>
      </c>
      <c r="F1476">
        <v>99</v>
      </c>
      <c r="G1476">
        <v>1</v>
      </c>
      <c r="H1476">
        <v>85</v>
      </c>
      <c r="I1476">
        <v>4.68</v>
      </c>
      <c r="J1476">
        <v>4.68</v>
      </c>
      <c r="L1476">
        <v>1</v>
      </c>
      <c r="M1476">
        <v>1</v>
      </c>
      <c r="N1476">
        <v>399</v>
      </c>
      <c r="O1476">
        <v>0</v>
      </c>
      <c r="P1476">
        <v>3</v>
      </c>
      <c r="Q1476" t="str">
        <f>VLOOKUP(M1476,lookups!$A$1:$B$7, 2, FALSE)</f>
        <v>trawl/fyke</v>
      </c>
      <c r="R1476" t="str">
        <f>VLOOKUP(N1476,lookups!$D$1:$E$6, 2, FALSE)</f>
        <v>hucuktlis r</v>
      </c>
      <c r="S1476" t="str">
        <f>VLOOKUP(C1476,lookups!$G$1:$H$3, 2, FALSE)</f>
        <v>smolt</v>
      </c>
    </row>
    <row r="1477" spans="1:19" x14ac:dyDescent="0.25">
      <c r="A1477" s="1">
        <v>30090</v>
      </c>
      <c r="B1477">
        <v>1</v>
      </c>
      <c r="C1477">
        <v>1</v>
      </c>
      <c r="D1477">
        <v>1</v>
      </c>
      <c r="E1477">
        <v>1982</v>
      </c>
      <c r="F1477">
        <v>100</v>
      </c>
      <c r="G1477">
        <v>1</v>
      </c>
      <c r="H1477">
        <v>73</v>
      </c>
      <c r="I1477">
        <v>3.47</v>
      </c>
      <c r="J1477">
        <v>3.47</v>
      </c>
      <c r="L1477">
        <v>1</v>
      </c>
      <c r="M1477">
        <v>1</v>
      </c>
      <c r="N1477">
        <v>399</v>
      </c>
      <c r="O1477">
        <v>0</v>
      </c>
      <c r="P1477">
        <v>3</v>
      </c>
      <c r="Q1477" t="str">
        <f>VLOOKUP(M1477,lookups!$A$1:$B$7, 2, FALSE)</f>
        <v>trawl/fyke</v>
      </c>
      <c r="R1477" t="str">
        <f>VLOOKUP(N1477,lookups!$D$1:$E$6, 2, FALSE)</f>
        <v>hucuktlis r</v>
      </c>
      <c r="S1477" t="str">
        <f>VLOOKUP(C1477,lookups!$G$1:$H$3, 2, FALSE)</f>
        <v>smolt</v>
      </c>
    </row>
    <row r="1478" spans="1:19" x14ac:dyDescent="0.25">
      <c r="A1478" s="1">
        <v>30090</v>
      </c>
      <c r="B1478">
        <v>1</v>
      </c>
      <c r="C1478">
        <v>1</v>
      </c>
      <c r="D1478">
        <v>1</v>
      </c>
      <c r="E1478">
        <v>1982</v>
      </c>
      <c r="F1478">
        <v>101</v>
      </c>
      <c r="G1478">
        <v>1</v>
      </c>
      <c r="H1478">
        <v>86</v>
      </c>
      <c r="I1478">
        <v>4.8899999999999997</v>
      </c>
      <c r="J1478">
        <v>4.8899999999999997</v>
      </c>
      <c r="L1478">
        <v>1</v>
      </c>
      <c r="M1478">
        <v>1</v>
      </c>
      <c r="N1478">
        <v>399</v>
      </c>
      <c r="O1478">
        <v>0</v>
      </c>
      <c r="P1478">
        <v>3</v>
      </c>
      <c r="Q1478" t="str">
        <f>VLOOKUP(M1478,lookups!$A$1:$B$7, 2, FALSE)</f>
        <v>trawl/fyke</v>
      </c>
      <c r="R1478" t="str">
        <f>VLOOKUP(N1478,lookups!$D$1:$E$6, 2, FALSE)</f>
        <v>hucuktlis r</v>
      </c>
      <c r="S1478" t="str">
        <f>VLOOKUP(C1478,lookups!$G$1:$H$3, 2, FALSE)</f>
        <v>smolt</v>
      </c>
    </row>
    <row r="1479" spans="1:19" x14ac:dyDescent="0.25">
      <c r="A1479" s="1">
        <v>30090</v>
      </c>
      <c r="B1479">
        <v>1</v>
      </c>
      <c r="C1479">
        <v>1</v>
      </c>
      <c r="D1479">
        <v>1</v>
      </c>
      <c r="E1479">
        <v>1982</v>
      </c>
      <c r="F1479">
        <v>102</v>
      </c>
      <c r="G1479">
        <v>1</v>
      </c>
      <c r="H1479">
        <v>82</v>
      </c>
      <c r="I1479">
        <v>4.07</v>
      </c>
      <c r="J1479">
        <v>4.07</v>
      </c>
      <c r="L1479">
        <v>1</v>
      </c>
      <c r="M1479">
        <v>1</v>
      </c>
      <c r="N1479">
        <v>399</v>
      </c>
      <c r="O1479">
        <v>0</v>
      </c>
      <c r="P1479">
        <v>3</v>
      </c>
      <c r="Q1479" t="str">
        <f>VLOOKUP(M1479,lookups!$A$1:$B$7, 2, FALSE)</f>
        <v>trawl/fyke</v>
      </c>
      <c r="R1479" t="str">
        <f>VLOOKUP(N1479,lookups!$D$1:$E$6, 2, FALSE)</f>
        <v>hucuktlis r</v>
      </c>
      <c r="S1479" t="str">
        <f>VLOOKUP(C1479,lookups!$G$1:$H$3, 2, FALSE)</f>
        <v>smolt</v>
      </c>
    </row>
    <row r="1480" spans="1:19" x14ac:dyDescent="0.25">
      <c r="A1480" s="1">
        <v>30090</v>
      </c>
      <c r="B1480">
        <v>1</v>
      </c>
      <c r="C1480">
        <v>1</v>
      </c>
      <c r="D1480">
        <v>1</v>
      </c>
      <c r="E1480">
        <v>1982</v>
      </c>
      <c r="F1480">
        <v>103</v>
      </c>
      <c r="G1480">
        <v>1</v>
      </c>
      <c r="H1480">
        <v>80</v>
      </c>
      <c r="I1480">
        <v>3.96</v>
      </c>
      <c r="J1480">
        <v>3.96</v>
      </c>
      <c r="L1480">
        <v>1</v>
      </c>
      <c r="M1480">
        <v>1</v>
      </c>
      <c r="N1480">
        <v>399</v>
      </c>
      <c r="O1480">
        <v>0</v>
      </c>
      <c r="P1480">
        <v>3</v>
      </c>
      <c r="Q1480" t="str">
        <f>VLOOKUP(M1480,lookups!$A$1:$B$7, 2, FALSE)</f>
        <v>trawl/fyke</v>
      </c>
      <c r="R1480" t="str">
        <f>VLOOKUP(N1480,lookups!$D$1:$E$6, 2, FALSE)</f>
        <v>hucuktlis r</v>
      </c>
      <c r="S1480" t="str">
        <f>VLOOKUP(C1480,lookups!$G$1:$H$3, 2, FALSE)</f>
        <v>smolt</v>
      </c>
    </row>
    <row r="1481" spans="1:19" x14ac:dyDescent="0.25">
      <c r="A1481" s="1">
        <v>30090</v>
      </c>
      <c r="B1481">
        <v>1</v>
      </c>
      <c r="C1481">
        <v>1</v>
      </c>
      <c r="D1481">
        <v>1</v>
      </c>
      <c r="E1481">
        <v>1982</v>
      </c>
      <c r="F1481">
        <v>104</v>
      </c>
      <c r="G1481">
        <v>1</v>
      </c>
      <c r="H1481">
        <v>85</v>
      </c>
      <c r="I1481">
        <v>4.5599999999999996</v>
      </c>
      <c r="J1481">
        <v>4.5599999999999996</v>
      </c>
      <c r="L1481">
        <v>1</v>
      </c>
      <c r="M1481">
        <v>1</v>
      </c>
      <c r="N1481">
        <v>399</v>
      </c>
      <c r="O1481">
        <v>0</v>
      </c>
      <c r="P1481">
        <v>3</v>
      </c>
      <c r="Q1481" t="str">
        <f>VLOOKUP(M1481,lookups!$A$1:$B$7, 2, FALSE)</f>
        <v>trawl/fyke</v>
      </c>
      <c r="R1481" t="str">
        <f>VLOOKUP(N1481,lookups!$D$1:$E$6, 2, FALSE)</f>
        <v>hucuktlis r</v>
      </c>
      <c r="S1481" t="str">
        <f>VLOOKUP(C1481,lookups!$G$1:$H$3, 2, FALSE)</f>
        <v>smolt</v>
      </c>
    </row>
    <row r="1482" spans="1:19" x14ac:dyDescent="0.25">
      <c r="A1482" s="1">
        <v>30090</v>
      </c>
      <c r="B1482">
        <v>1</v>
      </c>
      <c r="C1482">
        <v>1</v>
      </c>
      <c r="D1482">
        <v>1</v>
      </c>
      <c r="E1482">
        <v>1982</v>
      </c>
      <c r="F1482">
        <v>105</v>
      </c>
      <c r="G1482">
        <v>1</v>
      </c>
      <c r="H1482">
        <v>83</v>
      </c>
      <c r="I1482">
        <v>4.3</v>
      </c>
      <c r="J1482">
        <v>4.3</v>
      </c>
      <c r="L1482">
        <v>1</v>
      </c>
      <c r="M1482">
        <v>1</v>
      </c>
      <c r="N1482">
        <v>399</v>
      </c>
      <c r="O1482">
        <v>0</v>
      </c>
      <c r="P1482">
        <v>3</v>
      </c>
      <c r="Q1482" t="str">
        <f>VLOOKUP(M1482,lookups!$A$1:$B$7, 2, FALSE)</f>
        <v>trawl/fyke</v>
      </c>
      <c r="R1482" t="str">
        <f>VLOOKUP(N1482,lookups!$D$1:$E$6, 2, FALSE)</f>
        <v>hucuktlis r</v>
      </c>
      <c r="S1482" t="str">
        <f>VLOOKUP(C1482,lookups!$G$1:$H$3, 2, FALSE)</f>
        <v>smolt</v>
      </c>
    </row>
    <row r="1483" spans="1:19" x14ac:dyDescent="0.25">
      <c r="A1483" s="1">
        <v>30090</v>
      </c>
      <c r="B1483">
        <v>1</v>
      </c>
      <c r="C1483">
        <v>1</v>
      </c>
      <c r="D1483">
        <v>1</v>
      </c>
      <c r="E1483">
        <v>1982</v>
      </c>
      <c r="F1483">
        <v>106</v>
      </c>
      <c r="G1483">
        <v>1</v>
      </c>
      <c r="H1483">
        <v>82</v>
      </c>
      <c r="I1483">
        <v>4.53</v>
      </c>
      <c r="J1483">
        <v>4.53</v>
      </c>
      <c r="L1483">
        <v>1</v>
      </c>
      <c r="M1483">
        <v>1</v>
      </c>
      <c r="N1483">
        <v>399</v>
      </c>
      <c r="O1483">
        <v>0</v>
      </c>
      <c r="P1483">
        <v>3</v>
      </c>
      <c r="Q1483" t="str">
        <f>VLOOKUP(M1483,lookups!$A$1:$B$7, 2, FALSE)</f>
        <v>trawl/fyke</v>
      </c>
      <c r="R1483" t="str">
        <f>VLOOKUP(N1483,lookups!$D$1:$E$6, 2, FALSE)</f>
        <v>hucuktlis r</v>
      </c>
      <c r="S1483" t="str">
        <f>VLOOKUP(C1483,lookups!$G$1:$H$3, 2, FALSE)</f>
        <v>smolt</v>
      </c>
    </row>
    <row r="1484" spans="1:19" x14ac:dyDescent="0.25">
      <c r="A1484" s="1">
        <v>30090</v>
      </c>
      <c r="B1484">
        <v>1</v>
      </c>
      <c r="C1484">
        <v>1</v>
      </c>
      <c r="D1484">
        <v>1</v>
      </c>
      <c r="E1484">
        <v>1982</v>
      </c>
      <c r="F1484">
        <v>107</v>
      </c>
      <c r="G1484">
        <v>1</v>
      </c>
      <c r="H1484">
        <v>83</v>
      </c>
      <c r="I1484">
        <v>4.0199999999999996</v>
      </c>
      <c r="J1484">
        <v>4.0199999999999996</v>
      </c>
      <c r="L1484">
        <v>1</v>
      </c>
      <c r="M1484">
        <v>1</v>
      </c>
      <c r="N1484">
        <v>399</v>
      </c>
      <c r="O1484">
        <v>0</v>
      </c>
      <c r="P1484">
        <v>3</v>
      </c>
      <c r="Q1484" t="str">
        <f>VLOOKUP(M1484,lookups!$A$1:$B$7, 2, FALSE)</f>
        <v>trawl/fyke</v>
      </c>
      <c r="R1484" t="str">
        <f>VLOOKUP(N1484,lookups!$D$1:$E$6, 2, FALSE)</f>
        <v>hucuktlis r</v>
      </c>
      <c r="S1484" t="str">
        <f>VLOOKUP(C1484,lookups!$G$1:$H$3, 2, FALSE)</f>
        <v>smolt</v>
      </c>
    </row>
    <row r="1485" spans="1:19" x14ac:dyDescent="0.25">
      <c r="A1485" s="1">
        <v>30090</v>
      </c>
      <c r="B1485">
        <v>1</v>
      </c>
      <c r="C1485">
        <v>1</v>
      </c>
      <c r="D1485">
        <v>1</v>
      </c>
      <c r="E1485">
        <v>1982</v>
      </c>
      <c r="F1485">
        <v>108</v>
      </c>
      <c r="G1485">
        <v>1</v>
      </c>
      <c r="H1485">
        <v>80</v>
      </c>
      <c r="I1485">
        <v>4.3099999999999996</v>
      </c>
      <c r="J1485">
        <v>4.3099999999999996</v>
      </c>
      <c r="L1485">
        <v>1</v>
      </c>
      <c r="M1485">
        <v>1</v>
      </c>
      <c r="N1485">
        <v>399</v>
      </c>
      <c r="O1485">
        <v>0</v>
      </c>
      <c r="P1485">
        <v>3</v>
      </c>
      <c r="Q1485" t="str">
        <f>VLOOKUP(M1485,lookups!$A$1:$B$7, 2, FALSE)</f>
        <v>trawl/fyke</v>
      </c>
      <c r="R1485" t="str">
        <f>VLOOKUP(N1485,lookups!$D$1:$E$6, 2, FALSE)</f>
        <v>hucuktlis r</v>
      </c>
      <c r="S1485" t="str">
        <f>VLOOKUP(C1485,lookups!$G$1:$H$3, 2, FALSE)</f>
        <v>smolt</v>
      </c>
    </row>
    <row r="1486" spans="1:19" x14ac:dyDescent="0.25">
      <c r="A1486" s="1">
        <v>30090</v>
      </c>
      <c r="B1486">
        <v>1</v>
      </c>
      <c r="C1486">
        <v>1</v>
      </c>
      <c r="D1486">
        <v>1</v>
      </c>
      <c r="E1486">
        <v>1982</v>
      </c>
      <c r="F1486">
        <v>109</v>
      </c>
      <c r="G1486">
        <v>1</v>
      </c>
      <c r="H1486">
        <v>87</v>
      </c>
      <c r="I1486">
        <v>5.04</v>
      </c>
      <c r="J1486">
        <v>5.04</v>
      </c>
      <c r="L1486">
        <v>1</v>
      </c>
      <c r="M1486">
        <v>1</v>
      </c>
      <c r="N1486">
        <v>399</v>
      </c>
      <c r="O1486">
        <v>0</v>
      </c>
      <c r="P1486">
        <v>3</v>
      </c>
      <c r="Q1486" t="str">
        <f>VLOOKUP(M1486,lookups!$A$1:$B$7, 2, FALSE)</f>
        <v>trawl/fyke</v>
      </c>
      <c r="R1486" t="str">
        <f>VLOOKUP(N1486,lookups!$D$1:$E$6, 2, FALSE)</f>
        <v>hucuktlis r</v>
      </c>
      <c r="S1486" t="str">
        <f>VLOOKUP(C1486,lookups!$G$1:$H$3, 2, FALSE)</f>
        <v>smolt</v>
      </c>
    </row>
    <row r="1487" spans="1:19" x14ac:dyDescent="0.25">
      <c r="A1487" s="1">
        <v>30090</v>
      </c>
      <c r="B1487">
        <v>1</v>
      </c>
      <c r="C1487">
        <v>1</v>
      </c>
      <c r="D1487">
        <v>1</v>
      </c>
      <c r="E1487">
        <v>1982</v>
      </c>
      <c r="F1487">
        <v>110</v>
      </c>
      <c r="G1487">
        <v>1</v>
      </c>
      <c r="H1487">
        <v>78</v>
      </c>
      <c r="I1487">
        <v>4.18</v>
      </c>
      <c r="J1487">
        <v>4.18</v>
      </c>
      <c r="L1487">
        <v>1</v>
      </c>
      <c r="M1487">
        <v>1</v>
      </c>
      <c r="N1487">
        <v>399</v>
      </c>
      <c r="O1487">
        <v>0</v>
      </c>
      <c r="P1487">
        <v>3</v>
      </c>
      <c r="Q1487" t="str">
        <f>VLOOKUP(M1487,lookups!$A$1:$B$7, 2, FALSE)</f>
        <v>trawl/fyke</v>
      </c>
      <c r="R1487" t="str">
        <f>VLOOKUP(N1487,lookups!$D$1:$E$6, 2, FALSE)</f>
        <v>hucuktlis r</v>
      </c>
      <c r="S1487" t="str">
        <f>VLOOKUP(C1487,lookups!$G$1:$H$3, 2, FALSE)</f>
        <v>smolt</v>
      </c>
    </row>
    <row r="1488" spans="1:19" x14ac:dyDescent="0.25">
      <c r="A1488" s="1">
        <v>30090</v>
      </c>
      <c r="B1488">
        <v>1</v>
      </c>
      <c r="C1488">
        <v>1</v>
      </c>
      <c r="D1488">
        <v>1</v>
      </c>
      <c r="E1488">
        <v>1982</v>
      </c>
      <c r="F1488">
        <v>111</v>
      </c>
      <c r="G1488">
        <v>1</v>
      </c>
      <c r="H1488">
        <v>78</v>
      </c>
      <c r="I1488">
        <v>3.89</v>
      </c>
      <c r="J1488">
        <v>3.89</v>
      </c>
      <c r="L1488">
        <v>1</v>
      </c>
      <c r="M1488">
        <v>1</v>
      </c>
      <c r="N1488">
        <v>399</v>
      </c>
      <c r="O1488">
        <v>0</v>
      </c>
      <c r="P1488">
        <v>3</v>
      </c>
      <c r="Q1488" t="str">
        <f>VLOOKUP(M1488,lookups!$A$1:$B$7, 2, FALSE)</f>
        <v>trawl/fyke</v>
      </c>
      <c r="R1488" t="str">
        <f>VLOOKUP(N1488,lookups!$D$1:$E$6, 2, FALSE)</f>
        <v>hucuktlis r</v>
      </c>
      <c r="S1488" t="str">
        <f>VLOOKUP(C1488,lookups!$G$1:$H$3, 2, FALSE)</f>
        <v>smolt</v>
      </c>
    </row>
    <row r="1489" spans="1:19" x14ac:dyDescent="0.25">
      <c r="A1489" s="1">
        <v>30438</v>
      </c>
      <c r="B1489">
        <v>1</v>
      </c>
      <c r="C1489">
        <v>1</v>
      </c>
      <c r="D1489">
        <v>1</v>
      </c>
      <c r="E1489">
        <v>1983</v>
      </c>
      <c r="F1489">
        <v>1</v>
      </c>
      <c r="G1489">
        <v>1</v>
      </c>
      <c r="H1489">
        <v>59</v>
      </c>
      <c r="I1489">
        <v>1.64</v>
      </c>
      <c r="J1489">
        <v>1.64</v>
      </c>
      <c r="L1489">
        <v>1</v>
      </c>
      <c r="M1489">
        <v>1</v>
      </c>
      <c r="N1489">
        <v>399</v>
      </c>
      <c r="O1489">
        <v>0</v>
      </c>
      <c r="P1489">
        <v>3</v>
      </c>
      <c r="Q1489" t="str">
        <f>VLOOKUP(M1489,lookups!$A$1:$B$7, 2, FALSE)</f>
        <v>trawl/fyke</v>
      </c>
      <c r="R1489" t="str">
        <f>VLOOKUP(N1489,lookups!$D$1:$E$6, 2, FALSE)</f>
        <v>hucuktlis r</v>
      </c>
      <c r="S1489" t="str">
        <f>VLOOKUP(C1489,lookups!$G$1:$H$3, 2, FALSE)</f>
        <v>smolt</v>
      </c>
    </row>
    <row r="1490" spans="1:19" x14ac:dyDescent="0.25">
      <c r="A1490" s="1">
        <v>30438</v>
      </c>
      <c r="B1490">
        <v>1</v>
      </c>
      <c r="C1490">
        <v>1</v>
      </c>
      <c r="D1490">
        <v>1</v>
      </c>
      <c r="E1490">
        <v>1983</v>
      </c>
      <c r="F1490">
        <v>2</v>
      </c>
      <c r="G1490">
        <v>1</v>
      </c>
      <c r="H1490">
        <v>55</v>
      </c>
      <c r="I1490">
        <v>1.28</v>
      </c>
      <c r="J1490">
        <v>1.28</v>
      </c>
      <c r="L1490">
        <v>1</v>
      </c>
      <c r="M1490">
        <v>1</v>
      </c>
      <c r="N1490">
        <v>399</v>
      </c>
      <c r="O1490">
        <v>0</v>
      </c>
      <c r="P1490">
        <v>3</v>
      </c>
      <c r="Q1490" t="str">
        <f>VLOOKUP(M1490,lookups!$A$1:$B$7, 2, FALSE)</f>
        <v>trawl/fyke</v>
      </c>
      <c r="R1490" t="str">
        <f>VLOOKUP(N1490,lookups!$D$1:$E$6, 2, FALSE)</f>
        <v>hucuktlis r</v>
      </c>
      <c r="S1490" t="str">
        <f>VLOOKUP(C1490,lookups!$G$1:$H$3, 2, FALSE)</f>
        <v>smolt</v>
      </c>
    </row>
    <row r="1491" spans="1:19" x14ac:dyDescent="0.25">
      <c r="A1491" s="1">
        <v>30438</v>
      </c>
      <c r="B1491">
        <v>1</v>
      </c>
      <c r="C1491">
        <v>1</v>
      </c>
      <c r="D1491">
        <v>1</v>
      </c>
      <c r="E1491">
        <v>1983</v>
      </c>
      <c r="F1491">
        <v>3</v>
      </c>
      <c r="G1491">
        <v>1</v>
      </c>
      <c r="H1491">
        <v>59</v>
      </c>
      <c r="I1491">
        <v>1.58</v>
      </c>
      <c r="J1491">
        <v>1.58</v>
      </c>
      <c r="L1491">
        <v>1</v>
      </c>
      <c r="M1491">
        <v>1</v>
      </c>
      <c r="N1491">
        <v>399</v>
      </c>
      <c r="O1491">
        <v>0</v>
      </c>
      <c r="P1491">
        <v>3</v>
      </c>
      <c r="Q1491" t="str">
        <f>VLOOKUP(M1491,lookups!$A$1:$B$7, 2, FALSE)</f>
        <v>trawl/fyke</v>
      </c>
      <c r="R1491" t="str">
        <f>VLOOKUP(N1491,lookups!$D$1:$E$6, 2, FALSE)</f>
        <v>hucuktlis r</v>
      </c>
      <c r="S1491" t="str">
        <f>VLOOKUP(C1491,lookups!$G$1:$H$3, 2, FALSE)</f>
        <v>smolt</v>
      </c>
    </row>
    <row r="1492" spans="1:19" x14ac:dyDescent="0.25">
      <c r="A1492" s="1">
        <v>30438</v>
      </c>
      <c r="B1492">
        <v>1</v>
      </c>
      <c r="C1492">
        <v>1</v>
      </c>
      <c r="D1492">
        <v>1</v>
      </c>
      <c r="E1492">
        <v>1983</v>
      </c>
      <c r="F1492">
        <v>4</v>
      </c>
      <c r="G1492">
        <v>1</v>
      </c>
      <c r="H1492">
        <v>54</v>
      </c>
      <c r="I1492">
        <v>1.3</v>
      </c>
      <c r="J1492">
        <v>1.3</v>
      </c>
      <c r="L1492">
        <v>1</v>
      </c>
      <c r="M1492">
        <v>1</v>
      </c>
      <c r="N1492">
        <v>399</v>
      </c>
      <c r="O1492">
        <v>0</v>
      </c>
      <c r="P1492">
        <v>3</v>
      </c>
      <c r="Q1492" t="str">
        <f>VLOOKUP(M1492,lookups!$A$1:$B$7, 2, FALSE)</f>
        <v>trawl/fyke</v>
      </c>
      <c r="R1492" t="str">
        <f>VLOOKUP(N1492,lookups!$D$1:$E$6, 2, FALSE)</f>
        <v>hucuktlis r</v>
      </c>
      <c r="S1492" t="str">
        <f>VLOOKUP(C1492,lookups!$G$1:$H$3, 2, FALSE)</f>
        <v>smolt</v>
      </c>
    </row>
    <row r="1493" spans="1:19" x14ac:dyDescent="0.25">
      <c r="A1493" s="1">
        <v>30438</v>
      </c>
      <c r="B1493">
        <v>1</v>
      </c>
      <c r="C1493">
        <v>1</v>
      </c>
      <c r="D1493">
        <v>1</v>
      </c>
      <c r="E1493">
        <v>1983</v>
      </c>
      <c r="F1493">
        <v>5</v>
      </c>
      <c r="G1493">
        <v>1</v>
      </c>
      <c r="H1493">
        <v>53</v>
      </c>
      <c r="I1493">
        <v>1.1399999999999999</v>
      </c>
      <c r="J1493">
        <v>1.1399999999999999</v>
      </c>
      <c r="L1493">
        <v>1</v>
      </c>
      <c r="M1493">
        <v>1</v>
      </c>
      <c r="N1493">
        <v>399</v>
      </c>
      <c r="O1493">
        <v>0</v>
      </c>
      <c r="P1493">
        <v>3</v>
      </c>
      <c r="Q1493" t="str">
        <f>VLOOKUP(M1493,lookups!$A$1:$B$7, 2, FALSE)</f>
        <v>trawl/fyke</v>
      </c>
      <c r="R1493" t="str">
        <f>VLOOKUP(N1493,lookups!$D$1:$E$6, 2, FALSE)</f>
        <v>hucuktlis r</v>
      </c>
      <c r="S1493" t="str">
        <f>VLOOKUP(C1493,lookups!$G$1:$H$3, 2, FALSE)</f>
        <v>smolt</v>
      </c>
    </row>
    <row r="1494" spans="1:19" x14ac:dyDescent="0.25">
      <c r="A1494" s="1">
        <v>30438</v>
      </c>
      <c r="B1494">
        <v>1</v>
      </c>
      <c r="C1494">
        <v>1</v>
      </c>
      <c r="D1494">
        <v>1</v>
      </c>
      <c r="E1494">
        <v>1983</v>
      </c>
      <c r="F1494">
        <v>6</v>
      </c>
      <c r="G1494">
        <v>1</v>
      </c>
      <c r="H1494">
        <v>50</v>
      </c>
      <c r="I1494">
        <v>0.91</v>
      </c>
      <c r="J1494">
        <v>0.91</v>
      </c>
      <c r="L1494">
        <v>1</v>
      </c>
      <c r="M1494">
        <v>1</v>
      </c>
      <c r="N1494">
        <v>399</v>
      </c>
      <c r="O1494">
        <v>0</v>
      </c>
      <c r="P1494">
        <v>3</v>
      </c>
      <c r="Q1494" t="str">
        <f>VLOOKUP(M1494,lookups!$A$1:$B$7, 2, FALSE)</f>
        <v>trawl/fyke</v>
      </c>
      <c r="R1494" t="str">
        <f>VLOOKUP(N1494,lookups!$D$1:$E$6, 2, FALSE)</f>
        <v>hucuktlis r</v>
      </c>
      <c r="S1494" t="str">
        <f>VLOOKUP(C1494,lookups!$G$1:$H$3, 2, FALSE)</f>
        <v>smolt</v>
      </c>
    </row>
    <row r="1495" spans="1:19" x14ac:dyDescent="0.25">
      <c r="A1495" s="1">
        <v>30438</v>
      </c>
      <c r="B1495">
        <v>1</v>
      </c>
      <c r="C1495">
        <v>1</v>
      </c>
      <c r="D1495">
        <v>1</v>
      </c>
      <c r="E1495">
        <v>1983</v>
      </c>
      <c r="F1495">
        <v>7</v>
      </c>
      <c r="G1495">
        <v>1</v>
      </c>
      <c r="H1495">
        <v>52</v>
      </c>
      <c r="I1495">
        <v>1.27</v>
      </c>
      <c r="J1495">
        <v>1.27</v>
      </c>
      <c r="L1495">
        <v>1</v>
      </c>
      <c r="M1495">
        <v>1</v>
      </c>
      <c r="N1495">
        <v>399</v>
      </c>
      <c r="O1495">
        <v>0</v>
      </c>
      <c r="P1495">
        <v>3</v>
      </c>
      <c r="Q1495" t="str">
        <f>VLOOKUP(M1495,lookups!$A$1:$B$7, 2, FALSE)</f>
        <v>trawl/fyke</v>
      </c>
      <c r="R1495" t="str">
        <f>VLOOKUP(N1495,lookups!$D$1:$E$6, 2, FALSE)</f>
        <v>hucuktlis r</v>
      </c>
      <c r="S1495" t="str">
        <f>VLOOKUP(C1495,lookups!$G$1:$H$3, 2, FALSE)</f>
        <v>smolt</v>
      </c>
    </row>
    <row r="1496" spans="1:19" x14ac:dyDescent="0.25">
      <c r="A1496" s="1">
        <v>30438</v>
      </c>
      <c r="B1496">
        <v>1</v>
      </c>
      <c r="C1496">
        <v>1</v>
      </c>
      <c r="D1496">
        <v>1</v>
      </c>
      <c r="E1496">
        <v>1983</v>
      </c>
      <c r="F1496">
        <v>8</v>
      </c>
      <c r="G1496">
        <v>1</v>
      </c>
      <c r="H1496">
        <v>54</v>
      </c>
      <c r="I1496">
        <v>1.26</v>
      </c>
      <c r="J1496">
        <v>1.26</v>
      </c>
      <c r="L1496">
        <v>1</v>
      </c>
      <c r="M1496">
        <v>1</v>
      </c>
      <c r="N1496">
        <v>399</v>
      </c>
      <c r="O1496">
        <v>0</v>
      </c>
      <c r="P1496">
        <v>3</v>
      </c>
      <c r="Q1496" t="str">
        <f>VLOOKUP(M1496,lookups!$A$1:$B$7, 2, FALSE)</f>
        <v>trawl/fyke</v>
      </c>
      <c r="R1496" t="str">
        <f>VLOOKUP(N1496,lookups!$D$1:$E$6, 2, FALSE)</f>
        <v>hucuktlis r</v>
      </c>
      <c r="S1496" t="str">
        <f>VLOOKUP(C1496,lookups!$G$1:$H$3, 2, FALSE)</f>
        <v>smolt</v>
      </c>
    </row>
    <row r="1497" spans="1:19" x14ac:dyDescent="0.25">
      <c r="A1497" s="1">
        <v>30438</v>
      </c>
      <c r="B1497">
        <v>1</v>
      </c>
      <c r="C1497">
        <v>1</v>
      </c>
      <c r="D1497">
        <v>1</v>
      </c>
      <c r="E1497">
        <v>1983</v>
      </c>
      <c r="F1497">
        <v>9</v>
      </c>
      <c r="G1497">
        <v>1</v>
      </c>
      <c r="H1497">
        <v>53</v>
      </c>
      <c r="I1497">
        <v>1.08</v>
      </c>
      <c r="J1497">
        <v>1.08</v>
      </c>
      <c r="L1497">
        <v>1</v>
      </c>
      <c r="M1497">
        <v>1</v>
      </c>
      <c r="N1497">
        <v>399</v>
      </c>
      <c r="O1497">
        <v>0</v>
      </c>
      <c r="P1497">
        <v>3</v>
      </c>
      <c r="Q1497" t="str">
        <f>VLOOKUP(M1497,lookups!$A$1:$B$7, 2, FALSE)</f>
        <v>trawl/fyke</v>
      </c>
      <c r="R1497" t="str">
        <f>VLOOKUP(N1497,lookups!$D$1:$E$6, 2, FALSE)</f>
        <v>hucuktlis r</v>
      </c>
      <c r="S1497" t="str">
        <f>VLOOKUP(C1497,lookups!$G$1:$H$3, 2, FALSE)</f>
        <v>smolt</v>
      </c>
    </row>
    <row r="1498" spans="1:19" x14ac:dyDescent="0.25">
      <c r="A1498" s="1">
        <v>30438</v>
      </c>
      <c r="B1498">
        <v>1</v>
      </c>
      <c r="C1498">
        <v>1</v>
      </c>
      <c r="D1498">
        <v>1</v>
      </c>
      <c r="E1498">
        <v>1983</v>
      </c>
      <c r="F1498">
        <v>10</v>
      </c>
      <c r="G1498">
        <v>1</v>
      </c>
      <c r="H1498">
        <v>54</v>
      </c>
      <c r="I1498">
        <v>1.26</v>
      </c>
      <c r="J1498">
        <v>1.26</v>
      </c>
      <c r="L1498">
        <v>1</v>
      </c>
      <c r="M1498">
        <v>1</v>
      </c>
      <c r="N1498">
        <v>399</v>
      </c>
      <c r="O1498">
        <v>0</v>
      </c>
      <c r="P1498">
        <v>3</v>
      </c>
      <c r="Q1498" t="str">
        <f>VLOOKUP(M1498,lookups!$A$1:$B$7, 2, FALSE)</f>
        <v>trawl/fyke</v>
      </c>
      <c r="R1498" t="str">
        <f>VLOOKUP(N1498,lookups!$D$1:$E$6, 2, FALSE)</f>
        <v>hucuktlis r</v>
      </c>
      <c r="S1498" t="str">
        <f>VLOOKUP(C1498,lookups!$G$1:$H$3, 2, FALSE)</f>
        <v>smolt</v>
      </c>
    </row>
    <row r="1499" spans="1:19" x14ac:dyDescent="0.25">
      <c r="A1499" s="1">
        <v>30438</v>
      </c>
      <c r="B1499">
        <v>1</v>
      </c>
      <c r="C1499">
        <v>1</v>
      </c>
      <c r="D1499">
        <v>1</v>
      </c>
      <c r="E1499">
        <v>1983</v>
      </c>
      <c r="F1499">
        <v>11</v>
      </c>
      <c r="G1499">
        <v>1</v>
      </c>
      <c r="H1499">
        <v>54</v>
      </c>
      <c r="I1499">
        <v>1.29</v>
      </c>
      <c r="J1499">
        <v>1.29</v>
      </c>
      <c r="L1499">
        <v>1</v>
      </c>
      <c r="M1499">
        <v>1</v>
      </c>
      <c r="N1499">
        <v>399</v>
      </c>
      <c r="O1499">
        <v>0</v>
      </c>
      <c r="P1499">
        <v>3</v>
      </c>
      <c r="Q1499" t="str">
        <f>VLOOKUP(M1499,lookups!$A$1:$B$7, 2, FALSE)</f>
        <v>trawl/fyke</v>
      </c>
      <c r="R1499" t="str">
        <f>VLOOKUP(N1499,lookups!$D$1:$E$6, 2, FALSE)</f>
        <v>hucuktlis r</v>
      </c>
      <c r="S1499" t="str">
        <f>VLOOKUP(C1499,lookups!$G$1:$H$3, 2, FALSE)</f>
        <v>smolt</v>
      </c>
    </row>
    <row r="1500" spans="1:19" x14ac:dyDescent="0.25">
      <c r="A1500" s="1">
        <v>30438</v>
      </c>
      <c r="B1500">
        <v>1</v>
      </c>
      <c r="C1500">
        <v>1</v>
      </c>
      <c r="D1500">
        <v>1</v>
      </c>
      <c r="E1500">
        <v>1983</v>
      </c>
      <c r="F1500">
        <v>12</v>
      </c>
      <c r="G1500">
        <v>1</v>
      </c>
      <c r="H1500">
        <v>53</v>
      </c>
      <c r="I1500">
        <v>1.1000000000000001</v>
      </c>
      <c r="J1500">
        <v>1.1000000000000001</v>
      </c>
      <c r="L1500">
        <v>1</v>
      </c>
      <c r="M1500">
        <v>1</v>
      </c>
      <c r="N1500">
        <v>399</v>
      </c>
      <c r="O1500">
        <v>0</v>
      </c>
      <c r="P1500">
        <v>3</v>
      </c>
      <c r="Q1500" t="str">
        <f>VLOOKUP(M1500,lookups!$A$1:$B$7, 2, FALSE)</f>
        <v>trawl/fyke</v>
      </c>
      <c r="R1500" t="str">
        <f>VLOOKUP(N1500,lookups!$D$1:$E$6, 2, FALSE)</f>
        <v>hucuktlis r</v>
      </c>
      <c r="S1500" t="str">
        <f>VLOOKUP(C1500,lookups!$G$1:$H$3, 2, FALSE)</f>
        <v>smolt</v>
      </c>
    </row>
    <row r="1501" spans="1:19" x14ac:dyDescent="0.25">
      <c r="A1501" s="1">
        <v>30438</v>
      </c>
      <c r="B1501">
        <v>1</v>
      </c>
      <c r="C1501">
        <v>1</v>
      </c>
      <c r="D1501">
        <v>1</v>
      </c>
      <c r="E1501">
        <v>1983</v>
      </c>
      <c r="F1501">
        <v>13</v>
      </c>
      <c r="G1501">
        <v>1</v>
      </c>
      <c r="H1501">
        <v>54</v>
      </c>
      <c r="I1501">
        <v>1.3</v>
      </c>
      <c r="J1501">
        <v>1.3</v>
      </c>
      <c r="L1501">
        <v>1</v>
      </c>
      <c r="M1501">
        <v>1</v>
      </c>
      <c r="N1501">
        <v>399</v>
      </c>
      <c r="O1501">
        <v>0</v>
      </c>
      <c r="P1501">
        <v>3</v>
      </c>
      <c r="Q1501" t="str">
        <f>VLOOKUP(M1501,lookups!$A$1:$B$7, 2, FALSE)</f>
        <v>trawl/fyke</v>
      </c>
      <c r="R1501" t="str">
        <f>VLOOKUP(N1501,lookups!$D$1:$E$6, 2, FALSE)</f>
        <v>hucuktlis r</v>
      </c>
      <c r="S1501" t="str">
        <f>VLOOKUP(C1501,lookups!$G$1:$H$3, 2, FALSE)</f>
        <v>smolt</v>
      </c>
    </row>
    <row r="1502" spans="1:19" x14ac:dyDescent="0.25">
      <c r="A1502" s="1">
        <v>30438</v>
      </c>
      <c r="B1502">
        <v>1</v>
      </c>
      <c r="C1502">
        <v>1</v>
      </c>
      <c r="D1502">
        <v>1</v>
      </c>
      <c r="E1502">
        <v>1983</v>
      </c>
      <c r="F1502">
        <v>14</v>
      </c>
      <c r="G1502">
        <v>1</v>
      </c>
      <c r="H1502">
        <v>49</v>
      </c>
      <c r="I1502">
        <v>0.88</v>
      </c>
      <c r="J1502">
        <v>0.88</v>
      </c>
      <c r="L1502">
        <v>1</v>
      </c>
      <c r="M1502">
        <v>1</v>
      </c>
      <c r="N1502">
        <v>399</v>
      </c>
      <c r="O1502">
        <v>0</v>
      </c>
      <c r="P1502">
        <v>3</v>
      </c>
      <c r="Q1502" t="str">
        <f>VLOOKUP(M1502,lookups!$A$1:$B$7, 2, FALSE)</f>
        <v>trawl/fyke</v>
      </c>
      <c r="R1502" t="str">
        <f>VLOOKUP(N1502,lookups!$D$1:$E$6, 2, FALSE)</f>
        <v>hucuktlis r</v>
      </c>
      <c r="S1502" t="str">
        <f>VLOOKUP(C1502,lookups!$G$1:$H$3, 2, FALSE)</f>
        <v>smolt</v>
      </c>
    </row>
    <row r="1503" spans="1:19" x14ac:dyDescent="0.25">
      <c r="A1503" s="1">
        <v>30438</v>
      </c>
      <c r="B1503">
        <v>1</v>
      </c>
      <c r="C1503">
        <v>1</v>
      </c>
      <c r="D1503">
        <v>1</v>
      </c>
      <c r="E1503">
        <v>1983</v>
      </c>
      <c r="F1503">
        <v>15</v>
      </c>
      <c r="G1503">
        <v>1</v>
      </c>
      <c r="H1503">
        <v>59</v>
      </c>
      <c r="I1503">
        <v>1.52</v>
      </c>
      <c r="J1503">
        <v>1.52</v>
      </c>
      <c r="L1503">
        <v>1</v>
      </c>
      <c r="M1503">
        <v>1</v>
      </c>
      <c r="N1503">
        <v>399</v>
      </c>
      <c r="O1503">
        <v>0</v>
      </c>
      <c r="P1503">
        <v>3</v>
      </c>
      <c r="Q1503" t="str">
        <f>VLOOKUP(M1503,lookups!$A$1:$B$7, 2, FALSE)</f>
        <v>trawl/fyke</v>
      </c>
      <c r="R1503" t="str">
        <f>VLOOKUP(N1503,lookups!$D$1:$E$6, 2, FALSE)</f>
        <v>hucuktlis r</v>
      </c>
      <c r="S1503" t="str">
        <f>VLOOKUP(C1503,lookups!$G$1:$H$3, 2, FALSE)</f>
        <v>smolt</v>
      </c>
    </row>
    <row r="1504" spans="1:19" x14ac:dyDescent="0.25">
      <c r="A1504" s="1">
        <v>30438</v>
      </c>
      <c r="B1504">
        <v>1</v>
      </c>
      <c r="C1504">
        <v>1</v>
      </c>
      <c r="D1504">
        <v>1</v>
      </c>
      <c r="E1504">
        <v>1983</v>
      </c>
      <c r="F1504">
        <v>16</v>
      </c>
      <c r="G1504">
        <v>1</v>
      </c>
      <c r="H1504">
        <v>57</v>
      </c>
      <c r="I1504">
        <v>1.44</v>
      </c>
      <c r="J1504">
        <v>1.44</v>
      </c>
      <c r="L1504">
        <v>1</v>
      </c>
      <c r="M1504">
        <v>1</v>
      </c>
      <c r="N1504">
        <v>399</v>
      </c>
      <c r="O1504">
        <v>0</v>
      </c>
      <c r="P1504">
        <v>3</v>
      </c>
      <c r="Q1504" t="str">
        <f>VLOOKUP(M1504,lookups!$A$1:$B$7, 2, FALSE)</f>
        <v>trawl/fyke</v>
      </c>
      <c r="R1504" t="str">
        <f>VLOOKUP(N1504,lookups!$D$1:$E$6, 2, FALSE)</f>
        <v>hucuktlis r</v>
      </c>
      <c r="S1504" t="str">
        <f>VLOOKUP(C1504,lookups!$G$1:$H$3, 2, FALSE)</f>
        <v>smolt</v>
      </c>
    </row>
    <row r="1505" spans="1:19" x14ac:dyDescent="0.25">
      <c r="A1505" s="1">
        <v>30438</v>
      </c>
      <c r="B1505">
        <v>1</v>
      </c>
      <c r="C1505">
        <v>1</v>
      </c>
      <c r="D1505">
        <v>1</v>
      </c>
      <c r="E1505">
        <v>1983</v>
      </c>
      <c r="F1505">
        <v>17</v>
      </c>
      <c r="G1505">
        <v>1</v>
      </c>
      <c r="H1505">
        <v>50</v>
      </c>
      <c r="I1505">
        <v>1.02</v>
      </c>
      <c r="J1505">
        <v>1.02</v>
      </c>
      <c r="L1505">
        <v>1</v>
      </c>
      <c r="M1505">
        <v>1</v>
      </c>
      <c r="N1505">
        <v>399</v>
      </c>
      <c r="O1505">
        <v>0</v>
      </c>
      <c r="P1505">
        <v>3</v>
      </c>
      <c r="Q1505" t="str">
        <f>VLOOKUP(M1505,lookups!$A$1:$B$7, 2, FALSE)</f>
        <v>trawl/fyke</v>
      </c>
      <c r="R1505" t="str">
        <f>VLOOKUP(N1505,lookups!$D$1:$E$6, 2, FALSE)</f>
        <v>hucuktlis r</v>
      </c>
      <c r="S1505" t="str">
        <f>VLOOKUP(C1505,lookups!$G$1:$H$3, 2, FALSE)</f>
        <v>smolt</v>
      </c>
    </row>
    <row r="1506" spans="1:19" x14ac:dyDescent="0.25">
      <c r="A1506" s="1">
        <v>30438</v>
      </c>
      <c r="B1506">
        <v>1</v>
      </c>
      <c r="C1506">
        <v>1</v>
      </c>
      <c r="D1506">
        <v>1</v>
      </c>
      <c r="E1506">
        <v>1983</v>
      </c>
      <c r="F1506">
        <v>18</v>
      </c>
      <c r="G1506">
        <v>1</v>
      </c>
      <c r="H1506">
        <v>49</v>
      </c>
      <c r="I1506">
        <v>0.85</v>
      </c>
      <c r="J1506">
        <v>0.85</v>
      </c>
      <c r="L1506">
        <v>1</v>
      </c>
      <c r="M1506">
        <v>1</v>
      </c>
      <c r="N1506">
        <v>399</v>
      </c>
      <c r="O1506">
        <v>0</v>
      </c>
      <c r="P1506">
        <v>3</v>
      </c>
      <c r="Q1506" t="str">
        <f>VLOOKUP(M1506,lookups!$A$1:$B$7, 2, FALSE)</f>
        <v>trawl/fyke</v>
      </c>
      <c r="R1506" t="str">
        <f>VLOOKUP(N1506,lookups!$D$1:$E$6, 2, FALSE)</f>
        <v>hucuktlis r</v>
      </c>
      <c r="S1506" t="str">
        <f>VLOOKUP(C1506,lookups!$G$1:$H$3, 2, FALSE)</f>
        <v>smolt</v>
      </c>
    </row>
    <row r="1507" spans="1:19" x14ac:dyDescent="0.25">
      <c r="A1507" s="1">
        <v>30438</v>
      </c>
      <c r="B1507">
        <v>1</v>
      </c>
      <c r="C1507">
        <v>1</v>
      </c>
      <c r="D1507">
        <v>1</v>
      </c>
      <c r="E1507">
        <v>1983</v>
      </c>
      <c r="F1507">
        <v>19</v>
      </c>
      <c r="G1507">
        <v>1</v>
      </c>
      <c r="H1507">
        <v>61</v>
      </c>
      <c r="I1507">
        <v>1.74</v>
      </c>
      <c r="J1507">
        <v>1.74</v>
      </c>
      <c r="L1507">
        <v>1</v>
      </c>
      <c r="M1507">
        <v>1</v>
      </c>
      <c r="N1507">
        <v>399</v>
      </c>
      <c r="O1507">
        <v>0</v>
      </c>
      <c r="P1507">
        <v>3</v>
      </c>
      <c r="Q1507" t="str">
        <f>VLOOKUP(M1507,lookups!$A$1:$B$7, 2, FALSE)</f>
        <v>trawl/fyke</v>
      </c>
      <c r="R1507" t="str">
        <f>VLOOKUP(N1507,lookups!$D$1:$E$6, 2, FALSE)</f>
        <v>hucuktlis r</v>
      </c>
      <c r="S1507" t="str">
        <f>VLOOKUP(C1507,lookups!$G$1:$H$3, 2, FALSE)</f>
        <v>smolt</v>
      </c>
    </row>
    <row r="1508" spans="1:19" x14ac:dyDescent="0.25">
      <c r="A1508" s="1">
        <v>30438</v>
      </c>
      <c r="B1508">
        <v>1</v>
      </c>
      <c r="C1508">
        <v>1</v>
      </c>
      <c r="D1508">
        <v>1</v>
      </c>
      <c r="E1508">
        <v>1983</v>
      </c>
      <c r="F1508">
        <v>20</v>
      </c>
      <c r="G1508">
        <v>1</v>
      </c>
      <c r="H1508">
        <v>57</v>
      </c>
      <c r="I1508">
        <v>1.44</v>
      </c>
      <c r="J1508">
        <v>1.44</v>
      </c>
      <c r="L1508">
        <v>1</v>
      </c>
      <c r="M1508">
        <v>1</v>
      </c>
      <c r="N1508">
        <v>399</v>
      </c>
      <c r="O1508">
        <v>0</v>
      </c>
      <c r="P1508">
        <v>3</v>
      </c>
      <c r="Q1508" t="str">
        <f>VLOOKUP(M1508,lookups!$A$1:$B$7, 2, FALSE)</f>
        <v>trawl/fyke</v>
      </c>
      <c r="R1508" t="str">
        <f>VLOOKUP(N1508,lookups!$D$1:$E$6, 2, FALSE)</f>
        <v>hucuktlis r</v>
      </c>
      <c r="S1508" t="str">
        <f>VLOOKUP(C1508,lookups!$G$1:$H$3, 2, FALSE)</f>
        <v>smolt</v>
      </c>
    </row>
    <row r="1509" spans="1:19" x14ac:dyDescent="0.25">
      <c r="A1509" s="1">
        <v>30438</v>
      </c>
      <c r="B1509">
        <v>1</v>
      </c>
      <c r="C1509">
        <v>1</v>
      </c>
      <c r="D1509">
        <v>1</v>
      </c>
      <c r="E1509">
        <v>1983</v>
      </c>
      <c r="F1509">
        <v>21</v>
      </c>
      <c r="G1509">
        <v>1</v>
      </c>
      <c r="H1509">
        <v>57</v>
      </c>
      <c r="I1509">
        <v>1.49</v>
      </c>
      <c r="J1509">
        <v>1.49</v>
      </c>
      <c r="L1509">
        <v>1</v>
      </c>
      <c r="M1509">
        <v>1</v>
      </c>
      <c r="N1509">
        <v>399</v>
      </c>
      <c r="O1509">
        <v>0</v>
      </c>
      <c r="P1509">
        <v>3</v>
      </c>
      <c r="Q1509" t="str">
        <f>VLOOKUP(M1509,lookups!$A$1:$B$7, 2, FALSE)</f>
        <v>trawl/fyke</v>
      </c>
      <c r="R1509" t="str">
        <f>VLOOKUP(N1509,lookups!$D$1:$E$6, 2, FALSE)</f>
        <v>hucuktlis r</v>
      </c>
      <c r="S1509" t="str">
        <f>VLOOKUP(C1509,lookups!$G$1:$H$3, 2, FALSE)</f>
        <v>smolt</v>
      </c>
    </row>
    <row r="1510" spans="1:19" x14ac:dyDescent="0.25">
      <c r="A1510" s="1">
        <v>30438</v>
      </c>
      <c r="B1510">
        <v>1</v>
      </c>
      <c r="C1510">
        <v>1</v>
      </c>
      <c r="D1510">
        <v>1</v>
      </c>
      <c r="E1510">
        <v>1983</v>
      </c>
      <c r="F1510">
        <v>22</v>
      </c>
      <c r="G1510">
        <v>1</v>
      </c>
      <c r="H1510">
        <v>59</v>
      </c>
      <c r="I1510">
        <v>1.57</v>
      </c>
      <c r="J1510">
        <v>1.57</v>
      </c>
      <c r="L1510">
        <v>1</v>
      </c>
      <c r="M1510">
        <v>1</v>
      </c>
      <c r="N1510">
        <v>399</v>
      </c>
      <c r="O1510">
        <v>0</v>
      </c>
      <c r="P1510">
        <v>3</v>
      </c>
      <c r="Q1510" t="str">
        <f>VLOOKUP(M1510,lookups!$A$1:$B$7, 2, FALSE)</f>
        <v>trawl/fyke</v>
      </c>
      <c r="R1510" t="str">
        <f>VLOOKUP(N1510,lookups!$D$1:$E$6, 2, FALSE)</f>
        <v>hucuktlis r</v>
      </c>
      <c r="S1510" t="str">
        <f>VLOOKUP(C1510,lookups!$G$1:$H$3, 2, FALSE)</f>
        <v>smolt</v>
      </c>
    </row>
    <row r="1511" spans="1:19" x14ac:dyDescent="0.25">
      <c r="A1511" s="1">
        <v>30438</v>
      </c>
      <c r="B1511">
        <v>1</v>
      </c>
      <c r="C1511">
        <v>1</v>
      </c>
      <c r="D1511">
        <v>1</v>
      </c>
      <c r="E1511">
        <v>1983</v>
      </c>
      <c r="F1511">
        <v>23</v>
      </c>
      <c r="G1511">
        <v>1</v>
      </c>
      <c r="H1511">
        <v>61</v>
      </c>
      <c r="I1511">
        <v>1.8</v>
      </c>
      <c r="J1511">
        <v>1.8</v>
      </c>
      <c r="L1511">
        <v>1</v>
      </c>
      <c r="M1511">
        <v>1</v>
      </c>
      <c r="N1511">
        <v>399</v>
      </c>
      <c r="O1511">
        <v>0</v>
      </c>
      <c r="P1511">
        <v>3</v>
      </c>
      <c r="Q1511" t="str">
        <f>VLOOKUP(M1511,lookups!$A$1:$B$7, 2, FALSE)</f>
        <v>trawl/fyke</v>
      </c>
      <c r="R1511" t="str">
        <f>VLOOKUP(N1511,lookups!$D$1:$E$6, 2, FALSE)</f>
        <v>hucuktlis r</v>
      </c>
      <c r="S1511" t="str">
        <f>VLOOKUP(C1511,lookups!$G$1:$H$3, 2, FALSE)</f>
        <v>smolt</v>
      </c>
    </row>
    <row r="1512" spans="1:19" x14ac:dyDescent="0.25">
      <c r="A1512" s="1">
        <v>30438</v>
      </c>
      <c r="B1512">
        <v>1</v>
      </c>
      <c r="C1512">
        <v>1</v>
      </c>
      <c r="D1512">
        <v>1</v>
      </c>
      <c r="E1512">
        <v>1983</v>
      </c>
      <c r="F1512">
        <v>24</v>
      </c>
      <c r="G1512">
        <v>1</v>
      </c>
      <c r="H1512">
        <v>53</v>
      </c>
      <c r="I1512">
        <v>1.26</v>
      </c>
      <c r="J1512">
        <v>1.26</v>
      </c>
      <c r="L1512">
        <v>1</v>
      </c>
      <c r="M1512">
        <v>1</v>
      </c>
      <c r="N1512">
        <v>399</v>
      </c>
      <c r="O1512">
        <v>0</v>
      </c>
      <c r="P1512">
        <v>3</v>
      </c>
      <c r="Q1512" t="str">
        <f>VLOOKUP(M1512,lookups!$A$1:$B$7, 2, FALSE)</f>
        <v>trawl/fyke</v>
      </c>
      <c r="R1512" t="str">
        <f>VLOOKUP(N1512,lookups!$D$1:$E$6, 2, FALSE)</f>
        <v>hucuktlis r</v>
      </c>
      <c r="S1512" t="str">
        <f>VLOOKUP(C1512,lookups!$G$1:$H$3, 2, FALSE)</f>
        <v>smolt</v>
      </c>
    </row>
    <row r="1513" spans="1:19" x14ac:dyDescent="0.25">
      <c r="A1513" s="1">
        <v>30438</v>
      </c>
      <c r="B1513">
        <v>1</v>
      </c>
      <c r="C1513">
        <v>1</v>
      </c>
      <c r="D1513">
        <v>1</v>
      </c>
      <c r="E1513">
        <v>1983</v>
      </c>
      <c r="F1513">
        <v>25</v>
      </c>
      <c r="G1513">
        <v>1</v>
      </c>
      <c r="H1513">
        <v>57</v>
      </c>
      <c r="I1513">
        <v>1.3</v>
      </c>
      <c r="J1513">
        <v>1.3</v>
      </c>
      <c r="L1513">
        <v>1</v>
      </c>
      <c r="M1513">
        <v>1</v>
      </c>
      <c r="N1513">
        <v>399</v>
      </c>
      <c r="O1513">
        <v>0</v>
      </c>
      <c r="P1513">
        <v>3</v>
      </c>
      <c r="Q1513" t="str">
        <f>VLOOKUP(M1513,lookups!$A$1:$B$7, 2, FALSE)</f>
        <v>trawl/fyke</v>
      </c>
      <c r="R1513" t="str">
        <f>VLOOKUP(N1513,lookups!$D$1:$E$6, 2, FALSE)</f>
        <v>hucuktlis r</v>
      </c>
      <c r="S1513" t="str">
        <f>VLOOKUP(C1513,lookups!$G$1:$H$3, 2, FALSE)</f>
        <v>smolt</v>
      </c>
    </row>
    <row r="1514" spans="1:19" x14ac:dyDescent="0.25">
      <c r="A1514" s="1">
        <v>30438</v>
      </c>
      <c r="B1514">
        <v>1</v>
      </c>
      <c r="C1514">
        <v>1</v>
      </c>
      <c r="D1514">
        <v>1</v>
      </c>
      <c r="E1514">
        <v>1983</v>
      </c>
      <c r="F1514">
        <v>26</v>
      </c>
      <c r="G1514">
        <v>1</v>
      </c>
      <c r="H1514">
        <v>49</v>
      </c>
      <c r="I1514">
        <v>0.86</v>
      </c>
      <c r="J1514">
        <v>0.86</v>
      </c>
      <c r="L1514">
        <v>1</v>
      </c>
      <c r="M1514">
        <v>1</v>
      </c>
      <c r="N1514">
        <v>399</v>
      </c>
      <c r="O1514">
        <v>0</v>
      </c>
      <c r="P1514">
        <v>3</v>
      </c>
      <c r="Q1514" t="str">
        <f>VLOOKUP(M1514,lookups!$A$1:$B$7, 2, FALSE)</f>
        <v>trawl/fyke</v>
      </c>
      <c r="R1514" t="str">
        <f>VLOOKUP(N1514,lookups!$D$1:$E$6, 2, FALSE)</f>
        <v>hucuktlis r</v>
      </c>
      <c r="S1514" t="str">
        <f>VLOOKUP(C1514,lookups!$G$1:$H$3, 2, FALSE)</f>
        <v>smolt</v>
      </c>
    </row>
    <row r="1515" spans="1:19" x14ac:dyDescent="0.25">
      <c r="A1515" s="1">
        <v>30438</v>
      </c>
      <c r="B1515">
        <v>1</v>
      </c>
      <c r="C1515">
        <v>1</v>
      </c>
      <c r="D1515">
        <v>1</v>
      </c>
      <c r="E1515">
        <v>1983</v>
      </c>
      <c r="F1515">
        <v>27</v>
      </c>
      <c r="G1515">
        <v>1</v>
      </c>
      <c r="H1515">
        <v>55</v>
      </c>
      <c r="I1515">
        <v>1.28</v>
      </c>
      <c r="J1515">
        <v>1.28</v>
      </c>
      <c r="L1515">
        <v>1</v>
      </c>
      <c r="M1515">
        <v>1</v>
      </c>
      <c r="N1515">
        <v>399</v>
      </c>
      <c r="O1515">
        <v>0</v>
      </c>
      <c r="P1515">
        <v>3</v>
      </c>
      <c r="Q1515" t="str">
        <f>VLOOKUP(M1515,lookups!$A$1:$B$7, 2, FALSE)</f>
        <v>trawl/fyke</v>
      </c>
      <c r="R1515" t="str">
        <f>VLOOKUP(N1515,lookups!$D$1:$E$6, 2, FALSE)</f>
        <v>hucuktlis r</v>
      </c>
      <c r="S1515" t="str">
        <f>VLOOKUP(C1515,lookups!$G$1:$H$3, 2, FALSE)</f>
        <v>smolt</v>
      </c>
    </row>
    <row r="1516" spans="1:19" x14ac:dyDescent="0.25">
      <c r="A1516" s="1">
        <v>30438</v>
      </c>
      <c r="B1516">
        <v>1</v>
      </c>
      <c r="C1516">
        <v>1</v>
      </c>
      <c r="D1516">
        <v>1</v>
      </c>
      <c r="E1516">
        <v>1983</v>
      </c>
      <c r="F1516">
        <v>28</v>
      </c>
      <c r="G1516">
        <v>1</v>
      </c>
      <c r="H1516">
        <v>55</v>
      </c>
      <c r="I1516">
        <v>1.31</v>
      </c>
      <c r="J1516">
        <v>1.31</v>
      </c>
      <c r="L1516">
        <v>1</v>
      </c>
      <c r="M1516">
        <v>1</v>
      </c>
      <c r="N1516">
        <v>399</v>
      </c>
      <c r="O1516">
        <v>0</v>
      </c>
      <c r="P1516">
        <v>3</v>
      </c>
      <c r="Q1516" t="str">
        <f>VLOOKUP(M1516,lookups!$A$1:$B$7, 2, FALSE)</f>
        <v>trawl/fyke</v>
      </c>
      <c r="R1516" t="str">
        <f>VLOOKUP(N1516,lookups!$D$1:$E$6, 2, FALSE)</f>
        <v>hucuktlis r</v>
      </c>
      <c r="S1516" t="str">
        <f>VLOOKUP(C1516,lookups!$G$1:$H$3, 2, FALSE)</f>
        <v>smolt</v>
      </c>
    </row>
    <row r="1517" spans="1:19" x14ac:dyDescent="0.25">
      <c r="A1517" s="1">
        <v>30438</v>
      </c>
      <c r="B1517">
        <v>1</v>
      </c>
      <c r="C1517">
        <v>1</v>
      </c>
      <c r="D1517">
        <v>1</v>
      </c>
      <c r="E1517">
        <v>1983</v>
      </c>
      <c r="F1517">
        <v>29</v>
      </c>
      <c r="G1517">
        <v>1</v>
      </c>
      <c r="H1517">
        <v>57</v>
      </c>
      <c r="I1517">
        <v>1.41</v>
      </c>
      <c r="J1517">
        <v>1.41</v>
      </c>
      <c r="L1517">
        <v>1</v>
      </c>
      <c r="M1517">
        <v>1</v>
      </c>
      <c r="N1517">
        <v>399</v>
      </c>
      <c r="O1517">
        <v>0</v>
      </c>
      <c r="P1517">
        <v>3</v>
      </c>
      <c r="Q1517" t="str">
        <f>VLOOKUP(M1517,lookups!$A$1:$B$7, 2, FALSE)</f>
        <v>trawl/fyke</v>
      </c>
      <c r="R1517" t="str">
        <f>VLOOKUP(N1517,lookups!$D$1:$E$6, 2, FALSE)</f>
        <v>hucuktlis r</v>
      </c>
      <c r="S1517" t="str">
        <f>VLOOKUP(C1517,lookups!$G$1:$H$3, 2, FALSE)</f>
        <v>smolt</v>
      </c>
    </row>
    <row r="1518" spans="1:19" x14ac:dyDescent="0.25">
      <c r="A1518" s="1">
        <v>30438</v>
      </c>
      <c r="B1518">
        <v>1</v>
      </c>
      <c r="C1518">
        <v>1</v>
      </c>
      <c r="D1518">
        <v>1</v>
      </c>
      <c r="E1518">
        <v>1983</v>
      </c>
      <c r="F1518">
        <v>30</v>
      </c>
      <c r="G1518">
        <v>1</v>
      </c>
      <c r="H1518">
        <v>58</v>
      </c>
      <c r="I1518">
        <v>1.49</v>
      </c>
      <c r="J1518">
        <v>1.49</v>
      </c>
      <c r="L1518">
        <v>1</v>
      </c>
      <c r="M1518">
        <v>1</v>
      </c>
      <c r="N1518">
        <v>399</v>
      </c>
      <c r="O1518">
        <v>0</v>
      </c>
      <c r="P1518">
        <v>3</v>
      </c>
      <c r="Q1518" t="str">
        <f>VLOOKUP(M1518,lookups!$A$1:$B$7, 2, FALSE)</f>
        <v>trawl/fyke</v>
      </c>
      <c r="R1518" t="str">
        <f>VLOOKUP(N1518,lookups!$D$1:$E$6, 2, FALSE)</f>
        <v>hucuktlis r</v>
      </c>
      <c r="S1518" t="str">
        <f>VLOOKUP(C1518,lookups!$G$1:$H$3, 2, FALSE)</f>
        <v>smolt</v>
      </c>
    </row>
    <row r="1519" spans="1:19" x14ac:dyDescent="0.25">
      <c r="A1519" s="1">
        <v>30438</v>
      </c>
      <c r="B1519">
        <v>1</v>
      </c>
      <c r="C1519">
        <v>1</v>
      </c>
      <c r="D1519">
        <v>1</v>
      </c>
      <c r="E1519">
        <v>1983</v>
      </c>
      <c r="F1519">
        <v>31</v>
      </c>
      <c r="G1519">
        <v>1</v>
      </c>
      <c r="H1519">
        <v>52</v>
      </c>
      <c r="I1519">
        <v>1.19</v>
      </c>
      <c r="J1519">
        <v>1.19</v>
      </c>
      <c r="L1519">
        <v>1</v>
      </c>
      <c r="M1519">
        <v>1</v>
      </c>
      <c r="N1519">
        <v>399</v>
      </c>
      <c r="O1519">
        <v>0</v>
      </c>
      <c r="P1519">
        <v>3</v>
      </c>
      <c r="Q1519" t="str">
        <f>VLOOKUP(M1519,lookups!$A$1:$B$7, 2, FALSE)</f>
        <v>trawl/fyke</v>
      </c>
      <c r="R1519" t="str">
        <f>VLOOKUP(N1519,lookups!$D$1:$E$6, 2, FALSE)</f>
        <v>hucuktlis r</v>
      </c>
      <c r="S1519" t="str">
        <f>VLOOKUP(C1519,lookups!$G$1:$H$3, 2, FALSE)</f>
        <v>smolt</v>
      </c>
    </row>
    <row r="1520" spans="1:19" x14ac:dyDescent="0.25">
      <c r="A1520" s="1">
        <v>30438</v>
      </c>
      <c r="B1520">
        <v>1</v>
      </c>
      <c r="C1520">
        <v>1</v>
      </c>
      <c r="D1520">
        <v>1</v>
      </c>
      <c r="E1520">
        <v>1983</v>
      </c>
      <c r="F1520">
        <v>32</v>
      </c>
      <c r="G1520">
        <v>1</v>
      </c>
      <c r="H1520">
        <v>53</v>
      </c>
      <c r="I1520">
        <v>1.22</v>
      </c>
      <c r="J1520">
        <v>1.22</v>
      </c>
      <c r="L1520">
        <v>1</v>
      </c>
      <c r="M1520">
        <v>1</v>
      </c>
      <c r="N1520">
        <v>399</v>
      </c>
      <c r="O1520">
        <v>0</v>
      </c>
      <c r="P1520">
        <v>3</v>
      </c>
      <c r="Q1520" t="str">
        <f>VLOOKUP(M1520,lookups!$A$1:$B$7, 2, FALSE)</f>
        <v>trawl/fyke</v>
      </c>
      <c r="R1520" t="str">
        <f>VLOOKUP(N1520,lookups!$D$1:$E$6, 2, FALSE)</f>
        <v>hucuktlis r</v>
      </c>
      <c r="S1520" t="str">
        <f>VLOOKUP(C1520,lookups!$G$1:$H$3, 2, FALSE)</f>
        <v>smolt</v>
      </c>
    </row>
    <row r="1521" spans="1:19" x14ac:dyDescent="0.25">
      <c r="A1521" s="1">
        <v>30438</v>
      </c>
      <c r="B1521">
        <v>1</v>
      </c>
      <c r="C1521">
        <v>1</v>
      </c>
      <c r="D1521">
        <v>1</v>
      </c>
      <c r="E1521">
        <v>1983</v>
      </c>
      <c r="F1521">
        <v>33</v>
      </c>
      <c r="G1521">
        <v>1</v>
      </c>
      <c r="H1521">
        <v>51</v>
      </c>
      <c r="I1521">
        <v>1.1000000000000001</v>
      </c>
      <c r="J1521">
        <v>1.1000000000000001</v>
      </c>
      <c r="L1521">
        <v>1</v>
      </c>
      <c r="M1521">
        <v>1</v>
      </c>
      <c r="N1521">
        <v>399</v>
      </c>
      <c r="O1521">
        <v>0</v>
      </c>
      <c r="P1521">
        <v>3</v>
      </c>
      <c r="Q1521" t="str">
        <f>VLOOKUP(M1521,lookups!$A$1:$B$7, 2, FALSE)</f>
        <v>trawl/fyke</v>
      </c>
      <c r="R1521" t="str">
        <f>VLOOKUP(N1521,lookups!$D$1:$E$6, 2, FALSE)</f>
        <v>hucuktlis r</v>
      </c>
      <c r="S1521" t="str">
        <f>VLOOKUP(C1521,lookups!$G$1:$H$3, 2, FALSE)</f>
        <v>smolt</v>
      </c>
    </row>
    <row r="1522" spans="1:19" x14ac:dyDescent="0.25">
      <c r="A1522" s="1">
        <v>30438</v>
      </c>
      <c r="B1522">
        <v>1</v>
      </c>
      <c r="C1522">
        <v>1</v>
      </c>
      <c r="D1522">
        <v>1</v>
      </c>
      <c r="E1522">
        <v>1983</v>
      </c>
      <c r="F1522">
        <v>34</v>
      </c>
      <c r="G1522">
        <v>1</v>
      </c>
      <c r="H1522">
        <v>55</v>
      </c>
      <c r="I1522">
        <v>1.26</v>
      </c>
      <c r="J1522">
        <v>1.26</v>
      </c>
      <c r="L1522">
        <v>1</v>
      </c>
      <c r="M1522">
        <v>1</v>
      </c>
      <c r="N1522">
        <v>399</v>
      </c>
      <c r="O1522">
        <v>0</v>
      </c>
      <c r="P1522">
        <v>3</v>
      </c>
      <c r="Q1522" t="str">
        <f>VLOOKUP(M1522,lookups!$A$1:$B$7, 2, FALSE)</f>
        <v>trawl/fyke</v>
      </c>
      <c r="R1522" t="str">
        <f>VLOOKUP(N1522,lookups!$D$1:$E$6, 2, FALSE)</f>
        <v>hucuktlis r</v>
      </c>
      <c r="S1522" t="str">
        <f>VLOOKUP(C1522,lookups!$G$1:$H$3, 2, FALSE)</f>
        <v>smolt</v>
      </c>
    </row>
    <row r="1523" spans="1:19" x14ac:dyDescent="0.25">
      <c r="A1523" s="1">
        <v>30438</v>
      </c>
      <c r="B1523">
        <v>1</v>
      </c>
      <c r="C1523">
        <v>1</v>
      </c>
      <c r="D1523">
        <v>1</v>
      </c>
      <c r="E1523">
        <v>1983</v>
      </c>
      <c r="F1523">
        <v>35</v>
      </c>
      <c r="G1523">
        <v>1</v>
      </c>
      <c r="H1523">
        <v>53</v>
      </c>
      <c r="I1523">
        <v>1.18</v>
      </c>
      <c r="J1523">
        <v>1.18</v>
      </c>
      <c r="L1523">
        <v>1</v>
      </c>
      <c r="M1523">
        <v>1</v>
      </c>
      <c r="N1523">
        <v>399</v>
      </c>
      <c r="O1523">
        <v>0</v>
      </c>
      <c r="P1523">
        <v>3</v>
      </c>
      <c r="Q1523" t="str">
        <f>VLOOKUP(M1523,lookups!$A$1:$B$7, 2, FALSE)</f>
        <v>trawl/fyke</v>
      </c>
      <c r="R1523" t="str">
        <f>VLOOKUP(N1523,lookups!$D$1:$E$6, 2, FALSE)</f>
        <v>hucuktlis r</v>
      </c>
      <c r="S1523" t="str">
        <f>VLOOKUP(C1523,lookups!$G$1:$H$3, 2, FALSE)</f>
        <v>smolt</v>
      </c>
    </row>
    <row r="1524" spans="1:19" x14ac:dyDescent="0.25">
      <c r="A1524" s="1">
        <v>30438</v>
      </c>
      <c r="B1524">
        <v>1</v>
      </c>
      <c r="C1524">
        <v>1</v>
      </c>
      <c r="D1524">
        <v>1</v>
      </c>
      <c r="E1524">
        <v>1983</v>
      </c>
      <c r="F1524">
        <v>36</v>
      </c>
      <c r="G1524">
        <v>1</v>
      </c>
      <c r="H1524">
        <v>60</v>
      </c>
      <c r="I1524">
        <v>1.75</v>
      </c>
      <c r="J1524">
        <v>1.75</v>
      </c>
      <c r="L1524">
        <v>1</v>
      </c>
      <c r="M1524">
        <v>1</v>
      </c>
      <c r="N1524">
        <v>399</v>
      </c>
      <c r="O1524">
        <v>0</v>
      </c>
      <c r="P1524">
        <v>3</v>
      </c>
      <c r="Q1524" t="str">
        <f>VLOOKUP(M1524,lookups!$A$1:$B$7, 2, FALSE)</f>
        <v>trawl/fyke</v>
      </c>
      <c r="R1524" t="str">
        <f>VLOOKUP(N1524,lookups!$D$1:$E$6, 2, FALSE)</f>
        <v>hucuktlis r</v>
      </c>
      <c r="S1524" t="str">
        <f>VLOOKUP(C1524,lookups!$G$1:$H$3, 2, FALSE)</f>
        <v>smolt</v>
      </c>
    </row>
    <row r="1525" spans="1:19" x14ac:dyDescent="0.25">
      <c r="A1525" s="1">
        <v>30438</v>
      </c>
      <c r="B1525">
        <v>1</v>
      </c>
      <c r="C1525">
        <v>1</v>
      </c>
      <c r="D1525">
        <v>1</v>
      </c>
      <c r="E1525">
        <v>1983</v>
      </c>
      <c r="F1525">
        <v>37</v>
      </c>
      <c r="G1525">
        <v>1</v>
      </c>
      <c r="H1525">
        <v>51</v>
      </c>
      <c r="I1525">
        <v>1.0900000000000001</v>
      </c>
      <c r="J1525">
        <v>1.0900000000000001</v>
      </c>
      <c r="L1525">
        <v>1</v>
      </c>
      <c r="M1525">
        <v>1</v>
      </c>
      <c r="N1525">
        <v>399</v>
      </c>
      <c r="O1525">
        <v>0</v>
      </c>
      <c r="P1525">
        <v>3</v>
      </c>
      <c r="Q1525" t="str">
        <f>VLOOKUP(M1525,lookups!$A$1:$B$7, 2, FALSE)</f>
        <v>trawl/fyke</v>
      </c>
      <c r="R1525" t="str">
        <f>VLOOKUP(N1525,lookups!$D$1:$E$6, 2, FALSE)</f>
        <v>hucuktlis r</v>
      </c>
      <c r="S1525" t="str">
        <f>VLOOKUP(C1525,lookups!$G$1:$H$3, 2, FALSE)</f>
        <v>smolt</v>
      </c>
    </row>
    <row r="1526" spans="1:19" x14ac:dyDescent="0.25">
      <c r="A1526" s="1">
        <v>30438</v>
      </c>
      <c r="B1526">
        <v>1</v>
      </c>
      <c r="C1526">
        <v>1</v>
      </c>
      <c r="D1526">
        <v>1</v>
      </c>
      <c r="E1526">
        <v>1983</v>
      </c>
      <c r="F1526">
        <v>38</v>
      </c>
      <c r="G1526">
        <v>1</v>
      </c>
      <c r="H1526">
        <v>59</v>
      </c>
      <c r="I1526">
        <v>1.69</v>
      </c>
      <c r="J1526">
        <v>1.69</v>
      </c>
      <c r="L1526">
        <v>1</v>
      </c>
      <c r="M1526">
        <v>1</v>
      </c>
      <c r="N1526">
        <v>399</v>
      </c>
      <c r="O1526">
        <v>0</v>
      </c>
      <c r="P1526">
        <v>3</v>
      </c>
      <c r="Q1526" t="str">
        <f>VLOOKUP(M1526,lookups!$A$1:$B$7, 2, FALSE)</f>
        <v>trawl/fyke</v>
      </c>
      <c r="R1526" t="str">
        <f>VLOOKUP(N1526,lookups!$D$1:$E$6, 2, FALSE)</f>
        <v>hucuktlis r</v>
      </c>
      <c r="S1526" t="str">
        <f>VLOOKUP(C1526,lookups!$G$1:$H$3, 2, FALSE)</f>
        <v>smolt</v>
      </c>
    </row>
    <row r="1527" spans="1:19" x14ac:dyDescent="0.25">
      <c r="A1527" s="1">
        <v>30438</v>
      </c>
      <c r="B1527">
        <v>1</v>
      </c>
      <c r="C1527">
        <v>1</v>
      </c>
      <c r="D1527">
        <v>1</v>
      </c>
      <c r="E1527">
        <v>1983</v>
      </c>
      <c r="F1527">
        <v>39</v>
      </c>
      <c r="G1527">
        <v>1</v>
      </c>
      <c r="H1527">
        <v>53</v>
      </c>
      <c r="I1527">
        <v>1.1200000000000001</v>
      </c>
      <c r="J1527">
        <v>1.1200000000000001</v>
      </c>
      <c r="L1527">
        <v>1</v>
      </c>
      <c r="M1527">
        <v>1</v>
      </c>
      <c r="N1527">
        <v>399</v>
      </c>
      <c r="O1527">
        <v>0</v>
      </c>
      <c r="P1527">
        <v>3</v>
      </c>
      <c r="Q1527" t="str">
        <f>VLOOKUP(M1527,lookups!$A$1:$B$7, 2, FALSE)</f>
        <v>trawl/fyke</v>
      </c>
      <c r="R1527" t="str">
        <f>VLOOKUP(N1527,lookups!$D$1:$E$6, 2, FALSE)</f>
        <v>hucuktlis r</v>
      </c>
      <c r="S1527" t="str">
        <f>VLOOKUP(C1527,lookups!$G$1:$H$3, 2, FALSE)</f>
        <v>smolt</v>
      </c>
    </row>
    <row r="1528" spans="1:19" x14ac:dyDescent="0.25">
      <c r="A1528" s="1">
        <v>30438</v>
      </c>
      <c r="B1528">
        <v>1</v>
      </c>
      <c r="C1528">
        <v>1</v>
      </c>
      <c r="D1528">
        <v>1</v>
      </c>
      <c r="E1528">
        <v>1983</v>
      </c>
      <c r="F1528">
        <v>40</v>
      </c>
      <c r="G1528">
        <v>1</v>
      </c>
      <c r="H1528">
        <v>60</v>
      </c>
      <c r="I1528">
        <v>1.52</v>
      </c>
      <c r="J1528">
        <v>1.52</v>
      </c>
      <c r="L1528">
        <v>1</v>
      </c>
      <c r="M1528">
        <v>1</v>
      </c>
      <c r="N1528">
        <v>399</v>
      </c>
      <c r="O1528">
        <v>0</v>
      </c>
      <c r="P1528">
        <v>3</v>
      </c>
      <c r="Q1528" t="str">
        <f>VLOOKUP(M1528,lookups!$A$1:$B$7, 2, FALSE)</f>
        <v>trawl/fyke</v>
      </c>
      <c r="R1528" t="str">
        <f>VLOOKUP(N1528,lookups!$D$1:$E$6, 2, FALSE)</f>
        <v>hucuktlis r</v>
      </c>
      <c r="S1528" t="str">
        <f>VLOOKUP(C1528,lookups!$G$1:$H$3, 2, FALSE)</f>
        <v>smolt</v>
      </c>
    </row>
    <row r="1529" spans="1:19" x14ac:dyDescent="0.25">
      <c r="A1529" s="1">
        <v>30438</v>
      </c>
      <c r="B1529">
        <v>1</v>
      </c>
      <c r="C1529">
        <v>1</v>
      </c>
      <c r="D1529">
        <v>1</v>
      </c>
      <c r="E1529">
        <v>1983</v>
      </c>
      <c r="F1529">
        <v>41</v>
      </c>
      <c r="G1529">
        <v>1</v>
      </c>
      <c r="H1529">
        <v>55</v>
      </c>
      <c r="I1529">
        <v>1.35</v>
      </c>
      <c r="J1529">
        <v>1.35</v>
      </c>
      <c r="L1529">
        <v>1</v>
      </c>
      <c r="M1529">
        <v>1</v>
      </c>
      <c r="N1529">
        <v>399</v>
      </c>
      <c r="O1529">
        <v>0</v>
      </c>
      <c r="P1529">
        <v>3</v>
      </c>
      <c r="Q1529" t="str">
        <f>VLOOKUP(M1529,lookups!$A$1:$B$7, 2, FALSE)</f>
        <v>trawl/fyke</v>
      </c>
      <c r="R1529" t="str">
        <f>VLOOKUP(N1529,lookups!$D$1:$E$6, 2, FALSE)</f>
        <v>hucuktlis r</v>
      </c>
      <c r="S1529" t="str">
        <f>VLOOKUP(C1529,lookups!$G$1:$H$3, 2, FALSE)</f>
        <v>smolt</v>
      </c>
    </row>
    <row r="1530" spans="1:19" x14ac:dyDescent="0.25">
      <c r="A1530" s="1">
        <v>30438</v>
      </c>
      <c r="B1530">
        <v>1</v>
      </c>
      <c r="C1530">
        <v>1</v>
      </c>
      <c r="D1530">
        <v>1</v>
      </c>
      <c r="E1530">
        <v>1983</v>
      </c>
      <c r="F1530">
        <v>42</v>
      </c>
      <c r="G1530">
        <v>1</v>
      </c>
      <c r="H1530">
        <v>48</v>
      </c>
      <c r="I1530">
        <v>0.94</v>
      </c>
      <c r="J1530">
        <v>0.94</v>
      </c>
      <c r="L1530">
        <v>1</v>
      </c>
      <c r="M1530">
        <v>1</v>
      </c>
      <c r="N1530">
        <v>399</v>
      </c>
      <c r="O1530">
        <v>0</v>
      </c>
      <c r="P1530">
        <v>3</v>
      </c>
      <c r="Q1530" t="str">
        <f>VLOOKUP(M1530,lookups!$A$1:$B$7, 2, FALSE)</f>
        <v>trawl/fyke</v>
      </c>
      <c r="R1530" t="str">
        <f>VLOOKUP(N1530,lookups!$D$1:$E$6, 2, FALSE)</f>
        <v>hucuktlis r</v>
      </c>
      <c r="S1530" t="str">
        <f>VLOOKUP(C1530,lookups!$G$1:$H$3, 2, FALSE)</f>
        <v>smolt</v>
      </c>
    </row>
    <row r="1531" spans="1:19" x14ac:dyDescent="0.25">
      <c r="A1531" s="1">
        <v>30438</v>
      </c>
      <c r="B1531">
        <v>1</v>
      </c>
      <c r="C1531">
        <v>1</v>
      </c>
      <c r="D1531">
        <v>1</v>
      </c>
      <c r="E1531">
        <v>1983</v>
      </c>
      <c r="F1531">
        <v>43</v>
      </c>
      <c r="G1531">
        <v>1</v>
      </c>
      <c r="H1531">
        <v>46</v>
      </c>
      <c r="I1531">
        <v>0.82</v>
      </c>
      <c r="J1531">
        <v>0.82</v>
      </c>
      <c r="L1531">
        <v>1</v>
      </c>
      <c r="M1531">
        <v>1</v>
      </c>
      <c r="N1531">
        <v>399</v>
      </c>
      <c r="O1531">
        <v>0</v>
      </c>
      <c r="P1531">
        <v>3</v>
      </c>
      <c r="Q1531" t="str">
        <f>VLOOKUP(M1531,lookups!$A$1:$B$7, 2, FALSE)</f>
        <v>trawl/fyke</v>
      </c>
      <c r="R1531" t="str">
        <f>VLOOKUP(N1531,lookups!$D$1:$E$6, 2, FALSE)</f>
        <v>hucuktlis r</v>
      </c>
      <c r="S1531" t="str">
        <f>VLOOKUP(C1531,lookups!$G$1:$H$3, 2, FALSE)</f>
        <v>smolt</v>
      </c>
    </row>
    <row r="1532" spans="1:19" x14ac:dyDescent="0.25">
      <c r="A1532" s="1">
        <v>30438</v>
      </c>
      <c r="B1532">
        <v>1</v>
      </c>
      <c r="C1532">
        <v>1</v>
      </c>
      <c r="D1532">
        <v>1</v>
      </c>
      <c r="E1532">
        <v>1983</v>
      </c>
      <c r="F1532">
        <v>44</v>
      </c>
      <c r="G1532">
        <v>1</v>
      </c>
      <c r="H1532">
        <v>58</v>
      </c>
      <c r="I1532">
        <v>1.63</v>
      </c>
      <c r="J1532">
        <v>1.63</v>
      </c>
      <c r="L1532">
        <v>1</v>
      </c>
      <c r="M1532">
        <v>1</v>
      </c>
      <c r="N1532">
        <v>399</v>
      </c>
      <c r="O1532">
        <v>0</v>
      </c>
      <c r="P1532">
        <v>3</v>
      </c>
      <c r="Q1532" t="str">
        <f>VLOOKUP(M1532,lookups!$A$1:$B$7, 2, FALSE)</f>
        <v>trawl/fyke</v>
      </c>
      <c r="R1532" t="str">
        <f>VLOOKUP(N1532,lookups!$D$1:$E$6, 2, FALSE)</f>
        <v>hucuktlis r</v>
      </c>
      <c r="S1532" t="str">
        <f>VLOOKUP(C1532,lookups!$G$1:$H$3, 2, FALSE)</f>
        <v>smolt</v>
      </c>
    </row>
    <row r="1533" spans="1:19" x14ac:dyDescent="0.25">
      <c r="A1533" s="1">
        <v>30438</v>
      </c>
      <c r="B1533">
        <v>1</v>
      </c>
      <c r="C1533">
        <v>1</v>
      </c>
      <c r="D1533">
        <v>1</v>
      </c>
      <c r="E1533">
        <v>1983</v>
      </c>
      <c r="F1533">
        <v>45</v>
      </c>
      <c r="G1533">
        <v>1</v>
      </c>
      <c r="H1533">
        <v>60</v>
      </c>
      <c r="I1533">
        <v>1.87</v>
      </c>
      <c r="J1533">
        <v>1.87</v>
      </c>
      <c r="L1533">
        <v>1</v>
      </c>
      <c r="M1533">
        <v>1</v>
      </c>
      <c r="N1533">
        <v>399</v>
      </c>
      <c r="O1533">
        <v>0</v>
      </c>
      <c r="P1533">
        <v>3</v>
      </c>
      <c r="Q1533" t="str">
        <f>VLOOKUP(M1533,lookups!$A$1:$B$7, 2, FALSE)</f>
        <v>trawl/fyke</v>
      </c>
      <c r="R1533" t="str">
        <f>VLOOKUP(N1533,lookups!$D$1:$E$6, 2, FALSE)</f>
        <v>hucuktlis r</v>
      </c>
      <c r="S1533" t="str">
        <f>VLOOKUP(C1533,lookups!$G$1:$H$3, 2, FALSE)</f>
        <v>smolt</v>
      </c>
    </row>
    <row r="1534" spans="1:19" x14ac:dyDescent="0.25">
      <c r="A1534" s="1">
        <v>30438</v>
      </c>
      <c r="B1534">
        <v>1</v>
      </c>
      <c r="C1534">
        <v>1</v>
      </c>
      <c r="D1534">
        <v>1</v>
      </c>
      <c r="E1534">
        <v>1983</v>
      </c>
      <c r="F1534">
        <v>46</v>
      </c>
      <c r="G1534">
        <v>1</v>
      </c>
      <c r="H1534">
        <v>54</v>
      </c>
      <c r="I1534">
        <v>1.17</v>
      </c>
      <c r="J1534">
        <v>1.17</v>
      </c>
      <c r="L1534">
        <v>1</v>
      </c>
      <c r="M1534">
        <v>1</v>
      </c>
      <c r="N1534">
        <v>399</v>
      </c>
      <c r="O1534">
        <v>0</v>
      </c>
      <c r="P1534">
        <v>3</v>
      </c>
      <c r="Q1534" t="str">
        <f>VLOOKUP(M1534,lookups!$A$1:$B$7, 2, FALSE)</f>
        <v>trawl/fyke</v>
      </c>
      <c r="R1534" t="str">
        <f>VLOOKUP(N1534,lookups!$D$1:$E$6, 2, FALSE)</f>
        <v>hucuktlis r</v>
      </c>
      <c r="S1534" t="str">
        <f>VLOOKUP(C1534,lookups!$G$1:$H$3, 2, FALSE)</f>
        <v>smolt</v>
      </c>
    </row>
    <row r="1535" spans="1:19" x14ac:dyDescent="0.25">
      <c r="A1535" s="1">
        <v>30438</v>
      </c>
      <c r="B1535">
        <v>1</v>
      </c>
      <c r="C1535">
        <v>1</v>
      </c>
      <c r="D1535">
        <v>1</v>
      </c>
      <c r="E1535">
        <v>1983</v>
      </c>
      <c r="F1535">
        <v>47</v>
      </c>
      <c r="G1535">
        <v>1</v>
      </c>
      <c r="H1535">
        <v>59</v>
      </c>
      <c r="I1535">
        <v>1.41</v>
      </c>
      <c r="J1535">
        <v>1.41</v>
      </c>
      <c r="L1535">
        <v>1</v>
      </c>
      <c r="M1535">
        <v>1</v>
      </c>
      <c r="N1535">
        <v>399</v>
      </c>
      <c r="O1535">
        <v>0</v>
      </c>
      <c r="P1535">
        <v>3</v>
      </c>
      <c r="Q1535" t="str">
        <f>VLOOKUP(M1535,lookups!$A$1:$B$7, 2, FALSE)</f>
        <v>trawl/fyke</v>
      </c>
      <c r="R1535" t="str">
        <f>VLOOKUP(N1535,lookups!$D$1:$E$6, 2, FALSE)</f>
        <v>hucuktlis r</v>
      </c>
      <c r="S1535" t="str">
        <f>VLOOKUP(C1535,lookups!$G$1:$H$3, 2, FALSE)</f>
        <v>smolt</v>
      </c>
    </row>
    <row r="1536" spans="1:19" x14ac:dyDescent="0.25">
      <c r="A1536" s="1">
        <v>30438</v>
      </c>
      <c r="B1536">
        <v>1</v>
      </c>
      <c r="C1536">
        <v>1</v>
      </c>
      <c r="D1536">
        <v>1</v>
      </c>
      <c r="E1536">
        <v>1983</v>
      </c>
      <c r="F1536">
        <v>48</v>
      </c>
      <c r="G1536">
        <v>1</v>
      </c>
      <c r="H1536">
        <v>48</v>
      </c>
      <c r="I1536">
        <v>0.82</v>
      </c>
      <c r="J1536">
        <v>0.82</v>
      </c>
      <c r="L1536">
        <v>1</v>
      </c>
      <c r="M1536">
        <v>1</v>
      </c>
      <c r="N1536">
        <v>399</v>
      </c>
      <c r="O1536">
        <v>0</v>
      </c>
      <c r="P1536">
        <v>3</v>
      </c>
      <c r="Q1536" t="str">
        <f>VLOOKUP(M1536,lookups!$A$1:$B$7, 2, FALSE)</f>
        <v>trawl/fyke</v>
      </c>
      <c r="R1536" t="str">
        <f>VLOOKUP(N1536,lookups!$D$1:$E$6, 2, FALSE)</f>
        <v>hucuktlis r</v>
      </c>
      <c r="S1536" t="str">
        <f>VLOOKUP(C1536,lookups!$G$1:$H$3, 2, FALSE)</f>
        <v>smolt</v>
      </c>
    </row>
    <row r="1537" spans="1:19" x14ac:dyDescent="0.25">
      <c r="A1537" s="1">
        <v>30438</v>
      </c>
      <c r="B1537">
        <v>1</v>
      </c>
      <c r="C1537">
        <v>1</v>
      </c>
      <c r="D1537">
        <v>1</v>
      </c>
      <c r="E1537">
        <v>1983</v>
      </c>
      <c r="F1537">
        <v>49</v>
      </c>
      <c r="G1537">
        <v>1</v>
      </c>
      <c r="H1537">
        <v>54</v>
      </c>
      <c r="I1537">
        <v>1.1599999999999999</v>
      </c>
      <c r="J1537">
        <v>1.1599999999999999</v>
      </c>
      <c r="L1537">
        <v>1</v>
      </c>
      <c r="M1537">
        <v>1</v>
      </c>
      <c r="N1537">
        <v>399</v>
      </c>
      <c r="O1537">
        <v>0</v>
      </c>
      <c r="P1537">
        <v>3</v>
      </c>
      <c r="Q1537" t="str">
        <f>VLOOKUP(M1537,lookups!$A$1:$B$7, 2, FALSE)</f>
        <v>trawl/fyke</v>
      </c>
      <c r="R1537" t="str">
        <f>VLOOKUP(N1537,lookups!$D$1:$E$6, 2, FALSE)</f>
        <v>hucuktlis r</v>
      </c>
      <c r="S1537" t="str">
        <f>VLOOKUP(C1537,lookups!$G$1:$H$3, 2, FALSE)</f>
        <v>smolt</v>
      </c>
    </row>
    <row r="1538" spans="1:19" x14ac:dyDescent="0.25">
      <c r="A1538" s="1">
        <v>30438</v>
      </c>
      <c r="B1538">
        <v>1</v>
      </c>
      <c r="C1538">
        <v>1</v>
      </c>
      <c r="D1538">
        <v>1</v>
      </c>
      <c r="E1538">
        <v>1983</v>
      </c>
      <c r="F1538">
        <v>50</v>
      </c>
      <c r="G1538">
        <v>1</v>
      </c>
      <c r="H1538">
        <v>53</v>
      </c>
      <c r="I1538">
        <v>1.1200000000000001</v>
      </c>
      <c r="J1538">
        <v>1.1200000000000001</v>
      </c>
      <c r="L1538">
        <v>1</v>
      </c>
      <c r="M1538">
        <v>1</v>
      </c>
      <c r="N1538">
        <v>399</v>
      </c>
      <c r="O1538">
        <v>0</v>
      </c>
      <c r="P1538">
        <v>3</v>
      </c>
      <c r="Q1538" t="str">
        <f>VLOOKUP(M1538,lookups!$A$1:$B$7, 2, FALSE)</f>
        <v>trawl/fyke</v>
      </c>
      <c r="R1538" t="str">
        <f>VLOOKUP(N1538,lookups!$D$1:$E$6, 2, FALSE)</f>
        <v>hucuktlis r</v>
      </c>
      <c r="S1538" t="str">
        <f>VLOOKUP(C1538,lookups!$G$1:$H$3, 2, FALSE)</f>
        <v>smolt</v>
      </c>
    </row>
    <row r="1539" spans="1:19" x14ac:dyDescent="0.25">
      <c r="A1539" s="1">
        <v>30438</v>
      </c>
      <c r="B1539">
        <v>1</v>
      </c>
      <c r="C1539">
        <v>1</v>
      </c>
      <c r="D1539">
        <v>1</v>
      </c>
      <c r="E1539">
        <v>1983</v>
      </c>
      <c r="F1539">
        <v>51</v>
      </c>
      <c r="G1539">
        <v>1</v>
      </c>
      <c r="H1539">
        <v>56</v>
      </c>
      <c r="I1539">
        <v>1.4</v>
      </c>
      <c r="J1539">
        <v>1.4</v>
      </c>
      <c r="L1539">
        <v>1</v>
      </c>
      <c r="M1539">
        <v>1</v>
      </c>
      <c r="N1539">
        <v>399</v>
      </c>
      <c r="O1539">
        <v>0</v>
      </c>
      <c r="P1539">
        <v>3</v>
      </c>
      <c r="Q1539" t="str">
        <f>VLOOKUP(M1539,lookups!$A$1:$B$7, 2, FALSE)</f>
        <v>trawl/fyke</v>
      </c>
      <c r="R1539" t="str">
        <f>VLOOKUP(N1539,lookups!$D$1:$E$6, 2, FALSE)</f>
        <v>hucuktlis r</v>
      </c>
      <c r="S1539" t="str">
        <f>VLOOKUP(C1539,lookups!$G$1:$H$3, 2, FALSE)</f>
        <v>smolt</v>
      </c>
    </row>
    <row r="1540" spans="1:19" x14ac:dyDescent="0.25">
      <c r="A1540" s="1">
        <v>30438</v>
      </c>
      <c r="B1540">
        <v>1</v>
      </c>
      <c r="C1540">
        <v>1</v>
      </c>
      <c r="D1540">
        <v>1</v>
      </c>
      <c r="E1540">
        <v>1983</v>
      </c>
      <c r="F1540">
        <v>52</v>
      </c>
      <c r="G1540">
        <v>1</v>
      </c>
      <c r="H1540">
        <v>55</v>
      </c>
      <c r="I1540">
        <v>1.42</v>
      </c>
      <c r="J1540">
        <v>1.42</v>
      </c>
      <c r="L1540">
        <v>1</v>
      </c>
      <c r="M1540">
        <v>1</v>
      </c>
      <c r="N1540">
        <v>399</v>
      </c>
      <c r="O1540">
        <v>0</v>
      </c>
      <c r="P1540">
        <v>3</v>
      </c>
      <c r="Q1540" t="str">
        <f>VLOOKUP(M1540,lookups!$A$1:$B$7, 2, FALSE)</f>
        <v>trawl/fyke</v>
      </c>
      <c r="R1540" t="str">
        <f>VLOOKUP(N1540,lookups!$D$1:$E$6, 2, FALSE)</f>
        <v>hucuktlis r</v>
      </c>
      <c r="S1540" t="str">
        <f>VLOOKUP(C1540,lookups!$G$1:$H$3, 2, FALSE)</f>
        <v>smolt</v>
      </c>
    </row>
    <row r="1541" spans="1:19" x14ac:dyDescent="0.25">
      <c r="A1541" s="1">
        <v>30438</v>
      </c>
      <c r="B1541">
        <v>1</v>
      </c>
      <c r="C1541">
        <v>1</v>
      </c>
      <c r="D1541">
        <v>1</v>
      </c>
      <c r="E1541">
        <v>1983</v>
      </c>
      <c r="F1541">
        <v>53</v>
      </c>
      <c r="G1541">
        <v>1</v>
      </c>
      <c r="H1541">
        <v>55</v>
      </c>
      <c r="I1541">
        <v>1.26</v>
      </c>
      <c r="J1541">
        <v>1.26</v>
      </c>
      <c r="L1541">
        <v>1</v>
      </c>
      <c r="M1541">
        <v>1</v>
      </c>
      <c r="N1541">
        <v>399</v>
      </c>
      <c r="O1541">
        <v>0</v>
      </c>
      <c r="P1541">
        <v>3</v>
      </c>
      <c r="Q1541" t="str">
        <f>VLOOKUP(M1541,lookups!$A$1:$B$7, 2, FALSE)</f>
        <v>trawl/fyke</v>
      </c>
      <c r="R1541" t="str">
        <f>VLOOKUP(N1541,lookups!$D$1:$E$6, 2, FALSE)</f>
        <v>hucuktlis r</v>
      </c>
      <c r="S1541" t="str">
        <f>VLOOKUP(C1541,lookups!$G$1:$H$3, 2, FALSE)</f>
        <v>smolt</v>
      </c>
    </row>
    <row r="1542" spans="1:19" x14ac:dyDescent="0.25">
      <c r="A1542" s="1">
        <v>30438</v>
      </c>
      <c r="B1542">
        <v>1</v>
      </c>
      <c r="C1542">
        <v>1</v>
      </c>
      <c r="D1542">
        <v>1</v>
      </c>
      <c r="E1542">
        <v>1983</v>
      </c>
      <c r="F1542">
        <v>54</v>
      </c>
      <c r="G1542">
        <v>1</v>
      </c>
      <c r="H1542">
        <v>58</v>
      </c>
      <c r="I1542">
        <v>1.63</v>
      </c>
      <c r="J1542">
        <v>1.63</v>
      </c>
      <c r="L1542">
        <v>1</v>
      </c>
      <c r="M1542">
        <v>1</v>
      </c>
      <c r="N1542">
        <v>399</v>
      </c>
      <c r="O1542">
        <v>0</v>
      </c>
      <c r="P1542">
        <v>3</v>
      </c>
      <c r="Q1542" t="str">
        <f>VLOOKUP(M1542,lookups!$A$1:$B$7, 2, FALSE)</f>
        <v>trawl/fyke</v>
      </c>
      <c r="R1542" t="str">
        <f>VLOOKUP(N1542,lookups!$D$1:$E$6, 2, FALSE)</f>
        <v>hucuktlis r</v>
      </c>
      <c r="S1542" t="str">
        <f>VLOOKUP(C1542,lookups!$G$1:$H$3, 2, FALSE)</f>
        <v>smolt</v>
      </c>
    </row>
    <row r="1543" spans="1:19" x14ac:dyDescent="0.25">
      <c r="A1543" s="1">
        <v>30438</v>
      </c>
      <c r="B1543">
        <v>1</v>
      </c>
      <c r="C1543">
        <v>1</v>
      </c>
      <c r="D1543">
        <v>1</v>
      </c>
      <c r="E1543">
        <v>1983</v>
      </c>
      <c r="F1543">
        <v>55</v>
      </c>
      <c r="G1543">
        <v>1</v>
      </c>
      <c r="H1543">
        <v>58</v>
      </c>
      <c r="I1543">
        <v>1.73</v>
      </c>
      <c r="J1543">
        <v>1.73</v>
      </c>
      <c r="L1543">
        <v>1</v>
      </c>
      <c r="M1543">
        <v>1</v>
      </c>
      <c r="N1543">
        <v>399</v>
      </c>
      <c r="O1543">
        <v>0</v>
      </c>
      <c r="P1543">
        <v>3</v>
      </c>
      <c r="Q1543" t="str">
        <f>VLOOKUP(M1543,lookups!$A$1:$B$7, 2, FALSE)</f>
        <v>trawl/fyke</v>
      </c>
      <c r="R1543" t="str">
        <f>VLOOKUP(N1543,lookups!$D$1:$E$6, 2, FALSE)</f>
        <v>hucuktlis r</v>
      </c>
      <c r="S1543" t="str">
        <f>VLOOKUP(C1543,lookups!$G$1:$H$3, 2, FALSE)</f>
        <v>smolt</v>
      </c>
    </row>
    <row r="1544" spans="1:19" x14ac:dyDescent="0.25">
      <c r="A1544" s="1">
        <v>30438</v>
      </c>
      <c r="B1544">
        <v>1</v>
      </c>
      <c r="C1544">
        <v>1</v>
      </c>
      <c r="D1544">
        <v>1</v>
      </c>
      <c r="E1544">
        <v>1983</v>
      </c>
      <c r="F1544">
        <v>56</v>
      </c>
      <c r="G1544">
        <v>1</v>
      </c>
      <c r="H1544">
        <v>52</v>
      </c>
      <c r="I1544">
        <v>1.18</v>
      </c>
      <c r="J1544">
        <v>1.18</v>
      </c>
      <c r="L1544">
        <v>1</v>
      </c>
      <c r="M1544">
        <v>1</v>
      </c>
      <c r="N1544">
        <v>399</v>
      </c>
      <c r="O1544">
        <v>0</v>
      </c>
      <c r="P1544">
        <v>3</v>
      </c>
      <c r="Q1544" t="str">
        <f>VLOOKUP(M1544,lookups!$A$1:$B$7, 2, FALSE)</f>
        <v>trawl/fyke</v>
      </c>
      <c r="R1544" t="str">
        <f>VLOOKUP(N1544,lookups!$D$1:$E$6, 2, FALSE)</f>
        <v>hucuktlis r</v>
      </c>
      <c r="S1544" t="str">
        <f>VLOOKUP(C1544,lookups!$G$1:$H$3, 2, FALSE)</f>
        <v>smolt</v>
      </c>
    </row>
    <row r="1545" spans="1:19" x14ac:dyDescent="0.25">
      <c r="A1545" s="1">
        <v>30438</v>
      </c>
      <c r="B1545">
        <v>1</v>
      </c>
      <c r="C1545">
        <v>1</v>
      </c>
      <c r="D1545">
        <v>1</v>
      </c>
      <c r="E1545">
        <v>1983</v>
      </c>
      <c r="F1545">
        <v>57</v>
      </c>
      <c r="G1545">
        <v>1</v>
      </c>
      <c r="H1545">
        <v>50</v>
      </c>
      <c r="I1545">
        <v>1.03</v>
      </c>
      <c r="J1545">
        <v>1.03</v>
      </c>
      <c r="L1545">
        <v>1</v>
      </c>
      <c r="M1545">
        <v>1</v>
      </c>
      <c r="N1545">
        <v>399</v>
      </c>
      <c r="O1545">
        <v>0</v>
      </c>
      <c r="P1545">
        <v>3</v>
      </c>
      <c r="Q1545" t="str">
        <f>VLOOKUP(M1545,lookups!$A$1:$B$7, 2, FALSE)</f>
        <v>trawl/fyke</v>
      </c>
      <c r="R1545" t="str">
        <f>VLOOKUP(N1545,lookups!$D$1:$E$6, 2, FALSE)</f>
        <v>hucuktlis r</v>
      </c>
      <c r="S1545" t="str">
        <f>VLOOKUP(C1545,lookups!$G$1:$H$3, 2, FALSE)</f>
        <v>smolt</v>
      </c>
    </row>
    <row r="1546" spans="1:19" x14ac:dyDescent="0.25">
      <c r="A1546" s="1">
        <v>30438</v>
      </c>
      <c r="B1546">
        <v>1</v>
      </c>
      <c r="C1546">
        <v>1</v>
      </c>
      <c r="D1546">
        <v>1</v>
      </c>
      <c r="E1546">
        <v>1983</v>
      </c>
      <c r="F1546">
        <v>58</v>
      </c>
      <c r="G1546">
        <v>1</v>
      </c>
      <c r="H1546">
        <v>57</v>
      </c>
      <c r="I1546">
        <v>1.49</v>
      </c>
      <c r="J1546">
        <v>1.49</v>
      </c>
      <c r="L1546">
        <v>1</v>
      </c>
      <c r="M1546">
        <v>1</v>
      </c>
      <c r="N1546">
        <v>399</v>
      </c>
      <c r="O1546">
        <v>0</v>
      </c>
      <c r="P1546">
        <v>3</v>
      </c>
      <c r="Q1546" t="str">
        <f>VLOOKUP(M1546,lookups!$A$1:$B$7, 2, FALSE)</f>
        <v>trawl/fyke</v>
      </c>
      <c r="R1546" t="str">
        <f>VLOOKUP(N1546,lookups!$D$1:$E$6, 2, FALSE)</f>
        <v>hucuktlis r</v>
      </c>
      <c r="S1546" t="str">
        <f>VLOOKUP(C1546,lookups!$G$1:$H$3, 2, FALSE)</f>
        <v>smolt</v>
      </c>
    </row>
    <row r="1547" spans="1:19" x14ac:dyDescent="0.25">
      <c r="A1547" s="1">
        <v>30438</v>
      </c>
      <c r="B1547">
        <v>1</v>
      </c>
      <c r="C1547">
        <v>1</v>
      </c>
      <c r="D1547">
        <v>1</v>
      </c>
      <c r="E1547">
        <v>1983</v>
      </c>
      <c r="F1547">
        <v>59</v>
      </c>
      <c r="G1547">
        <v>1</v>
      </c>
      <c r="H1547">
        <v>60</v>
      </c>
      <c r="I1547">
        <v>1.72</v>
      </c>
      <c r="J1547">
        <v>1.72</v>
      </c>
      <c r="L1547">
        <v>1</v>
      </c>
      <c r="M1547">
        <v>1</v>
      </c>
      <c r="N1547">
        <v>399</v>
      </c>
      <c r="O1547">
        <v>0</v>
      </c>
      <c r="P1547">
        <v>3</v>
      </c>
      <c r="Q1547" t="str">
        <f>VLOOKUP(M1547,lookups!$A$1:$B$7, 2, FALSE)</f>
        <v>trawl/fyke</v>
      </c>
      <c r="R1547" t="str">
        <f>VLOOKUP(N1547,lookups!$D$1:$E$6, 2, FALSE)</f>
        <v>hucuktlis r</v>
      </c>
      <c r="S1547" t="str">
        <f>VLOOKUP(C1547,lookups!$G$1:$H$3, 2, FALSE)</f>
        <v>smolt</v>
      </c>
    </row>
    <row r="1548" spans="1:19" x14ac:dyDescent="0.25">
      <c r="A1548" s="1">
        <v>30438</v>
      </c>
      <c r="B1548">
        <v>1</v>
      </c>
      <c r="C1548">
        <v>1</v>
      </c>
      <c r="D1548">
        <v>1</v>
      </c>
      <c r="E1548">
        <v>1983</v>
      </c>
      <c r="F1548">
        <v>60</v>
      </c>
      <c r="G1548">
        <v>1</v>
      </c>
      <c r="H1548">
        <v>54</v>
      </c>
      <c r="I1548">
        <v>1.44</v>
      </c>
      <c r="J1548">
        <v>1.44</v>
      </c>
      <c r="L1548">
        <v>1</v>
      </c>
      <c r="M1548">
        <v>1</v>
      </c>
      <c r="N1548">
        <v>399</v>
      </c>
      <c r="O1548">
        <v>0</v>
      </c>
      <c r="P1548">
        <v>3</v>
      </c>
      <c r="Q1548" t="str">
        <f>VLOOKUP(M1548,lookups!$A$1:$B$7, 2, FALSE)</f>
        <v>trawl/fyke</v>
      </c>
      <c r="R1548" t="str">
        <f>VLOOKUP(N1548,lookups!$D$1:$E$6, 2, FALSE)</f>
        <v>hucuktlis r</v>
      </c>
      <c r="S1548" t="str">
        <f>VLOOKUP(C1548,lookups!$G$1:$H$3, 2, FALSE)</f>
        <v>smolt</v>
      </c>
    </row>
    <row r="1549" spans="1:19" x14ac:dyDescent="0.25">
      <c r="A1549" s="1">
        <v>30438</v>
      </c>
      <c r="B1549">
        <v>1</v>
      </c>
      <c r="C1549">
        <v>1</v>
      </c>
      <c r="D1549">
        <v>1</v>
      </c>
      <c r="E1549">
        <v>1983</v>
      </c>
      <c r="F1549">
        <v>61</v>
      </c>
      <c r="G1549">
        <v>1</v>
      </c>
      <c r="H1549">
        <v>55</v>
      </c>
      <c r="I1549">
        <v>1.27</v>
      </c>
      <c r="J1549">
        <v>1.27</v>
      </c>
      <c r="L1549">
        <v>1</v>
      </c>
      <c r="M1549">
        <v>1</v>
      </c>
      <c r="N1549">
        <v>399</v>
      </c>
      <c r="O1549">
        <v>0</v>
      </c>
      <c r="P1549">
        <v>3</v>
      </c>
      <c r="Q1549" t="str">
        <f>VLOOKUP(M1549,lookups!$A$1:$B$7, 2, FALSE)</f>
        <v>trawl/fyke</v>
      </c>
      <c r="R1549" t="str">
        <f>VLOOKUP(N1549,lookups!$D$1:$E$6, 2, FALSE)</f>
        <v>hucuktlis r</v>
      </c>
      <c r="S1549" t="str">
        <f>VLOOKUP(C1549,lookups!$G$1:$H$3, 2, FALSE)</f>
        <v>smolt</v>
      </c>
    </row>
    <row r="1550" spans="1:19" x14ac:dyDescent="0.25">
      <c r="A1550" s="1">
        <v>30438</v>
      </c>
      <c r="B1550">
        <v>1</v>
      </c>
      <c r="C1550">
        <v>1</v>
      </c>
      <c r="D1550">
        <v>1</v>
      </c>
      <c r="E1550">
        <v>1983</v>
      </c>
      <c r="F1550">
        <v>62</v>
      </c>
      <c r="G1550">
        <v>1</v>
      </c>
      <c r="H1550">
        <v>48</v>
      </c>
      <c r="I1550">
        <v>0.94</v>
      </c>
      <c r="J1550">
        <v>0.94</v>
      </c>
      <c r="L1550">
        <v>1</v>
      </c>
      <c r="M1550">
        <v>1</v>
      </c>
      <c r="N1550">
        <v>399</v>
      </c>
      <c r="O1550">
        <v>0</v>
      </c>
      <c r="P1550">
        <v>3</v>
      </c>
      <c r="Q1550" t="str">
        <f>VLOOKUP(M1550,lookups!$A$1:$B$7, 2, FALSE)</f>
        <v>trawl/fyke</v>
      </c>
      <c r="R1550" t="str">
        <f>VLOOKUP(N1550,lookups!$D$1:$E$6, 2, FALSE)</f>
        <v>hucuktlis r</v>
      </c>
      <c r="S1550" t="str">
        <f>VLOOKUP(C1550,lookups!$G$1:$H$3, 2, FALSE)</f>
        <v>smolt</v>
      </c>
    </row>
    <row r="1551" spans="1:19" x14ac:dyDescent="0.25">
      <c r="A1551" s="1">
        <v>30438</v>
      </c>
      <c r="B1551">
        <v>1</v>
      </c>
      <c r="C1551">
        <v>1</v>
      </c>
      <c r="D1551">
        <v>1</v>
      </c>
      <c r="E1551">
        <v>1983</v>
      </c>
      <c r="F1551">
        <v>63</v>
      </c>
      <c r="G1551">
        <v>1</v>
      </c>
      <c r="H1551">
        <v>52</v>
      </c>
      <c r="I1551">
        <v>1.1599999999999999</v>
      </c>
      <c r="J1551">
        <v>1.1599999999999999</v>
      </c>
      <c r="L1551">
        <v>1</v>
      </c>
      <c r="M1551">
        <v>1</v>
      </c>
      <c r="N1551">
        <v>399</v>
      </c>
      <c r="O1551">
        <v>0</v>
      </c>
      <c r="P1551">
        <v>3</v>
      </c>
      <c r="Q1551" t="str">
        <f>VLOOKUP(M1551,lookups!$A$1:$B$7, 2, FALSE)</f>
        <v>trawl/fyke</v>
      </c>
      <c r="R1551" t="str">
        <f>VLOOKUP(N1551,lookups!$D$1:$E$6, 2, FALSE)</f>
        <v>hucuktlis r</v>
      </c>
      <c r="S1551" t="str">
        <f>VLOOKUP(C1551,lookups!$G$1:$H$3, 2, FALSE)</f>
        <v>smolt</v>
      </c>
    </row>
    <row r="1552" spans="1:19" x14ac:dyDescent="0.25">
      <c r="A1552" s="1">
        <v>30438</v>
      </c>
      <c r="B1552">
        <v>1</v>
      </c>
      <c r="C1552">
        <v>1</v>
      </c>
      <c r="D1552">
        <v>1</v>
      </c>
      <c r="E1552">
        <v>1983</v>
      </c>
      <c r="F1552">
        <v>64</v>
      </c>
      <c r="G1552">
        <v>1</v>
      </c>
      <c r="H1552">
        <v>53</v>
      </c>
      <c r="I1552">
        <v>1.0900000000000001</v>
      </c>
      <c r="J1552">
        <v>1.0900000000000001</v>
      </c>
      <c r="L1552">
        <v>1</v>
      </c>
      <c r="M1552">
        <v>1</v>
      </c>
      <c r="N1552">
        <v>399</v>
      </c>
      <c r="O1552">
        <v>0</v>
      </c>
      <c r="P1552">
        <v>3</v>
      </c>
      <c r="Q1552" t="str">
        <f>VLOOKUP(M1552,lookups!$A$1:$B$7, 2, FALSE)</f>
        <v>trawl/fyke</v>
      </c>
      <c r="R1552" t="str">
        <f>VLOOKUP(N1552,lookups!$D$1:$E$6, 2, FALSE)</f>
        <v>hucuktlis r</v>
      </c>
      <c r="S1552" t="str">
        <f>VLOOKUP(C1552,lookups!$G$1:$H$3, 2, FALSE)</f>
        <v>smolt</v>
      </c>
    </row>
    <row r="1553" spans="1:19" x14ac:dyDescent="0.25">
      <c r="A1553" s="1">
        <v>30438</v>
      </c>
      <c r="B1553">
        <v>1</v>
      </c>
      <c r="C1553">
        <v>1</v>
      </c>
      <c r="D1553">
        <v>1</v>
      </c>
      <c r="E1553">
        <v>1983</v>
      </c>
      <c r="F1553">
        <v>65</v>
      </c>
      <c r="G1553">
        <v>1</v>
      </c>
      <c r="H1553">
        <v>57</v>
      </c>
      <c r="I1553">
        <v>1.39</v>
      </c>
      <c r="J1553">
        <v>1.39</v>
      </c>
      <c r="L1553">
        <v>1</v>
      </c>
      <c r="M1553">
        <v>1</v>
      </c>
      <c r="N1553">
        <v>399</v>
      </c>
      <c r="O1553">
        <v>0</v>
      </c>
      <c r="P1553">
        <v>3</v>
      </c>
      <c r="Q1553" t="str">
        <f>VLOOKUP(M1553,lookups!$A$1:$B$7, 2, FALSE)</f>
        <v>trawl/fyke</v>
      </c>
      <c r="R1553" t="str">
        <f>VLOOKUP(N1553,lookups!$D$1:$E$6, 2, FALSE)</f>
        <v>hucuktlis r</v>
      </c>
      <c r="S1553" t="str">
        <f>VLOOKUP(C1553,lookups!$G$1:$H$3, 2, FALSE)</f>
        <v>smolt</v>
      </c>
    </row>
    <row r="1554" spans="1:19" x14ac:dyDescent="0.25">
      <c r="A1554" s="1">
        <v>30438</v>
      </c>
      <c r="B1554">
        <v>1</v>
      </c>
      <c r="C1554">
        <v>1</v>
      </c>
      <c r="D1554">
        <v>1</v>
      </c>
      <c r="E1554">
        <v>1983</v>
      </c>
      <c r="F1554">
        <v>66</v>
      </c>
      <c r="G1554">
        <v>1</v>
      </c>
      <c r="H1554">
        <v>55</v>
      </c>
      <c r="I1554">
        <v>1.4</v>
      </c>
      <c r="J1554">
        <v>1.4</v>
      </c>
      <c r="L1554">
        <v>1</v>
      </c>
      <c r="M1554">
        <v>1</v>
      </c>
      <c r="N1554">
        <v>399</v>
      </c>
      <c r="O1554">
        <v>0</v>
      </c>
      <c r="P1554">
        <v>3</v>
      </c>
      <c r="Q1554" t="str">
        <f>VLOOKUP(M1554,lookups!$A$1:$B$7, 2, FALSE)</f>
        <v>trawl/fyke</v>
      </c>
      <c r="R1554" t="str">
        <f>VLOOKUP(N1554,lookups!$D$1:$E$6, 2, FALSE)</f>
        <v>hucuktlis r</v>
      </c>
      <c r="S1554" t="str">
        <f>VLOOKUP(C1554,lookups!$G$1:$H$3, 2, FALSE)</f>
        <v>smolt</v>
      </c>
    </row>
    <row r="1555" spans="1:19" x14ac:dyDescent="0.25">
      <c r="A1555" s="1">
        <v>30438</v>
      </c>
      <c r="B1555">
        <v>1</v>
      </c>
      <c r="C1555">
        <v>1</v>
      </c>
      <c r="D1555">
        <v>1</v>
      </c>
      <c r="E1555">
        <v>1983</v>
      </c>
      <c r="F1555">
        <v>67</v>
      </c>
      <c r="G1555">
        <v>1</v>
      </c>
      <c r="H1555">
        <v>58</v>
      </c>
      <c r="I1555">
        <v>1.57</v>
      </c>
      <c r="J1555">
        <v>1.57</v>
      </c>
      <c r="L1555">
        <v>1</v>
      </c>
      <c r="M1555">
        <v>1</v>
      </c>
      <c r="N1555">
        <v>399</v>
      </c>
      <c r="O1555">
        <v>0</v>
      </c>
      <c r="P1555">
        <v>3</v>
      </c>
      <c r="Q1555" t="str">
        <f>VLOOKUP(M1555,lookups!$A$1:$B$7, 2, FALSE)</f>
        <v>trawl/fyke</v>
      </c>
      <c r="R1555" t="str">
        <f>VLOOKUP(N1555,lookups!$D$1:$E$6, 2, FALSE)</f>
        <v>hucuktlis r</v>
      </c>
      <c r="S1555" t="str">
        <f>VLOOKUP(C1555,lookups!$G$1:$H$3, 2, FALSE)</f>
        <v>smolt</v>
      </c>
    </row>
    <row r="1556" spans="1:19" x14ac:dyDescent="0.25">
      <c r="A1556" s="1">
        <v>30438</v>
      </c>
      <c r="B1556">
        <v>1</v>
      </c>
      <c r="C1556">
        <v>1</v>
      </c>
      <c r="D1556">
        <v>1</v>
      </c>
      <c r="E1556">
        <v>1983</v>
      </c>
      <c r="F1556">
        <v>68</v>
      </c>
      <c r="G1556">
        <v>1</v>
      </c>
      <c r="H1556">
        <v>53</v>
      </c>
      <c r="I1556">
        <v>1.24</v>
      </c>
      <c r="J1556">
        <v>1.24</v>
      </c>
      <c r="L1556">
        <v>1</v>
      </c>
      <c r="M1556">
        <v>1</v>
      </c>
      <c r="N1556">
        <v>399</v>
      </c>
      <c r="O1556">
        <v>0</v>
      </c>
      <c r="P1556">
        <v>3</v>
      </c>
      <c r="Q1556" t="str">
        <f>VLOOKUP(M1556,lookups!$A$1:$B$7, 2, FALSE)</f>
        <v>trawl/fyke</v>
      </c>
      <c r="R1556" t="str">
        <f>VLOOKUP(N1556,lookups!$D$1:$E$6, 2, FALSE)</f>
        <v>hucuktlis r</v>
      </c>
      <c r="S1556" t="str">
        <f>VLOOKUP(C1556,lookups!$G$1:$H$3, 2, FALSE)</f>
        <v>smolt</v>
      </c>
    </row>
    <row r="1557" spans="1:19" x14ac:dyDescent="0.25">
      <c r="A1557" s="1">
        <v>30438</v>
      </c>
      <c r="B1557">
        <v>1</v>
      </c>
      <c r="C1557">
        <v>1</v>
      </c>
      <c r="D1557">
        <v>1</v>
      </c>
      <c r="E1557">
        <v>1983</v>
      </c>
      <c r="F1557">
        <v>69</v>
      </c>
      <c r="G1557">
        <v>1</v>
      </c>
      <c r="H1557">
        <v>55</v>
      </c>
      <c r="I1557">
        <v>1.34</v>
      </c>
      <c r="J1557">
        <v>1.34</v>
      </c>
      <c r="L1557">
        <v>1</v>
      </c>
      <c r="M1557">
        <v>1</v>
      </c>
      <c r="N1557">
        <v>399</v>
      </c>
      <c r="O1557">
        <v>0</v>
      </c>
      <c r="P1557">
        <v>3</v>
      </c>
      <c r="Q1557" t="str">
        <f>VLOOKUP(M1557,lookups!$A$1:$B$7, 2, FALSE)</f>
        <v>trawl/fyke</v>
      </c>
      <c r="R1557" t="str">
        <f>VLOOKUP(N1557,lookups!$D$1:$E$6, 2, FALSE)</f>
        <v>hucuktlis r</v>
      </c>
      <c r="S1557" t="str">
        <f>VLOOKUP(C1557,lookups!$G$1:$H$3, 2, FALSE)</f>
        <v>smolt</v>
      </c>
    </row>
    <row r="1558" spans="1:19" x14ac:dyDescent="0.25">
      <c r="A1558" s="1">
        <v>30438</v>
      </c>
      <c r="B1558">
        <v>1</v>
      </c>
      <c r="C1558">
        <v>1</v>
      </c>
      <c r="D1558">
        <v>1</v>
      </c>
      <c r="E1558">
        <v>1983</v>
      </c>
      <c r="F1558">
        <v>70</v>
      </c>
      <c r="G1558">
        <v>1</v>
      </c>
      <c r="H1558">
        <v>57</v>
      </c>
      <c r="I1558">
        <v>1.29</v>
      </c>
      <c r="J1558">
        <v>1.29</v>
      </c>
      <c r="L1558">
        <v>1</v>
      </c>
      <c r="M1558">
        <v>1</v>
      </c>
      <c r="N1558">
        <v>399</v>
      </c>
      <c r="O1558">
        <v>0</v>
      </c>
      <c r="P1558">
        <v>3</v>
      </c>
      <c r="Q1558" t="str">
        <f>VLOOKUP(M1558,lookups!$A$1:$B$7, 2, FALSE)</f>
        <v>trawl/fyke</v>
      </c>
      <c r="R1558" t="str">
        <f>VLOOKUP(N1558,lookups!$D$1:$E$6, 2, FALSE)</f>
        <v>hucuktlis r</v>
      </c>
      <c r="S1558" t="str">
        <f>VLOOKUP(C1558,lookups!$G$1:$H$3, 2, FALSE)</f>
        <v>smolt</v>
      </c>
    </row>
    <row r="1559" spans="1:19" x14ac:dyDescent="0.25">
      <c r="A1559" s="1">
        <v>30438</v>
      </c>
      <c r="B1559">
        <v>1</v>
      </c>
      <c r="C1559">
        <v>1</v>
      </c>
      <c r="D1559">
        <v>1</v>
      </c>
      <c r="E1559">
        <v>1983</v>
      </c>
      <c r="F1559">
        <v>71</v>
      </c>
      <c r="G1559">
        <v>1</v>
      </c>
      <c r="H1559">
        <v>50</v>
      </c>
      <c r="I1559">
        <v>1.05</v>
      </c>
      <c r="J1559">
        <v>1.05</v>
      </c>
      <c r="L1559">
        <v>1</v>
      </c>
      <c r="M1559">
        <v>1</v>
      </c>
      <c r="N1559">
        <v>399</v>
      </c>
      <c r="O1559">
        <v>0</v>
      </c>
      <c r="P1559">
        <v>3</v>
      </c>
      <c r="Q1559" t="str">
        <f>VLOOKUP(M1559,lookups!$A$1:$B$7, 2, FALSE)</f>
        <v>trawl/fyke</v>
      </c>
      <c r="R1559" t="str">
        <f>VLOOKUP(N1559,lookups!$D$1:$E$6, 2, FALSE)</f>
        <v>hucuktlis r</v>
      </c>
      <c r="S1559" t="str">
        <f>VLOOKUP(C1559,lookups!$G$1:$H$3, 2, FALSE)</f>
        <v>smolt</v>
      </c>
    </row>
    <row r="1560" spans="1:19" x14ac:dyDescent="0.25">
      <c r="A1560" s="1">
        <v>30438</v>
      </c>
      <c r="B1560">
        <v>1</v>
      </c>
      <c r="C1560">
        <v>1</v>
      </c>
      <c r="D1560">
        <v>1</v>
      </c>
      <c r="E1560">
        <v>1983</v>
      </c>
      <c r="F1560">
        <v>72</v>
      </c>
      <c r="G1560">
        <v>1</v>
      </c>
      <c r="H1560">
        <v>51</v>
      </c>
      <c r="I1560">
        <v>1.05</v>
      </c>
      <c r="J1560">
        <v>1.05</v>
      </c>
      <c r="L1560">
        <v>1</v>
      </c>
      <c r="M1560">
        <v>1</v>
      </c>
      <c r="N1560">
        <v>399</v>
      </c>
      <c r="O1560">
        <v>0</v>
      </c>
      <c r="P1560">
        <v>3</v>
      </c>
      <c r="Q1560" t="str">
        <f>VLOOKUP(M1560,lookups!$A$1:$B$7, 2, FALSE)</f>
        <v>trawl/fyke</v>
      </c>
      <c r="R1560" t="str">
        <f>VLOOKUP(N1560,lookups!$D$1:$E$6, 2, FALSE)</f>
        <v>hucuktlis r</v>
      </c>
      <c r="S1560" t="str">
        <f>VLOOKUP(C1560,lookups!$G$1:$H$3, 2, FALSE)</f>
        <v>smolt</v>
      </c>
    </row>
    <row r="1561" spans="1:19" x14ac:dyDescent="0.25">
      <c r="A1561" s="1">
        <v>30438</v>
      </c>
      <c r="B1561">
        <v>1</v>
      </c>
      <c r="C1561">
        <v>1</v>
      </c>
      <c r="D1561">
        <v>1</v>
      </c>
      <c r="E1561">
        <v>1983</v>
      </c>
      <c r="F1561">
        <v>73</v>
      </c>
      <c r="G1561">
        <v>1</v>
      </c>
      <c r="H1561">
        <v>51</v>
      </c>
      <c r="I1561">
        <v>0.93</v>
      </c>
      <c r="J1561">
        <v>0.93</v>
      </c>
      <c r="L1561">
        <v>1</v>
      </c>
      <c r="M1561">
        <v>1</v>
      </c>
      <c r="N1561">
        <v>399</v>
      </c>
      <c r="O1561">
        <v>0</v>
      </c>
      <c r="P1561">
        <v>3</v>
      </c>
      <c r="Q1561" t="str">
        <f>VLOOKUP(M1561,lookups!$A$1:$B$7, 2, FALSE)</f>
        <v>trawl/fyke</v>
      </c>
      <c r="R1561" t="str">
        <f>VLOOKUP(N1561,lookups!$D$1:$E$6, 2, FALSE)</f>
        <v>hucuktlis r</v>
      </c>
      <c r="S1561" t="str">
        <f>VLOOKUP(C1561,lookups!$G$1:$H$3, 2, FALSE)</f>
        <v>smolt</v>
      </c>
    </row>
    <row r="1562" spans="1:19" x14ac:dyDescent="0.25">
      <c r="A1562" s="1">
        <v>30438</v>
      </c>
      <c r="B1562">
        <v>1</v>
      </c>
      <c r="C1562">
        <v>1</v>
      </c>
      <c r="D1562">
        <v>1</v>
      </c>
      <c r="E1562">
        <v>1983</v>
      </c>
      <c r="F1562">
        <v>74</v>
      </c>
      <c r="G1562">
        <v>1</v>
      </c>
      <c r="H1562">
        <v>52</v>
      </c>
      <c r="I1562">
        <v>1.19</v>
      </c>
      <c r="J1562">
        <v>1.19</v>
      </c>
      <c r="L1562">
        <v>1</v>
      </c>
      <c r="M1562">
        <v>1</v>
      </c>
      <c r="N1562">
        <v>399</v>
      </c>
      <c r="O1562">
        <v>0</v>
      </c>
      <c r="P1562">
        <v>3</v>
      </c>
      <c r="Q1562" t="str">
        <f>VLOOKUP(M1562,lookups!$A$1:$B$7, 2, FALSE)</f>
        <v>trawl/fyke</v>
      </c>
      <c r="R1562" t="str">
        <f>VLOOKUP(N1562,lookups!$D$1:$E$6, 2, FALSE)</f>
        <v>hucuktlis r</v>
      </c>
      <c r="S1562" t="str">
        <f>VLOOKUP(C1562,lookups!$G$1:$H$3, 2, FALSE)</f>
        <v>smolt</v>
      </c>
    </row>
    <row r="1563" spans="1:19" x14ac:dyDescent="0.25">
      <c r="A1563" s="1">
        <v>30438</v>
      </c>
      <c r="B1563">
        <v>1</v>
      </c>
      <c r="C1563">
        <v>1</v>
      </c>
      <c r="D1563">
        <v>1</v>
      </c>
      <c r="E1563">
        <v>1983</v>
      </c>
      <c r="F1563">
        <v>75</v>
      </c>
      <c r="G1563">
        <v>1</v>
      </c>
      <c r="H1563">
        <v>49</v>
      </c>
      <c r="I1563">
        <v>0.98</v>
      </c>
      <c r="J1563">
        <v>0.98</v>
      </c>
      <c r="L1563">
        <v>1</v>
      </c>
      <c r="M1563">
        <v>1</v>
      </c>
      <c r="N1563">
        <v>399</v>
      </c>
      <c r="O1563">
        <v>0</v>
      </c>
      <c r="P1563">
        <v>3</v>
      </c>
      <c r="Q1563" t="str">
        <f>VLOOKUP(M1563,lookups!$A$1:$B$7, 2, FALSE)</f>
        <v>trawl/fyke</v>
      </c>
      <c r="R1563" t="str">
        <f>VLOOKUP(N1563,lookups!$D$1:$E$6, 2, FALSE)</f>
        <v>hucuktlis r</v>
      </c>
      <c r="S1563" t="str">
        <f>VLOOKUP(C1563,lookups!$G$1:$H$3, 2, FALSE)</f>
        <v>smolt</v>
      </c>
    </row>
    <row r="1564" spans="1:19" x14ac:dyDescent="0.25">
      <c r="A1564" s="1">
        <v>30438</v>
      </c>
      <c r="B1564">
        <v>1</v>
      </c>
      <c r="C1564">
        <v>1</v>
      </c>
      <c r="D1564">
        <v>1</v>
      </c>
      <c r="E1564">
        <v>1983</v>
      </c>
      <c r="F1564">
        <v>76</v>
      </c>
      <c r="G1564">
        <v>1</v>
      </c>
      <c r="H1564">
        <v>54</v>
      </c>
      <c r="I1564">
        <v>1.2</v>
      </c>
      <c r="J1564">
        <v>1.2</v>
      </c>
      <c r="L1564">
        <v>1</v>
      </c>
      <c r="M1564">
        <v>1</v>
      </c>
      <c r="N1564">
        <v>399</v>
      </c>
      <c r="O1564">
        <v>0</v>
      </c>
      <c r="P1564">
        <v>3</v>
      </c>
      <c r="Q1564" t="str">
        <f>VLOOKUP(M1564,lookups!$A$1:$B$7, 2, FALSE)</f>
        <v>trawl/fyke</v>
      </c>
      <c r="R1564" t="str">
        <f>VLOOKUP(N1564,lookups!$D$1:$E$6, 2, FALSE)</f>
        <v>hucuktlis r</v>
      </c>
      <c r="S1564" t="str">
        <f>VLOOKUP(C1564,lookups!$G$1:$H$3, 2, FALSE)</f>
        <v>smolt</v>
      </c>
    </row>
    <row r="1565" spans="1:19" x14ac:dyDescent="0.25">
      <c r="A1565" s="1">
        <v>30438</v>
      </c>
      <c r="B1565">
        <v>1</v>
      </c>
      <c r="C1565">
        <v>1</v>
      </c>
      <c r="D1565">
        <v>1</v>
      </c>
      <c r="E1565">
        <v>1983</v>
      </c>
      <c r="F1565">
        <v>77</v>
      </c>
      <c r="G1565">
        <v>1</v>
      </c>
      <c r="H1565">
        <v>57</v>
      </c>
      <c r="I1565">
        <v>1.46</v>
      </c>
      <c r="J1565">
        <v>1.46</v>
      </c>
      <c r="L1565">
        <v>1</v>
      </c>
      <c r="M1565">
        <v>1</v>
      </c>
      <c r="N1565">
        <v>399</v>
      </c>
      <c r="O1565">
        <v>0</v>
      </c>
      <c r="P1565">
        <v>3</v>
      </c>
      <c r="Q1565" t="str">
        <f>VLOOKUP(M1565,lookups!$A$1:$B$7, 2, FALSE)</f>
        <v>trawl/fyke</v>
      </c>
      <c r="R1565" t="str">
        <f>VLOOKUP(N1565,lookups!$D$1:$E$6, 2, FALSE)</f>
        <v>hucuktlis r</v>
      </c>
      <c r="S1565" t="str">
        <f>VLOOKUP(C1565,lookups!$G$1:$H$3, 2, FALSE)</f>
        <v>smolt</v>
      </c>
    </row>
    <row r="1566" spans="1:19" x14ac:dyDescent="0.25">
      <c r="A1566" s="1">
        <v>30438</v>
      </c>
      <c r="B1566">
        <v>1</v>
      </c>
      <c r="C1566">
        <v>1</v>
      </c>
      <c r="D1566">
        <v>1</v>
      </c>
      <c r="E1566">
        <v>1983</v>
      </c>
      <c r="F1566">
        <v>78</v>
      </c>
      <c r="G1566">
        <v>1</v>
      </c>
      <c r="H1566">
        <v>57</v>
      </c>
      <c r="I1566">
        <v>1.55</v>
      </c>
      <c r="J1566">
        <v>1.55</v>
      </c>
      <c r="L1566">
        <v>1</v>
      </c>
      <c r="M1566">
        <v>1</v>
      </c>
      <c r="N1566">
        <v>399</v>
      </c>
      <c r="O1566">
        <v>0</v>
      </c>
      <c r="P1566">
        <v>3</v>
      </c>
      <c r="Q1566" t="str">
        <f>VLOOKUP(M1566,lookups!$A$1:$B$7, 2, FALSE)</f>
        <v>trawl/fyke</v>
      </c>
      <c r="R1566" t="str">
        <f>VLOOKUP(N1566,lookups!$D$1:$E$6, 2, FALSE)</f>
        <v>hucuktlis r</v>
      </c>
      <c r="S1566" t="str">
        <f>VLOOKUP(C1566,lookups!$G$1:$H$3, 2, FALSE)</f>
        <v>smolt</v>
      </c>
    </row>
    <row r="1567" spans="1:19" x14ac:dyDescent="0.25">
      <c r="A1567" s="1">
        <v>30438</v>
      </c>
      <c r="B1567">
        <v>1</v>
      </c>
      <c r="C1567">
        <v>1</v>
      </c>
      <c r="D1567">
        <v>1</v>
      </c>
      <c r="E1567">
        <v>1983</v>
      </c>
      <c r="F1567">
        <v>79</v>
      </c>
      <c r="G1567">
        <v>1</v>
      </c>
      <c r="H1567">
        <v>55</v>
      </c>
      <c r="I1567">
        <v>1.24</v>
      </c>
      <c r="J1567">
        <v>1.24</v>
      </c>
      <c r="L1567">
        <v>1</v>
      </c>
      <c r="M1567">
        <v>1</v>
      </c>
      <c r="N1567">
        <v>399</v>
      </c>
      <c r="O1567">
        <v>0</v>
      </c>
      <c r="P1567">
        <v>3</v>
      </c>
      <c r="Q1567" t="str">
        <f>VLOOKUP(M1567,lookups!$A$1:$B$7, 2, FALSE)</f>
        <v>trawl/fyke</v>
      </c>
      <c r="R1567" t="str">
        <f>VLOOKUP(N1567,lookups!$D$1:$E$6, 2, FALSE)</f>
        <v>hucuktlis r</v>
      </c>
      <c r="S1567" t="str">
        <f>VLOOKUP(C1567,lookups!$G$1:$H$3, 2, FALSE)</f>
        <v>smolt</v>
      </c>
    </row>
    <row r="1568" spans="1:19" x14ac:dyDescent="0.25">
      <c r="A1568" s="1">
        <v>30438</v>
      </c>
      <c r="B1568">
        <v>1</v>
      </c>
      <c r="C1568">
        <v>1</v>
      </c>
      <c r="D1568">
        <v>1</v>
      </c>
      <c r="E1568">
        <v>1983</v>
      </c>
      <c r="F1568">
        <v>80</v>
      </c>
      <c r="G1568">
        <v>1</v>
      </c>
      <c r="H1568">
        <v>56</v>
      </c>
      <c r="I1568">
        <v>1.34</v>
      </c>
      <c r="J1568">
        <v>1.34</v>
      </c>
      <c r="L1568">
        <v>1</v>
      </c>
      <c r="M1568">
        <v>1</v>
      </c>
      <c r="N1568">
        <v>399</v>
      </c>
      <c r="O1568">
        <v>0</v>
      </c>
      <c r="P1568">
        <v>3</v>
      </c>
      <c r="Q1568" t="str">
        <f>VLOOKUP(M1568,lookups!$A$1:$B$7, 2, FALSE)</f>
        <v>trawl/fyke</v>
      </c>
      <c r="R1568" t="str">
        <f>VLOOKUP(N1568,lookups!$D$1:$E$6, 2, FALSE)</f>
        <v>hucuktlis r</v>
      </c>
      <c r="S1568" t="str">
        <f>VLOOKUP(C1568,lookups!$G$1:$H$3, 2, FALSE)</f>
        <v>smolt</v>
      </c>
    </row>
    <row r="1569" spans="1:19" x14ac:dyDescent="0.25">
      <c r="A1569" s="1">
        <v>30438</v>
      </c>
      <c r="B1569">
        <v>1</v>
      </c>
      <c r="C1569">
        <v>1</v>
      </c>
      <c r="D1569">
        <v>1</v>
      </c>
      <c r="E1569">
        <v>1983</v>
      </c>
      <c r="F1569">
        <v>81</v>
      </c>
      <c r="G1569">
        <v>1</v>
      </c>
      <c r="H1569">
        <v>47</v>
      </c>
      <c r="I1569">
        <v>0.9</v>
      </c>
      <c r="J1569">
        <v>0.9</v>
      </c>
      <c r="L1569">
        <v>1</v>
      </c>
      <c r="M1569">
        <v>1</v>
      </c>
      <c r="N1569">
        <v>399</v>
      </c>
      <c r="O1569">
        <v>0</v>
      </c>
      <c r="P1569">
        <v>3</v>
      </c>
      <c r="Q1569" t="str">
        <f>VLOOKUP(M1569,lookups!$A$1:$B$7, 2, FALSE)</f>
        <v>trawl/fyke</v>
      </c>
      <c r="R1569" t="str">
        <f>VLOOKUP(N1569,lookups!$D$1:$E$6, 2, FALSE)</f>
        <v>hucuktlis r</v>
      </c>
      <c r="S1569" t="str">
        <f>VLOOKUP(C1569,lookups!$G$1:$H$3, 2, FALSE)</f>
        <v>smolt</v>
      </c>
    </row>
    <row r="1570" spans="1:19" x14ac:dyDescent="0.25">
      <c r="A1570" s="1">
        <v>30438</v>
      </c>
      <c r="B1570">
        <v>1</v>
      </c>
      <c r="C1570">
        <v>1</v>
      </c>
      <c r="D1570">
        <v>1</v>
      </c>
      <c r="E1570">
        <v>1983</v>
      </c>
      <c r="F1570">
        <v>82</v>
      </c>
      <c r="G1570">
        <v>1</v>
      </c>
      <c r="H1570">
        <v>53</v>
      </c>
      <c r="I1570">
        <v>1.17</v>
      </c>
      <c r="J1570">
        <v>1.17</v>
      </c>
      <c r="L1570">
        <v>1</v>
      </c>
      <c r="M1570">
        <v>1</v>
      </c>
      <c r="N1570">
        <v>399</v>
      </c>
      <c r="O1570">
        <v>0</v>
      </c>
      <c r="P1570">
        <v>3</v>
      </c>
      <c r="Q1570" t="str">
        <f>VLOOKUP(M1570,lookups!$A$1:$B$7, 2, FALSE)</f>
        <v>trawl/fyke</v>
      </c>
      <c r="R1570" t="str">
        <f>VLOOKUP(N1570,lookups!$D$1:$E$6, 2, FALSE)</f>
        <v>hucuktlis r</v>
      </c>
      <c r="S1570" t="str">
        <f>VLOOKUP(C1570,lookups!$G$1:$H$3, 2, FALSE)</f>
        <v>smolt</v>
      </c>
    </row>
    <row r="1571" spans="1:19" x14ac:dyDescent="0.25">
      <c r="A1571" s="1">
        <v>30438</v>
      </c>
      <c r="B1571">
        <v>1</v>
      </c>
      <c r="C1571">
        <v>1</v>
      </c>
      <c r="D1571">
        <v>1</v>
      </c>
      <c r="E1571">
        <v>1983</v>
      </c>
      <c r="F1571">
        <v>83</v>
      </c>
      <c r="G1571">
        <v>1</v>
      </c>
      <c r="H1571">
        <v>59</v>
      </c>
      <c r="I1571">
        <v>1.66</v>
      </c>
      <c r="J1571">
        <v>1.66</v>
      </c>
      <c r="L1571">
        <v>1</v>
      </c>
      <c r="M1571">
        <v>1</v>
      </c>
      <c r="N1571">
        <v>399</v>
      </c>
      <c r="O1571">
        <v>0</v>
      </c>
      <c r="P1571">
        <v>3</v>
      </c>
      <c r="Q1571" t="str">
        <f>VLOOKUP(M1571,lookups!$A$1:$B$7, 2, FALSE)</f>
        <v>trawl/fyke</v>
      </c>
      <c r="R1571" t="str">
        <f>VLOOKUP(N1571,lookups!$D$1:$E$6, 2, FALSE)</f>
        <v>hucuktlis r</v>
      </c>
      <c r="S1571" t="str">
        <f>VLOOKUP(C1571,lookups!$G$1:$H$3, 2, FALSE)</f>
        <v>smolt</v>
      </c>
    </row>
    <row r="1572" spans="1:19" x14ac:dyDescent="0.25">
      <c r="A1572" s="1">
        <v>30438</v>
      </c>
      <c r="B1572">
        <v>1</v>
      </c>
      <c r="C1572">
        <v>1</v>
      </c>
      <c r="D1572">
        <v>1</v>
      </c>
      <c r="E1572">
        <v>1983</v>
      </c>
      <c r="F1572">
        <v>84</v>
      </c>
      <c r="G1572">
        <v>1</v>
      </c>
      <c r="H1572">
        <v>56</v>
      </c>
      <c r="I1572">
        <v>1.41</v>
      </c>
      <c r="J1572">
        <v>1.41</v>
      </c>
      <c r="L1572">
        <v>1</v>
      </c>
      <c r="M1572">
        <v>1</v>
      </c>
      <c r="N1572">
        <v>399</v>
      </c>
      <c r="O1572">
        <v>0</v>
      </c>
      <c r="P1572">
        <v>3</v>
      </c>
      <c r="Q1572" t="str">
        <f>VLOOKUP(M1572,lookups!$A$1:$B$7, 2, FALSE)</f>
        <v>trawl/fyke</v>
      </c>
      <c r="R1572" t="str">
        <f>VLOOKUP(N1572,lookups!$D$1:$E$6, 2, FALSE)</f>
        <v>hucuktlis r</v>
      </c>
      <c r="S1572" t="str">
        <f>VLOOKUP(C1572,lookups!$G$1:$H$3, 2, FALSE)</f>
        <v>smolt</v>
      </c>
    </row>
    <row r="1573" spans="1:19" x14ac:dyDescent="0.25">
      <c r="A1573" s="1">
        <v>30438</v>
      </c>
      <c r="B1573">
        <v>1</v>
      </c>
      <c r="C1573">
        <v>1</v>
      </c>
      <c r="D1573">
        <v>1</v>
      </c>
      <c r="E1573">
        <v>1983</v>
      </c>
      <c r="F1573">
        <v>85</v>
      </c>
      <c r="G1573">
        <v>1</v>
      </c>
      <c r="H1573">
        <v>49</v>
      </c>
      <c r="I1573">
        <v>1.01</v>
      </c>
      <c r="J1573">
        <v>1.01</v>
      </c>
      <c r="L1573">
        <v>1</v>
      </c>
      <c r="M1573">
        <v>1</v>
      </c>
      <c r="N1573">
        <v>399</v>
      </c>
      <c r="O1573">
        <v>0</v>
      </c>
      <c r="P1573">
        <v>3</v>
      </c>
      <c r="Q1573" t="str">
        <f>VLOOKUP(M1573,lookups!$A$1:$B$7, 2, FALSE)</f>
        <v>trawl/fyke</v>
      </c>
      <c r="R1573" t="str">
        <f>VLOOKUP(N1573,lookups!$D$1:$E$6, 2, FALSE)</f>
        <v>hucuktlis r</v>
      </c>
      <c r="S1573" t="str">
        <f>VLOOKUP(C1573,lookups!$G$1:$H$3, 2, FALSE)</f>
        <v>smolt</v>
      </c>
    </row>
    <row r="1574" spans="1:19" x14ac:dyDescent="0.25">
      <c r="A1574" s="1">
        <v>30438</v>
      </c>
      <c r="B1574">
        <v>1</v>
      </c>
      <c r="C1574">
        <v>1</v>
      </c>
      <c r="D1574">
        <v>1</v>
      </c>
      <c r="E1574">
        <v>1983</v>
      </c>
      <c r="F1574">
        <v>86</v>
      </c>
      <c r="G1574">
        <v>1</v>
      </c>
      <c r="H1574">
        <v>55</v>
      </c>
      <c r="I1574">
        <v>1.39</v>
      </c>
      <c r="J1574">
        <v>1.39</v>
      </c>
      <c r="L1574">
        <v>1</v>
      </c>
      <c r="M1574">
        <v>1</v>
      </c>
      <c r="N1574">
        <v>399</v>
      </c>
      <c r="O1574">
        <v>0</v>
      </c>
      <c r="P1574">
        <v>3</v>
      </c>
      <c r="Q1574" t="str">
        <f>VLOOKUP(M1574,lookups!$A$1:$B$7, 2, FALSE)</f>
        <v>trawl/fyke</v>
      </c>
      <c r="R1574" t="str">
        <f>VLOOKUP(N1574,lookups!$D$1:$E$6, 2, FALSE)</f>
        <v>hucuktlis r</v>
      </c>
      <c r="S1574" t="str">
        <f>VLOOKUP(C1574,lookups!$G$1:$H$3, 2, FALSE)</f>
        <v>smolt</v>
      </c>
    </row>
    <row r="1575" spans="1:19" x14ac:dyDescent="0.25">
      <c r="A1575" s="1">
        <v>30438</v>
      </c>
      <c r="B1575">
        <v>1</v>
      </c>
      <c r="C1575">
        <v>1</v>
      </c>
      <c r="D1575">
        <v>1</v>
      </c>
      <c r="E1575">
        <v>1983</v>
      </c>
      <c r="F1575">
        <v>87</v>
      </c>
      <c r="G1575">
        <v>1</v>
      </c>
      <c r="H1575">
        <v>57</v>
      </c>
      <c r="I1575">
        <v>1.31</v>
      </c>
      <c r="J1575">
        <v>1.31</v>
      </c>
      <c r="L1575">
        <v>1</v>
      </c>
      <c r="M1575">
        <v>1</v>
      </c>
      <c r="N1575">
        <v>399</v>
      </c>
      <c r="O1575">
        <v>0</v>
      </c>
      <c r="P1575">
        <v>3</v>
      </c>
      <c r="Q1575" t="str">
        <f>VLOOKUP(M1575,lookups!$A$1:$B$7, 2, FALSE)</f>
        <v>trawl/fyke</v>
      </c>
      <c r="R1575" t="str">
        <f>VLOOKUP(N1575,lookups!$D$1:$E$6, 2, FALSE)</f>
        <v>hucuktlis r</v>
      </c>
      <c r="S1575" t="str">
        <f>VLOOKUP(C1575,lookups!$G$1:$H$3, 2, FALSE)</f>
        <v>smolt</v>
      </c>
    </row>
    <row r="1576" spans="1:19" x14ac:dyDescent="0.25">
      <c r="A1576" s="1">
        <v>30438</v>
      </c>
      <c r="B1576">
        <v>1</v>
      </c>
      <c r="C1576">
        <v>1</v>
      </c>
      <c r="D1576">
        <v>1</v>
      </c>
      <c r="E1576">
        <v>1983</v>
      </c>
      <c r="F1576">
        <v>88</v>
      </c>
      <c r="G1576">
        <v>1</v>
      </c>
      <c r="H1576">
        <v>58</v>
      </c>
      <c r="I1576">
        <v>1.56</v>
      </c>
      <c r="J1576">
        <v>1.56</v>
      </c>
      <c r="L1576">
        <v>1</v>
      </c>
      <c r="M1576">
        <v>1</v>
      </c>
      <c r="N1576">
        <v>399</v>
      </c>
      <c r="O1576">
        <v>0</v>
      </c>
      <c r="P1576">
        <v>3</v>
      </c>
      <c r="Q1576" t="str">
        <f>VLOOKUP(M1576,lookups!$A$1:$B$7, 2, FALSE)</f>
        <v>trawl/fyke</v>
      </c>
      <c r="R1576" t="str">
        <f>VLOOKUP(N1576,lookups!$D$1:$E$6, 2, FALSE)</f>
        <v>hucuktlis r</v>
      </c>
      <c r="S1576" t="str">
        <f>VLOOKUP(C1576,lookups!$G$1:$H$3, 2, FALSE)</f>
        <v>smolt</v>
      </c>
    </row>
    <row r="1577" spans="1:19" x14ac:dyDescent="0.25">
      <c r="A1577" s="1">
        <v>30438</v>
      </c>
      <c r="B1577">
        <v>1</v>
      </c>
      <c r="C1577">
        <v>1</v>
      </c>
      <c r="D1577">
        <v>1</v>
      </c>
      <c r="E1577">
        <v>1983</v>
      </c>
      <c r="F1577">
        <v>89</v>
      </c>
      <c r="G1577">
        <v>1</v>
      </c>
      <c r="H1577">
        <v>48</v>
      </c>
      <c r="I1577">
        <v>0.91</v>
      </c>
      <c r="J1577">
        <v>0.91</v>
      </c>
      <c r="L1577">
        <v>1</v>
      </c>
      <c r="M1577">
        <v>1</v>
      </c>
      <c r="N1577">
        <v>399</v>
      </c>
      <c r="O1577">
        <v>0</v>
      </c>
      <c r="P1577">
        <v>3</v>
      </c>
      <c r="Q1577" t="str">
        <f>VLOOKUP(M1577,lookups!$A$1:$B$7, 2, FALSE)</f>
        <v>trawl/fyke</v>
      </c>
      <c r="R1577" t="str">
        <f>VLOOKUP(N1577,lookups!$D$1:$E$6, 2, FALSE)</f>
        <v>hucuktlis r</v>
      </c>
      <c r="S1577" t="str">
        <f>VLOOKUP(C1577,lookups!$G$1:$H$3, 2, FALSE)</f>
        <v>smolt</v>
      </c>
    </row>
    <row r="1578" spans="1:19" x14ac:dyDescent="0.25">
      <c r="A1578" s="1">
        <v>30438</v>
      </c>
      <c r="B1578">
        <v>1</v>
      </c>
      <c r="C1578">
        <v>1</v>
      </c>
      <c r="D1578">
        <v>1</v>
      </c>
      <c r="E1578">
        <v>1983</v>
      </c>
      <c r="F1578">
        <v>90</v>
      </c>
      <c r="G1578">
        <v>1</v>
      </c>
      <c r="H1578">
        <v>58</v>
      </c>
      <c r="I1578">
        <v>1.54</v>
      </c>
      <c r="J1578">
        <v>1.54</v>
      </c>
      <c r="L1578">
        <v>1</v>
      </c>
      <c r="M1578">
        <v>1</v>
      </c>
      <c r="N1578">
        <v>399</v>
      </c>
      <c r="O1578">
        <v>0</v>
      </c>
      <c r="P1578">
        <v>3</v>
      </c>
      <c r="Q1578" t="str">
        <f>VLOOKUP(M1578,lookups!$A$1:$B$7, 2, FALSE)</f>
        <v>trawl/fyke</v>
      </c>
      <c r="R1578" t="str">
        <f>VLOOKUP(N1578,lookups!$D$1:$E$6, 2, FALSE)</f>
        <v>hucuktlis r</v>
      </c>
      <c r="S1578" t="str">
        <f>VLOOKUP(C1578,lookups!$G$1:$H$3, 2, FALSE)</f>
        <v>smolt</v>
      </c>
    </row>
    <row r="1579" spans="1:19" x14ac:dyDescent="0.25">
      <c r="A1579" s="1">
        <v>30438</v>
      </c>
      <c r="B1579">
        <v>1</v>
      </c>
      <c r="C1579">
        <v>1</v>
      </c>
      <c r="D1579">
        <v>1</v>
      </c>
      <c r="E1579">
        <v>1983</v>
      </c>
      <c r="F1579">
        <v>91</v>
      </c>
      <c r="G1579">
        <v>1</v>
      </c>
      <c r="H1579">
        <v>60</v>
      </c>
      <c r="I1579">
        <v>1.66</v>
      </c>
      <c r="J1579">
        <v>1.66</v>
      </c>
      <c r="L1579">
        <v>1</v>
      </c>
      <c r="M1579">
        <v>1</v>
      </c>
      <c r="N1579">
        <v>399</v>
      </c>
      <c r="O1579">
        <v>0</v>
      </c>
      <c r="P1579">
        <v>3</v>
      </c>
      <c r="Q1579" t="str">
        <f>VLOOKUP(M1579,lookups!$A$1:$B$7, 2, FALSE)</f>
        <v>trawl/fyke</v>
      </c>
      <c r="R1579" t="str">
        <f>VLOOKUP(N1579,lookups!$D$1:$E$6, 2, FALSE)</f>
        <v>hucuktlis r</v>
      </c>
      <c r="S1579" t="str">
        <f>VLOOKUP(C1579,lookups!$G$1:$H$3, 2, FALSE)</f>
        <v>smolt</v>
      </c>
    </row>
    <row r="1580" spans="1:19" x14ac:dyDescent="0.25">
      <c r="A1580" s="1">
        <v>30438</v>
      </c>
      <c r="B1580">
        <v>1</v>
      </c>
      <c r="C1580">
        <v>1</v>
      </c>
      <c r="D1580">
        <v>1</v>
      </c>
      <c r="E1580">
        <v>1983</v>
      </c>
      <c r="F1580">
        <v>92</v>
      </c>
      <c r="G1580">
        <v>1</v>
      </c>
      <c r="H1580">
        <v>55</v>
      </c>
      <c r="I1580">
        <v>1.27</v>
      </c>
      <c r="J1580">
        <v>1.27</v>
      </c>
      <c r="L1580">
        <v>1</v>
      </c>
      <c r="M1580">
        <v>1</v>
      </c>
      <c r="N1580">
        <v>399</v>
      </c>
      <c r="O1580">
        <v>0</v>
      </c>
      <c r="P1580">
        <v>3</v>
      </c>
      <c r="Q1580" t="str">
        <f>VLOOKUP(M1580,lookups!$A$1:$B$7, 2, FALSE)</f>
        <v>trawl/fyke</v>
      </c>
      <c r="R1580" t="str">
        <f>VLOOKUP(N1580,lookups!$D$1:$E$6, 2, FALSE)</f>
        <v>hucuktlis r</v>
      </c>
      <c r="S1580" t="str">
        <f>VLOOKUP(C1580,lookups!$G$1:$H$3, 2, FALSE)</f>
        <v>smolt</v>
      </c>
    </row>
    <row r="1581" spans="1:19" x14ac:dyDescent="0.25">
      <c r="A1581" s="1">
        <v>30438</v>
      </c>
      <c r="B1581">
        <v>1</v>
      </c>
      <c r="C1581">
        <v>1</v>
      </c>
      <c r="D1581">
        <v>1</v>
      </c>
      <c r="E1581">
        <v>1983</v>
      </c>
      <c r="F1581">
        <v>93</v>
      </c>
      <c r="G1581">
        <v>1</v>
      </c>
      <c r="H1581">
        <v>58</v>
      </c>
      <c r="I1581">
        <v>1.48</v>
      </c>
      <c r="J1581">
        <v>1.48</v>
      </c>
      <c r="L1581">
        <v>1</v>
      </c>
      <c r="M1581">
        <v>1</v>
      </c>
      <c r="N1581">
        <v>399</v>
      </c>
      <c r="O1581">
        <v>0</v>
      </c>
      <c r="P1581">
        <v>3</v>
      </c>
      <c r="Q1581" t="str">
        <f>VLOOKUP(M1581,lookups!$A$1:$B$7, 2, FALSE)</f>
        <v>trawl/fyke</v>
      </c>
      <c r="R1581" t="str">
        <f>VLOOKUP(N1581,lookups!$D$1:$E$6, 2, FALSE)</f>
        <v>hucuktlis r</v>
      </c>
      <c r="S1581" t="str">
        <f>VLOOKUP(C1581,lookups!$G$1:$H$3, 2, FALSE)</f>
        <v>smolt</v>
      </c>
    </row>
    <row r="1582" spans="1:19" x14ac:dyDescent="0.25">
      <c r="A1582" s="1">
        <v>30438</v>
      </c>
      <c r="B1582">
        <v>1</v>
      </c>
      <c r="C1582">
        <v>1</v>
      </c>
      <c r="D1582">
        <v>1</v>
      </c>
      <c r="E1582">
        <v>1983</v>
      </c>
      <c r="F1582">
        <v>94</v>
      </c>
      <c r="G1582">
        <v>1</v>
      </c>
      <c r="H1582">
        <v>53</v>
      </c>
      <c r="I1582">
        <v>1.22</v>
      </c>
      <c r="J1582">
        <v>1.22</v>
      </c>
      <c r="L1582">
        <v>1</v>
      </c>
      <c r="M1582">
        <v>1</v>
      </c>
      <c r="N1582">
        <v>399</v>
      </c>
      <c r="O1582">
        <v>0</v>
      </c>
      <c r="P1582">
        <v>3</v>
      </c>
      <c r="Q1582" t="str">
        <f>VLOOKUP(M1582,lookups!$A$1:$B$7, 2, FALSE)</f>
        <v>trawl/fyke</v>
      </c>
      <c r="R1582" t="str">
        <f>VLOOKUP(N1582,lookups!$D$1:$E$6, 2, FALSE)</f>
        <v>hucuktlis r</v>
      </c>
      <c r="S1582" t="str">
        <f>VLOOKUP(C1582,lookups!$G$1:$H$3, 2, FALSE)</f>
        <v>smolt</v>
      </c>
    </row>
    <row r="1583" spans="1:19" x14ac:dyDescent="0.25">
      <c r="A1583" s="1">
        <v>30438</v>
      </c>
      <c r="B1583">
        <v>1</v>
      </c>
      <c r="C1583">
        <v>1</v>
      </c>
      <c r="D1583">
        <v>1</v>
      </c>
      <c r="E1583">
        <v>1983</v>
      </c>
      <c r="F1583">
        <v>95</v>
      </c>
      <c r="G1583">
        <v>1</v>
      </c>
      <c r="H1583">
        <v>56</v>
      </c>
      <c r="I1583">
        <v>1.38</v>
      </c>
      <c r="J1583">
        <v>1.38</v>
      </c>
      <c r="L1583">
        <v>1</v>
      </c>
      <c r="M1583">
        <v>1</v>
      </c>
      <c r="N1583">
        <v>399</v>
      </c>
      <c r="O1583">
        <v>0</v>
      </c>
      <c r="P1583">
        <v>3</v>
      </c>
      <c r="Q1583" t="str">
        <f>VLOOKUP(M1583,lookups!$A$1:$B$7, 2, FALSE)</f>
        <v>trawl/fyke</v>
      </c>
      <c r="R1583" t="str">
        <f>VLOOKUP(N1583,lookups!$D$1:$E$6, 2, FALSE)</f>
        <v>hucuktlis r</v>
      </c>
      <c r="S1583" t="str">
        <f>VLOOKUP(C1583,lookups!$G$1:$H$3, 2, FALSE)</f>
        <v>smolt</v>
      </c>
    </row>
    <row r="1584" spans="1:19" x14ac:dyDescent="0.25">
      <c r="A1584" s="1">
        <v>30438</v>
      </c>
      <c r="B1584">
        <v>1</v>
      </c>
      <c r="C1584">
        <v>1</v>
      </c>
      <c r="D1584">
        <v>1</v>
      </c>
      <c r="E1584">
        <v>1983</v>
      </c>
      <c r="F1584">
        <v>96</v>
      </c>
      <c r="G1584">
        <v>1</v>
      </c>
      <c r="H1584">
        <v>53</v>
      </c>
      <c r="I1584">
        <v>1.28</v>
      </c>
      <c r="J1584">
        <v>1.28</v>
      </c>
      <c r="L1584">
        <v>1</v>
      </c>
      <c r="M1584">
        <v>1</v>
      </c>
      <c r="N1584">
        <v>399</v>
      </c>
      <c r="O1584">
        <v>0</v>
      </c>
      <c r="P1584">
        <v>3</v>
      </c>
      <c r="Q1584" t="str">
        <f>VLOOKUP(M1584,lookups!$A$1:$B$7, 2, FALSE)</f>
        <v>trawl/fyke</v>
      </c>
      <c r="R1584" t="str">
        <f>VLOOKUP(N1584,lookups!$D$1:$E$6, 2, FALSE)</f>
        <v>hucuktlis r</v>
      </c>
      <c r="S1584" t="str">
        <f>VLOOKUP(C1584,lookups!$G$1:$H$3, 2, FALSE)</f>
        <v>smolt</v>
      </c>
    </row>
    <row r="1585" spans="1:19" x14ac:dyDescent="0.25">
      <c r="A1585" s="1">
        <v>30438</v>
      </c>
      <c r="B1585">
        <v>1</v>
      </c>
      <c r="C1585">
        <v>1</v>
      </c>
      <c r="D1585">
        <v>1</v>
      </c>
      <c r="E1585">
        <v>1983</v>
      </c>
      <c r="F1585">
        <v>97</v>
      </c>
      <c r="G1585">
        <v>1</v>
      </c>
      <c r="H1585">
        <v>58</v>
      </c>
      <c r="I1585">
        <v>1.58</v>
      </c>
      <c r="J1585">
        <v>1.58</v>
      </c>
      <c r="L1585">
        <v>1</v>
      </c>
      <c r="M1585">
        <v>1</v>
      </c>
      <c r="N1585">
        <v>399</v>
      </c>
      <c r="O1585">
        <v>0</v>
      </c>
      <c r="P1585">
        <v>3</v>
      </c>
      <c r="Q1585" t="str">
        <f>VLOOKUP(M1585,lookups!$A$1:$B$7, 2, FALSE)</f>
        <v>trawl/fyke</v>
      </c>
      <c r="R1585" t="str">
        <f>VLOOKUP(N1585,lookups!$D$1:$E$6, 2, FALSE)</f>
        <v>hucuktlis r</v>
      </c>
      <c r="S1585" t="str">
        <f>VLOOKUP(C1585,lookups!$G$1:$H$3, 2, FALSE)</f>
        <v>smolt</v>
      </c>
    </row>
    <row r="1586" spans="1:19" x14ac:dyDescent="0.25">
      <c r="A1586" s="1">
        <v>30438</v>
      </c>
      <c r="B1586">
        <v>1</v>
      </c>
      <c r="C1586">
        <v>1</v>
      </c>
      <c r="D1586">
        <v>1</v>
      </c>
      <c r="E1586">
        <v>1983</v>
      </c>
      <c r="F1586">
        <v>98</v>
      </c>
      <c r="G1586">
        <v>1</v>
      </c>
      <c r="H1586">
        <v>53</v>
      </c>
      <c r="I1586">
        <v>1.18</v>
      </c>
      <c r="J1586">
        <v>1.18</v>
      </c>
      <c r="L1586">
        <v>1</v>
      </c>
      <c r="M1586">
        <v>1</v>
      </c>
      <c r="N1586">
        <v>399</v>
      </c>
      <c r="O1586">
        <v>0</v>
      </c>
      <c r="P1586">
        <v>3</v>
      </c>
      <c r="Q1586" t="str">
        <f>VLOOKUP(M1586,lookups!$A$1:$B$7, 2, FALSE)</f>
        <v>trawl/fyke</v>
      </c>
      <c r="R1586" t="str">
        <f>VLOOKUP(N1586,lookups!$D$1:$E$6, 2, FALSE)</f>
        <v>hucuktlis r</v>
      </c>
      <c r="S1586" t="str">
        <f>VLOOKUP(C1586,lookups!$G$1:$H$3, 2, FALSE)</f>
        <v>smolt</v>
      </c>
    </row>
    <row r="1587" spans="1:19" x14ac:dyDescent="0.25">
      <c r="A1587" s="1">
        <v>30438</v>
      </c>
      <c r="B1587">
        <v>1</v>
      </c>
      <c r="C1587">
        <v>1</v>
      </c>
      <c r="D1587">
        <v>1</v>
      </c>
      <c r="E1587">
        <v>1983</v>
      </c>
      <c r="F1587">
        <v>99</v>
      </c>
      <c r="G1587">
        <v>1</v>
      </c>
      <c r="H1587">
        <v>57</v>
      </c>
      <c r="I1587">
        <v>1.48</v>
      </c>
      <c r="J1587">
        <v>1.48</v>
      </c>
      <c r="L1587">
        <v>1</v>
      </c>
      <c r="M1587">
        <v>1</v>
      </c>
      <c r="N1587">
        <v>399</v>
      </c>
      <c r="O1587">
        <v>0</v>
      </c>
      <c r="P1587">
        <v>3</v>
      </c>
      <c r="Q1587" t="str">
        <f>VLOOKUP(M1587,lookups!$A$1:$B$7, 2, FALSE)</f>
        <v>trawl/fyke</v>
      </c>
      <c r="R1587" t="str">
        <f>VLOOKUP(N1587,lookups!$D$1:$E$6, 2, FALSE)</f>
        <v>hucuktlis r</v>
      </c>
      <c r="S1587" t="str">
        <f>VLOOKUP(C1587,lookups!$G$1:$H$3, 2, FALSE)</f>
        <v>smolt</v>
      </c>
    </row>
    <row r="1588" spans="1:19" x14ac:dyDescent="0.25">
      <c r="A1588" s="1">
        <v>30438</v>
      </c>
      <c r="B1588">
        <v>1</v>
      </c>
      <c r="C1588">
        <v>1</v>
      </c>
      <c r="D1588">
        <v>1</v>
      </c>
      <c r="E1588">
        <v>1983</v>
      </c>
      <c r="F1588">
        <v>100</v>
      </c>
      <c r="G1588">
        <v>1</v>
      </c>
      <c r="H1588">
        <v>53</v>
      </c>
      <c r="I1588">
        <v>1.26</v>
      </c>
      <c r="J1588">
        <v>1.26</v>
      </c>
      <c r="L1588">
        <v>1</v>
      </c>
      <c r="M1588">
        <v>1</v>
      </c>
      <c r="N1588">
        <v>399</v>
      </c>
      <c r="O1588">
        <v>0</v>
      </c>
      <c r="P1588">
        <v>3</v>
      </c>
      <c r="Q1588" t="str">
        <f>VLOOKUP(M1588,lookups!$A$1:$B$7, 2, FALSE)</f>
        <v>trawl/fyke</v>
      </c>
      <c r="R1588" t="str">
        <f>VLOOKUP(N1588,lookups!$D$1:$E$6, 2, FALSE)</f>
        <v>hucuktlis r</v>
      </c>
      <c r="S1588" t="str">
        <f>VLOOKUP(C1588,lookups!$G$1:$H$3, 2, FALSE)</f>
        <v>smolt</v>
      </c>
    </row>
    <row r="1589" spans="1:19" x14ac:dyDescent="0.25">
      <c r="A1589" s="1">
        <v>30448</v>
      </c>
      <c r="B1589">
        <v>1</v>
      </c>
      <c r="C1589">
        <v>1</v>
      </c>
      <c r="D1589">
        <v>1</v>
      </c>
      <c r="E1589">
        <v>1983</v>
      </c>
      <c r="F1589">
        <v>1</v>
      </c>
      <c r="G1589">
        <v>1</v>
      </c>
      <c r="H1589">
        <v>60</v>
      </c>
      <c r="I1589">
        <v>1.73</v>
      </c>
      <c r="J1589">
        <v>1.73</v>
      </c>
      <c r="L1589">
        <v>1</v>
      </c>
      <c r="M1589">
        <v>1</v>
      </c>
      <c r="N1589">
        <v>399</v>
      </c>
      <c r="O1589">
        <v>0</v>
      </c>
      <c r="P1589">
        <v>3</v>
      </c>
      <c r="Q1589" t="str">
        <f>VLOOKUP(M1589,lookups!$A$1:$B$7, 2, FALSE)</f>
        <v>trawl/fyke</v>
      </c>
      <c r="R1589" t="str">
        <f>VLOOKUP(N1589,lookups!$D$1:$E$6, 2, FALSE)</f>
        <v>hucuktlis r</v>
      </c>
      <c r="S1589" t="str">
        <f>VLOOKUP(C1589,lookups!$G$1:$H$3, 2, FALSE)</f>
        <v>smolt</v>
      </c>
    </row>
    <row r="1590" spans="1:19" x14ac:dyDescent="0.25">
      <c r="A1590" s="1">
        <v>30448</v>
      </c>
      <c r="B1590">
        <v>1</v>
      </c>
      <c r="C1590">
        <v>1</v>
      </c>
      <c r="D1590">
        <v>1</v>
      </c>
      <c r="E1590">
        <v>1983</v>
      </c>
      <c r="F1590">
        <v>2</v>
      </c>
      <c r="G1590">
        <v>1</v>
      </c>
      <c r="H1590">
        <v>55</v>
      </c>
      <c r="I1590">
        <v>1.38</v>
      </c>
      <c r="J1590">
        <v>1.38</v>
      </c>
      <c r="L1590">
        <v>1</v>
      </c>
      <c r="M1590">
        <v>1</v>
      </c>
      <c r="N1590">
        <v>399</v>
      </c>
      <c r="O1590">
        <v>0</v>
      </c>
      <c r="P1590">
        <v>3</v>
      </c>
      <c r="Q1590" t="str">
        <f>VLOOKUP(M1590,lookups!$A$1:$B$7, 2, FALSE)</f>
        <v>trawl/fyke</v>
      </c>
      <c r="R1590" t="str">
        <f>VLOOKUP(N1590,lookups!$D$1:$E$6, 2, FALSE)</f>
        <v>hucuktlis r</v>
      </c>
      <c r="S1590" t="str">
        <f>VLOOKUP(C1590,lookups!$G$1:$H$3, 2, FALSE)</f>
        <v>smolt</v>
      </c>
    </row>
    <row r="1591" spans="1:19" x14ac:dyDescent="0.25">
      <c r="A1591" s="1">
        <v>30448</v>
      </c>
      <c r="B1591">
        <v>1</v>
      </c>
      <c r="C1591">
        <v>1</v>
      </c>
      <c r="D1591">
        <v>1</v>
      </c>
      <c r="E1591">
        <v>1983</v>
      </c>
      <c r="F1591">
        <v>3</v>
      </c>
      <c r="G1591">
        <v>1</v>
      </c>
      <c r="H1591">
        <v>57</v>
      </c>
      <c r="I1591">
        <v>1.51</v>
      </c>
      <c r="J1591">
        <v>1.51</v>
      </c>
      <c r="L1591">
        <v>1</v>
      </c>
      <c r="M1591">
        <v>1</v>
      </c>
      <c r="N1591">
        <v>399</v>
      </c>
      <c r="O1591">
        <v>0</v>
      </c>
      <c r="P1591">
        <v>3</v>
      </c>
      <c r="Q1591" t="str">
        <f>VLOOKUP(M1591,lookups!$A$1:$B$7, 2, FALSE)</f>
        <v>trawl/fyke</v>
      </c>
      <c r="R1591" t="str">
        <f>VLOOKUP(N1591,lookups!$D$1:$E$6, 2, FALSE)</f>
        <v>hucuktlis r</v>
      </c>
      <c r="S1591" t="str">
        <f>VLOOKUP(C1591,lookups!$G$1:$H$3, 2, FALSE)</f>
        <v>smolt</v>
      </c>
    </row>
    <row r="1592" spans="1:19" x14ac:dyDescent="0.25">
      <c r="A1592" s="1">
        <v>30448</v>
      </c>
      <c r="B1592">
        <v>1</v>
      </c>
      <c r="C1592">
        <v>1</v>
      </c>
      <c r="D1592">
        <v>1</v>
      </c>
      <c r="E1592">
        <v>1983</v>
      </c>
      <c r="F1592">
        <v>4</v>
      </c>
      <c r="G1592">
        <v>1</v>
      </c>
      <c r="H1592">
        <v>52</v>
      </c>
      <c r="I1592">
        <v>1.23</v>
      </c>
      <c r="J1592">
        <v>1.23</v>
      </c>
      <c r="L1592">
        <v>1</v>
      </c>
      <c r="M1592">
        <v>1</v>
      </c>
      <c r="N1592">
        <v>399</v>
      </c>
      <c r="O1592">
        <v>0</v>
      </c>
      <c r="P1592">
        <v>3</v>
      </c>
      <c r="Q1592" t="str">
        <f>VLOOKUP(M1592,lookups!$A$1:$B$7, 2, FALSE)</f>
        <v>trawl/fyke</v>
      </c>
      <c r="R1592" t="str">
        <f>VLOOKUP(N1592,lookups!$D$1:$E$6, 2, FALSE)</f>
        <v>hucuktlis r</v>
      </c>
      <c r="S1592" t="str">
        <f>VLOOKUP(C1592,lookups!$G$1:$H$3, 2, FALSE)</f>
        <v>smolt</v>
      </c>
    </row>
    <row r="1593" spans="1:19" x14ac:dyDescent="0.25">
      <c r="A1593" s="1">
        <v>30448</v>
      </c>
      <c r="B1593">
        <v>1</v>
      </c>
      <c r="C1593">
        <v>1</v>
      </c>
      <c r="D1593">
        <v>1</v>
      </c>
      <c r="E1593">
        <v>1983</v>
      </c>
      <c r="F1593">
        <v>5</v>
      </c>
      <c r="G1593">
        <v>1</v>
      </c>
      <c r="H1593">
        <v>48</v>
      </c>
      <c r="I1593">
        <v>0.89</v>
      </c>
      <c r="J1593">
        <v>0.89</v>
      </c>
      <c r="L1593">
        <v>1</v>
      </c>
      <c r="M1593">
        <v>1</v>
      </c>
      <c r="N1593">
        <v>399</v>
      </c>
      <c r="O1593">
        <v>0</v>
      </c>
      <c r="P1593">
        <v>3</v>
      </c>
      <c r="Q1593" t="str">
        <f>VLOOKUP(M1593,lookups!$A$1:$B$7, 2, FALSE)</f>
        <v>trawl/fyke</v>
      </c>
      <c r="R1593" t="str">
        <f>VLOOKUP(N1593,lookups!$D$1:$E$6, 2, FALSE)</f>
        <v>hucuktlis r</v>
      </c>
      <c r="S1593" t="str">
        <f>VLOOKUP(C1593,lookups!$G$1:$H$3, 2, FALSE)</f>
        <v>smolt</v>
      </c>
    </row>
    <row r="1594" spans="1:19" x14ac:dyDescent="0.25">
      <c r="A1594" s="1">
        <v>30448</v>
      </c>
      <c r="B1594">
        <v>1</v>
      </c>
      <c r="C1594">
        <v>1</v>
      </c>
      <c r="D1594">
        <v>1</v>
      </c>
      <c r="E1594">
        <v>1983</v>
      </c>
      <c r="F1594">
        <v>6</v>
      </c>
      <c r="G1594">
        <v>1</v>
      </c>
      <c r="H1594">
        <v>52</v>
      </c>
      <c r="I1594">
        <v>1.1000000000000001</v>
      </c>
      <c r="J1594">
        <v>1.1000000000000001</v>
      </c>
      <c r="L1594">
        <v>1</v>
      </c>
      <c r="M1594">
        <v>1</v>
      </c>
      <c r="N1594">
        <v>399</v>
      </c>
      <c r="O1594">
        <v>0</v>
      </c>
      <c r="P1594">
        <v>3</v>
      </c>
      <c r="Q1594" t="str">
        <f>VLOOKUP(M1594,lookups!$A$1:$B$7, 2, FALSE)</f>
        <v>trawl/fyke</v>
      </c>
      <c r="R1594" t="str">
        <f>VLOOKUP(N1594,lookups!$D$1:$E$6, 2, FALSE)</f>
        <v>hucuktlis r</v>
      </c>
      <c r="S1594" t="str">
        <f>VLOOKUP(C1594,lookups!$G$1:$H$3, 2, FALSE)</f>
        <v>smolt</v>
      </c>
    </row>
    <row r="1595" spans="1:19" x14ac:dyDescent="0.25">
      <c r="A1595" s="1">
        <v>30448</v>
      </c>
      <c r="B1595">
        <v>1</v>
      </c>
      <c r="C1595">
        <v>1</v>
      </c>
      <c r="D1595">
        <v>1</v>
      </c>
      <c r="E1595">
        <v>1983</v>
      </c>
      <c r="F1595">
        <v>7</v>
      </c>
      <c r="G1595">
        <v>1</v>
      </c>
      <c r="H1595">
        <v>49</v>
      </c>
      <c r="I1595">
        <v>0.93</v>
      </c>
      <c r="J1595">
        <v>0.93</v>
      </c>
      <c r="L1595">
        <v>1</v>
      </c>
      <c r="M1595">
        <v>1</v>
      </c>
      <c r="N1595">
        <v>399</v>
      </c>
      <c r="O1595">
        <v>0</v>
      </c>
      <c r="P1595">
        <v>3</v>
      </c>
      <c r="Q1595" t="str">
        <f>VLOOKUP(M1595,lookups!$A$1:$B$7, 2, FALSE)</f>
        <v>trawl/fyke</v>
      </c>
      <c r="R1595" t="str">
        <f>VLOOKUP(N1595,lookups!$D$1:$E$6, 2, FALSE)</f>
        <v>hucuktlis r</v>
      </c>
      <c r="S1595" t="str">
        <f>VLOOKUP(C1595,lookups!$G$1:$H$3, 2, FALSE)</f>
        <v>smolt</v>
      </c>
    </row>
    <row r="1596" spans="1:19" x14ac:dyDescent="0.25">
      <c r="A1596" s="1">
        <v>30448</v>
      </c>
      <c r="B1596">
        <v>1</v>
      </c>
      <c r="C1596">
        <v>1</v>
      </c>
      <c r="D1596">
        <v>1</v>
      </c>
      <c r="E1596">
        <v>1983</v>
      </c>
      <c r="F1596">
        <v>8</v>
      </c>
      <c r="G1596">
        <v>1</v>
      </c>
      <c r="H1596">
        <v>56</v>
      </c>
      <c r="I1596">
        <v>1.22</v>
      </c>
      <c r="J1596">
        <v>1.22</v>
      </c>
      <c r="L1596">
        <v>1</v>
      </c>
      <c r="M1596">
        <v>1</v>
      </c>
      <c r="N1596">
        <v>399</v>
      </c>
      <c r="O1596">
        <v>0</v>
      </c>
      <c r="P1596">
        <v>3</v>
      </c>
      <c r="Q1596" t="str">
        <f>VLOOKUP(M1596,lookups!$A$1:$B$7, 2, FALSE)</f>
        <v>trawl/fyke</v>
      </c>
      <c r="R1596" t="str">
        <f>VLOOKUP(N1596,lookups!$D$1:$E$6, 2, FALSE)</f>
        <v>hucuktlis r</v>
      </c>
      <c r="S1596" t="str">
        <f>VLOOKUP(C1596,lookups!$G$1:$H$3, 2, FALSE)</f>
        <v>smolt</v>
      </c>
    </row>
    <row r="1597" spans="1:19" x14ac:dyDescent="0.25">
      <c r="A1597" s="1">
        <v>30448</v>
      </c>
      <c r="B1597">
        <v>1</v>
      </c>
      <c r="C1597">
        <v>1</v>
      </c>
      <c r="D1597">
        <v>1</v>
      </c>
      <c r="E1597">
        <v>1983</v>
      </c>
      <c r="F1597">
        <v>9</v>
      </c>
      <c r="G1597">
        <v>1</v>
      </c>
      <c r="H1597">
        <v>49</v>
      </c>
      <c r="I1597">
        <v>0.92</v>
      </c>
      <c r="J1597">
        <v>0.92</v>
      </c>
      <c r="L1597">
        <v>1</v>
      </c>
      <c r="M1597">
        <v>1</v>
      </c>
      <c r="N1597">
        <v>399</v>
      </c>
      <c r="O1597">
        <v>0</v>
      </c>
      <c r="P1597">
        <v>3</v>
      </c>
      <c r="Q1597" t="str">
        <f>VLOOKUP(M1597,lookups!$A$1:$B$7, 2, FALSE)</f>
        <v>trawl/fyke</v>
      </c>
      <c r="R1597" t="str">
        <f>VLOOKUP(N1597,lookups!$D$1:$E$6, 2, FALSE)</f>
        <v>hucuktlis r</v>
      </c>
      <c r="S1597" t="str">
        <f>VLOOKUP(C1597,lookups!$G$1:$H$3, 2, FALSE)</f>
        <v>smolt</v>
      </c>
    </row>
    <row r="1598" spans="1:19" x14ac:dyDescent="0.25">
      <c r="A1598" s="1">
        <v>30448</v>
      </c>
      <c r="B1598">
        <v>1</v>
      </c>
      <c r="C1598">
        <v>1</v>
      </c>
      <c r="D1598">
        <v>1</v>
      </c>
      <c r="E1598">
        <v>1983</v>
      </c>
      <c r="F1598">
        <v>10</v>
      </c>
      <c r="G1598">
        <v>1</v>
      </c>
      <c r="H1598">
        <v>50</v>
      </c>
      <c r="I1598">
        <v>0.93</v>
      </c>
      <c r="J1598">
        <v>0.93</v>
      </c>
      <c r="L1598">
        <v>1</v>
      </c>
      <c r="M1598">
        <v>1</v>
      </c>
      <c r="N1598">
        <v>399</v>
      </c>
      <c r="O1598">
        <v>0</v>
      </c>
      <c r="P1598">
        <v>3</v>
      </c>
      <c r="Q1598" t="str">
        <f>VLOOKUP(M1598,lookups!$A$1:$B$7, 2, FALSE)</f>
        <v>trawl/fyke</v>
      </c>
      <c r="R1598" t="str">
        <f>VLOOKUP(N1598,lookups!$D$1:$E$6, 2, FALSE)</f>
        <v>hucuktlis r</v>
      </c>
      <c r="S1598" t="str">
        <f>VLOOKUP(C1598,lookups!$G$1:$H$3, 2, FALSE)</f>
        <v>smolt</v>
      </c>
    </row>
    <row r="1599" spans="1:19" x14ac:dyDescent="0.25">
      <c r="A1599" s="1">
        <v>30448</v>
      </c>
      <c r="B1599">
        <v>1</v>
      </c>
      <c r="C1599">
        <v>1</v>
      </c>
      <c r="D1599">
        <v>1</v>
      </c>
      <c r="E1599">
        <v>1983</v>
      </c>
      <c r="F1599">
        <v>11</v>
      </c>
      <c r="G1599">
        <v>1</v>
      </c>
      <c r="H1599">
        <v>44</v>
      </c>
      <c r="I1599">
        <v>0.62</v>
      </c>
      <c r="J1599">
        <v>0.62</v>
      </c>
      <c r="L1599">
        <v>1</v>
      </c>
      <c r="M1599">
        <v>1</v>
      </c>
      <c r="N1599">
        <v>399</v>
      </c>
      <c r="O1599">
        <v>0</v>
      </c>
      <c r="P1599">
        <v>3</v>
      </c>
      <c r="Q1599" t="str">
        <f>VLOOKUP(M1599,lookups!$A$1:$B$7, 2, FALSE)</f>
        <v>trawl/fyke</v>
      </c>
      <c r="R1599" t="str">
        <f>VLOOKUP(N1599,lookups!$D$1:$E$6, 2, FALSE)</f>
        <v>hucuktlis r</v>
      </c>
      <c r="S1599" t="str">
        <f>VLOOKUP(C1599,lookups!$G$1:$H$3, 2, FALSE)</f>
        <v>smolt</v>
      </c>
    </row>
    <row r="1600" spans="1:19" x14ac:dyDescent="0.25">
      <c r="A1600" s="1">
        <v>30448</v>
      </c>
      <c r="B1600">
        <v>1</v>
      </c>
      <c r="C1600">
        <v>1</v>
      </c>
      <c r="D1600">
        <v>1</v>
      </c>
      <c r="E1600">
        <v>1983</v>
      </c>
      <c r="F1600">
        <v>12</v>
      </c>
      <c r="G1600">
        <v>1</v>
      </c>
      <c r="H1600">
        <v>57</v>
      </c>
      <c r="I1600">
        <v>1.42</v>
      </c>
      <c r="J1600">
        <v>1.42</v>
      </c>
      <c r="L1600">
        <v>1</v>
      </c>
      <c r="M1600">
        <v>1</v>
      </c>
      <c r="N1600">
        <v>399</v>
      </c>
      <c r="O1600">
        <v>0</v>
      </c>
      <c r="P1600">
        <v>3</v>
      </c>
      <c r="Q1600" t="str">
        <f>VLOOKUP(M1600,lookups!$A$1:$B$7, 2, FALSE)</f>
        <v>trawl/fyke</v>
      </c>
      <c r="R1600" t="str">
        <f>VLOOKUP(N1600,lookups!$D$1:$E$6, 2, FALSE)</f>
        <v>hucuktlis r</v>
      </c>
      <c r="S1600" t="str">
        <f>VLOOKUP(C1600,lookups!$G$1:$H$3, 2, FALSE)</f>
        <v>smolt</v>
      </c>
    </row>
    <row r="1601" spans="1:19" x14ac:dyDescent="0.25">
      <c r="A1601" s="1">
        <v>30448</v>
      </c>
      <c r="B1601">
        <v>1</v>
      </c>
      <c r="C1601">
        <v>1</v>
      </c>
      <c r="D1601">
        <v>1</v>
      </c>
      <c r="E1601">
        <v>1983</v>
      </c>
      <c r="F1601">
        <v>13</v>
      </c>
      <c r="G1601">
        <v>1</v>
      </c>
      <c r="H1601">
        <v>58</v>
      </c>
      <c r="I1601">
        <v>1.62</v>
      </c>
      <c r="J1601">
        <v>1.62</v>
      </c>
      <c r="L1601">
        <v>1</v>
      </c>
      <c r="M1601">
        <v>1</v>
      </c>
      <c r="N1601">
        <v>399</v>
      </c>
      <c r="O1601">
        <v>0</v>
      </c>
      <c r="P1601">
        <v>3</v>
      </c>
      <c r="Q1601" t="str">
        <f>VLOOKUP(M1601,lookups!$A$1:$B$7, 2, FALSE)</f>
        <v>trawl/fyke</v>
      </c>
      <c r="R1601" t="str">
        <f>VLOOKUP(N1601,lookups!$D$1:$E$6, 2, FALSE)</f>
        <v>hucuktlis r</v>
      </c>
      <c r="S1601" t="str">
        <f>VLOOKUP(C1601,lookups!$G$1:$H$3, 2, FALSE)</f>
        <v>smolt</v>
      </c>
    </row>
    <row r="1602" spans="1:19" x14ac:dyDescent="0.25">
      <c r="A1602" s="1">
        <v>30448</v>
      </c>
      <c r="B1602">
        <v>1</v>
      </c>
      <c r="C1602">
        <v>1</v>
      </c>
      <c r="D1602">
        <v>1</v>
      </c>
      <c r="E1602">
        <v>1983</v>
      </c>
      <c r="F1602">
        <v>14</v>
      </c>
      <c r="G1602">
        <v>1</v>
      </c>
      <c r="H1602">
        <v>56</v>
      </c>
      <c r="I1602">
        <v>1.55</v>
      </c>
      <c r="J1602">
        <v>1.55</v>
      </c>
      <c r="L1602">
        <v>1</v>
      </c>
      <c r="M1602">
        <v>1</v>
      </c>
      <c r="N1602">
        <v>399</v>
      </c>
      <c r="O1602">
        <v>0</v>
      </c>
      <c r="P1602">
        <v>3</v>
      </c>
      <c r="Q1602" t="str">
        <f>VLOOKUP(M1602,lookups!$A$1:$B$7, 2, FALSE)</f>
        <v>trawl/fyke</v>
      </c>
      <c r="R1602" t="str">
        <f>VLOOKUP(N1602,lookups!$D$1:$E$6, 2, FALSE)</f>
        <v>hucuktlis r</v>
      </c>
      <c r="S1602" t="str">
        <f>VLOOKUP(C1602,lookups!$G$1:$H$3, 2, FALSE)</f>
        <v>smolt</v>
      </c>
    </row>
    <row r="1603" spans="1:19" x14ac:dyDescent="0.25">
      <c r="A1603" s="1">
        <v>30448</v>
      </c>
      <c r="B1603">
        <v>1</v>
      </c>
      <c r="C1603">
        <v>1</v>
      </c>
      <c r="D1603">
        <v>1</v>
      </c>
      <c r="E1603">
        <v>1983</v>
      </c>
      <c r="F1603">
        <v>15</v>
      </c>
      <c r="G1603">
        <v>1</v>
      </c>
      <c r="H1603">
        <v>54</v>
      </c>
      <c r="I1603">
        <v>1.27</v>
      </c>
      <c r="J1603">
        <v>1.27</v>
      </c>
      <c r="L1603">
        <v>1</v>
      </c>
      <c r="M1603">
        <v>1</v>
      </c>
      <c r="N1603">
        <v>399</v>
      </c>
      <c r="O1603">
        <v>0</v>
      </c>
      <c r="P1603">
        <v>3</v>
      </c>
      <c r="Q1603" t="str">
        <f>VLOOKUP(M1603,lookups!$A$1:$B$7, 2, FALSE)</f>
        <v>trawl/fyke</v>
      </c>
      <c r="R1603" t="str">
        <f>VLOOKUP(N1603,lookups!$D$1:$E$6, 2, FALSE)</f>
        <v>hucuktlis r</v>
      </c>
      <c r="S1603" t="str">
        <f>VLOOKUP(C1603,lookups!$G$1:$H$3, 2, FALSE)</f>
        <v>smolt</v>
      </c>
    </row>
    <row r="1604" spans="1:19" x14ac:dyDescent="0.25">
      <c r="A1604" s="1">
        <v>30448</v>
      </c>
      <c r="B1604">
        <v>1</v>
      </c>
      <c r="C1604">
        <v>1</v>
      </c>
      <c r="D1604">
        <v>1</v>
      </c>
      <c r="E1604">
        <v>1983</v>
      </c>
      <c r="F1604">
        <v>16</v>
      </c>
      <c r="G1604">
        <v>1</v>
      </c>
      <c r="H1604">
        <v>57</v>
      </c>
      <c r="I1604">
        <v>1.6</v>
      </c>
      <c r="J1604">
        <v>1.6</v>
      </c>
      <c r="L1604">
        <v>1</v>
      </c>
      <c r="M1604">
        <v>1</v>
      </c>
      <c r="N1604">
        <v>399</v>
      </c>
      <c r="O1604">
        <v>0</v>
      </c>
      <c r="P1604">
        <v>3</v>
      </c>
      <c r="Q1604" t="str">
        <f>VLOOKUP(M1604,lookups!$A$1:$B$7, 2, FALSE)</f>
        <v>trawl/fyke</v>
      </c>
      <c r="R1604" t="str">
        <f>VLOOKUP(N1604,lookups!$D$1:$E$6, 2, FALSE)</f>
        <v>hucuktlis r</v>
      </c>
      <c r="S1604" t="str">
        <f>VLOOKUP(C1604,lookups!$G$1:$H$3, 2, FALSE)</f>
        <v>smolt</v>
      </c>
    </row>
    <row r="1605" spans="1:19" x14ac:dyDescent="0.25">
      <c r="A1605" s="1">
        <v>30448</v>
      </c>
      <c r="B1605">
        <v>1</v>
      </c>
      <c r="C1605">
        <v>1</v>
      </c>
      <c r="D1605">
        <v>1</v>
      </c>
      <c r="E1605">
        <v>1983</v>
      </c>
      <c r="F1605">
        <v>17</v>
      </c>
      <c r="G1605">
        <v>1</v>
      </c>
      <c r="H1605">
        <v>51</v>
      </c>
      <c r="I1605">
        <v>1.08</v>
      </c>
      <c r="J1605">
        <v>1.08</v>
      </c>
      <c r="L1605">
        <v>1</v>
      </c>
      <c r="M1605">
        <v>1</v>
      </c>
      <c r="N1605">
        <v>399</v>
      </c>
      <c r="O1605">
        <v>0</v>
      </c>
      <c r="P1605">
        <v>3</v>
      </c>
      <c r="Q1605" t="str">
        <f>VLOOKUP(M1605,lookups!$A$1:$B$7, 2, FALSE)</f>
        <v>trawl/fyke</v>
      </c>
      <c r="R1605" t="str">
        <f>VLOOKUP(N1605,lookups!$D$1:$E$6, 2, FALSE)</f>
        <v>hucuktlis r</v>
      </c>
      <c r="S1605" t="str">
        <f>VLOOKUP(C1605,lookups!$G$1:$H$3, 2, FALSE)</f>
        <v>smolt</v>
      </c>
    </row>
    <row r="1606" spans="1:19" x14ac:dyDescent="0.25">
      <c r="A1606" s="1">
        <v>30448</v>
      </c>
      <c r="B1606">
        <v>1</v>
      </c>
      <c r="C1606">
        <v>1</v>
      </c>
      <c r="D1606">
        <v>1</v>
      </c>
      <c r="E1606">
        <v>1983</v>
      </c>
      <c r="F1606">
        <v>18</v>
      </c>
      <c r="G1606">
        <v>1</v>
      </c>
      <c r="H1606">
        <v>58</v>
      </c>
      <c r="I1606">
        <v>1.49</v>
      </c>
      <c r="J1606">
        <v>1.49</v>
      </c>
      <c r="L1606">
        <v>1</v>
      </c>
      <c r="M1606">
        <v>1</v>
      </c>
      <c r="N1606">
        <v>399</v>
      </c>
      <c r="O1606">
        <v>0</v>
      </c>
      <c r="P1606">
        <v>3</v>
      </c>
      <c r="Q1606" t="str">
        <f>VLOOKUP(M1606,lookups!$A$1:$B$7, 2, FALSE)</f>
        <v>trawl/fyke</v>
      </c>
      <c r="R1606" t="str">
        <f>VLOOKUP(N1606,lookups!$D$1:$E$6, 2, FALSE)</f>
        <v>hucuktlis r</v>
      </c>
      <c r="S1606" t="str">
        <f>VLOOKUP(C1606,lookups!$G$1:$H$3, 2, FALSE)</f>
        <v>smolt</v>
      </c>
    </row>
    <row r="1607" spans="1:19" x14ac:dyDescent="0.25">
      <c r="A1607" s="1">
        <v>30448</v>
      </c>
      <c r="B1607">
        <v>1</v>
      </c>
      <c r="C1607">
        <v>1</v>
      </c>
      <c r="D1607">
        <v>1</v>
      </c>
      <c r="E1607">
        <v>1983</v>
      </c>
      <c r="F1607">
        <v>19</v>
      </c>
      <c r="G1607">
        <v>1</v>
      </c>
      <c r="H1607">
        <v>61</v>
      </c>
      <c r="I1607">
        <v>1.8</v>
      </c>
      <c r="J1607">
        <v>1.8</v>
      </c>
      <c r="L1607">
        <v>1</v>
      </c>
      <c r="M1607">
        <v>1</v>
      </c>
      <c r="N1607">
        <v>399</v>
      </c>
      <c r="O1607">
        <v>0</v>
      </c>
      <c r="P1607">
        <v>3</v>
      </c>
      <c r="Q1607" t="str">
        <f>VLOOKUP(M1607,lookups!$A$1:$B$7, 2, FALSE)</f>
        <v>trawl/fyke</v>
      </c>
      <c r="R1607" t="str">
        <f>VLOOKUP(N1607,lookups!$D$1:$E$6, 2, FALSE)</f>
        <v>hucuktlis r</v>
      </c>
      <c r="S1607" t="str">
        <f>VLOOKUP(C1607,lookups!$G$1:$H$3, 2, FALSE)</f>
        <v>smolt</v>
      </c>
    </row>
    <row r="1608" spans="1:19" x14ac:dyDescent="0.25">
      <c r="A1608" s="1">
        <v>30448</v>
      </c>
      <c r="B1608">
        <v>1</v>
      </c>
      <c r="C1608">
        <v>1</v>
      </c>
      <c r="D1608">
        <v>1</v>
      </c>
      <c r="E1608">
        <v>1983</v>
      </c>
      <c r="F1608">
        <v>20</v>
      </c>
      <c r="G1608">
        <v>1</v>
      </c>
      <c r="H1608">
        <v>53</v>
      </c>
      <c r="I1608">
        <v>1.24</v>
      </c>
      <c r="J1608">
        <v>1.24</v>
      </c>
      <c r="L1608">
        <v>1</v>
      </c>
      <c r="M1608">
        <v>1</v>
      </c>
      <c r="N1608">
        <v>399</v>
      </c>
      <c r="O1608">
        <v>0</v>
      </c>
      <c r="P1608">
        <v>3</v>
      </c>
      <c r="Q1608" t="str">
        <f>VLOOKUP(M1608,lookups!$A$1:$B$7, 2, FALSE)</f>
        <v>trawl/fyke</v>
      </c>
      <c r="R1608" t="str">
        <f>VLOOKUP(N1608,lookups!$D$1:$E$6, 2, FALSE)</f>
        <v>hucuktlis r</v>
      </c>
      <c r="S1608" t="str">
        <f>VLOOKUP(C1608,lookups!$G$1:$H$3, 2, FALSE)</f>
        <v>smolt</v>
      </c>
    </row>
    <row r="1609" spans="1:19" x14ac:dyDescent="0.25">
      <c r="A1609" s="1">
        <v>30448</v>
      </c>
      <c r="B1609">
        <v>1</v>
      </c>
      <c r="C1609">
        <v>1</v>
      </c>
      <c r="D1609">
        <v>1</v>
      </c>
      <c r="E1609">
        <v>1983</v>
      </c>
      <c r="F1609">
        <v>21</v>
      </c>
      <c r="G1609">
        <v>1</v>
      </c>
      <c r="H1609">
        <v>50</v>
      </c>
      <c r="I1609">
        <v>0.9</v>
      </c>
      <c r="J1609">
        <v>0.9</v>
      </c>
      <c r="L1609">
        <v>1</v>
      </c>
      <c r="M1609">
        <v>1</v>
      </c>
      <c r="N1609">
        <v>399</v>
      </c>
      <c r="O1609">
        <v>0</v>
      </c>
      <c r="P1609">
        <v>3</v>
      </c>
      <c r="Q1609" t="str">
        <f>VLOOKUP(M1609,lookups!$A$1:$B$7, 2, FALSE)</f>
        <v>trawl/fyke</v>
      </c>
      <c r="R1609" t="str">
        <f>VLOOKUP(N1609,lookups!$D$1:$E$6, 2, FALSE)</f>
        <v>hucuktlis r</v>
      </c>
      <c r="S1609" t="str">
        <f>VLOOKUP(C1609,lookups!$G$1:$H$3, 2, FALSE)</f>
        <v>smolt</v>
      </c>
    </row>
    <row r="1610" spans="1:19" x14ac:dyDescent="0.25">
      <c r="A1610" s="1">
        <v>30448</v>
      </c>
      <c r="B1610">
        <v>1</v>
      </c>
      <c r="C1610">
        <v>1</v>
      </c>
      <c r="D1610">
        <v>1</v>
      </c>
      <c r="E1610">
        <v>1983</v>
      </c>
      <c r="F1610">
        <v>22</v>
      </c>
      <c r="G1610">
        <v>1</v>
      </c>
      <c r="H1610">
        <v>45</v>
      </c>
      <c r="I1610">
        <v>0.75</v>
      </c>
      <c r="J1610">
        <v>0.75</v>
      </c>
      <c r="L1610">
        <v>1</v>
      </c>
      <c r="M1610">
        <v>1</v>
      </c>
      <c r="N1610">
        <v>399</v>
      </c>
      <c r="O1610">
        <v>0</v>
      </c>
      <c r="P1610">
        <v>3</v>
      </c>
      <c r="Q1610" t="str">
        <f>VLOOKUP(M1610,lookups!$A$1:$B$7, 2, FALSE)</f>
        <v>trawl/fyke</v>
      </c>
      <c r="R1610" t="str">
        <f>VLOOKUP(N1610,lookups!$D$1:$E$6, 2, FALSE)</f>
        <v>hucuktlis r</v>
      </c>
      <c r="S1610" t="str">
        <f>VLOOKUP(C1610,lookups!$G$1:$H$3, 2, FALSE)</f>
        <v>smolt</v>
      </c>
    </row>
    <row r="1611" spans="1:19" x14ac:dyDescent="0.25">
      <c r="A1611" s="1">
        <v>30448</v>
      </c>
      <c r="B1611">
        <v>1</v>
      </c>
      <c r="C1611">
        <v>1</v>
      </c>
      <c r="D1611">
        <v>1</v>
      </c>
      <c r="E1611">
        <v>1983</v>
      </c>
      <c r="F1611">
        <v>23</v>
      </c>
      <c r="G1611">
        <v>1</v>
      </c>
      <c r="H1611">
        <v>47</v>
      </c>
      <c r="I1611">
        <v>0.8</v>
      </c>
      <c r="J1611">
        <v>0.8</v>
      </c>
      <c r="L1611">
        <v>1</v>
      </c>
      <c r="M1611">
        <v>1</v>
      </c>
      <c r="N1611">
        <v>399</v>
      </c>
      <c r="O1611">
        <v>0</v>
      </c>
      <c r="P1611">
        <v>3</v>
      </c>
      <c r="Q1611" t="str">
        <f>VLOOKUP(M1611,lookups!$A$1:$B$7, 2, FALSE)</f>
        <v>trawl/fyke</v>
      </c>
      <c r="R1611" t="str">
        <f>VLOOKUP(N1611,lookups!$D$1:$E$6, 2, FALSE)</f>
        <v>hucuktlis r</v>
      </c>
      <c r="S1611" t="str">
        <f>VLOOKUP(C1611,lookups!$G$1:$H$3, 2, FALSE)</f>
        <v>smolt</v>
      </c>
    </row>
    <row r="1612" spans="1:19" x14ac:dyDescent="0.25">
      <c r="A1612" s="1">
        <v>30448</v>
      </c>
      <c r="B1612">
        <v>1</v>
      </c>
      <c r="C1612">
        <v>1</v>
      </c>
      <c r="D1612">
        <v>1</v>
      </c>
      <c r="E1612">
        <v>1983</v>
      </c>
      <c r="F1612">
        <v>24</v>
      </c>
      <c r="G1612">
        <v>1</v>
      </c>
      <c r="H1612">
        <v>53</v>
      </c>
      <c r="I1612">
        <v>1.21</v>
      </c>
      <c r="J1612">
        <v>1.21</v>
      </c>
      <c r="L1612">
        <v>1</v>
      </c>
      <c r="M1612">
        <v>1</v>
      </c>
      <c r="N1612">
        <v>399</v>
      </c>
      <c r="O1612">
        <v>0</v>
      </c>
      <c r="P1612">
        <v>3</v>
      </c>
      <c r="Q1612" t="str">
        <f>VLOOKUP(M1612,lookups!$A$1:$B$7, 2, FALSE)</f>
        <v>trawl/fyke</v>
      </c>
      <c r="R1612" t="str">
        <f>VLOOKUP(N1612,lookups!$D$1:$E$6, 2, FALSE)</f>
        <v>hucuktlis r</v>
      </c>
      <c r="S1612" t="str">
        <f>VLOOKUP(C1612,lookups!$G$1:$H$3, 2, FALSE)</f>
        <v>smolt</v>
      </c>
    </row>
    <row r="1613" spans="1:19" x14ac:dyDescent="0.25">
      <c r="A1613" s="1">
        <v>30448</v>
      </c>
      <c r="B1613">
        <v>1</v>
      </c>
      <c r="C1613">
        <v>1</v>
      </c>
      <c r="D1613">
        <v>1</v>
      </c>
      <c r="E1613">
        <v>1983</v>
      </c>
      <c r="F1613">
        <v>25</v>
      </c>
      <c r="G1613">
        <v>1</v>
      </c>
      <c r="H1613">
        <v>55</v>
      </c>
      <c r="I1613">
        <v>1.32</v>
      </c>
      <c r="J1613">
        <v>1.32</v>
      </c>
      <c r="L1613">
        <v>1</v>
      </c>
      <c r="M1613">
        <v>1</v>
      </c>
      <c r="N1613">
        <v>399</v>
      </c>
      <c r="O1613">
        <v>0</v>
      </c>
      <c r="P1613">
        <v>3</v>
      </c>
      <c r="Q1613" t="str">
        <f>VLOOKUP(M1613,lookups!$A$1:$B$7, 2, FALSE)</f>
        <v>trawl/fyke</v>
      </c>
      <c r="R1613" t="str">
        <f>VLOOKUP(N1613,lookups!$D$1:$E$6, 2, FALSE)</f>
        <v>hucuktlis r</v>
      </c>
      <c r="S1613" t="str">
        <f>VLOOKUP(C1613,lookups!$G$1:$H$3, 2, FALSE)</f>
        <v>smolt</v>
      </c>
    </row>
    <row r="1614" spans="1:19" x14ac:dyDescent="0.25">
      <c r="A1614" s="1">
        <v>30448</v>
      </c>
      <c r="B1614">
        <v>1</v>
      </c>
      <c r="C1614">
        <v>1</v>
      </c>
      <c r="D1614">
        <v>1</v>
      </c>
      <c r="E1614">
        <v>1983</v>
      </c>
      <c r="F1614">
        <v>26</v>
      </c>
      <c r="G1614">
        <v>1</v>
      </c>
      <c r="H1614">
        <v>50</v>
      </c>
      <c r="I1614">
        <v>1.06</v>
      </c>
      <c r="J1614">
        <v>1.06</v>
      </c>
      <c r="L1614">
        <v>1</v>
      </c>
      <c r="M1614">
        <v>1</v>
      </c>
      <c r="N1614">
        <v>399</v>
      </c>
      <c r="O1614">
        <v>0</v>
      </c>
      <c r="P1614">
        <v>3</v>
      </c>
      <c r="Q1614" t="str">
        <f>VLOOKUP(M1614,lookups!$A$1:$B$7, 2, FALSE)</f>
        <v>trawl/fyke</v>
      </c>
      <c r="R1614" t="str">
        <f>VLOOKUP(N1614,lookups!$D$1:$E$6, 2, FALSE)</f>
        <v>hucuktlis r</v>
      </c>
      <c r="S1614" t="str">
        <f>VLOOKUP(C1614,lookups!$G$1:$H$3, 2, FALSE)</f>
        <v>smolt</v>
      </c>
    </row>
    <row r="1615" spans="1:19" x14ac:dyDescent="0.25">
      <c r="A1615" s="1">
        <v>30448</v>
      </c>
      <c r="B1615">
        <v>1</v>
      </c>
      <c r="C1615">
        <v>1</v>
      </c>
      <c r="D1615">
        <v>1</v>
      </c>
      <c r="E1615">
        <v>1983</v>
      </c>
      <c r="F1615">
        <v>27</v>
      </c>
      <c r="G1615">
        <v>1</v>
      </c>
      <c r="H1615">
        <v>50</v>
      </c>
      <c r="I1615">
        <v>0.9</v>
      </c>
      <c r="J1615">
        <v>0.9</v>
      </c>
      <c r="L1615">
        <v>1</v>
      </c>
      <c r="M1615">
        <v>1</v>
      </c>
      <c r="N1615">
        <v>399</v>
      </c>
      <c r="O1615">
        <v>0</v>
      </c>
      <c r="P1615">
        <v>3</v>
      </c>
      <c r="Q1615" t="str">
        <f>VLOOKUP(M1615,lookups!$A$1:$B$7, 2, FALSE)</f>
        <v>trawl/fyke</v>
      </c>
      <c r="R1615" t="str">
        <f>VLOOKUP(N1615,lookups!$D$1:$E$6, 2, FALSE)</f>
        <v>hucuktlis r</v>
      </c>
      <c r="S1615" t="str">
        <f>VLOOKUP(C1615,lookups!$G$1:$H$3, 2, FALSE)</f>
        <v>smolt</v>
      </c>
    </row>
    <row r="1616" spans="1:19" x14ac:dyDescent="0.25">
      <c r="A1616" s="1">
        <v>30448</v>
      </c>
      <c r="B1616">
        <v>1</v>
      </c>
      <c r="C1616">
        <v>1</v>
      </c>
      <c r="D1616">
        <v>1</v>
      </c>
      <c r="E1616">
        <v>1983</v>
      </c>
      <c r="F1616">
        <v>28</v>
      </c>
      <c r="G1616">
        <v>1</v>
      </c>
      <c r="H1616">
        <v>45</v>
      </c>
      <c r="I1616">
        <v>0.68</v>
      </c>
      <c r="J1616">
        <v>0.68</v>
      </c>
      <c r="L1616">
        <v>1</v>
      </c>
      <c r="M1616">
        <v>1</v>
      </c>
      <c r="N1616">
        <v>399</v>
      </c>
      <c r="O1616">
        <v>0</v>
      </c>
      <c r="P1616">
        <v>3</v>
      </c>
      <c r="Q1616" t="str">
        <f>VLOOKUP(M1616,lookups!$A$1:$B$7, 2, FALSE)</f>
        <v>trawl/fyke</v>
      </c>
      <c r="R1616" t="str">
        <f>VLOOKUP(N1616,lookups!$D$1:$E$6, 2, FALSE)</f>
        <v>hucuktlis r</v>
      </c>
      <c r="S1616" t="str">
        <f>VLOOKUP(C1616,lookups!$G$1:$H$3, 2, FALSE)</f>
        <v>smolt</v>
      </c>
    </row>
    <row r="1617" spans="1:19" x14ac:dyDescent="0.25">
      <c r="A1617" s="1">
        <v>30448</v>
      </c>
      <c r="B1617">
        <v>1</v>
      </c>
      <c r="C1617">
        <v>1</v>
      </c>
      <c r="D1617">
        <v>1</v>
      </c>
      <c r="E1617">
        <v>1983</v>
      </c>
      <c r="F1617">
        <v>29</v>
      </c>
      <c r="G1617">
        <v>1</v>
      </c>
      <c r="H1617">
        <v>47</v>
      </c>
      <c r="I1617">
        <v>0.78</v>
      </c>
      <c r="J1617">
        <v>0.78</v>
      </c>
      <c r="L1617">
        <v>1</v>
      </c>
      <c r="M1617">
        <v>1</v>
      </c>
      <c r="N1617">
        <v>399</v>
      </c>
      <c r="O1617">
        <v>0</v>
      </c>
      <c r="P1617">
        <v>3</v>
      </c>
      <c r="Q1617" t="str">
        <f>VLOOKUP(M1617,lookups!$A$1:$B$7, 2, FALSE)</f>
        <v>trawl/fyke</v>
      </c>
      <c r="R1617" t="str">
        <f>VLOOKUP(N1617,lookups!$D$1:$E$6, 2, FALSE)</f>
        <v>hucuktlis r</v>
      </c>
      <c r="S1617" t="str">
        <f>VLOOKUP(C1617,lookups!$G$1:$H$3, 2, FALSE)</f>
        <v>smolt</v>
      </c>
    </row>
    <row r="1618" spans="1:19" x14ac:dyDescent="0.25">
      <c r="A1618" s="1">
        <v>30448</v>
      </c>
      <c r="B1618">
        <v>1</v>
      </c>
      <c r="C1618">
        <v>1</v>
      </c>
      <c r="D1618">
        <v>1</v>
      </c>
      <c r="E1618">
        <v>1983</v>
      </c>
      <c r="F1618">
        <v>30</v>
      </c>
      <c r="G1618">
        <v>1</v>
      </c>
      <c r="H1618">
        <v>47</v>
      </c>
      <c r="I1618">
        <v>0.78</v>
      </c>
      <c r="J1618">
        <v>0.78</v>
      </c>
      <c r="L1618">
        <v>1</v>
      </c>
      <c r="M1618">
        <v>1</v>
      </c>
      <c r="N1618">
        <v>399</v>
      </c>
      <c r="O1618">
        <v>0</v>
      </c>
      <c r="P1618">
        <v>3</v>
      </c>
      <c r="Q1618" t="str">
        <f>VLOOKUP(M1618,lookups!$A$1:$B$7, 2, FALSE)</f>
        <v>trawl/fyke</v>
      </c>
      <c r="R1618" t="str">
        <f>VLOOKUP(N1618,lookups!$D$1:$E$6, 2, FALSE)</f>
        <v>hucuktlis r</v>
      </c>
      <c r="S1618" t="str">
        <f>VLOOKUP(C1618,lookups!$G$1:$H$3, 2, FALSE)</f>
        <v>smolt</v>
      </c>
    </row>
    <row r="1619" spans="1:19" x14ac:dyDescent="0.25">
      <c r="A1619" s="1">
        <v>30448</v>
      </c>
      <c r="B1619">
        <v>1</v>
      </c>
      <c r="C1619">
        <v>1</v>
      </c>
      <c r="D1619">
        <v>1</v>
      </c>
      <c r="E1619">
        <v>1983</v>
      </c>
      <c r="F1619">
        <v>31</v>
      </c>
      <c r="G1619">
        <v>1</v>
      </c>
      <c r="H1619">
        <v>46</v>
      </c>
      <c r="I1619">
        <v>0.8</v>
      </c>
      <c r="J1619">
        <v>0.8</v>
      </c>
      <c r="L1619">
        <v>1</v>
      </c>
      <c r="M1619">
        <v>1</v>
      </c>
      <c r="N1619">
        <v>399</v>
      </c>
      <c r="O1619">
        <v>0</v>
      </c>
      <c r="P1619">
        <v>3</v>
      </c>
      <c r="Q1619" t="str">
        <f>VLOOKUP(M1619,lookups!$A$1:$B$7, 2, FALSE)</f>
        <v>trawl/fyke</v>
      </c>
      <c r="R1619" t="str">
        <f>VLOOKUP(N1619,lookups!$D$1:$E$6, 2, FALSE)</f>
        <v>hucuktlis r</v>
      </c>
      <c r="S1619" t="str">
        <f>VLOOKUP(C1619,lookups!$G$1:$H$3, 2, FALSE)</f>
        <v>smolt</v>
      </c>
    </row>
    <row r="1620" spans="1:19" x14ac:dyDescent="0.25">
      <c r="A1620" s="1">
        <v>30448</v>
      </c>
      <c r="B1620">
        <v>1</v>
      </c>
      <c r="C1620">
        <v>1</v>
      </c>
      <c r="D1620">
        <v>1</v>
      </c>
      <c r="E1620">
        <v>1983</v>
      </c>
      <c r="F1620">
        <v>32</v>
      </c>
      <c r="G1620">
        <v>1</v>
      </c>
      <c r="H1620">
        <v>53</v>
      </c>
      <c r="I1620">
        <v>1.1100000000000001</v>
      </c>
      <c r="J1620">
        <v>1.1100000000000001</v>
      </c>
      <c r="L1620">
        <v>1</v>
      </c>
      <c r="M1620">
        <v>1</v>
      </c>
      <c r="N1620">
        <v>399</v>
      </c>
      <c r="O1620">
        <v>0</v>
      </c>
      <c r="P1620">
        <v>3</v>
      </c>
      <c r="Q1620" t="str">
        <f>VLOOKUP(M1620,lookups!$A$1:$B$7, 2, FALSE)</f>
        <v>trawl/fyke</v>
      </c>
      <c r="R1620" t="str">
        <f>VLOOKUP(N1620,lookups!$D$1:$E$6, 2, FALSE)</f>
        <v>hucuktlis r</v>
      </c>
      <c r="S1620" t="str">
        <f>VLOOKUP(C1620,lookups!$G$1:$H$3, 2, FALSE)</f>
        <v>smolt</v>
      </c>
    </row>
    <row r="1621" spans="1:19" x14ac:dyDescent="0.25">
      <c r="A1621" s="1">
        <v>30448</v>
      </c>
      <c r="B1621">
        <v>1</v>
      </c>
      <c r="C1621">
        <v>1</v>
      </c>
      <c r="D1621">
        <v>1</v>
      </c>
      <c r="E1621">
        <v>1983</v>
      </c>
      <c r="F1621">
        <v>33</v>
      </c>
      <c r="G1621">
        <v>1</v>
      </c>
      <c r="H1621">
        <v>50</v>
      </c>
      <c r="I1621">
        <v>1.05</v>
      </c>
      <c r="J1621">
        <v>1.05</v>
      </c>
      <c r="L1621">
        <v>1</v>
      </c>
      <c r="M1621">
        <v>1</v>
      </c>
      <c r="N1621">
        <v>399</v>
      </c>
      <c r="O1621">
        <v>0</v>
      </c>
      <c r="P1621">
        <v>3</v>
      </c>
      <c r="Q1621" t="str">
        <f>VLOOKUP(M1621,lookups!$A$1:$B$7, 2, FALSE)</f>
        <v>trawl/fyke</v>
      </c>
      <c r="R1621" t="str">
        <f>VLOOKUP(N1621,lookups!$D$1:$E$6, 2, FALSE)</f>
        <v>hucuktlis r</v>
      </c>
      <c r="S1621" t="str">
        <f>VLOOKUP(C1621,lookups!$G$1:$H$3, 2, FALSE)</f>
        <v>smolt</v>
      </c>
    </row>
    <row r="1622" spans="1:19" x14ac:dyDescent="0.25">
      <c r="A1622" s="1">
        <v>30448</v>
      </c>
      <c r="B1622">
        <v>1</v>
      </c>
      <c r="C1622">
        <v>1</v>
      </c>
      <c r="D1622">
        <v>1</v>
      </c>
      <c r="E1622">
        <v>1983</v>
      </c>
      <c r="F1622">
        <v>34</v>
      </c>
      <c r="G1622">
        <v>1</v>
      </c>
      <c r="H1622">
        <v>53</v>
      </c>
      <c r="I1622">
        <v>1.1200000000000001</v>
      </c>
      <c r="J1622">
        <v>1.1200000000000001</v>
      </c>
      <c r="L1622">
        <v>1</v>
      </c>
      <c r="M1622">
        <v>1</v>
      </c>
      <c r="N1622">
        <v>399</v>
      </c>
      <c r="O1622">
        <v>0</v>
      </c>
      <c r="P1622">
        <v>3</v>
      </c>
      <c r="Q1622" t="str">
        <f>VLOOKUP(M1622,lookups!$A$1:$B$7, 2, FALSE)</f>
        <v>trawl/fyke</v>
      </c>
      <c r="R1622" t="str">
        <f>VLOOKUP(N1622,lookups!$D$1:$E$6, 2, FALSE)</f>
        <v>hucuktlis r</v>
      </c>
      <c r="S1622" t="str">
        <f>VLOOKUP(C1622,lookups!$G$1:$H$3, 2, FALSE)</f>
        <v>smolt</v>
      </c>
    </row>
    <row r="1623" spans="1:19" x14ac:dyDescent="0.25">
      <c r="A1623" s="1">
        <v>30448</v>
      </c>
      <c r="B1623">
        <v>1</v>
      </c>
      <c r="C1623">
        <v>1</v>
      </c>
      <c r="D1623">
        <v>1</v>
      </c>
      <c r="E1623">
        <v>1983</v>
      </c>
      <c r="F1623">
        <v>35</v>
      </c>
      <c r="G1623">
        <v>1</v>
      </c>
      <c r="H1623">
        <v>52</v>
      </c>
      <c r="I1623">
        <v>1.1200000000000001</v>
      </c>
      <c r="J1623">
        <v>1.1200000000000001</v>
      </c>
      <c r="L1623">
        <v>1</v>
      </c>
      <c r="M1623">
        <v>1</v>
      </c>
      <c r="N1623">
        <v>399</v>
      </c>
      <c r="O1623">
        <v>0</v>
      </c>
      <c r="P1623">
        <v>3</v>
      </c>
      <c r="Q1623" t="str">
        <f>VLOOKUP(M1623,lookups!$A$1:$B$7, 2, FALSE)</f>
        <v>trawl/fyke</v>
      </c>
      <c r="R1623" t="str">
        <f>VLOOKUP(N1623,lookups!$D$1:$E$6, 2, FALSE)</f>
        <v>hucuktlis r</v>
      </c>
      <c r="S1623" t="str">
        <f>VLOOKUP(C1623,lookups!$G$1:$H$3, 2, FALSE)</f>
        <v>smolt</v>
      </c>
    </row>
    <row r="1624" spans="1:19" x14ac:dyDescent="0.25">
      <c r="A1624" s="1">
        <v>30448</v>
      </c>
      <c r="B1624">
        <v>1</v>
      </c>
      <c r="C1624">
        <v>1</v>
      </c>
      <c r="D1624">
        <v>1</v>
      </c>
      <c r="E1624">
        <v>1983</v>
      </c>
      <c r="F1624">
        <v>36</v>
      </c>
      <c r="G1624">
        <v>1</v>
      </c>
      <c r="H1624">
        <v>45</v>
      </c>
      <c r="I1624">
        <v>0.74</v>
      </c>
      <c r="J1624">
        <v>0.74</v>
      </c>
      <c r="L1624">
        <v>1</v>
      </c>
      <c r="M1624">
        <v>1</v>
      </c>
      <c r="N1624">
        <v>399</v>
      </c>
      <c r="O1624">
        <v>0</v>
      </c>
      <c r="P1624">
        <v>3</v>
      </c>
      <c r="Q1624" t="str">
        <f>VLOOKUP(M1624,lookups!$A$1:$B$7, 2, FALSE)</f>
        <v>trawl/fyke</v>
      </c>
      <c r="R1624" t="str">
        <f>VLOOKUP(N1624,lookups!$D$1:$E$6, 2, FALSE)</f>
        <v>hucuktlis r</v>
      </c>
      <c r="S1624" t="str">
        <f>VLOOKUP(C1624,lookups!$G$1:$H$3, 2, FALSE)</f>
        <v>smolt</v>
      </c>
    </row>
    <row r="1625" spans="1:19" x14ac:dyDescent="0.25">
      <c r="A1625" s="1">
        <v>30448</v>
      </c>
      <c r="B1625">
        <v>1</v>
      </c>
      <c r="C1625">
        <v>1</v>
      </c>
      <c r="D1625">
        <v>1</v>
      </c>
      <c r="E1625">
        <v>1983</v>
      </c>
      <c r="F1625">
        <v>37</v>
      </c>
      <c r="G1625">
        <v>1</v>
      </c>
      <c r="H1625">
        <v>49</v>
      </c>
      <c r="I1625">
        <v>0.93</v>
      </c>
      <c r="J1625">
        <v>0.93</v>
      </c>
      <c r="L1625">
        <v>1</v>
      </c>
      <c r="M1625">
        <v>1</v>
      </c>
      <c r="N1625">
        <v>399</v>
      </c>
      <c r="O1625">
        <v>0</v>
      </c>
      <c r="P1625">
        <v>3</v>
      </c>
      <c r="Q1625" t="str">
        <f>VLOOKUP(M1625,lookups!$A$1:$B$7, 2, FALSE)</f>
        <v>trawl/fyke</v>
      </c>
      <c r="R1625" t="str">
        <f>VLOOKUP(N1625,lookups!$D$1:$E$6, 2, FALSE)</f>
        <v>hucuktlis r</v>
      </c>
      <c r="S1625" t="str">
        <f>VLOOKUP(C1625,lookups!$G$1:$H$3, 2, FALSE)</f>
        <v>smolt</v>
      </c>
    </row>
    <row r="1626" spans="1:19" x14ac:dyDescent="0.25">
      <c r="A1626" s="1">
        <v>30448</v>
      </c>
      <c r="B1626">
        <v>1</v>
      </c>
      <c r="C1626">
        <v>1</v>
      </c>
      <c r="D1626">
        <v>1</v>
      </c>
      <c r="E1626">
        <v>1983</v>
      </c>
      <c r="F1626">
        <v>38</v>
      </c>
      <c r="G1626">
        <v>1</v>
      </c>
      <c r="H1626">
        <v>45</v>
      </c>
      <c r="I1626">
        <v>0.8</v>
      </c>
      <c r="J1626">
        <v>0.8</v>
      </c>
      <c r="L1626">
        <v>1</v>
      </c>
      <c r="M1626">
        <v>1</v>
      </c>
      <c r="N1626">
        <v>399</v>
      </c>
      <c r="O1626">
        <v>0</v>
      </c>
      <c r="P1626">
        <v>3</v>
      </c>
      <c r="Q1626" t="str">
        <f>VLOOKUP(M1626,lookups!$A$1:$B$7, 2, FALSE)</f>
        <v>trawl/fyke</v>
      </c>
      <c r="R1626" t="str">
        <f>VLOOKUP(N1626,lookups!$D$1:$E$6, 2, FALSE)</f>
        <v>hucuktlis r</v>
      </c>
      <c r="S1626" t="str">
        <f>VLOOKUP(C1626,lookups!$G$1:$H$3, 2, FALSE)</f>
        <v>smolt</v>
      </c>
    </row>
    <row r="1627" spans="1:19" x14ac:dyDescent="0.25">
      <c r="A1627" s="1">
        <v>30448</v>
      </c>
      <c r="B1627">
        <v>1</v>
      </c>
      <c r="C1627">
        <v>1</v>
      </c>
      <c r="D1627">
        <v>1</v>
      </c>
      <c r="E1627">
        <v>1983</v>
      </c>
      <c r="F1627">
        <v>39</v>
      </c>
      <c r="G1627">
        <v>1</v>
      </c>
      <c r="H1627">
        <v>49</v>
      </c>
      <c r="I1627">
        <v>0.84</v>
      </c>
      <c r="J1627">
        <v>0.84</v>
      </c>
      <c r="L1627">
        <v>1</v>
      </c>
      <c r="M1627">
        <v>1</v>
      </c>
      <c r="N1627">
        <v>399</v>
      </c>
      <c r="O1627">
        <v>0</v>
      </c>
      <c r="P1627">
        <v>3</v>
      </c>
      <c r="Q1627" t="str">
        <f>VLOOKUP(M1627,lookups!$A$1:$B$7, 2, FALSE)</f>
        <v>trawl/fyke</v>
      </c>
      <c r="R1627" t="str">
        <f>VLOOKUP(N1627,lookups!$D$1:$E$6, 2, FALSE)</f>
        <v>hucuktlis r</v>
      </c>
      <c r="S1627" t="str">
        <f>VLOOKUP(C1627,lookups!$G$1:$H$3, 2, FALSE)</f>
        <v>smolt</v>
      </c>
    </row>
    <row r="1628" spans="1:19" x14ac:dyDescent="0.25">
      <c r="A1628" s="1">
        <v>30448</v>
      </c>
      <c r="B1628">
        <v>1</v>
      </c>
      <c r="C1628">
        <v>1</v>
      </c>
      <c r="D1628">
        <v>1</v>
      </c>
      <c r="E1628">
        <v>1983</v>
      </c>
      <c r="F1628">
        <v>40</v>
      </c>
      <c r="G1628">
        <v>1</v>
      </c>
      <c r="H1628">
        <v>46</v>
      </c>
      <c r="I1628">
        <v>0.83</v>
      </c>
      <c r="J1628">
        <v>0.83</v>
      </c>
      <c r="L1628">
        <v>1</v>
      </c>
      <c r="M1628">
        <v>1</v>
      </c>
      <c r="N1628">
        <v>399</v>
      </c>
      <c r="O1628">
        <v>0</v>
      </c>
      <c r="P1628">
        <v>3</v>
      </c>
      <c r="Q1628" t="str">
        <f>VLOOKUP(M1628,lookups!$A$1:$B$7, 2, FALSE)</f>
        <v>trawl/fyke</v>
      </c>
      <c r="R1628" t="str">
        <f>VLOOKUP(N1628,lookups!$D$1:$E$6, 2, FALSE)</f>
        <v>hucuktlis r</v>
      </c>
      <c r="S1628" t="str">
        <f>VLOOKUP(C1628,lookups!$G$1:$H$3, 2, FALSE)</f>
        <v>smolt</v>
      </c>
    </row>
    <row r="1629" spans="1:19" x14ac:dyDescent="0.25">
      <c r="A1629" s="1">
        <v>30448</v>
      </c>
      <c r="B1629">
        <v>1</v>
      </c>
      <c r="C1629">
        <v>1</v>
      </c>
      <c r="D1629">
        <v>1</v>
      </c>
      <c r="E1629">
        <v>1983</v>
      </c>
      <c r="F1629">
        <v>41</v>
      </c>
      <c r="G1629">
        <v>1</v>
      </c>
      <c r="H1629">
        <v>50</v>
      </c>
      <c r="I1629">
        <v>0.88</v>
      </c>
      <c r="J1629">
        <v>0.88</v>
      </c>
      <c r="L1629">
        <v>1</v>
      </c>
      <c r="M1629">
        <v>1</v>
      </c>
      <c r="N1629">
        <v>399</v>
      </c>
      <c r="O1629">
        <v>0</v>
      </c>
      <c r="P1629">
        <v>3</v>
      </c>
      <c r="Q1629" t="str">
        <f>VLOOKUP(M1629,lookups!$A$1:$B$7, 2, FALSE)</f>
        <v>trawl/fyke</v>
      </c>
      <c r="R1629" t="str">
        <f>VLOOKUP(N1629,lookups!$D$1:$E$6, 2, FALSE)</f>
        <v>hucuktlis r</v>
      </c>
      <c r="S1629" t="str">
        <f>VLOOKUP(C1629,lookups!$G$1:$H$3, 2, FALSE)</f>
        <v>smolt</v>
      </c>
    </row>
    <row r="1630" spans="1:19" x14ac:dyDescent="0.25">
      <c r="A1630" s="1">
        <v>30448</v>
      </c>
      <c r="B1630">
        <v>1</v>
      </c>
      <c r="C1630">
        <v>1</v>
      </c>
      <c r="D1630">
        <v>1</v>
      </c>
      <c r="E1630">
        <v>1983</v>
      </c>
      <c r="F1630">
        <v>42</v>
      </c>
      <c r="G1630">
        <v>1</v>
      </c>
      <c r="H1630">
        <v>46</v>
      </c>
      <c r="I1630">
        <v>0.78</v>
      </c>
      <c r="J1630">
        <v>0.78</v>
      </c>
      <c r="L1630">
        <v>1</v>
      </c>
      <c r="M1630">
        <v>1</v>
      </c>
      <c r="N1630">
        <v>399</v>
      </c>
      <c r="O1630">
        <v>0</v>
      </c>
      <c r="P1630">
        <v>3</v>
      </c>
      <c r="Q1630" t="str">
        <f>VLOOKUP(M1630,lookups!$A$1:$B$7, 2, FALSE)</f>
        <v>trawl/fyke</v>
      </c>
      <c r="R1630" t="str">
        <f>VLOOKUP(N1630,lookups!$D$1:$E$6, 2, FALSE)</f>
        <v>hucuktlis r</v>
      </c>
      <c r="S1630" t="str">
        <f>VLOOKUP(C1630,lookups!$G$1:$H$3, 2, FALSE)</f>
        <v>smolt</v>
      </c>
    </row>
    <row r="1631" spans="1:19" x14ac:dyDescent="0.25">
      <c r="A1631" s="1">
        <v>30448</v>
      </c>
      <c r="B1631">
        <v>1</v>
      </c>
      <c r="C1631">
        <v>1</v>
      </c>
      <c r="D1631">
        <v>1</v>
      </c>
      <c r="E1631">
        <v>1983</v>
      </c>
      <c r="F1631">
        <v>43</v>
      </c>
      <c r="G1631">
        <v>1</v>
      </c>
      <c r="H1631">
        <v>48</v>
      </c>
      <c r="I1631">
        <v>0.9</v>
      </c>
      <c r="J1631">
        <v>0.9</v>
      </c>
      <c r="L1631">
        <v>1</v>
      </c>
      <c r="M1631">
        <v>1</v>
      </c>
      <c r="N1631">
        <v>399</v>
      </c>
      <c r="O1631">
        <v>0</v>
      </c>
      <c r="P1631">
        <v>3</v>
      </c>
      <c r="Q1631" t="str">
        <f>VLOOKUP(M1631,lookups!$A$1:$B$7, 2, FALSE)</f>
        <v>trawl/fyke</v>
      </c>
      <c r="R1631" t="str">
        <f>VLOOKUP(N1631,lookups!$D$1:$E$6, 2, FALSE)</f>
        <v>hucuktlis r</v>
      </c>
      <c r="S1631" t="str">
        <f>VLOOKUP(C1631,lookups!$G$1:$H$3, 2, FALSE)</f>
        <v>smolt</v>
      </c>
    </row>
    <row r="1632" spans="1:19" x14ac:dyDescent="0.25">
      <c r="A1632" s="1">
        <v>30448</v>
      </c>
      <c r="B1632">
        <v>1</v>
      </c>
      <c r="C1632">
        <v>1</v>
      </c>
      <c r="D1632">
        <v>1</v>
      </c>
      <c r="E1632">
        <v>1983</v>
      </c>
      <c r="F1632">
        <v>45</v>
      </c>
      <c r="G1632">
        <v>1</v>
      </c>
      <c r="H1632">
        <v>48</v>
      </c>
      <c r="I1632">
        <v>0.82</v>
      </c>
      <c r="J1632">
        <v>0.82</v>
      </c>
      <c r="L1632">
        <v>1</v>
      </c>
      <c r="M1632">
        <v>1</v>
      </c>
      <c r="N1632">
        <v>399</v>
      </c>
      <c r="O1632">
        <v>0</v>
      </c>
      <c r="P1632">
        <v>3</v>
      </c>
      <c r="Q1632" t="str">
        <f>VLOOKUP(M1632,lookups!$A$1:$B$7, 2, FALSE)</f>
        <v>trawl/fyke</v>
      </c>
      <c r="R1632" t="str">
        <f>VLOOKUP(N1632,lookups!$D$1:$E$6, 2, FALSE)</f>
        <v>hucuktlis r</v>
      </c>
      <c r="S1632" t="str">
        <f>VLOOKUP(C1632,lookups!$G$1:$H$3, 2, FALSE)</f>
        <v>smolt</v>
      </c>
    </row>
    <row r="1633" spans="1:19" x14ac:dyDescent="0.25">
      <c r="A1633" s="1">
        <v>30448</v>
      </c>
      <c r="B1633">
        <v>1</v>
      </c>
      <c r="C1633">
        <v>1</v>
      </c>
      <c r="D1633">
        <v>1</v>
      </c>
      <c r="E1633">
        <v>1983</v>
      </c>
      <c r="F1633">
        <v>46</v>
      </c>
      <c r="G1633">
        <v>1</v>
      </c>
      <c r="H1633">
        <v>48</v>
      </c>
      <c r="I1633">
        <v>0.87</v>
      </c>
      <c r="J1633">
        <v>0.87</v>
      </c>
      <c r="L1633">
        <v>1</v>
      </c>
      <c r="M1633">
        <v>1</v>
      </c>
      <c r="N1633">
        <v>399</v>
      </c>
      <c r="O1633">
        <v>0</v>
      </c>
      <c r="P1633">
        <v>3</v>
      </c>
      <c r="Q1633" t="str">
        <f>VLOOKUP(M1633,lookups!$A$1:$B$7, 2, FALSE)</f>
        <v>trawl/fyke</v>
      </c>
      <c r="R1633" t="str">
        <f>VLOOKUP(N1633,lookups!$D$1:$E$6, 2, FALSE)</f>
        <v>hucuktlis r</v>
      </c>
      <c r="S1633" t="str">
        <f>VLOOKUP(C1633,lookups!$G$1:$H$3, 2, FALSE)</f>
        <v>smolt</v>
      </c>
    </row>
    <row r="1634" spans="1:19" x14ac:dyDescent="0.25">
      <c r="A1634" s="1">
        <v>30448</v>
      </c>
      <c r="B1634">
        <v>1</v>
      </c>
      <c r="C1634">
        <v>1</v>
      </c>
      <c r="D1634">
        <v>1</v>
      </c>
      <c r="E1634">
        <v>1983</v>
      </c>
      <c r="F1634">
        <v>47</v>
      </c>
      <c r="G1634">
        <v>1</v>
      </c>
      <c r="H1634">
        <v>50</v>
      </c>
      <c r="I1634">
        <v>1.1200000000000001</v>
      </c>
      <c r="J1634">
        <v>1.1200000000000001</v>
      </c>
      <c r="L1634">
        <v>1</v>
      </c>
      <c r="M1634">
        <v>1</v>
      </c>
      <c r="N1634">
        <v>399</v>
      </c>
      <c r="O1634">
        <v>0</v>
      </c>
      <c r="P1634">
        <v>3</v>
      </c>
      <c r="Q1634" t="str">
        <f>VLOOKUP(M1634,lookups!$A$1:$B$7, 2, FALSE)</f>
        <v>trawl/fyke</v>
      </c>
      <c r="R1634" t="str">
        <f>VLOOKUP(N1634,lookups!$D$1:$E$6, 2, FALSE)</f>
        <v>hucuktlis r</v>
      </c>
      <c r="S1634" t="str">
        <f>VLOOKUP(C1634,lookups!$G$1:$H$3, 2, FALSE)</f>
        <v>smolt</v>
      </c>
    </row>
    <row r="1635" spans="1:19" x14ac:dyDescent="0.25">
      <c r="A1635" s="1">
        <v>30448</v>
      </c>
      <c r="B1635">
        <v>1</v>
      </c>
      <c r="C1635">
        <v>1</v>
      </c>
      <c r="D1635">
        <v>1</v>
      </c>
      <c r="E1635">
        <v>1983</v>
      </c>
      <c r="F1635">
        <v>48</v>
      </c>
      <c r="G1635">
        <v>1</v>
      </c>
      <c r="H1635">
        <v>58</v>
      </c>
      <c r="I1635">
        <v>1.41</v>
      </c>
      <c r="J1635">
        <v>1.41</v>
      </c>
      <c r="L1635">
        <v>1</v>
      </c>
      <c r="M1635">
        <v>1</v>
      </c>
      <c r="N1635">
        <v>399</v>
      </c>
      <c r="O1635">
        <v>0</v>
      </c>
      <c r="P1635">
        <v>3</v>
      </c>
      <c r="Q1635" t="str">
        <f>VLOOKUP(M1635,lookups!$A$1:$B$7, 2, FALSE)</f>
        <v>trawl/fyke</v>
      </c>
      <c r="R1635" t="str">
        <f>VLOOKUP(N1635,lookups!$D$1:$E$6, 2, FALSE)</f>
        <v>hucuktlis r</v>
      </c>
      <c r="S1635" t="str">
        <f>VLOOKUP(C1635,lookups!$G$1:$H$3, 2, FALSE)</f>
        <v>smolt</v>
      </c>
    </row>
    <row r="1636" spans="1:19" x14ac:dyDescent="0.25">
      <c r="A1636" s="1">
        <v>30448</v>
      </c>
      <c r="B1636">
        <v>1</v>
      </c>
      <c r="C1636">
        <v>1</v>
      </c>
      <c r="D1636">
        <v>1</v>
      </c>
      <c r="E1636">
        <v>1983</v>
      </c>
      <c r="F1636">
        <v>49</v>
      </c>
      <c r="G1636">
        <v>1</v>
      </c>
      <c r="H1636">
        <v>50</v>
      </c>
      <c r="I1636">
        <v>0.93</v>
      </c>
      <c r="J1636">
        <v>0.93</v>
      </c>
      <c r="L1636">
        <v>1</v>
      </c>
      <c r="M1636">
        <v>1</v>
      </c>
      <c r="N1636">
        <v>399</v>
      </c>
      <c r="O1636">
        <v>0</v>
      </c>
      <c r="P1636">
        <v>3</v>
      </c>
      <c r="Q1636" t="str">
        <f>VLOOKUP(M1636,lookups!$A$1:$B$7, 2, FALSE)</f>
        <v>trawl/fyke</v>
      </c>
      <c r="R1636" t="str">
        <f>VLOOKUP(N1636,lookups!$D$1:$E$6, 2, FALSE)</f>
        <v>hucuktlis r</v>
      </c>
      <c r="S1636" t="str">
        <f>VLOOKUP(C1636,lookups!$G$1:$H$3, 2, FALSE)</f>
        <v>smolt</v>
      </c>
    </row>
    <row r="1637" spans="1:19" x14ac:dyDescent="0.25">
      <c r="A1637" s="1">
        <v>30448</v>
      </c>
      <c r="B1637">
        <v>1</v>
      </c>
      <c r="C1637">
        <v>1</v>
      </c>
      <c r="D1637">
        <v>1</v>
      </c>
      <c r="E1637">
        <v>1983</v>
      </c>
      <c r="F1637">
        <v>50</v>
      </c>
      <c r="G1637">
        <v>1</v>
      </c>
      <c r="H1637">
        <v>58</v>
      </c>
      <c r="I1637">
        <v>1.43</v>
      </c>
      <c r="J1637">
        <v>1.43</v>
      </c>
      <c r="L1637">
        <v>1</v>
      </c>
      <c r="M1637">
        <v>1</v>
      </c>
      <c r="N1637">
        <v>399</v>
      </c>
      <c r="O1637">
        <v>0</v>
      </c>
      <c r="P1637">
        <v>3</v>
      </c>
      <c r="Q1637" t="str">
        <f>VLOOKUP(M1637,lookups!$A$1:$B$7, 2, FALSE)</f>
        <v>trawl/fyke</v>
      </c>
      <c r="R1637" t="str">
        <f>VLOOKUP(N1637,lookups!$D$1:$E$6, 2, FALSE)</f>
        <v>hucuktlis r</v>
      </c>
      <c r="S1637" t="str">
        <f>VLOOKUP(C1637,lookups!$G$1:$H$3, 2, FALSE)</f>
        <v>smolt</v>
      </c>
    </row>
    <row r="1638" spans="1:19" x14ac:dyDescent="0.25">
      <c r="A1638" s="1">
        <v>30448</v>
      </c>
      <c r="B1638">
        <v>1</v>
      </c>
      <c r="C1638">
        <v>1</v>
      </c>
      <c r="D1638">
        <v>1</v>
      </c>
      <c r="E1638">
        <v>1983</v>
      </c>
      <c r="F1638">
        <v>51</v>
      </c>
      <c r="G1638">
        <v>1</v>
      </c>
      <c r="H1638">
        <v>48</v>
      </c>
      <c r="I1638">
        <v>0.79</v>
      </c>
      <c r="J1638">
        <v>0.79</v>
      </c>
      <c r="L1638">
        <v>1</v>
      </c>
      <c r="M1638">
        <v>1</v>
      </c>
      <c r="N1638">
        <v>399</v>
      </c>
      <c r="O1638">
        <v>0</v>
      </c>
      <c r="P1638">
        <v>3</v>
      </c>
      <c r="Q1638" t="str">
        <f>VLOOKUP(M1638,lookups!$A$1:$B$7, 2, FALSE)</f>
        <v>trawl/fyke</v>
      </c>
      <c r="R1638" t="str">
        <f>VLOOKUP(N1638,lookups!$D$1:$E$6, 2, FALSE)</f>
        <v>hucuktlis r</v>
      </c>
      <c r="S1638" t="str">
        <f>VLOOKUP(C1638,lookups!$G$1:$H$3, 2, FALSE)</f>
        <v>smolt</v>
      </c>
    </row>
    <row r="1639" spans="1:19" x14ac:dyDescent="0.25">
      <c r="A1639" s="1">
        <v>30448</v>
      </c>
      <c r="B1639">
        <v>1</v>
      </c>
      <c r="C1639">
        <v>1</v>
      </c>
      <c r="D1639">
        <v>1</v>
      </c>
      <c r="E1639">
        <v>1983</v>
      </c>
      <c r="F1639">
        <v>52</v>
      </c>
      <c r="G1639">
        <v>1</v>
      </c>
      <c r="H1639">
        <v>49</v>
      </c>
      <c r="I1639">
        <v>0.91</v>
      </c>
      <c r="J1639">
        <v>0.91</v>
      </c>
      <c r="L1639">
        <v>1</v>
      </c>
      <c r="M1639">
        <v>1</v>
      </c>
      <c r="N1639">
        <v>399</v>
      </c>
      <c r="O1639">
        <v>0</v>
      </c>
      <c r="P1639">
        <v>3</v>
      </c>
      <c r="Q1639" t="str">
        <f>VLOOKUP(M1639,lookups!$A$1:$B$7, 2, FALSE)</f>
        <v>trawl/fyke</v>
      </c>
      <c r="R1639" t="str">
        <f>VLOOKUP(N1639,lookups!$D$1:$E$6, 2, FALSE)</f>
        <v>hucuktlis r</v>
      </c>
      <c r="S1639" t="str">
        <f>VLOOKUP(C1639,lookups!$G$1:$H$3, 2, FALSE)</f>
        <v>smolt</v>
      </c>
    </row>
    <row r="1640" spans="1:19" x14ac:dyDescent="0.25">
      <c r="A1640" s="1">
        <v>30448</v>
      </c>
      <c r="B1640">
        <v>1</v>
      </c>
      <c r="C1640">
        <v>1</v>
      </c>
      <c r="D1640">
        <v>1</v>
      </c>
      <c r="E1640">
        <v>1983</v>
      </c>
      <c r="F1640">
        <v>53</v>
      </c>
      <c r="G1640">
        <v>1</v>
      </c>
      <c r="H1640">
        <v>44</v>
      </c>
      <c r="I1640">
        <v>0.71</v>
      </c>
      <c r="J1640">
        <v>0.71</v>
      </c>
      <c r="L1640">
        <v>1</v>
      </c>
      <c r="M1640">
        <v>1</v>
      </c>
      <c r="N1640">
        <v>399</v>
      </c>
      <c r="O1640">
        <v>0</v>
      </c>
      <c r="P1640">
        <v>3</v>
      </c>
      <c r="Q1640" t="str">
        <f>VLOOKUP(M1640,lookups!$A$1:$B$7, 2, FALSE)</f>
        <v>trawl/fyke</v>
      </c>
      <c r="R1640" t="str">
        <f>VLOOKUP(N1640,lookups!$D$1:$E$6, 2, FALSE)</f>
        <v>hucuktlis r</v>
      </c>
      <c r="S1640" t="str">
        <f>VLOOKUP(C1640,lookups!$G$1:$H$3, 2, FALSE)</f>
        <v>smolt</v>
      </c>
    </row>
    <row r="1641" spans="1:19" x14ac:dyDescent="0.25">
      <c r="A1641" s="1">
        <v>30448</v>
      </c>
      <c r="B1641">
        <v>1</v>
      </c>
      <c r="C1641">
        <v>1</v>
      </c>
      <c r="D1641">
        <v>1</v>
      </c>
      <c r="E1641">
        <v>1983</v>
      </c>
      <c r="F1641">
        <v>54</v>
      </c>
      <c r="G1641">
        <v>1</v>
      </c>
      <c r="H1641">
        <v>48</v>
      </c>
      <c r="I1641">
        <v>0.89</v>
      </c>
      <c r="J1641">
        <v>0.89</v>
      </c>
      <c r="L1641">
        <v>1</v>
      </c>
      <c r="M1641">
        <v>1</v>
      </c>
      <c r="N1641">
        <v>399</v>
      </c>
      <c r="O1641">
        <v>0</v>
      </c>
      <c r="P1641">
        <v>3</v>
      </c>
      <c r="Q1641" t="str">
        <f>VLOOKUP(M1641,lookups!$A$1:$B$7, 2, FALSE)</f>
        <v>trawl/fyke</v>
      </c>
      <c r="R1641" t="str">
        <f>VLOOKUP(N1641,lookups!$D$1:$E$6, 2, FALSE)</f>
        <v>hucuktlis r</v>
      </c>
      <c r="S1641" t="str">
        <f>VLOOKUP(C1641,lookups!$G$1:$H$3, 2, FALSE)</f>
        <v>smolt</v>
      </c>
    </row>
    <row r="1642" spans="1:19" x14ac:dyDescent="0.25">
      <c r="A1642" s="1">
        <v>30448</v>
      </c>
      <c r="B1642">
        <v>1</v>
      </c>
      <c r="C1642">
        <v>1</v>
      </c>
      <c r="D1642">
        <v>1</v>
      </c>
      <c r="E1642">
        <v>1983</v>
      </c>
      <c r="F1642">
        <v>55</v>
      </c>
      <c r="G1642">
        <v>1</v>
      </c>
      <c r="H1642">
        <v>49</v>
      </c>
      <c r="I1642">
        <v>0.99</v>
      </c>
      <c r="J1642">
        <v>0.99</v>
      </c>
      <c r="L1642">
        <v>1</v>
      </c>
      <c r="M1642">
        <v>1</v>
      </c>
      <c r="N1642">
        <v>399</v>
      </c>
      <c r="O1642">
        <v>0</v>
      </c>
      <c r="P1642">
        <v>3</v>
      </c>
      <c r="Q1642" t="str">
        <f>VLOOKUP(M1642,lookups!$A$1:$B$7, 2, FALSE)</f>
        <v>trawl/fyke</v>
      </c>
      <c r="R1642" t="str">
        <f>VLOOKUP(N1642,lookups!$D$1:$E$6, 2, FALSE)</f>
        <v>hucuktlis r</v>
      </c>
      <c r="S1642" t="str">
        <f>VLOOKUP(C1642,lookups!$G$1:$H$3, 2, FALSE)</f>
        <v>smolt</v>
      </c>
    </row>
    <row r="1643" spans="1:19" x14ac:dyDescent="0.25">
      <c r="A1643" s="1">
        <v>30448</v>
      </c>
      <c r="B1643">
        <v>1</v>
      </c>
      <c r="C1643">
        <v>1</v>
      </c>
      <c r="D1643">
        <v>1</v>
      </c>
      <c r="E1643">
        <v>1983</v>
      </c>
      <c r="F1643">
        <v>56</v>
      </c>
      <c r="G1643">
        <v>1</v>
      </c>
      <c r="H1643">
        <v>55</v>
      </c>
      <c r="I1643">
        <v>1.36</v>
      </c>
      <c r="J1643">
        <v>1.36</v>
      </c>
      <c r="L1643">
        <v>1</v>
      </c>
      <c r="M1643">
        <v>1</v>
      </c>
      <c r="N1643">
        <v>399</v>
      </c>
      <c r="O1643">
        <v>0</v>
      </c>
      <c r="P1643">
        <v>3</v>
      </c>
      <c r="Q1643" t="str">
        <f>VLOOKUP(M1643,lookups!$A$1:$B$7, 2, FALSE)</f>
        <v>trawl/fyke</v>
      </c>
      <c r="R1643" t="str">
        <f>VLOOKUP(N1643,lookups!$D$1:$E$6, 2, FALSE)</f>
        <v>hucuktlis r</v>
      </c>
      <c r="S1643" t="str">
        <f>VLOOKUP(C1643,lookups!$G$1:$H$3, 2, FALSE)</f>
        <v>smolt</v>
      </c>
    </row>
    <row r="1644" spans="1:19" x14ac:dyDescent="0.25">
      <c r="A1644" s="1">
        <v>30448</v>
      </c>
      <c r="B1644">
        <v>1</v>
      </c>
      <c r="C1644">
        <v>1</v>
      </c>
      <c r="D1644">
        <v>1</v>
      </c>
      <c r="E1644">
        <v>1983</v>
      </c>
      <c r="F1644">
        <v>57</v>
      </c>
      <c r="G1644">
        <v>1</v>
      </c>
      <c r="H1644">
        <v>48</v>
      </c>
      <c r="I1644">
        <v>0.88</v>
      </c>
      <c r="J1644">
        <v>0.88</v>
      </c>
      <c r="L1644">
        <v>1</v>
      </c>
      <c r="M1644">
        <v>1</v>
      </c>
      <c r="N1644">
        <v>399</v>
      </c>
      <c r="O1644">
        <v>0</v>
      </c>
      <c r="P1644">
        <v>3</v>
      </c>
      <c r="Q1644" t="str">
        <f>VLOOKUP(M1644,lookups!$A$1:$B$7, 2, FALSE)</f>
        <v>trawl/fyke</v>
      </c>
      <c r="R1644" t="str">
        <f>VLOOKUP(N1644,lookups!$D$1:$E$6, 2, FALSE)</f>
        <v>hucuktlis r</v>
      </c>
      <c r="S1644" t="str">
        <f>VLOOKUP(C1644,lookups!$G$1:$H$3, 2, FALSE)</f>
        <v>smolt</v>
      </c>
    </row>
    <row r="1645" spans="1:19" x14ac:dyDescent="0.25">
      <c r="A1645" s="1">
        <v>30448</v>
      </c>
      <c r="B1645">
        <v>1</v>
      </c>
      <c r="C1645">
        <v>1</v>
      </c>
      <c r="D1645">
        <v>1</v>
      </c>
      <c r="E1645">
        <v>1983</v>
      </c>
      <c r="F1645">
        <v>58</v>
      </c>
      <c r="G1645">
        <v>1</v>
      </c>
      <c r="H1645">
        <v>50</v>
      </c>
      <c r="I1645">
        <v>0.78</v>
      </c>
      <c r="J1645">
        <v>0.78</v>
      </c>
      <c r="L1645">
        <v>1</v>
      </c>
      <c r="M1645">
        <v>1</v>
      </c>
      <c r="N1645">
        <v>399</v>
      </c>
      <c r="O1645">
        <v>0</v>
      </c>
      <c r="P1645">
        <v>3</v>
      </c>
      <c r="Q1645" t="str">
        <f>VLOOKUP(M1645,lookups!$A$1:$B$7, 2, FALSE)</f>
        <v>trawl/fyke</v>
      </c>
      <c r="R1645" t="str">
        <f>VLOOKUP(N1645,lookups!$D$1:$E$6, 2, FALSE)</f>
        <v>hucuktlis r</v>
      </c>
      <c r="S1645" t="str">
        <f>VLOOKUP(C1645,lookups!$G$1:$H$3, 2, FALSE)</f>
        <v>smolt</v>
      </c>
    </row>
    <row r="1646" spans="1:19" x14ac:dyDescent="0.25">
      <c r="A1646" s="1">
        <v>30448</v>
      </c>
      <c r="B1646">
        <v>1</v>
      </c>
      <c r="C1646">
        <v>1</v>
      </c>
      <c r="D1646">
        <v>1</v>
      </c>
      <c r="E1646">
        <v>1983</v>
      </c>
      <c r="F1646">
        <v>59</v>
      </c>
      <c r="G1646">
        <v>1</v>
      </c>
      <c r="H1646">
        <v>55</v>
      </c>
      <c r="I1646">
        <v>1.26</v>
      </c>
      <c r="J1646">
        <v>1.26</v>
      </c>
      <c r="L1646">
        <v>1</v>
      </c>
      <c r="M1646">
        <v>1</v>
      </c>
      <c r="N1646">
        <v>399</v>
      </c>
      <c r="O1646">
        <v>0</v>
      </c>
      <c r="P1646">
        <v>3</v>
      </c>
      <c r="Q1646" t="str">
        <f>VLOOKUP(M1646,lookups!$A$1:$B$7, 2, FALSE)</f>
        <v>trawl/fyke</v>
      </c>
      <c r="R1646" t="str">
        <f>VLOOKUP(N1646,lookups!$D$1:$E$6, 2, FALSE)</f>
        <v>hucuktlis r</v>
      </c>
      <c r="S1646" t="str">
        <f>VLOOKUP(C1646,lookups!$G$1:$H$3, 2, FALSE)</f>
        <v>smolt</v>
      </c>
    </row>
    <row r="1647" spans="1:19" x14ac:dyDescent="0.25">
      <c r="A1647" s="1">
        <v>30448</v>
      </c>
      <c r="B1647">
        <v>1</v>
      </c>
      <c r="C1647">
        <v>1</v>
      </c>
      <c r="D1647">
        <v>1</v>
      </c>
      <c r="E1647">
        <v>1983</v>
      </c>
      <c r="F1647">
        <v>60</v>
      </c>
      <c r="G1647">
        <v>1</v>
      </c>
      <c r="H1647">
        <v>47</v>
      </c>
      <c r="I1647">
        <v>0.88</v>
      </c>
      <c r="J1647">
        <v>0.88</v>
      </c>
      <c r="L1647">
        <v>1</v>
      </c>
      <c r="M1647">
        <v>1</v>
      </c>
      <c r="N1647">
        <v>399</v>
      </c>
      <c r="O1647">
        <v>0</v>
      </c>
      <c r="P1647">
        <v>3</v>
      </c>
      <c r="Q1647" t="str">
        <f>VLOOKUP(M1647,lookups!$A$1:$B$7, 2, FALSE)</f>
        <v>trawl/fyke</v>
      </c>
      <c r="R1647" t="str">
        <f>VLOOKUP(N1647,lookups!$D$1:$E$6, 2, FALSE)</f>
        <v>hucuktlis r</v>
      </c>
      <c r="S1647" t="str">
        <f>VLOOKUP(C1647,lookups!$G$1:$H$3, 2, FALSE)</f>
        <v>smolt</v>
      </c>
    </row>
    <row r="1648" spans="1:19" x14ac:dyDescent="0.25">
      <c r="A1648" s="1">
        <v>30448</v>
      </c>
      <c r="B1648">
        <v>1</v>
      </c>
      <c r="C1648">
        <v>1</v>
      </c>
      <c r="D1648">
        <v>1</v>
      </c>
      <c r="E1648">
        <v>1983</v>
      </c>
      <c r="F1648">
        <v>61</v>
      </c>
      <c r="G1648">
        <v>1</v>
      </c>
      <c r="H1648">
        <v>55</v>
      </c>
      <c r="I1648">
        <v>1.38</v>
      </c>
      <c r="J1648">
        <v>1.38</v>
      </c>
      <c r="L1648">
        <v>1</v>
      </c>
      <c r="M1648">
        <v>1</v>
      </c>
      <c r="N1648">
        <v>399</v>
      </c>
      <c r="O1648">
        <v>0</v>
      </c>
      <c r="P1648">
        <v>3</v>
      </c>
      <c r="Q1648" t="str">
        <f>VLOOKUP(M1648,lookups!$A$1:$B$7, 2, FALSE)</f>
        <v>trawl/fyke</v>
      </c>
      <c r="R1648" t="str">
        <f>VLOOKUP(N1648,lookups!$D$1:$E$6, 2, FALSE)</f>
        <v>hucuktlis r</v>
      </c>
      <c r="S1648" t="str">
        <f>VLOOKUP(C1648,lookups!$G$1:$H$3, 2, FALSE)</f>
        <v>smolt</v>
      </c>
    </row>
    <row r="1649" spans="1:19" x14ac:dyDescent="0.25">
      <c r="A1649" s="1">
        <v>30448</v>
      </c>
      <c r="B1649">
        <v>1</v>
      </c>
      <c r="C1649">
        <v>1</v>
      </c>
      <c r="D1649">
        <v>1</v>
      </c>
      <c r="E1649">
        <v>1983</v>
      </c>
      <c r="F1649">
        <v>62</v>
      </c>
      <c r="G1649">
        <v>1</v>
      </c>
      <c r="H1649">
        <v>50</v>
      </c>
      <c r="I1649">
        <v>1.0900000000000001</v>
      </c>
      <c r="J1649">
        <v>1.0900000000000001</v>
      </c>
      <c r="L1649">
        <v>1</v>
      </c>
      <c r="M1649">
        <v>1</v>
      </c>
      <c r="N1649">
        <v>399</v>
      </c>
      <c r="O1649">
        <v>0</v>
      </c>
      <c r="P1649">
        <v>3</v>
      </c>
      <c r="Q1649" t="str">
        <f>VLOOKUP(M1649,lookups!$A$1:$B$7, 2, FALSE)</f>
        <v>trawl/fyke</v>
      </c>
      <c r="R1649" t="str">
        <f>VLOOKUP(N1649,lookups!$D$1:$E$6, 2, FALSE)</f>
        <v>hucuktlis r</v>
      </c>
      <c r="S1649" t="str">
        <f>VLOOKUP(C1649,lookups!$G$1:$H$3, 2, FALSE)</f>
        <v>smolt</v>
      </c>
    </row>
    <row r="1650" spans="1:19" x14ac:dyDescent="0.25">
      <c r="A1650" s="1">
        <v>30448</v>
      </c>
      <c r="B1650">
        <v>1</v>
      </c>
      <c r="C1650">
        <v>1</v>
      </c>
      <c r="D1650">
        <v>1</v>
      </c>
      <c r="E1650">
        <v>1983</v>
      </c>
      <c r="F1650">
        <v>63</v>
      </c>
      <c r="G1650">
        <v>1</v>
      </c>
      <c r="H1650">
        <v>45</v>
      </c>
      <c r="I1650">
        <v>0.77</v>
      </c>
      <c r="J1650">
        <v>0.77</v>
      </c>
      <c r="L1650">
        <v>1</v>
      </c>
      <c r="M1650">
        <v>1</v>
      </c>
      <c r="N1650">
        <v>399</v>
      </c>
      <c r="O1650">
        <v>0</v>
      </c>
      <c r="P1650">
        <v>3</v>
      </c>
      <c r="Q1650" t="str">
        <f>VLOOKUP(M1650,lookups!$A$1:$B$7, 2, FALSE)</f>
        <v>trawl/fyke</v>
      </c>
      <c r="R1650" t="str">
        <f>VLOOKUP(N1650,lookups!$D$1:$E$6, 2, FALSE)</f>
        <v>hucuktlis r</v>
      </c>
      <c r="S1650" t="str">
        <f>VLOOKUP(C1650,lookups!$G$1:$H$3, 2, FALSE)</f>
        <v>smolt</v>
      </c>
    </row>
    <row r="1651" spans="1:19" x14ac:dyDescent="0.25">
      <c r="A1651" s="1">
        <v>30448</v>
      </c>
      <c r="B1651">
        <v>1</v>
      </c>
      <c r="C1651">
        <v>1</v>
      </c>
      <c r="D1651">
        <v>1</v>
      </c>
      <c r="E1651">
        <v>1983</v>
      </c>
      <c r="F1651">
        <v>64</v>
      </c>
      <c r="G1651">
        <v>1</v>
      </c>
      <c r="H1651">
        <v>48</v>
      </c>
      <c r="I1651">
        <v>0.92</v>
      </c>
      <c r="J1651">
        <v>0.92</v>
      </c>
      <c r="L1651">
        <v>1</v>
      </c>
      <c r="M1651">
        <v>1</v>
      </c>
      <c r="N1651">
        <v>399</v>
      </c>
      <c r="O1651">
        <v>0</v>
      </c>
      <c r="P1651">
        <v>3</v>
      </c>
      <c r="Q1651" t="str">
        <f>VLOOKUP(M1651,lookups!$A$1:$B$7, 2, FALSE)</f>
        <v>trawl/fyke</v>
      </c>
      <c r="R1651" t="str">
        <f>VLOOKUP(N1651,lookups!$D$1:$E$6, 2, FALSE)</f>
        <v>hucuktlis r</v>
      </c>
      <c r="S1651" t="str">
        <f>VLOOKUP(C1651,lookups!$G$1:$H$3, 2, FALSE)</f>
        <v>smolt</v>
      </c>
    </row>
    <row r="1652" spans="1:19" x14ac:dyDescent="0.25">
      <c r="A1652" s="1">
        <v>30448</v>
      </c>
      <c r="B1652">
        <v>1</v>
      </c>
      <c r="C1652">
        <v>1</v>
      </c>
      <c r="D1652">
        <v>1</v>
      </c>
      <c r="E1652">
        <v>1983</v>
      </c>
      <c r="F1652">
        <v>65</v>
      </c>
      <c r="G1652">
        <v>1</v>
      </c>
      <c r="H1652">
        <v>47</v>
      </c>
      <c r="I1652">
        <v>0.71</v>
      </c>
      <c r="J1652">
        <v>0.71</v>
      </c>
      <c r="L1652">
        <v>1</v>
      </c>
      <c r="M1652">
        <v>1</v>
      </c>
      <c r="N1652">
        <v>399</v>
      </c>
      <c r="O1652">
        <v>0</v>
      </c>
      <c r="P1652">
        <v>3</v>
      </c>
      <c r="Q1652" t="str">
        <f>VLOOKUP(M1652,lookups!$A$1:$B$7, 2, FALSE)</f>
        <v>trawl/fyke</v>
      </c>
      <c r="R1652" t="str">
        <f>VLOOKUP(N1652,lookups!$D$1:$E$6, 2, FALSE)</f>
        <v>hucuktlis r</v>
      </c>
      <c r="S1652" t="str">
        <f>VLOOKUP(C1652,lookups!$G$1:$H$3, 2, FALSE)</f>
        <v>smolt</v>
      </c>
    </row>
    <row r="1653" spans="1:19" x14ac:dyDescent="0.25">
      <c r="A1653" s="1">
        <v>30448</v>
      </c>
      <c r="B1653">
        <v>1</v>
      </c>
      <c r="C1653">
        <v>1</v>
      </c>
      <c r="D1653">
        <v>1</v>
      </c>
      <c r="E1653">
        <v>1983</v>
      </c>
      <c r="F1653">
        <v>66</v>
      </c>
      <c r="G1653">
        <v>1</v>
      </c>
      <c r="H1653">
        <v>52</v>
      </c>
      <c r="I1653">
        <v>1.1299999999999999</v>
      </c>
      <c r="J1653">
        <v>1.1299999999999999</v>
      </c>
      <c r="L1653">
        <v>1</v>
      </c>
      <c r="M1653">
        <v>1</v>
      </c>
      <c r="N1653">
        <v>399</v>
      </c>
      <c r="O1653">
        <v>0</v>
      </c>
      <c r="P1653">
        <v>3</v>
      </c>
      <c r="Q1653" t="str">
        <f>VLOOKUP(M1653,lookups!$A$1:$B$7, 2, FALSE)</f>
        <v>trawl/fyke</v>
      </c>
      <c r="R1653" t="str">
        <f>VLOOKUP(N1653,lookups!$D$1:$E$6, 2, FALSE)</f>
        <v>hucuktlis r</v>
      </c>
      <c r="S1653" t="str">
        <f>VLOOKUP(C1653,lookups!$G$1:$H$3, 2, FALSE)</f>
        <v>smolt</v>
      </c>
    </row>
    <row r="1654" spans="1:19" x14ac:dyDescent="0.25">
      <c r="A1654" s="1">
        <v>30448</v>
      </c>
      <c r="B1654">
        <v>1</v>
      </c>
      <c r="C1654">
        <v>1</v>
      </c>
      <c r="D1654">
        <v>1</v>
      </c>
      <c r="E1654">
        <v>1983</v>
      </c>
      <c r="F1654">
        <v>67</v>
      </c>
      <c r="G1654">
        <v>1</v>
      </c>
      <c r="H1654">
        <v>55</v>
      </c>
      <c r="I1654">
        <v>1.37</v>
      </c>
      <c r="J1654">
        <v>1.37</v>
      </c>
      <c r="L1654">
        <v>1</v>
      </c>
      <c r="M1654">
        <v>1</v>
      </c>
      <c r="N1654">
        <v>399</v>
      </c>
      <c r="O1654">
        <v>0</v>
      </c>
      <c r="P1654">
        <v>3</v>
      </c>
      <c r="Q1654" t="str">
        <f>VLOOKUP(M1654,lookups!$A$1:$B$7, 2, FALSE)</f>
        <v>trawl/fyke</v>
      </c>
      <c r="R1654" t="str">
        <f>VLOOKUP(N1654,lookups!$D$1:$E$6, 2, FALSE)</f>
        <v>hucuktlis r</v>
      </c>
      <c r="S1654" t="str">
        <f>VLOOKUP(C1654,lookups!$G$1:$H$3, 2, FALSE)</f>
        <v>smolt</v>
      </c>
    </row>
    <row r="1655" spans="1:19" x14ac:dyDescent="0.25">
      <c r="A1655" s="1">
        <v>30448</v>
      </c>
      <c r="B1655">
        <v>1</v>
      </c>
      <c r="C1655">
        <v>1</v>
      </c>
      <c r="D1655">
        <v>1</v>
      </c>
      <c r="E1655">
        <v>1983</v>
      </c>
      <c r="F1655">
        <v>68</v>
      </c>
      <c r="G1655">
        <v>1</v>
      </c>
      <c r="H1655">
        <v>48</v>
      </c>
      <c r="I1655">
        <v>0.85</v>
      </c>
      <c r="J1655">
        <v>0.85</v>
      </c>
      <c r="L1655">
        <v>1</v>
      </c>
      <c r="M1655">
        <v>1</v>
      </c>
      <c r="N1655">
        <v>399</v>
      </c>
      <c r="O1655">
        <v>0</v>
      </c>
      <c r="P1655">
        <v>3</v>
      </c>
      <c r="Q1655" t="str">
        <f>VLOOKUP(M1655,lookups!$A$1:$B$7, 2, FALSE)</f>
        <v>trawl/fyke</v>
      </c>
      <c r="R1655" t="str">
        <f>VLOOKUP(N1655,lookups!$D$1:$E$6, 2, FALSE)</f>
        <v>hucuktlis r</v>
      </c>
      <c r="S1655" t="str">
        <f>VLOOKUP(C1655,lookups!$G$1:$H$3, 2, FALSE)</f>
        <v>smolt</v>
      </c>
    </row>
    <row r="1656" spans="1:19" x14ac:dyDescent="0.25">
      <c r="A1656" s="1">
        <v>30448</v>
      </c>
      <c r="B1656">
        <v>1</v>
      </c>
      <c r="C1656">
        <v>1</v>
      </c>
      <c r="D1656">
        <v>1</v>
      </c>
      <c r="E1656">
        <v>1983</v>
      </c>
      <c r="F1656">
        <v>69</v>
      </c>
      <c r="G1656">
        <v>1</v>
      </c>
      <c r="H1656">
        <v>53</v>
      </c>
      <c r="I1656">
        <v>1.1399999999999999</v>
      </c>
      <c r="J1656">
        <v>1.1399999999999999</v>
      </c>
      <c r="L1656">
        <v>1</v>
      </c>
      <c r="M1656">
        <v>1</v>
      </c>
      <c r="N1656">
        <v>399</v>
      </c>
      <c r="O1656">
        <v>0</v>
      </c>
      <c r="P1656">
        <v>3</v>
      </c>
      <c r="Q1656" t="str">
        <f>VLOOKUP(M1656,lookups!$A$1:$B$7, 2, FALSE)</f>
        <v>trawl/fyke</v>
      </c>
      <c r="R1656" t="str">
        <f>VLOOKUP(N1656,lookups!$D$1:$E$6, 2, FALSE)</f>
        <v>hucuktlis r</v>
      </c>
      <c r="S1656" t="str">
        <f>VLOOKUP(C1656,lookups!$G$1:$H$3, 2, FALSE)</f>
        <v>smolt</v>
      </c>
    </row>
    <row r="1657" spans="1:19" x14ac:dyDescent="0.25">
      <c r="A1657" s="1">
        <v>30448</v>
      </c>
      <c r="B1657">
        <v>1</v>
      </c>
      <c r="C1657">
        <v>1</v>
      </c>
      <c r="D1657">
        <v>1</v>
      </c>
      <c r="E1657">
        <v>1983</v>
      </c>
      <c r="F1657">
        <v>70</v>
      </c>
      <c r="G1657">
        <v>1</v>
      </c>
      <c r="H1657">
        <v>47</v>
      </c>
      <c r="I1657">
        <v>0.92</v>
      </c>
      <c r="J1657">
        <v>0.92</v>
      </c>
      <c r="L1657">
        <v>1</v>
      </c>
      <c r="M1657">
        <v>1</v>
      </c>
      <c r="N1657">
        <v>399</v>
      </c>
      <c r="O1657">
        <v>0</v>
      </c>
      <c r="P1657">
        <v>3</v>
      </c>
      <c r="Q1657" t="str">
        <f>VLOOKUP(M1657,lookups!$A$1:$B$7, 2, FALSE)</f>
        <v>trawl/fyke</v>
      </c>
      <c r="R1657" t="str">
        <f>VLOOKUP(N1657,lookups!$D$1:$E$6, 2, FALSE)</f>
        <v>hucuktlis r</v>
      </c>
      <c r="S1657" t="str">
        <f>VLOOKUP(C1657,lookups!$G$1:$H$3, 2, FALSE)</f>
        <v>smolt</v>
      </c>
    </row>
    <row r="1658" spans="1:19" x14ac:dyDescent="0.25">
      <c r="A1658" s="1">
        <v>30448</v>
      </c>
      <c r="B1658">
        <v>1</v>
      </c>
      <c r="C1658">
        <v>1</v>
      </c>
      <c r="D1658">
        <v>1</v>
      </c>
      <c r="E1658">
        <v>1983</v>
      </c>
      <c r="F1658">
        <v>71</v>
      </c>
      <c r="G1658">
        <v>1</v>
      </c>
      <c r="H1658">
        <v>50</v>
      </c>
      <c r="I1658">
        <v>1</v>
      </c>
      <c r="J1658">
        <v>1</v>
      </c>
      <c r="L1658">
        <v>1</v>
      </c>
      <c r="M1658">
        <v>1</v>
      </c>
      <c r="N1658">
        <v>399</v>
      </c>
      <c r="O1658">
        <v>0</v>
      </c>
      <c r="P1658">
        <v>3</v>
      </c>
      <c r="Q1658" t="str">
        <f>VLOOKUP(M1658,lookups!$A$1:$B$7, 2, FALSE)</f>
        <v>trawl/fyke</v>
      </c>
      <c r="R1658" t="str">
        <f>VLOOKUP(N1658,lookups!$D$1:$E$6, 2, FALSE)</f>
        <v>hucuktlis r</v>
      </c>
      <c r="S1658" t="str">
        <f>VLOOKUP(C1658,lookups!$G$1:$H$3, 2, FALSE)</f>
        <v>smolt</v>
      </c>
    </row>
    <row r="1659" spans="1:19" x14ac:dyDescent="0.25">
      <c r="A1659" s="1">
        <v>30448</v>
      </c>
      <c r="B1659">
        <v>1</v>
      </c>
      <c r="C1659">
        <v>1</v>
      </c>
      <c r="D1659">
        <v>1</v>
      </c>
      <c r="E1659">
        <v>1983</v>
      </c>
      <c r="F1659">
        <v>72</v>
      </c>
      <c r="G1659">
        <v>1</v>
      </c>
      <c r="H1659">
        <v>46</v>
      </c>
      <c r="I1659">
        <v>0.84</v>
      </c>
      <c r="J1659">
        <v>0.84</v>
      </c>
      <c r="L1659">
        <v>1</v>
      </c>
      <c r="M1659">
        <v>1</v>
      </c>
      <c r="N1659">
        <v>399</v>
      </c>
      <c r="O1659">
        <v>0</v>
      </c>
      <c r="P1659">
        <v>3</v>
      </c>
      <c r="Q1659" t="str">
        <f>VLOOKUP(M1659,lookups!$A$1:$B$7, 2, FALSE)</f>
        <v>trawl/fyke</v>
      </c>
      <c r="R1659" t="str">
        <f>VLOOKUP(N1659,lookups!$D$1:$E$6, 2, FALSE)</f>
        <v>hucuktlis r</v>
      </c>
      <c r="S1659" t="str">
        <f>VLOOKUP(C1659,lookups!$G$1:$H$3, 2, FALSE)</f>
        <v>smolt</v>
      </c>
    </row>
    <row r="1660" spans="1:19" x14ac:dyDescent="0.25">
      <c r="A1660" s="1">
        <v>30448</v>
      </c>
      <c r="B1660">
        <v>1</v>
      </c>
      <c r="C1660">
        <v>1</v>
      </c>
      <c r="D1660">
        <v>1</v>
      </c>
      <c r="E1660">
        <v>1983</v>
      </c>
      <c r="F1660">
        <v>73</v>
      </c>
      <c r="G1660">
        <v>1</v>
      </c>
      <c r="H1660">
        <v>49</v>
      </c>
      <c r="I1660">
        <v>1.01</v>
      </c>
      <c r="J1660">
        <v>1.01</v>
      </c>
      <c r="L1660">
        <v>1</v>
      </c>
      <c r="M1660">
        <v>1</v>
      </c>
      <c r="N1660">
        <v>399</v>
      </c>
      <c r="O1660">
        <v>0</v>
      </c>
      <c r="P1660">
        <v>3</v>
      </c>
      <c r="Q1660" t="str">
        <f>VLOOKUP(M1660,lookups!$A$1:$B$7, 2, FALSE)</f>
        <v>trawl/fyke</v>
      </c>
      <c r="R1660" t="str">
        <f>VLOOKUP(N1660,lookups!$D$1:$E$6, 2, FALSE)</f>
        <v>hucuktlis r</v>
      </c>
      <c r="S1660" t="str">
        <f>VLOOKUP(C1660,lookups!$G$1:$H$3, 2, FALSE)</f>
        <v>smolt</v>
      </c>
    </row>
    <row r="1661" spans="1:19" x14ac:dyDescent="0.25">
      <c r="A1661" s="1">
        <v>30448</v>
      </c>
      <c r="B1661">
        <v>1</v>
      </c>
      <c r="C1661">
        <v>1</v>
      </c>
      <c r="D1661">
        <v>1</v>
      </c>
      <c r="E1661">
        <v>1983</v>
      </c>
      <c r="F1661">
        <v>74</v>
      </c>
      <c r="G1661">
        <v>1</v>
      </c>
      <c r="H1661">
        <v>54</v>
      </c>
      <c r="I1661">
        <v>1.1299999999999999</v>
      </c>
      <c r="J1661">
        <v>1.1299999999999999</v>
      </c>
      <c r="L1661">
        <v>1</v>
      </c>
      <c r="M1661">
        <v>1</v>
      </c>
      <c r="N1661">
        <v>399</v>
      </c>
      <c r="O1661">
        <v>0</v>
      </c>
      <c r="P1661">
        <v>3</v>
      </c>
      <c r="Q1661" t="str">
        <f>VLOOKUP(M1661,lookups!$A$1:$B$7, 2, FALSE)</f>
        <v>trawl/fyke</v>
      </c>
      <c r="R1661" t="str">
        <f>VLOOKUP(N1661,lookups!$D$1:$E$6, 2, FALSE)</f>
        <v>hucuktlis r</v>
      </c>
      <c r="S1661" t="str">
        <f>VLOOKUP(C1661,lookups!$G$1:$H$3, 2, FALSE)</f>
        <v>smolt</v>
      </c>
    </row>
    <row r="1662" spans="1:19" x14ac:dyDescent="0.25">
      <c r="A1662" s="1">
        <v>30448</v>
      </c>
      <c r="B1662">
        <v>1</v>
      </c>
      <c r="C1662">
        <v>1</v>
      </c>
      <c r="D1662">
        <v>1</v>
      </c>
      <c r="E1662">
        <v>1983</v>
      </c>
      <c r="F1662">
        <v>75</v>
      </c>
      <c r="G1662">
        <v>1</v>
      </c>
      <c r="H1662">
        <v>47</v>
      </c>
      <c r="I1662">
        <v>0.72</v>
      </c>
      <c r="J1662">
        <v>0.72</v>
      </c>
      <c r="L1662">
        <v>1</v>
      </c>
      <c r="M1662">
        <v>1</v>
      </c>
      <c r="N1662">
        <v>399</v>
      </c>
      <c r="O1662">
        <v>0</v>
      </c>
      <c r="P1662">
        <v>3</v>
      </c>
      <c r="Q1662" t="str">
        <f>VLOOKUP(M1662,lookups!$A$1:$B$7, 2, FALSE)</f>
        <v>trawl/fyke</v>
      </c>
      <c r="R1662" t="str">
        <f>VLOOKUP(N1662,lookups!$D$1:$E$6, 2, FALSE)</f>
        <v>hucuktlis r</v>
      </c>
      <c r="S1662" t="str">
        <f>VLOOKUP(C1662,lookups!$G$1:$H$3, 2, FALSE)</f>
        <v>smolt</v>
      </c>
    </row>
    <row r="1663" spans="1:19" x14ac:dyDescent="0.25">
      <c r="A1663" s="1">
        <v>30448</v>
      </c>
      <c r="B1663">
        <v>1</v>
      </c>
      <c r="C1663">
        <v>1</v>
      </c>
      <c r="D1663">
        <v>1</v>
      </c>
      <c r="E1663">
        <v>1983</v>
      </c>
      <c r="F1663">
        <v>76</v>
      </c>
      <c r="G1663">
        <v>1</v>
      </c>
      <c r="H1663">
        <v>50</v>
      </c>
      <c r="I1663">
        <v>0.9</v>
      </c>
      <c r="J1663">
        <v>0.9</v>
      </c>
      <c r="L1663">
        <v>1</v>
      </c>
      <c r="M1663">
        <v>1</v>
      </c>
      <c r="N1663">
        <v>399</v>
      </c>
      <c r="O1663">
        <v>0</v>
      </c>
      <c r="P1663">
        <v>3</v>
      </c>
      <c r="Q1663" t="str">
        <f>VLOOKUP(M1663,lookups!$A$1:$B$7, 2, FALSE)</f>
        <v>trawl/fyke</v>
      </c>
      <c r="R1663" t="str">
        <f>VLOOKUP(N1663,lookups!$D$1:$E$6, 2, FALSE)</f>
        <v>hucuktlis r</v>
      </c>
      <c r="S1663" t="str">
        <f>VLOOKUP(C1663,lookups!$G$1:$H$3, 2, FALSE)</f>
        <v>smolt</v>
      </c>
    </row>
    <row r="1664" spans="1:19" x14ac:dyDescent="0.25">
      <c r="A1664" s="1">
        <v>30448</v>
      </c>
      <c r="B1664">
        <v>1</v>
      </c>
      <c r="C1664">
        <v>1</v>
      </c>
      <c r="D1664">
        <v>1</v>
      </c>
      <c r="E1664">
        <v>1983</v>
      </c>
      <c r="F1664">
        <v>77</v>
      </c>
      <c r="G1664">
        <v>1</v>
      </c>
      <c r="H1664">
        <v>52</v>
      </c>
      <c r="I1664">
        <v>1.1599999999999999</v>
      </c>
      <c r="J1664">
        <v>1.1599999999999999</v>
      </c>
      <c r="L1664">
        <v>1</v>
      </c>
      <c r="M1664">
        <v>1</v>
      </c>
      <c r="N1664">
        <v>399</v>
      </c>
      <c r="O1664">
        <v>0</v>
      </c>
      <c r="P1664">
        <v>3</v>
      </c>
      <c r="Q1664" t="str">
        <f>VLOOKUP(M1664,lookups!$A$1:$B$7, 2, FALSE)</f>
        <v>trawl/fyke</v>
      </c>
      <c r="R1664" t="str">
        <f>VLOOKUP(N1664,lookups!$D$1:$E$6, 2, FALSE)</f>
        <v>hucuktlis r</v>
      </c>
      <c r="S1664" t="str">
        <f>VLOOKUP(C1664,lookups!$G$1:$H$3, 2, FALSE)</f>
        <v>smolt</v>
      </c>
    </row>
    <row r="1665" spans="1:19" x14ac:dyDescent="0.25">
      <c r="A1665" s="1">
        <v>30448</v>
      </c>
      <c r="B1665">
        <v>1</v>
      </c>
      <c r="C1665">
        <v>1</v>
      </c>
      <c r="D1665">
        <v>1</v>
      </c>
      <c r="E1665">
        <v>1983</v>
      </c>
      <c r="F1665">
        <v>78</v>
      </c>
      <c r="G1665">
        <v>1</v>
      </c>
      <c r="H1665">
        <v>53</v>
      </c>
      <c r="I1665">
        <v>1.1599999999999999</v>
      </c>
      <c r="J1665">
        <v>1.1599999999999999</v>
      </c>
      <c r="L1665">
        <v>1</v>
      </c>
      <c r="M1665">
        <v>1</v>
      </c>
      <c r="N1665">
        <v>399</v>
      </c>
      <c r="O1665">
        <v>0</v>
      </c>
      <c r="P1665">
        <v>3</v>
      </c>
      <c r="Q1665" t="str">
        <f>VLOOKUP(M1665,lookups!$A$1:$B$7, 2, FALSE)</f>
        <v>trawl/fyke</v>
      </c>
      <c r="R1665" t="str">
        <f>VLOOKUP(N1665,lookups!$D$1:$E$6, 2, FALSE)</f>
        <v>hucuktlis r</v>
      </c>
      <c r="S1665" t="str">
        <f>VLOOKUP(C1665,lookups!$G$1:$H$3, 2, FALSE)</f>
        <v>smolt</v>
      </c>
    </row>
    <row r="1666" spans="1:19" x14ac:dyDescent="0.25">
      <c r="A1666" s="1">
        <v>30448</v>
      </c>
      <c r="B1666">
        <v>1</v>
      </c>
      <c r="C1666">
        <v>1</v>
      </c>
      <c r="D1666">
        <v>1</v>
      </c>
      <c r="E1666">
        <v>1983</v>
      </c>
      <c r="F1666">
        <v>79</v>
      </c>
      <c r="G1666">
        <v>1</v>
      </c>
      <c r="H1666">
        <v>45</v>
      </c>
      <c r="I1666">
        <v>0.71</v>
      </c>
      <c r="J1666">
        <v>0.71</v>
      </c>
      <c r="L1666">
        <v>1</v>
      </c>
      <c r="M1666">
        <v>1</v>
      </c>
      <c r="N1666">
        <v>399</v>
      </c>
      <c r="O1666">
        <v>0</v>
      </c>
      <c r="P1666">
        <v>3</v>
      </c>
      <c r="Q1666" t="str">
        <f>VLOOKUP(M1666,lookups!$A$1:$B$7, 2, FALSE)</f>
        <v>trawl/fyke</v>
      </c>
      <c r="R1666" t="str">
        <f>VLOOKUP(N1666,lookups!$D$1:$E$6, 2, FALSE)</f>
        <v>hucuktlis r</v>
      </c>
      <c r="S1666" t="str">
        <f>VLOOKUP(C1666,lookups!$G$1:$H$3, 2, FALSE)</f>
        <v>smolt</v>
      </c>
    </row>
    <row r="1667" spans="1:19" x14ac:dyDescent="0.25">
      <c r="A1667" s="1">
        <v>30448</v>
      </c>
      <c r="B1667">
        <v>1</v>
      </c>
      <c r="C1667">
        <v>1</v>
      </c>
      <c r="D1667">
        <v>1</v>
      </c>
      <c r="E1667">
        <v>1983</v>
      </c>
      <c r="F1667">
        <v>80</v>
      </c>
      <c r="G1667">
        <v>1</v>
      </c>
      <c r="H1667">
        <v>47</v>
      </c>
      <c r="I1667">
        <v>0.94</v>
      </c>
      <c r="J1667">
        <v>0.94</v>
      </c>
      <c r="L1667">
        <v>1</v>
      </c>
      <c r="M1667">
        <v>1</v>
      </c>
      <c r="N1667">
        <v>399</v>
      </c>
      <c r="O1667">
        <v>0</v>
      </c>
      <c r="P1667">
        <v>3</v>
      </c>
      <c r="Q1667" t="str">
        <f>VLOOKUP(M1667,lookups!$A$1:$B$7, 2, FALSE)</f>
        <v>trawl/fyke</v>
      </c>
      <c r="R1667" t="str">
        <f>VLOOKUP(N1667,lookups!$D$1:$E$6, 2, FALSE)</f>
        <v>hucuktlis r</v>
      </c>
      <c r="S1667" t="str">
        <f>VLOOKUP(C1667,lookups!$G$1:$H$3, 2, FALSE)</f>
        <v>smolt</v>
      </c>
    </row>
    <row r="1668" spans="1:19" x14ac:dyDescent="0.25">
      <c r="A1668" s="1">
        <v>30448</v>
      </c>
      <c r="B1668">
        <v>1</v>
      </c>
      <c r="C1668">
        <v>1</v>
      </c>
      <c r="D1668">
        <v>1</v>
      </c>
      <c r="E1668">
        <v>1983</v>
      </c>
      <c r="F1668">
        <v>81</v>
      </c>
      <c r="G1668">
        <v>1</v>
      </c>
      <c r="H1668">
        <v>48</v>
      </c>
      <c r="I1668">
        <v>0.72</v>
      </c>
      <c r="J1668">
        <v>0.72</v>
      </c>
      <c r="L1668">
        <v>1</v>
      </c>
      <c r="M1668">
        <v>1</v>
      </c>
      <c r="N1668">
        <v>399</v>
      </c>
      <c r="O1668">
        <v>0</v>
      </c>
      <c r="P1668">
        <v>3</v>
      </c>
      <c r="Q1668" t="str">
        <f>VLOOKUP(M1668,lookups!$A$1:$B$7, 2, FALSE)</f>
        <v>trawl/fyke</v>
      </c>
      <c r="R1668" t="str">
        <f>VLOOKUP(N1668,lookups!$D$1:$E$6, 2, FALSE)</f>
        <v>hucuktlis r</v>
      </c>
      <c r="S1668" t="str">
        <f>VLOOKUP(C1668,lookups!$G$1:$H$3, 2, FALSE)</f>
        <v>smolt</v>
      </c>
    </row>
    <row r="1669" spans="1:19" x14ac:dyDescent="0.25">
      <c r="A1669" s="1">
        <v>30448</v>
      </c>
      <c r="B1669">
        <v>1</v>
      </c>
      <c r="C1669">
        <v>1</v>
      </c>
      <c r="D1669">
        <v>1</v>
      </c>
      <c r="E1669">
        <v>1983</v>
      </c>
      <c r="F1669">
        <v>82</v>
      </c>
      <c r="G1669">
        <v>1</v>
      </c>
      <c r="H1669">
        <v>50</v>
      </c>
      <c r="I1669">
        <v>1.04</v>
      </c>
      <c r="J1669">
        <v>1.04</v>
      </c>
      <c r="L1669">
        <v>1</v>
      </c>
      <c r="M1669">
        <v>1</v>
      </c>
      <c r="N1669">
        <v>399</v>
      </c>
      <c r="O1669">
        <v>0</v>
      </c>
      <c r="P1669">
        <v>3</v>
      </c>
      <c r="Q1669" t="str">
        <f>VLOOKUP(M1669,lookups!$A$1:$B$7, 2, FALSE)</f>
        <v>trawl/fyke</v>
      </c>
      <c r="R1669" t="str">
        <f>VLOOKUP(N1669,lookups!$D$1:$E$6, 2, FALSE)</f>
        <v>hucuktlis r</v>
      </c>
      <c r="S1669" t="str">
        <f>VLOOKUP(C1669,lookups!$G$1:$H$3, 2, FALSE)</f>
        <v>smolt</v>
      </c>
    </row>
    <row r="1670" spans="1:19" x14ac:dyDescent="0.25">
      <c r="A1670" s="1">
        <v>30448</v>
      </c>
      <c r="B1670">
        <v>1</v>
      </c>
      <c r="C1670">
        <v>1</v>
      </c>
      <c r="D1670">
        <v>1</v>
      </c>
      <c r="E1670">
        <v>1983</v>
      </c>
      <c r="F1670">
        <v>83</v>
      </c>
      <c r="G1670">
        <v>1</v>
      </c>
      <c r="H1670">
        <v>50</v>
      </c>
      <c r="I1670">
        <v>1.08</v>
      </c>
      <c r="J1670">
        <v>1.08</v>
      </c>
      <c r="L1670">
        <v>1</v>
      </c>
      <c r="M1670">
        <v>1</v>
      </c>
      <c r="N1670">
        <v>399</v>
      </c>
      <c r="O1670">
        <v>0</v>
      </c>
      <c r="P1670">
        <v>3</v>
      </c>
      <c r="Q1670" t="str">
        <f>VLOOKUP(M1670,lookups!$A$1:$B$7, 2, FALSE)</f>
        <v>trawl/fyke</v>
      </c>
      <c r="R1670" t="str">
        <f>VLOOKUP(N1670,lookups!$D$1:$E$6, 2, FALSE)</f>
        <v>hucuktlis r</v>
      </c>
      <c r="S1670" t="str">
        <f>VLOOKUP(C1670,lookups!$G$1:$H$3, 2, FALSE)</f>
        <v>smolt</v>
      </c>
    </row>
    <row r="1671" spans="1:19" x14ac:dyDescent="0.25">
      <c r="A1671" s="1">
        <v>30448</v>
      </c>
      <c r="B1671">
        <v>1</v>
      </c>
      <c r="C1671">
        <v>1</v>
      </c>
      <c r="D1671">
        <v>1</v>
      </c>
      <c r="E1671">
        <v>1983</v>
      </c>
      <c r="F1671">
        <v>84</v>
      </c>
      <c r="G1671">
        <v>1</v>
      </c>
      <c r="H1671">
        <v>48</v>
      </c>
      <c r="I1671">
        <v>0.84</v>
      </c>
      <c r="J1671">
        <v>0.84</v>
      </c>
      <c r="L1671">
        <v>1</v>
      </c>
      <c r="M1671">
        <v>1</v>
      </c>
      <c r="N1671">
        <v>399</v>
      </c>
      <c r="O1671">
        <v>0</v>
      </c>
      <c r="P1671">
        <v>3</v>
      </c>
      <c r="Q1671" t="str">
        <f>VLOOKUP(M1671,lookups!$A$1:$B$7, 2, FALSE)</f>
        <v>trawl/fyke</v>
      </c>
      <c r="R1671" t="str">
        <f>VLOOKUP(N1671,lookups!$D$1:$E$6, 2, FALSE)</f>
        <v>hucuktlis r</v>
      </c>
      <c r="S1671" t="str">
        <f>VLOOKUP(C1671,lookups!$G$1:$H$3, 2, FALSE)</f>
        <v>smolt</v>
      </c>
    </row>
    <row r="1672" spans="1:19" x14ac:dyDescent="0.25">
      <c r="A1672" s="1">
        <v>30448</v>
      </c>
      <c r="B1672">
        <v>1</v>
      </c>
      <c r="C1672">
        <v>1</v>
      </c>
      <c r="D1672">
        <v>1</v>
      </c>
      <c r="E1672">
        <v>1983</v>
      </c>
      <c r="F1672">
        <v>86</v>
      </c>
      <c r="G1672">
        <v>1</v>
      </c>
      <c r="H1672">
        <v>45</v>
      </c>
      <c r="I1672">
        <v>0.66</v>
      </c>
      <c r="J1672">
        <v>0.66</v>
      </c>
      <c r="L1672">
        <v>1</v>
      </c>
      <c r="M1672">
        <v>1</v>
      </c>
      <c r="N1672">
        <v>399</v>
      </c>
      <c r="O1672">
        <v>0</v>
      </c>
      <c r="P1672">
        <v>3</v>
      </c>
      <c r="Q1672" t="str">
        <f>VLOOKUP(M1672,lookups!$A$1:$B$7, 2, FALSE)</f>
        <v>trawl/fyke</v>
      </c>
      <c r="R1672" t="str">
        <f>VLOOKUP(N1672,lookups!$D$1:$E$6, 2, FALSE)</f>
        <v>hucuktlis r</v>
      </c>
      <c r="S1672" t="str">
        <f>VLOOKUP(C1672,lookups!$G$1:$H$3, 2, FALSE)</f>
        <v>smolt</v>
      </c>
    </row>
    <row r="1673" spans="1:19" x14ac:dyDescent="0.25">
      <c r="A1673" s="1">
        <v>30448</v>
      </c>
      <c r="B1673">
        <v>1</v>
      </c>
      <c r="C1673">
        <v>1</v>
      </c>
      <c r="D1673">
        <v>1</v>
      </c>
      <c r="E1673">
        <v>1983</v>
      </c>
      <c r="F1673">
        <v>89</v>
      </c>
      <c r="G1673">
        <v>1</v>
      </c>
      <c r="H1673">
        <v>50</v>
      </c>
      <c r="I1673">
        <v>1</v>
      </c>
      <c r="J1673">
        <v>1</v>
      </c>
      <c r="L1673">
        <v>1</v>
      </c>
      <c r="M1673">
        <v>1</v>
      </c>
      <c r="N1673">
        <v>399</v>
      </c>
      <c r="O1673">
        <v>0</v>
      </c>
      <c r="P1673">
        <v>3</v>
      </c>
      <c r="Q1673" t="str">
        <f>VLOOKUP(M1673,lookups!$A$1:$B$7, 2, FALSE)</f>
        <v>trawl/fyke</v>
      </c>
      <c r="R1673" t="str">
        <f>VLOOKUP(N1673,lookups!$D$1:$E$6, 2, FALSE)</f>
        <v>hucuktlis r</v>
      </c>
      <c r="S1673" t="str">
        <f>VLOOKUP(C1673,lookups!$G$1:$H$3, 2, FALSE)</f>
        <v>smolt</v>
      </c>
    </row>
    <row r="1674" spans="1:19" x14ac:dyDescent="0.25">
      <c r="A1674" s="1">
        <v>30448</v>
      </c>
      <c r="B1674">
        <v>1</v>
      </c>
      <c r="C1674">
        <v>1</v>
      </c>
      <c r="D1674">
        <v>1</v>
      </c>
      <c r="E1674">
        <v>1983</v>
      </c>
      <c r="F1674">
        <v>90</v>
      </c>
      <c r="G1674">
        <v>1</v>
      </c>
      <c r="H1674">
        <v>50</v>
      </c>
      <c r="I1674">
        <v>0.96</v>
      </c>
      <c r="J1674">
        <v>0.96</v>
      </c>
      <c r="L1674">
        <v>1</v>
      </c>
      <c r="M1674">
        <v>1</v>
      </c>
      <c r="N1674">
        <v>399</v>
      </c>
      <c r="O1674">
        <v>0</v>
      </c>
      <c r="P1674">
        <v>3</v>
      </c>
      <c r="Q1674" t="str">
        <f>VLOOKUP(M1674,lookups!$A$1:$B$7, 2, FALSE)</f>
        <v>trawl/fyke</v>
      </c>
      <c r="R1674" t="str">
        <f>VLOOKUP(N1674,lookups!$D$1:$E$6, 2, FALSE)</f>
        <v>hucuktlis r</v>
      </c>
      <c r="S1674" t="str">
        <f>VLOOKUP(C1674,lookups!$G$1:$H$3, 2, FALSE)</f>
        <v>smolt</v>
      </c>
    </row>
    <row r="1675" spans="1:19" x14ac:dyDescent="0.25">
      <c r="A1675" s="1">
        <v>30448</v>
      </c>
      <c r="B1675">
        <v>1</v>
      </c>
      <c r="C1675">
        <v>1</v>
      </c>
      <c r="D1675">
        <v>1</v>
      </c>
      <c r="E1675">
        <v>1983</v>
      </c>
      <c r="F1675">
        <v>91</v>
      </c>
      <c r="G1675">
        <v>1</v>
      </c>
      <c r="H1675">
        <v>49</v>
      </c>
      <c r="I1675">
        <v>0.99</v>
      </c>
      <c r="J1675">
        <v>0.99</v>
      </c>
      <c r="L1675">
        <v>1</v>
      </c>
      <c r="M1675">
        <v>1</v>
      </c>
      <c r="N1675">
        <v>399</v>
      </c>
      <c r="O1675">
        <v>0</v>
      </c>
      <c r="P1675">
        <v>3</v>
      </c>
      <c r="Q1675" t="str">
        <f>VLOOKUP(M1675,lookups!$A$1:$B$7, 2, FALSE)</f>
        <v>trawl/fyke</v>
      </c>
      <c r="R1675" t="str">
        <f>VLOOKUP(N1675,lookups!$D$1:$E$6, 2, FALSE)</f>
        <v>hucuktlis r</v>
      </c>
      <c r="S1675" t="str">
        <f>VLOOKUP(C1675,lookups!$G$1:$H$3, 2, FALSE)</f>
        <v>smolt</v>
      </c>
    </row>
    <row r="1676" spans="1:19" x14ac:dyDescent="0.25">
      <c r="A1676" s="1">
        <v>30448</v>
      </c>
      <c r="B1676">
        <v>1</v>
      </c>
      <c r="C1676">
        <v>1</v>
      </c>
      <c r="D1676">
        <v>1</v>
      </c>
      <c r="E1676">
        <v>1983</v>
      </c>
      <c r="F1676">
        <v>92</v>
      </c>
      <c r="G1676">
        <v>1</v>
      </c>
      <c r="H1676">
        <v>52</v>
      </c>
      <c r="I1676">
        <v>1.19</v>
      </c>
      <c r="J1676">
        <v>1.19</v>
      </c>
      <c r="L1676">
        <v>1</v>
      </c>
      <c r="M1676">
        <v>1</v>
      </c>
      <c r="N1676">
        <v>399</v>
      </c>
      <c r="O1676">
        <v>0</v>
      </c>
      <c r="P1676">
        <v>3</v>
      </c>
      <c r="Q1676" t="str">
        <f>VLOOKUP(M1676,lookups!$A$1:$B$7, 2, FALSE)</f>
        <v>trawl/fyke</v>
      </c>
      <c r="R1676" t="str">
        <f>VLOOKUP(N1676,lookups!$D$1:$E$6, 2, FALSE)</f>
        <v>hucuktlis r</v>
      </c>
      <c r="S1676" t="str">
        <f>VLOOKUP(C1676,lookups!$G$1:$H$3, 2, FALSE)</f>
        <v>smolt</v>
      </c>
    </row>
    <row r="1677" spans="1:19" x14ac:dyDescent="0.25">
      <c r="A1677" s="1">
        <v>30448</v>
      </c>
      <c r="B1677">
        <v>1</v>
      </c>
      <c r="C1677">
        <v>1</v>
      </c>
      <c r="D1677">
        <v>1</v>
      </c>
      <c r="E1677">
        <v>1983</v>
      </c>
      <c r="F1677">
        <v>93</v>
      </c>
      <c r="G1677">
        <v>1</v>
      </c>
      <c r="H1677">
        <v>49</v>
      </c>
      <c r="I1677">
        <v>0.96</v>
      </c>
      <c r="J1677">
        <v>0.96</v>
      </c>
      <c r="L1677">
        <v>1</v>
      </c>
      <c r="M1677">
        <v>1</v>
      </c>
      <c r="N1677">
        <v>399</v>
      </c>
      <c r="O1677">
        <v>0</v>
      </c>
      <c r="P1677">
        <v>3</v>
      </c>
      <c r="Q1677" t="str">
        <f>VLOOKUP(M1677,lookups!$A$1:$B$7, 2, FALSE)</f>
        <v>trawl/fyke</v>
      </c>
      <c r="R1677" t="str">
        <f>VLOOKUP(N1677,lookups!$D$1:$E$6, 2, FALSE)</f>
        <v>hucuktlis r</v>
      </c>
      <c r="S1677" t="str">
        <f>VLOOKUP(C1677,lookups!$G$1:$H$3, 2, FALSE)</f>
        <v>smolt</v>
      </c>
    </row>
    <row r="1678" spans="1:19" x14ac:dyDescent="0.25">
      <c r="A1678" s="1">
        <v>30448</v>
      </c>
      <c r="B1678">
        <v>1</v>
      </c>
      <c r="C1678">
        <v>1</v>
      </c>
      <c r="D1678">
        <v>1</v>
      </c>
      <c r="E1678">
        <v>1983</v>
      </c>
      <c r="F1678">
        <v>94</v>
      </c>
      <c r="G1678">
        <v>1</v>
      </c>
      <c r="H1678">
        <v>50</v>
      </c>
      <c r="I1678">
        <v>1.02</v>
      </c>
      <c r="J1678">
        <v>1.02</v>
      </c>
      <c r="L1678">
        <v>1</v>
      </c>
      <c r="M1678">
        <v>1</v>
      </c>
      <c r="N1678">
        <v>399</v>
      </c>
      <c r="O1678">
        <v>0</v>
      </c>
      <c r="P1678">
        <v>3</v>
      </c>
      <c r="Q1678" t="str">
        <f>VLOOKUP(M1678,lookups!$A$1:$B$7, 2, FALSE)</f>
        <v>trawl/fyke</v>
      </c>
      <c r="R1678" t="str">
        <f>VLOOKUP(N1678,lookups!$D$1:$E$6, 2, FALSE)</f>
        <v>hucuktlis r</v>
      </c>
      <c r="S1678" t="str">
        <f>VLOOKUP(C1678,lookups!$G$1:$H$3, 2, FALSE)</f>
        <v>smolt</v>
      </c>
    </row>
    <row r="1679" spans="1:19" x14ac:dyDescent="0.25">
      <c r="A1679" s="1">
        <v>30448</v>
      </c>
      <c r="B1679">
        <v>1</v>
      </c>
      <c r="C1679">
        <v>1</v>
      </c>
      <c r="D1679">
        <v>1</v>
      </c>
      <c r="E1679">
        <v>1983</v>
      </c>
      <c r="F1679">
        <v>95</v>
      </c>
      <c r="G1679">
        <v>1</v>
      </c>
      <c r="H1679">
        <v>50</v>
      </c>
      <c r="I1679">
        <v>0.91</v>
      </c>
      <c r="J1679">
        <v>0.91</v>
      </c>
      <c r="L1679">
        <v>1</v>
      </c>
      <c r="M1679">
        <v>1</v>
      </c>
      <c r="N1679">
        <v>399</v>
      </c>
      <c r="O1679">
        <v>0</v>
      </c>
      <c r="P1679">
        <v>3</v>
      </c>
      <c r="Q1679" t="str">
        <f>VLOOKUP(M1679,lookups!$A$1:$B$7, 2, FALSE)</f>
        <v>trawl/fyke</v>
      </c>
      <c r="R1679" t="str">
        <f>VLOOKUP(N1679,lookups!$D$1:$E$6, 2, FALSE)</f>
        <v>hucuktlis r</v>
      </c>
      <c r="S1679" t="str">
        <f>VLOOKUP(C1679,lookups!$G$1:$H$3, 2, FALSE)</f>
        <v>smolt</v>
      </c>
    </row>
    <row r="1680" spans="1:19" x14ac:dyDescent="0.25">
      <c r="A1680" s="1">
        <v>30448</v>
      </c>
      <c r="B1680">
        <v>1</v>
      </c>
      <c r="C1680">
        <v>1</v>
      </c>
      <c r="D1680">
        <v>1</v>
      </c>
      <c r="E1680">
        <v>1983</v>
      </c>
      <c r="F1680">
        <v>96</v>
      </c>
      <c r="G1680">
        <v>1</v>
      </c>
      <c r="H1680">
        <v>51</v>
      </c>
      <c r="I1680">
        <v>1.08</v>
      </c>
      <c r="J1680">
        <v>1.08</v>
      </c>
      <c r="L1680">
        <v>1</v>
      </c>
      <c r="M1680">
        <v>1</v>
      </c>
      <c r="N1680">
        <v>399</v>
      </c>
      <c r="O1680">
        <v>0</v>
      </c>
      <c r="P1680">
        <v>3</v>
      </c>
      <c r="Q1680" t="str">
        <f>VLOOKUP(M1680,lookups!$A$1:$B$7, 2, FALSE)</f>
        <v>trawl/fyke</v>
      </c>
      <c r="R1680" t="str">
        <f>VLOOKUP(N1680,lookups!$D$1:$E$6, 2, FALSE)</f>
        <v>hucuktlis r</v>
      </c>
      <c r="S1680" t="str">
        <f>VLOOKUP(C1680,lookups!$G$1:$H$3, 2, FALSE)</f>
        <v>smolt</v>
      </c>
    </row>
    <row r="1681" spans="1:19" x14ac:dyDescent="0.25">
      <c r="A1681" s="1">
        <v>30448</v>
      </c>
      <c r="B1681">
        <v>1</v>
      </c>
      <c r="C1681">
        <v>1</v>
      </c>
      <c r="D1681">
        <v>1</v>
      </c>
      <c r="E1681">
        <v>1983</v>
      </c>
      <c r="F1681">
        <v>97</v>
      </c>
      <c r="G1681">
        <v>1</v>
      </c>
      <c r="H1681">
        <v>50</v>
      </c>
      <c r="I1681">
        <v>1.03</v>
      </c>
      <c r="J1681">
        <v>1.03</v>
      </c>
      <c r="L1681">
        <v>1</v>
      </c>
      <c r="M1681">
        <v>1</v>
      </c>
      <c r="N1681">
        <v>399</v>
      </c>
      <c r="O1681">
        <v>0</v>
      </c>
      <c r="P1681">
        <v>3</v>
      </c>
      <c r="Q1681" t="str">
        <f>VLOOKUP(M1681,lookups!$A$1:$B$7, 2, FALSE)</f>
        <v>trawl/fyke</v>
      </c>
      <c r="R1681" t="str">
        <f>VLOOKUP(N1681,lookups!$D$1:$E$6, 2, FALSE)</f>
        <v>hucuktlis r</v>
      </c>
      <c r="S1681" t="str">
        <f>VLOOKUP(C1681,lookups!$G$1:$H$3, 2, FALSE)</f>
        <v>smolt</v>
      </c>
    </row>
    <row r="1682" spans="1:19" x14ac:dyDescent="0.25">
      <c r="A1682" s="1">
        <v>30448</v>
      </c>
      <c r="B1682">
        <v>1</v>
      </c>
      <c r="C1682">
        <v>1</v>
      </c>
      <c r="D1682">
        <v>1</v>
      </c>
      <c r="E1682">
        <v>1983</v>
      </c>
      <c r="F1682">
        <v>98</v>
      </c>
      <c r="G1682">
        <v>1</v>
      </c>
      <c r="H1682">
        <v>48</v>
      </c>
      <c r="I1682">
        <v>0.84</v>
      </c>
      <c r="J1682">
        <v>0.84</v>
      </c>
      <c r="L1682">
        <v>1</v>
      </c>
      <c r="M1682">
        <v>1</v>
      </c>
      <c r="N1682">
        <v>399</v>
      </c>
      <c r="O1682">
        <v>0</v>
      </c>
      <c r="P1682">
        <v>3</v>
      </c>
      <c r="Q1682" t="str">
        <f>VLOOKUP(M1682,lookups!$A$1:$B$7, 2, FALSE)</f>
        <v>trawl/fyke</v>
      </c>
      <c r="R1682" t="str">
        <f>VLOOKUP(N1682,lookups!$D$1:$E$6, 2, FALSE)</f>
        <v>hucuktlis r</v>
      </c>
      <c r="S1682" t="str">
        <f>VLOOKUP(C1682,lookups!$G$1:$H$3, 2, FALSE)</f>
        <v>smolt</v>
      </c>
    </row>
    <row r="1683" spans="1:19" x14ac:dyDescent="0.25">
      <c r="A1683" s="1">
        <v>30448</v>
      </c>
      <c r="B1683">
        <v>1</v>
      </c>
      <c r="C1683">
        <v>1</v>
      </c>
      <c r="D1683">
        <v>1</v>
      </c>
      <c r="E1683">
        <v>1983</v>
      </c>
      <c r="F1683">
        <v>99</v>
      </c>
      <c r="G1683">
        <v>1</v>
      </c>
      <c r="H1683">
        <v>47</v>
      </c>
      <c r="I1683">
        <v>0.75</v>
      </c>
      <c r="J1683">
        <v>0.75</v>
      </c>
      <c r="L1683">
        <v>1</v>
      </c>
      <c r="M1683">
        <v>1</v>
      </c>
      <c r="N1683">
        <v>399</v>
      </c>
      <c r="O1683">
        <v>0</v>
      </c>
      <c r="P1683">
        <v>3</v>
      </c>
      <c r="Q1683" t="str">
        <f>VLOOKUP(M1683,lookups!$A$1:$B$7, 2, FALSE)</f>
        <v>trawl/fyke</v>
      </c>
      <c r="R1683" t="str">
        <f>VLOOKUP(N1683,lookups!$D$1:$E$6, 2, FALSE)</f>
        <v>hucuktlis r</v>
      </c>
      <c r="S1683" t="str">
        <f>VLOOKUP(C1683,lookups!$G$1:$H$3, 2, FALSE)</f>
        <v>smolt</v>
      </c>
    </row>
    <row r="1684" spans="1:19" x14ac:dyDescent="0.25">
      <c r="A1684" s="1">
        <v>30448</v>
      </c>
      <c r="B1684">
        <v>1</v>
      </c>
      <c r="C1684">
        <v>1</v>
      </c>
      <c r="D1684">
        <v>1</v>
      </c>
      <c r="E1684">
        <v>1983</v>
      </c>
      <c r="F1684">
        <v>100</v>
      </c>
      <c r="G1684">
        <v>1</v>
      </c>
      <c r="H1684">
        <v>49</v>
      </c>
      <c r="I1684">
        <v>0.94</v>
      </c>
      <c r="J1684">
        <v>0.94</v>
      </c>
      <c r="L1684">
        <v>1</v>
      </c>
      <c r="M1684">
        <v>1</v>
      </c>
      <c r="N1684">
        <v>399</v>
      </c>
      <c r="O1684">
        <v>0</v>
      </c>
      <c r="P1684">
        <v>3</v>
      </c>
      <c r="Q1684" t="str">
        <f>VLOOKUP(M1684,lookups!$A$1:$B$7, 2, FALSE)</f>
        <v>trawl/fyke</v>
      </c>
      <c r="R1684" t="str">
        <f>VLOOKUP(N1684,lookups!$D$1:$E$6, 2, FALSE)</f>
        <v>hucuktlis r</v>
      </c>
      <c r="S1684" t="str">
        <f>VLOOKUP(C1684,lookups!$G$1:$H$3, 2, FALSE)</f>
        <v>smolt</v>
      </c>
    </row>
    <row r="1685" spans="1:19" x14ac:dyDescent="0.25">
      <c r="A1685" s="1">
        <v>30795</v>
      </c>
      <c r="B1685">
        <v>1</v>
      </c>
      <c r="C1685">
        <v>1</v>
      </c>
      <c r="D1685">
        <v>1</v>
      </c>
      <c r="E1685">
        <v>1984</v>
      </c>
      <c r="F1685">
        <v>1</v>
      </c>
      <c r="G1685">
        <v>1</v>
      </c>
      <c r="H1685">
        <v>66</v>
      </c>
      <c r="I1685">
        <v>2.59</v>
      </c>
      <c r="J1685">
        <v>2.3226616450000002</v>
      </c>
      <c r="L1685">
        <v>1</v>
      </c>
      <c r="M1685">
        <v>1</v>
      </c>
      <c r="N1685">
        <v>399</v>
      </c>
      <c r="O1685">
        <v>1</v>
      </c>
      <c r="P1685">
        <v>3</v>
      </c>
      <c r="Q1685" t="str">
        <f>VLOOKUP(M1685,lookups!$A$1:$B$7, 2, FALSE)</f>
        <v>trawl/fyke</v>
      </c>
      <c r="R1685" t="str">
        <f>VLOOKUP(N1685,lookups!$D$1:$E$6, 2, FALSE)</f>
        <v>hucuktlis r</v>
      </c>
      <c r="S1685" t="str">
        <f>VLOOKUP(C1685,lookups!$G$1:$H$3, 2, FALSE)</f>
        <v>smolt</v>
      </c>
    </row>
    <row r="1686" spans="1:19" x14ac:dyDescent="0.25">
      <c r="A1686" s="1">
        <v>30795</v>
      </c>
      <c r="B1686">
        <v>1</v>
      </c>
      <c r="C1686">
        <v>1</v>
      </c>
      <c r="D1686">
        <v>1</v>
      </c>
      <c r="E1686">
        <v>1984</v>
      </c>
      <c r="F1686">
        <v>2</v>
      </c>
      <c r="G1686">
        <v>1</v>
      </c>
      <c r="H1686">
        <v>70</v>
      </c>
      <c r="I1686">
        <v>3.03</v>
      </c>
      <c r="J1686">
        <v>2.71724509</v>
      </c>
      <c r="L1686">
        <v>1</v>
      </c>
      <c r="M1686">
        <v>1</v>
      </c>
      <c r="N1686">
        <v>399</v>
      </c>
      <c r="O1686">
        <v>1</v>
      </c>
      <c r="P1686">
        <v>3</v>
      </c>
      <c r="Q1686" t="str">
        <f>VLOOKUP(M1686,lookups!$A$1:$B$7, 2, FALSE)</f>
        <v>trawl/fyke</v>
      </c>
      <c r="R1686" t="str">
        <f>VLOOKUP(N1686,lookups!$D$1:$E$6, 2, FALSE)</f>
        <v>hucuktlis r</v>
      </c>
      <c r="S1686" t="str">
        <f>VLOOKUP(C1686,lookups!$G$1:$H$3, 2, FALSE)</f>
        <v>smolt</v>
      </c>
    </row>
    <row r="1687" spans="1:19" x14ac:dyDescent="0.25">
      <c r="A1687" s="1">
        <v>30795</v>
      </c>
      <c r="B1687">
        <v>1</v>
      </c>
      <c r="C1687">
        <v>1</v>
      </c>
      <c r="D1687">
        <v>1</v>
      </c>
      <c r="E1687">
        <v>1984</v>
      </c>
      <c r="F1687">
        <v>3</v>
      </c>
      <c r="G1687">
        <v>1</v>
      </c>
      <c r="H1687">
        <v>67</v>
      </c>
      <c r="I1687">
        <v>2.82</v>
      </c>
      <c r="J1687">
        <v>2.5289211730000001</v>
      </c>
      <c r="L1687">
        <v>1</v>
      </c>
      <c r="M1687">
        <v>1</v>
      </c>
      <c r="N1687">
        <v>399</v>
      </c>
      <c r="O1687">
        <v>1</v>
      </c>
      <c r="P1687">
        <v>3</v>
      </c>
      <c r="Q1687" t="str">
        <f>VLOOKUP(M1687,lookups!$A$1:$B$7, 2, FALSE)</f>
        <v>trawl/fyke</v>
      </c>
      <c r="R1687" t="str">
        <f>VLOOKUP(N1687,lookups!$D$1:$E$6, 2, FALSE)</f>
        <v>hucuktlis r</v>
      </c>
      <c r="S1687" t="str">
        <f>VLOOKUP(C1687,lookups!$G$1:$H$3, 2, FALSE)</f>
        <v>smolt</v>
      </c>
    </row>
    <row r="1688" spans="1:19" x14ac:dyDescent="0.25">
      <c r="A1688" s="1">
        <v>30795</v>
      </c>
      <c r="B1688">
        <v>1</v>
      </c>
      <c r="C1688">
        <v>1</v>
      </c>
      <c r="D1688">
        <v>1</v>
      </c>
      <c r="E1688">
        <v>1984</v>
      </c>
      <c r="F1688">
        <v>4</v>
      </c>
      <c r="G1688">
        <v>1</v>
      </c>
      <c r="H1688">
        <v>74</v>
      </c>
      <c r="I1688">
        <v>3.6</v>
      </c>
      <c r="J1688">
        <v>3.228410008</v>
      </c>
      <c r="L1688">
        <v>1</v>
      </c>
      <c r="M1688">
        <v>1</v>
      </c>
      <c r="N1688">
        <v>399</v>
      </c>
      <c r="O1688">
        <v>1</v>
      </c>
      <c r="P1688">
        <v>3</v>
      </c>
      <c r="Q1688" t="str">
        <f>VLOOKUP(M1688,lookups!$A$1:$B$7, 2, FALSE)</f>
        <v>trawl/fyke</v>
      </c>
      <c r="R1688" t="str">
        <f>VLOOKUP(N1688,lookups!$D$1:$E$6, 2, FALSE)</f>
        <v>hucuktlis r</v>
      </c>
      <c r="S1688" t="str">
        <f>VLOOKUP(C1688,lookups!$G$1:$H$3, 2, FALSE)</f>
        <v>smolt</v>
      </c>
    </row>
    <row r="1689" spans="1:19" x14ac:dyDescent="0.25">
      <c r="A1689" s="1">
        <v>30795</v>
      </c>
      <c r="B1689">
        <v>1</v>
      </c>
      <c r="C1689">
        <v>1</v>
      </c>
      <c r="D1689">
        <v>1</v>
      </c>
      <c r="E1689">
        <v>1984</v>
      </c>
      <c r="F1689">
        <v>5</v>
      </c>
      <c r="G1689">
        <v>1</v>
      </c>
      <c r="H1689">
        <v>46</v>
      </c>
      <c r="I1689">
        <v>0.92</v>
      </c>
      <c r="J1689">
        <v>0.82503811299999996</v>
      </c>
      <c r="L1689">
        <v>1</v>
      </c>
      <c r="M1689">
        <v>1</v>
      </c>
      <c r="N1689">
        <v>399</v>
      </c>
      <c r="O1689">
        <v>1</v>
      </c>
      <c r="P1689">
        <v>3</v>
      </c>
      <c r="Q1689" t="str">
        <f>VLOOKUP(M1689,lookups!$A$1:$B$7, 2, FALSE)</f>
        <v>trawl/fyke</v>
      </c>
      <c r="R1689" t="str">
        <f>VLOOKUP(N1689,lookups!$D$1:$E$6, 2, FALSE)</f>
        <v>hucuktlis r</v>
      </c>
      <c r="S1689" t="str">
        <f>VLOOKUP(C1689,lookups!$G$1:$H$3, 2, FALSE)</f>
        <v>smolt</v>
      </c>
    </row>
    <row r="1690" spans="1:19" x14ac:dyDescent="0.25">
      <c r="A1690" s="1">
        <v>30795</v>
      </c>
      <c r="B1690">
        <v>1</v>
      </c>
      <c r="C1690">
        <v>1</v>
      </c>
      <c r="D1690">
        <v>1</v>
      </c>
      <c r="E1690">
        <v>1984</v>
      </c>
      <c r="F1690">
        <v>6</v>
      </c>
      <c r="G1690">
        <v>1</v>
      </c>
      <c r="H1690">
        <v>55</v>
      </c>
      <c r="I1690">
        <v>1.57</v>
      </c>
      <c r="J1690">
        <v>1.4079454760000001</v>
      </c>
      <c r="L1690">
        <v>1</v>
      </c>
      <c r="M1690">
        <v>1</v>
      </c>
      <c r="N1690">
        <v>399</v>
      </c>
      <c r="O1690">
        <v>1</v>
      </c>
      <c r="P1690">
        <v>3</v>
      </c>
      <c r="Q1690" t="str">
        <f>VLOOKUP(M1690,lookups!$A$1:$B$7, 2, FALSE)</f>
        <v>trawl/fyke</v>
      </c>
      <c r="R1690" t="str">
        <f>VLOOKUP(N1690,lookups!$D$1:$E$6, 2, FALSE)</f>
        <v>hucuktlis r</v>
      </c>
      <c r="S1690" t="str">
        <f>VLOOKUP(C1690,lookups!$G$1:$H$3, 2, FALSE)</f>
        <v>smolt</v>
      </c>
    </row>
    <row r="1691" spans="1:19" x14ac:dyDescent="0.25">
      <c r="A1691" s="1">
        <v>30795</v>
      </c>
      <c r="B1691">
        <v>1</v>
      </c>
      <c r="C1691">
        <v>1</v>
      </c>
      <c r="D1691">
        <v>1</v>
      </c>
      <c r="E1691">
        <v>1984</v>
      </c>
      <c r="F1691">
        <v>7</v>
      </c>
      <c r="G1691">
        <v>1</v>
      </c>
      <c r="H1691">
        <v>61</v>
      </c>
      <c r="I1691">
        <v>2.0299999999999998</v>
      </c>
      <c r="J1691">
        <v>1.8204645319999999</v>
      </c>
      <c r="L1691">
        <v>1</v>
      </c>
      <c r="M1691">
        <v>1</v>
      </c>
      <c r="N1691">
        <v>399</v>
      </c>
      <c r="O1691">
        <v>1</v>
      </c>
      <c r="P1691">
        <v>3</v>
      </c>
      <c r="Q1691" t="str">
        <f>VLOOKUP(M1691,lookups!$A$1:$B$7, 2, FALSE)</f>
        <v>trawl/fyke</v>
      </c>
      <c r="R1691" t="str">
        <f>VLOOKUP(N1691,lookups!$D$1:$E$6, 2, FALSE)</f>
        <v>hucuktlis r</v>
      </c>
      <c r="S1691" t="str">
        <f>VLOOKUP(C1691,lookups!$G$1:$H$3, 2, FALSE)</f>
        <v>smolt</v>
      </c>
    </row>
    <row r="1692" spans="1:19" x14ac:dyDescent="0.25">
      <c r="A1692" s="1">
        <v>30795</v>
      </c>
      <c r="B1692">
        <v>1</v>
      </c>
      <c r="C1692">
        <v>1</v>
      </c>
      <c r="D1692">
        <v>1</v>
      </c>
      <c r="E1692">
        <v>1984</v>
      </c>
      <c r="F1692">
        <v>8</v>
      </c>
      <c r="G1692">
        <v>1</v>
      </c>
      <c r="H1692">
        <v>67</v>
      </c>
      <c r="I1692">
        <v>2.96</v>
      </c>
      <c r="J1692">
        <v>2.6544704509999999</v>
      </c>
      <c r="L1692">
        <v>1</v>
      </c>
      <c r="M1692">
        <v>1</v>
      </c>
      <c r="N1692">
        <v>399</v>
      </c>
      <c r="O1692">
        <v>1</v>
      </c>
      <c r="P1692">
        <v>3</v>
      </c>
      <c r="Q1692" t="str">
        <f>VLOOKUP(M1692,lookups!$A$1:$B$7, 2, FALSE)</f>
        <v>trawl/fyke</v>
      </c>
      <c r="R1692" t="str">
        <f>VLOOKUP(N1692,lookups!$D$1:$E$6, 2, FALSE)</f>
        <v>hucuktlis r</v>
      </c>
      <c r="S1692" t="str">
        <f>VLOOKUP(C1692,lookups!$G$1:$H$3, 2, FALSE)</f>
        <v>smolt</v>
      </c>
    </row>
    <row r="1693" spans="1:19" x14ac:dyDescent="0.25">
      <c r="A1693" s="1">
        <v>30795</v>
      </c>
      <c r="B1693">
        <v>1</v>
      </c>
      <c r="C1693">
        <v>1</v>
      </c>
      <c r="D1693">
        <v>1</v>
      </c>
      <c r="E1693">
        <v>1984</v>
      </c>
      <c r="F1693">
        <v>9</v>
      </c>
      <c r="G1693">
        <v>1</v>
      </c>
      <c r="H1693">
        <v>63</v>
      </c>
      <c r="I1693">
        <v>2.25</v>
      </c>
      <c r="J1693">
        <v>2.0177562550000001</v>
      </c>
      <c r="L1693">
        <v>1</v>
      </c>
      <c r="M1693">
        <v>1</v>
      </c>
      <c r="N1693">
        <v>399</v>
      </c>
      <c r="O1693">
        <v>1</v>
      </c>
      <c r="P1693">
        <v>3</v>
      </c>
      <c r="Q1693" t="str">
        <f>VLOOKUP(M1693,lookups!$A$1:$B$7, 2, FALSE)</f>
        <v>trawl/fyke</v>
      </c>
      <c r="R1693" t="str">
        <f>VLOOKUP(N1693,lookups!$D$1:$E$6, 2, FALSE)</f>
        <v>hucuktlis r</v>
      </c>
      <c r="S1693" t="str">
        <f>VLOOKUP(C1693,lookups!$G$1:$H$3, 2, FALSE)</f>
        <v>smolt</v>
      </c>
    </row>
    <row r="1694" spans="1:19" x14ac:dyDescent="0.25">
      <c r="A1694" s="1">
        <v>30795</v>
      </c>
      <c r="B1694">
        <v>1</v>
      </c>
      <c r="C1694">
        <v>1</v>
      </c>
      <c r="D1694">
        <v>1</v>
      </c>
      <c r="E1694">
        <v>1984</v>
      </c>
      <c r="F1694">
        <v>10</v>
      </c>
      <c r="G1694">
        <v>1</v>
      </c>
      <c r="H1694">
        <v>56</v>
      </c>
      <c r="I1694">
        <v>1.5</v>
      </c>
      <c r="J1694">
        <v>1.345170837</v>
      </c>
      <c r="L1694">
        <v>1</v>
      </c>
      <c r="M1694">
        <v>1</v>
      </c>
      <c r="N1694">
        <v>399</v>
      </c>
      <c r="O1694">
        <v>1</v>
      </c>
      <c r="P1694">
        <v>3</v>
      </c>
      <c r="Q1694" t="str">
        <f>VLOOKUP(M1694,lookups!$A$1:$B$7, 2, FALSE)</f>
        <v>trawl/fyke</v>
      </c>
      <c r="R1694" t="str">
        <f>VLOOKUP(N1694,lookups!$D$1:$E$6, 2, FALSE)</f>
        <v>hucuktlis r</v>
      </c>
      <c r="S1694" t="str">
        <f>VLOOKUP(C1694,lookups!$G$1:$H$3, 2, FALSE)</f>
        <v>smolt</v>
      </c>
    </row>
    <row r="1695" spans="1:19" x14ac:dyDescent="0.25">
      <c r="A1695" s="1">
        <v>30795</v>
      </c>
      <c r="B1695">
        <v>1</v>
      </c>
      <c r="C1695">
        <v>1</v>
      </c>
      <c r="D1695">
        <v>1</v>
      </c>
      <c r="E1695">
        <v>1984</v>
      </c>
      <c r="F1695">
        <v>11</v>
      </c>
      <c r="G1695">
        <v>1</v>
      </c>
      <c r="H1695">
        <v>65</v>
      </c>
      <c r="I1695">
        <v>2.58</v>
      </c>
      <c r="J1695">
        <v>2.3136938389999999</v>
      </c>
      <c r="L1695">
        <v>1</v>
      </c>
      <c r="M1695">
        <v>1</v>
      </c>
      <c r="N1695">
        <v>399</v>
      </c>
      <c r="O1695">
        <v>1</v>
      </c>
      <c r="P1695">
        <v>3</v>
      </c>
      <c r="Q1695" t="str">
        <f>VLOOKUP(M1695,lookups!$A$1:$B$7, 2, FALSE)</f>
        <v>trawl/fyke</v>
      </c>
      <c r="R1695" t="str">
        <f>VLOOKUP(N1695,lookups!$D$1:$E$6, 2, FALSE)</f>
        <v>hucuktlis r</v>
      </c>
      <c r="S1695" t="str">
        <f>VLOOKUP(C1695,lookups!$G$1:$H$3, 2, FALSE)</f>
        <v>smolt</v>
      </c>
    </row>
    <row r="1696" spans="1:19" x14ac:dyDescent="0.25">
      <c r="A1696" s="1">
        <v>30795</v>
      </c>
      <c r="B1696">
        <v>1</v>
      </c>
      <c r="C1696">
        <v>1</v>
      </c>
      <c r="D1696">
        <v>1</v>
      </c>
      <c r="E1696">
        <v>1984</v>
      </c>
      <c r="F1696">
        <v>12</v>
      </c>
      <c r="G1696">
        <v>1</v>
      </c>
      <c r="H1696">
        <v>71</v>
      </c>
      <c r="I1696">
        <v>3.18</v>
      </c>
      <c r="J1696">
        <v>2.8517621740000001</v>
      </c>
      <c r="L1696">
        <v>1</v>
      </c>
      <c r="M1696">
        <v>1</v>
      </c>
      <c r="N1696">
        <v>399</v>
      </c>
      <c r="O1696">
        <v>1</v>
      </c>
      <c r="P1696">
        <v>3</v>
      </c>
      <c r="Q1696" t="str">
        <f>VLOOKUP(M1696,lookups!$A$1:$B$7, 2, FALSE)</f>
        <v>trawl/fyke</v>
      </c>
      <c r="R1696" t="str">
        <f>VLOOKUP(N1696,lookups!$D$1:$E$6, 2, FALSE)</f>
        <v>hucuktlis r</v>
      </c>
      <c r="S1696" t="str">
        <f>VLOOKUP(C1696,lookups!$G$1:$H$3, 2, FALSE)</f>
        <v>smolt</v>
      </c>
    </row>
    <row r="1697" spans="1:19" x14ac:dyDescent="0.25">
      <c r="A1697" s="1">
        <v>30795</v>
      </c>
      <c r="B1697">
        <v>1</v>
      </c>
      <c r="C1697">
        <v>1</v>
      </c>
      <c r="D1697">
        <v>1</v>
      </c>
      <c r="E1697">
        <v>1984</v>
      </c>
      <c r="F1697">
        <v>13</v>
      </c>
      <c r="G1697">
        <v>1</v>
      </c>
      <c r="H1697">
        <v>66</v>
      </c>
      <c r="I1697">
        <v>2.64</v>
      </c>
      <c r="J1697">
        <v>2.3675006729999999</v>
      </c>
      <c r="L1697">
        <v>1</v>
      </c>
      <c r="M1697">
        <v>1</v>
      </c>
      <c r="N1697">
        <v>399</v>
      </c>
      <c r="O1697">
        <v>1</v>
      </c>
      <c r="P1697">
        <v>3</v>
      </c>
      <c r="Q1697" t="str">
        <f>VLOOKUP(M1697,lookups!$A$1:$B$7, 2, FALSE)</f>
        <v>trawl/fyke</v>
      </c>
      <c r="R1697" t="str">
        <f>VLOOKUP(N1697,lookups!$D$1:$E$6, 2, FALSE)</f>
        <v>hucuktlis r</v>
      </c>
      <c r="S1697" t="str">
        <f>VLOOKUP(C1697,lookups!$G$1:$H$3, 2, FALSE)</f>
        <v>smolt</v>
      </c>
    </row>
    <row r="1698" spans="1:19" x14ac:dyDescent="0.25">
      <c r="A1698" s="1">
        <v>30795</v>
      </c>
      <c r="B1698">
        <v>1</v>
      </c>
      <c r="C1698">
        <v>1</v>
      </c>
      <c r="D1698">
        <v>1</v>
      </c>
      <c r="E1698">
        <v>1984</v>
      </c>
      <c r="F1698">
        <v>14</v>
      </c>
      <c r="G1698">
        <v>1</v>
      </c>
      <c r="H1698">
        <v>68</v>
      </c>
      <c r="I1698">
        <v>2.77</v>
      </c>
      <c r="J1698">
        <v>2.4840821449999999</v>
      </c>
      <c r="L1698">
        <v>1</v>
      </c>
      <c r="M1698">
        <v>1</v>
      </c>
      <c r="N1698">
        <v>399</v>
      </c>
      <c r="O1698">
        <v>1</v>
      </c>
      <c r="P1698">
        <v>3</v>
      </c>
      <c r="Q1698" t="str">
        <f>VLOOKUP(M1698,lookups!$A$1:$B$7, 2, FALSE)</f>
        <v>trawl/fyke</v>
      </c>
      <c r="R1698" t="str">
        <f>VLOOKUP(N1698,lookups!$D$1:$E$6, 2, FALSE)</f>
        <v>hucuktlis r</v>
      </c>
      <c r="S1698" t="str">
        <f>VLOOKUP(C1698,lookups!$G$1:$H$3, 2, FALSE)</f>
        <v>smolt</v>
      </c>
    </row>
    <row r="1699" spans="1:19" x14ac:dyDescent="0.25">
      <c r="A1699" s="1">
        <v>30795</v>
      </c>
      <c r="B1699">
        <v>1</v>
      </c>
      <c r="C1699">
        <v>1</v>
      </c>
      <c r="D1699">
        <v>1</v>
      </c>
      <c r="E1699">
        <v>1984</v>
      </c>
      <c r="F1699">
        <v>15</v>
      </c>
      <c r="G1699">
        <v>1</v>
      </c>
      <c r="H1699">
        <v>72</v>
      </c>
      <c r="I1699">
        <v>3.5</v>
      </c>
      <c r="J1699">
        <v>3.1387319520000001</v>
      </c>
      <c r="L1699">
        <v>1</v>
      </c>
      <c r="M1699">
        <v>1</v>
      </c>
      <c r="N1699">
        <v>399</v>
      </c>
      <c r="O1699">
        <v>1</v>
      </c>
      <c r="P1699">
        <v>3</v>
      </c>
      <c r="Q1699" t="str">
        <f>VLOOKUP(M1699,lookups!$A$1:$B$7, 2, FALSE)</f>
        <v>trawl/fyke</v>
      </c>
      <c r="R1699" t="str">
        <f>VLOOKUP(N1699,lookups!$D$1:$E$6, 2, FALSE)</f>
        <v>hucuktlis r</v>
      </c>
      <c r="S1699" t="str">
        <f>VLOOKUP(C1699,lookups!$G$1:$H$3, 2, FALSE)</f>
        <v>smolt</v>
      </c>
    </row>
    <row r="1700" spans="1:19" x14ac:dyDescent="0.25">
      <c r="A1700" s="1">
        <v>30795</v>
      </c>
      <c r="B1700">
        <v>1</v>
      </c>
      <c r="C1700">
        <v>1</v>
      </c>
      <c r="D1700">
        <v>1</v>
      </c>
      <c r="E1700">
        <v>1984</v>
      </c>
      <c r="F1700">
        <v>16</v>
      </c>
      <c r="G1700">
        <v>1</v>
      </c>
      <c r="H1700">
        <v>70</v>
      </c>
      <c r="I1700">
        <v>3.06</v>
      </c>
      <c r="J1700">
        <v>2.7441485069999998</v>
      </c>
      <c r="L1700">
        <v>1</v>
      </c>
      <c r="M1700">
        <v>1</v>
      </c>
      <c r="N1700">
        <v>399</v>
      </c>
      <c r="O1700">
        <v>1</v>
      </c>
      <c r="P1700">
        <v>3</v>
      </c>
      <c r="Q1700" t="str">
        <f>VLOOKUP(M1700,lookups!$A$1:$B$7, 2, FALSE)</f>
        <v>trawl/fyke</v>
      </c>
      <c r="R1700" t="str">
        <f>VLOOKUP(N1700,lookups!$D$1:$E$6, 2, FALSE)</f>
        <v>hucuktlis r</v>
      </c>
      <c r="S1700" t="str">
        <f>VLOOKUP(C1700,lookups!$G$1:$H$3, 2, FALSE)</f>
        <v>smolt</v>
      </c>
    </row>
    <row r="1701" spans="1:19" x14ac:dyDescent="0.25">
      <c r="A1701" s="1">
        <v>30795</v>
      </c>
      <c r="B1701">
        <v>1</v>
      </c>
      <c r="C1701">
        <v>1</v>
      </c>
      <c r="D1701">
        <v>1</v>
      </c>
      <c r="E1701">
        <v>1984</v>
      </c>
      <c r="F1701">
        <v>17</v>
      </c>
      <c r="G1701">
        <v>1</v>
      </c>
      <c r="H1701">
        <v>58</v>
      </c>
      <c r="I1701">
        <v>1.78</v>
      </c>
      <c r="J1701">
        <v>1.596269393</v>
      </c>
      <c r="L1701">
        <v>1</v>
      </c>
      <c r="M1701">
        <v>1</v>
      </c>
      <c r="N1701">
        <v>399</v>
      </c>
      <c r="O1701">
        <v>1</v>
      </c>
      <c r="P1701">
        <v>3</v>
      </c>
      <c r="Q1701" t="str">
        <f>VLOOKUP(M1701,lookups!$A$1:$B$7, 2, FALSE)</f>
        <v>trawl/fyke</v>
      </c>
      <c r="R1701" t="str">
        <f>VLOOKUP(N1701,lookups!$D$1:$E$6, 2, FALSE)</f>
        <v>hucuktlis r</v>
      </c>
      <c r="S1701" t="str">
        <f>VLOOKUP(C1701,lookups!$G$1:$H$3, 2, FALSE)</f>
        <v>smolt</v>
      </c>
    </row>
    <row r="1702" spans="1:19" x14ac:dyDescent="0.25">
      <c r="A1702" s="1">
        <v>30795</v>
      </c>
      <c r="B1702">
        <v>1</v>
      </c>
      <c r="C1702">
        <v>1</v>
      </c>
      <c r="D1702">
        <v>1</v>
      </c>
      <c r="E1702">
        <v>1984</v>
      </c>
      <c r="F1702">
        <v>18</v>
      </c>
      <c r="G1702">
        <v>1</v>
      </c>
      <c r="H1702">
        <v>63</v>
      </c>
      <c r="I1702">
        <v>2.4500000000000002</v>
      </c>
      <c r="J1702">
        <v>2.1971123669999999</v>
      </c>
      <c r="L1702">
        <v>1</v>
      </c>
      <c r="M1702">
        <v>1</v>
      </c>
      <c r="N1702">
        <v>399</v>
      </c>
      <c r="O1702">
        <v>1</v>
      </c>
      <c r="P1702">
        <v>3</v>
      </c>
      <c r="Q1702" t="str">
        <f>VLOOKUP(M1702,lookups!$A$1:$B$7, 2, FALSE)</f>
        <v>trawl/fyke</v>
      </c>
      <c r="R1702" t="str">
        <f>VLOOKUP(N1702,lookups!$D$1:$E$6, 2, FALSE)</f>
        <v>hucuktlis r</v>
      </c>
      <c r="S1702" t="str">
        <f>VLOOKUP(C1702,lookups!$G$1:$H$3, 2, FALSE)</f>
        <v>smolt</v>
      </c>
    </row>
    <row r="1703" spans="1:19" x14ac:dyDescent="0.25">
      <c r="A1703" s="1">
        <v>30795</v>
      </c>
      <c r="B1703">
        <v>1</v>
      </c>
      <c r="C1703">
        <v>1</v>
      </c>
      <c r="D1703">
        <v>1</v>
      </c>
      <c r="E1703">
        <v>1984</v>
      </c>
      <c r="F1703">
        <v>19</v>
      </c>
      <c r="G1703">
        <v>1</v>
      </c>
      <c r="H1703">
        <v>68</v>
      </c>
      <c r="I1703">
        <v>2.74</v>
      </c>
      <c r="J1703">
        <v>2.4571787280000001</v>
      </c>
      <c r="L1703">
        <v>1</v>
      </c>
      <c r="M1703">
        <v>1</v>
      </c>
      <c r="N1703">
        <v>399</v>
      </c>
      <c r="O1703">
        <v>1</v>
      </c>
      <c r="P1703">
        <v>3</v>
      </c>
      <c r="Q1703" t="str">
        <f>VLOOKUP(M1703,lookups!$A$1:$B$7, 2, FALSE)</f>
        <v>trawl/fyke</v>
      </c>
      <c r="R1703" t="str">
        <f>VLOOKUP(N1703,lookups!$D$1:$E$6, 2, FALSE)</f>
        <v>hucuktlis r</v>
      </c>
      <c r="S1703" t="str">
        <f>VLOOKUP(C1703,lookups!$G$1:$H$3, 2, FALSE)</f>
        <v>smolt</v>
      </c>
    </row>
    <row r="1704" spans="1:19" x14ac:dyDescent="0.25">
      <c r="A1704" s="1">
        <v>30795</v>
      </c>
      <c r="B1704">
        <v>1</v>
      </c>
      <c r="C1704">
        <v>1</v>
      </c>
      <c r="D1704">
        <v>1</v>
      </c>
      <c r="E1704">
        <v>1984</v>
      </c>
      <c r="F1704">
        <v>20</v>
      </c>
      <c r="G1704">
        <v>1</v>
      </c>
      <c r="H1704">
        <v>71</v>
      </c>
      <c r="I1704">
        <v>3.12</v>
      </c>
      <c r="J1704">
        <v>2.7979553400000001</v>
      </c>
      <c r="L1704">
        <v>1</v>
      </c>
      <c r="M1704">
        <v>1</v>
      </c>
      <c r="N1704">
        <v>399</v>
      </c>
      <c r="O1704">
        <v>1</v>
      </c>
      <c r="P1704">
        <v>3</v>
      </c>
      <c r="Q1704" t="str">
        <f>VLOOKUP(M1704,lookups!$A$1:$B$7, 2, FALSE)</f>
        <v>trawl/fyke</v>
      </c>
      <c r="R1704" t="str">
        <f>VLOOKUP(N1704,lookups!$D$1:$E$6, 2, FALSE)</f>
        <v>hucuktlis r</v>
      </c>
      <c r="S1704" t="str">
        <f>VLOOKUP(C1704,lookups!$G$1:$H$3, 2, FALSE)</f>
        <v>smolt</v>
      </c>
    </row>
    <row r="1705" spans="1:19" x14ac:dyDescent="0.25">
      <c r="A1705" s="1">
        <v>30795</v>
      </c>
      <c r="B1705">
        <v>1</v>
      </c>
      <c r="C1705">
        <v>1</v>
      </c>
      <c r="D1705">
        <v>1</v>
      </c>
      <c r="E1705">
        <v>1984</v>
      </c>
      <c r="F1705">
        <v>21</v>
      </c>
      <c r="G1705">
        <v>1</v>
      </c>
      <c r="H1705">
        <v>66</v>
      </c>
      <c r="I1705">
        <v>2.7</v>
      </c>
      <c r="J1705">
        <v>2.4213075060000002</v>
      </c>
      <c r="L1705">
        <v>1</v>
      </c>
      <c r="M1705">
        <v>1</v>
      </c>
      <c r="N1705">
        <v>399</v>
      </c>
      <c r="O1705">
        <v>1</v>
      </c>
      <c r="P1705">
        <v>3</v>
      </c>
      <c r="Q1705" t="str">
        <f>VLOOKUP(M1705,lookups!$A$1:$B$7, 2, FALSE)</f>
        <v>trawl/fyke</v>
      </c>
      <c r="R1705" t="str">
        <f>VLOOKUP(N1705,lookups!$D$1:$E$6, 2, FALSE)</f>
        <v>hucuktlis r</v>
      </c>
      <c r="S1705" t="str">
        <f>VLOOKUP(C1705,lookups!$G$1:$H$3, 2, FALSE)</f>
        <v>smolt</v>
      </c>
    </row>
    <row r="1706" spans="1:19" x14ac:dyDescent="0.25">
      <c r="A1706" s="1">
        <v>30795</v>
      </c>
      <c r="B1706">
        <v>1</v>
      </c>
      <c r="C1706">
        <v>1</v>
      </c>
      <c r="D1706">
        <v>1</v>
      </c>
      <c r="E1706">
        <v>1984</v>
      </c>
      <c r="F1706">
        <v>22</v>
      </c>
      <c r="G1706">
        <v>1</v>
      </c>
      <c r="H1706">
        <v>60</v>
      </c>
      <c r="I1706">
        <v>1.87</v>
      </c>
      <c r="J1706">
        <v>1.6769796429999999</v>
      </c>
      <c r="L1706">
        <v>1</v>
      </c>
      <c r="M1706">
        <v>1</v>
      </c>
      <c r="N1706">
        <v>399</v>
      </c>
      <c r="O1706">
        <v>1</v>
      </c>
      <c r="P1706">
        <v>3</v>
      </c>
      <c r="Q1706" t="str">
        <f>VLOOKUP(M1706,lookups!$A$1:$B$7, 2, FALSE)</f>
        <v>trawl/fyke</v>
      </c>
      <c r="R1706" t="str">
        <f>VLOOKUP(N1706,lookups!$D$1:$E$6, 2, FALSE)</f>
        <v>hucuktlis r</v>
      </c>
      <c r="S1706" t="str">
        <f>VLOOKUP(C1706,lookups!$G$1:$H$3, 2, FALSE)</f>
        <v>smolt</v>
      </c>
    </row>
    <row r="1707" spans="1:19" x14ac:dyDescent="0.25">
      <c r="A1707" s="1">
        <v>30795</v>
      </c>
      <c r="B1707">
        <v>1</v>
      </c>
      <c r="C1707">
        <v>1</v>
      </c>
      <c r="D1707">
        <v>1</v>
      </c>
      <c r="E1707">
        <v>1984</v>
      </c>
      <c r="F1707">
        <v>23</v>
      </c>
      <c r="G1707">
        <v>1</v>
      </c>
      <c r="H1707">
        <v>70</v>
      </c>
      <c r="I1707">
        <v>3.03</v>
      </c>
      <c r="J1707">
        <v>2.71724509</v>
      </c>
      <c r="L1707">
        <v>1</v>
      </c>
      <c r="M1707">
        <v>1</v>
      </c>
      <c r="N1707">
        <v>399</v>
      </c>
      <c r="O1707">
        <v>1</v>
      </c>
      <c r="P1707">
        <v>3</v>
      </c>
      <c r="Q1707" t="str">
        <f>VLOOKUP(M1707,lookups!$A$1:$B$7, 2, FALSE)</f>
        <v>trawl/fyke</v>
      </c>
      <c r="R1707" t="str">
        <f>VLOOKUP(N1707,lookups!$D$1:$E$6, 2, FALSE)</f>
        <v>hucuktlis r</v>
      </c>
      <c r="S1707" t="str">
        <f>VLOOKUP(C1707,lookups!$G$1:$H$3, 2, FALSE)</f>
        <v>smolt</v>
      </c>
    </row>
    <row r="1708" spans="1:19" x14ac:dyDescent="0.25">
      <c r="A1708" s="1">
        <v>30795</v>
      </c>
      <c r="B1708">
        <v>1</v>
      </c>
      <c r="C1708">
        <v>1</v>
      </c>
      <c r="D1708">
        <v>1</v>
      </c>
      <c r="E1708">
        <v>1984</v>
      </c>
      <c r="F1708">
        <v>24</v>
      </c>
      <c r="G1708">
        <v>1</v>
      </c>
      <c r="H1708">
        <v>52</v>
      </c>
      <c r="I1708">
        <v>1.34</v>
      </c>
      <c r="J1708">
        <v>1.2016859470000001</v>
      </c>
      <c r="L1708">
        <v>1</v>
      </c>
      <c r="M1708">
        <v>1</v>
      </c>
      <c r="N1708">
        <v>399</v>
      </c>
      <c r="O1708">
        <v>1</v>
      </c>
      <c r="P1708">
        <v>3</v>
      </c>
      <c r="Q1708" t="str">
        <f>VLOOKUP(M1708,lookups!$A$1:$B$7, 2, FALSE)</f>
        <v>trawl/fyke</v>
      </c>
      <c r="R1708" t="str">
        <f>VLOOKUP(N1708,lookups!$D$1:$E$6, 2, FALSE)</f>
        <v>hucuktlis r</v>
      </c>
      <c r="S1708" t="str">
        <f>VLOOKUP(C1708,lookups!$G$1:$H$3, 2, FALSE)</f>
        <v>smolt</v>
      </c>
    </row>
    <row r="1709" spans="1:19" x14ac:dyDescent="0.25">
      <c r="A1709" s="1">
        <v>30795</v>
      </c>
      <c r="B1709">
        <v>1</v>
      </c>
      <c r="C1709">
        <v>1</v>
      </c>
      <c r="D1709">
        <v>1</v>
      </c>
      <c r="E1709">
        <v>1984</v>
      </c>
      <c r="F1709">
        <v>25</v>
      </c>
      <c r="G1709">
        <v>1</v>
      </c>
      <c r="H1709">
        <v>59</v>
      </c>
      <c r="I1709">
        <v>2</v>
      </c>
      <c r="J1709">
        <v>1.793561116</v>
      </c>
      <c r="L1709">
        <v>1</v>
      </c>
      <c r="M1709">
        <v>1</v>
      </c>
      <c r="N1709">
        <v>399</v>
      </c>
      <c r="O1709">
        <v>1</v>
      </c>
      <c r="P1709">
        <v>3</v>
      </c>
      <c r="Q1709" t="str">
        <f>VLOOKUP(M1709,lookups!$A$1:$B$7, 2, FALSE)</f>
        <v>trawl/fyke</v>
      </c>
      <c r="R1709" t="str">
        <f>VLOOKUP(N1709,lookups!$D$1:$E$6, 2, FALSE)</f>
        <v>hucuktlis r</v>
      </c>
      <c r="S1709" t="str">
        <f>VLOOKUP(C1709,lookups!$G$1:$H$3, 2, FALSE)</f>
        <v>smolt</v>
      </c>
    </row>
    <row r="1710" spans="1:19" x14ac:dyDescent="0.25">
      <c r="A1710" s="1">
        <v>30795</v>
      </c>
      <c r="B1710">
        <v>1</v>
      </c>
      <c r="C1710">
        <v>1</v>
      </c>
      <c r="D1710">
        <v>1</v>
      </c>
      <c r="E1710">
        <v>1984</v>
      </c>
      <c r="F1710">
        <v>26</v>
      </c>
      <c r="G1710">
        <v>1</v>
      </c>
      <c r="H1710">
        <v>59</v>
      </c>
      <c r="I1710">
        <v>1.86</v>
      </c>
      <c r="J1710">
        <v>1.668011838</v>
      </c>
      <c r="L1710">
        <v>1</v>
      </c>
      <c r="M1710">
        <v>1</v>
      </c>
      <c r="N1710">
        <v>399</v>
      </c>
      <c r="O1710">
        <v>1</v>
      </c>
      <c r="P1710">
        <v>3</v>
      </c>
      <c r="Q1710" t="str">
        <f>VLOOKUP(M1710,lookups!$A$1:$B$7, 2, FALSE)</f>
        <v>trawl/fyke</v>
      </c>
      <c r="R1710" t="str">
        <f>VLOOKUP(N1710,lookups!$D$1:$E$6, 2, FALSE)</f>
        <v>hucuktlis r</v>
      </c>
      <c r="S1710" t="str">
        <f>VLOOKUP(C1710,lookups!$G$1:$H$3, 2, FALSE)</f>
        <v>smolt</v>
      </c>
    </row>
    <row r="1711" spans="1:19" x14ac:dyDescent="0.25">
      <c r="A1711" s="1">
        <v>30795</v>
      </c>
      <c r="B1711">
        <v>1</v>
      </c>
      <c r="C1711">
        <v>1</v>
      </c>
      <c r="D1711">
        <v>1</v>
      </c>
      <c r="E1711">
        <v>1984</v>
      </c>
      <c r="F1711">
        <v>27</v>
      </c>
      <c r="G1711">
        <v>1</v>
      </c>
      <c r="H1711">
        <v>57</v>
      </c>
      <c r="I1711">
        <v>1.68</v>
      </c>
      <c r="J1711">
        <v>1.5065913369999999</v>
      </c>
      <c r="L1711">
        <v>1</v>
      </c>
      <c r="M1711">
        <v>1</v>
      </c>
      <c r="N1711">
        <v>399</v>
      </c>
      <c r="O1711">
        <v>1</v>
      </c>
      <c r="P1711">
        <v>3</v>
      </c>
      <c r="Q1711" t="str">
        <f>VLOOKUP(M1711,lookups!$A$1:$B$7, 2, FALSE)</f>
        <v>trawl/fyke</v>
      </c>
      <c r="R1711" t="str">
        <f>VLOOKUP(N1711,lookups!$D$1:$E$6, 2, FALSE)</f>
        <v>hucuktlis r</v>
      </c>
      <c r="S1711" t="str">
        <f>VLOOKUP(C1711,lookups!$G$1:$H$3, 2, FALSE)</f>
        <v>smolt</v>
      </c>
    </row>
    <row r="1712" spans="1:19" x14ac:dyDescent="0.25">
      <c r="A1712" s="1">
        <v>30795</v>
      </c>
      <c r="B1712">
        <v>1</v>
      </c>
      <c r="C1712">
        <v>1</v>
      </c>
      <c r="D1712">
        <v>1</v>
      </c>
      <c r="E1712">
        <v>1984</v>
      </c>
      <c r="F1712">
        <v>28</v>
      </c>
      <c r="G1712">
        <v>1</v>
      </c>
      <c r="H1712">
        <v>59</v>
      </c>
      <c r="I1712">
        <v>1.85</v>
      </c>
      <c r="J1712">
        <v>1.6590440319999999</v>
      </c>
      <c r="L1712">
        <v>1</v>
      </c>
      <c r="M1712">
        <v>1</v>
      </c>
      <c r="N1712">
        <v>399</v>
      </c>
      <c r="O1712">
        <v>1</v>
      </c>
      <c r="P1712">
        <v>3</v>
      </c>
      <c r="Q1712" t="str">
        <f>VLOOKUP(M1712,lookups!$A$1:$B$7, 2, FALSE)</f>
        <v>trawl/fyke</v>
      </c>
      <c r="R1712" t="str">
        <f>VLOOKUP(N1712,lookups!$D$1:$E$6, 2, FALSE)</f>
        <v>hucuktlis r</v>
      </c>
      <c r="S1712" t="str">
        <f>VLOOKUP(C1712,lookups!$G$1:$H$3, 2, FALSE)</f>
        <v>smolt</v>
      </c>
    </row>
    <row r="1713" spans="1:19" x14ac:dyDescent="0.25">
      <c r="A1713" s="1">
        <v>30795</v>
      </c>
      <c r="B1713">
        <v>1</v>
      </c>
      <c r="C1713">
        <v>1</v>
      </c>
      <c r="D1713">
        <v>1</v>
      </c>
      <c r="E1713">
        <v>1984</v>
      </c>
      <c r="F1713">
        <v>29</v>
      </c>
      <c r="G1713">
        <v>1</v>
      </c>
      <c r="H1713">
        <v>67</v>
      </c>
      <c r="I1713">
        <v>2.74</v>
      </c>
      <c r="J1713">
        <v>2.4571787280000001</v>
      </c>
      <c r="L1713">
        <v>1</v>
      </c>
      <c r="M1713">
        <v>1</v>
      </c>
      <c r="N1713">
        <v>399</v>
      </c>
      <c r="O1713">
        <v>1</v>
      </c>
      <c r="P1713">
        <v>3</v>
      </c>
      <c r="Q1713" t="str">
        <f>VLOOKUP(M1713,lookups!$A$1:$B$7, 2, FALSE)</f>
        <v>trawl/fyke</v>
      </c>
      <c r="R1713" t="str">
        <f>VLOOKUP(N1713,lookups!$D$1:$E$6, 2, FALSE)</f>
        <v>hucuktlis r</v>
      </c>
      <c r="S1713" t="str">
        <f>VLOOKUP(C1713,lookups!$G$1:$H$3, 2, FALSE)</f>
        <v>smolt</v>
      </c>
    </row>
    <row r="1714" spans="1:19" x14ac:dyDescent="0.25">
      <c r="A1714" s="1">
        <v>30795</v>
      </c>
      <c r="B1714">
        <v>1</v>
      </c>
      <c r="C1714">
        <v>1</v>
      </c>
      <c r="D1714">
        <v>1</v>
      </c>
      <c r="E1714">
        <v>1984</v>
      </c>
      <c r="F1714">
        <v>30</v>
      </c>
      <c r="G1714">
        <v>1</v>
      </c>
      <c r="H1714">
        <v>62</v>
      </c>
      <c r="I1714">
        <v>1.73</v>
      </c>
      <c r="J1714">
        <v>1.5514303650000001</v>
      </c>
      <c r="L1714">
        <v>1</v>
      </c>
      <c r="M1714">
        <v>1</v>
      </c>
      <c r="N1714">
        <v>399</v>
      </c>
      <c r="O1714">
        <v>1</v>
      </c>
      <c r="P1714">
        <v>3</v>
      </c>
      <c r="Q1714" t="str">
        <f>VLOOKUP(M1714,lookups!$A$1:$B$7, 2, FALSE)</f>
        <v>trawl/fyke</v>
      </c>
      <c r="R1714" t="str">
        <f>VLOOKUP(N1714,lookups!$D$1:$E$6, 2, FALSE)</f>
        <v>hucuktlis r</v>
      </c>
      <c r="S1714" t="str">
        <f>VLOOKUP(C1714,lookups!$G$1:$H$3, 2, FALSE)</f>
        <v>smolt</v>
      </c>
    </row>
    <row r="1715" spans="1:19" x14ac:dyDescent="0.25">
      <c r="A1715" s="1">
        <v>30795</v>
      </c>
      <c r="B1715">
        <v>1</v>
      </c>
      <c r="C1715">
        <v>1</v>
      </c>
      <c r="D1715">
        <v>1</v>
      </c>
      <c r="E1715">
        <v>1984</v>
      </c>
      <c r="F1715">
        <v>31</v>
      </c>
      <c r="G1715">
        <v>1</v>
      </c>
      <c r="H1715">
        <v>65</v>
      </c>
      <c r="I1715">
        <v>2.4900000000000002</v>
      </c>
      <c r="J1715">
        <v>2.2329835889999998</v>
      </c>
      <c r="L1715">
        <v>1</v>
      </c>
      <c r="M1715">
        <v>1</v>
      </c>
      <c r="N1715">
        <v>399</v>
      </c>
      <c r="O1715">
        <v>1</v>
      </c>
      <c r="P1715">
        <v>3</v>
      </c>
      <c r="Q1715" t="str">
        <f>VLOOKUP(M1715,lookups!$A$1:$B$7, 2, FALSE)</f>
        <v>trawl/fyke</v>
      </c>
      <c r="R1715" t="str">
        <f>VLOOKUP(N1715,lookups!$D$1:$E$6, 2, FALSE)</f>
        <v>hucuktlis r</v>
      </c>
      <c r="S1715" t="str">
        <f>VLOOKUP(C1715,lookups!$G$1:$H$3, 2, FALSE)</f>
        <v>smolt</v>
      </c>
    </row>
    <row r="1716" spans="1:19" x14ac:dyDescent="0.25">
      <c r="A1716" s="1">
        <v>30795</v>
      </c>
      <c r="B1716">
        <v>1</v>
      </c>
      <c r="C1716">
        <v>1</v>
      </c>
      <c r="D1716">
        <v>1</v>
      </c>
      <c r="E1716">
        <v>1984</v>
      </c>
      <c r="F1716">
        <v>32</v>
      </c>
      <c r="G1716">
        <v>1</v>
      </c>
      <c r="H1716">
        <v>68</v>
      </c>
      <c r="I1716">
        <v>3.08</v>
      </c>
      <c r="J1716">
        <v>2.7620841180000002</v>
      </c>
      <c r="L1716">
        <v>1</v>
      </c>
      <c r="M1716">
        <v>1</v>
      </c>
      <c r="N1716">
        <v>399</v>
      </c>
      <c r="O1716">
        <v>1</v>
      </c>
      <c r="P1716">
        <v>3</v>
      </c>
      <c r="Q1716" t="str">
        <f>VLOOKUP(M1716,lookups!$A$1:$B$7, 2, FALSE)</f>
        <v>trawl/fyke</v>
      </c>
      <c r="R1716" t="str">
        <f>VLOOKUP(N1716,lookups!$D$1:$E$6, 2, FALSE)</f>
        <v>hucuktlis r</v>
      </c>
      <c r="S1716" t="str">
        <f>VLOOKUP(C1716,lookups!$G$1:$H$3, 2, FALSE)</f>
        <v>smolt</v>
      </c>
    </row>
    <row r="1717" spans="1:19" x14ac:dyDescent="0.25">
      <c r="A1717" s="1">
        <v>30795</v>
      </c>
      <c r="B1717">
        <v>1</v>
      </c>
      <c r="C1717">
        <v>1</v>
      </c>
      <c r="D1717">
        <v>1</v>
      </c>
      <c r="E1717">
        <v>1984</v>
      </c>
      <c r="F1717">
        <v>33</v>
      </c>
      <c r="G1717">
        <v>1</v>
      </c>
      <c r="H1717">
        <v>67</v>
      </c>
      <c r="I1717">
        <v>2.77</v>
      </c>
      <c r="J1717">
        <v>2.4840821449999999</v>
      </c>
      <c r="L1717">
        <v>1</v>
      </c>
      <c r="M1717">
        <v>1</v>
      </c>
      <c r="N1717">
        <v>399</v>
      </c>
      <c r="O1717">
        <v>1</v>
      </c>
      <c r="P1717">
        <v>3</v>
      </c>
      <c r="Q1717" t="str">
        <f>VLOOKUP(M1717,lookups!$A$1:$B$7, 2, FALSE)</f>
        <v>trawl/fyke</v>
      </c>
      <c r="R1717" t="str">
        <f>VLOOKUP(N1717,lookups!$D$1:$E$6, 2, FALSE)</f>
        <v>hucuktlis r</v>
      </c>
      <c r="S1717" t="str">
        <f>VLOOKUP(C1717,lookups!$G$1:$H$3, 2, FALSE)</f>
        <v>smolt</v>
      </c>
    </row>
    <row r="1718" spans="1:19" x14ac:dyDescent="0.25">
      <c r="A1718" s="1">
        <v>30795</v>
      </c>
      <c r="B1718">
        <v>1</v>
      </c>
      <c r="C1718">
        <v>1</v>
      </c>
      <c r="D1718">
        <v>1</v>
      </c>
      <c r="E1718">
        <v>1984</v>
      </c>
      <c r="F1718">
        <v>34</v>
      </c>
      <c r="G1718">
        <v>1</v>
      </c>
      <c r="H1718">
        <v>64</v>
      </c>
      <c r="I1718">
        <v>2.15</v>
      </c>
      <c r="J1718">
        <v>1.928078199</v>
      </c>
      <c r="L1718">
        <v>1</v>
      </c>
      <c r="M1718">
        <v>1</v>
      </c>
      <c r="N1718">
        <v>399</v>
      </c>
      <c r="O1718">
        <v>1</v>
      </c>
      <c r="P1718">
        <v>3</v>
      </c>
      <c r="Q1718" t="str">
        <f>VLOOKUP(M1718,lookups!$A$1:$B$7, 2, FALSE)</f>
        <v>trawl/fyke</v>
      </c>
      <c r="R1718" t="str">
        <f>VLOOKUP(N1718,lookups!$D$1:$E$6, 2, FALSE)</f>
        <v>hucuktlis r</v>
      </c>
      <c r="S1718" t="str">
        <f>VLOOKUP(C1718,lookups!$G$1:$H$3, 2, FALSE)</f>
        <v>smolt</v>
      </c>
    </row>
    <row r="1719" spans="1:19" x14ac:dyDescent="0.25">
      <c r="A1719" s="1">
        <v>30795</v>
      </c>
      <c r="B1719">
        <v>1</v>
      </c>
      <c r="C1719">
        <v>1</v>
      </c>
      <c r="D1719">
        <v>1</v>
      </c>
      <c r="E1719">
        <v>1984</v>
      </c>
      <c r="F1719">
        <v>35</v>
      </c>
      <c r="G1719">
        <v>2</v>
      </c>
      <c r="H1719">
        <v>89</v>
      </c>
      <c r="I1719">
        <v>7.11</v>
      </c>
      <c r="J1719">
        <v>6.3761097659999999</v>
      </c>
      <c r="L1719">
        <v>2</v>
      </c>
      <c r="M1719">
        <v>1</v>
      </c>
      <c r="N1719">
        <v>399</v>
      </c>
      <c r="O1719">
        <v>1</v>
      </c>
      <c r="P1719">
        <v>3</v>
      </c>
      <c r="Q1719" t="str">
        <f>VLOOKUP(M1719,lookups!$A$1:$B$7, 2, FALSE)</f>
        <v>trawl/fyke</v>
      </c>
      <c r="R1719" t="str">
        <f>VLOOKUP(N1719,lookups!$D$1:$E$6, 2, FALSE)</f>
        <v>hucuktlis r</v>
      </c>
      <c r="S1719" t="str">
        <f>VLOOKUP(C1719,lookups!$G$1:$H$3, 2, FALSE)</f>
        <v>smolt</v>
      </c>
    </row>
    <row r="1720" spans="1:19" x14ac:dyDescent="0.25">
      <c r="A1720" s="1">
        <v>30795</v>
      </c>
      <c r="B1720">
        <v>1</v>
      </c>
      <c r="C1720">
        <v>1</v>
      </c>
      <c r="D1720">
        <v>1</v>
      </c>
      <c r="E1720">
        <v>1984</v>
      </c>
      <c r="F1720">
        <v>36</v>
      </c>
      <c r="G1720">
        <v>1</v>
      </c>
      <c r="H1720">
        <v>67</v>
      </c>
      <c r="I1720">
        <v>2.58</v>
      </c>
      <c r="J1720">
        <v>2.3136938389999999</v>
      </c>
      <c r="L1720">
        <v>1</v>
      </c>
      <c r="M1720">
        <v>1</v>
      </c>
      <c r="N1720">
        <v>399</v>
      </c>
      <c r="O1720">
        <v>1</v>
      </c>
      <c r="P1720">
        <v>3</v>
      </c>
      <c r="Q1720" t="str">
        <f>VLOOKUP(M1720,lookups!$A$1:$B$7, 2, FALSE)</f>
        <v>trawl/fyke</v>
      </c>
      <c r="R1720" t="str">
        <f>VLOOKUP(N1720,lookups!$D$1:$E$6, 2, FALSE)</f>
        <v>hucuktlis r</v>
      </c>
      <c r="S1720" t="str">
        <f>VLOOKUP(C1720,lookups!$G$1:$H$3, 2, FALSE)</f>
        <v>smolt</v>
      </c>
    </row>
    <row r="1721" spans="1:19" x14ac:dyDescent="0.25">
      <c r="A1721" s="1">
        <v>30795</v>
      </c>
      <c r="B1721">
        <v>1</v>
      </c>
      <c r="C1721">
        <v>1</v>
      </c>
      <c r="D1721">
        <v>1</v>
      </c>
      <c r="E1721">
        <v>1984</v>
      </c>
      <c r="F1721">
        <v>37</v>
      </c>
      <c r="G1721">
        <v>1</v>
      </c>
      <c r="H1721">
        <v>73</v>
      </c>
      <c r="I1721">
        <v>3.28</v>
      </c>
      <c r="J1721">
        <v>2.94144023</v>
      </c>
      <c r="L1721">
        <v>1</v>
      </c>
      <c r="M1721">
        <v>1</v>
      </c>
      <c r="N1721">
        <v>399</v>
      </c>
      <c r="O1721">
        <v>1</v>
      </c>
      <c r="P1721">
        <v>3</v>
      </c>
      <c r="Q1721" t="str">
        <f>VLOOKUP(M1721,lookups!$A$1:$B$7, 2, FALSE)</f>
        <v>trawl/fyke</v>
      </c>
      <c r="R1721" t="str">
        <f>VLOOKUP(N1721,lookups!$D$1:$E$6, 2, FALSE)</f>
        <v>hucuktlis r</v>
      </c>
      <c r="S1721" t="str">
        <f>VLOOKUP(C1721,lookups!$G$1:$H$3, 2, FALSE)</f>
        <v>smolt</v>
      </c>
    </row>
    <row r="1722" spans="1:19" x14ac:dyDescent="0.25">
      <c r="A1722" s="1">
        <v>30795</v>
      </c>
      <c r="B1722">
        <v>1</v>
      </c>
      <c r="C1722">
        <v>1</v>
      </c>
      <c r="D1722">
        <v>1</v>
      </c>
      <c r="E1722">
        <v>1984</v>
      </c>
      <c r="F1722">
        <v>38</v>
      </c>
      <c r="G1722">
        <v>1</v>
      </c>
      <c r="H1722">
        <v>69</v>
      </c>
      <c r="I1722">
        <v>2.93</v>
      </c>
      <c r="J1722">
        <v>2.6275670340000001</v>
      </c>
      <c r="L1722">
        <v>1</v>
      </c>
      <c r="M1722">
        <v>1</v>
      </c>
      <c r="N1722">
        <v>399</v>
      </c>
      <c r="O1722">
        <v>1</v>
      </c>
      <c r="P1722">
        <v>3</v>
      </c>
      <c r="Q1722" t="str">
        <f>VLOOKUP(M1722,lookups!$A$1:$B$7, 2, FALSE)</f>
        <v>trawl/fyke</v>
      </c>
      <c r="R1722" t="str">
        <f>VLOOKUP(N1722,lookups!$D$1:$E$6, 2, FALSE)</f>
        <v>hucuktlis r</v>
      </c>
      <c r="S1722" t="str">
        <f>VLOOKUP(C1722,lookups!$G$1:$H$3, 2, FALSE)</f>
        <v>smolt</v>
      </c>
    </row>
    <row r="1723" spans="1:19" x14ac:dyDescent="0.25">
      <c r="A1723" s="1">
        <v>30795</v>
      </c>
      <c r="B1723">
        <v>1</v>
      </c>
      <c r="C1723">
        <v>1</v>
      </c>
      <c r="D1723">
        <v>1</v>
      </c>
      <c r="E1723">
        <v>1984</v>
      </c>
      <c r="F1723">
        <v>39</v>
      </c>
      <c r="G1723">
        <v>1</v>
      </c>
      <c r="H1723">
        <v>58</v>
      </c>
      <c r="I1723">
        <v>1.71</v>
      </c>
      <c r="J1723">
        <v>1.5334947539999999</v>
      </c>
      <c r="L1723">
        <v>1</v>
      </c>
      <c r="M1723">
        <v>1</v>
      </c>
      <c r="N1723">
        <v>399</v>
      </c>
      <c r="O1723">
        <v>1</v>
      </c>
      <c r="P1723">
        <v>3</v>
      </c>
      <c r="Q1723" t="str">
        <f>VLOOKUP(M1723,lookups!$A$1:$B$7, 2, FALSE)</f>
        <v>trawl/fyke</v>
      </c>
      <c r="R1723" t="str">
        <f>VLOOKUP(N1723,lookups!$D$1:$E$6, 2, FALSE)</f>
        <v>hucuktlis r</v>
      </c>
      <c r="S1723" t="str">
        <f>VLOOKUP(C1723,lookups!$G$1:$H$3, 2, FALSE)</f>
        <v>smolt</v>
      </c>
    </row>
    <row r="1724" spans="1:19" x14ac:dyDescent="0.25">
      <c r="A1724" s="1">
        <v>30795</v>
      </c>
      <c r="B1724">
        <v>1</v>
      </c>
      <c r="C1724">
        <v>1</v>
      </c>
      <c r="D1724">
        <v>1</v>
      </c>
      <c r="E1724">
        <v>1984</v>
      </c>
      <c r="F1724">
        <v>40</v>
      </c>
      <c r="G1724">
        <v>1</v>
      </c>
      <c r="H1724">
        <v>60</v>
      </c>
      <c r="I1724">
        <v>2.04</v>
      </c>
      <c r="J1724">
        <v>1.8294323379999999</v>
      </c>
      <c r="L1724">
        <v>1</v>
      </c>
      <c r="M1724">
        <v>1</v>
      </c>
      <c r="N1724">
        <v>399</v>
      </c>
      <c r="O1724">
        <v>1</v>
      </c>
      <c r="P1724">
        <v>3</v>
      </c>
      <c r="Q1724" t="str">
        <f>VLOOKUP(M1724,lookups!$A$1:$B$7, 2, FALSE)</f>
        <v>trawl/fyke</v>
      </c>
      <c r="R1724" t="str">
        <f>VLOOKUP(N1724,lookups!$D$1:$E$6, 2, FALSE)</f>
        <v>hucuktlis r</v>
      </c>
      <c r="S1724" t="str">
        <f>VLOOKUP(C1724,lookups!$G$1:$H$3, 2, FALSE)</f>
        <v>smolt</v>
      </c>
    </row>
    <row r="1725" spans="1:19" x14ac:dyDescent="0.25">
      <c r="A1725" s="1">
        <v>30795</v>
      </c>
      <c r="B1725">
        <v>1</v>
      </c>
      <c r="C1725">
        <v>1</v>
      </c>
      <c r="D1725">
        <v>1</v>
      </c>
      <c r="E1725">
        <v>1984</v>
      </c>
      <c r="F1725">
        <v>41</v>
      </c>
      <c r="G1725">
        <v>1</v>
      </c>
      <c r="H1725">
        <v>60</v>
      </c>
      <c r="I1725">
        <v>1.91</v>
      </c>
      <c r="J1725">
        <v>1.7128508650000001</v>
      </c>
      <c r="L1725">
        <v>1</v>
      </c>
      <c r="M1725">
        <v>1</v>
      </c>
      <c r="N1725">
        <v>399</v>
      </c>
      <c r="O1725">
        <v>1</v>
      </c>
      <c r="P1725">
        <v>3</v>
      </c>
      <c r="Q1725" t="str">
        <f>VLOOKUP(M1725,lookups!$A$1:$B$7, 2, FALSE)</f>
        <v>trawl/fyke</v>
      </c>
      <c r="R1725" t="str">
        <f>VLOOKUP(N1725,lookups!$D$1:$E$6, 2, FALSE)</f>
        <v>hucuktlis r</v>
      </c>
      <c r="S1725" t="str">
        <f>VLOOKUP(C1725,lookups!$G$1:$H$3, 2, FALSE)</f>
        <v>smolt</v>
      </c>
    </row>
    <row r="1726" spans="1:19" x14ac:dyDescent="0.25">
      <c r="A1726" s="1">
        <v>30795</v>
      </c>
      <c r="B1726">
        <v>1</v>
      </c>
      <c r="C1726">
        <v>1</v>
      </c>
      <c r="D1726">
        <v>1</v>
      </c>
      <c r="E1726">
        <v>1984</v>
      </c>
      <c r="F1726">
        <v>42</v>
      </c>
      <c r="G1726">
        <v>1</v>
      </c>
      <c r="H1726">
        <v>70</v>
      </c>
      <c r="I1726">
        <v>2.97</v>
      </c>
      <c r="J1726">
        <v>2.6634382570000001</v>
      </c>
      <c r="L1726">
        <v>1</v>
      </c>
      <c r="M1726">
        <v>1</v>
      </c>
      <c r="N1726">
        <v>399</v>
      </c>
      <c r="O1726">
        <v>1</v>
      </c>
      <c r="P1726">
        <v>3</v>
      </c>
      <c r="Q1726" t="str">
        <f>VLOOKUP(M1726,lookups!$A$1:$B$7, 2, FALSE)</f>
        <v>trawl/fyke</v>
      </c>
      <c r="R1726" t="str">
        <f>VLOOKUP(N1726,lookups!$D$1:$E$6, 2, FALSE)</f>
        <v>hucuktlis r</v>
      </c>
      <c r="S1726" t="str">
        <f>VLOOKUP(C1726,lookups!$G$1:$H$3, 2, FALSE)</f>
        <v>smolt</v>
      </c>
    </row>
    <row r="1727" spans="1:19" x14ac:dyDescent="0.25">
      <c r="A1727" s="1">
        <v>30795</v>
      </c>
      <c r="B1727">
        <v>1</v>
      </c>
      <c r="C1727">
        <v>1</v>
      </c>
      <c r="D1727">
        <v>1</v>
      </c>
      <c r="E1727">
        <v>1984</v>
      </c>
      <c r="F1727">
        <v>43</v>
      </c>
      <c r="G1727">
        <v>2</v>
      </c>
      <c r="H1727">
        <v>70</v>
      </c>
      <c r="I1727">
        <v>3.04</v>
      </c>
      <c r="J1727">
        <v>2.7262128959999998</v>
      </c>
      <c r="L1727">
        <v>2</v>
      </c>
      <c r="M1727">
        <v>1</v>
      </c>
      <c r="N1727">
        <v>399</v>
      </c>
      <c r="O1727">
        <v>1</v>
      </c>
      <c r="P1727">
        <v>3</v>
      </c>
      <c r="Q1727" t="str">
        <f>VLOOKUP(M1727,lookups!$A$1:$B$7, 2, FALSE)</f>
        <v>trawl/fyke</v>
      </c>
      <c r="R1727" t="str">
        <f>VLOOKUP(N1727,lookups!$D$1:$E$6, 2, FALSE)</f>
        <v>hucuktlis r</v>
      </c>
      <c r="S1727" t="str">
        <f>VLOOKUP(C1727,lookups!$G$1:$H$3, 2, FALSE)</f>
        <v>smolt</v>
      </c>
    </row>
    <row r="1728" spans="1:19" x14ac:dyDescent="0.25">
      <c r="A1728" s="1">
        <v>30795</v>
      </c>
      <c r="B1728">
        <v>1</v>
      </c>
      <c r="C1728">
        <v>1</v>
      </c>
      <c r="D1728">
        <v>1</v>
      </c>
      <c r="E1728">
        <v>1984</v>
      </c>
      <c r="F1728">
        <v>44</v>
      </c>
      <c r="G1728">
        <v>1</v>
      </c>
      <c r="H1728">
        <v>70</v>
      </c>
      <c r="I1728">
        <v>3.18</v>
      </c>
      <c r="J1728">
        <v>2.8517621740000001</v>
      </c>
      <c r="L1728">
        <v>1</v>
      </c>
      <c r="M1728">
        <v>1</v>
      </c>
      <c r="N1728">
        <v>399</v>
      </c>
      <c r="O1728">
        <v>1</v>
      </c>
      <c r="P1728">
        <v>3</v>
      </c>
      <c r="Q1728" t="str">
        <f>VLOOKUP(M1728,lookups!$A$1:$B$7, 2, FALSE)</f>
        <v>trawl/fyke</v>
      </c>
      <c r="R1728" t="str">
        <f>VLOOKUP(N1728,lookups!$D$1:$E$6, 2, FALSE)</f>
        <v>hucuktlis r</v>
      </c>
      <c r="S1728" t="str">
        <f>VLOOKUP(C1728,lookups!$G$1:$H$3, 2, FALSE)</f>
        <v>smolt</v>
      </c>
    </row>
    <row r="1729" spans="1:19" x14ac:dyDescent="0.25">
      <c r="A1729" s="1">
        <v>30795</v>
      </c>
      <c r="B1729">
        <v>1</v>
      </c>
      <c r="C1729">
        <v>1</v>
      </c>
      <c r="D1729">
        <v>1</v>
      </c>
      <c r="E1729">
        <v>1984</v>
      </c>
      <c r="F1729">
        <v>45</v>
      </c>
      <c r="G1729">
        <v>1</v>
      </c>
      <c r="H1729">
        <v>66</v>
      </c>
      <c r="I1729">
        <v>2.4900000000000002</v>
      </c>
      <c r="J1729">
        <v>2.2329835889999998</v>
      </c>
      <c r="L1729">
        <v>1</v>
      </c>
      <c r="M1729">
        <v>1</v>
      </c>
      <c r="N1729">
        <v>399</v>
      </c>
      <c r="O1729">
        <v>1</v>
      </c>
      <c r="P1729">
        <v>3</v>
      </c>
      <c r="Q1729" t="str">
        <f>VLOOKUP(M1729,lookups!$A$1:$B$7, 2, FALSE)</f>
        <v>trawl/fyke</v>
      </c>
      <c r="R1729" t="str">
        <f>VLOOKUP(N1729,lookups!$D$1:$E$6, 2, FALSE)</f>
        <v>hucuktlis r</v>
      </c>
      <c r="S1729" t="str">
        <f>VLOOKUP(C1729,lookups!$G$1:$H$3, 2, FALSE)</f>
        <v>smolt</v>
      </c>
    </row>
    <row r="1730" spans="1:19" x14ac:dyDescent="0.25">
      <c r="A1730" s="1">
        <v>30795</v>
      </c>
      <c r="B1730">
        <v>1</v>
      </c>
      <c r="C1730">
        <v>1</v>
      </c>
      <c r="D1730">
        <v>1</v>
      </c>
      <c r="E1730">
        <v>1984</v>
      </c>
      <c r="F1730">
        <v>46</v>
      </c>
      <c r="G1730">
        <v>1</v>
      </c>
      <c r="H1730">
        <v>66</v>
      </c>
      <c r="I1730">
        <v>2.62</v>
      </c>
      <c r="J1730">
        <v>2.3495650609999998</v>
      </c>
      <c r="L1730">
        <v>1</v>
      </c>
      <c r="M1730">
        <v>1</v>
      </c>
      <c r="N1730">
        <v>399</v>
      </c>
      <c r="O1730">
        <v>1</v>
      </c>
      <c r="P1730">
        <v>3</v>
      </c>
      <c r="Q1730" t="str">
        <f>VLOOKUP(M1730,lookups!$A$1:$B$7, 2, FALSE)</f>
        <v>trawl/fyke</v>
      </c>
      <c r="R1730" t="str">
        <f>VLOOKUP(N1730,lookups!$D$1:$E$6, 2, FALSE)</f>
        <v>hucuktlis r</v>
      </c>
      <c r="S1730" t="str">
        <f>VLOOKUP(C1730,lookups!$G$1:$H$3, 2, FALSE)</f>
        <v>smolt</v>
      </c>
    </row>
    <row r="1731" spans="1:19" x14ac:dyDescent="0.25">
      <c r="A1731" s="1">
        <v>30795</v>
      </c>
      <c r="B1731">
        <v>1</v>
      </c>
      <c r="C1731">
        <v>1</v>
      </c>
      <c r="D1731">
        <v>1</v>
      </c>
      <c r="E1731">
        <v>1984</v>
      </c>
      <c r="F1731">
        <v>47</v>
      </c>
      <c r="G1731">
        <v>1</v>
      </c>
      <c r="H1731">
        <v>68</v>
      </c>
      <c r="I1731">
        <v>2.81</v>
      </c>
      <c r="J1731">
        <v>2.5199533669999998</v>
      </c>
      <c r="L1731">
        <v>1</v>
      </c>
      <c r="M1731">
        <v>1</v>
      </c>
      <c r="N1731">
        <v>399</v>
      </c>
      <c r="O1731">
        <v>1</v>
      </c>
      <c r="P1731">
        <v>3</v>
      </c>
      <c r="Q1731" t="str">
        <f>VLOOKUP(M1731,lookups!$A$1:$B$7, 2, FALSE)</f>
        <v>trawl/fyke</v>
      </c>
      <c r="R1731" t="str">
        <f>VLOOKUP(N1731,lookups!$D$1:$E$6, 2, FALSE)</f>
        <v>hucuktlis r</v>
      </c>
      <c r="S1731" t="str">
        <f>VLOOKUP(C1731,lookups!$G$1:$H$3, 2, FALSE)</f>
        <v>smolt</v>
      </c>
    </row>
    <row r="1732" spans="1:19" x14ac:dyDescent="0.25">
      <c r="A1732" s="1">
        <v>30795</v>
      </c>
      <c r="B1732">
        <v>1</v>
      </c>
      <c r="C1732">
        <v>1</v>
      </c>
      <c r="D1732">
        <v>1</v>
      </c>
      <c r="E1732">
        <v>1984</v>
      </c>
      <c r="F1732">
        <v>48</v>
      </c>
      <c r="G1732">
        <v>1</v>
      </c>
      <c r="H1732">
        <v>72</v>
      </c>
      <c r="I1732">
        <v>3.64</v>
      </c>
      <c r="J1732">
        <v>3.2642812299999999</v>
      </c>
      <c r="L1732">
        <v>1</v>
      </c>
      <c r="M1732">
        <v>1</v>
      </c>
      <c r="N1732">
        <v>399</v>
      </c>
      <c r="O1732">
        <v>1</v>
      </c>
      <c r="P1732">
        <v>3</v>
      </c>
      <c r="Q1732" t="str">
        <f>VLOOKUP(M1732,lookups!$A$1:$B$7, 2, FALSE)</f>
        <v>trawl/fyke</v>
      </c>
      <c r="R1732" t="str">
        <f>VLOOKUP(N1732,lookups!$D$1:$E$6, 2, FALSE)</f>
        <v>hucuktlis r</v>
      </c>
      <c r="S1732" t="str">
        <f>VLOOKUP(C1732,lookups!$G$1:$H$3, 2, FALSE)</f>
        <v>smolt</v>
      </c>
    </row>
    <row r="1733" spans="1:19" x14ac:dyDescent="0.25">
      <c r="A1733" s="1">
        <v>30795</v>
      </c>
      <c r="B1733">
        <v>1</v>
      </c>
      <c r="C1733">
        <v>1</v>
      </c>
      <c r="D1733">
        <v>1</v>
      </c>
      <c r="E1733">
        <v>1984</v>
      </c>
      <c r="F1733">
        <v>49</v>
      </c>
      <c r="G1733">
        <v>1</v>
      </c>
      <c r="H1733">
        <v>75</v>
      </c>
      <c r="I1733">
        <v>3.66</v>
      </c>
      <c r="J1733">
        <v>3.282216842</v>
      </c>
      <c r="L1733">
        <v>1</v>
      </c>
      <c r="M1733">
        <v>1</v>
      </c>
      <c r="N1733">
        <v>399</v>
      </c>
      <c r="O1733">
        <v>1</v>
      </c>
      <c r="P1733">
        <v>3</v>
      </c>
      <c r="Q1733" t="str">
        <f>VLOOKUP(M1733,lookups!$A$1:$B$7, 2, FALSE)</f>
        <v>trawl/fyke</v>
      </c>
      <c r="R1733" t="str">
        <f>VLOOKUP(N1733,lookups!$D$1:$E$6, 2, FALSE)</f>
        <v>hucuktlis r</v>
      </c>
      <c r="S1733" t="str">
        <f>VLOOKUP(C1733,lookups!$G$1:$H$3, 2, FALSE)</f>
        <v>smolt</v>
      </c>
    </row>
    <row r="1734" spans="1:19" x14ac:dyDescent="0.25">
      <c r="A1734" s="1">
        <v>30795</v>
      </c>
      <c r="B1734">
        <v>1</v>
      </c>
      <c r="C1734">
        <v>1</v>
      </c>
      <c r="D1734">
        <v>1</v>
      </c>
      <c r="E1734">
        <v>1984</v>
      </c>
      <c r="F1734">
        <v>50</v>
      </c>
      <c r="G1734">
        <v>1</v>
      </c>
      <c r="H1734">
        <v>70</v>
      </c>
      <c r="I1734">
        <v>3.01</v>
      </c>
      <c r="J1734">
        <v>2.6993094790000001</v>
      </c>
      <c r="L1734">
        <v>1</v>
      </c>
      <c r="M1734">
        <v>1</v>
      </c>
      <c r="N1734">
        <v>399</v>
      </c>
      <c r="O1734">
        <v>1</v>
      </c>
      <c r="P1734">
        <v>3</v>
      </c>
      <c r="Q1734" t="str">
        <f>VLOOKUP(M1734,lookups!$A$1:$B$7, 2, FALSE)</f>
        <v>trawl/fyke</v>
      </c>
      <c r="R1734" t="str">
        <f>VLOOKUP(N1734,lookups!$D$1:$E$6, 2, FALSE)</f>
        <v>hucuktlis r</v>
      </c>
      <c r="S1734" t="str">
        <f>VLOOKUP(C1734,lookups!$G$1:$H$3, 2, FALSE)</f>
        <v>smolt</v>
      </c>
    </row>
    <row r="1735" spans="1:19" x14ac:dyDescent="0.25">
      <c r="A1735" s="1">
        <v>30795</v>
      </c>
      <c r="B1735">
        <v>1</v>
      </c>
      <c r="C1735">
        <v>1</v>
      </c>
      <c r="D1735">
        <v>1</v>
      </c>
      <c r="E1735">
        <v>1984</v>
      </c>
      <c r="F1735">
        <v>51</v>
      </c>
      <c r="G1735">
        <v>1</v>
      </c>
      <c r="H1735">
        <v>60</v>
      </c>
      <c r="I1735">
        <v>1.96</v>
      </c>
      <c r="J1735">
        <v>1.757689893</v>
      </c>
      <c r="L1735">
        <v>1</v>
      </c>
      <c r="M1735">
        <v>1</v>
      </c>
      <c r="N1735">
        <v>399</v>
      </c>
      <c r="O1735">
        <v>1</v>
      </c>
      <c r="P1735">
        <v>3</v>
      </c>
      <c r="Q1735" t="str">
        <f>VLOOKUP(M1735,lookups!$A$1:$B$7, 2, FALSE)</f>
        <v>trawl/fyke</v>
      </c>
      <c r="R1735" t="str">
        <f>VLOOKUP(N1735,lookups!$D$1:$E$6, 2, FALSE)</f>
        <v>hucuktlis r</v>
      </c>
      <c r="S1735" t="str">
        <f>VLOOKUP(C1735,lookups!$G$1:$H$3, 2, FALSE)</f>
        <v>smolt</v>
      </c>
    </row>
    <row r="1736" spans="1:19" x14ac:dyDescent="0.25">
      <c r="A1736" s="1">
        <v>30795</v>
      </c>
      <c r="B1736">
        <v>1</v>
      </c>
      <c r="C1736">
        <v>1</v>
      </c>
      <c r="D1736">
        <v>1</v>
      </c>
      <c r="E1736">
        <v>1984</v>
      </c>
      <c r="F1736">
        <v>52</v>
      </c>
      <c r="G1736">
        <v>1</v>
      </c>
      <c r="H1736">
        <v>72</v>
      </c>
      <c r="I1736">
        <v>3.21</v>
      </c>
      <c r="J1736">
        <v>2.8786655909999999</v>
      </c>
      <c r="L1736">
        <v>1</v>
      </c>
      <c r="M1736">
        <v>1</v>
      </c>
      <c r="N1736">
        <v>399</v>
      </c>
      <c r="O1736">
        <v>1</v>
      </c>
      <c r="P1736">
        <v>3</v>
      </c>
      <c r="Q1736" t="str">
        <f>VLOOKUP(M1736,lookups!$A$1:$B$7, 2, FALSE)</f>
        <v>trawl/fyke</v>
      </c>
      <c r="R1736" t="str">
        <f>VLOOKUP(N1736,lookups!$D$1:$E$6, 2, FALSE)</f>
        <v>hucuktlis r</v>
      </c>
      <c r="S1736" t="str">
        <f>VLOOKUP(C1736,lookups!$G$1:$H$3, 2, FALSE)</f>
        <v>smolt</v>
      </c>
    </row>
    <row r="1737" spans="1:19" x14ac:dyDescent="0.25">
      <c r="A1737" s="1">
        <v>30795</v>
      </c>
      <c r="B1737">
        <v>1</v>
      </c>
      <c r="C1737">
        <v>1</v>
      </c>
      <c r="D1737">
        <v>1</v>
      </c>
      <c r="E1737">
        <v>1984</v>
      </c>
      <c r="F1737">
        <v>53</v>
      </c>
      <c r="G1737">
        <v>1</v>
      </c>
      <c r="H1737">
        <v>67</v>
      </c>
      <c r="I1737">
        <v>2.93</v>
      </c>
      <c r="J1737">
        <v>2.6275670340000001</v>
      </c>
      <c r="L1737">
        <v>1</v>
      </c>
      <c r="M1737">
        <v>1</v>
      </c>
      <c r="N1737">
        <v>399</v>
      </c>
      <c r="O1737">
        <v>1</v>
      </c>
      <c r="P1737">
        <v>3</v>
      </c>
      <c r="Q1737" t="str">
        <f>VLOOKUP(M1737,lookups!$A$1:$B$7, 2, FALSE)</f>
        <v>trawl/fyke</v>
      </c>
      <c r="R1737" t="str">
        <f>VLOOKUP(N1737,lookups!$D$1:$E$6, 2, FALSE)</f>
        <v>hucuktlis r</v>
      </c>
      <c r="S1737" t="str">
        <f>VLOOKUP(C1737,lookups!$G$1:$H$3, 2, FALSE)</f>
        <v>smolt</v>
      </c>
    </row>
    <row r="1738" spans="1:19" x14ac:dyDescent="0.25">
      <c r="A1738" s="1">
        <v>30795</v>
      </c>
      <c r="B1738">
        <v>1</v>
      </c>
      <c r="C1738">
        <v>1</v>
      </c>
      <c r="D1738">
        <v>1</v>
      </c>
      <c r="E1738">
        <v>1984</v>
      </c>
      <c r="F1738">
        <v>54</v>
      </c>
      <c r="G1738">
        <v>1</v>
      </c>
      <c r="H1738">
        <v>65</v>
      </c>
      <c r="I1738">
        <v>2.25</v>
      </c>
      <c r="J1738">
        <v>2.0177562550000001</v>
      </c>
      <c r="L1738">
        <v>1</v>
      </c>
      <c r="M1738">
        <v>1</v>
      </c>
      <c r="N1738">
        <v>399</v>
      </c>
      <c r="O1738">
        <v>1</v>
      </c>
      <c r="P1738">
        <v>3</v>
      </c>
      <c r="Q1738" t="str">
        <f>VLOOKUP(M1738,lookups!$A$1:$B$7, 2, FALSE)</f>
        <v>trawl/fyke</v>
      </c>
      <c r="R1738" t="str">
        <f>VLOOKUP(N1738,lookups!$D$1:$E$6, 2, FALSE)</f>
        <v>hucuktlis r</v>
      </c>
      <c r="S1738" t="str">
        <f>VLOOKUP(C1738,lookups!$G$1:$H$3, 2, FALSE)</f>
        <v>smolt</v>
      </c>
    </row>
    <row r="1739" spans="1:19" x14ac:dyDescent="0.25">
      <c r="A1739" s="1">
        <v>30795</v>
      </c>
      <c r="B1739">
        <v>1</v>
      </c>
      <c r="C1739">
        <v>1</v>
      </c>
      <c r="D1739">
        <v>1</v>
      </c>
      <c r="E1739">
        <v>1984</v>
      </c>
      <c r="F1739">
        <v>55</v>
      </c>
      <c r="G1739">
        <v>1</v>
      </c>
      <c r="H1739">
        <v>65</v>
      </c>
      <c r="I1739">
        <v>2.38</v>
      </c>
      <c r="J1739">
        <v>2.1343377280000002</v>
      </c>
      <c r="L1739">
        <v>1</v>
      </c>
      <c r="M1739">
        <v>1</v>
      </c>
      <c r="N1739">
        <v>399</v>
      </c>
      <c r="O1739">
        <v>1</v>
      </c>
      <c r="P1739">
        <v>3</v>
      </c>
      <c r="Q1739" t="str">
        <f>VLOOKUP(M1739,lookups!$A$1:$B$7, 2, FALSE)</f>
        <v>trawl/fyke</v>
      </c>
      <c r="R1739" t="str">
        <f>VLOOKUP(N1739,lookups!$D$1:$E$6, 2, FALSE)</f>
        <v>hucuktlis r</v>
      </c>
      <c r="S1739" t="str">
        <f>VLOOKUP(C1739,lookups!$G$1:$H$3, 2, FALSE)</f>
        <v>smolt</v>
      </c>
    </row>
    <row r="1740" spans="1:19" x14ac:dyDescent="0.25">
      <c r="A1740" s="1">
        <v>30795</v>
      </c>
      <c r="B1740">
        <v>1</v>
      </c>
      <c r="C1740">
        <v>1</v>
      </c>
      <c r="D1740">
        <v>1</v>
      </c>
      <c r="E1740">
        <v>1984</v>
      </c>
      <c r="F1740">
        <v>56</v>
      </c>
      <c r="G1740">
        <v>1</v>
      </c>
      <c r="H1740">
        <v>61</v>
      </c>
      <c r="I1740">
        <v>1.98</v>
      </c>
      <c r="J1740">
        <v>1.775625504</v>
      </c>
      <c r="L1740">
        <v>1</v>
      </c>
      <c r="M1740">
        <v>1</v>
      </c>
      <c r="N1740">
        <v>399</v>
      </c>
      <c r="O1740">
        <v>1</v>
      </c>
      <c r="P1740">
        <v>3</v>
      </c>
      <c r="Q1740" t="str">
        <f>VLOOKUP(M1740,lookups!$A$1:$B$7, 2, FALSE)</f>
        <v>trawl/fyke</v>
      </c>
      <c r="R1740" t="str">
        <f>VLOOKUP(N1740,lookups!$D$1:$E$6, 2, FALSE)</f>
        <v>hucuktlis r</v>
      </c>
      <c r="S1740" t="str">
        <f>VLOOKUP(C1740,lookups!$G$1:$H$3, 2, FALSE)</f>
        <v>smolt</v>
      </c>
    </row>
    <row r="1741" spans="1:19" x14ac:dyDescent="0.25">
      <c r="A1741" s="1">
        <v>30795</v>
      </c>
      <c r="B1741">
        <v>1</v>
      </c>
      <c r="C1741">
        <v>1</v>
      </c>
      <c r="D1741">
        <v>1</v>
      </c>
      <c r="E1741">
        <v>1984</v>
      </c>
      <c r="F1741">
        <v>57</v>
      </c>
      <c r="G1741">
        <v>1</v>
      </c>
      <c r="H1741">
        <v>68</v>
      </c>
      <c r="I1741">
        <v>3.04</v>
      </c>
      <c r="J1741">
        <v>2.7262128959999998</v>
      </c>
      <c r="L1741">
        <v>1</v>
      </c>
      <c r="M1741">
        <v>1</v>
      </c>
      <c r="N1741">
        <v>399</v>
      </c>
      <c r="O1741">
        <v>1</v>
      </c>
      <c r="P1741">
        <v>3</v>
      </c>
      <c r="Q1741" t="str">
        <f>VLOOKUP(M1741,lookups!$A$1:$B$7, 2, FALSE)</f>
        <v>trawl/fyke</v>
      </c>
      <c r="R1741" t="str">
        <f>VLOOKUP(N1741,lookups!$D$1:$E$6, 2, FALSE)</f>
        <v>hucuktlis r</v>
      </c>
      <c r="S1741" t="str">
        <f>VLOOKUP(C1741,lookups!$G$1:$H$3, 2, FALSE)</f>
        <v>smolt</v>
      </c>
    </row>
    <row r="1742" spans="1:19" x14ac:dyDescent="0.25">
      <c r="A1742" s="1">
        <v>30795</v>
      </c>
      <c r="B1742">
        <v>1</v>
      </c>
      <c r="C1742">
        <v>1</v>
      </c>
      <c r="D1742">
        <v>1</v>
      </c>
      <c r="E1742">
        <v>1984</v>
      </c>
      <c r="F1742">
        <v>58</v>
      </c>
      <c r="G1742">
        <v>1</v>
      </c>
      <c r="H1742">
        <v>55</v>
      </c>
      <c r="I1742">
        <v>1.55</v>
      </c>
      <c r="J1742">
        <v>1.3900098649999999</v>
      </c>
      <c r="L1742">
        <v>1</v>
      </c>
      <c r="M1742">
        <v>1</v>
      </c>
      <c r="N1742">
        <v>399</v>
      </c>
      <c r="O1742">
        <v>1</v>
      </c>
      <c r="P1742">
        <v>3</v>
      </c>
      <c r="Q1742" t="str">
        <f>VLOOKUP(M1742,lookups!$A$1:$B$7, 2, FALSE)</f>
        <v>trawl/fyke</v>
      </c>
      <c r="R1742" t="str">
        <f>VLOOKUP(N1742,lookups!$D$1:$E$6, 2, FALSE)</f>
        <v>hucuktlis r</v>
      </c>
      <c r="S1742" t="str">
        <f>VLOOKUP(C1742,lookups!$G$1:$H$3, 2, FALSE)</f>
        <v>smolt</v>
      </c>
    </row>
    <row r="1743" spans="1:19" x14ac:dyDescent="0.25">
      <c r="A1743" s="1">
        <v>30795</v>
      </c>
      <c r="B1743">
        <v>1</v>
      </c>
      <c r="C1743">
        <v>1</v>
      </c>
      <c r="D1743">
        <v>1</v>
      </c>
      <c r="E1743">
        <v>1984</v>
      </c>
      <c r="F1743">
        <v>59</v>
      </c>
      <c r="G1743">
        <v>1</v>
      </c>
      <c r="H1743">
        <v>63</v>
      </c>
      <c r="I1743">
        <v>2.15</v>
      </c>
      <c r="J1743">
        <v>1.928078199</v>
      </c>
      <c r="L1743">
        <v>1</v>
      </c>
      <c r="M1743">
        <v>1</v>
      </c>
      <c r="N1743">
        <v>399</v>
      </c>
      <c r="O1743">
        <v>1</v>
      </c>
      <c r="P1743">
        <v>3</v>
      </c>
      <c r="Q1743" t="str">
        <f>VLOOKUP(M1743,lookups!$A$1:$B$7, 2, FALSE)</f>
        <v>trawl/fyke</v>
      </c>
      <c r="R1743" t="str">
        <f>VLOOKUP(N1743,lookups!$D$1:$E$6, 2, FALSE)</f>
        <v>hucuktlis r</v>
      </c>
      <c r="S1743" t="str">
        <f>VLOOKUP(C1743,lookups!$G$1:$H$3, 2, FALSE)</f>
        <v>smolt</v>
      </c>
    </row>
    <row r="1744" spans="1:19" x14ac:dyDescent="0.25">
      <c r="A1744" s="1">
        <v>30795</v>
      </c>
      <c r="B1744">
        <v>1</v>
      </c>
      <c r="C1744">
        <v>1</v>
      </c>
      <c r="D1744">
        <v>1</v>
      </c>
      <c r="E1744">
        <v>1984</v>
      </c>
      <c r="F1744">
        <v>60</v>
      </c>
      <c r="G1744">
        <v>2</v>
      </c>
      <c r="H1744">
        <v>77</v>
      </c>
      <c r="I1744">
        <v>4.16</v>
      </c>
      <c r="J1744">
        <v>3.7306071200000002</v>
      </c>
      <c r="L1744">
        <v>2</v>
      </c>
      <c r="M1744">
        <v>1</v>
      </c>
      <c r="N1744">
        <v>399</v>
      </c>
      <c r="O1744">
        <v>1</v>
      </c>
      <c r="P1744">
        <v>3</v>
      </c>
      <c r="Q1744" t="str">
        <f>VLOOKUP(M1744,lookups!$A$1:$B$7, 2, FALSE)</f>
        <v>trawl/fyke</v>
      </c>
      <c r="R1744" t="str">
        <f>VLOOKUP(N1744,lookups!$D$1:$E$6, 2, FALSE)</f>
        <v>hucuktlis r</v>
      </c>
      <c r="S1744" t="str">
        <f>VLOOKUP(C1744,lookups!$G$1:$H$3, 2, FALSE)</f>
        <v>smolt</v>
      </c>
    </row>
    <row r="1745" spans="1:19" x14ac:dyDescent="0.25">
      <c r="A1745" s="1">
        <v>30795</v>
      </c>
      <c r="B1745">
        <v>1</v>
      </c>
      <c r="C1745">
        <v>1</v>
      </c>
      <c r="D1745">
        <v>1</v>
      </c>
      <c r="E1745">
        <v>1984</v>
      </c>
      <c r="F1745">
        <v>61</v>
      </c>
      <c r="G1745">
        <v>1</v>
      </c>
      <c r="H1745">
        <v>65</v>
      </c>
      <c r="I1745">
        <v>2.4900000000000002</v>
      </c>
      <c r="J1745">
        <v>2.2329835889999998</v>
      </c>
      <c r="L1745">
        <v>1</v>
      </c>
      <c r="M1745">
        <v>1</v>
      </c>
      <c r="N1745">
        <v>399</v>
      </c>
      <c r="O1745">
        <v>1</v>
      </c>
      <c r="P1745">
        <v>3</v>
      </c>
      <c r="Q1745" t="str">
        <f>VLOOKUP(M1745,lookups!$A$1:$B$7, 2, FALSE)</f>
        <v>trawl/fyke</v>
      </c>
      <c r="R1745" t="str">
        <f>VLOOKUP(N1745,lookups!$D$1:$E$6, 2, FALSE)</f>
        <v>hucuktlis r</v>
      </c>
      <c r="S1745" t="str">
        <f>VLOOKUP(C1745,lookups!$G$1:$H$3, 2, FALSE)</f>
        <v>smolt</v>
      </c>
    </row>
    <row r="1746" spans="1:19" x14ac:dyDescent="0.25">
      <c r="A1746" s="1">
        <v>30795</v>
      </c>
      <c r="B1746">
        <v>1</v>
      </c>
      <c r="C1746">
        <v>1</v>
      </c>
      <c r="D1746">
        <v>1</v>
      </c>
      <c r="E1746">
        <v>1984</v>
      </c>
      <c r="F1746">
        <v>62</v>
      </c>
      <c r="G1746">
        <v>1</v>
      </c>
      <c r="H1746">
        <v>64</v>
      </c>
      <c r="I1746">
        <v>2.2999999999999998</v>
      </c>
      <c r="J1746">
        <v>2.0625952829999998</v>
      </c>
      <c r="L1746">
        <v>1</v>
      </c>
      <c r="M1746">
        <v>1</v>
      </c>
      <c r="N1746">
        <v>399</v>
      </c>
      <c r="O1746">
        <v>1</v>
      </c>
      <c r="P1746">
        <v>3</v>
      </c>
      <c r="Q1746" t="str">
        <f>VLOOKUP(M1746,lookups!$A$1:$B$7, 2, FALSE)</f>
        <v>trawl/fyke</v>
      </c>
      <c r="R1746" t="str">
        <f>VLOOKUP(N1746,lookups!$D$1:$E$6, 2, FALSE)</f>
        <v>hucuktlis r</v>
      </c>
      <c r="S1746" t="str">
        <f>VLOOKUP(C1746,lookups!$G$1:$H$3, 2, FALSE)</f>
        <v>smolt</v>
      </c>
    </row>
    <row r="1747" spans="1:19" x14ac:dyDescent="0.25">
      <c r="A1747" s="1">
        <v>30795</v>
      </c>
      <c r="B1747">
        <v>1</v>
      </c>
      <c r="C1747">
        <v>1</v>
      </c>
      <c r="D1747">
        <v>1</v>
      </c>
      <c r="E1747">
        <v>1984</v>
      </c>
      <c r="F1747">
        <v>63</v>
      </c>
      <c r="G1747">
        <v>2</v>
      </c>
      <c r="H1747">
        <v>71</v>
      </c>
      <c r="I1747">
        <v>3.2</v>
      </c>
      <c r="J1747">
        <v>2.8696977850000001</v>
      </c>
      <c r="L1747">
        <v>2</v>
      </c>
      <c r="M1747">
        <v>1</v>
      </c>
      <c r="N1747">
        <v>399</v>
      </c>
      <c r="O1747">
        <v>1</v>
      </c>
      <c r="P1747">
        <v>3</v>
      </c>
      <c r="Q1747" t="str">
        <f>VLOOKUP(M1747,lookups!$A$1:$B$7, 2, FALSE)</f>
        <v>trawl/fyke</v>
      </c>
      <c r="R1747" t="str">
        <f>VLOOKUP(N1747,lookups!$D$1:$E$6, 2, FALSE)</f>
        <v>hucuktlis r</v>
      </c>
      <c r="S1747" t="str">
        <f>VLOOKUP(C1747,lookups!$G$1:$H$3, 2, FALSE)</f>
        <v>smolt</v>
      </c>
    </row>
    <row r="1748" spans="1:19" x14ac:dyDescent="0.25">
      <c r="A1748" s="1">
        <v>30795</v>
      </c>
      <c r="B1748">
        <v>1</v>
      </c>
      <c r="C1748">
        <v>1</v>
      </c>
      <c r="D1748">
        <v>1</v>
      </c>
      <c r="E1748">
        <v>1984</v>
      </c>
      <c r="F1748">
        <v>64</v>
      </c>
      <c r="G1748">
        <v>1</v>
      </c>
      <c r="H1748">
        <v>76</v>
      </c>
      <c r="I1748">
        <v>4.18</v>
      </c>
      <c r="J1748">
        <v>3.7485427320000002</v>
      </c>
      <c r="L1748">
        <v>1</v>
      </c>
      <c r="M1748">
        <v>1</v>
      </c>
      <c r="N1748">
        <v>399</v>
      </c>
      <c r="O1748">
        <v>1</v>
      </c>
      <c r="P1748">
        <v>3</v>
      </c>
      <c r="Q1748" t="str">
        <f>VLOOKUP(M1748,lookups!$A$1:$B$7, 2, FALSE)</f>
        <v>trawl/fyke</v>
      </c>
      <c r="R1748" t="str">
        <f>VLOOKUP(N1748,lookups!$D$1:$E$6, 2, FALSE)</f>
        <v>hucuktlis r</v>
      </c>
      <c r="S1748" t="str">
        <f>VLOOKUP(C1748,lookups!$G$1:$H$3, 2, FALSE)</f>
        <v>smolt</v>
      </c>
    </row>
    <row r="1749" spans="1:19" x14ac:dyDescent="0.25">
      <c r="A1749" s="1">
        <v>30795</v>
      </c>
      <c r="B1749">
        <v>1</v>
      </c>
      <c r="C1749">
        <v>1</v>
      </c>
      <c r="D1749">
        <v>1</v>
      </c>
      <c r="E1749">
        <v>1984</v>
      </c>
      <c r="F1749">
        <v>65</v>
      </c>
      <c r="G1749">
        <v>1</v>
      </c>
      <c r="H1749">
        <v>64</v>
      </c>
      <c r="I1749">
        <v>2.36</v>
      </c>
      <c r="J1749">
        <v>2.1164021160000002</v>
      </c>
      <c r="L1749">
        <v>1</v>
      </c>
      <c r="M1749">
        <v>1</v>
      </c>
      <c r="N1749">
        <v>399</v>
      </c>
      <c r="O1749">
        <v>1</v>
      </c>
      <c r="P1749">
        <v>3</v>
      </c>
      <c r="Q1749" t="str">
        <f>VLOOKUP(M1749,lookups!$A$1:$B$7, 2, FALSE)</f>
        <v>trawl/fyke</v>
      </c>
      <c r="R1749" t="str">
        <f>VLOOKUP(N1749,lookups!$D$1:$E$6, 2, FALSE)</f>
        <v>hucuktlis r</v>
      </c>
      <c r="S1749" t="str">
        <f>VLOOKUP(C1749,lookups!$G$1:$H$3, 2, FALSE)</f>
        <v>smolt</v>
      </c>
    </row>
    <row r="1750" spans="1:19" x14ac:dyDescent="0.25">
      <c r="A1750" s="1">
        <v>30795</v>
      </c>
      <c r="B1750">
        <v>1</v>
      </c>
      <c r="C1750">
        <v>1</v>
      </c>
      <c r="D1750">
        <v>1</v>
      </c>
      <c r="E1750">
        <v>1984</v>
      </c>
      <c r="F1750">
        <v>66</v>
      </c>
      <c r="G1750">
        <v>1</v>
      </c>
      <c r="H1750">
        <v>65</v>
      </c>
      <c r="I1750">
        <v>2.57</v>
      </c>
      <c r="J1750">
        <v>2.3047260340000002</v>
      </c>
      <c r="L1750">
        <v>1</v>
      </c>
      <c r="M1750">
        <v>1</v>
      </c>
      <c r="N1750">
        <v>399</v>
      </c>
      <c r="O1750">
        <v>1</v>
      </c>
      <c r="P1750">
        <v>3</v>
      </c>
      <c r="Q1750" t="str">
        <f>VLOOKUP(M1750,lookups!$A$1:$B$7, 2, FALSE)</f>
        <v>trawl/fyke</v>
      </c>
      <c r="R1750" t="str">
        <f>VLOOKUP(N1750,lookups!$D$1:$E$6, 2, FALSE)</f>
        <v>hucuktlis r</v>
      </c>
      <c r="S1750" t="str">
        <f>VLOOKUP(C1750,lookups!$G$1:$H$3, 2, FALSE)</f>
        <v>smolt</v>
      </c>
    </row>
    <row r="1751" spans="1:19" x14ac:dyDescent="0.25">
      <c r="A1751" s="1">
        <v>30795</v>
      </c>
      <c r="B1751">
        <v>1</v>
      </c>
      <c r="C1751">
        <v>1</v>
      </c>
      <c r="D1751">
        <v>1</v>
      </c>
      <c r="E1751">
        <v>1984</v>
      </c>
      <c r="F1751">
        <v>67</v>
      </c>
      <c r="G1751">
        <v>1</v>
      </c>
      <c r="H1751">
        <v>71</v>
      </c>
      <c r="I1751">
        <v>3</v>
      </c>
      <c r="J1751">
        <v>2.6903416729999998</v>
      </c>
      <c r="L1751">
        <v>1</v>
      </c>
      <c r="M1751">
        <v>1</v>
      </c>
      <c r="N1751">
        <v>399</v>
      </c>
      <c r="O1751">
        <v>1</v>
      </c>
      <c r="P1751">
        <v>3</v>
      </c>
      <c r="Q1751" t="str">
        <f>VLOOKUP(M1751,lookups!$A$1:$B$7, 2, FALSE)</f>
        <v>trawl/fyke</v>
      </c>
      <c r="R1751" t="str">
        <f>VLOOKUP(N1751,lookups!$D$1:$E$6, 2, FALSE)</f>
        <v>hucuktlis r</v>
      </c>
      <c r="S1751" t="str">
        <f>VLOOKUP(C1751,lookups!$G$1:$H$3, 2, FALSE)</f>
        <v>smolt</v>
      </c>
    </row>
    <row r="1752" spans="1:19" x14ac:dyDescent="0.25">
      <c r="A1752" s="1">
        <v>30795</v>
      </c>
      <c r="B1752">
        <v>1</v>
      </c>
      <c r="C1752">
        <v>1</v>
      </c>
      <c r="D1752">
        <v>1</v>
      </c>
      <c r="E1752">
        <v>1984</v>
      </c>
      <c r="F1752">
        <v>68</v>
      </c>
      <c r="G1752">
        <v>1</v>
      </c>
      <c r="H1752">
        <v>70</v>
      </c>
      <c r="I1752">
        <v>3.1</v>
      </c>
      <c r="J1752">
        <v>2.7800197290000002</v>
      </c>
      <c r="L1752">
        <v>1</v>
      </c>
      <c r="M1752">
        <v>1</v>
      </c>
      <c r="N1752">
        <v>399</v>
      </c>
      <c r="O1752">
        <v>1</v>
      </c>
      <c r="P1752">
        <v>3</v>
      </c>
      <c r="Q1752" t="str">
        <f>VLOOKUP(M1752,lookups!$A$1:$B$7, 2, FALSE)</f>
        <v>trawl/fyke</v>
      </c>
      <c r="R1752" t="str">
        <f>VLOOKUP(N1752,lookups!$D$1:$E$6, 2, FALSE)</f>
        <v>hucuktlis r</v>
      </c>
      <c r="S1752" t="str">
        <f>VLOOKUP(C1752,lookups!$G$1:$H$3, 2, FALSE)</f>
        <v>smolt</v>
      </c>
    </row>
    <row r="1753" spans="1:19" x14ac:dyDescent="0.25">
      <c r="A1753" s="1">
        <v>30795</v>
      </c>
      <c r="B1753">
        <v>1</v>
      </c>
      <c r="C1753">
        <v>1</v>
      </c>
      <c r="D1753">
        <v>1</v>
      </c>
      <c r="E1753">
        <v>1984</v>
      </c>
      <c r="F1753">
        <v>69</v>
      </c>
      <c r="G1753">
        <v>1</v>
      </c>
      <c r="H1753">
        <v>64</v>
      </c>
      <c r="I1753">
        <v>2.27</v>
      </c>
      <c r="J1753">
        <v>2.0356918660000001</v>
      </c>
      <c r="L1753">
        <v>1</v>
      </c>
      <c r="M1753">
        <v>1</v>
      </c>
      <c r="N1753">
        <v>399</v>
      </c>
      <c r="O1753">
        <v>1</v>
      </c>
      <c r="P1753">
        <v>3</v>
      </c>
      <c r="Q1753" t="str">
        <f>VLOOKUP(M1753,lookups!$A$1:$B$7, 2, FALSE)</f>
        <v>trawl/fyke</v>
      </c>
      <c r="R1753" t="str">
        <f>VLOOKUP(N1753,lookups!$D$1:$E$6, 2, FALSE)</f>
        <v>hucuktlis r</v>
      </c>
      <c r="S1753" t="str">
        <f>VLOOKUP(C1753,lookups!$G$1:$H$3, 2, FALSE)</f>
        <v>smolt</v>
      </c>
    </row>
    <row r="1754" spans="1:19" x14ac:dyDescent="0.25">
      <c r="A1754" s="1">
        <v>30795</v>
      </c>
      <c r="B1754">
        <v>1</v>
      </c>
      <c r="C1754">
        <v>1</v>
      </c>
      <c r="D1754">
        <v>1</v>
      </c>
      <c r="E1754">
        <v>1984</v>
      </c>
      <c r="F1754">
        <v>70</v>
      </c>
      <c r="G1754">
        <v>1</v>
      </c>
      <c r="H1754">
        <v>58</v>
      </c>
      <c r="I1754">
        <v>1.77</v>
      </c>
      <c r="J1754">
        <v>1.587301587</v>
      </c>
      <c r="L1754">
        <v>1</v>
      </c>
      <c r="M1754">
        <v>1</v>
      </c>
      <c r="N1754">
        <v>399</v>
      </c>
      <c r="O1754">
        <v>1</v>
      </c>
      <c r="P1754">
        <v>3</v>
      </c>
      <c r="Q1754" t="str">
        <f>VLOOKUP(M1754,lookups!$A$1:$B$7, 2, FALSE)</f>
        <v>trawl/fyke</v>
      </c>
      <c r="R1754" t="str">
        <f>VLOOKUP(N1754,lookups!$D$1:$E$6, 2, FALSE)</f>
        <v>hucuktlis r</v>
      </c>
      <c r="S1754" t="str">
        <f>VLOOKUP(C1754,lookups!$G$1:$H$3, 2, FALSE)</f>
        <v>smolt</v>
      </c>
    </row>
    <row r="1755" spans="1:19" x14ac:dyDescent="0.25">
      <c r="A1755" s="1">
        <v>30795</v>
      </c>
      <c r="B1755">
        <v>1</v>
      </c>
      <c r="C1755">
        <v>1</v>
      </c>
      <c r="D1755">
        <v>1</v>
      </c>
      <c r="E1755">
        <v>1984</v>
      </c>
      <c r="F1755">
        <v>71</v>
      </c>
      <c r="G1755">
        <v>1</v>
      </c>
      <c r="H1755">
        <v>70</v>
      </c>
      <c r="I1755">
        <v>3.2</v>
      </c>
      <c r="J1755">
        <v>2.8696977850000001</v>
      </c>
      <c r="L1755">
        <v>1</v>
      </c>
      <c r="M1755">
        <v>1</v>
      </c>
      <c r="N1755">
        <v>399</v>
      </c>
      <c r="O1755">
        <v>1</v>
      </c>
      <c r="P1755">
        <v>3</v>
      </c>
      <c r="Q1755" t="str">
        <f>VLOOKUP(M1755,lookups!$A$1:$B$7, 2, FALSE)</f>
        <v>trawl/fyke</v>
      </c>
      <c r="R1755" t="str">
        <f>VLOOKUP(N1755,lookups!$D$1:$E$6, 2, FALSE)</f>
        <v>hucuktlis r</v>
      </c>
      <c r="S1755" t="str">
        <f>VLOOKUP(C1755,lookups!$G$1:$H$3, 2, FALSE)</f>
        <v>smolt</v>
      </c>
    </row>
    <row r="1756" spans="1:19" x14ac:dyDescent="0.25">
      <c r="A1756" s="1">
        <v>30795</v>
      </c>
      <c r="B1756">
        <v>1</v>
      </c>
      <c r="C1756">
        <v>1</v>
      </c>
      <c r="D1756">
        <v>1</v>
      </c>
      <c r="E1756">
        <v>1984</v>
      </c>
      <c r="F1756">
        <v>72</v>
      </c>
      <c r="G1756">
        <v>1</v>
      </c>
      <c r="H1756">
        <v>61</v>
      </c>
      <c r="I1756">
        <v>2.0499999999999998</v>
      </c>
      <c r="J1756">
        <v>1.8384001430000001</v>
      </c>
      <c r="L1756">
        <v>1</v>
      </c>
      <c r="M1756">
        <v>1</v>
      </c>
      <c r="N1756">
        <v>399</v>
      </c>
      <c r="O1756">
        <v>1</v>
      </c>
      <c r="P1756">
        <v>3</v>
      </c>
      <c r="Q1756" t="str">
        <f>VLOOKUP(M1756,lookups!$A$1:$B$7, 2, FALSE)</f>
        <v>trawl/fyke</v>
      </c>
      <c r="R1756" t="str">
        <f>VLOOKUP(N1756,lookups!$D$1:$E$6, 2, FALSE)</f>
        <v>hucuktlis r</v>
      </c>
      <c r="S1756" t="str">
        <f>VLOOKUP(C1756,lookups!$G$1:$H$3, 2, FALSE)</f>
        <v>smolt</v>
      </c>
    </row>
    <row r="1757" spans="1:19" x14ac:dyDescent="0.25">
      <c r="A1757" s="1">
        <v>30795</v>
      </c>
      <c r="B1757">
        <v>1</v>
      </c>
      <c r="C1757">
        <v>1</v>
      </c>
      <c r="D1757">
        <v>1</v>
      </c>
      <c r="E1757">
        <v>1984</v>
      </c>
      <c r="F1757">
        <v>73</v>
      </c>
      <c r="G1757">
        <v>1</v>
      </c>
      <c r="H1757">
        <v>66</v>
      </c>
      <c r="I1757">
        <v>2.56</v>
      </c>
      <c r="J1757">
        <v>2.295758228</v>
      </c>
      <c r="L1757">
        <v>1</v>
      </c>
      <c r="M1757">
        <v>1</v>
      </c>
      <c r="N1757">
        <v>399</v>
      </c>
      <c r="O1757">
        <v>1</v>
      </c>
      <c r="P1757">
        <v>3</v>
      </c>
      <c r="Q1757" t="str">
        <f>VLOOKUP(M1757,lookups!$A$1:$B$7, 2, FALSE)</f>
        <v>trawl/fyke</v>
      </c>
      <c r="R1757" t="str">
        <f>VLOOKUP(N1757,lookups!$D$1:$E$6, 2, FALSE)</f>
        <v>hucuktlis r</v>
      </c>
      <c r="S1757" t="str">
        <f>VLOOKUP(C1757,lookups!$G$1:$H$3, 2, FALSE)</f>
        <v>smolt</v>
      </c>
    </row>
    <row r="1758" spans="1:19" x14ac:dyDescent="0.25">
      <c r="A1758" s="1">
        <v>30795</v>
      </c>
      <c r="B1758">
        <v>1</v>
      </c>
      <c r="C1758">
        <v>1</v>
      </c>
      <c r="D1758">
        <v>1</v>
      </c>
      <c r="E1758">
        <v>1984</v>
      </c>
      <c r="F1758">
        <v>74</v>
      </c>
      <c r="G1758">
        <v>1</v>
      </c>
      <c r="H1758">
        <v>69</v>
      </c>
      <c r="I1758">
        <v>2.98</v>
      </c>
      <c r="J1758">
        <v>2.6724060619999999</v>
      </c>
      <c r="L1758">
        <v>1</v>
      </c>
      <c r="M1758">
        <v>1</v>
      </c>
      <c r="N1758">
        <v>399</v>
      </c>
      <c r="O1758">
        <v>1</v>
      </c>
      <c r="P1758">
        <v>3</v>
      </c>
      <c r="Q1758" t="str">
        <f>VLOOKUP(M1758,lookups!$A$1:$B$7, 2, FALSE)</f>
        <v>trawl/fyke</v>
      </c>
      <c r="R1758" t="str">
        <f>VLOOKUP(N1758,lookups!$D$1:$E$6, 2, FALSE)</f>
        <v>hucuktlis r</v>
      </c>
      <c r="S1758" t="str">
        <f>VLOOKUP(C1758,lookups!$G$1:$H$3, 2, FALSE)</f>
        <v>smolt</v>
      </c>
    </row>
    <row r="1759" spans="1:19" x14ac:dyDescent="0.25">
      <c r="A1759" s="1">
        <v>30795</v>
      </c>
      <c r="B1759">
        <v>1</v>
      </c>
      <c r="C1759">
        <v>1</v>
      </c>
      <c r="D1759">
        <v>1</v>
      </c>
      <c r="E1759">
        <v>1984</v>
      </c>
      <c r="F1759">
        <v>75</v>
      </c>
      <c r="G1759">
        <v>1</v>
      </c>
      <c r="H1759">
        <v>69</v>
      </c>
      <c r="I1759">
        <v>2.97</v>
      </c>
      <c r="J1759">
        <v>2.6634382570000001</v>
      </c>
      <c r="L1759">
        <v>1</v>
      </c>
      <c r="M1759">
        <v>1</v>
      </c>
      <c r="N1759">
        <v>399</v>
      </c>
      <c r="O1759">
        <v>1</v>
      </c>
      <c r="P1759">
        <v>3</v>
      </c>
      <c r="Q1759" t="str">
        <f>VLOOKUP(M1759,lookups!$A$1:$B$7, 2, FALSE)</f>
        <v>trawl/fyke</v>
      </c>
      <c r="R1759" t="str">
        <f>VLOOKUP(N1759,lookups!$D$1:$E$6, 2, FALSE)</f>
        <v>hucuktlis r</v>
      </c>
      <c r="S1759" t="str">
        <f>VLOOKUP(C1759,lookups!$G$1:$H$3, 2, FALSE)</f>
        <v>smolt</v>
      </c>
    </row>
    <row r="1760" spans="1:19" x14ac:dyDescent="0.25">
      <c r="A1760" s="1">
        <v>30795</v>
      </c>
      <c r="B1760">
        <v>1</v>
      </c>
      <c r="C1760">
        <v>1</v>
      </c>
      <c r="D1760">
        <v>1</v>
      </c>
      <c r="E1760">
        <v>1984</v>
      </c>
      <c r="F1760">
        <v>76</v>
      </c>
      <c r="G1760">
        <v>1</v>
      </c>
      <c r="H1760">
        <v>60</v>
      </c>
      <c r="I1760">
        <v>1.96</v>
      </c>
      <c r="J1760">
        <v>1.757689893</v>
      </c>
      <c r="L1760">
        <v>1</v>
      </c>
      <c r="M1760">
        <v>1</v>
      </c>
      <c r="N1760">
        <v>399</v>
      </c>
      <c r="O1760">
        <v>1</v>
      </c>
      <c r="P1760">
        <v>3</v>
      </c>
      <c r="Q1760" t="str">
        <f>VLOOKUP(M1760,lookups!$A$1:$B$7, 2, FALSE)</f>
        <v>trawl/fyke</v>
      </c>
      <c r="R1760" t="str">
        <f>VLOOKUP(N1760,lookups!$D$1:$E$6, 2, FALSE)</f>
        <v>hucuktlis r</v>
      </c>
      <c r="S1760" t="str">
        <f>VLOOKUP(C1760,lookups!$G$1:$H$3, 2, FALSE)</f>
        <v>smolt</v>
      </c>
    </row>
    <row r="1761" spans="1:19" x14ac:dyDescent="0.25">
      <c r="A1761" s="1">
        <v>30795</v>
      </c>
      <c r="B1761">
        <v>1</v>
      </c>
      <c r="C1761">
        <v>1</v>
      </c>
      <c r="D1761">
        <v>1</v>
      </c>
      <c r="E1761">
        <v>1984</v>
      </c>
      <c r="F1761">
        <v>77</v>
      </c>
      <c r="G1761">
        <v>1</v>
      </c>
      <c r="H1761">
        <v>63</v>
      </c>
      <c r="I1761">
        <v>2.29</v>
      </c>
      <c r="J1761">
        <v>2.053627477</v>
      </c>
      <c r="L1761">
        <v>1</v>
      </c>
      <c r="M1761">
        <v>1</v>
      </c>
      <c r="N1761">
        <v>399</v>
      </c>
      <c r="O1761">
        <v>1</v>
      </c>
      <c r="P1761">
        <v>3</v>
      </c>
      <c r="Q1761" t="str">
        <f>VLOOKUP(M1761,lookups!$A$1:$B$7, 2, FALSE)</f>
        <v>trawl/fyke</v>
      </c>
      <c r="R1761" t="str">
        <f>VLOOKUP(N1761,lookups!$D$1:$E$6, 2, FALSE)</f>
        <v>hucuktlis r</v>
      </c>
      <c r="S1761" t="str">
        <f>VLOOKUP(C1761,lookups!$G$1:$H$3, 2, FALSE)</f>
        <v>smolt</v>
      </c>
    </row>
    <row r="1762" spans="1:19" x14ac:dyDescent="0.25">
      <c r="A1762" s="1">
        <v>30795</v>
      </c>
      <c r="B1762">
        <v>1</v>
      </c>
      <c r="C1762">
        <v>1</v>
      </c>
      <c r="D1762">
        <v>1</v>
      </c>
      <c r="E1762">
        <v>1984</v>
      </c>
      <c r="F1762">
        <v>78</v>
      </c>
      <c r="G1762">
        <v>1</v>
      </c>
      <c r="H1762">
        <v>59</v>
      </c>
      <c r="I1762">
        <v>1.67</v>
      </c>
      <c r="J1762">
        <v>1.497623532</v>
      </c>
      <c r="L1762">
        <v>1</v>
      </c>
      <c r="M1762">
        <v>1</v>
      </c>
      <c r="N1762">
        <v>399</v>
      </c>
      <c r="O1762">
        <v>1</v>
      </c>
      <c r="P1762">
        <v>3</v>
      </c>
      <c r="Q1762" t="str">
        <f>VLOOKUP(M1762,lookups!$A$1:$B$7, 2, FALSE)</f>
        <v>trawl/fyke</v>
      </c>
      <c r="R1762" t="str">
        <f>VLOOKUP(N1762,lookups!$D$1:$E$6, 2, FALSE)</f>
        <v>hucuktlis r</v>
      </c>
      <c r="S1762" t="str">
        <f>VLOOKUP(C1762,lookups!$G$1:$H$3, 2, FALSE)</f>
        <v>smolt</v>
      </c>
    </row>
    <row r="1763" spans="1:19" x14ac:dyDescent="0.25">
      <c r="A1763" s="1">
        <v>30795</v>
      </c>
      <c r="B1763">
        <v>1</v>
      </c>
      <c r="C1763">
        <v>1</v>
      </c>
      <c r="D1763">
        <v>1</v>
      </c>
      <c r="E1763">
        <v>1984</v>
      </c>
      <c r="F1763">
        <v>79</v>
      </c>
      <c r="G1763">
        <v>1</v>
      </c>
      <c r="H1763">
        <v>54</v>
      </c>
      <c r="I1763">
        <v>1.42</v>
      </c>
      <c r="J1763">
        <v>1.273428392</v>
      </c>
      <c r="L1763">
        <v>1</v>
      </c>
      <c r="M1763">
        <v>1</v>
      </c>
      <c r="N1763">
        <v>399</v>
      </c>
      <c r="O1763">
        <v>1</v>
      </c>
      <c r="P1763">
        <v>3</v>
      </c>
      <c r="Q1763" t="str">
        <f>VLOOKUP(M1763,lookups!$A$1:$B$7, 2, FALSE)</f>
        <v>trawl/fyke</v>
      </c>
      <c r="R1763" t="str">
        <f>VLOOKUP(N1763,lookups!$D$1:$E$6, 2, FALSE)</f>
        <v>hucuktlis r</v>
      </c>
      <c r="S1763" t="str">
        <f>VLOOKUP(C1763,lookups!$G$1:$H$3, 2, FALSE)</f>
        <v>smolt</v>
      </c>
    </row>
    <row r="1764" spans="1:19" x14ac:dyDescent="0.25">
      <c r="A1764" s="1">
        <v>30795</v>
      </c>
      <c r="B1764">
        <v>1</v>
      </c>
      <c r="C1764">
        <v>1</v>
      </c>
      <c r="D1764">
        <v>1</v>
      </c>
      <c r="E1764">
        <v>1984</v>
      </c>
      <c r="F1764">
        <v>80</v>
      </c>
      <c r="G1764">
        <v>1</v>
      </c>
      <c r="H1764">
        <v>53</v>
      </c>
      <c r="I1764">
        <v>1.38</v>
      </c>
      <c r="J1764">
        <v>1.2375571700000001</v>
      </c>
      <c r="L1764">
        <v>1</v>
      </c>
      <c r="M1764">
        <v>1</v>
      </c>
      <c r="N1764">
        <v>399</v>
      </c>
      <c r="O1764">
        <v>1</v>
      </c>
      <c r="P1764">
        <v>3</v>
      </c>
      <c r="Q1764" t="str">
        <f>VLOOKUP(M1764,lookups!$A$1:$B$7, 2, FALSE)</f>
        <v>trawl/fyke</v>
      </c>
      <c r="R1764" t="str">
        <f>VLOOKUP(N1764,lookups!$D$1:$E$6, 2, FALSE)</f>
        <v>hucuktlis r</v>
      </c>
      <c r="S1764" t="str">
        <f>VLOOKUP(C1764,lookups!$G$1:$H$3, 2, FALSE)</f>
        <v>smolt</v>
      </c>
    </row>
    <row r="1765" spans="1:19" x14ac:dyDescent="0.25">
      <c r="A1765" s="1">
        <v>30795</v>
      </c>
      <c r="B1765">
        <v>1</v>
      </c>
      <c r="C1765">
        <v>1</v>
      </c>
      <c r="D1765">
        <v>1</v>
      </c>
      <c r="E1765">
        <v>1984</v>
      </c>
      <c r="F1765">
        <v>81</v>
      </c>
      <c r="G1765">
        <v>1</v>
      </c>
      <c r="H1765">
        <v>59</v>
      </c>
      <c r="I1765">
        <v>1.85</v>
      </c>
      <c r="J1765">
        <v>1.6590440319999999</v>
      </c>
      <c r="L1765">
        <v>1</v>
      </c>
      <c r="M1765">
        <v>1</v>
      </c>
      <c r="N1765">
        <v>399</v>
      </c>
      <c r="O1765">
        <v>1</v>
      </c>
      <c r="P1765">
        <v>3</v>
      </c>
      <c r="Q1765" t="str">
        <f>VLOOKUP(M1765,lookups!$A$1:$B$7, 2, FALSE)</f>
        <v>trawl/fyke</v>
      </c>
      <c r="R1765" t="str">
        <f>VLOOKUP(N1765,lookups!$D$1:$E$6, 2, FALSE)</f>
        <v>hucuktlis r</v>
      </c>
      <c r="S1765" t="str">
        <f>VLOOKUP(C1765,lookups!$G$1:$H$3, 2, FALSE)</f>
        <v>smolt</v>
      </c>
    </row>
    <row r="1766" spans="1:19" x14ac:dyDescent="0.25">
      <c r="A1766" s="1">
        <v>30795</v>
      </c>
      <c r="B1766">
        <v>1</v>
      </c>
      <c r="C1766">
        <v>1</v>
      </c>
      <c r="D1766">
        <v>1</v>
      </c>
      <c r="E1766">
        <v>1984</v>
      </c>
      <c r="F1766">
        <v>82</v>
      </c>
      <c r="G1766">
        <v>1</v>
      </c>
      <c r="H1766">
        <v>58</v>
      </c>
      <c r="I1766">
        <v>1.68</v>
      </c>
      <c r="J1766">
        <v>1.5065913369999999</v>
      </c>
      <c r="L1766">
        <v>1</v>
      </c>
      <c r="M1766">
        <v>1</v>
      </c>
      <c r="N1766">
        <v>399</v>
      </c>
      <c r="O1766">
        <v>1</v>
      </c>
      <c r="P1766">
        <v>3</v>
      </c>
      <c r="Q1766" t="str">
        <f>VLOOKUP(M1766,lookups!$A$1:$B$7, 2, FALSE)</f>
        <v>trawl/fyke</v>
      </c>
      <c r="R1766" t="str">
        <f>VLOOKUP(N1766,lookups!$D$1:$E$6, 2, FALSE)</f>
        <v>hucuktlis r</v>
      </c>
      <c r="S1766" t="str">
        <f>VLOOKUP(C1766,lookups!$G$1:$H$3, 2, FALSE)</f>
        <v>smolt</v>
      </c>
    </row>
    <row r="1767" spans="1:19" x14ac:dyDescent="0.25">
      <c r="A1767" s="1">
        <v>30795</v>
      </c>
      <c r="B1767">
        <v>1</v>
      </c>
      <c r="C1767">
        <v>1</v>
      </c>
      <c r="D1767">
        <v>1</v>
      </c>
      <c r="E1767">
        <v>1984</v>
      </c>
      <c r="F1767">
        <v>83</v>
      </c>
      <c r="G1767">
        <v>1</v>
      </c>
      <c r="H1767">
        <v>65</v>
      </c>
      <c r="I1767">
        <v>2.52</v>
      </c>
      <c r="J1767">
        <v>2.259887006</v>
      </c>
      <c r="L1767">
        <v>1</v>
      </c>
      <c r="M1767">
        <v>1</v>
      </c>
      <c r="N1767">
        <v>399</v>
      </c>
      <c r="O1767">
        <v>1</v>
      </c>
      <c r="P1767">
        <v>3</v>
      </c>
      <c r="Q1767" t="str">
        <f>VLOOKUP(M1767,lookups!$A$1:$B$7, 2, FALSE)</f>
        <v>trawl/fyke</v>
      </c>
      <c r="R1767" t="str">
        <f>VLOOKUP(N1767,lookups!$D$1:$E$6, 2, FALSE)</f>
        <v>hucuktlis r</v>
      </c>
      <c r="S1767" t="str">
        <f>VLOOKUP(C1767,lookups!$G$1:$H$3, 2, FALSE)</f>
        <v>smolt</v>
      </c>
    </row>
    <row r="1768" spans="1:19" x14ac:dyDescent="0.25">
      <c r="A1768" s="1">
        <v>30795</v>
      </c>
      <c r="B1768">
        <v>1</v>
      </c>
      <c r="C1768">
        <v>1</v>
      </c>
      <c r="D1768">
        <v>1</v>
      </c>
      <c r="E1768">
        <v>1984</v>
      </c>
      <c r="F1768">
        <v>84</v>
      </c>
      <c r="G1768">
        <v>1</v>
      </c>
      <c r="H1768">
        <v>58</v>
      </c>
      <c r="I1768">
        <v>1.66</v>
      </c>
      <c r="J1768">
        <v>1.488655726</v>
      </c>
      <c r="L1768">
        <v>1</v>
      </c>
      <c r="M1768">
        <v>1</v>
      </c>
      <c r="N1768">
        <v>399</v>
      </c>
      <c r="O1768">
        <v>1</v>
      </c>
      <c r="P1768">
        <v>3</v>
      </c>
      <c r="Q1768" t="str">
        <f>VLOOKUP(M1768,lookups!$A$1:$B$7, 2, FALSE)</f>
        <v>trawl/fyke</v>
      </c>
      <c r="R1768" t="str">
        <f>VLOOKUP(N1768,lookups!$D$1:$E$6, 2, FALSE)</f>
        <v>hucuktlis r</v>
      </c>
      <c r="S1768" t="str">
        <f>VLOOKUP(C1768,lookups!$G$1:$H$3, 2, FALSE)</f>
        <v>smolt</v>
      </c>
    </row>
    <row r="1769" spans="1:19" x14ac:dyDescent="0.25">
      <c r="A1769" s="1">
        <v>30795</v>
      </c>
      <c r="B1769">
        <v>1</v>
      </c>
      <c r="C1769">
        <v>1</v>
      </c>
      <c r="D1769">
        <v>1</v>
      </c>
      <c r="E1769">
        <v>1984</v>
      </c>
      <c r="F1769">
        <v>85</v>
      </c>
      <c r="G1769">
        <v>1</v>
      </c>
      <c r="H1769">
        <v>64</v>
      </c>
      <c r="I1769">
        <v>2.2599999999999998</v>
      </c>
      <c r="J1769">
        <v>2.0267240609999999</v>
      </c>
      <c r="L1769">
        <v>1</v>
      </c>
      <c r="M1769">
        <v>1</v>
      </c>
      <c r="N1769">
        <v>399</v>
      </c>
      <c r="O1769">
        <v>1</v>
      </c>
      <c r="P1769">
        <v>3</v>
      </c>
      <c r="Q1769" t="str">
        <f>VLOOKUP(M1769,lookups!$A$1:$B$7, 2, FALSE)</f>
        <v>trawl/fyke</v>
      </c>
      <c r="R1769" t="str">
        <f>VLOOKUP(N1769,lookups!$D$1:$E$6, 2, FALSE)</f>
        <v>hucuktlis r</v>
      </c>
      <c r="S1769" t="str">
        <f>VLOOKUP(C1769,lookups!$G$1:$H$3, 2, FALSE)</f>
        <v>smolt</v>
      </c>
    </row>
    <row r="1770" spans="1:19" x14ac:dyDescent="0.25">
      <c r="A1770" s="1">
        <v>30795</v>
      </c>
      <c r="B1770">
        <v>1</v>
      </c>
      <c r="C1770">
        <v>1</v>
      </c>
      <c r="D1770">
        <v>1</v>
      </c>
      <c r="E1770">
        <v>1984</v>
      </c>
      <c r="F1770">
        <v>86</v>
      </c>
      <c r="G1770">
        <v>1</v>
      </c>
      <c r="H1770">
        <v>61</v>
      </c>
      <c r="I1770">
        <v>1.94</v>
      </c>
      <c r="J1770">
        <v>1.739754282</v>
      </c>
      <c r="L1770">
        <v>1</v>
      </c>
      <c r="M1770">
        <v>1</v>
      </c>
      <c r="N1770">
        <v>399</v>
      </c>
      <c r="O1770">
        <v>1</v>
      </c>
      <c r="P1770">
        <v>3</v>
      </c>
      <c r="Q1770" t="str">
        <f>VLOOKUP(M1770,lookups!$A$1:$B$7, 2, FALSE)</f>
        <v>trawl/fyke</v>
      </c>
      <c r="R1770" t="str">
        <f>VLOOKUP(N1770,lookups!$D$1:$E$6, 2, FALSE)</f>
        <v>hucuktlis r</v>
      </c>
      <c r="S1770" t="str">
        <f>VLOOKUP(C1770,lookups!$G$1:$H$3, 2, FALSE)</f>
        <v>smolt</v>
      </c>
    </row>
    <row r="1771" spans="1:19" x14ac:dyDescent="0.25">
      <c r="A1771" s="1">
        <v>30795</v>
      </c>
      <c r="B1771">
        <v>1</v>
      </c>
      <c r="C1771">
        <v>1</v>
      </c>
      <c r="D1771">
        <v>1</v>
      </c>
      <c r="E1771">
        <v>1984</v>
      </c>
      <c r="F1771">
        <v>87</v>
      </c>
      <c r="G1771">
        <v>1</v>
      </c>
      <c r="H1771">
        <v>54</v>
      </c>
      <c r="I1771">
        <v>1.32</v>
      </c>
      <c r="J1771">
        <v>1.1837503359999999</v>
      </c>
      <c r="L1771">
        <v>1</v>
      </c>
      <c r="M1771">
        <v>1</v>
      </c>
      <c r="N1771">
        <v>399</v>
      </c>
      <c r="O1771">
        <v>1</v>
      </c>
      <c r="P1771">
        <v>3</v>
      </c>
      <c r="Q1771" t="str">
        <f>VLOOKUP(M1771,lookups!$A$1:$B$7, 2, FALSE)</f>
        <v>trawl/fyke</v>
      </c>
      <c r="R1771" t="str">
        <f>VLOOKUP(N1771,lookups!$D$1:$E$6, 2, FALSE)</f>
        <v>hucuktlis r</v>
      </c>
      <c r="S1771" t="str">
        <f>VLOOKUP(C1771,lookups!$G$1:$H$3, 2, FALSE)</f>
        <v>smolt</v>
      </c>
    </row>
    <row r="1772" spans="1:19" x14ac:dyDescent="0.25">
      <c r="A1772" s="1">
        <v>30795</v>
      </c>
      <c r="B1772">
        <v>1</v>
      </c>
      <c r="C1772">
        <v>1</v>
      </c>
      <c r="D1772">
        <v>1</v>
      </c>
      <c r="E1772">
        <v>1984</v>
      </c>
      <c r="F1772">
        <v>88</v>
      </c>
      <c r="G1772">
        <v>1</v>
      </c>
      <c r="H1772">
        <v>68</v>
      </c>
      <c r="I1772">
        <v>2.88</v>
      </c>
      <c r="J1772">
        <v>2.582728006</v>
      </c>
      <c r="L1772">
        <v>1</v>
      </c>
      <c r="M1772">
        <v>1</v>
      </c>
      <c r="N1772">
        <v>399</v>
      </c>
      <c r="O1772">
        <v>1</v>
      </c>
      <c r="P1772">
        <v>3</v>
      </c>
      <c r="Q1772" t="str">
        <f>VLOOKUP(M1772,lookups!$A$1:$B$7, 2, FALSE)</f>
        <v>trawl/fyke</v>
      </c>
      <c r="R1772" t="str">
        <f>VLOOKUP(N1772,lookups!$D$1:$E$6, 2, FALSE)</f>
        <v>hucuktlis r</v>
      </c>
      <c r="S1772" t="str">
        <f>VLOOKUP(C1772,lookups!$G$1:$H$3, 2, FALSE)</f>
        <v>smolt</v>
      </c>
    </row>
    <row r="1773" spans="1:19" x14ac:dyDescent="0.25">
      <c r="A1773" s="1">
        <v>30795</v>
      </c>
      <c r="B1773">
        <v>1</v>
      </c>
      <c r="C1773">
        <v>1</v>
      </c>
      <c r="D1773">
        <v>1</v>
      </c>
      <c r="E1773">
        <v>1984</v>
      </c>
      <c r="F1773">
        <v>89</v>
      </c>
      <c r="G1773">
        <v>2</v>
      </c>
      <c r="H1773">
        <v>76</v>
      </c>
      <c r="I1773">
        <v>3.84</v>
      </c>
      <c r="J1773">
        <v>3.4436373420000002</v>
      </c>
      <c r="L1773">
        <v>2</v>
      </c>
      <c r="M1773">
        <v>1</v>
      </c>
      <c r="N1773">
        <v>399</v>
      </c>
      <c r="O1773">
        <v>1</v>
      </c>
      <c r="P1773">
        <v>3</v>
      </c>
      <c r="Q1773" t="str">
        <f>VLOOKUP(M1773,lookups!$A$1:$B$7, 2, FALSE)</f>
        <v>trawl/fyke</v>
      </c>
      <c r="R1773" t="str">
        <f>VLOOKUP(N1773,lookups!$D$1:$E$6, 2, FALSE)</f>
        <v>hucuktlis r</v>
      </c>
      <c r="S1773" t="str">
        <f>VLOOKUP(C1773,lookups!$G$1:$H$3, 2, FALSE)</f>
        <v>smolt</v>
      </c>
    </row>
    <row r="1774" spans="1:19" x14ac:dyDescent="0.25">
      <c r="A1774" s="1">
        <v>30795</v>
      </c>
      <c r="B1774">
        <v>1</v>
      </c>
      <c r="C1774">
        <v>1</v>
      </c>
      <c r="D1774">
        <v>1</v>
      </c>
      <c r="E1774">
        <v>1984</v>
      </c>
      <c r="F1774">
        <v>90</v>
      </c>
      <c r="G1774">
        <v>1</v>
      </c>
      <c r="H1774">
        <v>65</v>
      </c>
      <c r="I1774">
        <v>2.37</v>
      </c>
      <c r="J1774">
        <v>2.125369922</v>
      </c>
      <c r="L1774">
        <v>1</v>
      </c>
      <c r="M1774">
        <v>1</v>
      </c>
      <c r="N1774">
        <v>399</v>
      </c>
      <c r="O1774">
        <v>1</v>
      </c>
      <c r="P1774">
        <v>3</v>
      </c>
      <c r="Q1774" t="str">
        <f>VLOOKUP(M1774,lookups!$A$1:$B$7, 2, FALSE)</f>
        <v>trawl/fyke</v>
      </c>
      <c r="R1774" t="str">
        <f>VLOOKUP(N1774,lookups!$D$1:$E$6, 2, FALSE)</f>
        <v>hucuktlis r</v>
      </c>
      <c r="S1774" t="str">
        <f>VLOOKUP(C1774,lookups!$G$1:$H$3, 2, FALSE)</f>
        <v>smolt</v>
      </c>
    </row>
    <row r="1775" spans="1:19" x14ac:dyDescent="0.25">
      <c r="A1775" s="1">
        <v>30795</v>
      </c>
      <c r="B1775">
        <v>1</v>
      </c>
      <c r="C1775">
        <v>1</v>
      </c>
      <c r="D1775">
        <v>1</v>
      </c>
      <c r="E1775">
        <v>1984</v>
      </c>
      <c r="F1775">
        <v>91</v>
      </c>
      <c r="G1775">
        <v>1</v>
      </c>
      <c r="H1775">
        <v>67</v>
      </c>
      <c r="I1775">
        <v>2.7</v>
      </c>
      <c r="J1775">
        <v>2.4213075060000002</v>
      </c>
      <c r="L1775">
        <v>1</v>
      </c>
      <c r="M1775">
        <v>1</v>
      </c>
      <c r="N1775">
        <v>399</v>
      </c>
      <c r="O1775">
        <v>1</v>
      </c>
      <c r="P1775">
        <v>3</v>
      </c>
      <c r="Q1775" t="str">
        <f>VLOOKUP(M1775,lookups!$A$1:$B$7, 2, FALSE)</f>
        <v>trawl/fyke</v>
      </c>
      <c r="R1775" t="str">
        <f>VLOOKUP(N1775,lookups!$D$1:$E$6, 2, FALSE)</f>
        <v>hucuktlis r</v>
      </c>
      <c r="S1775" t="str">
        <f>VLOOKUP(C1775,lookups!$G$1:$H$3, 2, FALSE)</f>
        <v>smolt</v>
      </c>
    </row>
    <row r="1776" spans="1:19" x14ac:dyDescent="0.25">
      <c r="A1776" s="1">
        <v>30795</v>
      </c>
      <c r="B1776">
        <v>1</v>
      </c>
      <c r="C1776">
        <v>1</v>
      </c>
      <c r="D1776">
        <v>1</v>
      </c>
      <c r="E1776">
        <v>1984</v>
      </c>
      <c r="F1776">
        <v>92</v>
      </c>
      <c r="G1776">
        <v>1</v>
      </c>
      <c r="H1776">
        <v>65</v>
      </c>
      <c r="I1776">
        <v>2.59</v>
      </c>
      <c r="J1776">
        <v>2.3226616450000002</v>
      </c>
      <c r="L1776">
        <v>1</v>
      </c>
      <c r="M1776">
        <v>1</v>
      </c>
      <c r="N1776">
        <v>399</v>
      </c>
      <c r="O1776">
        <v>1</v>
      </c>
      <c r="P1776">
        <v>3</v>
      </c>
      <c r="Q1776" t="str">
        <f>VLOOKUP(M1776,lookups!$A$1:$B$7, 2, FALSE)</f>
        <v>trawl/fyke</v>
      </c>
      <c r="R1776" t="str">
        <f>VLOOKUP(N1776,lookups!$D$1:$E$6, 2, FALSE)</f>
        <v>hucuktlis r</v>
      </c>
      <c r="S1776" t="str">
        <f>VLOOKUP(C1776,lookups!$G$1:$H$3, 2, FALSE)</f>
        <v>smolt</v>
      </c>
    </row>
    <row r="1777" spans="1:19" x14ac:dyDescent="0.25">
      <c r="A1777" s="1">
        <v>30795</v>
      </c>
      <c r="B1777">
        <v>1</v>
      </c>
      <c r="C1777">
        <v>1</v>
      </c>
      <c r="D1777">
        <v>1</v>
      </c>
      <c r="E1777">
        <v>1984</v>
      </c>
      <c r="F1777">
        <v>94</v>
      </c>
      <c r="G1777">
        <v>1</v>
      </c>
      <c r="H1777">
        <v>69</v>
      </c>
      <c r="I1777">
        <v>3.04</v>
      </c>
      <c r="J1777">
        <v>2.7262128959999998</v>
      </c>
      <c r="L1777">
        <v>1</v>
      </c>
      <c r="M1777">
        <v>1</v>
      </c>
      <c r="N1777">
        <v>399</v>
      </c>
      <c r="O1777">
        <v>1</v>
      </c>
      <c r="P1777">
        <v>3</v>
      </c>
      <c r="Q1777" t="str">
        <f>VLOOKUP(M1777,lookups!$A$1:$B$7, 2, FALSE)</f>
        <v>trawl/fyke</v>
      </c>
      <c r="R1777" t="str">
        <f>VLOOKUP(N1777,lookups!$D$1:$E$6, 2, FALSE)</f>
        <v>hucuktlis r</v>
      </c>
      <c r="S1777" t="str">
        <f>VLOOKUP(C1777,lookups!$G$1:$H$3, 2, FALSE)</f>
        <v>smolt</v>
      </c>
    </row>
    <row r="1778" spans="1:19" x14ac:dyDescent="0.25">
      <c r="A1778" s="1">
        <v>30795</v>
      </c>
      <c r="B1778">
        <v>1</v>
      </c>
      <c r="C1778">
        <v>1</v>
      </c>
      <c r="D1778">
        <v>1</v>
      </c>
      <c r="E1778">
        <v>1984</v>
      </c>
      <c r="F1778">
        <v>95</v>
      </c>
      <c r="G1778">
        <v>1</v>
      </c>
      <c r="H1778">
        <v>65</v>
      </c>
      <c r="I1778">
        <v>2.59</v>
      </c>
      <c r="J1778">
        <v>2.3226616450000002</v>
      </c>
      <c r="L1778">
        <v>1</v>
      </c>
      <c r="M1778">
        <v>1</v>
      </c>
      <c r="N1778">
        <v>399</v>
      </c>
      <c r="O1778">
        <v>1</v>
      </c>
      <c r="P1778">
        <v>3</v>
      </c>
      <c r="Q1778" t="str">
        <f>VLOOKUP(M1778,lookups!$A$1:$B$7, 2, FALSE)</f>
        <v>trawl/fyke</v>
      </c>
      <c r="R1778" t="str">
        <f>VLOOKUP(N1778,lookups!$D$1:$E$6, 2, FALSE)</f>
        <v>hucuktlis r</v>
      </c>
      <c r="S1778" t="str">
        <f>VLOOKUP(C1778,lookups!$G$1:$H$3, 2, FALSE)</f>
        <v>smolt</v>
      </c>
    </row>
    <row r="1779" spans="1:19" x14ac:dyDescent="0.25">
      <c r="A1779" s="1">
        <v>30795</v>
      </c>
      <c r="B1779">
        <v>1</v>
      </c>
      <c r="C1779">
        <v>1</v>
      </c>
      <c r="D1779">
        <v>1</v>
      </c>
      <c r="E1779">
        <v>1984</v>
      </c>
      <c r="F1779">
        <v>96</v>
      </c>
      <c r="G1779">
        <v>1</v>
      </c>
      <c r="H1779">
        <v>69</v>
      </c>
      <c r="I1779">
        <v>3.01</v>
      </c>
      <c r="J1779">
        <v>2.6993094790000001</v>
      </c>
      <c r="L1779">
        <v>1</v>
      </c>
      <c r="M1779">
        <v>1</v>
      </c>
      <c r="N1779">
        <v>399</v>
      </c>
      <c r="O1779">
        <v>1</v>
      </c>
      <c r="P1779">
        <v>3</v>
      </c>
      <c r="Q1779" t="str">
        <f>VLOOKUP(M1779,lookups!$A$1:$B$7, 2, FALSE)</f>
        <v>trawl/fyke</v>
      </c>
      <c r="R1779" t="str">
        <f>VLOOKUP(N1779,lookups!$D$1:$E$6, 2, FALSE)</f>
        <v>hucuktlis r</v>
      </c>
      <c r="S1779" t="str">
        <f>VLOOKUP(C1779,lookups!$G$1:$H$3, 2, FALSE)</f>
        <v>smolt</v>
      </c>
    </row>
    <row r="1780" spans="1:19" x14ac:dyDescent="0.25">
      <c r="A1780" s="1">
        <v>30795</v>
      </c>
      <c r="B1780">
        <v>1</v>
      </c>
      <c r="C1780">
        <v>1</v>
      </c>
      <c r="D1780">
        <v>1</v>
      </c>
      <c r="E1780">
        <v>1984</v>
      </c>
      <c r="F1780">
        <v>97</v>
      </c>
      <c r="G1780">
        <v>2</v>
      </c>
      <c r="H1780">
        <v>74</v>
      </c>
      <c r="I1780">
        <v>4.3099999999999996</v>
      </c>
      <c r="J1780">
        <v>3.8651242039999998</v>
      </c>
      <c r="L1780">
        <v>2</v>
      </c>
      <c r="M1780">
        <v>1</v>
      </c>
      <c r="N1780">
        <v>399</v>
      </c>
      <c r="O1780">
        <v>1</v>
      </c>
      <c r="P1780">
        <v>3</v>
      </c>
      <c r="Q1780" t="str">
        <f>VLOOKUP(M1780,lookups!$A$1:$B$7, 2, FALSE)</f>
        <v>trawl/fyke</v>
      </c>
      <c r="R1780" t="str">
        <f>VLOOKUP(N1780,lookups!$D$1:$E$6, 2, FALSE)</f>
        <v>hucuktlis r</v>
      </c>
      <c r="S1780" t="str">
        <f>VLOOKUP(C1780,lookups!$G$1:$H$3, 2, FALSE)</f>
        <v>smolt</v>
      </c>
    </row>
    <row r="1781" spans="1:19" x14ac:dyDescent="0.25">
      <c r="A1781" s="1">
        <v>30795</v>
      </c>
      <c r="B1781">
        <v>1</v>
      </c>
      <c r="C1781">
        <v>1</v>
      </c>
      <c r="D1781">
        <v>1</v>
      </c>
      <c r="E1781">
        <v>1984</v>
      </c>
      <c r="F1781">
        <v>98</v>
      </c>
      <c r="G1781">
        <v>1</v>
      </c>
      <c r="H1781">
        <v>67</v>
      </c>
      <c r="I1781">
        <v>2.62</v>
      </c>
      <c r="J1781">
        <v>2.3495650609999998</v>
      </c>
      <c r="L1781">
        <v>1</v>
      </c>
      <c r="M1781">
        <v>1</v>
      </c>
      <c r="N1781">
        <v>399</v>
      </c>
      <c r="O1781">
        <v>1</v>
      </c>
      <c r="P1781">
        <v>3</v>
      </c>
      <c r="Q1781" t="str">
        <f>VLOOKUP(M1781,lookups!$A$1:$B$7, 2, FALSE)</f>
        <v>trawl/fyke</v>
      </c>
      <c r="R1781" t="str">
        <f>VLOOKUP(N1781,lookups!$D$1:$E$6, 2, FALSE)</f>
        <v>hucuktlis r</v>
      </c>
      <c r="S1781" t="str">
        <f>VLOOKUP(C1781,lookups!$G$1:$H$3, 2, FALSE)</f>
        <v>smolt</v>
      </c>
    </row>
    <row r="1782" spans="1:19" x14ac:dyDescent="0.25">
      <c r="A1782" s="1">
        <v>30795</v>
      </c>
      <c r="B1782">
        <v>1</v>
      </c>
      <c r="C1782">
        <v>1</v>
      </c>
      <c r="D1782">
        <v>1</v>
      </c>
      <c r="E1782">
        <v>1984</v>
      </c>
      <c r="F1782">
        <v>99</v>
      </c>
      <c r="G1782">
        <v>1</v>
      </c>
      <c r="H1782">
        <v>61</v>
      </c>
      <c r="I1782">
        <v>2.0499999999999998</v>
      </c>
      <c r="J1782">
        <v>1.8384001430000001</v>
      </c>
      <c r="L1782">
        <v>1</v>
      </c>
      <c r="M1782">
        <v>1</v>
      </c>
      <c r="N1782">
        <v>399</v>
      </c>
      <c r="O1782">
        <v>1</v>
      </c>
      <c r="P1782">
        <v>3</v>
      </c>
      <c r="Q1782" t="str">
        <f>VLOOKUP(M1782,lookups!$A$1:$B$7, 2, FALSE)</f>
        <v>trawl/fyke</v>
      </c>
      <c r="R1782" t="str">
        <f>VLOOKUP(N1782,lookups!$D$1:$E$6, 2, FALSE)</f>
        <v>hucuktlis r</v>
      </c>
      <c r="S1782" t="str">
        <f>VLOOKUP(C1782,lookups!$G$1:$H$3, 2, FALSE)</f>
        <v>smolt</v>
      </c>
    </row>
    <row r="1783" spans="1:19" x14ac:dyDescent="0.25">
      <c r="A1783" s="1">
        <v>30795</v>
      </c>
      <c r="B1783">
        <v>1</v>
      </c>
      <c r="C1783">
        <v>1</v>
      </c>
      <c r="D1783">
        <v>1</v>
      </c>
      <c r="E1783">
        <v>1984</v>
      </c>
      <c r="F1783">
        <v>100</v>
      </c>
      <c r="G1783">
        <v>1</v>
      </c>
      <c r="H1783">
        <v>73</v>
      </c>
      <c r="I1783">
        <v>3.7</v>
      </c>
      <c r="J1783">
        <v>3.3180880639999999</v>
      </c>
      <c r="L1783">
        <v>1</v>
      </c>
      <c r="M1783">
        <v>1</v>
      </c>
      <c r="N1783">
        <v>399</v>
      </c>
      <c r="O1783">
        <v>1</v>
      </c>
      <c r="P1783">
        <v>3</v>
      </c>
      <c r="Q1783" t="str">
        <f>VLOOKUP(M1783,lookups!$A$1:$B$7, 2, FALSE)</f>
        <v>trawl/fyke</v>
      </c>
      <c r="R1783" t="str">
        <f>VLOOKUP(N1783,lookups!$D$1:$E$6, 2, FALSE)</f>
        <v>hucuktlis r</v>
      </c>
      <c r="S1783" t="str">
        <f>VLOOKUP(C1783,lookups!$G$1:$H$3, 2, FALSE)</f>
        <v>smolt</v>
      </c>
    </row>
    <row r="1784" spans="1:19" x14ac:dyDescent="0.25">
      <c r="A1784" s="1">
        <v>30795</v>
      </c>
      <c r="B1784">
        <v>1</v>
      </c>
      <c r="C1784">
        <v>1</v>
      </c>
      <c r="D1784">
        <v>1</v>
      </c>
      <c r="E1784">
        <v>1984</v>
      </c>
      <c r="F1784">
        <v>101</v>
      </c>
      <c r="G1784">
        <v>1</v>
      </c>
      <c r="H1784">
        <v>72</v>
      </c>
      <c r="I1784">
        <v>3.27</v>
      </c>
      <c r="J1784">
        <v>2.9324724240000002</v>
      </c>
      <c r="L1784">
        <v>1</v>
      </c>
      <c r="M1784">
        <v>1</v>
      </c>
      <c r="N1784">
        <v>399</v>
      </c>
      <c r="O1784">
        <v>1</v>
      </c>
      <c r="P1784">
        <v>3</v>
      </c>
      <c r="Q1784" t="str">
        <f>VLOOKUP(M1784,lookups!$A$1:$B$7, 2, FALSE)</f>
        <v>trawl/fyke</v>
      </c>
      <c r="R1784" t="str">
        <f>VLOOKUP(N1784,lookups!$D$1:$E$6, 2, FALSE)</f>
        <v>hucuktlis r</v>
      </c>
      <c r="S1784" t="str">
        <f>VLOOKUP(C1784,lookups!$G$1:$H$3, 2, FALSE)</f>
        <v>smolt</v>
      </c>
    </row>
    <row r="1785" spans="1:19" x14ac:dyDescent="0.25">
      <c r="A1785" s="1">
        <v>30795</v>
      </c>
      <c r="B1785">
        <v>1</v>
      </c>
      <c r="C1785">
        <v>1</v>
      </c>
      <c r="D1785">
        <v>1</v>
      </c>
      <c r="E1785">
        <v>1984</v>
      </c>
      <c r="F1785">
        <v>102</v>
      </c>
      <c r="G1785">
        <v>1</v>
      </c>
      <c r="H1785">
        <v>65</v>
      </c>
      <c r="I1785">
        <v>2.44</v>
      </c>
      <c r="J1785">
        <v>2.1881445610000001</v>
      </c>
      <c r="L1785">
        <v>1</v>
      </c>
      <c r="M1785">
        <v>1</v>
      </c>
      <c r="N1785">
        <v>399</v>
      </c>
      <c r="O1785">
        <v>1</v>
      </c>
      <c r="P1785">
        <v>3</v>
      </c>
      <c r="Q1785" t="str">
        <f>VLOOKUP(M1785,lookups!$A$1:$B$7, 2, FALSE)</f>
        <v>trawl/fyke</v>
      </c>
      <c r="R1785" t="str">
        <f>VLOOKUP(N1785,lookups!$D$1:$E$6, 2, FALSE)</f>
        <v>hucuktlis r</v>
      </c>
      <c r="S1785" t="str">
        <f>VLOOKUP(C1785,lookups!$G$1:$H$3, 2, FALSE)</f>
        <v>smolt</v>
      </c>
    </row>
    <row r="1786" spans="1:19" x14ac:dyDescent="0.25">
      <c r="A1786" s="1">
        <v>30795</v>
      </c>
      <c r="B1786">
        <v>1</v>
      </c>
      <c r="C1786">
        <v>1</v>
      </c>
      <c r="D1786">
        <v>1</v>
      </c>
      <c r="E1786">
        <v>1984</v>
      </c>
      <c r="F1786">
        <v>103</v>
      </c>
      <c r="G1786">
        <v>1</v>
      </c>
      <c r="H1786">
        <v>65</v>
      </c>
      <c r="I1786">
        <v>2.33</v>
      </c>
      <c r="J1786">
        <v>2.0894987</v>
      </c>
      <c r="L1786">
        <v>1</v>
      </c>
      <c r="M1786">
        <v>1</v>
      </c>
      <c r="N1786">
        <v>399</v>
      </c>
      <c r="O1786">
        <v>1</v>
      </c>
      <c r="P1786">
        <v>3</v>
      </c>
      <c r="Q1786" t="str">
        <f>VLOOKUP(M1786,lookups!$A$1:$B$7, 2, FALSE)</f>
        <v>trawl/fyke</v>
      </c>
      <c r="R1786" t="str">
        <f>VLOOKUP(N1786,lookups!$D$1:$E$6, 2, FALSE)</f>
        <v>hucuktlis r</v>
      </c>
      <c r="S1786" t="str">
        <f>VLOOKUP(C1786,lookups!$G$1:$H$3, 2, FALSE)</f>
        <v>smolt</v>
      </c>
    </row>
    <row r="1787" spans="1:19" x14ac:dyDescent="0.25">
      <c r="A1787" s="1">
        <v>30795</v>
      </c>
      <c r="B1787">
        <v>1</v>
      </c>
      <c r="C1787">
        <v>1</v>
      </c>
      <c r="D1787">
        <v>1</v>
      </c>
      <c r="E1787">
        <v>1984</v>
      </c>
      <c r="F1787">
        <v>104</v>
      </c>
      <c r="G1787">
        <v>1</v>
      </c>
      <c r="H1787">
        <v>66</v>
      </c>
      <c r="I1787">
        <v>2.62</v>
      </c>
      <c r="J1787">
        <v>2.3495650609999998</v>
      </c>
      <c r="L1787">
        <v>1</v>
      </c>
      <c r="M1787">
        <v>1</v>
      </c>
      <c r="N1787">
        <v>399</v>
      </c>
      <c r="O1787">
        <v>1</v>
      </c>
      <c r="P1787">
        <v>3</v>
      </c>
      <c r="Q1787" t="str">
        <f>VLOOKUP(M1787,lookups!$A$1:$B$7, 2, FALSE)</f>
        <v>trawl/fyke</v>
      </c>
      <c r="R1787" t="str">
        <f>VLOOKUP(N1787,lookups!$D$1:$E$6, 2, FALSE)</f>
        <v>hucuktlis r</v>
      </c>
      <c r="S1787" t="str">
        <f>VLOOKUP(C1787,lookups!$G$1:$H$3, 2, FALSE)</f>
        <v>smolt</v>
      </c>
    </row>
    <row r="1788" spans="1:19" x14ac:dyDescent="0.25">
      <c r="A1788" s="1">
        <v>30795</v>
      </c>
      <c r="B1788">
        <v>1</v>
      </c>
      <c r="C1788">
        <v>1</v>
      </c>
      <c r="D1788">
        <v>1</v>
      </c>
      <c r="E1788">
        <v>1984</v>
      </c>
      <c r="F1788">
        <v>105</v>
      </c>
      <c r="G1788">
        <v>1</v>
      </c>
      <c r="H1788">
        <v>70</v>
      </c>
      <c r="I1788">
        <v>3.05</v>
      </c>
      <c r="J1788">
        <v>2.735180701</v>
      </c>
      <c r="L1788">
        <v>1</v>
      </c>
      <c r="M1788">
        <v>1</v>
      </c>
      <c r="N1788">
        <v>399</v>
      </c>
      <c r="O1788">
        <v>1</v>
      </c>
      <c r="P1788">
        <v>3</v>
      </c>
      <c r="Q1788" t="str">
        <f>VLOOKUP(M1788,lookups!$A$1:$B$7, 2, FALSE)</f>
        <v>trawl/fyke</v>
      </c>
      <c r="R1788" t="str">
        <f>VLOOKUP(N1788,lookups!$D$1:$E$6, 2, FALSE)</f>
        <v>hucuktlis r</v>
      </c>
      <c r="S1788" t="str">
        <f>VLOOKUP(C1788,lookups!$G$1:$H$3, 2, FALSE)</f>
        <v>smolt</v>
      </c>
    </row>
    <row r="1789" spans="1:19" x14ac:dyDescent="0.25">
      <c r="A1789" s="1">
        <v>30795</v>
      </c>
      <c r="B1789">
        <v>1</v>
      </c>
      <c r="C1789">
        <v>1</v>
      </c>
      <c r="D1789">
        <v>1</v>
      </c>
      <c r="E1789">
        <v>1984</v>
      </c>
      <c r="F1789">
        <v>106</v>
      </c>
      <c r="G1789">
        <v>1</v>
      </c>
      <c r="H1789">
        <v>66</v>
      </c>
      <c r="I1789">
        <v>2.62</v>
      </c>
      <c r="J1789">
        <v>2.3495650609999998</v>
      </c>
      <c r="L1789">
        <v>1</v>
      </c>
      <c r="M1789">
        <v>1</v>
      </c>
      <c r="N1789">
        <v>399</v>
      </c>
      <c r="O1789">
        <v>1</v>
      </c>
      <c r="P1789">
        <v>3</v>
      </c>
      <c r="Q1789" t="str">
        <f>VLOOKUP(M1789,lookups!$A$1:$B$7, 2, FALSE)</f>
        <v>trawl/fyke</v>
      </c>
      <c r="R1789" t="str">
        <f>VLOOKUP(N1789,lookups!$D$1:$E$6, 2, FALSE)</f>
        <v>hucuktlis r</v>
      </c>
      <c r="S1789" t="str">
        <f>VLOOKUP(C1789,lookups!$G$1:$H$3, 2, FALSE)</f>
        <v>smolt</v>
      </c>
    </row>
    <row r="1790" spans="1:19" x14ac:dyDescent="0.25">
      <c r="A1790" s="1">
        <v>30795</v>
      </c>
      <c r="B1790">
        <v>1</v>
      </c>
      <c r="C1790">
        <v>1</v>
      </c>
      <c r="D1790">
        <v>1</v>
      </c>
      <c r="E1790">
        <v>1984</v>
      </c>
      <c r="F1790">
        <v>107</v>
      </c>
      <c r="G1790">
        <v>1</v>
      </c>
      <c r="H1790">
        <v>74</v>
      </c>
      <c r="I1790">
        <v>3.43</v>
      </c>
      <c r="J1790">
        <v>3.075957313</v>
      </c>
      <c r="L1790">
        <v>1</v>
      </c>
      <c r="M1790">
        <v>1</v>
      </c>
      <c r="N1790">
        <v>399</v>
      </c>
      <c r="O1790">
        <v>1</v>
      </c>
      <c r="P1790">
        <v>3</v>
      </c>
      <c r="Q1790" t="str">
        <f>VLOOKUP(M1790,lookups!$A$1:$B$7, 2, FALSE)</f>
        <v>trawl/fyke</v>
      </c>
      <c r="R1790" t="str">
        <f>VLOOKUP(N1790,lookups!$D$1:$E$6, 2, FALSE)</f>
        <v>hucuktlis r</v>
      </c>
      <c r="S1790" t="str">
        <f>VLOOKUP(C1790,lookups!$G$1:$H$3, 2, FALSE)</f>
        <v>smolt</v>
      </c>
    </row>
    <row r="1791" spans="1:19" x14ac:dyDescent="0.25">
      <c r="A1791" s="1">
        <v>30795</v>
      </c>
      <c r="B1791">
        <v>1</v>
      </c>
      <c r="C1791">
        <v>1</v>
      </c>
      <c r="D1791">
        <v>1</v>
      </c>
      <c r="E1791">
        <v>1984</v>
      </c>
      <c r="F1791">
        <v>108</v>
      </c>
      <c r="G1791">
        <v>1</v>
      </c>
      <c r="H1791">
        <v>60</v>
      </c>
      <c r="I1791">
        <v>1.97</v>
      </c>
      <c r="J1791">
        <v>1.766657699</v>
      </c>
      <c r="L1791">
        <v>1</v>
      </c>
      <c r="M1791">
        <v>1</v>
      </c>
      <c r="N1791">
        <v>399</v>
      </c>
      <c r="O1791">
        <v>1</v>
      </c>
      <c r="P1791">
        <v>3</v>
      </c>
      <c r="Q1791" t="str">
        <f>VLOOKUP(M1791,lookups!$A$1:$B$7, 2, FALSE)</f>
        <v>trawl/fyke</v>
      </c>
      <c r="R1791" t="str">
        <f>VLOOKUP(N1791,lookups!$D$1:$E$6, 2, FALSE)</f>
        <v>hucuktlis r</v>
      </c>
      <c r="S1791" t="str">
        <f>VLOOKUP(C1791,lookups!$G$1:$H$3, 2, FALSE)</f>
        <v>smolt</v>
      </c>
    </row>
    <row r="1792" spans="1:19" x14ac:dyDescent="0.25">
      <c r="A1792" s="1">
        <v>30795</v>
      </c>
      <c r="B1792">
        <v>1</v>
      </c>
      <c r="C1792">
        <v>1</v>
      </c>
      <c r="D1792">
        <v>1</v>
      </c>
      <c r="E1792">
        <v>1984</v>
      </c>
      <c r="F1792">
        <v>109</v>
      </c>
      <c r="G1792">
        <v>1</v>
      </c>
      <c r="H1792">
        <v>50</v>
      </c>
      <c r="I1792">
        <v>1.19</v>
      </c>
      <c r="J1792">
        <v>1.0671688640000001</v>
      </c>
      <c r="L1792">
        <v>1</v>
      </c>
      <c r="M1792">
        <v>1</v>
      </c>
      <c r="N1792">
        <v>399</v>
      </c>
      <c r="O1792">
        <v>1</v>
      </c>
      <c r="P1792">
        <v>3</v>
      </c>
      <c r="Q1792" t="str">
        <f>VLOOKUP(M1792,lookups!$A$1:$B$7, 2, FALSE)</f>
        <v>trawl/fyke</v>
      </c>
      <c r="R1792" t="str">
        <f>VLOOKUP(N1792,lookups!$D$1:$E$6, 2, FALSE)</f>
        <v>hucuktlis r</v>
      </c>
      <c r="S1792" t="str">
        <f>VLOOKUP(C1792,lookups!$G$1:$H$3, 2, FALSE)</f>
        <v>smolt</v>
      </c>
    </row>
    <row r="1793" spans="1:19" x14ac:dyDescent="0.25">
      <c r="A1793" s="1">
        <v>30795</v>
      </c>
      <c r="B1793">
        <v>1</v>
      </c>
      <c r="C1793">
        <v>1</v>
      </c>
      <c r="D1793">
        <v>1</v>
      </c>
      <c r="E1793">
        <v>1984</v>
      </c>
      <c r="F1793">
        <v>110</v>
      </c>
      <c r="G1793">
        <v>1</v>
      </c>
      <c r="H1793">
        <v>66</v>
      </c>
      <c r="I1793">
        <v>2.4300000000000002</v>
      </c>
      <c r="J1793">
        <v>2.1791767549999999</v>
      </c>
      <c r="L1793">
        <v>1</v>
      </c>
      <c r="M1793">
        <v>1</v>
      </c>
      <c r="N1793">
        <v>399</v>
      </c>
      <c r="O1793">
        <v>1</v>
      </c>
      <c r="P1793">
        <v>3</v>
      </c>
      <c r="Q1793" t="str">
        <f>VLOOKUP(M1793,lookups!$A$1:$B$7, 2, FALSE)</f>
        <v>trawl/fyke</v>
      </c>
      <c r="R1793" t="str">
        <f>VLOOKUP(N1793,lookups!$D$1:$E$6, 2, FALSE)</f>
        <v>hucuktlis r</v>
      </c>
      <c r="S1793" t="str">
        <f>VLOOKUP(C1793,lookups!$G$1:$H$3, 2, FALSE)</f>
        <v>smolt</v>
      </c>
    </row>
    <row r="1794" spans="1:19" x14ac:dyDescent="0.25">
      <c r="A1794" s="1">
        <v>30795</v>
      </c>
      <c r="B1794">
        <v>1</v>
      </c>
      <c r="C1794">
        <v>1</v>
      </c>
      <c r="D1794">
        <v>1</v>
      </c>
      <c r="E1794">
        <v>1984</v>
      </c>
      <c r="F1794">
        <v>111</v>
      </c>
      <c r="G1794">
        <v>1</v>
      </c>
      <c r="H1794">
        <v>70</v>
      </c>
      <c r="I1794">
        <v>2.95</v>
      </c>
      <c r="J1794">
        <v>2.6455026460000002</v>
      </c>
      <c r="L1794">
        <v>1</v>
      </c>
      <c r="M1794">
        <v>1</v>
      </c>
      <c r="N1794">
        <v>399</v>
      </c>
      <c r="O1794">
        <v>1</v>
      </c>
      <c r="P1794">
        <v>3</v>
      </c>
      <c r="Q1794" t="str">
        <f>VLOOKUP(M1794,lookups!$A$1:$B$7, 2, FALSE)</f>
        <v>trawl/fyke</v>
      </c>
      <c r="R1794" t="str">
        <f>VLOOKUP(N1794,lookups!$D$1:$E$6, 2, FALSE)</f>
        <v>hucuktlis r</v>
      </c>
      <c r="S1794" t="str">
        <f>VLOOKUP(C1794,lookups!$G$1:$H$3, 2, FALSE)</f>
        <v>smolt</v>
      </c>
    </row>
    <row r="1795" spans="1:19" x14ac:dyDescent="0.25">
      <c r="A1795" s="1">
        <v>30795</v>
      </c>
      <c r="B1795">
        <v>1</v>
      </c>
      <c r="C1795">
        <v>1</v>
      </c>
      <c r="D1795">
        <v>1</v>
      </c>
      <c r="E1795">
        <v>1984</v>
      </c>
      <c r="F1795">
        <v>112</v>
      </c>
      <c r="G1795">
        <v>2</v>
      </c>
      <c r="H1795">
        <v>74</v>
      </c>
      <c r="I1795">
        <v>3.71</v>
      </c>
      <c r="J1795">
        <v>3.3270558690000001</v>
      </c>
      <c r="L1795">
        <v>2</v>
      </c>
      <c r="M1795">
        <v>1</v>
      </c>
      <c r="N1795">
        <v>399</v>
      </c>
      <c r="O1795">
        <v>1</v>
      </c>
      <c r="P1795">
        <v>3</v>
      </c>
      <c r="Q1795" t="str">
        <f>VLOOKUP(M1795,lookups!$A$1:$B$7, 2, FALSE)</f>
        <v>trawl/fyke</v>
      </c>
      <c r="R1795" t="str">
        <f>VLOOKUP(N1795,lookups!$D$1:$E$6, 2, FALSE)</f>
        <v>hucuktlis r</v>
      </c>
      <c r="S1795" t="str">
        <f>VLOOKUP(C1795,lookups!$G$1:$H$3, 2, FALSE)</f>
        <v>smolt</v>
      </c>
    </row>
    <row r="1796" spans="1:19" x14ac:dyDescent="0.25">
      <c r="A1796" s="1">
        <v>30795</v>
      </c>
      <c r="B1796">
        <v>1</v>
      </c>
      <c r="C1796">
        <v>1</v>
      </c>
      <c r="D1796">
        <v>1</v>
      </c>
      <c r="E1796">
        <v>1984</v>
      </c>
      <c r="F1796">
        <v>113</v>
      </c>
      <c r="G1796">
        <v>1</v>
      </c>
      <c r="H1796">
        <v>61</v>
      </c>
      <c r="I1796">
        <v>2.0099999999999998</v>
      </c>
      <c r="J1796">
        <v>1.802528921</v>
      </c>
      <c r="L1796">
        <v>1</v>
      </c>
      <c r="M1796">
        <v>1</v>
      </c>
      <c r="N1796">
        <v>399</v>
      </c>
      <c r="O1796">
        <v>1</v>
      </c>
      <c r="P1796">
        <v>3</v>
      </c>
      <c r="Q1796" t="str">
        <f>VLOOKUP(M1796,lookups!$A$1:$B$7, 2, FALSE)</f>
        <v>trawl/fyke</v>
      </c>
      <c r="R1796" t="str">
        <f>VLOOKUP(N1796,lookups!$D$1:$E$6, 2, FALSE)</f>
        <v>hucuktlis r</v>
      </c>
      <c r="S1796" t="str">
        <f>VLOOKUP(C1796,lookups!$G$1:$H$3, 2, FALSE)</f>
        <v>smolt</v>
      </c>
    </row>
    <row r="1797" spans="1:19" x14ac:dyDescent="0.25">
      <c r="A1797" s="1">
        <v>30795</v>
      </c>
      <c r="B1797">
        <v>1</v>
      </c>
      <c r="C1797">
        <v>1</v>
      </c>
      <c r="D1797">
        <v>1</v>
      </c>
      <c r="E1797">
        <v>1984</v>
      </c>
      <c r="F1797">
        <v>114</v>
      </c>
      <c r="G1797">
        <v>1</v>
      </c>
      <c r="H1797">
        <v>59</v>
      </c>
      <c r="I1797">
        <v>2</v>
      </c>
      <c r="J1797">
        <v>1.793561116</v>
      </c>
      <c r="L1797">
        <v>1</v>
      </c>
      <c r="M1797">
        <v>1</v>
      </c>
      <c r="N1797">
        <v>399</v>
      </c>
      <c r="O1797">
        <v>1</v>
      </c>
      <c r="P1797">
        <v>3</v>
      </c>
      <c r="Q1797" t="str">
        <f>VLOOKUP(M1797,lookups!$A$1:$B$7, 2, FALSE)</f>
        <v>trawl/fyke</v>
      </c>
      <c r="R1797" t="str">
        <f>VLOOKUP(N1797,lookups!$D$1:$E$6, 2, FALSE)</f>
        <v>hucuktlis r</v>
      </c>
      <c r="S1797" t="str">
        <f>VLOOKUP(C1797,lookups!$G$1:$H$3, 2, FALSE)</f>
        <v>smolt</v>
      </c>
    </row>
    <row r="1798" spans="1:19" x14ac:dyDescent="0.25">
      <c r="A1798" s="1">
        <v>30795</v>
      </c>
      <c r="B1798">
        <v>1</v>
      </c>
      <c r="C1798">
        <v>1</v>
      </c>
      <c r="D1798">
        <v>1</v>
      </c>
      <c r="E1798">
        <v>1984</v>
      </c>
      <c r="F1798">
        <v>115</v>
      </c>
      <c r="G1798">
        <v>1</v>
      </c>
      <c r="H1798">
        <v>63</v>
      </c>
      <c r="I1798">
        <v>2.3199999999999998</v>
      </c>
      <c r="J1798">
        <v>2.0805308939999998</v>
      </c>
      <c r="L1798">
        <v>1</v>
      </c>
      <c r="M1798">
        <v>1</v>
      </c>
      <c r="N1798">
        <v>399</v>
      </c>
      <c r="O1798">
        <v>1</v>
      </c>
      <c r="P1798">
        <v>3</v>
      </c>
      <c r="Q1798" t="str">
        <f>VLOOKUP(M1798,lookups!$A$1:$B$7, 2, FALSE)</f>
        <v>trawl/fyke</v>
      </c>
      <c r="R1798" t="str">
        <f>VLOOKUP(N1798,lookups!$D$1:$E$6, 2, FALSE)</f>
        <v>hucuktlis r</v>
      </c>
      <c r="S1798" t="str">
        <f>VLOOKUP(C1798,lookups!$G$1:$H$3, 2, FALSE)</f>
        <v>smolt</v>
      </c>
    </row>
    <row r="1799" spans="1:19" x14ac:dyDescent="0.25">
      <c r="A1799" s="1">
        <v>30795</v>
      </c>
      <c r="B1799">
        <v>1</v>
      </c>
      <c r="C1799">
        <v>1</v>
      </c>
      <c r="D1799">
        <v>1</v>
      </c>
      <c r="E1799">
        <v>1984</v>
      </c>
      <c r="F1799">
        <v>116</v>
      </c>
      <c r="G1799">
        <v>1</v>
      </c>
      <c r="H1799">
        <v>70</v>
      </c>
      <c r="I1799">
        <v>3.02</v>
      </c>
      <c r="J1799">
        <v>2.7082772849999999</v>
      </c>
      <c r="L1799">
        <v>1</v>
      </c>
      <c r="M1799">
        <v>1</v>
      </c>
      <c r="N1799">
        <v>399</v>
      </c>
      <c r="O1799">
        <v>1</v>
      </c>
      <c r="P1799">
        <v>3</v>
      </c>
      <c r="Q1799" t="str">
        <f>VLOOKUP(M1799,lookups!$A$1:$B$7, 2, FALSE)</f>
        <v>trawl/fyke</v>
      </c>
      <c r="R1799" t="str">
        <f>VLOOKUP(N1799,lookups!$D$1:$E$6, 2, FALSE)</f>
        <v>hucuktlis r</v>
      </c>
      <c r="S1799" t="str">
        <f>VLOOKUP(C1799,lookups!$G$1:$H$3, 2, FALSE)</f>
        <v>smolt</v>
      </c>
    </row>
    <row r="1800" spans="1:19" x14ac:dyDescent="0.25">
      <c r="A1800" s="1">
        <v>30795</v>
      </c>
      <c r="B1800">
        <v>1</v>
      </c>
      <c r="C1800">
        <v>1</v>
      </c>
      <c r="D1800">
        <v>1</v>
      </c>
      <c r="E1800">
        <v>1984</v>
      </c>
      <c r="F1800">
        <v>117</v>
      </c>
      <c r="G1800">
        <v>1</v>
      </c>
      <c r="H1800">
        <v>68</v>
      </c>
      <c r="I1800">
        <v>2.91</v>
      </c>
      <c r="J1800">
        <v>2.6096314230000002</v>
      </c>
      <c r="L1800">
        <v>1</v>
      </c>
      <c r="M1800">
        <v>1</v>
      </c>
      <c r="N1800">
        <v>399</v>
      </c>
      <c r="O1800">
        <v>1</v>
      </c>
      <c r="P1800">
        <v>3</v>
      </c>
      <c r="Q1800" t="str">
        <f>VLOOKUP(M1800,lookups!$A$1:$B$7, 2, FALSE)</f>
        <v>trawl/fyke</v>
      </c>
      <c r="R1800" t="str">
        <f>VLOOKUP(N1800,lookups!$D$1:$E$6, 2, FALSE)</f>
        <v>hucuktlis r</v>
      </c>
      <c r="S1800" t="str">
        <f>VLOOKUP(C1800,lookups!$G$1:$H$3, 2, FALSE)</f>
        <v>smolt</v>
      </c>
    </row>
    <row r="1801" spans="1:19" x14ac:dyDescent="0.25">
      <c r="A1801" s="1">
        <v>30795</v>
      </c>
      <c r="B1801">
        <v>1</v>
      </c>
      <c r="C1801">
        <v>1</v>
      </c>
      <c r="D1801">
        <v>1</v>
      </c>
      <c r="E1801">
        <v>1984</v>
      </c>
      <c r="F1801">
        <v>118</v>
      </c>
      <c r="G1801">
        <v>1</v>
      </c>
      <c r="H1801">
        <v>67</v>
      </c>
      <c r="I1801">
        <v>2.52</v>
      </c>
      <c r="J1801">
        <v>2.259887006</v>
      </c>
      <c r="L1801">
        <v>1</v>
      </c>
      <c r="M1801">
        <v>1</v>
      </c>
      <c r="N1801">
        <v>399</v>
      </c>
      <c r="O1801">
        <v>1</v>
      </c>
      <c r="P1801">
        <v>3</v>
      </c>
      <c r="Q1801" t="str">
        <f>VLOOKUP(M1801,lookups!$A$1:$B$7, 2, FALSE)</f>
        <v>trawl/fyke</v>
      </c>
      <c r="R1801" t="str">
        <f>VLOOKUP(N1801,lookups!$D$1:$E$6, 2, FALSE)</f>
        <v>hucuktlis r</v>
      </c>
      <c r="S1801" t="str">
        <f>VLOOKUP(C1801,lookups!$G$1:$H$3, 2, FALSE)</f>
        <v>smolt</v>
      </c>
    </row>
    <row r="1802" spans="1:19" x14ac:dyDescent="0.25">
      <c r="A1802" s="1">
        <v>30795</v>
      </c>
      <c r="B1802">
        <v>1</v>
      </c>
      <c r="C1802">
        <v>1</v>
      </c>
      <c r="D1802">
        <v>1</v>
      </c>
      <c r="E1802">
        <v>1984</v>
      </c>
      <c r="F1802">
        <v>119</v>
      </c>
      <c r="G1802">
        <v>1</v>
      </c>
      <c r="H1802">
        <v>56</v>
      </c>
      <c r="I1802">
        <v>1.79</v>
      </c>
      <c r="J1802">
        <v>1.605237198</v>
      </c>
      <c r="L1802">
        <v>1</v>
      </c>
      <c r="M1802">
        <v>1</v>
      </c>
      <c r="N1802">
        <v>399</v>
      </c>
      <c r="O1802">
        <v>1</v>
      </c>
      <c r="P1802">
        <v>3</v>
      </c>
      <c r="Q1802" t="str">
        <f>VLOOKUP(M1802,lookups!$A$1:$B$7, 2, FALSE)</f>
        <v>trawl/fyke</v>
      </c>
      <c r="R1802" t="str">
        <f>VLOOKUP(N1802,lookups!$D$1:$E$6, 2, FALSE)</f>
        <v>hucuktlis r</v>
      </c>
      <c r="S1802" t="str">
        <f>VLOOKUP(C1802,lookups!$G$1:$H$3, 2, FALSE)</f>
        <v>smolt</v>
      </c>
    </row>
    <row r="1803" spans="1:19" x14ac:dyDescent="0.25">
      <c r="A1803" s="1">
        <v>30795</v>
      </c>
      <c r="B1803">
        <v>1</v>
      </c>
      <c r="C1803">
        <v>1</v>
      </c>
      <c r="D1803">
        <v>1</v>
      </c>
      <c r="E1803">
        <v>1984</v>
      </c>
      <c r="F1803">
        <v>120</v>
      </c>
      <c r="G1803">
        <v>1</v>
      </c>
      <c r="H1803">
        <v>74</v>
      </c>
      <c r="I1803">
        <v>3.72</v>
      </c>
      <c r="J1803">
        <v>3.3360236749999999</v>
      </c>
      <c r="L1803">
        <v>1</v>
      </c>
      <c r="M1803">
        <v>1</v>
      </c>
      <c r="N1803">
        <v>399</v>
      </c>
      <c r="O1803">
        <v>1</v>
      </c>
      <c r="P1803">
        <v>3</v>
      </c>
      <c r="Q1803" t="str">
        <f>VLOOKUP(M1803,lookups!$A$1:$B$7, 2, FALSE)</f>
        <v>trawl/fyke</v>
      </c>
      <c r="R1803" t="str">
        <f>VLOOKUP(N1803,lookups!$D$1:$E$6, 2, FALSE)</f>
        <v>hucuktlis r</v>
      </c>
      <c r="S1803" t="str">
        <f>VLOOKUP(C1803,lookups!$G$1:$H$3, 2, FALSE)</f>
        <v>smolt</v>
      </c>
    </row>
    <row r="1804" spans="1:19" x14ac:dyDescent="0.25">
      <c r="A1804" s="1">
        <v>30795</v>
      </c>
      <c r="B1804">
        <v>1</v>
      </c>
      <c r="C1804">
        <v>1</v>
      </c>
      <c r="D1804">
        <v>1</v>
      </c>
      <c r="E1804">
        <v>1984</v>
      </c>
      <c r="F1804">
        <v>121</v>
      </c>
      <c r="G1804">
        <v>2</v>
      </c>
      <c r="H1804">
        <v>81</v>
      </c>
      <c r="I1804">
        <v>4.7699999999999996</v>
      </c>
      <c r="J1804">
        <v>4.2776432609999997</v>
      </c>
      <c r="L1804">
        <v>2</v>
      </c>
      <c r="M1804">
        <v>1</v>
      </c>
      <c r="N1804">
        <v>399</v>
      </c>
      <c r="O1804">
        <v>1</v>
      </c>
      <c r="P1804">
        <v>3</v>
      </c>
      <c r="Q1804" t="str">
        <f>VLOOKUP(M1804,lookups!$A$1:$B$7, 2, FALSE)</f>
        <v>trawl/fyke</v>
      </c>
      <c r="R1804" t="str">
        <f>VLOOKUP(N1804,lookups!$D$1:$E$6, 2, FALSE)</f>
        <v>hucuktlis r</v>
      </c>
      <c r="S1804" t="str">
        <f>VLOOKUP(C1804,lookups!$G$1:$H$3, 2, FALSE)</f>
        <v>smolt</v>
      </c>
    </row>
    <row r="1805" spans="1:19" x14ac:dyDescent="0.25">
      <c r="A1805" s="1">
        <v>30795</v>
      </c>
      <c r="B1805">
        <v>1</v>
      </c>
      <c r="C1805">
        <v>1</v>
      </c>
      <c r="D1805">
        <v>1</v>
      </c>
      <c r="E1805">
        <v>1984</v>
      </c>
      <c r="F1805">
        <v>122</v>
      </c>
      <c r="G1805">
        <v>1</v>
      </c>
      <c r="H1805">
        <v>63</v>
      </c>
      <c r="I1805">
        <v>2.14</v>
      </c>
      <c r="J1805">
        <v>1.9191103940000001</v>
      </c>
      <c r="L1805">
        <v>1</v>
      </c>
      <c r="M1805">
        <v>1</v>
      </c>
      <c r="N1805">
        <v>399</v>
      </c>
      <c r="O1805">
        <v>1</v>
      </c>
      <c r="P1805">
        <v>3</v>
      </c>
      <c r="Q1805" t="str">
        <f>VLOOKUP(M1805,lookups!$A$1:$B$7, 2, FALSE)</f>
        <v>trawl/fyke</v>
      </c>
      <c r="R1805" t="str">
        <f>VLOOKUP(N1805,lookups!$D$1:$E$6, 2, FALSE)</f>
        <v>hucuktlis r</v>
      </c>
      <c r="S1805" t="str">
        <f>VLOOKUP(C1805,lookups!$G$1:$H$3, 2, FALSE)</f>
        <v>smolt</v>
      </c>
    </row>
    <row r="1806" spans="1:19" x14ac:dyDescent="0.25">
      <c r="A1806" s="1">
        <v>30795</v>
      </c>
      <c r="B1806">
        <v>1</v>
      </c>
      <c r="C1806">
        <v>1</v>
      </c>
      <c r="D1806">
        <v>1</v>
      </c>
      <c r="E1806">
        <v>1984</v>
      </c>
      <c r="F1806">
        <v>123</v>
      </c>
      <c r="G1806">
        <v>1</v>
      </c>
      <c r="H1806">
        <v>67</v>
      </c>
      <c r="I1806">
        <v>2.8</v>
      </c>
      <c r="J1806">
        <v>2.5109855620000001</v>
      </c>
      <c r="L1806">
        <v>1</v>
      </c>
      <c r="M1806">
        <v>1</v>
      </c>
      <c r="N1806">
        <v>399</v>
      </c>
      <c r="O1806">
        <v>1</v>
      </c>
      <c r="P1806">
        <v>3</v>
      </c>
      <c r="Q1806" t="str">
        <f>VLOOKUP(M1806,lookups!$A$1:$B$7, 2, FALSE)</f>
        <v>trawl/fyke</v>
      </c>
      <c r="R1806" t="str">
        <f>VLOOKUP(N1806,lookups!$D$1:$E$6, 2, FALSE)</f>
        <v>hucuktlis r</v>
      </c>
      <c r="S1806" t="str">
        <f>VLOOKUP(C1806,lookups!$G$1:$H$3, 2, FALSE)</f>
        <v>smolt</v>
      </c>
    </row>
    <row r="1807" spans="1:19" x14ac:dyDescent="0.25">
      <c r="A1807" s="1">
        <v>30795</v>
      </c>
      <c r="B1807">
        <v>1</v>
      </c>
      <c r="C1807">
        <v>1</v>
      </c>
      <c r="D1807">
        <v>1</v>
      </c>
      <c r="E1807">
        <v>1984</v>
      </c>
      <c r="F1807">
        <v>124</v>
      </c>
      <c r="G1807">
        <v>1</v>
      </c>
      <c r="H1807">
        <v>66</v>
      </c>
      <c r="I1807">
        <v>2.81</v>
      </c>
      <c r="J1807">
        <v>2.5199533669999998</v>
      </c>
      <c r="L1807">
        <v>1</v>
      </c>
      <c r="M1807">
        <v>1</v>
      </c>
      <c r="N1807">
        <v>399</v>
      </c>
      <c r="O1807">
        <v>1</v>
      </c>
      <c r="P1807">
        <v>3</v>
      </c>
      <c r="Q1807" t="str">
        <f>VLOOKUP(M1807,lookups!$A$1:$B$7, 2, FALSE)</f>
        <v>trawl/fyke</v>
      </c>
      <c r="R1807" t="str">
        <f>VLOOKUP(N1807,lookups!$D$1:$E$6, 2, FALSE)</f>
        <v>hucuktlis r</v>
      </c>
      <c r="S1807" t="str">
        <f>VLOOKUP(C1807,lookups!$G$1:$H$3, 2, FALSE)</f>
        <v>smolt</v>
      </c>
    </row>
    <row r="1808" spans="1:19" x14ac:dyDescent="0.25">
      <c r="A1808" s="1">
        <v>30795</v>
      </c>
      <c r="B1808">
        <v>1</v>
      </c>
      <c r="C1808">
        <v>1</v>
      </c>
      <c r="D1808">
        <v>1</v>
      </c>
      <c r="E1808">
        <v>1984</v>
      </c>
      <c r="F1808">
        <v>125</v>
      </c>
      <c r="G1808">
        <v>1</v>
      </c>
      <c r="H1808">
        <v>65</v>
      </c>
      <c r="I1808">
        <v>2.3199999999999998</v>
      </c>
      <c r="J1808">
        <v>2.0805308939999998</v>
      </c>
      <c r="L1808">
        <v>1</v>
      </c>
      <c r="M1808">
        <v>1</v>
      </c>
      <c r="N1808">
        <v>399</v>
      </c>
      <c r="O1808">
        <v>1</v>
      </c>
      <c r="P1808">
        <v>3</v>
      </c>
      <c r="Q1808" t="str">
        <f>VLOOKUP(M1808,lookups!$A$1:$B$7, 2, FALSE)</f>
        <v>trawl/fyke</v>
      </c>
      <c r="R1808" t="str">
        <f>VLOOKUP(N1808,lookups!$D$1:$E$6, 2, FALSE)</f>
        <v>hucuktlis r</v>
      </c>
      <c r="S1808" t="str">
        <f>VLOOKUP(C1808,lookups!$G$1:$H$3, 2, FALSE)</f>
        <v>smolt</v>
      </c>
    </row>
    <row r="1809" spans="1:19" x14ac:dyDescent="0.25">
      <c r="A1809" s="1">
        <v>30795</v>
      </c>
      <c r="B1809">
        <v>1</v>
      </c>
      <c r="C1809">
        <v>1</v>
      </c>
      <c r="D1809">
        <v>1</v>
      </c>
      <c r="E1809">
        <v>1984</v>
      </c>
      <c r="F1809">
        <v>126</v>
      </c>
      <c r="G1809">
        <v>2</v>
      </c>
      <c r="H1809">
        <v>76</v>
      </c>
      <c r="I1809">
        <v>3.7</v>
      </c>
      <c r="J1809">
        <v>3.3180880639999999</v>
      </c>
      <c r="L1809">
        <v>2</v>
      </c>
      <c r="M1809">
        <v>1</v>
      </c>
      <c r="N1809">
        <v>399</v>
      </c>
      <c r="O1809">
        <v>1</v>
      </c>
      <c r="P1809">
        <v>3</v>
      </c>
      <c r="Q1809" t="str">
        <f>VLOOKUP(M1809,lookups!$A$1:$B$7, 2, FALSE)</f>
        <v>trawl/fyke</v>
      </c>
      <c r="R1809" t="str">
        <f>VLOOKUP(N1809,lookups!$D$1:$E$6, 2, FALSE)</f>
        <v>hucuktlis r</v>
      </c>
      <c r="S1809" t="str">
        <f>VLOOKUP(C1809,lookups!$G$1:$H$3, 2, FALSE)</f>
        <v>smolt</v>
      </c>
    </row>
    <row r="1810" spans="1:19" x14ac:dyDescent="0.25">
      <c r="A1810" s="1">
        <v>30795</v>
      </c>
      <c r="B1810">
        <v>1</v>
      </c>
      <c r="C1810">
        <v>1</v>
      </c>
      <c r="D1810">
        <v>1</v>
      </c>
      <c r="E1810">
        <v>1984</v>
      </c>
      <c r="F1810">
        <v>127</v>
      </c>
      <c r="G1810">
        <v>1</v>
      </c>
      <c r="H1810">
        <v>67</v>
      </c>
      <c r="I1810">
        <v>2.5499999999999998</v>
      </c>
      <c r="J1810">
        <v>2.2867904220000002</v>
      </c>
      <c r="L1810">
        <v>1</v>
      </c>
      <c r="M1810">
        <v>1</v>
      </c>
      <c r="N1810">
        <v>399</v>
      </c>
      <c r="O1810">
        <v>1</v>
      </c>
      <c r="P1810">
        <v>3</v>
      </c>
      <c r="Q1810" t="str">
        <f>VLOOKUP(M1810,lookups!$A$1:$B$7, 2, FALSE)</f>
        <v>trawl/fyke</v>
      </c>
      <c r="R1810" t="str">
        <f>VLOOKUP(N1810,lookups!$D$1:$E$6, 2, FALSE)</f>
        <v>hucuktlis r</v>
      </c>
      <c r="S1810" t="str">
        <f>VLOOKUP(C1810,lookups!$G$1:$H$3, 2, FALSE)</f>
        <v>smolt</v>
      </c>
    </row>
    <row r="1811" spans="1:19" x14ac:dyDescent="0.25">
      <c r="A1811" s="1">
        <v>30795</v>
      </c>
      <c r="B1811">
        <v>1</v>
      </c>
      <c r="C1811">
        <v>1</v>
      </c>
      <c r="D1811">
        <v>1</v>
      </c>
      <c r="E1811">
        <v>1984</v>
      </c>
      <c r="F1811">
        <v>128</v>
      </c>
      <c r="G1811">
        <v>1</v>
      </c>
      <c r="H1811">
        <v>66</v>
      </c>
      <c r="I1811">
        <v>2.69</v>
      </c>
      <c r="J1811">
        <v>2.4123397</v>
      </c>
      <c r="L1811">
        <v>1</v>
      </c>
      <c r="M1811">
        <v>1</v>
      </c>
      <c r="N1811">
        <v>399</v>
      </c>
      <c r="O1811">
        <v>1</v>
      </c>
      <c r="P1811">
        <v>3</v>
      </c>
      <c r="Q1811" t="str">
        <f>VLOOKUP(M1811,lookups!$A$1:$B$7, 2, FALSE)</f>
        <v>trawl/fyke</v>
      </c>
      <c r="R1811" t="str">
        <f>VLOOKUP(N1811,lookups!$D$1:$E$6, 2, FALSE)</f>
        <v>hucuktlis r</v>
      </c>
      <c r="S1811" t="str">
        <f>VLOOKUP(C1811,lookups!$G$1:$H$3, 2, FALSE)</f>
        <v>smolt</v>
      </c>
    </row>
    <row r="1812" spans="1:19" x14ac:dyDescent="0.25">
      <c r="A1812" s="1">
        <v>30795</v>
      </c>
      <c r="B1812">
        <v>1</v>
      </c>
      <c r="C1812">
        <v>1</v>
      </c>
      <c r="D1812">
        <v>1</v>
      </c>
      <c r="E1812">
        <v>1984</v>
      </c>
      <c r="F1812">
        <v>129</v>
      </c>
      <c r="G1812">
        <v>1</v>
      </c>
      <c r="H1812">
        <v>72</v>
      </c>
      <c r="I1812">
        <v>3.34</v>
      </c>
      <c r="J1812">
        <v>2.9952470629999999</v>
      </c>
      <c r="L1812">
        <v>1</v>
      </c>
      <c r="M1812">
        <v>1</v>
      </c>
      <c r="N1812">
        <v>399</v>
      </c>
      <c r="O1812">
        <v>1</v>
      </c>
      <c r="P1812">
        <v>3</v>
      </c>
      <c r="Q1812" t="str">
        <f>VLOOKUP(M1812,lookups!$A$1:$B$7, 2, FALSE)</f>
        <v>trawl/fyke</v>
      </c>
      <c r="R1812" t="str">
        <f>VLOOKUP(N1812,lookups!$D$1:$E$6, 2, FALSE)</f>
        <v>hucuktlis r</v>
      </c>
      <c r="S1812" t="str">
        <f>VLOOKUP(C1812,lookups!$G$1:$H$3, 2, FALSE)</f>
        <v>smolt</v>
      </c>
    </row>
    <row r="1813" spans="1:19" x14ac:dyDescent="0.25">
      <c r="A1813" s="1">
        <v>30795</v>
      </c>
      <c r="B1813">
        <v>1</v>
      </c>
      <c r="C1813">
        <v>1</v>
      </c>
      <c r="D1813">
        <v>1</v>
      </c>
      <c r="E1813">
        <v>1984</v>
      </c>
      <c r="F1813">
        <v>130</v>
      </c>
      <c r="G1813">
        <v>1</v>
      </c>
      <c r="H1813">
        <v>70</v>
      </c>
      <c r="I1813">
        <v>3.1</v>
      </c>
      <c r="J1813">
        <v>2.7800197290000002</v>
      </c>
      <c r="L1813">
        <v>1</v>
      </c>
      <c r="M1813">
        <v>1</v>
      </c>
      <c r="N1813">
        <v>399</v>
      </c>
      <c r="O1813">
        <v>1</v>
      </c>
      <c r="P1813">
        <v>3</v>
      </c>
      <c r="Q1813" t="str">
        <f>VLOOKUP(M1813,lookups!$A$1:$B$7, 2, FALSE)</f>
        <v>trawl/fyke</v>
      </c>
      <c r="R1813" t="str">
        <f>VLOOKUP(N1813,lookups!$D$1:$E$6, 2, FALSE)</f>
        <v>hucuktlis r</v>
      </c>
      <c r="S1813" t="str">
        <f>VLOOKUP(C1813,lookups!$G$1:$H$3, 2, FALSE)</f>
        <v>smolt</v>
      </c>
    </row>
    <row r="1814" spans="1:19" x14ac:dyDescent="0.25">
      <c r="A1814" s="1">
        <v>30795</v>
      </c>
      <c r="B1814">
        <v>1</v>
      </c>
      <c r="C1814">
        <v>1</v>
      </c>
      <c r="D1814">
        <v>1</v>
      </c>
      <c r="E1814">
        <v>1984</v>
      </c>
      <c r="F1814">
        <v>131</v>
      </c>
      <c r="G1814">
        <v>1</v>
      </c>
      <c r="H1814">
        <v>62</v>
      </c>
      <c r="I1814">
        <v>2.06</v>
      </c>
      <c r="J1814">
        <v>1.8473679489999999</v>
      </c>
      <c r="L1814">
        <v>1</v>
      </c>
      <c r="M1814">
        <v>1</v>
      </c>
      <c r="N1814">
        <v>399</v>
      </c>
      <c r="O1814">
        <v>1</v>
      </c>
      <c r="P1814">
        <v>3</v>
      </c>
      <c r="Q1814" t="str">
        <f>VLOOKUP(M1814,lookups!$A$1:$B$7, 2, FALSE)</f>
        <v>trawl/fyke</v>
      </c>
      <c r="R1814" t="str">
        <f>VLOOKUP(N1814,lookups!$D$1:$E$6, 2, FALSE)</f>
        <v>hucuktlis r</v>
      </c>
      <c r="S1814" t="str">
        <f>VLOOKUP(C1814,lookups!$G$1:$H$3, 2, FALSE)</f>
        <v>smolt</v>
      </c>
    </row>
    <row r="1815" spans="1:19" x14ac:dyDescent="0.25">
      <c r="A1815" s="1">
        <v>30795</v>
      </c>
      <c r="B1815">
        <v>1</v>
      </c>
      <c r="C1815">
        <v>1</v>
      </c>
      <c r="D1815">
        <v>1</v>
      </c>
      <c r="E1815">
        <v>1984</v>
      </c>
      <c r="F1815">
        <v>132</v>
      </c>
      <c r="G1815">
        <v>1</v>
      </c>
      <c r="H1815">
        <v>66</v>
      </c>
      <c r="I1815">
        <v>2.4700000000000002</v>
      </c>
      <c r="J1815">
        <v>2.2150479779999999</v>
      </c>
      <c r="L1815">
        <v>1</v>
      </c>
      <c r="M1815">
        <v>1</v>
      </c>
      <c r="N1815">
        <v>399</v>
      </c>
      <c r="O1815">
        <v>1</v>
      </c>
      <c r="P1815">
        <v>3</v>
      </c>
      <c r="Q1815" t="str">
        <f>VLOOKUP(M1815,lookups!$A$1:$B$7, 2, FALSE)</f>
        <v>trawl/fyke</v>
      </c>
      <c r="R1815" t="str">
        <f>VLOOKUP(N1815,lookups!$D$1:$E$6, 2, FALSE)</f>
        <v>hucuktlis r</v>
      </c>
      <c r="S1815" t="str">
        <f>VLOOKUP(C1815,lookups!$G$1:$H$3, 2, FALSE)</f>
        <v>smolt</v>
      </c>
    </row>
    <row r="1816" spans="1:19" x14ac:dyDescent="0.25">
      <c r="A1816" s="1">
        <v>30795</v>
      </c>
      <c r="B1816">
        <v>1</v>
      </c>
      <c r="C1816">
        <v>1</v>
      </c>
      <c r="D1816">
        <v>1</v>
      </c>
      <c r="E1816">
        <v>1984</v>
      </c>
      <c r="F1816">
        <v>133</v>
      </c>
      <c r="G1816">
        <v>1</v>
      </c>
      <c r="H1816">
        <v>71</v>
      </c>
      <c r="I1816">
        <v>3.45</v>
      </c>
      <c r="J1816">
        <v>3.0938929239999999</v>
      </c>
      <c r="L1816">
        <v>1</v>
      </c>
      <c r="M1816">
        <v>1</v>
      </c>
      <c r="N1816">
        <v>399</v>
      </c>
      <c r="O1816">
        <v>1</v>
      </c>
      <c r="P1816">
        <v>3</v>
      </c>
      <c r="Q1816" t="str">
        <f>VLOOKUP(M1816,lookups!$A$1:$B$7, 2, FALSE)</f>
        <v>trawl/fyke</v>
      </c>
      <c r="R1816" t="str">
        <f>VLOOKUP(N1816,lookups!$D$1:$E$6, 2, FALSE)</f>
        <v>hucuktlis r</v>
      </c>
      <c r="S1816" t="str">
        <f>VLOOKUP(C1816,lookups!$G$1:$H$3, 2, FALSE)</f>
        <v>smolt</v>
      </c>
    </row>
    <row r="1817" spans="1:19" x14ac:dyDescent="0.25">
      <c r="A1817" s="1">
        <v>30795</v>
      </c>
      <c r="B1817">
        <v>1</v>
      </c>
      <c r="C1817">
        <v>1</v>
      </c>
      <c r="D1817">
        <v>1</v>
      </c>
      <c r="E1817">
        <v>1984</v>
      </c>
      <c r="F1817">
        <v>134</v>
      </c>
      <c r="G1817">
        <v>1</v>
      </c>
      <c r="H1817">
        <v>65</v>
      </c>
      <c r="I1817">
        <v>2.44</v>
      </c>
      <c r="J1817">
        <v>2.1881445610000001</v>
      </c>
      <c r="L1817">
        <v>1</v>
      </c>
      <c r="M1817">
        <v>1</v>
      </c>
      <c r="N1817">
        <v>399</v>
      </c>
      <c r="O1817">
        <v>1</v>
      </c>
      <c r="P1817">
        <v>3</v>
      </c>
      <c r="Q1817" t="str">
        <f>VLOOKUP(M1817,lookups!$A$1:$B$7, 2, FALSE)</f>
        <v>trawl/fyke</v>
      </c>
      <c r="R1817" t="str">
        <f>VLOOKUP(N1817,lookups!$D$1:$E$6, 2, FALSE)</f>
        <v>hucuktlis r</v>
      </c>
      <c r="S1817" t="str">
        <f>VLOOKUP(C1817,lookups!$G$1:$H$3, 2, FALSE)</f>
        <v>smolt</v>
      </c>
    </row>
    <row r="1818" spans="1:19" x14ac:dyDescent="0.25">
      <c r="A1818" s="1">
        <v>30795</v>
      </c>
      <c r="B1818">
        <v>1</v>
      </c>
      <c r="C1818">
        <v>1</v>
      </c>
      <c r="D1818">
        <v>1</v>
      </c>
      <c r="E1818">
        <v>1984</v>
      </c>
      <c r="F1818">
        <v>135</v>
      </c>
      <c r="G1818">
        <v>2</v>
      </c>
      <c r="H1818">
        <v>67</v>
      </c>
      <c r="I1818">
        <v>2.72</v>
      </c>
      <c r="J1818">
        <v>2.4392431170000002</v>
      </c>
      <c r="L1818">
        <v>2</v>
      </c>
      <c r="M1818">
        <v>1</v>
      </c>
      <c r="N1818">
        <v>399</v>
      </c>
      <c r="O1818">
        <v>1</v>
      </c>
      <c r="P1818">
        <v>3</v>
      </c>
      <c r="Q1818" t="str">
        <f>VLOOKUP(M1818,lookups!$A$1:$B$7, 2, FALSE)</f>
        <v>trawl/fyke</v>
      </c>
      <c r="R1818" t="str">
        <f>VLOOKUP(N1818,lookups!$D$1:$E$6, 2, FALSE)</f>
        <v>hucuktlis r</v>
      </c>
      <c r="S1818" t="str">
        <f>VLOOKUP(C1818,lookups!$G$1:$H$3, 2, FALSE)</f>
        <v>smolt</v>
      </c>
    </row>
    <row r="1819" spans="1:19" x14ac:dyDescent="0.25">
      <c r="A1819" s="1">
        <v>30795</v>
      </c>
      <c r="B1819">
        <v>1</v>
      </c>
      <c r="C1819">
        <v>1</v>
      </c>
      <c r="D1819">
        <v>1</v>
      </c>
      <c r="E1819">
        <v>1984</v>
      </c>
      <c r="F1819">
        <v>136</v>
      </c>
      <c r="G1819">
        <v>1</v>
      </c>
      <c r="H1819">
        <v>71</v>
      </c>
      <c r="I1819">
        <v>3.28</v>
      </c>
      <c r="J1819">
        <v>2.94144023</v>
      </c>
      <c r="L1819">
        <v>1</v>
      </c>
      <c r="M1819">
        <v>1</v>
      </c>
      <c r="N1819">
        <v>399</v>
      </c>
      <c r="O1819">
        <v>1</v>
      </c>
      <c r="P1819">
        <v>3</v>
      </c>
      <c r="Q1819" t="str">
        <f>VLOOKUP(M1819,lookups!$A$1:$B$7, 2, FALSE)</f>
        <v>trawl/fyke</v>
      </c>
      <c r="R1819" t="str">
        <f>VLOOKUP(N1819,lookups!$D$1:$E$6, 2, FALSE)</f>
        <v>hucuktlis r</v>
      </c>
      <c r="S1819" t="str">
        <f>VLOOKUP(C1819,lookups!$G$1:$H$3, 2, FALSE)</f>
        <v>smolt</v>
      </c>
    </row>
    <row r="1820" spans="1:19" x14ac:dyDescent="0.25">
      <c r="A1820" s="1">
        <v>30795</v>
      </c>
      <c r="B1820">
        <v>1</v>
      </c>
      <c r="C1820">
        <v>1</v>
      </c>
      <c r="D1820">
        <v>1</v>
      </c>
      <c r="E1820">
        <v>1984</v>
      </c>
      <c r="F1820">
        <v>137</v>
      </c>
      <c r="G1820">
        <v>1</v>
      </c>
      <c r="H1820">
        <v>71</v>
      </c>
      <c r="I1820">
        <v>3.2</v>
      </c>
      <c r="J1820">
        <v>2.8696977850000001</v>
      </c>
      <c r="L1820">
        <v>1</v>
      </c>
      <c r="M1820">
        <v>1</v>
      </c>
      <c r="N1820">
        <v>399</v>
      </c>
      <c r="O1820">
        <v>1</v>
      </c>
      <c r="P1820">
        <v>3</v>
      </c>
      <c r="Q1820" t="str">
        <f>VLOOKUP(M1820,lookups!$A$1:$B$7, 2, FALSE)</f>
        <v>trawl/fyke</v>
      </c>
      <c r="R1820" t="str">
        <f>VLOOKUP(N1820,lookups!$D$1:$E$6, 2, FALSE)</f>
        <v>hucuktlis r</v>
      </c>
      <c r="S1820" t="str">
        <f>VLOOKUP(C1820,lookups!$G$1:$H$3, 2, FALSE)</f>
        <v>smolt</v>
      </c>
    </row>
    <row r="1821" spans="1:19" x14ac:dyDescent="0.25">
      <c r="A1821" s="1">
        <v>30795</v>
      </c>
      <c r="B1821">
        <v>1</v>
      </c>
      <c r="C1821">
        <v>1</v>
      </c>
      <c r="D1821">
        <v>1</v>
      </c>
      <c r="E1821">
        <v>1984</v>
      </c>
      <c r="F1821">
        <v>138</v>
      </c>
      <c r="G1821">
        <v>1</v>
      </c>
      <c r="H1821">
        <v>71</v>
      </c>
      <c r="I1821">
        <v>2.84</v>
      </c>
      <c r="J1821">
        <v>2.546856784</v>
      </c>
      <c r="L1821">
        <v>1</v>
      </c>
      <c r="M1821">
        <v>1</v>
      </c>
      <c r="N1821">
        <v>399</v>
      </c>
      <c r="O1821">
        <v>1</v>
      </c>
      <c r="P1821">
        <v>3</v>
      </c>
      <c r="Q1821" t="str">
        <f>VLOOKUP(M1821,lookups!$A$1:$B$7, 2, FALSE)</f>
        <v>trawl/fyke</v>
      </c>
      <c r="R1821" t="str">
        <f>VLOOKUP(N1821,lookups!$D$1:$E$6, 2, FALSE)</f>
        <v>hucuktlis r</v>
      </c>
      <c r="S1821" t="str">
        <f>VLOOKUP(C1821,lookups!$G$1:$H$3, 2, FALSE)</f>
        <v>smolt</v>
      </c>
    </row>
    <row r="1822" spans="1:19" x14ac:dyDescent="0.25">
      <c r="A1822" s="1">
        <v>30795</v>
      </c>
      <c r="B1822">
        <v>1</v>
      </c>
      <c r="C1822">
        <v>1</v>
      </c>
      <c r="D1822">
        <v>1</v>
      </c>
      <c r="E1822">
        <v>1984</v>
      </c>
      <c r="F1822">
        <v>139</v>
      </c>
      <c r="G1822">
        <v>1</v>
      </c>
      <c r="H1822">
        <v>64</v>
      </c>
      <c r="I1822">
        <v>2.29</v>
      </c>
      <c r="J1822">
        <v>2.053627477</v>
      </c>
      <c r="L1822">
        <v>1</v>
      </c>
      <c r="M1822">
        <v>1</v>
      </c>
      <c r="N1822">
        <v>399</v>
      </c>
      <c r="O1822">
        <v>1</v>
      </c>
      <c r="P1822">
        <v>3</v>
      </c>
      <c r="Q1822" t="str">
        <f>VLOOKUP(M1822,lookups!$A$1:$B$7, 2, FALSE)</f>
        <v>trawl/fyke</v>
      </c>
      <c r="R1822" t="str">
        <f>VLOOKUP(N1822,lookups!$D$1:$E$6, 2, FALSE)</f>
        <v>hucuktlis r</v>
      </c>
      <c r="S1822" t="str">
        <f>VLOOKUP(C1822,lookups!$G$1:$H$3, 2, FALSE)</f>
        <v>smolt</v>
      </c>
    </row>
    <row r="1823" spans="1:19" x14ac:dyDescent="0.25">
      <c r="A1823" s="1">
        <v>30795</v>
      </c>
      <c r="B1823">
        <v>1</v>
      </c>
      <c r="C1823">
        <v>1</v>
      </c>
      <c r="D1823">
        <v>1</v>
      </c>
      <c r="E1823">
        <v>1984</v>
      </c>
      <c r="F1823">
        <v>140</v>
      </c>
      <c r="G1823">
        <v>1</v>
      </c>
      <c r="H1823">
        <v>70</v>
      </c>
      <c r="I1823">
        <v>3.07</v>
      </c>
      <c r="J1823">
        <v>2.753116312</v>
      </c>
      <c r="L1823">
        <v>1</v>
      </c>
      <c r="M1823">
        <v>1</v>
      </c>
      <c r="N1823">
        <v>399</v>
      </c>
      <c r="O1823">
        <v>1</v>
      </c>
      <c r="P1823">
        <v>3</v>
      </c>
      <c r="Q1823" t="str">
        <f>VLOOKUP(M1823,lookups!$A$1:$B$7, 2, FALSE)</f>
        <v>trawl/fyke</v>
      </c>
      <c r="R1823" t="str">
        <f>VLOOKUP(N1823,lookups!$D$1:$E$6, 2, FALSE)</f>
        <v>hucuktlis r</v>
      </c>
      <c r="S1823" t="str">
        <f>VLOOKUP(C1823,lookups!$G$1:$H$3, 2, FALSE)</f>
        <v>smolt</v>
      </c>
    </row>
    <row r="1824" spans="1:19" x14ac:dyDescent="0.25">
      <c r="A1824" s="1">
        <v>30795</v>
      </c>
      <c r="B1824">
        <v>1</v>
      </c>
      <c r="C1824">
        <v>1</v>
      </c>
      <c r="D1824">
        <v>1</v>
      </c>
      <c r="E1824">
        <v>1984</v>
      </c>
      <c r="F1824">
        <v>141</v>
      </c>
      <c r="G1824">
        <v>1</v>
      </c>
      <c r="H1824">
        <v>58</v>
      </c>
      <c r="I1824">
        <v>1.69</v>
      </c>
      <c r="J1824">
        <v>1.5155591429999999</v>
      </c>
      <c r="L1824">
        <v>1</v>
      </c>
      <c r="M1824">
        <v>1</v>
      </c>
      <c r="N1824">
        <v>399</v>
      </c>
      <c r="O1824">
        <v>1</v>
      </c>
      <c r="P1824">
        <v>3</v>
      </c>
      <c r="Q1824" t="str">
        <f>VLOOKUP(M1824,lookups!$A$1:$B$7, 2, FALSE)</f>
        <v>trawl/fyke</v>
      </c>
      <c r="R1824" t="str">
        <f>VLOOKUP(N1824,lookups!$D$1:$E$6, 2, FALSE)</f>
        <v>hucuktlis r</v>
      </c>
      <c r="S1824" t="str">
        <f>VLOOKUP(C1824,lookups!$G$1:$H$3, 2, FALSE)</f>
        <v>smolt</v>
      </c>
    </row>
    <row r="1825" spans="1:19" x14ac:dyDescent="0.25">
      <c r="A1825" s="1">
        <v>30795</v>
      </c>
      <c r="B1825">
        <v>1</v>
      </c>
      <c r="C1825">
        <v>1</v>
      </c>
      <c r="D1825">
        <v>1</v>
      </c>
      <c r="E1825">
        <v>1984</v>
      </c>
      <c r="F1825">
        <v>142</v>
      </c>
      <c r="G1825">
        <v>1</v>
      </c>
      <c r="H1825">
        <v>62</v>
      </c>
      <c r="I1825">
        <v>2.14</v>
      </c>
      <c r="J1825">
        <v>1.9191103940000001</v>
      </c>
      <c r="L1825">
        <v>1</v>
      </c>
      <c r="M1825">
        <v>1</v>
      </c>
      <c r="N1825">
        <v>399</v>
      </c>
      <c r="O1825">
        <v>1</v>
      </c>
      <c r="P1825">
        <v>3</v>
      </c>
      <c r="Q1825" t="str">
        <f>VLOOKUP(M1825,lookups!$A$1:$B$7, 2, FALSE)</f>
        <v>trawl/fyke</v>
      </c>
      <c r="R1825" t="str">
        <f>VLOOKUP(N1825,lookups!$D$1:$E$6, 2, FALSE)</f>
        <v>hucuktlis r</v>
      </c>
      <c r="S1825" t="str">
        <f>VLOOKUP(C1825,lookups!$G$1:$H$3, 2, FALSE)</f>
        <v>smolt</v>
      </c>
    </row>
    <row r="1826" spans="1:19" x14ac:dyDescent="0.25">
      <c r="A1826" s="1">
        <v>30795</v>
      </c>
      <c r="B1826">
        <v>1</v>
      </c>
      <c r="C1826">
        <v>1</v>
      </c>
      <c r="D1826">
        <v>1</v>
      </c>
      <c r="E1826">
        <v>1984</v>
      </c>
      <c r="F1826">
        <v>143</v>
      </c>
      <c r="G1826">
        <v>1</v>
      </c>
      <c r="H1826">
        <v>65</v>
      </c>
      <c r="I1826">
        <v>2.23</v>
      </c>
      <c r="J1826">
        <v>1.9998206439999999</v>
      </c>
      <c r="L1826">
        <v>1</v>
      </c>
      <c r="M1826">
        <v>1</v>
      </c>
      <c r="N1826">
        <v>399</v>
      </c>
      <c r="O1826">
        <v>1</v>
      </c>
      <c r="P1826">
        <v>3</v>
      </c>
      <c r="Q1826" t="str">
        <f>VLOOKUP(M1826,lookups!$A$1:$B$7, 2, FALSE)</f>
        <v>trawl/fyke</v>
      </c>
      <c r="R1826" t="str">
        <f>VLOOKUP(N1826,lookups!$D$1:$E$6, 2, FALSE)</f>
        <v>hucuktlis r</v>
      </c>
      <c r="S1826" t="str">
        <f>VLOOKUP(C1826,lookups!$G$1:$H$3, 2, FALSE)</f>
        <v>smolt</v>
      </c>
    </row>
    <row r="1827" spans="1:19" x14ac:dyDescent="0.25">
      <c r="A1827" s="1">
        <v>30795</v>
      </c>
      <c r="B1827">
        <v>1</v>
      </c>
      <c r="C1827">
        <v>1</v>
      </c>
      <c r="D1827">
        <v>1</v>
      </c>
      <c r="E1827">
        <v>1984</v>
      </c>
      <c r="F1827">
        <v>144</v>
      </c>
      <c r="G1827">
        <v>1</v>
      </c>
      <c r="H1827">
        <v>54</v>
      </c>
      <c r="I1827">
        <v>1.43</v>
      </c>
      <c r="J1827">
        <v>1.282396198</v>
      </c>
      <c r="L1827">
        <v>1</v>
      </c>
      <c r="M1827">
        <v>1</v>
      </c>
      <c r="N1827">
        <v>399</v>
      </c>
      <c r="O1827">
        <v>1</v>
      </c>
      <c r="P1827">
        <v>3</v>
      </c>
      <c r="Q1827" t="str">
        <f>VLOOKUP(M1827,lookups!$A$1:$B$7, 2, FALSE)</f>
        <v>trawl/fyke</v>
      </c>
      <c r="R1827" t="str">
        <f>VLOOKUP(N1827,lookups!$D$1:$E$6, 2, FALSE)</f>
        <v>hucuktlis r</v>
      </c>
      <c r="S1827" t="str">
        <f>VLOOKUP(C1827,lookups!$G$1:$H$3, 2, FALSE)</f>
        <v>smolt</v>
      </c>
    </row>
    <row r="1828" spans="1:19" x14ac:dyDescent="0.25">
      <c r="A1828" s="1">
        <v>30795</v>
      </c>
      <c r="B1828">
        <v>1</v>
      </c>
      <c r="C1828">
        <v>1</v>
      </c>
      <c r="D1828">
        <v>1</v>
      </c>
      <c r="E1828">
        <v>1984</v>
      </c>
      <c r="F1828">
        <v>145</v>
      </c>
      <c r="G1828">
        <v>1</v>
      </c>
      <c r="H1828">
        <v>70</v>
      </c>
      <c r="I1828">
        <v>3.13</v>
      </c>
      <c r="J1828">
        <v>2.8069231459999999</v>
      </c>
      <c r="L1828">
        <v>1</v>
      </c>
      <c r="M1828">
        <v>1</v>
      </c>
      <c r="N1828">
        <v>399</v>
      </c>
      <c r="O1828">
        <v>1</v>
      </c>
      <c r="P1828">
        <v>3</v>
      </c>
      <c r="Q1828" t="str">
        <f>VLOOKUP(M1828,lookups!$A$1:$B$7, 2, FALSE)</f>
        <v>trawl/fyke</v>
      </c>
      <c r="R1828" t="str">
        <f>VLOOKUP(N1828,lookups!$D$1:$E$6, 2, FALSE)</f>
        <v>hucuktlis r</v>
      </c>
      <c r="S1828" t="str">
        <f>VLOOKUP(C1828,lookups!$G$1:$H$3, 2, FALSE)</f>
        <v>smolt</v>
      </c>
    </row>
    <row r="1829" spans="1:19" x14ac:dyDescent="0.25">
      <c r="A1829" s="1">
        <v>30795</v>
      </c>
      <c r="B1829">
        <v>1</v>
      </c>
      <c r="C1829">
        <v>1</v>
      </c>
      <c r="D1829">
        <v>1</v>
      </c>
      <c r="E1829">
        <v>1984</v>
      </c>
      <c r="F1829">
        <v>146</v>
      </c>
      <c r="G1829">
        <v>1</v>
      </c>
      <c r="H1829">
        <v>68</v>
      </c>
      <c r="I1829">
        <v>2.89</v>
      </c>
      <c r="J1829">
        <v>2.5916958120000002</v>
      </c>
      <c r="L1829">
        <v>1</v>
      </c>
      <c r="M1829">
        <v>1</v>
      </c>
      <c r="N1829">
        <v>399</v>
      </c>
      <c r="O1829">
        <v>1</v>
      </c>
      <c r="P1829">
        <v>3</v>
      </c>
      <c r="Q1829" t="str">
        <f>VLOOKUP(M1829,lookups!$A$1:$B$7, 2, FALSE)</f>
        <v>trawl/fyke</v>
      </c>
      <c r="R1829" t="str">
        <f>VLOOKUP(N1829,lookups!$D$1:$E$6, 2, FALSE)</f>
        <v>hucuktlis r</v>
      </c>
      <c r="S1829" t="str">
        <f>VLOOKUP(C1829,lookups!$G$1:$H$3, 2, FALSE)</f>
        <v>smolt</v>
      </c>
    </row>
    <row r="1830" spans="1:19" x14ac:dyDescent="0.25">
      <c r="A1830" s="1">
        <v>30795</v>
      </c>
      <c r="B1830">
        <v>1</v>
      </c>
      <c r="C1830">
        <v>1</v>
      </c>
      <c r="D1830">
        <v>1</v>
      </c>
      <c r="E1830">
        <v>1984</v>
      </c>
      <c r="F1830">
        <v>147</v>
      </c>
      <c r="G1830">
        <v>1</v>
      </c>
      <c r="H1830">
        <v>67</v>
      </c>
      <c r="I1830">
        <v>2.5</v>
      </c>
      <c r="J1830">
        <v>2.241951394</v>
      </c>
      <c r="L1830">
        <v>1</v>
      </c>
      <c r="M1830">
        <v>1</v>
      </c>
      <c r="N1830">
        <v>399</v>
      </c>
      <c r="O1830">
        <v>1</v>
      </c>
      <c r="P1830">
        <v>3</v>
      </c>
      <c r="Q1830" t="str">
        <f>VLOOKUP(M1830,lookups!$A$1:$B$7, 2, FALSE)</f>
        <v>trawl/fyke</v>
      </c>
      <c r="R1830" t="str">
        <f>VLOOKUP(N1830,lookups!$D$1:$E$6, 2, FALSE)</f>
        <v>hucuktlis r</v>
      </c>
      <c r="S1830" t="str">
        <f>VLOOKUP(C1830,lookups!$G$1:$H$3, 2, FALSE)</f>
        <v>smolt</v>
      </c>
    </row>
    <row r="1831" spans="1:19" x14ac:dyDescent="0.25">
      <c r="A1831" s="1">
        <v>30795</v>
      </c>
      <c r="B1831">
        <v>1</v>
      </c>
      <c r="C1831">
        <v>1</v>
      </c>
      <c r="D1831">
        <v>1</v>
      </c>
      <c r="E1831">
        <v>1984</v>
      </c>
      <c r="F1831">
        <v>148</v>
      </c>
      <c r="G1831">
        <v>2</v>
      </c>
      <c r="H1831">
        <v>75</v>
      </c>
      <c r="I1831">
        <v>3.79</v>
      </c>
      <c r="J1831">
        <v>3.398798314</v>
      </c>
      <c r="L1831">
        <v>2</v>
      </c>
      <c r="M1831">
        <v>1</v>
      </c>
      <c r="N1831">
        <v>399</v>
      </c>
      <c r="O1831">
        <v>1</v>
      </c>
      <c r="P1831">
        <v>3</v>
      </c>
      <c r="Q1831" t="str">
        <f>VLOOKUP(M1831,lookups!$A$1:$B$7, 2, FALSE)</f>
        <v>trawl/fyke</v>
      </c>
      <c r="R1831" t="str">
        <f>VLOOKUP(N1831,lookups!$D$1:$E$6, 2, FALSE)</f>
        <v>hucuktlis r</v>
      </c>
      <c r="S1831" t="str">
        <f>VLOOKUP(C1831,lookups!$G$1:$H$3, 2, FALSE)</f>
        <v>smolt</v>
      </c>
    </row>
    <row r="1832" spans="1:19" x14ac:dyDescent="0.25">
      <c r="A1832" s="1">
        <v>30795</v>
      </c>
      <c r="B1832">
        <v>1</v>
      </c>
      <c r="C1832">
        <v>1</v>
      </c>
      <c r="D1832">
        <v>1</v>
      </c>
      <c r="E1832">
        <v>1984</v>
      </c>
      <c r="F1832">
        <v>149</v>
      </c>
      <c r="G1832">
        <v>1</v>
      </c>
      <c r="H1832">
        <v>72</v>
      </c>
      <c r="I1832">
        <v>3.69</v>
      </c>
      <c r="J1832">
        <v>3.3091202580000001</v>
      </c>
      <c r="L1832">
        <v>1</v>
      </c>
      <c r="M1832">
        <v>1</v>
      </c>
      <c r="N1832">
        <v>399</v>
      </c>
      <c r="O1832">
        <v>1</v>
      </c>
      <c r="P1832">
        <v>3</v>
      </c>
      <c r="Q1832" t="str">
        <f>VLOOKUP(M1832,lookups!$A$1:$B$7, 2, FALSE)</f>
        <v>trawl/fyke</v>
      </c>
      <c r="R1832" t="str">
        <f>VLOOKUP(N1832,lookups!$D$1:$E$6, 2, FALSE)</f>
        <v>hucuktlis r</v>
      </c>
      <c r="S1832" t="str">
        <f>VLOOKUP(C1832,lookups!$G$1:$H$3, 2, FALSE)</f>
        <v>smolt</v>
      </c>
    </row>
    <row r="1833" spans="1:19" x14ac:dyDescent="0.25">
      <c r="A1833" s="1">
        <v>30795</v>
      </c>
      <c r="B1833">
        <v>1</v>
      </c>
      <c r="C1833">
        <v>1</v>
      </c>
      <c r="D1833">
        <v>1</v>
      </c>
      <c r="E1833">
        <v>1984</v>
      </c>
      <c r="F1833">
        <v>150</v>
      </c>
      <c r="G1833">
        <v>1</v>
      </c>
      <c r="H1833">
        <v>62</v>
      </c>
      <c r="I1833">
        <v>2.0099999999999998</v>
      </c>
      <c r="J1833">
        <v>1.802528921</v>
      </c>
      <c r="L1833">
        <v>1</v>
      </c>
      <c r="M1833">
        <v>1</v>
      </c>
      <c r="N1833">
        <v>399</v>
      </c>
      <c r="O1833">
        <v>1</v>
      </c>
      <c r="P1833">
        <v>3</v>
      </c>
      <c r="Q1833" t="str">
        <f>VLOOKUP(M1833,lookups!$A$1:$B$7, 2, FALSE)</f>
        <v>trawl/fyke</v>
      </c>
      <c r="R1833" t="str">
        <f>VLOOKUP(N1833,lookups!$D$1:$E$6, 2, FALSE)</f>
        <v>hucuktlis r</v>
      </c>
      <c r="S1833" t="str">
        <f>VLOOKUP(C1833,lookups!$G$1:$H$3, 2, FALSE)</f>
        <v>smolt</v>
      </c>
    </row>
    <row r="1834" spans="1:19" x14ac:dyDescent="0.25">
      <c r="A1834" s="1">
        <v>30795</v>
      </c>
      <c r="B1834">
        <v>1</v>
      </c>
      <c r="C1834">
        <v>1</v>
      </c>
      <c r="D1834">
        <v>1</v>
      </c>
      <c r="E1834">
        <v>1984</v>
      </c>
      <c r="F1834">
        <v>151</v>
      </c>
      <c r="G1834">
        <v>1</v>
      </c>
      <c r="H1834">
        <v>63</v>
      </c>
      <c r="I1834">
        <v>2.04</v>
      </c>
      <c r="J1834">
        <v>1.8294323379999999</v>
      </c>
      <c r="L1834">
        <v>1</v>
      </c>
      <c r="M1834">
        <v>1</v>
      </c>
      <c r="N1834">
        <v>399</v>
      </c>
      <c r="O1834">
        <v>1</v>
      </c>
      <c r="P1834">
        <v>3</v>
      </c>
      <c r="Q1834" t="str">
        <f>VLOOKUP(M1834,lookups!$A$1:$B$7, 2, FALSE)</f>
        <v>trawl/fyke</v>
      </c>
      <c r="R1834" t="str">
        <f>VLOOKUP(N1834,lookups!$D$1:$E$6, 2, FALSE)</f>
        <v>hucuktlis r</v>
      </c>
      <c r="S1834" t="str">
        <f>VLOOKUP(C1834,lookups!$G$1:$H$3, 2, FALSE)</f>
        <v>smolt</v>
      </c>
    </row>
    <row r="1835" spans="1:19" x14ac:dyDescent="0.25">
      <c r="A1835" s="1">
        <v>30795</v>
      </c>
      <c r="B1835">
        <v>1</v>
      </c>
      <c r="C1835">
        <v>1</v>
      </c>
      <c r="D1835">
        <v>1</v>
      </c>
      <c r="E1835">
        <v>1984</v>
      </c>
      <c r="F1835">
        <v>152</v>
      </c>
      <c r="G1835">
        <v>1</v>
      </c>
      <c r="H1835">
        <v>63</v>
      </c>
      <c r="I1835">
        <v>1.98</v>
      </c>
      <c r="J1835">
        <v>1.775625504</v>
      </c>
      <c r="L1835">
        <v>1</v>
      </c>
      <c r="M1835">
        <v>1</v>
      </c>
      <c r="N1835">
        <v>399</v>
      </c>
      <c r="O1835">
        <v>1</v>
      </c>
      <c r="P1835">
        <v>3</v>
      </c>
      <c r="Q1835" t="str">
        <f>VLOOKUP(M1835,lookups!$A$1:$B$7, 2, FALSE)</f>
        <v>trawl/fyke</v>
      </c>
      <c r="R1835" t="str">
        <f>VLOOKUP(N1835,lookups!$D$1:$E$6, 2, FALSE)</f>
        <v>hucuktlis r</v>
      </c>
      <c r="S1835" t="str">
        <f>VLOOKUP(C1835,lookups!$G$1:$H$3, 2, FALSE)</f>
        <v>smolt</v>
      </c>
    </row>
    <row r="1836" spans="1:19" x14ac:dyDescent="0.25">
      <c r="A1836" s="1">
        <v>30795</v>
      </c>
      <c r="B1836">
        <v>1</v>
      </c>
      <c r="C1836">
        <v>1</v>
      </c>
      <c r="D1836">
        <v>1</v>
      </c>
      <c r="E1836">
        <v>1984</v>
      </c>
      <c r="F1836">
        <v>153</v>
      </c>
      <c r="G1836">
        <v>1</v>
      </c>
      <c r="H1836">
        <v>69</v>
      </c>
      <c r="I1836">
        <v>2.93</v>
      </c>
      <c r="J1836">
        <v>2.6275670340000001</v>
      </c>
      <c r="L1836">
        <v>1</v>
      </c>
      <c r="M1836">
        <v>1</v>
      </c>
      <c r="N1836">
        <v>399</v>
      </c>
      <c r="O1836">
        <v>1</v>
      </c>
      <c r="P1836">
        <v>3</v>
      </c>
      <c r="Q1836" t="str">
        <f>VLOOKUP(M1836,lookups!$A$1:$B$7, 2, FALSE)</f>
        <v>trawl/fyke</v>
      </c>
      <c r="R1836" t="str">
        <f>VLOOKUP(N1836,lookups!$D$1:$E$6, 2, FALSE)</f>
        <v>hucuktlis r</v>
      </c>
      <c r="S1836" t="str">
        <f>VLOOKUP(C1836,lookups!$G$1:$H$3, 2, FALSE)</f>
        <v>smolt</v>
      </c>
    </row>
    <row r="1837" spans="1:19" x14ac:dyDescent="0.25">
      <c r="A1837" s="1">
        <v>30795</v>
      </c>
      <c r="B1837">
        <v>1</v>
      </c>
      <c r="C1837">
        <v>1</v>
      </c>
      <c r="D1837">
        <v>1</v>
      </c>
      <c r="E1837">
        <v>1984</v>
      </c>
      <c r="F1837">
        <v>154</v>
      </c>
      <c r="G1837">
        <v>1</v>
      </c>
      <c r="H1837">
        <v>66</v>
      </c>
      <c r="I1837">
        <v>2.41</v>
      </c>
      <c r="J1837">
        <v>2.1612411439999999</v>
      </c>
      <c r="L1837">
        <v>1</v>
      </c>
      <c r="M1837">
        <v>1</v>
      </c>
      <c r="N1837">
        <v>399</v>
      </c>
      <c r="O1837">
        <v>1</v>
      </c>
      <c r="P1837">
        <v>3</v>
      </c>
      <c r="Q1837" t="str">
        <f>VLOOKUP(M1837,lookups!$A$1:$B$7, 2, FALSE)</f>
        <v>trawl/fyke</v>
      </c>
      <c r="R1837" t="str">
        <f>VLOOKUP(N1837,lookups!$D$1:$E$6, 2, FALSE)</f>
        <v>hucuktlis r</v>
      </c>
      <c r="S1837" t="str">
        <f>VLOOKUP(C1837,lookups!$G$1:$H$3, 2, FALSE)</f>
        <v>smolt</v>
      </c>
    </row>
    <row r="1838" spans="1:19" x14ac:dyDescent="0.25">
      <c r="A1838" s="1">
        <v>30795</v>
      </c>
      <c r="B1838">
        <v>1</v>
      </c>
      <c r="C1838">
        <v>1</v>
      </c>
      <c r="D1838">
        <v>1</v>
      </c>
      <c r="E1838">
        <v>1984</v>
      </c>
      <c r="F1838">
        <v>155</v>
      </c>
      <c r="G1838">
        <v>1</v>
      </c>
      <c r="H1838">
        <v>64</v>
      </c>
      <c r="I1838">
        <v>2.4500000000000002</v>
      </c>
      <c r="J1838">
        <v>2.1971123669999999</v>
      </c>
      <c r="L1838">
        <v>1</v>
      </c>
      <c r="M1838">
        <v>1</v>
      </c>
      <c r="N1838">
        <v>399</v>
      </c>
      <c r="O1838">
        <v>1</v>
      </c>
      <c r="P1838">
        <v>3</v>
      </c>
      <c r="Q1838" t="str">
        <f>VLOOKUP(M1838,lookups!$A$1:$B$7, 2, FALSE)</f>
        <v>trawl/fyke</v>
      </c>
      <c r="R1838" t="str">
        <f>VLOOKUP(N1838,lookups!$D$1:$E$6, 2, FALSE)</f>
        <v>hucuktlis r</v>
      </c>
      <c r="S1838" t="str">
        <f>VLOOKUP(C1838,lookups!$G$1:$H$3, 2, FALSE)</f>
        <v>smolt</v>
      </c>
    </row>
    <row r="1839" spans="1:19" x14ac:dyDescent="0.25">
      <c r="A1839" s="1">
        <v>30795</v>
      </c>
      <c r="B1839">
        <v>1</v>
      </c>
      <c r="C1839">
        <v>1</v>
      </c>
      <c r="D1839">
        <v>1</v>
      </c>
      <c r="E1839">
        <v>1984</v>
      </c>
      <c r="F1839">
        <v>156</v>
      </c>
      <c r="G1839">
        <v>1</v>
      </c>
      <c r="H1839">
        <v>58</v>
      </c>
      <c r="I1839">
        <v>1.71</v>
      </c>
      <c r="J1839">
        <v>1.5334947539999999</v>
      </c>
      <c r="L1839">
        <v>1</v>
      </c>
      <c r="M1839">
        <v>1</v>
      </c>
      <c r="N1839">
        <v>399</v>
      </c>
      <c r="O1839">
        <v>1</v>
      </c>
      <c r="P1839">
        <v>3</v>
      </c>
      <c r="Q1839" t="str">
        <f>VLOOKUP(M1839,lookups!$A$1:$B$7, 2, FALSE)</f>
        <v>trawl/fyke</v>
      </c>
      <c r="R1839" t="str">
        <f>VLOOKUP(N1839,lookups!$D$1:$E$6, 2, FALSE)</f>
        <v>hucuktlis r</v>
      </c>
      <c r="S1839" t="str">
        <f>VLOOKUP(C1839,lookups!$G$1:$H$3, 2, FALSE)</f>
        <v>smolt</v>
      </c>
    </row>
    <row r="1840" spans="1:19" x14ac:dyDescent="0.25">
      <c r="A1840" s="1">
        <v>30795</v>
      </c>
      <c r="B1840">
        <v>1</v>
      </c>
      <c r="C1840">
        <v>1</v>
      </c>
      <c r="D1840">
        <v>1</v>
      </c>
      <c r="E1840">
        <v>1984</v>
      </c>
      <c r="F1840">
        <v>157</v>
      </c>
      <c r="G1840">
        <v>1</v>
      </c>
      <c r="H1840">
        <v>66</v>
      </c>
      <c r="I1840">
        <v>2.58</v>
      </c>
      <c r="J1840">
        <v>2.3136938389999999</v>
      </c>
      <c r="L1840">
        <v>1</v>
      </c>
      <c r="M1840">
        <v>1</v>
      </c>
      <c r="N1840">
        <v>399</v>
      </c>
      <c r="O1840">
        <v>1</v>
      </c>
      <c r="P1840">
        <v>3</v>
      </c>
      <c r="Q1840" t="str">
        <f>VLOOKUP(M1840,lookups!$A$1:$B$7, 2, FALSE)</f>
        <v>trawl/fyke</v>
      </c>
      <c r="R1840" t="str">
        <f>VLOOKUP(N1840,lookups!$D$1:$E$6, 2, FALSE)</f>
        <v>hucuktlis r</v>
      </c>
      <c r="S1840" t="str">
        <f>VLOOKUP(C1840,lookups!$G$1:$H$3, 2, FALSE)</f>
        <v>smolt</v>
      </c>
    </row>
    <row r="1841" spans="1:19" x14ac:dyDescent="0.25">
      <c r="A1841" s="1">
        <v>30795</v>
      </c>
      <c r="B1841">
        <v>1</v>
      </c>
      <c r="C1841">
        <v>1</v>
      </c>
      <c r="D1841">
        <v>1</v>
      </c>
      <c r="E1841">
        <v>1984</v>
      </c>
      <c r="F1841">
        <v>158</v>
      </c>
      <c r="G1841">
        <v>1</v>
      </c>
      <c r="H1841">
        <v>68</v>
      </c>
      <c r="I1841">
        <v>2.7</v>
      </c>
      <c r="J1841">
        <v>2.4213075060000002</v>
      </c>
      <c r="L1841">
        <v>1</v>
      </c>
      <c r="M1841">
        <v>1</v>
      </c>
      <c r="N1841">
        <v>399</v>
      </c>
      <c r="O1841">
        <v>1</v>
      </c>
      <c r="P1841">
        <v>3</v>
      </c>
      <c r="Q1841" t="str">
        <f>VLOOKUP(M1841,lookups!$A$1:$B$7, 2, FALSE)</f>
        <v>trawl/fyke</v>
      </c>
      <c r="R1841" t="str">
        <f>VLOOKUP(N1841,lookups!$D$1:$E$6, 2, FALSE)</f>
        <v>hucuktlis r</v>
      </c>
      <c r="S1841" t="str">
        <f>VLOOKUP(C1841,lookups!$G$1:$H$3, 2, FALSE)</f>
        <v>smolt</v>
      </c>
    </row>
    <row r="1842" spans="1:19" x14ac:dyDescent="0.25">
      <c r="A1842" s="1">
        <v>30795</v>
      </c>
      <c r="B1842">
        <v>1</v>
      </c>
      <c r="C1842">
        <v>1</v>
      </c>
      <c r="D1842">
        <v>1</v>
      </c>
      <c r="E1842">
        <v>1984</v>
      </c>
      <c r="F1842">
        <v>159</v>
      </c>
      <c r="G1842">
        <v>1</v>
      </c>
      <c r="H1842">
        <v>71</v>
      </c>
      <c r="I1842">
        <v>3.09</v>
      </c>
      <c r="J1842">
        <v>2.771051924</v>
      </c>
      <c r="L1842">
        <v>1</v>
      </c>
      <c r="M1842">
        <v>1</v>
      </c>
      <c r="N1842">
        <v>399</v>
      </c>
      <c r="O1842">
        <v>1</v>
      </c>
      <c r="P1842">
        <v>3</v>
      </c>
      <c r="Q1842" t="str">
        <f>VLOOKUP(M1842,lookups!$A$1:$B$7, 2, FALSE)</f>
        <v>trawl/fyke</v>
      </c>
      <c r="R1842" t="str">
        <f>VLOOKUP(N1842,lookups!$D$1:$E$6, 2, FALSE)</f>
        <v>hucuktlis r</v>
      </c>
      <c r="S1842" t="str">
        <f>VLOOKUP(C1842,lookups!$G$1:$H$3, 2, FALSE)</f>
        <v>smolt</v>
      </c>
    </row>
    <row r="1843" spans="1:19" x14ac:dyDescent="0.25">
      <c r="A1843" s="1">
        <v>30795</v>
      </c>
      <c r="B1843">
        <v>1</v>
      </c>
      <c r="C1843">
        <v>1</v>
      </c>
      <c r="D1843">
        <v>1</v>
      </c>
      <c r="E1843">
        <v>1984</v>
      </c>
      <c r="F1843">
        <v>160</v>
      </c>
      <c r="G1843">
        <v>1</v>
      </c>
      <c r="H1843">
        <v>68</v>
      </c>
      <c r="I1843">
        <v>2.85</v>
      </c>
      <c r="J1843">
        <v>2.5558245899999998</v>
      </c>
      <c r="L1843">
        <v>1</v>
      </c>
      <c r="M1843">
        <v>1</v>
      </c>
      <c r="N1843">
        <v>399</v>
      </c>
      <c r="O1843">
        <v>1</v>
      </c>
      <c r="P1843">
        <v>3</v>
      </c>
      <c r="Q1843" t="str">
        <f>VLOOKUP(M1843,lookups!$A$1:$B$7, 2, FALSE)</f>
        <v>trawl/fyke</v>
      </c>
      <c r="R1843" t="str">
        <f>VLOOKUP(N1843,lookups!$D$1:$E$6, 2, FALSE)</f>
        <v>hucuktlis r</v>
      </c>
      <c r="S1843" t="str">
        <f>VLOOKUP(C1843,lookups!$G$1:$H$3, 2, FALSE)</f>
        <v>smolt</v>
      </c>
    </row>
    <row r="1844" spans="1:19" x14ac:dyDescent="0.25">
      <c r="A1844" s="1">
        <v>30795</v>
      </c>
      <c r="B1844">
        <v>1</v>
      </c>
      <c r="C1844">
        <v>1</v>
      </c>
      <c r="D1844">
        <v>1</v>
      </c>
      <c r="E1844">
        <v>1984</v>
      </c>
      <c r="F1844">
        <v>161</v>
      </c>
      <c r="G1844">
        <v>1</v>
      </c>
      <c r="H1844">
        <v>59</v>
      </c>
      <c r="I1844">
        <v>2.0499999999999998</v>
      </c>
      <c r="J1844">
        <v>1.8384001430000001</v>
      </c>
      <c r="L1844">
        <v>1</v>
      </c>
      <c r="M1844">
        <v>1</v>
      </c>
      <c r="N1844">
        <v>399</v>
      </c>
      <c r="O1844">
        <v>1</v>
      </c>
      <c r="P1844">
        <v>3</v>
      </c>
      <c r="Q1844" t="str">
        <f>VLOOKUP(M1844,lookups!$A$1:$B$7, 2, FALSE)</f>
        <v>trawl/fyke</v>
      </c>
      <c r="R1844" t="str">
        <f>VLOOKUP(N1844,lookups!$D$1:$E$6, 2, FALSE)</f>
        <v>hucuktlis r</v>
      </c>
      <c r="S1844" t="str">
        <f>VLOOKUP(C1844,lookups!$G$1:$H$3, 2, FALSE)</f>
        <v>smolt</v>
      </c>
    </row>
    <row r="1845" spans="1:19" x14ac:dyDescent="0.25">
      <c r="A1845" s="1">
        <v>30795</v>
      </c>
      <c r="B1845">
        <v>1</v>
      </c>
      <c r="C1845">
        <v>1</v>
      </c>
      <c r="D1845">
        <v>1</v>
      </c>
      <c r="E1845">
        <v>1984</v>
      </c>
      <c r="F1845">
        <v>162</v>
      </c>
      <c r="G1845">
        <v>1</v>
      </c>
      <c r="H1845">
        <v>62</v>
      </c>
      <c r="I1845">
        <v>2.2799999999999998</v>
      </c>
      <c r="J1845">
        <v>2.0446596719999999</v>
      </c>
      <c r="L1845">
        <v>1</v>
      </c>
      <c r="M1845">
        <v>1</v>
      </c>
      <c r="N1845">
        <v>399</v>
      </c>
      <c r="O1845">
        <v>1</v>
      </c>
      <c r="P1845">
        <v>3</v>
      </c>
      <c r="Q1845" t="str">
        <f>VLOOKUP(M1845,lookups!$A$1:$B$7, 2, FALSE)</f>
        <v>trawl/fyke</v>
      </c>
      <c r="R1845" t="str">
        <f>VLOOKUP(N1845,lookups!$D$1:$E$6, 2, FALSE)</f>
        <v>hucuktlis r</v>
      </c>
      <c r="S1845" t="str">
        <f>VLOOKUP(C1845,lookups!$G$1:$H$3, 2, FALSE)</f>
        <v>smolt</v>
      </c>
    </row>
    <row r="1846" spans="1:19" x14ac:dyDescent="0.25">
      <c r="A1846" s="1">
        <v>30795</v>
      </c>
      <c r="B1846">
        <v>1</v>
      </c>
      <c r="C1846">
        <v>1</v>
      </c>
      <c r="D1846">
        <v>1</v>
      </c>
      <c r="E1846">
        <v>1984</v>
      </c>
      <c r="F1846">
        <v>163</v>
      </c>
      <c r="G1846">
        <v>1</v>
      </c>
      <c r="H1846">
        <v>66</v>
      </c>
      <c r="I1846">
        <v>2.56</v>
      </c>
      <c r="J1846">
        <v>2.295758228</v>
      </c>
      <c r="L1846">
        <v>1</v>
      </c>
      <c r="M1846">
        <v>1</v>
      </c>
      <c r="N1846">
        <v>399</v>
      </c>
      <c r="O1846">
        <v>1</v>
      </c>
      <c r="P1846">
        <v>3</v>
      </c>
      <c r="Q1846" t="str">
        <f>VLOOKUP(M1846,lookups!$A$1:$B$7, 2, FALSE)</f>
        <v>trawl/fyke</v>
      </c>
      <c r="R1846" t="str">
        <f>VLOOKUP(N1846,lookups!$D$1:$E$6, 2, FALSE)</f>
        <v>hucuktlis r</v>
      </c>
      <c r="S1846" t="str">
        <f>VLOOKUP(C1846,lookups!$G$1:$H$3, 2, FALSE)</f>
        <v>smolt</v>
      </c>
    </row>
    <row r="1847" spans="1:19" x14ac:dyDescent="0.25">
      <c r="A1847" s="1">
        <v>30795</v>
      </c>
      <c r="B1847">
        <v>1</v>
      </c>
      <c r="C1847">
        <v>1</v>
      </c>
      <c r="D1847">
        <v>1</v>
      </c>
      <c r="E1847">
        <v>1984</v>
      </c>
      <c r="F1847">
        <v>164</v>
      </c>
      <c r="G1847">
        <v>2</v>
      </c>
      <c r="H1847">
        <v>83</v>
      </c>
      <c r="I1847">
        <v>5.71</v>
      </c>
      <c r="J1847">
        <v>5.1206169849999998</v>
      </c>
      <c r="L1847">
        <v>2</v>
      </c>
      <c r="M1847">
        <v>1</v>
      </c>
      <c r="N1847">
        <v>399</v>
      </c>
      <c r="O1847">
        <v>1</v>
      </c>
      <c r="P1847">
        <v>3</v>
      </c>
      <c r="Q1847" t="str">
        <f>VLOOKUP(M1847,lookups!$A$1:$B$7, 2, FALSE)</f>
        <v>trawl/fyke</v>
      </c>
      <c r="R1847" t="str">
        <f>VLOOKUP(N1847,lookups!$D$1:$E$6, 2, FALSE)</f>
        <v>hucuktlis r</v>
      </c>
      <c r="S1847" t="str">
        <f>VLOOKUP(C1847,lookups!$G$1:$H$3, 2, FALSE)</f>
        <v>smolt</v>
      </c>
    </row>
    <row r="1848" spans="1:19" x14ac:dyDescent="0.25">
      <c r="A1848" s="1">
        <v>30795</v>
      </c>
      <c r="B1848">
        <v>1</v>
      </c>
      <c r="C1848">
        <v>1</v>
      </c>
      <c r="D1848">
        <v>1</v>
      </c>
      <c r="E1848">
        <v>1984</v>
      </c>
      <c r="F1848">
        <v>165</v>
      </c>
      <c r="G1848">
        <v>1</v>
      </c>
      <c r="H1848">
        <v>63</v>
      </c>
      <c r="I1848">
        <v>2.2000000000000002</v>
      </c>
      <c r="J1848">
        <v>1.9729172269999999</v>
      </c>
      <c r="L1848">
        <v>1</v>
      </c>
      <c r="M1848">
        <v>1</v>
      </c>
      <c r="N1848">
        <v>399</v>
      </c>
      <c r="O1848">
        <v>1</v>
      </c>
      <c r="P1848">
        <v>3</v>
      </c>
      <c r="Q1848" t="str">
        <f>VLOOKUP(M1848,lookups!$A$1:$B$7, 2, FALSE)</f>
        <v>trawl/fyke</v>
      </c>
      <c r="R1848" t="str">
        <f>VLOOKUP(N1848,lookups!$D$1:$E$6, 2, FALSE)</f>
        <v>hucuktlis r</v>
      </c>
      <c r="S1848" t="str">
        <f>VLOOKUP(C1848,lookups!$G$1:$H$3, 2, FALSE)</f>
        <v>smolt</v>
      </c>
    </row>
    <row r="1849" spans="1:19" x14ac:dyDescent="0.25">
      <c r="A1849" s="1">
        <v>30795</v>
      </c>
      <c r="B1849">
        <v>1</v>
      </c>
      <c r="C1849">
        <v>1</v>
      </c>
      <c r="D1849">
        <v>1</v>
      </c>
      <c r="E1849">
        <v>1984</v>
      </c>
      <c r="F1849">
        <v>166</v>
      </c>
      <c r="G1849">
        <v>1</v>
      </c>
      <c r="H1849">
        <v>72</v>
      </c>
      <c r="I1849">
        <v>3.46</v>
      </c>
      <c r="J1849">
        <v>3.1028607300000002</v>
      </c>
      <c r="L1849">
        <v>1</v>
      </c>
      <c r="M1849">
        <v>1</v>
      </c>
      <c r="N1849">
        <v>399</v>
      </c>
      <c r="O1849">
        <v>1</v>
      </c>
      <c r="P1849">
        <v>3</v>
      </c>
      <c r="Q1849" t="str">
        <f>VLOOKUP(M1849,lookups!$A$1:$B$7, 2, FALSE)</f>
        <v>trawl/fyke</v>
      </c>
      <c r="R1849" t="str">
        <f>VLOOKUP(N1849,lookups!$D$1:$E$6, 2, FALSE)</f>
        <v>hucuktlis r</v>
      </c>
      <c r="S1849" t="str">
        <f>VLOOKUP(C1849,lookups!$G$1:$H$3, 2, FALSE)</f>
        <v>smolt</v>
      </c>
    </row>
    <row r="1850" spans="1:19" x14ac:dyDescent="0.25">
      <c r="A1850" s="1">
        <v>30795</v>
      </c>
      <c r="B1850">
        <v>1</v>
      </c>
      <c r="C1850">
        <v>1</v>
      </c>
      <c r="D1850">
        <v>1</v>
      </c>
      <c r="E1850">
        <v>1984</v>
      </c>
      <c r="F1850">
        <v>167</v>
      </c>
      <c r="G1850">
        <v>1</v>
      </c>
      <c r="H1850">
        <v>57</v>
      </c>
      <c r="I1850">
        <v>1.73</v>
      </c>
      <c r="J1850">
        <v>1.5514303650000001</v>
      </c>
      <c r="L1850">
        <v>1</v>
      </c>
      <c r="M1850">
        <v>1</v>
      </c>
      <c r="N1850">
        <v>399</v>
      </c>
      <c r="O1850">
        <v>1</v>
      </c>
      <c r="P1850">
        <v>3</v>
      </c>
      <c r="Q1850" t="str">
        <f>VLOOKUP(M1850,lookups!$A$1:$B$7, 2, FALSE)</f>
        <v>trawl/fyke</v>
      </c>
      <c r="R1850" t="str">
        <f>VLOOKUP(N1850,lookups!$D$1:$E$6, 2, FALSE)</f>
        <v>hucuktlis r</v>
      </c>
      <c r="S1850" t="str">
        <f>VLOOKUP(C1850,lookups!$G$1:$H$3, 2, FALSE)</f>
        <v>smolt</v>
      </c>
    </row>
    <row r="1851" spans="1:19" x14ac:dyDescent="0.25">
      <c r="A1851" s="1">
        <v>30795</v>
      </c>
      <c r="B1851">
        <v>1</v>
      </c>
      <c r="C1851">
        <v>1</v>
      </c>
      <c r="D1851">
        <v>1</v>
      </c>
      <c r="E1851">
        <v>1984</v>
      </c>
      <c r="F1851">
        <v>168</v>
      </c>
      <c r="G1851">
        <v>2</v>
      </c>
      <c r="H1851">
        <v>69</v>
      </c>
      <c r="I1851">
        <v>2.82</v>
      </c>
      <c r="J1851">
        <v>2.5289211730000001</v>
      </c>
      <c r="L1851">
        <v>2</v>
      </c>
      <c r="M1851">
        <v>1</v>
      </c>
      <c r="N1851">
        <v>399</v>
      </c>
      <c r="O1851">
        <v>1</v>
      </c>
      <c r="P1851">
        <v>3</v>
      </c>
      <c r="Q1851" t="str">
        <f>VLOOKUP(M1851,lookups!$A$1:$B$7, 2, FALSE)</f>
        <v>trawl/fyke</v>
      </c>
      <c r="R1851" t="str">
        <f>VLOOKUP(N1851,lookups!$D$1:$E$6, 2, FALSE)</f>
        <v>hucuktlis r</v>
      </c>
      <c r="S1851" t="str">
        <f>VLOOKUP(C1851,lookups!$G$1:$H$3, 2, FALSE)</f>
        <v>smolt</v>
      </c>
    </row>
    <row r="1852" spans="1:19" x14ac:dyDescent="0.25">
      <c r="A1852" s="1">
        <v>30795</v>
      </c>
      <c r="B1852">
        <v>1</v>
      </c>
      <c r="C1852">
        <v>1</v>
      </c>
      <c r="D1852">
        <v>1</v>
      </c>
      <c r="E1852">
        <v>1984</v>
      </c>
      <c r="F1852">
        <v>169</v>
      </c>
      <c r="G1852">
        <v>1</v>
      </c>
      <c r="H1852">
        <v>67</v>
      </c>
      <c r="I1852">
        <v>2.59</v>
      </c>
      <c r="J1852">
        <v>2.3226616450000002</v>
      </c>
      <c r="L1852">
        <v>1</v>
      </c>
      <c r="M1852">
        <v>1</v>
      </c>
      <c r="N1852">
        <v>399</v>
      </c>
      <c r="O1852">
        <v>1</v>
      </c>
      <c r="P1852">
        <v>3</v>
      </c>
      <c r="Q1852" t="str">
        <f>VLOOKUP(M1852,lookups!$A$1:$B$7, 2, FALSE)</f>
        <v>trawl/fyke</v>
      </c>
      <c r="R1852" t="str">
        <f>VLOOKUP(N1852,lookups!$D$1:$E$6, 2, FALSE)</f>
        <v>hucuktlis r</v>
      </c>
      <c r="S1852" t="str">
        <f>VLOOKUP(C1852,lookups!$G$1:$H$3, 2, FALSE)</f>
        <v>smolt</v>
      </c>
    </row>
    <row r="1853" spans="1:19" x14ac:dyDescent="0.25">
      <c r="A1853" s="1">
        <v>30795</v>
      </c>
      <c r="B1853">
        <v>1</v>
      </c>
      <c r="C1853">
        <v>1</v>
      </c>
      <c r="D1853">
        <v>1</v>
      </c>
      <c r="E1853">
        <v>1984</v>
      </c>
      <c r="F1853">
        <v>170</v>
      </c>
      <c r="G1853">
        <v>1</v>
      </c>
      <c r="H1853">
        <v>62</v>
      </c>
      <c r="I1853">
        <v>2.15</v>
      </c>
      <c r="J1853">
        <v>1.928078199</v>
      </c>
      <c r="L1853">
        <v>1</v>
      </c>
      <c r="M1853">
        <v>1</v>
      </c>
      <c r="N1853">
        <v>399</v>
      </c>
      <c r="O1853">
        <v>1</v>
      </c>
      <c r="P1853">
        <v>3</v>
      </c>
      <c r="Q1853" t="str">
        <f>VLOOKUP(M1853,lookups!$A$1:$B$7, 2, FALSE)</f>
        <v>trawl/fyke</v>
      </c>
      <c r="R1853" t="str">
        <f>VLOOKUP(N1853,lookups!$D$1:$E$6, 2, FALSE)</f>
        <v>hucuktlis r</v>
      </c>
      <c r="S1853" t="str">
        <f>VLOOKUP(C1853,lookups!$G$1:$H$3, 2, FALSE)</f>
        <v>smolt</v>
      </c>
    </row>
    <row r="1854" spans="1:19" x14ac:dyDescent="0.25">
      <c r="A1854" s="1">
        <v>30795</v>
      </c>
      <c r="B1854">
        <v>1</v>
      </c>
      <c r="C1854">
        <v>1</v>
      </c>
      <c r="D1854">
        <v>1</v>
      </c>
      <c r="E1854">
        <v>1984</v>
      </c>
      <c r="F1854">
        <v>171</v>
      </c>
      <c r="G1854">
        <v>1</v>
      </c>
      <c r="H1854">
        <v>65</v>
      </c>
      <c r="I1854">
        <v>2.76</v>
      </c>
      <c r="J1854">
        <v>2.4751143400000002</v>
      </c>
      <c r="L1854">
        <v>1</v>
      </c>
      <c r="M1854">
        <v>1</v>
      </c>
      <c r="N1854">
        <v>399</v>
      </c>
      <c r="O1854">
        <v>1</v>
      </c>
      <c r="P1854">
        <v>3</v>
      </c>
      <c r="Q1854" t="str">
        <f>VLOOKUP(M1854,lookups!$A$1:$B$7, 2, FALSE)</f>
        <v>trawl/fyke</v>
      </c>
      <c r="R1854" t="str">
        <f>VLOOKUP(N1854,lookups!$D$1:$E$6, 2, FALSE)</f>
        <v>hucuktlis r</v>
      </c>
      <c r="S1854" t="str">
        <f>VLOOKUP(C1854,lookups!$G$1:$H$3, 2, FALSE)</f>
        <v>smolt</v>
      </c>
    </row>
    <row r="1855" spans="1:19" x14ac:dyDescent="0.25">
      <c r="A1855" s="1">
        <v>30795</v>
      </c>
      <c r="B1855">
        <v>1</v>
      </c>
      <c r="C1855">
        <v>1</v>
      </c>
      <c r="D1855">
        <v>1</v>
      </c>
      <c r="E1855">
        <v>1984</v>
      </c>
      <c r="F1855">
        <v>172</v>
      </c>
      <c r="G1855">
        <v>1</v>
      </c>
      <c r="H1855">
        <v>75</v>
      </c>
      <c r="I1855">
        <v>3.83</v>
      </c>
      <c r="J1855">
        <v>3.4346695359999999</v>
      </c>
      <c r="L1855">
        <v>1</v>
      </c>
      <c r="M1855">
        <v>1</v>
      </c>
      <c r="N1855">
        <v>399</v>
      </c>
      <c r="O1855">
        <v>1</v>
      </c>
      <c r="P1855">
        <v>3</v>
      </c>
      <c r="Q1855" t="str">
        <f>VLOOKUP(M1855,lookups!$A$1:$B$7, 2, FALSE)</f>
        <v>trawl/fyke</v>
      </c>
      <c r="R1855" t="str">
        <f>VLOOKUP(N1855,lookups!$D$1:$E$6, 2, FALSE)</f>
        <v>hucuktlis r</v>
      </c>
      <c r="S1855" t="str">
        <f>VLOOKUP(C1855,lookups!$G$1:$H$3, 2, FALSE)</f>
        <v>smolt</v>
      </c>
    </row>
    <row r="1856" spans="1:19" x14ac:dyDescent="0.25">
      <c r="A1856" s="1">
        <v>30795</v>
      </c>
      <c r="B1856">
        <v>1</v>
      </c>
      <c r="C1856">
        <v>1</v>
      </c>
      <c r="D1856">
        <v>1</v>
      </c>
      <c r="E1856">
        <v>1984</v>
      </c>
      <c r="F1856">
        <v>173</v>
      </c>
      <c r="G1856">
        <v>1</v>
      </c>
      <c r="H1856">
        <v>66</v>
      </c>
      <c r="I1856">
        <v>2.54</v>
      </c>
      <c r="J1856">
        <v>2.277822617</v>
      </c>
      <c r="L1856">
        <v>1</v>
      </c>
      <c r="M1856">
        <v>1</v>
      </c>
      <c r="N1856">
        <v>399</v>
      </c>
      <c r="O1856">
        <v>1</v>
      </c>
      <c r="P1856">
        <v>3</v>
      </c>
      <c r="Q1856" t="str">
        <f>VLOOKUP(M1856,lookups!$A$1:$B$7, 2, FALSE)</f>
        <v>trawl/fyke</v>
      </c>
      <c r="R1856" t="str">
        <f>VLOOKUP(N1856,lookups!$D$1:$E$6, 2, FALSE)</f>
        <v>hucuktlis r</v>
      </c>
      <c r="S1856" t="str">
        <f>VLOOKUP(C1856,lookups!$G$1:$H$3, 2, FALSE)</f>
        <v>smolt</v>
      </c>
    </row>
    <row r="1857" spans="1:19" x14ac:dyDescent="0.25">
      <c r="A1857" s="1">
        <v>30795</v>
      </c>
      <c r="B1857">
        <v>1</v>
      </c>
      <c r="C1857">
        <v>1</v>
      </c>
      <c r="D1857">
        <v>1</v>
      </c>
      <c r="E1857">
        <v>1984</v>
      </c>
      <c r="F1857">
        <v>174</v>
      </c>
      <c r="G1857">
        <v>1</v>
      </c>
      <c r="H1857">
        <v>65</v>
      </c>
      <c r="I1857">
        <v>2.48</v>
      </c>
      <c r="J1857">
        <v>2.224015783</v>
      </c>
      <c r="L1857">
        <v>1</v>
      </c>
      <c r="M1857">
        <v>1</v>
      </c>
      <c r="N1857">
        <v>399</v>
      </c>
      <c r="O1857">
        <v>1</v>
      </c>
      <c r="P1857">
        <v>3</v>
      </c>
      <c r="Q1857" t="str">
        <f>VLOOKUP(M1857,lookups!$A$1:$B$7, 2, FALSE)</f>
        <v>trawl/fyke</v>
      </c>
      <c r="R1857" t="str">
        <f>VLOOKUP(N1857,lookups!$D$1:$E$6, 2, FALSE)</f>
        <v>hucuktlis r</v>
      </c>
      <c r="S1857" t="str">
        <f>VLOOKUP(C1857,lookups!$G$1:$H$3, 2, FALSE)</f>
        <v>smolt</v>
      </c>
    </row>
    <row r="1858" spans="1:19" x14ac:dyDescent="0.25">
      <c r="A1858" s="1">
        <v>30795</v>
      </c>
      <c r="B1858">
        <v>1</v>
      </c>
      <c r="C1858">
        <v>1</v>
      </c>
      <c r="D1858">
        <v>1</v>
      </c>
      <c r="E1858">
        <v>1984</v>
      </c>
      <c r="F1858">
        <v>175</v>
      </c>
      <c r="G1858">
        <v>1</v>
      </c>
      <c r="H1858">
        <v>62</v>
      </c>
      <c r="I1858">
        <v>1.99</v>
      </c>
      <c r="J1858">
        <v>1.78459331</v>
      </c>
      <c r="L1858">
        <v>1</v>
      </c>
      <c r="M1858">
        <v>1</v>
      </c>
      <c r="N1858">
        <v>399</v>
      </c>
      <c r="O1858">
        <v>1</v>
      </c>
      <c r="P1858">
        <v>3</v>
      </c>
      <c r="Q1858" t="str">
        <f>VLOOKUP(M1858,lookups!$A$1:$B$7, 2, FALSE)</f>
        <v>trawl/fyke</v>
      </c>
      <c r="R1858" t="str">
        <f>VLOOKUP(N1858,lookups!$D$1:$E$6, 2, FALSE)</f>
        <v>hucuktlis r</v>
      </c>
      <c r="S1858" t="str">
        <f>VLOOKUP(C1858,lookups!$G$1:$H$3, 2, FALSE)</f>
        <v>smolt</v>
      </c>
    </row>
    <row r="1859" spans="1:19" x14ac:dyDescent="0.25">
      <c r="A1859" s="1">
        <v>30795</v>
      </c>
      <c r="B1859">
        <v>1</v>
      </c>
      <c r="C1859">
        <v>1</v>
      </c>
      <c r="D1859">
        <v>1</v>
      </c>
      <c r="E1859">
        <v>1984</v>
      </c>
      <c r="F1859">
        <v>176</v>
      </c>
      <c r="G1859">
        <v>1</v>
      </c>
      <c r="H1859">
        <v>63</v>
      </c>
      <c r="I1859">
        <v>2.35</v>
      </c>
      <c r="J1859">
        <v>2.107434311</v>
      </c>
      <c r="L1859">
        <v>1</v>
      </c>
      <c r="M1859">
        <v>1</v>
      </c>
      <c r="N1859">
        <v>399</v>
      </c>
      <c r="O1859">
        <v>1</v>
      </c>
      <c r="P1859">
        <v>3</v>
      </c>
      <c r="Q1859" t="str">
        <f>VLOOKUP(M1859,lookups!$A$1:$B$7, 2, FALSE)</f>
        <v>trawl/fyke</v>
      </c>
      <c r="R1859" t="str">
        <f>VLOOKUP(N1859,lookups!$D$1:$E$6, 2, FALSE)</f>
        <v>hucuktlis r</v>
      </c>
      <c r="S1859" t="str">
        <f>VLOOKUP(C1859,lookups!$G$1:$H$3, 2, FALSE)</f>
        <v>smolt</v>
      </c>
    </row>
    <row r="1860" spans="1:19" x14ac:dyDescent="0.25">
      <c r="A1860" s="1">
        <v>30795</v>
      </c>
      <c r="B1860">
        <v>1</v>
      </c>
      <c r="C1860">
        <v>1</v>
      </c>
      <c r="D1860">
        <v>1</v>
      </c>
      <c r="E1860">
        <v>1984</v>
      </c>
      <c r="F1860">
        <v>177</v>
      </c>
      <c r="G1860">
        <v>1</v>
      </c>
      <c r="H1860">
        <v>66</v>
      </c>
      <c r="I1860">
        <v>2.4900000000000002</v>
      </c>
      <c r="J1860">
        <v>2.2329835889999998</v>
      </c>
      <c r="L1860">
        <v>1</v>
      </c>
      <c r="M1860">
        <v>1</v>
      </c>
      <c r="N1860">
        <v>399</v>
      </c>
      <c r="O1860">
        <v>1</v>
      </c>
      <c r="P1860">
        <v>3</v>
      </c>
      <c r="Q1860" t="str">
        <f>VLOOKUP(M1860,lookups!$A$1:$B$7, 2, FALSE)</f>
        <v>trawl/fyke</v>
      </c>
      <c r="R1860" t="str">
        <f>VLOOKUP(N1860,lookups!$D$1:$E$6, 2, FALSE)</f>
        <v>hucuktlis r</v>
      </c>
      <c r="S1860" t="str">
        <f>VLOOKUP(C1860,lookups!$G$1:$H$3, 2, FALSE)</f>
        <v>smolt</v>
      </c>
    </row>
    <row r="1861" spans="1:19" x14ac:dyDescent="0.25">
      <c r="A1861" s="1">
        <v>30795</v>
      </c>
      <c r="B1861">
        <v>1</v>
      </c>
      <c r="C1861">
        <v>1</v>
      </c>
      <c r="D1861">
        <v>1</v>
      </c>
      <c r="E1861">
        <v>1984</v>
      </c>
      <c r="F1861">
        <v>178</v>
      </c>
      <c r="G1861">
        <v>1</v>
      </c>
      <c r="H1861">
        <v>69</v>
      </c>
      <c r="I1861">
        <v>3.09</v>
      </c>
      <c r="J1861">
        <v>2.771051924</v>
      </c>
      <c r="L1861">
        <v>1</v>
      </c>
      <c r="M1861">
        <v>1</v>
      </c>
      <c r="N1861">
        <v>399</v>
      </c>
      <c r="O1861">
        <v>1</v>
      </c>
      <c r="P1861">
        <v>3</v>
      </c>
      <c r="Q1861" t="str">
        <f>VLOOKUP(M1861,lookups!$A$1:$B$7, 2, FALSE)</f>
        <v>trawl/fyke</v>
      </c>
      <c r="R1861" t="str">
        <f>VLOOKUP(N1861,lookups!$D$1:$E$6, 2, FALSE)</f>
        <v>hucuktlis r</v>
      </c>
      <c r="S1861" t="str">
        <f>VLOOKUP(C1861,lookups!$G$1:$H$3, 2, FALSE)</f>
        <v>smolt</v>
      </c>
    </row>
    <row r="1862" spans="1:19" x14ac:dyDescent="0.25">
      <c r="A1862" s="1">
        <v>30795</v>
      </c>
      <c r="B1862">
        <v>1</v>
      </c>
      <c r="C1862">
        <v>1</v>
      </c>
      <c r="D1862">
        <v>1</v>
      </c>
      <c r="E1862">
        <v>1984</v>
      </c>
      <c r="F1862">
        <v>179</v>
      </c>
      <c r="G1862">
        <v>1</v>
      </c>
      <c r="H1862">
        <v>68</v>
      </c>
      <c r="I1862">
        <v>2.82</v>
      </c>
      <c r="J1862">
        <v>2.5289211730000001</v>
      </c>
      <c r="L1862">
        <v>1</v>
      </c>
      <c r="M1862">
        <v>1</v>
      </c>
      <c r="N1862">
        <v>399</v>
      </c>
      <c r="O1862">
        <v>1</v>
      </c>
      <c r="P1862">
        <v>3</v>
      </c>
      <c r="Q1862" t="str">
        <f>VLOOKUP(M1862,lookups!$A$1:$B$7, 2, FALSE)</f>
        <v>trawl/fyke</v>
      </c>
      <c r="R1862" t="str">
        <f>VLOOKUP(N1862,lookups!$D$1:$E$6, 2, FALSE)</f>
        <v>hucuktlis r</v>
      </c>
      <c r="S1862" t="str">
        <f>VLOOKUP(C1862,lookups!$G$1:$H$3, 2, FALSE)</f>
        <v>smolt</v>
      </c>
    </row>
    <row r="1863" spans="1:19" x14ac:dyDescent="0.25">
      <c r="A1863" s="1">
        <v>30795</v>
      </c>
      <c r="B1863">
        <v>1</v>
      </c>
      <c r="C1863">
        <v>1</v>
      </c>
      <c r="D1863">
        <v>1</v>
      </c>
      <c r="E1863">
        <v>1984</v>
      </c>
      <c r="F1863">
        <v>180</v>
      </c>
      <c r="G1863">
        <v>1</v>
      </c>
      <c r="H1863">
        <v>66</v>
      </c>
      <c r="I1863">
        <v>2.4</v>
      </c>
      <c r="J1863">
        <v>2.1522733390000002</v>
      </c>
      <c r="L1863">
        <v>1</v>
      </c>
      <c r="M1863">
        <v>1</v>
      </c>
      <c r="N1863">
        <v>399</v>
      </c>
      <c r="O1863">
        <v>1</v>
      </c>
      <c r="P1863">
        <v>3</v>
      </c>
      <c r="Q1863" t="str">
        <f>VLOOKUP(M1863,lookups!$A$1:$B$7, 2, FALSE)</f>
        <v>trawl/fyke</v>
      </c>
      <c r="R1863" t="str">
        <f>VLOOKUP(N1863,lookups!$D$1:$E$6, 2, FALSE)</f>
        <v>hucuktlis r</v>
      </c>
      <c r="S1863" t="str">
        <f>VLOOKUP(C1863,lookups!$G$1:$H$3, 2, FALSE)</f>
        <v>smolt</v>
      </c>
    </row>
    <row r="1864" spans="1:19" x14ac:dyDescent="0.25">
      <c r="A1864" s="1">
        <v>30795</v>
      </c>
      <c r="B1864">
        <v>1</v>
      </c>
      <c r="C1864">
        <v>1</v>
      </c>
      <c r="D1864">
        <v>1</v>
      </c>
      <c r="E1864">
        <v>1984</v>
      </c>
      <c r="F1864">
        <v>181</v>
      </c>
      <c r="G1864">
        <v>1</v>
      </c>
      <c r="H1864">
        <v>60</v>
      </c>
      <c r="I1864">
        <v>2.08</v>
      </c>
      <c r="J1864">
        <v>1.8653035600000001</v>
      </c>
      <c r="L1864">
        <v>1</v>
      </c>
      <c r="M1864">
        <v>1</v>
      </c>
      <c r="N1864">
        <v>399</v>
      </c>
      <c r="O1864">
        <v>1</v>
      </c>
      <c r="P1864">
        <v>3</v>
      </c>
      <c r="Q1864" t="str">
        <f>VLOOKUP(M1864,lookups!$A$1:$B$7, 2, FALSE)</f>
        <v>trawl/fyke</v>
      </c>
      <c r="R1864" t="str">
        <f>VLOOKUP(N1864,lookups!$D$1:$E$6, 2, FALSE)</f>
        <v>hucuktlis r</v>
      </c>
      <c r="S1864" t="str">
        <f>VLOOKUP(C1864,lookups!$G$1:$H$3, 2, FALSE)</f>
        <v>smolt</v>
      </c>
    </row>
    <row r="1865" spans="1:19" x14ac:dyDescent="0.25">
      <c r="A1865" s="1">
        <v>30795</v>
      </c>
      <c r="B1865">
        <v>1</v>
      </c>
      <c r="C1865">
        <v>1</v>
      </c>
      <c r="D1865">
        <v>1</v>
      </c>
      <c r="E1865">
        <v>1984</v>
      </c>
      <c r="F1865">
        <v>182</v>
      </c>
      <c r="G1865">
        <v>1</v>
      </c>
      <c r="H1865">
        <v>68</v>
      </c>
      <c r="I1865">
        <v>2.84</v>
      </c>
      <c r="J1865">
        <v>2.546856784</v>
      </c>
      <c r="L1865">
        <v>1</v>
      </c>
      <c r="M1865">
        <v>1</v>
      </c>
      <c r="N1865">
        <v>399</v>
      </c>
      <c r="O1865">
        <v>1</v>
      </c>
      <c r="P1865">
        <v>3</v>
      </c>
      <c r="Q1865" t="str">
        <f>VLOOKUP(M1865,lookups!$A$1:$B$7, 2, FALSE)</f>
        <v>trawl/fyke</v>
      </c>
      <c r="R1865" t="str">
        <f>VLOOKUP(N1865,lookups!$D$1:$E$6, 2, FALSE)</f>
        <v>hucuktlis r</v>
      </c>
      <c r="S1865" t="str">
        <f>VLOOKUP(C1865,lookups!$G$1:$H$3, 2, FALSE)</f>
        <v>smolt</v>
      </c>
    </row>
    <row r="1866" spans="1:19" x14ac:dyDescent="0.25">
      <c r="A1866" s="1">
        <v>30795</v>
      </c>
      <c r="B1866">
        <v>1</v>
      </c>
      <c r="C1866">
        <v>1</v>
      </c>
      <c r="D1866">
        <v>1</v>
      </c>
      <c r="E1866">
        <v>1984</v>
      </c>
      <c r="F1866">
        <v>183</v>
      </c>
      <c r="G1866">
        <v>2</v>
      </c>
      <c r="H1866">
        <v>73</v>
      </c>
      <c r="I1866">
        <v>3.82</v>
      </c>
      <c r="J1866">
        <v>3.4257017310000002</v>
      </c>
      <c r="L1866">
        <v>2</v>
      </c>
      <c r="M1866">
        <v>1</v>
      </c>
      <c r="N1866">
        <v>399</v>
      </c>
      <c r="O1866">
        <v>1</v>
      </c>
      <c r="P1866">
        <v>3</v>
      </c>
      <c r="Q1866" t="str">
        <f>VLOOKUP(M1866,lookups!$A$1:$B$7, 2, FALSE)</f>
        <v>trawl/fyke</v>
      </c>
      <c r="R1866" t="str">
        <f>VLOOKUP(N1866,lookups!$D$1:$E$6, 2, FALSE)</f>
        <v>hucuktlis r</v>
      </c>
      <c r="S1866" t="str">
        <f>VLOOKUP(C1866,lookups!$G$1:$H$3, 2, FALSE)</f>
        <v>smolt</v>
      </c>
    </row>
    <row r="1867" spans="1:19" x14ac:dyDescent="0.25">
      <c r="A1867" s="1">
        <v>30795</v>
      </c>
      <c r="B1867">
        <v>1</v>
      </c>
      <c r="C1867">
        <v>1</v>
      </c>
      <c r="D1867">
        <v>1</v>
      </c>
      <c r="E1867">
        <v>1984</v>
      </c>
      <c r="F1867">
        <v>184</v>
      </c>
      <c r="G1867">
        <v>1</v>
      </c>
      <c r="H1867">
        <v>58</v>
      </c>
      <c r="I1867">
        <v>1.35</v>
      </c>
      <c r="J1867">
        <v>1.2106537530000001</v>
      </c>
      <c r="L1867">
        <v>1</v>
      </c>
      <c r="M1867">
        <v>1</v>
      </c>
      <c r="N1867">
        <v>399</v>
      </c>
      <c r="O1867">
        <v>1</v>
      </c>
      <c r="P1867">
        <v>3</v>
      </c>
      <c r="Q1867" t="str">
        <f>VLOOKUP(M1867,lookups!$A$1:$B$7, 2, FALSE)</f>
        <v>trawl/fyke</v>
      </c>
      <c r="R1867" t="str">
        <f>VLOOKUP(N1867,lookups!$D$1:$E$6, 2, FALSE)</f>
        <v>hucuktlis r</v>
      </c>
      <c r="S1867" t="str">
        <f>VLOOKUP(C1867,lookups!$G$1:$H$3, 2, FALSE)</f>
        <v>smolt</v>
      </c>
    </row>
    <row r="1868" spans="1:19" x14ac:dyDescent="0.25">
      <c r="A1868" s="1">
        <v>30795</v>
      </c>
      <c r="B1868">
        <v>1</v>
      </c>
      <c r="C1868">
        <v>1</v>
      </c>
      <c r="D1868">
        <v>1</v>
      </c>
      <c r="E1868">
        <v>1984</v>
      </c>
      <c r="F1868">
        <v>185</v>
      </c>
      <c r="G1868">
        <v>2</v>
      </c>
      <c r="H1868">
        <v>73</v>
      </c>
      <c r="I1868">
        <v>3.46</v>
      </c>
      <c r="J1868">
        <v>3.1028607300000002</v>
      </c>
      <c r="L1868">
        <v>2</v>
      </c>
      <c r="M1868">
        <v>1</v>
      </c>
      <c r="N1868">
        <v>399</v>
      </c>
      <c r="O1868">
        <v>1</v>
      </c>
      <c r="P1868">
        <v>3</v>
      </c>
      <c r="Q1868" t="str">
        <f>VLOOKUP(M1868,lookups!$A$1:$B$7, 2, FALSE)</f>
        <v>trawl/fyke</v>
      </c>
      <c r="R1868" t="str">
        <f>VLOOKUP(N1868,lookups!$D$1:$E$6, 2, FALSE)</f>
        <v>hucuktlis r</v>
      </c>
      <c r="S1868" t="str">
        <f>VLOOKUP(C1868,lookups!$G$1:$H$3, 2, FALSE)</f>
        <v>smolt</v>
      </c>
    </row>
    <row r="1869" spans="1:19" x14ac:dyDescent="0.25">
      <c r="A1869" s="1">
        <v>30795</v>
      </c>
      <c r="B1869">
        <v>1</v>
      </c>
      <c r="C1869">
        <v>1</v>
      </c>
      <c r="D1869">
        <v>1</v>
      </c>
      <c r="E1869">
        <v>1984</v>
      </c>
      <c r="F1869">
        <v>186</v>
      </c>
      <c r="G1869">
        <v>1</v>
      </c>
      <c r="H1869">
        <v>66</v>
      </c>
      <c r="I1869">
        <v>2.59</v>
      </c>
      <c r="J1869">
        <v>2.3226616450000002</v>
      </c>
      <c r="L1869">
        <v>1</v>
      </c>
      <c r="M1869">
        <v>1</v>
      </c>
      <c r="N1869">
        <v>399</v>
      </c>
      <c r="O1869">
        <v>1</v>
      </c>
      <c r="P1869">
        <v>3</v>
      </c>
      <c r="Q1869" t="str">
        <f>VLOOKUP(M1869,lookups!$A$1:$B$7, 2, FALSE)</f>
        <v>trawl/fyke</v>
      </c>
      <c r="R1869" t="str">
        <f>VLOOKUP(N1869,lookups!$D$1:$E$6, 2, FALSE)</f>
        <v>hucuktlis r</v>
      </c>
      <c r="S1869" t="str">
        <f>VLOOKUP(C1869,lookups!$G$1:$H$3, 2, FALSE)</f>
        <v>smolt</v>
      </c>
    </row>
    <row r="1870" spans="1:19" x14ac:dyDescent="0.25">
      <c r="A1870" s="1">
        <v>30795</v>
      </c>
      <c r="B1870">
        <v>1</v>
      </c>
      <c r="C1870">
        <v>1</v>
      </c>
      <c r="D1870">
        <v>1</v>
      </c>
      <c r="E1870">
        <v>1984</v>
      </c>
      <c r="F1870">
        <v>187</v>
      </c>
      <c r="G1870">
        <v>1</v>
      </c>
      <c r="H1870">
        <v>68</v>
      </c>
      <c r="I1870">
        <v>2.84</v>
      </c>
      <c r="J1870">
        <v>2.546856784</v>
      </c>
      <c r="L1870">
        <v>1</v>
      </c>
      <c r="M1870">
        <v>1</v>
      </c>
      <c r="N1870">
        <v>399</v>
      </c>
      <c r="O1870">
        <v>1</v>
      </c>
      <c r="P1870">
        <v>3</v>
      </c>
      <c r="Q1870" t="str">
        <f>VLOOKUP(M1870,lookups!$A$1:$B$7, 2, FALSE)</f>
        <v>trawl/fyke</v>
      </c>
      <c r="R1870" t="str">
        <f>VLOOKUP(N1870,lookups!$D$1:$E$6, 2, FALSE)</f>
        <v>hucuktlis r</v>
      </c>
      <c r="S1870" t="str">
        <f>VLOOKUP(C1870,lookups!$G$1:$H$3, 2, FALSE)</f>
        <v>smolt</v>
      </c>
    </row>
    <row r="1871" spans="1:19" x14ac:dyDescent="0.25">
      <c r="A1871" s="1">
        <v>30795</v>
      </c>
      <c r="B1871">
        <v>1</v>
      </c>
      <c r="C1871">
        <v>1</v>
      </c>
      <c r="D1871">
        <v>1</v>
      </c>
      <c r="E1871">
        <v>1984</v>
      </c>
      <c r="F1871">
        <v>188</v>
      </c>
      <c r="G1871">
        <v>1</v>
      </c>
      <c r="H1871">
        <v>56</v>
      </c>
      <c r="I1871">
        <v>1.71</v>
      </c>
      <c r="J1871">
        <v>1.5334947539999999</v>
      </c>
      <c r="L1871">
        <v>1</v>
      </c>
      <c r="M1871">
        <v>1</v>
      </c>
      <c r="N1871">
        <v>399</v>
      </c>
      <c r="O1871">
        <v>1</v>
      </c>
      <c r="P1871">
        <v>3</v>
      </c>
      <c r="Q1871" t="str">
        <f>VLOOKUP(M1871,lookups!$A$1:$B$7, 2, FALSE)</f>
        <v>trawl/fyke</v>
      </c>
      <c r="R1871" t="str">
        <f>VLOOKUP(N1871,lookups!$D$1:$E$6, 2, FALSE)</f>
        <v>hucuktlis r</v>
      </c>
      <c r="S1871" t="str">
        <f>VLOOKUP(C1871,lookups!$G$1:$H$3, 2, FALSE)</f>
        <v>smolt</v>
      </c>
    </row>
    <row r="1872" spans="1:19" x14ac:dyDescent="0.25">
      <c r="A1872" s="1">
        <v>30795</v>
      </c>
      <c r="B1872">
        <v>1</v>
      </c>
      <c r="C1872">
        <v>1</v>
      </c>
      <c r="D1872">
        <v>1</v>
      </c>
      <c r="E1872">
        <v>1984</v>
      </c>
      <c r="F1872">
        <v>189</v>
      </c>
      <c r="G1872">
        <v>1</v>
      </c>
      <c r="H1872">
        <v>57</v>
      </c>
      <c r="I1872">
        <v>1.75</v>
      </c>
      <c r="J1872">
        <v>1.5693659760000001</v>
      </c>
      <c r="L1872">
        <v>1</v>
      </c>
      <c r="M1872">
        <v>1</v>
      </c>
      <c r="N1872">
        <v>399</v>
      </c>
      <c r="O1872">
        <v>1</v>
      </c>
      <c r="P1872">
        <v>3</v>
      </c>
      <c r="Q1872" t="str">
        <f>VLOOKUP(M1872,lookups!$A$1:$B$7, 2, FALSE)</f>
        <v>trawl/fyke</v>
      </c>
      <c r="R1872" t="str">
        <f>VLOOKUP(N1872,lookups!$D$1:$E$6, 2, FALSE)</f>
        <v>hucuktlis r</v>
      </c>
      <c r="S1872" t="str">
        <f>VLOOKUP(C1872,lookups!$G$1:$H$3, 2, FALSE)</f>
        <v>smolt</v>
      </c>
    </row>
    <row r="1873" spans="1:19" x14ac:dyDescent="0.25">
      <c r="A1873" s="1">
        <v>30795</v>
      </c>
      <c r="B1873">
        <v>1</v>
      </c>
      <c r="C1873">
        <v>1</v>
      </c>
      <c r="D1873">
        <v>1</v>
      </c>
      <c r="E1873">
        <v>1984</v>
      </c>
      <c r="F1873">
        <v>190</v>
      </c>
      <c r="G1873">
        <v>1</v>
      </c>
      <c r="H1873">
        <v>62</v>
      </c>
      <c r="I1873">
        <v>2.14</v>
      </c>
      <c r="J1873">
        <v>1.9191103940000001</v>
      </c>
      <c r="L1873">
        <v>1</v>
      </c>
      <c r="M1873">
        <v>1</v>
      </c>
      <c r="N1873">
        <v>399</v>
      </c>
      <c r="O1873">
        <v>1</v>
      </c>
      <c r="P1873">
        <v>3</v>
      </c>
      <c r="Q1873" t="str">
        <f>VLOOKUP(M1873,lookups!$A$1:$B$7, 2, FALSE)</f>
        <v>trawl/fyke</v>
      </c>
      <c r="R1873" t="str">
        <f>VLOOKUP(N1873,lookups!$D$1:$E$6, 2, FALSE)</f>
        <v>hucuktlis r</v>
      </c>
      <c r="S1873" t="str">
        <f>VLOOKUP(C1873,lookups!$G$1:$H$3, 2, FALSE)</f>
        <v>smolt</v>
      </c>
    </row>
    <row r="1874" spans="1:19" x14ac:dyDescent="0.25">
      <c r="A1874" s="1">
        <v>30795</v>
      </c>
      <c r="B1874">
        <v>1</v>
      </c>
      <c r="C1874">
        <v>1</v>
      </c>
      <c r="D1874">
        <v>1</v>
      </c>
      <c r="E1874">
        <v>1984</v>
      </c>
      <c r="F1874">
        <v>191</v>
      </c>
      <c r="G1874">
        <v>2</v>
      </c>
      <c r="H1874">
        <v>73</v>
      </c>
      <c r="I1874">
        <v>3.6</v>
      </c>
      <c r="J1874">
        <v>3.228410008</v>
      </c>
      <c r="L1874">
        <v>2</v>
      </c>
      <c r="M1874">
        <v>1</v>
      </c>
      <c r="N1874">
        <v>399</v>
      </c>
      <c r="O1874">
        <v>1</v>
      </c>
      <c r="P1874">
        <v>3</v>
      </c>
      <c r="Q1874" t="str">
        <f>VLOOKUP(M1874,lookups!$A$1:$B$7, 2, FALSE)</f>
        <v>trawl/fyke</v>
      </c>
      <c r="R1874" t="str">
        <f>VLOOKUP(N1874,lookups!$D$1:$E$6, 2, FALSE)</f>
        <v>hucuktlis r</v>
      </c>
      <c r="S1874" t="str">
        <f>VLOOKUP(C1874,lookups!$G$1:$H$3, 2, FALSE)</f>
        <v>smolt</v>
      </c>
    </row>
    <row r="1875" spans="1:19" x14ac:dyDescent="0.25">
      <c r="A1875" s="1">
        <v>30795</v>
      </c>
      <c r="B1875">
        <v>1</v>
      </c>
      <c r="C1875">
        <v>1</v>
      </c>
      <c r="D1875">
        <v>1</v>
      </c>
      <c r="E1875">
        <v>1984</v>
      </c>
      <c r="F1875">
        <v>192</v>
      </c>
      <c r="G1875">
        <v>1</v>
      </c>
      <c r="H1875">
        <v>68</v>
      </c>
      <c r="I1875">
        <v>3.01</v>
      </c>
      <c r="J1875">
        <v>2.6993094790000001</v>
      </c>
      <c r="L1875">
        <v>1</v>
      </c>
      <c r="M1875">
        <v>1</v>
      </c>
      <c r="N1875">
        <v>399</v>
      </c>
      <c r="O1875">
        <v>1</v>
      </c>
      <c r="P1875">
        <v>3</v>
      </c>
      <c r="Q1875" t="str">
        <f>VLOOKUP(M1875,lookups!$A$1:$B$7, 2, FALSE)</f>
        <v>trawl/fyke</v>
      </c>
      <c r="R1875" t="str">
        <f>VLOOKUP(N1875,lookups!$D$1:$E$6, 2, FALSE)</f>
        <v>hucuktlis r</v>
      </c>
      <c r="S1875" t="str">
        <f>VLOOKUP(C1875,lookups!$G$1:$H$3, 2, FALSE)</f>
        <v>smolt</v>
      </c>
    </row>
    <row r="1876" spans="1:19" x14ac:dyDescent="0.25">
      <c r="A1876" s="1">
        <v>30795</v>
      </c>
      <c r="B1876">
        <v>1</v>
      </c>
      <c r="C1876">
        <v>1</v>
      </c>
      <c r="D1876">
        <v>1</v>
      </c>
      <c r="E1876">
        <v>1984</v>
      </c>
      <c r="F1876">
        <v>193</v>
      </c>
      <c r="G1876">
        <v>1</v>
      </c>
      <c r="H1876">
        <v>58</v>
      </c>
      <c r="I1876">
        <v>1.76</v>
      </c>
      <c r="J1876">
        <v>1.5783337820000001</v>
      </c>
      <c r="L1876">
        <v>1</v>
      </c>
      <c r="M1876">
        <v>1</v>
      </c>
      <c r="N1876">
        <v>399</v>
      </c>
      <c r="O1876">
        <v>1</v>
      </c>
      <c r="P1876">
        <v>3</v>
      </c>
      <c r="Q1876" t="str">
        <f>VLOOKUP(M1876,lookups!$A$1:$B$7, 2, FALSE)</f>
        <v>trawl/fyke</v>
      </c>
      <c r="R1876" t="str">
        <f>VLOOKUP(N1876,lookups!$D$1:$E$6, 2, FALSE)</f>
        <v>hucuktlis r</v>
      </c>
      <c r="S1876" t="str">
        <f>VLOOKUP(C1876,lookups!$G$1:$H$3, 2, FALSE)</f>
        <v>smolt</v>
      </c>
    </row>
    <row r="1877" spans="1:19" x14ac:dyDescent="0.25">
      <c r="A1877" s="1">
        <v>30795</v>
      </c>
      <c r="B1877">
        <v>1</v>
      </c>
      <c r="C1877">
        <v>1</v>
      </c>
      <c r="D1877">
        <v>1</v>
      </c>
      <c r="E1877">
        <v>1984</v>
      </c>
      <c r="F1877">
        <v>194</v>
      </c>
      <c r="G1877">
        <v>1</v>
      </c>
      <c r="H1877">
        <v>60</v>
      </c>
      <c r="I1877">
        <v>2.08</v>
      </c>
      <c r="J1877">
        <v>1.8653035600000001</v>
      </c>
      <c r="L1877">
        <v>1</v>
      </c>
      <c r="M1877">
        <v>1</v>
      </c>
      <c r="N1877">
        <v>399</v>
      </c>
      <c r="O1877">
        <v>1</v>
      </c>
      <c r="P1877">
        <v>3</v>
      </c>
      <c r="Q1877" t="str">
        <f>VLOOKUP(M1877,lookups!$A$1:$B$7, 2, FALSE)</f>
        <v>trawl/fyke</v>
      </c>
      <c r="R1877" t="str">
        <f>VLOOKUP(N1877,lookups!$D$1:$E$6, 2, FALSE)</f>
        <v>hucuktlis r</v>
      </c>
      <c r="S1877" t="str">
        <f>VLOOKUP(C1877,lookups!$G$1:$H$3, 2, FALSE)</f>
        <v>smolt</v>
      </c>
    </row>
    <row r="1878" spans="1:19" x14ac:dyDescent="0.25">
      <c r="A1878" s="1">
        <v>30795</v>
      </c>
      <c r="B1878">
        <v>1</v>
      </c>
      <c r="C1878">
        <v>1</v>
      </c>
      <c r="D1878">
        <v>1</v>
      </c>
      <c r="E1878">
        <v>1984</v>
      </c>
      <c r="F1878">
        <v>195</v>
      </c>
      <c r="G1878">
        <v>1</v>
      </c>
      <c r="H1878">
        <v>71</v>
      </c>
      <c r="I1878">
        <v>3.11</v>
      </c>
      <c r="J1878">
        <v>2.788987535</v>
      </c>
      <c r="L1878">
        <v>1</v>
      </c>
      <c r="M1878">
        <v>1</v>
      </c>
      <c r="N1878">
        <v>399</v>
      </c>
      <c r="O1878">
        <v>1</v>
      </c>
      <c r="P1878">
        <v>3</v>
      </c>
      <c r="Q1878" t="str">
        <f>VLOOKUP(M1878,lookups!$A$1:$B$7, 2, FALSE)</f>
        <v>trawl/fyke</v>
      </c>
      <c r="R1878" t="str">
        <f>VLOOKUP(N1878,lookups!$D$1:$E$6, 2, FALSE)</f>
        <v>hucuktlis r</v>
      </c>
      <c r="S1878" t="str">
        <f>VLOOKUP(C1878,lookups!$G$1:$H$3, 2, FALSE)</f>
        <v>smolt</v>
      </c>
    </row>
    <row r="1879" spans="1:19" x14ac:dyDescent="0.25">
      <c r="A1879" s="1">
        <v>30795</v>
      </c>
      <c r="B1879">
        <v>1</v>
      </c>
      <c r="C1879">
        <v>1</v>
      </c>
      <c r="D1879">
        <v>1</v>
      </c>
      <c r="E1879">
        <v>1984</v>
      </c>
      <c r="F1879">
        <v>196</v>
      </c>
      <c r="G1879">
        <v>1</v>
      </c>
      <c r="H1879">
        <v>55</v>
      </c>
      <c r="I1879">
        <v>1.51</v>
      </c>
      <c r="J1879">
        <v>1.3541386419999999</v>
      </c>
      <c r="L1879">
        <v>1</v>
      </c>
      <c r="M1879">
        <v>1</v>
      </c>
      <c r="N1879">
        <v>399</v>
      </c>
      <c r="O1879">
        <v>1</v>
      </c>
      <c r="P1879">
        <v>3</v>
      </c>
      <c r="Q1879" t="str">
        <f>VLOOKUP(M1879,lookups!$A$1:$B$7, 2, FALSE)</f>
        <v>trawl/fyke</v>
      </c>
      <c r="R1879" t="str">
        <f>VLOOKUP(N1879,lookups!$D$1:$E$6, 2, FALSE)</f>
        <v>hucuktlis r</v>
      </c>
      <c r="S1879" t="str">
        <f>VLOOKUP(C1879,lookups!$G$1:$H$3, 2, FALSE)</f>
        <v>smolt</v>
      </c>
    </row>
    <row r="1880" spans="1:19" x14ac:dyDescent="0.25">
      <c r="A1880" s="1">
        <v>30795</v>
      </c>
      <c r="B1880">
        <v>1</v>
      </c>
      <c r="C1880">
        <v>1</v>
      </c>
      <c r="D1880">
        <v>1</v>
      </c>
      <c r="E1880">
        <v>1984</v>
      </c>
      <c r="F1880">
        <v>197</v>
      </c>
      <c r="G1880">
        <v>1</v>
      </c>
      <c r="H1880">
        <v>64</v>
      </c>
      <c r="I1880">
        <v>2.52</v>
      </c>
      <c r="J1880">
        <v>2.259887006</v>
      </c>
      <c r="L1880">
        <v>1</v>
      </c>
      <c r="M1880">
        <v>1</v>
      </c>
      <c r="N1880">
        <v>399</v>
      </c>
      <c r="O1880">
        <v>1</v>
      </c>
      <c r="P1880">
        <v>3</v>
      </c>
      <c r="Q1880" t="str">
        <f>VLOOKUP(M1880,lookups!$A$1:$B$7, 2, FALSE)</f>
        <v>trawl/fyke</v>
      </c>
      <c r="R1880" t="str">
        <f>VLOOKUP(N1880,lookups!$D$1:$E$6, 2, FALSE)</f>
        <v>hucuktlis r</v>
      </c>
      <c r="S1880" t="str">
        <f>VLOOKUP(C1880,lookups!$G$1:$H$3, 2, FALSE)</f>
        <v>smolt</v>
      </c>
    </row>
    <row r="1881" spans="1:19" x14ac:dyDescent="0.25">
      <c r="A1881" s="1">
        <v>30795</v>
      </c>
      <c r="B1881">
        <v>1</v>
      </c>
      <c r="C1881">
        <v>1</v>
      </c>
      <c r="D1881">
        <v>1</v>
      </c>
      <c r="E1881">
        <v>1984</v>
      </c>
      <c r="F1881">
        <v>198</v>
      </c>
      <c r="G1881">
        <v>1</v>
      </c>
      <c r="H1881">
        <v>59</v>
      </c>
      <c r="I1881">
        <v>1.67</v>
      </c>
      <c r="J1881">
        <v>1.497623532</v>
      </c>
      <c r="L1881">
        <v>1</v>
      </c>
      <c r="M1881">
        <v>1</v>
      </c>
      <c r="N1881">
        <v>399</v>
      </c>
      <c r="O1881">
        <v>1</v>
      </c>
      <c r="P1881">
        <v>3</v>
      </c>
      <c r="Q1881" t="str">
        <f>VLOOKUP(M1881,lookups!$A$1:$B$7, 2, FALSE)</f>
        <v>trawl/fyke</v>
      </c>
      <c r="R1881" t="str">
        <f>VLOOKUP(N1881,lookups!$D$1:$E$6, 2, FALSE)</f>
        <v>hucuktlis r</v>
      </c>
      <c r="S1881" t="str">
        <f>VLOOKUP(C1881,lookups!$G$1:$H$3, 2, FALSE)</f>
        <v>smolt</v>
      </c>
    </row>
    <row r="1882" spans="1:19" x14ac:dyDescent="0.25">
      <c r="A1882" s="1">
        <v>30795</v>
      </c>
      <c r="B1882">
        <v>1</v>
      </c>
      <c r="C1882">
        <v>1</v>
      </c>
      <c r="D1882">
        <v>1</v>
      </c>
      <c r="E1882">
        <v>1984</v>
      </c>
      <c r="F1882">
        <v>199</v>
      </c>
      <c r="G1882">
        <v>1</v>
      </c>
      <c r="H1882">
        <v>58</v>
      </c>
      <c r="I1882">
        <v>1.73</v>
      </c>
      <c r="J1882">
        <v>1.5514303650000001</v>
      </c>
      <c r="L1882">
        <v>1</v>
      </c>
      <c r="M1882">
        <v>1</v>
      </c>
      <c r="N1882">
        <v>399</v>
      </c>
      <c r="O1882">
        <v>1</v>
      </c>
      <c r="P1882">
        <v>3</v>
      </c>
      <c r="Q1882" t="str">
        <f>VLOOKUP(M1882,lookups!$A$1:$B$7, 2, FALSE)</f>
        <v>trawl/fyke</v>
      </c>
      <c r="R1882" t="str">
        <f>VLOOKUP(N1882,lookups!$D$1:$E$6, 2, FALSE)</f>
        <v>hucuktlis r</v>
      </c>
      <c r="S1882" t="str">
        <f>VLOOKUP(C1882,lookups!$G$1:$H$3, 2, FALSE)</f>
        <v>smolt</v>
      </c>
    </row>
    <row r="1883" spans="1:19" x14ac:dyDescent="0.25">
      <c r="A1883" s="1">
        <v>30795</v>
      </c>
      <c r="B1883">
        <v>1</v>
      </c>
      <c r="C1883">
        <v>1</v>
      </c>
      <c r="D1883">
        <v>1</v>
      </c>
      <c r="E1883">
        <v>1984</v>
      </c>
      <c r="F1883">
        <v>200</v>
      </c>
      <c r="G1883">
        <v>1</v>
      </c>
      <c r="H1883">
        <v>61</v>
      </c>
      <c r="I1883">
        <v>2.04</v>
      </c>
      <c r="J1883">
        <v>1.8294323379999999</v>
      </c>
      <c r="L1883">
        <v>1</v>
      </c>
      <c r="M1883">
        <v>1</v>
      </c>
      <c r="N1883">
        <v>399</v>
      </c>
      <c r="O1883">
        <v>1</v>
      </c>
      <c r="P1883">
        <v>3</v>
      </c>
      <c r="Q1883" t="str">
        <f>VLOOKUP(M1883,lookups!$A$1:$B$7, 2, FALSE)</f>
        <v>trawl/fyke</v>
      </c>
      <c r="R1883" t="str">
        <f>VLOOKUP(N1883,lookups!$D$1:$E$6, 2, FALSE)</f>
        <v>hucuktlis r</v>
      </c>
      <c r="S1883" t="str">
        <f>VLOOKUP(C1883,lookups!$G$1:$H$3, 2, FALSE)</f>
        <v>smolt</v>
      </c>
    </row>
    <row r="1884" spans="1:19" x14ac:dyDescent="0.25">
      <c r="A1884" s="1">
        <v>30795</v>
      </c>
      <c r="B1884">
        <v>1</v>
      </c>
      <c r="C1884">
        <v>1</v>
      </c>
      <c r="D1884">
        <v>1</v>
      </c>
      <c r="E1884">
        <v>1984</v>
      </c>
      <c r="F1884">
        <v>201</v>
      </c>
      <c r="G1884">
        <v>1</v>
      </c>
      <c r="H1884">
        <v>66</v>
      </c>
      <c r="I1884">
        <v>2.64</v>
      </c>
      <c r="J1884">
        <v>2.3675006729999999</v>
      </c>
      <c r="L1884">
        <v>1</v>
      </c>
      <c r="M1884">
        <v>1</v>
      </c>
      <c r="N1884">
        <v>399</v>
      </c>
      <c r="O1884">
        <v>1</v>
      </c>
      <c r="P1884">
        <v>3</v>
      </c>
      <c r="Q1884" t="str">
        <f>VLOOKUP(M1884,lookups!$A$1:$B$7, 2, FALSE)</f>
        <v>trawl/fyke</v>
      </c>
      <c r="R1884" t="str">
        <f>VLOOKUP(N1884,lookups!$D$1:$E$6, 2, FALSE)</f>
        <v>hucuktlis r</v>
      </c>
      <c r="S1884" t="str">
        <f>VLOOKUP(C1884,lookups!$G$1:$H$3, 2, FALSE)</f>
        <v>smolt</v>
      </c>
    </row>
    <row r="1885" spans="1:19" x14ac:dyDescent="0.25">
      <c r="A1885" s="1">
        <v>30795</v>
      </c>
      <c r="B1885">
        <v>1</v>
      </c>
      <c r="C1885">
        <v>1</v>
      </c>
      <c r="D1885">
        <v>1</v>
      </c>
      <c r="E1885">
        <v>1984</v>
      </c>
      <c r="F1885">
        <v>202</v>
      </c>
      <c r="G1885">
        <v>1</v>
      </c>
      <c r="H1885">
        <v>60</v>
      </c>
      <c r="I1885">
        <v>1.79</v>
      </c>
      <c r="J1885">
        <v>1.605237198</v>
      </c>
      <c r="L1885">
        <v>1</v>
      </c>
      <c r="M1885">
        <v>1</v>
      </c>
      <c r="N1885">
        <v>399</v>
      </c>
      <c r="O1885">
        <v>1</v>
      </c>
      <c r="P1885">
        <v>3</v>
      </c>
      <c r="Q1885" t="str">
        <f>VLOOKUP(M1885,lookups!$A$1:$B$7, 2, FALSE)</f>
        <v>trawl/fyke</v>
      </c>
      <c r="R1885" t="str">
        <f>VLOOKUP(N1885,lookups!$D$1:$E$6, 2, FALSE)</f>
        <v>hucuktlis r</v>
      </c>
      <c r="S1885" t="str">
        <f>VLOOKUP(C1885,lookups!$G$1:$H$3, 2, FALSE)</f>
        <v>smolt</v>
      </c>
    </row>
    <row r="1886" spans="1:19" x14ac:dyDescent="0.25">
      <c r="A1886" s="1">
        <v>30795</v>
      </c>
      <c r="B1886">
        <v>1</v>
      </c>
      <c r="C1886">
        <v>1</v>
      </c>
      <c r="D1886">
        <v>1</v>
      </c>
      <c r="E1886">
        <v>1984</v>
      </c>
      <c r="F1886">
        <v>203</v>
      </c>
      <c r="G1886">
        <v>1</v>
      </c>
      <c r="H1886">
        <v>70</v>
      </c>
      <c r="I1886">
        <v>2.88</v>
      </c>
      <c r="J1886">
        <v>2.582728006</v>
      </c>
      <c r="L1886">
        <v>1</v>
      </c>
      <c r="M1886">
        <v>1</v>
      </c>
      <c r="N1886">
        <v>399</v>
      </c>
      <c r="O1886">
        <v>1</v>
      </c>
      <c r="P1886">
        <v>3</v>
      </c>
      <c r="Q1886" t="str">
        <f>VLOOKUP(M1886,lookups!$A$1:$B$7, 2, FALSE)</f>
        <v>trawl/fyke</v>
      </c>
      <c r="R1886" t="str">
        <f>VLOOKUP(N1886,lookups!$D$1:$E$6, 2, FALSE)</f>
        <v>hucuktlis r</v>
      </c>
      <c r="S1886" t="str">
        <f>VLOOKUP(C1886,lookups!$G$1:$H$3, 2, FALSE)</f>
        <v>smolt</v>
      </c>
    </row>
    <row r="1887" spans="1:19" x14ac:dyDescent="0.25">
      <c r="A1887" s="1">
        <v>30795</v>
      </c>
      <c r="B1887">
        <v>1</v>
      </c>
      <c r="C1887">
        <v>1</v>
      </c>
      <c r="D1887">
        <v>1</v>
      </c>
      <c r="E1887">
        <v>1984</v>
      </c>
      <c r="F1887">
        <v>204</v>
      </c>
      <c r="G1887">
        <v>1</v>
      </c>
      <c r="H1887">
        <v>56</v>
      </c>
      <c r="I1887">
        <v>1.62</v>
      </c>
      <c r="J1887">
        <v>1.452784504</v>
      </c>
      <c r="L1887">
        <v>1</v>
      </c>
      <c r="M1887">
        <v>1</v>
      </c>
      <c r="N1887">
        <v>399</v>
      </c>
      <c r="O1887">
        <v>1</v>
      </c>
      <c r="P1887">
        <v>3</v>
      </c>
      <c r="Q1887" t="str">
        <f>VLOOKUP(M1887,lookups!$A$1:$B$7, 2, FALSE)</f>
        <v>trawl/fyke</v>
      </c>
      <c r="R1887" t="str">
        <f>VLOOKUP(N1887,lookups!$D$1:$E$6, 2, FALSE)</f>
        <v>hucuktlis r</v>
      </c>
      <c r="S1887" t="str">
        <f>VLOOKUP(C1887,lookups!$G$1:$H$3, 2, FALSE)</f>
        <v>smolt</v>
      </c>
    </row>
    <row r="1888" spans="1:19" x14ac:dyDescent="0.25">
      <c r="A1888" s="1">
        <v>30795</v>
      </c>
      <c r="B1888">
        <v>1</v>
      </c>
      <c r="C1888">
        <v>1</v>
      </c>
      <c r="D1888">
        <v>1</v>
      </c>
      <c r="E1888">
        <v>1984</v>
      </c>
      <c r="F1888">
        <v>205</v>
      </c>
      <c r="G1888">
        <v>1</v>
      </c>
      <c r="H1888">
        <v>60</v>
      </c>
      <c r="I1888">
        <v>1.92</v>
      </c>
      <c r="J1888">
        <v>1.7218186710000001</v>
      </c>
      <c r="L1888">
        <v>1</v>
      </c>
      <c r="M1888">
        <v>1</v>
      </c>
      <c r="N1888">
        <v>399</v>
      </c>
      <c r="O1888">
        <v>1</v>
      </c>
      <c r="P1888">
        <v>3</v>
      </c>
      <c r="Q1888" t="str">
        <f>VLOOKUP(M1888,lookups!$A$1:$B$7, 2, FALSE)</f>
        <v>trawl/fyke</v>
      </c>
      <c r="R1888" t="str">
        <f>VLOOKUP(N1888,lookups!$D$1:$E$6, 2, FALSE)</f>
        <v>hucuktlis r</v>
      </c>
      <c r="S1888" t="str">
        <f>VLOOKUP(C1888,lookups!$G$1:$H$3, 2, FALSE)</f>
        <v>smolt</v>
      </c>
    </row>
    <row r="1889" spans="1:19" x14ac:dyDescent="0.25">
      <c r="A1889" s="1">
        <v>30804</v>
      </c>
      <c r="B1889">
        <v>1</v>
      </c>
      <c r="C1889">
        <v>1</v>
      </c>
      <c r="D1889">
        <v>1</v>
      </c>
      <c r="E1889">
        <v>1984</v>
      </c>
      <c r="F1889">
        <v>1</v>
      </c>
      <c r="G1889">
        <v>1</v>
      </c>
      <c r="H1889">
        <v>73</v>
      </c>
      <c r="I1889">
        <v>3.45</v>
      </c>
      <c r="J1889">
        <v>3.0938929239999999</v>
      </c>
      <c r="L1889">
        <v>1</v>
      </c>
      <c r="M1889">
        <v>1</v>
      </c>
      <c r="N1889">
        <v>399</v>
      </c>
      <c r="O1889">
        <v>1</v>
      </c>
      <c r="P1889">
        <v>3</v>
      </c>
      <c r="Q1889" t="str">
        <f>VLOOKUP(M1889,lookups!$A$1:$B$7, 2, FALSE)</f>
        <v>trawl/fyke</v>
      </c>
      <c r="R1889" t="str">
        <f>VLOOKUP(N1889,lookups!$D$1:$E$6, 2, FALSE)</f>
        <v>hucuktlis r</v>
      </c>
      <c r="S1889" t="str">
        <f>VLOOKUP(C1889,lookups!$G$1:$H$3, 2, FALSE)</f>
        <v>smolt</v>
      </c>
    </row>
    <row r="1890" spans="1:19" x14ac:dyDescent="0.25">
      <c r="A1890" s="1">
        <v>30804</v>
      </c>
      <c r="B1890">
        <v>1</v>
      </c>
      <c r="C1890">
        <v>1</v>
      </c>
      <c r="D1890">
        <v>1</v>
      </c>
      <c r="E1890">
        <v>1984</v>
      </c>
      <c r="F1890">
        <v>2</v>
      </c>
      <c r="G1890">
        <v>1</v>
      </c>
      <c r="H1890">
        <v>69</v>
      </c>
      <c r="I1890">
        <v>2.83</v>
      </c>
      <c r="J1890">
        <v>2.5378889789999999</v>
      </c>
      <c r="L1890">
        <v>1</v>
      </c>
      <c r="M1890">
        <v>1</v>
      </c>
      <c r="N1890">
        <v>399</v>
      </c>
      <c r="O1890">
        <v>1</v>
      </c>
      <c r="P1890">
        <v>3</v>
      </c>
      <c r="Q1890" t="str">
        <f>VLOOKUP(M1890,lookups!$A$1:$B$7, 2, FALSE)</f>
        <v>trawl/fyke</v>
      </c>
      <c r="R1890" t="str">
        <f>VLOOKUP(N1890,lookups!$D$1:$E$6, 2, FALSE)</f>
        <v>hucuktlis r</v>
      </c>
      <c r="S1890" t="str">
        <f>VLOOKUP(C1890,lookups!$G$1:$H$3, 2, FALSE)</f>
        <v>smolt</v>
      </c>
    </row>
    <row r="1891" spans="1:19" x14ac:dyDescent="0.25">
      <c r="A1891" s="1">
        <v>30804</v>
      </c>
      <c r="B1891">
        <v>1</v>
      </c>
      <c r="C1891">
        <v>1</v>
      </c>
      <c r="D1891">
        <v>1</v>
      </c>
      <c r="E1891">
        <v>1984</v>
      </c>
      <c r="F1891">
        <v>3</v>
      </c>
      <c r="G1891">
        <v>1</v>
      </c>
      <c r="H1891">
        <v>60</v>
      </c>
      <c r="I1891">
        <v>1.82</v>
      </c>
      <c r="J1891">
        <v>1.632140615</v>
      </c>
      <c r="L1891">
        <v>1</v>
      </c>
      <c r="M1891">
        <v>1</v>
      </c>
      <c r="N1891">
        <v>399</v>
      </c>
      <c r="O1891">
        <v>1</v>
      </c>
      <c r="P1891">
        <v>3</v>
      </c>
      <c r="Q1891" t="str">
        <f>VLOOKUP(M1891,lookups!$A$1:$B$7, 2, FALSE)</f>
        <v>trawl/fyke</v>
      </c>
      <c r="R1891" t="str">
        <f>VLOOKUP(N1891,lookups!$D$1:$E$6, 2, FALSE)</f>
        <v>hucuktlis r</v>
      </c>
      <c r="S1891" t="str">
        <f>VLOOKUP(C1891,lookups!$G$1:$H$3, 2, FALSE)</f>
        <v>smolt</v>
      </c>
    </row>
    <row r="1892" spans="1:19" x14ac:dyDescent="0.25">
      <c r="A1892" s="1">
        <v>30804</v>
      </c>
      <c r="B1892">
        <v>1</v>
      </c>
      <c r="C1892">
        <v>1</v>
      </c>
      <c r="D1892">
        <v>1</v>
      </c>
      <c r="E1892">
        <v>1984</v>
      </c>
      <c r="F1892">
        <v>4</v>
      </c>
      <c r="G1892">
        <v>1</v>
      </c>
      <c r="H1892">
        <v>66</v>
      </c>
      <c r="I1892">
        <v>2.62</v>
      </c>
      <c r="J1892">
        <v>2.3495650609999998</v>
      </c>
      <c r="L1892">
        <v>1</v>
      </c>
      <c r="M1892">
        <v>1</v>
      </c>
      <c r="N1892">
        <v>399</v>
      </c>
      <c r="O1892">
        <v>1</v>
      </c>
      <c r="P1892">
        <v>3</v>
      </c>
      <c r="Q1892" t="str">
        <f>VLOOKUP(M1892,lookups!$A$1:$B$7, 2, FALSE)</f>
        <v>trawl/fyke</v>
      </c>
      <c r="R1892" t="str">
        <f>VLOOKUP(N1892,lookups!$D$1:$E$6, 2, FALSE)</f>
        <v>hucuktlis r</v>
      </c>
      <c r="S1892" t="str">
        <f>VLOOKUP(C1892,lookups!$G$1:$H$3, 2, FALSE)</f>
        <v>smolt</v>
      </c>
    </row>
    <row r="1893" spans="1:19" x14ac:dyDescent="0.25">
      <c r="A1893" s="1">
        <v>30804</v>
      </c>
      <c r="B1893">
        <v>1</v>
      </c>
      <c r="C1893">
        <v>1</v>
      </c>
      <c r="D1893">
        <v>1</v>
      </c>
      <c r="E1893">
        <v>1984</v>
      </c>
      <c r="F1893">
        <v>5</v>
      </c>
      <c r="G1893">
        <v>1</v>
      </c>
      <c r="H1893">
        <v>72</v>
      </c>
      <c r="I1893">
        <v>3.49</v>
      </c>
      <c r="J1893">
        <v>3.1297641469999999</v>
      </c>
      <c r="L1893">
        <v>1</v>
      </c>
      <c r="M1893">
        <v>1</v>
      </c>
      <c r="N1893">
        <v>399</v>
      </c>
      <c r="O1893">
        <v>1</v>
      </c>
      <c r="P1893">
        <v>3</v>
      </c>
      <c r="Q1893" t="str">
        <f>VLOOKUP(M1893,lookups!$A$1:$B$7, 2, FALSE)</f>
        <v>trawl/fyke</v>
      </c>
      <c r="R1893" t="str">
        <f>VLOOKUP(N1893,lookups!$D$1:$E$6, 2, FALSE)</f>
        <v>hucuktlis r</v>
      </c>
      <c r="S1893" t="str">
        <f>VLOOKUP(C1893,lookups!$G$1:$H$3, 2, FALSE)</f>
        <v>smolt</v>
      </c>
    </row>
    <row r="1894" spans="1:19" x14ac:dyDescent="0.25">
      <c r="A1894" s="1">
        <v>30804</v>
      </c>
      <c r="B1894">
        <v>1</v>
      </c>
      <c r="C1894">
        <v>1</v>
      </c>
      <c r="D1894">
        <v>1</v>
      </c>
      <c r="E1894">
        <v>1984</v>
      </c>
      <c r="F1894">
        <v>6</v>
      </c>
      <c r="G1894">
        <v>1</v>
      </c>
      <c r="H1894">
        <v>71</v>
      </c>
      <c r="I1894">
        <v>3.52</v>
      </c>
      <c r="J1894">
        <v>3.1566675630000001</v>
      </c>
      <c r="L1894">
        <v>1</v>
      </c>
      <c r="M1894">
        <v>1</v>
      </c>
      <c r="N1894">
        <v>399</v>
      </c>
      <c r="O1894">
        <v>1</v>
      </c>
      <c r="P1894">
        <v>3</v>
      </c>
      <c r="Q1894" t="str">
        <f>VLOOKUP(M1894,lookups!$A$1:$B$7, 2, FALSE)</f>
        <v>trawl/fyke</v>
      </c>
      <c r="R1894" t="str">
        <f>VLOOKUP(N1894,lookups!$D$1:$E$6, 2, FALSE)</f>
        <v>hucuktlis r</v>
      </c>
      <c r="S1894" t="str">
        <f>VLOOKUP(C1894,lookups!$G$1:$H$3, 2, FALSE)</f>
        <v>smolt</v>
      </c>
    </row>
    <row r="1895" spans="1:19" x14ac:dyDescent="0.25">
      <c r="A1895" s="1">
        <v>30804</v>
      </c>
      <c r="B1895">
        <v>1</v>
      </c>
      <c r="C1895">
        <v>1</v>
      </c>
      <c r="D1895">
        <v>1</v>
      </c>
      <c r="E1895">
        <v>1984</v>
      </c>
      <c r="F1895">
        <v>7</v>
      </c>
      <c r="G1895">
        <v>1</v>
      </c>
      <c r="H1895">
        <v>68</v>
      </c>
      <c r="I1895">
        <v>2.82</v>
      </c>
      <c r="J1895">
        <v>2.5289211730000001</v>
      </c>
      <c r="L1895">
        <v>1</v>
      </c>
      <c r="M1895">
        <v>1</v>
      </c>
      <c r="N1895">
        <v>399</v>
      </c>
      <c r="O1895">
        <v>1</v>
      </c>
      <c r="P1895">
        <v>3</v>
      </c>
      <c r="Q1895" t="str">
        <f>VLOOKUP(M1895,lookups!$A$1:$B$7, 2, FALSE)</f>
        <v>trawl/fyke</v>
      </c>
      <c r="R1895" t="str">
        <f>VLOOKUP(N1895,lookups!$D$1:$E$6, 2, FALSE)</f>
        <v>hucuktlis r</v>
      </c>
      <c r="S1895" t="str">
        <f>VLOOKUP(C1895,lookups!$G$1:$H$3, 2, FALSE)</f>
        <v>smolt</v>
      </c>
    </row>
    <row r="1896" spans="1:19" x14ac:dyDescent="0.25">
      <c r="A1896" s="1">
        <v>30804</v>
      </c>
      <c r="B1896">
        <v>1</v>
      </c>
      <c r="C1896">
        <v>1</v>
      </c>
      <c r="D1896">
        <v>1</v>
      </c>
      <c r="E1896">
        <v>1984</v>
      </c>
      <c r="F1896">
        <v>8</v>
      </c>
      <c r="G1896">
        <v>1</v>
      </c>
      <c r="H1896">
        <v>54</v>
      </c>
      <c r="I1896">
        <v>1.41</v>
      </c>
      <c r="J1896">
        <v>1.264460586</v>
      </c>
      <c r="L1896">
        <v>1</v>
      </c>
      <c r="M1896">
        <v>1</v>
      </c>
      <c r="N1896">
        <v>399</v>
      </c>
      <c r="O1896">
        <v>1</v>
      </c>
      <c r="P1896">
        <v>3</v>
      </c>
      <c r="Q1896" t="str">
        <f>VLOOKUP(M1896,lookups!$A$1:$B$7, 2, FALSE)</f>
        <v>trawl/fyke</v>
      </c>
      <c r="R1896" t="str">
        <f>VLOOKUP(N1896,lookups!$D$1:$E$6, 2, FALSE)</f>
        <v>hucuktlis r</v>
      </c>
      <c r="S1896" t="str">
        <f>VLOOKUP(C1896,lookups!$G$1:$H$3, 2, FALSE)</f>
        <v>smolt</v>
      </c>
    </row>
    <row r="1897" spans="1:19" x14ac:dyDescent="0.25">
      <c r="A1897" s="1">
        <v>30804</v>
      </c>
      <c r="B1897">
        <v>1</v>
      </c>
      <c r="C1897">
        <v>1</v>
      </c>
      <c r="D1897">
        <v>1</v>
      </c>
      <c r="E1897">
        <v>1984</v>
      </c>
      <c r="F1897">
        <v>9</v>
      </c>
      <c r="G1897">
        <v>1</v>
      </c>
      <c r="H1897">
        <v>72</v>
      </c>
      <c r="I1897">
        <v>3.68</v>
      </c>
      <c r="J1897">
        <v>3.3001524529999999</v>
      </c>
      <c r="L1897">
        <v>1</v>
      </c>
      <c r="M1897">
        <v>1</v>
      </c>
      <c r="N1897">
        <v>399</v>
      </c>
      <c r="O1897">
        <v>1</v>
      </c>
      <c r="P1897">
        <v>3</v>
      </c>
      <c r="Q1897" t="str">
        <f>VLOOKUP(M1897,lookups!$A$1:$B$7, 2, FALSE)</f>
        <v>trawl/fyke</v>
      </c>
      <c r="R1897" t="str">
        <f>VLOOKUP(N1897,lookups!$D$1:$E$6, 2, FALSE)</f>
        <v>hucuktlis r</v>
      </c>
      <c r="S1897" t="str">
        <f>VLOOKUP(C1897,lookups!$G$1:$H$3, 2, FALSE)</f>
        <v>smolt</v>
      </c>
    </row>
    <row r="1898" spans="1:19" x14ac:dyDescent="0.25">
      <c r="A1898" s="1">
        <v>30804</v>
      </c>
      <c r="B1898">
        <v>1</v>
      </c>
      <c r="C1898">
        <v>1</v>
      </c>
      <c r="D1898">
        <v>1</v>
      </c>
      <c r="E1898">
        <v>1984</v>
      </c>
      <c r="F1898">
        <v>10</v>
      </c>
      <c r="G1898">
        <v>1</v>
      </c>
      <c r="H1898">
        <v>71</v>
      </c>
      <c r="I1898">
        <v>3.53</v>
      </c>
      <c r="J1898">
        <v>3.1656353689999999</v>
      </c>
      <c r="L1898">
        <v>1</v>
      </c>
      <c r="M1898">
        <v>1</v>
      </c>
      <c r="N1898">
        <v>399</v>
      </c>
      <c r="O1898">
        <v>1</v>
      </c>
      <c r="P1898">
        <v>3</v>
      </c>
      <c r="Q1898" t="str">
        <f>VLOOKUP(M1898,lookups!$A$1:$B$7, 2, FALSE)</f>
        <v>trawl/fyke</v>
      </c>
      <c r="R1898" t="str">
        <f>VLOOKUP(N1898,lookups!$D$1:$E$6, 2, FALSE)</f>
        <v>hucuktlis r</v>
      </c>
      <c r="S1898" t="str">
        <f>VLOOKUP(C1898,lookups!$G$1:$H$3, 2, FALSE)</f>
        <v>smolt</v>
      </c>
    </row>
    <row r="1899" spans="1:19" x14ac:dyDescent="0.25">
      <c r="A1899" s="1">
        <v>30804</v>
      </c>
      <c r="B1899">
        <v>1</v>
      </c>
      <c r="C1899">
        <v>1</v>
      </c>
      <c r="D1899">
        <v>1</v>
      </c>
      <c r="E1899">
        <v>1984</v>
      </c>
      <c r="F1899">
        <v>11</v>
      </c>
      <c r="G1899">
        <v>1</v>
      </c>
      <c r="H1899">
        <v>62</v>
      </c>
      <c r="I1899">
        <v>2.27</v>
      </c>
      <c r="J1899">
        <v>2.0356918660000001</v>
      </c>
      <c r="L1899">
        <v>1</v>
      </c>
      <c r="M1899">
        <v>1</v>
      </c>
      <c r="N1899">
        <v>399</v>
      </c>
      <c r="O1899">
        <v>1</v>
      </c>
      <c r="P1899">
        <v>3</v>
      </c>
      <c r="Q1899" t="str">
        <f>VLOOKUP(M1899,lookups!$A$1:$B$7, 2, FALSE)</f>
        <v>trawl/fyke</v>
      </c>
      <c r="R1899" t="str">
        <f>VLOOKUP(N1899,lookups!$D$1:$E$6, 2, FALSE)</f>
        <v>hucuktlis r</v>
      </c>
      <c r="S1899" t="str">
        <f>VLOOKUP(C1899,lookups!$G$1:$H$3, 2, FALSE)</f>
        <v>smolt</v>
      </c>
    </row>
    <row r="1900" spans="1:19" x14ac:dyDescent="0.25">
      <c r="A1900" s="1">
        <v>30804</v>
      </c>
      <c r="B1900">
        <v>1</v>
      </c>
      <c r="C1900">
        <v>1</v>
      </c>
      <c r="D1900">
        <v>1</v>
      </c>
      <c r="E1900">
        <v>1984</v>
      </c>
      <c r="F1900">
        <v>12</v>
      </c>
      <c r="G1900">
        <v>1</v>
      </c>
      <c r="H1900">
        <v>66</v>
      </c>
      <c r="I1900">
        <v>2.5</v>
      </c>
      <c r="J1900">
        <v>2.241951394</v>
      </c>
      <c r="L1900">
        <v>1</v>
      </c>
      <c r="M1900">
        <v>1</v>
      </c>
      <c r="N1900">
        <v>399</v>
      </c>
      <c r="O1900">
        <v>1</v>
      </c>
      <c r="P1900">
        <v>3</v>
      </c>
      <c r="Q1900" t="str">
        <f>VLOOKUP(M1900,lookups!$A$1:$B$7, 2, FALSE)</f>
        <v>trawl/fyke</v>
      </c>
      <c r="R1900" t="str">
        <f>VLOOKUP(N1900,lookups!$D$1:$E$6, 2, FALSE)</f>
        <v>hucuktlis r</v>
      </c>
      <c r="S1900" t="str">
        <f>VLOOKUP(C1900,lookups!$G$1:$H$3, 2, FALSE)</f>
        <v>smolt</v>
      </c>
    </row>
    <row r="1901" spans="1:19" x14ac:dyDescent="0.25">
      <c r="A1901" s="1">
        <v>30804</v>
      </c>
      <c r="B1901">
        <v>1</v>
      </c>
      <c r="C1901">
        <v>1</v>
      </c>
      <c r="D1901">
        <v>1</v>
      </c>
      <c r="E1901">
        <v>1984</v>
      </c>
      <c r="F1901">
        <v>13</v>
      </c>
      <c r="G1901">
        <v>1</v>
      </c>
      <c r="H1901">
        <v>65</v>
      </c>
      <c r="I1901">
        <v>2.69</v>
      </c>
      <c r="J1901">
        <v>2.4123397</v>
      </c>
      <c r="L1901">
        <v>1</v>
      </c>
      <c r="M1901">
        <v>1</v>
      </c>
      <c r="N1901">
        <v>399</v>
      </c>
      <c r="O1901">
        <v>1</v>
      </c>
      <c r="P1901">
        <v>3</v>
      </c>
      <c r="Q1901" t="str">
        <f>VLOOKUP(M1901,lookups!$A$1:$B$7, 2, FALSE)</f>
        <v>trawl/fyke</v>
      </c>
      <c r="R1901" t="str">
        <f>VLOOKUP(N1901,lookups!$D$1:$E$6, 2, FALSE)</f>
        <v>hucuktlis r</v>
      </c>
      <c r="S1901" t="str">
        <f>VLOOKUP(C1901,lookups!$G$1:$H$3, 2, FALSE)</f>
        <v>smolt</v>
      </c>
    </row>
    <row r="1902" spans="1:19" x14ac:dyDescent="0.25">
      <c r="A1902" s="1">
        <v>30804</v>
      </c>
      <c r="B1902">
        <v>1</v>
      </c>
      <c r="C1902">
        <v>1</v>
      </c>
      <c r="D1902">
        <v>1</v>
      </c>
      <c r="E1902">
        <v>1984</v>
      </c>
      <c r="F1902">
        <v>14</v>
      </c>
      <c r="G1902">
        <v>1</v>
      </c>
      <c r="H1902">
        <v>71</v>
      </c>
      <c r="I1902">
        <v>3.36</v>
      </c>
      <c r="J1902">
        <v>3.0131826739999998</v>
      </c>
      <c r="L1902">
        <v>1</v>
      </c>
      <c r="M1902">
        <v>1</v>
      </c>
      <c r="N1902">
        <v>399</v>
      </c>
      <c r="O1902">
        <v>1</v>
      </c>
      <c r="P1902">
        <v>3</v>
      </c>
      <c r="Q1902" t="str">
        <f>VLOOKUP(M1902,lookups!$A$1:$B$7, 2, FALSE)</f>
        <v>trawl/fyke</v>
      </c>
      <c r="R1902" t="str">
        <f>VLOOKUP(N1902,lookups!$D$1:$E$6, 2, FALSE)</f>
        <v>hucuktlis r</v>
      </c>
      <c r="S1902" t="str">
        <f>VLOOKUP(C1902,lookups!$G$1:$H$3, 2, FALSE)</f>
        <v>smolt</v>
      </c>
    </row>
    <row r="1903" spans="1:19" x14ac:dyDescent="0.25">
      <c r="A1903" s="1">
        <v>30804</v>
      </c>
      <c r="B1903">
        <v>1</v>
      </c>
      <c r="C1903">
        <v>1</v>
      </c>
      <c r="D1903">
        <v>1</v>
      </c>
      <c r="E1903">
        <v>1984</v>
      </c>
      <c r="F1903">
        <v>15</v>
      </c>
      <c r="G1903">
        <v>1</v>
      </c>
      <c r="H1903">
        <v>70</v>
      </c>
      <c r="I1903">
        <v>3.23</v>
      </c>
      <c r="J1903">
        <v>2.8966012019999998</v>
      </c>
      <c r="L1903">
        <v>1</v>
      </c>
      <c r="M1903">
        <v>1</v>
      </c>
      <c r="N1903">
        <v>399</v>
      </c>
      <c r="O1903">
        <v>1</v>
      </c>
      <c r="P1903">
        <v>3</v>
      </c>
      <c r="Q1903" t="str">
        <f>VLOOKUP(M1903,lookups!$A$1:$B$7, 2, FALSE)</f>
        <v>trawl/fyke</v>
      </c>
      <c r="R1903" t="str">
        <f>VLOOKUP(N1903,lookups!$D$1:$E$6, 2, FALSE)</f>
        <v>hucuktlis r</v>
      </c>
      <c r="S1903" t="str">
        <f>VLOOKUP(C1903,lookups!$G$1:$H$3, 2, FALSE)</f>
        <v>smolt</v>
      </c>
    </row>
    <row r="1904" spans="1:19" x14ac:dyDescent="0.25">
      <c r="A1904" s="1">
        <v>30804</v>
      </c>
      <c r="B1904">
        <v>1</v>
      </c>
      <c r="C1904">
        <v>1</v>
      </c>
      <c r="D1904">
        <v>1</v>
      </c>
      <c r="E1904">
        <v>1984</v>
      </c>
      <c r="F1904">
        <v>16</v>
      </c>
      <c r="G1904">
        <v>1</v>
      </c>
      <c r="H1904">
        <v>62</v>
      </c>
      <c r="I1904">
        <v>2.2799999999999998</v>
      </c>
      <c r="J1904">
        <v>2.0446596719999999</v>
      </c>
      <c r="L1904">
        <v>1</v>
      </c>
      <c r="M1904">
        <v>1</v>
      </c>
      <c r="N1904">
        <v>399</v>
      </c>
      <c r="O1904">
        <v>1</v>
      </c>
      <c r="P1904">
        <v>3</v>
      </c>
      <c r="Q1904" t="str">
        <f>VLOOKUP(M1904,lookups!$A$1:$B$7, 2, FALSE)</f>
        <v>trawl/fyke</v>
      </c>
      <c r="R1904" t="str">
        <f>VLOOKUP(N1904,lookups!$D$1:$E$6, 2, FALSE)</f>
        <v>hucuktlis r</v>
      </c>
      <c r="S1904" t="str">
        <f>VLOOKUP(C1904,lookups!$G$1:$H$3, 2, FALSE)</f>
        <v>smolt</v>
      </c>
    </row>
    <row r="1905" spans="1:19" x14ac:dyDescent="0.25">
      <c r="A1905" s="1">
        <v>30804</v>
      </c>
      <c r="B1905">
        <v>1</v>
      </c>
      <c r="C1905">
        <v>1</v>
      </c>
      <c r="D1905">
        <v>1</v>
      </c>
      <c r="E1905">
        <v>1984</v>
      </c>
      <c r="F1905">
        <v>17</v>
      </c>
      <c r="G1905">
        <v>1</v>
      </c>
      <c r="H1905">
        <v>57</v>
      </c>
      <c r="I1905">
        <v>1.66</v>
      </c>
      <c r="J1905">
        <v>1.488655726</v>
      </c>
      <c r="L1905">
        <v>1</v>
      </c>
      <c r="M1905">
        <v>1</v>
      </c>
      <c r="N1905">
        <v>399</v>
      </c>
      <c r="O1905">
        <v>1</v>
      </c>
      <c r="P1905">
        <v>3</v>
      </c>
      <c r="Q1905" t="str">
        <f>VLOOKUP(M1905,lookups!$A$1:$B$7, 2, FALSE)</f>
        <v>trawl/fyke</v>
      </c>
      <c r="R1905" t="str">
        <f>VLOOKUP(N1905,lookups!$D$1:$E$6, 2, FALSE)</f>
        <v>hucuktlis r</v>
      </c>
      <c r="S1905" t="str">
        <f>VLOOKUP(C1905,lookups!$G$1:$H$3, 2, FALSE)</f>
        <v>smolt</v>
      </c>
    </row>
    <row r="1906" spans="1:19" x14ac:dyDescent="0.25">
      <c r="A1906" s="1">
        <v>30804</v>
      </c>
      <c r="B1906">
        <v>1</v>
      </c>
      <c r="C1906">
        <v>1</v>
      </c>
      <c r="D1906">
        <v>1</v>
      </c>
      <c r="E1906">
        <v>1984</v>
      </c>
      <c r="F1906">
        <v>18</v>
      </c>
      <c r="G1906">
        <v>1</v>
      </c>
      <c r="H1906">
        <v>59</v>
      </c>
      <c r="I1906">
        <v>1.9</v>
      </c>
      <c r="J1906">
        <v>1.7038830599999999</v>
      </c>
      <c r="L1906">
        <v>1</v>
      </c>
      <c r="M1906">
        <v>1</v>
      </c>
      <c r="N1906">
        <v>399</v>
      </c>
      <c r="O1906">
        <v>1</v>
      </c>
      <c r="P1906">
        <v>3</v>
      </c>
      <c r="Q1906" t="str">
        <f>VLOOKUP(M1906,lookups!$A$1:$B$7, 2, FALSE)</f>
        <v>trawl/fyke</v>
      </c>
      <c r="R1906" t="str">
        <f>VLOOKUP(N1906,lookups!$D$1:$E$6, 2, FALSE)</f>
        <v>hucuktlis r</v>
      </c>
      <c r="S1906" t="str">
        <f>VLOOKUP(C1906,lookups!$G$1:$H$3, 2, FALSE)</f>
        <v>smolt</v>
      </c>
    </row>
    <row r="1907" spans="1:19" x14ac:dyDescent="0.25">
      <c r="A1907" s="1">
        <v>30804</v>
      </c>
      <c r="B1907">
        <v>1</v>
      </c>
      <c r="C1907">
        <v>1</v>
      </c>
      <c r="D1907">
        <v>1</v>
      </c>
      <c r="E1907">
        <v>1984</v>
      </c>
      <c r="F1907">
        <v>19</v>
      </c>
      <c r="G1907">
        <v>1</v>
      </c>
      <c r="H1907">
        <v>62</v>
      </c>
      <c r="I1907">
        <v>2.15</v>
      </c>
      <c r="J1907">
        <v>1.928078199</v>
      </c>
      <c r="L1907">
        <v>1</v>
      </c>
      <c r="M1907">
        <v>1</v>
      </c>
      <c r="N1907">
        <v>399</v>
      </c>
      <c r="O1907">
        <v>1</v>
      </c>
      <c r="P1907">
        <v>3</v>
      </c>
      <c r="Q1907" t="str">
        <f>VLOOKUP(M1907,lookups!$A$1:$B$7, 2, FALSE)</f>
        <v>trawl/fyke</v>
      </c>
      <c r="R1907" t="str">
        <f>VLOOKUP(N1907,lookups!$D$1:$E$6, 2, FALSE)</f>
        <v>hucuktlis r</v>
      </c>
      <c r="S1907" t="str">
        <f>VLOOKUP(C1907,lookups!$G$1:$H$3, 2, FALSE)</f>
        <v>smolt</v>
      </c>
    </row>
    <row r="1908" spans="1:19" x14ac:dyDescent="0.25">
      <c r="A1908" s="1">
        <v>30804</v>
      </c>
      <c r="B1908">
        <v>1</v>
      </c>
      <c r="C1908">
        <v>1</v>
      </c>
      <c r="D1908">
        <v>1</v>
      </c>
      <c r="E1908">
        <v>1984</v>
      </c>
      <c r="F1908">
        <v>20</v>
      </c>
      <c r="G1908">
        <v>1</v>
      </c>
      <c r="H1908">
        <v>70</v>
      </c>
      <c r="I1908">
        <v>3.33</v>
      </c>
      <c r="J1908">
        <v>2.9862792570000001</v>
      </c>
      <c r="L1908">
        <v>1</v>
      </c>
      <c r="M1908">
        <v>1</v>
      </c>
      <c r="N1908">
        <v>399</v>
      </c>
      <c r="O1908">
        <v>1</v>
      </c>
      <c r="P1908">
        <v>3</v>
      </c>
      <c r="Q1908" t="str">
        <f>VLOOKUP(M1908,lookups!$A$1:$B$7, 2, FALSE)</f>
        <v>trawl/fyke</v>
      </c>
      <c r="R1908" t="str">
        <f>VLOOKUP(N1908,lookups!$D$1:$E$6, 2, FALSE)</f>
        <v>hucuktlis r</v>
      </c>
      <c r="S1908" t="str">
        <f>VLOOKUP(C1908,lookups!$G$1:$H$3, 2, FALSE)</f>
        <v>smolt</v>
      </c>
    </row>
    <row r="1909" spans="1:19" x14ac:dyDescent="0.25">
      <c r="A1909" s="1">
        <v>30804</v>
      </c>
      <c r="B1909">
        <v>1</v>
      </c>
      <c r="C1909">
        <v>1</v>
      </c>
      <c r="D1909">
        <v>1</v>
      </c>
      <c r="E1909">
        <v>1984</v>
      </c>
      <c r="F1909">
        <v>21</v>
      </c>
      <c r="G1909">
        <v>1</v>
      </c>
      <c r="H1909">
        <v>66</v>
      </c>
      <c r="I1909">
        <v>2.8</v>
      </c>
      <c r="J1909">
        <v>2.5109855620000001</v>
      </c>
      <c r="L1909">
        <v>1</v>
      </c>
      <c r="M1909">
        <v>1</v>
      </c>
      <c r="N1909">
        <v>399</v>
      </c>
      <c r="O1909">
        <v>1</v>
      </c>
      <c r="P1909">
        <v>3</v>
      </c>
      <c r="Q1909" t="str">
        <f>VLOOKUP(M1909,lookups!$A$1:$B$7, 2, FALSE)</f>
        <v>trawl/fyke</v>
      </c>
      <c r="R1909" t="str">
        <f>VLOOKUP(N1909,lookups!$D$1:$E$6, 2, FALSE)</f>
        <v>hucuktlis r</v>
      </c>
      <c r="S1909" t="str">
        <f>VLOOKUP(C1909,lookups!$G$1:$H$3, 2, FALSE)</f>
        <v>smolt</v>
      </c>
    </row>
    <row r="1910" spans="1:19" x14ac:dyDescent="0.25">
      <c r="A1910" s="1">
        <v>30804</v>
      </c>
      <c r="B1910">
        <v>1</v>
      </c>
      <c r="C1910">
        <v>1</v>
      </c>
      <c r="D1910">
        <v>1</v>
      </c>
      <c r="E1910">
        <v>1984</v>
      </c>
      <c r="F1910">
        <v>22</v>
      </c>
      <c r="G1910">
        <v>1</v>
      </c>
      <c r="H1910">
        <v>65</v>
      </c>
      <c r="I1910">
        <v>2.66</v>
      </c>
      <c r="J1910">
        <v>2.3854362839999999</v>
      </c>
      <c r="L1910">
        <v>1</v>
      </c>
      <c r="M1910">
        <v>1</v>
      </c>
      <c r="N1910">
        <v>399</v>
      </c>
      <c r="O1910">
        <v>1</v>
      </c>
      <c r="P1910">
        <v>3</v>
      </c>
      <c r="Q1910" t="str">
        <f>VLOOKUP(M1910,lookups!$A$1:$B$7, 2, FALSE)</f>
        <v>trawl/fyke</v>
      </c>
      <c r="R1910" t="str">
        <f>VLOOKUP(N1910,lookups!$D$1:$E$6, 2, FALSE)</f>
        <v>hucuktlis r</v>
      </c>
      <c r="S1910" t="str">
        <f>VLOOKUP(C1910,lookups!$G$1:$H$3, 2, FALSE)</f>
        <v>smolt</v>
      </c>
    </row>
    <row r="1911" spans="1:19" x14ac:dyDescent="0.25">
      <c r="A1911" s="1">
        <v>30804</v>
      </c>
      <c r="B1911">
        <v>1</v>
      </c>
      <c r="C1911">
        <v>1</v>
      </c>
      <c r="D1911">
        <v>1</v>
      </c>
      <c r="E1911">
        <v>1984</v>
      </c>
      <c r="F1911">
        <v>23</v>
      </c>
      <c r="G1911">
        <v>1</v>
      </c>
      <c r="H1911">
        <v>63</v>
      </c>
      <c r="I1911">
        <v>2.25</v>
      </c>
      <c r="J1911">
        <v>2.0177562550000001</v>
      </c>
      <c r="L1911">
        <v>1</v>
      </c>
      <c r="M1911">
        <v>1</v>
      </c>
      <c r="N1911">
        <v>399</v>
      </c>
      <c r="O1911">
        <v>1</v>
      </c>
      <c r="P1911">
        <v>3</v>
      </c>
      <c r="Q1911" t="str">
        <f>VLOOKUP(M1911,lookups!$A$1:$B$7, 2, FALSE)</f>
        <v>trawl/fyke</v>
      </c>
      <c r="R1911" t="str">
        <f>VLOOKUP(N1911,lookups!$D$1:$E$6, 2, FALSE)</f>
        <v>hucuktlis r</v>
      </c>
      <c r="S1911" t="str">
        <f>VLOOKUP(C1911,lookups!$G$1:$H$3, 2, FALSE)</f>
        <v>smolt</v>
      </c>
    </row>
    <row r="1912" spans="1:19" x14ac:dyDescent="0.25">
      <c r="A1912" s="1">
        <v>30804</v>
      </c>
      <c r="B1912">
        <v>1</v>
      </c>
      <c r="C1912">
        <v>1</v>
      </c>
      <c r="D1912">
        <v>1</v>
      </c>
      <c r="E1912">
        <v>1984</v>
      </c>
      <c r="F1912">
        <v>24</v>
      </c>
      <c r="G1912">
        <v>1</v>
      </c>
      <c r="H1912">
        <v>61</v>
      </c>
      <c r="I1912">
        <v>2.2200000000000002</v>
      </c>
      <c r="J1912">
        <v>1.9908528379999999</v>
      </c>
      <c r="L1912">
        <v>1</v>
      </c>
      <c r="M1912">
        <v>1</v>
      </c>
      <c r="N1912">
        <v>399</v>
      </c>
      <c r="O1912">
        <v>1</v>
      </c>
      <c r="P1912">
        <v>3</v>
      </c>
      <c r="Q1912" t="str">
        <f>VLOOKUP(M1912,lookups!$A$1:$B$7, 2, FALSE)</f>
        <v>trawl/fyke</v>
      </c>
      <c r="R1912" t="str">
        <f>VLOOKUP(N1912,lookups!$D$1:$E$6, 2, FALSE)</f>
        <v>hucuktlis r</v>
      </c>
      <c r="S1912" t="str">
        <f>VLOOKUP(C1912,lookups!$G$1:$H$3, 2, FALSE)</f>
        <v>smolt</v>
      </c>
    </row>
    <row r="1913" spans="1:19" x14ac:dyDescent="0.25">
      <c r="A1913" s="1">
        <v>30804</v>
      </c>
      <c r="B1913">
        <v>1</v>
      </c>
      <c r="C1913">
        <v>1</v>
      </c>
      <c r="D1913">
        <v>1</v>
      </c>
      <c r="E1913">
        <v>1984</v>
      </c>
      <c r="F1913">
        <v>25</v>
      </c>
      <c r="G1913">
        <v>1</v>
      </c>
      <c r="H1913">
        <v>73</v>
      </c>
      <c r="I1913">
        <v>3.46</v>
      </c>
      <c r="J1913">
        <v>3.1028607300000002</v>
      </c>
      <c r="L1913">
        <v>1</v>
      </c>
      <c r="M1913">
        <v>1</v>
      </c>
      <c r="N1913">
        <v>399</v>
      </c>
      <c r="O1913">
        <v>1</v>
      </c>
      <c r="P1913">
        <v>3</v>
      </c>
      <c r="Q1913" t="str">
        <f>VLOOKUP(M1913,lookups!$A$1:$B$7, 2, FALSE)</f>
        <v>trawl/fyke</v>
      </c>
      <c r="R1913" t="str">
        <f>VLOOKUP(N1913,lookups!$D$1:$E$6, 2, FALSE)</f>
        <v>hucuktlis r</v>
      </c>
      <c r="S1913" t="str">
        <f>VLOOKUP(C1913,lookups!$G$1:$H$3, 2, FALSE)</f>
        <v>smolt</v>
      </c>
    </row>
    <row r="1914" spans="1:19" x14ac:dyDescent="0.25">
      <c r="A1914" s="1">
        <v>30804</v>
      </c>
      <c r="B1914">
        <v>1</v>
      </c>
      <c r="C1914">
        <v>1</v>
      </c>
      <c r="D1914">
        <v>1</v>
      </c>
      <c r="E1914">
        <v>1984</v>
      </c>
      <c r="F1914">
        <v>26</v>
      </c>
      <c r="G1914">
        <v>1</v>
      </c>
      <c r="H1914">
        <v>69</v>
      </c>
      <c r="I1914">
        <v>3.16</v>
      </c>
      <c r="J1914">
        <v>2.8338265630000001</v>
      </c>
      <c r="L1914">
        <v>1</v>
      </c>
      <c r="M1914">
        <v>1</v>
      </c>
      <c r="N1914">
        <v>399</v>
      </c>
      <c r="O1914">
        <v>1</v>
      </c>
      <c r="P1914">
        <v>3</v>
      </c>
      <c r="Q1914" t="str">
        <f>VLOOKUP(M1914,lookups!$A$1:$B$7, 2, FALSE)</f>
        <v>trawl/fyke</v>
      </c>
      <c r="R1914" t="str">
        <f>VLOOKUP(N1914,lookups!$D$1:$E$6, 2, FALSE)</f>
        <v>hucuktlis r</v>
      </c>
      <c r="S1914" t="str">
        <f>VLOOKUP(C1914,lookups!$G$1:$H$3, 2, FALSE)</f>
        <v>smolt</v>
      </c>
    </row>
    <row r="1915" spans="1:19" x14ac:dyDescent="0.25">
      <c r="A1915" s="1">
        <v>30804</v>
      </c>
      <c r="B1915">
        <v>1</v>
      </c>
      <c r="C1915">
        <v>1</v>
      </c>
      <c r="D1915">
        <v>1</v>
      </c>
      <c r="E1915">
        <v>1984</v>
      </c>
      <c r="F1915">
        <v>27</v>
      </c>
      <c r="G1915">
        <v>1</v>
      </c>
      <c r="H1915">
        <v>62</v>
      </c>
      <c r="I1915">
        <v>2.17</v>
      </c>
      <c r="J1915">
        <v>1.94601381</v>
      </c>
      <c r="L1915">
        <v>1</v>
      </c>
      <c r="M1915">
        <v>1</v>
      </c>
      <c r="N1915">
        <v>399</v>
      </c>
      <c r="O1915">
        <v>1</v>
      </c>
      <c r="P1915">
        <v>3</v>
      </c>
      <c r="Q1915" t="str">
        <f>VLOOKUP(M1915,lookups!$A$1:$B$7, 2, FALSE)</f>
        <v>trawl/fyke</v>
      </c>
      <c r="R1915" t="str">
        <f>VLOOKUP(N1915,lookups!$D$1:$E$6, 2, FALSE)</f>
        <v>hucuktlis r</v>
      </c>
      <c r="S1915" t="str">
        <f>VLOOKUP(C1915,lookups!$G$1:$H$3, 2, FALSE)</f>
        <v>smolt</v>
      </c>
    </row>
    <row r="1916" spans="1:19" x14ac:dyDescent="0.25">
      <c r="A1916" s="1">
        <v>30804</v>
      </c>
      <c r="B1916">
        <v>1</v>
      </c>
      <c r="C1916">
        <v>1</v>
      </c>
      <c r="D1916">
        <v>1</v>
      </c>
      <c r="E1916">
        <v>1984</v>
      </c>
      <c r="F1916">
        <v>28</v>
      </c>
      <c r="G1916">
        <v>1</v>
      </c>
      <c r="H1916">
        <v>59</v>
      </c>
      <c r="I1916">
        <v>2</v>
      </c>
      <c r="J1916">
        <v>1.793561116</v>
      </c>
      <c r="L1916">
        <v>1</v>
      </c>
      <c r="M1916">
        <v>1</v>
      </c>
      <c r="N1916">
        <v>399</v>
      </c>
      <c r="O1916">
        <v>1</v>
      </c>
      <c r="P1916">
        <v>3</v>
      </c>
      <c r="Q1916" t="str">
        <f>VLOOKUP(M1916,lookups!$A$1:$B$7, 2, FALSE)</f>
        <v>trawl/fyke</v>
      </c>
      <c r="R1916" t="str">
        <f>VLOOKUP(N1916,lookups!$D$1:$E$6, 2, FALSE)</f>
        <v>hucuktlis r</v>
      </c>
      <c r="S1916" t="str">
        <f>VLOOKUP(C1916,lookups!$G$1:$H$3, 2, FALSE)</f>
        <v>smolt</v>
      </c>
    </row>
    <row r="1917" spans="1:19" x14ac:dyDescent="0.25">
      <c r="A1917" s="1">
        <v>30804</v>
      </c>
      <c r="B1917">
        <v>1</v>
      </c>
      <c r="C1917">
        <v>1</v>
      </c>
      <c r="D1917">
        <v>1</v>
      </c>
      <c r="E1917">
        <v>1984</v>
      </c>
      <c r="F1917">
        <v>29</v>
      </c>
      <c r="G1917">
        <v>1</v>
      </c>
      <c r="H1917">
        <v>65</v>
      </c>
      <c r="I1917">
        <v>2.5499999999999998</v>
      </c>
      <c r="J1917">
        <v>2.2867904220000002</v>
      </c>
      <c r="L1917">
        <v>1</v>
      </c>
      <c r="M1917">
        <v>1</v>
      </c>
      <c r="N1917">
        <v>399</v>
      </c>
      <c r="O1917">
        <v>1</v>
      </c>
      <c r="P1917">
        <v>3</v>
      </c>
      <c r="Q1917" t="str">
        <f>VLOOKUP(M1917,lookups!$A$1:$B$7, 2, FALSE)</f>
        <v>trawl/fyke</v>
      </c>
      <c r="R1917" t="str">
        <f>VLOOKUP(N1917,lookups!$D$1:$E$6, 2, FALSE)</f>
        <v>hucuktlis r</v>
      </c>
      <c r="S1917" t="str">
        <f>VLOOKUP(C1917,lookups!$G$1:$H$3, 2, FALSE)</f>
        <v>smolt</v>
      </c>
    </row>
    <row r="1918" spans="1:19" x14ac:dyDescent="0.25">
      <c r="A1918" s="1">
        <v>30804</v>
      </c>
      <c r="B1918">
        <v>1</v>
      </c>
      <c r="C1918">
        <v>1</v>
      </c>
      <c r="D1918">
        <v>1</v>
      </c>
      <c r="E1918">
        <v>1984</v>
      </c>
      <c r="F1918">
        <v>30</v>
      </c>
      <c r="G1918">
        <v>1</v>
      </c>
      <c r="H1918">
        <v>72</v>
      </c>
      <c r="I1918">
        <v>3.38</v>
      </c>
      <c r="J1918">
        <v>3.0311182849999998</v>
      </c>
      <c r="L1918">
        <v>1</v>
      </c>
      <c r="M1918">
        <v>1</v>
      </c>
      <c r="N1918">
        <v>399</v>
      </c>
      <c r="O1918">
        <v>1</v>
      </c>
      <c r="P1918">
        <v>3</v>
      </c>
      <c r="Q1918" t="str">
        <f>VLOOKUP(M1918,lookups!$A$1:$B$7, 2, FALSE)</f>
        <v>trawl/fyke</v>
      </c>
      <c r="R1918" t="str">
        <f>VLOOKUP(N1918,lookups!$D$1:$E$6, 2, FALSE)</f>
        <v>hucuktlis r</v>
      </c>
      <c r="S1918" t="str">
        <f>VLOOKUP(C1918,lookups!$G$1:$H$3, 2, FALSE)</f>
        <v>smolt</v>
      </c>
    </row>
    <row r="1919" spans="1:19" x14ac:dyDescent="0.25">
      <c r="A1919" s="1">
        <v>30804</v>
      </c>
      <c r="B1919">
        <v>1</v>
      </c>
      <c r="C1919">
        <v>1</v>
      </c>
      <c r="D1919">
        <v>1</v>
      </c>
      <c r="E1919">
        <v>1984</v>
      </c>
      <c r="F1919">
        <v>31</v>
      </c>
      <c r="G1919">
        <v>1</v>
      </c>
      <c r="H1919">
        <v>65</v>
      </c>
      <c r="I1919">
        <v>2.6</v>
      </c>
      <c r="J1919">
        <v>2.3316294499999999</v>
      </c>
      <c r="L1919">
        <v>1</v>
      </c>
      <c r="M1919">
        <v>1</v>
      </c>
      <c r="N1919">
        <v>399</v>
      </c>
      <c r="O1919">
        <v>1</v>
      </c>
      <c r="P1919">
        <v>3</v>
      </c>
      <c r="Q1919" t="str">
        <f>VLOOKUP(M1919,lookups!$A$1:$B$7, 2, FALSE)</f>
        <v>trawl/fyke</v>
      </c>
      <c r="R1919" t="str">
        <f>VLOOKUP(N1919,lookups!$D$1:$E$6, 2, FALSE)</f>
        <v>hucuktlis r</v>
      </c>
      <c r="S1919" t="str">
        <f>VLOOKUP(C1919,lookups!$G$1:$H$3, 2, FALSE)</f>
        <v>smolt</v>
      </c>
    </row>
    <row r="1920" spans="1:19" x14ac:dyDescent="0.25">
      <c r="A1920" s="1">
        <v>30804</v>
      </c>
      <c r="B1920">
        <v>1</v>
      </c>
      <c r="C1920">
        <v>1</v>
      </c>
      <c r="D1920">
        <v>1</v>
      </c>
      <c r="E1920">
        <v>1984</v>
      </c>
      <c r="F1920">
        <v>32</v>
      </c>
      <c r="G1920">
        <v>1</v>
      </c>
      <c r="H1920">
        <v>65</v>
      </c>
      <c r="I1920">
        <v>2.4500000000000002</v>
      </c>
      <c r="J1920">
        <v>2.1971123669999999</v>
      </c>
      <c r="L1920">
        <v>1</v>
      </c>
      <c r="M1920">
        <v>1</v>
      </c>
      <c r="N1920">
        <v>399</v>
      </c>
      <c r="O1920">
        <v>1</v>
      </c>
      <c r="P1920">
        <v>3</v>
      </c>
      <c r="Q1920" t="str">
        <f>VLOOKUP(M1920,lookups!$A$1:$B$7, 2, FALSE)</f>
        <v>trawl/fyke</v>
      </c>
      <c r="R1920" t="str">
        <f>VLOOKUP(N1920,lookups!$D$1:$E$6, 2, FALSE)</f>
        <v>hucuktlis r</v>
      </c>
      <c r="S1920" t="str">
        <f>VLOOKUP(C1920,lookups!$G$1:$H$3, 2, FALSE)</f>
        <v>smolt</v>
      </c>
    </row>
    <row r="1921" spans="1:19" x14ac:dyDescent="0.25">
      <c r="A1921" s="1">
        <v>30804</v>
      </c>
      <c r="B1921">
        <v>1</v>
      </c>
      <c r="C1921">
        <v>1</v>
      </c>
      <c r="D1921">
        <v>1</v>
      </c>
      <c r="E1921">
        <v>1984</v>
      </c>
      <c r="F1921">
        <v>33</v>
      </c>
      <c r="G1921">
        <v>1</v>
      </c>
      <c r="H1921">
        <v>66</v>
      </c>
      <c r="I1921">
        <v>2.8</v>
      </c>
      <c r="J1921">
        <v>2.5109855620000001</v>
      </c>
      <c r="L1921">
        <v>1</v>
      </c>
      <c r="M1921">
        <v>1</v>
      </c>
      <c r="N1921">
        <v>399</v>
      </c>
      <c r="O1921">
        <v>1</v>
      </c>
      <c r="P1921">
        <v>3</v>
      </c>
      <c r="Q1921" t="str">
        <f>VLOOKUP(M1921,lookups!$A$1:$B$7, 2, FALSE)</f>
        <v>trawl/fyke</v>
      </c>
      <c r="R1921" t="str">
        <f>VLOOKUP(N1921,lookups!$D$1:$E$6, 2, FALSE)</f>
        <v>hucuktlis r</v>
      </c>
      <c r="S1921" t="str">
        <f>VLOOKUP(C1921,lookups!$G$1:$H$3, 2, FALSE)</f>
        <v>smolt</v>
      </c>
    </row>
    <row r="1922" spans="1:19" x14ac:dyDescent="0.25">
      <c r="A1922" s="1">
        <v>30804</v>
      </c>
      <c r="B1922">
        <v>1</v>
      </c>
      <c r="C1922">
        <v>1</v>
      </c>
      <c r="D1922">
        <v>1</v>
      </c>
      <c r="E1922">
        <v>1984</v>
      </c>
      <c r="F1922">
        <v>34</v>
      </c>
      <c r="G1922">
        <v>1</v>
      </c>
      <c r="H1922">
        <v>56</v>
      </c>
      <c r="I1922">
        <v>1.5</v>
      </c>
      <c r="J1922">
        <v>1.345170837</v>
      </c>
      <c r="L1922">
        <v>1</v>
      </c>
      <c r="M1922">
        <v>1</v>
      </c>
      <c r="N1922">
        <v>399</v>
      </c>
      <c r="O1922">
        <v>1</v>
      </c>
      <c r="P1922">
        <v>3</v>
      </c>
      <c r="Q1922" t="str">
        <f>VLOOKUP(M1922,lookups!$A$1:$B$7, 2, FALSE)</f>
        <v>trawl/fyke</v>
      </c>
      <c r="R1922" t="str">
        <f>VLOOKUP(N1922,lookups!$D$1:$E$6, 2, FALSE)</f>
        <v>hucuktlis r</v>
      </c>
      <c r="S1922" t="str">
        <f>VLOOKUP(C1922,lookups!$G$1:$H$3, 2, FALSE)</f>
        <v>smolt</v>
      </c>
    </row>
    <row r="1923" spans="1:19" x14ac:dyDescent="0.25">
      <c r="A1923" s="1">
        <v>30804</v>
      </c>
      <c r="B1923">
        <v>1</v>
      </c>
      <c r="C1923">
        <v>1</v>
      </c>
      <c r="D1923">
        <v>1</v>
      </c>
      <c r="E1923">
        <v>1984</v>
      </c>
      <c r="F1923">
        <v>35</v>
      </c>
      <c r="G1923">
        <v>1</v>
      </c>
      <c r="H1923">
        <v>65</v>
      </c>
      <c r="I1923">
        <v>2.6</v>
      </c>
      <c r="J1923">
        <v>2.3316294499999999</v>
      </c>
      <c r="L1923">
        <v>1</v>
      </c>
      <c r="M1923">
        <v>1</v>
      </c>
      <c r="N1923">
        <v>399</v>
      </c>
      <c r="O1923">
        <v>1</v>
      </c>
      <c r="P1923">
        <v>3</v>
      </c>
      <c r="Q1923" t="str">
        <f>VLOOKUP(M1923,lookups!$A$1:$B$7, 2, FALSE)</f>
        <v>trawl/fyke</v>
      </c>
      <c r="R1923" t="str">
        <f>VLOOKUP(N1923,lookups!$D$1:$E$6, 2, FALSE)</f>
        <v>hucuktlis r</v>
      </c>
      <c r="S1923" t="str">
        <f>VLOOKUP(C1923,lookups!$G$1:$H$3, 2, FALSE)</f>
        <v>smolt</v>
      </c>
    </row>
    <row r="1924" spans="1:19" x14ac:dyDescent="0.25">
      <c r="A1924" s="1">
        <v>30804</v>
      </c>
      <c r="B1924">
        <v>1</v>
      </c>
      <c r="C1924">
        <v>1</v>
      </c>
      <c r="D1924">
        <v>1</v>
      </c>
      <c r="E1924">
        <v>1984</v>
      </c>
      <c r="F1924">
        <v>36</v>
      </c>
      <c r="G1924">
        <v>1</v>
      </c>
      <c r="H1924">
        <v>66</v>
      </c>
      <c r="I1924">
        <v>2.83</v>
      </c>
      <c r="J1924">
        <v>2.5378889789999999</v>
      </c>
      <c r="L1924">
        <v>1</v>
      </c>
      <c r="M1924">
        <v>1</v>
      </c>
      <c r="N1924">
        <v>399</v>
      </c>
      <c r="O1924">
        <v>1</v>
      </c>
      <c r="P1924">
        <v>3</v>
      </c>
      <c r="Q1924" t="str">
        <f>VLOOKUP(M1924,lookups!$A$1:$B$7, 2, FALSE)</f>
        <v>trawl/fyke</v>
      </c>
      <c r="R1924" t="str">
        <f>VLOOKUP(N1924,lookups!$D$1:$E$6, 2, FALSE)</f>
        <v>hucuktlis r</v>
      </c>
      <c r="S1924" t="str">
        <f>VLOOKUP(C1924,lookups!$G$1:$H$3, 2, FALSE)</f>
        <v>smolt</v>
      </c>
    </row>
    <row r="1925" spans="1:19" x14ac:dyDescent="0.25">
      <c r="A1925" s="1">
        <v>30804</v>
      </c>
      <c r="B1925">
        <v>1</v>
      </c>
      <c r="C1925">
        <v>1</v>
      </c>
      <c r="D1925">
        <v>1</v>
      </c>
      <c r="E1925">
        <v>1984</v>
      </c>
      <c r="F1925">
        <v>37</v>
      </c>
      <c r="G1925">
        <v>1</v>
      </c>
      <c r="H1925">
        <v>63</v>
      </c>
      <c r="I1925">
        <v>2.2599999999999998</v>
      </c>
      <c r="J1925">
        <v>2.0267240609999999</v>
      </c>
      <c r="L1925">
        <v>1</v>
      </c>
      <c r="M1925">
        <v>1</v>
      </c>
      <c r="N1925">
        <v>399</v>
      </c>
      <c r="O1925">
        <v>1</v>
      </c>
      <c r="P1925">
        <v>3</v>
      </c>
      <c r="Q1925" t="str">
        <f>VLOOKUP(M1925,lookups!$A$1:$B$7, 2, FALSE)</f>
        <v>trawl/fyke</v>
      </c>
      <c r="R1925" t="str">
        <f>VLOOKUP(N1925,lookups!$D$1:$E$6, 2, FALSE)</f>
        <v>hucuktlis r</v>
      </c>
      <c r="S1925" t="str">
        <f>VLOOKUP(C1925,lookups!$G$1:$H$3, 2, FALSE)</f>
        <v>smolt</v>
      </c>
    </row>
    <row r="1926" spans="1:19" x14ac:dyDescent="0.25">
      <c r="A1926" s="1">
        <v>30804</v>
      </c>
      <c r="B1926">
        <v>1</v>
      </c>
      <c r="C1926">
        <v>1</v>
      </c>
      <c r="D1926">
        <v>1</v>
      </c>
      <c r="E1926">
        <v>1984</v>
      </c>
      <c r="F1926">
        <v>38</v>
      </c>
      <c r="G1926">
        <v>1</v>
      </c>
      <c r="H1926">
        <v>63</v>
      </c>
      <c r="I1926">
        <v>2.2799999999999998</v>
      </c>
      <c r="J1926">
        <v>2.0446596719999999</v>
      </c>
      <c r="L1926">
        <v>1</v>
      </c>
      <c r="M1926">
        <v>1</v>
      </c>
      <c r="N1926">
        <v>399</v>
      </c>
      <c r="O1926">
        <v>1</v>
      </c>
      <c r="P1926">
        <v>3</v>
      </c>
      <c r="Q1926" t="str">
        <f>VLOOKUP(M1926,lookups!$A$1:$B$7, 2, FALSE)</f>
        <v>trawl/fyke</v>
      </c>
      <c r="R1926" t="str">
        <f>VLOOKUP(N1926,lookups!$D$1:$E$6, 2, FALSE)</f>
        <v>hucuktlis r</v>
      </c>
      <c r="S1926" t="str">
        <f>VLOOKUP(C1926,lookups!$G$1:$H$3, 2, FALSE)</f>
        <v>smolt</v>
      </c>
    </row>
    <row r="1927" spans="1:19" x14ac:dyDescent="0.25">
      <c r="A1927" s="1">
        <v>30804</v>
      </c>
      <c r="B1927">
        <v>1</v>
      </c>
      <c r="C1927">
        <v>1</v>
      </c>
      <c r="D1927">
        <v>1</v>
      </c>
      <c r="E1927">
        <v>1984</v>
      </c>
      <c r="F1927">
        <v>39</v>
      </c>
      <c r="G1927">
        <v>1</v>
      </c>
      <c r="H1927">
        <v>70</v>
      </c>
      <c r="I1927">
        <v>3.01</v>
      </c>
      <c r="J1927">
        <v>2.6993094790000001</v>
      </c>
      <c r="L1927">
        <v>1</v>
      </c>
      <c r="M1927">
        <v>1</v>
      </c>
      <c r="N1927">
        <v>399</v>
      </c>
      <c r="O1927">
        <v>1</v>
      </c>
      <c r="P1927">
        <v>3</v>
      </c>
      <c r="Q1927" t="str">
        <f>VLOOKUP(M1927,lookups!$A$1:$B$7, 2, FALSE)</f>
        <v>trawl/fyke</v>
      </c>
      <c r="R1927" t="str">
        <f>VLOOKUP(N1927,lookups!$D$1:$E$6, 2, FALSE)</f>
        <v>hucuktlis r</v>
      </c>
      <c r="S1927" t="str">
        <f>VLOOKUP(C1927,lookups!$G$1:$H$3, 2, FALSE)</f>
        <v>smolt</v>
      </c>
    </row>
    <row r="1928" spans="1:19" x14ac:dyDescent="0.25">
      <c r="A1928" s="1">
        <v>30804</v>
      </c>
      <c r="B1928">
        <v>1</v>
      </c>
      <c r="C1928">
        <v>1</v>
      </c>
      <c r="D1928">
        <v>1</v>
      </c>
      <c r="E1928">
        <v>1984</v>
      </c>
      <c r="F1928">
        <v>40</v>
      </c>
      <c r="G1928">
        <v>1</v>
      </c>
      <c r="H1928">
        <v>69</v>
      </c>
      <c r="I1928">
        <v>2.98</v>
      </c>
      <c r="J1928">
        <v>2.6724060619999999</v>
      </c>
      <c r="L1928">
        <v>1</v>
      </c>
      <c r="M1928">
        <v>1</v>
      </c>
      <c r="N1928">
        <v>399</v>
      </c>
      <c r="O1928">
        <v>1</v>
      </c>
      <c r="P1928">
        <v>3</v>
      </c>
      <c r="Q1928" t="str">
        <f>VLOOKUP(M1928,lookups!$A$1:$B$7, 2, FALSE)</f>
        <v>trawl/fyke</v>
      </c>
      <c r="R1928" t="str">
        <f>VLOOKUP(N1928,lookups!$D$1:$E$6, 2, FALSE)</f>
        <v>hucuktlis r</v>
      </c>
      <c r="S1928" t="str">
        <f>VLOOKUP(C1928,lookups!$G$1:$H$3, 2, FALSE)</f>
        <v>smolt</v>
      </c>
    </row>
    <row r="1929" spans="1:19" x14ac:dyDescent="0.25">
      <c r="A1929" s="1">
        <v>30804</v>
      </c>
      <c r="B1929">
        <v>1</v>
      </c>
      <c r="C1929">
        <v>1</v>
      </c>
      <c r="D1929">
        <v>1</v>
      </c>
      <c r="E1929">
        <v>1984</v>
      </c>
      <c r="F1929">
        <v>41</v>
      </c>
      <c r="G1929">
        <v>1</v>
      </c>
      <c r="H1929">
        <v>66</v>
      </c>
      <c r="I1929">
        <v>2.66</v>
      </c>
      <c r="J1929">
        <v>2.3854362839999999</v>
      </c>
      <c r="L1929">
        <v>1</v>
      </c>
      <c r="M1929">
        <v>1</v>
      </c>
      <c r="N1929">
        <v>399</v>
      </c>
      <c r="O1929">
        <v>1</v>
      </c>
      <c r="P1929">
        <v>3</v>
      </c>
      <c r="Q1929" t="str">
        <f>VLOOKUP(M1929,lookups!$A$1:$B$7, 2, FALSE)</f>
        <v>trawl/fyke</v>
      </c>
      <c r="R1929" t="str">
        <f>VLOOKUP(N1929,lookups!$D$1:$E$6, 2, FALSE)</f>
        <v>hucuktlis r</v>
      </c>
      <c r="S1929" t="str">
        <f>VLOOKUP(C1929,lookups!$G$1:$H$3, 2, FALSE)</f>
        <v>smolt</v>
      </c>
    </row>
    <row r="1930" spans="1:19" x14ac:dyDescent="0.25">
      <c r="A1930" s="1">
        <v>30804</v>
      </c>
      <c r="B1930">
        <v>1</v>
      </c>
      <c r="C1930">
        <v>1</v>
      </c>
      <c r="D1930">
        <v>1</v>
      </c>
      <c r="E1930">
        <v>1984</v>
      </c>
      <c r="F1930">
        <v>42</v>
      </c>
      <c r="G1930">
        <v>1</v>
      </c>
      <c r="H1930">
        <v>68</v>
      </c>
      <c r="I1930">
        <v>3.18</v>
      </c>
      <c r="J1930">
        <v>2.8517621740000001</v>
      </c>
      <c r="L1930">
        <v>1</v>
      </c>
      <c r="M1930">
        <v>1</v>
      </c>
      <c r="N1930">
        <v>399</v>
      </c>
      <c r="O1930">
        <v>1</v>
      </c>
      <c r="P1930">
        <v>3</v>
      </c>
      <c r="Q1930" t="str">
        <f>VLOOKUP(M1930,lookups!$A$1:$B$7, 2, FALSE)</f>
        <v>trawl/fyke</v>
      </c>
      <c r="R1930" t="str">
        <f>VLOOKUP(N1930,lookups!$D$1:$E$6, 2, FALSE)</f>
        <v>hucuktlis r</v>
      </c>
      <c r="S1930" t="str">
        <f>VLOOKUP(C1930,lookups!$G$1:$H$3, 2, FALSE)</f>
        <v>smolt</v>
      </c>
    </row>
    <row r="1931" spans="1:19" x14ac:dyDescent="0.25">
      <c r="A1931" s="1">
        <v>30804</v>
      </c>
      <c r="B1931">
        <v>1</v>
      </c>
      <c r="C1931">
        <v>1</v>
      </c>
      <c r="D1931">
        <v>1</v>
      </c>
      <c r="E1931">
        <v>1984</v>
      </c>
      <c r="F1931">
        <v>43</v>
      </c>
      <c r="G1931">
        <v>1</v>
      </c>
      <c r="H1931">
        <v>62</v>
      </c>
      <c r="I1931">
        <v>2.2000000000000002</v>
      </c>
      <c r="J1931">
        <v>1.9729172269999999</v>
      </c>
      <c r="L1931">
        <v>1</v>
      </c>
      <c r="M1931">
        <v>1</v>
      </c>
      <c r="N1931">
        <v>399</v>
      </c>
      <c r="O1931">
        <v>1</v>
      </c>
      <c r="P1931">
        <v>3</v>
      </c>
      <c r="Q1931" t="str">
        <f>VLOOKUP(M1931,lookups!$A$1:$B$7, 2, FALSE)</f>
        <v>trawl/fyke</v>
      </c>
      <c r="R1931" t="str">
        <f>VLOOKUP(N1931,lookups!$D$1:$E$6, 2, FALSE)</f>
        <v>hucuktlis r</v>
      </c>
      <c r="S1931" t="str">
        <f>VLOOKUP(C1931,lookups!$G$1:$H$3, 2, FALSE)</f>
        <v>smolt</v>
      </c>
    </row>
    <row r="1932" spans="1:19" x14ac:dyDescent="0.25">
      <c r="A1932" s="1">
        <v>30804</v>
      </c>
      <c r="B1932">
        <v>1</v>
      </c>
      <c r="C1932">
        <v>1</v>
      </c>
      <c r="D1932">
        <v>1</v>
      </c>
      <c r="E1932">
        <v>1984</v>
      </c>
      <c r="F1932">
        <v>44</v>
      </c>
      <c r="G1932">
        <v>1</v>
      </c>
      <c r="H1932">
        <v>66</v>
      </c>
      <c r="I1932">
        <v>2.71</v>
      </c>
      <c r="J1932">
        <v>2.430275312</v>
      </c>
      <c r="L1932">
        <v>1</v>
      </c>
      <c r="M1932">
        <v>1</v>
      </c>
      <c r="N1932">
        <v>399</v>
      </c>
      <c r="O1932">
        <v>1</v>
      </c>
      <c r="P1932">
        <v>3</v>
      </c>
      <c r="Q1932" t="str">
        <f>VLOOKUP(M1932,lookups!$A$1:$B$7, 2, FALSE)</f>
        <v>trawl/fyke</v>
      </c>
      <c r="R1932" t="str">
        <f>VLOOKUP(N1932,lookups!$D$1:$E$6, 2, FALSE)</f>
        <v>hucuktlis r</v>
      </c>
      <c r="S1932" t="str">
        <f>VLOOKUP(C1932,lookups!$G$1:$H$3, 2, FALSE)</f>
        <v>smolt</v>
      </c>
    </row>
    <row r="1933" spans="1:19" x14ac:dyDescent="0.25">
      <c r="A1933" s="1">
        <v>30804</v>
      </c>
      <c r="B1933">
        <v>1</v>
      </c>
      <c r="C1933">
        <v>1</v>
      </c>
      <c r="D1933">
        <v>1</v>
      </c>
      <c r="E1933">
        <v>1984</v>
      </c>
      <c r="F1933">
        <v>45</v>
      </c>
      <c r="G1933">
        <v>1</v>
      </c>
      <c r="H1933">
        <v>66</v>
      </c>
      <c r="I1933">
        <v>2.58</v>
      </c>
      <c r="J1933">
        <v>2.3136938389999999</v>
      </c>
      <c r="L1933">
        <v>1</v>
      </c>
      <c r="M1933">
        <v>1</v>
      </c>
      <c r="N1933">
        <v>399</v>
      </c>
      <c r="O1933">
        <v>1</v>
      </c>
      <c r="P1933">
        <v>3</v>
      </c>
      <c r="Q1933" t="str">
        <f>VLOOKUP(M1933,lookups!$A$1:$B$7, 2, FALSE)</f>
        <v>trawl/fyke</v>
      </c>
      <c r="R1933" t="str">
        <f>VLOOKUP(N1933,lookups!$D$1:$E$6, 2, FALSE)</f>
        <v>hucuktlis r</v>
      </c>
      <c r="S1933" t="str">
        <f>VLOOKUP(C1933,lookups!$G$1:$H$3, 2, FALSE)</f>
        <v>smolt</v>
      </c>
    </row>
    <row r="1934" spans="1:19" x14ac:dyDescent="0.25">
      <c r="A1934" s="1">
        <v>30804</v>
      </c>
      <c r="B1934">
        <v>1</v>
      </c>
      <c r="C1934">
        <v>1</v>
      </c>
      <c r="D1934">
        <v>1</v>
      </c>
      <c r="E1934">
        <v>1984</v>
      </c>
      <c r="F1934">
        <v>46</v>
      </c>
      <c r="G1934">
        <v>1</v>
      </c>
      <c r="H1934">
        <v>65</v>
      </c>
      <c r="I1934">
        <v>2.6</v>
      </c>
      <c r="J1934">
        <v>2.3316294499999999</v>
      </c>
      <c r="L1934">
        <v>1</v>
      </c>
      <c r="M1934">
        <v>1</v>
      </c>
      <c r="N1934">
        <v>399</v>
      </c>
      <c r="O1934">
        <v>1</v>
      </c>
      <c r="P1934">
        <v>3</v>
      </c>
      <c r="Q1934" t="str">
        <f>VLOOKUP(M1934,lookups!$A$1:$B$7, 2, FALSE)</f>
        <v>trawl/fyke</v>
      </c>
      <c r="R1934" t="str">
        <f>VLOOKUP(N1934,lookups!$D$1:$E$6, 2, FALSE)</f>
        <v>hucuktlis r</v>
      </c>
      <c r="S1934" t="str">
        <f>VLOOKUP(C1934,lookups!$G$1:$H$3, 2, FALSE)</f>
        <v>smolt</v>
      </c>
    </row>
    <row r="1935" spans="1:19" x14ac:dyDescent="0.25">
      <c r="A1935" s="1">
        <v>30804</v>
      </c>
      <c r="B1935">
        <v>1</v>
      </c>
      <c r="C1935">
        <v>1</v>
      </c>
      <c r="D1935">
        <v>1</v>
      </c>
      <c r="E1935">
        <v>1984</v>
      </c>
      <c r="F1935">
        <v>47</v>
      </c>
      <c r="G1935">
        <v>1</v>
      </c>
      <c r="H1935">
        <v>72</v>
      </c>
      <c r="I1935">
        <v>3.32</v>
      </c>
      <c r="J1935">
        <v>2.9773114519999999</v>
      </c>
      <c r="L1935">
        <v>1</v>
      </c>
      <c r="M1935">
        <v>1</v>
      </c>
      <c r="N1935">
        <v>399</v>
      </c>
      <c r="O1935">
        <v>1</v>
      </c>
      <c r="P1935">
        <v>3</v>
      </c>
      <c r="Q1935" t="str">
        <f>VLOOKUP(M1935,lookups!$A$1:$B$7, 2, FALSE)</f>
        <v>trawl/fyke</v>
      </c>
      <c r="R1935" t="str">
        <f>VLOOKUP(N1935,lookups!$D$1:$E$6, 2, FALSE)</f>
        <v>hucuktlis r</v>
      </c>
      <c r="S1935" t="str">
        <f>VLOOKUP(C1935,lookups!$G$1:$H$3, 2, FALSE)</f>
        <v>smolt</v>
      </c>
    </row>
    <row r="1936" spans="1:19" x14ac:dyDescent="0.25">
      <c r="A1936" s="1">
        <v>30804</v>
      </c>
      <c r="B1936">
        <v>1</v>
      </c>
      <c r="C1936">
        <v>1</v>
      </c>
      <c r="D1936">
        <v>1</v>
      </c>
      <c r="E1936">
        <v>1984</v>
      </c>
      <c r="F1936">
        <v>48</v>
      </c>
      <c r="G1936">
        <v>1</v>
      </c>
      <c r="H1936">
        <v>67</v>
      </c>
      <c r="I1936">
        <v>2.76</v>
      </c>
      <c r="J1936">
        <v>2.4751143400000002</v>
      </c>
      <c r="L1936">
        <v>1</v>
      </c>
      <c r="M1936">
        <v>1</v>
      </c>
      <c r="N1936">
        <v>399</v>
      </c>
      <c r="O1936">
        <v>1</v>
      </c>
      <c r="P1936">
        <v>3</v>
      </c>
      <c r="Q1936" t="str">
        <f>VLOOKUP(M1936,lookups!$A$1:$B$7, 2, FALSE)</f>
        <v>trawl/fyke</v>
      </c>
      <c r="R1936" t="str">
        <f>VLOOKUP(N1936,lookups!$D$1:$E$6, 2, FALSE)</f>
        <v>hucuktlis r</v>
      </c>
      <c r="S1936" t="str">
        <f>VLOOKUP(C1936,lookups!$G$1:$H$3, 2, FALSE)</f>
        <v>smolt</v>
      </c>
    </row>
    <row r="1937" spans="1:19" x14ac:dyDescent="0.25">
      <c r="A1937" s="1">
        <v>30804</v>
      </c>
      <c r="B1937">
        <v>1</v>
      </c>
      <c r="C1937">
        <v>1</v>
      </c>
      <c r="D1937">
        <v>1</v>
      </c>
      <c r="E1937">
        <v>1984</v>
      </c>
      <c r="F1937">
        <v>49</v>
      </c>
      <c r="G1937">
        <v>1</v>
      </c>
      <c r="H1937">
        <v>61</v>
      </c>
      <c r="I1937">
        <v>2.14</v>
      </c>
      <c r="J1937">
        <v>1.9191103940000001</v>
      </c>
      <c r="L1937">
        <v>1</v>
      </c>
      <c r="M1937">
        <v>1</v>
      </c>
      <c r="N1937">
        <v>399</v>
      </c>
      <c r="O1937">
        <v>1</v>
      </c>
      <c r="P1937">
        <v>3</v>
      </c>
      <c r="Q1937" t="str">
        <f>VLOOKUP(M1937,lookups!$A$1:$B$7, 2, FALSE)</f>
        <v>trawl/fyke</v>
      </c>
      <c r="R1937" t="str">
        <f>VLOOKUP(N1937,lookups!$D$1:$E$6, 2, FALSE)</f>
        <v>hucuktlis r</v>
      </c>
      <c r="S1937" t="str">
        <f>VLOOKUP(C1937,lookups!$G$1:$H$3, 2, FALSE)</f>
        <v>smolt</v>
      </c>
    </row>
    <row r="1938" spans="1:19" x14ac:dyDescent="0.25">
      <c r="A1938" s="1">
        <v>30804</v>
      </c>
      <c r="B1938">
        <v>1</v>
      </c>
      <c r="C1938">
        <v>1</v>
      </c>
      <c r="D1938">
        <v>1</v>
      </c>
      <c r="E1938">
        <v>1984</v>
      </c>
      <c r="F1938">
        <v>50</v>
      </c>
      <c r="G1938">
        <v>1</v>
      </c>
      <c r="H1938">
        <v>59</v>
      </c>
      <c r="I1938">
        <v>1.96</v>
      </c>
      <c r="J1938">
        <v>1.757689893</v>
      </c>
      <c r="L1938">
        <v>1</v>
      </c>
      <c r="M1938">
        <v>1</v>
      </c>
      <c r="N1938">
        <v>399</v>
      </c>
      <c r="O1938">
        <v>1</v>
      </c>
      <c r="P1938">
        <v>3</v>
      </c>
      <c r="Q1938" t="str">
        <f>VLOOKUP(M1938,lookups!$A$1:$B$7, 2, FALSE)</f>
        <v>trawl/fyke</v>
      </c>
      <c r="R1938" t="str">
        <f>VLOOKUP(N1938,lookups!$D$1:$E$6, 2, FALSE)</f>
        <v>hucuktlis r</v>
      </c>
      <c r="S1938" t="str">
        <f>VLOOKUP(C1938,lookups!$G$1:$H$3, 2, FALSE)</f>
        <v>smolt</v>
      </c>
    </row>
    <row r="1939" spans="1:19" x14ac:dyDescent="0.25">
      <c r="A1939" s="1">
        <v>30804</v>
      </c>
      <c r="B1939">
        <v>1</v>
      </c>
      <c r="C1939">
        <v>1</v>
      </c>
      <c r="D1939">
        <v>1</v>
      </c>
      <c r="E1939">
        <v>1984</v>
      </c>
      <c r="F1939">
        <v>51</v>
      </c>
      <c r="G1939">
        <v>1</v>
      </c>
      <c r="H1939">
        <v>55</v>
      </c>
      <c r="I1939">
        <v>1.74</v>
      </c>
      <c r="J1939">
        <v>1.5603981709999999</v>
      </c>
      <c r="L1939">
        <v>1</v>
      </c>
      <c r="M1939">
        <v>1</v>
      </c>
      <c r="N1939">
        <v>399</v>
      </c>
      <c r="O1939">
        <v>1</v>
      </c>
      <c r="P1939">
        <v>3</v>
      </c>
      <c r="Q1939" t="str">
        <f>VLOOKUP(M1939,lookups!$A$1:$B$7, 2, FALSE)</f>
        <v>trawl/fyke</v>
      </c>
      <c r="R1939" t="str">
        <f>VLOOKUP(N1939,lookups!$D$1:$E$6, 2, FALSE)</f>
        <v>hucuktlis r</v>
      </c>
      <c r="S1939" t="str">
        <f>VLOOKUP(C1939,lookups!$G$1:$H$3, 2, FALSE)</f>
        <v>smolt</v>
      </c>
    </row>
    <row r="1940" spans="1:19" x14ac:dyDescent="0.25">
      <c r="A1940" s="1">
        <v>30804</v>
      </c>
      <c r="B1940">
        <v>1</v>
      </c>
      <c r="C1940">
        <v>1</v>
      </c>
      <c r="D1940">
        <v>1</v>
      </c>
      <c r="E1940">
        <v>1984</v>
      </c>
      <c r="F1940">
        <v>52</v>
      </c>
      <c r="G1940">
        <v>1</v>
      </c>
      <c r="H1940">
        <v>59</v>
      </c>
      <c r="I1940">
        <v>1.87</v>
      </c>
      <c r="J1940">
        <v>1.6769796429999999</v>
      </c>
      <c r="L1940">
        <v>1</v>
      </c>
      <c r="M1940">
        <v>1</v>
      </c>
      <c r="N1940">
        <v>399</v>
      </c>
      <c r="O1940">
        <v>1</v>
      </c>
      <c r="P1940">
        <v>3</v>
      </c>
      <c r="Q1940" t="str">
        <f>VLOOKUP(M1940,lookups!$A$1:$B$7, 2, FALSE)</f>
        <v>trawl/fyke</v>
      </c>
      <c r="R1940" t="str">
        <f>VLOOKUP(N1940,lookups!$D$1:$E$6, 2, FALSE)</f>
        <v>hucuktlis r</v>
      </c>
      <c r="S1940" t="str">
        <f>VLOOKUP(C1940,lookups!$G$1:$H$3, 2, FALSE)</f>
        <v>smolt</v>
      </c>
    </row>
    <row r="1941" spans="1:19" x14ac:dyDescent="0.25">
      <c r="A1941" s="1">
        <v>30804</v>
      </c>
      <c r="B1941">
        <v>1</v>
      </c>
      <c r="C1941">
        <v>1</v>
      </c>
      <c r="D1941">
        <v>1</v>
      </c>
      <c r="E1941">
        <v>1984</v>
      </c>
      <c r="F1941">
        <v>53</v>
      </c>
      <c r="G1941">
        <v>1</v>
      </c>
      <c r="H1941">
        <v>62</v>
      </c>
      <c r="I1941">
        <v>2.15</v>
      </c>
      <c r="J1941">
        <v>1.928078199</v>
      </c>
      <c r="L1941">
        <v>1</v>
      </c>
      <c r="M1941">
        <v>1</v>
      </c>
      <c r="N1941">
        <v>399</v>
      </c>
      <c r="O1941">
        <v>1</v>
      </c>
      <c r="P1941">
        <v>3</v>
      </c>
      <c r="Q1941" t="str">
        <f>VLOOKUP(M1941,lookups!$A$1:$B$7, 2, FALSE)</f>
        <v>trawl/fyke</v>
      </c>
      <c r="R1941" t="str">
        <f>VLOOKUP(N1941,lookups!$D$1:$E$6, 2, FALSE)</f>
        <v>hucuktlis r</v>
      </c>
      <c r="S1941" t="str">
        <f>VLOOKUP(C1941,lookups!$G$1:$H$3, 2, FALSE)</f>
        <v>smolt</v>
      </c>
    </row>
    <row r="1942" spans="1:19" x14ac:dyDescent="0.25">
      <c r="A1942" s="1">
        <v>30804</v>
      </c>
      <c r="B1942">
        <v>1</v>
      </c>
      <c r="C1942">
        <v>1</v>
      </c>
      <c r="D1942">
        <v>1</v>
      </c>
      <c r="E1942">
        <v>1984</v>
      </c>
      <c r="F1942">
        <v>54</v>
      </c>
      <c r="G1942">
        <v>1</v>
      </c>
      <c r="H1942">
        <v>55</v>
      </c>
      <c r="I1942">
        <v>1.6</v>
      </c>
      <c r="J1942">
        <v>1.434848892</v>
      </c>
      <c r="L1942">
        <v>1</v>
      </c>
      <c r="M1942">
        <v>1</v>
      </c>
      <c r="N1942">
        <v>399</v>
      </c>
      <c r="O1942">
        <v>1</v>
      </c>
      <c r="P1942">
        <v>3</v>
      </c>
      <c r="Q1942" t="str">
        <f>VLOOKUP(M1942,lookups!$A$1:$B$7, 2, FALSE)</f>
        <v>trawl/fyke</v>
      </c>
      <c r="R1942" t="str">
        <f>VLOOKUP(N1942,lookups!$D$1:$E$6, 2, FALSE)</f>
        <v>hucuktlis r</v>
      </c>
      <c r="S1942" t="str">
        <f>VLOOKUP(C1942,lookups!$G$1:$H$3, 2, FALSE)</f>
        <v>smolt</v>
      </c>
    </row>
    <row r="1943" spans="1:19" x14ac:dyDescent="0.25">
      <c r="A1943" s="1">
        <v>30804</v>
      </c>
      <c r="B1943">
        <v>1</v>
      </c>
      <c r="C1943">
        <v>1</v>
      </c>
      <c r="D1943">
        <v>1</v>
      </c>
      <c r="E1943">
        <v>1984</v>
      </c>
      <c r="F1943">
        <v>55</v>
      </c>
      <c r="G1943">
        <v>1</v>
      </c>
      <c r="H1943">
        <v>66</v>
      </c>
      <c r="I1943">
        <v>2.79</v>
      </c>
      <c r="J1943">
        <v>2.5020177559999999</v>
      </c>
      <c r="L1943">
        <v>1</v>
      </c>
      <c r="M1943">
        <v>1</v>
      </c>
      <c r="N1943">
        <v>399</v>
      </c>
      <c r="O1943">
        <v>1</v>
      </c>
      <c r="P1943">
        <v>3</v>
      </c>
      <c r="Q1943" t="str">
        <f>VLOOKUP(M1943,lookups!$A$1:$B$7, 2, FALSE)</f>
        <v>trawl/fyke</v>
      </c>
      <c r="R1943" t="str">
        <f>VLOOKUP(N1943,lookups!$D$1:$E$6, 2, FALSE)</f>
        <v>hucuktlis r</v>
      </c>
      <c r="S1943" t="str">
        <f>VLOOKUP(C1943,lookups!$G$1:$H$3, 2, FALSE)</f>
        <v>smolt</v>
      </c>
    </row>
    <row r="1944" spans="1:19" x14ac:dyDescent="0.25">
      <c r="A1944" s="1">
        <v>30804</v>
      </c>
      <c r="B1944">
        <v>1</v>
      </c>
      <c r="C1944">
        <v>1</v>
      </c>
      <c r="D1944">
        <v>1</v>
      </c>
      <c r="E1944">
        <v>1984</v>
      </c>
      <c r="F1944">
        <v>56</v>
      </c>
      <c r="G1944">
        <v>1</v>
      </c>
      <c r="H1944">
        <v>55</v>
      </c>
      <c r="I1944">
        <v>1.39</v>
      </c>
      <c r="J1944">
        <v>1.246524975</v>
      </c>
      <c r="L1944">
        <v>1</v>
      </c>
      <c r="M1944">
        <v>1</v>
      </c>
      <c r="N1944">
        <v>399</v>
      </c>
      <c r="O1944">
        <v>1</v>
      </c>
      <c r="P1944">
        <v>3</v>
      </c>
      <c r="Q1944" t="str">
        <f>VLOOKUP(M1944,lookups!$A$1:$B$7, 2, FALSE)</f>
        <v>trawl/fyke</v>
      </c>
      <c r="R1944" t="str">
        <f>VLOOKUP(N1944,lookups!$D$1:$E$6, 2, FALSE)</f>
        <v>hucuktlis r</v>
      </c>
      <c r="S1944" t="str">
        <f>VLOOKUP(C1944,lookups!$G$1:$H$3, 2, FALSE)</f>
        <v>smolt</v>
      </c>
    </row>
    <row r="1945" spans="1:19" x14ac:dyDescent="0.25">
      <c r="A1945" s="1">
        <v>30804</v>
      </c>
      <c r="B1945">
        <v>1</v>
      </c>
      <c r="C1945">
        <v>1</v>
      </c>
      <c r="D1945">
        <v>1</v>
      </c>
      <c r="E1945">
        <v>1984</v>
      </c>
      <c r="F1945">
        <v>57</v>
      </c>
      <c r="G1945">
        <v>1</v>
      </c>
      <c r="H1945">
        <v>59</v>
      </c>
      <c r="I1945">
        <v>1.84</v>
      </c>
      <c r="J1945">
        <v>1.6500762259999999</v>
      </c>
      <c r="L1945">
        <v>1</v>
      </c>
      <c r="M1945">
        <v>1</v>
      </c>
      <c r="N1945">
        <v>399</v>
      </c>
      <c r="O1945">
        <v>1</v>
      </c>
      <c r="P1945">
        <v>3</v>
      </c>
      <c r="Q1945" t="str">
        <f>VLOOKUP(M1945,lookups!$A$1:$B$7, 2, FALSE)</f>
        <v>trawl/fyke</v>
      </c>
      <c r="R1945" t="str">
        <f>VLOOKUP(N1945,lookups!$D$1:$E$6, 2, FALSE)</f>
        <v>hucuktlis r</v>
      </c>
      <c r="S1945" t="str">
        <f>VLOOKUP(C1945,lookups!$G$1:$H$3, 2, FALSE)</f>
        <v>smolt</v>
      </c>
    </row>
    <row r="1946" spans="1:19" x14ac:dyDescent="0.25">
      <c r="A1946" s="1">
        <v>30804</v>
      </c>
      <c r="B1946">
        <v>1</v>
      </c>
      <c r="C1946">
        <v>1</v>
      </c>
      <c r="D1946">
        <v>1</v>
      </c>
      <c r="E1946">
        <v>1984</v>
      </c>
      <c r="F1946">
        <v>58</v>
      </c>
      <c r="G1946">
        <v>1</v>
      </c>
      <c r="H1946">
        <v>58</v>
      </c>
      <c r="I1946">
        <v>1.84</v>
      </c>
      <c r="J1946">
        <v>1.6500762259999999</v>
      </c>
      <c r="L1946">
        <v>1</v>
      </c>
      <c r="M1946">
        <v>1</v>
      </c>
      <c r="N1946">
        <v>399</v>
      </c>
      <c r="O1946">
        <v>1</v>
      </c>
      <c r="P1946">
        <v>3</v>
      </c>
      <c r="Q1946" t="str">
        <f>VLOOKUP(M1946,lookups!$A$1:$B$7, 2, FALSE)</f>
        <v>trawl/fyke</v>
      </c>
      <c r="R1946" t="str">
        <f>VLOOKUP(N1946,lookups!$D$1:$E$6, 2, FALSE)</f>
        <v>hucuktlis r</v>
      </c>
      <c r="S1946" t="str">
        <f>VLOOKUP(C1946,lookups!$G$1:$H$3, 2, FALSE)</f>
        <v>smolt</v>
      </c>
    </row>
    <row r="1947" spans="1:19" x14ac:dyDescent="0.25">
      <c r="A1947" s="1">
        <v>30804</v>
      </c>
      <c r="B1947">
        <v>1</v>
      </c>
      <c r="C1947">
        <v>1</v>
      </c>
      <c r="D1947">
        <v>1</v>
      </c>
      <c r="E1947">
        <v>1984</v>
      </c>
      <c r="F1947">
        <v>59</v>
      </c>
      <c r="G1947">
        <v>1</v>
      </c>
      <c r="H1947">
        <v>67</v>
      </c>
      <c r="I1947">
        <v>2.71</v>
      </c>
      <c r="J1947">
        <v>2.430275312</v>
      </c>
      <c r="L1947">
        <v>1</v>
      </c>
      <c r="M1947">
        <v>1</v>
      </c>
      <c r="N1947">
        <v>399</v>
      </c>
      <c r="O1947">
        <v>1</v>
      </c>
      <c r="P1947">
        <v>3</v>
      </c>
      <c r="Q1947" t="str">
        <f>VLOOKUP(M1947,lookups!$A$1:$B$7, 2, FALSE)</f>
        <v>trawl/fyke</v>
      </c>
      <c r="R1947" t="str">
        <f>VLOOKUP(N1947,lookups!$D$1:$E$6, 2, FALSE)</f>
        <v>hucuktlis r</v>
      </c>
      <c r="S1947" t="str">
        <f>VLOOKUP(C1947,lookups!$G$1:$H$3, 2, FALSE)</f>
        <v>smolt</v>
      </c>
    </row>
    <row r="1948" spans="1:19" x14ac:dyDescent="0.25">
      <c r="A1948" s="1">
        <v>30804</v>
      </c>
      <c r="B1948">
        <v>1</v>
      </c>
      <c r="C1948">
        <v>1</v>
      </c>
      <c r="D1948">
        <v>1</v>
      </c>
      <c r="E1948">
        <v>1984</v>
      </c>
      <c r="F1948">
        <v>60</v>
      </c>
      <c r="G1948">
        <v>1</v>
      </c>
      <c r="H1948">
        <v>55</v>
      </c>
      <c r="I1948">
        <v>1.59</v>
      </c>
      <c r="J1948">
        <v>1.425881087</v>
      </c>
      <c r="L1948">
        <v>1</v>
      </c>
      <c r="M1948">
        <v>1</v>
      </c>
      <c r="N1948">
        <v>399</v>
      </c>
      <c r="O1948">
        <v>1</v>
      </c>
      <c r="P1948">
        <v>3</v>
      </c>
      <c r="Q1948" t="str">
        <f>VLOOKUP(M1948,lookups!$A$1:$B$7, 2, FALSE)</f>
        <v>trawl/fyke</v>
      </c>
      <c r="R1948" t="str">
        <f>VLOOKUP(N1948,lookups!$D$1:$E$6, 2, FALSE)</f>
        <v>hucuktlis r</v>
      </c>
      <c r="S1948" t="str">
        <f>VLOOKUP(C1948,lookups!$G$1:$H$3, 2, FALSE)</f>
        <v>smolt</v>
      </c>
    </row>
    <row r="1949" spans="1:19" x14ac:dyDescent="0.25">
      <c r="A1949" s="1">
        <v>30804</v>
      </c>
      <c r="B1949">
        <v>1</v>
      </c>
      <c r="C1949">
        <v>1</v>
      </c>
      <c r="D1949">
        <v>1</v>
      </c>
      <c r="E1949">
        <v>1984</v>
      </c>
      <c r="F1949">
        <v>61</v>
      </c>
      <c r="G1949">
        <v>1</v>
      </c>
      <c r="H1949">
        <v>60</v>
      </c>
      <c r="I1949">
        <v>1.87</v>
      </c>
      <c r="J1949">
        <v>1.6769796429999999</v>
      </c>
      <c r="L1949">
        <v>1</v>
      </c>
      <c r="M1949">
        <v>1</v>
      </c>
      <c r="N1949">
        <v>399</v>
      </c>
      <c r="O1949">
        <v>1</v>
      </c>
      <c r="P1949">
        <v>3</v>
      </c>
      <c r="Q1949" t="str">
        <f>VLOOKUP(M1949,lookups!$A$1:$B$7, 2, FALSE)</f>
        <v>trawl/fyke</v>
      </c>
      <c r="R1949" t="str">
        <f>VLOOKUP(N1949,lookups!$D$1:$E$6, 2, FALSE)</f>
        <v>hucuktlis r</v>
      </c>
      <c r="S1949" t="str">
        <f>VLOOKUP(C1949,lookups!$G$1:$H$3, 2, FALSE)</f>
        <v>smolt</v>
      </c>
    </row>
    <row r="1950" spans="1:19" x14ac:dyDescent="0.25">
      <c r="A1950" s="1">
        <v>30804</v>
      </c>
      <c r="B1950">
        <v>1</v>
      </c>
      <c r="C1950">
        <v>1</v>
      </c>
      <c r="D1950">
        <v>1</v>
      </c>
      <c r="E1950">
        <v>1984</v>
      </c>
      <c r="F1950">
        <v>62</v>
      </c>
      <c r="G1950">
        <v>1</v>
      </c>
      <c r="H1950">
        <v>71</v>
      </c>
      <c r="I1950">
        <v>3.23</v>
      </c>
      <c r="J1950">
        <v>2.8966012019999998</v>
      </c>
      <c r="L1950">
        <v>1</v>
      </c>
      <c r="M1950">
        <v>1</v>
      </c>
      <c r="N1950">
        <v>399</v>
      </c>
      <c r="O1950">
        <v>1</v>
      </c>
      <c r="P1950">
        <v>3</v>
      </c>
      <c r="Q1950" t="str">
        <f>VLOOKUP(M1950,lookups!$A$1:$B$7, 2, FALSE)</f>
        <v>trawl/fyke</v>
      </c>
      <c r="R1950" t="str">
        <f>VLOOKUP(N1950,lookups!$D$1:$E$6, 2, FALSE)</f>
        <v>hucuktlis r</v>
      </c>
      <c r="S1950" t="str">
        <f>VLOOKUP(C1950,lookups!$G$1:$H$3, 2, FALSE)</f>
        <v>smolt</v>
      </c>
    </row>
    <row r="1951" spans="1:19" x14ac:dyDescent="0.25">
      <c r="A1951" s="1">
        <v>30804</v>
      </c>
      <c r="B1951">
        <v>1</v>
      </c>
      <c r="C1951">
        <v>1</v>
      </c>
      <c r="D1951">
        <v>1</v>
      </c>
      <c r="E1951">
        <v>1984</v>
      </c>
      <c r="F1951">
        <v>63</v>
      </c>
      <c r="G1951">
        <v>1</v>
      </c>
      <c r="H1951">
        <v>68</v>
      </c>
      <c r="I1951">
        <v>2.88</v>
      </c>
      <c r="J1951">
        <v>2.582728006</v>
      </c>
      <c r="L1951">
        <v>1</v>
      </c>
      <c r="M1951">
        <v>1</v>
      </c>
      <c r="N1951">
        <v>399</v>
      </c>
      <c r="O1951">
        <v>1</v>
      </c>
      <c r="P1951">
        <v>3</v>
      </c>
      <c r="Q1951" t="str">
        <f>VLOOKUP(M1951,lookups!$A$1:$B$7, 2, FALSE)</f>
        <v>trawl/fyke</v>
      </c>
      <c r="R1951" t="str">
        <f>VLOOKUP(N1951,lookups!$D$1:$E$6, 2, FALSE)</f>
        <v>hucuktlis r</v>
      </c>
      <c r="S1951" t="str">
        <f>VLOOKUP(C1951,lookups!$G$1:$H$3, 2, FALSE)</f>
        <v>smolt</v>
      </c>
    </row>
    <row r="1952" spans="1:19" x14ac:dyDescent="0.25">
      <c r="A1952" s="1">
        <v>30804</v>
      </c>
      <c r="B1952">
        <v>1</v>
      </c>
      <c r="C1952">
        <v>1</v>
      </c>
      <c r="D1952">
        <v>1</v>
      </c>
      <c r="E1952">
        <v>1984</v>
      </c>
      <c r="F1952">
        <v>64</v>
      </c>
      <c r="G1952">
        <v>1</v>
      </c>
      <c r="H1952">
        <v>66</v>
      </c>
      <c r="I1952">
        <v>2.5</v>
      </c>
      <c r="J1952">
        <v>2.241951394</v>
      </c>
      <c r="L1952">
        <v>1</v>
      </c>
      <c r="M1952">
        <v>1</v>
      </c>
      <c r="N1952">
        <v>399</v>
      </c>
      <c r="O1952">
        <v>1</v>
      </c>
      <c r="P1952">
        <v>3</v>
      </c>
      <c r="Q1952" t="str">
        <f>VLOOKUP(M1952,lookups!$A$1:$B$7, 2, FALSE)</f>
        <v>trawl/fyke</v>
      </c>
      <c r="R1952" t="str">
        <f>VLOOKUP(N1952,lookups!$D$1:$E$6, 2, FALSE)</f>
        <v>hucuktlis r</v>
      </c>
      <c r="S1952" t="str">
        <f>VLOOKUP(C1952,lookups!$G$1:$H$3, 2, FALSE)</f>
        <v>smolt</v>
      </c>
    </row>
    <row r="1953" spans="1:19" x14ac:dyDescent="0.25">
      <c r="A1953" s="1">
        <v>30804</v>
      </c>
      <c r="B1953">
        <v>1</v>
      </c>
      <c r="C1953">
        <v>1</v>
      </c>
      <c r="D1953">
        <v>1</v>
      </c>
      <c r="E1953">
        <v>1984</v>
      </c>
      <c r="F1953">
        <v>65</v>
      </c>
      <c r="G1953">
        <v>1</v>
      </c>
      <c r="H1953">
        <v>66</v>
      </c>
      <c r="I1953">
        <v>2.85</v>
      </c>
      <c r="J1953">
        <v>2.5558245899999998</v>
      </c>
      <c r="L1953">
        <v>1</v>
      </c>
      <c r="M1953">
        <v>1</v>
      </c>
      <c r="N1953">
        <v>399</v>
      </c>
      <c r="O1953">
        <v>1</v>
      </c>
      <c r="P1953">
        <v>3</v>
      </c>
      <c r="Q1953" t="str">
        <f>VLOOKUP(M1953,lookups!$A$1:$B$7, 2, FALSE)</f>
        <v>trawl/fyke</v>
      </c>
      <c r="R1953" t="str">
        <f>VLOOKUP(N1953,lookups!$D$1:$E$6, 2, FALSE)</f>
        <v>hucuktlis r</v>
      </c>
      <c r="S1953" t="str">
        <f>VLOOKUP(C1953,lookups!$G$1:$H$3, 2, FALSE)</f>
        <v>smolt</v>
      </c>
    </row>
    <row r="1954" spans="1:19" x14ac:dyDescent="0.25">
      <c r="A1954" s="1">
        <v>30804</v>
      </c>
      <c r="B1954">
        <v>1</v>
      </c>
      <c r="C1954">
        <v>1</v>
      </c>
      <c r="D1954">
        <v>1</v>
      </c>
      <c r="E1954">
        <v>1984</v>
      </c>
      <c r="F1954">
        <v>66</v>
      </c>
      <c r="G1954">
        <v>1</v>
      </c>
      <c r="H1954">
        <v>66</v>
      </c>
      <c r="I1954">
        <v>2.78</v>
      </c>
      <c r="J1954">
        <v>2.4930499510000002</v>
      </c>
      <c r="L1954">
        <v>1</v>
      </c>
      <c r="M1954">
        <v>1</v>
      </c>
      <c r="N1954">
        <v>399</v>
      </c>
      <c r="O1954">
        <v>1</v>
      </c>
      <c r="P1954">
        <v>3</v>
      </c>
      <c r="Q1954" t="str">
        <f>VLOOKUP(M1954,lookups!$A$1:$B$7, 2, FALSE)</f>
        <v>trawl/fyke</v>
      </c>
      <c r="R1954" t="str">
        <f>VLOOKUP(N1954,lookups!$D$1:$E$6, 2, FALSE)</f>
        <v>hucuktlis r</v>
      </c>
      <c r="S1954" t="str">
        <f>VLOOKUP(C1954,lookups!$G$1:$H$3, 2, FALSE)</f>
        <v>smolt</v>
      </c>
    </row>
    <row r="1955" spans="1:19" x14ac:dyDescent="0.25">
      <c r="A1955" s="1">
        <v>30804</v>
      </c>
      <c r="B1955">
        <v>1</v>
      </c>
      <c r="C1955">
        <v>1</v>
      </c>
      <c r="D1955">
        <v>1</v>
      </c>
      <c r="E1955">
        <v>1984</v>
      </c>
      <c r="F1955">
        <v>67</v>
      </c>
      <c r="G1955">
        <v>1</v>
      </c>
      <c r="H1955">
        <v>57</v>
      </c>
      <c r="I1955">
        <v>1.73</v>
      </c>
      <c r="J1955">
        <v>1.5514303650000001</v>
      </c>
      <c r="L1955">
        <v>1</v>
      </c>
      <c r="M1955">
        <v>1</v>
      </c>
      <c r="N1955">
        <v>399</v>
      </c>
      <c r="O1955">
        <v>1</v>
      </c>
      <c r="P1955">
        <v>3</v>
      </c>
      <c r="Q1955" t="str">
        <f>VLOOKUP(M1955,lookups!$A$1:$B$7, 2, FALSE)</f>
        <v>trawl/fyke</v>
      </c>
      <c r="R1955" t="str">
        <f>VLOOKUP(N1955,lookups!$D$1:$E$6, 2, FALSE)</f>
        <v>hucuktlis r</v>
      </c>
      <c r="S1955" t="str">
        <f>VLOOKUP(C1955,lookups!$G$1:$H$3, 2, FALSE)</f>
        <v>smolt</v>
      </c>
    </row>
    <row r="1956" spans="1:19" x14ac:dyDescent="0.25">
      <c r="A1956" s="1">
        <v>30804</v>
      </c>
      <c r="B1956">
        <v>1</v>
      </c>
      <c r="C1956">
        <v>1</v>
      </c>
      <c r="D1956">
        <v>1</v>
      </c>
      <c r="E1956">
        <v>1984</v>
      </c>
      <c r="F1956">
        <v>68</v>
      </c>
      <c r="G1956">
        <v>1</v>
      </c>
      <c r="H1956">
        <v>63</v>
      </c>
      <c r="I1956">
        <v>2.2599999999999998</v>
      </c>
      <c r="J1956">
        <v>2.0267240609999999</v>
      </c>
      <c r="L1956">
        <v>1</v>
      </c>
      <c r="M1956">
        <v>1</v>
      </c>
      <c r="N1956">
        <v>399</v>
      </c>
      <c r="O1956">
        <v>1</v>
      </c>
      <c r="P1956">
        <v>3</v>
      </c>
      <c r="Q1956" t="str">
        <f>VLOOKUP(M1956,lookups!$A$1:$B$7, 2, FALSE)</f>
        <v>trawl/fyke</v>
      </c>
      <c r="R1956" t="str">
        <f>VLOOKUP(N1956,lookups!$D$1:$E$6, 2, FALSE)</f>
        <v>hucuktlis r</v>
      </c>
      <c r="S1956" t="str">
        <f>VLOOKUP(C1956,lookups!$G$1:$H$3, 2, FALSE)</f>
        <v>smolt</v>
      </c>
    </row>
    <row r="1957" spans="1:19" x14ac:dyDescent="0.25">
      <c r="A1957" s="1">
        <v>30804</v>
      </c>
      <c r="B1957">
        <v>1</v>
      </c>
      <c r="C1957">
        <v>1</v>
      </c>
      <c r="D1957">
        <v>1</v>
      </c>
      <c r="E1957">
        <v>1984</v>
      </c>
      <c r="F1957">
        <v>69</v>
      </c>
      <c r="G1957">
        <v>1</v>
      </c>
      <c r="H1957">
        <v>70</v>
      </c>
      <c r="I1957">
        <v>3.44</v>
      </c>
      <c r="J1957">
        <v>3.0849251190000002</v>
      </c>
      <c r="L1957">
        <v>1</v>
      </c>
      <c r="M1957">
        <v>1</v>
      </c>
      <c r="N1957">
        <v>399</v>
      </c>
      <c r="O1957">
        <v>1</v>
      </c>
      <c r="P1957">
        <v>3</v>
      </c>
      <c r="Q1957" t="str">
        <f>VLOOKUP(M1957,lookups!$A$1:$B$7, 2, FALSE)</f>
        <v>trawl/fyke</v>
      </c>
      <c r="R1957" t="str">
        <f>VLOOKUP(N1957,lookups!$D$1:$E$6, 2, FALSE)</f>
        <v>hucuktlis r</v>
      </c>
      <c r="S1957" t="str">
        <f>VLOOKUP(C1957,lookups!$G$1:$H$3, 2, FALSE)</f>
        <v>smolt</v>
      </c>
    </row>
    <row r="1958" spans="1:19" x14ac:dyDescent="0.25">
      <c r="A1958" s="1">
        <v>30804</v>
      </c>
      <c r="B1958">
        <v>1</v>
      </c>
      <c r="C1958">
        <v>1</v>
      </c>
      <c r="D1958">
        <v>1</v>
      </c>
      <c r="E1958">
        <v>1984</v>
      </c>
      <c r="F1958">
        <v>70</v>
      </c>
      <c r="G1958">
        <v>1</v>
      </c>
      <c r="H1958">
        <v>68</v>
      </c>
      <c r="I1958">
        <v>2.89</v>
      </c>
      <c r="J1958">
        <v>2.5916958120000002</v>
      </c>
      <c r="L1958">
        <v>1</v>
      </c>
      <c r="M1958">
        <v>1</v>
      </c>
      <c r="N1958">
        <v>399</v>
      </c>
      <c r="O1958">
        <v>1</v>
      </c>
      <c r="P1958">
        <v>3</v>
      </c>
      <c r="Q1958" t="str">
        <f>VLOOKUP(M1958,lookups!$A$1:$B$7, 2, FALSE)</f>
        <v>trawl/fyke</v>
      </c>
      <c r="R1958" t="str">
        <f>VLOOKUP(N1958,lookups!$D$1:$E$6, 2, FALSE)</f>
        <v>hucuktlis r</v>
      </c>
      <c r="S1958" t="str">
        <f>VLOOKUP(C1958,lookups!$G$1:$H$3, 2, FALSE)</f>
        <v>smolt</v>
      </c>
    </row>
    <row r="1959" spans="1:19" x14ac:dyDescent="0.25">
      <c r="A1959" s="1">
        <v>30804</v>
      </c>
      <c r="B1959">
        <v>1</v>
      </c>
      <c r="C1959">
        <v>1</v>
      </c>
      <c r="D1959">
        <v>1</v>
      </c>
      <c r="E1959">
        <v>1984</v>
      </c>
      <c r="F1959">
        <v>71</v>
      </c>
      <c r="G1959">
        <v>1</v>
      </c>
      <c r="H1959">
        <v>64</v>
      </c>
      <c r="I1959">
        <v>2.46</v>
      </c>
      <c r="J1959">
        <v>2.2060801720000001</v>
      </c>
      <c r="L1959">
        <v>1</v>
      </c>
      <c r="M1959">
        <v>1</v>
      </c>
      <c r="N1959">
        <v>399</v>
      </c>
      <c r="O1959">
        <v>1</v>
      </c>
      <c r="P1959">
        <v>3</v>
      </c>
      <c r="Q1959" t="str">
        <f>VLOOKUP(M1959,lookups!$A$1:$B$7, 2, FALSE)</f>
        <v>trawl/fyke</v>
      </c>
      <c r="R1959" t="str">
        <f>VLOOKUP(N1959,lookups!$D$1:$E$6, 2, FALSE)</f>
        <v>hucuktlis r</v>
      </c>
      <c r="S1959" t="str">
        <f>VLOOKUP(C1959,lookups!$G$1:$H$3, 2, FALSE)</f>
        <v>smolt</v>
      </c>
    </row>
    <row r="1960" spans="1:19" x14ac:dyDescent="0.25">
      <c r="A1960" s="1">
        <v>30804</v>
      </c>
      <c r="B1960">
        <v>1</v>
      </c>
      <c r="C1960">
        <v>1</v>
      </c>
      <c r="D1960">
        <v>1</v>
      </c>
      <c r="E1960">
        <v>1984</v>
      </c>
      <c r="F1960">
        <v>72</v>
      </c>
      <c r="G1960">
        <v>1</v>
      </c>
      <c r="H1960">
        <v>74</v>
      </c>
      <c r="I1960">
        <v>3.94</v>
      </c>
      <c r="J1960">
        <v>3.5333153980000001</v>
      </c>
      <c r="L1960">
        <v>1</v>
      </c>
      <c r="M1960">
        <v>1</v>
      </c>
      <c r="N1960">
        <v>399</v>
      </c>
      <c r="O1960">
        <v>1</v>
      </c>
      <c r="P1960">
        <v>3</v>
      </c>
      <c r="Q1960" t="str">
        <f>VLOOKUP(M1960,lookups!$A$1:$B$7, 2, FALSE)</f>
        <v>trawl/fyke</v>
      </c>
      <c r="R1960" t="str">
        <f>VLOOKUP(N1960,lookups!$D$1:$E$6, 2, FALSE)</f>
        <v>hucuktlis r</v>
      </c>
      <c r="S1960" t="str">
        <f>VLOOKUP(C1960,lookups!$G$1:$H$3, 2, FALSE)</f>
        <v>smolt</v>
      </c>
    </row>
    <row r="1961" spans="1:19" x14ac:dyDescent="0.25">
      <c r="A1961" s="1">
        <v>30804</v>
      </c>
      <c r="B1961">
        <v>1</v>
      </c>
      <c r="C1961">
        <v>1</v>
      </c>
      <c r="D1961">
        <v>1</v>
      </c>
      <c r="E1961">
        <v>1984</v>
      </c>
      <c r="F1961">
        <v>73</v>
      </c>
      <c r="G1961">
        <v>1</v>
      </c>
      <c r="H1961">
        <v>69</v>
      </c>
      <c r="I1961">
        <v>3.17</v>
      </c>
      <c r="J1961">
        <v>2.8427943679999998</v>
      </c>
      <c r="L1961">
        <v>1</v>
      </c>
      <c r="M1961">
        <v>1</v>
      </c>
      <c r="N1961">
        <v>399</v>
      </c>
      <c r="O1961">
        <v>1</v>
      </c>
      <c r="P1961">
        <v>3</v>
      </c>
      <c r="Q1961" t="str">
        <f>VLOOKUP(M1961,lookups!$A$1:$B$7, 2, FALSE)</f>
        <v>trawl/fyke</v>
      </c>
      <c r="R1961" t="str">
        <f>VLOOKUP(N1961,lookups!$D$1:$E$6, 2, FALSE)</f>
        <v>hucuktlis r</v>
      </c>
      <c r="S1961" t="str">
        <f>VLOOKUP(C1961,lookups!$G$1:$H$3, 2, FALSE)</f>
        <v>smolt</v>
      </c>
    </row>
    <row r="1962" spans="1:19" x14ac:dyDescent="0.25">
      <c r="A1962" s="1">
        <v>30804</v>
      </c>
      <c r="B1962">
        <v>1</v>
      </c>
      <c r="C1962">
        <v>1</v>
      </c>
      <c r="D1962">
        <v>1</v>
      </c>
      <c r="E1962">
        <v>1984</v>
      </c>
      <c r="F1962">
        <v>74</v>
      </c>
      <c r="G1962">
        <v>1</v>
      </c>
      <c r="H1962">
        <v>58</v>
      </c>
      <c r="I1962">
        <v>1.66</v>
      </c>
      <c r="J1962">
        <v>1.488655726</v>
      </c>
      <c r="L1962">
        <v>1</v>
      </c>
      <c r="M1962">
        <v>1</v>
      </c>
      <c r="N1962">
        <v>399</v>
      </c>
      <c r="O1962">
        <v>1</v>
      </c>
      <c r="P1962">
        <v>3</v>
      </c>
      <c r="Q1962" t="str">
        <f>VLOOKUP(M1962,lookups!$A$1:$B$7, 2, FALSE)</f>
        <v>trawl/fyke</v>
      </c>
      <c r="R1962" t="str">
        <f>VLOOKUP(N1962,lookups!$D$1:$E$6, 2, FALSE)</f>
        <v>hucuktlis r</v>
      </c>
      <c r="S1962" t="str">
        <f>VLOOKUP(C1962,lookups!$G$1:$H$3, 2, FALSE)</f>
        <v>smolt</v>
      </c>
    </row>
    <row r="1963" spans="1:19" x14ac:dyDescent="0.25">
      <c r="A1963" s="1">
        <v>30804</v>
      </c>
      <c r="B1963">
        <v>1</v>
      </c>
      <c r="C1963">
        <v>1</v>
      </c>
      <c r="D1963">
        <v>1</v>
      </c>
      <c r="E1963">
        <v>1984</v>
      </c>
      <c r="F1963">
        <v>75</v>
      </c>
      <c r="G1963">
        <v>1</v>
      </c>
      <c r="H1963">
        <v>57</v>
      </c>
      <c r="I1963">
        <v>1.67</v>
      </c>
      <c r="J1963">
        <v>1.497623532</v>
      </c>
      <c r="L1963">
        <v>1</v>
      </c>
      <c r="M1963">
        <v>1</v>
      </c>
      <c r="N1963">
        <v>399</v>
      </c>
      <c r="O1963">
        <v>1</v>
      </c>
      <c r="P1963">
        <v>3</v>
      </c>
      <c r="Q1963" t="str">
        <f>VLOOKUP(M1963,lookups!$A$1:$B$7, 2, FALSE)</f>
        <v>trawl/fyke</v>
      </c>
      <c r="R1963" t="str">
        <f>VLOOKUP(N1963,lookups!$D$1:$E$6, 2, FALSE)</f>
        <v>hucuktlis r</v>
      </c>
      <c r="S1963" t="str">
        <f>VLOOKUP(C1963,lookups!$G$1:$H$3, 2, FALSE)</f>
        <v>smolt</v>
      </c>
    </row>
    <row r="1964" spans="1:19" x14ac:dyDescent="0.25">
      <c r="A1964" s="1">
        <v>30804</v>
      </c>
      <c r="B1964">
        <v>1</v>
      </c>
      <c r="C1964">
        <v>1</v>
      </c>
      <c r="D1964">
        <v>1</v>
      </c>
      <c r="E1964">
        <v>1984</v>
      </c>
      <c r="F1964">
        <v>76</v>
      </c>
      <c r="G1964">
        <v>1</v>
      </c>
      <c r="H1964">
        <v>66</v>
      </c>
      <c r="I1964">
        <v>2.4700000000000002</v>
      </c>
      <c r="J1964">
        <v>2.2150479779999999</v>
      </c>
      <c r="L1964">
        <v>1</v>
      </c>
      <c r="M1964">
        <v>1</v>
      </c>
      <c r="N1964">
        <v>399</v>
      </c>
      <c r="O1964">
        <v>1</v>
      </c>
      <c r="P1964">
        <v>3</v>
      </c>
      <c r="Q1964" t="str">
        <f>VLOOKUP(M1964,lookups!$A$1:$B$7, 2, FALSE)</f>
        <v>trawl/fyke</v>
      </c>
      <c r="R1964" t="str">
        <f>VLOOKUP(N1964,lookups!$D$1:$E$6, 2, FALSE)</f>
        <v>hucuktlis r</v>
      </c>
      <c r="S1964" t="str">
        <f>VLOOKUP(C1964,lookups!$G$1:$H$3, 2, FALSE)</f>
        <v>smolt</v>
      </c>
    </row>
    <row r="1965" spans="1:19" x14ac:dyDescent="0.25">
      <c r="A1965" s="1">
        <v>30804</v>
      </c>
      <c r="B1965">
        <v>1</v>
      </c>
      <c r="C1965">
        <v>1</v>
      </c>
      <c r="D1965">
        <v>1</v>
      </c>
      <c r="E1965">
        <v>1984</v>
      </c>
      <c r="F1965">
        <v>77</v>
      </c>
      <c r="G1965">
        <v>1</v>
      </c>
      <c r="H1965">
        <v>67</v>
      </c>
      <c r="I1965">
        <v>2.76</v>
      </c>
      <c r="J1965">
        <v>2.4751143400000002</v>
      </c>
      <c r="L1965">
        <v>1</v>
      </c>
      <c r="M1965">
        <v>1</v>
      </c>
      <c r="N1965">
        <v>399</v>
      </c>
      <c r="O1965">
        <v>1</v>
      </c>
      <c r="P1965">
        <v>3</v>
      </c>
      <c r="Q1965" t="str">
        <f>VLOOKUP(M1965,lookups!$A$1:$B$7, 2, FALSE)</f>
        <v>trawl/fyke</v>
      </c>
      <c r="R1965" t="str">
        <f>VLOOKUP(N1965,lookups!$D$1:$E$6, 2, FALSE)</f>
        <v>hucuktlis r</v>
      </c>
      <c r="S1965" t="str">
        <f>VLOOKUP(C1965,lookups!$G$1:$H$3, 2, FALSE)</f>
        <v>smolt</v>
      </c>
    </row>
    <row r="1966" spans="1:19" x14ac:dyDescent="0.25">
      <c r="A1966" s="1">
        <v>30804</v>
      </c>
      <c r="B1966">
        <v>1</v>
      </c>
      <c r="C1966">
        <v>1</v>
      </c>
      <c r="D1966">
        <v>1</v>
      </c>
      <c r="E1966">
        <v>1984</v>
      </c>
      <c r="F1966">
        <v>78</v>
      </c>
      <c r="G1966">
        <v>1</v>
      </c>
      <c r="H1966">
        <v>69</v>
      </c>
      <c r="I1966">
        <v>3.04</v>
      </c>
      <c r="J1966">
        <v>2.7262128959999998</v>
      </c>
      <c r="L1966">
        <v>1</v>
      </c>
      <c r="M1966">
        <v>1</v>
      </c>
      <c r="N1966">
        <v>399</v>
      </c>
      <c r="O1966">
        <v>1</v>
      </c>
      <c r="P1966">
        <v>3</v>
      </c>
      <c r="Q1966" t="str">
        <f>VLOOKUP(M1966,lookups!$A$1:$B$7, 2, FALSE)</f>
        <v>trawl/fyke</v>
      </c>
      <c r="R1966" t="str">
        <f>VLOOKUP(N1966,lookups!$D$1:$E$6, 2, FALSE)</f>
        <v>hucuktlis r</v>
      </c>
      <c r="S1966" t="str">
        <f>VLOOKUP(C1966,lookups!$G$1:$H$3, 2, FALSE)</f>
        <v>smolt</v>
      </c>
    </row>
    <row r="1967" spans="1:19" x14ac:dyDescent="0.25">
      <c r="A1967" s="1">
        <v>30804</v>
      </c>
      <c r="B1967">
        <v>1</v>
      </c>
      <c r="C1967">
        <v>1</v>
      </c>
      <c r="D1967">
        <v>1</v>
      </c>
      <c r="E1967">
        <v>1984</v>
      </c>
      <c r="F1967">
        <v>79</v>
      </c>
      <c r="G1967">
        <v>1</v>
      </c>
      <c r="H1967">
        <v>67</v>
      </c>
      <c r="I1967">
        <v>2.81</v>
      </c>
      <c r="J1967">
        <v>2.5199533669999998</v>
      </c>
      <c r="L1967">
        <v>1</v>
      </c>
      <c r="M1967">
        <v>1</v>
      </c>
      <c r="N1967">
        <v>399</v>
      </c>
      <c r="O1967">
        <v>1</v>
      </c>
      <c r="P1967">
        <v>3</v>
      </c>
      <c r="Q1967" t="str">
        <f>VLOOKUP(M1967,lookups!$A$1:$B$7, 2, FALSE)</f>
        <v>trawl/fyke</v>
      </c>
      <c r="R1967" t="str">
        <f>VLOOKUP(N1967,lookups!$D$1:$E$6, 2, FALSE)</f>
        <v>hucuktlis r</v>
      </c>
      <c r="S1967" t="str">
        <f>VLOOKUP(C1967,lookups!$G$1:$H$3, 2, FALSE)</f>
        <v>smolt</v>
      </c>
    </row>
    <row r="1968" spans="1:19" x14ac:dyDescent="0.25">
      <c r="A1968" s="1">
        <v>30804</v>
      </c>
      <c r="B1968">
        <v>1</v>
      </c>
      <c r="C1968">
        <v>1</v>
      </c>
      <c r="D1968">
        <v>1</v>
      </c>
      <c r="E1968">
        <v>1984</v>
      </c>
      <c r="F1968">
        <v>80</v>
      </c>
      <c r="G1968">
        <v>1</v>
      </c>
      <c r="H1968">
        <v>65</v>
      </c>
      <c r="I1968">
        <v>2.48</v>
      </c>
      <c r="J1968">
        <v>2.224015783</v>
      </c>
      <c r="L1968">
        <v>1</v>
      </c>
      <c r="M1968">
        <v>1</v>
      </c>
      <c r="N1968">
        <v>399</v>
      </c>
      <c r="O1968">
        <v>1</v>
      </c>
      <c r="P1968">
        <v>3</v>
      </c>
      <c r="Q1968" t="str">
        <f>VLOOKUP(M1968,lookups!$A$1:$B$7, 2, FALSE)</f>
        <v>trawl/fyke</v>
      </c>
      <c r="R1968" t="str">
        <f>VLOOKUP(N1968,lookups!$D$1:$E$6, 2, FALSE)</f>
        <v>hucuktlis r</v>
      </c>
      <c r="S1968" t="str">
        <f>VLOOKUP(C1968,lookups!$G$1:$H$3, 2, FALSE)</f>
        <v>smolt</v>
      </c>
    </row>
    <row r="1969" spans="1:19" x14ac:dyDescent="0.25">
      <c r="A1969" s="1">
        <v>30804</v>
      </c>
      <c r="B1969">
        <v>1</v>
      </c>
      <c r="C1969">
        <v>1</v>
      </c>
      <c r="D1969">
        <v>1</v>
      </c>
      <c r="E1969">
        <v>1984</v>
      </c>
      <c r="F1969">
        <v>81</v>
      </c>
      <c r="G1969">
        <v>1</v>
      </c>
      <c r="H1969">
        <v>59</v>
      </c>
      <c r="I1969">
        <v>1.86</v>
      </c>
      <c r="J1969">
        <v>1.668011838</v>
      </c>
      <c r="L1969">
        <v>1</v>
      </c>
      <c r="M1969">
        <v>1</v>
      </c>
      <c r="N1969">
        <v>399</v>
      </c>
      <c r="O1969">
        <v>1</v>
      </c>
      <c r="P1969">
        <v>3</v>
      </c>
      <c r="Q1969" t="str">
        <f>VLOOKUP(M1969,lookups!$A$1:$B$7, 2, FALSE)</f>
        <v>trawl/fyke</v>
      </c>
      <c r="R1969" t="str">
        <f>VLOOKUP(N1969,lookups!$D$1:$E$6, 2, FALSE)</f>
        <v>hucuktlis r</v>
      </c>
      <c r="S1969" t="str">
        <f>VLOOKUP(C1969,lookups!$G$1:$H$3, 2, FALSE)</f>
        <v>smolt</v>
      </c>
    </row>
    <row r="1970" spans="1:19" x14ac:dyDescent="0.25">
      <c r="A1970" s="1">
        <v>30804</v>
      </c>
      <c r="B1970">
        <v>1</v>
      </c>
      <c r="C1970">
        <v>1</v>
      </c>
      <c r="D1970">
        <v>1</v>
      </c>
      <c r="E1970">
        <v>1984</v>
      </c>
      <c r="F1970">
        <v>82</v>
      </c>
      <c r="G1970">
        <v>1</v>
      </c>
      <c r="H1970">
        <v>63</v>
      </c>
      <c r="I1970">
        <v>2.31</v>
      </c>
      <c r="J1970">
        <v>2.0715630890000001</v>
      </c>
      <c r="L1970">
        <v>1</v>
      </c>
      <c r="M1970">
        <v>1</v>
      </c>
      <c r="N1970">
        <v>399</v>
      </c>
      <c r="O1970">
        <v>1</v>
      </c>
      <c r="P1970">
        <v>3</v>
      </c>
      <c r="Q1970" t="str">
        <f>VLOOKUP(M1970,lookups!$A$1:$B$7, 2, FALSE)</f>
        <v>trawl/fyke</v>
      </c>
      <c r="R1970" t="str">
        <f>VLOOKUP(N1970,lookups!$D$1:$E$6, 2, FALSE)</f>
        <v>hucuktlis r</v>
      </c>
      <c r="S1970" t="str">
        <f>VLOOKUP(C1970,lookups!$G$1:$H$3, 2, FALSE)</f>
        <v>smolt</v>
      </c>
    </row>
    <row r="1971" spans="1:19" x14ac:dyDescent="0.25">
      <c r="A1971" s="1">
        <v>30804</v>
      </c>
      <c r="B1971">
        <v>1</v>
      </c>
      <c r="C1971">
        <v>1</v>
      </c>
      <c r="D1971">
        <v>1</v>
      </c>
      <c r="E1971">
        <v>1984</v>
      </c>
      <c r="F1971">
        <v>83</v>
      </c>
      <c r="G1971">
        <v>1</v>
      </c>
      <c r="H1971">
        <v>71</v>
      </c>
      <c r="I1971">
        <v>3.24</v>
      </c>
      <c r="J1971">
        <v>2.905569007</v>
      </c>
      <c r="L1971">
        <v>1</v>
      </c>
      <c r="M1971">
        <v>1</v>
      </c>
      <c r="N1971">
        <v>399</v>
      </c>
      <c r="O1971">
        <v>1</v>
      </c>
      <c r="P1971">
        <v>3</v>
      </c>
      <c r="Q1971" t="str">
        <f>VLOOKUP(M1971,lookups!$A$1:$B$7, 2, FALSE)</f>
        <v>trawl/fyke</v>
      </c>
      <c r="R1971" t="str">
        <f>VLOOKUP(N1971,lookups!$D$1:$E$6, 2, FALSE)</f>
        <v>hucuktlis r</v>
      </c>
      <c r="S1971" t="str">
        <f>VLOOKUP(C1971,lookups!$G$1:$H$3, 2, FALSE)</f>
        <v>smolt</v>
      </c>
    </row>
    <row r="1972" spans="1:19" x14ac:dyDescent="0.25">
      <c r="A1972" s="1">
        <v>30804</v>
      </c>
      <c r="B1972">
        <v>1</v>
      </c>
      <c r="C1972">
        <v>1</v>
      </c>
      <c r="D1972">
        <v>1</v>
      </c>
      <c r="E1972">
        <v>1984</v>
      </c>
      <c r="F1972">
        <v>84</v>
      </c>
      <c r="G1972">
        <v>1</v>
      </c>
      <c r="H1972">
        <v>66</v>
      </c>
      <c r="I1972">
        <v>2.67</v>
      </c>
      <c r="J1972">
        <v>2.394404089</v>
      </c>
      <c r="L1972">
        <v>1</v>
      </c>
      <c r="M1972">
        <v>1</v>
      </c>
      <c r="N1972">
        <v>399</v>
      </c>
      <c r="O1972">
        <v>1</v>
      </c>
      <c r="P1972">
        <v>3</v>
      </c>
      <c r="Q1972" t="str">
        <f>VLOOKUP(M1972,lookups!$A$1:$B$7, 2, FALSE)</f>
        <v>trawl/fyke</v>
      </c>
      <c r="R1972" t="str">
        <f>VLOOKUP(N1972,lookups!$D$1:$E$6, 2, FALSE)</f>
        <v>hucuktlis r</v>
      </c>
      <c r="S1972" t="str">
        <f>VLOOKUP(C1972,lookups!$G$1:$H$3, 2, FALSE)</f>
        <v>smolt</v>
      </c>
    </row>
    <row r="1973" spans="1:19" x14ac:dyDescent="0.25">
      <c r="A1973" s="1">
        <v>30804</v>
      </c>
      <c r="B1973">
        <v>1</v>
      </c>
      <c r="C1973">
        <v>1</v>
      </c>
      <c r="D1973">
        <v>1</v>
      </c>
      <c r="E1973">
        <v>1984</v>
      </c>
      <c r="F1973">
        <v>85</v>
      </c>
      <c r="G1973">
        <v>1</v>
      </c>
      <c r="H1973">
        <v>65</v>
      </c>
      <c r="I1973">
        <v>2.58</v>
      </c>
      <c r="J1973">
        <v>2.3136938389999999</v>
      </c>
      <c r="L1973">
        <v>1</v>
      </c>
      <c r="M1973">
        <v>1</v>
      </c>
      <c r="N1973">
        <v>399</v>
      </c>
      <c r="O1973">
        <v>1</v>
      </c>
      <c r="P1973">
        <v>3</v>
      </c>
      <c r="Q1973" t="str">
        <f>VLOOKUP(M1973,lookups!$A$1:$B$7, 2, FALSE)</f>
        <v>trawl/fyke</v>
      </c>
      <c r="R1973" t="str">
        <f>VLOOKUP(N1973,lookups!$D$1:$E$6, 2, FALSE)</f>
        <v>hucuktlis r</v>
      </c>
      <c r="S1973" t="str">
        <f>VLOOKUP(C1973,lookups!$G$1:$H$3, 2, FALSE)</f>
        <v>smolt</v>
      </c>
    </row>
    <row r="1974" spans="1:19" x14ac:dyDescent="0.25">
      <c r="A1974" s="1">
        <v>30804</v>
      </c>
      <c r="B1974">
        <v>1</v>
      </c>
      <c r="C1974">
        <v>1</v>
      </c>
      <c r="D1974">
        <v>1</v>
      </c>
      <c r="E1974">
        <v>1984</v>
      </c>
      <c r="F1974">
        <v>86</v>
      </c>
      <c r="G1974">
        <v>1</v>
      </c>
      <c r="H1974">
        <v>60</v>
      </c>
      <c r="I1974">
        <v>2.09</v>
      </c>
      <c r="J1974">
        <v>1.8742713660000001</v>
      </c>
      <c r="L1974">
        <v>1</v>
      </c>
      <c r="M1974">
        <v>1</v>
      </c>
      <c r="N1974">
        <v>399</v>
      </c>
      <c r="O1974">
        <v>1</v>
      </c>
      <c r="P1974">
        <v>3</v>
      </c>
      <c r="Q1974" t="str">
        <f>VLOOKUP(M1974,lookups!$A$1:$B$7, 2, FALSE)</f>
        <v>trawl/fyke</v>
      </c>
      <c r="R1974" t="str">
        <f>VLOOKUP(N1974,lookups!$D$1:$E$6, 2, FALSE)</f>
        <v>hucuktlis r</v>
      </c>
      <c r="S1974" t="str">
        <f>VLOOKUP(C1974,lookups!$G$1:$H$3, 2, FALSE)</f>
        <v>smolt</v>
      </c>
    </row>
    <row r="1975" spans="1:19" x14ac:dyDescent="0.25">
      <c r="A1975" s="1">
        <v>30804</v>
      </c>
      <c r="B1975">
        <v>1</v>
      </c>
      <c r="C1975">
        <v>1</v>
      </c>
      <c r="D1975">
        <v>1</v>
      </c>
      <c r="E1975">
        <v>1984</v>
      </c>
      <c r="F1975">
        <v>87</v>
      </c>
      <c r="G1975">
        <v>1</v>
      </c>
      <c r="H1975">
        <v>62</v>
      </c>
      <c r="I1975">
        <v>2.2000000000000002</v>
      </c>
      <c r="J1975">
        <v>1.9729172269999999</v>
      </c>
      <c r="L1975">
        <v>1</v>
      </c>
      <c r="M1975">
        <v>1</v>
      </c>
      <c r="N1975">
        <v>399</v>
      </c>
      <c r="O1975">
        <v>1</v>
      </c>
      <c r="P1975">
        <v>3</v>
      </c>
      <c r="Q1975" t="str">
        <f>VLOOKUP(M1975,lookups!$A$1:$B$7, 2, FALSE)</f>
        <v>trawl/fyke</v>
      </c>
      <c r="R1975" t="str">
        <f>VLOOKUP(N1975,lookups!$D$1:$E$6, 2, FALSE)</f>
        <v>hucuktlis r</v>
      </c>
      <c r="S1975" t="str">
        <f>VLOOKUP(C1975,lookups!$G$1:$H$3, 2, FALSE)</f>
        <v>smolt</v>
      </c>
    </row>
    <row r="1976" spans="1:19" x14ac:dyDescent="0.25">
      <c r="A1976" s="1">
        <v>30804</v>
      </c>
      <c r="B1976">
        <v>1</v>
      </c>
      <c r="C1976">
        <v>1</v>
      </c>
      <c r="D1976">
        <v>1</v>
      </c>
      <c r="E1976">
        <v>1984</v>
      </c>
      <c r="F1976">
        <v>88</v>
      </c>
      <c r="G1976">
        <v>1</v>
      </c>
      <c r="H1976">
        <v>63</v>
      </c>
      <c r="I1976">
        <v>2.33</v>
      </c>
      <c r="J1976">
        <v>2.0894987</v>
      </c>
      <c r="L1976">
        <v>1</v>
      </c>
      <c r="M1976">
        <v>1</v>
      </c>
      <c r="N1976">
        <v>399</v>
      </c>
      <c r="O1976">
        <v>1</v>
      </c>
      <c r="P1976">
        <v>3</v>
      </c>
      <c r="Q1976" t="str">
        <f>VLOOKUP(M1976,lookups!$A$1:$B$7, 2, FALSE)</f>
        <v>trawl/fyke</v>
      </c>
      <c r="R1976" t="str">
        <f>VLOOKUP(N1976,lookups!$D$1:$E$6, 2, FALSE)</f>
        <v>hucuktlis r</v>
      </c>
      <c r="S1976" t="str">
        <f>VLOOKUP(C1976,lookups!$G$1:$H$3, 2, FALSE)</f>
        <v>smolt</v>
      </c>
    </row>
    <row r="1977" spans="1:19" x14ac:dyDescent="0.25">
      <c r="A1977" s="1">
        <v>30804</v>
      </c>
      <c r="B1977">
        <v>1</v>
      </c>
      <c r="C1977">
        <v>1</v>
      </c>
      <c r="D1977">
        <v>1</v>
      </c>
      <c r="E1977">
        <v>1984</v>
      </c>
      <c r="F1977">
        <v>89</v>
      </c>
      <c r="G1977">
        <v>1</v>
      </c>
      <c r="H1977">
        <v>74</v>
      </c>
      <c r="I1977">
        <v>3.74</v>
      </c>
      <c r="J1977">
        <v>3.3539592859999998</v>
      </c>
      <c r="L1977">
        <v>1</v>
      </c>
      <c r="M1977">
        <v>1</v>
      </c>
      <c r="N1977">
        <v>399</v>
      </c>
      <c r="O1977">
        <v>1</v>
      </c>
      <c r="P1977">
        <v>3</v>
      </c>
      <c r="Q1977" t="str">
        <f>VLOOKUP(M1977,lookups!$A$1:$B$7, 2, FALSE)</f>
        <v>trawl/fyke</v>
      </c>
      <c r="R1977" t="str">
        <f>VLOOKUP(N1977,lookups!$D$1:$E$6, 2, FALSE)</f>
        <v>hucuktlis r</v>
      </c>
      <c r="S1977" t="str">
        <f>VLOOKUP(C1977,lookups!$G$1:$H$3, 2, FALSE)</f>
        <v>smolt</v>
      </c>
    </row>
    <row r="1978" spans="1:19" x14ac:dyDescent="0.25">
      <c r="A1978" s="1">
        <v>30804</v>
      </c>
      <c r="B1978">
        <v>1</v>
      </c>
      <c r="C1978">
        <v>1</v>
      </c>
      <c r="D1978">
        <v>1</v>
      </c>
      <c r="E1978">
        <v>1984</v>
      </c>
      <c r="F1978">
        <v>90</v>
      </c>
      <c r="G1978">
        <v>1</v>
      </c>
      <c r="H1978">
        <v>59</v>
      </c>
      <c r="I1978">
        <v>2.0099999999999998</v>
      </c>
      <c r="J1978">
        <v>1.802528921</v>
      </c>
      <c r="L1978">
        <v>1</v>
      </c>
      <c r="M1978">
        <v>1</v>
      </c>
      <c r="N1978">
        <v>399</v>
      </c>
      <c r="O1978">
        <v>1</v>
      </c>
      <c r="P1978">
        <v>3</v>
      </c>
      <c r="Q1978" t="str">
        <f>VLOOKUP(M1978,lookups!$A$1:$B$7, 2, FALSE)</f>
        <v>trawl/fyke</v>
      </c>
      <c r="R1978" t="str">
        <f>VLOOKUP(N1978,lookups!$D$1:$E$6, 2, FALSE)</f>
        <v>hucuktlis r</v>
      </c>
      <c r="S1978" t="str">
        <f>VLOOKUP(C1978,lookups!$G$1:$H$3, 2, FALSE)</f>
        <v>smolt</v>
      </c>
    </row>
    <row r="1979" spans="1:19" x14ac:dyDescent="0.25">
      <c r="A1979" s="1">
        <v>30804</v>
      </c>
      <c r="B1979">
        <v>1</v>
      </c>
      <c r="C1979">
        <v>1</v>
      </c>
      <c r="D1979">
        <v>1</v>
      </c>
      <c r="E1979">
        <v>1984</v>
      </c>
      <c r="F1979">
        <v>91</v>
      </c>
      <c r="G1979">
        <v>1</v>
      </c>
      <c r="H1979">
        <v>58</v>
      </c>
      <c r="I1979">
        <v>2.02</v>
      </c>
      <c r="J1979">
        <v>1.811496727</v>
      </c>
      <c r="L1979">
        <v>1</v>
      </c>
      <c r="M1979">
        <v>1</v>
      </c>
      <c r="N1979">
        <v>399</v>
      </c>
      <c r="O1979">
        <v>1</v>
      </c>
      <c r="P1979">
        <v>3</v>
      </c>
      <c r="Q1979" t="str">
        <f>VLOOKUP(M1979,lookups!$A$1:$B$7, 2, FALSE)</f>
        <v>trawl/fyke</v>
      </c>
      <c r="R1979" t="str">
        <f>VLOOKUP(N1979,lookups!$D$1:$E$6, 2, FALSE)</f>
        <v>hucuktlis r</v>
      </c>
      <c r="S1979" t="str">
        <f>VLOOKUP(C1979,lookups!$G$1:$H$3, 2, FALSE)</f>
        <v>smolt</v>
      </c>
    </row>
    <row r="1980" spans="1:19" x14ac:dyDescent="0.25">
      <c r="A1980" s="1">
        <v>30804</v>
      </c>
      <c r="B1980">
        <v>1</v>
      </c>
      <c r="C1980">
        <v>1</v>
      </c>
      <c r="D1980">
        <v>1</v>
      </c>
      <c r="E1980">
        <v>1984</v>
      </c>
      <c r="F1980">
        <v>92</v>
      </c>
      <c r="G1980">
        <v>1</v>
      </c>
      <c r="H1980">
        <v>69</v>
      </c>
      <c r="I1980">
        <v>2.97</v>
      </c>
      <c r="J1980">
        <v>2.6634382570000001</v>
      </c>
      <c r="L1980">
        <v>1</v>
      </c>
      <c r="M1980">
        <v>1</v>
      </c>
      <c r="N1980">
        <v>399</v>
      </c>
      <c r="O1980">
        <v>1</v>
      </c>
      <c r="P1980">
        <v>3</v>
      </c>
      <c r="Q1980" t="str">
        <f>VLOOKUP(M1980,lookups!$A$1:$B$7, 2, FALSE)</f>
        <v>trawl/fyke</v>
      </c>
      <c r="R1980" t="str">
        <f>VLOOKUP(N1980,lookups!$D$1:$E$6, 2, FALSE)</f>
        <v>hucuktlis r</v>
      </c>
      <c r="S1980" t="str">
        <f>VLOOKUP(C1980,lookups!$G$1:$H$3, 2, FALSE)</f>
        <v>smolt</v>
      </c>
    </row>
    <row r="1981" spans="1:19" x14ac:dyDescent="0.25">
      <c r="A1981" s="1">
        <v>30804</v>
      </c>
      <c r="B1981">
        <v>1</v>
      </c>
      <c r="C1981">
        <v>1</v>
      </c>
      <c r="D1981">
        <v>1</v>
      </c>
      <c r="E1981">
        <v>1984</v>
      </c>
      <c r="F1981">
        <v>93</v>
      </c>
      <c r="G1981">
        <v>1</v>
      </c>
      <c r="H1981">
        <v>69</v>
      </c>
      <c r="I1981">
        <v>2.76</v>
      </c>
      <c r="J1981">
        <v>2.4751143400000002</v>
      </c>
      <c r="L1981">
        <v>1</v>
      </c>
      <c r="M1981">
        <v>1</v>
      </c>
      <c r="N1981">
        <v>399</v>
      </c>
      <c r="O1981">
        <v>1</v>
      </c>
      <c r="P1981">
        <v>3</v>
      </c>
      <c r="Q1981" t="str">
        <f>VLOOKUP(M1981,lookups!$A$1:$B$7, 2, FALSE)</f>
        <v>trawl/fyke</v>
      </c>
      <c r="R1981" t="str">
        <f>VLOOKUP(N1981,lookups!$D$1:$E$6, 2, FALSE)</f>
        <v>hucuktlis r</v>
      </c>
      <c r="S1981" t="str">
        <f>VLOOKUP(C1981,lookups!$G$1:$H$3, 2, FALSE)</f>
        <v>smolt</v>
      </c>
    </row>
    <row r="1982" spans="1:19" x14ac:dyDescent="0.25">
      <c r="A1982" s="1">
        <v>30804</v>
      </c>
      <c r="B1982">
        <v>1</v>
      </c>
      <c r="C1982">
        <v>1</v>
      </c>
      <c r="D1982">
        <v>1</v>
      </c>
      <c r="E1982">
        <v>1984</v>
      </c>
      <c r="F1982">
        <v>94</v>
      </c>
      <c r="G1982">
        <v>1</v>
      </c>
      <c r="H1982">
        <v>63</v>
      </c>
      <c r="I1982">
        <v>2.38</v>
      </c>
      <c r="J1982">
        <v>2.1343377280000002</v>
      </c>
      <c r="L1982">
        <v>1</v>
      </c>
      <c r="M1982">
        <v>1</v>
      </c>
      <c r="N1982">
        <v>399</v>
      </c>
      <c r="O1982">
        <v>1</v>
      </c>
      <c r="P1982">
        <v>3</v>
      </c>
      <c r="Q1982" t="str">
        <f>VLOOKUP(M1982,lookups!$A$1:$B$7, 2, FALSE)</f>
        <v>trawl/fyke</v>
      </c>
      <c r="R1982" t="str">
        <f>VLOOKUP(N1982,lookups!$D$1:$E$6, 2, FALSE)</f>
        <v>hucuktlis r</v>
      </c>
      <c r="S1982" t="str">
        <f>VLOOKUP(C1982,lookups!$G$1:$H$3, 2, FALSE)</f>
        <v>smolt</v>
      </c>
    </row>
    <row r="1983" spans="1:19" x14ac:dyDescent="0.25">
      <c r="A1983" s="1">
        <v>30804</v>
      </c>
      <c r="B1983">
        <v>1</v>
      </c>
      <c r="C1983">
        <v>1</v>
      </c>
      <c r="D1983">
        <v>1</v>
      </c>
      <c r="E1983">
        <v>1984</v>
      </c>
      <c r="F1983">
        <v>95</v>
      </c>
      <c r="G1983">
        <v>1</v>
      </c>
      <c r="H1983">
        <v>57</v>
      </c>
      <c r="I1983">
        <v>1.76</v>
      </c>
      <c r="J1983">
        <v>1.5783337820000001</v>
      </c>
      <c r="L1983">
        <v>1</v>
      </c>
      <c r="M1983">
        <v>1</v>
      </c>
      <c r="N1983">
        <v>399</v>
      </c>
      <c r="O1983">
        <v>1</v>
      </c>
      <c r="P1983">
        <v>3</v>
      </c>
      <c r="Q1983" t="str">
        <f>VLOOKUP(M1983,lookups!$A$1:$B$7, 2, FALSE)</f>
        <v>trawl/fyke</v>
      </c>
      <c r="R1983" t="str">
        <f>VLOOKUP(N1983,lookups!$D$1:$E$6, 2, FALSE)</f>
        <v>hucuktlis r</v>
      </c>
      <c r="S1983" t="str">
        <f>VLOOKUP(C1983,lookups!$G$1:$H$3, 2, FALSE)</f>
        <v>smolt</v>
      </c>
    </row>
    <row r="1984" spans="1:19" x14ac:dyDescent="0.25">
      <c r="A1984" s="1">
        <v>30804</v>
      </c>
      <c r="B1984">
        <v>1</v>
      </c>
      <c r="C1984">
        <v>1</v>
      </c>
      <c r="D1984">
        <v>1</v>
      </c>
      <c r="E1984">
        <v>1984</v>
      </c>
      <c r="F1984">
        <v>96</v>
      </c>
      <c r="G1984">
        <v>1</v>
      </c>
      <c r="H1984">
        <v>58</v>
      </c>
      <c r="I1984">
        <v>1.72</v>
      </c>
      <c r="J1984">
        <v>1.5424625590000001</v>
      </c>
      <c r="L1984">
        <v>1</v>
      </c>
      <c r="M1984">
        <v>1</v>
      </c>
      <c r="N1984">
        <v>399</v>
      </c>
      <c r="O1984">
        <v>1</v>
      </c>
      <c r="P1984">
        <v>3</v>
      </c>
      <c r="Q1984" t="str">
        <f>VLOOKUP(M1984,lookups!$A$1:$B$7, 2, FALSE)</f>
        <v>trawl/fyke</v>
      </c>
      <c r="R1984" t="str">
        <f>VLOOKUP(N1984,lookups!$D$1:$E$6, 2, FALSE)</f>
        <v>hucuktlis r</v>
      </c>
      <c r="S1984" t="str">
        <f>VLOOKUP(C1984,lookups!$G$1:$H$3, 2, FALSE)</f>
        <v>smolt</v>
      </c>
    </row>
    <row r="1985" spans="1:19" x14ac:dyDescent="0.25">
      <c r="A1985" s="1">
        <v>30804</v>
      </c>
      <c r="B1985">
        <v>1</v>
      </c>
      <c r="C1985">
        <v>1</v>
      </c>
      <c r="D1985">
        <v>1</v>
      </c>
      <c r="E1985">
        <v>1984</v>
      </c>
      <c r="F1985">
        <v>97</v>
      </c>
      <c r="G1985">
        <v>1</v>
      </c>
      <c r="H1985">
        <v>55</v>
      </c>
      <c r="I1985">
        <v>1.61</v>
      </c>
      <c r="J1985">
        <v>1.443816698</v>
      </c>
      <c r="L1985">
        <v>1</v>
      </c>
      <c r="M1985">
        <v>1</v>
      </c>
      <c r="N1985">
        <v>399</v>
      </c>
      <c r="O1985">
        <v>1</v>
      </c>
      <c r="P1985">
        <v>3</v>
      </c>
      <c r="Q1985" t="str">
        <f>VLOOKUP(M1985,lookups!$A$1:$B$7, 2, FALSE)</f>
        <v>trawl/fyke</v>
      </c>
      <c r="R1985" t="str">
        <f>VLOOKUP(N1985,lookups!$D$1:$E$6, 2, FALSE)</f>
        <v>hucuktlis r</v>
      </c>
      <c r="S1985" t="str">
        <f>VLOOKUP(C1985,lookups!$G$1:$H$3, 2, FALSE)</f>
        <v>smolt</v>
      </c>
    </row>
    <row r="1986" spans="1:19" x14ac:dyDescent="0.25">
      <c r="A1986" s="1">
        <v>30804</v>
      </c>
      <c r="B1986">
        <v>1</v>
      </c>
      <c r="C1986">
        <v>1</v>
      </c>
      <c r="D1986">
        <v>1</v>
      </c>
      <c r="E1986">
        <v>1984</v>
      </c>
      <c r="F1986">
        <v>98</v>
      </c>
      <c r="G1986">
        <v>1</v>
      </c>
      <c r="H1986">
        <v>69</v>
      </c>
      <c r="I1986">
        <v>2.96</v>
      </c>
      <c r="J1986">
        <v>2.6544704509999999</v>
      </c>
      <c r="L1986">
        <v>1</v>
      </c>
      <c r="M1986">
        <v>1</v>
      </c>
      <c r="N1986">
        <v>399</v>
      </c>
      <c r="O1986">
        <v>1</v>
      </c>
      <c r="P1986">
        <v>3</v>
      </c>
      <c r="Q1986" t="str">
        <f>VLOOKUP(M1986,lookups!$A$1:$B$7, 2, FALSE)</f>
        <v>trawl/fyke</v>
      </c>
      <c r="R1986" t="str">
        <f>VLOOKUP(N1986,lookups!$D$1:$E$6, 2, FALSE)</f>
        <v>hucuktlis r</v>
      </c>
      <c r="S1986" t="str">
        <f>VLOOKUP(C1986,lookups!$G$1:$H$3, 2, FALSE)</f>
        <v>smolt</v>
      </c>
    </row>
    <row r="1987" spans="1:19" x14ac:dyDescent="0.25">
      <c r="A1987" s="1">
        <v>30804</v>
      </c>
      <c r="B1987">
        <v>1</v>
      </c>
      <c r="C1987">
        <v>1</v>
      </c>
      <c r="D1987">
        <v>1</v>
      </c>
      <c r="E1987">
        <v>1984</v>
      </c>
      <c r="F1987">
        <v>99</v>
      </c>
      <c r="G1987">
        <v>1</v>
      </c>
      <c r="H1987">
        <v>65</v>
      </c>
      <c r="I1987">
        <v>2.4900000000000002</v>
      </c>
      <c r="J1987">
        <v>2.2329835889999998</v>
      </c>
      <c r="L1987">
        <v>1</v>
      </c>
      <c r="M1987">
        <v>1</v>
      </c>
      <c r="N1987">
        <v>399</v>
      </c>
      <c r="O1987">
        <v>1</v>
      </c>
      <c r="P1987">
        <v>3</v>
      </c>
      <c r="Q1987" t="str">
        <f>VLOOKUP(M1987,lookups!$A$1:$B$7, 2, FALSE)</f>
        <v>trawl/fyke</v>
      </c>
      <c r="R1987" t="str">
        <f>VLOOKUP(N1987,lookups!$D$1:$E$6, 2, FALSE)</f>
        <v>hucuktlis r</v>
      </c>
      <c r="S1987" t="str">
        <f>VLOOKUP(C1987,lookups!$G$1:$H$3, 2, FALSE)</f>
        <v>smolt</v>
      </c>
    </row>
    <row r="1988" spans="1:19" x14ac:dyDescent="0.25">
      <c r="A1988" s="1">
        <v>30804</v>
      </c>
      <c r="B1988">
        <v>1</v>
      </c>
      <c r="C1988">
        <v>1</v>
      </c>
      <c r="D1988">
        <v>1</v>
      </c>
      <c r="E1988">
        <v>1984</v>
      </c>
      <c r="F1988">
        <v>100</v>
      </c>
      <c r="G1988">
        <v>1</v>
      </c>
      <c r="H1988">
        <v>67</v>
      </c>
      <c r="I1988">
        <v>3.06</v>
      </c>
      <c r="J1988">
        <v>2.7441485069999998</v>
      </c>
      <c r="L1988">
        <v>1</v>
      </c>
      <c r="M1988">
        <v>1</v>
      </c>
      <c r="N1988">
        <v>399</v>
      </c>
      <c r="O1988">
        <v>1</v>
      </c>
      <c r="P1988">
        <v>3</v>
      </c>
      <c r="Q1988" t="str">
        <f>VLOOKUP(M1988,lookups!$A$1:$B$7, 2, FALSE)</f>
        <v>trawl/fyke</v>
      </c>
      <c r="R1988" t="str">
        <f>VLOOKUP(N1988,lookups!$D$1:$E$6, 2, FALSE)</f>
        <v>hucuktlis r</v>
      </c>
      <c r="S1988" t="str">
        <f>VLOOKUP(C1988,lookups!$G$1:$H$3, 2, FALSE)</f>
        <v>smolt</v>
      </c>
    </row>
    <row r="1989" spans="1:19" x14ac:dyDescent="0.25">
      <c r="A1989" s="1">
        <v>30804</v>
      </c>
      <c r="B1989">
        <v>1</v>
      </c>
      <c r="C1989">
        <v>1</v>
      </c>
      <c r="D1989">
        <v>1</v>
      </c>
      <c r="E1989">
        <v>1984</v>
      </c>
      <c r="F1989">
        <v>101</v>
      </c>
      <c r="G1989">
        <v>1</v>
      </c>
      <c r="H1989">
        <v>68</v>
      </c>
      <c r="I1989">
        <v>3.08</v>
      </c>
      <c r="J1989">
        <v>2.7620841180000002</v>
      </c>
      <c r="L1989">
        <v>1</v>
      </c>
      <c r="M1989">
        <v>1</v>
      </c>
      <c r="N1989">
        <v>399</v>
      </c>
      <c r="O1989">
        <v>1</v>
      </c>
      <c r="P1989">
        <v>3</v>
      </c>
      <c r="Q1989" t="str">
        <f>VLOOKUP(M1989,lookups!$A$1:$B$7, 2, FALSE)</f>
        <v>trawl/fyke</v>
      </c>
      <c r="R1989" t="str">
        <f>VLOOKUP(N1989,lookups!$D$1:$E$6, 2, FALSE)</f>
        <v>hucuktlis r</v>
      </c>
      <c r="S1989" t="str">
        <f>VLOOKUP(C1989,lookups!$G$1:$H$3, 2, FALSE)</f>
        <v>smolt</v>
      </c>
    </row>
    <row r="1990" spans="1:19" x14ac:dyDescent="0.25">
      <c r="A1990" s="1">
        <v>30804</v>
      </c>
      <c r="B1990">
        <v>1</v>
      </c>
      <c r="C1990">
        <v>1</v>
      </c>
      <c r="D1990">
        <v>1</v>
      </c>
      <c r="E1990">
        <v>1984</v>
      </c>
      <c r="F1990">
        <v>102</v>
      </c>
      <c r="G1990">
        <v>1</v>
      </c>
      <c r="H1990">
        <v>64</v>
      </c>
      <c r="I1990">
        <v>2.54</v>
      </c>
      <c r="J1990">
        <v>2.277822617</v>
      </c>
      <c r="L1990">
        <v>1</v>
      </c>
      <c r="M1990">
        <v>1</v>
      </c>
      <c r="N1990">
        <v>399</v>
      </c>
      <c r="O1990">
        <v>1</v>
      </c>
      <c r="P1990">
        <v>3</v>
      </c>
      <c r="Q1990" t="str">
        <f>VLOOKUP(M1990,lookups!$A$1:$B$7, 2, FALSE)</f>
        <v>trawl/fyke</v>
      </c>
      <c r="R1990" t="str">
        <f>VLOOKUP(N1990,lookups!$D$1:$E$6, 2, FALSE)</f>
        <v>hucuktlis r</v>
      </c>
      <c r="S1990" t="str">
        <f>VLOOKUP(C1990,lookups!$G$1:$H$3, 2, FALSE)</f>
        <v>smolt</v>
      </c>
    </row>
    <row r="1991" spans="1:19" x14ac:dyDescent="0.25">
      <c r="A1991" s="1">
        <v>30804</v>
      </c>
      <c r="B1991">
        <v>1</v>
      </c>
      <c r="C1991">
        <v>1</v>
      </c>
      <c r="D1991">
        <v>1</v>
      </c>
      <c r="E1991">
        <v>1984</v>
      </c>
      <c r="F1991">
        <v>103</v>
      </c>
      <c r="G1991">
        <v>1</v>
      </c>
      <c r="H1991">
        <v>59</v>
      </c>
      <c r="I1991">
        <v>1.82</v>
      </c>
      <c r="J1991">
        <v>1.632140615</v>
      </c>
      <c r="L1991">
        <v>1</v>
      </c>
      <c r="M1991">
        <v>1</v>
      </c>
      <c r="N1991">
        <v>399</v>
      </c>
      <c r="O1991">
        <v>1</v>
      </c>
      <c r="P1991">
        <v>3</v>
      </c>
      <c r="Q1991" t="str">
        <f>VLOOKUP(M1991,lookups!$A$1:$B$7, 2, FALSE)</f>
        <v>trawl/fyke</v>
      </c>
      <c r="R1991" t="str">
        <f>VLOOKUP(N1991,lookups!$D$1:$E$6, 2, FALSE)</f>
        <v>hucuktlis r</v>
      </c>
      <c r="S1991" t="str">
        <f>VLOOKUP(C1991,lookups!$G$1:$H$3, 2, FALSE)</f>
        <v>smolt</v>
      </c>
    </row>
    <row r="1992" spans="1:19" x14ac:dyDescent="0.25">
      <c r="A1992" s="1">
        <v>30804</v>
      </c>
      <c r="B1992">
        <v>1</v>
      </c>
      <c r="C1992">
        <v>1</v>
      </c>
      <c r="D1992">
        <v>1</v>
      </c>
      <c r="E1992">
        <v>1984</v>
      </c>
      <c r="F1992">
        <v>104</v>
      </c>
      <c r="G1992">
        <v>1</v>
      </c>
      <c r="H1992">
        <v>62</v>
      </c>
      <c r="I1992">
        <v>2.35</v>
      </c>
      <c r="J1992">
        <v>2.107434311</v>
      </c>
      <c r="L1992">
        <v>1</v>
      </c>
      <c r="M1992">
        <v>1</v>
      </c>
      <c r="N1992">
        <v>399</v>
      </c>
      <c r="O1992">
        <v>1</v>
      </c>
      <c r="P1992">
        <v>3</v>
      </c>
      <c r="Q1992" t="str">
        <f>VLOOKUP(M1992,lookups!$A$1:$B$7, 2, FALSE)</f>
        <v>trawl/fyke</v>
      </c>
      <c r="R1992" t="str">
        <f>VLOOKUP(N1992,lookups!$D$1:$E$6, 2, FALSE)</f>
        <v>hucuktlis r</v>
      </c>
      <c r="S1992" t="str">
        <f>VLOOKUP(C1992,lookups!$G$1:$H$3, 2, FALSE)</f>
        <v>smolt</v>
      </c>
    </row>
    <row r="1993" spans="1:19" x14ac:dyDescent="0.25">
      <c r="A1993" s="1">
        <v>30804</v>
      </c>
      <c r="B1993">
        <v>1</v>
      </c>
      <c r="C1993">
        <v>1</v>
      </c>
      <c r="D1993">
        <v>1</v>
      </c>
      <c r="E1993">
        <v>1984</v>
      </c>
      <c r="F1993">
        <v>105</v>
      </c>
      <c r="G1993">
        <v>1</v>
      </c>
      <c r="H1993">
        <v>59</v>
      </c>
      <c r="I1993">
        <v>1.94</v>
      </c>
      <c r="J1993">
        <v>1.739754282</v>
      </c>
      <c r="L1993">
        <v>1</v>
      </c>
      <c r="M1993">
        <v>1</v>
      </c>
      <c r="N1993">
        <v>399</v>
      </c>
      <c r="O1993">
        <v>1</v>
      </c>
      <c r="P1993">
        <v>3</v>
      </c>
      <c r="Q1993" t="str">
        <f>VLOOKUP(M1993,lookups!$A$1:$B$7, 2, FALSE)</f>
        <v>trawl/fyke</v>
      </c>
      <c r="R1993" t="str">
        <f>VLOOKUP(N1993,lookups!$D$1:$E$6, 2, FALSE)</f>
        <v>hucuktlis r</v>
      </c>
      <c r="S1993" t="str">
        <f>VLOOKUP(C1993,lookups!$G$1:$H$3, 2, FALSE)</f>
        <v>smolt</v>
      </c>
    </row>
    <row r="1994" spans="1:19" x14ac:dyDescent="0.25">
      <c r="A1994" s="1">
        <v>30804</v>
      </c>
      <c r="B1994">
        <v>1</v>
      </c>
      <c r="C1994">
        <v>1</v>
      </c>
      <c r="D1994">
        <v>1</v>
      </c>
      <c r="E1994">
        <v>1984</v>
      </c>
      <c r="F1994">
        <v>106</v>
      </c>
      <c r="G1994">
        <v>1</v>
      </c>
      <c r="H1994">
        <v>65</v>
      </c>
      <c r="I1994">
        <v>2.58</v>
      </c>
      <c r="J1994">
        <v>2.3136938389999999</v>
      </c>
      <c r="L1994">
        <v>1</v>
      </c>
      <c r="M1994">
        <v>1</v>
      </c>
      <c r="N1994">
        <v>399</v>
      </c>
      <c r="O1994">
        <v>1</v>
      </c>
      <c r="P1994">
        <v>3</v>
      </c>
      <c r="Q1994" t="str">
        <f>VLOOKUP(M1994,lookups!$A$1:$B$7, 2, FALSE)</f>
        <v>trawl/fyke</v>
      </c>
      <c r="R1994" t="str">
        <f>VLOOKUP(N1994,lookups!$D$1:$E$6, 2, FALSE)</f>
        <v>hucuktlis r</v>
      </c>
      <c r="S1994" t="str">
        <f>VLOOKUP(C1994,lookups!$G$1:$H$3, 2, FALSE)</f>
        <v>smolt</v>
      </c>
    </row>
    <row r="1995" spans="1:19" x14ac:dyDescent="0.25">
      <c r="A1995" s="1">
        <v>30804</v>
      </c>
      <c r="B1995">
        <v>1</v>
      </c>
      <c r="C1995">
        <v>1</v>
      </c>
      <c r="D1995">
        <v>1</v>
      </c>
      <c r="E1995">
        <v>1984</v>
      </c>
      <c r="F1995">
        <v>107</v>
      </c>
      <c r="G1995">
        <v>1</v>
      </c>
      <c r="H1995">
        <v>55</v>
      </c>
      <c r="I1995">
        <v>1.47</v>
      </c>
      <c r="J1995">
        <v>1.31826742</v>
      </c>
      <c r="L1995">
        <v>1</v>
      </c>
      <c r="M1995">
        <v>1</v>
      </c>
      <c r="N1995">
        <v>399</v>
      </c>
      <c r="O1995">
        <v>1</v>
      </c>
      <c r="P1995">
        <v>3</v>
      </c>
      <c r="Q1995" t="str">
        <f>VLOOKUP(M1995,lookups!$A$1:$B$7, 2, FALSE)</f>
        <v>trawl/fyke</v>
      </c>
      <c r="R1995" t="str">
        <f>VLOOKUP(N1995,lookups!$D$1:$E$6, 2, FALSE)</f>
        <v>hucuktlis r</v>
      </c>
      <c r="S1995" t="str">
        <f>VLOOKUP(C1995,lookups!$G$1:$H$3, 2, FALSE)</f>
        <v>smolt</v>
      </c>
    </row>
    <row r="1996" spans="1:19" x14ac:dyDescent="0.25">
      <c r="A1996" s="1">
        <v>30804</v>
      </c>
      <c r="B1996">
        <v>1</v>
      </c>
      <c r="C1996">
        <v>1</v>
      </c>
      <c r="D1996">
        <v>1</v>
      </c>
      <c r="E1996">
        <v>1984</v>
      </c>
      <c r="F1996">
        <v>108</v>
      </c>
      <c r="G1996">
        <v>1</v>
      </c>
      <c r="H1996">
        <v>67</v>
      </c>
      <c r="I1996">
        <v>2.71</v>
      </c>
      <c r="J1996">
        <v>2.430275312</v>
      </c>
      <c r="L1996">
        <v>1</v>
      </c>
      <c r="M1996">
        <v>1</v>
      </c>
      <c r="N1996">
        <v>399</v>
      </c>
      <c r="O1996">
        <v>1</v>
      </c>
      <c r="P1996">
        <v>3</v>
      </c>
      <c r="Q1996" t="str">
        <f>VLOOKUP(M1996,lookups!$A$1:$B$7, 2, FALSE)</f>
        <v>trawl/fyke</v>
      </c>
      <c r="R1996" t="str">
        <f>VLOOKUP(N1996,lookups!$D$1:$E$6, 2, FALSE)</f>
        <v>hucuktlis r</v>
      </c>
      <c r="S1996" t="str">
        <f>VLOOKUP(C1996,lookups!$G$1:$H$3, 2, FALSE)</f>
        <v>smolt</v>
      </c>
    </row>
    <row r="1997" spans="1:19" x14ac:dyDescent="0.25">
      <c r="A1997" s="1">
        <v>30804</v>
      </c>
      <c r="B1997">
        <v>1</v>
      </c>
      <c r="C1997">
        <v>1</v>
      </c>
      <c r="D1997">
        <v>1</v>
      </c>
      <c r="E1997">
        <v>1984</v>
      </c>
      <c r="F1997">
        <v>109</v>
      </c>
      <c r="G1997">
        <v>1</v>
      </c>
      <c r="H1997">
        <v>72</v>
      </c>
      <c r="I1997">
        <v>3.35</v>
      </c>
      <c r="J1997">
        <v>3.0042148690000001</v>
      </c>
      <c r="L1997">
        <v>1</v>
      </c>
      <c r="M1997">
        <v>1</v>
      </c>
      <c r="N1997">
        <v>399</v>
      </c>
      <c r="O1997">
        <v>1</v>
      </c>
      <c r="P1997">
        <v>3</v>
      </c>
      <c r="Q1997" t="str">
        <f>VLOOKUP(M1997,lookups!$A$1:$B$7, 2, FALSE)</f>
        <v>trawl/fyke</v>
      </c>
      <c r="R1997" t="str">
        <f>VLOOKUP(N1997,lookups!$D$1:$E$6, 2, FALSE)</f>
        <v>hucuktlis r</v>
      </c>
      <c r="S1997" t="str">
        <f>VLOOKUP(C1997,lookups!$G$1:$H$3, 2, FALSE)</f>
        <v>smolt</v>
      </c>
    </row>
    <row r="1998" spans="1:19" x14ac:dyDescent="0.25">
      <c r="A1998" s="1">
        <v>30804</v>
      </c>
      <c r="B1998">
        <v>1</v>
      </c>
      <c r="C1998">
        <v>1</v>
      </c>
      <c r="D1998">
        <v>1</v>
      </c>
      <c r="E1998">
        <v>1984</v>
      </c>
      <c r="F1998">
        <v>110</v>
      </c>
      <c r="G1998">
        <v>1</v>
      </c>
      <c r="H1998">
        <v>69</v>
      </c>
      <c r="I1998">
        <v>3.05</v>
      </c>
      <c r="J1998">
        <v>2.735180701</v>
      </c>
      <c r="L1998">
        <v>1</v>
      </c>
      <c r="M1998">
        <v>1</v>
      </c>
      <c r="N1998">
        <v>399</v>
      </c>
      <c r="O1998">
        <v>1</v>
      </c>
      <c r="P1998">
        <v>3</v>
      </c>
      <c r="Q1998" t="str">
        <f>VLOOKUP(M1998,lookups!$A$1:$B$7, 2, FALSE)</f>
        <v>trawl/fyke</v>
      </c>
      <c r="R1998" t="str">
        <f>VLOOKUP(N1998,lookups!$D$1:$E$6, 2, FALSE)</f>
        <v>hucuktlis r</v>
      </c>
      <c r="S1998" t="str">
        <f>VLOOKUP(C1998,lookups!$G$1:$H$3, 2, FALSE)</f>
        <v>smolt</v>
      </c>
    </row>
    <row r="1999" spans="1:19" x14ac:dyDescent="0.25">
      <c r="A1999" s="1">
        <v>30804</v>
      </c>
      <c r="B1999">
        <v>1</v>
      </c>
      <c r="C1999">
        <v>1</v>
      </c>
      <c r="D1999">
        <v>1</v>
      </c>
      <c r="E1999">
        <v>1984</v>
      </c>
      <c r="F1999">
        <v>111</v>
      </c>
      <c r="G1999">
        <v>1</v>
      </c>
      <c r="H1999">
        <v>66</v>
      </c>
      <c r="I1999">
        <v>2.6</v>
      </c>
      <c r="J1999">
        <v>2.3316294499999999</v>
      </c>
      <c r="L1999">
        <v>1</v>
      </c>
      <c r="M1999">
        <v>1</v>
      </c>
      <c r="N1999">
        <v>399</v>
      </c>
      <c r="O1999">
        <v>1</v>
      </c>
      <c r="P1999">
        <v>3</v>
      </c>
      <c r="Q1999" t="str">
        <f>VLOOKUP(M1999,lookups!$A$1:$B$7, 2, FALSE)</f>
        <v>trawl/fyke</v>
      </c>
      <c r="R1999" t="str">
        <f>VLOOKUP(N1999,lookups!$D$1:$E$6, 2, FALSE)</f>
        <v>hucuktlis r</v>
      </c>
      <c r="S1999" t="str">
        <f>VLOOKUP(C1999,lookups!$G$1:$H$3, 2, FALSE)</f>
        <v>smolt</v>
      </c>
    </row>
    <row r="2000" spans="1:19" x14ac:dyDescent="0.25">
      <c r="A2000" s="1">
        <v>30804</v>
      </c>
      <c r="B2000">
        <v>1</v>
      </c>
      <c r="C2000">
        <v>1</v>
      </c>
      <c r="D2000">
        <v>1</v>
      </c>
      <c r="E2000">
        <v>1984</v>
      </c>
      <c r="F2000">
        <v>112</v>
      </c>
      <c r="G2000">
        <v>1</v>
      </c>
      <c r="H2000">
        <v>63</v>
      </c>
      <c r="I2000">
        <v>2.1800000000000002</v>
      </c>
      <c r="J2000">
        <v>1.954981616</v>
      </c>
      <c r="L2000">
        <v>1</v>
      </c>
      <c r="M2000">
        <v>1</v>
      </c>
      <c r="N2000">
        <v>399</v>
      </c>
      <c r="O2000">
        <v>1</v>
      </c>
      <c r="P2000">
        <v>3</v>
      </c>
      <c r="Q2000" t="str">
        <f>VLOOKUP(M2000,lookups!$A$1:$B$7, 2, FALSE)</f>
        <v>trawl/fyke</v>
      </c>
      <c r="R2000" t="str">
        <f>VLOOKUP(N2000,lookups!$D$1:$E$6, 2, FALSE)</f>
        <v>hucuktlis r</v>
      </c>
      <c r="S2000" t="str">
        <f>VLOOKUP(C2000,lookups!$G$1:$H$3, 2, FALSE)</f>
        <v>smolt</v>
      </c>
    </row>
    <row r="2001" spans="1:19" x14ac:dyDescent="0.25">
      <c r="A2001" s="1">
        <v>30804</v>
      </c>
      <c r="B2001">
        <v>1</v>
      </c>
      <c r="C2001">
        <v>1</v>
      </c>
      <c r="D2001">
        <v>1</v>
      </c>
      <c r="E2001">
        <v>1984</v>
      </c>
      <c r="F2001">
        <v>113</v>
      </c>
      <c r="G2001">
        <v>1</v>
      </c>
      <c r="H2001">
        <v>75</v>
      </c>
      <c r="I2001">
        <v>3.93</v>
      </c>
      <c r="J2001">
        <v>3.5243475919999998</v>
      </c>
      <c r="L2001">
        <v>1</v>
      </c>
      <c r="M2001">
        <v>1</v>
      </c>
      <c r="N2001">
        <v>399</v>
      </c>
      <c r="O2001">
        <v>1</v>
      </c>
      <c r="P2001">
        <v>3</v>
      </c>
      <c r="Q2001" t="str">
        <f>VLOOKUP(M2001,lookups!$A$1:$B$7, 2, FALSE)</f>
        <v>trawl/fyke</v>
      </c>
      <c r="R2001" t="str">
        <f>VLOOKUP(N2001,lookups!$D$1:$E$6, 2, FALSE)</f>
        <v>hucuktlis r</v>
      </c>
      <c r="S2001" t="str">
        <f>VLOOKUP(C2001,lookups!$G$1:$H$3, 2, FALSE)</f>
        <v>smolt</v>
      </c>
    </row>
    <row r="2002" spans="1:19" x14ac:dyDescent="0.25">
      <c r="A2002" s="1">
        <v>30804</v>
      </c>
      <c r="B2002">
        <v>1</v>
      </c>
      <c r="C2002">
        <v>1</v>
      </c>
      <c r="D2002">
        <v>1</v>
      </c>
      <c r="E2002">
        <v>1984</v>
      </c>
      <c r="F2002">
        <v>114</v>
      </c>
      <c r="G2002">
        <v>1</v>
      </c>
      <c r="H2002">
        <v>67</v>
      </c>
      <c r="I2002">
        <v>2.84</v>
      </c>
      <c r="J2002">
        <v>2.546856784</v>
      </c>
      <c r="L2002">
        <v>1</v>
      </c>
      <c r="M2002">
        <v>1</v>
      </c>
      <c r="N2002">
        <v>399</v>
      </c>
      <c r="O2002">
        <v>1</v>
      </c>
      <c r="P2002">
        <v>3</v>
      </c>
      <c r="Q2002" t="str">
        <f>VLOOKUP(M2002,lookups!$A$1:$B$7, 2, FALSE)</f>
        <v>trawl/fyke</v>
      </c>
      <c r="R2002" t="str">
        <f>VLOOKUP(N2002,lookups!$D$1:$E$6, 2, FALSE)</f>
        <v>hucuktlis r</v>
      </c>
      <c r="S2002" t="str">
        <f>VLOOKUP(C2002,lookups!$G$1:$H$3, 2, FALSE)</f>
        <v>smolt</v>
      </c>
    </row>
    <row r="2003" spans="1:19" x14ac:dyDescent="0.25">
      <c r="A2003" s="1">
        <v>30804</v>
      </c>
      <c r="B2003">
        <v>1</v>
      </c>
      <c r="C2003">
        <v>1</v>
      </c>
      <c r="D2003">
        <v>1</v>
      </c>
      <c r="E2003">
        <v>1984</v>
      </c>
      <c r="F2003">
        <v>115</v>
      </c>
      <c r="G2003">
        <v>1</v>
      </c>
      <c r="H2003">
        <v>65</v>
      </c>
      <c r="I2003">
        <v>2.46</v>
      </c>
      <c r="J2003">
        <v>2.2060801720000001</v>
      </c>
      <c r="L2003">
        <v>1</v>
      </c>
      <c r="M2003">
        <v>1</v>
      </c>
      <c r="N2003">
        <v>399</v>
      </c>
      <c r="O2003">
        <v>1</v>
      </c>
      <c r="P2003">
        <v>3</v>
      </c>
      <c r="Q2003" t="str">
        <f>VLOOKUP(M2003,lookups!$A$1:$B$7, 2, FALSE)</f>
        <v>trawl/fyke</v>
      </c>
      <c r="R2003" t="str">
        <f>VLOOKUP(N2003,lookups!$D$1:$E$6, 2, FALSE)</f>
        <v>hucuktlis r</v>
      </c>
      <c r="S2003" t="str">
        <f>VLOOKUP(C2003,lookups!$G$1:$H$3, 2, FALSE)</f>
        <v>smolt</v>
      </c>
    </row>
    <row r="2004" spans="1:19" x14ac:dyDescent="0.25">
      <c r="A2004" s="1">
        <v>30804</v>
      </c>
      <c r="B2004">
        <v>1</v>
      </c>
      <c r="C2004">
        <v>1</v>
      </c>
      <c r="D2004">
        <v>1</v>
      </c>
      <c r="E2004">
        <v>1984</v>
      </c>
      <c r="F2004">
        <v>116</v>
      </c>
      <c r="G2004">
        <v>1</v>
      </c>
      <c r="H2004">
        <v>69</v>
      </c>
      <c r="I2004">
        <v>2.91</v>
      </c>
      <c r="J2004">
        <v>2.6096314230000002</v>
      </c>
      <c r="L2004">
        <v>1</v>
      </c>
      <c r="M2004">
        <v>1</v>
      </c>
      <c r="N2004">
        <v>399</v>
      </c>
      <c r="O2004">
        <v>1</v>
      </c>
      <c r="P2004">
        <v>3</v>
      </c>
      <c r="Q2004" t="str">
        <f>VLOOKUP(M2004,lookups!$A$1:$B$7, 2, FALSE)</f>
        <v>trawl/fyke</v>
      </c>
      <c r="R2004" t="str">
        <f>VLOOKUP(N2004,lookups!$D$1:$E$6, 2, FALSE)</f>
        <v>hucuktlis r</v>
      </c>
      <c r="S2004" t="str">
        <f>VLOOKUP(C2004,lookups!$G$1:$H$3, 2, FALSE)</f>
        <v>smolt</v>
      </c>
    </row>
    <row r="2005" spans="1:19" x14ac:dyDescent="0.25">
      <c r="A2005" s="1">
        <v>30804</v>
      </c>
      <c r="B2005">
        <v>1</v>
      </c>
      <c r="C2005">
        <v>1</v>
      </c>
      <c r="D2005">
        <v>1</v>
      </c>
      <c r="E2005">
        <v>1984</v>
      </c>
      <c r="F2005">
        <v>117</v>
      </c>
      <c r="G2005">
        <v>1</v>
      </c>
      <c r="H2005">
        <v>62</v>
      </c>
      <c r="I2005">
        <v>2.2599999999999998</v>
      </c>
      <c r="J2005">
        <v>2.0267240609999999</v>
      </c>
      <c r="L2005">
        <v>1</v>
      </c>
      <c r="M2005">
        <v>1</v>
      </c>
      <c r="N2005">
        <v>399</v>
      </c>
      <c r="O2005">
        <v>1</v>
      </c>
      <c r="P2005">
        <v>3</v>
      </c>
      <c r="Q2005" t="str">
        <f>VLOOKUP(M2005,lookups!$A$1:$B$7, 2, FALSE)</f>
        <v>trawl/fyke</v>
      </c>
      <c r="R2005" t="str">
        <f>VLOOKUP(N2005,lookups!$D$1:$E$6, 2, FALSE)</f>
        <v>hucuktlis r</v>
      </c>
      <c r="S2005" t="str">
        <f>VLOOKUP(C2005,lookups!$G$1:$H$3, 2, FALSE)</f>
        <v>smolt</v>
      </c>
    </row>
    <row r="2006" spans="1:19" x14ac:dyDescent="0.25">
      <c r="A2006" s="1">
        <v>30804</v>
      </c>
      <c r="B2006">
        <v>1</v>
      </c>
      <c r="C2006">
        <v>1</v>
      </c>
      <c r="D2006">
        <v>1</v>
      </c>
      <c r="E2006">
        <v>1984</v>
      </c>
      <c r="F2006">
        <v>118</v>
      </c>
      <c r="G2006">
        <v>1</v>
      </c>
      <c r="H2006">
        <v>66</v>
      </c>
      <c r="I2006">
        <v>2.46</v>
      </c>
      <c r="J2006">
        <v>2.2060801720000001</v>
      </c>
      <c r="L2006">
        <v>1</v>
      </c>
      <c r="M2006">
        <v>1</v>
      </c>
      <c r="N2006">
        <v>399</v>
      </c>
      <c r="O2006">
        <v>1</v>
      </c>
      <c r="P2006">
        <v>3</v>
      </c>
      <c r="Q2006" t="str">
        <f>VLOOKUP(M2006,lookups!$A$1:$B$7, 2, FALSE)</f>
        <v>trawl/fyke</v>
      </c>
      <c r="R2006" t="str">
        <f>VLOOKUP(N2006,lookups!$D$1:$E$6, 2, FALSE)</f>
        <v>hucuktlis r</v>
      </c>
      <c r="S2006" t="str">
        <f>VLOOKUP(C2006,lookups!$G$1:$H$3, 2, FALSE)</f>
        <v>smolt</v>
      </c>
    </row>
    <row r="2007" spans="1:19" x14ac:dyDescent="0.25">
      <c r="A2007" s="1">
        <v>30804</v>
      </c>
      <c r="B2007">
        <v>1</v>
      </c>
      <c r="C2007">
        <v>1</v>
      </c>
      <c r="D2007">
        <v>1</v>
      </c>
      <c r="E2007">
        <v>1984</v>
      </c>
      <c r="F2007">
        <v>119</v>
      </c>
      <c r="G2007">
        <v>1</v>
      </c>
      <c r="H2007">
        <v>65</v>
      </c>
      <c r="I2007">
        <v>2.71</v>
      </c>
      <c r="J2007">
        <v>2.430275312</v>
      </c>
      <c r="L2007">
        <v>1</v>
      </c>
      <c r="M2007">
        <v>1</v>
      </c>
      <c r="N2007">
        <v>399</v>
      </c>
      <c r="O2007">
        <v>1</v>
      </c>
      <c r="P2007">
        <v>3</v>
      </c>
      <c r="Q2007" t="str">
        <f>VLOOKUP(M2007,lookups!$A$1:$B$7, 2, FALSE)</f>
        <v>trawl/fyke</v>
      </c>
      <c r="R2007" t="str">
        <f>VLOOKUP(N2007,lookups!$D$1:$E$6, 2, FALSE)</f>
        <v>hucuktlis r</v>
      </c>
      <c r="S2007" t="str">
        <f>VLOOKUP(C2007,lookups!$G$1:$H$3, 2, FALSE)</f>
        <v>smolt</v>
      </c>
    </row>
    <row r="2008" spans="1:19" x14ac:dyDescent="0.25">
      <c r="A2008" s="1">
        <v>30804</v>
      </c>
      <c r="B2008">
        <v>1</v>
      </c>
      <c r="C2008">
        <v>1</v>
      </c>
      <c r="D2008">
        <v>1</v>
      </c>
      <c r="E2008">
        <v>1984</v>
      </c>
      <c r="F2008">
        <v>120</v>
      </c>
      <c r="G2008">
        <v>1</v>
      </c>
      <c r="H2008">
        <v>66</v>
      </c>
      <c r="I2008">
        <v>2.79</v>
      </c>
      <c r="J2008">
        <v>2.5020177559999999</v>
      </c>
      <c r="L2008">
        <v>1</v>
      </c>
      <c r="M2008">
        <v>1</v>
      </c>
      <c r="N2008">
        <v>399</v>
      </c>
      <c r="O2008">
        <v>1</v>
      </c>
      <c r="P2008">
        <v>3</v>
      </c>
      <c r="Q2008" t="str">
        <f>VLOOKUP(M2008,lookups!$A$1:$B$7, 2, FALSE)</f>
        <v>trawl/fyke</v>
      </c>
      <c r="R2008" t="str">
        <f>VLOOKUP(N2008,lookups!$D$1:$E$6, 2, FALSE)</f>
        <v>hucuktlis r</v>
      </c>
      <c r="S2008" t="str">
        <f>VLOOKUP(C2008,lookups!$G$1:$H$3, 2, FALSE)</f>
        <v>smolt</v>
      </c>
    </row>
    <row r="2009" spans="1:19" x14ac:dyDescent="0.25">
      <c r="A2009" s="1">
        <v>30804</v>
      </c>
      <c r="B2009">
        <v>1</v>
      </c>
      <c r="C2009">
        <v>1</v>
      </c>
      <c r="D2009">
        <v>1</v>
      </c>
      <c r="E2009">
        <v>1984</v>
      </c>
      <c r="F2009">
        <v>121</v>
      </c>
      <c r="G2009">
        <v>1</v>
      </c>
      <c r="H2009">
        <v>64</v>
      </c>
      <c r="I2009">
        <v>2.34</v>
      </c>
      <c r="J2009">
        <v>2.0984665050000002</v>
      </c>
      <c r="L2009">
        <v>1</v>
      </c>
      <c r="M2009">
        <v>1</v>
      </c>
      <c r="N2009">
        <v>399</v>
      </c>
      <c r="O2009">
        <v>1</v>
      </c>
      <c r="P2009">
        <v>3</v>
      </c>
      <c r="Q2009" t="str">
        <f>VLOOKUP(M2009,lookups!$A$1:$B$7, 2, FALSE)</f>
        <v>trawl/fyke</v>
      </c>
      <c r="R2009" t="str">
        <f>VLOOKUP(N2009,lookups!$D$1:$E$6, 2, FALSE)</f>
        <v>hucuktlis r</v>
      </c>
      <c r="S2009" t="str">
        <f>VLOOKUP(C2009,lookups!$G$1:$H$3, 2, FALSE)</f>
        <v>smolt</v>
      </c>
    </row>
    <row r="2010" spans="1:19" x14ac:dyDescent="0.25">
      <c r="A2010" s="1">
        <v>30804</v>
      </c>
      <c r="B2010">
        <v>1</v>
      </c>
      <c r="C2010">
        <v>1</v>
      </c>
      <c r="D2010">
        <v>1</v>
      </c>
      <c r="E2010">
        <v>1984</v>
      </c>
      <c r="F2010">
        <v>122</v>
      </c>
      <c r="G2010">
        <v>1</v>
      </c>
      <c r="H2010">
        <v>66</v>
      </c>
      <c r="I2010">
        <v>2.58</v>
      </c>
      <c r="J2010">
        <v>2.3136938389999999</v>
      </c>
      <c r="L2010">
        <v>1</v>
      </c>
      <c r="M2010">
        <v>1</v>
      </c>
      <c r="N2010">
        <v>399</v>
      </c>
      <c r="O2010">
        <v>1</v>
      </c>
      <c r="P2010">
        <v>3</v>
      </c>
      <c r="Q2010" t="str">
        <f>VLOOKUP(M2010,lookups!$A$1:$B$7, 2, FALSE)</f>
        <v>trawl/fyke</v>
      </c>
      <c r="R2010" t="str">
        <f>VLOOKUP(N2010,lookups!$D$1:$E$6, 2, FALSE)</f>
        <v>hucuktlis r</v>
      </c>
      <c r="S2010" t="str">
        <f>VLOOKUP(C2010,lookups!$G$1:$H$3, 2, FALSE)</f>
        <v>smolt</v>
      </c>
    </row>
    <row r="2011" spans="1:19" x14ac:dyDescent="0.25">
      <c r="A2011" s="1">
        <v>30804</v>
      </c>
      <c r="B2011">
        <v>1</v>
      </c>
      <c r="C2011">
        <v>1</v>
      </c>
      <c r="D2011">
        <v>1</v>
      </c>
      <c r="E2011">
        <v>1984</v>
      </c>
      <c r="F2011">
        <v>123</v>
      </c>
      <c r="G2011">
        <v>1</v>
      </c>
      <c r="H2011">
        <v>55</v>
      </c>
      <c r="I2011">
        <v>1.44</v>
      </c>
      <c r="J2011">
        <v>1.291364003</v>
      </c>
      <c r="L2011">
        <v>1</v>
      </c>
      <c r="M2011">
        <v>1</v>
      </c>
      <c r="N2011">
        <v>399</v>
      </c>
      <c r="O2011">
        <v>1</v>
      </c>
      <c r="P2011">
        <v>3</v>
      </c>
      <c r="Q2011" t="str">
        <f>VLOOKUP(M2011,lookups!$A$1:$B$7, 2, FALSE)</f>
        <v>trawl/fyke</v>
      </c>
      <c r="R2011" t="str">
        <f>VLOOKUP(N2011,lookups!$D$1:$E$6, 2, FALSE)</f>
        <v>hucuktlis r</v>
      </c>
      <c r="S2011" t="str">
        <f>VLOOKUP(C2011,lookups!$G$1:$H$3, 2, FALSE)</f>
        <v>smolt</v>
      </c>
    </row>
    <row r="2012" spans="1:19" x14ac:dyDescent="0.25">
      <c r="A2012" s="1">
        <v>30804</v>
      </c>
      <c r="B2012">
        <v>1</v>
      </c>
      <c r="C2012">
        <v>1</v>
      </c>
      <c r="D2012">
        <v>1</v>
      </c>
      <c r="E2012">
        <v>1984</v>
      </c>
      <c r="F2012">
        <v>124</v>
      </c>
      <c r="G2012">
        <v>1</v>
      </c>
      <c r="H2012">
        <v>61</v>
      </c>
      <c r="I2012">
        <v>1.95</v>
      </c>
      <c r="J2012">
        <v>1.7487220880000001</v>
      </c>
      <c r="L2012">
        <v>1</v>
      </c>
      <c r="M2012">
        <v>1</v>
      </c>
      <c r="N2012">
        <v>399</v>
      </c>
      <c r="O2012">
        <v>1</v>
      </c>
      <c r="P2012">
        <v>3</v>
      </c>
      <c r="Q2012" t="str">
        <f>VLOOKUP(M2012,lookups!$A$1:$B$7, 2, FALSE)</f>
        <v>trawl/fyke</v>
      </c>
      <c r="R2012" t="str">
        <f>VLOOKUP(N2012,lookups!$D$1:$E$6, 2, FALSE)</f>
        <v>hucuktlis r</v>
      </c>
      <c r="S2012" t="str">
        <f>VLOOKUP(C2012,lookups!$G$1:$H$3, 2, FALSE)</f>
        <v>smolt</v>
      </c>
    </row>
    <row r="2013" spans="1:19" x14ac:dyDescent="0.25">
      <c r="A2013" s="1">
        <v>30804</v>
      </c>
      <c r="B2013">
        <v>1</v>
      </c>
      <c r="C2013">
        <v>1</v>
      </c>
      <c r="D2013">
        <v>1</v>
      </c>
      <c r="E2013">
        <v>1984</v>
      </c>
      <c r="F2013">
        <v>125</v>
      </c>
      <c r="G2013">
        <v>1</v>
      </c>
      <c r="H2013">
        <v>65</v>
      </c>
      <c r="I2013">
        <v>2.2400000000000002</v>
      </c>
      <c r="J2013">
        <v>2.0087884489999999</v>
      </c>
      <c r="L2013">
        <v>1</v>
      </c>
      <c r="M2013">
        <v>1</v>
      </c>
      <c r="N2013">
        <v>399</v>
      </c>
      <c r="O2013">
        <v>1</v>
      </c>
      <c r="P2013">
        <v>3</v>
      </c>
      <c r="Q2013" t="str">
        <f>VLOOKUP(M2013,lookups!$A$1:$B$7, 2, FALSE)</f>
        <v>trawl/fyke</v>
      </c>
      <c r="R2013" t="str">
        <f>VLOOKUP(N2013,lookups!$D$1:$E$6, 2, FALSE)</f>
        <v>hucuktlis r</v>
      </c>
      <c r="S2013" t="str">
        <f>VLOOKUP(C2013,lookups!$G$1:$H$3, 2, FALSE)</f>
        <v>smolt</v>
      </c>
    </row>
    <row r="2014" spans="1:19" x14ac:dyDescent="0.25">
      <c r="A2014" s="1">
        <v>30804</v>
      </c>
      <c r="B2014">
        <v>1</v>
      </c>
      <c r="C2014">
        <v>1</v>
      </c>
      <c r="D2014">
        <v>1</v>
      </c>
      <c r="E2014">
        <v>1984</v>
      </c>
      <c r="F2014">
        <v>126</v>
      </c>
      <c r="G2014">
        <v>1</v>
      </c>
      <c r="H2014">
        <v>58</v>
      </c>
      <c r="I2014">
        <v>1.7</v>
      </c>
      <c r="J2014">
        <v>1.5245269480000001</v>
      </c>
      <c r="L2014">
        <v>1</v>
      </c>
      <c r="M2014">
        <v>1</v>
      </c>
      <c r="N2014">
        <v>399</v>
      </c>
      <c r="O2014">
        <v>1</v>
      </c>
      <c r="P2014">
        <v>3</v>
      </c>
      <c r="Q2014" t="str">
        <f>VLOOKUP(M2014,lookups!$A$1:$B$7, 2, FALSE)</f>
        <v>trawl/fyke</v>
      </c>
      <c r="R2014" t="str">
        <f>VLOOKUP(N2014,lookups!$D$1:$E$6, 2, FALSE)</f>
        <v>hucuktlis r</v>
      </c>
      <c r="S2014" t="str">
        <f>VLOOKUP(C2014,lookups!$G$1:$H$3, 2, FALSE)</f>
        <v>smolt</v>
      </c>
    </row>
    <row r="2015" spans="1:19" x14ac:dyDescent="0.25">
      <c r="A2015" s="1">
        <v>30804</v>
      </c>
      <c r="B2015">
        <v>1</v>
      </c>
      <c r="C2015">
        <v>1</v>
      </c>
      <c r="D2015">
        <v>1</v>
      </c>
      <c r="E2015">
        <v>1984</v>
      </c>
      <c r="F2015">
        <v>127</v>
      </c>
      <c r="G2015">
        <v>1</v>
      </c>
      <c r="H2015">
        <v>55</v>
      </c>
      <c r="I2015">
        <v>1.56</v>
      </c>
      <c r="J2015">
        <v>1.3989776700000001</v>
      </c>
      <c r="L2015">
        <v>1</v>
      </c>
      <c r="M2015">
        <v>1</v>
      </c>
      <c r="N2015">
        <v>399</v>
      </c>
      <c r="O2015">
        <v>1</v>
      </c>
      <c r="P2015">
        <v>3</v>
      </c>
      <c r="Q2015" t="str">
        <f>VLOOKUP(M2015,lookups!$A$1:$B$7, 2, FALSE)</f>
        <v>trawl/fyke</v>
      </c>
      <c r="R2015" t="str">
        <f>VLOOKUP(N2015,lookups!$D$1:$E$6, 2, FALSE)</f>
        <v>hucuktlis r</v>
      </c>
      <c r="S2015" t="str">
        <f>VLOOKUP(C2015,lookups!$G$1:$H$3, 2, FALSE)</f>
        <v>smolt</v>
      </c>
    </row>
    <row r="2016" spans="1:19" x14ac:dyDescent="0.25">
      <c r="A2016" s="1">
        <v>30804</v>
      </c>
      <c r="B2016">
        <v>1</v>
      </c>
      <c r="C2016">
        <v>1</v>
      </c>
      <c r="D2016">
        <v>1</v>
      </c>
      <c r="E2016">
        <v>1984</v>
      </c>
      <c r="F2016">
        <v>128</v>
      </c>
      <c r="G2016">
        <v>1</v>
      </c>
      <c r="H2016">
        <v>63</v>
      </c>
      <c r="I2016">
        <v>2.11</v>
      </c>
      <c r="J2016">
        <v>1.8922069770000001</v>
      </c>
      <c r="L2016">
        <v>1</v>
      </c>
      <c r="M2016">
        <v>1</v>
      </c>
      <c r="N2016">
        <v>399</v>
      </c>
      <c r="O2016">
        <v>1</v>
      </c>
      <c r="P2016">
        <v>3</v>
      </c>
      <c r="Q2016" t="str">
        <f>VLOOKUP(M2016,lookups!$A$1:$B$7, 2, FALSE)</f>
        <v>trawl/fyke</v>
      </c>
      <c r="R2016" t="str">
        <f>VLOOKUP(N2016,lookups!$D$1:$E$6, 2, FALSE)</f>
        <v>hucuktlis r</v>
      </c>
      <c r="S2016" t="str">
        <f>VLOOKUP(C2016,lookups!$G$1:$H$3, 2, FALSE)</f>
        <v>smolt</v>
      </c>
    </row>
    <row r="2017" spans="1:19" x14ac:dyDescent="0.25">
      <c r="A2017" s="1">
        <v>30804</v>
      </c>
      <c r="B2017">
        <v>1</v>
      </c>
      <c r="C2017">
        <v>1</v>
      </c>
      <c r="D2017">
        <v>1</v>
      </c>
      <c r="E2017">
        <v>1984</v>
      </c>
      <c r="F2017">
        <v>129</v>
      </c>
      <c r="G2017">
        <v>1</v>
      </c>
      <c r="H2017">
        <v>61</v>
      </c>
      <c r="I2017">
        <v>2.08</v>
      </c>
      <c r="J2017">
        <v>1.8653035600000001</v>
      </c>
      <c r="L2017">
        <v>1</v>
      </c>
      <c r="M2017">
        <v>1</v>
      </c>
      <c r="N2017">
        <v>399</v>
      </c>
      <c r="O2017">
        <v>1</v>
      </c>
      <c r="P2017">
        <v>3</v>
      </c>
      <c r="Q2017" t="str">
        <f>VLOOKUP(M2017,lookups!$A$1:$B$7, 2, FALSE)</f>
        <v>trawl/fyke</v>
      </c>
      <c r="R2017" t="str">
        <f>VLOOKUP(N2017,lookups!$D$1:$E$6, 2, FALSE)</f>
        <v>hucuktlis r</v>
      </c>
      <c r="S2017" t="str">
        <f>VLOOKUP(C2017,lookups!$G$1:$H$3, 2, FALSE)</f>
        <v>smolt</v>
      </c>
    </row>
    <row r="2018" spans="1:19" x14ac:dyDescent="0.25">
      <c r="A2018" s="1">
        <v>30804</v>
      </c>
      <c r="B2018">
        <v>1</v>
      </c>
      <c r="C2018">
        <v>1</v>
      </c>
      <c r="D2018">
        <v>1</v>
      </c>
      <c r="E2018">
        <v>1984</v>
      </c>
      <c r="F2018">
        <v>130</v>
      </c>
      <c r="G2018">
        <v>1</v>
      </c>
      <c r="H2018">
        <v>66</v>
      </c>
      <c r="I2018">
        <v>2.67</v>
      </c>
      <c r="J2018">
        <v>2.394404089</v>
      </c>
      <c r="L2018">
        <v>1</v>
      </c>
      <c r="M2018">
        <v>1</v>
      </c>
      <c r="N2018">
        <v>399</v>
      </c>
      <c r="O2018">
        <v>1</v>
      </c>
      <c r="P2018">
        <v>3</v>
      </c>
      <c r="Q2018" t="str">
        <f>VLOOKUP(M2018,lookups!$A$1:$B$7, 2, FALSE)</f>
        <v>trawl/fyke</v>
      </c>
      <c r="R2018" t="str">
        <f>VLOOKUP(N2018,lookups!$D$1:$E$6, 2, FALSE)</f>
        <v>hucuktlis r</v>
      </c>
      <c r="S2018" t="str">
        <f>VLOOKUP(C2018,lookups!$G$1:$H$3, 2, FALSE)</f>
        <v>smolt</v>
      </c>
    </row>
    <row r="2019" spans="1:19" x14ac:dyDescent="0.25">
      <c r="A2019" s="1">
        <v>30804</v>
      </c>
      <c r="B2019">
        <v>1</v>
      </c>
      <c r="C2019">
        <v>1</v>
      </c>
      <c r="D2019">
        <v>1</v>
      </c>
      <c r="E2019">
        <v>1984</v>
      </c>
      <c r="F2019">
        <v>131</v>
      </c>
      <c r="G2019">
        <v>1</v>
      </c>
      <c r="H2019">
        <v>60</v>
      </c>
      <c r="I2019">
        <v>1.91</v>
      </c>
      <c r="J2019">
        <v>1.7128508650000001</v>
      </c>
      <c r="L2019">
        <v>1</v>
      </c>
      <c r="M2019">
        <v>1</v>
      </c>
      <c r="N2019">
        <v>399</v>
      </c>
      <c r="O2019">
        <v>1</v>
      </c>
      <c r="P2019">
        <v>3</v>
      </c>
      <c r="Q2019" t="str">
        <f>VLOOKUP(M2019,lookups!$A$1:$B$7, 2, FALSE)</f>
        <v>trawl/fyke</v>
      </c>
      <c r="R2019" t="str">
        <f>VLOOKUP(N2019,lookups!$D$1:$E$6, 2, FALSE)</f>
        <v>hucuktlis r</v>
      </c>
      <c r="S2019" t="str">
        <f>VLOOKUP(C2019,lookups!$G$1:$H$3, 2, FALSE)</f>
        <v>smolt</v>
      </c>
    </row>
    <row r="2020" spans="1:19" x14ac:dyDescent="0.25">
      <c r="A2020" s="1">
        <v>30804</v>
      </c>
      <c r="B2020">
        <v>1</v>
      </c>
      <c r="C2020">
        <v>1</v>
      </c>
      <c r="D2020">
        <v>1</v>
      </c>
      <c r="E2020">
        <v>1984</v>
      </c>
      <c r="F2020">
        <v>132</v>
      </c>
      <c r="G2020">
        <v>1</v>
      </c>
      <c r="H2020">
        <v>65</v>
      </c>
      <c r="I2020">
        <v>2.63</v>
      </c>
      <c r="J2020">
        <v>2.3585328670000001</v>
      </c>
      <c r="L2020">
        <v>1</v>
      </c>
      <c r="M2020">
        <v>1</v>
      </c>
      <c r="N2020">
        <v>399</v>
      </c>
      <c r="O2020">
        <v>1</v>
      </c>
      <c r="P2020">
        <v>3</v>
      </c>
      <c r="Q2020" t="str">
        <f>VLOOKUP(M2020,lookups!$A$1:$B$7, 2, FALSE)</f>
        <v>trawl/fyke</v>
      </c>
      <c r="R2020" t="str">
        <f>VLOOKUP(N2020,lookups!$D$1:$E$6, 2, FALSE)</f>
        <v>hucuktlis r</v>
      </c>
      <c r="S2020" t="str">
        <f>VLOOKUP(C2020,lookups!$G$1:$H$3, 2, FALSE)</f>
        <v>smolt</v>
      </c>
    </row>
    <row r="2021" spans="1:19" x14ac:dyDescent="0.25">
      <c r="A2021" s="1">
        <v>30804</v>
      </c>
      <c r="B2021">
        <v>1</v>
      </c>
      <c r="C2021">
        <v>1</v>
      </c>
      <c r="D2021">
        <v>1</v>
      </c>
      <c r="E2021">
        <v>1984</v>
      </c>
      <c r="F2021">
        <v>133</v>
      </c>
      <c r="G2021">
        <v>1</v>
      </c>
      <c r="H2021">
        <v>56</v>
      </c>
      <c r="I2021">
        <v>1.77</v>
      </c>
      <c r="J2021">
        <v>1.587301587</v>
      </c>
      <c r="L2021">
        <v>1</v>
      </c>
      <c r="M2021">
        <v>1</v>
      </c>
      <c r="N2021">
        <v>399</v>
      </c>
      <c r="O2021">
        <v>1</v>
      </c>
      <c r="P2021">
        <v>3</v>
      </c>
      <c r="Q2021" t="str">
        <f>VLOOKUP(M2021,lookups!$A$1:$B$7, 2, FALSE)</f>
        <v>trawl/fyke</v>
      </c>
      <c r="R2021" t="str">
        <f>VLOOKUP(N2021,lookups!$D$1:$E$6, 2, FALSE)</f>
        <v>hucuktlis r</v>
      </c>
      <c r="S2021" t="str">
        <f>VLOOKUP(C2021,lookups!$G$1:$H$3, 2, FALSE)</f>
        <v>smolt</v>
      </c>
    </row>
    <row r="2022" spans="1:19" x14ac:dyDescent="0.25">
      <c r="A2022" s="1">
        <v>30804</v>
      </c>
      <c r="B2022">
        <v>1</v>
      </c>
      <c r="C2022">
        <v>1</v>
      </c>
      <c r="D2022">
        <v>1</v>
      </c>
      <c r="E2022">
        <v>1984</v>
      </c>
      <c r="F2022">
        <v>134</v>
      </c>
      <c r="G2022">
        <v>1</v>
      </c>
      <c r="H2022">
        <v>66</v>
      </c>
      <c r="I2022">
        <v>2.69</v>
      </c>
      <c r="J2022">
        <v>2.4123397</v>
      </c>
      <c r="L2022">
        <v>1</v>
      </c>
      <c r="M2022">
        <v>1</v>
      </c>
      <c r="N2022">
        <v>399</v>
      </c>
      <c r="O2022">
        <v>1</v>
      </c>
      <c r="P2022">
        <v>3</v>
      </c>
      <c r="Q2022" t="str">
        <f>VLOOKUP(M2022,lookups!$A$1:$B$7, 2, FALSE)</f>
        <v>trawl/fyke</v>
      </c>
      <c r="R2022" t="str">
        <f>VLOOKUP(N2022,lookups!$D$1:$E$6, 2, FALSE)</f>
        <v>hucuktlis r</v>
      </c>
      <c r="S2022" t="str">
        <f>VLOOKUP(C2022,lookups!$G$1:$H$3, 2, FALSE)</f>
        <v>smolt</v>
      </c>
    </row>
    <row r="2023" spans="1:19" x14ac:dyDescent="0.25">
      <c r="A2023" s="1">
        <v>30804</v>
      </c>
      <c r="B2023">
        <v>1</v>
      </c>
      <c r="C2023">
        <v>1</v>
      </c>
      <c r="D2023">
        <v>1</v>
      </c>
      <c r="E2023">
        <v>1984</v>
      </c>
      <c r="F2023">
        <v>135</v>
      </c>
      <c r="G2023">
        <v>1</v>
      </c>
      <c r="H2023">
        <v>63</v>
      </c>
      <c r="I2023">
        <v>2.16</v>
      </c>
      <c r="J2023">
        <v>1.937046005</v>
      </c>
      <c r="L2023">
        <v>1</v>
      </c>
      <c r="M2023">
        <v>1</v>
      </c>
      <c r="N2023">
        <v>399</v>
      </c>
      <c r="O2023">
        <v>1</v>
      </c>
      <c r="P2023">
        <v>3</v>
      </c>
      <c r="Q2023" t="str">
        <f>VLOOKUP(M2023,lookups!$A$1:$B$7, 2, FALSE)</f>
        <v>trawl/fyke</v>
      </c>
      <c r="R2023" t="str">
        <f>VLOOKUP(N2023,lookups!$D$1:$E$6, 2, FALSE)</f>
        <v>hucuktlis r</v>
      </c>
      <c r="S2023" t="str">
        <f>VLOOKUP(C2023,lookups!$G$1:$H$3, 2, FALSE)</f>
        <v>smolt</v>
      </c>
    </row>
    <row r="2024" spans="1:19" x14ac:dyDescent="0.25">
      <c r="A2024" s="1">
        <v>30804</v>
      </c>
      <c r="B2024">
        <v>1</v>
      </c>
      <c r="C2024">
        <v>1</v>
      </c>
      <c r="D2024">
        <v>1</v>
      </c>
      <c r="E2024">
        <v>1984</v>
      </c>
      <c r="F2024">
        <v>136</v>
      </c>
      <c r="G2024">
        <v>1</v>
      </c>
      <c r="H2024">
        <v>62</v>
      </c>
      <c r="I2024">
        <v>2.2799999999999998</v>
      </c>
      <c r="J2024">
        <v>2.0446596719999999</v>
      </c>
      <c r="L2024">
        <v>1</v>
      </c>
      <c r="M2024">
        <v>1</v>
      </c>
      <c r="N2024">
        <v>399</v>
      </c>
      <c r="O2024">
        <v>1</v>
      </c>
      <c r="P2024">
        <v>3</v>
      </c>
      <c r="Q2024" t="str">
        <f>VLOOKUP(M2024,lookups!$A$1:$B$7, 2, FALSE)</f>
        <v>trawl/fyke</v>
      </c>
      <c r="R2024" t="str">
        <f>VLOOKUP(N2024,lookups!$D$1:$E$6, 2, FALSE)</f>
        <v>hucuktlis r</v>
      </c>
      <c r="S2024" t="str">
        <f>VLOOKUP(C2024,lookups!$G$1:$H$3, 2, FALSE)</f>
        <v>smolt</v>
      </c>
    </row>
    <row r="2025" spans="1:19" x14ac:dyDescent="0.25">
      <c r="A2025" s="1">
        <v>30804</v>
      </c>
      <c r="B2025">
        <v>1</v>
      </c>
      <c r="C2025">
        <v>1</v>
      </c>
      <c r="D2025">
        <v>1</v>
      </c>
      <c r="E2025">
        <v>1984</v>
      </c>
      <c r="F2025">
        <v>137</v>
      </c>
      <c r="G2025">
        <v>1</v>
      </c>
      <c r="H2025">
        <v>64</v>
      </c>
      <c r="I2025">
        <v>2.48</v>
      </c>
      <c r="J2025">
        <v>2.224015783</v>
      </c>
      <c r="L2025">
        <v>1</v>
      </c>
      <c r="M2025">
        <v>1</v>
      </c>
      <c r="N2025">
        <v>399</v>
      </c>
      <c r="O2025">
        <v>1</v>
      </c>
      <c r="P2025">
        <v>3</v>
      </c>
      <c r="Q2025" t="str">
        <f>VLOOKUP(M2025,lookups!$A$1:$B$7, 2, FALSE)</f>
        <v>trawl/fyke</v>
      </c>
      <c r="R2025" t="str">
        <f>VLOOKUP(N2025,lookups!$D$1:$E$6, 2, FALSE)</f>
        <v>hucuktlis r</v>
      </c>
      <c r="S2025" t="str">
        <f>VLOOKUP(C2025,lookups!$G$1:$H$3, 2, FALSE)</f>
        <v>smolt</v>
      </c>
    </row>
    <row r="2026" spans="1:19" x14ac:dyDescent="0.25">
      <c r="A2026" s="1">
        <v>30804</v>
      </c>
      <c r="B2026">
        <v>1</v>
      </c>
      <c r="C2026">
        <v>1</v>
      </c>
      <c r="D2026">
        <v>1</v>
      </c>
      <c r="E2026">
        <v>1984</v>
      </c>
      <c r="F2026">
        <v>138</v>
      </c>
      <c r="G2026">
        <v>1</v>
      </c>
      <c r="H2026">
        <v>66</v>
      </c>
      <c r="I2026">
        <v>2.7</v>
      </c>
      <c r="J2026">
        <v>2.4213075060000002</v>
      </c>
      <c r="L2026">
        <v>1</v>
      </c>
      <c r="M2026">
        <v>1</v>
      </c>
      <c r="N2026">
        <v>399</v>
      </c>
      <c r="O2026">
        <v>1</v>
      </c>
      <c r="P2026">
        <v>3</v>
      </c>
      <c r="Q2026" t="str">
        <f>VLOOKUP(M2026,lookups!$A$1:$B$7, 2, FALSE)</f>
        <v>trawl/fyke</v>
      </c>
      <c r="R2026" t="str">
        <f>VLOOKUP(N2026,lookups!$D$1:$E$6, 2, FALSE)</f>
        <v>hucuktlis r</v>
      </c>
      <c r="S2026" t="str">
        <f>VLOOKUP(C2026,lookups!$G$1:$H$3, 2, FALSE)</f>
        <v>smolt</v>
      </c>
    </row>
    <row r="2027" spans="1:19" x14ac:dyDescent="0.25">
      <c r="A2027" s="1">
        <v>30804</v>
      </c>
      <c r="B2027">
        <v>1</v>
      </c>
      <c r="C2027">
        <v>1</v>
      </c>
      <c r="D2027">
        <v>1</v>
      </c>
      <c r="E2027">
        <v>1984</v>
      </c>
      <c r="F2027">
        <v>139</v>
      </c>
      <c r="G2027">
        <v>1</v>
      </c>
      <c r="H2027">
        <v>65</v>
      </c>
      <c r="I2027">
        <v>2.36</v>
      </c>
      <c r="J2027">
        <v>2.1164021160000002</v>
      </c>
      <c r="L2027">
        <v>1</v>
      </c>
      <c r="M2027">
        <v>1</v>
      </c>
      <c r="N2027">
        <v>399</v>
      </c>
      <c r="O2027">
        <v>1</v>
      </c>
      <c r="P2027">
        <v>3</v>
      </c>
      <c r="Q2027" t="str">
        <f>VLOOKUP(M2027,lookups!$A$1:$B$7, 2, FALSE)</f>
        <v>trawl/fyke</v>
      </c>
      <c r="R2027" t="str">
        <f>VLOOKUP(N2027,lookups!$D$1:$E$6, 2, FALSE)</f>
        <v>hucuktlis r</v>
      </c>
      <c r="S2027" t="str">
        <f>VLOOKUP(C2027,lookups!$G$1:$H$3, 2, FALSE)</f>
        <v>smolt</v>
      </c>
    </row>
    <row r="2028" spans="1:19" x14ac:dyDescent="0.25">
      <c r="A2028" s="1">
        <v>30804</v>
      </c>
      <c r="B2028">
        <v>1</v>
      </c>
      <c r="C2028">
        <v>1</v>
      </c>
      <c r="D2028">
        <v>1</v>
      </c>
      <c r="E2028">
        <v>1984</v>
      </c>
      <c r="F2028">
        <v>140</v>
      </c>
      <c r="G2028">
        <v>1</v>
      </c>
      <c r="H2028">
        <v>65</v>
      </c>
      <c r="I2028">
        <v>2.58</v>
      </c>
      <c r="J2028">
        <v>2.3136938389999999</v>
      </c>
      <c r="L2028">
        <v>1</v>
      </c>
      <c r="M2028">
        <v>1</v>
      </c>
      <c r="N2028">
        <v>399</v>
      </c>
      <c r="O2028">
        <v>1</v>
      </c>
      <c r="P2028">
        <v>3</v>
      </c>
      <c r="Q2028" t="str">
        <f>VLOOKUP(M2028,lookups!$A$1:$B$7, 2, FALSE)</f>
        <v>trawl/fyke</v>
      </c>
      <c r="R2028" t="str">
        <f>VLOOKUP(N2028,lookups!$D$1:$E$6, 2, FALSE)</f>
        <v>hucuktlis r</v>
      </c>
      <c r="S2028" t="str">
        <f>VLOOKUP(C2028,lookups!$G$1:$H$3, 2, FALSE)</f>
        <v>smolt</v>
      </c>
    </row>
    <row r="2029" spans="1:19" x14ac:dyDescent="0.25">
      <c r="A2029" s="1">
        <v>30804</v>
      </c>
      <c r="B2029">
        <v>1</v>
      </c>
      <c r="C2029">
        <v>1</v>
      </c>
      <c r="D2029">
        <v>1</v>
      </c>
      <c r="E2029">
        <v>1984</v>
      </c>
      <c r="F2029">
        <v>141</v>
      </c>
      <c r="G2029">
        <v>1</v>
      </c>
      <c r="H2029">
        <v>60</v>
      </c>
      <c r="I2029">
        <v>1.99</v>
      </c>
      <c r="J2029">
        <v>1.78459331</v>
      </c>
      <c r="L2029">
        <v>1</v>
      </c>
      <c r="M2029">
        <v>1</v>
      </c>
      <c r="N2029">
        <v>399</v>
      </c>
      <c r="O2029">
        <v>1</v>
      </c>
      <c r="P2029">
        <v>3</v>
      </c>
      <c r="Q2029" t="str">
        <f>VLOOKUP(M2029,lookups!$A$1:$B$7, 2, FALSE)</f>
        <v>trawl/fyke</v>
      </c>
      <c r="R2029" t="str">
        <f>VLOOKUP(N2029,lookups!$D$1:$E$6, 2, FALSE)</f>
        <v>hucuktlis r</v>
      </c>
      <c r="S2029" t="str">
        <f>VLOOKUP(C2029,lookups!$G$1:$H$3, 2, FALSE)</f>
        <v>smolt</v>
      </c>
    </row>
    <row r="2030" spans="1:19" x14ac:dyDescent="0.25">
      <c r="A2030" s="1">
        <v>30804</v>
      </c>
      <c r="B2030">
        <v>1</v>
      </c>
      <c r="C2030">
        <v>1</v>
      </c>
      <c r="D2030">
        <v>1</v>
      </c>
      <c r="E2030">
        <v>1984</v>
      </c>
      <c r="F2030">
        <v>142</v>
      </c>
      <c r="G2030">
        <v>1</v>
      </c>
      <c r="H2030">
        <v>48</v>
      </c>
      <c r="I2030">
        <v>1.05</v>
      </c>
      <c r="J2030">
        <v>0.94161958599999995</v>
      </c>
      <c r="L2030">
        <v>1</v>
      </c>
      <c r="M2030">
        <v>1</v>
      </c>
      <c r="N2030">
        <v>399</v>
      </c>
      <c r="O2030">
        <v>1</v>
      </c>
      <c r="P2030">
        <v>3</v>
      </c>
      <c r="Q2030" t="str">
        <f>VLOOKUP(M2030,lookups!$A$1:$B$7, 2, FALSE)</f>
        <v>trawl/fyke</v>
      </c>
      <c r="R2030" t="str">
        <f>VLOOKUP(N2030,lookups!$D$1:$E$6, 2, FALSE)</f>
        <v>hucuktlis r</v>
      </c>
      <c r="S2030" t="str">
        <f>VLOOKUP(C2030,lookups!$G$1:$H$3, 2, FALSE)</f>
        <v>smolt</v>
      </c>
    </row>
    <row r="2031" spans="1:19" x14ac:dyDescent="0.25">
      <c r="A2031" s="1">
        <v>30804</v>
      </c>
      <c r="B2031">
        <v>1</v>
      </c>
      <c r="C2031">
        <v>1</v>
      </c>
      <c r="D2031">
        <v>1</v>
      </c>
      <c r="E2031">
        <v>1984</v>
      </c>
      <c r="F2031">
        <v>143</v>
      </c>
      <c r="G2031">
        <v>1</v>
      </c>
      <c r="H2031">
        <v>50</v>
      </c>
      <c r="I2031">
        <v>1.05</v>
      </c>
      <c r="J2031">
        <v>0.94161958599999995</v>
      </c>
      <c r="L2031">
        <v>1</v>
      </c>
      <c r="M2031">
        <v>1</v>
      </c>
      <c r="N2031">
        <v>399</v>
      </c>
      <c r="O2031">
        <v>1</v>
      </c>
      <c r="P2031">
        <v>3</v>
      </c>
      <c r="Q2031" t="str">
        <f>VLOOKUP(M2031,lookups!$A$1:$B$7, 2, FALSE)</f>
        <v>trawl/fyke</v>
      </c>
      <c r="R2031" t="str">
        <f>VLOOKUP(N2031,lookups!$D$1:$E$6, 2, FALSE)</f>
        <v>hucuktlis r</v>
      </c>
      <c r="S2031" t="str">
        <f>VLOOKUP(C2031,lookups!$G$1:$H$3, 2, FALSE)</f>
        <v>smolt</v>
      </c>
    </row>
    <row r="2032" spans="1:19" x14ac:dyDescent="0.25">
      <c r="A2032" s="1">
        <v>30804</v>
      </c>
      <c r="B2032">
        <v>1</v>
      </c>
      <c r="C2032">
        <v>1</v>
      </c>
      <c r="D2032">
        <v>1</v>
      </c>
      <c r="E2032">
        <v>1984</v>
      </c>
      <c r="F2032">
        <v>144</v>
      </c>
      <c r="G2032">
        <v>1</v>
      </c>
      <c r="H2032">
        <v>58</v>
      </c>
      <c r="I2032">
        <v>1.73</v>
      </c>
      <c r="J2032">
        <v>1.5514303650000001</v>
      </c>
      <c r="L2032">
        <v>1</v>
      </c>
      <c r="M2032">
        <v>1</v>
      </c>
      <c r="N2032">
        <v>399</v>
      </c>
      <c r="O2032">
        <v>1</v>
      </c>
      <c r="P2032">
        <v>3</v>
      </c>
      <c r="Q2032" t="str">
        <f>VLOOKUP(M2032,lookups!$A$1:$B$7, 2, FALSE)</f>
        <v>trawl/fyke</v>
      </c>
      <c r="R2032" t="str">
        <f>VLOOKUP(N2032,lookups!$D$1:$E$6, 2, FALSE)</f>
        <v>hucuktlis r</v>
      </c>
      <c r="S2032" t="str">
        <f>VLOOKUP(C2032,lookups!$G$1:$H$3, 2, FALSE)</f>
        <v>smolt</v>
      </c>
    </row>
    <row r="2033" spans="1:19" x14ac:dyDescent="0.25">
      <c r="A2033" s="1">
        <v>30804</v>
      </c>
      <c r="B2033">
        <v>1</v>
      </c>
      <c r="C2033">
        <v>1</v>
      </c>
      <c r="D2033">
        <v>1</v>
      </c>
      <c r="E2033">
        <v>1984</v>
      </c>
      <c r="F2033">
        <v>145</v>
      </c>
      <c r="G2033">
        <v>1</v>
      </c>
      <c r="H2033">
        <v>57</v>
      </c>
      <c r="I2033">
        <v>1.76</v>
      </c>
      <c r="J2033">
        <v>1.5783337820000001</v>
      </c>
      <c r="L2033">
        <v>1</v>
      </c>
      <c r="M2033">
        <v>1</v>
      </c>
      <c r="N2033">
        <v>399</v>
      </c>
      <c r="O2033">
        <v>1</v>
      </c>
      <c r="P2033">
        <v>3</v>
      </c>
      <c r="Q2033" t="str">
        <f>VLOOKUP(M2033,lookups!$A$1:$B$7, 2, FALSE)</f>
        <v>trawl/fyke</v>
      </c>
      <c r="R2033" t="str">
        <f>VLOOKUP(N2033,lookups!$D$1:$E$6, 2, FALSE)</f>
        <v>hucuktlis r</v>
      </c>
      <c r="S2033" t="str">
        <f>VLOOKUP(C2033,lookups!$G$1:$H$3, 2, FALSE)</f>
        <v>smolt</v>
      </c>
    </row>
    <row r="2034" spans="1:19" x14ac:dyDescent="0.25">
      <c r="A2034" s="1">
        <v>30804</v>
      </c>
      <c r="B2034">
        <v>1</v>
      </c>
      <c r="C2034">
        <v>1</v>
      </c>
      <c r="D2034">
        <v>1</v>
      </c>
      <c r="E2034">
        <v>1984</v>
      </c>
      <c r="F2034">
        <v>146</v>
      </c>
      <c r="G2034">
        <v>1</v>
      </c>
      <c r="H2034">
        <v>62</v>
      </c>
      <c r="I2034">
        <v>2.2200000000000002</v>
      </c>
      <c r="J2034">
        <v>1.9908528379999999</v>
      </c>
      <c r="L2034">
        <v>1</v>
      </c>
      <c r="M2034">
        <v>1</v>
      </c>
      <c r="N2034">
        <v>399</v>
      </c>
      <c r="O2034">
        <v>1</v>
      </c>
      <c r="P2034">
        <v>3</v>
      </c>
      <c r="Q2034" t="str">
        <f>VLOOKUP(M2034,lookups!$A$1:$B$7, 2, FALSE)</f>
        <v>trawl/fyke</v>
      </c>
      <c r="R2034" t="str">
        <f>VLOOKUP(N2034,lookups!$D$1:$E$6, 2, FALSE)</f>
        <v>hucuktlis r</v>
      </c>
      <c r="S2034" t="str">
        <f>VLOOKUP(C2034,lookups!$G$1:$H$3, 2, FALSE)</f>
        <v>smolt</v>
      </c>
    </row>
    <row r="2035" spans="1:19" x14ac:dyDescent="0.25">
      <c r="A2035" s="1">
        <v>30804</v>
      </c>
      <c r="B2035">
        <v>1</v>
      </c>
      <c r="C2035">
        <v>1</v>
      </c>
      <c r="D2035">
        <v>1</v>
      </c>
      <c r="E2035">
        <v>1984</v>
      </c>
      <c r="F2035">
        <v>147</v>
      </c>
      <c r="G2035">
        <v>1</v>
      </c>
      <c r="H2035">
        <v>60</v>
      </c>
      <c r="I2035">
        <v>1.89</v>
      </c>
      <c r="J2035">
        <v>1.6949152540000001</v>
      </c>
      <c r="L2035">
        <v>1</v>
      </c>
      <c r="M2035">
        <v>1</v>
      </c>
      <c r="N2035">
        <v>399</v>
      </c>
      <c r="O2035">
        <v>1</v>
      </c>
      <c r="P2035">
        <v>3</v>
      </c>
      <c r="Q2035" t="str">
        <f>VLOOKUP(M2035,lookups!$A$1:$B$7, 2, FALSE)</f>
        <v>trawl/fyke</v>
      </c>
      <c r="R2035" t="str">
        <f>VLOOKUP(N2035,lookups!$D$1:$E$6, 2, FALSE)</f>
        <v>hucuktlis r</v>
      </c>
      <c r="S2035" t="str">
        <f>VLOOKUP(C2035,lookups!$G$1:$H$3, 2, FALSE)</f>
        <v>smolt</v>
      </c>
    </row>
    <row r="2036" spans="1:19" x14ac:dyDescent="0.25">
      <c r="A2036" s="1">
        <v>30804</v>
      </c>
      <c r="B2036">
        <v>1</v>
      </c>
      <c r="C2036">
        <v>1</v>
      </c>
      <c r="D2036">
        <v>1</v>
      </c>
      <c r="E2036">
        <v>1984</v>
      </c>
      <c r="F2036">
        <v>148</v>
      </c>
      <c r="G2036">
        <v>1</v>
      </c>
      <c r="H2036">
        <v>62</v>
      </c>
      <c r="I2036">
        <v>2.0699999999999998</v>
      </c>
      <c r="J2036">
        <v>1.8563357549999999</v>
      </c>
      <c r="L2036">
        <v>1</v>
      </c>
      <c r="M2036">
        <v>1</v>
      </c>
      <c r="N2036">
        <v>399</v>
      </c>
      <c r="O2036">
        <v>1</v>
      </c>
      <c r="P2036">
        <v>3</v>
      </c>
      <c r="Q2036" t="str">
        <f>VLOOKUP(M2036,lookups!$A$1:$B$7, 2, FALSE)</f>
        <v>trawl/fyke</v>
      </c>
      <c r="R2036" t="str">
        <f>VLOOKUP(N2036,lookups!$D$1:$E$6, 2, FALSE)</f>
        <v>hucuktlis r</v>
      </c>
      <c r="S2036" t="str">
        <f>VLOOKUP(C2036,lookups!$G$1:$H$3, 2, FALSE)</f>
        <v>smolt</v>
      </c>
    </row>
    <row r="2037" spans="1:19" x14ac:dyDescent="0.25">
      <c r="A2037" s="1">
        <v>30804</v>
      </c>
      <c r="B2037">
        <v>1</v>
      </c>
      <c r="C2037">
        <v>1</v>
      </c>
      <c r="D2037">
        <v>1</v>
      </c>
      <c r="E2037">
        <v>1984</v>
      </c>
      <c r="F2037">
        <v>149</v>
      </c>
      <c r="G2037">
        <v>1</v>
      </c>
      <c r="H2037">
        <v>58</v>
      </c>
      <c r="I2037">
        <v>1.68</v>
      </c>
      <c r="J2037">
        <v>1.5065913369999999</v>
      </c>
      <c r="L2037">
        <v>1</v>
      </c>
      <c r="M2037">
        <v>1</v>
      </c>
      <c r="N2037">
        <v>399</v>
      </c>
      <c r="O2037">
        <v>1</v>
      </c>
      <c r="P2037">
        <v>3</v>
      </c>
      <c r="Q2037" t="str">
        <f>VLOOKUP(M2037,lookups!$A$1:$B$7, 2, FALSE)</f>
        <v>trawl/fyke</v>
      </c>
      <c r="R2037" t="str">
        <f>VLOOKUP(N2037,lookups!$D$1:$E$6, 2, FALSE)</f>
        <v>hucuktlis r</v>
      </c>
      <c r="S2037" t="str">
        <f>VLOOKUP(C2037,lookups!$G$1:$H$3, 2, FALSE)</f>
        <v>smolt</v>
      </c>
    </row>
    <row r="2038" spans="1:19" x14ac:dyDescent="0.25">
      <c r="A2038" s="1">
        <v>30804</v>
      </c>
      <c r="B2038">
        <v>1</v>
      </c>
      <c r="C2038">
        <v>1</v>
      </c>
      <c r="D2038">
        <v>1</v>
      </c>
      <c r="E2038">
        <v>1984</v>
      </c>
      <c r="F2038">
        <v>150</v>
      </c>
      <c r="G2038">
        <v>1</v>
      </c>
      <c r="H2038">
        <v>54</v>
      </c>
      <c r="I2038">
        <v>1.6</v>
      </c>
      <c r="J2038">
        <v>1.434848892</v>
      </c>
      <c r="L2038">
        <v>1</v>
      </c>
      <c r="M2038">
        <v>1</v>
      </c>
      <c r="N2038">
        <v>399</v>
      </c>
      <c r="O2038">
        <v>1</v>
      </c>
      <c r="P2038">
        <v>3</v>
      </c>
      <c r="Q2038" t="str">
        <f>VLOOKUP(M2038,lookups!$A$1:$B$7, 2, FALSE)</f>
        <v>trawl/fyke</v>
      </c>
      <c r="R2038" t="str">
        <f>VLOOKUP(N2038,lookups!$D$1:$E$6, 2, FALSE)</f>
        <v>hucuktlis r</v>
      </c>
      <c r="S2038" t="str">
        <f>VLOOKUP(C2038,lookups!$G$1:$H$3, 2, FALSE)</f>
        <v>smolt</v>
      </c>
    </row>
    <row r="2039" spans="1:19" x14ac:dyDescent="0.25">
      <c r="A2039" s="1">
        <v>30804</v>
      </c>
      <c r="B2039">
        <v>1</v>
      </c>
      <c r="C2039">
        <v>1</v>
      </c>
      <c r="D2039">
        <v>1</v>
      </c>
      <c r="E2039">
        <v>1984</v>
      </c>
      <c r="F2039">
        <v>151</v>
      </c>
      <c r="G2039">
        <v>1</v>
      </c>
      <c r="H2039">
        <v>58</v>
      </c>
      <c r="I2039">
        <v>1.81</v>
      </c>
      <c r="J2039">
        <v>1.62317281</v>
      </c>
      <c r="L2039">
        <v>1</v>
      </c>
      <c r="M2039">
        <v>1</v>
      </c>
      <c r="N2039">
        <v>399</v>
      </c>
      <c r="O2039">
        <v>1</v>
      </c>
      <c r="P2039">
        <v>3</v>
      </c>
      <c r="Q2039" t="str">
        <f>VLOOKUP(M2039,lookups!$A$1:$B$7, 2, FALSE)</f>
        <v>trawl/fyke</v>
      </c>
      <c r="R2039" t="str">
        <f>VLOOKUP(N2039,lookups!$D$1:$E$6, 2, FALSE)</f>
        <v>hucuktlis r</v>
      </c>
      <c r="S2039" t="str">
        <f>VLOOKUP(C2039,lookups!$G$1:$H$3, 2, FALSE)</f>
        <v>smolt</v>
      </c>
    </row>
    <row r="2040" spans="1:19" x14ac:dyDescent="0.25">
      <c r="A2040" s="1">
        <v>30804</v>
      </c>
      <c r="B2040">
        <v>1</v>
      </c>
      <c r="C2040">
        <v>1</v>
      </c>
      <c r="D2040">
        <v>1</v>
      </c>
      <c r="E2040">
        <v>1984</v>
      </c>
      <c r="F2040">
        <v>152</v>
      </c>
      <c r="G2040">
        <v>1</v>
      </c>
      <c r="H2040">
        <v>74</v>
      </c>
      <c r="I2040">
        <v>3.63</v>
      </c>
      <c r="J2040">
        <v>3.2553134250000002</v>
      </c>
      <c r="L2040">
        <v>1</v>
      </c>
      <c r="M2040">
        <v>1</v>
      </c>
      <c r="N2040">
        <v>399</v>
      </c>
      <c r="O2040">
        <v>1</v>
      </c>
      <c r="P2040">
        <v>3</v>
      </c>
      <c r="Q2040" t="str">
        <f>VLOOKUP(M2040,lookups!$A$1:$B$7, 2, FALSE)</f>
        <v>trawl/fyke</v>
      </c>
      <c r="R2040" t="str">
        <f>VLOOKUP(N2040,lookups!$D$1:$E$6, 2, FALSE)</f>
        <v>hucuktlis r</v>
      </c>
      <c r="S2040" t="str">
        <f>VLOOKUP(C2040,lookups!$G$1:$H$3, 2, FALSE)</f>
        <v>smolt</v>
      </c>
    </row>
    <row r="2041" spans="1:19" x14ac:dyDescent="0.25">
      <c r="A2041" s="1">
        <v>30804</v>
      </c>
      <c r="B2041">
        <v>1</v>
      </c>
      <c r="C2041">
        <v>1</v>
      </c>
      <c r="D2041">
        <v>1</v>
      </c>
      <c r="E2041">
        <v>1984</v>
      </c>
      <c r="F2041">
        <v>153</v>
      </c>
      <c r="G2041">
        <v>1</v>
      </c>
      <c r="H2041">
        <v>65</v>
      </c>
      <c r="I2041">
        <v>2.5</v>
      </c>
      <c r="J2041">
        <v>2.241951394</v>
      </c>
      <c r="L2041">
        <v>1</v>
      </c>
      <c r="M2041">
        <v>1</v>
      </c>
      <c r="N2041">
        <v>399</v>
      </c>
      <c r="O2041">
        <v>1</v>
      </c>
      <c r="P2041">
        <v>3</v>
      </c>
      <c r="Q2041" t="str">
        <f>VLOOKUP(M2041,lookups!$A$1:$B$7, 2, FALSE)</f>
        <v>trawl/fyke</v>
      </c>
      <c r="R2041" t="str">
        <f>VLOOKUP(N2041,lookups!$D$1:$E$6, 2, FALSE)</f>
        <v>hucuktlis r</v>
      </c>
      <c r="S2041" t="str">
        <f>VLOOKUP(C2041,lookups!$G$1:$H$3, 2, FALSE)</f>
        <v>smolt</v>
      </c>
    </row>
    <row r="2042" spans="1:19" x14ac:dyDescent="0.25">
      <c r="A2042" s="1">
        <v>30804</v>
      </c>
      <c r="B2042">
        <v>1</v>
      </c>
      <c r="C2042">
        <v>1</v>
      </c>
      <c r="D2042">
        <v>1</v>
      </c>
      <c r="E2042">
        <v>1984</v>
      </c>
      <c r="F2042">
        <v>154</v>
      </c>
      <c r="G2042">
        <v>1</v>
      </c>
      <c r="H2042">
        <v>64</v>
      </c>
      <c r="I2042">
        <v>2.44</v>
      </c>
      <c r="J2042">
        <v>2.1881445610000001</v>
      </c>
      <c r="L2042">
        <v>1</v>
      </c>
      <c r="M2042">
        <v>1</v>
      </c>
      <c r="N2042">
        <v>399</v>
      </c>
      <c r="O2042">
        <v>1</v>
      </c>
      <c r="P2042">
        <v>3</v>
      </c>
      <c r="Q2042" t="str">
        <f>VLOOKUP(M2042,lookups!$A$1:$B$7, 2, FALSE)</f>
        <v>trawl/fyke</v>
      </c>
      <c r="R2042" t="str">
        <f>VLOOKUP(N2042,lookups!$D$1:$E$6, 2, FALSE)</f>
        <v>hucuktlis r</v>
      </c>
      <c r="S2042" t="str">
        <f>VLOOKUP(C2042,lookups!$G$1:$H$3, 2, FALSE)</f>
        <v>smolt</v>
      </c>
    </row>
    <row r="2043" spans="1:19" x14ac:dyDescent="0.25">
      <c r="A2043" s="1">
        <v>30804</v>
      </c>
      <c r="B2043">
        <v>1</v>
      </c>
      <c r="C2043">
        <v>1</v>
      </c>
      <c r="D2043">
        <v>1</v>
      </c>
      <c r="E2043">
        <v>1984</v>
      </c>
      <c r="F2043">
        <v>155</v>
      </c>
      <c r="G2043">
        <v>1</v>
      </c>
      <c r="H2043">
        <v>70</v>
      </c>
      <c r="I2043">
        <v>3.05</v>
      </c>
      <c r="J2043">
        <v>2.735180701</v>
      </c>
      <c r="L2043">
        <v>1</v>
      </c>
      <c r="M2043">
        <v>1</v>
      </c>
      <c r="N2043">
        <v>399</v>
      </c>
      <c r="O2043">
        <v>1</v>
      </c>
      <c r="P2043">
        <v>3</v>
      </c>
      <c r="Q2043" t="str">
        <f>VLOOKUP(M2043,lookups!$A$1:$B$7, 2, FALSE)</f>
        <v>trawl/fyke</v>
      </c>
      <c r="R2043" t="str">
        <f>VLOOKUP(N2043,lookups!$D$1:$E$6, 2, FALSE)</f>
        <v>hucuktlis r</v>
      </c>
      <c r="S2043" t="str">
        <f>VLOOKUP(C2043,lookups!$G$1:$H$3, 2, FALSE)</f>
        <v>smolt</v>
      </c>
    </row>
    <row r="2044" spans="1:19" x14ac:dyDescent="0.25">
      <c r="A2044" s="1">
        <v>30804</v>
      </c>
      <c r="B2044">
        <v>1</v>
      </c>
      <c r="C2044">
        <v>1</v>
      </c>
      <c r="D2044">
        <v>1</v>
      </c>
      <c r="E2044">
        <v>1984</v>
      </c>
      <c r="F2044">
        <v>156</v>
      </c>
      <c r="G2044">
        <v>1</v>
      </c>
      <c r="H2044">
        <v>57</v>
      </c>
      <c r="I2044">
        <v>1.6</v>
      </c>
      <c r="J2044">
        <v>1.434848892</v>
      </c>
      <c r="L2044">
        <v>1</v>
      </c>
      <c r="M2044">
        <v>1</v>
      </c>
      <c r="N2044">
        <v>399</v>
      </c>
      <c r="O2044">
        <v>1</v>
      </c>
      <c r="P2044">
        <v>3</v>
      </c>
      <c r="Q2044" t="str">
        <f>VLOOKUP(M2044,lookups!$A$1:$B$7, 2, FALSE)</f>
        <v>trawl/fyke</v>
      </c>
      <c r="R2044" t="str">
        <f>VLOOKUP(N2044,lookups!$D$1:$E$6, 2, FALSE)</f>
        <v>hucuktlis r</v>
      </c>
      <c r="S2044" t="str">
        <f>VLOOKUP(C2044,lookups!$G$1:$H$3, 2, FALSE)</f>
        <v>smolt</v>
      </c>
    </row>
    <row r="2045" spans="1:19" x14ac:dyDescent="0.25">
      <c r="A2045" s="1">
        <v>30804</v>
      </c>
      <c r="B2045">
        <v>1</v>
      </c>
      <c r="C2045">
        <v>1</v>
      </c>
      <c r="D2045">
        <v>1</v>
      </c>
      <c r="E2045">
        <v>1984</v>
      </c>
      <c r="F2045">
        <v>157</v>
      </c>
      <c r="G2045">
        <v>1</v>
      </c>
      <c r="H2045">
        <v>59</v>
      </c>
      <c r="I2045">
        <v>1.59</v>
      </c>
      <c r="J2045">
        <v>1.425881087</v>
      </c>
      <c r="L2045">
        <v>1</v>
      </c>
      <c r="M2045">
        <v>1</v>
      </c>
      <c r="N2045">
        <v>399</v>
      </c>
      <c r="O2045">
        <v>1</v>
      </c>
      <c r="P2045">
        <v>3</v>
      </c>
      <c r="Q2045" t="str">
        <f>VLOOKUP(M2045,lookups!$A$1:$B$7, 2, FALSE)</f>
        <v>trawl/fyke</v>
      </c>
      <c r="R2045" t="str">
        <f>VLOOKUP(N2045,lookups!$D$1:$E$6, 2, FALSE)</f>
        <v>hucuktlis r</v>
      </c>
      <c r="S2045" t="str">
        <f>VLOOKUP(C2045,lookups!$G$1:$H$3, 2, FALSE)</f>
        <v>smolt</v>
      </c>
    </row>
    <row r="2046" spans="1:19" x14ac:dyDescent="0.25">
      <c r="A2046" s="1">
        <v>30804</v>
      </c>
      <c r="B2046">
        <v>1</v>
      </c>
      <c r="C2046">
        <v>1</v>
      </c>
      <c r="D2046">
        <v>1</v>
      </c>
      <c r="E2046">
        <v>1984</v>
      </c>
      <c r="F2046">
        <v>158</v>
      </c>
      <c r="G2046">
        <v>1</v>
      </c>
      <c r="H2046">
        <v>65</v>
      </c>
      <c r="I2046">
        <v>2.36</v>
      </c>
      <c r="J2046">
        <v>2.1164021160000002</v>
      </c>
      <c r="L2046">
        <v>1</v>
      </c>
      <c r="M2046">
        <v>1</v>
      </c>
      <c r="N2046">
        <v>399</v>
      </c>
      <c r="O2046">
        <v>1</v>
      </c>
      <c r="P2046">
        <v>3</v>
      </c>
      <c r="Q2046" t="str">
        <f>VLOOKUP(M2046,lookups!$A$1:$B$7, 2, FALSE)</f>
        <v>trawl/fyke</v>
      </c>
      <c r="R2046" t="str">
        <f>VLOOKUP(N2046,lookups!$D$1:$E$6, 2, FALSE)</f>
        <v>hucuktlis r</v>
      </c>
      <c r="S2046" t="str">
        <f>VLOOKUP(C2046,lookups!$G$1:$H$3, 2, FALSE)</f>
        <v>smolt</v>
      </c>
    </row>
    <row r="2047" spans="1:19" x14ac:dyDescent="0.25">
      <c r="A2047" s="1">
        <v>30804</v>
      </c>
      <c r="B2047">
        <v>1</v>
      </c>
      <c r="C2047">
        <v>1</v>
      </c>
      <c r="D2047">
        <v>1</v>
      </c>
      <c r="E2047">
        <v>1984</v>
      </c>
      <c r="F2047">
        <v>159</v>
      </c>
      <c r="G2047">
        <v>1</v>
      </c>
      <c r="H2047">
        <v>62</v>
      </c>
      <c r="I2047">
        <v>2.2000000000000002</v>
      </c>
      <c r="J2047">
        <v>1.9729172269999999</v>
      </c>
      <c r="L2047">
        <v>1</v>
      </c>
      <c r="M2047">
        <v>1</v>
      </c>
      <c r="N2047">
        <v>399</v>
      </c>
      <c r="O2047">
        <v>1</v>
      </c>
      <c r="P2047">
        <v>3</v>
      </c>
      <c r="Q2047" t="str">
        <f>VLOOKUP(M2047,lookups!$A$1:$B$7, 2, FALSE)</f>
        <v>trawl/fyke</v>
      </c>
      <c r="R2047" t="str">
        <f>VLOOKUP(N2047,lookups!$D$1:$E$6, 2, FALSE)</f>
        <v>hucuktlis r</v>
      </c>
      <c r="S2047" t="str">
        <f>VLOOKUP(C2047,lookups!$G$1:$H$3, 2, FALSE)</f>
        <v>smolt</v>
      </c>
    </row>
    <row r="2048" spans="1:19" x14ac:dyDescent="0.25">
      <c r="A2048" s="1">
        <v>31168</v>
      </c>
      <c r="B2048">
        <v>1</v>
      </c>
      <c r="C2048">
        <v>1</v>
      </c>
      <c r="D2048">
        <v>1</v>
      </c>
      <c r="E2048">
        <v>1985</v>
      </c>
      <c r="F2048">
        <v>1</v>
      </c>
      <c r="G2048">
        <v>1</v>
      </c>
      <c r="H2048">
        <v>75</v>
      </c>
      <c r="I2048">
        <v>3.46</v>
      </c>
      <c r="J2048">
        <v>3.1028607300000002</v>
      </c>
      <c r="L2048">
        <v>1</v>
      </c>
      <c r="M2048">
        <v>1</v>
      </c>
      <c r="N2048">
        <v>399</v>
      </c>
      <c r="O2048">
        <v>1</v>
      </c>
      <c r="P2048">
        <v>3</v>
      </c>
      <c r="Q2048" t="str">
        <f>VLOOKUP(M2048,lookups!$A$1:$B$7, 2, FALSE)</f>
        <v>trawl/fyke</v>
      </c>
      <c r="R2048" t="str">
        <f>VLOOKUP(N2048,lookups!$D$1:$E$6, 2, FALSE)</f>
        <v>hucuktlis r</v>
      </c>
      <c r="S2048" t="str">
        <f>VLOOKUP(C2048,lookups!$G$1:$H$3, 2, FALSE)</f>
        <v>smolt</v>
      </c>
    </row>
    <row r="2049" spans="1:19" x14ac:dyDescent="0.25">
      <c r="A2049" s="1">
        <v>31168</v>
      </c>
      <c r="B2049">
        <v>1</v>
      </c>
      <c r="C2049">
        <v>1</v>
      </c>
      <c r="D2049">
        <v>1</v>
      </c>
      <c r="E2049">
        <v>1985</v>
      </c>
      <c r="F2049">
        <v>2</v>
      </c>
      <c r="G2049">
        <v>1</v>
      </c>
      <c r="H2049">
        <v>72</v>
      </c>
      <c r="I2049">
        <v>3.17</v>
      </c>
      <c r="J2049">
        <v>2.8427943679999998</v>
      </c>
      <c r="L2049">
        <v>1</v>
      </c>
      <c r="M2049">
        <v>1</v>
      </c>
      <c r="N2049">
        <v>399</v>
      </c>
      <c r="O2049">
        <v>1</v>
      </c>
      <c r="P2049">
        <v>3</v>
      </c>
      <c r="Q2049" t="str">
        <f>VLOOKUP(M2049,lookups!$A$1:$B$7, 2, FALSE)</f>
        <v>trawl/fyke</v>
      </c>
      <c r="R2049" t="str">
        <f>VLOOKUP(N2049,lookups!$D$1:$E$6, 2, FALSE)</f>
        <v>hucuktlis r</v>
      </c>
      <c r="S2049" t="str">
        <f>VLOOKUP(C2049,lookups!$G$1:$H$3, 2, FALSE)</f>
        <v>smolt</v>
      </c>
    </row>
    <row r="2050" spans="1:19" x14ac:dyDescent="0.25">
      <c r="A2050" s="1">
        <v>31168</v>
      </c>
      <c r="B2050">
        <v>1</v>
      </c>
      <c r="C2050">
        <v>1</v>
      </c>
      <c r="D2050">
        <v>1</v>
      </c>
      <c r="E2050">
        <v>1985</v>
      </c>
      <c r="F2050">
        <v>3</v>
      </c>
      <c r="G2050">
        <v>1</v>
      </c>
      <c r="H2050">
        <v>68</v>
      </c>
      <c r="I2050">
        <v>2.4300000000000002</v>
      </c>
      <c r="J2050">
        <v>2.1791767549999999</v>
      </c>
      <c r="L2050">
        <v>1</v>
      </c>
      <c r="M2050">
        <v>1</v>
      </c>
      <c r="N2050">
        <v>399</v>
      </c>
      <c r="O2050">
        <v>1</v>
      </c>
      <c r="P2050">
        <v>3</v>
      </c>
      <c r="Q2050" t="str">
        <f>VLOOKUP(M2050,lookups!$A$1:$B$7, 2, FALSE)</f>
        <v>trawl/fyke</v>
      </c>
      <c r="R2050" t="str">
        <f>VLOOKUP(N2050,lookups!$D$1:$E$6, 2, FALSE)</f>
        <v>hucuktlis r</v>
      </c>
      <c r="S2050" t="str">
        <f>VLOOKUP(C2050,lookups!$G$1:$H$3, 2, FALSE)</f>
        <v>smolt</v>
      </c>
    </row>
    <row r="2051" spans="1:19" x14ac:dyDescent="0.25">
      <c r="A2051" s="1">
        <v>31168</v>
      </c>
      <c r="B2051">
        <v>1</v>
      </c>
      <c r="C2051">
        <v>1</v>
      </c>
      <c r="D2051">
        <v>1</v>
      </c>
      <c r="E2051">
        <v>1985</v>
      </c>
      <c r="F2051">
        <v>4</v>
      </c>
      <c r="G2051">
        <v>1</v>
      </c>
      <c r="H2051">
        <v>70</v>
      </c>
      <c r="I2051">
        <v>2.86</v>
      </c>
      <c r="J2051">
        <v>2.564792395</v>
      </c>
      <c r="L2051">
        <v>1</v>
      </c>
      <c r="M2051">
        <v>1</v>
      </c>
      <c r="N2051">
        <v>399</v>
      </c>
      <c r="O2051">
        <v>1</v>
      </c>
      <c r="P2051">
        <v>3</v>
      </c>
      <c r="Q2051" t="str">
        <f>VLOOKUP(M2051,lookups!$A$1:$B$7, 2, FALSE)</f>
        <v>trawl/fyke</v>
      </c>
      <c r="R2051" t="str">
        <f>VLOOKUP(N2051,lookups!$D$1:$E$6, 2, FALSE)</f>
        <v>hucuktlis r</v>
      </c>
      <c r="S2051" t="str">
        <f>VLOOKUP(C2051,lookups!$G$1:$H$3, 2, FALSE)</f>
        <v>smolt</v>
      </c>
    </row>
    <row r="2052" spans="1:19" x14ac:dyDescent="0.25">
      <c r="A2052" s="1">
        <v>31168</v>
      </c>
      <c r="B2052">
        <v>1</v>
      </c>
      <c r="C2052">
        <v>1</v>
      </c>
      <c r="D2052">
        <v>1</v>
      </c>
      <c r="E2052">
        <v>1985</v>
      </c>
      <c r="F2052">
        <v>5</v>
      </c>
      <c r="G2052">
        <v>1</v>
      </c>
      <c r="H2052">
        <v>75</v>
      </c>
      <c r="I2052">
        <v>3.52</v>
      </c>
      <c r="J2052">
        <v>3.1566675630000001</v>
      </c>
      <c r="L2052">
        <v>1</v>
      </c>
      <c r="M2052">
        <v>1</v>
      </c>
      <c r="N2052">
        <v>399</v>
      </c>
      <c r="O2052">
        <v>1</v>
      </c>
      <c r="P2052">
        <v>3</v>
      </c>
      <c r="Q2052" t="str">
        <f>VLOOKUP(M2052,lookups!$A$1:$B$7, 2, FALSE)</f>
        <v>trawl/fyke</v>
      </c>
      <c r="R2052" t="str">
        <f>VLOOKUP(N2052,lookups!$D$1:$E$6, 2, FALSE)</f>
        <v>hucuktlis r</v>
      </c>
      <c r="S2052" t="str">
        <f>VLOOKUP(C2052,lookups!$G$1:$H$3, 2, FALSE)</f>
        <v>smolt</v>
      </c>
    </row>
    <row r="2053" spans="1:19" x14ac:dyDescent="0.25">
      <c r="A2053" s="1">
        <v>31168</v>
      </c>
      <c r="B2053">
        <v>1</v>
      </c>
      <c r="C2053">
        <v>1</v>
      </c>
      <c r="D2053">
        <v>1</v>
      </c>
      <c r="E2053">
        <v>1985</v>
      </c>
      <c r="F2053">
        <v>6</v>
      </c>
      <c r="G2053">
        <v>1</v>
      </c>
      <c r="H2053">
        <v>73</v>
      </c>
      <c r="I2053">
        <v>3.18</v>
      </c>
      <c r="J2053">
        <v>2.8517621740000001</v>
      </c>
      <c r="L2053">
        <v>1</v>
      </c>
      <c r="M2053">
        <v>1</v>
      </c>
      <c r="N2053">
        <v>399</v>
      </c>
      <c r="O2053">
        <v>1</v>
      </c>
      <c r="P2053">
        <v>3</v>
      </c>
      <c r="Q2053" t="str">
        <f>VLOOKUP(M2053,lookups!$A$1:$B$7, 2, FALSE)</f>
        <v>trawl/fyke</v>
      </c>
      <c r="R2053" t="str">
        <f>VLOOKUP(N2053,lookups!$D$1:$E$6, 2, FALSE)</f>
        <v>hucuktlis r</v>
      </c>
      <c r="S2053" t="str">
        <f>VLOOKUP(C2053,lookups!$G$1:$H$3, 2, FALSE)</f>
        <v>smolt</v>
      </c>
    </row>
    <row r="2054" spans="1:19" x14ac:dyDescent="0.25">
      <c r="A2054" s="1">
        <v>31168</v>
      </c>
      <c r="B2054">
        <v>1</v>
      </c>
      <c r="C2054">
        <v>1</v>
      </c>
      <c r="D2054">
        <v>1</v>
      </c>
      <c r="E2054">
        <v>1985</v>
      </c>
      <c r="F2054">
        <v>7</v>
      </c>
      <c r="G2054">
        <v>1</v>
      </c>
      <c r="H2054">
        <v>76</v>
      </c>
      <c r="I2054">
        <v>3.52</v>
      </c>
      <c r="J2054">
        <v>3.1566675630000001</v>
      </c>
      <c r="L2054">
        <v>1</v>
      </c>
      <c r="M2054">
        <v>1</v>
      </c>
      <c r="N2054">
        <v>399</v>
      </c>
      <c r="O2054">
        <v>1</v>
      </c>
      <c r="P2054">
        <v>3</v>
      </c>
      <c r="Q2054" t="str">
        <f>VLOOKUP(M2054,lookups!$A$1:$B$7, 2, FALSE)</f>
        <v>trawl/fyke</v>
      </c>
      <c r="R2054" t="str">
        <f>VLOOKUP(N2054,lookups!$D$1:$E$6, 2, FALSE)</f>
        <v>hucuktlis r</v>
      </c>
      <c r="S2054" t="str">
        <f>VLOOKUP(C2054,lookups!$G$1:$H$3, 2, FALSE)</f>
        <v>smolt</v>
      </c>
    </row>
    <row r="2055" spans="1:19" x14ac:dyDescent="0.25">
      <c r="A2055" s="1">
        <v>31168</v>
      </c>
      <c r="B2055">
        <v>1</v>
      </c>
      <c r="C2055">
        <v>1</v>
      </c>
      <c r="D2055">
        <v>1</v>
      </c>
      <c r="E2055">
        <v>1985</v>
      </c>
      <c r="F2055">
        <v>8</v>
      </c>
      <c r="G2055">
        <v>1</v>
      </c>
      <c r="H2055">
        <v>75</v>
      </c>
      <c r="I2055">
        <v>3.66</v>
      </c>
      <c r="J2055">
        <v>3.282216842</v>
      </c>
      <c r="L2055">
        <v>1</v>
      </c>
      <c r="M2055">
        <v>1</v>
      </c>
      <c r="N2055">
        <v>399</v>
      </c>
      <c r="O2055">
        <v>1</v>
      </c>
      <c r="P2055">
        <v>3</v>
      </c>
      <c r="Q2055" t="str">
        <f>VLOOKUP(M2055,lookups!$A$1:$B$7, 2, FALSE)</f>
        <v>trawl/fyke</v>
      </c>
      <c r="R2055" t="str">
        <f>VLOOKUP(N2055,lookups!$D$1:$E$6, 2, FALSE)</f>
        <v>hucuktlis r</v>
      </c>
      <c r="S2055" t="str">
        <f>VLOOKUP(C2055,lookups!$G$1:$H$3, 2, FALSE)</f>
        <v>smolt</v>
      </c>
    </row>
    <row r="2056" spans="1:19" x14ac:dyDescent="0.25">
      <c r="A2056" s="1">
        <v>31168</v>
      </c>
      <c r="B2056">
        <v>1</v>
      </c>
      <c r="C2056">
        <v>1</v>
      </c>
      <c r="D2056">
        <v>1</v>
      </c>
      <c r="E2056">
        <v>1985</v>
      </c>
      <c r="F2056">
        <v>9</v>
      </c>
      <c r="G2056">
        <v>1</v>
      </c>
      <c r="H2056">
        <v>69</v>
      </c>
      <c r="I2056">
        <v>2.63</v>
      </c>
      <c r="J2056">
        <v>2.3585328670000001</v>
      </c>
      <c r="L2056">
        <v>1</v>
      </c>
      <c r="M2056">
        <v>1</v>
      </c>
      <c r="N2056">
        <v>399</v>
      </c>
      <c r="O2056">
        <v>1</v>
      </c>
      <c r="P2056">
        <v>3</v>
      </c>
      <c r="Q2056" t="str">
        <f>VLOOKUP(M2056,lookups!$A$1:$B$7, 2, FALSE)</f>
        <v>trawl/fyke</v>
      </c>
      <c r="R2056" t="str">
        <f>VLOOKUP(N2056,lookups!$D$1:$E$6, 2, FALSE)</f>
        <v>hucuktlis r</v>
      </c>
      <c r="S2056" t="str">
        <f>VLOOKUP(C2056,lookups!$G$1:$H$3, 2, FALSE)</f>
        <v>smolt</v>
      </c>
    </row>
    <row r="2057" spans="1:19" x14ac:dyDescent="0.25">
      <c r="A2057" s="1">
        <v>31168</v>
      </c>
      <c r="B2057">
        <v>1</v>
      </c>
      <c r="C2057">
        <v>1</v>
      </c>
      <c r="D2057">
        <v>1</v>
      </c>
      <c r="E2057">
        <v>1985</v>
      </c>
      <c r="F2057">
        <v>10</v>
      </c>
      <c r="G2057">
        <v>1</v>
      </c>
      <c r="H2057">
        <v>72</v>
      </c>
      <c r="I2057">
        <v>3.32</v>
      </c>
      <c r="J2057">
        <v>2.9773114519999999</v>
      </c>
      <c r="L2057">
        <v>1</v>
      </c>
      <c r="M2057">
        <v>1</v>
      </c>
      <c r="N2057">
        <v>399</v>
      </c>
      <c r="O2057">
        <v>1</v>
      </c>
      <c r="P2057">
        <v>3</v>
      </c>
      <c r="Q2057" t="str">
        <f>VLOOKUP(M2057,lookups!$A$1:$B$7, 2, FALSE)</f>
        <v>trawl/fyke</v>
      </c>
      <c r="R2057" t="str">
        <f>VLOOKUP(N2057,lookups!$D$1:$E$6, 2, FALSE)</f>
        <v>hucuktlis r</v>
      </c>
      <c r="S2057" t="str">
        <f>VLOOKUP(C2057,lookups!$G$1:$H$3, 2, FALSE)</f>
        <v>smolt</v>
      </c>
    </row>
    <row r="2058" spans="1:19" x14ac:dyDescent="0.25">
      <c r="A2058" s="1">
        <v>31168</v>
      </c>
      <c r="B2058">
        <v>1</v>
      </c>
      <c r="C2058">
        <v>1</v>
      </c>
      <c r="D2058">
        <v>1</v>
      </c>
      <c r="E2058">
        <v>1985</v>
      </c>
      <c r="F2058">
        <v>11</v>
      </c>
      <c r="G2058">
        <v>1</v>
      </c>
      <c r="H2058">
        <v>73</v>
      </c>
      <c r="I2058">
        <v>3.03</v>
      </c>
      <c r="J2058">
        <v>2.71724509</v>
      </c>
      <c r="L2058">
        <v>1</v>
      </c>
      <c r="M2058">
        <v>1</v>
      </c>
      <c r="N2058">
        <v>399</v>
      </c>
      <c r="O2058">
        <v>1</v>
      </c>
      <c r="P2058">
        <v>3</v>
      </c>
      <c r="Q2058" t="str">
        <f>VLOOKUP(M2058,lookups!$A$1:$B$7, 2, FALSE)</f>
        <v>trawl/fyke</v>
      </c>
      <c r="R2058" t="str">
        <f>VLOOKUP(N2058,lookups!$D$1:$E$6, 2, FALSE)</f>
        <v>hucuktlis r</v>
      </c>
      <c r="S2058" t="str">
        <f>VLOOKUP(C2058,lookups!$G$1:$H$3, 2, FALSE)</f>
        <v>smolt</v>
      </c>
    </row>
    <row r="2059" spans="1:19" x14ac:dyDescent="0.25">
      <c r="A2059" s="1">
        <v>31168</v>
      </c>
      <c r="B2059">
        <v>1</v>
      </c>
      <c r="C2059">
        <v>1</v>
      </c>
      <c r="D2059">
        <v>1</v>
      </c>
      <c r="E2059">
        <v>1985</v>
      </c>
      <c r="F2059">
        <v>12</v>
      </c>
      <c r="G2059">
        <v>1</v>
      </c>
      <c r="H2059">
        <v>70</v>
      </c>
      <c r="I2059">
        <v>2.52</v>
      </c>
      <c r="J2059">
        <v>2.259887006</v>
      </c>
      <c r="L2059">
        <v>1</v>
      </c>
      <c r="M2059">
        <v>1</v>
      </c>
      <c r="N2059">
        <v>399</v>
      </c>
      <c r="O2059">
        <v>1</v>
      </c>
      <c r="P2059">
        <v>3</v>
      </c>
      <c r="Q2059" t="str">
        <f>VLOOKUP(M2059,lookups!$A$1:$B$7, 2, FALSE)</f>
        <v>trawl/fyke</v>
      </c>
      <c r="R2059" t="str">
        <f>VLOOKUP(N2059,lookups!$D$1:$E$6, 2, FALSE)</f>
        <v>hucuktlis r</v>
      </c>
      <c r="S2059" t="str">
        <f>VLOOKUP(C2059,lookups!$G$1:$H$3, 2, FALSE)</f>
        <v>smolt</v>
      </c>
    </row>
    <row r="2060" spans="1:19" x14ac:dyDescent="0.25">
      <c r="A2060" s="1">
        <v>31168</v>
      </c>
      <c r="B2060">
        <v>1</v>
      </c>
      <c r="C2060">
        <v>1</v>
      </c>
      <c r="D2060">
        <v>1</v>
      </c>
      <c r="E2060">
        <v>1985</v>
      </c>
      <c r="F2060">
        <v>13</v>
      </c>
      <c r="G2060">
        <v>1</v>
      </c>
      <c r="H2060">
        <v>74</v>
      </c>
      <c r="I2060">
        <v>3.01</v>
      </c>
      <c r="J2060">
        <v>2.6993094790000001</v>
      </c>
      <c r="L2060">
        <v>1</v>
      </c>
      <c r="M2060">
        <v>1</v>
      </c>
      <c r="N2060">
        <v>399</v>
      </c>
      <c r="O2060">
        <v>1</v>
      </c>
      <c r="P2060">
        <v>3</v>
      </c>
      <c r="Q2060" t="str">
        <f>VLOOKUP(M2060,lookups!$A$1:$B$7, 2, FALSE)</f>
        <v>trawl/fyke</v>
      </c>
      <c r="R2060" t="str">
        <f>VLOOKUP(N2060,lookups!$D$1:$E$6, 2, FALSE)</f>
        <v>hucuktlis r</v>
      </c>
      <c r="S2060" t="str">
        <f>VLOOKUP(C2060,lookups!$G$1:$H$3, 2, FALSE)</f>
        <v>smolt</v>
      </c>
    </row>
    <row r="2061" spans="1:19" x14ac:dyDescent="0.25">
      <c r="A2061" s="1">
        <v>31168</v>
      </c>
      <c r="B2061">
        <v>1</v>
      </c>
      <c r="C2061">
        <v>1</v>
      </c>
      <c r="D2061">
        <v>1</v>
      </c>
      <c r="E2061">
        <v>1985</v>
      </c>
      <c r="F2061">
        <v>14</v>
      </c>
      <c r="G2061">
        <v>1</v>
      </c>
      <c r="H2061">
        <v>75</v>
      </c>
      <c r="I2061">
        <v>3.32</v>
      </c>
      <c r="J2061">
        <v>2.9773114519999999</v>
      </c>
      <c r="L2061">
        <v>1</v>
      </c>
      <c r="M2061">
        <v>1</v>
      </c>
      <c r="N2061">
        <v>399</v>
      </c>
      <c r="O2061">
        <v>1</v>
      </c>
      <c r="P2061">
        <v>3</v>
      </c>
      <c r="Q2061" t="str">
        <f>VLOOKUP(M2061,lookups!$A$1:$B$7, 2, FALSE)</f>
        <v>trawl/fyke</v>
      </c>
      <c r="R2061" t="str">
        <f>VLOOKUP(N2061,lookups!$D$1:$E$6, 2, FALSE)</f>
        <v>hucuktlis r</v>
      </c>
      <c r="S2061" t="str">
        <f>VLOOKUP(C2061,lookups!$G$1:$H$3, 2, FALSE)</f>
        <v>smolt</v>
      </c>
    </row>
    <row r="2062" spans="1:19" x14ac:dyDescent="0.25">
      <c r="A2062" s="1">
        <v>31168</v>
      </c>
      <c r="B2062">
        <v>1</v>
      </c>
      <c r="C2062">
        <v>1</v>
      </c>
      <c r="D2062">
        <v>1</v>
      </c>
      <c r="E2062">
        <v>1985</v>
      </c>
      <c r="F2062">
        <v>15</v>
      </c>
      <c r="G2062">
        <v>1</v>
      </c>
      <c r="H2062">
        <v>76</v>
      </c>
      <c r="I2062">
        <v>3.58</v>
      </c>
      <c r="J2062">
        <v>3.210474397</v>
      </c>
      <c r="L2062">
        <v>1</v>
      </c>
      <c r="M2062">
        <v>1</v>
      </c>
      <c r="N2062">
        <v>399</v>
      </c>
      <c r="O2062">
        <v>1</v>
      </c>
      <c r="P2062">
        <v>3</v>
      </c>
      <c r="Q2062" t="str">
        <f>VLOOKUP(M2062,lookups!$A$1:$B$7, 2, FALSE)</f>
        <v>trawl/fyke</v>
      </c>
      <c r="R2062" t="str">
        <f>VLOOKUP(N2062,lookups!$D$1:$E$6, 2, FALSE)</f>
        <v>hucuktlis r</v>
      </c>
      <c r="S2062" t="str">
        <f>VLOOKUP(C2062,lookups!$G$1:$H$3, 2, FALSE)</f>
        <v>smolt</v>
      </c>
    </row>
    <row r="2063" spans="1:19" x14ac:dyDescent="0.25">
      <c r="A2063" s="1">
        <v>31168</v>
      </c>
      <c r="B2063">
        <v>1</v>
      </c>
      <c r="C2063">
        <v>1</v>
      </c>
      <c r="D2063">
        <v>1</v>
      </c>
      <c r="E2063">
        <v>1985</v>
      </c>
      <c r="F2063">
        <v>16</v>
      </c>
      <c r="G2063">
        <v>1</v>
      </c>
      <c r="H2063">
        <v>71</v>
      </c>
      <c r="I2063">
        <v>2.83</v>
      </c>
      <c r="J2063">
        <v>2.5378889789999999</v>
      </c>
      <c r="L2063">
        <v>1</v>
      </c>
      <c r="M2063">
        <v>1</v>
      </c>
      <c r="N2063">
        <v>399</v>
      </c>
      <c r="O2063">
        <v>1</v>
      </c>
      <c r="P2063">
        <v>3</v>
      </c>
      <c r="Q2063" t="str">
        <f>VLOOKUP(M2063,lookups!$A$1:$B$7, 2, FALSE)</f>
        <v>trawl/fyke</v>
      </c>
      <c r="R2063" t="str">
        <f>VLOOKUP(N2063,lookups!$D$1:$E$6, 2, FALSE)</f>
        <v>hucuktlis r</v>
      </c>
      <c r="S2063" t="str">
        <f>VLOOKUP(C2063,lookups!$G$1:$H$3, 2, FALSE)</f>
        <v>smolt</v>
      </c>
    </row>
    <row r="2064" spans="1:19" x14ac:dyDescent="0.25">
      <c r="A2064" s="1">
        <v>31168</v>
      </c>
      <c r="B2064">
        <v>1</v>
      </c>
      <c r="C2064">
        <v>1</v>
      </c>
      <c r="D2064">
        <v>1</v>
      </c>
      <c r="E2064">
        <v>1985</v>
      </c>
      <c r="F2064">
        <v>17</v>
      </c>
      <c r="G2064">
        <v>1</v>
      </c>
      <c r="H2064">
        <v>81</v>
      </c>
      <c r="I2064">
        <v>4.13</v>
      </c>
      <c r="J2064">
        <v>3.703703704</v>
      </c>
      <c r="L2064">
        <v>1</v>
      </c>
      <c r="M2064">
        <v>1</v>
      </c>
      <c r="N2064">
        <v>399</v>
      </c>
      <c r="O2064">
        <v>1</v>
      </c>
      <c r="P2064">
        <v>3</v>
      </c>
      <c r="Q2064" t="str">
        <f>VLOOKUP(M2064,lookups!$A$1:$B$7, 2, FALSE)</f>
        <v>trawl/fyke</v>
      </c>
      <c r="R2064" t="str">
        <f>VLOOKUP(N2064,lookups!$D$1:$E$6, 2, FALSE)</f>
        <v>hucuktlis r</v>
      </c>
      <c r="S2064" t="str">
        <f>VLOOKUP(C2064,lookups!$G$1:$H$3, 2, FALSE)</f>
        <v>smolt</v>
      </c>
    </row>
    <row r="2065" spans="1:19" x14ac:dyDescent="0.25">
      <c r="A2065" s="1">
        <v>31168</v>
      </c>
      <c r="B2065">
        <v>1</v>
      </c>
      <c r="C2065">
        <v>1</v>
      </c>
      <c r="D2065">
        <v>1</v>
      </c>
      <c r="E2065">
        <v>1985</v>
      </c>
      <c r="F2065">
        <v>18</v>
      </c>
      <c r="G2065">
        <v>1</v>
      </c>
      <c r="H2065">
        <v>76</v>
      </c>
      <c r="I2065">
        <v>3.56</v>
      </c>
      <c r="J2065">
        <v>3.1925387860000001</v>
      </c>
      <c r="L2065">
        <v>1</v>
      </c>
      <c r="M2065">
        <v>1</v>
      </c>
      <c r="N2065">
        <v>399</v>
      </c>
      <c r="O2065">
        <v>1</v>
      </c>
      <c r="P2065">
        <v>3</v>
      </c>
      <c r="Q2065" t="str">
        <f>VLOOKUP(M2065,lookups!$A$1:$B$7, 2, FALSE)</f>
        <v>trawl/fyke</v>
      </c>
      <c r="R2065" t="str">
        <f>VLOOKUP(N2065,lookups!$D$1:$E$6, 2, FALSE)</f>
        <v>hucuktlis r</v>
      </c>
      <c r="S2065" t="str">
        <f>VLOOKUP(C2065,lookups!$G$1:$H$3, 2, FALSE)</f>
        <v>smolt</v>
      </c>
    </row>
    <row r="2066" spans="1:19" x14ac:dyDescent="0.25">
      <c r="A2066" s="1">
        <v>31168</v>
      </c>
      <c r="B2066">
        <v>1</v>
      </c>
      <c r="C2066">
        <v>1</v>
      </c>
      <c r="D2066">
        <v>1</v>
      </c>
      <c r="E2066">
        <v>1985</v>
      </c>
      <c r="F2066">
        <v>19</v>
      </c>
      <c r="G2066">
        <v>1</v>
      </c>
      <c r="H2066">
        <v>65</v>
      </c>
      <c r="I2066">
        <v>2.21</v>
      </c>
      <c r="J2066">
        <v>1.981885033</v>
      </c>
      <c r="L2066">
        <v>1</v>
      </c>
      <c r="M2066">
        <v>1</v>
      </c>
      <c r="N2066">
        <v>399</v>
      </c>
      <c r="O2066">
        <v>1</v>
      </c>
      <c r="P2066">
        <v>3</v>
      </c>
      <c r="Q2066" t="str">
        <f>VLOOKUP(M2066,lookups!$A$1:$B$7, 2, FALSE)</f>
        <v>trawl/fyke</v>
      </c>
      <c r="R2066" t="str">
        <f>VLOOKUP(N2066,lookups!$D$1:$E$6, 2, FALSE)</f>
        <v>hucuktlis r</v>
      </c>
      <c r="S2066" t="str">
        <f>VLOOKUP(C2066,lookups!$G$1:$H$3, 2, FALSE)</f>
        <v>smolt</v>
      </c>
    </row>
    <row r="2067" spans="1:19" x14ac:dyDescent="0.25">
      <c r="A2067" s="1">
        <v>31168</v>
      </c>
      <c r="B2067">
        <v>1</v>
      </c>
      <c r="C2067">
        <v>1</v>
      </c>
      <c r="D2067">
        <v>1</v>
      </c>
      <c r="E2067">
        <v>1985</v>
      </c>
      <c r="F2067">
        <v>20</v>
      </c>
      <c r="G2067">
        <v>1</v>
      </c>
      <c r="H2067">
        <v>70</v>
      </c>
      <c r="I2067">
        <v>2.95</v>
      </c>
      <c r="J2067">
        <v>2.6455026460000002</v>
      </c>
      <c r="L2067">
        <v>1</v>
      </c>
      <c r="M2067">
        <v>1</v>
      </c>
      <c r="N2067">
        <v>399</v>
      </c>
      <c r="O2067">
        <v>1</v>
      </c>
      <c r="P2067">
        <v>3</v>
      </c>
      <c r="Q2067" t="str">
        <f>VLOOKUP(M2067,lookups!$A$1:$B$7, 2, FALSE)</f>
        <v>trawl/fyke</v>
      </c>
      <c r="R2067" t="str">
        <f>VLOOKUP(N2067,lookups!$D$1:$E$6, 2, FALSE)</f>
        <v>hucuktlis r</v>
      </c>
      <c r="S2067" t="str">
        <f>VLOOKUP(C2067,lookups!$G$1:$H$3, 2, FALSE)</f>
        <v>smolt</v>
      </c>
    </row>
    <row r="2068" spans="1:19" x14ac:dyDescent="0.25">
      <c r="A2068" s="1">
        <v>31168</v>
      </c>
      <c r="B2068">
        <v>1</v>
      </c>
      <c r="C2068">
        <v>1</v>
      </c>
      <c r="D2068">
        <v>1</v>
      </c>
      <c r="E2068">
        <v>1985</v>
      </c>
      <c r="F2068">
        <v>21</v>
      </c>
      <c r="G2068">
        <v>1</v>
      </c>
      <c r="H2068">
        <v>79</v>
      </c>
      <c r="I2068">
        <v>3.84</v>
      </c>
      <c r="J2068">
        <v>3.4436373420000002</v>
      </c>
      <c r="L2068">
        <v>1</v>
      </c>
      <c r="M2068">
        <v>1</v>
      </c>
      <c r="N2068">
        <v>399</v>
      </c>
      <c r="O2068">
        <v>1</v>
      </c>
      <c r="P2068">
        <v>3</v>
      </c>
      <c r="Q2068" t="str">
        <f>VLOOKUP(M2068,lookups!$A$1:$B$7, 2, FALSE)</f>
        <v>trawl/fyke</v>
      </c>
      <c r="R2068" t="str">
        <f>VLOOKUP(N2068,lookups!$D$1:$E$6, 2, FALSE)</f>
        <v>hucuktlis r</v>
      </c>
      <c r="S2068" t="str">
        <f>VLOOKUP(C2068,lookups!$G$1:$H$3, 2, FALSE)</f>
        <v>smolt</v>
      </c>
    </row>
    <row r="2069" spans="1:19" x14ac:dyDescent="0.25">
      <c r="A2069" s="1">
        <v>31168</v>
      </c>
      <c r="B2069">
        <v>1</v>
      </c>
      <c r="C2069">
        <v>1</v>
      </c>
      <c r="D2069">
        <v>1</v>
      </c>
      <c r="E2069">
        <v>1985</v>
      </c>
      <c r="F2069">
        <v>22</v>
      </c>
      <c r="G2069">
        <v>1</v>
      </c>
      <c r="H2069">
        <v>73</v>
      </c>
      <c r="I2069">
        <v>3.14</v>
      </c>
      <c r="J2069">
        <v>2.8158909510000001</v>
      </c>
      <c r="L2069">
        <v>1</v>
      </c>
      <c r="M2069">
        <v>1</v>
      </c>
      <c r="N2069">
        <v>399</v>
      </c>
      <c r="O2069">
        <v>1</v>
      </c>
      <c r="P2069">
        <v>3</v>
      </c>
      <c r="Q2069" t="str">
        <f>VLOOKUP(M2069,lookups!$A$1:$B$7, 2, FALSE)</f>
        <v>trawl/fyke</v>
      </c>
      <c r="R2069" t="str">
        <f>VLOOKUP(N2069,lookups!$D$1:$E$6, 2, FALSE)</f>
        <v>hucuktlis r</v>
      </c>
      <c r="S2069" t="str">
        <f>VLOOKUP(C2069,lookups!$G$1:$H$3, 2, FALSE)</f>
        <v>smolt</v>
      </c>
    </row>
    <row r="2070" spans="1:19" x14ac:dyDescent="0.25">
      <c r="A2070" s="1">
        <v>31168</v>
      </c>
      <c r="B2070">
        <v>1</v>
      </c>
      <c r="C2070">
        <v>1</v>
      </c>
      <c r="D2070">
        <v>1</v>
      </c>
      <c r="E2070">
        <v>1985</v>
      </c>
      <c r="F2070">
        <v>23</v>
      </c>
      <c r="G2070">
        <v>1</v>
      </c>
      <c r="H2070">
        <v>73</v>
      </c>
      <c r="I2070">
        <v>3.46</v>
      </c>
      <c r="J2070">
        <v>3.1028607300000002</v>
      </c>
      <c r="L2070">
        <v>1</v>
      </c>
      <c r="M2070">
        <v>1</v>
      </c>
      <c r="N2070">
        <v>399</v>
      </c>
      <c r="O2070">
        <v>1</v>
      </c>
      <c r="P2070">
        <v>3</v>
      </c>
      <c r="Q2070" t="str">
        <f>VLOOKUP(M2070,lookups!$A$1:$B$7, 2, FALSE)</f>
        <v>trawl/fyke</v>
      </c>
      <c r="R2070" t="str">
        <f>VLOOKUP(N2070,lookups!$D$1:$E$6, 2, FALSE)</f>
        <v>hucuktlis r</v>
      </c>
      <c r="S2070" t="str">
        <f>VLOOKUP(C2070,lookups!$G$1:$H$3, 2, FALSE)</f>
        <v>smolt</v>
      </c>
    </row>
    <row r="2071" spans="1:19" x14ac:dyDescent="0.25">
      <c r="A2071" s="1">
        <v>31168</v>
      </c>
      <c r="B2071">
        <v>1</v>
      </c>
      <c r="C2071">
        <v>1</v>
      </c>
      <c r="D2071">
        <v>1</v>
      </c>
      <c r="E2071">
        <v>1985</v>
      </c>
      <c r="F2071">
        <v>24</v>
      </c>
      <c r="G2071">
        <v>1</v>
      </c>
      <c r="H2071">
        <v>66</v>
      </c>
      <c r="I2071">
        <v>2.5</v>
      </c>
      <c r="J2071">
        <v>2.241951394</v>
      </c>
      <c r="L2071">
        <v>1</v>
      </c>
      <c r="M2071">
        <v>1</v>
      </c>
      <c r="N2071">
        <v>399</v>
      </c>
      <c r="O2071">
        <v>1</v>
      </c>
      <c r="P2071">
        <v>3</v>
      </c>
      <c r="Q2071" t="str">
        <f>VLOOKUP(M2071,lookups!$A$1:$B$7, 2, FALSE)</f>
        <v>trawl/fyke</v>
      </c>
      <c r="R2071" t="str">
        <f>VLOOKUP(N2071,lookups!$D$1:$E$6, 2, FALSE)</f>
        <v>hucuktlis r</v>
      </c>
      <c r="S2071" t="str">
        <f>VLOOKUP(C2071,lookups!$G$1:$H$3, 2, FALSE)</f>
        <v>smolt</v>
      </c>
    </row>
    <row r="2072" spans="1:19" x14ac:dyDescent="0.25">
      <c r="A2072" s="1">
        <v>31168</v>
      </c>
      <c r="B2072">
        <v>1</v>
      </c>
      <c r="C2072">
        <v>1</v>
      </c>
      <c r="D2072">
        <v>1</v>
      </c>
      <c r="E2072">
        <v>1985</v>
      </c>
      <c r="F2072">
        <v>25</v>
      </c>
      <c r="G2072">
        <v>1</v>
      </c>
      <c r="H2072">
        <v>68</v>
      </c>
      <c r="I2072">
        <v>2.35</v>
      </c>
      <c r="J2072">
        <v>2.107434311</v>
      </c>
      <c r="L2072">
        <v>1</v>
      </c>
      <c r="M2072">
        <v>1</v>
      </c>
      <c r="N2072">
        <v>399</v>
      </c>
      <c r="O2072">
        <v>1</v>
      </c>
      <c r="P2072">
        <v>3</v>
      </c>
      <c r="Q2072" t="str">
        <f>VLOOKUP(M2072,lookups!$A$1:$B$7, 2, FALSE)</f>
        <v>trawl/fyke</v>
      </c>
      <c r="R2072" t="str">
        <f>VLOOKUP(N2072,lookups!$D$1:$E$6, 2, FALSE)</f>
        <v>hucuktlis r</v>
      </c>
      <c r="S2072" t="str">
        <f>VLOOKUP(C2072,lookups!$G$1:$H$3, 2, FALSE)</f>
        <v>smolt</v>
      </c>
    </row>
    <row r="2073" spans="1:19" x14ac:dyDescent="0.25">
      <c r="A2073" s="1">
        <v>31168</v>
      </c>
      <c r="B2073">
        <v>1</v>
      </c>
      <c r="C2073">
        <v>1</v>
      </c>
      <c r="D2073">
        <v>1</v>
      </c>
      <c r="E2073">
        <v>1985</v>
      </c>
      <c r="F2073">
        <v>26</v>
      </c>
      <c r="G2073">
        <v>1</v>
      </c>
      <c r="H2073">
        <v>75</v>
      </c>
      <c r="I2073">
        <v>3.51</v>
      </c>
      <c r="J2073">
        <v>3.1476997579999999</v>
      </c>
      <c r="L2073">
        <v>1</v>
      </c>
      <c r="M2073">
        <v>1</v>
      </c>
      <c r="N2073">
        <v>399</v>
      </c>
      <c r="O2073">
        <v>1</v>
      </c>
      <c r="P2073">
        <v>3</v>
      </c>
      <c r="Q2073" t="str">
        <f>VLOOKUP(M2073,lookups!$A$1:$B$7, 2, FALSE)</f>
        <v>trawl/fyke</v>
      </c>
      <c r="R2073" t="str">
        <f>VLOOKUP(N2073,lookups!$D$1:$E$6, 2, FALSE)</f>
        <v>hucuktlis r</v>
      </c>
      <c r="S2073" t="str">
        <f>VLOOKUP(C2073,lookups!$G$1:$H$3, 2, FALSE)</f>
        <v>smolt</v>
      </c>
    </row>
    <row r="2074" spans="1:19" x14ac:dyDescent="0.25">
      <c r="A2074" s="1">
        <v>31168</v>
      </c>
      <c r="B2074">
        <v>1</v>
      </c>
      <c r="C2074">
        <v>1</v>
      </c>
      <c r="D2074">
        <v>1</v>
      </c>
      <c r="E2074">
        <v>1985</v>
      </c>
      <c r="F2074">
        <v>27</v>
      </c>
      <c r="G2074">
        <v>1</v>
      </c>
      <c r="H2074">
        <v>75</v>
      </c>
      <c r="I2074">
        <v>3.67</v>
      </c>
      <c r="J2074">
        <v>3.2911846470000001</v>
      </c>
      <c r="L2074">
        <v>1</v>
      </c>
      <c r="M2074">
        <v>1</v>
      </c>
      <c r="N2074">
        <v>399</v>
      </c>
      <c r="O2074">
        <v>1</v>
      </c>
      <c r="P2074">
        <v>3</v>
      </c>
      <c r="Q2074" t="str">
        <f>VLOOKUP(M2074,lookups!$A$1:$B$7, 2, FALSE)</f>
        <v>trawl/fyke</v>
      </c>
      <c r="R2074" t="str">
        <f>VLOOKUP(N2074,lookups!$D$1:$E$6, 2, FALSE)</f>
        <v>hucuktlis r</v>
      </c>
      <c r="S2074" t="str">
        <f>VLOOKUP(C2074,lookups!$G$1:$H$3, 2, FALSE)</f>
        <v>smolt</v>
      </c>
    </row>
    <row r="2075" spans="1:19" x14ac:dyDescent="0.25">
      <c r="A2075" s="1">
        <v>31168</v>
      </c>
      <c r="B2075">
        <v>1</v>
      </c>
      <c r="C2075">
        <v>1</v>
      </c>
      <c r="D2075">
        <v>1</v>
      </c>
      <c r="E2075">
        <v>1985</v>
      </c>
      <c r="F2075">
        <v>28</v>
      </c>
      <c r="G2075">
        <v>1</v>
      </c>
      <c r="H2075">
        <v>76</v>
      </c>
      <c r="I2075">
        <v>3.7</v>
      </c>
      <c r="J2075">
        <v>3.3180880639999999</v>
      </c>
      <c r="L2075">
        <v>1</v>
      </c>
      <c r="M2075">
        <v>1</v>
      </c>
      <c r="N2075">
        <v>399</v>
      </c>
      <c r="O2075">
        <v>1</v>
      </c>
      <c r="P2075">
        <v>3</v>
      </c>
      <c r="Q2075" t="str">
        <f>VLOOKUP(M2075,lookups!$A$1:$B$7, 2, FALSE)</f>
        <v>trawl/fyke</v>
      </c>
      <c r="R2075" t="str">
        <f>VLOOKUP(N2075,lookups!$D$1:$E$6, 2, FALSE)</f>
        <v>hucuktlis r</v>
      </c>
      <c r="S2075" t="str">
        <f>VLOOKUP(C2075,lookups!$G$1:$H$3, 2, FALSE)</f>
        <v>smolt</v>
      </c>
    </row>
    <row r="2076" spans="1:19" x14ac:dyDescent="0.25">
      <c r="A2076" s="1">
        <v>31168</v>
      </c>
      <c r="B2076">
        <v>1</v>
      </c>
      <c r="C2076">
        <v>1</v>
      </c>
      <c r="D2076">
        <v>1</v>
      </c>
      <c r="E2076">
        <v>1985</v>
      </c>
      <c r="F2076">
        <v>29</v>
      </c>
      <c r="G2076">
        <v>1</v>
      </c>
      <c r="H2076">
        <v>77</v>
      </c>
      <c r="I2076">
        <v>3.62</v>
      </c>
      <c r="J2076">
        <v>3.246345619</v>
      </c>
      <c r="L2076">
        <v>1</v>
      </c>
      <c r="M2076">
        <v>1</v>
      </c>
      <c r="N2076">
        <v>399</v>
      </c>
      <c r="O2076">
        <v>1</v>
      </c>
      <c r="P2076">
        <v>3</v>
      </c>
      <c r="Q2076" t="str">
        <f>VLOOKUP(M2076,lookups!$A$1:$B$7, 2, FALSE)</f>
        <v>trawl/fyke</v>
      </c>
      <c r="R2076" t="str">
        <f>VLOOKUP(N2076,lookups!$D$1:$E$6, 2, FALSE)</f>
        <v>hucuktlis r</v>
      </c>
      <c r="S2076" t="str">
        <f>VLOOKUP(C2076,lookups!$G$1:$H$3, 2, FALSE)</f>
        <v>smolt</v>
      </c>
    </row>
    <row r="2077" spans="1:19" x14ac:dyDescent="0.25">
      <c r="A2077" s="1">
        <v>31168</v>
      </c>
      <c r="B2077">
        <v>1</v>
      </c>
      <c r="C2077">
        <v>1</v>
      </c>
      <c r="D2077">
        <v>1</v>
      </c>
      <c r="E2077">
        <v>1985</v>
      </c>
      <c r="F2077">
        <v>30</v>
      </c>
      <c r="G2077">
        <v>1</v>
      </c>
      <c r="H2077">
        <v>73</v>
      </c>
      <c r="I2077">
        <v>3.14</v>
      </c>
      <c r="J2077">
        <v>2.8158909510000001</v>
      </c>
      <c r="L2077">
        <v>1</v>
      </c>
      <c r="M2077">
        <v>1</v>
      </c>
      <c r="N2077">
        <v>399</v>
      </c>
      <c r="O2077">
        <v>1</v>
      </c>
      <c r="P2077">
        <v>3</v>
      </c>
      <c r="Q2077" t="str">
        <f>VLOOKUP(M2077,lookups!$A$1:$B$7, 2, FALSE)</f>
        <v>trawl/fyke</v>
      </c>
      <c r="R2077" t="str">
        <f>VLOOKUP(N2077,lookups!$D$1:$E$6, 2, FALSE)</f>
        <v>hucuktlis r</v>
      </c>
      <c r="S2077" t="str">
        <f>VLOOKUP(C2077,lookups!$G$1:$H$3, 2, FALSE)</f>
        <v>smolt</v>
      </c>
    </row>
    <row r="2078" spans="1:19" x14ac:dyDescent="0.25">
      <c r="A2078" s="1">
        <v>31168</v>
      </c>
      <c r="B2078">
        <v>1</v>
      </c>
      <c r="C2078">
        <v>1</v>
      </c>
      <c r="D2078">
        <v>1</v>
      </c>
      <c r="E2078">
        <v>1985</v>
      </c>
      <c r="F2078">
        <v>31</v>
      </c>
      <c r="G2078">
        <v>1</v>
      </c>
      <c r="H2078">
        <v>75</v>
      </c>
      <c r="I2078">
        <v>3.27</v>
      </c>
      <c r="J2078">
        <v>2.9324724240000002</v>
      </c>
      <c r="L2078">
        <v>1</v>
      </c>
      <c r="M2078">
        <v>1</v>
      </c>
      <c r="N2078">
        <v>399</v>
      </c>
      <c r="O2078">
        <v>1</v>
      </c>
      <c r="P2078">
        <v>3</v>
      </c>
      <c r="Q2078" t="str">
        <f>VLOOKUP(M2078,lookups!$A$1:$B$7, 2, FALSE)</f>
        <v>trawl/fyke</v>
      </c>
      <c r="R2078" t="str">
        <f>VLOOKUP(N2078,lookups!$D$1:$E$6, 2, FALSE)</f>
        <v>hucuktlis r</v>
      </c>
      <c r="S2078" t="str">
        <f>VLOOKUP(C2078,lookups!$G$1:$H$3, 2, FALSE)</f>
        <v>smolt</v>
      </c>
    </row>
    <row r="2079" spans="1:19" x14ac:dyDescent="0.25">
      <c r="A2079" s="1">
        <v>31168</v>
      </c>
      <c r="B2079">
        <v>1</v>
      </c>
      <c r="C2079">
        <v>1</v>
      </c>
      <c r="D2079">
        <v>1</v>
      </c>
      <c r="E2079">
        <v>1985</v>
      </c>
      <c r="F2079">
        <v>32</v>
      </c>
      <c r="G2079">
        <v>1</v>
      </c>
      <c r="H2079">
        <v>76</v>
      </c>
      <c r="I2079">
        <v>3.82</v>
      </c>
      <c r="J2079">
        <v>3.4257017310000002</v>
      </c>
      <c r="L2079">
        <v>1</v>
      </c>
      <c r="M2079">
        <v>1</v>
      </c>
      <c r="N2079">
        <v>399</v>
      </c>
      <c r="O2079">
        <v>1</v>
      </c>
      <c r="P2079">
        <v>3</v>
      </c>
      <c r="Q2079" t="str">
        <f>VLOOKUP(M2079,lookups!$A$1:$B$7, 2, FALSE)</f>
        <v>trawl/fyke</v>
      </c>
      <c r="R2079" t="str">
        <f>VLOOKUP(N2079,lookups!$D$1:$E$6, 2, FALSE)</f>
        <v>hucuktlis r</v>
      </c>
      <c r="S2079" t="str">
        <f>VLOOKUP(C2079,lookups!$G$1:$H$3, 2, FALSE)</f>
        <v>smolt</v>
      </c>
    </row>
    <row r="2080" spans="1:19" x14ac:dyDescent="0.25">
      <c r="A2080" s="1">
        <v>31168</v>
      </c>
      <c r="B2080">
        <v>1</v>
      </c>
      <c r="C2080">
        <v>1</v>
      </c>
      <c r="D2080">
        <v>1</v>
      </c>
      <c r="E2080">
        <v>1985</v>
      </c>
      <c r="F2080">
        <v>33</v>
      </c>
      <c r="G2080">
        <v>1</v>
      </c>
      <c r="H2080">
        <v>69</v>
      </c>
      <c r="I2080">
        <v>2.64</v>
      </c>
      <c r="J2080">
        <v>2.3675006729999999</v>
      </c>
      <c r="L2080">
        <v>1</v>
      </c>
      <c r="M2080">
        <v>1</v>
      </c>
      <c r="N2080">
        <v>399</v>
      </c>
      <c r="O2080">
        <v>1</v>
      </c>
      <c r="P2080">
        <v>3</v>
      </c>
      <c r="Q2080" t="str">
        <f>VLOOKUP(M2080,lookups!$A$1:$B$7, 2, FALSE)</f>
        <v>trawl/fyke</v>
      </c>
      <c r="R2080" t="str">
        <f>VLOOKUP(N2080,lookups!$D$1:$E$6, 2, FALSE)</f>
        <v>hucuktlis r</v>
      </c>
      <c r="S2080" t="str">
        <f>VLOOKUP(C2080,lookups!$G$1:$H$3, 2, FALSE)</f>
        <v>smolt</v>
      </c>
    </row>
    <row r="2081" spans="1:19" x14ac:dyDescent="0.25">
      <c r="A2081" s="1">
        <v>31168</v>
      </c>
      <c r="B2081">
        <v>1</v>
      </c>
      <c r="C2081">
        <v>1</v>
      </c>
      <c r="D2081">
        <v>1</v>
      </c>
      <c r="E2081">
        <v>1985</v>
      </c>
      <c r="F2081">
        <v>34</v>
      </c>
      <c r="G2081">
        <v>1</v>
      </c>
      <c r="H2081">
        <v>64</v>
      </c>
      <c r="I2081">
        <v>2.04</v>
      </c>
      <c r="J2081">
        <v>1.8294323379999999</v>
      </c>
      <c r="L2081">
        <v>1</v>
      </c>
      <c r="M2081">
        <v>1</v>
      </c>
      <c r="N2081">
        <v>399</v>
      </c>
      <c r="O2081">
        <v>1</v>
      </c>
      <c r="P2081">
        <v>3</v>
      </c>
      <c r="Q2081" t="str">
        <f>VLOOKUP(M2081,lookups!$A$1:$B$7, 2, FALSE)</f>
        <v>trawl/fyke</v>
      </c>
      <c r="R2081" t="str">
        <f>VLOOKUP(N2081,lookups!$D$1:$E$6, 2, FALSE)</f>
        <v>hucuktlis r</v>
      </c>
      <c r="S2081" t="str">
        <f>VLOOKUP(C2081,lookups!$G$1:$H$3, 2, FALSE)</f>
        <v>smolt</v>
      </c>
    </row>
    <row r="2082" spans="1:19" x14ac:dyDescent="0.25">
      <c r="A2082" s="1">
        <v>31168</v>
      </c>
      <c r="B2082">
        <v>1</v>
      </c>
      <c r="C2082">
        <v>1</v>
      </c>
      <c r="D2082">
        <v>1</v>
      </c>
      <c r="E2082">
        <v>1985</v>
      </c>
      <c r="F2082">
        <v>35</v>
      </c>
      <c r="G2082">
        <v>1</v>
      </c>
      <c r="H2082">
        <v>63</v>
      </c>
      <c r="I2082">
        <v>2.02</v>
      </c>
      <c r="J2082">
        <v>1.811496727</v>
      </c>
      <c r="L2082">
        <v>1</v>
      </c>
      <c r="M2082">
        <v>1</v>
      </c>
      <c r="N2082">
        <v>399</v>
      </c>
      <c r="O2082">
        <v>1</v>
      </c>
      <c r="P2082">
        <v>3</v>
      </c>
      <c r="Q2082" t="str">
        <f>VLOOKUP(M2082,lookups!$A$1:$B$7, 2, FALSE)</f>
        <v>trawl/fyke</v>
      </c>
      <c r="R2082" t="str">
        <f>VLOOKUP(N2082,lookups!$D$1:$E$6, 2, FALSE)</f>
        <v>hucuktlis r</v>
      </c>
      <c r="S2082" t="str">
        <f>VLOOKUP(C2082,lookups!$G$1:$H$3, 2, FALSE)</f>
        <v>smolt</v>
      </c>
    </row>
    <row r="2083" spans="1:19" x14ac:dyDescent="0.25">
      <c r="A2083" s="1">
        <v>31168</v>
      </c>
      <c r="B2083">
        <v>1</v>
      </c>
      <c r="C2083">
        <v>1</v>
      </c>
      <c r="D2083">
        <v>1</v>
      </c>
      <c r="E2083">
        <v>1985</v>
      </c>
      <c r="F2083">
        <v>36</v>
      </c>
      <c r="G2083">
        <v>1</v>
      </c>
      <c r="H2083">
        <v>78</v>
      </c>
      <c r="I2083">
        <v>3.84</v>
      </c>
      <c r="J2083">
        <v>3.4436373420000002</v>
      </c>
      <c r="L2083">
        <v>1</v>
      </c>
      <c r="M2083">
        <v>1</v>
      </c>
      <c r="N2083">
        <v>399</v>
      </c>
      <c r="O2083">
        <v>1</v>
      </c>
      <c r="P2083">
        <v>3</v>
      </c>
      <c r="Q2083" t="str">
        <f>VLOOKUP(M2083,lookups!$A$1:$B$7, 2, FALSE)</f>
        <v>trawl/fyke</v>
      </c>
      <c r="R2083" t="str">
        <f>VLOOKUP(N2083,lookups!$D$1:$E$6, 2, FALSE)</f>
        <v>hucuktlis r</v>
      </c>
      <c r="S2083" t="str">
        <f>VLOOKUP(C2083,lookups!$G$1:$H$3, 2, FALSE)</f>
        <v>smolt</v>
      </c>
    </row>
    <row r="2084" spans="1:19" x14ac:dyDescent="0.25">
      <c r="A2084" s="1">
        <v>31168</v>
      </c>
      <c r="B2084">
        <v>1</v>
      </c>
      <c r="C2084">
        <v>1</v>
      </c>
      <c r="D2084">
        <v>1</v>
      </c>
      <c r="E2084">
        <v>1985</v>
      </c>
      <c r="F2084">
        <v>37</v>
      </c>
      <c r="G2084">
        <v>1</v>
      </c>
      <c r="H2084">
        <v>77</v>
      </c>
      <c r="I2084">
        <v>3.16</v>
      </c>
      <c r="J2084">
        <v>2.8338265630000001</v>
      </c>
      <c r="L2084">
        <v>1</v>
      </c>
      <c r="M2084">
        <v>1</v>
      </c>
      <c r="N2084">
        <v>399</v>
      </c>
      <c r="O2084">
        <v>1</v>
      </c>
      <c r="P2084">
        <v>3</v>
      </c>
      <c r="Q2084" t="str">
        <f>VLOOKUP(M2084,lookups!$A$1:$B$7, 2, FALSE)</f>
        <v>trawl/fyke</v>
      </c>
      <c r="R2084" t="str">
        <f>VLOOKUP(N2084,lookups!$D$1:$E$6, 2, FALSE)</f>
        <v>hucuktlis r</v>
      </c>
      <c r="S2084" t="str">
        <f>VLOOKUP(C2084,lookups!$G$1:$H$3, 2, FALSE)</f>
        <v>smolt</v>
      </c>
    </row>
    <row r="2085" spans="1:19" x14ac:dyDescent="0.25">
      <c r="A2085" s="1">
        <v>31168</v>
      </c>
      <c r="B2085">
        <v>1</v>
      </c>
      <c r="C2085">
        <v>1</v>
      </c>
      <c r="D2085">
        <v>1</v>
      </c>
      <c r="E2085">
        <v>1985</v>
      </c>
      <c r="F2085">
        <v>38</v>
      </c>
      <c r="G2085">
        <v>1</v>
      </c>
      <c r="H2085">
        <v>78</v>
      </c>
      <c r="I2085">
        <v>3.88</v>
      </c>
      <c r="J2085">
        <v>3.4795085640000001</v>
      </c>
      <c r="L2085">
        <v>1</v>
      </c>
      <c r="M2085">
        <v>1</v>
      </c>
      <c r="N2085">
        <v>399</v>
      </c>
      <c r="O2085">
        <v>1</v>
      </c>
      <c r="P2085">
        <v>3</v>
      </c>
      <c r="Q2085" t="str">
        <f>VLOOKUP(M2085,lookups!$A$1:$B$7, 2, FALSE)</f>
        <v>trawl/fyke</v>
      </c>
      <c r="R2085" t="str">
        <f>VLOOKUP(N2085,lookups!$D$1:$E$6, 2, FALSE)</f>
        <v>hucuktlis r</v>
      </c>
      <c r="S2085" t="str">
        <f>VLOOKUP(C2085,lookups!$G$1:$H$3, 2, FALSE)</f>
        <v>smolt</v>
      </c>
    </row>
    <row r="2086" spans="1:19" x14ac:dyDescent="0.25">
      <c r="A2086" s="1">
        <v>31168</v>
      </c>
      <c r="B2086">
        <v>1</v>
      </c>
      <c r="C2086">
        <v>1</v>
      </c>
      <c r="D2086">
        <v>1</v>
      </c>
      <c r="E2086">
        <v>1985</v>
      </c>
      <c r="F2086">
        <v>39</v>
      </c>
      <c r="G2086">
        <v>1</v>
      </c>
      <c r="H2086">
        <v>77</v>
      </c>
      <c r="I2086">
        <v>3.52</v>
      </c>
      <c r="J2086">
        <v>3.1566675630000001</v>
      </c>
      <c r="L2086">
        <v>1</v>
      </c>
      <c r="M2086">
        <v>1</v>
      </c>
      <c r="N2086">
        <v>399</v>
      </c>
      <c r="O2086">
        <v>1</v>
      </c>
      <c r="P2086">
        <v>3</v>
      </c>
      <c r="Q2086" t="str">
        <f>VLOOKUP(M2086,lookups!$A$1:$B$7, 2, FALSE)</f>
        <v>trawl/fyke</v>
      </c>
      <c r="R2086" t="str">
        <f>VLOOKUP(N2086,lookups!$D$1:$E$6, 2, FALSE)</f>
        <v>hucuktlis r</v>
      </c>
      <c r="S2086" t="str">
        <f>VLOOKUP(C2086,lookups!$G$1:$H$3, 2, FALSE)</f>
        <v>smolt</v>
      </c>
    </row>
    <row r="2087" spans="1:19" x14ac:dyDescent="0.25">
      <c r="A2087" s="1">
        <v>31168</v>
      </c>
      <c r="B2087">
        <v>1</v>
      </c>
      <c r="C2087">
        <v>1</v>
      </c>
      <c r="D2087">
        <v>1</v>
      </c>
      <c r="E2087">
        <v>1985</v>
      </c>
      <c r="F2087">
        <v>40</v>
      </c>
      <c r="G2087">
        <v>1</v>
      </c>
      <c r="H2087">
        <v>78</v>
      </c>
      <c r="I2087">
        <v>3.84</v>
      </c>
      <c r="J2087">
        <v>3.4436373420000002</v>
      </c>
      <c r="L2087">
        <v>1</v>
      </c>
      <c r="M2087">
        <v>1</v>
      </c>
      <c r="N2087">
        <v>399</v>
      </c>
      <c r="O2087">
        <v>1</v>
      </c>
      <c r="P2087">
        <v>3</v>
      </c>
      <c r="Q2087" t="str">
        <f>VLOOKUP(M2087,lookups!$A$1:$B$7, 2, FALSE)</f>
        <v>trawl/fyke</v>
      </c>
      <c r="R2087" t="str">
        <f>VLOOKUP(N2087,lookups!$D$1:$E$6, 2, FALSE)</f>
        <v>hucuktlis r</v>
      </c>
      <c r="S2087" t="str">
        <f>VLOOKUP(C2087,lookups!$G$1:$H$3, 2, FALSE)</f>
        <v>smolt</v>
      </c>
    </row>
    <row r="2088" spans="1:19" x14ac:dyDescent="0.25">
      <c r="A2088" s="1">
        <v>31168</v>
      </c>
      <c r="B2088">
        <v>1</v>
      </c>
      <c r="C2088">
        <v>1</v>
      </c>
      <c r="D2088">
        <v>1</v>
      </c>
      <c r="E2088">
        <v>1985</v>
      </c>
      <c r="F2088">
        <v>41</v>
      </c>
      <c r="G2088">
        <v>1</v>
      </c>
      <c r="H2088">
        <v>75</v>
      </c>
      <c r="I2088">
        <v>3.57</v>
      </c>
      <c r="J2088">
        <v>3.2015065909999998</v>
      </c>
      <c r="L2088">
        <v>1</v>
      </c>
      <c r="M2088">
        <v>1</v>
      </c>
      <c r="N2088">
        <v>399</v>
      </c>
      <c r="O2088">
        <v>1</v>
      </c>
      <c r="P2088">
        <v>3</v>
      </c>
      <c r="Q2088" t="str">
        <f>VLOOKUP(M2088,lookups!$A$1:$B$7, 2, FALSE)</f>
        <v>trawl/fyke</v>
      </c>
      <c r="R2088" t="str">
        <f>VLOOKUP(N2088,lookups!$D$1:$E$6, 2, FALSE)</f>
        <v>hucuktlis r</v>
      </c>
      <c r="S2088" t="str">
        <f>VLOOKUP(C2088,lookups!$G$1:$H$3, 2, FALSE)</f>
        <v>smolt</v>
      </c>
    </row>
    <row r="2089" spans="1:19" x14ac:dyDescent="0.25">
      <c r="A2089" s="1">
        <v>31168</v>
      </c>
      <c r="B2089">
        <v>1</v>
      </c>
      <c r="C2089">
        <v>1</v>
      </c>
      <c r="D2089">
        <v>1</v>
      </c>
      <c r="E2089">
        <v>1985</v>
      </c>
      <c r="F2089">
        <v>42</v>
      </c>
      <c r="G2089">
        <v>1</v>
      </c>
      <c r="H2089">
        <v>75</v>
      </c>
      <c r="I2089">
        <v>3.7</v>
      </c>
      <c r="J2089">
        <v>3.3180880639999999</v>
      </c>
      <c r="L2089">
        <v>1</v>
      </c>
      <c r="M2089">
        <v>1</v>
      </c>
      <c r="N2089">
        <v>399</v>
      </c>
      <c r="O2089">
        <v>1</v>
      </c>
      <c r="P2089">
        <v>3</v>
      </c>
      <c r="Q2089" t="str">
        <f>VLOOKUP(M2089,lookups!$A$1:$B$7, 2, FALSE)</f>
        <v>trawl/fyke</v>
      </c>
      <c r="R2089" t="str">
        <f>VLOOKUP(N2089,lookups!$D$1:$E$6, 2, FALSE)</f>
        <v>hucuktlis r</v>
      </c>
      <c r="S2089" t="str">
        <f>VLOOKUP(C2089,lookups!$G$1:$H$3, 2, FALSE)</f>
        <v>smolt</v>
      </c>
    </row>
    <row r="2090" spans="1:19" x14ac:dyDescent="0.25">
      <c r="A2090" s="1">
        <v>31168</v>
      </c>
      <c r="B2090">
        <v>1</v>
      </c>
      <c r="C2090">
        <v>1</v>
      </c>
      <c r="D2090">
        <v>1</v>
      </c>
      <c r="E2090">
        <v>1985</v>
      </c>
      <c r="F2090">
        <v>43</v>
      </c>
      <c r="G2090">
        <v>1</v>
      </c>
      <c r="H2090">
        <v>79</v>
      </c>
      <c r="I2090">
        <v>4.3</v>
      </c>
      <c r="J2090">
        <v>3.8561563990000001</v>
      </c>
      <c r="L2090">
        <v>1</v>
      </c>
      <c r="M2090">
        <v>1</v>
      </c>
      <c r="N2090">
        <v>399</v>
      </c>
      <c r="O2090">
        <v>1</v>
      </c>
      <c r="P2090">
        <v>3</v>
      </c>
      <c r="Q2090" t="str">
        <f>VLOOKUP(M2090,lookups!$A$1:$B$7, 2, FALSE)</f>
        <v>trawl/fyke</v>
      </c>
      <c r="R2090" t="str">
        <f>VLOOKUP(N2090,lookups!$D$1:$E$6, 2, FALSE)</f>
        <v>hucuktlis r</v>
      </c>
      <c r="S2090" t="str">
        <f>VLOOKUP(C2090,lookups!$G$1:$H$3, 2, FALSE)</f>
        <v>smolt</v>
      </c>
    </row>
    <row r="2091" spans="1:19" x14ac:dyDescent="0.25">
      <c r="A2091" s="1">
        <v>31168</v>
      </c>
      <c r="B2091">
        <v>1</v>
      </c>
      <c r="C2091">
        <v>1</v>
      </c>
      <c r="D2091">
        <v>1</v>
      </c>
      <c r="E2091">
        <v>1985</v>
      </c>
      <c r="F2091">
        <v>44</v>
      </c>
      <c r="G2091">
        <v>1</v>
      </c>
      <c r="H2091">
        <v>74</v>
      </c>
      <c r="I2091">
        <v>3.42</v>
      </c>
      <c r="J2091">
        <v>3.0669895079999998</v>
      </c>
      <c r="L2091">
        <v>1</v>
      </c>
      <c r="M2091">
        <v>1</v>
      </c>
      <c r="N2091">
        <v>399</v>
      </c>
      <c r="O2091">
        <v>1</v>
      </c>
      <c r="P2091">
        <v>3</v>
      </c>
      <c r="Q2091" t="str">
        <f>VLOOKUP(M2091,lookups!$A$1:$B$7, 2, FALSE)</f>
        <v>trawl/fyke</v>
      </c>
      <c r="R2091" t="str">
        <f>VLOOKUP(N2091,lookups!$D$1:$E$6, 2, FALSE)</f>
        <v>hucuktlis r</v>
      </c>
      <c r="S2091" t="str">
        <f>VLOOKUP(C2091,lookups!$G$1:$H$3, 2, FALSE)</f>
        <v>smolt</v>
      </c>
    </row>
    <row r="2092" spans="1:19" x14ac:dyDescent="0.25">
      <c r="A2092" s="1">
        <v>31168</v>
      </c>
      <c r="B2092">
        <v>1</v>
      </c>
      <c r="C2092">
        <v>1</v>
      </c>
      <c r="D2092">
        <v>1</v>
      </c>
      <c r="E2092">
        <v>1985</v>
      </c>
      <c r="F2092">
        <v>45</v>
      </c>
      <c r="G2092">
        <v>1</v>
      </c>
      <c r="H2092">
        <v>78</v>
      </c>
      <c r="I2092">
        <v>3.58</v>
      </c>
      <c r="J2092">
        <v>3.210474397</v>
      </c>
      <c r="L2092">
        <v>1</v>
      </c>
      <c r="M2092">
        <v>1</v>
      </c>
      <c r="N2092">
        <v>399</v>
      </c>
      <c r="O2092">
        <v>1</v>
      </c>
      <c r="P2092">
        <v>3</v>
      </c>
      <c r="Q2092" t="str">
        <f>VLOOKUP(M2092,lookups!$A$1:$B$7, 2, FALSE)</f>
        <v>trawl/fyke</v>
      </c>
      <c r="R2092" t="str">
        <f>VLOOKUP(N2092,lookups!$D$1:$E$6, 2, FALSE)</f>
        <v>hucuktlis r</v>
      </c>
      <c r="S2092" t="str">
        <f>VLOOKUP(C2092,lookups!$G$1:$H$3, 2, FALSE)</f>
        <v>smolt</v>
      </c>
    </row>
    <row r="2093" spans="1:19" x14ac:dyDescent="0.25">
      <c r="A2093" s="1">
        <v>31168</v>
      </c>
      <c r="B2093">
        <v>1</v>
      </c>
      <c r="C2093">
        <v>1</v>
      </c>
      <c r="D2093">
        <v>1</v>
      </c>
      <c r="E2093">
        <v>1985</v>
      </c>
      <c r="F2093">
        <v>46</v>
      </c>
      <c r="G2093">
        <v>1</v>
      </c>
      <c r="H2093">
        <v>70</v>
      </c>
      <c r="I2093">
        <v>2.82</v>
      </c>
      <c r="J2093">
        <v>2.5289211730000001</v>
      </c>
      <c r="L2093">
        <v>1</v>
      </c>
      <c r="M2093">
        <v>1</v>
      </c>
      <c r="N2093">
        <v>399</v>
      </c>
      <c r="O2093">
        <v>1</v>
      </c>
      <c r="P2093">
        <v>3</v>
      </c>
      <c r="Q2093" t="str">
        <f>VLOOKUP(M2093,lookups!$A$1:$B$7, 2, FALSE)</f>
        <v>trawl/fyke</v>
      </c>
      <c r="R2093" t="str">
        <f>VLOOKUP(N2093,lookups!$D$1:$E$6, 2, FALSE)</f>
        <v>hucuktlis r</v>
      </c>
      <c r="S2093" t="str">
        <f>VLOOKUP(C2093,lookups!$G$1:$H$3, 2, FALSE)</f>
        <v>smolt</v>
      </c>
    </row>
    <row r="2094" spans="1:19" x14ac:dyDescent="0.25">
      <c r="A2094" s="1">
        <v>31168</v>
      </c>
      <c r="B2094">
        <v>1</v>
      </c>
      <c r="C2094">
        <v>1</v>
      </c>
      <c r="D2094">
        <v>1</v>
      </c>
      <c r="E2094">
        <v>1985</v>
      </c>
      <c r="F2094">
        <v>47</v>
      </c>
      <c r="G2094">
        <v>1</v>
      </c>
      <c r="H2094">
        <v>80</v>
      </c>
      <c r="I2094">
        <v>4</v>
      </c>
      <c r="J2094">
        <v>3.5871222309999999</v>
      </c>
      <c r="L2094">
        <v>1</v>
      </c>
      <c r="M2094">
        <v>1</v>
      </c>
      <c r="N2094">
        <v>399</v>
      </c>
      <c r="O2094">
        <v>1</v>
      </c>
      <c r="P2094">
        <v>3</v>
      </c>
      <c r="Q2094" t="str">
        <f>VLOOKUP(M2094,lookups!$A$1:$B$7, 2, FALSE)</f>
        <v>trawl/fyke</v>
      </c>
      <c r="R2094" t="str">
        <f>VLOOKUP(N2094,lookups!$D$1:$E$6, 2, FALSE)</f>
        <v>hucuktlis r</v>
      </c>
      <c r="S2094" t="str">
        <f>VLOOKUP(C2094,lookups!$G$1:$H$3, 2, FALSE)</f>
        <v>smolt</v>
      </c>
    </row>
    <row r="2095" spans="1:19" x14ac:dyDescent="0.25">
      <c r="A2095" s="1">
        <v>31168</v>
      </c>
      <c r="B2095">
        <v>1</v>
      </c>
      <c r="C2095">
        <v>1</v>
      </c>
      <c r="D2095">
        <v>1</v>
      </c>
      <c r="E2095">
        <v>1985</v>
      </c>
      <c r="F2095">
        <v>48</v>
      </c>
      <c r="G2095">
        <v>1</v>
      </c>
      <c r="H2095">
        <v>80</v>
      </c>
      <c r="I2095">
        <v>4.18</v>
      </c>
      <c r="J2095">
        <v>3.7485427320000002</v>
      </c>
      <c r="L2095">
        <v>1</v>
      </c>
      <c r="M2095">
        <v>1</v>
      </c>
      <c r="N2095">
        <v>399</v>
      </c>
      <c r="O2095">
        <v>1</v>
      </c>
      <c r="P2095">
        <v>3</v>
      </c>
      <c r="Q2095" t="str">
        <f>VLOOKUP(M2095,lookups!$A$1:$B$7, 2, FALSE)</f>
        <v>trawl/fyke</v>
      </c>
      <c r="R2095" t="str">
        <f>VLOOKUP(N2095,lookups!$D$1:$E$6, 2, FALSE)</f>
        <v>hucuktlis r</v>
      </c>
      <c r="S2095" t="str">
        <f>VLOOKUP(C2095,lookups!$G$1:$H$3, 2, FALSE)</f>
        <v>smolt</v>
      </c>
    </row>
    <row r="2096" spans="1:19" x14ac:dyDescent="0.25">
      <c r="A2096" s="1">
        <v>31168</v>
      </c>
      <c r="B2096">
        <v>1</v>
      </c>
      <c r="C2096">
        <v>1</v>
      </c>
      <c r="D2096">
        <v>1</v>
      </c>
      <c r="E2096">
        <v>1985</v>
      </c>
      <c r="F2096">
        <v>49</v>
      </c>
      <c r="G2096">
        <v>1</v>
      </c>
      <c r="H2096">
        <v>79</v>
      </c>
      <c r="I2096">
        <v>4.18</v>
      </c>
      <c r="J2096">
        <v>3.7485427320000002</v>
      </c>
      <c r="L2096">
        <v>1</v>
      </c>
      <c r="M2096">
        <v>1</v>
      </c>
      <c r="N2096">
        <v>399</v>
      </c>
      <c r="O2096">
        <v>1</v>
      </c>
      <c r="P2096">
        <v>3</v>
      </c>
      <c r="Q2096" t="str">
        <f>VLOOKUP(M2096,lookups!$A$1:$B$7, 2, FALSE)</f>
        <v>trawl/fyke</v>
      </c>
      <c r="R2096" t="str">
        <f>VLOOKUP(N2096,lookups!$D$1:$E$6, 2, FALSE)</f>
        <v>hucuktlis r</v>
      </c>
      <c r="S2096" t="str">
        <f>VLOOKUP(C2096,lookups!$G$1:$H$3, 2, FALSE)</f>
        <v>smolt</v>
      </c>
    </row>
    <row r="2097" spans="1:19" x14ac:dyDescent="0.25">
      <c r="A2097" s="1">
        <v>31168</v>
      </c>
      <c r="B2097">
        <v>1</v>
      </c>
      <c r="C2097">
        <v>1</v>
      </c>
      <c r="D2097">
        <v>1</v>
      </c>
      <c r="E2097">
        <v>1985</v>
      </c>
      <c r="F2097">
        <v>50</v>
      </c>
      <c r="G2097">
        <v>1</v>
      </c>
      <c r="H2097">
        <v>67</v>
      </c>
      <c r="I2097">
        <v>2.2000000000000002</v>
      </c>
      <c r="J2097">
        <v>1.9729172269999999</v>
      </c>
      <c r="L2097">
        <v>1</v>
      </c>
      <c r="M2097">
        <v>1</v>
      </c>
      <c r="N2097">
        <v>399</v>
      </c>
      <c r="O2097">
        <v>1</v>
      </c>
      <c r="P2097">
        <v>3</v>
      </c>
      <c r="Q2097" t="str">
        <f>VLOOKUP(M2097,lookups!$A$1:$B$7, 2, FALSE)</f>
        <v>trawl/fyke</v>
      </c>
      <c r="R2097" t="str">
        <f>VLOOKUP(N2097,lookups!$D$1:$E$6, 2, FALSE)</f>
        <v>hucuktlis r</v>
      </c>
      <c r="S2097" t="str">
        <f>VLOOKUP(C2097,lookups!$G$1:$H$3, 2, FALSE)</f>
        <v>smolt</v>
      </c>
    </row>
    <row r="2098" spans="1:19" x14ac:dyDescent="0.25">
      <c r="A2098" s="1">
        <v>31168</v>
      </c>
      <c r="B2098">
        <v>1</v>
      </c>
      <c r="C2098">
        <v>1</v>
      </c>
      <c r="D2098">
        <v>1</v>
      </c>
      <c r="E2098">
        <v>1985</v>
      </c>
      <c r="F2098">
        <v>51</v>
      </c>
      <c r="G2098">
        <v>1</v>
      </c>
      <c r="H2098">
        <v>70</v>
      </c>
      <c r="I2098">
        <v>2.79</v>
      </c>
      <c r="J2098">
        <v>2.5020177559999999</v>
      </c>
      <c r="L2098">
        <v>1</v>
      </c>
      <c r="M2098">
        <v>1</v>
      </c>
      <c r="N2098">
        <v>399</v>
      </c>
      <c r="O2098">
        <v>1</v>
      </c>
      <c r="P2098">
        <v>3</v>
      </c>
      <c r="Q2098" t="str">
        <f>VLOOKUP(M2098,lookups!$A$1:$B$7, 2, FALSE)</f>
        <v>trawl/fyke</v>
      </c>
      <c r="R2098" t="str">
        <f>VLOOKUP(N2098,lookups!$D$1:$E$6, 2, FALSE)</f>
        <v>hucuktlis r</v>
      </c>
      <c r="S2098" t="str">
        <f>VLOOKUP(C2098,lookups!$G$1:$H$3, 2, FALSE)</f>
        <v>smolt</v>
      </c>
    </row>
    <row r="2099" spans="1:19" x14ac:dyDescent="0.25">
      <c r="A2099" s="1">
        <v>31168</v>
      </c>
      <c r="B2099">
        <v>1</v>
      </c>
      <c r="C2099">
        <v>1</v>
      </c>
      <c r="D2099">
        <v>1</v>
      </c>
      <c r="E2099">
        <v>1985</v>
      </c>
      <c r="F2099">
        <v>52</v>
      </c>
      <c r="G2099">
        <v>1</v>
      </c>
      <c r="H2099">
        <v>78</v>
      </c>
      <c r="I2099">
        <v>3.86</v>
      </c>
      <c r="J2099">
        <v>3.4615729530000001</v>
      </c>
      <c r="L2099">
        <v>1</v>
      </c>
      <c r="M2099">
        <v>1</v>
      </c>
      <c r="N2099">
        <v>399</v>
      </c>
      <c r="O2099">
        <v>1</v>
      </c>
      <c r="P2099">
        <v>3</v>
      </c>
      <c r="Q2099" t="str">
        <f>VLOOKUP(M2099,lookups!$A$1:$B$7, 2, FALSE)</f>
        <v>trawl/fyke</v>
      </c>
      <c r="R2099" t="str">
        <f>VLOOKUP(N2099,lookups!$D$1:$E$6, 2, FALSE)</f>
        <v>hucuktlis r</v>
      </c>
      <c r="S2099" t="str">
        <f>VLOOKUP(C2099,lookups!$G$1:$H$3, 2, FALSE)</f>
        <v>smolt</v>
      </c>
    </row>
    <row r="2100" spans="1:19" x14ac:dyDescent="0.25">
      <c r="A2100" s="1">
        <v>31168</v>
      </c>
      <c r="B2100">
        <v>1</v>
      </c>
      <c r="C2100">
        <v>1</v>
      </c>
      <c r="D2100">
        <v>1</v>
      </c>
      <c r="E2100">
        <v>1985</v>
      </c>
      <c r="F2100">
        <v>53</v>
      </c>
      <c r="G2100">
        <v>1</v>
      </c>
      <c r="H2100">
        <v>77</v>
      </c>
      <c r="I2100">
        <v>3.8</v>
      </c>
      <c r="J2100">
        <v>3.4077661199999998</v>
      </c>
      <c r="L2100">
        <v>1</v>
      </c>
      <c r="M2100">
        <v>1</v>
      </c>
      <c r="N2100">
        <v>399</v>
      </c>
      <c r="O2100">
        <v>1</v>
      </c>
      <c r="P2100">
        <v>3</v>
      </c>
      <c r="Q2100" t="str">
        <f>VLOOKUP(M2100,lookups!$A$1:$B$7, 2, FALSE)</f>
        <v>trawl/fyke</v>
      </c>
      <c r="R2100" t="str">
        <f>VLOOKUP(N2100,lookups!$D$1:$E$6, 2, FALSE)</f>
        <v>hucuktlis r</v>
      </c>
      <c r="S2100" t="str">
        <f>VLOOKUP(C2100,lookups!$G$1:$H$3, 2, FALSE)</f>
        <v>smolt</v>
      </c>
    </row>
    <row r="2101" spans="1:19" x14ac:dyDescent="0.25">
      <c r="A2101" s="1">
        <v>31168</v>
      </c>
      <c r="B2101">
        <v>1</v>
      </c>
      <c r="C2101">
        <v>1</v>
      </c>
      <c r="D2101">
        <v>1</v>
      </c>
      <c r="E2101">
        <v>1985</v>
      </c>
      <c r="F2101">
        <v>54</v>
      </c>
      <c r="G2101">
        <v>1</v>
      </c>
      <c r="H2101">
        <v>78</v>
      </c>
      <c r="I2101">
        <v>4.08</v>
      </c>
      <c r="J2101">
        <v>3.6588646759999999</v>
      </c>
      <c r="L2101">
        <v>1</v>
      </c>
      <c r="M2101">
        <v>1</v>
      </c>
      <c r="N2101">
        <v>399</v>
      </c>
      <c r="O2101">
        <v>1</v>
      </c>
      <c r="P2101">
        <v>3</v>
      </c>
      <c r="Q2101" t="str">
        <f>VLOOKUP(M2101,lookups!$A$1:$B$7, 2, FALSE)</f>
        <v>trawl/fyke</v>
      </c>
      <c r="R2101" t="str">
        <f>VLOOKUP(N2101,lookups!$D$1:$E$6, 2, FALSE)</f>
        <v>hucuktlis r</v>
      </c>
      <c r="S2101" t="str">
        <f>VLOOKUP(C2101,lookups!$G$1:$H$3, 2, FALSE)</f>
        <v>smolt</v>
      </c>
    </row>
    <row r="2102" spans="1:19" x14ac:dyDescent="0.25">
      <c r="A2102" s="1">
        <v>31168</v>
      </c>
      <c r="B2102">
        <v>1</v>
      </c>
      <c r="C2102">
        <v>1</v>
      </c>
      <c r="D2102">
        <v>1</v>
      </c>
      <c r="E2102">
        <v>1985</v>
      </c>
      <c r="F2102">
        <v>55</v>
      </c>
      <c r="G2102">
        <v>1</v>
      </c>
      <c r="H2102">
        <v>59</v>
      </c>
      <c r="I2102">
        <v>1.76</v>
      </c>
      <c r="J2102">
        <v>1.5783337820000001</v>
      </c>
      <c r="L2102">
        <v>1</v>
      </c>
      <c r="M2102">
        <v>1</v>
      </c>
      <c r="N2102">
        <v>399</v>
      </c>
      <c r="O2102">
        <v>1</v>
      </c>
      <c r="P2102">
        <v>3</v>
      </c>
      <c r="Q2102" t="str">
        <f>VLOOKUP(M2102,lookups!$A$1:$B$7, 2, FALSE)</f>
        <v>trawl/fyke</v>
      </c>
      <c r="R2102" t="str">
        <f>VLOOKUP(N2102,lookups!$D$1:$E$6, 2, FALSE)</f>
        <v>hucuktlis r</v>
      </c>
      <c r="S2102" t="str">
        <f>VLOOKUP(C2102,lookups!$G$1:$H$3, 2, FALSE)</f>
        <v>smolt</v>
      </c>
    </row>
    <row r="2103" spans="1:19" x14ac:dyDescent="0.25">
      <c r="A2103" s="1">
        <v>31168</v>
      </c>
      <c r="B2103">
        <v>1</v>
      </c>
      <c r="C2103">
        <v>1</v>
      </c>
      <c r="D2103">
        <v>1</v>
      </c>
      <c r="E2103">
        <v>1985</v>
      </c>
      <c r="F2103">
        <v>56</v>
      </c>
      <c r="G2103">
        <v>1</v>
      </c>
      <c r="H2103">
        <v>73</v>
      </c>
      <c r="I2103">
        <v>3.12</v>
      </c>
      <c r="J2103">
        <v>2.7979553400000001</v>
      </c>
      <c r="L2103">
        <v>1</v>
      </c>
      <c r="M2103">
        <v>1</v>
      </c>
      <c r="N2103">
        <v>399</v>
      </c>
      <c r="O2103">
        <v>1</v>
      </c>
      <c r="P2103">
        <v>3</v>
      </c>
      <c r="Q2103" t="str">
        <f>VLOOKUP(M2103,lookups!$A$1:$B$7, 2, FALSE)</f>
        <v>trawl/fyke</v>
      </c>
      <c r="R2103" t="str">
        <f>VLOOKUP(N2103,lookups!$D$1:$E$6, 2, FALSE)</f>
        <v>hucuktlis r</v>
      </c>
      <c r="S2103" t="str">
        <f>VLOOKUP(C2103,lookups!$G$1:$H$3, 2, FALSE)</f>
        <v>smolt</v>
      </c>
    </row>
    <row r="2104" spans="1:19" x14ac:dyDescent="0.25">
      <c r="A2104" s="1">
        <v>31168</v>
      </c>
      <c r="B2104">
        <v>1</v>
      </c>
      <c r="C2104">
        <v>1</v>
      </c>
      <c r="D2104">
        <v>1</v>
      </c>
      <c r="E2104">
        <v>1985</v>
      </c>
      <c r="F2104">
        <v>57</v>
      </c>
      <c r="G2104">
        <v>1</v>
      </c>
      <c r="H2104">
        <v>72</v>
      </c>
      <c r="I2104">
        <v>3.04</v>
      </c>
      <c r="J2104">
        <v>2.7262128959999998</v>
      </c>
      <c r="L2104">
        <v>1</v>
      </c>
      <c r="M2104">
        <v>1</v>
      </c>
      <c r="N2104">
        <v>399</v>
      </c>
      <c r="O2104">
        <v>1</v>
      </c>
      <c r="P2104">
        <v>3</v>
      </c>
      <c r="Q2104" t="str">
        <f>VLOOKUP(M2104,lookups!$A$1:$B$7, 2, FALSE)</f>
        <v>trawl/fyke</v>
      </c>
      <c r="R2104" t="str">
        <f>VLOOKUP(N2104,lookups!$D$1:$E$6, 2, FALSE)</f>
        <v>hucuktlis r</v>
      </c>
      <c r="S2104" t="str">
        <f>VLOOKUP(C2104,lookups!$G$1:$H$3, 2, FALSE)</f>
        <v>smolt</v>
      </c>
    </row>
    <row r="2105" spans="1:19" x14ac:dyDescent="0.25">
      <c r="A2105" s="1">
        <v>31168</v>
      </c>
      <c r="B2105">
        <v>1</v>
      </c>
      <c r="C2105">
        <v>1</v>
      </c>
      <c r="D2105">
        <v>1</v>
      </c>
      <c r="E2105">
        <v>1985</v>
      </c>
      <c r="F2105">
        <v>58</v>
      </c>
      <c r="G2105">
        <v>1</v>
      </c>
      <c r="H2105">
        <v>71</v>
      </c>
      <c r="I2105">
        <v>2.79</v>
      </c>
      <c r="J2105">
        <v>2.5020177559999999</v>
      </c>
      <c r="L2105">
        <v>1</v>
      </c>
      <c r="M2105">
        <v>1</v>
      </c>
      <c r="N2105">
        <v>399</v>
      </c>
      <c r="O2105">
        <v>1</v>
      </c>
      <c r="P2105">
        <v>3</v>
      </c>
      <c r="Q2105" t="str">
        <f>VLOOKUP(M2105,lookups!$A$1:$B$7, 2, FALSE)</f>
        <v>trawl/fyke</v>
      </c>
      <c r="R2105" t="str">
        <f>VLOOKUP(N2105,lookups!$D$1:$E$6, 2, FALSE)</f>
        <v>hucuktlis r</v>
      </c>
      <c r="S2105" t="str">
        <f>VLOOKUP(C2105,lookups!$G$1:$H$3, 2, FALSE)</f>
        <v>smolt</v>
      </c>
    </row>
    <row r="2106" spans="1:19" x14ac:dyDescent="0.25">
      <c r="A2106" s="1">
        <v>31168</v>
      </c>
      <c r="B2106">
        <v>1</v>
      </c>
      <c r="C2106">
        <v>1</v>
      </c>
      <c r="D2106">
        <v>1</v>
      </c>
      <c r="E2106">
        <v>1985</v>
      </c>
      <c r="F2106">
        <v>59</v>
      </c>
      <c r="G2106">
        <v>1</v>
      </c>
      <c r="H2106">
        <v>63</v>
      </c>
      <c r="I2106">
        <v>2.2000000000000002</v>
      </c>
      <c r="J2106">
        <v>1.9729172269999999</v>
      </c>
      <c r="L2106">
        <v>1</v>
      </c>
      <c r="M2106">
        <v>1</v>
      </c>
      <c r="N2106">
        <v>399</v>
      </c>
      <c r="O2106">
        <v>1</v>
      </c>
      <c r="P2106">
        <v>3</v>
      </c>
      <c r="Q2106" t="str">
        <f>VLOOKUP(M2106,lookups!$A$1:$B$7, 2, FALSE)</f>
        <v>trawl/fyke</v>
      </c>
      <c r="R2106" t="str">
        <f>VLOOKUP(N2106,lookups!$D$1:$E$6, 2, FALSE)</f>
        <v>hucuktlis r</v>
      </c>
      <c r="S2106" t="str">
        <f>VLOOKUP(C2106,lookups!$G$1:$H$3, 2, FALSE)</f>
        <v>smolt</v>
      </c>
    </row>
    <row r="2107" spans="1:19" x14ac:dyDescent="0.25">
      <c r="A2107" s="1">
        <v>31168</v>
      </c>
      <c r="B2107">
        <v>1</v>
      </c>
      <c r="C2107">
        <v>1</v>
      </c>
      <c r="D2107">
        <v>1</v>
      </c>
      <c r="E2107">
        <v>1985</v>
      </c>
      <c r="F2107">
        <v>60</v>
      </c>
      <c r="G2107">
        <v>1</v>
      </c>
      <c r="H2107">
        <v>74</v>
      </c>
      <c r="I2107">
        <v>3.19</v>
      </c>
      <c r="J2107">
        <v>2.8607299789999998</v>
      </c>
      <c r="L2107">
        <v>1</v>
      </c>
      <c r="M2107">
        <v>1</v>
      </c>
      <c r="N2107">
        <v>399</v>
      </c>
      <c r="O2107">
        <v>1</v>
      </c>
      <c r="P2107">
        <v>3</v>
      </c>
      <c r="Q2107" t="str">
        <f>VLOOKUP(M2107,lookups!$A$1:$B$7, 2, FALSE)</f>
        <v>trawl/fyke</v>
      </c>
      <c r="R2107" t="str">
        <f>VLOOKUP(N2107,lookups!$D$1:$E$6, 2, FALSE)</f>
        <v>hucuktlis r</v>
      </c>
      <c r="S2107" t="str">
        <f>VLOOKUP(C2107,lookups!$G$1:$H$3, 2, FALSE)</f>
        <v>smolt</v>
      </c>
    </row>
    <row r="2108" spans="1:19" x14ac:dyDescent="0.25">
      <c r="A2108" s="1">
        <v>31168</v>
      </c>
      <c r="B2108">
        <v>1</v>
      </c>
      <c r="C2108">
        <v>1</v>
      </c>
      <c r="D2108">
        <v>1</v>
      </c>
      <c r="E2108">
        <v>1985</v>
      </c>
      <c r="F2108">
        <v>61</v>
      </c>
      <c r="G2108">
        <v>1</v>
      </c>
      <c r="H2108">
        <v>70</v>
      </c>
      <c r="I2108">
        <v>2.46</v>
      </c>
      <c r="J2108">
        <v>2.2060801720000001</v>
      </c>
      <c r="L2108">
        <v>1</v>
      </c>
      <c r="M2108">
        <v>1</v>
      </c>
      <c r="N2108">
        <v>399</v>
      </c>
      <c r="O2108">
        <v>1</v>
      </c>
      <c r="P2108">
        <v>3</v>
      </c>
      <c r="Q2108" t="str">
        <f>VLOOKUP(M2108,lookups!$A$1:$B$7, 2, FALSE)</f>
        <v>trawl/fyke</v>
      </c>
      <c r="R2108" t="str">
        <f>VLOOKUP(N2108,lookups!$D$1:$E$6, 2, FALSE)</f>
        <v>hucuktlis r</v>
      </c>
      <c r="S2108" t="str">
        <f>VLOOKUP(C2108,lookups!$G$1:$H$3, 2, FALSE)</f>
        <v>smolt</v>
      </c>
    </row>
    <row r="2109" spans="1:19" x14ac:dyDescent="0.25">
      <c r="A2109" s="1">
        <v>31168</v>
      </c>
      <c r="B2109">
        <v>1</v>
      </c>
      <c r="C2109">
        <v>1</v>
      </c>
      <c r="D2109">
        <v>1</v>
      </c>
      <c r="E2109">
        <v>1985</v>
      </c>
      <c r="F2109">
        <v>62</v>
      </c>
      <c r="G2109">
        <v>1</v>
      </c>
      <c r="H2109">
        <v>73</v>
      </c>
      <c r="I2109">
        <v>3.16</v>
      </c>
      <c r="J2109">
        <v>2.8338265630000001</v>
      </c>
      <c r="L2109">
        <v>1</v>
      </c>
      <c r="M2109">
        <v>1</v>
      </c>
      <c r="N2109">
        <v>399</v>
      </c>
      <c r="O2109">
        <v>1</v>
      </c>
      <c r="P2109">
        <v>3</v>
      </c>
      <c r="Q2109" t="str">
        <f>VLOOKUP(M2109,lookups!$A$1:$B$7, 2, FALSE)</f>
        <v>trawl/fyke</v>
      </c>
      <c r="R2109" t="str">
        <f>VLOOKUP(N2109,lookups!$D$1:$E$6, 2, FALSE)</f>
        <v>hucuktlis r</v>
      </c>
      <c r="S2109" t="str">
        <f>VLOOKUP(C2109,lookups!$G$1:$H$3, 2, FALSE)</f>
        <v>smolt</v>
      </c>
    </row>
    <row r="2110" spans="1:19" x14ac:dyDescent="0.25">
      <c r="A2110" s="1">
        <v>31168</v>
      </c>
      <c r="B2110">
        <v>1</v>
      </c>
      <c r="C2110">
        <v>1</v>
      </c>
      <c r="D2110">
        <v>1</v>
      </c>
      <c r="E2110">
        <v>1985</v>
      </c>
      <c r="F2110">
        <v>63</v>
      </c>
      <c r="G2110">
        <v>1</v>
      </c>
      <c r="H2110">
        <v>70</v>
      </c>
      <c r="I2110">
        <v>2.72</v>
      </c>
      <c r="J2110">
        <v>2.4392431170000002</v>
      </c>
      <c r="L2110">
        <v>1</v>
      </c>
      <c r="M2110">
        <v>1</v>
      </c>
      <c r="N2110">
        <v>399</v>
      </c>
      <c r="O2110">
        <v>1</v>
      </c>
      <c r="P2110">
        <v>3</v>
      </c>
      <c r="Q2110" t="str">
        <f>VLOOKUP(M2110,lookups!$A$1:$B$7, 2, FALSE)</f>
        <v>trawl/fyke</v>
      </c>
      <c r="R2110" t="str">
        <f>VLOOKUP(N2110,lookups!$D$1:$E$6, 2, FALSE)</f>
        <v>hucuktlis r</v>
      </c>
      <c r="S2110" t="str">
        <f>VLOOKUP(C2110,lookups!$G$1:$H$3, 2, FALSE)</f>
        <v>smolt</v>
      </c>
    </row>
    <row r="2111" spans="1:19" x14ac:dyDescent="0.25">
      <c r="A2111" s="1">
        <v>31168</v>
      </c>
      <c r="B2111">
        <v>1</v>
      </c>
      <c r="C2111">
        <v>1</v>
      </c>
      <c r="D2111">
        <v>1</v>
      </c>
      <c r="E2111">
        <v>1985</v>
      </c>
      <c r="F2111">
        <v>64</v>
      </c>
      <c r="G2111">
        <v>1</v>
      </c>
      <c r="H2111">
        <v>73</v>
      </c>
      <c r="I2111">
        <v>2.91</v>
      </c>
      <c r="J2111">
        <v>2.6096314230000002</v>
      </c>
      <c r="L2111">
        <v>1</v>
      </c>
      <c r="M2111">
        <v>1</v>
      </c>
      <c r="N2111">
        <v>399</v>
      </c>
      <c r="O2111">
        <v>1</v>
      </c>
      <c r="P2111">
        <v>3</v>
      </c>
      <c r="Q2111" t="str">
        <f>VLOOKUP(M2111,lookups!$A$1:$B$7, 2, FALSE)</f>
        <v>trawl/fyke</v>
      </c>
      <c r="R2111" t="str">
        <f>VLOOKUP(N2111,lookups!$D$1:$E$6, 2, FALSE)</f>
        <v>hucuktlis r</v>
      </c>
      <c r="S2111" t="str">
        <f>VLOOKUP(C2111,lookups!$G$1:$H$3, 2, FALSE)</f>
        <v>smolt</v>
      </c>
    </row>
    <row r="2112" spans="1:19" x14ac:dyDescent="0.25">
      <c r="A2112" s="1">
        <v>31168</v>
      </c>
      <c r="B2112">
        <v>1</v>
      </c>
      <c r="C2112">
        <v>1</v>
      </c>
      <c r="D2112">
        <v>1</v>
      </c>
      <c r="E2112">
        <v>1985</v>
      </c>
      <c r="F2112">
        <v>65</v>
      </c>
      <c r="G2112">
        <v>1</v>
      </c>
      <c r="H2112">
        <v>70</v>
      </c>
      <c r="I2112">
        <v>2.58</v>
      </c>
      <c r="J2112">
        <v>2.3136938389999999</v>
      </c>
      <c r="L2112">
        <v>1</v>
      </c>
      <c r="M2112">
        <v>1</v>
      </c>
      <c r="N2112">
        <v>399</v>
      </c>
      <c r="O2112">
        <v>1</v>
      </c>
      <c r="P2112">
        <v>3</v>
      </c>
      <c r="Q2112" t="str">
        <f>VLOOKUP(M2112,lookups!$A$1:$B$7, 2, FALSE)</f>
        <v>trawl/fyke</v>
      </c>
      <c r="R2112" t="str">
        <f>VLOOKUP(N2112,lookups!$D$1:$E$6, 2, FALSE)</f>
        <v>hucuktlis r</v>
      </c>
      <c r="S2112" t="str">
        <f>VLOOKUP(C2112,lookups!$G$1:$H$3, 2, FALSE)</f>
        <v>smolt</v>
      </c>
    </row>
    <row r="2113" spans="1:19" x14ac:dyDescent="0.25">
      <c r="A2113" s="1">
        <v>31168</v>
      </c>
      <c r="B2113">
        <v>1</v>
      </c>
      <c r="C2113">
        <v>1</v>
      </c>
      <c r="D2113">
        <v>1</v>
      </c>
      <c r="E2113">
        <v>1985</v>
      </c>
      <c r="F2113">
        <v>66</v>
      </c>
      <c r="G2113">
        <v>1</v>
      </c>
      <c r="H2113">
        <v>75</v>
      </c>
      <c r="I2113">
        <v>3.51</v>
      </c>
      <c r="J2113">
        <v>3.1476997579999999</v>
      </c>
      <c r="L2113">
        <v>1</v>
      </c>
      <c r="M2113">
        <v>1</v>
      </c>
      <c r="N2113">
        <v>399</v>
      </c>
      <c r="O2113">
        <v>1</v>
      </c>
      <c r="P2113">
        <v>3</v>
      </c>
      <c r="Q2113" t="str">
        <f>VLOOKUP(M2113,lookups!$A$1:$B$7, 2, FALSE)</f>
        <v>trawl/fyke</v>
      </c>
      <c r="R2113" t="str">
        <f>VLOOKUP(N2113,lookups!$D$1:$E$6, 2, FALSE)</f>
        <v>hucuktlis r</v>
      </c>
      <c r="S2113" t="str">
        <f>VLOOKUP(C2113,lookups!$G$1:$H$3, 2, FALSE)</f>
        <v>smolt</v>
      </c>
    </row>
    <row r="2114" spans="1:19" x14ac:dyDescent="0.25">
      <c r="A2114" s="1">
        <v>31168</v>
      </c>
      <c r="B2114">
        <v>1</v>
      </c>
      <c r="C2114">
        <v>1</v>
      </c>
      <c r="D2114">
        <v>1</v>
      </c>
      <c r="E2114">
        <v>1985</v>
      </c>
      <c r="F2114">
        <v>67</v>
      </c>
      <c r="G2114">
        <v>1</v>
      </c>
      <c r="H2114">
        <v>73</v>
      </c>
      <c r="I2114">
        <v>3.51</v>
      </c>
      <c r="J2114">
        <v>3.1476997579999999</v>
      </c>
      <c r="L2114">
        <v>1</v>
      </c>
      <c r="M2114">
        <v>1</v>
      </c>
      <c r="N2114">
        <v>399</v>
      </c>
      <c r="O2114">
        <v>1</v>
      </c>
      <c r="P2114">
        <v>3</v>
      </c>
      <c r="Q2114" t="str">
        <f>VLOOKUP(M2114,lookups!$A$1:$B$7, 2, FALSE)</f>
        <v>trawl/fyke</v>
      </c>
      <c r="R2114" t="str">
        <f>VLOOKUP(N2114,lookups!$D$1:$E$6, 2, FALSE)</f>
        <v>hucuktlis r</v>
      </c>
      <c r="S2114" t="str">
        <f>VLOOKUP(C2114,lookups!$G$1:$H$3, 2, FALSE)</f>
        <v>smolt</v>
      </c>
    </row>
    <row r="2115" spans="1:19" x14ac:dyDescent="0.25">
      <c r="A2115" s="1">
        <v>31168</v>
      </c>
      <c r="B2115">
        <v>1</v>
      </c>
      <c r="C2115">
        <v>1</v>
      </c>
      <c r="D2115">
        <v>1</v>
      </c>
      <c r="E2115">
        <v>1985</v>
      </c>
      <c r="F2115">
        <v>68</v>
      </c>
      <c r="G2115">
        <v>1</v>
      </c>
      <c r="H2115">
        <v>73</v>
      </c>
      <c r="I2115">
        <v>3.01</v>
      </c>
      <c r="J2115">
        <v>2.6993094790000001</v>
      </c>
      <c r="L2115">
        <v>1</v>
      </c>
      <c r="M2115">
        <v>1</v>
      </c>
      <c r="N2115">
        <v>399</v>
      </c>
      <c r="O2115">
        <v>1</v>
      </c>
      <c r="P2115">
        <v>3</v>
      </c>
      <c r="Q2115" t="str">
        <f>VLOOKUP(M2115,lookups!$A$1:$B$7, 2, FALSE)</f>
        <v>trawl/fyke</v>
      </c>
      <c r="R2115" t="str">
        <f>VLOOKUP(N2115,lookups!$D$1:$E$6, 2, FALSE)</f>
        <v>hucuktlis r</v>
      </c>
      <c r="S2115" t="str">
        <f>VLOOKUP(C2115,lookups!$G$1:$H$3, 2, FALSE)</f>
        <v>smolt</v>
      </c>
    </row>
    <row r="2116" spans="1:19" x14ac:dyDescent="0.25">
      <c r="A2116" s="1">
        <v>31168</v>
      </c>
      <c r="B2116">
        <v>1</v>
      </c>
      <c r="C2116">
        <v>1</v>
      </c>
      <c r="D2116">
        <v>1</v>
      </c>
      <c r="E2116">
        <v>1985</v>
      </c>
      <c r="F2116">
        <v>69</v>
      </c>
      <c r="G2116">
        <v>1</v>
      </c>
      <c r="H2116">
        <v>65</v>
      </c>
      <c r="I2116">
        <v>2.57</v>
      </c>
      <c r="J2116">
        <v>2.3047260340000002</v>
      </c>
      <c r="L2116">
        <v>1</v>
      </c>
      <c r="M2116">
        <v>1</v>
      </c>
      <c r="N2116">
        <v>399</v>
      </c>
      <c r="O2116">
        <v>1</v>
      </c>
      <c r="P2116">
        <v>3</v>
      </c>
      <c r="Q2116" t="str">
        <f>VLOOKUP(M2116,lookups!$A$1:$B$7, 2, FALSE)</f>
        <v>trawl/fyke</v>
      </c>
      <c r="R2116" t="str">
        <f>VLOOKUP(N2116,lookups!$D$1:$E$6, 2, FALSE)</f>
        <v>hucuktlis r</v>
      </c>
      <c r="S2116" t="str">
        <f>VLOOKUP(C2116,lookups!$G$1:$H$3, 2, FALSE)</f>
        <v>smolt</v>
      </c>
    </row>
    <row r="2117" spans="1:19" x14ac:dyDescent="0.25">
      <c r="A2117" s="1">
        <v>31168</v>
      </c>
      <c r="B2117">
        <v>1</v>
      </c>
      <c r="C2117">
        <v>1</v>
      </c>
      <c r="D2117">
        <v>1</v>
      </c>
      <c r="E2117">
        <v>1985</v>
      </c>
      <c r="F2117">
        <v>70</v>
      </c>
      <c r="G2117">
        <v>1</v>
      </c>
      <c r="H2117">
        <v>67</v>
      </c>
      <c r="I2117">
        <v>2.74</v>
      </c>
      <c r="J2117">
        <v>2.4571787280000001</v>
      </c>
      <c r="L2117">
        <v>1</v>
      </c>
      <c r="M2117">
        <v>1</v>
      </c>
      <c r="N2117">
        <v>399</v>
      </c>
      <c r="O2117">
        <v>1</v>
      </c>
      <c r="P2117">
        <v>3</v>
      </c>
      <c r="Q2117" t="str">
        <f>VLOOKUP(M2117,lookups!$A$1:$B$7, 2, FALSE)</f>
        <v>trawl/fyke</v>
      </c>
      <c r="R2117" t="str">
        <f>VLOOKUP(N2117,lookups!$D$1:$E$6, 2, FALSE)</f>
        <v>hucuktlis r</v>
      </c>
      <c r="S2117" t="str">
        <f>VLOOKUP(C2117,lookups!$G$1:$H$3, 2, FALSE)</f>
        <v>smolt</v>
      </c>
    </row>
    <row r="2118" spans="1:19" x14ac:dyDescent="0.25">
      <c r="A2118" s="1">
        <v>31168</v>
      </c>
      <c r="B2118">
        <v>1</v>
      </c>
      <c r="C2118">
        <v>1</v>
      </c>
      <c r="D2118">
        <v>1</v>
      </c>
      <c r="E2118">
        <v>1985</v>
      </c>
      <c r="F2118">
        <v>71</v>
      </c>
      <c r="G2118">
        <v>1</v>
      </c>
      <c r="H2118">
        <v>83</v>
      </c>
      <c r="I2118">
        <v>4.3099999999999996</v>
      </c>
      <c r="J2118">
        <v>3.8651242039999998</v>
      </c>
      <c r="L2118">
        <v>1</v>
      </c>
      <c r="M2118">
        <v>1</v>
      </c>
      <c r="N2118">
        <v>399</v>
      </c>
      <c r="O2118">
        <v>1</v>
      </c>
      <c r="P2118">
        <v>3</v>
      </c>
      <c r="Q2118" t="str">
        <f>VLOOKUP(M2118,lookups!$A$1:$B$7, 2, FALSE)</f>
        <v>trawl/fyke</v>
      </c>
      <c r="R2118" t="str">
        <f>VLOOKUP(N2118,lookups!$D$1:$E$6, 2, FALSE)</f>
        <v>hucuktlis r</v>
      </c>
      <c r="S2118" t="str">
        <f>VLOOKUP(C2118,lookups!$G$1:$H$3, 2, FALSE)</f>
        <v>smolt</v>
      </c>
    </row>
    <row r="2119" spans="1:19" x14ac:dyDescent="0.25">
      <c r="A2119" s="1">
        <v>31168</v>
      </c>
      <c r="B2119">
        <v>1</v>
      </c>
      <c r="C2119">
        <v>1</v>
      </c>
      <c r="D2119">
        <v>1</v>
      </c>
      <c r="E2119">
        <v>1985</v>
      </c>
      <c r="F2119">
        <v>72</v>
      </c>
      <c r="G2119">
        <v>1</v>
      </c>
      <c r="H2119">
        <v>75</v>
      </c>
      <c r="I2119">
        <v>3.4</v>
      </c>
      <c r="J2119">
        <v>3.0490538969999998</v>
      </c>
      <c r="L2119">
        <v>1</v>
      </c>
      <c r="M2119">
        <v>1</v>
      </c>
      <c r="N2119">
        <v>399</v>
      </c>
      <c r="O2119">
        <v>1</v>
      </c>
      <c r="P2119">
        <v>3</v>
      </c>
      <c r="Q2119" t="str">
        <f>VLOOKUP(M2119,lookups!$A$1:$B$7, 2, FALSE)</f>
        <v>trawl/fyke</v>
      </c>
      <c r="R2119" t="str">
        <f>VLOOKUP(N2119,lookups!$D$1:$E$6, 2, FALSE)</f>
        <v>hucuktlis r</v>
      </c>
      <c r="S2119" t="str">
        <f>VLOOKUP(C2119,lookups!$G$1:$H$3, 2, FALSE)</f>
        <v>smolt</v>
      </c>
    </row>
    <row r="2120" spans="1:19" x14ac:dyDescent="0.25">
      <c r="A2120" s="1">
        <v>31168</v>
      </c>
      <c r="B2120">
        <v>1</v>
      </c>
      <c r="C2120">
        <v>1</v>
      </c>
      <c r="D2120">
        <v>1</v>
      </c>
      <c r="E2120">
        <v>1985</v>
      </c>
      <c r="F2120">
        <v>73</v>
      </c>
      <c r="G2120">
        <v>1</v>
      </c>
      <c r="H2120">
        <v>72</v>
      </c>
      <c r="I2120">
        <v>2.87</v>
      </c>
      <c r="J2120">
        <v>2.5737602009999998</v>
      </c>
      <c r="L2120">
        <v>1</v>
      </c>
      <c r="M2120">
        <v>1</v>
      </c>
      <c r="N2120">
        <v>399</v>
      </c>
      <c r="O2120">
        <v>1</v>
      </c>
      <c r="P2120">
        <v>3</v>
      </c>
      <c r="Q2120" t="str">
        <f>VLOOKUP(M2120,lookups!$A$1:$B$7, 2, FALSE)</f>
        <v>trawl/fyke</v>
      </c>
      <c r="R2120" t="str">
        <f>VLOOKUP(N2120,lookups!$D$1:$E$6, 2, FALSE)</f>
        <v>hucuktlis r</v>
      </c>
      <c r="S2120" t="str">
        <f>VLOOKUP(C2120,lookups!$G$1:$H$3, 2, FALSE)</f>
        <v>smolt</v>
      </c>
    </row>
    <row r="2121" spans="1:19" x14ac:dyDescent="0.25">
      <c r="A2121" s="1">
        <v>31168</v>
      </c>
      <c r="B2121">
        <v>1</v>
      </c>
      <c r="C2121">
        <v>1</v>
      </c>
      <c r="D2121">
        <v>1</v>
      </c>
      <c r="E2121">
        <v>1985</v>
      </c>
      <c r="F2121">
        <v>74</v>
      </c>
      <c r="G2121">
        <v>1</v>
      </c>
      <c r="H2121">
        <v>72</v>
      </c>
      <c r="I2121">
        <v>3.25</v>
      </c>
      <c r="J2121">
        <v>2.9145368129999998</v>
      </c>
      <c r="L2121">
        <v>1</v>
      </c>
      <c r="M2121">
        <v>1</v>
      </c>
      <c r="N2121">
        <v>399</v>
      </c>
      <c r="O2121">
        <v>1</v>
      </c>
      <c r="P2121">
        <v>3</v>
      </c>
      <c r="Q2121" t="str">
        <f>VLOOKUP(M2121,lookups!$A$1:$B$7, 2, FALSE)</f>
        <v>trawl/fyke</v>
      </c>
      <c r="R2121" t="str">
        <f>VLOOKUP(N2121,lookups!$D$1:$E$6, 2, FALSE)</f>
        <v>hucuktlis r</v>
      </c>
      <c r="S2121" t="str">
        <f>VLOOKUP(C2121,lookups!$G$1:$H$3, 2, FALSE)</f>
        <v>smolt</v>
      </c>
    </row>
    <row r="2122" spans="1:19" x14ac:dyDescent="0.25">
      <c r="A2122" s="1">
        <v>31168</v>
      </c>
      <c r="B2122">
        <v>1</v>
      </c>
      <c r="C2122">
        <v>1</v>
      </c>
      <c r="D2122">
        <v>1</v>
      </c>
      <c r="E2122">
        <v>1985</v>
      </c>
      <c r="F2122">
        <v>75</v>
      </c>
      <c r="G2122">
        <v>1</v>
      </c>
      <c r="H2122">
        <v>66</v>
      </c>
      <c r="I2122">
        <v>2.38</v>
      </c>
      <c r="J2122">
        <v>2.1343377280000002</v>
      </c>
      <c r="L2122">
        <v>1</v>
      </c>
      <c r="M2122">
        <v>1</v>
      </c>
      <c r="N2122">
        <v>399</v>
      </c>
      <c r="O2122">
        <v>1</v>
      </c>
      <c r="P2122">
        <v>3</v>
      </c>
      <c r="Q2122" t="str">
        <f>VLOOKUP(M2122,lookups!$A$1:$B$7, 2, FALSE)</f>
        <v>trawl/fyke</v>
      </c>
      <c r="R2122" t="str">
        <f>VLOOKUP(N2122,lookups!$D$1:$E$6, 2, FALSE)</f>
        <v>hucuktlis r</v>
      </c>
      <c r="S2122" t="str">
        <f>VLOOKUP(C2122,lookups!$G$1:$H$3, 2, FALSE)</f>
        <v>smolt</v>
      </c>
    </row>
    <row r="2123" spans="1:19" x14ac:dyDescent="0.25">
      <c r="A2123" s="1">
        <v>31168</v>
      </c>
      <c r="B2123">
        <v>1</v>
      </c>
      <c r="C2123">
        <v>1</v>
      </c>
      <c r="D2123">
        <v>1</v>
      </c>
      <c r="E2123">
        <v>1985</v>
      </c>
      <c r="F2123">
        <v>76</v>
      </c>
      <c r="G2123">
        <v>1</v>
      </c>
      <c r="H2123">
        <v>70</v>
      </c>
      <c r="I2123">
        <v>2.5499999999999998</v>
      </c>
      <c r="J2123">
        <v>2.2867904220000002</v>
      </c>
      <c r="L2123">
        <v>1</v>
      </c>
      <c r="M2123">
        <v>1</v>
      </c>
      <c r="N2123">
        <v>399</v>
      </c>
      <c r="O2123">
        <v>1</v>
      </c>
      <c r="P2123">
        <v>3</v>
      </c>
      <c r="Q2123" t="str">
        <f>VLOOKUP(M2123,lookups!$A$1:$B$7, 2, FALSE)</f>
        <v>trawl/fyke</v>
      </c>
      <c r="R2123" t="str">
        <f>VLOOKUP(N2123,lookups!$D$1:$E$6, 2, FALSE)</f>
        <v>hucuktlis r</v>
      </c>
      <c r="S2123" t="str">
        <f>VLOOKUP(C2123,lookups!$G$1:$H$3, 2, FALSE)</f>
        <v>smolt</v>
      </c>
    </row>
    <row r="2124" spans="1:19" x14ac:dyDescent="0.25">
      <c r="A2124" s="1">
        <v>31168</v>
      </c>
      <c r="B2124">
        <v>1</v>
      </c>
      <c r="C2124">
        <v>1</v>
      </c>
      <c r="D2124">
        <v>1</v>
      </c>
      <c r="E2124">
        <v>1985</v>
      </c>
      <c r="F2124">
        <v>77</v>
      </c>
      <c r="G2124">
        <v>1</v>
      </c>
      <c r="H2124">
        <v>72</v>
      </c>
      <c r="I2124">
        <v>3</v>
      </c>
      <c r="J2124">
        <v>2.6903416729999998</v>
      </c>
      <c r="L2124">
        <v>1</v>
      </c>
      <c r="M2124">
        <v>1</v>
      </c>
      <c r="N2124">
        <v>399</v>
      </c>
      <c r="O2124">
        <v>1</v>
      </c>
      <c r="P2124">
        <v>3</v>
      </c>
      <c r="Q2124" t="str">
        <f>VLOOKUP(M2124,lookups!$A$1:$B$7, 2, FALSE)</f>
        <v>trawl/fyke</v>
      </c>
      <c r="R2124" t="str">
        <f>VLOOKUP(N2124,lookups!$D$1:$E$6, 2, FALSE)</f>
        <v>hucuktlis r</v>
      </c>
      <c r="S2124" t="str">
        <f>VLOOKUP(C2124,lookups!$G$1:$H$3, 2, FALSE)</f>
        <v>smolt</v>
      </c>
    </row>
    <row r="2125" spans="1:19" x14ac:dyDescent="0.25">
      <c r="A2125" s="1">
        <v>31168</v>
      </c>
      <c r="B2125">
        <v>1</v>
      </c>
      <c r="C2125">
        <v>1</v>
      </c>
      <c r="D2125">
        <v>1</v>
      </c>
      <c r="E2125">
        <v>1985</v>
      </c>
      <c r="F2125">
        <v>78</v>
      </c>
      <c r="G2125">
        <v>1</v>
      </c>
      <c r="H2125">
        <v>73</v>
      </c>
      <c r="I2125">
        <v>3.44</v>
      </c>
      <c r="J2125">
        <v>3.0849251190000002</v>
      </c>
      <c r="L2125">
        <v>1</v>
      </c>
      <c r="M2125">
        <v>1</v>
      </c>
      <c r="N2125">
        <v>399</v>
      </c>
      <c r="O2125">
        <v>1</v>
      </c>
      <c r="P2125">
        <v>3</v>
      </c>
      <c r="Q2125" t="str">
        <f>VLOOKUP(M2125,lookups!$A$1:$B$7, 2, FALSE)</f>
        <v>trawl/fyke</v>
      </c>
      <c r="R2125" t="str">
        <f>VLOOKUP(N2125,lookups!$D$1:$E$6, 2, FALSE)</f>
        <v>hucuktlis r</v>
      </c>
      <c r="S2125" t="str">
        <f>VLOOKUP(C2125,lookups!$G$1:$H$3, 2, FALSE)</f>
        <v>smolt</v>
      </c>
    </row>
    <row r="2126" spans="1:19" x14ac:dyDescent="0.25">
      <c r="A2126" s="1">
        <v>31168</v>
      </c>
      <c r="B2126">
        <v>1</v>
      </c>
      <c r="C2126">
        <v>1</v>
      </c>
      <c r="D2126">
        <v>1</v>
      </c>
      <c r="E2126">
        <v>1985</v>
      </c>
      <c r="F2126">
        <v>79</v>
      </c>
      <c r="G2126">
        <v>1</v>
      </c>
      <c r="H2126">
        <v>79</v>
      </c>
      <c r="I2126">
        <v>3.72</v>
      </c>
      <c r="J2126">
        <v>3.3360236749999999</v>
      </c>
      <c r="L2126">
        <v>1</v>
      </c>
      <c r="M2126">
        <v>1</v>
      </c>
      <c r="N2126">
        <v>399</v>
      </c>
      <c r="O2126">
        <v>1</v>
      </c>
      <c r="P2126">
        <v>3</v>
      </c>
      <c r="Q2126" t="str">
        <f>VLOOKUP(M2126,lookups!$A$1:$B$7, 2, FALSE)</f>
        <v>trawl/fyke</v>
      </c>
      <c r="R2126" t="str">
        <f>VLOOKUP(N2126,lookups!$D$1:$E$6, 2, FALSE)</f>
        <v>hucuktlis r</v>
      </c>
      <c r="S2126" t="str">
        <f>VLOOKUP(C2126,lookups!$G$1:$H$3, 2, FALSE)</f>
        <v>smolt</v>
      </c>
    </row>
    <row r="2127" spans="1:19" x14ac:dyDescent="0.25">
      <c r="A2127" s="1">
        <v>31168</v>
      </c>
      <c r="B2127">
        <v>1</v>
      </c>
      <c r="C2127">
        <v>1</v>
      </c>
      <c r="D2127">
        <v>1</v>
      </c>
      <c r="E2127">
        <v>1985</v>
      </c>
      <c r="F2127">
        <v>80</v>
      </c>
      <c r="G2127">
        <v>1</v>
      </c>
      <c r="H2127">
        <v>79</v>
      </c>
      <c r="I2127">
        <v>4.5</v>
      </c>
      <c r="J2127">
        <v>4.0355125100000002</v>
      </c>
      <c r="L2127">
        <v>1</v>
      </c>
      <c r="M2127">
        <v>1</v>
      </c>
      <c r="N2127">
        <v>399</v>
      </c>
      <c r="O2127">
        <v>1</v>
      </c>
      <c r="P2127">
        <v>3</v>
      </c>
      <c r="Q2127" t="str">
        <f>VLOOKUP(M2127,lookups!$A$1:$B$7, 2, FALSE)</f>
        <v>trawl/fyke</v>
      </c>
      <c r="R2127" t="str">
        <f>VLOOKUP(N2127,lookups!$D$1:$E$6, 2, FALSE)</f>
        <v>hucuktlis r</v>
      </c>
      <c r="S2127" t="str">
        <f>VLOOKUP(C2127,lookups!$G$1:$H$3, 2, FALSE)</f>
        <v>smolt</v>
      </c>
    </row>
    <row r="2128" spans="1:19" x14ac:dyDescent="0.25">
      <c r="A2128" s="1">
        <v>31168</v>
      </c>
      <c r="B2128">
        <v>1</v>
      </c>
      <c r="C2128">
        <v>1</v>
      </c>
      <c r="D2128">
        <v>1</v>
      </c>
      <c r="E2128">
        <v>1985</v>
      </c>
      <c r="F2128">
        <v>81</v>
      </c>
      <c r="G2128">
        <v>1</v>
      </c>
      <c r="H2128">
        <v>70</v>
      </c>
      <c r="I2128">
        <v>2.57</v>
      </c>
      <c r="J2128">
        <v>2.3047260340000002</v>
      </c>
      <c r="L2128">
        <v>1</v>
      </c>
      <c r="M2128">
        <v>1</v>
      </c>
      <c r="N2128">
        <v>399</v>
      </c>
      <c r="O2128">
        <v>1</v>
      </c>
      <c r="P2128">
        <v>3</v>
      </c>
      <c r="Q2128" t="str">
        <f>VLOOKUP(M2128,lookups!$A$1:$B$7, 2, FALSE)</f>
        <v>trawl/fyke</v>
      </c>
      <c r="R2128" t="str">
        <f>VLOOKUP(N2128,lookups!$D$1:$E$6, 2, FALSE)</f>
        <v>hucuktlis r</v>
      </c>
      <c r="S2128" t="str">
        <f>VLOOKUP(C2128,lookups!$G$1:$H$3, 2, FALSE)</f>
        <v>smolt</v>
      </c>
    </row>
    <row r="2129" spans="1:19" x14ac:dyDescent="0.25">
      <c r="A2129" s="1">
        <v>31168</v>
      </c>
      <c r="B2129">
        <v>1</v>
      </c>
      <c r="C2129">
        <v>1</v>
      </c>
      <c r="D2129">
        <v>1</v>
      </c>
      <c r="E2129">
        <v>1985</v>
      </c>
      <c r="F2129">
        <v>82</v>
      </c>
      <c r="G2129">
        <v>1</v>
      </c>
      <c r="H2129">
        <v>68</v>
      </c>
      <c r="I2129">
        <v>2.64</v>
      </c>
      <c r="J2129">
        <v>2.3675006729999999</v>
      </c>
      <c r="L2129">
        <v>1</v>
      </c>
      <c r="M2129">
        <v>1</v>
      </c>
      <c r="N2129">
        <v>399</v>
      </c>
      <c r="O2129">
        <v>1</v>
      </c>
      <c r="P2129">
        <v>3</v>
      </c>
      <c r="Q2129" t="str">
        <f>VLOOKUP(M2129,lookups!$A$1:$B$7, 2, FALSE)</f>
        <v>trawl/fyke</v>
      </c>
      <c r="R2129" t="str">
        <f>VLOOKUP(N2129,lookups!$D$1:$E$6, 2, FALSE)</f>
        <v>hucuktlis r</v>
      </c>
      <c r="S2129" t="str">
        <f>VLOOKUP(C2129,lookups!$G$1:$H$3, 2, FALSE)</f>
        <v>smolt</v>
      </c>
    </row>
    <row r="2130" spans="1:19" x14ac:dyDescent="0.25">
      <c r="A2130" s="1">
        <v>31168</v>
      </c>
      <c r="B2130">
        <v>1</v>
      </c>
      <c r="C2130">
        <v>1</v>
      </c>
      <c r="D2130">
        <v>1</v>
      </c>
      <c r="E2130">
        <v>1985</v>
      </c>
      <c r="F2130">
        <v>83</v>
      </c>
      <c r="G2130">
        <v>1</v>
      </c>
      <c r="H2130">
        <v>75</v>
      </c>
      <c r="I2130">
        <v>3.17</v>
      </c>
      <c r="J2130">
        <v>2.8427943679999998</v>
      </c>
      <c r="L2130">
        <v>1</v>
      </c>
      <c r="M2130">
        <v>1</v>
      </c>
      <c r="N2130">
        <v>399</v>
      </c>
      <c r="O2130">
        <v>1</v>
      </c>
      <c r="P2130">
        <v>3</v>
      </c>
      <c r="Q2130" t="str">
        <f>VLOOKUP(M2130,lookups!$A$1:$B$7, 2, FALSE)</f>
        <v>trawl/fyke</v>
      </c>
      <c r="R2130" t="str">
        <f>VLOOKUP(N2130,lookups!$D$1:$E$6, 2, FALSE)</f>
        <v>hucuktlis r</v>
      </c>
      <c r="S2130" t="str">
        <f>VLOOKUP(C2130,lookups!$G$1:$H$3, 2, FALSE)</f>
        <v>smolt</v>
      </c>
    </row>
    <row r="2131" spans="1:19" x14ac:dyDescent="0.25">
      <c r="A2131" s="1">
        <v>31168</v>
      </c>
      <c r="B2131">
        <v>1</v>
      </c>
      <c r="C2131">
        <v>1</v>
      </c>
      <c r="D2131">
        <v>1</v>
      </c>
      <c r="E2131">
        <v>1985</v>
      </c>
      <c r="F2131">
        <v>84</v>
      </c>
      <c r="G2131">
        <v>1</v>
      </c>
      <c r="H2131">
        <v>60</v>
      </c>
      <c r="I2131">
        <v>1.68</v>
      </c>
      <c r="J2131">
        <v>1.5065913369999999</v>
      </c>
      <c r="L2131">
        <v>1</v>
      </c>
      <c r="M2131">
        <v>1</v>
      </c>
      <c r="N2131">
        <v>399</v>
      </c>
      <c r="O2131">
        <v>1</v>
      </c>
      <c r="P2131">
        <v>3</v>
      </c>
      <c r="Q2131" t="str">
        <f>VLOOKUP(M2131,lookups!$A$1:$B$7, 2, FALSE)</f>
        <v>trawl/fyke</v>
      </c>
      <c r="R2131" t="str">
        <f>VLOOKUP(N2131,lookups!$D$1:$E$6, 2, FALSE)</f>
        <v>hucuktlis r</v>
      </c>
      <c r="S2131" t="str">
        <f>VLOOKUP(C2131,lookups!$G$1:$H$3, 2, FALSE)</f>
        <v>smolt</v>
      </c>
    </row>
    <row r="2132" spans="1:19" x14ac:dyDescent="0.25">
      <c r="A2132" s="1">
        <v>31168</v>
      </c>
      <c r="B2132">
        <v>1</v>
      </c>
      <c r="C2132">
        <v>1</v>
      </c>
      <c r="D2132">
        <v>1</v>
      </c>
      <c r="E2132">
        <v>1985</v>
      </c>
      <c r="F2132">
        <v>85</v>
      </c>
      <c r="G2132">
        <v>1</v>
      </c>
      <c r="H2132">
        <v>81</v>
      </c>
      <c r="I2132">
        <v>4.54</v>
      </c>
      <c r="J2132">
        <v>4.0713837320000001</v>
      </c>
      <c r="L2132">
        <v>1</v>
      </c>
      <c r="M2132">
        <v>1</v>
      </c>
      <c r="N2132">
        <v>399</v>
      </c>
      <c r="O2132">
        <v>1</v>
      </c>
      <c r="P2132">
        <v>3</v>
      </c>
      <c r="Q2132" t="str">
        <f>VLOOKUP(M2132,lookups!$A$1:$B$7, 2, FALSE)</f>
        <v>trawl/fyke</v>
      </c>
      <c r="R2132" t="str">
        <f>VLOOKUP(N2132,lookups!$D$1:$E$6, 2, FALSE)</f>
        <v>hucuktlis r</v>
      </c>
      <c r="S2132" t="str">
        <f>VLOOKUP(C2132,lookups!$G$1:$H$3, 2, FALSE)</f>
        <v>smolt</v>
      </c>
    </row>
    <row r="2133" spans="1:19" x14ac:dyDescent="0.25">
      <c r="A2133" s="1">
        <v>31168</v>
      </c>
      <c r="B2133">
        <v>1</v>
      </c>
      <c r="C2133">
        <v>1</v>
      </c>
      <c r="D2133">
        <v>1</v>
      </c>
      <c r="E2133">
        <v>1985</v>
      </c>
      <c r="F2133">
        <v>86</v>
      </c>
      <c r="G2133">
        <v>1</v>
      </c>
      <c r="H2133">
        <v>76</v>
      </c>
      <c r="I2133">
        <v>3.79</v>
      </c>
      <c r="J2133">
        <v>3.398798314</v>
      </c>
      <c r="L2133">
        <v>1</v>
      </c>
      <c r="M2133">
        <v>1</v>
      </c>
      <c r="N2133">
        <v>399</v>
      </c>
      <c r="O2133">
        <v>1</v>
      </c>
      <c r="P2133">
        <v>3</v>
      </c>
      <c r="Q2133" t="str">
        <f>VLOOKUP(M2133,lookups!$A$1:$B$7, 2, FALSE)</f>
        <v>trawl/fyke</v>
      </c>
      <c r="R2133" t="str">
        <f>VLOOKUP(N2133,lookups!$D$1:$E$6, 2, FALSE)</f>
        <v>hucuktlis r</v>
      </c>
      <c r="S2133" t="str">
        <f>VLOOKUP(C2133,lookups!$G$1:$H$3, 2, FALSE)</f>
        <v>smolt</v>
      </c>
    </row>
    <row r="2134" spans="1:19" x14ac:dyDescent="0.25">
      <c r="A2134" s="1">
        <v>31168</v>
      </c>
      <c r="B2134">
        <v>1</v>
      </c>
      <c r="C2134">
        <v>1</v>
      </c>
      <c r="D2134">
        <v>1</v>
      </c>
      <c r="E2134">
        <v>1985</v>
      </c>
      <c r="F2134">
        <v>87</v>
      </c>
      <c r="G2134">
        <v>1</v>
      </c>
      <c r="H2134">
        <v>76</v>
      </c>
      <c r="I2134">
        <v>3.54</v>
      </c>
      <c r="J2134">
        <v>3.1746031750000001</v>
      </c>
      <c r="L2134">
        <v>1</v>
      </c>
      <c r="M2134">
        <v>1</v>
      </c>
      <c r="N2134">
        <v>399</v>
      </c>
      <c r="O2134">
        <v>1</v>
      </c>
      <c r="P2134">
        <v>3</v>
      </c>
      <c r="Q2134" t="str">
        <f>VLOOKUP(M2134,lookups!$A$1:$B$7, 2, FALSE)</f>
        <v>trawl/fyke</v>
      </c>
      <c r="R2134" t="str">
        <f>VLOOKUP(N2134,lookups!$D$1:$E$6, 2, FALSE)</f>
        <v>hucuktlis r</v>
      </c>
      <c r="S2134" t="str">
        <f>VLOOKUP(C2134,lookups!$G$1:$H$3, 2, FALSE)</f>
        <v>smolt</v>
      </c>
    </row>
    <row r="2135" spans="1:19" x14ac:dyDescent="0.25">
      <c r="A2135" s="1">
        <v>31168</v>
      </c>
      <c r="B2135">
        <v>1</v>
      </c>
      <c r="C2135">
        <v>1</v>
      </c>
      <c r="D2135">
        <v>1</v>
      </c>
      <c r="E2135">
        <v>1985</v>
      </c>
      <c r="F2135">
        <v>88</v>
      </c>
      <c r="G2135">
        <v>1</v>
      </c>
      <c r="H2135">
        <v>69</v>
      </c>
      <c r="I2135">
        <v>2.5499999999999998</v>
      </c>
      <c r="J2135">
        <v>2.2867904220000002</v>
      </c>
      <c r="L2135">
        <v>1</v>
      </c>
      <c r="M2135">
        <v>1</v>
      </c>
      <c r="N2135">
        <v>399</v>
      </c>
      <c r="O2135">
        <v>1</v>
      </c>
      <c r="P2135">
        <v>3</v>
      </c>
      <c r="Q2135" t="str">
        <f>VLOOKUP(M2135,lookups!$A$1:$B$7, 2, FALSE)</f>
        <v>trawl/fyke</v>
      </c>
      <c r="R2135" t="str">
        <f>VLOOKUP(N2135,lookups!$D$1:$E$6, 2, FALSE)</f>
        <v>hucuktlis r</v>
      </c>
      <c r="S2135" t="str">
        <f>VLOOKUP(C2135,lookups!$G$1:$H$3, 2, FALSE)</f>
        <v>smolt</v>
      </c>
    </row>
    <row r="2136" spans="1:19" x14ac:dyDescent="0.25">
      <c r="A2136" s="1">
        <v>31168</v>
      </c>
      <c r="B2136">
        <v>1</v>
      </c>
      <c r="C2136">
        <v>1</v>
      </c>
      <c r="D2136">
        <v>1</v>
      </c>
      <c r="E2136">
        <v>1985</v>
      </c>
      <c r="F2136">
        <v>89</v>
      </c>
      <c r="G2136">
        <v>1</v>
      </c>
      <c r="H2136">
        <v>70</v>
      </c>
      <c r="I2136">
        <v>2.8</v>
      </c>
      <c r="J2136">
        <v>2.5109855620000001</v>
      </c>
      <c r="L2136">
        <v>1</v>
      </c>
      <c r="M2136">
        <v>1</v>
      </c>
      <c r="N2136">
        <v>399</v>
      </c>
      <c r="O2136">
        <v>1</v>
      </c>
      <c r="P2136">
        <v>3</v>
      </c>
      <c r="Q2136" t="str">
        <f>VLOOKUP(M2136,lookups!$A$1:$B$7, 2, FALSE)</f>
        <v>trawl/fyke</v>
      </c>
      <c r="R2136" t="str">
        <f>VLOOKUP(N2136,lookups!$D$1:$E$6, 2, FALSE)</f>
        <v>hucuktlis r</v>
      </c>
      <c r="S2136" t="str">
        <f>VLOOKUP(C2136,lookups!$G$1:$H$3, 2, FALSE)</f>
        <v>smolt</v>
      </c>
    </row>
    <row r="2137" spans="1:19" x14ac:dyDescent="0.25">
      <c r="A2137" s="1">
        <v>31168</v>
      </c>
      <c r="B2137">
        <v>1</v>
      </c>
      <c r="C2137">
        <v>1</v>
      </c>
      <c r="D2137">
        <v>1</v>
      </c>
      <c r="E2137">
        <v>1985</v>
      </c>
      <c r="F2137">
        <v>90</v>
      </c>
      <c r="G2137">
        <v>1</v>
      </c>
      <c r="H2137">
        <v>77</v>
      </c>
      <c r="I2137">
        <v>3.81</v>
      </c>
      <c r="J2137">
        <v>3.4167339249999999</v>
      </c>
      <c r="L2137">
        <v>1</v>
      </c>
      <c r="M2137">
        <v>1</v>
      </c>
      <c r="N2137">
        <v>399</v>
      </c>
      <c r="O2137">
        <v>1</v>
      </c>
      <c r="P2137">
        <v>3</v>
      </c>
      <c r="Q2137" t="str">
        <f>VLOOKUP(M2137,lookups!$A$1:$B$7, 2, FALSE)</f>
        <v>trawl/fyke</v>
      </c>
      <c r="R2137" t="str">
        <f>VLOOKUP(N2137,lookups!$D$1:$E$6, 2, FALSE)</f>
        <v>hucuktlis r</v>
      </c>
      <c r="S2137" t="str">
        <f>VLOOKUP(C2137,lookups!$G$1:$H$3, 2, FALSE)</f>
        <v>smolt</v>
      </c>
    </row>
    <row r="2138" spans="1:19" x14ac:dyDescent="0.25">
      <c r="A2138" s="1">
        <v>31168</v>
      </c>
      <c r="B2138">
        <v>1</v>
      </c>
      <c r="C2138">
        <v>1</v>
      </c>
      <c r="D2138">
        <v>1</v>
      </c>
      <c r="E2138">
        <v>1985</v>
      </c>
      <c r="F2138">
        <v>91</v>
      </c>
      <c r="G2138">
        <v>1</v>
      </c>
      <c r="H2138">
        <v>71</v>
      </c>
      <c r="I2138">
        <v>3.08</v>
      </c>
      <c r="J2138">
        <v>2.7620841180000002</v>
      </c>
      <c r="L2138">
        <v>1</v>
      </c>
      <c r="M2138">
        <v>1</v>
      </c>
      <c r="N2138">
        <v>399</v>
      </c>
      <c r="O2138">
        <v>1</v>
      </c>
      <c r="P2138">
        <v>3</v>
      </c>
      <c r="Q2138" t="str">
        <f>VLOOKUP(M2138,lookups!$A$1:$B$7, 2, FALSE)</f>
        <v>trawl/fyke</v>
      </c>
      <c r="R2138" t="str">
        <f>VLOOKUP(N2138,lookups!$D$1:$E$6, 2, FALSE)</f>
        <v>hucuktlis r</v>
      </c>
      <c r="S2138" t="str">
        <f>VLOOKUP(C2138,lookups!$G$1:$H$3, 2, FALSE)</f>
        <v>smolt</v>
      </c>
    </row>
    <row r="2139" spans="1:19" x14ac:dyDescent="0.25">
      <c r="A2139" s="1">
        <v>31168</v>
      </c>
      <c r="B2139">
        <v>1</v>
      </c>
      <c r="C2139">
        <v>1</v>
      </c>
      <c r="D2139">
        <v>1</v>
      </c>
      <c r="E2139">
        <v>1985</v>
      </c>
      <c r="F2139">
        <v>92</v>
      </c>
      <c r="G2139">
        <v>1</v>
      </c>
      <c r="H2139">
        <v>71</v>
      </c>
      <c r="I2139">
        <v>2.99</v>
      </c>
      <c r="J2139">
        <v>2.6813738680000001</v>
      </c>
      <c r="L2139">
        <v>1</v>
      </c>
      <c r="M2139">
        <v>1</v>
      </c>
      <c r="N2139">
        <v>399</v>
      </c>
      <c r="O2139">
        <v>1</v>
      </c>
      <c r="P2139">
        <v>3</v>
      </c>
      <c r="Q2139" t="str">
        <f>VLOOKUP(M2139,lookups!$A$1:$B$7, 2, FALSE)</f>
        <v>trawl/fyke</v>
      </c>
      <c r="R2139" t="str">
        <f>VLOOKUP(N2139,lookups!$D$1:$E$6, 2, FALSE)</f>
        <v>hucuktlis r</v>
      </c>
      <c r="S2139" t="str">
        <f>VLOOKUP(C2139,lookups!$G$1:$H$3, 2, FALSE)</f>
        <v>smolt</v>
      </c>
    </row>
    <row r="2140" spans="1:19" x14ac:dyDescent="0.25">
      <c r="A2140" s="1">
        <v>31168</v>
      </c>
      <c r="B2140">
        <v>1</v>
      </c>
      <c r="C2140">
        <v>1</v>
      </c>
      <c r="D2140">
        <v>1</v>
      </c>
      <c r="E2140">
        <v>1985</v>
      </c>
      <c r="F2140">
        <v>93</v>
      </c>
      <c r="G2140">
        <v>1</v>
      </c>
      <c r="H2140">
        <v>66</v>
      </c>
      <c r="I2140">
        <v>2.34</v>
      </c>
      <c r="J2140">
        <v>2.0984665050000002</v>
      </c>
      <c r="L2140">
        <v>1</v>
      </c>
      <c r="M2140">
        <v>1</v>
      </c>
      <c r="N2140">
        <v>399</v>
      </c>
      <c r="O2140">
        <v>1</v>
      </c>
      <c r="P2140">
        <v>3</v>
      </c>
      <c r="Q2140" t="str">
        <f>VLOOKUP(M2140,lookups!$A$1:$B$7, 2, FALSE)</f>
        <v>trawl/fyke</v>
      </c>
      <c r="R2140" t="str">
        <f>VLOOKUP(N2140,lookups!$D$1:$E$6, 2, FALSE)</f>
        <v>hucuktlis r</v>
      </c>
      <c r="S2140" t="str">
        <f>VLOOKUP(C2140,lookups!$G$1:$H$3, 2, FALSE)</f>
        <v>smolt</v>
      </c>
    </row>
    <row r="2141" spans="1:19" x14ac:dyDescent="0.25">
      <c r="A2141" s="1">
        <v>31168</v>
      </c>
      <c r="B2141">
        <v>1</v>
      </c>
      <c r="C2141">
        <v>1</v>
      </c>
      <c r="D2141">
        <v>1</v>
      </c>
      <c r="E2141">
        <v>1985</v>
      </c>
      <c r="F2141">
        <v>94</v>
      </c>
      <c r="G2141">
        <v>1</v>
      </c>
      <c r="H2141">
        <v>64</v>
      </c>
      <c r="I2141">
        <v>2.19</v>
      </c>
      <c r="J2141">
        <v>1.963949422</v>
      </c>
      <c r="L2141">
        <v>1</v>
      </c>
      <c r="M2141">
        <v>1</v>
      </c>
      <c r="N2141">
        <v>399</v>
      </c>
      <c r="O2141">
        <v>1</v>
      </c>
      <c r="P2141">
        <v>3</v>
      </c>
      <c r="Q2141" t="str">
        <f>VLOOKUP(M2141,lookups!$A$1:$B$7, 2, FALSE)</f>
        <v>trawl/fyke</v>
      </c>
      <c r="R2141" t="str">
        <f>VLOOKUP(N2141,lookups!$D$1:$E$6, 2, FALSE)</f>
        <v>hucuktlis r</v>
      </c>
      <c r="S2141" t="str">
        <f>VLOOKUP(C2141,lookups!$G$1:$H$3, 2, FALSE)</f>
        <v>smolt</v>
      </c>
    </row>
    <row r="2142" spans="1:19" x14ac:dyDescent="0.25">
      <c r="A2142" s="1">
        <v>31168</v>
      </c>
      <c r="B2142">
        <v>1</v>
      </c>
      <c r="C2142">
        <v>1</v>
      </c>
      <c r="D2142">
        <v>1</v>
      </c>
      <c r="E2142">
        <v>1985</v>
      </c>
      <c r="F2142">
        <v>95</v>
      </c>
      <c r="G2142">
        <v>1</v>
      </c>
      <c r="H2142">
        <v>72</v>
      </c>
      <c r="I2142">
        <v>3.31</v>
      </c>
      <c r="J2142">
        <v>2.9683436460000001</v>
      </c>
      <c r="L2142">
        <v>1</v>
      </c>
      <c r="M2142">
        <v>1</v>
      </c>
      <c r="N2142">
        <v>399</v>
      </c>
      <c r="O2142">
        <v>1</v>
      </c>
      <c r="P2142">
        <v>3</v>
      </c>
      <c r="Q2142" t="str">
        <f>VLOOKUP(M2142,lookups!$A$1:$B$7, 2, FALSE)</f>
        <v>trawl/fyke</v>
      </c>
      <c r="R2142" t="str">
        <f>VLOOKUP(N2142,lookups!$D$1:$E$6, 2, FALSE)</f>
        <v>hucuktlis r</v>
      </c>
      <c r="S2142" t="str">
        <f>VLOOKUP(C2142,lookups!$G$1:$H$3, 2, FALSE)</f>
        <v>smolt</v>
      </c>
    </row>
    <row r="2143" spans="1:19" x14ac:dyDescent="0.25">
      <c r="A2143" s="1">
        <v>31168</v>
      </c>
      <c r="B2143">
        <v>1</v>
      </c>
      <c r="C2143">
        <v>1</v>
      </c>
      <c r="D2143">
        <v>1</v>
      </c>
      <c r="E2143">
        <v>1985</v>
      </c>
      <c r="F2143">
        <v>96</v>
      </c>
      <c r="G2143">
        <v>1</v>
      </c>
      <c r="H2143">
        <v>73</v>
      </c>
      <c r="I2143">
        <v>3.05</v>
      </c>
      <c r="J2143">
        <v>2.735180701</v>
      </c>
      <c r="L2143">
        <v>1</v>
      </c>
      <c r="M2143">
        <v>1</v>
      </c>
      <c r="N2143">
        <v>399</v>
      </c>
      <c r="O2143">
        <v>1</v>
      </c>
      <c r="P2143">
        <v>3</v>
      </c>
      <c r="Q2143" t="str">
        <f>VLOOKUP(M2143,lookups!$A$1:$B$7, 2, FALSE)</f>
        <v>trawl/fyke</v>
      </c>
      <c r="R2143" t="str">
        <f>VLOOKUP(N2143,lookups!$D$1:$E$6, 2, FALSE)</f>
        <v>hucuktlis r</v>
      </c>
      <c r="S2143" t="str">
        <f>VLOOKUP(C2143,lookups!$G$1:$H$3, 2, FALSE)</f>
        <v>smolt</v>
      </c>
    </row>
    <row r="2144" spans="1:19" x14ac:dyDescent="0.25">
      <c r="A2144" s="1">
        <v>31168</v>
      </c>
      <c r="B2144">
        <v>1</v>
      </c>
      <c r="C2144">
        <v>1</v>
      </c>
      <c r="D2144">
        <v>1</v>
      </c>
      <c r="E2144">
        <v>1985</v>
      </c>
      <c r="F2144">
        <v>97</v>
      </c>
      <c r="G2144">
        <v>1</v>
      </c>
      <c r="H2144">
        <v>73</v>
      </c>
      <c r="I2144">
        <v>2.94</v>
      </c>
      <c r="J2144">
        <v>2.6365348399999999</v>
      </c>
      <c r="L2144">
        <v>1</v>
      </c>
      <c r="M2144">
        <v>1</v>
      </c>
      <c r="N2144">
        <v>399</v>
      </c>
      <c r="O2144">
        <v>1</v>
      </c>
      <c r="P2144">
        <v>3</v>
      </c>
      <c r="Q2144" t="str">
        <f>VLOOKUP(M2144,lookups!$A$1:$B$7, 2, FALSE)</f>
        <v>trawl/fyke</v>
      </c>
      <c r="R2144" t="str">
        <f>VLOOKUP(N2144,lookups!$D$1:$E$6, 2, FALSE)</f>
        <v>hucuktlis r</v>
      </c>
      <c r="S2144" t="str">
        <f>VLOOKUP(C2144,lookups!$G$1:$H$3, 2, FALSE)</f>
        <v>smolt</v>
      </c>
    </row>
    <row r="2145" spans="1:19" x14ac:dyDescent="0.25">
      <c r="A2145" s="1">
        <v>31168</v>
      </c>
      <c r="B2145">
        <v>1</v>
      </c>
      <c r="C2145">
        <v>1</v>
      </c>
      <c r="D2145">
        <v>1</v>
      </c>
      <c r="E2145">
        <v>1985</v>
      </c>
      <c r="F2145">
        <v>98</v>
      </c>
      <c r="G2145">
        <v>1</v>
      </c>
      <c r="H2145">
        <v>77</v>
      </c>
      <c r="I2145">
        <v>3.83</v>
      </c>
      <c r="J2145">
        <v>3.4346695359999999</v>
      </c>
      <c r="L2145">
        <v>1</v>
      </c>
      <c r="M2145">
        <v>1</v>
      </c>
      <c r="N2145">
        <v>399</v>
      </c>
      <c r="O2145">
        <v>1</v>
      </c>
      <c r="P2145">
        <v>3</v>
      </c>
      <c r="Q2145" t="str">
        <f>VLOOKUP(M2145,lookups!$A$1:$B$7, 2, FALSE)</f>
        <v>trawl/fyke</v>
      </c>
      <c r="R2145" t="str">
        <f>VLOOKUP(N2145,lookups!$D$1:$E$6, 2, FALSE)</f>
        <v>hucuktlis r</v>
      </c>
      <c r="S2145" t="str">
        <f>VLOOKUP(C2145,lookups!$G$1:$H$3, 2, FALSE)</f>
        <v>smolt</v>
      </c>
    </row>
    <row r="2146" spans="1:19" x14ac:dyDescent="0.25">
      <c r="A2146" s="1">
        <v>31168</v>
      </c>
      <c r="B2146">
        <v>1</v>
      </c>
      <c r="C2146">
        <v>1</v>
      </c>
      <c r="D2146">
        <v>1</v>
      </c>
      <c r="E2146">
        <v>1985</v>
      </c>
      <c r="F2146">
        <v>99</v>
      </c>
      <c r="G2146">
        <v>1</v>
      </c>
      <c r="H2146">
        <v>70</v>
      </c>
      <c r="I2146">
        <v>2.96</v>
      </c>
      <c r="J2146">
        <v>2.6544704509999999</v>
      </c>
      <c r="L2146">
        <v>1</v>
      </c>
      <c r="M2146">
        <v>1</v>
      </c>
      <c r="N2146">
        <v>399</v>
      </c>
      <c r="O2146">
        <v>1</v>
      </c>
      <c r="P2146">
        <v>3</v>
      </c>
      <c r="Q2146" t="str">
        <f>VLOOKUP(M2146,lookups!$A$1:$B$7, 2, FALSE)</f>
        <v>trawl/fyke</v>
      </c>
      <c r="R2146" t="str">
        <f>VLOOKUP(N2146,lookups!$D$1:$E$6, 2, FALSE)</f>
        <v>hucuktlis r</v>
      </c>
      <c r="S2146" t="str">
        <f>VLOOKUP(C2146,lookups!$G$1:$H$3, 2, FALSE)</f>
        <v>smolt</v>
      </c>
    </row>
    <row r="2147" spans="1:19" x14ac:dyDescent="0.25">
      <c r="A2147" s="1">
        <v>31168</v>
      </c>
      <c r="B2147">
        <v>1</v>
      </c>
      <c r="C2147">
        <v>1</v>
      </c>
      <c r="D2147">
        <v>1</v>
      </c>
      <c r="E2147">
        <v>1985</v>
      </c>
      <c r="F2147">
        <v>100</v>
      </c>
      <c r="G2147">
        <v>1</v>
      </c>
      <c r="H2147">
        <v>77</v>
      </c>
      <c r="I2147">
        <v>3.76</v>
      </c>
      <c r="J2147">
        <v>3.3718948969999998</v>
      </c>
      <c r="L2147">
        <v>1</v>
      </c>
      <c r="M2147">
        <v>1</v>
      </c>
      <c r="N2147">
        <v>399</v>
      </c>
      <c r="O2147">
        <v>1</v>
      </c>
      <c r="P2147">
        <v>3</v>
      </c>
      <c r="Q2147" t="str">
        <f>VLOOKUP(M2147,lookups!$A$1:$B$7, 2, FALSE)</f>
        <v>trawl/fyke</v>
      </c>
      <c r="R2147" t="str">
        <f>VLOOKUP(N2147,lookups!$D$1:$E$6, 2, FALSE)</f>
        <v>hucuktlis r</v>
      </c>
      <c r="S2147" t="str">
        <f>VLOOKUP(C2147,lookups!$G$1:$H$3, 2, FALSE)</f>
        <v>smolt</v>
      </c>
    </row>
    <row r="2148" spans="1:19" x14ac:dyDescent="0.25">
      <c r="A2148" s="1">
        <v>31168</v>
      </c>
      <c r="B2148">
        <v>1</v>
      </c>
      <c r="C2148">
        <v>1</v>
      </c>
      <c r="D2148">
        <v>1</v>
      </c>
      <c r="E2148">
        <v>1985</v>
      </c>
      <c r="F2148">
        <v>101</v>
      </c>
      <c r="G2148">
        <v>1</v>
      </c>
      <c r="H2148">
        <v>81</v>
      </c>
      <c r="I2148">
        <v>4.21</v>
      </c>
      <c r="J2148">
        <v>3.7754461479999999</v>
      </c>
      <c r="L2148">
        <v>1</v>
      </c>
      <c r="M2148">
        <v>1</v>
      </c>
      <c r="N2148">
        <v>399</v>
      </c>
      <c r="O2148">
        <v>1</v>
      </c>
      <c r="P2148">
        <v>3</v>
      </c>
      <c r="Q2148" t="str">
        <f>VLOOKUP(M2148,lookups!$A$1:$B$7, 2, FALSE)</f>
        <v>trawl/fyke</v>
      </c>
      <c r="R2148" t="str">
        <f>VLOOKUP(N2148,lookups!$D$1:$E$6, 2, FALSE)</f>
        <v>hucuktlis r</v>
      </c>
      <c r="S2148" t="str">
        <f>VLOOKUP(C2148,lookups!$G$1:$H$3, 2, FALSE)</f>
        <v>smolt</v>
      </c>
    </row>
    <row r="2149" spans="1:19" x14ac:dyDescent="0.25">
      <c r="A2149" s="1">
        <v>31168</v>
      </c>
      <c r="B2149">
        <v>1</v>
      </c>
      <c r="C2149">
        <v>1</v>
      </c>
      <c r="D2149">
        <v>1</v>
      </c>
      <c r="E2149">
        <v>1985</v>
      </c>
      <c r="F2149">
        <v>102</v>
      </c>
      <c r="G2149">
        <v>1</v>
      </c>
      <c r="H2149">
        <v>78</v>
      </c>
      <c r="I2149">
        <v>4.18</v>
      </c>
      <c r="J2149">
        <v>3.7485427320000002</v>
      </c>
      <c r="L2149">
        <v>1</v>
      </c>
      <c r="M2149">
        <v>1</v>
      </c>
      <c r="N2149">
        <v>399</v>
      </c>
      <c r="O2149">
        <v>1</v>
      </c>
      <c r="P2149">
        <v>3</v>
      </c>
      <c r="Q2149" t="str">
        <f>VLOOKUP(M2149,lookups!$A$1:$B$7, 2, FALSE)</f>
        <v>trawl/fyke</v>
      </c>
      <c r="R2149" t="str">
        <f>VLOOKUP(N2149,lookups!$D$1:$E$6, 2, FALSE)</f>
        <v>hucuktlis r</v>
      </c>
      <c r="S2149" t="str">
        <f>VLOOKUP(C2149,lookups!$G$1:$H$3, 2, FALSE)</f>
        <v>smolt</v>
      </c>
    </row>
    <row r="2150" spans="1:19" x14ac:dyDescent="0.25">
      <c r="A2150" s="1">
        <v>31168</v>
      </c>
      <c r="B2150">
        <v>1</v>
      </c>
      <c r="C2150">
        <v>1</v>
      </c>
      <c r="D2150">
        <v>1</v>
      </c>
      <c r="E2150">
        <v>1985</v>
      </c>
      <c r="F2150">
        <v>103</v>
      </c>
      <c r="G2150">
        <v>1</v>
      </c>
      <c r="H2150">
        <v>69</v>
      </c>
      <c r="I2150">
        <v>2.74</v>
      </c>
      <c r="J2150">
        <v>2.4571787280000001</v>
      </c>
      <c r="L2150">
        <v>1</v>
      </c>
      <c r="M2150">
        <v>1</v>
      </c>
      <c r="N2150">
        <v>399</v>
      </c>
      <c r="O2150">
        <v>1</v>
      </c>
      <c r="P2150">
        <v>3</v>
      </c>
      <c r="Q2150" t="str">
        <f>VLOOKUP(M2150,lookups!$A$1:$B$7, 2, FALSE)</f>
        <v>trawl/fyke</v>
      </c>
      <c r="R2150" t="str">
        <f>VLOOKUP(N2150,lookups!$D$1:$E$6, 2, FALSE)</f>
        <v>hucuktlis r</v>
      </c>
      <c r="S2150" t="str">
        <f>VLOOKUP(C2150,lookups!$G$1:$H$3, 2, FALSE)</f>
        <v>smolt</v>
      </c>
    </row>
    <row r="2151" spans="1:19" x14ac:dyDescent="0.25">
      <c r="A2151" s="1">
        <v>31168</v>
      </c>
      <c r="B2151">
        <v>1</v>
      </c>
      <c r="C2151">
        <v>1</v>
      </c>
      <c r="D2151">
        <v>1</v>
      </c>
      <c r="E2151">
        <v>1985</v>
      </c>
      <c r="F2151">
        <v>104</v>
      </c>
      <c r="G2151">
        <v>1</v>
      </c>
      <c r="H2151">
        <v>68</v>
      </c>
      <c r="I2151">
        <v>2.78</v>
      </c>
      <c r="J2151">
        <v>2.4930499510000002</v>
      </c>
      <c r="L2151">
        <v>1</v>
      </c>
      <c r="M2151">
        <v>1</v>
      </c>
      <c r="N2151">
        <v>399</v>
      </c>
      <c r="O2151">
        <v>1</v>
      </c>
      <c r="P2151">
        <v>3</v>
      </c>
      <c r="Q2151" t="str">
        <f>VLOOKUP(M2151,lookups!$A$1:$B$7, 2, FALSE)</f>
        <v>trawl/fyke</v>
      </c>
      <c r="R2151" t="str">
        <f>VLOOKUP(N2151,lookups!$D$1:$E$6, 2, FALSE)</f>
        <v>hucuktlis r</v>
      </c>
      <c r="S2151" t="str">
        <f>VLOOKUP(C2151,lookups!$G$1:$H$3, 2, FALSE)</f>
        <v>smolt</v>
      </c>
    </row>
    <row r="2152" spans="1:19" x14ac:dyDescent="0.25">
      <c r="A2152" s="1">
        <v>31168</v>
      </c>
      <c r="B2152">
        <v>1</v>
      </c>
      <c r="C2152">
        <v>1</v>
      </c>
      <c r="D2152">
        <v>1</v>
      </c>
      <c r="E2152">
        <v>1985</v>
      </c>
      <c r="F2152">
        <v>105</v>
      </c>
      <c r="G2152">
        <v>1</v>
      </c>
      <c r="H2152">
        <v>65</v>
      </c>
      <c r="I2152">
        <v>2.27</v>
      </c>
      <c r="J2152">
        <v>2.0356918660000001</v>
      </c>
      <c r="L2152">
        <v>1</v>
      </c>
      <c r="M2152">
        <v>1</v>
      </c>
      <c r="N2152">
        <v>399</v>
      </c>
      <c r="O2152">
        <v>1</v>
      </c>
      <c r="P2152">
        <v>3</v>
      </c>
      <c r="Q2152" t="str">
        <f>VLOOKUP(M2152,lookups!$A$1:$B$7, 2, FALSE)</f>
        <v>trawl/fyke</v>
      </c>
      <c r="R2152" t="str">
        <f>VLOOKUP(N2152,lookups!$D$1:$E$6, 2, FALSE)</f>
        <v>hucuktlis r</v>
      </c>
      <c r="S2152" t="str">
        <f>VLOOKUP(C2152,lookups!$G$1:$H$3, 2, FALSE)</f>
        <v>smolt</v>
      </c>
    </row>
    <row r="2153" spans="1:19" x14ac:dyDescent="0.25">
      <c r="A2153" s="1">
        <v>31168</v>
      </c>
      <c r="B2153">
        <v>1</v>
      </c>
      <c r="C2153">
        <v>1</v>
      </c>
      <c r="D2153">
        <v>1</v>
      </c>
      <c r="E2153">
        <v>1985</v>
      </c>
      <c r="F2153">
        <v>106</v>
      </c>
      <c r="G2153">
        <v>1</v>
      </c>
      <c r="H2153">
        <v>75</v>
      </c>
      <c r="I2153">
        <v>3.47</v>
      </c>
      <c r="J2153">
        <v>3.111828536</v>
      </c>
      <c r="L2153">
        <v>1</v>
      </c>
      <c r="M2153">
        <v>1</v>
      </c>
      <c r="N2153">
        <v>399</v>
      </c>
      <c r="O2153">
        <v>1</v>
      </c>
      <c r="P2153">
        <v>3</v>
      </c>
      <c r="Q2153" t="str">
        <f>VLOOKUP(M2153,lookups!$A$1:$B$7, 2, FALSE)</f>
        <v>trawl/fyke</v>
      </c>
      <c r="R2153" t="str">
        <f>VLOOKUP(N2153,lookups!$D$1:$E$6, 2, FALSE)</f>
        <v>hucuktlis r</v>
      </c>
      <c r="S2153" t="str">
        <f>VLOOKUP(C2153,lookups!$G$1:$H$3, 2, FALSE)</f>
        <v>smolt</v>
      </c>
    </row>
    <row r="2154" spans="1:19" x14ac:dyDescent="0.25">
      <c r="A2154" s="1">
        <v>31168</v>
      </c>
      <c r="B2154">
        <v>1</v>
      </c>
      <c r="C2154">
        <v>1</v>
      </c>
      <c r="D2154">
        <v>1</v>
      </c>
      <c r="E2154">
        <v>1985</v>
      </c>
      <c r="F2154">
        <v>107</v>
      </c>
      <c r="G2154">
        <v>1</v>
      </c>
      <c r="H2154">
        <v>76</v>
      </c>
      <c r="I2154">
        <v>3.64</v>
      </c>
      <c r="J2154">
        <v>3.2642812299999999</v>
      </c>
      <c r="L2154">
        <v>1</v>
      </c>
      <c r="M2154">
        <v>1</v>
      </c>
      <c r="N2154">
        <v>399</v>
      </c>
      <c r="O2154">
        <v>1</v>
      </c>
      <c r="P2154">
        <v>3</v>
      </c>
      <c r="Q2154" t="str">
        <f>VLOOKUP(M2154,lookups!$A$1:$B$7, 2, FALSE)</f>
        <v>trawl/fyke</v>
      </c>
      <c r="R2154" t="str">
        <f>VLOOKUP(N2154,lookups!$D$1:$E$6, 2, FALSE)</f>
        <v>hucuktlis r</v>
      </c>
      <c r="S2154" t="str">
        <f>VLOOKUP(C2154,lookups!$G$1:$H$3, 2, FALSE)</f>
        <v>smolt</v>
      </c>
    </row>
    <row r="2155" spans="1:19" x14ac:dyDescent="0.25">
      <c r="A2155" s="1">
        <v>31177</v>
      </c>
      <c r="B2155">
        <v>1</v>
      </c>
      <c r="C2155">
        <v>1</v>
      </c>
      <c r="D2155">
        <v>1</v>
      </c>
      <c r="E2155">
        <v>1985</v>
      </c>
      <c r="F2155">
        <v>1</v>
      </c>
      <c r="G2155">
        <v>1</v>
      </c>
      <c r="H2155">
        <v>85</v>
      </c>
      <c r="I2155">
        <v>5.23</v>
      </c>
      <c r="J2155">
        <v>4.6901623170000004</v>
      </c>
      <c r="L2155">
        <v>1</v>
      </c>
      <c r="M2155">
        <v>1</v>
      </c>
      <c r="N2155">
        <v>399</v>
      </c>
      <c r="O2155">
        <v>1</v>
      </c>
      <c r="P2155">
        <v>3</v>
      </c>
      <c r="Q2155" t="str">
        <f>VLOOKUP(M2155,lookups!$A$1:$B$7, 2, FALSE)</f>
        <v>trawl/fyke</v>
      </c>
      <c r="R2155" t="str">
        <f>VLOOKUP(N2155,lookups!$D$1:$E$6, 2, FALSE)</f>
        <v>hucuktlis r</v>
      </c>
      <c r="S2155" t="str">
        <f>VLOOKUP(C2155,lookups!$G$1:$H$3, 2, FALSE)</f>
        <v>smolt</v>
      </c>
    </row>
    <row r="2156" spans="1:19" x14ac:dyDescent="0.25">
      <c r="A2156" s="1">
        <v>31177</v>
      </c>
      <c r="B2156">
        <v>1</v>
      </c>
      <c r="C2156">
        <v>1</v>
      </c>
      <c r="D2156">
        <v>1</v>
      </c>
      <c r="E2156">
        <v>1985</v>
      </c>
      <c r="F2156">
        <v>2</v>
      </c>
      <c r="G2156">
        <v>1</v>
      </c>
      <c r="H2156">
        <v>73</v>
      </c>
      <c r="I2156">
        <v>3.11</v>
      </c>
      <c r="J2156">
        <v>2.788987535</v>
      </c>
      <c r="L2156">
        <v>1</v>
      </c>
      <c r="M2156">
        <v>1</v>
      </c>
      <c r="N2156">
        <v>399</v>
      </c>
      <c r="O2156">
        <v>1</v>
      </c>
      <c r="P2156">
        <v>3</v>
      </c>
      <c r="Q2156" t="str">
        <f>VLOOKUP(M2156,lookups!$A$1:$B$7, 2, FALSE)</f>
        <v>trawl/fyke</v>
      </c>
      <c r="R2156" t="str">
        <f>VLOOKUP(N2156,lookups!$D$1:$E$6, 2, FALSE)</f>
        <v>hucuktlis r</v>
      </c>
      <c r="S2156" t="str">
        <f>VLOOKUP(C2156,lookups!$G$1:$H$3, 2, FALSE)</f>
        <v>smolt</v>
      </c>
    </row>
    <row r="2157" spans="1:19" x14ac:dyDescent="0.25">
      <c r="A2157" s="1">
        <v>31177</v>
      </c>
      <c r="B2157">
        <v>1</v>
      </c>
      <c r="C2157">
        <v>1</v>
      </c>
      <c r="D2157">
        <v>1</v>
      </c>
      <c r="E2157">
        <v>1985</v>
      </c>
      <c r="F2157">
        <v>3</v>
      </c>
      <c r="G2157">
        <v>1</v>
      </c>
      <c r="H2157">
        <v>80</v>
      </c>
      <c r="I2157">
        <v>4.42</v>
      </c>
      <c r="J2157">
        <v>3.9637700649999998</v>
      </c>
      <c r="L2157">
        <v>1</v>
      </c>
      <c r="M2157">
        <v>1</v>
      </c>
      <c r="N2157">
        <v>399</v>
      </c>
      <c r="O2157">
        <v>1</v>
      </c>
      <c r="P2157">
        <v>3</v>
      </c>
      <c r="Q2157" t="str">
        <f>VLOOKUP(M2157,lookups!$A$1:$B$7, 2, FALSE)</f>
        <v>trawl/fyke</v>
      </c>
      <c r="R2157" t="str">
        <f>VLOOKUP(N2157,lookups!$D$1:$E$6, 2, FALSE)</f>
        <v>hucuktlis r</v>
      </c>
      <c r="S2157" t="str">
        <f>VLOOKUP(C2157,lookups!$G$1:$H$3, 2, FALSE)</f>
        <v>smolt</v>
      </c>
    </row>
    <row r="2158" spans="1:19" x14ac:dyDescent="0.25">
      <c r="A2158" s="1">
        <v>31177</v>
      </c>
      <c r="B2158">
        <v>1</v>
      </c>
      <c r="C2158">
        <v>1</v>
      </c>
      <c r="D2158">
        <v>1</v>
      </c>
      <c r="E2158">
        <v>1985</v>
      </c>
      <c r="F2158">
        <v>4</v>
      </c>
      <c r="G2158">
        <v>1</v>
      </c>
      <c r="H2158">
        <v>77</v>
      </c>
      <c r="I2158">
        <v>3.87</v>
      </c>
      <c r="J2158">
        <v>3.4705407589999999</v>
      </c>
      <c r="L2158">
        <v>1</v>
      </c>
      <c r="M2158">
        <v>1</v>
      </c>
      <c r="N2158">
        <v>399</v>
      </c>
      <c r="O2158">
        <v>1</v>
      </c>
      <c r="P2158">
        <v>3</v>
      </c>
      <c r="Q2158" t="str">
        <f>VLOOKUP(M2158,lookups!$A$1:$B$7, 2, FALSE)</f>
        <v>trawl/fyke</v>
      </c>
      <c r="R2158" t="str">
        <f>VLOOKUP(N2158,lookups!$D$1:$E$6, 2, FALSE)</f>
        <v>hucuktlis r</v>
      </c>
      <c r="S2158" t="str">
        <f>VLOOKUP(C2158,lookups!$G$1:$H$3, 2, FALSE)</f>
        <v>smolt</v>
      </c>
    </row>
    <row r="2159" spans="1:19" x14ac:dyDescent="0.25">
      <c r="A2159" s="1">
        <v>31177</v>
      </c>
      <c r="B2159">
        <v>1</v>
      </c>
      <c r="C2159">
        <v>1</v>
      </c>
      <c r="D2159">
        <v>1</v>
      </c>
      <c r="E2159">
        <v>1985</v>
      </c>
      <c r="F2159">
        <v>5</v>
      </c>
      <c r="G2159">
        <v>1</v>
      </c>
      <c r="H2159">
        <v>68</v>
      </c>
      <c r="I2159">
        <v>2.75</v>
      </c>
      <c r="J2159">
        <v>2.4661465339999999</v>
      </c>
      <c r="L2159">
        <v>1</v>
      </c>
      <c r="M2159">
        <v>1</v>
      </c>
      <c r="N2159">
        <v>399</v>
      </c>
      <c r="O2159">
        <v>1</v>
      </c>
      <c r="P2159">
        <v>3</v>
      </c>
      <c r="Q2159" t="str">
        <f>VLOOKUP(M2159,lookups!$A$1:$B$7, 2, FALSE)</f>
        <v>trawl/fyke</v>
      </c>
      <c r="R2159" t="str">
        <f>VLOOKUP(N2159,lookups!$D$1:$E$6, 2, FALSE)</f>
        <v>hucuktlis r</v>
      </c>
      <c r="S2159" t="str">
        <f>VLOOKUP(C2159,lookups!$G$1:$H$3, 2, FALSE)</f>
        <v>smolt</v>
      </c>
    </row>
    <row r="2160" spans="1:19" x14ac:dyDescent="0.25">
      <c r="A2160" s="1">
        <v>31177</v>
      </c>
      <c r="B2160">
        <v>1</v>
      </c>
      <c r="C2160">
        <v>1</v>
      </c>
      <c r="D2160">
        <v>1</v>
      </c>
      <c r="E2160">
        <v>1985</v>
      </c>
      <c r="F2160">
        <v>6</v>
      </c>
      <c r="G2160">
        <v>1</v>
      </c>
      <c r="H2160">
        <v>63</v>
      </c>
      <c r="I2160">
        <v>2.02</v>
      </c>
      <c r="J2160">
        <v>1.811496727</v>
      </c>
      <c r="L2160">
        <v>1</v>
      </c>
      <c r="M2160">
        <v>1</v>
      </c>
      <c r="N2160">
        <v>399</v>
      </c>
      <c r="O2160">
        <v>1</v>
      </c>
      <c r="P2160">
        <v>3</v>
      </c>
      <c r="Q2160" t="str">
        <f>VLOOKUP(M2160,lookups!$A$1:$B$7, 2, FALSE)</f>
        <v>trawl/fyke</v>
      </c>
      <c r="R2160" t="str">
        <f>VLOOKUP(N2160,lookups!$D$1:$E$6, 2, FALSE)</f>
        <v>hucuktlis r</v>
      </c>
      <c r="S2160" t="str">
        <f>VLOOKUP(C2160,lookups!$G$1:$H$3, 2, FALSE)</f>
        <v>smolt</v>
      </c>
    </row>
    <row r="2161" spans="1:19" x14ac:dyDescent="0.25">
      <c r="A2161" s="1">
        <v>31177</v>
      </c>
      <c r="B2161">
        <v>1</v>
      </c>
      <c r="C2161">
        <v>1</v>
      </c>
      <c r="D2161">
        <v>1</v>
      </c>
      <c r="E2161">
        <v>1985</v>
      </c>
      <c r="F2161">
        <v>7</v>
      </c>
      <c r="G2161">
        <v>1</v>
      </c>
      <c r="H2161">
        <v>72</v>
      </c>
      <c r="I2161">
        <v>3.02</v>
      </c>
      <c r="J2161">
        <v>2.7082772849999999</v>
      </c>
      <c r="L2161">
        <v>1</v>
      </c>
      <c r="M2161">
        <v>1</v>
      </c>
      <c r="N2161">
        <v>399</v>
      </c>
      <c r="O2161">
        <v>1</v>
      </c>
      <c r="P2161">
        <v>3</v>
      </c>
      <c r="Q2161" t="str">
        <f>VLOOKUP(M2161,lookups!$A$1:$B$7, 2, FALSE)</f>
        <v>trawl/fyke</v>
      </c>
      <c r="R2161" t="str">
        <f>VLOOKUP(N2161,lookups!$D$1:$E$6, 2, FALSE)</f>
        <v>hucuktlis r</v>
      </c>
      <c r="S2161" t="str">
        <f>VLOOKUP(C2161,lookups!$G$1:$H$3, 2, FALSE)</f>
        <v>smolt</v>
      </c>
    </row>
    <row r="2162" spans="1:19" x14ac:dyDescent="0.25">
      <c r="A2162" s="1">
        <v>31177</v>
      </c>
      <c r="B2162">
        <v>1</v>
      </c>
      <c r="C2162">
        <v>1</v>
      </c>
      <c r="D2162">
        <v>1</v>
      </c>
      <c r="E2162">
        <v>1985</v>
      </c>
      <c r="F2162">
        <v>8</v>
      </c>
      <c r="G2162">
        <v>1</v>
      </c>
      <c r="H2162">
        <v>63</v>
      </c>
      <c r="I2162">
        <v>2.16</v>
      </c>
      <c r="J2162">
        <v>1.937046005</v>
      </c>
      <c r="L2162">
        <v>1</v>
      </c>
      <c r="M2162">
        <v>1</v>
      </c>
      <c r="N2162">
        <v>399</v>
      </c>
      <c r="O2162">
        <v>1</v>
      </c>
      <c r="P2162">
        <v>3</v>
      </c>
      <c r="Q2162" t="str">
        <f>VLOOKUP(M2162,lookups!$A$1:$B$7, 2, FALSE)</f>
        <v>trawl/fyke</v>
      </c>
      <c r="R2162" t="str">
        <f>VLOOKUP(N2162,lookups!$D$1:$E$6, 2, FALSE)</f>
        <v>hucuktlis r</v>
      </c>
      <c r="S2162" t="str">
        <f>VLOOKUP(C2162,lookups!$G$1:$H$3, 2, FALSE)</f>
        <v>smolt</v>
      </c>
    </row>
    <row r="2163" spans="1:19" x14ac:dyDescent="0.25">
      <c r="A2163" s="1">
        <v>31177</v>
      </c>
      <c r="B2163">
        <v>1</v>
      </c>
      <c r="C2163">
        <v>1</v>
      </c>
      <c r="D2163">
        <v>1</v>
      </c>
      <c r="E2163">
        <v>1985</v>
      </c>
      <c r="F2163">
        <v>9</v>
      </c>
      <c r="G2163">
        <v>1</v>
      </c>
      <c r="H2163">
        <v>76</v>
      </c>
      <c r="I2163">
        <v>3.41</v>
      </c>
      <c r="J2163">
        <v>3.058021702</v>
      </c>
      <c r="L2163">
        <v>1</v>
      </c>
      <c r="M2163">
        <v>1</v>
      </c>
      <c r="N2163">
        <v>399</v>
      </c>
      <c r="O2163">
        <v>1</v>
      </c>
      <c r="P2163">
        <v>3</v>
      </c>
      <c r="Q2163" t="str">
        <f>VLOOKUP(M2163,lookups!$A$1:$B$7, 2, FALSE)</f>
        <v>trawl/fyke</v>
      </c>
      <c r="R2163" t="str">
        <f>VLOOKUP(N2163,lookups!$D$1:$E$6, 2, FALSE)</f>
        <v>hucuktlis r</v>
      </c>
      <c r="S2163" t="str">
        <f>VLOOKUP(C2163,lookups!$G$1:$H$3, 2, FALSE)</f>
        <v>smolt</v>
      </c>
    </row>
    <row r="2164" spans="1:19" x14ac:dyDescent="0.25">
      <c r="A2164" s="1">
        <v>31177</v>
      </c>
      <c r="B2164">
        <v>1</v>
      </c>
      <c r="C2164">
        <v>1</v>
      </c>
      <c r="D2164">
        <v>1</v>
      </c>
      <c r="E2164">
        <v>1985</v>
      </c>
      <c r="F2164">
        <v>10</v>
      </c>
      <c r="G2164">
        <v>1</v>
      </c>
      <c r="H2164">
        <v>67</v>
      </c>
      <c r="I2164">
        <v>2.62</v>
      </c>
      <c r="J2164">
        <v>2.3495650609999998</v>
      </c>
      <c r="L2164">
        <v>1</v>
      </c>
      <c r="M2164">
        <v>1</v>
      </c>
      <c r="N2164">
        <v>399</v>
      </c>
      <c r="O2164">
        <v>1</v>
      </c>
      <c r="P2164">
        <v>3</v>
      </c>
      <c r="Q2164" t="str">
        <f>VLOOKUP(M2164,lookups!$A$1:$B$7, 2, FALSE)</f>
        <v>trawl/fyke</v>
      </c>
      <c r="R2164" t="str">
        <f>VLOOKUP(N2164,lookups!$D$1:$E$6, 2, FALSE)</f>
        <v>hucuktlis r</v>
      </c>
      <c r="S2164" t="str">
        <f>VLOOKUP(C2164,lookups!$G$1:$H$3, 2, FALSE)</f>
        <v>smolt</v>
      </c>
    </row>
    <row r="2165" spans="1:19" x14ac:dyDescent="0.25">
      <c r="A2165" s="1">
        <v>31177</v>
      </c>
      <c r="B2165">
        <v>1</v>
      </c>
      <c r="C2165">
        <v>1</v>
      </c>
      <c r="D2165">
        <v>1</v>
      </c>
      <c r="E2165">
        <v>1985</v>
      </c>
      <c r="F2165">
        <v>11</v>
      </c>
      <c r="G2165">
        <v>1</v>
      </c>
      <c r="H2165">
        <v>80</v>
      </c>
      <c r="I2165">
        <v>4.05</v>
      </c>
      <c r="J2165">
        <v>3.6319612590000001</v>
      </c>
      <c r="L2165">
        <v>1</v>
      </c>
      <c r="M2165">
        <v>1</v>
      </c>
      <c r="N2165">
        <v>399</v>
      </c>
      <c r="O2165">
        <v>1</v>
      </c>
      <c r="P2165">
        <v>3</v>
      </c>
      <c r="Q2165" t="str">
        <f>VLOOKUP(M2165,lookups!$A$1:$B$7, 2, FALSE)</f>
        <v>trawl/fyke</v>
      </c>
      <c r="R2165" t="str">
        <f>VLOOKUP(N2165,lookups!$D$1:$E$6, 2, FALSE)</f>
        <v>hucuktlis r</v>
      </c>
      <c r="S2165" t="str">
        <f>VLOOKUP(C2165,lookups!$G$1:$H$3, 2, FALSE)</f>
        <v>smolt</v>
      </c>
    </row>
    <row r="2166" spans="1:19" x14ac:dyDescent="0.25">
      <c r="A2166" s="1">
        <v>31177</v>
      </c>
      <c r="B2166">
        <v>1</v>
      </c>
      <c r="C2166">
        <v>1</v>
      </c>
      <c r="D2166">
        <v>1</v>
      </c>
      <c r="E2166">
        <v>1985</v>
      </c>
      <c r="F2166">
        <v>12</v>
      </c>
      <c r="G2166">
        <v>1</v>
      </c>
      <c r="H2166">
        <v>62</v>
      </c>
      <c r="I2166">
        <v>1.89</v>
      </c>
      <c r="J2166">
        <v>1.6949152540000001</v>
      </c>
      <c r="L2166">
        <v>1</v>
      </c>
      <c r="M2166">
        <v>1</v>
      </c>
      <c r="N2166">
        <v>399</v>
      </c>
      <c r="O2166">
        <v>1</v>
      </c>
      <c r="P2166">
        <v>3</v>
      </c>
      <c r="Q2166" t="str">
        <f>VLOOKUP(M2166,lookups!$A$1:$B$7, 2, FALSE)</f>
        <v>trawl/fyke</v>
      </c>
      <c r="R2166" t="str">
        <f>VLOOKUP(N2166,lookups!$D$1:$E$6, 2, FALSE)</f>
        <v>hucuktlis r</v>
      </c>
      <c r="S2166" t="str">
        <f>VLOOKUP(C2166,lookups!$G$1:$H$3, 2, FALSE)</f>
        <v>smolt</v>
      </c>
    </row>
    <row r="2167" spans="1:19" x14ac:dyDescent="0.25">
      <c r="A2167" s="1">
        <v>31177</v>
      </c>
      <c r="B2167">
        <v>1</v>
      </c>
      <c r="C2167">
        <v>1</v>
      </c>
      <c r="D2167">
        <v>1</v>
      </c>
      <c r="E2167">
        <v>1985</v>
      </c>
      <c r="F2167">
        <v>13</v>
      </c>
      <c r="G2167">
        <v>1</v>
      </c>
      <c r="H2167">
        <v>72</v>
      </c>
      <c r="I2167">
        <v>3.06</v>
      </c>
      <c r="J2167">
        <v>2.7441485069999998</v>
      </c>
      <c r="L2167">
        <v>1</v>
      </c>
      <c r="M2167">
        <v>1</v>
      </c>
      <c r="N2167">
        <v>399</v>
      </c>
      <c r="O2167">
        <v>1</v>
      </c>
      <c r="P2167">
        <v>3</v>
      </c>
      <c r="Q2167" t="str">
        <f>VLOOKUP(M2167,lookups!$A$1:$B$7, 2, FALSE)</f>
        <v>trawl/fyke</v>
      </c>
      <c r="R2167" t="str">
        <f>VLOOKUP(N2167,lookups!$D$1:$E$6, 2, FALSE)</f>
        <v>hucuktlis r</v>
      </c>
      <c r="S2167" t="str">
        <f>VLOOKUP(C2167,lookups!$G$1:$H$3, 2, FALSE)</f>
        <v>smolt</v>
      </c>
    </row>
    <row r="2168" spans="1:19" x14ac:dyDescent="0.25">
      <c r="A2168" s="1">
        <v>31177</v>
      </c>
      <c r="B2168">
        <v>1</v>
      </c>
      <c r="C2168">
        <v>1</v>
      </c>
      <c r="D2168">
        <v>1</v>
      </c>
      <c r="E2168">
        <v>1985</v>
      </c>
      <c r="F2168">
        <v>14</v>
      </c>
      <c r="G2168">
        <v>1</v>
      </c>
      <c r="H2168">
        <v>65</v>
      </c>
      <c r="I2168">
        <v>2.1800000000000002</v>
      </c>
      <c r="J2168">
        <v>1.954981616</v>
      </c>
      <c r="L2168">
        <v>1</v>
      </c>
      <c r="M2168">
        <v>1</v>
      </c>
      <c r="N2168">
        <v>399</v>
      </c>
      <c r="O2168">
        <v>1</v>
      </c>
      <c r="P2168">
        <v>3</v>
      </c>
      <c r="Q2168" t="str">
        <f>VLOOKUP(M2168,lookups!$A$1:$B$7, 2, FALSE)</f>
        <v>trawl/fyke</v>
      </c>
      <c r="R2168" t="str">
        <f>VLOOKUP(N2168,lookups!$D$1:$E$6, 2, FALSE)</f>
        <v>hucuktlis r</v>
      </c>
      <c r="S2168" t="str">
        <f>VLOOKUP(C2168,lookups!$G$1:$H$3, 2, FALSE)</f>
        <v>smolt</v>
      </c>
    </row>
    <row r="2169" spans="1:19" x14ac:dyDescent="0.25">
      <c r="A2169" s="1">
        <v>31177</v>
      </c>
      <c r="B2169">
        <v>1</v>
      </c>
      <c r="C2169">
        <v>1</v>
      </c>
      <c r="D2169">
        <v>1</v>
      </c>
      <c r="E2169">
        <v>1985</v>
      </c>
      <c r="F2169">
        <v>15</v>
      </c>
      <c r="G2169">
        <v>1</v>
      </c>
      <c r="H2169">
        <v>61</v>
      </c>
      <c r="I2169">
        <v>1.9</v>
      </c>
      <c r="J2169">
        <v>1.7038830599999999</v>
      </c>
      <c r="L2169">
        <v>1</v>
      </c>
      <c r="M2169">
        <v>1</v>
      </c>
      <c r="N2169">
        <v>399</v>
      </c>
      <c r="O2169">
        <v>1</v>
      </c>
      <c r="P2169">
        <v>3</v>
      </c>
      <c r="Q2169" t="str">
        <f>VLOOKUP(M2169,lookups!$A$1:$B$7, 2, FALSE)</f>
        <v>trawl/fyke</v>
      </c>
      <c r="R2169" t="str">
        <f>VLOOKUP(N2169,lookups!$D$1:$E$6, 2, FALSE)</f>
        <v>hucuktlis r</v>
      </c>
      <c r="S2169" t="str">
        <f>VLOOKUP(C2169,lookups!$G$1:$H$3, 2, FALSE)</f>
        <v>smolt</v>
      </c>
    </row>
    <row r="2170" spans="1:19" x14ac:dyDescent="0.25">
      <c r="A2170" s="1">
        <v>31177</v>
      </c>
      <c r="B2170">
        <v>1</v>
      </c>
      <c r="C2170">
        <v>1</v>
      </c>
      <c r="D2170">
        <v>1</v>
      </c>
      <c r="E2170">
        <v>1985</v>
      </c>
      <c r="F2170">
        <v>16</v>
      </c>
      <c r="G2170">
        <v>1</v>
      </c>
      <c r="H2170">
        <v>69</v>
      </c>
      <c r="I2170">
        <v>2.59</v>
      </c>
      <c r="J2170">
        <v>2.3226616450000002</v>
      </c>
      <c r="L2170">
        <v>1</v>
      </c>
      <c r="M2170">
        <v>1</v>
      </c>
      <c r="N2170">
        <v>399</v>
      </c>
      <c r="O2170">
        <v>1</v>
      </c>
      <c r="P2170">
        <v>3</v>
      </c>
      <c r="Q2170" t="str">
        <f>VLOOKUP(M2170,lookups!$A$1:$B$7, 2, FALSE)</f>
        <v>trawl/fyke</v>
      </c>
      <c r="R2170" t="str">
        <f>VLOOKUP(N2170,lookups!$D$1:$E$6, 2, FALSE)</f>
        <v>hucuktlis r</v>
      </c>
      <c r="S2170" t="str">
        <f>VLOOKUP(C2170,lookups!$G$1:$H$3, 2, FALSE)</f>
        <v>smolt</v>
      </c>
    </row>
    <row r="2171" spans="1:19" x14ac:dyDescent="0.25">
      <c r="A2171" s="1">
        <v>31177</v>
      </c>
      <c r="B2171">
        <v>1</v>
      </c>
      <c r="C2171">
        <v>1</v>
      </c>
      <c r="D2171">
        <v>1</v>
      </c>
      <c r="E2171">
        <v>1985</v>
      </c>
      <c r="F2171">
        <v>17</v>
      </c>
      <c r="G2171">
        <v>1</v>
      </c>
      <c r="H2171">
        <v>63</v>
      </c>
      <c r="I2171">
        <v>2.23</v>
      </c>
      <c r="J2171">
        <v>1.9998206439999999</v>
      </c>
      <c r="L2171">
        <v>1</v>
      </c>
      <c r="M2171">
        <v>1</v>
      </c>
      <c r="N2171">
        <v>399</v>
      </c>
      <c r="O2171">
        <v>1</v>
      </c>
      <c r="P2171">
        <v>3</v>
      </c>
      <c r="Q2171" t="str">
        <f>VLOOKUP(M2171,lookups!$A$1:$B$7, 2, FALSE)</f>
        <v>trawl/fyke</v>
      </c>
      <c r="R2171" t="str">
        <f>VLOOKUP(N2171,lookups!$D$1:$E$6, 2, FALSE)</f>
        <v>hucuktlis r</v>
      </c>
      <c r="S2171" t="str">
        <f>VLOOKUP(C2171,lookups!$G$1:$H$3, 2, FALSE)</f>
        <v>smolt</v>
      </c>
    </row>
    <row r="2172" spans="1:19" x14ac:dyDescent="0.25">
      <c r="A2172" s="1">
        <v>31177</v>
      </c>
      <c r="B2172">
        <v>1</v>
      </c>
      <c r="C2172">
        <v>1</v>
      </c>
      <c r="D2172">
        <v>1</v>
      </c>
      <c r="E2172">
        <v>1985</v>
      </c>
      <c r="F2172">
        <v>18</v>
      </c>
      <c r="G2172">
        <v>1</v>
      </c>
      <c r="H2172">
        <v>73</v>
      </c>
      <c r="I2172">
        <v>3.18</v>
      </c>
      <c r="J2172">
        <v>2.8517621740000001</v>
      </c>
      <c r="L2172">
        <v>1</v>
      </c>
      <c r="M2172">
        <v>1</v>
      </c>
      <c r="N2172">
        <v>399</v>
      </c>
      <c r="O2172">
        <v>1</v>
      </c>
      <c r="P2172">
        <v>3</v>
      </c>
      <c r="Q2172" t="str">
        <f>VLOOKUP(M2172,lookups!$A$1:$B$7, 2, FALSE)</f>
        <v>trawl/fyke</v>
      </c>
      <c r="R2172" t="str">
        <f>VLOOKUP(N2172,lookups!$D$1:$E$6, 2, FALSE)</f>
        <v>hucuktlis r</v>
      </c>
      <c r="S2172" t="str">
        <f>VLOOKUP(C2172,lookups!$G$1:$H$3, 2, FALSE)</f>
        <v>smolt</v>
      </c>
    </row>
    <row r="2173" spans="1:19" x14ac:dyDescent="0.25">
      <c r="A2173" s="1">
        <v>31177</v>
      </c>
      <c r="B2173">
        <v>1</v>
      </c>
      <c r="C2173">
        <v>1</v>
      </c>
      <c r="D2173">
        <v>1</v>
      </c>
      <c r="E2173">
        <v>1985</v>
      </c>
      <c r="F2173">
        <v>19</v>
      </c>
      <c r="G2173">
        <v>1</v>
      </c>
      <c r="H2173">
        <v>65</v>
      </c>
      <c r="I2173">
        <v>2.14</v>
      </c>
      <c r="J2173">
        <v>1.9191103940000001</v>
      </c>
      <c r="L2173">
        <v>1</v>
      </c>
      <c r="M2173">
        <v>1</v>
      </c>
      <c r="N2173">
        <v>399</v>
      </c>
      <c r="O2173">
        <v>1</v>
      </c>
      <c r="P2173">
        <v>3</v>
      </c>
      <c r="Q2173" t="str">
        <f>VLOOKUP(M2173,lookups!$A$1:$B$7, 2, FALSE)</f>
        <v>trawl/fyke</v>
      </c>
      <c r="R2173" t="str">
        <f>VLOOKUP(N2173,lookups!$D$1:$E$6, 2, FALSE)</f>
        <v>hucuktlis r</v>
      </c>
      <c r="S2173" t="str">
        <f>VLOOKUP(C2173,lookups!$G$1:$H$3, 2, FALSE)</f>
        <v>smolt</v>
      </c>
    </row>
    <row r="2174" spans="1:19" x14ac:dyDescent="0.25">
      <c r="A2174" s="1">
        <v>31177</v>
      </c>
      <c r="B2174">
        <v>1</v>
      </c>
      <c r="C2174">
        <v>1</v>
      </c>
      <c r="D2174">
        <v>1</v>
      </c>
      <c r="E2174">
        <v>1985</v>
      </c>
      <c r="F2174">
        <v>20</v>
      </c>
      <c r="G2174">
        <v>1</v>
      </c>
      <c r="H2174">
        <v>75</v>
      </c>
      <c r="I2174">
        <v>3.4</v>
      </c>
      <c r="J2174">
        <v>3.0490538969999998</v>
      </c>
      <c r="L2174">
        <v>1</v>
      </c>
      <c r="M2174">
        <v>1</v>
      </c>
      <c r="N2174">
        <v>399</v>
      </c>
      <c r="O2174">
        <v>1</v>
      </c>
      <c r="P2174">
        <v>3</v>
      </c>
      <c r="Q2174" t="str">
        <f>VLOOKUP(M2174,lookups!$A$1:$B$7, 2, FALSE)</f>
        <v>trawl/fyke</v>
      </c>
      <c r="R2174" t="str">
        <f>VLOOKUP(N2174,lookups!$D$1:$E$6, 2, FALSE)</f>
        <v>hucuktlis r</v>
      </c>
      <c r="S2174" t="str">
        <f>VLOOKUP(C2174,lookups!$G$1:$H$3, 2, FALSE)</f>
        <v>smolt</v>
      </c>
    </row>
    <row r="2175" spans="1:19" x14ac:dyDescent="0.25">
      <c r="A2175" s="1">
        <v>31177</v>
      </c>
      <c r="B2175">
        <v>1</v>
      </c>
      <c r="C2175">
        <v>1</v>
      </c>
      <c r="D2175">
        <v>1</v>
      </c>
      <c r="E2175">
        <v>1985</v>
      </c>
      <c r="F2175">
        <v>21</v>
      </c>
      <c r="G2175">
        <v>1</v>
      </c>
      <c r="H2175">
        <v>73</v>
      </c>
      <c r="I2175">
        <v>3.44</v>
      </c>
      <c r="J2175">
        <v>3.0849251190000002</v>
      </c>
      <c r="L2175">
        <v>1</v>
      </c>
      <c r="M2175">
        <v>1</v>
      </c>
      <c r="N2175">
        <v>399</v>
      </c>
      <c r="O2175">
        <v>1</v>
      </c>
      <c r="P2175">
        <v>3</v>
      </c>
      <c r="Q2175" t="str">
        <f>VLOOKUP(M2175,lookups!$A$1:$B$7, 2, FALSE)</f>
        <v>trawl/fyke</v>
      </c>
      <c r="R2175" t="str">
        <f>VLOOKUP(N2175,lookups!$D$1:$E$6, 2, FALSE)</f>
        <v>hucuktlis r</v>
      </c>
      <c r="S2175" t="str">
        <f>VLOOKUP(C2175,lookups!$G$1:$H$3, 2, FALSE)</f>
        <v>smolt</v>
      </c>
    </row>
    <row r="2176" spans="1:19" x14ac:dyDescent="0.25">
      <c r="A2176" s="1">
        <v>31177</v>
      </c>
      <c r="B2176">
        <v>1</v>
      </c>
      <c r="C2176">
        <v>1</v>
      </c>
      <c r="D2176">
        <v>1</v>
      </c>
      <c r="E2176">
        <v>1985</v>
      </c>
      <c r="F2176">
        <v>22</v>
      </c>
      <c r="G2176">
        <v>1</v>
      </c>
      <c r="H2176">
        <v>79</v>
      </c>
      <c r="I2176">
        <v>4.2300000000000004</v>
      </c>
      <c r="J2176">
        <v>3.7933817589999999</v>
      </c>
      <c r="L2176">
        <v>1</v>
      </c>
      <c r="M2176">
        <v>1</v>
      </c>
      <c r="N2176">
        <v>399</v>
      </c>
      <c r="O2176">
        <v>1</v>
      </c>
      <c r="P2176">
        <v>3</v>
      </c>
      <c r="Q2176" t="str">
        <f>VLOOKUP(M2176,lookups!$A$1:$B$7, 2, FALSE)</f>
        <v>trawl/fyke</v>
      </c>
      <c r="R2176" t="str">
        <f>VLOOKUP(N2176,lookups!$D$1:$E$6, 2, FALSE)</f>
        <v>hucuktlis r</v>
      </c>
      <c r="S2176" t="str">
        <f>VLOOKUP(C2176,lookups!$G$1:$H$3, 2, FALSE)</f>
        <v>smolt</v>
      </c>
    </row>
    <row r="2177" spans="1:19" x14ac:dyDescent="0.25">
      <c r="A2177" s="1">
        <v>31177</v>
      </c>
      <c r="B2177">
        <v>1</v>
      </c>
      <c r="C2177">
        <v>1</v>
      </c>
      <c r="D2177">
        <v>1</v>
      </c>
      <c r="E2177">
        <v>1985</v>
      </c>
      <c r="F2177">
        <v>23</v>
      </c>
      <c r="G2177">
        <v>1</v>
      </c>
      <c r="H2177">
        <v>71</v>
      </c>
      <c r="I2177">
        <v>3.07</v>
      </c>
      <c r="J2177">
        <v>2.753116312</v>
      </c>
      <c r="L2177">
        <v>1</v>
      </c>
      <c r="M2177">
        <v>1</v>
      </c>
      <c r="N2177">
        <v>399</v>
      </c>
      <c r="O2177">
        <v>1</v>
      </c>
      <c r="P2177">
        <v>3</v>
      </c>
      <c r="Q2177" t="str">
        <f>VLOOKUP(M2177,lookups!$A$1:$B$7, 2, FALSE)</f>
        <v>trawl/fyke</v>
      </c>
      <c r="R2177" t="str">
        <f>VLOOKUP(N2177,lookups!$D$1:$E$6, 2, FALSE)</f>
        <v>hucuktlis r</v>
      </c>
      <c r="S2177" t="str">
        <f>VLOOKUP(C2177,lookups!$G$1:$H$3, 2, FALSE)</f>
        <v>smolt</v>
      </c>
    </row>
    <row r="2178" spans="1:19" x14ac:dyDescent="0.25">
      <c r="A2178" s="1">
        <v>31177</v>
      </c>
      <c r="B2178">
        <v>1</v>
      </c>
      <c r="C2178">
        <v>1</v>
      </c>
      <c r="D2178">
        <v>1</v>
      </c>
      <c r="E2178">
        <v>1985</v>
      </c>
      <c r="F2178">
        <v>24</v>
      </c>
      <c r="G2178">
        <v>1</v>
      </c>
      <c r="H2178">
        <v>76</v>
      </c>
      <c r="I2178">
        <v>3.72</v>
      </c>
      <c r="J2178">
        <v>3.3360236749999999</v>
      </c>
      <c r="L2178">
        <v>1</v>
      </c>
      <c r="M2178">
        <v>1</v>
      </c>
      <c r="N2178">
        <v>399</v>
      </c>
      <c r="O2178">
        <v>1</v>
      </c>
      <c r="P2178">
        <v>3</v>
      </c>
      <c r="Q2178" t="str">
        <f>VLOOKUP(M2178,lookups!$A$1:$B$7, 2, FALSE)</f>
        <v>trawl/fyke</v>
      </c>
      <c r="R2178" t="str">
        <f>VLOOKUP(N2178,lookups!$D$1:$E$6, 2, FALSE)</f>
        <v>hucuktlis r</v>
      </c>
      <c r="S2178" t="str">
        <f>VLOOKUP(C2178,lookups!$G$1:$H$3, 2, FALSE)</f>
        <v>smolt</v>
      </c>
    </row>
    <row r="2179" spans="1:19" x14ac:dyDescent="0.25">
      <c r="A2179" s="1">
        <v>31177</v>
      </c>
      <c r="B2179">
        <v>1</v>
      </c>
      <c r="C2179">
        <v>1</v>
      </c>
      <c r="D2179">
        <v>1</v>
      </c>
      <c r="E2179">
        <v>1985</v>
      </c>
      <c r="F2179">
        <v>25</v>
      </c>
      <c r="G2179">
        <v>1</v>
      </c>
      <c r="H2179">
        <v>66</v>
      </c>
      <c r="I2179">
        <v>2.4700000000000002</v>
      </c>
      <c r="J2179">
        <v>2.2150479779999999</v>
      </c>
      <c r="L2179">
        <v>1</v>
      </c>
      <c r="M2179">
        <v>1</v>
      </c>
      <c r="N2179">
        <v>399</v>
      </c>
      <c r="O2179">
        <v>1</v>
      </c>
      <c r="P2179">
        <v>3</v>
      </c>
      <c r="Q2179" t="str">
        <f>VLOOKUP(M2179,lookups!$A$1:$B$7, 2, FALSE)</f>
        <v>trawl/fyke</v>
      </c>
      <c r="R2179" t="str">
        <f>VLOOKUP(N2179,lookups!$D$1:$E$6, 2, FALSE)</f>
        <v>hucuktlis r</v>
      </c>
      <c r="S2179" t="str">
        <f>VLOOKUP(C2179,lookups!$G$1:$H$3, 2, FALSE)</f>
        <v>smolt</v>
      </c>
    </row>
    <row r="2180" spans="1:19" x14ac:dyDescent="0.25">
      <c r="A2180" s="1">
        <v>31177</v>
      </c>
      <c r="B2180">
        <v>1</v>
      </c>
      <c r="C2180">
        <v>1</v>
      </c>
      <c r="D2180">
        <v>1</v>
      </c>
      <c r="E2180">
        <v>1985</v>
      </c>
      <c r="F2180">
        <v>26</v>
      </c>
      <c r="G2180">
        <v>1</v>
      </c>
      <c r="H2180">
        <v>67</v>
      </c>
      <c r="I2180">
        <v>2.4900000000000002</v>
      </c>
      <c r="J2180">
        <v>2.2329835889999998</v>
      </c>
      <c r="L2180">
        <v>1</v>
      </c>
      <c r="M2180">
        <v>1</v>
      </c>
      <c r="N2180">
        <v>399</v>
      </c>
      <c r="O2180">
        <v>1</v>
      </c>
      <c r="P2180">
        <v>3</v>
      </c>
      <c r="Q2180" t="str">
        <f>VLOOKUP(M2180,lookups!$A$1:$B$7, 2, FALSE)</f>
        <v>trawl/fyke</v>
      </c>
      <c r="R2180" t="str">
        <f>VLOOKUP(N2180,lookups!$D$1:$E$6, 2, FALSE)</f>
        <v>hucuktlis r</v>
      </c>
      <c r="S2180" t="str">
        <f>VLOOKUP(C2180,lookups!$G$1:$H$3, 2, FALSE)</f>
        <v>smolt</v>
      </c>
    </row>
    <row r="2181" spans="1:19" x14ac:dyDescent="0.25">
      <c r="A2181" s="1">
        <v>31177</v>
      </c>
      <c r="B2181">
        <v>1</v>
      </c>
      <c r="C2181">
        <v>1</v>
      </c>
      <c r="D2181">
        <v>1</v>
      </c>
      <c r="E2181">
        <v>1985</v>
      </c>
      <c r="F2181">
        <v>27</v>
      </c>
      <c r="G2181">
        <v>1</v>
      </c>
      <c r="H2181">
        <v>62</v>
      </c>
      <c r="I2181">
        <v>1.93</v>
      </c>
      <c r="J2181">
        <v>1.7307864770000001</v>
      </c>
      <c r="L2181">
        <v>1</v>
      </c>
      <c r="M2181">
        <v>1</v>
      </c>
      <c r="N2181">
        <v>399</v>
      </c>
      <c r="O2181">
        <v>1</v>
      </c>
      <c r="P2181">
        <v>3</v>
      </c>
      <c r="Q2181" t="str">
        <f>VLOOKUP(M2181,lookups!$A$1:$B$7, 2, FALSE)</f>
        <v>trawl/fyke</v>
      </c>
      <c r="R2181" t="str">
        <f>VLOOKUP(N2181,lookups!$D$1:$E$6, 2, FALSE)</f>
        <v>hucuktlis r</v>
      </c>
      <c r="S2181" t="str">
        <f>VLOOKUP(C2181,lookups!$G$1:$H$3, 2, FALSE)</f>
        <v>smolt</v>
      </c>
    </row>
    <row r="2182" spans="1:19" x14ac:dyDescent="0.25">
      <c r="A2182" s="1">
        <v>31177</v>
      </c>
      <c r="B2182">
        <v>1</v>
      </c>
      <c r="C2182">
        <v>1</v>
      </c>
      <c r="D2182">
        <v>1</v>
      </c>
      <c r="E2182">
        <v>1985</v>
      </c>
      <c r="F2182">
        <v>28</v>
      </c>
      <c r="G2182">
        <v>1</v>
      </c>
      <c r="H2182">
        <v>75</v>
      </c>
      <c r="I2182">
        <v>3.31</v>
      </c>
      <c r="J2182">
        <v>2.9683436460000001</v>
      </c>
      <c r="L2182">
        <v>1</v>
      </c>
      <c r="M2182">
        <v>1</v>
      </c>
      <c r="N2182">
        <v>399</v>
      </c>
      <c r="O2182">
        <v>1</v>
      </c>
      <c r="P2182">
        <v>3</v>
      </c>
      <c r="Q2182" t="str">
        <f>VLOOKUP(M2182,lookups!$A$1:$B$7, 2, FALSE)</f>
        <v>trawl/fyke</v>
      </c>
      <c r="R2182" t="str">
        <f>VLOOKUP(N2182,lookups!$D$1:$E$6, 2, FALSE)</f>
        <v>hucuktlis r</v>
      </c>
      <c r="S2182" t="str">
        <f>VLOOKUP(C2182,lookups!$G$1:$H$3, 2, FALSE)</f>
        <v>smolt</v>
      </c>
    </row>
    <row r="2183" spans="1:19" x14ac:dyDescent="0.25">
      <c r="A2183" s="1">
        <v>31177</v>
      </c>
      <c r="B2183">
        <v>1</v>
      </c>
      <c r="C2183">
        <v>1</v>
      </c>
      <c r="D2183">
        <v>1</v>
      </c>
      <c r="E2183">
        <v>1985</v>
      </c>
      <c r="F2183">
        <v>29</v>
      </c>
      <c r="G2183">
        <v>1</v>
      </c>
      <c r="H2183">
        <v>76</v>
      </c>
      <c r="I2183">
        <v>3.73</v>
      </c>
      <c r="J2183">
        <v>3.3449914810000001</v>
      </c>
      <c r="L2183">
        <v>1</v>
      </c>
      <c r="M2183">
        <v>1</v>
      </c>
      <c r="N2183">
        <v>399</v>
      </c>
      <c r="O2183">
        <v>1</v>
      </c>
      <c r="P2183">
        <v>3</v>
      </c>
      <c r="Q2183" t="str">
        <f>VLOOKUP(M2183,lookups!$A$1:$B$7, 2, FALSE)</f>
        <v>trawl/fyke</v>
      </c>
      <c r="R2183" t="str">
        <f>VLOOKUP(N2183,lookups!$D$1:$E$6, 2, FALSE)</f>
        <v>hucuktlis r</v>
      </c>
      <c r="S2183" t="str">
        <f>VLOOKUP(C2183,lookups!$G$1:$H$3, 2, FALSE)</f>
        <v>smolt</v>
      </c>
    </row>
    <row r="2184" spans="1:19" x14ac:dyDescent="0.25">
      <c r="A2184" s="1">
        <v>31177</v>
      </c>
      <c r="B2184">
        <v>1</v>
      </c>
      <c r="C2184">
        <v>1</v>
      </c>
      <c r="D2184">
        <v>1</v>
      </c>
      <c r="E2184">
        <v>1985</v>
      </c>
      <c r="F2184">
        <v>30</v>
      </c>
      <c r="G2184">
        <v>1</v>
      </c>
      <c r="H2184">
        <v>74</v>
      </c>
      <c r="I2184">
        <v>3.24</v>
      </c>
      <c r="J2184">
        <v>2.905569007</v>
      </c>
      <c r="L2184">
        <v>1</v>
      </c>
      <c r="M2184">
        <v>1</v>
      </c>
      <c r="N2184">
        <v>399</v>
      </c>
      <c r="O2184">
        <v>1</v>
      </c>
      <c r="P2184">
        <v>3</v>
      </c>
      <c r="Q2184" t="str">
        <f>VLOOKUP(M2184,lookups!$A$1:$B$7, 2, FALSE)</f>
        <v>trawl/fyke</v>
      </c>
      <c r="R2184" t="str">
        <f>VLOOKUP(N2184,lookups!$D$1:$E$6, 2, FALSE)</f>
        <v>hucuktlis r</v>
      </c>
      <c r="S2184" t="str">
        <f>VLOOKUP(C2184,lookups!$G$1:$H$3, 2, FALSE)</f>
        <v>smolt</v>
      </c>
    </row>
    <row r="2185" spans="1:19" x14ac:dyDescent="0.25">
      <c r="A2185" s="1">
        <v>31177</v>
      </c>
      <c r="B2185">
        <v>1</v>
      </c>
      <c r="C2185">
        <v>1</v>
      </c>
      <c r="D2185">
        <v>1</v>
      </c>
      <c r="E2185">
        <v>1985</v>
      </c>
      <c r="F2185">
        <v>31</v>
      </c>
      <c r="G2185">
        <v>1</v>
      </c>
      <c r="H2185">
        <v>70</v>
      </c>
      <c r="I2185">
        <v>2.86</v>
      </c>
      <c r="J2185">
        <v>2.564792395</v>
      </c>
      <c r="L2185">
        <v>1</v>
      </c>
      <c r="M2185">
        <v>1</v>
      </c>
      <c r="N2185">
        <v>399</v>
      </c>
      <c r="O2185">
        <v>1</v>
      </c>
      <c r="P2185">
        <v>3</v>
      </c>
      <c r="Q2185" t="str">
        <f>VLOOKUP(M2185,lookups!$A$1:$B$7, 2, FALSE)</f>
        <v>trawl/fyke</v>
      </c>
      <c r="R2185" t="str">
        <f>VLOOKUP(N2185,lookups!$D$1:$E$6, 2, FALSE)</f>
        <v>hucuktlis r</v>
      </c>
      <c r="S2185" t="str">
        <f>VLOOKUP(C2185,lookups!$G$1:$H$3, 2, FALSE)</f>
        <v>smolt</v>
      </c>
    </row>
    <row r="2186" spans="1:19" x14ac:dyDescent="0.25">
      <c r="A2186" s="1">
        <v>31177</v>
      </c>
      <c r="B2186">
        <v>1</v>
      </c>
      <c r="C2186">
        <v>1</v>
      </c>
      <c r="D2186">
        <v>1</v>
      </c>
      <c r="E2186">
        <v>1985</v>
      </c>
      <c r="F2186">
        <v>32</v>
      </c>
      <c r="G2186">
        <v>1</v>
      </c>
      <c r="H2186">
        <v>65</v>
      </c>
      <c r="I2186">
        <v>2.4700000000000002</v>
      </c>
      <c r="J2186">
        <v>2.2150479779999999</v>
      </c>
      <c r="L2186">
        <v>1</v>
      </c>
      <c r="M2186">
        <v>1</v>
      </c>
      <c r="N2186">
        <v>399</v>
      </c>
      <c r="O2186">
        <v>1</v>
      </c>
      <c r="P2186">
        <v>3</v>
      </c>
      <c r="Q2186" t="str">
        <f>VLOOKUP(M2186,lookups!$A$1:$B$7, 2, FALSE)</f>
        <v>trawl/fyke</v>
      </c>
      <c r="R2186" t="str">
        <f>VLOOKUP(N2186,lookups!$D$1:$E$6, 2, FALSE)</f>
        <v>hucuktlis r</v>
      </c>
      <c r="S2186" t="str">
        <f>VLOOKUP(C2186,lookups!$G$1:$H$3, 2, FALSE)</f>
        <v>smolt</v>
      </c>
    </row>
    <row r="2187" spans="1:19" x14ac:dyDescent="0.25">
      <c r="A2187" s="1">
        <v>31177</v>
      </c>
      <c r="B2187">
        <v>1</v>
      </c>
      <c r="C2187">
        <v>1</v>
      </c>
      <c r="D2187">
        <v>1</v>
      </c>
      <c r="E2187">
        <v>1985</v>
      </c>
      <c r="F2187">
        <v>33</v>
      </c>
      <c r="G2187">
        <v>1</v>
      </c>
      <c r="H2187">
        <v>75</v>
      </c>
      <c r="I2187">
        <v>3.38</v>
      </c>
      <c r="J2187">
        <v>3.0311182849999998</v>
      </c>
      <c r="L2187">
        <v>1</v>
      </c>
      <c r="M2187">
        <v>1</v>
      </c>
      <c r="N2187">
        <v>399</v>
      </c>
      <c r="O2187">
        <v>1</v>
      </c>
      <c r="P2187">
        <v>3</v>
      </c>
      <c r="Q2187" t="str">
        <f>VLOOKUP(M2187,lookups!$A$1:$B$7, 2, FALSE)</f>
        <v>trawl/fyke</v>
      </c>
      <c r="R2187" t="str">
        <f>VLOOKUP(N2187,lookups!$D$1:$E$6, 2, FALSE)</f>
        <v>hucuktlis r</v>
      </c>
      <c r="S2187" t="str">
        <f>VLOOKUP(C2187,lookups!$G$1:$H$3, 2, FALSE)</f>
        <v>smolt</v>
      </c>
    </row>
    <row r="2188" spans="1:19" x14ac:dyDescent="0.25">
      <c r="A2188" s="1">
        <v>31177</v>
      </c>
      <c r="B2188">
        <v>1</v>
      </c>
      <c r="C2188">
        <v>1</v>
      </c>
      <c r="D2188">
        <v>1</v>
      </c>
      <c r="E2188">
        <v>1985</v>
      </c>
      <c r="F2188">
        <v>34</v>
      </c>
      <c r="G2188">
        <v>1</v>
      </c>
      <c r="H2188">
        <v>68</v>
      </c>
      <c r="I2188">
        <v>2.62</v>
      </c>
      <c r="J2188">
        <v>2.3495650609999998</v>
      </c>
      <c r="L2188">
        <v>1</v>
      </c>
      <c r="M2188">
        <v>1</v>
      </c>
      <c r="N2188">
        <v>399</v>
      </c>
      <c r="O2188">
        <v>1</v>
      </c>
      <c r="P2188">
        <v>3</v>
      </c>
      <c r="Q2188" t="str">
        <f>VLOOKUP(M2188,lookups!$A$1:$B$7, 2, FALSE)</f>
        <v>trawl/fyke</v>
      </c>
      <c r="R2188" t="str">
        <f>VLOOKUP(N2188,lookups!$D$1:$E$6, 2, FALSE)</f>
        <v>hucuktlis r</v>
      </c>
      <c r="S2188" t="str">
        <f>VLOOKUP(C2188,lookups!$G$1:$H$3, 2, FALSE)</f>
        <v>smolt</v>
      </c>
    </row>
    <row r="2189" spans="1:19" x14ac:dyDescent="0.25">
      <c r="A2189" s="1">
        <v>31177</v>
      </c>
      <c r="B2189">
        <v>1</v>
      </c>
      <c r="C2189">
        <v>1</v>
      </c>
      <c r="D2189">
        <v>1</v>
      </c>
      <c r="E2189">
        <v>1985</v>
      </c>
      <c r="F2189">
        <v>35</v>
      </c>
      <c r="G2189">
        <v>1</v>
      </c>
      <c r="H2189">
        <v>70</v>
      </c>
      <c r="I2189">
        <v>2.65</v>
      </c>
      <c r="J2189">
        <v>2.3764684780000001</v>
      </c>
      <c r="L2189">
        <v>1</v>
      </c>
      <c r="M2189">
        <v>1</v>
      </c>
      <c r="N2189">
        <v>399</v>
      </c>
      <c r="O2189">
        <v>1</v>
      </c>
      <c r="P2189">
        <v>3</v>
      </c>
      <c r="Q2189" t="str">
        <f>VLOOKUP(M2189,lookups!$A$1:$B$7, 2, FALSE)</f>
        <v>trawl/fyke</v>
      </c>
      <c r="R2189" t="str">
        <f>VLOOKUP(N2189,lookups!$D$1:$E$6, 2, FALSE)</f>
        <v>hucuktlis r</v>
      </c>
      <c r="S2189" t="str">
        <f>VLOOKUP(C2189,lookups!$G$1:$H$3, 2, FALSE)</f>
        <v>smolt</v>
      </c>
    </row>
    <row r="2190" spans="1:19" x14ac:dyDescent="0.25">
      <c r="A2190" s="1">
        <v>31177</v>
      </c>
      <c r="B2190">
        <v>1</v>
      </c>
      <c r="C2190">
        <v>1</v>
      </c>
      <c r="D2190">
        <v>1</v>
      </c>
      <c r="E2190">
        <v>1985</v>
      </c>
      <c r="F2190">
        <v>36</v>
      </c>
      <c r="G2190">
        <v>1</v>
      </c>
      <c r="H2190">
        <v>60</v>
      </c>
      <c r="I2190">
        <v>1.87</v>
      </c>
      <c r="J2190">
        <v>1.6769796429999999</v>
      </c>
      <c r="L2190">
        <v>1</v>
      </c>
      <c r="M2190">
        <v>1</v>
      </c>
      <c r="N2190">
        <v>399</v>
      </c>
      <c r="O2190">
        <v>1</v>
      </c>
      <c r="P2190">
        <v>3</v>
      </c>
      <c r="Q2190" t="str">
        <f>VLOOKUP(M2190,lookups!$A$1:$B$7, 2, FALSE)</f>
        <v>trawl/fyke</v>
      </c>
      <c r="R2190" t="str">
        <f>VLOOKUP(N2190,lookups!$D$1:$E$6, 2, FALSE)</f>
        <v>hucuktlis r</v>
      </c>
      <c r="S2190" t="str">
        <f>VLOOKUP(C2190,lookups!$G$1:$H$3, 2, FALSE)</f>
        <v>smolt</v>
      </c>
    </row>
    <row r="2191" spans="1:19" x14ac:dyDescent="0.25">
      <c r="A2191" s="1">
        <v>31177</v>
      </c>
      <c r="B2191">
        <v>1</v>
      </c>
      <c r="C2191">
        <v>1</v>
      </c>
      <c r="D2191">
        <v>1</v>
      </c>
      <c r="E2191">
        <v>1985</v>
      </c>
      <c r="F2191">
        <v>37</v>
      </c>
      <c r="G2191">
        <v>1</v>
      </c>
      <c r="H2191">
        <v>77</v>
      </c>
      <c r="I2191">
        <v>3.86</v>
      </c>
      <c r="J2191">
        <v>3.4615729530000001</v>
      </c>
      <c r="L2191">
        <v>1</v>
      </c>
      <c r="M2191">
        <v>1</v>
      </c>
      <c r="N2191">
        <v>399</v>
      </c>
      <c r="O2191">
        <v>1</v>
      </c>
      <c r="P2191">
        <v>3</v>
      </c>
      <c r="Q2191" t="str">
        <f>VLOOKUP(M2191,lookups!$A$1:$B$7, 2, FALSE)</f>
        <v>trawl/fyke</v>
      </c>
      <c r="R2191" t="str">
        <f>VLOOKUP(N2191,lookups!$D$1:$E$6, 2, FALSE)</f>
        <v>hucuktlis r</v>
      </c>
      <c r="S2191" t="str">
        <f>VLOOKUP(C2191,lookups!$G$1:$H$3, 2, FALSE)</f>
        <v>smolt</v>
      </c>
    </row>
    <row r="2192" spans="1:19" x14ac:dyDescent="0.25">
      <c r="A2192" s="1">
        <v>31177</v>
      </c>
      <c r="B2192">
        <v>1</v>
      </c>
      <c r="C2192">
        <v>1</v>
      </c>
      <c r="D2192">
        <v>1</v>
      </c>
      <c r="E2192">
        <v>1985</v>
      </c>
      <c r="F2192">
        <v>38</v>
      </c>
      <c r="G2192">
        <v>1</v>
      </c>
      <c r="H2192">
        <v>67</v>
      </c>
      <c r="I2192">
        <v>2.4300000000000002</v>
      </c>
      <c r="J2192">
        <v>2.1791767549999999</v>
      </c>
      <c r="L2192">
        <v>1</v>
      </c>
      <c r="M2192">
        <v>1</v>
      </c>
      <c r="N2192">
        <v>399</v>
      </c>
      <c r="O2192">
        <v>1</v>
      </c>
      <c r="P2192">
        <v>3</v>
      </c>
      <c r="Q2192" t="str">
        <f>VLOOKUP(M2192,lookups!$A$1:$B$7, 2, FALSE)</f>
        <v>trawl/fyke</v>
      </c>
      <c r="R2192" t="str">
        <f>VLOOKUP(N2192,lookups!$D$1:$E$6, 2, FALSE)</f>
        <v>hucuktlis r</v>
      </c>
      <c r="S2192" t="str">
        <f>VLOOKUP(C2192,lookups!$G$1:$H$3, 2, FALSE)</f>
        <v>smolt</v>
      </c>
    </row>
    <row r="2193" spans="1:19" x14ac:dyDescent="0.25">
      <c r="A2193" s="1">
        <v>31177</v>
      </c>
      <c r="B2193">
        <v>1</v>
      </c>
      <c r="C2193">
        <v>1</v>
      </c>
      <c r="D2193">
        <v>1</v>
      </c>
      <c r="E2193">
        <v>1985</v>
      </c>
      <c r="F2193">
        <v>39</v>
      </c>
      <c r="G2193">
        <v>1</v>
      </c>
      <c r="H2193">
        <v>60</v>
      </c>
      <c r="I2193">
        <v>1.85</v>
      </c>
      <c r="J2193">
        <v>1.6590440319999999</v>
      </c>
      <c r="L2193">
        <v>1</v>
      </c>
      <c r="M2193">
        <v>1</v>
      </c>
      <c r="N2193">
        <v>399</v>
      </c>
      <c r="O2193">
        <v>1</v>
      </c>
      <c r="P2193">
        <v>3</v>
      </c>
      <c r="Q2193" t="str">
        <f>VLOOKUP(M2193,lookups!$A$1:$B$7, 2, FALSE)</f>
        <v>trawl/fyke</v>
      </c>
      <c r="R2193" t="str">
        <f>VLOOKUP(N2193,lookups!$D$1:$E$6, 2, FALSE)</f>
        <v>hucuktlis r</v>
      </c>
      <c r="S2193" t="str">
        <f>VLOOKUP(C2193,lookups!$G$1:$H$3, 2, FALSE)</f>
        <v>smolt</v>
      </c>
    </row>
    <row r="2194" spans="1:19" x14ac:dyDescent="0.25">
      <c r="A2194" s="1">
        <v>31177</v>
      </c>
      <c r="B2194">
        <v>1</v>
      </c>
      <c r="C2194">
        <v>1</v>
      </c>
      <c r="D2194">
        <v>1</v>
      </c>
      <c r="E2194">
        <v>1985</v>
      </c>
      <c r="F2194">
        <v>40</v>
      </c>
      <c r="G2194">
        <v>1</v>
      </c>
      <c r="H2194">
        <v>65</v>
      </c>
      <c r="I2194">
        <v>2.3199999999999998</v>
      </c>
      <c r="J2194">
        <v>2.0805308939999998</v>
      </c>
      <c r="L2194">
        <v>1</v>
      </c>
      <c r="M2194">
        <v>1</v>
      </c>
      <c r="N2194">
        <v>399</v>
      </c>
      <c r="O2194">
        <v>1</v>
      </c>
      <c r="P2194">
        <v>3</v>
      </c>
      <c r="Q2194" t="str">
        <f>VLOOKUP(M2194,lookups!$A$1:$B$7, 2, FALSE)</f>
        <v>trawl/fyke</v>
      </c>
      <c r="R2194" t="str">
        <f>VLOOKUP(N2194,lookups!$D$1:$E$6, 2, FALSE)</f>
        <v>hucuktlis r</v>
      </c>
      <c r="S2194" t="str">
        <f>VLOOKUP(C2194,lookups!$G$1:$H$3, 2, FALSE)</f>
        <v>smolt</v>
      </c>
    </row>
    <row r="2195" spans="1:19" x14ac:dyDescent="0.25">
      <c r="A2195" s="1">
        <v>31177</v>
      </c>
      <c r="B2195">
        <v>1</v>
      </c>
      <c r="C2195">
        <v>1</v>
      </c>
      <c r="D2195">
        <v>1</v>
      </c>
      <c r="E2195">
        <v>1985</v>
      </c>
      <c r="F2195">
        <v>41</v>
      </c>
      <c r="G2195">
        <v>1</v>
      </c>
      <c r="H2195">
        <v>73</v>
      </c>
      <c r="I2195">
        <v>3.25</v>
      </c>
      <c r="J2195">
        <v>2.9145368129999998</v>
      </c>
      <c r="L2195">
        <v>1</v>
      </c>
      <c r="M2195">
        <v>1</v>
      </c>
      <c r="N2195">
        <v>399</v>
      </c>
      <c r="O2195">
        <v>1</v>
      </c>
      <c r="P2195">
        <v>3</v>
      </c>
      <c r="Q2195" t="str">
        <f>VLOOKUP(M2195,lookups!$A$1:$B$7, 2, FALSE)</f>
        <v>trawl/fyke</v>
      </c>
      <c r="R2195" t="str">
        <f>VLOOKUP(N2195,lookups!$D$1:$E$6, 2, FALSE)</f>
        <v>hucuktlis r</v>
      </c>
      <c r="S2195" t="str">
        <f>VLOOKUP(C2195,lookups!$G$1:$H$3, 2, FALSE)</f>
        <v>smolt</v>
      </c>
    </row>
    <row r="2196" spans="1:19" x14ac:dyDescent="0.25">
      <c r="A2196" s="1">
        <v>31177</v>
      </c>
      <c r="B2196">
        <v>1</v>
      </c>
      <c r="C2196">
        <v>1</v>
      </c>
      <c r="D2196">
        <v>1</v>
      </c>
      <c r="E2196">
        <v>1985</v>
      </c>
      <c r="F2196">
        <v>42</v>
      </c>
      <c r="G2196">
        <v>1</v>
      </c>
      <c r="H2196">
        <v>83</v>
      </c>
      <c r="I2196">
        <v>4.5999999999999996</v>
      </c>
      <c r="J2196">
        <v>4.1251905659999997</v>
      </c>
      <c r="L2196">
        <v>1</v>
      </c>
      <c r="M2196">
        <v>1</v>
      </c>
      <c r="N2196">
        <v>399</v>
      </c>
      <c r="O2196">
        <v>1</v>
      </c>
      <c r="P2196">
        <v>3</v>
      </c>
      <c r="Q2196" t="str">
        <f>VLOOKUP(M2196,lookups!$A$1:$B$7, 2, FALSE)</f>
        <v>trawl/fyke</v>
      </c>
      <c r="R2196" t="str">
        <f>VLOOKUP(N2196,lookups!$D$1:$E$6, 2, FALSE)</f>
        <v>hucuktlis r</v>
      </c>
      <c r="S2196" t="str">
        <f>VLOOKUP(C2196,lookups!$G$1:$H$3, 2, FALSE)</f>
        <v>smolt</v>
      </c>
    </row>
    <row r="2197" spans="1:19" x14ac:dyDescent="0.25">
      <c r="A2197" s="1">
        <v>31177</v>
      </c>
      <c r="B2197">
        <v>1</v>
      </c>
      <c r="C2197">
        <v>1</v>
      </c>
      <c r="D2197">
        <v>1</v>
      </c>
      <c r="E2197">
        <v>1985</v>
      </c>
      <c r="F2197">
        <v>43</v>
      </c>
      <c r="G2197">
        <v>1</v>
      </c>
      <c r="H2197">
        <v>75</v>
      </c>
      <c r="I2197">
        <v>3.71</v>
      </c>
      <c r="J2197">
        <v>3.3270558690000001</v>
      </c>
      <c r="L2197">
        <v>1</v>
      </c>
      <c r="M2197">
        <v>1</v>
      </c>
      <c r="N2197">
        <v>399</v>
      </c>
      <c r="O2197">
        <v>1</v>
      </c>
      <c r="P2197">
        <v>3</v>
      </c>
      <c r="Q2197" t="str">
        <f>VLOOKUP(M2197,lookups!$A$1:$B$7, 2, FALSE)</f>
        <v>trawl/fyke</v>
      </c>
      <c r="R2197" t="str">
        <f>VLOOKUP(N2197,lookups!$D$1:$E$6, 2, FALSE)</f>
        <v>hucuktlis r</v>
      </c>
      <c r="S2197" t="str">
        <f>VLOOKUP(C2197,lookups!$G$1:$H$3, 2, FALSE)</f>
        <v>smolt</v>
      </c>
    </row>
    <row r="2198" spans="1:19" x14ac:dyDescent="0.25">
      <c r="A2198" s="1">
        <v>31177</v>
      </c>
      <c r="B2198">
        <v>1</v>
      </c>
      <c r="C2198">
        <v>1</v>
      </c>
      <c r="D2198">
        <v>1</v>
      </c>
      <c r="E2198">
        <v>1985</v>
      </c>
      <c r="F2198">
        <v>44</v>
      </c>
      <c r="G2198">
        <v>1</v>
      </c>
      <c r="H2198">
        <v>66</v>
      </c>
      <c r="I2198">
        <v>2.1800000000000002</v>
      </c>
      <c r="J2198">
        <v>1.954981616</v>
      </c>
      <c r="L2198">
        <v>1</v>
      </c>
      <c r="M2198">
        <v>1</v>
      </c>
      <c r="N2198">
        <v>399</v>
      </c>
      <c r="O2198">
        <v>1</v>
      </c>
      <c r="P2198">
        <v>3</v>
      </c>
      <c r="Q2198" t="str">
        <f>VLOOKUP(M2198,lookups!$A$1:$B$7, 2, FALSE)</f>
        <v>trawl/fyke</v>
      </c>
      <c r="R2198" t="str">
        <f>VLOOKUP(N2198,lookups!$D$1:$E$6, 2, FALSE)</f>
        <v>hucuktlis r</v>
      </c>
      <c r="S2198" t="str">
        <f>VLOOKUP(C2198,lookups!$G$1:$H$3, 2, FALSE)</f>
        <v>smolt</v>
      </c>
    </row>
    <row r="2199" spans="1:19" x14ac:dyDescent="0.25">
      <c r="A2199" s="1">
        <v>31177</v>
      </c>
      <c r="B2199">
        <v>1</v>
      </c>
      <c r="C2199">
        <v>1</v>
      </c>
      <c r="D2199">
        <v>1</v>
      </c>
      <c r="E2199">
        <v>1985</v>
      </c>
      <c r="F2199">
        <v>45</v>
      </c>
      <c r="G2199">
        <v>1</v>
      </c>
      <c r="H2199">
        <v>73</v>
      </c>
      <c r="I2199">
        <v>3.34</v>
      </c>
      <c r="J2199">
        <v>2.9952470629999999</v>
      </c>
      <c r="L2199">
        <v>1</v>
      </c>
      <c r="M2199">
        <v>1</v>
      </c>
      <c r="N2199">
        <v>399</v>
      </c>
      <c r="O2199">
        <v>1</v>
      </c>
      <c r="P2199">
        <v>3</v>
      </c>
      <c r="Q2199" t="str">
        <f>VLOOKUP(M2199,lookups!$A$1:$B$7, 2, FALSE)</f>
        <v>trawl/fyke</v>
      </c>
      <c r="R2199" t="str">
        <f>VLOOKUP(N2199,lookups!$D$1:$E$6, 2, FALSE)</f>
        <v>hucuktlis r</v>
      </c>
      <c r="S2199" t="str">
        <f>VLOOKUP(C2199,lookups!$G$1:$H$3, 2, FALSE)</f>
        <v>smolt</v>
      </c>
    </row>
    <row r="2200" spans="1:19" x14ac:dyDescent="0.25">
      <c r="A2200" s="1">
        <v>31177</v>
      </c>
      <c r="B2200">
        <v>1</v>
      </c>
      <c r="C2200">
        <v>1</v>
      </c>
      <c r="D2200">
        <v>1</v>
      </c>
      <c r="E2200">
        <v>1985</v>
      </c>
      <c r="F2200">
        <v>46</v>
      </c>
      <c r="G2200">
        <v>1</v>
      </c>
      <c r="H2200">
        <v>66</v>
      </c>
      <c r="I2200">
        <v>2.34</v>
      </c>
      <c r="J2200">
        <v>2.0984665050000002</v>
      </c>
      <c r="L2200">
        <v>1</v>
      </c>
      <c r="M2200">
        <v>1</v>
      </c>
      <c r="N2200">
        <v>399</v>
      </c>
      <c r="O2200">
        <v>1</v>
      </c>
      <c r="P2200">
        <v>3</v>
      </c>
      <c r="Q2200" t="str">
        <f>VLOOKUP(M2200,lookups!$A$1:$B$7, 2, FALSE)</f>
        <v>trawl/fyke</v>
      </c>
      <c r="R2200" t="str">
        <f>VLOOKUP(N2200,lookups!$D$1:$E$6, 2, FALSE)</f>
        <v>hucuktlis r</v>
      </c>
      <c r="S2200" t="str">
        <f>VLOOKUP(C2200,lookups!$G$1:$H$3, 2, FALSE)</f>
        <v>smolt</v>
      </c>
    </row>
    <row r="2201" spans="1:19" x14ac:dyDescent="0.25">
      <c r="A2201" s="1">
        <v>31177</v>
      </c>
      <c r="B2201">
        <v>1</v>
      </c>
      <c r="C2201">
        <v>1</v>
      </c>
      <c r="D2201">
        <v>1</v>
      </c>
      <c r="E2201">
        <v>1985</v>
      </c>
      <c r="F2201">
        <v>47</v>
      </c>
      <c r="G2201">
        <v>1</v>
      </c>
      <c r="H2201">
        <v>63</v>
      </c>
      <c r="I2201">
        <v>2.0499999999999998</v>
      </c>
      <c r="J2201">
        <v>1.8384001430000001</v>
      </c>
      <c r="L2201">
        <v>1</v>
      </c>
      <c r="M2201">
        <v>1</v>
      </c>
      <c r="N2201">
        <v>399</v>
      </c>
      <c r="O2201">
        <v>1</v>
      </c>
      <c r="P2201">
        <v>3</v>
      </c>
      <c r="Q2201" t="str">
        <f>VLOOKUP(M2201,lookups!$A$1:$B$7, 2, FALSE)</f>
        <v>trawl/fyke</v>
      </c>
      <c r="R2201" t="str">
        <f>VLOOKUP(N2201,lookups!$D$1:$E$6, 2, FALSE)</f>
        <v>hucuktlis r</v>
      </c>
      <c r="S2201" t="str">
        <f>VLOOKUP(C2201,lookups!$G$1:$H$3, 2, FALSE)</f>
        <v>smolt</v>
      </c>
    </row>
    <row r="2202" spans="1:19" x14ac:dyDescent="0.25">
      <c r="A2202" s="1">
        <v>31177</v>
      </c>
      <c r="B2202">
        <v>1</v>
      </c>
      <c r="C2202">
        <v>1</v>
      </c>
      <c r="D2202">
        <v>1</v>
      </c>
      <c r="E2202">
        <v>1985</v>
      </c>
      <c r="F2202">
        <v>48</v>
      </c>
      <c r="G2202">
        <v>1</v>
      </c>
      <c r="H2202">
        <v>60</v>
      </c>
      <c r="I2202">
        <v>1.8</v>
      </c>
      <c r="J2202">
        <v>1.614205004</v>
      </c>
      <c r="L2202">
        <v>1</v>
      </c>
      <c r="M2202">
        <v>1</v>
      </c>
      <c r="N2202">
        <v>399</v>
      </c>
      <c r="O2202">
        <v>1</v>
      </c>
      <c r="P2202">
        <v>3</v>
      </c>
      <c r="Q2202" t="str">
        <f>VLOOKUP(M2202,lookups!$A$1:$B$7, 2, FALSE)</f>
        <v>trawl/fyke</v>
      </c>
      <c r="R2202" t="str">
        <f>VLOOKUP(N2202,lookups!$D$1:$E$6, 2, FALSE)</f>
        <v>hucuktlis r</v>
      </c>
      <c r="S2202" t="str">
        <f>VLOOKUP(C2202,lookups!$G$1:$H$3, 2, FALSE)</f>
        <v>smolt</v>
      </c>
    </row>
    <row r="2203" spans="1:19" x14ac:dyDescent="0.25">
      <c r="A2203" s="1">
        <v>31177</v>
      </c>
      <c r="B2203">
        <v>1</v>
      </c>
      <c r="C2203">
        <v>1</v>
      </c>
      <c r="D2203">
        <v>1</v>
      </c>
      <c r="E2203">
        <v>1985</v>
      </c>
      <c r="F2203">
        <v>49</v>
      </c>
      <c r="G2203">
        <v>1</v>
      </c>
      <c r="H2203">
        <v>76</v>
      </c>
      <c r="I2203">
        <v>3.3</v>
      </c>
      <c r="J2203">
        <v>2.959375841</v>
      </c>
      <c r="L2203">
        <v>1</v>
      </c>
      <c r="M2203">
        <v>1</v>
      </c>
      <c r="N2203">
        <v>399</v>
      </c>
      <c r="O2203">
        <v>1</v>
      </c>
      <c r="P2203">
        <v>3</v>
      </c>
      <c r="Q2203" t="str">
        <f>VLOOKUP(M2203,lookups!$A$1:$B$7, 2, FALSE)</f>
        <v>trawl/fyke</v>
      </c>
      <c r="R2203" t="str">
        <f>VLOOKUP(N2203,lookups!$D$1:$E$6, 2, FALSE)</f>
        <v>hucuktlis r</v>
      </c>
      <c r="S2203" t="str">
        <f>VLOOKUP(C2203,lookups!$G$1:$H$3, 2, FALSE)</f>
        <v>smolt</v>
      </c>
    </row>
    <row r="2204" spans="1:19" x14ac:dyDescent="0.25">
      <c r="A2204" s="1">
        <v>31177</v>
      </c>
      <c r="B2204">
        <v>1</v>
      </c>
      <c r="C2204">
        <v>1</v>
      </c>
      <c r="D2204">
        <v>1</v>
      </c>
      <c r="E2204">
        <v>1985</v>
      </c>
      <c r="F2204">
        <v>50</v>
      </c>
      <c r="G2204">
        <v>1</v>
      </c>
      <c r="H2204">
        <v>68</v>
      </c>
      <c r="I2204">
        <v>2.58</v>
      </c>
      <c r="J2204">
        <v>2.3136938389999999</v>
      </c>
      <c r="L2204">
        <v>1</v>
      </c>
      <c r="M2204">
        <v>1</v>
      </c>
      <c r="N2204">
        <v>399</v>
      </c>
      <c r="O2204">
        <v>1</v>
      </c>
      <c r="P2204">
        <v>3</v>
      </c>
      <c r="Q2204" t="str">
        <f>VLOOKUP(M2204,lookups!$A$1:$B$7, 2, FALSE)</f>
        <v>trawl/fyke</v>
      </c>
      <c r="R2204" t="str">
        <f>VLOOKUP(N2204,lookups!$D$1:$E$6, 2, FALSE)</f>
        <v>hucuktlis r</v>
      </c>
      <c r="S2204" t="str">
        <f>VLOOKUP(C2204,lookups!$G$1:$H$3, 2, FALSE)</f>
        <v>smolt</v>
      </c>
    </row>
    <row r="2205" spans="1:19" x14ac:dyDescent="0.25">
      <c r="A2205" s="1">
        <v>31177</v>
      </c>
      <c r="B2205">
        <v>1</v>
      </c>
      <c r="C2205">
        <v>1</v>
      </c>
      <c r="D2205">
        <v>1</v>
      </c>
      <c r="E2205">
        <v>1985</v>
      </c>
      <c r="F2205">
        <v>51</v>
      </c>
      <c r="G2205">
        <v>1</v>
      </c>
      <c r="H2205">
        <v>79</v>
      </c>
      <c r="I2205">
        <v>3.49</v>
      </c>
      <c r="J2205">
        <v>3.1297641469999999</v>
      </c>
      <c r="L2205">
        <v>1</v>
      </c>
      <c r="M2205">
        <v>1</v>
      </c>
      <c r="N2205">
        <v>399</v>
      </c>
      <c r="O2205">
        <v>1</v>
      </c>
      <c r="P2205">
        <v>3</v>
      </c>
      <c r="Q2205" t="str">
        <f>VLOOKUP(M2205,lookups!$A$1:$B$7, 2, FALSE)</f>
        <v>trawl/fyke</v>
      </c>
      <c r="R2205" t="str">
        <f>VLOOKUP(N2205,lookups!$D$1:$E$6, 2, FALSE)</f>
        <v>hucuktlis r</v>
      </c>
      <c r="S2205" t="str">
        <f>VLOOKUP(C2205,lookups!$G$1:$H$3, 2, FALSE)</f>
        <v>smolt</v>
      </c>
    </row>
    <row r="2206" spans="1:19" x14ac:dyDescent="0.25">
      <c r="A2206" s="1">
        <v>31177</v>
      </c>
      <c r="B2206">
        <v>1</v>
      </c>
      <c r="C2206">
        <v>1</v>
      </c>
      <c r="D2206">
        <v>1</v>
      </c>
      <c r="E2206">
        <v>1985</v>
      </c>
      <c r="F2206">
        <v>52</v>
      </c>
      <c r="G2206">
        <v>1</v>
      </c>
      <c r="H2206">
        <v>76</v>
      </c>
      <c r="I2206">
        <v>3.73</v>
      </c>
      <c r="J2206">
        <v>3.3449914810000001</v>
      </c>
      <c r="L2206">
        <v>1</v>
      </c>
      <c r="M2206">
        <v>1</v>
      </c>
      <c r="N2206">
        <v>399</v>
      </c>
      <c r="O2206">
        <v>1</v>
      </c>
      <c r="P2206">
        <v>3</v>
      </c>
      <c r="Q2206" t="str">
        <f>VLOOKUP(M2206,lookups!$A$1:$B$7, 2, FALSE)</f>
        <v>trawl/fyke</v>
      </c>
      <c r="R2206" t="str">
        <f>VLOOKUP(N2206,lookups!$D$1:$E$6, 2, FALSE)</f>
        <v>hucuktlis r</v>
      </c>
      <c r="S2206" t="str">
        <f>VLOOKUP(C2206,lookups!$G$1:$H$3, 2, FALSE)</f>
        <v>smolt</v>
      </c>
    </row>
    <row r="2207" spans="1:19" x14ac:dyDescent="0.25">
      <c r="A2207" s="1">
        <v>31177</v>
      </c>
      <c r="B2207">
        <v>1</v>
      </c>
      <c r="C2207">
        <v>1</v>
      </c>
      <c r="D2207">
        <v>1</v>
      </c>
      <c r="E2207">
        <v>1985</v>
      </c>
      <c r="F2207">
        <v>53</v>
      </c>
      <c r="G2207">
        <v>1</v>
      </c>
      <c r="H2207">
        <v>65</v>
      </c>
      <c r="I2207">
        <v>2.36</v>
      </c>
      <c r="J2207">
        <v>2.1164021160000002</v>
      </c>
      <c r="L2207">
        <v>1</v>
      </c>
      <c r="M2207">
        <v>1</v>
      </c>
      <c r="N2207">
        <v>399</v>
      </c>
      <c r="O2207">
        <v>1</v>
      </c>
      <c r="P2207">
        <v>3</v>
      </c>
      <c r="Q2207" t="str">
        <f>VLOOKUP(M2207,lookups!$A$1:$B$7, 2, FALSE)</f>
        <v>trawl/fyke</v>
      </c>
      <c r="R2207" t="str">
        <f>VLOOKUP(N2207,lookups!$D$1:$E$6, 2, FALSE)</f>
        <v>hucuktlis r</v>
      </c>
      <c r="S2207" t="str">
        <f>VLOOKUP(C2207,lookups!$G$1:$H$3, 2, FALSE)</f>
        <v>smolt</v>
      </c>
    </row>
    <row r="2208" spans="1:19" x14ac:dyDescent="0.25">
      <c r="A2208" s="1">
        <v>31177</v>
      </c>
      <c r="B2208">
        <v>1</v>
      </c>
      <c r="C2208">
        <v>1</v>
      </c>
      <c r="D2208">
        <v>1</v>
      </c>
      <c r="E2208">
        <v>1985</v>
      </c>
      <c r="F2208">
        <v>54</v>
      </c>
      <c r="G2208">
        <v>1</v>
      </c>
      <c r="H2208">
        <v>68</v>
      </c>
      <c r="I2208">
        <v>2.58</v>
      </c>
      <c r="J2208">
        <v>2.3136938389999999</v>
      </c>
      <c r="L2208">
        <v>1</v>
      </c>
      <c r="M2208">
        <v>1</v>
      </c>
      <c r="N2208">
        <v>399</v>
      </c>
      <c r="O2208">
        <v>1</v>
      </c>
      <c r="P2208">
        <v>3</v>
      </c>
      <c r="Q2208" t="str">
        <f>VLOOKUP(M2208,lookups!$A$1:$B$7, 2, FALSE)</f>
        <v>trawl/fyke</v>
      </c>
      <c r="R2208" t="str">
        <f>VLOOKUP(N2208,lookups!$D$1:$E$6, 2, FALSE)</f>
        <v>hucuktlis r</v>
      </c>
      <c r="S2208" t="str">
        <f>VLOOKUP(C2208,lookups!$G$1:$H$3, 2, FALSE)</f>
        <v>smolt</v>
      </c>
    </row>
    <row r="2209" spans="1:19" x14ac:dyDescent="0.25">
      <c r="A2209" s="1">
        <v>31177</v>
      </c>
      <c r="B2209">
        <v>1</v>
      </c>
      <c r="C2209">
        <v>1</v>
      </c>
      <c r="D2209">
        <v>1</v>
      </c>
      <c r="E2209">
        <v>1985</v>
      </c>
      <c r="F2209">
        <v>55</v>
      </c>
      <c r="G2209">
        <v>1</v>
      </c>
      <c r="H2209">
        <v>70</v>
      </c>
      <c r="I2209">
        <v>2.93</v>
      </c>
      <c r="J2209">
        <v>2.6275670340000001</v>
      </c>
      <c r="L2209">
        <v>1</v>
      </c>
      <c r="M2209">
        <v>1</v>
      </c>
      <c r="N2209">
        <v>399</v>
      </c>
      <c r="O2209">
        <v>1</v>
      </c>
      <c r="P2209">
        <v>3</v>
      </c>
      <c r="Q2209" t="str">
        <f>VLOOKUP(M2209,lookups!$A$1:$B$7, 2, FALSE)</f>
        <v>trawl/fyke</v>
      </c>
      <c r="R2209" t="str">
        <f>VLOOKUP(N2209,lookups!$D$1:$E$6, 2, FALSE)</f>
        <v>hucuktlis r</v>
      </c>
      <c r="S2209" t="str">
        <f>VLOOKUP(C2209,lookups!$G$1:$H$3, 2, FALSE)</f>
        <v>smolt</v>
      </c>
    </row>
    <row r="2210" spans="1:19" x14ac:dyDescent="0.25">
      <c r="A2210" s="1">
        <v>31177</v>
      </c>
      <c r="B2210">
        <v>1</v>
      </c>
      <c r="C2210">
        <v>1</v>
      </c>
      <c r="D2210">
        <v>1</v>
      </c>
      <c r="E2210">
        <v>1985</v>
      </c>
      <c r="F2210">
        <v>56</v>
      </c>
      <c r="G2210">
        <v>1</v>
      </c>
      <c r="H2210">
        <v>61</v>
      </c>
      <c r="I2210">
        <v>1.97</v>
      </c>
      <c r="J2210">
        <v>1.766657699</v>
      </c>
      <c r="L2210">
        <v>1</v>
      </c>
      <c r="M2210">
        <v>1</v>
      </c>
      <c r="N2210">
        <v>399</v>
      </c>
      <c r="O2210">
        <v>1</v>
      </c>
      <c r="P2210">
        <v>3</v>
      </c>
      <c r="Q2210" t="str">
        <f>VLOOKUP(M2210,lookups!$A$1:$B$7, 2, FALSE)</f>
        <v>trawl/fyke</v>
      </c>
      <c r="R2210" t="str">
        <f>VLOOKUP(N2210,lookups!$D$1:$E$6, 2, FALSE)</f>
        <v>hucuktlis r</v>
      </c>
      <c r="S2210" t="str">
        <f>VLOOKUP(C2210,lookups!$G$1:$H$3, 2, FALSE)</f>
        <v>smolt</v>
      </c>
    </row>
    <row r="2211" spans="1:19" x14ac:dyDescent="0.25">
      <c r="A2211" s="1">
        <v>31177</v>
      </c>
      <c r="B2211">
        <v>1</v>
      </c>
      <c r="C2211">
        <v>1</v>
      </c>
      <c r="D2211">
        <v>1</v>
      </c>
      <c r="E2211">
        <v>1985</v>
      </c>
      <c r="F2211">
        <v>57</v>
      </c>
      <c r="G2211">
        <v>1</v>
      </c>
      <c r="H2211">
        <v>70</v>
      </c>
      <c r="I2211">
        <v>2.73</v>
      </c>
      <c r="J2211">
        <v>2.448210923</v>
      </c>
      <c r="L2211">
        <v>1</v>
      </c>
      <c r="M2211">
        <v>1</v>
      </c>
      <c r="N2211">
        <v>399</v>
      </c>
      <c r="O2211">
        <v>1</v>
      </c>
      <c r="P2211">
        <v>3</v>
      </c>
      <c r="Q2211" t="str">
        <f>VLOOKUP(M2211,lookups!$A$1:$B$7, 2, FALSE)</f>
        <v>trawl/fyke</v>
      </c>
      <c r="R2211" t="str">
        <f>VLOOKUP(N2211,lookups!$D$1:$E$6, 2, FALSE)</f>
        <v>hucuktlis r</v>
      </c>
      <c r="S2211" t="str">
        <f>VLOOKUP(C2211,lookups!$G$1:$H$3, 2, FALSE)</f>
        <v>smolt</v>
      </c>
    </row>
    <row r="2212" spans="1:19" x14ac:dyDescent="0.25">
      <c r="A2212" s="1">
        <v>31177</v>
      </c>
      <c r="B2212">
        <v>1</v>
      </c>
      <c r="C2212">
        <v>1</v>
      </c>
      <c r="D2212">
        <v>1</v>
      </c>
      <c r="E2212">
        <v>1985</v>
      </c>
      <c r="F2212">
        <v>58</v>
      </c>
      <c r="G2212">
        <v>1</v>
      </c>
      <c r="H2212">
        <v>68</v>
      </c>
      <c r="I2212">
        <v>2.6</v>
      </c>
      <c r="J2212">
        <v>2.3316294499999999</v>
      </c>
      <c r="L2212">
        <v>1</v>
      </c>
      <c r="M2212">
        <v>1</v>
      </c>
      <c r="N2212">
        <v>399</v>
      </c>
      <c r="O2212">
        <v>1</v>
      </c>
      <c r="P2212">
        <v>3</v>
      </c>
      <c r="Q2212" t="str">
        <f>VLOOKUP(M2212,lookups!$A$1:$B$7, 2, FALSE)</f>
        <v>trawl/fyke</v>
      </c>
      <c r="R2212" t="str">
        <f>VLOOKUP(N2212,lookups!$D$1:$E$6, 2, FALSE)</f>
        <v>hucuktlis r</v>
      </c>
      <c r="S2212" t="str">
        <f>VLOOKUP(C2212,lookups!$G$1:$H$3, 2, FALSE)</f>
        <v>smolt</v>
      </c>
    </row>
    <row r="2213" spans="1:19" x14ac:dyDescent="0.25">
      <c r="A2213" s="1">
        <v>31177</v>
      </c>
      <c r="B2213">
        <v>1</v>
      </c>
      <c r="C2213">
        <v>1</v>
      </c>
      <c r="D2213">
        <v>1</v>
      </c>
      <c r="E2213">
        <v>1985</v>
      </c>
      <c r="F2213">
        <v>59</v>
      </c>
      <c r="G2213">
        <v>1</v>
      </c>
      <c r="H2213">
        <v>58</v>
      </c>
      <c r="I2213">
        <v>1.54</v>
      </c>
      <c r="J2213">
        <v>1.3810420590000001</v>
      </c>
      <c r="L2213">
        <v>1</v>
      </c>
      <c r="M2213">
        <v>1</v>
      </c>
      <c r="N2213">
        <v>399</v>
      </c>
      <c r="O2213">
        <v>1</v>
      </c>
      <c r="P2213">
        <v>3</v>
      </c>
      <c r="Q2213" t="str">
        <f>VLOOKUP(M2213,lookups!$A$1:$B$7, 2, FALSE)</f>
        <v>trawl/fyke</v>
      </c>
      <c r="R2213" t="str">
        <f>VLOOKUP(N2213,lookups!$D$1:$E$6, 2, FALSE)</f>
        <v>hucuktlis r</v>
      </c>
      <c r="S2213" t="str">
        <f>VLOOKUP(C2213,lookups!$G$1:$H$3, 2, FALSE)</f>
        <v>smolt</v>
      </c>
    </row>
    <row r="2214" spans="1:19" x14ac:dyDescent="0.25">
      <c r="A2214" s="1">
        <v>31177</v>
      </c>
      <c r="B2214">
        <v>1</v>
      </c>
      <c r="C2214">
        <v>1</v>
      </c>
      <c r="D2214">
        <v>1</v>
      </c>
      <c r="E2214">
        <v>1985</v>
      </c>
      <c r="F2214">
        <v>60</v>
      </c>
      <c r="G2214">
        <v>1</v>
      </c>
      <c r="H2214">
        <v>56</v>
      </c>
      <c r="I2214">
        <v>1.35</v>
      </c>
      <c r="J2214">
        <v>1.2106537530000001</v>
      </c>
      <c r="L2214">
        <v>1</v>
      </c>
      <c r="M2214">
        <v>1</v>
      </c>
      <c r="N2214">
        <v>399</v>
      </c>
      <c r="O2214">
        <v>1</v>
      </c>
      <c r="P2214">
        <v>3</v>
      </c>
      <c r="Q2214" t="str">
        <f>VLOOKUP(M2214,lookups!$A$1:$B$7, 2, FALSE)</f>
        <v>trawl/fyke</v>
      </c>
      <c r="R2214" t="str">
        <f>VLOOKUP(N2214,lookups!$D$1:$E$6, 2, FALSE)</f>
        <v>hucuktlis r</v>
      </c>
      <c r="S2214" t="str">
        <f>VLOOKUP(C2214,lookups!$G$1:$H$3, 2, FALSE)</f>
        <v>smolt</v>
      </c>
    </row>
    <row r="2215" spans="1:19" x14ac:dyDescent="0.25">
      <c r="A2215" s="1">
        <v>31177</v>
      </c>
      <c r="B2215">
        <v>1</v>
      </c>
      <c r="C2215">
        <v>1</v>
      </c>
      <c r="D2215">
        <v>1</v>
      </c>
      <c r="E2215">
        <v>1985</v>
      </c>
      <c r="F2215">
        <v>61</v>
      </c>
      <c r="G2215">
        <v>1</v>
      </c>
      <c r="H2215">
        <v>61</v>
      </c>
      <c r="I2215">
        <v>1.76</v>
      </c>
      <c r="J2215">
        <v>1.5783337820000001</v>
      </c>
      <c r="L2215">
        <v>1</v>
      </c>
      <c r="M2215">
        <v>1</v>
      </c>
      <c r="N2215">
        <v>399</v>
      </c>
      <c r="O2215">
        <v>1</v>
      </c>
      <c r="P2215">
        <v>3</v>
      </c>
      <c r="Q2215" t="str">
        <f>VLOOKUP(M2215,lookups!$A$1:$B$7, 2, FALSE)</f>
        <v>trawl/fyke</v>
      </c>
      <c r="R2215" t="str">
        <f>VLOOKUP(N2215,lookups!$D$1:$E$6, 2, FALSE)</f>
        <v>hucuktlis r</v>
      </c>
      <c r="S2215" t="str">
        <f>VLOOKUP(C2215,lookups!$G$1:$H$3, 2, FALSE)</f>
        <v>smolt</v>
      </c>
    </row>
    <row r="2216" spans="1:19" x14ac:dyDescent="0.25">
      <c r="A2216" s="1">
        <v>31177</v>
      </c>
      <c r="B2216">
        <v>1</v>
      </c>
      <c r="C2216">
        <v>1</v>
      </c>
      <c r="D2216">
        <v>1</v>
      </c>
      <c r="E2216">
        <v>1985</v>
      </c>
      <c r="F2216">
        <v>62</v>
      </c>
      <c r="G2216">
        <v>1</v>
      </c>
      <c r="H2216">
        <v>72</v>
      </c>
      <c r="I2216">
        <v>2.88</v>
      </c>
      <c r="J2216">
        <v>2.582728006</v>
      </c>
      <c r="L2216">
        <v>1</v>
      </c>
      <c r="M2216">
        <v>1</v>
      </c>
      <c r="N2216">
        <v>399</v>
      </c>
      <c r="O2216">
        <v>1</v>
      </c>
      <c r="P2216">
        <v>3</v>
      </c>
      <c r="Q2216" t="str">
        <f>VLOOKUP(M2216,lookups!$A$1:$B$7, 2, FALSE)</f>
        <v>trawl/fyke</v>
      </c>
      <c r="R2216" t="str">
        <f>VLOOKUP(N2216,lookups!$D$1:$E$6, 2, FALSE)</f>
        <v>hucuktlis r</v>
      </c>
      <c r="S2216" t="str">
        <f>VLOOKUP(C2216,lookups!$G$1:$H$3, 2, FALSE)</f>
        <v>smolt</v>
      </c>
    </row>
    <row r="2217" spans="1:19" x14ac:dyDescent="0.25">
      <c r="A2217" s="1">
        <v>31177</v>
      </c>
      <c r="B2217">
        <v>1</v>
      </c>
      <c r="C2217">
        <v>1</v>
      </c>
      <c r="D2217">
        <v>1</v>
      </c>
      <c r="E2217">
        <v>1985</v>
      </c>
      <c r="F2217">
        <v>63</v>
      </c>
      <c r="G2217">
        <v>1</v>
      </c>
      <c r="H2217">
        <v>74</v>
      </c>
      <c r="I2217">
        <v>3.74</v>
      </c>
      <c r="J2217">
        <v>3.3539592859999998</v>
      </c>
      <c r="L2217">
        <v>1</v>
      </c>
      <c r="M2217">
        <v>1</v>
      </c>
      <c r="N2217">
        <v>399</v>
      </c>
      <c r="O2217">
        <v>1</v>
      </c>
      <c r="P2217">
        <v>3</v>
      </c>
      <c r="Q2217" t="str">
        <f>VLOOKUP(M2217,lookups!$A$1:$B$7, 2, FALSE)</f>
        <v>trawl/fyke</v>
      </c>
      <c r="R2217" t="str">
        <f>VLOOKUP(N2217,lookups!$D$1:$E$6, 2, FALSE)</f>
        <v>hucuktlis r</v>
      </c>
      <c r="S2217" t="str">
        <f>VLOOKUP(C2217,lookups!$G$1:$H$3, 2, FALSE)</f>
        <v>smolt</v>
      </c>
    </row>
    <row r="2218" spans="1:19" x14ac:dyDescent="0.25">
      <c r="A2218" s="1">
        <v>31177</v>
      </c>
      <c r="B2218">
        <v>1</v>
      </c>
      <c r="C2218">
        <v>1</v>
      </c>
      <c r="D2218">
        <v>1</v>
      </c>
      <c r="E2218">
        <v>1985</v>
      </c>
      <c r="F2218">
        <v>64</v>
      </c>
      <c r="G2218">
        <v>1</v>
      </c>
      <c r="H2218">
        <v>77</v>
      </c>
      <c r="I2218">
        <v>3.74</v>
      </c>
      <c r="J2218">
        <v>3.3539592859999998</v>
      </c>
      <c r="L2218">
        <v>1</v>
      </c>
      <c r="M2218">
        <v>1</v>
      </c>
      <c r="N2218">
        <v>399</v>
      </c>
      <c r="O2218">
        <v>1</v>
      </c>
      <c r="P2218">
        <v>3</v>
      </c>
      <c r="Q2218" t="str">
        <f>VLOOKUP(M2218,lookups!$A$1:$B$7, 2, FALSE)</f>
        <v>trawl/fyke</v>
      </c>
      <c r="R2218" t="str">
        <f>VLOOKUP(N2218,lookups!$D$1:$E$6, 2, FALSE)</f>
        <v>hucuktlis r</v>
      </c>
      <c r="S2218" t="str">
        <f>VLOOKUP(C2218,lookups!$G$1:$H$3, 2, FALSE)</f>
        <v>smolt</v>
      </c>
    </row>
    <row r="2219" spans="1:19" x14ac:dyDescent="0.25">
      <c r="A2219" s="1">
        <v>31177</v>
      </c>
      <c r="B2219">
        <v>1</v>
      </c>
      <c r="C2219">
        <v>1</v>
      </c>
      <c r="D2219">
        <v>1</v>
      </c>
      <c r="E2219">
        <v>1985</v>
      </c>
      <c r="F2219">
        <v>65</v>
      </c>
      <c r="G2219">
        <v>1</v>
      </c>
      <c r="H2219">
        <v>75</v>
      </c>
      <c r="I2219">
        <v>3.52</v>
      </c>
      <c r="J2219">
        <v>3.1566675630000001</v>
      </c>
      <c r="L2219">
        <v>1</v>
      </c>
      <c r="M2219">
        <v>1</v>
      </c>
      <c r="N2219">
        <v>399</v>
      </c>
      <c r="O2219">
        <v>1</v>
      </c>
      <c r="P2219">
        <v>3</v>
      </c>
      <c r="Q2219" t="str">
        <f>VLOOKUP(M2219,lookups!$A$1:$B$7, 2, FALSE)</f>
        <v>trawl/fyke</v>
      </c>
      <c r="R2219" t="str">
        <f>VLOOKUP(N2219,lookups!$D$1:$E$6, 2, FALSE)</f>
        <v>hucuktlis r</v>
      </c>
      <c r="S2219" t="str">
        <f>VLOOKUP(C2219,lookups!$G$1:$H$3, 2, FALSE)</f>
        <v>smolt</v>
      </c>
    </row>
    <row r="2220" spans="1:19" x14ac:dyDescent="0.25">
      <c r="A2220" s="1">
        <v>31177</v>
      </c>
      <c r="B2220">
        <v>1</v>
      </c>
      <c r="C2220">
        <v>1</v>
      </c>
      <c r="D2220">
        <v>1</v>
      </c>
      <c r="E2220">
        <v>1985</v>
      </c>
      <c r="F2220">
        <v>66</v>
      </c>
      <c r="G2220">
        <v>1</v>
      </c>
      <c r="H2220">
        <v>64</v>
      </c>
      <c r="I2220">
        <v>2.0699999999999998</v>
      </c>
      <c r="J2220">
        <v>1.8563357549999999</v>
      </c>
      <c r="L2220">
        <v>1</v>
      </c>
      <c r="M2220">
        <v>1</v>
      </c>
      <c r="N2220">
        <v>399</v>
      </c>
      <c r="O2220">
        <v>1</v>
      </c>
      <c r="P2220">
        <v>3</v>
      </c>
      <c r="Q2220" t="str">
        <f>VLOOKUP(M2220,lookups!$A$1:$B$7, 2, FALSE)</f>
        <v>trawl/fyke</v>
      </c>
      <c r="R2220" t="str">
        <f>VLOOKUP(N2220,lookups!$D$1:$E$6, 2, FALSE)</f>
        <v>hucuktlis r</v>
      </c>
      <c r="S2220" t="str">
        <f>VLOOKUP(C2220,lookups!$G$1:$H$3, 2, FALSE)</f>
        <v>smolt</v>
      </c>
    </row>
    <row r="2221" spans="1:19" x14ac:dyDescent="0.25">
      <c r="A2221" s="1">
        <v>31177</v>
      </c>
      <c r="B2221">
        <v>1</v>
      </c>
      <c r="C2221">
        <v>1</v>
      </c>
      <c r="D2221">
        <v>1</v>
      </c>
      <c r="E2221">
        <v>1985</v>
      </c>
      <c r="F2221">
        <v>67</v>
      </c>
      <c r="G2221">
        <v>1</v>
      </c>
      <c r="H2221">
        <v>64</v>
      </c>
      <c r="I2221">
        <v>2.06</v>
      </c>
      <c r="J2221">
        <v>1.8473679489999999</v>
      </c>
      <c r="L2221">
        <v>1</v>
      </c>
      <c r="M2221">
        <v>1</v>
      </c>
      <c r="N2221">
        <v>399</v>
      </c>
      <c r="O2221">
        <v>1</v>
      </c>
      <c r="P2221">
        <v>3</v>
      </c>
      <c r="Q2221" t="str">
        <f>VLOOKUP(M2221,lookups!$A$1:$B$7, 2, FALSE)</f>
        <v>trawl/fyke</v>
      </c>
      <c r="R2221" t="str">
        <f>VLOOKUP(N2221,lookups!$D$1:$E$6, 2, FALSE)</f>
        <v>hucuktlis r</v>
      </c>
      <c r="S2221" t="str">
        <f>VLOOKUP(C2221,lookups!$G$1:$H$3, 2, FALSE)</f>
        <v>smolt</v>
      </c>
    </row>
    <row r="2222" spans="1:19" x14ac:dyDescent="0.25">
      <c r="A2222" s="1">
        <v>31177</v>
      </c>
      <c r="B2222">
        <v>1</v>
      </c>
      <c r="C2222">
        <v>1</v>
      </c>
      <c r="D2222">
        <v>1</v>
      </c>
      <c r="E2222">
        <v>1985</v>
      </c>
      <c r="F2222">
        <v>68</v>
      </c>
      <c r="G2222">
        <v>1</v>
      </c>
      <c r="H2222">
        <v>78</v>
      </c>
      <c r="I2222">
        <v>4.26</v>
      </c>
      <c r="J2222">
        <v>3.8202851760000001</v>
      </c>
      <c r="L2222">
        <v>1</v>
      </c>
      <c r="M2222">
        <v>1</v>
      </c>
      <c r="N2222">
        <v>399</v>
      </c>
      <c r="O2222">
        <v>1</v>
      </c>
      <c r="P2222">
        <v>3</v>
      </c>
      <c r="Q2222" t="str">
        <f>VLOOKUP(M2222,lookups!$A$1:$B$7, 2, FALSE)</f>
        <v>trawl/fyke</v>
      </c>
      <c r="R2222" t="str">
        <f>VLOOKUP(N2222,lookups!$D$1:$E$6, 2, FALSE)</f>
        <v>hucuktlis r</v>
      </c>
      <c r="S2222" t="str">
        <f>VLOOKUP(C2222,lookups!$G$1:$H$3, 2, FALSE)</f>
        <v>smolt</v>
      </c>
    </row>
    <row r="2223" spans="1:19" x14ac:dyDescent="0.25">
      <c r="A2223" s="1">
        <v>31177</v>
      </c>
      <c r="B2223">
        <v>1</v>
      </c>
      <c r="C2223">
        <v>1</v>
      </c>
      <c r="D2223">
        <v>1</v>
      </c>
      <c r="E2223">
        <v>1985</v>
      </c>
      <c r="F2223">
        <v>69</v>
      </c>
      <c r="G2223">
        <v>1</v>
      </c>
      <c r="H2223">
        <v>67</v>
      </c>
      <c r="I2223">
        <v>2.48</v>
      </c>
      <c r="J2223">
        <v>2.224015783</v>
      </c>
      <c r="L2223">
        <v>1</v>
      </c>
      <c r="M2223">
        <v>1</v>
      </c>
      <c r="N2223">
        <v>399</v>
      </c>
      <c r="O2223">
        <v>1</v>
      </c>
      <c r="P2223">
        <v>3</v>
      </c>
      <c r="Q2223" t="str">
        <f>VLOOKUP(M2223,lookups!$A$1:$B$7, 2, FALSE)</f>
        <v>trawl/fyke</v>
      </c>
      <c r="R2223" t="str">
        <f>VLOOKUP(N2223,lookups!$D$1:$E$6, 2, FALSE)</f>
        <v>hucuktlis r</v>
      </c>
      <c r="S2223" t="str">
        <f>VLOOKUP(C2223,lookups!$G$1:$H$3, 2, FALSE)</f>
        <v>smolt</v>
      </c>
    </row>
    <row r="2224" spans="1:19" x14ac:dyDescent="0.25">
      <c r="A2224" s="1">
        <v>31177</v>
      </c>
      <c r="B2224">
        <v>1</v>
      </c>
      <c r="C2224">
        <v>1</v>
      </c>
      <c r="D2224">
        <v>1</v>
      </c>
      <c r="E2224">
        <v>1985</v>
      </c>
      <c r="F2224">
        <v>70</v>
      </c>
      <c r="G2224">
        <v>1</v>
      </c>
      <c r="H2224">
        <v>64</v>
      </c>
      <c r="I2224">
        <v>2.12</v>
      </c>
      <c r="J2224">
        <v>1.9011747830000001</v>
      </c>
      <c r="L2224">
        <v>1</v>
      </c>
      <c r="M2224">
        <v>1</v>
      </c>
      <c r="N2224">
        <v>399</v>
      </c>
      <c r="O2224">
        <v>1</v>
      </c>
      <c r="P2224">
        <v>3</v>
      </c>
      <c r="Q2224" t="str">
        <f>VLOOKUP(M2224,lookups!$A$1:$B$7, 2, FALSE)</f>
        <v>trawl/fyke</v>
      </c>
      <c r="R2224" t="str">
        <f>VLOOKUP(N2224,lookups!$D$1:$E$6, 2, FALSE)</f>
        <v>hucuktlis r</v>
      </c>
      <c r="S2224" t="str">
        <f>VLOOKUP(C2224,lookups!$G$1:$H$3, 2, FALSE)</f>
        <v>smolt</v>
      </c>
    </row>
    <row r="2225" spans="1:19" x14ac:dyDescent="0.25">
      <c r="A2225" s="1">
        <v>31177</v>
      </c>
      <c r="B2225">
        <v>1</v>
      </c>
      <c r="C2225">
        <v>1</v>
      </c>
      <c r="D2225">
        <v>1</v>
      </c>
      <c r="E2225">
        <v>1985</v>
      </c>
      <c r="F2225">
        <v>71</v>
      </c>
      <c r="G2225">
        <v>1</v>
      </c>
      <c r="H2225">
        <v>71</v>
      </c>
      <c r="I2225">
        <v>2.74</v>
      </c>
      <c r="J2225">
        <v>2.4571787280000001</v>
      </c>
      <c r="L2225">
        <v>1</v>
      </c>
      <c r="M2225">
        <v>1</v>
      </c>
      <c r="N2225">
        <v>399</v>
      </c>
      <c r="O2225">
        <v>1</v>
      </c>
      <c r="P2225">
        <v>3</v>
      </c>
      <c r="Q2225" t="str">
        <f>VLOOKUP(M2225,lookups!$A$1:$B$7, 2, FALSE)</f>
        <v>trawl/fyke</v>
      </c>
      <c r="R2225" t="str">
        <f>VLOOKUP(N2225,lookups!$D$1:$E$6, 2, FALSE)</f>
        <v>hucuktlis r</v>
      </c>
      <c r="S2225" t="str">
        <f>VLOOKUP(C2225,lookups!$G$1:$H$3, 2, FALSE)</f>
        <v>smolt</v>
      </c>
    </row>
    <row r="2226" spans="1:19" x14ac:dyDescent="0.25">
      <c r="A2226" s="1">
        <v>31177</v>
      </c>
      <c r="B2226">
        <v>1</v>
      </c>
      <c r="C2226">
        <v>1</v>
      </c>
      <c r="D2226">
        <v>1</v>
      </c>
      <c r="E2226">
        <v>1985</v>
      </c>
      <c r="F2226">
        <v>72</v>
      </c>
      <c r="G2226">
        <v>1</v>
      </c>
      <c r="H2226">
        <v>70</v>
      </c>
      <c r="I2226">
        <v>3.26</v>
      </c>
      <c r="J2226">
        <v>2.9235046179999999</v>
      </c>
      <c r="L2226">
        <v>1</v>
      </c>
      <c r="M2226">
        <v>1</v>
      </c>
      <c r="N2226">
        <v>399</v>
      </c>
      <c r="O2226">
        <v>1</v>
      </c>
      <c r="P2226">
        <v>3</v>
      </c>
      <c r="Q2226" t="str">
        <f>VLOOKUP(M2226,lookups!$A$1:$B$7, 2, FALSE)</f>
        <v>trawl/fyke</v>
      </c>
      <c r="R2226" t="str">
        <f>VLOOKUP(N2226,lookups!$D$1:$E$6, 2, FALSE)</f>
        <v>hucuktlis r</v>
      </c>
      <c r="S2226" t="str">
        <f>VLOOKUP(C2226,lookups!$G$1:$H$3, 2, FALSE)</f>
        <v>smolt</v>
      </c>
    </row>
    <row r="2227" spans="1:19" x14ac:dyDescent="0.25">
      <c r="A2227" s="1">
        <v>31177</v>
      </c>
      <c r="B2227">
        <v>1</v>
      </c>
      <c r="C2227">
        <v>1</v>
      </c>
      <c r="D2227">
        <v>1</v>
      </c>
      <c r="E2227">
        <v>1985</v>
      </c>
      <c r="F2227">
        <v>73</v>
      </c>
      <c r="G2227">
        <v>1</v>
      </c>
      <c r="H2227">
        <v>75</v>
      </c>
      <c r="I2227">
        <v>3.82</v>
      </c>
      <c r="J2227">
        <v>3.4257017310000002</v>
      </c>
      <c r="L2227">
        <v>1</v>
      </c>
      <c r="M2227">
        <v>1</v>
      </c>
      <c r="N2227">
        <v>399</v>
      </c>
      <c r="O2227">
        <v>1</v>
      </c>
      <c r="P2227">
        <v>3</v>
      </c>
      <c r="Q2227" t="str">
        <f>VLOOKUP(M2227,lookups!$A$1:$B$7, 2, FALSE)</f>
        <v>trawl/fyke</v>
      </c>
      <c r="R2227" t="str">
        <f>VLOOKUP(N2227,lookups!$D$1:$E$6, 2, FALSE)</f>
        <v>hucuktlis r</v>
      </c>
      <c r="S2227" t="str">
        <f>VLOOKUP(C2227,lookups!$G$1:$H$3, 2, FALSE)</f>
        <v>smolt</v>
      </c>
    </row>
    <row r="2228" spans="1:19" x14ac:dyDescent="0.25">
      <c r="A2228" s="1">
        <v>31177</v>
      </c>
      <c r="B2228">
        <v>1</v>
      </c>
      <c r="C2228">
        <v>1</v>
      </c>
      <c r="D2228">
        <v>1</v>
      </c>
      <c r="E2228">
        <v>1985</v>
      </c>
      <c r="F2228">
        <v>74</v>
      </c>
      <c r="G2228">
        <v>1</v>
      </c>
      <c r="H2228">
        <v>73</v>
      </c>
      <c r="I2228">
        <v>3.15</v>
      </c>
      <c r="J2228">
        <v>2.8248587569999999</v>
      </c>
      <c r="L2228">
        <v>1</v>
      </c>
      <c r="M2228">
        <v>1</v>
      </c>
      <c r="N2228">
        <v>399</v>
      </c>
      <c r="O2228">
        <v>1</v>
      </c>
      <c r="P2228">
        <v>3</v>
      </c>
      <c r="Q2228" t="str">
        <f>VLOOKUP(M2228,lookups!$A$1:$B$7, 2, FALSE)</f>
        <v>trawl/fyke</v>
      </c>
      <c r="R2228" t="str">
        <f>VLOOKUP(N2228,lookups!$D$1:$E$6, 2, FALSE)</f>
        <v>hucuktlis r</v>
      </c>
      <c r="S2228" t="str">
        <f>VLOOKUP(C2228,lookups!$G$1:$H$3, 2, FALSE)</f>
        <v>smolt</v>
      </c>
    </row>
    <row r="2229" spans="1:19" x14ac:dyDescent="0.25">
      <c r="A2229" s="1">
        <v>31177</v>
      </c>
      <c r="B2229">
        <v>1</v>
      </c>
      <c r="C2229">
        <v>1</v>
      </c>
      <c r="D2229">
        <v>1</v>
      </c>
      <c r="E2229">
        <v>1985</v>
      </c>
      <c r="F2229">
        <v>75</v>
      </c>
      <c r="G2229">
        <v>1</v>
      </c>
      <c r="H2229">
        <v>62</v>
      </c>
      <c r="I2229">
        <v>2.2400000000000002</v>
      </c>
      <c r="J2229">
        <v>2.0087884489999999</v>
      </c>
      <c r="L2229">
        <v>1</v>
      </c>
      <c r="M2229">
        <v>1</v>
      </c>
      <c r="N2229">
        <v>399</v>
      </c>
      <c r="O2229">
        <v>1</v>
      </c>
      <c r="P2229">
        <v>3</v>
      </c>
      <c r="Q2229" t="str">
        <f>VLOOKUP(M2229,lookups!$A$1:$B$7, 2, FALSE)</f>
        <v>trawl/fyke</v>
      </c>
      <c r="R2229" t="str">
        <f>VLOOKUP(N2229,lookups!$D$1:$E$6, 2, FALSE)</f>
        <v>hucuktlis r</v>
      </c>
      <c r="S2229" t="str">
        <f>VLOOKUP(C2229,lookups!$G$1:$H$3, 2, FALSE)</f>
        <v>smolt</v>
      </c>
    </row>
    <row r="2230" spans="1:19" x14ac:dyDescent="0.25">
      <c r="A2230" s="1">
        <v>31177</v>
      </c>
      <c r="B2230">
        <v>1</v>
      </c>
      <c r="C2230">
        <v>1</v>
      </c>
      <c r="D2230">
        <v>1</v>
      </c>
      <c r="E2230">
        <v>1985</v>
      </c>
      <c r="F2230">
        <v>76</v>
      </c>
      <c r="G2230">
        <v>1</v>
      </c>
      <c r="H2230">
        <v>66</v>
      </c>
      <c r="I2230">
        <v>2.4300000000000002</v>
      </c>
      <c r="J2230">
        <v>2.1791767549999999</v>
      </c>
      <c r="L2230">
        <v>1</v>
      </c>
      <c r="M2230">
        <v>1</v>
      </c>
      <c r="N2230">
        <v>399</v>
      </c>
      <c r="O2230">
        <v>1</v>
      </c>
      <c r="P2230">
        <v>3</v>
      </c>
      <c r="Q2230" t="str">
        <f>VLOOKUP(M2230,lookups!$A$1:$B$7, 2, FALSE)</f>
        <v>trawl/fyke</v>
      </c>
      <c r="R2230" t="str">
        <f>VLOOKUP(N2230,lookups!$D$1:$E$6, 2, FALSE)</f>
        <v>hucuktlis r</v>
      </c>
      <c r="S2230" t="str">
        <f>VLOOKUP(C2230,lookups!$G$1:$H$3, 2, FALSE)</f>
        <v>smolt</v>
      </c>
    </row>
    <row r="2231" spans="1:19" x14ac:dyDescent="0.25">
      <c r="A2231" s="1">
        <v>31177</v>
      </c>
      <c r="B2231">
        <v>1</v>
      </c>
      <c r="C2231">
        <v>1</v>
      </c>
      <c r="D2231">
        <v>1</v>
      </c>
      <c r="E2231">
        <v>1985</v>
      </c>
      <c r="F2231">
        <v>77</v>
      </c>
      <c r="G2231">
        <v>1</v>
      </c>
      <c r="H2231">
        <v>76</v>
      </c>
      <c r="I2231">
        <v>3.49</v>
      </c>
      <c r="J2231">
        <v>3.1297641469999999</v>
      </c>
      <c r="L2231">
        <v>1</v>
      </c>
      <c r="M2231">
        <v>1</v>
      </c>
      <c r="N2231">
        <v>399</v>
      </c>
      <c r="O2231">
        <v>1</v>
      </c>
      <c r="P2231">
        <v>3</v>
      </c>
      <c r="Q2231" t="str">
        <f>VLOOKUP(M2231,lookups!$A$1:$B$7, 2, FALSE)</f>
        <v>trawl/fyke</v>
      </c>
      <c r="R2231" t="str">
        <f>VLOOKUP(N2231,lookups!$D$1:$E$6, 2, FALSE)</f>
        <v>hucuktlis r</v>
      </c>
      <c r="S2231" t="str">
        <f>VLOOKUP(C2231,lookups!$G$1:$H$3, 2, FALSE)</f>
        <v>smolt</v>
      </c>
    </row>
    <row r="2232" spans="1:19" x14ac:dyDescent="0.25">
      <c r="A2232" s="1">
        <v>31177</v>
      </c>
      <c r="B2232">
        <v>1</v>
      </c>
      <c r="C2232">
        <v>1</v>
      </c>
      <c r="D2232">
        <v>1</v>
      </c>
      <c r="E2232">
        <v>1985</v>
      </c>
      <c r="F2232">
        <v>78</v>
      </c>
      <c r="G2232">
        <v>1</v>
      </c>
      <c r="H2232">
        <v>71</v>
      </c>
      <c r="I2232">
        <v>2.97</v>
      </c>
      <c r="J2232">
        <v>2.6634382570000001</v>
      </c>
      <c r="L2232">
        <v>1</v>
      </c>
      <c r="M2232">
        <v>1</v>
      </c>
      <c r="N2232">
        <v>399</v>
      </c>
      <c r="O2232">
        <v>1</v>
      </c>
      <c r="P2232">
        <v>3</v>
      </c>
      <c r="Q2232" t="str">
        <f>VLOOKUP(M2232,lookups!$A$1:$B$7, 2, FALSE)</f>
        <v>trawl/fyke</v>
      </c>
      <c r="R2232" t="str">
        <f>VLOOKUP(N2232,lookups!$D$1:$E$6, 2, FALSE)</f>
        <v>hucuktlis r</v>
      </c>
      <c r="S2232" t="str">
        <f>VLOOKUP(C2232,lookups!$G$1:$H$3, 2, FALSE)</f>
        <v>smolt</v>
      </c>
    </row>
    <row r="2233" spans="1:19" x14ac:dyDescent="0.25">
      <c r="A2233" s="1">
        <v>31177</v>
      </c>
      <c r="B2233">
        <v>1</v>
      </c>
      <c r="C2233">
        <v>1</v>
      </c>
      <c r="D2233">
        <v>1</v>
      </c>
      <c r="E2233">
        <v>1985</v>
      </c>
      <c r="F2233">
        <v>79</v>
      </c>
      <c r="G2233">
        <v>1</v>
      </c>
      <c r="H2233">
        <v>62</v>
      </c>
      <c r="I2233">
        <v>1.81</v>
      </c>
      <c r="J2233">
        <v>1.62317281</v>
      </c>
      <c r="L2233">
        <v>1</v>
      </c>
      <c r="M2233">
        <v>1</v>
      </c>
      <c r="N2233">
        <v>399</v>
      </c>
      <c r="O2233">
        <v>1</v>
      </c>
      <c r="P2233">
        <v>3</v>
      </c>
      <c r="Q2233" t="str">
        <f>VLOOKUP(M2233,lookups!$A$1:$B$7, 2, FALSE)</f>
        <v>trawl/fyke</v>
      </c>
      <c r="R2233" t="str">
        <f>VLOOKUP(N2233,lookups!$D$1:$E$6, 2, FALSE)</f>
        <v>hucuktlis r</v>
      </c>
      <c r="S2233" t="str">
        <f>VLOOKUP(C2233,lookups!$G$1:$H$3, 2, FALSE)</f>
        <v>smolt</v>
      </c>
    </row>
    <row r="2234" spans="1:19" x14ac:dyDescent="0.25">
      <c r="A2234" s="1">
        <v>31177</v>
      </c>
      <c r="B2234">
        <v>1</v>
      </c>
      <c r="C2234">
        <v>1</v>
      </c>
      <c r="D2234">
        <v>1</v>
      </c>
      <c r="E2234">
        <v>1985</v>
      </c>
      <c r="F2234">
        <v>80</v>
      </c>
      <c r="G2234">
        <v>1</v>
      </c>
      <c r="H2234">
        <v>65</v>
      </c>
      <c r="I2234">
        <v>2.0699999999999998</v>
      </c>
      <c r="J2234">
        <v>1.8563357549999999</v>
      </c>
      <c r="L2234">
        <v>1</v>
      </c>
      <c r="M2234">
        <v>1</v>
      </c>
      <c r="N2234">
        <v>399</v>
      </c>
      <c r="O2234">
        <v>1</v>
      </c>
      <c r="P2234">
        <v>3</v>
      </c>
      <c r="Q2234" t="str">
        <f>VLOOKUP(M2234,lookups!$A$1:$B$7, 2, FALSE)</f>
        <v>trawl/fyke</v>
      </c>
      <c r="R2234" t="str">
        <f>VLOOKUP(N2234,lookups!$D$1:$E$6, 2, FALSE)</f>
        <v>hucuktlis r</v>
      </c>
      <c r="S2234" t="str">
        <f>VLOOKUP(C2234,lookups!$G$1:$H$3, 2, FALSE)</f>
        <v>smolt</v>
      </c>
    </row>
    <row r="2235" spans="1:19" x14ac:dyDescent="0.25">
      <c r="A2235" s="1">
        <v>31177</v>
      </c>
      <c r="B2235">
        <v>1</v>
      </c>
      <c r="C2235">
        <v>1</v>
      </c>
      <c r="D2235">
        <v>1</v>
      </c>
      <c r="E2235">
        <v>1985</v>
      </c>
      <c r="F2235">
        <v>81</v>
      </c>
      <c r="G2235">
        <v>1</v>
      </c>
      <c r="H2235">
        <v>70</v>
      </c>
      <c r="I2235">
        <v>3.14</v>
      </c>
      <c r="J2235">
        <v>2.8158909510000001</v>
      </c>
      <c r="L2235">
        <v>1</v>
      </c>
      <c r="M2235">
        <v>1</v>
      </c>
      <c r="N2235">
        <v>399</v>
      </c>
      <c r="O2235">
        <v>1</v>
      </c>
      <c r="P2235">
        <v>3</v>
      </c>
      <c r="Q2235" t="str">
        <f>VLOOKUP(M2235,lookups!$A$1:$B$7, 2, FALSE)</f>
        <v>trawl/fyke</v>
      </c>
      <c r="R2235" t="str">
        <f>VLOOKUP(N2235,lookups!$D$1:$E$6, 2, FALSE)</f>
        <v>hucuktlis r</v>
      </c>
      <c r="S2235" t="str">
        <f>VLOOKUP(C2235,lookups!$G$1:$H$3, 2, FALSE)</f>
        <v>smolt</v>
      </c>
    </row>
    <row r="2236" spans="1:19" x14ac:dyDescent="0.25">
      <c r="A2236" s="1">
        <v>31177</v>
      </c>
      <c r="B2236">
        <v>1</v>
      </c>
      <c r="C2236">
        <v>1</v>
      </c>
      <c r="D2236">
        <v>1</v>
      </c>
      <c r="E2236">
        <v>1985</v>
      </c>
      <c r="F2236">
        <v>82</v>
      </c>
      <c r="G2236">
        <v>1</v>
      </c>
      <c r="H2236">
        <v>70</v>
      </c>
      <c r="I2236">
        <v>3.04</v>
      </c>
      <c r="J2236">
        <v>2.7262128959999998</v>
      </c>
      <c r="L2236">
        <v>1</v>
      </c>
      <c r="M2236">
        <v>1</v>
      </c>
      <c r="N2236">
        <v>399</v>
      </c>
      <c r="O2236">
        <v>1</v>
      </c>
      <c r="P2236">
        <v>3</v>
      </c>
      <c r="Q2236" t="str">
        <f>VLOOKUP(M2236,lookups!$A$1:$B$7, 2, FALSE)</f>
        <v>trawl/fyke</v>
      </c>
      <c r="R2236" t="str">
        <f>VLOOKUP(N2236,lookups!$D$1:$E$6, 2, FALSE)</f>
        <v>hucuktlis r</v>
      </c>
      <c r="S2236" t="str">
        <f>VLOOKUP(C2236,lookups!$G$1:$H$3, 2, FALSE)</f>
        <v>smolt</v>
      </c>
    </row>
    <row r="2237" spans="1:19" x14ac:dyDescent="0.25">
      <c r="A2237" s="1">
        <v>31177</v>
      </c>
      <c r="B2237">
        <v>1</v>
      </c>
      <c r="C2237">
        <v>1</v>
      </c>
      <c r="D2237">
        <v>1</v>
      </c>
      <c r="E2237">
        <v>1985</v>
      </c>
      <c r="F2237">
        <v>83</v>
      </c>
      <c r="G2237">
        <v>1</v>
      </c>
      <c r="H2237">
        <v>68</v>
      </c>
      <c r="I2237">
        <v>2.69</v>
      </c>
      <c r="J2237">
        <v>2.4123397</v>
      </c>
      <c r="L2237">
        <v>1</v>
      </c>
      <c r="M2237">
        <v>1</v>
      </c>
      <c r="N2237">
        <v>399</v>
      </c>
      <c r="O2237">
        <v>1</v>
      </c>
      <c r="P2237">
        <v>3</v>
      </c>
      <c r="Q2237" t="str">
        <f>VLOOKUP(M2237,lookups!$A$1:$B$7, 2, FALSE)</f>
        <v>trawl/fyke</v>
      </c>
      <c r="R2237" t="str">
        <f>VLOOKUP(N2237,lookups!$D$1:$E$6, 2, FALSE)</f>
        <v>hucuktlis r</v>
      </c>
      <c r="S2237" t="str">
        <f>VLOOKUP(C2237,lookups!$G$1:$H$3, 2, FALSE)</f>
        <v>smolt</v>
      </c>
    </row>
    <row r="2238" spans="1:19" x14ac:dyDescent="0.25">
      <c r="A2238" s="1">
        <v>31177</v>
      </c>
      <c r="B2238">
        <v>1</v>
      </c>
      <c r="C2238">
        <v>1</v>
      </c>
      <c r="D2238">
        <v>1</v>
      </c>
      <c r="E2238">
        <v>1985</v>
      </c>
      <c r="F2238">
        <v>84</v>
      </c>
      <c r="G2238">
        <v>1</v>
      </c>
      <c r="H2238">
        <v>62</v>
      </c>
      <c r="I2238">
        <v>1.94</v>
      </c>
      <c r="J2238">
        <v>1.739754282</v>
      </c>
      <c r="L2238">
        <v>1</v>
      </c>
      <c r="M2238">
        <v>1</v>
      </c>
      <c r="N2238">
        <v>399</v>
      </c>
      <c r="O2238">
        <v>1</v>
      </c>
      <c r="P2238">
        <v>3</v>
      </c>
      <c r="Q2238" t="str">
        <f>VLOOKUP(M2238,lookups!$A$1:$B$7, 2, FALSE)</f>
        <v>trawl/fyke</v>
      </c>
      <c r="R2238" t="str">
        <f>VLOOKUP(N2238,lookups!$D$1:$E$6, 2, FALSE)</f>
        <v>hucuktlis r</v>
      </c>
      <c r="S2238" t="str">
        <f>VLOOKUP(C2238,lookups!$G$1:$H$3, 2, FALSE)</f>
        <v>smolt</v>
      </c>
    </row>
    <row r="2239" spans="1:19" x14ac:dyDescent="0.25">
      <c r="A2239" s="1">
        <v>31177</v>
      </c>
      <c r="B2239">
        <v>1</v>
      </c>
      <c r="C2239">
        <v>1</v>
      </c>
      <c r="D2239">
        <v>1</v>
      </c>
      <c r="E2239">
        <v>1985</v>
      </c>
      <c r="F2239">
        <v>85</v>
      </c>
      <c r="G2239">
        <v>1</v>
      </c>
      <c r="H2239">
        <v>67</v>
      </c>
      <c r="I2239">
        <v>2.2200000000000002</v>
      </c>
      <c r="J2239">
        <v>1.9908528379999999</v>
      </c>
      <c r="L2239">
        <v>1</v>
      </c>
      <c r="M2239">
        <v>1</v>
      </c>
      <c r="N2239">
        <v>399</v>
      </c>
      <c r="O2239">
        <v>1</v>
      </c>
      <c r="P2239">
        <v>3</v>
      </c>
      <c r="Q2239" t="str">
        <f>VLOOKUP(M2239,lookups!$A$1:$B$7, 2, FALSE)</f>
        <v>trawl/fyke</v>
      </c>
      <c r="R2239" t="str">
        <f>VLOOKUP(N2239,lookups!$D$1:$E$6, 2, FALSE)</f>
        <v>hucuktlis r</v>
      </c>
      <c r="S2239" t="str">
        <f>VLOOKUP(C2239,lookups!$G$1:$H$3, 2, FALSE)</f>
        <v>smolt</v>
      </c>
    </row>
    <row r="2240" spans="1:19" x14ac:dyDescent="0.25">
      <c r="A2240" s="1">
        <v>31177</v>
      </c>
      <c r="B2240">
        <v>1</v>
      </c>
      <c r="C2240">
        <v>1</v>
      </c>
      <c r="D2240">
        <v>1</v>
      </c>
      <c r="E2240">
        <v>1985</v>
      </c>
      <c r="F2240">
        <v>86</v>
      </c>
      <c r="G2240">
        <v>1</v>
      </c>
      <c r="H2240">
        <v>65</v>
      </c>
      <c r="I2240">
        <v>2.37</v>
      </c>
      <c r="J2240">
        <v>2.125369922</v>
      </c>
      <c r="L2240">
        <v>1</v>
      </c>
      <c r="M2240">
        <v>1</v>
      </c>
      <c r="N2240">
        <v>399</v>
      </c>
      <c r="O2240">
        <v>1</v>
      </c>
      <c r="P2240">
        <v>3</v>
      </c>
      <c r="Q2240" t="str">
        <f>VLOOKUP(M2240,lookups!$A$1:$B$7, 2, FALSE)</f>
        <v>trawl/fyke</v>
      </c>
      <c r="R2240" t="str">
        <f>VLOOKUP(N2240,lookups!$D$1:$E$6, 2, FALSE)</f>
        <v>hucuktlis r</v>
      </c>
      <c r="S2240" t="str">
        <f>VLOOKUP(C2240,lookups!$G$1:$H$3, 2, FALSE)</f>
        <v>smolt</v>
      </c>
    </row>
    <row r="2241" spans="1:19" x14ac:dyDescent="0.25">
      <c r="A2241" s="1">
        <v>31177</v>
      </c>
      <c r="B2241">
        <v>1</v>
      </c>
      <c r="C2241">
        <v>1</v>
      </c>
      <c r="D2241">
        <v>1</v>
      </c>
      <c r="E2241">
        <v>1985</v>
      </c>
      <c r="F2241">
        <v>87</v>
      </c>
      <c r="G2241">
        <v>1</v>
      </c>
      <c r="H2241">
        <v>59</v>
      </c>
      <c r="I2241">
        <v>1.59</v>
      </c>
      <c r="J2241">
        <v>1.425881087</v>
      </c>
      <c r="L2241">
        <v>1</v>
      </c>
      <c r="M2241">
        <v>1</v>
      </c>
      <c r="N2241">
        <v>399</v>
      </c>
      <c r="O2241">
        <v>1</v>
      </c>
      <c r="P2241">
        <v>3</v>
      </c>
      <c r="Q2241" t="str">
        <f>VLOOKUP(M2241,lookups!$A$1:$B$7, 2, FALSE)</f>
        <v>trawl/fyke</v>
      </c>
      <c r="R2241" t="str">
        <f>VLOOKUP(N2241,lookups!$D$1:$E$6, 2, FALSE)</f>
        <v>hucuktlis r</v>
      </c>
      <c r="S2241" t="str">
        <f>VLOOKUP(C2241,lookups!$G$1:$H$3, 2, FALSE)</f>
        <v>smolt</v>
      </c>
    </row>
    <row r="2242" spans="1:19" x14ac:dyDescent="0.25">
      <c r="A2242" s="1">
        <v>31177</v>
      </c>
      <c r="B2242">
        <v>1</v>
      </c>
      <c r="C2242">
        <v>1</v>
      </c>
      <c r="D2242">
        <v>1</v>
      </c>
      <c r="E2242">
        <v>1985</v>
      </c>
      <c r="F2242">
        <v>88</v>
      </c>
      <c r="G2242">
        <v>1</v>
      </c>
      <c r="H2242">
        <v>58</v>
      </c>
      <c r="I2242">
        <v>1.62</v>
      </c>
      <c r="J2242">
        <v>1.452784504</v>
      </c>
      <c r="L2242">
        <v>1</v>
      </c>
      <c r="M2242">
        <v>1</v>
      </c>
      <c r="N2242">
        <v>399</v>
      </c>
      <c r="O2242">
        <v>1</v>
      </c>
      <c r="P2242">
        <v>3</v>
      </c>
      <c r="Q2242" t="str">
        <f>VLOOKUP(M2242,lookups!$A$1:$B$7, 2, FALSE)</f>
        <v>trawl/fyke</v>
      </c>
      <c r="R2242" t="str">
        <f>VLOOKUP(N2242,lookups!$D$1:$E$6, 2, FALSE)</f>
        <v>hucuktlis r</v>
      </c>
      <c r="S2242" t="str">
        <f>VLOOKUP(C2242,lookups!$G$1:$H$3, 2, FALSE)</f>
        <v>smolt</v>
      </c>
    </row>
    <row r="2243" spans="1:19" x14ac:dyDescent="0.25">
      <c r="A2243" s="1">
        <v>31177</v>
      </c>
      <c r="B2243">
        <v>1</v>
      </c>
      <c r="C2243">
        <v>1</v>
      </c>
      <c r="D2243">
        <v>1</v>
      </c>
      <c r="E2243">
        <v>1985</v>
      </c>
      <c r="F2243">
        <v>89</v>
      </c>
      <c r="G2243">
        <v>1</v>
      </c>
      <c r="H2243">
        <v>67</v>
      </c>
      <c r="I2243">
        <v>2.17</v>
      </c>
      <c r="J2243">
        <v>1.94601381</v>
      </c>
      <c r="L2243">
        <v>1</v>
      </c>
      <c r="M2243">
        <v>1</v>
      </c>
      <c r="N2243">
        <v>399</v>
      </c>
      <c r="O2243">
        <v>1</v>
      </c>
      <c r="P2243">
        <v>3</v>
      </c>
      <c r="Q2243" t="str">
        <f>VLOOKUP(M2243,lookups!$A$1:$B$7, 2, FALSE)</f>
        <v>trawl/fyke</v>
      </c>
      <c r="R2243" t="str">
        <f>VLOOKUP(N2243,lookups!$D$1:$E$6, 2, FALSE)</f>
        <v>hucuktlis r</v>
      </c>
      <c r="S2243" t="str">
        <f>VLOOKUP(C2243,lookups!$G$1:$H$3, 2, FALSE)</f>
        <v>smolt</v>
      </c>
    </row>
    <row r="2244" spans="1:19" x14ac:dyDescent="0.25">
      <c r="A2244" s="1">
        <v>31177</v>
      </c>
      <c r="B2244">
        <v>1</v>
      </c>
      <c r="C2244">
        <v>1</v>
      </c>
      <c r="D2244">
        <v>1</v>
      </c>
      <c r="E2244">
        <v>1985</v>
      </c>
      <c r="F2244">
        <v>90</v>
      </c>
      <c r="G2244">
        <v>1</v>
      </c>
      <c r="H2244">
        <v>71</v>
      </c>
      <c r="I2244">
        <v>2.95</v>
      </c>
      <c r="J2244">
        <v>2.6455026460000002</v>
      </c>
      <c r="L2244">
        <v>1</v>
      </c>
      <c r="M2244">
        <v>1</v>
      </c>
      <c r="N2244">
        <v>399</v>
      </c>
      <c r="O2244">
        <v>1</v>
      </c>
      <c r="P2244">
        <v>3</v>
      </c>
      <c r="Q2244" t="str">
        <f>VLOOKUP(M2244,lookups!$A$1:$B$7, 2, FALSE)</f>
        <v>trawl/fyke</v>
      </c>
      <c r="R2244" t="str">
        <f>VLOOKUP(N2244,lookups!$D$1:$E$6, 2, FALSE)</f>
        <v>hucuktlis r</v>
      </c>
      <c r="S2244" t="str">
        <f>VLOOKUP(C2244,lookups!$G$1:$H$3, 2, FALSE)</f>
        <v>smolt</v>
      </c>
    </row>
    <row r="2245" spans="1:19" x14ac:dyDescent="0.25">
      <c r="A2245" s="1">
        <v>31177</v>
      </c>
      <c r="B2245">
        <v>1</v>
      </c>
      <c r="C2245">
        <v>1</v>
      </c>
      <c r="D2245">
        <v>1</v>
      </c>
      <c r="E2245">
        <v>1985</v>
      </c>
      <c r="F2245">
        <v>91</v>
      </c>
      <c r="G2245">
        <v>1</v>
      </c>
      <c r="H2245">
        <v>56</v>
      </c>
      <c r="I2245">
        <v>1.53</v>
      </c>
      <c r="J2245">
        <v>1.3720742530000001</v>
      </c>
      <c r="L2245">
        <v>1</v>
      </c>
      <c r="M2245">
        <v>1</v>
      </c>
      <c r="N2245">
        <v>399</v>
      </c>
      <c r="O2245">
        <v>1</v>
      </c>
      <c r="P2245">
        <v>3</v>
      </c>
      <c r="Q2245" t="str">
        <f>VLOOKUP(M2245,lookups!$A$1:$B$7, 2, FALSE)</f>
        <v>trawl/fyke</v>
      </c>
      <c r="R2245" t="str">
        <f>VLOOKUP(N2245,lookups!$D$1:$E$6, 2, FALSE)</f>
        <v>hucuktlis r</v>
      </c>
      <c r="S2245" t="str">
        <f>VLOOKUP(C2245,lookups!$G$1:$H$3, 2, FALSE)</f>
        <v>smolt</v>
      </c>
    </row>
    <row r="2246" spans="1:19" x14ac:dyDescent="0.25">
      <c r="A2246" s="1">
        <v>31177</v>
      </c>
      <c r="B2246">
        <v>1</v>
      </c>
      <c r="C2246">
        <v>1</v>
      </c>
      <c r="D2246">
        <v>1</v>
      </c>
      <c r="E2246">
        <v>1985</v>
      </c>
      <c r="F2246">
        <v>92</v>
      </c>
      <c r="G2246">
        <v>1</v>
      </c>
      <c r="H2246">
        <v>76</v>
      </c>
      <c r="I2246">
        <v>3.78</v>
      </c>
      <c r="J2246">
        <v>3.3898305080000002</v>
      </c>
      <c r="L2246">
        <v>1</v>
      </c>
      <c r="M2246">
        <v>1</v>
      </c>
      <c r="N2246">
        <v>399</v>
      </c>
      <c r="O2246">
        <v>1</v>
      </c>
      <c r="P2246">
        <v>3</v>
      </c>
      <c r="Q2246" t="str">
        <f>VLOOKUP(M2246,lookups!$A$1:$B$7, 2, FALSE)</f>
        <v>trawl/fyke</v>
      </c>
      <c r="R2246" t="str">
        <f>VLOOKUP(N2246,lookups!$D$1:$E$6, 2, FALSE)</f>
        <v>hucuktlis r</v>
      </c>
      <c r="S2246" t="str">
        <f>VLOOKUP(C2246,lookups!$G$1:$H$3, 2, FALSE)</f>
        <v>smolt</v>
      </c>
    </row>
    <row r="2247" spans="1:19" x14ac:dyDescent="0.25">
      <c r="A2247" s="1">
        <v>31177</v>
      </c>
      <c r="B2247">
        <v>1</v>
      </c>
      <c r="C2247">
        <v>1</v>
      </c>
      <c r="D2247">
        <v>1</v>
      </c>
      <c r="E2247">
        <v>1985</v>
      </c>
      <c r="F2247">
        <v>93</v>
      </c>
      <c r="G2247">
        <v>1</v>
      </c>
      <c r="H2247">
        <v>76</v>
      </c>
      <c r="I2247">
        <v>3.44</v>
      </c>
      <c r="J2247">
        <v>3.0849251190000002</v>
      </c>
      <c r="L2247">
        <v>1</v>
      </c>
      <c r="M2247">
        <v>1</v>
      </c>
      <c r="N2247">
        <v>399</v>
      </c>
      <c r="O2247">
        <v>1</v>
      </c>
      <c r="P2247">
        <v>3</v>
      </c>
      <c r="Q2247" t="str">
        <f>VLOOKUP(M2247,lookups!$A$1:$B$7, 2, FALSE)</f>
        <v>trawl/fyke</v>
      </c>
      <c r="R2247" t="str">
        <f>VLOOKUP(N2247,lookups!$D$1:$E$6, 2, FALSE)</f>
        <v>hucuktlis r</v>
      </c>
      <c r="S2247" t="str">
        <f>VLOOKUP(C2247,lookups!$G$1:$H$3, 2, FALSE)</f>
        <v>smolt</v>
      </c>
    </row>
    <row r="2248" spans="1:19" x14ac:dyDescent="0.25">
      <c r="A2248" s="1">
        <v>31177</v>
      </c>
      <c r="B2248">
        <v>1</v>
      </c>
      <c r="C2248">
        <v>1</v>
      </c>
      <c r="D2248">
        <v>1</v>
      </c>
      <c r="E2248">
        <v>1985</v>
      </c>
      <c r="F2248">
        <v>94</v>
      </c>
      <c r="G2248">
        <v>1</v>
      </c>
      <c r="H2248">
        <v>70</v>
      </c>
      <c r="I2248">
        <v>3.02</v>
      </c>
      <c r="J2248">
        <v>2.7082772849999999</v>
      </c>
      <c r="L2248">
        <v>1</v>
      </c>
      <c r="M2248">
        <v>1</v>
      </c>
      <c r="N2248">
        <v>399</v>
      </c>
      <c r="O2248">
        <v>1</v>
      </c>
      <c r="P2248">
        <v>3</v>
      </c>
      <c r="Q2248" t="str">
        <f>VLOOKUP(M2248,lookups!$A$1:$B$7, 2, FALSE)</f>
        <v>trawl/fyke</v>
      </c>
      <c r="R2248" t="str">
        <f>VLOOKUP(N2248,lookups!$D$1:$E$6, 2, FALSE)</f>
        <v>hucuktlis r</v>
      </c>
      <c r="S2248" t="str">
        <f>VLOOKUP(C2248,lookups!$G$1:$H$3, 2, FALSE)</f>
        <v>smolt</v>
      </c>
    </row>
    <row r="2249" spans="1:19" x14ac:dyDescent="0.25">
      <c r="A2249" s="1">
        <v>31177</v>
      </c>
      <c r="B2249">
        <v>1</v>
      </c>
      <c r="C2249">
        <v>1</v>
      </c>
      <c r="D2249">
        <v>1</v>
      </c>
      <c r="E2249">
        <v>1985</v>
      </c>
      <c r="F2249">
        <v>95</v>
      </c>
      <c r="G2249">
        <v>1</v>
      </c>
      <c r="H2249">
        <v>68</v>
      </c>
      <c r="I2249">
        <v>2.86</v>
      </c>
      <c r="J2249">
        <v>2.564792395</v>
      </c>
      <c r="L2249">
        <v>1</v>
      </c>
      <c r="M2249">
        <v>1</v>
      </c>
      <c r="N2249">
        <v>399</v>
      </c>
      <c r="O2249">
        <v>1</v>
      </c>
      <c r="P2249">
        <v>3</v>
      </c>
      <c r="Q2249" t="str">
        <f>VLOOKUP(M2249,lookups!$A$1:$B$7, 2, FALSE)</f>
        <v>trawl/fyke</v>
      </c>
      <c r="R2249" t="str">
        <f>VLOOKUP(N2249,lookups!$D$1:$E$6, 2, FALSE)</f>
        <v>hucuktlis r</v>
      </c>
      <c r="S2249" t="str">
        <f>VLOOKUP(C2249,lookups!$G$1:$H$3, 2, FALSE)</f>
        <v>smolt</v>
      </c>
    </row>
    <row r="2250" spans="1:19" x14ac:dyDescent="0.25">
      <c r="A2250" s="1">
        <v>31177</v>
      </c>
      <c r="B2250">
        <v>1</v>
      </c>
      <c r="C2250">
        <v>1</v>
      </c>
      <c r="D2250">
        <v>1</v>
      </c>
      <c r="E2250">
        <v>1985</v>
      </c>
      <c r="F2250">
        <v>96</v>
      </c>
      <c r="G2250">
        <v>1</v>
      </c>
      <c r="H2250">
        <v>71</v>
      </c>
      <c r="I2250">
        <v>2.97</v>
      </c>
      <c r="J2250">
        <v>2.6634382570000001</v>
      </c>
      <c r="L2250">
        <v>1</v>
      </c>
      <c r="M2250">
        <v>1</v>
      </c>
      <c r="N2250">
        <v>399</v>
      </c>
      <c r="O2250">
        <v>1</v>
      </c>
      <c r="P2250">
        <v>3</v>
      </c>
      <c r="Q2250" t="str">
        <f>VLOOKUP(M2250,lookups!$A$1:$B$7, 2, FALSE)</f>
        <v>trawl/fyke</v>
      </c>
      <c r="R2250" t="str">
        <f>VLOOKUP(N2250,lookups!$D$1:$E$6, 2, FALSE)</f>
        <v>hucuktlis r</v>
      </c>
      <c r="S2250" t="str">
        <f>VLOOKUP(C2250,lookups!$G$1:$H$3, 2, FALSE)</f>
        <v>smolt</v>
      </c>
    </row>
    <row r="2251" spans="1:19" x14ac:dyDescent="0.25">
      <c r="A2251" s="1">
        <v>31177</v>
      </c>
      <c r="B2251">
        <v>1</v>
      </c>
      <c r="C2251">
        <v>1</v>
      </c>
      <c r="D2251">
        <v>1</v>
      </c>
      <c r="E2251">
        <v>1985</v>
      </c>
      <c r="F2251">
        <v>97</v>
      </c>
      <c r="G2251">
        <v>1</v>
      </c>
      <c r="H2251">
        <v>71</v>
      </c>
      <c r="I2251">
        <v>2.95</v>
      </c>
      <c r="J2251">
        <v>2.6455026460000002</v>
      </c>
      <c r="L2251">
        <v>1</v>
      </c>
      <c r="M2251">
        <v>1</v>
      </c>
      <c r="N2251">
        <v>399</v>
      </c>
      <c r="O2251">
        <v>1</v>
      </c>
      <c r="P2251">
        <v>3</v>
      </c>
      <c r="Q2251" t="str">
        <f>VLOOKUP(M2251,lookups!$A$1:$B$7, 2, FALSE)</f>
        <v>trawl/fyke</v>
      </c>
      <c r="R2251" t="str">
        <f>VLOOKUP(N2251,lookups!$D$1:$E$6, 2, FALSE)</f>
        <v>hucuktlis r</v>
      </c>
      <c r="S2251" t="str">
        <f>VLOOKUP(C2251,lookups!$G$1:$H$3, 2, FALSE)</f>
        <v>smolt</v>
      </c>
    </row>
    <row r="2252" spans="1:19" x14ac:dyDescent="0.25">
      <c r="A2252" s="1">
        <v>31177</v>
      </c>
      <c r="B2252">
        <v>1</v>
      </c>
      <c r="C2252">
        <v>1</v>
      </c>
      <c r="D2252">
        <v>1</v>
      </c>
      <c r="E2252">
        <v>1985</v>
      </c>
      <c r="F2252">
        <v>98</v>
      </c>
      <c r="G2252">
        <v>1</v>
      </c>
      <c r="H2252">
        <v>67</v>
      </c>
      <c r="I2252">
        <v>2.33</v>
      </c>
      <c r="J2252">
        <v>2.0894987</v>
      </c>
      <c r="L2252">
        <v>1</v>
      </c>
      <c r="M2252">
        <v>1</v>
      </c>
      <c r="N2252">
        <v>399</v>
      </c>
      <c r="O2252">
        <v>1</v>
      </c>
      <c r="P2252">
        <v>3</v>
      </c>
      <c r="Q2252" t="str">
        <f>VLOOKUP(M2252,lookups!$A$1:$B$7, 2, FALSE)</f>
        <v>trawl/fyke</v>
      </c>
      <c r="R2252" t="str">
        <f>VLOOKUP(N2252,lookups!$D$1:$E$6, 2, FALSE)</f>
        <v>hucuktlis r</v>
      </c>
      <c r="S2252" t="str">
        <f>VLOOKUP(C2252,lookups!$G$1:$H$3, 2, FALSE)</f>
        <v>smolt</v>
      </c>
    </row>
    <row r="2253" spans="1:19" x14ac:dyDescent="0.25">
      <c r="A2253" s="1">
        <v>31177</v>
      </c>
      <c r="B2253">
        <v>1</v>
      </c>
      <c r="C2253">
        <v>1</v>
      </c>
      <c r="D2253">
        <v>1</v>
      </c>
      <c r="E2253">
        <v>1985</v>
      </c>
      <c r="F2253">
        <v>99</v>
      </c>
      <c r="G2253">
        <v>1</v>
      </c>
      <c r="H2253">
        <v>69</v>
      </c>
      <c r="I2253">
        <v>2.7</v>
      </c>
      <c r="J2253">
        <v>2.4213075060000002</v>
      </c>
      <c r="L2253">
        <v>1</v>
      </c>
      <c r="M2253">
        <v>1</v>
      </c>
      <c r="N2253">
        <v>399</v>
      </c>
      <c r="O2253">
        <v>1</v>
      </c>
      <c r="P2253">
        <v>3</v>
      </c>
      <c r="Q2253" t="str">
        <f>VLOOKUP(M2253,lookups!$A$1:$B$7, 2, FALSE)</f>
        <v>trawl/fyke</v>
      </c>
      <c r="R2253" t="str">
        <f>VLOOKUP(N2253,lookups!$D$1:$E$6, 2, FALSE)</f>
        <v>hucuktlis r</v>
      </c>
      <c r="S2253" t="str">
        <f>VLOOKUP(C2253,lookups!$G$1:$H$3, 2, FALSE)</f>
        <v>smolt</v>
      </c>
    </row>
    <row r="2254" spans="1:19" x14ac:dyDescent="0.25">
      <c r="A2254" s="1">
        <v>31177</v>
      </c>
      <c r="B2254">
        <v>1</v>
      </c>
      <c r="C2254">
        <v>1</v>
      </c>
      <c r="D2254">
        <v>1</v>
      </c>
      <c r="E2254">
        <v>1985</v>
      </c>
      <c r="F2254">
        <v>100</v>
      </c>
      <c r="G2254">
        <v>1</v>
      </c>
      <c r="H2254">
        <v>74</v>
      </c>
      <c r="I2254">
        <v>3.09</v>
      </c>
      <c r="J2254">
        <v>2.771051924</v>
      </c>
      <c r="L2254">
        <v>1</v>
      </c>
      <c r="M2254">
        <v>1</v>
      </c>
      <c r="N2254">
        <v>399</v>
      </c>
      <c r="O2254">
        <v>1</v>
      </c>
      <c r="P2254">
        <v>3</v>
      </c>
      <c r="Q2254" t="str">
        <f>VLOOKUP(M2254,lookups!$A$1:$B$7, 2, FALSE)</f>
        <v>trawl/fyke</v>
      </c>
      <c r="R2254" t="str">
        <f>VLOOKUP(N2254,lookups!$D$1:$E$6, 2, FALSE)</f>
        <v>hucuktlis r</v>
      </c>
      <c r="S2254" t="str">
        <f>VLOOKUP(C2254,lookups!$G$1:$H$3, 2, FALSE)</f>
        <v>smolt</v>
      </c>
    </row>
    <row r="2255" spans="1:19" x14ac:dyDescent="0.25">
      <c r="A2255" s="1">
        <v>31177</v>
      </c>
      <c r="B2255">
        <v>1</v>
      </c>
      <c r="C2255">
        <v>1</v>
      </c>
      <c r="D2255">
        <v>1</v>
      </c>
      <c r="E2255">
        <v>1985</v>
      </c>
      <c r="F2255">
        <v>101</v>
      </c>
      <c r="G2255">
        <v>1</v>
      </c>
      <c r="H2255">
        <v>64</v>
      </c>
      <c r="I2255">
        <v>2.2400000000000002</v>
      </c>
      <c r="J2255">
        <v>2.0087884489999999</v>
      </c>
      <c r="L2255">
        <v>1</v>
      </c>
      <c r="M2255">
        <v>1</v>
      </c>
      <c r="N2255">
        <v>399</v>
      </c>
      <c r="O2255">
        <v>1</v>
      </c>
      <c r="P2255">
        <v>3</v>
      </c>
      <c r="Q2255" t="str">
        <f>VLOOKUP(M2255,lookups!$A$1:$B$7, 2, FALSE)</f>
        <v>trawl/fyke</v>
      </c>
      <c r="R2255" t="str">
        <f>VLOOKUP(N2255,lookups!$D$1:$E$6, 2, FALSE)</f>
        <v>hucuktlis r</v>
      </c>
      <c r="S2255" t="str">
        <f>VLOOKUP(C2255,lookups!$G$1:$H$3, 2, FALSE)</f>
        <v>smolt</v>
      </c>
    </row>
    <row r="2256" spans="1:19" x14ac:dyDescent="0.25">
      <c r="A2256" s="1">
        <v>31177</v>
      </c>
      <c r="B2256">
        <v>1</v>
      </c>
      <c r="C2256">
        <v>1</v>
      </c>
      <c r="D2256">
        <v>1</v>
      </c>
      <c r="E2256">
        <v>1985</v>
      </c>
      <c r="F2256">
        <v>102</v>
      </c>
      <c r="G2256">
        <v>1</v>
      </c>
      <c r="H2256">
        <v>71</v>
      </c>
      <c r="I2256">
        <v>2.85</v>
      </c>
      <c r="J2256">
        <v>2.5558245899999998</v>
      </c>
      <c r="L2256">
        <v>1</v>
      </c>
      <c r="M2256">
        <v>1</v>
      </c>
      <c r="N2256">
        <v>399</v>
      </c>
      <c r="O2256">
        <v>1</v>
      </c>
      <c r="P2256">
        <v>3</v>
      </c>
      <c r="Q2256" t="str">
        <f>VLOOKUP(M2256,lookups!$A$1:$B$7, 2, FALSE)</f>
        <v>trawl/fyke</v>
      </c>
      <c r="R2256" t="str">
        <f>VLOOKUP(N2256,lookups!$D$1:$E$6, 2, FALSE)</f>
        <v>hucuktlis r</v>
      </c>
      <c r="S2256" t="str">
        <f>VLOOKUP(C2256,lookups!$G$1:$H$3, 2, FALSE)</f>
        <v>smolt</v>
      </c>
    </row>
    <row r="2257" spans="1:19" x14ac:dyDescent="0.25">
      <c r="A2257" s="1">
        <v>31177</v>
      </c>
      <c r="B2257">
        <v>1</v>
      </c>
      <c r="C2257">
        <v>1</v>
      </c>
      <c r="D2257">
        <v>1</v>
      </c>
      <c r="E2257">
        <v>1985</v>
      </c>
      <c r="F2257">
        <v>103</v>
      </c>
      <c r="G2257">
        <v>1</v>
      </c>
      <c r="H2257">
        <v>75</v>
      </c>
      <c r="I2257">
        <v>3.54</v>
      </c>
      <c r="J2257">
        <v>3.1746031750000001</v>
      </c>
      <c r="L2257">
        <v>1</v>
      </c>
      <c r="M2257">
        <v>1</v>
      </c>
      <c r="N2257">
        <v>399</v>
      </c>
      <c r="O2257">
        <v>1</v>
      </c>
      <c r="P2257">
        <v>3</v>
      </c>
      <c r="Q2257" t="str">
        <f>VLOOKUP(M2257,lookups!$A$1:$B$7, 2, FALSE)</f>
        <v>trawl/fyke</v>
      </c>
      <c r="R2257" t="str">
        <f>VLOOKUP(N2257,lookups!$D$1:$E$6, 2, FALSE)</f>
        <v>hucuktlis r</v>
      </c>
      <c r="S2257" t="str">
        <f>VLOOKUP(C2257,lookups!$G$1:$H$3, 2, FALSE)</f>
        <v>smolt</v>
      </c>
    </row>
    <row r="2258" spans="1:19" x14ac:dyDescent="0.25">
      <c r="A2258" s="1">
        <v>31177</v>
      </c>
      <c r="B2258">
        <v>1</v>
      </c>
      <c r="C2258">
        <v>1</v>
      </c>
      <c r="D2258">
        <v>1</v>
      </c>
      <c r="E2258">
        <v>1985</v>
      </c>
      <c r="F2258">
        <v>104</v>
      </c>
      <c r="G2258">
        <v>1</v>
      </c>
      <c r="H2258">
        <v>70</v>
      </c>
      <c r="I2258">
        <v>2.66</v>
      </c>
      <c r="J2258">
        <v>2.3854362839999999</v>
      </c>
      <c r="L2258">
        <v>1</v>
      </c>
      <c r="M2258">
        <v>1</v>
      </c>
      <c r="N2258">
        <v>399</v>
      </c>
      <c r="O2258">
        <v>1</v>
      </c>
      <c r="P2258">
        <v>3</v>
      </c>
      <c r="Q2258" t="str">
        <f>VLOOKUP(M2258,lookups!$A$1:$B$7, 2, FALSE)</f>
        <v>trawl/fyke</v>
      </c>
      <c r="R2258" t="str">
        <f>VLOOKUP(N2258,lookups!$D$1:$E$6, 2, FALSE)</f>
        <v>hucuktlis r</v>
      </c>
      <c r="S2258" t="str">
        <f>VLOOKUP(C2258,lookups!$G$1:$H$3, 2, FALSE)</f>
        <v>smolt</v>
      </c>
    </row>
    <row r="2259" spans="1:19" x14ac:dyDescent="0.25">
      <c r="A2259" s="1">
        <v>31177</v>
      </c>
      <c r="B2259">
        <v>1</v>
      </c>
      <c r="C2259">
        <v>1</v>
      </c>
      <c r="D2259">
        <v>1</v>
      </c>
      <c r="E2259">
        <v>1985</v>
      </c>
      <c r="F2259">
        <v>105</v>
      </c>
      <c r="G2259">
        <v>1</v>
      </c>
      <c r="H2259">
        <v>61</v>
      </c>
      <c r="I2259">
        <v>2.12</v>
      </c>
      <c r="J2259">
        <v>1.9011747830000001</v>
      </c>
      <c r="L2259">
        <v>1</v>
      </c>
      <c r="M2259">
        <v>1</v>
      </c>
      <c r="N2259">
        <v>399</v>
      </c>
      <c r="O2259">
        <v>1</v>
      </c>
      <c r="P2259">
        <v>3</v>
      </c>
      <c r="Q2259" t="str">
        <f>VLOOKUP(M2259,lookups!$A$1:$B$7, 2, FALSE)</f>
        <v>trawl/fyke</v>
      </c>
      <c r="R2259" t="str">
        <f>VLOOKUP(N2259,lookups!$D$1:$E$6, 2, FALSE)</f>
        <v>hucuktlis r</v>
      </c>
      <c r="S2259" t="str">
        <f>VLOOKUP(C2259,lookups!$G$1:$H$3, 2, FALSE)</f>
        <v>smolt</v>
      </c>
    </row>
    <row r="2260" spans="1:19" x14ac:dyDescent="0.25">
      <c r="A2260" s="1">
        <v>31177</v>
      </c>
      <c r="B2260">
        <v>1</v>
      </c>
      <c r="C2260">
        <v>1</v>
      </c>
      <c r="D2260">
        <v>1</v>
      </c>
      <c r="E2260">
        <v>1985</v>
      </c>
      <c r="F2260">
        <v>106</v>
      </c>
      <c r="G2260">
        <v>1</v>
      </c>
      <c r="H2260">
        <v>64</v>
      </c>
      <c r="I2260">
        <v>2.1800000000000002</v>
      </c>
      <c r="J2260">
        <v>1.954981616</v>
      </c>
      <c r="L2260">
        <v>1</v>
      </c>
      <c r="M2260">
        <v>1</v>
      </c>
      <c r="N2260">
        <v>399</v>
      </c>
      <c r="O2260">
        <v>1</v>
      </c>
      <c r="P2260">
        <v>3</v>
      </c>
      <c r="Q2260" t="str">
        <f>VLOOKUP(M2260,lookups!$A$1:$B$7, 2, FALSE)</f>
        <v>trawl/fyke</v>
      </c>
      <c r="R2260" t="str">
        <f>VLOOKUP(N2260,lookups!$D$1:$E$6, 2, FALSE)</f>
        <v>hucuktlis r</v>
      </c>
      <c r="S2260" t="str">
        <f>VLOOKUP(C2260,lookups!$G$1:$H$3, 2, FALSE)</f>
        <v>smolt</v>
      </c>
    </row>
    <row r="2261" spans="1:19" x14ac:dyDescent="0.25">
      <c r="A2261" s="1">
        <v>31177</v>
      </c>
      <c r="B2261">
        <v>1</v>
      </c>
      <c r="C2261">
        <v>1</v>
      </c>
      <c r="D2261">
        <v>1</v>
      </c>
      <c r="E2261">
        <v>1985</v>
      </c>
      <c r="F2261">
        <v>107</v>
      </c>
      <c r="G2261">
        <v>1</v>
      </c>
      <c r="H2261">
        <v>66</v>
      </c>
      <c r="I2261">
        <v>2.48</v>
      </c>
      <c r="J2261">
        <v>2.224015783</v>
      </c>
      <c r="L2261">
        <v>1</v>
      </c>
      <c r="M2261">
        <v>1</v>
      </c>
      <c r="N2261">
        <v>399</v>
      </c>
      <c r="O2261">
        <v>1</v>
      </c>
      <c r="P2261">
        <v>3</v>
      </c>
      <c r="Q2261" t="str">
        <f>VLOOKUP(M2261,lookups!$A$1:$B$7, 2, FALSE)</f>
        <v>trawl/fyke</v>
      </c>
      <c r="R2261" t="str">
        <f>VLOOKUP(N2261,lookups!$D$1:$E$6, 2, FALSE)</f>
        <v>hucuktlis r</v>
      </c>
      <c r="S2261" t="str">
        <f>VLOOKUP(C2261,lookups!$G$1:$H$3, 2, FALSE)</f>
        <v>smolt</v>
      </c>
    </row>
    <row r="2262" spans="1:19" x14ac:dyDescent="0.25">
      <c r="A2262" s="1">
        <v>31177</v>
      </c>
      <c r="B2262">
        <v>1</v>
      </c>
      <c r="C2262">
        <v>1</v>
      </c>
      <c r="D2262">
        <v>1</v>
      </c>
      <c r="E2262">
        <v>1985</v>
      </c>
      <c r="F2262">
        <v>108</v>
      </c>
      <c r="G2262">
        <v>1</v>
      </c>
      <c r="H2262">
        <v>64</v>
      </c>
      <c r="I2262">
        <v>2.34</v>
      </c>
      <c r="J2262">
        <v>2.0984665050000002</v>
      </c>
      <c r="L2262">
        <v>1</v>
      </c>
      <c r="M2262">
        <v>1</v>
      </c>
      <c r="N2262">
        <v>399</v>
      </c>
      <c r="O2262">
        <v>1</v>
      </c>
      <c r="P2262">
        <v>3</v>
      </c>
      <c r="Q2262" t="str">
        <f>VLOOKUP(M2262,lookups!$A$1:$B$7, 2, FALSE)</f>
        <v>trawl/fyke</v>
      </c>
      <c r="R2262" t="str">
        <f>VLOOKUP(N2262,lookups!$D$1:$E$6, 2, FALSE)</f>
        <v>hucuktlis r</v>
      </c>
      <c r="S2262" t="str">
        <f>VLOOKUP(C2262,lookups!$G$1:$H$3, 2, FALSE)</f>
        <v>smolt</v>
      </c>
    </row>
    <row r="2263" spans="1:19" x14ac:dyDescent="0.25">
      <c r="A2263" s="1">
        <v>31177</v>
      </c>
      <c r="B2263">
        <v>1</v>
      </c>
      <c r="C2263">
        <v>1</v>
      </c>
      <c r="D2263">
        <v>1</v>
      </c>
      <c r="E2263">
        <v>1985</v>
      </c>
      <c r="F2263">
        <v>109</v>
      </c>
      <c r="G2263">
        <v>1</v>
      </c>
      <c r="H2263">
        <v>75</v>
      </c>
      <c r="I2263">
        <v>3.3</v>
      </c>
      <c r="J2263">
        <v>2.959375841</v>
      </c>
      <c r="L2263">
        <v>1</v>
      </c>
      <c r="M2263">
        <v>1</v>
      </c>
      <c r="N2263">
        <v>399</v>
      </c>
      <c r="O2263">
        <v>1</v>
      </c>
      <c r="P2263">
        <v>3</v>
      </c>
      <c r="Q2263" t="str">
        <f>VLOOKUP(M2263,lookups!$A$1:$B$7, 2, FALSE)</f>
        <v>trawl/fyke</v>
      </c>
      <c r="R2263" t="str">
        <f>VLOOKUP(N2263,lookups!$D$1:$E$6, 2, FALSE)</f>
        <v>hucuktlis r</v>
      </c>
      <c r="S2263" t="str">
        <f>VLOOKUP(C2263,lookups!$G$1:$H$3, 2, FALSE)</f>
        <v>smolt</v>
      </c>
    </row>
    <row r="2264" spans="1:19" x14ac:dyDescent="0.25">
      <c r="A2264" s="1">
        <v>31177</v>
      </c>
      <c r="B2264">
        <v>1</v>
      </c>
      <c r="C2264">
        <v>1</v>
      </c>
      <c r="D2264">
        <v>1</v>
      </c>
      <c r="E2264">
        <v>1985</v>
      </c>
      <c r="F2264">
        <v>110</v>
      </c>
      <c r="G2264">
        <v>1</v>
      </c>
      <c r="H2264">
        <v>58</v>
      </c>
      <c r="I2264">
        <v>1.9</v>
      </c>
      <c r="J2264">
        <v>1.7038830599999999</v>
      </c>
      <c r="L2264">
        <v>1</v>
      </c>
      <c r="M2264">
        <v>1</v>
      </c>
      <c r="N2264">
        <v>399</v>
      </c>
      <c r="O2264">
        <v>1</v>
      </c>
      <c r="P2264">
        <v>3</v>
      </c>
      <c r="Q2264" t="str">
        <f>VLOOKUP(M2264,lookups!$A$1:$B$7, 2, FALSE)</f>
        <v>trawl/fyke</v>
      </c>
      <c r="R2264" t="str">
        <f>VLOOKUP(N2264,lookups!$D$1:$E$6, 2, FALSE)</f>
        <v>hucuktlis r</v>
      </c>
      <c r="S2264" t="str">
        <f>VLOOKUP(C2264,lookups!$G$1:$H$3, 2, FALSE)</f>
        <v>smolt</v>
      </c>
    </row>
    <row r="2265" spans="1:19" x14ac:dyDescent="0.25">
      <c r="A2265" s="1">
        <v>31177</v>
      </c>
      <c r="B2265">
        <v>1</v>
      </c>
      <c r="C2265">
        <v>1</v>
      </c>
      <c r="D2265">
        <v>1</v>
      </c>
      <c r="E2265">
        <v>1985</v>
      </c>
      <c r="F2265">
        <v>111</v>
      </c>
      <c r="G2265">
        <v>1</v>
      </c>
      <c r="H2265">
        <v>66</v>
      </c>
      <c r="I2265">
        <v>2.35</v>
      </c>
      <c r="J2265">
        <v>2.107434311</v>
      </c>
      <c r="L2265">
        <v>1</v>
      </c>
      <c r="M2265">
        <v>1</v>
      </c>
      <c r="N2265">
        <v>399</v>
      </c>
      <c r="O2265">
        <v>1</v>
      </c>
      <c r="P2265">
        <v>3</v>
      </c>
      <c r="Q2265" t="str">
        <f>VLOOKUP(M2265,lookups!$A$1:$B$7, 2, FALSE)</f>
        <v>trawl/fyke</v>
      </c>
      <c r="R2265" t="str">
        <f>VLOOKUP(N2265,lookups!$D$1:$E$6, 2, FALSE)</f>
        <v>hucuktlis r</v>
      </c>
      <c r="S2265" t="str">
        <f>VLOOKUP(C2265,lookups!$G$1:$H$3, 2, FALSE)</f>
        <v>smolt</v>
      </c>
    </row>
    <row r="2266" spans="1:19" x14ac:dyDescent="0.25">
      <c r="A2266" s="1">
        <v>31177</v>
      </c>
      <c r="B2266">
        <v>1</v>
      </c>
      <c r="C2266">
        <v>1</v>
      </c>
      <c r="D2266">
        <v>1</v>
      </c>
      <c r="E2266">
        <v>1985</v>
      </c>
      <c r="F2266">
        <v>112</v>
      </c>
      <c r="G2266">
        <v>1</v>
      </c>
      <c r="H2266">
        <v>61</v>
      </c>
      <c r="I2266">
        <v>1.89</v>
      </c>
      <c r="J2266">
        <v>1.6949152540000001</v>
      </c>
      <c r="L2266">
        <v>1</v>
      </c>
      <c r="M2266">
        <v>1</v>
      </c>
      <c r="N2266">
        <v>399</v>
      </c>
      <c r="O2266">
        <v>1</v>
      </c>
      <c r="P2266">
        <v>3</v>
      </c>
      <c r="Q2266" t="str">
        <f>VLOOKUP(M2266,lookups!$A$1:$B$7, 2, FALSE)</f>
        <v>trawl/fyke</v>
      </c>
      <c r="R2266" t="str">
        <f>VLOOKUP(N2266,lookups!$D$1:$E$6, 2, FALSE)</f>
        <v>hucuktlis r</v>
      </c>
      <c r="S2266" t="str">
        <f>VLOOKUP(C2266,lookups!$G$1:$H$3, 2, FALSE)</f>
        <v>smolt</v>
      </c>
    </row>
    <row r="2267" spans="1:19" x14ac:dyDescent="0.25">
      <c r="A2267" s="1">
        <v>31177</v>
      </c>
      <c r="B2267">
        <v>1</v>
      </c>
      <c r="C2267">
        <v>1</v>
      </c>
      <c r="D2267">
        <v>1</v>
      </c>
      <c r="E2267">
        <v>1985</v>
      </c>
      <c r="F2267">
        <v>113</v>
      </c>
      <c r="G2267">
        <v>1</v>
      </c>
      <c r="H2267">
        <v>62</v>
      </c>
      <c r="I2267">
        <v>1.94</v>
      </c>
      <c r="J2267">
        <v>1.739754282</v>
      </c>
      <c r="L2267">
        <v>1</v>
      </c>
      <c r="M2267">
        <v>1</v>
      </c>
      <c r="N2267">
        <v>399</v>
      </c>
      <c r="O2267">
        <v>1</v>
      </c>
      <c r="P2267">
        <v>3</v>
      </c>
      <c r="Q2267" t="str">
        <f>VLOOKUP(M2267,lookups!$A$1:$B$7, 2, FALSE)</f>
        <v>trawl/fyke</v>
      </c>
      <c r="R2267" t="str">
        <f>VLOOKUP(N2267,lookups!$D$1:$E$6, 2, FALSE)</f>
        <v>hucuktlis r</v>
      </c>
      <c r="S2267" t="str">
        <f>VLOOKUP(C2267,lookups!$G$1:$H$3, 2, FALSE)</f>
        <v>smolt</v>
      </c>
    </row>
    <row r="2268" spans="1:19" x14ac:dyDescent="0.25">
      <c r="A2268" s="1">
        <v>31177</v>
      </c>
      <c r="B2268">
        <v>1</v>
      </c>
      <c r="C2268">
        <v>1</v>
      </c>
      <c r="D2268">
        <v>1</v>
      </c>
      <c r="E2268">
        <v>1985</v>
      </c>
      <c r="F2268">
        <v>114</v>
      </c>
      <c r="G2268">
        <v>1</v>
      </c>
      <c r="H2268">
        <v>58</v>
      </c>
      <c r="I2268">
        <v>1.61</v>
      </c>
      <c r="J2268">
        <v>1.443816698</v>
      </c>
      <c r="L2268">
        <v>1</v>
      </c>
      <c r="M2268">
        <v>1</v>
      </c>
      <c r="N2268">
        <v>399</v>
      </c>
      <c r="O2268">
        <v>1</v>
      </c>
      <c r="P2268">
        <v>3</v>
      </c>
      <c r="Q2268" t="str">
        <f>VLOOKUP(M2268,lookups!$A$1:$B$7, 2, FALSE)</f>
        <v>trawl/fyke</v>
      </c>
      <c r="R2268" t="str">
        <f>VLOOKUP(N2268,lookups!$D$1:$E$6, 2, FALSE)</f>
        <v>hucuktlis r</v>
      </c>
      <c r="S2268" t="str">
        <f>VLOOKUP(C2268,lookups!$G$1:$H$3, 2, FALSE)</f>
        <v>smolt</v>
      </c>
    </row>
    <row r="2269" spans="1:19" x14ac:dyDescent="0.25">
      <c r="A2269" s="1">
        <v>31177</v>
      </c>
      <c r="B2269">
        <v>1</v>
      </c>
      <c r="C2269">
        <v>1</v>
      </c>
      <c r="D2269">
        <v>1</v>
      </c>
      <c r="E2269">
        <v>1985</v>
      </c>
      <c r="F2269">
        <v>115</v>
      </c>
      <c r="G2269">
        <v>1</v>
      </c>
      <c r="H2269">
        <v>78</v>
      </c>
      <c r="I2269">
        <v>3.94</v>
      </c>
      <c r="J2269">
        <v>3.5333153980000001</v>
      </c>
      <c r="L2269">
        <v>1</v>
      </c>
      <c r="M2269">
        <v>1</v>
      </c>
      <c r="N2269">
        <v>399</v>
      </c>
      <c r="O2269">
        <v>1</v>
      </c>
      <c r="P2269">
        <v>3</v>
      </c>
      <c r="Q2269" t="str">
        <f>VLOOKUP(M2269,lookups!$A$1:$B$7, 2, FALSE)</f>
        <v>trawl/fyke</v>
      </c>
      <c r="R2269" t="str">
        <f>VLOOKUP(N2269,lookups!$D$1:$E$6, 2, FALSE)</f>
        <v>hucuktlis r</v>
      </c>
      <c r="S2269" t="str">
        <f>VLOOKUP(C2269,lookups!$G$1:$H$3, 2, FALSE)</f>
        <v>smolt</v>
      </c>
    </row>
    <row r="2270" spans="1:19" x14ac:dyDescent="0.25">
      <c r="A2270" s="1">
        <v>31177</v>
      </c>
      <c r="B2270">
        <v>1</v>
      </c>
      <c r="C2270">
        <v>1</v>
      </c>
      <c r="D2270">
        <v>1</v>
      </c>
      <c r="E2270">
        <v>1985</v>
      </c>
      <c r="F2270">
        <v>116</v>
      </c>
      <c r="G2270">
        <v>1</v>
      </c>
      <c r="H2270">
        <v>68</v>
      </c>
      <c r="I2270">
        <v>2.77</v>
      </c>
      <c r="J2270">
        <v>2.4840821449999999</v>
      </c>
      <c r="L2270">
        <v>1</v>
      </c>
      <c r="M2270">
        <v>1</v>
      </c>
      <c r="N2270">
        <v>399</v>
      </c>
      <c r="O2270">
        <v>1</v>
      </c>
      <c r="P2270">
        <v>3</v>
      </c>
      <c r="Q2270" t="str">
        <f>VLOOKUP(M2270,lookups!$A$1:$B$7, 2, FALSE)</f>
        <v>trawl/fyke</v>
      </c>
      <c r="R2270" t="str">
        <f>VLOOKUP(N2270,lookups!$D$1:$E$6, 2, FALSE)</f>
        <v>hucuktlis r</v>
      </c>
      <c r="S2270" t="str">
        <f>VLOOKUP(C2270,lookups!$G$1:$H$3, 2, FALSE)</f>
        <v>smolt</v>
      </c>
    </row>
    <row r="2271" spans="1:19" x14ac:dyDescent="0.25">
      <c r="A2271" s="1">
        <v>31536</v>
      </c>
      <c r="B2271">
        <v>1</v>
      </c>
      <c r="C2271">
        <v>1</v>
      </c>
      <c r="D2271">
        <v>1</v>
      </c>
      <c r="E2271">
        <v>1986</v>
      </c>
      <c r="F2271">
        <v>1</v>
      </c>
      <c r="G2271">
        <v>1</v>
      </c>
      <c r="H2271">
        <v>57</v>
      </c>
      <c r="I2271">
        <v>1.6</v>
      </c>
      <c r="J2271">
        <v>1.434848892</v>
      </c>
      <c r="L2271">
        <v>1</v>
      </c>
      <c r="M2271">
        <v>1</v>
      </c>
      <c r="N2271">
        <v>399</v>
      </c>
      <c r="O2271">
        <v>1</v>
      </c>
      <c r="P2271">
        <v>3</v>
      </c>
      <c r="Q2271" t="str">
        <f>VLOOKUP(M2271,lookups!$A$1:$B$7, 2, FALSE)</f>
        <v>trawl/fyke</v>
      </c>
      <c r="R2271" t="str">
        <f>VLOOKUP(N2271,lookups!$D$1:$E$6, 2, FALSE)</f>
        <v>hucuktlis r</v>
      </c>
      <c r="S2271" t="str">
        <f>VLOOKUP(C2271,lookups!$G$1:$H$3, 2, FALSE)</f>
        <v>smolt</v>
      </c>
    </row>
    <row r="2272" spans="1:19" x14ac:dyDescent="0.25">
      <c r="A2272" s="1">
        <v>31536</v>
      </c>
      <c r="B2272">
        <v>1</v>
      </c>
      <c r="C2272">
        <v>1</v>
      </c>
      <c r="D2272">
        <v>1</v>
      </c>
      <c r="E2272">
        <v>1986</v>
      </c>
      <c r="F2272">
        <v>2</v>
      </c>
      <c r="G2272">
        <v>1</v>
      </c>
      <c r="H2272">
        <v>60</v>
      </c>
      <c r="I2272">
        <v>1.82</v>
      </c>
      <c r="J2272">
        <v>1.632140615</v>
      </c>
      <c r="L2272">
        <v>1</v>
      </c>
      <c r="M2272">
        <v>1</v>
      </c>
      <c r="N2272">
        <v>399</v>
      </c>
      <c r="O2272">
        <v>1</v>
      </c>
      <c r="P2272">
        <v>3</v>
      </c>
      <c r="Q2272" t="str">
        <f>VLOOKUP(M2272,lookups!$A$1:$B$7, 2, FALSE)</f>
        <v>trawl/fyke</v>
      </c>
      <c r="R2272" t="str">
        <f>VLOOKUP(N2272,lookups!$D$1:$E$6, 2, FALSE)</f>
        <v>hucuktlis r</v>
      </c>
      <c r="S2272" t="str">
        <f>VLOOKUP(C2272,lookups!$G$1:$H$3, 2, FALSE)</f>
        <v>smolt</v>
      </c>
    </row>
    <row r="2273" spans="1:19" x14ac:dyDescent="0.25">
      <c r="A2273" s="1">
        <v>31536</v>
      </c>
      <c r="B2273">
        <v>1</v>
      </c>
      <c r="C2273">
        <v>1</v>
      </c>
      <c r="D2273">
        <v>1</v>
      </c>
      <c r="E2273">
        <v>1986</v>
      </c>
      <c r="F2273">
        <v>3</v>
      </c>
      <c r="G2273">
        <v>1</v>
      </c>
      <c r="H2273">
        <v>59</v>
      </c>
      <c r="I2273">
        <v>1.87</v>
      </c>
      <c r="J2273">
        <v>1.6769796429999999</v>
      </c>
      <c r="L2273">
        <v>1</v>
      </c>
      <c r="M2273">
        <v>1</v>
      </c>
      <c r="N2273">
        <v>399</v>
      </c>
      <c r="O2273">
        <v>1</v>
      </c>
      <c r="P2273">
        <v>3</v>
      </c>
      <c r="Q2273" t="str">
        <f>VLOOKUP(M2273,lookups!$A$1:$B$7, 2, FALSE)</f>
        <v>trawl/fyke</v>
      </c>
      <c r="R2273" t="str">
        <f>VLOOKUP(N2273,lookups!$D$1:$E$6, 2, FALSE)</f>
        <v>hucuktlis r</v>
      </c>
      <c r="S2273" t="str">
        <f>VLOOKUP(C2273,lookups!$G$1:$H$3, 2, FALSE)</f>
        <v>smolt</v>
      </c>
    </row>
    <row r="2274" spans="1:19" x14ac:dyDescent="0.25">
      <c r="A2274" s="1">
        <v>31536</v>
      </c>
      <c r="B2274">
        <v>1</v>
      </c>
      <c r="C2274">
        <v>1</v>
      </c>
      <c r="D2274">
        <v>1</v>
      </c>
      <c r="E2274">
        <v>1986</v>
      </c>
      <c r="F2274">
        <v>4</v>
      </c>
      <c r="G2274">
        <v>1</v>
      </c>
      <c r="H2274">
        <v>52</v>
      </c>
      <c r="I2274">
        <v>1.26</v>
      </c>
      <c r="J2274">
        <v>1.129943503</v>
      </c>
      <c r="L2274">
        <v>1</v>
      </c>
      <c r="M2274">
        <v>1</v>
      </c>
      <c r="N2274">
        <v>399</v>
      </c>
      <c r="O2274">
        <v>1</v>
      </c>
      <c r="P2274">
        <v>3</v>
      </c>
      <c r="Q2274" t="str">
        <f>VLOOKUP(M2274,lookups!$A$1:$B$7, 2, FALSE)</f>
        <v>trawl/fyke</v>
      </c>
      <c r="R2274" t="str">
        <f>VLOOKUP(N2274,lookups!$D$1:$E$6, 2, FALSE)</f>
        <v>hucuktlis r</v>
      </c>
      <c r="S2274" t="str">
        <f>VLOOKUP(C2274,lookups!$G$1:$H$3, 2, FALSE)</f>
        <v>smolt</v>
      </c>
    </row>
    <row r="2275" spans="1:19" x14ac:dyDescent="0.25">
      <c r="A2275" s="1">
        <v>31536</v>
      </c>
      <c r="B2275">
        <v>1</v>
      </c>
      <c r="C2275">
        <v>1</v>
      </c>
      <c r="D2275">
        <v>1</v>
      </c>
      <c r="E2275">
        <v>1986</v>
      </c>
      <c r="F2275">
        <v>5</v>
      </c>
      <c r="G2275">
        <v>1</v>
      </c>
      <c r="H2275">
        <v>57</v>
      </c>
      <c r="I2275">
        <v>1.72</v>
      </c>
      <c r="J2275">
        <v>1.5424625590000001</v>
      </c>
      <c r="L2275">
        <v>1</v>
      </c>
      <c r="M2275">
        <v>1</v>
      </c>
      <c r="N2275">
        <v>399</v>
      </c>
      <c r="O2275">
        <v>1</v>
      </c>
      <c r="P2275">
        <v>3</v>
      </c>
      <c r="Q2275" t="str">
        <f>VLOOKUP(M2275,lookups!$A$1:$B$7, 2, FALSE)</f>
        <v>trawl/fyke</v>
      </c>
      <c r="R2275" t="str">
        <f>VLOOKUP(N2275,lookups!$D$1:$E$6, 2, FALSE)</f>
        <v>hucuktlis r</v>
      </c>
      <c r="S2275" t="str">
        <f>VLOOKUP(C2275,lookups!$G$1:$H$3, 2, FALSE)</f>
        <v>smolt</v>
      </c>
    </row>
    <row r="2276" spans="1:19" x14ac:dyDescent="0.25">
      <c r="A2276" s="1">
        <v>31536</v>
      </c>
      <c r="B2276">
        <v>1</v>
      </c>
      <c r="C2276">
        <v>1</v>
      </c>
      <c r="D2276">
        <v>1</v>
      </c>
      <c r="E2276">
        <v>1986</v>
      </c>
      <c r="F2276">
        <v>6</v>
      </c>
      <c r="G2276">
        <v>1</v>
      </c>
      <c r="H2276">
        <v>57</v>
      </c>
      <c r="I2276">
        <v>1.49</v>
      </c>
      <c r="J2276">
        <v>1.3362030309999999</v>
      </c>
      <c r="L2276">
        <v>1</v>
      </c>
      <c r="M2276">
        <v>1</v>
      </c>
      <c r="N2276">
        <v>399</v>
      </c>
      <c r="O2276">
        <v>1</v>
      </c>
      <c r="P2276">
        <v>3</v>
      </c>
      <c r="Q2276" t="str">
        <f>VLOOKUP(M2276,lookups!$A$1:$B$7, 2, FALSE)</f>
        <v>trawl/fyke</v>
      </c>
      <c r="R2276" t="str">
        <f>VLOOKUP(N2276,lookups!$D$1:$E$6, 2, FALSE)</f>
        <v>hucuktlis r</v>
      </c>
      <c r="S2276" t="str">
        <f>VLOOKUP(C2276,lookups!$G$1:$H$3, 2, FALSE)</f>
        <v>smolt</v>
      </c>
    </row>
    <row r="2277" spans="1:19" x14ac:dyDescent="0.25">
      <c r="A2277" s="1">
        <v>31536</v>
      </c>
      <c r="B2277">
        <v>1</v>
      </c>
      <c r="C2277">
        <v>1</v>
      </c>
      <c r="D2277">
        <v>1</v>
      </c>
      <c r="E2277">
        <v>1986</v>
      </c>
      <c r="F2277">
        <v>7</v>
      </c>
      <c r="G2277">
        <v>1</v>
      </c>
      <c r="H2277">
        <v>56</v>
      </c>
      <c r="I2277">
        <v>1.49</v>
      </c>
      <c r="J2277">
        <v>1.3362030309999999</v>
      </c>
      <c r="L2277">
        <v>1</v>
      </c>
      <c r="M2277">
        <v>1</v>
      </c>
      <c r="N2277">
        <v>399</v>
      </c>
      <c r="O2277">
        <v>1</v>
      </c>
      <c r="P2277">
        <v>3</v>
      </c>
      <c r="Q2277" t="str">
        <f>VLOOKUP(M2277,lookups!$A$1:$B$7, 2, FALSE)</f>
        <v>trawl/fyke</v>
      </c>
      <c r="R2277" t="str">
        <f>VLOOKUP(N2277,lookups!$D$1:$E$6, 2, FALSE)</f>
        <v>hucuktlis r</v>
      </c>
      <c r="S2277" t="str">
        <f>VLOOKUP(C2277,lookups!$G$1:$H$3, 2, FALSE)</f>
        <v>smolt</v>
      </c>
    </row>
    <row r="2278" spans="1:19" x14ac:dyDescent="0.25">
      <c r="A2278" s="1">
        <v>31536</v>
      </c>
      <c r="B2278">
        <v>1</v>
      </c>
      <c r="C2278">
        <v>1</v>
      </c>
      <c r="D2278">
        <v>1</v>
      </c>
      <c r="E2278">
        <v>1986</v>
      </c>
      <c r="F2278">
        <v>8</v>
      </c>
      <c r="G2278">
        <v>1</v>
      </c>
      <c r="H2278">
        <v>58</v>
      </c>
      <c r="I2278">
        <v>1.71</v>
      </c>
      <c r="J2278">
        <v>1.5334947539999999</v>
      </c>
      <c r="L2278">
        <v>1</v>
      </c>
      <c r="M2278">
        <v>1</v>
      </c>
      <c r="N2278">
        <v>399</v>
      </c>
      <c r="O2278">
        <v>1</v>
      </c>
      <c r="P2278">
        <v>3</v>
      </c>
      <c r="Q2278" t="str">
        <f>VLOOKUP(M2278,lookups!$A$1:$B$7, 2, FALSE)</f>
        <v>trawl/fyke</v>
      </c>
      <c r="R2278" t="str">
        <f>VLOOKUP(N2278,lookups!$D$1:$E$6, 2, FALSE)</f>
        <v>hucuktlis r</v>
      </c>
      <c r="S2278" t="str">
        <f>VLOOKUP(C2278,lookups!$G$1:$H$3, 2, FALSE)</f>
        <v>smolt</v>
      </c>
    </row>
    <row r="2279" spans="1:19" x14ac:dyDescent="0.25">
      <c r="A2279" s="1">
        <v>31536</v>
      </c>
      <c r="B2279">
        <v>1</v>
      </c>
      <c r="C2279">
        <v>1</v>
      </c>
      <c r="D2279">
        <v>1</v>
      </c>
      <c r="E2279">
        <v>1986</v>
      </c>
      <c r="F2279">
        <v>9</v>
      </c>
      <c r="G2279">
        <v>1</v>
      </c>
      <c r="H2279">
        <v>57</v>
      </c>
      <c r="I2279">
        <v>1.69</v>
      </c>
      <c r="J2279">
        <v>1.5155591429999999</v>
      </c>
      <c r="L2279">
        <v>1</v>
      </c>
      <c r="M2279">
        <v>1</v>
      </c>
      <c r="N2279">
        <v>399</v>
      </c>
      <c r="O2279">
        <v>1</v>
      </c>
      <c r="P2279">
        <v>3</v>
      </c>
      <c r="Q2279" t="str">
        <f>VLOOKUP(M2279,lookups!$A$1:$B$7, 2, FALSE)</f>
        <v>trawl/fyke</v>
      </c>
      <c r="R2279" t="str">
        <f>VLOOKUP(N2279,lookups!$D$1:$E$6, 2, FALSE)</f>
        <v>hucuktlis r</v>
      </c>
      <c r="S2279" t="str">
        <f>VLOOKUP(C2279,lookups!$G$1:$H$3, 2, FALSE)</f>
        <v>smolt</v>
      </c>
    </row>
    <row r="2280" spans="1:19" x14ac:dyDescent="0.25">
      <c r="A2280" s="1">
        <v>31536</v>
      </c>
      <c r="B2280">
        <v>1</v>
      </c>
      <c r="C2280">
        <v>1</v>
      </c>
      <c r="D2280">
        <v>1</v>
      </c>
      <c r="E2280">
        <v>1986</v>
      </c>
      <c r="F2280">
        <v>10</v>
      </c>
      <c r="G2280">
        <v>1</v>
      </c>
      <c r="H2280">
        <v>57</v>
      </c>
      <c r="I2280">
        <v>1.66</v>
      </c>
      <c r="J2280">
        <v>1.488655726</v>
      </c>
      <c r="L2280">
        <v>1</v>
      </c>
      <c r="M2280">
        <v>1</v>
      </c>
      <c r="N2280">
        <v>399</v>
      </c>
      <c r="O2280">
        <v>1</v>
      </c>
      <c r="P2280">
        <v>3</v>
      </c>
      <c r="Q2280" t="str">
        <f>VLOOKUP(M2280,lookups!$A$1:$B$7, 2, FALSE)</f>
        <v>trawl/fyke</v>
      </c>
      <c r="R2280" t="str">
        <f>VLOOKUP(N2280,lookups!$D$1:$E$6, 2, FALSE)</f>
        <v>hucuktlis r</v>
      </c>
      <c r="S2280" t="str">
        <f>VLOOKUP(C2280,lookups!$G$1:$H$3, 2, FALSE)</f>
        <v>smolt</v>
      </c>
    </row>
    <row r="2281" spans="1:19" x14ac:dyDescent="0.25">
      <c r="A2281" s="1">
        <v>31536</v>
      </c>
      <c r="B2281">
        <v>1</v>
      </c>
      <c r="C2281">
        <v>1</v>
      </c>
      <c r="D2281">
        <v>1</v>
      </c>
      <c r="E2281">
        <v>1986</v>
      </c>
      <c r="F2281">
        <v>11</v>
      </c>
      <c r="G2281">
        <v>1</v>
      </c>
      <c r="H2281">
        <v>56</v>
      </c>
      <c r="I2281">
        <v>1.58</v>
      </c>
      <c r="J2281">
        <v>1.416913281</v>
      </c>
      <c r="L2281">
        <v>1</v>
      </c>
      <c r="M2281">
        <v>1</v>
      </c>
      <c r="N2281">
        <v>399</v>
      </c>
      <c r="O2281">
        <v>1</v>
      </c>
      <c r="P2281">
        <v>3</v>
      </c>
      <c r="Q2281" t="str">
        <f>VLOOKUP(M2281,lookups!$A$1:$B$7, 2, FALSE)</f>
        <v>trawl/fyke</v>
      </c>
      <c r="R2281" t="str">
        <f>VLOOKUP(N2281,lookups!$D$1:$E$6, 2, FALSE)</f>
        <v>hucuktlis r</v>
      </c>
      <c r="S2281" t="str">
        <f>VLOOKUP(C2281,lookups!$G$1:$H$3, 2, FALSE)</f>
        <v>smolt</v>
      </c>
    </row>
    <row r="2282" spans="1:19" x14ac:dyDescent="0.25">
      <c r="A2282" s="1">
        <v>31536</v>
      </c>
      <c r="B2282">
        <v>1</v>
      </c>
      <c r="C2282">
        <v>1</v>
      </c>
      <c r="D2282">
        <v>1</v>
      </c>
      <c r="E2282">
        <v>1986</v>
      </c>
      <c r="F2282">
        <v>12</v>
      </c>
      <c r="G2282">
        <v>1</v>
      </c>
      <c r="H2282">
        <v>56</v>
      </c>
      <c r="I2282">
        <v>1.59</v>
      </c>
      <c r="J2282">
        <v>1.425881087</v>
      </c>
      <c r="L2282">
        <v>1</v>
      </c>
      <c r="M2282">
        <v>1</v>
      </c>
      <c r="N2282">
        <v>399</v>
      </c>
      <c r="O2282">
        <v>1</v>
      </c>
      <c r="P2282">
        <v>3</v>
      </c>
      <c r="Q2282" t="str">
        <f>VLOOKUP(M2282,lookups!$A$1:$B$7, 2, FALSE)</f>
        <v>trawl/fyke</v>
      </c>
      <c r="R2282" t="str">
        <f>VLOOKUP(N2282,lookups!$D$1:$E$6, 2, FALSE)</f>
        <v>hucuktlis r</v>
      </c>
      <c r="S2282" t="str">
        <f>VLOOKUP(C2282,lookups!$G$1:$H$3, 2, FALSE)</f>
        <v>smolt</v>
      </c>
    </row>
    <row r="2283" spans="1:19" x14ac:dyDescent="0.25">
      <c r="A2283" s="1">
        <v>31536</v>
      </c>
      <c r="B2283">
        <v>1</v>
      </c>
      <c r="C2283">
        <v>1</v>
      </c>
      <c r="D2283">
        <v>1</v>
      </c>
      <c r="E2283">
        <v>1986</v>
      </c>
      <c r="F2283">
        <v>13</v>
      </c>
      <c r="G2283">
        <v>1</v>
      </c>
      <c r="H2283">
        <v>60</v>
      </c>
      <c r="I2283">
        <v>1.86</v>
      </c>
      <c r="J2283">
        <v>1.668011838</v>
      </c>
      <c r="L2283">
        <v>1</v>
      </c>
      <c r="M2283">
        <v>1</v>
      </c>
      <c r="N2283">
        <v>399</v>
      </c>
      <c r="O2283">
        <v>1</v>
      </c>
      <c r="P2283">
        <v>3</v>
      </c>
      <c r="Q2283" t="str">
        <f>VLOOKUP(M2283,lookups!$A$1:$B$7, 2, FALSE)</f>
        <v>trawl/fyke</v>
      </c>
      <c r="R2283" t="str">
        <f>VLOOKUP(N2283,lookups!$D$1:$E$6, 2, FALSE)</f>
        <v>hucuktlis r</v>
      </c>
      <c r="S2283" t="str">
        <f>VLOOKUP(C2283,lookups!$G$1:$H$3, 2, FALSE)</f>
        <v>smolt</v>
      </c>
    </row>
    <row r="2284" spans="1:19" x14ac:dyDescent="0.25">
      <c r="A2284" s="1">
        <v>31536</v>
      </c>
      <c r="B2284">
        <v>1</v>
      </c>
      <c r="C2284">
        <v>1</v>
      </c>
      <c r="D2284">
        <v>1</v>
      </c>
      <c r="E2284">
        <v>1986</v>
      </c>
      <c r="F2284">
        <v>14</v>
      </c>
      <c r="G2284">
        <v>1</v>
      </c>
      <c r="H2284">
        <v>55</v>
      </c>
      <c r="I2284">
        <v>1.38</v>
      </c>
      <c r="J2284">
        <v>1.2375571700000001</v>
      </c>
      <c r="L2284">
        <v>1</v>
      </c>
      <c r="M2284">
        <v>1</v>
      </c>
      <c r="N2284">
        <v>399</v>
      </c>
      <c r="O2284">
        <v>1</v>
      </c>
      <c r="P2284">
        <v>3</v>
      </c>
      <c r="Q2284" t="str">
        <f>VLOOKUP(M2284,lookups!$A$1:$B$7, 2, FALSE)</f>
        <v>trawl/fyke</v>
      </c>
      <c r="R2284" t="str">
        <f>VLOOKUP(N2284,lookups!$D$1:$E$6, 2, FALSE)</f>
        <v>hucuktlis r</v>
      </c>
      <c r="S2284" t="str">
        <f>VLOOKUP(C2284,lookups!$G$1:$H$3, 2, FALSE)</f>
        <v>smolt</v>
      </c>
    </row>
    <row r="2285" spans="1:19" x14ac:dyDescent="0.25">
      <c r="A2285" s="1">
        <v>31536</v>
      </c>
      <c r="B2285">
        <v>1</v>
      </c>
      <c r="C2285">
        <v>1</v>
      </c>
      <c r="D2285">
        <v>1</v>
      </c>
      <c r="E2285">
        <v>1986</v>
      </c>
      <c r="F2285">
        <v>15</v>
      </c>
      <c r="G2285">
        <v>1</v>
      </c>
      <c r="H2285">
        <v>53</v>
      </c>
      <c r="I2285">
        <v>1.3</v>
      </c>
      <c r="J2285">
        <v>1.1658147249999999</v>
      </c>
      <c r="L2285">
        <v>1</v>
      </c>
      <c r="M2285">
        <v>1</v>
      </c>
      <c r="N2285">
        <v>399</v>
      </c>
      <c r="O2285">
        <v>1</v>
      </c>
      <c r="P2285">
        <v>3</v>
      </c>
      <c r="Q2285" t="str">
        <f>VLOOKUP(M2285,lookups!$A$1:$B$7, 2, FALSE)</f>
        <v>trawl/fyke</v>
      </c>
      <c r="R2285" t="str">
        <f>VLOOKUP(N2285,lookups!$D$1:$E$6, 2, FALSE)</f>
        <v>hucuktlis r</v>
      </c>
      <c r="S2285" t="str">
        <f>VLOOKUP(C2285,lookups!$G$1:$H$3, 2, FALSE)</f>
        <v>smolt</v>
      </c>
    </row>
    <row r="2286" spans="1:19" x14ac:dyDescent="0.25">
      <c r="A2286" s="1">
        <v>31536</v>
      </c>
      <c r="B2286">
        <v>1</v>
      </c>
      <c r="C2286">
        <v>1</v>
      </c>
      <c r="D2286">
        <v>1</v>
      </c>
      <c r="E2286">
        <v>1986</v>
      </c>
      <c r="F2286">
        <v>16</v>
      </c>
      <c r="G2286">
        <v>1</v>
      </c>
      <c r="H2286">
        <v>52</v>
      </c>
      <c r="I2286">
        <v>1.21</v>
      </c>
      <c r="J2286">
        <v>1.0851044750000001</v>
      </c>
      <c r="L2286">
        <v>1</v>
      </c>
      <c r="M2286">
        <v>1</v>
      </c>
      <c r="N2286">
        <v>399</v>
      </c>
      <c r="O2286">
        <v>1</v>
      </c>
      <c r="P2286">
        <v>3</v>
      </c>
      <c r="Q2286" t="str">
        <f>VLOOKUP(M2286,lookups!$A$1:$B$7, 2, FALSE)</f>
        <v>trawl/fyke</v>
      </c>
      <c r="R2286" t="str">
        <f>VLOOKUP(N2286,lookups!$D$1:$E$6, 2, FALSE)</f>
        <v>hucuktlis r</v>
      </c>
      <c r="S2286" t="str">
        <f>VLOOKUP(C2286,lookups!$G$1:$H$3, 2, FALSE)</f>
        <v>smolt</v>
      </c>
    </row>
    <row r="2287" spans="1:19" x14ac:dyDescent="0.25">
      <c r="A2287" s="1">
        <v>31536</v>
      </c>
      <c r="B2287">
        <v>1</v>
      </c>
      <c r="C2287">
        <v>1</v>
      </c>
      <c r="D2287">
        <v>1</v>
      </c>
      <c r="E2287">
        <v>1986</v>
      </c>
      <c r="F2287">
        <v>17</v>
      </c>
      <c r="G2287">
        <v>1</v>
      </c>
      <c r="H2287">
        <v>55</v>
      </c>
      <c r="I2287">
        <v>1.35</v>
      </c>
      <c r="J2287">
        <v>1.2106537530000001</v>
      </c>
      <c r="L2287">
        <v>1</v>
      </c>
      <c r="M2287">
        <v>1</v>
      </c>
      <c r="N2287">
        <v>399</v>
      </c>
      <c r="O2287">
        <v>1</v>
      </c>
      <c r="P2287">
        <v>3</v>
      </c>
      <c r="Q2287" t="str">
        <f>VLOOKUP(M2287,lookups!$A$1:$B$7, 2, FALSE)</f>
        <v>trawl/fyke</v>
      </c>
      <c r="R2287" t="str">
        <f>VLOOKUP(N2287,lookups!$D$1:$E$6, 2, FALSE)</f>
        <v>hucuktlis r</v>
      </c>
      <c r="S2287" t="str">
        <f>VLOOKUP(C2287,lookups!$G$1:$H$3, 2, FALSE)</f>
        <v>smolt</v>
      </c>
    </row>
    <row r="2288" spans="1:19" x14ac:dyDescent="0.25">
      <c r="A2288" s="1">
        <v>31536</v>
      </c>
      <c r="B2288">
        <v>1</v>
      </c>
      <c r="C2288">
        <v>1</v>
      </c>
      <c r="D2288">
        <v>1</v>
      </c>
      <c r="E2288">
        <v>1986</v>
      </c>
      <c r="F2288">
        <v>18</v>
      </c>
      <c r="G2288">
        <v>1</v>
      </c>
      <c r="H2288">
        <v>56</v>
      </c>
      <c r="I2288">
        <v>1.4</v>
      </c>
      <c r="J2288">
        <v>1.2554927810000001</v>
      </c>
      <c r="L2288">
        <v>1</v>
      </c>
      <c r="M2288">
        <v>1</v>
      </c>
      <c r="N2288">
        <v>399</v>
      </c>
      <c r="O2288">
        <v>1</v>
      </c>
      <c r="P2288">
        <v>3</v>
      </c>
      <c r="Q2288" t="str">
        <f>VLOOKUP(M2288,lookups!$A$1:$B$7, 2, FALSE)</f>
        <v>trawl/fyke</v>
      </c>
      <c r="R2288" t="str">
        <f>VLOOKUP(N2288,lookups!$D$1:$E$6, 2, FALSE)</f>
        <v>hucuktlis r</v>
      </c>
      <c r="S2288" t="str">
        <f>VLOOKUP(C2288,lookups!$G$1:$H$3, 2, FALSE)</f>
        <v>smolt</v>
      </c>
    </row>
    <row r="2289" spans="1:19" x14ac:dyDescent="0.25">
      <c r="A2289" s="1">
        <v>31536</v>
      </c>
      <c r="B2289">
        <v>1</v>
      </c>
      <c r="C2289">
        <v>1</v>
      </c>
      <c r="D2289">
        <v>1</v>
      </c>
      <c r="E2289">
        <v>1986</v>
      </c>
      <c r="F2289">
        <v>19</v>
      </c>
      <c r="G2289">
        <v>1</v>
      </c>
      <c r="H2289">
        <v>61</v>
      </c>
      <c r="I2289">
        <v>1.85</v>
      </c>
      <c r="J2289">
        <v>1.6590440319999999</v>
      </c>
      <c r="L2289">
        <v>1</v>
      </c>
      <c r="M2289">
        <v>1</v>
      </c>
      <c r="N2289">
        <v>399</v>
      </c>
      <c r="O2289">
        <v>1</v>
      </c>
      <c r="P2289">
        <v>3</v>
      </c>
      <c r="Q2289" t="str">
        <f>VLOOKUP(M2289,lookups!$A$1:$B$7, 2, FALSE)</f>
        <v>trawl/fyke</v>
      </c>
      <c r="R2289" t="str">
        <f>VLOOKUP(N2289,lookups!$D$1:$E$6, 2, FALSE)</f>
        <v>hucuktlis r</v>
      </c>
      <c r="S2289" t="str">
        <f>VLOOKUP(C2289,lookups!$G$1:$H$3, 2, FALSE)</f>
        <v>smolt</v>
      </c>
    </row>
    <row r="2290" spans="1:19" x14ac:dyDescent="0.25">
      <c r="A2290" s="1">
        <v>31536</v>
      </c>
      <c r="B2290">
        <v>1</v>
      </c>
      <c r="C2290">
        <v>1</v>
      </c>
      <c r="D2290">
        <v>1</v>
      </c>
      <c r="E2290">
        <v>1986</v>
      </c>
      <c r="F2290">
        <v>20</v>
      </c>
      <c r="G2290">
        <v>1</v>
      </c>
      <c r="H2290">
        <v>62</v>
      </c>
      <c r="I2290">
        <v>1.95</v>
      </c>
      <c r="J2290">
        <v>1.7487220880000001</v>
      </c>
      <c r="L2290">
        <v>1</v>
      </c>
      <c r="M2290">
        <v>1</v>
      </c>
      <c r="N2290">
        <v>399</v>
      </c>
      <c r="O2290">
        <v>1</v>
      </c>
      <c r="P2290">
        <v>3</v>
      </c>
      <c r="Q2290" t="str">
        <f>VLOOKUP(M2290,lookups!$A$1:$B$7, 2, FALSE)</f>
        <v>trawl/fyke</v>
      </c>
      <c r="R2290" t="str">
        <f>VLOOKUP(N2290,lookups!$D$1:$E$6, 2, FALSE)</f>
        <v>hucuktlis r</v>
      </c>
      <c r="S2290" t="str">
        <f>VLOOKUP(C2290,lookups!$G$1:$H$3, 2, FALSE)</f>
        <v>smolt</v>
      </c>
    </row>
    <row r="2291" spans="1:19" x14ac:dyDescent="0.25">
      <c r="A2291" s="1">
        <v>31536</v>
      </c>
      <c r="B2291">
        <v>1</v>
      </c>
      <c r="C2291">
        <v>1</v>
      </c>
      <c r="D2291">
        <v>1</v>
      </c>
      <c r="E2291">
        <v>1986</v>
      </c>
      <c r="F2291">
        <v>21</v>
      </c>
      <c r="G2291">
        <v>1</v>
      </c>
      <c r="H2291">
        <v>55</v>
      </c>
      <c r="I2291">
        <v>1.47</v>
      </c>
      <c r="J2291">
        <v>1.31826742</v>
      </c>
      <c r="L2291">
        <v>1</v>
      </c>
      <c r="M2291">
        <v>1</v>
      </c>
      <c r="N2291">
        <v>399</v>
      </c>
      <c r="O2291">
        <v>1</v>
      </c>
      <c r="P2291">
        <v>3</v>
      </c>
      <c r="Q2291" t="str">
        <f>VLOOKUP(M2291,lookups!$A$1:$B$7, 2, FALSE)</f>
        <v>trawl/fyke</v>
      </c>
      <c r="R2291" t="str">
        <f>VLOOKUP(N2291,lookups!$D$1:$E$6, 2, FALSE)</f>
        <v>hucuktlis r</v>
      </c>
      <c r="S2291" t="str">
        <f>VLOOKUP(C2291,lookups!$G$1:$H$3, 2, FALSE)</f>
        <v>smolt</v>
      </c>
    </row>
    <row r="2292" spans="1:19" x14ac:dyDescent="0.25">
      <c r="A2292" s="1">
        <v>31536</v>
      </c>
      <c r="B2292">
        <v>1</v>
      </c>
      <c r="C2292">
        <v>1</v>
      </c>
      <c r="D2292">
        <v>1</v>
      </c>
      <c r="E2292">
        <v>1986</v>
      </c>
      <c r="F2292">
        <v>22</v>
      </c>
      <c r="G2292">
        <v>1</v>
      </c>
      <c r="H2292">
        <v>57</v>
      </c>
      <c r="I2292">
        <v>1.69</v>
      </c>
      <c r="J2292">
        <v>1.5155591429999999</v>
      </c>
      <c r="L2292">
        <v>1</v>
      </c>
      <c r="M2292">
        <v>1</v>
      </c>
      <c r="N2292">
        <v>399</v>
      </c>
      <c r="O2292">
        <v>1</v>
      </c>
      <c r="P2292">
        <v>3</v>
      </c>
      <c r="Q2292" t="str">
        <f>VLOOKUP(M2292,lookups!$A$1:$B$7, 2, FALSE)</f>
        <v>trawl/fyke</v>
      </c>
      <c r="R2292" t="str">
        <f>VLOOKUP(N2292,lookups!$D$1:$E$6, 2, FALSE)</f>
        <v>hucuktlis r</v>
      </c>
      <c r="S2292" t="str">
        <f>VLOOKUP(C2292,lookups!$G$1:$H$3, 2, FALSE)</f>
        <v>smolt</v>
      </c>
    </row>
    <row r="2293" spans="1:19" x14ac:dyDescent="0.25">
      <c r="A2293" s="1">
        <v>31536</v>
      </c>
      <c r="B2293">
        <v>1</v>
      </c>
      <c r="C2293">
        <v>1</v>
      </c>
      <c r="D2293">
        <v>1</v>
      </c>
      <c r="E2293">
        <v>1986</v>
      </c>
      <c r="F2293">
        <v>23</v>
      </c>
      <c r="G2293">
        <v>1</v>
      </c>
      <c r="H2293">
        <v>59</v>
      </c>
      <c r="I2293">
        <v>1.68</v>
      </c>
      <c r="J2293">
        <v>1.5065913369999999</v>
      </c>
      <c r="L2293">
        <v>1</v>
      </c>
      <c r="M2293">
        <v>1</v>
      </c>
      <c r="N2293">
        <v>399</v>
      </c>
      <c r="O2293">
        <v>1</v>
      </c>
      <c r="P2293">
        <v>3</v>
      </c>
      <c r="Q2293" t="str">
        <f>VLOOKUP(M2293,lookups!$A$1:$B$7, 2, FALSE)</f>
        <v>trawl/fyke</v>
      </c>
      <c r="R2293" t="str">
        <f>VLOOKUP(N2293,lookups!$D$1:$E$6, 2, FALSE)</f>
        <v>hucuktlis r</v>
      </c>
      <c r="S2293" t="str">
        <f>VLOOKUP(C2293,lookups!$G$1:$H$3, 2, FALSE)</f>
        <v>smolt</v>
      </c>
    </row>
    <row r="2294" spans="1:19" x14ac:dyDescent="0.25">
      <c r="A2294" s="1">
        <v>31536</v>
      </c>
      <c r="B2294">
        <v>1</v>
      </c>
      <c r="C2294">
        <v>1</v>
      </c>
      <c r="D2294">
        <v>1</v>
      </c>
      <c r="E2294">
        <v>1986</v>
      </c>
      <c r="F2294">
        <v>24</v>
      </c>
      <c r="G2294">
        <v>1</v>
      </c>
      <c r="H2294">
        <v>58</v>
      </c>
      <c r="I2294">
        <v>1.54</v>
      </c>
      <c r="J2294">
        <v>1.3810420590000001</v>
      </c>
      <c r="L2294">
        <v>1</v>
      </c>
      <c r="M2294">
        <v>1</v>
      </c>
      <c r="N2294">
        <v>399</v>
      </c>
      <c r="O2294">
        <v>1</v>
      </c>
      <c r="P2294">
        <v>3</v>
      </c>
      <c r="Q2294" t="str">
        <f>VLOOKUP(M2294,lookups!$A$1:$B$7, 2, FALSE)</f>
        <v>trawl/fyke</v>
      </c>
      <c r="R2294" t="str">
        <f>VLOOKUP(N2294,lookups!$D$1:$E$6, 2, FALSE)</f>
        <v>hucuktlis r</v>
      </c>
      <c r="S2294" t="str">
        <f>VLOOKUP(C2294,lookups!$G$1:$H$3, 2, FALSE)</f>
        <v>smolt</v>
      </c>
    </row>
    <row r="2295" spans="1:19" x14ac:dyDescent="0.25">
      <c r="A2295" s="1">
        <v>31536</v>
      </c>
      <c r="B2295">
        <v>1</v>
      </c>
      <c r="C2295">
        <v>1</v>
      </c>
      <c r="D2295">
        <v>1</v>
      </c>
      <c r="E2295">
        <v>1986</v>
      </c>
      <c r="F2295">
        <v>25</v>
      </c>
      <c r="G2295">
        <v>1</v>
      </c>
      <c r="H2295">
        <v>57</v>
      </c>
      <c r="I2295">
        <v>1.81</v>
      </c>
      <c r="J2295">
        <v>1.62317281</v>
      </c>
      <c r="L2295">
        <v>1</v>
      </c>
      <c r="M2295">
        <v>1</v>
      </c>
      <c r="N2295">
        <v>399</v>
      </c>
      <c r="O2295">
        <v>1</v>
      </c>
      <c r="P2295">
        <v>3</v>
      </c>
      <c r="Q2295" t="str">
        <f>VLOOKUP(M2295,lookups!$A$1:$B$7, 2, FALSE)</f>
        <v>trawl/fyke</v>
      </c>
      <c r="R2295" t="str">
        <f>VLOOKUP(N2295,lookups!$D$1:$E$6, 2, FALSE)</f>
        <v>hucuktlis r</v>
      </c>
      <c r="S2295" t="str">
        <f>VLOOKUP(C2295,lookups!$G$1:$H$3, 2, FALSE)</f>
        <v>smolt</v>
      </c>
    </row>
    <row r="2296" spans="1:19" x14ac:dyDescent="0.25">
      <c r="A2296" s="1">
        <v>31536</v>
      </c>
      <c r="B2296">
        <v>1</v>
      </c>
      <c r="C2296">
        <v>1</v>
      </c>
      <c r="D2296">
        <v>1</v>
      </c>
      <c r="E2296">
        <v>1986</v>
      </c>
      <c r="F2296">
        <v>26</v>
      </c>
      <c r="G2296">
        <v>1</v>
      </c>
      <c r="H2296">
        <v>57</v>
      </c>
      <c r="I2296">
        <v>1.45</v>
      </c>
      <c r="J2296">
        <v>1.300331809</v>
      </c>
      <c r="L2296">
        <v>1</v>
      </c>
      <c r="M2296">
        <v>1</v>
      </c>
      <c r="N2296">
        <v>399</v>
      </c>
      <c r="O2296">
        <v>1</v>
      </c>
      <c r="P2296">
        <v>3</v>
      </c>
      <c r="Q2296" t="str">
        <f>VLOOKUP(M2296,lookups!$A$1:$B$7, 2, FALSE)</f>
        <v>trawl/fyke</v>
      </c>
      <c r="R2296" t="str">
        <f>VLOOKUP(N2296,lookups!$D$1:$E$6, 2, FALSE)</f>
        <v>hucuktlis r</v>
      </c>
      <c r="S2296" t="str">
        <f>VLOOKUP(C2296,lookups!$G$1:$H$3, 2, FALSE)</f>
        <v>smolt</v>
      </c>
    </row>
    <row r="2297" spans="1:19" x14ac:dyDescent="0.25">
      <c r="A2297" s="1">
        <v>31536</v>
      </c>
      <c r="B2297">
        <v>1</v>
      </c>
      <c r="C2297">
        <v>1</v>
      </c>
      <c r="D2297">
        <v>1</v>
      </c>
      <c r="E2297">
        <v>1986</v>
      </c>
      <c r="F2297">
        <v>27</v>
      </c>
      <c r="G2297">
        <v>1</v>
      </c>
      <c r="H2297">
        <v>58</v>
      </c>
      <c r="I2297">
        <v>1.53</v>
      </c>
      <c r="J2297">
        <v>1.3720742530000001</v>
      </c>
      <c r="L2297">
        <v>1</v>
      </c>
      <c r="M2297">
        <v>1</v>
      </c>
      <c r="N2297">
        <v>399</v>
      </c>
      <c r="O2297">
        <v>1</v>
      </c>
      <c r="P2297">
        <v>3</v>
      </c>
      <c r="Q2297" t="str">
        <f>VLOOKUP(M2297,lookups!$A$1:$B$7, 2, FALSE)</f>
        <v>trawl/fyke</v>
      </c>
      <c r="R2297" t="str">
        <f>VLOOKUP(N2297,lookups!$D$1:$E$6, 2, FALSE)</f>
        <v>hucuktlis r</v>
      </c>
      <c r="S2297" t="str">
        <f>VLOOKUP(C2297,lookups!$G$1:$H$3, 2, FALSE)</f>
        <v>smolt</v>
      </c>
    </row>
    <row r="2298" spans="1:19" x14ac:dyDescent="0.25">
      <c r="A2298" s="1">
        <v>31536</v>
      </c>
      <c r="B2298">
        <v>1</v>
      </c>
      <c r="C2298">
        <v>1</v>
      </c>
      <c r="D2298">
        <v>1</v>
      </c>
      <c r="E2298">
        <v>1986</v>
      </c>
      <c r="F2298">
        <v>28</v>
      </c>
      <c r="G2298">
        <v>1</v>
      </c>
      <c r="H2298">
        <v>61</v>
      </c>
      <c r="I2298">
        <v>1.89</v>
      </c>
      <c r="J2298">
        <v>1.6949152540000001</v>
      </c>
      <c r="L2298">
        <v>1</v>
      </c>
      <c r="M2298">
        <v>1</v>
      </c>
      <c r="N2298">
        <v>399</v>
      </c>
      <c r="O2298">
        <v>1</v>
      </c>
      <c r="P2298">
        <v>3</v>
      </c>
      <c r="Q2298" t="str">
        <f>VLOOKUP(M2298,lookups!$A$1:$B$7, 2, FALSE)</f>
        <v>trawl/fyke</v>
      </c>
      <c r="R2298" t="str">
        <f>VLOOKUP(N2298,lookups!$D$1:$E$6, 2, FALSE)</f>
        <v>hucuktlis r</v>
      </c>
      <c r="S2298" t="str">
        <f>VLOOKUP(C2298,lookups!$G$1:$H$3, 2, FALSE)</f>
        <v>smolt</v>
      </c>
    </row>
    <row r="2299" spans="1:19" x14ac:dyDescent="0.25">
      <c r="A2299" s="1">
        <v>31536</v>
      </c>
      <c r="B2299">
        <v>1</v>
      </c>
      <c r="C2299">
        <v>1</v>
      </c>
      <c r="D2299">
        <v>1</v>
      </c>
      <c r="E2299">
        <v>1986</v>
      </c>
      <c r="F2299">
        <v>29</v>
      </c>
      <c r="G2299">
        <v>1</v>
      </c>
      <c r="H2299">
        <v>61</v>
      </c>
      <c r="I2299">
        <v>1.86</v>
      </c>
      <c r="J2299">
        <v>1.668011838</v>
      </c>
      <c r="L2299">
        <v>1</v>
      </c>
      <c r="M2299">
        <v>1</v>
      </c>
      <c r="N2299">
        <v>399</v>
      </c>
      <c r="O2299">
        <v>1</v>
      </c>
      <c r="P2299">
        <v>3</v>
      </c>
      <c r="Q2299" t="str">
        <f>VLOOKUP(M2299,lookups!$A$1:$B$7, 2, FALSE)</f>
        <v>trawl/fyke</v>
      </c>
      <c r="R2299" t="str">
        <f>VLOOKUP(N2299,lookups!$D$1:$E$6, 2, FALSE)</f>
        <v>hucuktlis r</v>
      </c>
      <c r="S2299" t="str">
        <f>VLOOKUP(C2299,lookups!$G$1:$H$3, 2, FALSE)</f>
        <v>smolt</v>
      </c>
    </row>
    <row r="2300" spans="1:19" x14ac:dyDescent="0.25">
      <c r="A2300" s="1">
        <v>31536</v>
      </c>
      <c r="B2300">
        <v>1</v>
      </c>
      <c r="C2300">
        <v>1</v>
      </c>
      <c r="D2300">
        <v>1</v>
      </c>
      <c r="E2300">
        <v>1986</v>
      </c>
      <c r="F2300">
        <v>30</v>
      </c>
      <c r="G2300">
        <v>1</v>
      </c>
      <c r="H2300">
        <v>60</v>
      </c>
      <c r="I2300">
        <v>2.04</v>
      </c>
      <c r="J2300">
        <v>1.8294323379999999</v>
      </c>
      <c r="L2300">
        <v>1</v>
      </c>
      <c r="M2300">
        <v>1</v>
      </c>
      <c r="N2300">
        <v>399</v>
      </c>
      <c r="O2300">
        <v>1</v>
      </c>
      <c r="P2300">
        <v>3</v>
      </c>
      <c r="Q2300" t="str">
        <f>VLOOKUP(M2300,lookups!$A$1:$B$7, 2, FALSE)</f>
        <v>trawl/fyke</v>
      </c>
      <c r="R2300" t="str">
        <f>VLOOKUP(N2300,lookups!$D$1:$E$6, 2, FALSE)</f>
        <v>hucuktlis r</v>
      </c>
      <c r="S2300" t="str">
        <f>VLOOKUP(C2300,lookups!$G$1:$H$3, 2, FALSE)</f>
        <v>smolt</v>
      </c>
    </row>
    <row r="2301" spans="1:19" x14ac:dyDescent="0.25">
      <c r="A2301" s="1">
        <v>31536</v>
      </c>
      <c r="B2301">
        <v>1</v>
      </c>
      <c r="C2301">
        <v>1</v>
      </c>
      <c r="D2301">
        <v>1</v>
      </c>
      <c r="E2301">
        <v>1986</v>
      </c>
      <c r="F2301">
        <v>31</v>
      </c>
      <c r="G2301">
        <v>1</v>
      </c>
      <c r="H2301">
        <v>62</v>
      </c>
      <c r="I2301">
        <v>2.02</v>
      </c>
      <c r="J2301">
        <v>1.811496727</v>
      </c>
      <c r="L2301">
        <v>1</v>
      </c>
      <c r="M2301">
        <v>1</v>
      </c>
      <c r="N2301">
        <v>399</v>
      </c>
      <c r="O2301">
        <v>1</v>
      </c>
      <c r="P2301">
        <v>3</v>
      </c>
      <c r="Q2301" t="str">
        <f>VLOOKUP(M2301,lookups!$A$1:$B$7, 2, FALSE)</f>
        <v>trawl/fyke</v>
      </c>
      <c r="R2301" t="str">
        <f>VLOOKUP(N2301,lookups!$D$1:$E$6, 2, FALSE)</f>
        <v>hucuktlis r</v>
      </c>
      <c r="S2301" t="str">
        <f>VLOOKUP(C2301,lookups!$G$1:$H$3, 2, FALSE)</f>
        <v>smolt</v>
      </c>
    </row>
    <row r="2302" spans="1:19" x14ac:dyDescent="0.25">
      <c r="A2302" s="1">
        <v>31536</v>
      </c>
      <c r="B2302">
        <v>1</v>
      </c>
      <c r="C2302">
        <v>1</v>
      </c>
      <c r="D2302">
        <v>1</v>
      </c>
      <c r="E2302">
        <v>1986</v>
      </c>
      <c r="F2302">
        <v>32</v>
      </c>
      <c r="G2302">
        <v>1</v>
      </c>
      <c r="H2302">
        <v>64</v>
      </c>
      <c r="I2302">
        <v>2.44</v>
      </c>
      <c r="J2302">
        <v>2.1881445610000001</v>
      </c>
      <c r="L2302">
        <v>1</v>
      </c>
      <c r="M2302">
        <v>1</v>
      </c>
      <c r="N2302">
        <v>399</v>
      </c>
      <c r="O2302">
        <v>1</v>
      </c>
      <c r="P2302">
        <v>3</v>
      </c>
      <c r="Q2302" t="str">
        <f>VLOOKUP(M2302,lookups!$A$1:$B$7, 2, FALSE)</f>
        <v>trawl/fyke</v>
      </c>
      <c r="R2302" t="str">
        <f>VLOOKUP(N2302,lookups!$D$1:$E$6, 2, FALSE)</f>
        <v>hucuktlis r</v>
      </c>
      <c r="S2302" t="str">
        <f>VLOOKUP(C2302,lookups!$G$1:$H$3, 2, FALSE)</f>
        <v>smolt</v>
      </c>
    </row>
    <row r="2303" spans="1:19" x14ac:dyDescent="0.25">
      <c r="A2303" s="1">
        <v>31536</v>
      </c>
      <c r="B2303">
        <v>1</v>
      </c>
      <c r="C2303">
        <v>1</v>
      </c>
      <c r="D2303">
        <v>1</v>
      </c>
      <c r="E2303">
        <v>1986</v>
      </c>
      <c r="F2303">
        <v>33</v>
      </c>
      <c r="G2303">
        <v>1</v>
      </c>
      <c r="H2303">
        <v>61</v>
      </c>
      <c r="I2303">
        <v>1.77</v>
      </c>
      <c r="J2303">
        <v>1.587301587</v>
      </c>
      <c r="L2303">
        <v>1</v>
      </c>
      <c r="M2303">
        <v>1</v>
      </c>
      <c r="N2303">
        <v>399</v>
      </c>
      <c r="O2303">
        <v>1</v>
      </c>
      <c r="P2303">
        <v>3</v>
      </c>
      <c r="Q2303" t="str">
        <f>VLOOKUP(M2303,lookups!$A$1:$B$7, 2, FALSE)</f>
        <v>trawl/fyke</v>
      </c>
      <c r="R2303" t="str">
        <f>VLOOKUP(N2303,lookups!$D$1:$E$6, 2, FALSE)</f>
        <v>hucuktlis r</v>
      </c>
      <c r="S2303" t="str">
        <f>VLOOKUP(C2303,lookups!$G$1:$H$3, 2, FALSE)</f>
        <v>smolt</v>
      </c>
    </row>
    <row r="2304" spans="1:19" x14ac:dyDescent="0.25">
      <c r="A2304" s="1">
        <v>31536</v>
      </c>
      <c r="B2304">
        <v>1</v>
      </c>
      <c r="C2304">
        <v>1</v>
      </c>
      <c r="D2304">
        <v>1</v>
      </c>
      <c r="E2304">
        <v>1986</v>
      </c>
      <c r="F2304">
        <v>34</v>
      </c>
      <c r="G2304">
        <v>1</v>
      </c>
      <c r="H2304">
        <v>58</v>
      </c>
      <c r="I2304">
        <v>1.8</v>
      </c>
      <c r="J2304">
        <v>1.614205004</v>
      </c>
      <c r="L2304">
        <v>1</v>
      </c>
      <c r="M2304">
        <v>1</v>
      </c>
      <c r="N2304">
        <v>399</v>
      </c>
      <c r="O2304">
        <v>1</v>
      </c>
      <c r="P2304">
        <v>3</v>
      </c>
      <c r="Q2304" t="str">
        <f>VLOOKUP(M2304,lookups!$A$1:$B$7, 2, FALSE)</f>
        <v>trawl/fyke</v>
      </c>
      <c r="R2304" t="str">
        <f>VLOOKUP(N2304,lookups!$D$1:$E$6, 2, FALSE)</f>
        <v>hucuktlis r</v>
      </c>
      <c r="S2304" t="str">
        <f>VLOOKUP(C2304,lookups!$G$1:$H$3, 2, FALSE)</f>
        <v>smolt</v>
      </c>
    </row>
    <row r="2305" spans="1:19" x14ac:dyDescent="0.25">
      <c r="A2305" s="1">
        <v>31536</v>
      </c>
      <c r="B2305">
        <v>1</v>
      </c>
      <c r="C2305">
        <v>1</v>
      </c>
      <c r="D2305">
        <v>1</v>
      </c>
      <c r="E2305">
        <v>1986</v>
      </c>
      <c r="F2305">
        <v>35</v>
      </c>
      <c r="G2305">
        <v>1</v>
      </c>
      <c r="H2305">
        <v>54</v>
      </c>
      <c r="I2305">
        <v>1.52</v>
      </c>
      <c r="J2305">
        <v>1.3631064479999999</v>
      </c>
      <c r="L2305">
        <v>1</v>
      </c>
      <c r="M2305">
        <v>1</v>
      </c>
      <c r="N2305">
        <v>399</v>
      </c>
      <c r="O2305">
        <v>1</v>
      </c>
      <c r="P2305">
        <v>3</v>
      </c>
      <c r="Q2305" t="str">
        <f>VLOOKUP(M2305,lookups!$A$1:$B$7, 2, FALSE)</f>
        <v>trawl/fyke</v>
      </c>
      <c r="R2305" t="str">
        <f>VLOOKUP(N2305,lookups!$D$1:$E$6, 2, FALSE)</f>
        <v>hucuktlis r</v>
      </c>
      <c r="S2305" t="str">
        <f>VLOOKUP(C2305,lookups!$G$1:$H$3, 2, FALSE)</f>
        <v>smolt</v>
      </c>
    </row>
    <row r="2306" spans="1:19" x14ac:dyDescent="0.25">
      <c r="A2306" s="1">
        <v>31536</v>
      </c>
      <c r="B2306">
        <v>1</v>
      </c>
      <c r="C2306">
        <v>1</v>
      </c>
      <c r="D2306">
        <v>1</v>
      </c>
      <c r="E2306">
        <v>1986</v>
      </c>
      <c r="F2306">
        <v>36</v>
      </c>
      <c r="G2306">
        <v>1</v>
      </c>
      <c r="H2306">
        <v>59</v>
      </c>
      <c r="I2306">
        <v>1.53</v>
      </c>
      <c r="J2306">
        <v>1.3720742530000001</v>
      </c>
      <c r="L2306">
        <v>1</v>
      </c>
      <c r="M2306">
        <v>1</v>
      </c>
      <c r="N2306">
        <v>399</v>
      </c>
      <c r="O2306">
        <v>1</v>
      </c>
      <c r="P2306">
        <v>3</v>
      </c>
      <c r="Q2306" t="str">
        <f>VLOOKUP(M2306,lookups!$A$1:$B$7, 2, FALSE)</f>
        <v>trawl/fyke</v>
      </c>
      <c r="R2306" t="str">
        <f>VLOOKUP(N2306,lookups!$D$1:$E$6, 2, FALSE)</f>
        <v>hucuktlis r</v>
      </c>
      <c r="S2306" t="str">
        <f>VLOOKUP(C2306,lookups!$G$1:$H$3, 2, FALSE)</f>
        <v>smolt</v>
      </c>
    </row>
    <row r="2307" spans="1:19" x14ac:dyDescent="0.25">
      <c r="A2307" s="1">
        <v>31536</v>
      </c>
      <c r="B2307">
        <v>1</v>
      </c>
      <c r="C2307">
        <v>1</v>
      </c>
      <c r="D2307">
        <v>1</v>
      </c>
      <c r="E2307">
        <v>1986</v>
      </c>
      <c r="F2307">
        <v>37</v>
      </c>
      <c r="G2307">
        <v>1</v>
      </c>
      <c r="H2307">
        <v>55</v>
      </c>
      <c r="I2307">
        <v>1.24</v>
      </c>
      <c r="J2307">
        <v>1.1120078920000001</v>
      </c>
      <c r="L2307">
        <v>1</v>
      </c>
      <c r="M2307">
        <v>1</v>
      </c>
      <c r="N2307">
        <v>399</v>
      </c>
      <c r="O2307">
        <v>1</v>
      </c>
      <c r="P2307">
        <v>3</v>
      </c>
      <c r="Q2307" t="str">
        <f>VLOOKUP(M2307,lookups!$A$1:$B$7, 2, FALSE)</f>
        <v>trawl/fyke</v>
      </c>
      <c r="R2307" t="str">
        <f>VLOOKUP(N2307,lookups!$D$1:$E$6, 2, FALSE)</f>
        <v>hucuktlis r</v>
      </c>
      <c r="S2307" t="str">
        <f>VLOOKUP(C2307,lookups!$G$1:$H$3, 2, FALSE)</f>
        <v>smolt</v>
      </c>
    </row>
    <row r="2308" spans="1:19" x14ac:dyDescent="0.25">
      <c r="A2308" s="1">
        <v>31536</v>
      </c>
      <c r="B2308">
        <v>1</v>
      </c>
      <c r="C2308">
        <v>1</v>
      </c>
      <c r="D2308">
        <v>1</v>
      </c>
      <c r="E2308">
        <v>1986</v>
      </c>
      <c r="F2308">
        <v>38</v>
      </c>
      <c r="G2308">
        <v>1</v>
      </c>
      <c r="H2308">
        <v>60</v>
      </c>
      <c r="I2308">
        <v>1.74</v>
      </c>
      <c r="J2308">
        <v>1.5603981709999999</v>
      </c>
      <c r="L2308">
        <v>1</v>
      </c>
      <c r="M2308">
        <v>1</v>
      </c>
      <c r="N2308">
        <v>399</v>
      </c>
      <c r="O2308">
        <v>1</v>
      </c>
      <c r="P2308">
        <v>3</v>
      </c>
      <c r="Q2308" t="str">
        <f>VLOOKUP(M2308,lookups!$A$1:$B$7, 2, FALSE)</f>
        <v>trawl/fyke</v>
      </c>
      <c r="R2308" t="str">
        <f>VLOOKUP(N2308,lookups!$D$1:$E$6, 2, FALSE)</f>
        <v>hucuktlis r</v>
      </c>
      <c r="S2308" t="str">
        <f>VLOOKUP(C2308,lookups!$G$1:$H$3, 2, FALSE)</f>
        <v>smolt</v>
      </c>
    </row>
    <row r="2309" spans="1:19" x14ac:dyDescent="0.25">
      <c r="A2309" s="1">
        <v>31536</v>
      </c>
      <c r="B2309">
        <v>1</v>
      </c>
      <c r="C2309">
        <v>1</v>
      </c>
      <c r="D2309">
        <v>1</v>
      </c>
      <c r="E2309">
        <v>1986</v>
      </c>
      <c r="F2309">
        <v>39</v>
      </c>
      <c r="G2309">
        <v>1</v>
      </c>
      <c r="H2309">
        <v>57</v>
      </c>
      <c r="I2309">
        <v>1.5</v>
      </c>
      <c r="J2309">
        <v>1.345170837</v>
      </c>
      <c r="L2309">
        <v>1</v>
      </c>
      <c r="M2309">
        <v>1</v>
      </c>
      <c r="N2309">
        <v>399</v>
      </c>
      <c r="O2309">
        <v>1</v>
      </c>
      <c r="P2309">
        <v>3</v>
      </c>
      <c r="Q2309" t="str">
        <f>VLOOKUP(M2309,lookups!$A$1:$B$7, 2, FALSE)</f>
        <v>trawl/fyke</v>
      </c>
      <c r="R2309" t="str">
        <f>VLOOKUP(N2309,lookups!$D$1:$E$6, 2, FALSE)</f>
        <v>hucuktlis r</v>
      </c>
      <c r="S2309" t="str">
        <f>VLOOKUP(C2309,lookups!$G$1:$H$3, 2, FALSE)</f>
        <v>smolt</v>
      </c>
    </row>
    <row r="2310" spans="1:19" x14ac:dyDescent="0.25">
      <c r="A2310" s="1">
        <v>31536</v>
      </c>
      <c r="B2310">
        <v>1</v>
      </c>
      <c r="C2310">
        <v>1</v>
      </c>
      <c r="D2310">
        <v>1</v>
      </c>
      <c r="E2310">
        <v>1986</v>
      </c>
      <c r="F2310">
        <v>40</v>
      </c>
      <c r="G2310">
        <v>1</v>
      </c>
      <c r="H2310">
        <v>58</v>
      </c>
      <c r="I2310">
        <v>1.62</v>
      </c>
      <c r="J2310">
        <v>1.452784504</v>
      </c>
      <c r="L2310">
        <v>1</v>
      </c>
      <c r="M2310">
        <v>1</v>
      </c>
      <c r="N2310">
        <v>399</v>
      </c>
      <c r="O2310">
        <v>1</v>
      </c>
      <c r="P2310">
        <v>3</v>
      </c>
      <c r="Q2310" t="str">
        <f>VLOOKUP(M2310,lookups!$A$1:$B$7, 2, FALSE)</f>
        <v>trawl/fyke</v>
      </c>
      <c r="R2310" t="str">
        <f>VLOOKUP(N2310,lookups!$D$1:$E$6, 2, FALSE)</f>
        <v>hucuktlis r</v>
      </c>
      <c r="S2310" t="str">
        <f>VLOOKUP(C2310,lookups!$G$1:$H$3, 2, FALSE)</f>
        <v>smolt</v>
      </c>
    </row>
    <row r="2311" spans="1:19" x14ac:dyDescent="0.25">
      <c r="A2311" s="1">
        <v>31536</v>
      </c>
      <c r="B2311">
        <v>1</v>
      </c>
      <c r="C2311">
        <v>1</v>
      </c>
      <c r="D2311">
        <v>1</v>
      </c>
      <c r="E2311">
        <v>1986</v>
      </c>
      <c r="F2311">
        <v>41</v>
      </c>
      <c r="G2311">
        <v>1</v>
      </c>
      <c r="H2311">
        <v>53</v>
      </c>
      <c r="I2311">
        <v>1.29</v>
      </c>
      <c r="J2311">
        <v>1.15684692</v>
      </c>
      <c r="L2311">
        <v>1</v>
      </c>
      <c r="M2311">
        <v>1</v>
      </c>
      <c r="N2311">
        <v>399</v>
      </c>
      <c r="O2311">
        <v>1</v>
      </c>
      <c r="P2311">
        <v>3</v>
      </c>
      <c r="Q2311" t="str">
        <f>VLOOKUP(M2311,lookups!$A$1:$B$7, 2, FALSE)</f>
        <v>trawl/fyke</v>
      </c>
      <c r="R2311" t="str">
        <f>VLOOKUP(N2311,lookups!$D$1:$E$6, 2, FALSE)</f>
        <v>hucuktlis r</v>
      </c>
      <c r="S2311" t="str">
        <f>VLOOKUP(C2311,lookups!$G$1:$H$3, 2, FALSE)</f>
        <v>smolt</v>
      </c>
    </row>
    <row r="2312" spans="1:19" x14ac:dyDescent="0.25">
      <c r="A2312" s="1">
        <v>31536</v>
      </c>
      <c r="B2312">
        <v>1</v>
      </c>
      <c r="C2312">
        <v>1</v>
      </c>
      <c r="D2312">
        <v>1</v>
      </c>
      <c r="E2312">
        <v>1986</v>
      </c>
      <c r="F2312">
        <v>42</v>
      </c>
      <c r="G2312">
        <v>1</v>
      </c>
      <c r="H2312">
        <v>55</v>
      </c>
      <c r="I2312">
        <v>1.46</v>
      </c>
      <c r="J2312">
        <v>1.3092996139999999</v>
      </c>
      <c r="L2312">
        <v>1</v>
      </c>
      <c r="M2312">
        <v>1</v>
      </c>
      <c r="N2312">
        <v>399</v>
      </c>
      <c r="O2312">
        <v>1</v>
      </c>
      <c r="P2312">
        <v>3</v>
      </c>
      <c r="Q2312" t="str">
        <f>VLOOKUP(M2312,lookups!$A$1:$B$7, 2, FALSE)</f>
        <v>trawl/fyke</v>
      </c>
      <c r="R2312" t="str">
        <f>VLOOKUP(N2312,lookups!$D$1:$E$6, 2, FALSE)</f>
        <v>hucuktlis r</v>
      </c>
      <c r="S2312" t="str">
        <f>VLOOKUP(C2312,lookups!$G$1:$H$3, 2, FALSE)</f>
        <v>smolt</v>
      </c>
    </row>
    <row r="2313" spans="1:19" x14ac:dyDescent="0.25">
      <c r="A2313" s="1">
        <v>31536</v>
      </c>
      <c r="B2313">
        <v>1</v>
      </c>
      <c r="C2313">
        <v>1</v>
      </c>
      <c r="D2313">
        <v>1</v>
      </c>
      <c r="E2313">
        <v>1986</v>
      </c>
      <c r="F2313">
        <v>43</v>
      </c>
      <c r="G2313">
        <v>1</v>
      </c>
      <c r="H2313">
        <v>58</v>
      </c>
      <c r="I2313">
        <v>1.63</v>
      </c>
      <c r="J2313">
        <v>1.461752309</v>
      </c>
      <c r="L2313">
        <v>1</v>
      </c>
      <c r="M2313">
        <v>1</v>
      </c>
      <c r="N2313">
        <v>399</v>
      </c>
      <c r="O2313">
        <v>1</v>
      </c>
      <c r="P2313">
        <v>3</v>
      </c>
      <c r="Q2313" t="str">
        <f>VLOOKUP(M2313,lookups!$A$1:$B$7, 2, FALSE)</f>
        <v>trawl/fyke</v>
      </c>
      <c r="R2313" t="str">
        <f>VLOOKUP(N2313,lookups!$D$1:$E$6, 2, FALSE)</f>
        <v>hucuktlis r</v>
      </c>
      <c r="S2313" t="str">
        <f>VLOOKUP(C2313,lookups!$G$1:$H$3, 2, FALSE)</f>
        <v>smolt</v>
      </c>
    </row>
    <row r="2314" spans="1:19" x14ac:dyDescent="0.25">
      <c r="A2314" s="1">
        <v>31536</v>
      </c>
      <c r="B2314">
        <v>1</v>
      </c>
      <c r="C2314">
        <v>1</v>
      </c>
      <c r="D2314">
        <v>1</v>
      </c>
      <c r="E2314">
        <v>1986</v>
      </c>
      <c r="F2314">
        <v>44</v>
      </c>
      <c r="G2314">
        <v>1</v>
      </c>
      <c r="H2314">
        <v>66</v>
      </c>
      <c r="I2314">
        <v>2.69</v>
      </c>
      <c r="J2314">
        <v>2.4123397</v>
      </c>
      <c r="L2314">
        <v>1</v>
      </c>
      <c r="M2314">
        <v>1</v>
      </c>
      <c r="N2314">
        <v>399</v>
      </c>
      <c r="O2314">
        <v>1</v>
      </c>
      <c r="P2314">
        <v>3</v>
      </c>
      <c r="Q2314" t="str">
        <f>VLOOKUP(M2314,lookups!$A$1:$B$7, 2, FALSE)</f>
        <v>trawl/fyke</v>
      </c>
      <c r="R2314" t="str">
        <f>VLOOKUP(N2314,lookups!$D$1:$E$6, 2, FALSE)</f>
        <v>hucuktlis r</v>
      </c>
      <c r="S2314" t="str">
        <f>VLOOKUP(C2314,lookups!$G$1:$H$3, 2, FALSE)</f>
        <v>smolt</v>
      </c>
    </row>
    <row r="2315" spans="1:19" x14ac:dyDescent="0.25">
      <c r="A2315" s="1">
        <v>31536</v>
      </c>
      <c r="B2315">
        <v>1</v>
      </c>
      <c r="C2315">
        <v>1</v>
      </c>
      <c r="D2315">
        <v>1</v>
      </c>
      <c r="E2315">
        <v>1986</v>
      </c>
      <c r="F2315">
        <v>45</v>
      </c>
      <c r="G2315">
        <v>1</v>
      </c>
      <c r="H2315">
        <v>58</v>
      </c>
      <c r="I2315">
        <v>1.61</v>
      </c>
      <c r="J2315">
        <v>1.443816698</v>
      </c>
      <c r="L2315">
        <v>1</v>
      </c>
      <c r="M2315">
        <v>1</v>
      </c>
      <c r="N2315">
        <v>399</v>
      </c>
      <c r="O2315">
        <v>1</v>
      </c>
      <c r="P2315">
        <v>3</v>
      </c>
      <c r="Q2315" t="str">
        <f>VLOOKUP(M2315,lookups!$A$1:$B$7, 2, FALSE)</f>
        <v>trawl/fyke</v>
      </c>
      <c r="R2315" t="str">
        <f>VLOOKUP(N2315,lookups!$D$1:$E$6, 2, FALSE)</f>
        <v>hucuktlis r</v>
      </c>
      <c r="S2315" t="str">
        <f>VLOOKUP(C2315,lookups!$G$1:$H$3, 2, FALSE)</f>
        <v>smolt</v>
      </c>
    </row>
    <row r="2316" spans="1:19" x14ac:dyDescent="0.25">
      <c r="A2316" s="1">
        <v>31536</v>
      </c>
      <c r="B2316">
        <v>1</v>
      </c>
      <c r="C2316">
        <v>1</v>
      </c>
      <c r="D2316">
        <v>1</v>
      </c>
      <c r="E2316">
        <v>1986</v>
      </c>
      <c r="F2316">
        <v>46</v>
      </c>
      <c r="G2316">
        <v>1</v>
      </c>
      <c r="H2316">
        <v>53</v>
      </c>
      <c r="I2316">
        <v>1.37</v>
      </c>
      <c r="J2316">
        <v>1.2285893640000001</v>
      </c>
      <c r="L2316">
        <v>1</v>
      </c>
      <c r="M2316">
        <v>1</v>
      </c>
      <c r="N2316">
        <v>399</v>
      </c>
      <c r="O2316">
        <v>1</v>
      </c>
      <c r="P2316">
        <v>3</v>
      </c>
      <c r="Q2316" t="str">
        <f>VLOOKUP(M2316,lookups!$A$1:$B$7, 2, FALSE)</f>
        <v>trawl/fyke</v>
      </c>
      <c r="R2316" t="str">
        <f>VLOOKUP(N2316,lookups!$D$1:$E$6, 2, FALSE)</f>
        <v>hucuktlis r</v>
      </c>
      <c r="S2316" t="str">
        <f>VLOOKUP(C2316,lookups!$G$1:$H$3, 2, FALSE)</f>
        <v>smolt</v>
      </c>
    </row>
    <row r="2317" spans="1:19" x14ac:dyDescent="0.25">
      <c r="A2317" s="1">
        <v>31536</v>
      </c>
      <c r="B2317">
        <v>1</v>
      </c>
      <c r="C2317">
        <v>1</v>
      </c>
      <c r="D2317">
        <v>1</v>
      </c>
      <c r="E2317">
        <v>1986</v>
      </c>
      <c r="F2317">
        <v>47</v>
      </c>
      <c r="G2317">
        <v>1</v>
      </c>
      <c r="H2317">
        <v>54</v>
      </c>
      <c r="I2317">
        <v>1.4</v>
      </c>
      <c r="J2317">
        <v>1.2554927810000001</v>
      </c>
      <c r="L2317">
        <v>1</v>
      </c>
      <c r="M2317">
        <v>1</v>
      </c>
      <c r="N2317">
        <v>399</v>
      </c>
      <c r="O2317">
        <v>1</v>
      </c>
      <c r="P2317">
        <v>3</v>
      </c>
      <c r="Q2317" t="str">
        <f>VLOOKUP(M2317,lookups!$A$1:$B$7, 2, FALSE)</f>
        <v>trawl/fyke</v>
      </c>
      <c r="R2317" t="str">
        <f>VLOOKUP(N2317,lookups!$D$1:$E$6, 2, FALSE)</f>
        <v>hucuktlis r</v>
      </c>
      <c r="S2317" t="str">
        <f>VLOOKUP(C2317,lookups!$G$1:$H$3, 2, FALSE)</f>
        <v>smolt</v>
      </c>
    </row>
    <row r="2318" spans="1:19" x14ac:dyDescent="0.25">
      <c r="A2318" s="1">
        <v>31536</v>
      </c>
      <c r="B2318">
        <v>1</v>
      </c>
      <c r="C2318">
        <v>1</v>
      </c>
      <c r="D2318">
        <v>1</v>
      </c>
      <c r="E2318">
        <v>1986</v>
      </c>
      <c r="F2318">
        <v>48</v>
      </c>
      <c r="G2318">
        <v>1</v>
      </c>
      <c r="H2318">
        <v>63</v>
      </c>
      <c r="I2318">
        <v>2.06</v>
      </c>
      <c r="J2318">
        <v>1.8473679489999999</v>
      </c>
      <c r="L2318">
        <v>1</v>
      </c>
      <c r="M2318">
        <v>1</v>
      </c>
      <c r="N2318">
        <v>399</v>
      </c>
      <c r="O2318">
        <v>1</v>
      </c>
      <c r="P2318">
        <v>3</v>
      </c>
      <c r="Q2318" t="str">
        <f>VLOOKUP(M2318,lookups!$A$1:$B$7, 2, FALSE)</f>
        <v>trawl/fyke</v>
      </c>
      <c r="R2318" t="str">
        <f>VLOOKUP(N2318,lookups!$D$1:$E$6, 2, FALSE)</f>
        <v>hucuktlis r</v>
      </c>
      <c r="S2318" t="str">
        <f>VLOOKUP(C2318,lookups!$G$1:$H$3, 2, FALSE)</f>
        <v>smolt</v>
      </c>
    </row>
    <row r="2319" spans="1:19" x14ac:dyDescent="0.25">
      <c r="A2319" s="1">
        <v>31536</v>
      </c>
      <c r="B2319">
        <v>1</v>
      </c>
      <c r="C2319">
        <v>1</v>
      </c>
      <c r="D2319">
        <v>1</v>
      </c>
      <c r="E2319">
        <v>1986</v>
      </c>
      <c r="F2319">
        <v>49</v>
      </c>
      <c r="G2319">
        <v>1</v>
      </c>
      <c r="H2319">
        <v>55</v>
      </c>
      <c r="I2319">
        <v>1.36</v>
      </c>
      <c r="J2319">
        <v>1.2196215589999999</v>
      </c>
      <c r="L2319">
        <v>1</v>
      </c>
      <c r="M2319">
        <v>1</v>
      </c>
      <c r="N2319">
        <v>399</v>
      </c>
      <c r="O2319">
        <v>1</v>
      </c>
      <c r="P2319">
        <v>3</v>
      </c>
      <c r="Q2319" t="str">
        <f>VLOOKUP(M2319,lookups!$A$1:$B$7, 2, FALSE)</f>
        <v>trawl/fyke</v>
      </c>
      <c r="R2319" t="str">
        <f>VLOOKUP(N2319,lookups!$D$1:$E$6, 2, FALSE)</f>
        <v>hucuktlis r</v>
      </c>
      <c r="S2319" t="str">
        <f>VLOOKUP(C2319,lookups!$G$1:$H$3, 2, FALSE)</f>
        <v>smolt</v>
      </c>
    </row>
    <row r="2320" spans="1:19" x14ac:dyDescent="0.25">
      <c r="A2320" s="1">
        <v>31536</v>
      </c>
      <c r="B2320">
        <v>1</v>
      </c>
      <c r="C2320">
        <v>1</v>
      </c>
      <c r="D2320">
        <v>1</v>
      </c>
      <c r="E2320">
        <v>1986</v>
      </c>
      <c r="F2320">
        <v>50</v>
      </c>
      <c r="G2320">
        <v>1</v>
      </c>
      <c r="H2320">
        <v>59</v>
      </c>
      <c r="I2320">
        <v>1.67</v>
      </c>
      <c r="J2320">
        <v>1.497623532</v>
      </c>
      <c r="L2320">
        <v>1</v>
      </c>
      <c r="M2320">
        <v>1</v>
      </c>
      <c r="N2320">
        <v>399</v>
      </c>
      <c r="O2320">
        <v>1</v>
      </c>
      <c r="P2320">
        <v>3</v>
      </c>
      <c r="Q2320" t="str">
        <f>VLOOKUP(M2320,lookups!$A$1:$B$7, 2, FALSE)</f>
        <v>trawl/fyke</v>
      </c>
      <c r="R2320" t="str">
        <f>VLOOKUP(N2320,lookups!$D$1:$E$6, 2, FALSE)</f>
        <v>hucuktlis r</v>
      </c>
      <c r="S2320" t="str">
        <f>VLOOKUP(C2320,lookups!$G$1:$H$3, 2, FALSE)</f>
        <v>smolt</v>
      </c>
    </row>
    <row r="2321" spans="1:19" x14ac:dyDescent="0.25">
      <c r="A2321" s="1">
        <v>31536</v>
      </c>
      <c r="B2321">
        <v>1</v>
      </c>
      <c r="C2321">
        <v>1</v>
      </c>
      <c r="D2321">
        <v>1</v>
      </c>
      <c r="E2321">
        <v>1986</v>
      </c>
      <c r="F2321">
        <v>51</v>
      </c>
      <c r="G2321">
        <v>1</v>
      </c>
      <c r="H2321">
        <v>55</v>
      </c>
      <c r="I2321">
        <v>1.5</v>
      </c>
      <c r="J2321">
        <v>1.345170837</v>
      </c>
      <c r="L2321">
        <v>1</v>
      </c>
      <c r="M2321">
        <v>1</v>
      </c>
      <c r="N2321">
        <v>399</v>
      </c>
      <c r="O2321">
        <v>1</v>
      </c>
      <c r="P2321">
        <v>3</v>
      </c>
      <c r="Q2321" t="str">
        <f>VLOOKUP(M2321,lookups!$A$1:$B$7, 2, FALSE)</f>
        <v>trawl/fyke</v>
      </c>
      <c r="R2321" t="str">
        <f>VLOOKUP(N2321,lookups!$D$1:$E$6, 2, FALSE)</f>
        <v>hucuktlis r</v>
      </c>
      <c r="S2321" t="str">
        <f>VLOOKUP(C2321,lookups!$G$1:$H$3, 2, FALSE)</f>
        <v>smolt</v>
      </c>
    </row>
    <row r="2322" spans="1:19" x14ac:dyDescent="0.25">
      <c r="A2322" s="1">
        <v>31536</v>
      </c>
      <c r="B2322">
        <v>1</v>
      </c>
      <c r="C2322">
        <v>1</v>
      </c>
      <c r="D2322">
        <v>1</v>
      </c>
      <c r="E2322">
        <v>1986</v>
      </c>
      <c r="F2322">
        <v>52</v>
      </c>
      <c r="G2322">
        <v>1</v>
      </c>
      <c r="H2322">
        <v>57</v>
      </c>
      <c r="I2322">
        <v>1.58</v>
      </c>
      <c r="J2322">
        <v>1.416913281</v>
      </c>
      <c r="L2322">
        <v>1</v>
      </c>
      <c r="M2322">
        <v>1</v>
      </c>
      <c r="N2322">
        <v>399</v>
      </c>
      <c r="O2322">
        <v>1</v>
      </c>
      <c r="P2322">
        <v>3</v>
      </c>
      <c r="Q2322" t="str">
        <f>VLOOKUP(M2322,lookups!$A$1:$B$7, 2, FALSE)</f>
        <v>trawl/fyke</v>
      </c>
      <c r="R2322" t="str">
        <f>VLOOKUP(N2322,lookups!$D$1:$E$6, 2, FALSE)</f>
        <v>hucuktlis r</v>
      </c>
      <c r="S2322" t="str">
        <f>VLOOKUP(C2322,lookups!$G$1:$H$3, 2, FALSE)</f>
        <v>smolt</v>
      </c>
    </row>
    <row r="2323" spans="1:19" x14ac:dyDescent="0.25">
      <c r="A2323" s="1">
        <v>31536</v>
      </c>
      <c r="B2323">
        <v>1</v>
      </c>
      <c r="C2323">
        <v>1</v>
      </c>
      <c r="D2323">
        <v>1</v>
      </c>
      <c r="E2323">
        <v>1986</v>
      </c>
      <c r="F2323">
        <v>53</v>
      </c>
      <c r="G2323">
        <v>1</v>
      </c>
      <c r="H2323">
        <v>56</v>
      </c>
      <c r="I2323">
        <v>1.54</v>
      </c>
      <c r="J2323">
        <v>1.3810420590000001</v>
      </c>
      <c r="L2323">
        <v>1</v>
      </c>
      <c r="M2323">
        <v>1</v>
      </c>
      <c r="N2323">
        <v>399</v>
      </c>
      <c r="O2323">
        <v>1</v>
      </c>
      <c r="P2323">
        <v>3</v>
      </c>
      <c r="Q2323" t="str">
        <f>VLOOKUP(M2323,lookups!$A$1:$B$7, 2, FALSE)</f>
        <v>trawl/fyke</v>
      </c>
      <c r="R2323" t="str">
        <f>VLOOKUP(N2323,lookups!$D$1:$E$6, 2, FALSE)</f>
        <v>hucuktlis r</v>
      </c>
      <c r="S2323" t="str">
        <f>VLOOKUP(C2323,lookups!$G$1:$H$3, 2, FALSE)</f>
        <v>smolt</v>
      </c>
    </row>
    <row r="2324" spans="1:19" x14ac:dyDescent="0.25">
      <c r="A2324" s="1">
        <v>31536</v>
      </c>
      <c r="B2324">
        <v>1</v>
      </c>
      <c r="C2324">
        <v>1</v>
      </c>
      <c r="D2324">
        <v>1</v>
      </c>
      <c r="E2324">
        <v>1986</v>
      </c>
      <c r="F2324">
        <v>54</v>
      </c>
      <c r="G2324">
        <v>1</v>
      </c>
      <c r="H2324">
        <v>57</v>
      </c>
      <c r="I2324">
        <v>1.62</v>
      </c>
      <c r="J2324">
        <v>1.452784504</v>
      </c>
      <c r="L2324">
        <v>1</v>
      </c>
      <c r="M2324">
        <v>1</v>
      </c>
      <c r="N2324">
        <v>399</v>
      </c>
      <c r="O2324">
        <v>1</v>
      </c>
      <c r="P2324">
        <v>3</v>
      </c>
      <c r="Q2324" t="str">
        <f>VLOOKUP(M2324,lookups!$A$1:$B$7, 2, FALSE)</f>
        <v>trawl/fyke</v>
      </c>
      <c r="R2324" t="str">
        <f>VLOOKUP(N2324,lookups!$D$1:$E$6, 2, FALSE)</f>
        <v>hucuktlis r</v>
      </c>
      <c r="S2324" t="str">
        <f>VLOOKUP(C2324,lookups!$G$1:$H$3, 2, FALSE)</f>
        <v>smolt</v>
      </c>
    </row>
    <row r="2325" spans="1:19" x14ac:dyDescent="0.25">
      <c r="A2325" s="1">
        <v>31536</v>
      </c>
      <c r="B2325">
        <v>1</v>
      </c>
      <c r="C2325">
        <v>1</v>
      </c>
      <c r="D2325">
        <v>1</v>
      </c>
      <c r="E2325">
        <v>1986</v>
      </c>
      <c r="F2325">
        <v>55</v>
      </c>
      <c r="G2325">
        <v>1</v>
      </c>
      <c r="H2325">
        <v>57</v>
      </c>
      <c r="I2325">
        <v>1.76</v>
      </c>
      <c r="J2325">
        <v>1.5783337820000001</v>
      </c>
      <c r="L2325">
        <v>1</v>
      </c>
      <c r="M2325">
        <v>1</v>
      </c>
      <c r="N2325">
        <v>399</v>
      </c>
      <c r="O2325">
        <v>1</v>
      </c>
      <c r="P2325">
        <v>3</v>
      </c>
      <c r="Q2325" t="str">
        <f>VLOOKUP(M2325,lookups!$A$1:$B$7, 2, FALSE)</f>
        <v>trawl/fyke</v>
      </c>
      <c r="R2325" t="str">
        <f>VLOOKUP(N2325,lookups!$D$1:$E$6, 2, FALSE)</f>
        <v>hucuktlis r</v>
      </c>
      <c r="S2325" t="str">
        <f>VLOOKUP(C2325,lookups!$G$1:$H$3, 2, FALSE)</f>
        <v>smolt</v>
      </c>
    </row>
    <row r="2326" spans="1:19" x14ac:dyDescent="0.25">
      <c r="A2326" s="1">
        <v>31536</v>
      </c>
      <c r="B2326">
        <v>1</v>
      </c>
      <c r="C2326">
        <v>1</v>
      </c>
      <c r="D2326">
        <v>1</v>
      </c>
      <c r="E2326">
        <v>1986</v>
      </c>
      <c r="F2326">
        <v>56</v>
      </c>
      <c r="G2326">
        <v>1</v>
      </c>
      <c r="H2326">
        <v>50</v>
      </c>
      <c r="I2326">
        <v>1.1000000000000001</v>
      </c>
      <c r="J2326">
        <v>0.98645861400000001</v>
      </c>
      <c r="L2326">
        <v>1</v>
      </c>
      <c r="M2326">
        <v>1</v>
      </c>
      <c r="N2326">
        <v>399</v>
      </c>
      <c r="O2326">
        <v>1</v>
      </c>
      <c r="P2326">
        <v>3</v>
      </c>
      <c r="Q2326" t="str">
        <f>VLOOKUP(M2326,lookups!$A$1:$B$7, 2, FALSE)</f>
        <v>trawl/fyke</v>
      </c>
      <c r="R2326" t="str">
        <f>VLOOKUP(N2326,lookups!$D$1:$E$6, 2, FALSE)</f>
        <v>hucuktlis r</v>
      </c>
      <c r="S2326" t="str">
        <f>VLOOKUP(C2326,lookups!$G$1:$H$3, 2, FALSE)</f>
        <v>smolt</v>
      </c>
    </row>
    <row r="2327" spans="1:19" x14ac:dyDescent="0.25">
      <c r="A2327" s="1">
        <v>31536</v>
      </c>
      <c r="B2327">
        <v>1</v>
      </c>
      <c r="C2327">
        <v>1</v>
      </c>
      <c r="D2327">
        <v>1</v>
      </c>
      <c r="E2327">
        <v>1986</v>
      </c>
      <c r="F2327">
        <v>57</v>
      </c>
      <c r="G2327">
        <v>1</v>
      </c>
      <c r="H2327">
        <v>55</v>
      </c>
      <c r="I2327">
        <v>1.42</v>
      </c>
      <c r="J2327">
        <v>1.273428392</v>
      </c>
      <c r="L2327">
        <v>1</v>
      </c>
      <c r="M2327">
        <v>1</v>
      </c>
      <c r="N2327">
        <v>399</v>
      </c>
      <c r="O2327">
        <v>1</v>
      </c>
      <c r="P2327">
        <v>3</v>
      </c>
      <c r="Q2327" t="str">
        <f>VLOOKUP(M2327,lookups!$A$1:$B$7, 2, FALSE)</f>
        <v>trawl/fyke</v>
      </c>
      <c r="R2327" t="str">
        <f>VLOOKUP(N2327,lookups!$D$1:$E$6, 2, FALSE)</f>
        <v>hucuktlis r</v>
      </c>
      <c r="S2327" t="str">
        <f>VLOOKUP(C2327,lookups!$G$1:$H$3, 2, FALSE)</f>
        <v>smolt</v>
      </c>
    </row>
    <row r="2328" spans="1:19" x14ac:dyDescent="0.25">
      <c r="A2328" s="1">
        <v>31536</v>
      </c>
      <c r="B2328">
        <v>1</v>
      </c>
      <c r="C2328">
        <v>1</v>
      </c>
      <c r="D2328">
        <v>1</v>
      </c>
      <c r="E2328">
        <v>1986</v>
      </c>
      <c r="F2328">
        <v>58</v>
      </c>
      <c r="G2328">
        <v>1</v>
      </c>
      <c r="H2328">
        <v>57</v>
      </c>
      <c r="I2328">
        <v>1.5</v>
      </c>
      <c r="J2328">
        <v>1.345170837</v>
      </c>
      <c r="L2328">
        <v>1</v>
      </c>
      <c r="M2328">
        <v>1</v>
      </c>
      <c r="N2328">
        <v>399</v>
      </c>
      <c r="O2328">
        <v>1</v>
      </c>
      <c r="P2328">
        <v>3</v>
      </c>
      <c r="Q2328" t="str">
        <f>VLOOKUP(M2328,lookups!$A$1:$B$7, 2, FALSE)</f>
        <v>trawl/fyke</v>
      </c>
      <c r="R2328" t="str">
        <f>VLOOKUP(N2328,lookups!$D$1:$E$6, 2, FALSE)</f>
        <v>hucuktlis r</v>
      </c>
      <c r="S2328" t="str">
        <f>VLOOKUP(C2328,lookups!$G$1:$H$3, 2, FALSE)</f>
        <v>smolt</v>
      </c>
    </row>
    <row r="2329" spans="1:19" x14ac:dyDescent="0.25">
      <c r="A2329" s="1">
        <v>31536</v>
      </c>
      <c r="B2329">
        <v>1</v>
      </c>
      <c r="C2329">
        <v>1</v>
      </c>
      <c r="D2329">
        <v>1</v>
      </c>
      <c r="E2329">
        <v>1986</v>
      </c>
      <c r="F2329">
        <v>59</v>
      </c>
      <c r="G2329">
        <v>1</v>
      </c>
      <c r="H2329">
        <v>55</v>
      </c>
      <c r="I2329">
        <v>1.43</v>
      </c>
      <c r="J2329">
        <v>1.282396198</v>
      </c>
      <c r="L2329">
        <v>1</v>
      </c>
      <c r="M2329">
        <v>1</v>
      </c>
      <c r="N2329">
        <v>399</v>
      </c>
      <c r="O2329">
        <v>1</v>
      </c>
      <c r="P2329">
        <v>3</v>
      </c>
      <c r="Q2329" t="str">
        <f>VLOOKUP(M2329,lookups!$A$1:$B$7, 2, FALSE)</f>
        <v>trawl/fyke</v>
      </c>
      <c r="R2329" t="str">
        <f>VLOOKUP(N2329,lookups!$D$1:$E$6, 2, FALSE)</f>
        <v>hucuktlis r</v>
      </c>
      <c r="S2329" t="str">
        <f>VLOOKUP(C2329,lookups!$G$1:$H$3, 2, FALSE)</f>
        <v>smolt</v>
      </c>
    </row>
    <row r="2330" spans="1:19" x14ac:dyDescent="0.25">
      <c r="A2330" s="1">
        <v>31536</v>
      </c>
      <c r="B2330">
        <v>1</v>
      </c>
      <c r="C2330">
        <v>1</v>
      </c>
      <c r="D2330">
        <v>1</v>
      </c>
      <c r="E2330">
        <v>1986</v>
      </c>
      <c r="F2330">
        <v>60</v>
      </c>
      <c r="G2330">
        <v>1</v>
      </c>
      <c r="H2330">
        <v>49</v>
      </c>
      <c r="I2330">
        <v>1.83</v>
      </c>
      <c r="J2330">
        <v>1.641108421</v>
      </c>
      <c r="L2330">
        <v>1</v>
      </c>
      <c r="M2330">
        <v>1</v>
      </c>
      <c r="N2330">
        <v>399</v>
      </c>
      <c r="O2330">
        <v>1</v>
      </c>
      <c r="P2330">
        <v>3</v>
      </c>
      <c r="Q2330" t="str">
        <f>VLOOKUP(M2330,lookups!$A$1:$B$7, 2, FALSE)</f>
        <v>trawl/fyke</v>
      </c>
      <c r="R2330" t="str">
        <f>VLOOKUP(N2330,lookups!$D$1:$E$6, 2, FALSE)</f>
        <v>hucuktlis r</v>
      </c>
      <c r="S2330" t="str">
        <f>VLOOKUP(C2330,lookups!$G$1:$H$3, 2, FALSE)</f>
        <v>smolt</v>
      </c>
    </row>
    <row r="2331" spans="1:19" x14ac:dyDescent="0.25">
      <c r="A2331" s="1">
        <v>31536</v>
      </c>
      <c r="B2331">
        <v>1</v>
      </c>
      <c r="C2331">
        <v>1</v>
      </c>
      <c r="D2331">
        <v>1</v>
      </c>
      <c r="E2331">
        <v>1986</v>
      </c>
      <c r="F2331">
        <v>61</v>
      </c>
      <c r="G2331">
        <v>1</v>
      </c>
      <c r="H2331">
        <v>54</v>
      </c>
      <c r="I2331">
        <v>1.37</v>
      </c>
      <c r="J2331">
        <v>1.2285893640000001</v>
      </c>
      <c r="L2331">
        <v>1</v>
      </c>
      <c r="M2331">
        <v>1</v>
      </c>
      <c r="N2331">
        <v>399</v>
      </c>
      <c r="O2331">
        <v>1</v>
      </c>
      <c r="P2331">
        <v>3</v>
      </c>
      <c r="Q2331" t="str">
        <f>VLOOKUP(M2331,lookups!$A$1:$B$7, 2, FALSE)</f>
        <v>trawl/fyke</v>
      </c>
      <c r="R2331" t="str">
        <f>VLOOKUP(N2331,lookups!$D$1:$E$6, 2, FALSE)</f>
        <v>hucuktlis r</v>
      </c>
      <c r="S2331" t="str">
        <f>VLOOKUP(C2331,lookups!$G$1:$H$3, 2, FALSE)</f>
        <v>smolt</v>
      </c>
    </row>
    <row r="2332" spans="1:19" x14ac:dyDescent="0.25">
      <c r="A2332" s="1">
        <v>31536</v>
      </c>
      <c r="B2332">
        <v>1</v>
      </c>
      <c r="C2332">
        <v>1</v>
      </c>
      <c r="D2332">
        <v>1</v>
      </c>
      <c r="E2332">
        <v>1986</v>
      </c>
      <c r="F2332">
        <v>62</v>
      </c>
      <c r="G2332">
        <v>1</v>
      </c>
      <c r="H2332">
        <v>53</v>
      </c>
      <c r="I2332">
        <v>1.1599999999999999</v>
      </c>
      <c r="J2332">
        <v>1.0402654469999999</v>
      </c>
      <c r="L2332">
        <v>1</v>
      </c>
      <c r="M2332">
        <v>1</v>
      </c>
      <c r="N2332">
        <v>399</v>
      </c>
      <c r="O2332">
        <v>1</v>
      </c>
      <c r="P2332">
        <v>3</v>
      </c>
      <c r="Q2332" t="str">
        <f>VLOOKUP(M2332,lookups!$A$1:$B$7, 2, FALSE)</f>
        <v>trawl/fyke</v>
      </c>
      <c r="R2332" t="str">
        <f>VLOOKUP(N2332,lookups!$D$1:$E$6, 2, FALSE)</f>
        <v>hucuktlis r</v>
      </c>
      <c r="S2332" t="str">
        <f>VLOOKUP(C2332,lookups!$G$1:$H$3, 2, FALSE)</f>
        <v>smolt</v>
      </c>
    </row>
    <row r="2333" spans="1:19" x14ac:dyDescent="0.25">
      <c r="A2333" s="1">
        <v>31536</v>
      </c>
      <c r="B2333">
        <v>1</v>
      </c>
      <c r="C2333">
        <v>1</v>
      </c>
      <c r="D2333">
        <v>1</v>
      </c>
      <c r="E2333">
        <v>1986</v>
      </c>
      <c r="F2333">
        <v>63</v>
      </c>
      <c r="G2333">
        <v>1</v>
      </c>
      <c r="H2333">
        <v>65</v>
      </c>
      <c r="I2333">
        <v>2.21</v>
      </c>
      <c r="J2333">
        <v>1.981885033</v>
      </c>
      <c r="L2333">
        <v>1</v>
      </c>
      <c r="M2333">
        <v>1</v>
      </c>
      <c r="N2333">
        <v>399</v>
      </c>
      <c r="O2333">
        <v>1</v>
      </c>
      <c r="P2333">
        <v>3</v>
      </c>
      <c r="Q2333" t="str">
        <f>VLOOKUP(M2333,lookups!$A$1:$B$7, 2, FALSE)</f>
        <v>trawl/fyke</v>
      </c>
      <c r="R2333" t="str">
        <f>VLOOKUP(N2333,lookups!$D$1:$E$6, 2, FALSE)</f>
        <v>hucuktlis r</v>
      </c>
      <c r="S2333" t="str">
        <f>VLOOKUP(C2333,lookups!$G$1:$H$3, 2, FALSE)</f>
        <v>smolt</v>
      </c>
    </row>
    <row r="2334" spans="1:19" x14ac:dyDescent="0.25">
      <c r="A2334" s="1">
        <v>31536</v>
      </c>
      <c r="B2334">
        <v>1</v>
      </c>
      <c r="C2334">
        <v>1</v>
      </c>
      <c r="D2334">
        <v>1</v>
      </c>
      <c r="E2334">
        <v>1986</v>
      </c>
      <c r="F2334">
        <v>64</v>
      </c>
      <c r="G2334">
        <v>1</v>
      </c>
      <c r="H2334">
        <v>58</v>
      </c>
      <c r="I2334">
        <v>1.58</v>
      </c>
      <c r="J2334">
        <v>1.416913281</v>
      </c>
      <c r="L2334">
        <v>1</v>
      </c>
      <c r="M2334">
        <v>1</v>
      </c>
      <c r="N2334">
        <v>399</v>
      </c>
      <c r="O2334">
        <v>1</v>
      </c>
      <c r="P2334">
        <v>3</v>
      </c>
      <c r="Q2334" t="str">
        <f>VLOOKUP(M2334,lookups!$A$1:$B$7, 2, FALSE)</f>
        <v>trawl/fyke</v>
      </c>
      <c r="R2334" t="str">
        <f>VLOOKUP(N2334,lookups!$D$1:$E$6, 2, FALSE)</f>
        <v>hucuktlis r</v>
      </c>
      <c r="S2334" t="str">
        <f>VLOOKUP(C2334,lookups!$G$1:$H$3, 2, FALSE)</f>
        <v>smolt</v>
      </c>
    </row>
    <row r="2335" spans="1:19" x14ac:dyDescent="0.25">
      <c r="A2335" s="1">
        <v>31536</v>
      </c>
      <c r="B2335">
        <v>1</v>
      </c>
      <c r="C2335">
        <v>1</v>
      </c>
      <c r="D2335">
        <v>1</v>
      </c>
      <c r="E2335">
        <v>1986</v>
      </c>
      <c r="F2335">
        <v>65</v>
      </c>
      <c r="G2335">
        <v>1</v>
      </c>
      <c r="H2335">
        <v>57</v>
      </c>
      <c r="I2335">
        <v>1.54</v>
      </c>
      <c r="J2335">
        <v>1.3810420590000001</v>
      </c>
      <c r="L2335">
        <v>1</v>
      </c>
      <c r="M2335">
        <v>1</v>
      </c>
      <c r="N2335">
        <v>399</v>
      </c>
      <c r="O2335">
        <v>1</v>
      </c>
      <c r="P2335">
        <v>3</v>
      </c>
      <c r="Q2335" t="str">
        <f>VLOOKUP(M2335,lookups!$A$1:$B$7, 2, FALSE)</f>
        <v>trawl/fyke</v>
      </c>
      <c r="R2335" t="str">
        <f>VLOOKUP(N2335,lookups!$D$1:$E$6, 2, FALSE)</f>
        <v>hucuktlis r</v>
      </c>
      <c r="S2335" t="str">
        <f>VLOOKUP(C2335,lookups!$G$1:$H$3, 2, FALSE)</f>
        <v>smolt</v>
      </c>
    </row>
    <row r="2336" spans="1:19" x14ac:dyDescent="0.25">
      <c r="A2336" s="1">
        <v>31536</v>
      </c>
      <c r="B2336">
        <v>1</v>
      </c>
      <c r="C2336">
        <v>1</v>
      </c>
      <c r="D2336">
        <v>1</v>
      </c>
      <c r="E2336">
        <v>1986</v>
      </c>
      <c r="F2336">
        <v>66</v>
      </c>
      <c r="G2336">
        <v>1</v>
      </c>
      <c r="H2336">
        <v>57</v>
      </c>
      <c r="I2336">
        <v>1.47</v>
      </c>
      <c r="J2336">
        <v>1.31826742</v>
      </c>
      <c r="L2336">
        <v>1</v>
      </c>
      <c r="M2336">
        <v>1</v>
      </c>
      <c r="N2336">
        <v>399</v>
      </c>
      <c r="O2336">
        <v>1</v>
      </c>
      <c r="P2336">
        <v>3</v>
      </c>
      <c r="Q2336" t="str">
        <f>VLOOKUP(M2336,lookups!$A$1:$B$7, 2, FALSE)</f>
        <v>trawl/fyke</v>
      </c>
      <c r="R2336" t="str">
        <f>VLOOKUP(N2336,lookups!$D$1:$E$6, 2, FALSE)</f>
        <v>hucuktlis r</v>
      </c>
      <c r="S2336" t="str">
        <f>VLOOKUP(C2336,lookups!$G$1:$H$3, 2, FALSE)</f>
        <v>smolt</v>
      </c>
    </row>
    <row r="2337" spans="1:19" x14ac:dyDescent="0.25">
      <c r="A2337" s="1">
        <v>31536</v>
      </c>
      <c r="B2337">
        <v>1</v>
      </c>
      <c r="C2337">
        <v>1</v>
      </c>
      <c r="D2337">
        <v>1</v>
      </c>
      <c r="E2337">
        <v>1986</v>
      </c>
      <c r="F2337">
        <v>67</v>
      </c>
      <c r="G2337">
        <v>1</v>
      </c>
      <c r="H2337">
        <v>55</v>
      </c>
      <c r="I2337">
        <v>1.34</v>
      </c>
      <c r="J2337">
        <v>1.2016859470000001</v>
      </c>
      <c r="L2337">
        <v>1</v>
      </c>
      <c r="M2337">
        <v>1</v>
      </c>
      <c r="N2337">
        <v>399</v>
      </c>
      <c r="O2337">
        <v>1</v>
      </c>
      <c r="P2337">
        <v>3</v>
      </c>
      <c r="Q2337" t="str">
        <f>VLOOKUP(M2337,lookups!$A$1:$B$7, 2, FALSE)</f>
        <v>trawl/fyke</v>
      </c>
      <c r="R2337" t="str">
        <f>VLOOKUP(N2337,lookups!$D$1:$E$6, 2, FALSE)</f>
        <v>hucuktlis r</v>
      </c>
      <c r="S2337" t="str">
        <f>VLOOKUP(C2337,lookups!$G$1:$H$3, 2, FALSE)</f>
        <v>smolt</v>
      </c>
    </row>
    <row r="2338" spans="1:19" x14ac:dyDescent="0.25">
      <c r="A2338" s="1">
        <v>31536</v>
      </c>
      <c r="B2338">
        <v>1</v>
      </c>
      <c r="C2338">
        <v>1</v>
      </c>
      <c r="D2338">
        <v>1</v>
      </c>
      <c r="E2338">
        <v>1986</v>
      </c>
      <c r="F2338">
        <v>68</v>
      </c>
      <c r="G2338">
        <v>1</v>
      </c>
      <c r="H2338">
        <v>56</v>
      </c>
      <c r="I2338">
        <v>1.54</v>
      </c>
      <c r="J2338">
        <v>1.3810420590000001</v>
      </c>
      <c r="L2338">
        <v>1</v>
      </c>
      <c r="M2338">
        <v>1</v>
      </c>
      <c r="N2338">
        <v>399</v>
      </c>
      <c r="O2338">
        <v>1</v>
      </c>
      <c r="P2338">
        <v>3</v>
      </c>
      <c r="Q2338" t="str">
        <f>VLOOKUP(M2338,lookups!$A$1:$B$7, 2, FALSE)</f>
        <v>trawl/fyke</v>
      </c>
      <c r="R2338" t="str">
        <f>VLOOKUP(N2338,lookups!$D$1:$E$6, 2, FALSE)</f>
        <v>hucuktlis r</v>
      </c>
      <c r="S2338" t="str">
        <f>VLOOKUP(C2338,lookups!$G$1:$H$3, 2, FALSE)</f>
        <v>smolt</v>
      </c>
    </row>
    <row r="2339" spans="1:19" x14ac:dyDescent="0.25">
      <c r="A2339" s="1">
        <v>31536</v>
      </c>
      <c r="B2339">
        <v>1</v>
      </c>
      <c r="C2339">
        <v>1</v>
      </c>
      <c r="D2339">
        <v>1</v>
      </c>
      <c r="E2339">
        <v>1986</v>
      </c>
      <c r="F2339">
        <v>69</v>
      </c>
      <c r="G2339">
        <v>1</v>
      </c>
      <c r="H2339">
        <v>55</v>
      </c>
      <c r="I2339">
        <v>1.39</v>
      </c>
      <c r="J2339">
        <v>1.246524975</v>
      </c>
      <c r="L2339">
        <v>1</v>
      </c>
      <c r="M2339">
        <v>1</v>
      </c>
      <c r="N2339">
        <v>399</v>
      </c>
      <c r="O2339">
        <v>1</v>
      </c>
      <c r="P2339">
        <v>3</v>
      </c>
      <c r="Q2339" t="str">
        <f>VLOOKUP(M2339,lookups!$A$1:$B$7, 2, FALSE)</f>
        <v>trawl/fyke</v>
      </c>
      <c r="R2339" t="str">
        <f>VLOOKUP(N2339,lookups!$D$1:$E$6, 2, FALSE)</f>
        <v>hucuktlis r</v>
      </c>
      <c r="S2339" t="str">
        <f>VLOOKUP(C2339,lookups!$G$1:$H$3, 2, FALSE)</f>
        <v>smolt</v>
      </c>
    </row>
    <row r="2340" spans="1:19" x14ac:dyDescent="0.25">
      <c r="A2340" s="1">
        <v>31536</v>
      </c>
      <c r="B2340">
        <v>1</v>
      </c>
      <c r="C2340">
        <v>1</v>
      </c>
      <c r="D2340">
        <v>1</v>
      </c>
      <c r="E2340">
        <v>1986</v>
      </c>
      <c r="F2340">
        <v>70</v>
      </c>
      <c r="G2340">
        <v>1</v>
      </c>
      <c r="H2340">
        <v>61</v>
      </c>
      <c r="I2340">
        <v>1.89</v>
      </c>
      <c r="J2340">
        <v>1.6949152540000001</v>
      </c>
      <c r="L2340">
        <v>1</v>
      </c>
      <c r="M2340">
        <v>1</v>
      </c>
      <c r="N2340">
        <v>399</v>
      </c>
      <c r="O2340">
        <v>1</v>
      </c>
      <c r="P2340">
        <v>3</v>
      </c>
      <c r="Q2340" t="str">
        <f>VLOOKUP(M2340,lookups!$A$1:$B$7, 2, FALSE)</f>
        <v>trawl/fyke</v>
      </c>
      <c r="R2340" t="str">
        <f>VLOOKUP(N2340,lookups!$D$1:$E$6, 2, FALSE)</f>
        <v>hucuktlis r</v>
      </c>
      <c r="S2340" t="str">
        <f>VLOOKUP(C2340,lookups!$G$1:$H$3, 2, FALSE)</f>
        <v>smolt</v>
      </c>
    </row>
    <row r="2341" spans="1:19" x14ac:dyDescent="0.25">
      <c r="A2341" s="1">
        <v>31536</v>
      </c>
      <c r="B2341">
        <v>1</v>
      </c>
      <c r="C2341">
        <v>1</v>
      </c>
      <c r="D2341">
        <v>1</v>
      </c>
      <c r="E2341">
        <v>1986</v>
      </c>
      <c r="F2341">
        <v>71</v>
      </c>
      <c r="G2341">
        <v>1</v>
      </c>
      <c r="H2341">
        <v>64</v>
      </c>
      <c r="I2341">
        <v>2.06</v>
      </c>
      <c r="J2341">
        <v>1.8473679489999999</v>
      </c>
      <c r="L2341">
        <v>1</v>
      </c>
      <c r="M2341">
        <v>1</v>
      </c>
      <c r="N2341">
        <v>399</v>
      </c>
      <c r="O2341">
        <v>1</v>
      </c>
      <c r="P2341">
        <v>3</v>
      </c>
      <c r="Q2341" t="str">
        <f>VLOOKUP(M2341,lookups!$A$1:$B$7, 2, FALSE)</f>
        <v>trawl/fyke</v>
      </c>
      <c r="R2341" t="str">
        <f>VLOOKUP(N2341,lookups!$D$1:$E$6, 2, FALSE)</f>
        <v>hucuktlis r</v>
      </c>
      <c r="S2341" t="str">
        <f>VLOOKUP(C2341,lookups!$G$1:$H$3, 2, FALSE)</f>
        <v>smolt</v>
      </c>
    </row>
    <row r="2342" spans="1:19" x14ac:dyDescent="0.25">
      <c r="A2342" s="1">
        <v>31536</v>
      </c>
      <c r="B2342">
        <v>1</v>
      </c>
      <c r="C2342">
        <v>1</v>
      </c>
      <c r="D2342">
        <v>1</v>
      </c>
      <c r="E2342">
        <v>1986</v>
      </c>
      <c r="F2342">
        <v>72</v>
      </c>
      <c r="G2342">
        <v>1</v>
      </c>
      <c r="H2342">
        <v>67</v>
      </c>
      <c r="I2342">
        <v>1.47</v>
      </c>
      <c r="J2342">
        <v>1.31826742</v>
      </c>
      <c r="L2342">
        <v>1</v>
      </c>
      <c r="M2342">
        <v>1</v>
      </c>
      <c r="N2342">
        <v>399</v>
      </c>
      <c r="O2342">
        <v>1</v>
      </c>
      <c r="P2342">
        <v>3</v>
      </c>
      <c r="Q2342" t="str">
        <f>VLOOKUP(M2342,lookups!$A$1:$B$7, 2, FALSE)</f>
        <v>trawl/fyke</v>
      </c>
      <c r="R2342" t="str">
        <f>VLOOKUP(N2342,lookups!$D$1:$E$6, 2, FALSE)</f>
        <v>hucuktlis r</v>
      </c>
      <c r="S2342" t="str">
        <f>VLOOKUP(C2342,lookups!$G$1:$H$3, 2, FALSE)</f>
        <v>smolt</v>
      </c>
    </row>
    <row r="2343" spans="1:19" x14ac:dyDescent="0.25">
      <c r="A2343" s="1">
        <v>31536</v>
      </c>
      <c r="B2343">
        <v>1</v>
      </c>
      <c r="C2343">
        <v>1</v>
      </c>
      <c r="D2343">
        <v>1</v>
      </c>
      <c r="E2343">
        <v>1986</v>
      </c>
      <c r="F2343">
        <v>73</v>
      </c>
      <c r="G2343">
        <v>1</v>
      </c>
      <c r="H2343">
        <v>59</v>
      </c>
      <c r="I2343">
        <v>1.42</v>
      </c>
      <c r="J2343">
        <v>1.273428392</v>
      </c>
      <c r="L2343">
        <v>1</v>
      </c>
      <c r="M2343">
        <v>1</v>
      </c>
      <c r="N2343">
        <v>399</v>
      </c>
      <c r="O2343">
        <v>1</v>
      </c>
      <c r="P2343">
        <v>3</v>
      </c>
      <c r="Q2343" t="str">
        <f>VLOOKUP(M2343,lookups!$A$1:$B$7, 2, FALSE)</f>
        <v>trawl/fyke</v>
      </c>
      <c r="R2343" t="str">
        <f>VLOOKUP(N2343,lookups!$D$1:$E$6, 2, FALSE)</f>
        <v>hucuktlis r</v>
      </c>
      <c r="S2343" t="str">
        <f>VLOOKUP(C2343,lookups!$G$1:$H$3, 2, FALSE)</f>
        <v>smolt</v>
      </c>
    </row>
    <row r="2344" spans="1:19" x14ac:dyDescent="0.25">
      <c r="A2344" s="1">
        <v>31536</v>
      </c>
      <c r="B2344">
        <v>1</v>
      </c>
      <c r="C2344">
        <v>1</v>
      </c>
      <c r="D2344">
        <v>1</v>
      </c>
      <c r="E2344">
        <v>1986</v>
      </c>
      <c r="F2344">
        <v>74</v>
      </c>
      <c r="G2344">
        <v>1</v>
      </c>
      <c r="H2344">
        <v>60</v>
      </c>
      <c r="I2344">
        <v>1.67</v>
      </c>
      <c r="J2344">
        <v>1.497623532</v>
      </c>
      <c r="L2344">
        <v>1</v>
      </c>
      <c r="M2344">
        <v>1</v>
      </c>
      <c r="N2344">
        <v>399</v>
      </c>
      <c r="O2344">
        <v>1</v>
      </c>
      <c r="P2344">
        <v>3</v>
      </c>
      <c r="Q2344" t="str">
        <f>VLOOKUP(M2344,lookups!$A$1:$B$7, 2, FALSE)</f>
        <v>trawl/fyke</v>
      </c>
      <c r="R2344" t="str">
        <f>VLOOKUP(N2344,lookups!$D$1:$E$6, 2, FALSE)</f>
        <v>hucuktlis r</v>
      </c>
      <c r="S2344" t="str">
        <f>VLOOKUP(C2344,lookups!$G$1:$H$3, 2, FALSE)</f>
        <v>smolt</v>
      </c>
    </row>
    <row r="2345" spans="1:19" x14ac:dyDescent="0.25">
      <c r="A2345" s="1">
        <v>31536</v>
      </c>
      <c r="B2345">
        <v>1</v>
      </c>
      <c r="C2345">
        <v>1</v>
      </c>
      <c r="D2345">
        <v>1</v>
      </c>
      <c r="E2345">
        <v>1986</v>
      </c>
      <c r="F2345">
        <v>75</v>
      </c>
      <c r="G2345">
        <v>1</v>
      </c>
      <c r="H2345">
        <v>58</v>
      </c>
      <c r="I2345">
        <v>1.67</v>
      </c>
      <c r="J2345">
        <v>1.497623532</v>
      </c>
      <c r="L2345">
        <v>1</v>
      </c>
      <c r="M2345">
        <v>1</v>
      </c>
      <c r="N2345">
        <v>399</v>
      </c>
      <c r="O2345">
        <v>1</v>
      </c>
      <c r="P2345">
        <v>3</v>
      </c>
      <c r="Q2345" t="str">
        <f>VLOOKUP(M2345,lookups!$A$1:$B$7, 2, FALSE)</f>
        <v>trawl/fyke</v>
      </c>
      <c r="R2345" t="str">
        <f>VLOOKUP(N2345,lookups!$D$1:$E$6, 2, FALSE)</f>
        <v>hucuktlis r</v>
      </c>
      <c r="S2345" t="str">
        <f>VLOOKUP(C2345,lookups!$G$1:$H$3, 2, FALSE)</f>
        <v>smolt</v>
      </c>
    </row>
    <row r="2346" spans="1:19" x14ac:dyDescent="0.25">
      <c r="A2346" s="1">
        <v>31536</v>
      </c>
      <c r="B2346">
        <v>1</v>
      </c>
      <c r="C2346">
        <v>1</v>
      </c>
      <c r="D2346">
        <v>1</v>
      </c>
      <c r="E2346">
        <v>1986</v>
      </c>
      <c r="F2346">
        <v>76</v>
      </c>
      <c r="G2346">
        <v>1</v>
      </c>
      <c r="H2346">
        <v>57</v>
      </c>
      <c r="I2346">
        <v>1.51</v>
      </c>
      <c r="J2346">
        <v>1.3541386419999999</v>
      </c>
      <c r="L2346">
        <v>1</v>
      </c>
      <c r="M2346">
        <v>1</v>
      </c>
      <c r="N2346">
        <v>399</v>
      </c>
      <c r="O2346">
        <v>1</v>
      </c>
      <c r="P2346">
        <v>3</v>
      </c>
      <c r="Q2346" t="str">
        <f>VLOOKUP(M2346,lookups!$A$1:$B$7, 2, FALSE)</f>
        <v>trawl/fyke</v>
      </c>
      <c r="R2346" t="str">
        <f>VLOOKUP(N2346,lookups!$D$1:$E$6, 2, FALSE)</f>
        <v>hucuktlis r</v>
      </c>
      <c r="S2346" t="str">
        <f>VLOOKUP(C2346,lookups!$G$1:$H$3, 2, FALSE)</f>
        <v>smolt</v>
      </c>
    </row>
    <row r="2347" spans="1:19" x14ac:dyDescent="0.25">
      <c r="A2347" s="1">
        <v>31536</v>
      </c>
      <c r="B2347">
        <v>1</v>
      </c>
      <c r="C2347">
        <v>1</v>
      </c>
      <c r="D2347">
        <v>1</v>
      </c>
      <c r="E2347">
        <v>1986</v>
      </c>
      <c r="F2347">
        <v>77</v>
      </c>
      <c r="G2347">
        <v>1</v>
      </c>
      <c r="H2347">
        <v>59</v>
      </c>
      <c r="I2347">
        <v>1.68</v>
      </c>
      <c r="J2347">
        <v>1.5065913369999999</v>
      </c>
      <c r="L2347">
        <v>1</v>
      </c>
      <c r="M2347">
        <v>1</v>
      </c>
      <c r="N2347">
        <v>399</v>
      </c>
      <c r="O2347">
        <v>1</v>
      </c>
      <c r="P2347">
        <v>3</v>
      </c>
      <c r="Q2347" t="str">
        <f>VLOOKUP(M2347,lookups!$A$1:$B$7, 2, FALSE)</f>
        <v>trawl/fyke</v>
      </c>
      <c r="R2347" t="str">
        <f>VLOOKUP(N2347,lookups!$D$1:$E$6, 2, FALSE)</f>
        <v>hucuktlis r</v>
      </c>
      <c r="S2347" t="str">
        <f>VLOOKUP(C2347,lookups!$G$1:$H$3, 2, FALSE)</f>
        <v>smolt</v>
      </c>
    </row>
    <row r="2348" spans="1:19" x14ac:dyDescent="0.25">
      <c r="A2348" s="1">
        <v>31536</v>
      </c>
      <c r="B2348">
        <v>1</v>
      </c>
      <c r="C2348">
        <v>1</v>
      </c>
      <c r="D2348">
        <v>1</v>
      </c>
      <c r="E2348">
        <v>1986</v>
      </c>
      <c r="F2348">
        <v>78</v>
      </c>
      <c r="G2348">
        <v>1</v>
      </c>
      <c r="H2348">
        <v>68</v>
      </c>
      <c r="I2348">
        <v>2.9</v>
      </c>
      <c r="J2348">
        <v>2.600663618</v>
      </c>
      <c r="L2348">
        <v>1</v>
      </c>
      <c r="M2348">
        <v>1</v>
      </c>
      <c r="N2348">
        <v>399</v>
      </c>
      <c r="O2348">
        <v>1</v>
      </c>
      <c r="P2348">
        <v>3</v>
      </c>
      <c r="Q2348" t="str">
        <f>VLOOKUP(M2348,lookups!$A$1:$B$7, 2, FALSE)</f>
        <v>trawl/fyke</v>
      </c>
      <c r="R2348" t="str">
        <f>VLOOKUP(N2348,lookups!$D$1:$E$6, 2, FALSE)</f>
        <v>hucuktlis r</v>
      </c>
      <c r="S2348" t="str">
        <f>VLOOKUP(C2348,lookups!$G$1:$H$3, 2, FALSE)</f>
        <v>smolt</v>
      </c>
    </row>
    <row r="2349" spans="1:19" x14ac:dyDescent="0.25">
      <c r="A2349" s="1">
        <v>31536</v>
      </c>
      <c r="B2349">
        <v>1</v>
      </c>
      <c r="C2349">
        <v>1</v>
      </c>
      <c r="D2349">
        <v>1</v>
      </c>
      <c r="E2349">
        <v>1986</v>
      </c>
      <c r="F2349">
        <v>79</v>
      </c>
      <c r="G2349">
        <v>1</v>
      </c>
      <c r="H2349">
        <v>56</v>
      </c>
      <c r="I2349">
        <v>1.48</v>
      </c>
      <c r="J2349">
        <v>1.327235226</v>
      </c>
      <c r="L2349">
        <v>1</v>
      </c>
      <c r="M2349">
        <v>1</v>
      </c>
      <c r="N2349">
        <v>399</v>
      </c>
      <c r="O2349">
        <v>1</v>
      </c>
      <c r="P2349">
        <v>3</v>
      </c>
      <c r="Q2349" t="str">
        <f>VLOOKUP(M2349,lookups!$A$1:$B$7, 2, FALSE)</f>
        <v>trawl/fyke</v>
      </c>
      <c r="R2349" t="str">
        <f>VLOOKUP(N2349,lookups!$D$1:$E$6, 2, FALSE)</f>
        <v>hucuktlis r</v>
      </c>
      <c r="S2349" t="str">
        <f>VLOOKUP(C2349,lookups!$G$1:$H$3, 2, FALSE)</f>
        <v>smolt</v>
      </c>
    </row>
    <row r="2350" spans="1:19" x14ac:dyDescent="0.25">
      <c r="A2350" s="1">
        <v>31536</v>
      </c>
      <c r="B2350">
        <v>1</v>
      </c>
      <c r="C2350">
        <v>1</v>
      </c>
      <c r="D2350">
        <v>1</v>
      </c>
      <c r="E2350">
        <v>1986</v>
      </c>
      <c r="F2350">
        <v>80</v>
      </c>
      <c r="G2350">
        <v>1</v>
      </c>
      <c r="H2350">
        <v>60</v>
      </c>
      <c r="I2350">
        <v>1.74</v>
      </c>
      <c r="J2350">
        <v>1.5603981709999999</v>
      </c>
      <c r="L2350">
        <v>1</v>
      </c>
      <c r="M2350">
        <v>1</v>
      </c>
      <c r="N2350">
        <v>399</v>
      </c>
      <c r="O2350">
        <v>1</v>
      </c>
      <c r="P2350">
        <v>3</v>
      </c>
      <c r="Q2350" t="str">
        <f>VLOOKUP(M2350,lookups!$A$1:$B$7, 2, FALSE)</f>
        <v>trawl/fyke</v>
      </c>
      <c r="R2350" t="str">
        <f>VLOOKUP(N2350,lookups!$D$1:$E$6, 2, FALSE)</f>
        <v>hucuktlis r</v>
      </c>
      <c r="S2350" t="str">
        <f>VLOOKUP(C2350,lookups!$G$1:$H$3, 2, FALSE)</f>
        <v>smolt</v>
      </c>
    </row>
    <row r="2351" spans="1:19" x14ac:dyDescent="0.25">
      <c r="A2351" s="1">
        <v>31536</v>
      </c>
      <c r="B2351">
        <v>1</v>
      </c>
      <c r="C2351">
        <v>1</v>
      </c>
      <c r="D2351">
        <v>1</v>
      </c>
      <c r="E2351">
        <v>1986</v>
      </c>
      <c r="F2351">
        <v>81</v>
      </c>
      <c r="G2351">
        <v>1</v>
      </c>
      <c r="H2351">
        <v>60</v>
      </c>
      <c r="I2351">
        <v>1.86</v>
      </c>
      <c r="J2351">
        <v>1.668011838</v>
      </c>
      <c r="L2351">
        <v>1</v>
      </c>
      <c r="M2351">
        <v>1</v>
      </c>
      <c r="N2351">
        <v>399</v>
      </c>
      <c r="O2351">
        <v>1</v>
      </c>
      <c r="P2351">
        <v>3</v>
      </c>
      <c r="Q2351" t="str">
        <f>VLOOKUP(M2351,lookups!$A$1:$B$7, 2, FALSE)</f>
        <v>trawl/fyke</v>
      </c>
      <c r="R2351" t="str">
        <f>VLOOKUP(N2351,lookups!$D$1:$E$6, 2, FALSE)</f>
        <v>hucuktlis r</v>
      </c>
      <c r="S2351" t="str">
        <f>VLOOKUP(C2351,lookups!$G$1:$H$3, 2, FALSE)</f>
        <v>smolt</v>
      </c>
    </row>
    <row r="2352" spans="1:19" x14ac:dyDescent="0.25">
      <c r="A2352" s="1">
        <v>31536</v>
      </c>
      <c r="B2352">
        <v>1</v>
      </c>
      <c r="C2352">
        <v>1</v>
      </c>
      <c r="D2352">
        <v>1</v>
      </c>
      <c r="E2352">
        <v>1986</v>
      </c>
      <c r="F2352">
        <v>82</v>
      </c>
      <c r="G2352">
        <v>1</v>
      </c>
      <c r="H2352">
        <v>54</v>
      </c>
      <c r="I2352">
        <v>1.23</v>
      </c>
      <c r="J2352">
        <v>1.103040086</v>
      </c>
      <c r="L2352">
        <v>1</v>
      </c>
      <c r="M2352">
        <v>1</v>
      </c>
      <c r="N2352">
        <v>399</v>
      </c>
      <c r="O2352">
        <v>1</v>
      </c>
      <c r="P2352">
        <v>3</v>
      </c>
      <c r="Q2352" t="str">
        <f>VLOOKUP(M2352,lookups!$A$1:$B$7, 2, FALSE)</f>
        <v>trawl/fyke</v>
      </c>
      <c r="R2352" t="str">
        <f>VLOOKUP(N2352,lookups!$D$1:$E$6, 2, FALSE)</f>
        <v>hucuktlis r</v>
      </c>
      <c r="S2352" t="str">
        <f>VLOOKUP(C2352,lookups!$G$1:$H$3, 2, FALSE)</f>
        <v>smolt</v>
      </c>
    </row>
    <row r="2353" spans="1:19" x14ac:dyDescent="0.25">
      <c r="A2353" s="1">
        <v>31536</v>
      </c>
      <c r="B2353">
        <v>1</v>
      </c>
      <c r="C2353">
        <v>1</v>
      </c>
      <c r="D2353">
        <v>1</v>
      </c>
      <c r="E2353">
        <v>1986</v>
      </c>
      <c r="F2353">
        <v>83</v>
      </c>
      <c r="G2353">
        <v>1</v>
      </c>
      <c r="H2353">
        <v>56</v>
      </c>
      <c r="I2353">
        <v>1.55</v>
      </c>
      <c r="J2353">
        <v>1.3900098649999999</v>
      </c>
      <c r="L2353">
        <v>1</v>
      </c>
      <c r="M2353">
        <v>1</v>
      </c>
      <c r="N2353">
        <v>399</v>
      </c>
      <c r="O2353">
        <v>1</v>
      </c>
      <c r="P2353">
        <v>3</v>
      </c>
      <c r="Q2353" t="str">
        <f>VLOOKUP(M2353,lookups!$A$1:$B$7, 2, FALSE)</f>
        <v>trawl/fyke</v>
      </c>
      <c r="R2353" t="str">
        <f>VLOOKUP(N2353,lookups!$D$1:$E$6, 2, FALSE)</f>
        <v>hucuktlis r</v>
      </c>
      <c r="S2353" t="str">
        <f>VLOOKUP(C2353,lookups!$G$1:$H$3, 2, FALSE)</f>
        <v>smolt</v>
      </c>
    </row>
    <row r="2354" spans="1:19" x14ac:dyDescent="0.25">
      <c r="A2354" s="1">
        <v>31536</v>
      </c>
      <c r="B2354">
        <v>1</v>
      </c>
      <c r="C2354">
        <v>1</v>
      </c>
      <c r="D2354">
        <v>1</v>
      </c>
      <c r="E2354">
        <v>1986</v>
      </c>
      <c r="F2354">
        <v>84</v>
      </c>
      <c r="G2354">
        <v>1</v>
      </c>
      <c r="H2354">
        <v>52</v>
      </c>
      <c r="I2354">
        <v>1.1499999999999999</v>
      </c>
      <c r="J2354">
        <v>1.0312976410000001</v>
      </c>
      <c r="L2354">
        <v>1</v>
      </c>
      <c r="M2354">
        <v>1</v>
      </c>
      <c r="N2354">
        <v>399</v>
      </c>
      <c r="O2354">
        <v>1</v>
      </c>
      <c r="P2354">
        <v>3</v>
      </c>
      <c r="Q2354" t="str">
        <f>VLOOKUP(M2354,lookups!$A$1:$B$7, 2, FALSE)</f>
        <v>trawl/fyke</v>
      </c>
      <c r="R2354" t="str">
        <f>VLOOKUP(N2354,lookups!$D$1:$E$6, 2, FALSE)</f>
        <v>hucuktlis r</v>
      </c>
      <c r="S2354" t="str">
        <f>VLOOKUP(C2354,lookups!$G$1:$H$3, 2, FALSE)</f>
        <v>smolt</v>
      </c>
    </row>
    <row r="2355" spans="1:19" x14ac:dyDescent="0.25">
      <c r="A2355" s="1">
        <v>31536</v>
      </c>
      <c r="B2355">
        <v>1</v>
      </c>
      <c r="C2355">
        <v>1</v>
      </c>
      <c r="D2355">
        <v>1</v>
      </c>
      <c r="E2355">
        <v>1986</v>
      </c>
      <c r="F2355">
        <v>85</v>
      </c>
      <c r="G2355">
        <v>1</v>
      </c>
      <c r="H2355">
        <v>55</v>
      </c>
      <c r="I2355">
        <v>1.43</v>
      </c>
      <c r="J2355">
        <v>1.282396198</v>
      </c>
      <c r="L2355">
        <v>1</v>
      </c>
      <c r="M2355">
        <v>1</v>
      </c>
      <c r="N2355">
        <v>399</v>
      </c>
      <c r="O2355">
        <v>1</v>
      </c>
      <c r="P2355">
        <v>3</v>
      </c>
      <c r="Q2355" t="str">
        <f>VLOOKUP(M2355,lookups!$A$1:$B$7, 2, FALSE)</f>
        <v>trawl/fyke</v>
      </c>
      <c r="R2355" t="str">
        <f>VLOOKUP(N2355,lookups!$D$1:$E$6, 2, FALSE)</f>
        <v>hucuktlis r</v>
      </c>
      <c r="S2355" t="str">
        <f>VLOOKUP(C2355,lookups!$G$1:$H$3, 2, FALSE)</f>
        <v>smolt</v>
      </c>
    </row>
    <row r="2356" spans="1:19" x14ac:dyDescent="0.25">
      <c r="A2356" s="1">
        <v>31536</v>
      </c>
      <c r="B2356">
        <v>1</v>
      </c>
      <c r="C2356">
        <v>1</v>
      </c>
      <c r="D2356">
        <v>1</v>
      </c>
      <c r="E2356">
        <v>1986</v>
      </c>
      <c r="F2356">
        <v>86</v>
      </c>
      <c r="G2356">
        <v>1</v>
      </c>
      <c r="H2356">
        <v>58</v>
      </c>
      <c r="I2356">
        <v>1.8</v>
      </c>
      <c r="J2356">
        <v>1.614205004</v>
      </c>
      <c r="L2356">
        <v>1</v>
      </c>
      <c r="M2356">
        <v>1</v>
      </c>
      <c r="N2356">
        <v>399</v>
      </c>
      <c r="O2356">
        <v>1</v>
      </c>
      <c r="P2356">
        <v>3</v>
      </c>
      <c r="Q2356" t="str">
        <f>VLOOKUP(M2356,lookups!$A$1:$B$7, 2, FALSE)</f>
        <v>trawl/fyke</v>
      </c>
      <c r="R2356" t="str">
        <f>VLOOKUP(N2356,lookups!$D$1:$E$6, 2, FALSE)</f>
        <v>hucuktlis r</v>
      </c>
      <c r="S2356" t="str">
        <f>VLOOKUP(C2356,lookups!$G$1:$H$3, 2, FALSE)</f>
        <v>smolt</v>
      </c>
    </row>
    <row r="2357" spans="1:19" x14ac:dyDescent="0.25">
      <c r="A2357" s="1">
        <v>31536</v>
      </c>
      <c r="B2357">
        <v>1</v>
      </c>
      <c r="C2357">
        <v>1</v>
      </c>
      <c r="D2357">
        <v>1</v>
      </c>
      <c r="E2357">
        <v>1986</v>
      </c>
      <c r="F2357">
        <v>87</v>
      </c>
      <c r="G2357">
        <v>1</v>
      </c>
      <c r="H2357">
        <v>61</v>
      </c>
      <c r="I2357">
        <v>1.97</v>
      </c>
      <c r="J2357">
        <v>1.766657699</v>
      </c>
      <c r="L2357">
        <v>1</v>
      </c>
      <c r="M2357">
        <v>1</v>
      </c>
      <c r="N2357">
        <v>399</v>
      </c>
      <c r="O2357">
        <v>1</v>
      </c>
      <c r="P2357">
        <v>3</v>
      </c>
      <c r="Q2357" t="str">
        <f>VLOOKUP(M2357,lookups!$A$1:$B$7, 2, FALSE)</f>
        <v>trawl/fyke</v>
      </c>
      <c r="R2357" t="str">
        <f>VLOOKUP(N2357,lookups!$D$1:$E$6, 2, FALSE)</f>
        <v>hucuktlis r</v>
      </c>
      <c r="S2357" t="str">
        <f>VLOOKUP(C2357,lookups!$G$1:$H$3, 2, FALSE)</f>
        <v>smolt</v>
      </c>
    </row>
    <row r="2358" spans="1:19" x14ac:dyDescent="0.25">
      <c r="A2358" s="1">
        <v>31536</v>
      </c>
      <c r="B2358">
        <v>1</v>
      </c>
      <c r="C2358">
        <v>1</v>
      </c>
      <c r="D2358">
        <v>1</v>
      </c>
      <c r="E2358">
        <v>1986</v>
      </c>
      <c r="F2358">
        <v>88</v>
      </c>
      <c r="G2358">
        <v>1</v>
      </c>
      <c r="H2358">
        <v>54</v>
      </c>
      <c r="I2358">
        <v>1.32</v>
      </c>
      <c r="J2358">
        <v>1.1837503359999999</v>
      </c>
      <c r="L2358">
        <v>1</v>
      </c>
      <c r="M2358">
        <v>1</v>
      </c>
      <c r="N2358">
        <v>399</v>
      </c>
      <c r="O2358">
        <v>1</v>
      </c>
      <c r="P2358">
        <v>3</v>
      </c>
      <c r="Q2358" t="str">
        <f>VLOOKUP(M2358,lookups!$A$1:$B$7, 2, FALSE)</f>
        <v>trawl/fyke</v>
      </c>
      <c r="R2358" t="str">
        <f>VLOOKUP(N2358,lookups!$D$1:$E$6, 2, FALSE)</f>
        <v>hucuktlis r</v>
      </c>
      <c r="S2358" t="str">
        <f>VLOOKUP(C2358,lookups!$G$1:$H$3, 2, FALSE)</f>
        <v>smolt</v>
      </c>
    </row>
    <row r="2359" spans="1:19" x14ac:dyDescent="0.25">
      <c r="A2359" s="1">
        <v>31536</v>
      </c>
      <c r="B2359">
        <v>1</v>
      </c>
      <c r="C2359">
        <v>1</v>
      </c>
      <c r="D2359">
        <v>1</v>
      </c>
      <c r="E2359">
        <v>1986</v>
      </c>
      <c r="F2359">
        <v>89</v>
      </c>
      <c r="G2359">
        <v>1</v>
      </c>
      <c r="H2359">
        <v>58</v>
      </c>
      <c r="I2359">
        <v>1.71</v>
      </c>
      <c r="J2359">
        <v>1.5334947539999999</v>
      </c>
      <c r="L2359">
        <v>1</v>
      </c>
      <c r="M2359">
        <v>1</v>
      </c>
      <c r="N2359">
        <v>399</v>
      </c>
      <c r="O2359">
        <v>1</v>
      </c>
      <c r="P2359">
        <v>3</v>
      </c>
      <c r="Q2359" t="str">
        <f>VLOOKUP(M2359,lookups!$A$1:$B$7, 2, FALSE)</f>
        <v>trawl/fyke</v>
      </c>
      <c r="R2359" t="str">
        <f>VLOOKUP(N2359,lookups!$D$1:$E$6, 2, FALSE)</f>
        <v>hucuktlis r</v>
      </c>
      <c r="S2359" t="str">
        <f>VLOOKUP(C2359,lookups!$G$1:$H$3, 2, FALSE)</f>
        <v>smolt</v>
      </c>
    </row>
    <row r="2360" spans="1:19" x14ac:dyDescent="0.25">
      <c r="A2360" s="1">
        <v>31536</v>
      </c>
      <c r="B2360">
        <v>1</v>
      </c>
      <c r="C2360">
        <v>1</v>
      </c>
      <c r="D2360">
        <v>1</v>
      </c>
      <c r="E2360">
        <v>1986</v>
      </c>
      <c r="F2360">
        <v>90</v>
      </c>
      <c r="G2360">
        <v>1</v>
      </c>
      <c r="H2360">
        <v>48</v>
      </c>
      <c r="I2360">
        <v>0.98</v>
      </c>
      <c r="J2360">
        <v>0.87884494700000004</v>
      </c>
      <c r="L2360">
        <v>1</v>
      </c>
      <c r="M2360">
        <v>1</v>
      </c>
      <c r="N2360">
        <v>399</v>
      </c>
      <c r="O2360">
        <v>1</v>
      </c>
      <c r="P2360">
        <v>3</v>
      </c>
      <c r="Q2360" t="str">
        <f>VLOOKUP(M2360,lookups!$A$1:$B$7, 2, FALSE)</f>
        <v>trawl/fyke</v>
      </c>
      <c r="R2360" t="str">
        <f>VLOOKUP(N2360,lookups!$D$1:$E$6, 2, FALSE)</f>
        <v>hucuktlis r</v>
      </c>
      <c r="S2360" t="str">
        <f>VLOOKUP(C2360,lookups!$G$1:$H$3, 2, FALSE)</f>
        <v>smolt</v>
      </c>
    </row>
    <row r="2361" spans="1:19" x14ac:dyDescent="0.25">
      <c r="A2361" s="1">
        <v>31536</v>
      </c>
      <c r="B2361">
        <v>1</v>
      </c>
      <c r="C2361">
        <v>1</v>
      </c>
      <c r="D2361">
        <v>1</v>
      </c>
      <c r="E2361">
        <v>1986</v>
      </c>
      <c r="F2361">
        <v>91</v>
      </c>
      <c r="G2361">
        <v>1</v>
      </c>
      <c r="H2361">
        <v>55</v>
      </c>
      <c r="I2361">
        <v>1.35</v>
      </c>
      <c r="J2361">
        <v>1.2106537530000001</v>
      </c>
      <c r="L2361">
        <v>1</v>
      </c>
      <c r="M2361">
        <v>1</v>
      </c>
      <c r="N2361">
        <v>399</v>
      </c>
      <c r="O2361">
        <v>1</v>
      </c>
      <c r="P2361">
        <v>3</v>
      </c>
      <c r="Q2361" t="str">
        <f>VLOOKUP(M2361,lookups!$A$1:$B$7, 2, FALSE)</f>
        <v>trawl/fyke</v>
      </c>
      <c r="R2361" t="str">
        <f>VLOOKUP(N2361,lookups!$D$1:$E$6, 2, FALSE)</f>
        <v>hucuktlis r</v>
      </c>
      <c r="S2361" t="str">
        <f>VLOOKUP(C2361,lookups!$G$1:$H$3, 2, FALSE)</f>
        <v>smolt</v>
      </c>
    </row>
    <row r="2362" spans="1:19" x14ac:dyDescent="0.25">
      <c r="A2362" s="1">
        <v>31536</v>
      </c>
      <c r="B2362">
        <v>1</v>
      </c>
      <c r="C2362">
        <v>1</v>
      </c>
      <c r="D2362">
        <v>1</v>
      </c>
      <c r="E2362">
        <v>1986</v>
      </c>
      <c r="F2362">
        <v>92</v>
      </c>
      <c r="G2362">
        <v>1</v>
      </c>
      <c r="H2362">
        <v>56</v>
      </c>
      <c r="I2362">
        <v>1.59</v>
      </c>
      <c r="J2362">
        <v>1.425881087</v>
      </c>
      <c r="L2362">
        <v>1</v>
      </c>
      <c r="M2362">
        <v>1</v>
      </c>
      <c r="N2362">
        <v>399</v>
      </c>
      <c r="O2362">
        <v>1</v>
      </c>
      <c r="P2362">
        <v>3</v>
      </c>
      <c r="Q2362" t="str">
        <f>VLOOKUP(M2362,lookups!$A$1:$B$7, 2, FALSE)</f>
        <v>trawl/fyke</v>
      </c>
      <c r="R2362" t="str">
        <f>VLOOKUP(N2362,lookups!$D$1:$E$6, 2, FALSE)</f>
        <v>hucuktlis r</v>
      </c>
      <c r="S2362" t="str">
        <f>VLOOKUP(C2362,lookups!$G$1:$H$3, 2, FALSE)</f>
        <v>smolt</v>
      </c>
    </row>
    <row r="2363" spans="1:19" x14ac:dyDescent="0.25">
      <c r="A2363" s="1">
        <v>31536</v>
      </c>
      <c r="B2363">
        <v>1</v>
      </c>
      <c r="C2363">
        <v>1</v>
      </c>
      <c r="D2363">
        <v>1</v>
      </c>
      <c r="E2363">
        <v>1986</v>
      </c>
      <c r="F2363">
        <v>93</v>
      </c>
      <c r="G2363">
        <v>1</v>
      </c>
      <c r="H2363">
        <v>59</v>
      </c>
      <c r="I2363">
        <v>1.8</v>
      </c>
      <c r="J2363">
        <v>1.614205004</v>
      </c>
      <c r="L2363">
        <v>1</v>
      </c>
      <c r="M2363">
        <v>1</v>
      </c>
      <c r="N2363">
        <v>399</v>
      </c>
      <c r="O2363">
        <v>1</v>
      </c>
      <c r="P2363">
        <v>3</v>
      </c>
      <c r="Q2363" t="str">
        <f>VLOOKUP(M2363,lookups!$A$1:$B$7, 2, FALSE)</f>
        <v>trawl/fyke</v>
      </c>
      <c r="R2363" t="str">
        <f>VLOOKUP(N2363,lookups!$D$1:$E$6, 2, FALSE)</f>
        <v>hucuktlis r</v>
      </c>
      <c r="S2363" t="str">
        <f>VLOOKUP(C2363,lookups!$G$1:$H$3, 2, FALSE)</f>
        <v>smolt</v>
      </c>
    </row>
    <row r="2364" spans="1:19" x14ac:dyDescent="0.25">
      <c r="A2364" s="1">
        <v>31536</v>
      </c>
      <c r="B2364">
        <v>1</v>
      </c>
      <c r="C2364">
        <v>1</v>
      </c>
      <c r="D2364">
        <v>1</v>
      </c>
      <c r="E2364">
        <v>1986</v>
      </c>
      <c r="F2364">
        <v>94</v>
      </c>
      <c r="G2364">
        <v>1</v>
      </c>
      <c r="H2364">
        <v>53</v>
      </c>
      <c r="I2364">
        <v>1.26</v>
      </c>
      <c r="J2364">
        <v>1.129943503</v>
      </c>
      <c r="L2364">
        <v>1</v>
      </c>
      <c r="M2364">
        <v>1</v>
      </c>
      <c r="N2364">
        <v>399</v>
      </c>
      <c r="O2364">
        <v>1</v>
      </c>
      <c r="P2364">
        <v>3</v>
      </c>
      <c r="Q2364" t="str">
        <f>VLOOKUP(M2364,lookups!$A$1:$B$7, 2, FALSE)</f>
        <v>trawl/fyke</v>
      </c>
      <c r="R2364" t="str">
        <f>VLOOKUP(N2364,lookups!$D$1:$E$6, 2, FALSE)</f>
        <v>hucuktlis r</v>
      </c>
      <c r="S2364" t="str">
        <f>VLOOKUP(C2364,lookups!$G$1:$H$3, 2, FALSE)</f>
        <v>smolt</v>
      </c>
    </row>
    <row r="2365" spans="1:19" x14ac:dyDescent="0.25">
      <c r="A2365" s="1">
        <v>31536</v>
      </c>
      <c r="B2365">
        <v>1</v>
      </c>
      <c r="C2365">
        <v>1</v>
      </c>
      <c r="D2365">
        <v>1</v>
      </c>
      <c r="E2365">
        <v>1986</v>
      </c>
      <c r="F2365">
        <v>95</v>
      </c>
      <c r="G2365">
        <v>1</v>
      </c>
      <c r="H2365">
        <v>70</v>
      </c>
      <c r="I2365">
        <v>3.27</v>
      </c>
      <c r="J2365">
        <v>2.9324724240000002</v>
      </c>
      <c r="L2365">
        <v>1</v>
      </c>
      <c r="M2365">
        <v>1</v>
      </c>
      <c r="N2365">
        <v>399</v>
      </c>
      <c r="O2365">
        <v>1</v>
      </c>
      <c r="P2365">
        <v>3</v>
      </c>
      <c r="Q2365" t="str">
        <f>VLOOKUP(M2365,lookups!$A$1:$B$7, 2, FALSE)</f>
        <v>trawl/fyke</v>
      </c>
      <c r="R2365" t="str">
        <f>VLOOKUP(N2365,lookups!$D$1:$E$6, 2, FALSE)</f>
        <v>hucuktlis r</v>
      </c>
      <c r="S2365" t="str">
        <f>VLOOKUP(C2365,lookups!$G$1:$H$3, 2, FALSE)</f>
        <v>smolt</v>
      </c>
    </row>
    <row r="2366" spans="1:19" x14ac:dyDescent="0.25">
      <c r="A2366" s="1">
        <v>31536</v>
      </c>
      <c r="B2366">
        <v>1</v>
      </c>
      <c r="C2366">
        <v>1</v>
      </c>
      <c r="D2366">
        <v>1</v>
      </c>
      <c r="E2366">
        <v>1986</v>
      </c>
      <c r="F2366">
        <v>96</v>
      </c>
      <c r="G2366">
        <v>1</v>
      </c>
      <c r="H2366">
        <v>60</v>
      </c>
      <c r="I2366">
        <v>1.72</v>
      </c>
      <c r="J2366">
        <v>1.5424625590000001</v>
      </c>
      <c r="L2366">
        <v>1</v>
      </c>
      <c r="M2366">
        <v>1</v>
      </c>
      <c r="N2366">
        <v>399</v>
      </c>
      <c r="O2366">
        <v>1</v>
      </c>
      <c r="P2366">
        <v>3</v>
      </c>
      <c r="Q2366" t="str">
        <f>VLOOKUP(M2366,lookups!$A$1:$B$7, 2, FALSE)</f>
        <v>trawl/fyke</v>
      </c>
      <c r="R2366" t="str">
        <f>VLOOKUP(N2366,lookups!$D$1:$E$6, 2, FALSE)</f>
        <v>hucuktlis r</v>
      </c>
      <c r="S2366" t="str">
        <f>VLOOKUP(C2366,lookups!$G$1:$H$3, 2, FALSE)</f>
        <v>smolt</v>
      </c>
    </row>
    <row r="2367" spans="1:19" x14ac:dyDescent="0.25">
      <c r="A2367" s="1">
        <v>31536</v>
      </c>
      <c r="B2367">
        <v>1</v>
      </c>
      <c r="C2367">
        <v>1</v>
      </c>
      <c r="D2367">
        <v>1</v>
      </c>
      <c r="E2367">
        <v>1986</v>
      </c>
      <c r="F2367">
        <v>97</v>
      </c>
      <c r="G2367">
        <v>1</v>
      </c>
      <c r="H2367">
        <v>64</v>
      </c>
      <c r="I2367">
        <v>2.08</v>
      </c>
      <c r="J2367">
        <v>1.8653035600000001</v>
      </c>
      <c r="L2367">
        <v>1</v>
      </c>
      <c r="M2367">
        <v>1</v>
      </c>
      <c r="N2367">
        <v>399</v>
      </c>
      <c r="O2367">
        <v>1</v>
      </c>
      <c r="P2367">
        <v>3</v>
      </c>
      <c r="Q2367" t="str">
        <f>VLOOKUP(M2367,lookups!$A$1:$B$7, 2, FALSE)</f>
        <v>trawl/fyke</v>
      </c>
      <c r="R2367" t="str">
        <f>VLOOKUP(N2367,lookups!$D$1:$E$6, 2, FALSE)</f>
        <v>hucuktlis r</v>
      </c>
      <c r="S2367" t="str">
        <f>VLOOKUP(C2367,lookups!$G$1:$H$3, 2, FALSE)</f>
        <v>smolt</v>
      </c>
    </row>
    <row r="2368" spans="1:19" x14ac:dyDescent="0.25">
      <c r="A2368" s="1">
        <v>31536</v>
      </c>
      <c r="B2368">
        <v>1</v>
      </c>
      <c r="C2368">
        <v>1</v>
      </c>
      <c r="D2368">
        <v>1</v>
      </c>
      <c r="E2368">
        <v>1986</v>
      </c>
      <c r="F2368">
        <v>98</v>
      </c>
      <c r="G2368">
        <v>1</v>
      </c>
      <c r="H2368">
        <v>56</v>
      </c>
      <c r="I2368">
        <v>1.63</v>
      </c>
      <c r="J2368">
        <v>1.461752309</v>
      </c>
      <c r="L2368">
        <v>1</v>
      </c>
      <c r="M2368">
        <v>1</v>
      </c>
      <c r="N2368">
        <v>399</v>
      </c>
      <c r="O2368">
        <v>1</v>
      </c>
      <c r="P2368">
        <v>3</v>
      </c>
      <c r="Q2368" t="str">
        <f>VLOOKUP(M2368,lookups!$A$1:$B$7, 2, FALSE)</f>
        <v>trawl/fyke</v>
      </c>
      <c r="R2368" t="str">
        <f>VLOOKUP(N2368,lookups!$D$1:$E$6, 2, FALSE)</f>
        <v>hucuktlis r</v>
      </c>
      <c r="S2368" t="str">
        <f>VLOOKUP(C2368,lookups!$G$1:$H$3, 2, FALSE)</f>
        <v>smolt</v>
      </c>
    </row>
    <row r="2369" spans="1:19" x14ac:dyDescent="0.25">
      <c r="A2369" s="1">
        <v>31536</v>
      </c>
      <c r="B2369">
        <v>1</v>
      </c>
      <c r="C2369">
        <v>1</v>
      </c>
      <c r="D2369">
        <v>1</v>
      </c>
      <c r="E2369">
        <v>1986</v>
      </c>
      <c r="F2369">
        <v>99</v>
      </c>
      <c r="G2369">
        <v>1</v>
      </c>
      <c r="H2369">
        <v>60</v>
      </c>
      <c r="I2369">
        <v>1.9</v>
      </c>
      <c r="J2369">
        <v>1.7038830599999999</v>
      </c>
      <c r="L2369">
        <v>1</v>
      </c>
      <c r="M2369">
        <v>1</v>
      </c>
      <c r="N2369">
        <v>399</v>
      </c>
      <c r="O2369">
        <v>1</v>
      </c>
      <c r="P2369">
        <v>3</v>
      </c>
      <c r="Q2369" t="str">
        <f>VLOOKUP(M2369,lookups!$A$1:$B$7, 2, FALSE)</f>
        <v>trawl/fyke</v>
      </c>
      <c r="R2369" t="str">
        <f>VLOOKUP(N2369,lookups!$D$1:$E$6, 2, FALSE)</f>
        <v>hucuktlis r</v>
      </c>
      <c r="S2369" t="str">
        <f>VLOOKUP(C2369,lookups!$G$1:$H$3, 2, FALSE)</f>
        <v>smolt</v>
      </c>
    </row>
    <row r="2370" spans="1:19" x14ac:dyDescent="0.25">
      <c r="A2370" s="1">
        <v>31536</v>
      </c>
      <c r="B2370">
        <v>1</v>
      </c>
      <c r="C2370">
        <v>1</v>
      </c>
      <c r="D2370">
        <v>1</v>
      </c>
      <c r="E2370">
        <v>1986</v>
      </c>
      <c r="F2370">
        <v>100</v>
      </c>
      <c r="G2370">
        <v>1</v>
      </c>
      <c r="H2370">
        <v>59</v>
      </c>
      <c r="I2370">
        <v>1.81</v>
      </c>
      <c r="J2370">
        <v>1.62317281</v>
      </c>
      <c r="L2370">
        <v>1</v>
      </c>
      <c r="M2370">
        <v>1</v>
      </c>
      <c r="N2370">
        <v>399</v>
      </c>
      <c r="O2370">
        <v>1</v>
      </c>
      <c r="P2370">
        <v>3</v>
      </c>
      <c r="Q2370" t="str">
        <f>VLOOKUP(M2370,lookups!$A$1:$B$7, 2, FALSE)</f>
        <v>trawl/fyke</v>
      </c>
      <c r="R2370" t="str">
        <f>VLOOKUP(N2370,lookups!$D$1:$E$6, 2, FALSE)</f>
        <v>hucuktlis r</v>
      </c>
      <c r="S2370" t="str">
        <f>VLOOKUP(C2370,lookups!$G$1:$H$3, 2, FALSE)</f>
        <v>smolt</v>
      </c>
    </row>
    <row r="2371" spans="1:19" x14ac:dyDescent="0.25">
      <c r="A2371" s="1">
        <v>31536</v>
      </c>
      <c r="B2371">
        <v>1</v>
      </c>
      <c r="C2371">
        <v>1</v>
      </c>
      <c r="D2371">
        <v>1</v>
      </c>
      <c r="E2371">
        <v>1986</v>
      </c>
      <c r="F2371">
        <v>101</v>
      </c>
      <c r="G2371">
        <v>1</v>
      </c>
      <c r="H2371">
        <v>56</v>
      </c>
      <c r="I2371">
        <v>1.72</v>
      </c>
      <c r="J2371">
        <v>1.5424625590000001</v>
      </c>
      <c r="L2371">
        <v>1</v>
      </c>
      <c r="M2371">
        <v>1</v>
      </c>
      <c r="N2371">
        <v>399</v>
      </c>
      <c r="O2371">
        <v>1</v>
      </c>
      <c r="P2371">
        <v>3</v>
      </c>
      <c r="Q2371" t="str">
        <f>VLOOKUP(M2371,lookups!$A$1:$B$7, 2, FALSE)</f>
        <v>trawl/fyke</v>
      </c>
      <c r="R2371" t="str">
        <f>VLOOKUP(N2371,lookups!$D$1:$E$6, 2, FALSE)</f>
        <v>hucuktlis r</v>
      </c>
      <c r="S2371" t="str">
        <f>VLOOKUP(C2371,lookups!$G$1:$H$3, 2, FALSE)</f>
        <v>smolt</v>
      </c>
    </row>
    <row r="2372" spans="1:19" x14ac:dyDescent="0.25">
      <c r="A2372" s="1">
        <v>31536</v>
      </c>
      <c r="B2372">
        <v>1</v>
      </c>
      <c r="C2372">
        <v>1</v>
      </c>
      <c r="D2372">
        <v>1</v>
      </c>
      <c r="E2372">
        <v>1986</v>
      </c>
      <c r="F2372">
        <v>102</v>
      </c>
      <c r="G2372">
        <v>1</v>
      </c>
      <c r="H2372">
        <v>58</v>
      </c>
      <c r="I2372">
        <v>1.8</v>
      </c>
      <c r="J2372">
        <v>1.614205004</v>
      </c>
      <c r="L2372">
        <v>1</v>
      </c>
      <c r="M2372">
        <v>1</v>
      </c>
      <c r="N2372">
        <v>399</v>
      </c>
      <c r="O2372">
        <v>1</v>
      </c>
      <c r="P2372">
        <v>3</v>
      </c>
      <c r="Q2372" t="str">
        <f>VLOOKUP(M2372,lookups!$A$1:$B$7, 2, FALSE)</f>
        <v>trawl/fyke</v>
      </c>
      <c r="R2372" t="str">
        <f>VLOOKUP(N2372,lookups!$D$1:$E$6, 2, FALSE)</f>
        <v>hucuktlis r</v>
      </c>
      <c r="S2372" t="str">
        <f>VLOOKUP(C2372,lookups!$G$1:$H$3, 2, FALSE)</f>
        <v>smolt</v>
      </c>
    </row>
    <row r="2373" spans="1:19" x14ac:dyDescent="0.25">
      <c r="A2373" s="1">
        <v>31536</v>
      </c>
      <c r="B2373">
        <v>1</v>
      </c>
      <c r="C2373">
        <v>1</v>
      </c>
      <c r="D2373">
        <v>1</v>
      </c>
      <c r="E2373">
        <v>1986</v>
      </c>
      <c r="F2373">
        <v>103</v>
      </c>
      <c r="G2373">
        <v>1</v>
      </c>
      <c r="H2373">
        <v>48</v>
      </c>
      <c r="I2373">
        <v>1.06</v>
      </c>
      <c r="J2373">
        <v>0.950587391</v>
      </c>
      <c r="L2373">
        <v>1</v>
      </c>
      <c r="M2373">
        <v>1</v>
      </c>
      <c r="N2373">
        <v>399</v>
      </c>
      <c r="O2373">
        <v>1</v>
      </c>
      <c r="P2373">
        <v>3</v>
      </c>
      <c r="Q2373" t="str">
        <f>VLOOKUP(M2373,lookups!$A$1:$B$7, 2, FALSE)</f>
        <v>trawl/fyke</v>
      </c>
      <c r="R2373" t="str">
        <f>VLOOKUP(N2373,lookups!$D$1:$E$6, 2, FALSE)</f>
        <v>hucuktlis r</v>
      </c>
      <c r="S2373" t="str">
        <f>VLOOKUP(C2373,lookups!$G$1:$H$3, 2, FALSE)</f>
        <v>smolt</v>
      </c>
    </row>
    <row r="2374" spans="1:19" x14ac:dyDescent="0.25">
      <c r="A2374" s="1">
        <v>31536</v>
      </c>
      <c r="B2374">
        <v>1</v>
      </c>
      <c r="C2374">
        <v>1</v>
      </c>
      <c r="D2374">
        <v>1</v>
      </c>
      <c r="E2374">
        <v>1986</v>
      </c>
      <c r="F2374">
        <v>104</v>
      </c>
      <c r="G2374">
        <v>1</v>
      </c>
      <c r="H2374">
        <v>56</v>
      </c>
      <c r="I2374">
        <v>1.55</v>
      </c>
      <c r="J2374">
        <v>1.3900098649999999</v>
      </c>
      <c r="L2374">
        <v>1</v>
      </c>
      <c r="M2374">
        <v>1</v>
      </c>
      <c r="N2374">
        <v>399</v>
      </c>
      <c r="O2374">
        <v>1</v>
      </c>
      <c r="P2374">
        <v>3</v>
      </c>
      <c r="Q2374" t="str">
        <f>VLOOKUP(M2374,lookups!$A$1:$B$7, 2, FALSE)</f>
        <v>trawl/fyke</v>
      </c>
      <c r="R2374" t="str">
        <f>VLOOKUP(N2374,lookups!$D$1:$E$6, 2, FALSE)</f>
        <v>hucuktlis r</v>
      </c>
      <c r="S2374" t="str">
        <f>VLOOKUP(C2374,lookups!$G$1:$H$3, 2, FALSE)</f>
        <v>smolt</v>
      </c>
    </row>
    <row r="2375" spans="1:19" x14ac:dyDescent="0.25">
      <c r="A2375" s="1">
        <v>31536</v>
      </c>
      <c r="B2375">
        <v>1</v>
      </c>
      <c r="C2375">
        <v>1</v>
      </c>
      <c r="D2375">
        <v>1</v>
      </c>
      <c r="E2375">
        <v>1986</v>
      </c>
      <c r="F2375">
        <v>105</v>
      </c>
      <c r="G2375">
        <v>1</v>
      </c>
      <c r="H2375">
        <v>48</v>
      </c>
      <c r="I2375">
        <v>1</v>
      </c>
      <c r="J2375">
        <v>0.89678055800000001</v>
      </c>
      <c r="L2375">
        <v>1</v>
      </c>
      <c r="M2375">
        <v>1</v>
      </c>
      <c r="N2375">
        <v>399</v>
      </c>
      <c r="O2375">
        <v>1</v>
      </c>
      <c r="P2375">
        <v>3</v>
      </c>
      <c r="Q2375" t="str">
        <f>VLOOKUP(M2375,lookups!$A$1:$B$7, 2, FALSE)</f>
        <v>trawl/fyke</v>
      </c>
      <c r="R2375" t="str">
        <f>VLOOKUP(N2375,lookups!$D$1:$E$6, 2, FALSE)</f>
        <v>hucuktlis r</v>
      </c>
      <c r="S2375" t="str">
        <f>VLOOKUP(C2375,lookups!$G$1:$H$3, 2, FALSE)</f>
        <v>smolt</v>
      </c>
    </row>
    <row r="2376" spans="1:19" x14ac:dyDescent="0.25">
      <c r="A2376" s="1">
        <v>31536</v>
      </c>
      <c r="B2376">
        <v>1</v>
      </c>
      <c r="C2376">
        <v>1</v>
      </c>
      <c r="D2376">
        <v>1</v>
      </c>
      <c r="E2376">
        <v>1986</v>
      </c>
      <c r="F2376">
        <v>106</v>
      </c>
      <c r="G2376">
        <v>1</v>
      </c>
      <c r="H2376">
        <v>61</v>
      </c>
      <c r="I2376">
        <v>1.98</v>
      </c>
      <c r="J2376">
        <v>1.775625504</v>
      </c>
      <c r="L2376">
        <v>1</v>
      </c>
      <c r="M2376">
        <v>1</v>
      </c>
      <c r="N2376">
        <v>399</v>
      </c>
      <c r="O2376">
        <v>1</v>
      </c>
      <c r="P2376">
        <v>3</v>
      </c>
      <c r="Q2376" t="str">
        <f>VLOOKUP(M2376,lookups!$A$1:$B$7, 2, FALSE)</f>
        <v>trawl/fyke</v>
      </c>
      <c r="R2376" t="str">
        <f>VLOOKUP(N2376,lookups!$D$1:$E$6, 2, FALSE)</f>
        <v>hucuktlis r</v>
      </c>
      <c r="S2376" t="str">
        <f>VLOOKUP(C2376,lookups!$G$1:$H$3, 2, FALSE)</f>
        <v>smolt</v>
      </c>
    </row>
    <row r="2377" spans="1:19" x14ac:dyDescent="0.25">
      <c r="A2377" s="1">
        <v>31536</v>
      </c>
      <c r="B2377">
        <v>1</v>
      </c>
      <c r="C2377">
        <v>1</v>
      </c>
      <c r="D2377">
        <v>1</v>
      </c>
      <c r="E2377">
        <v>1986</v>
      </c>
      <c r="F2377">
        <v>107</v>
      </c>
      <c r="G2377">
        <v>1</v>
      </c>
      <c r="H2377">
        <v>60</v>
      </c>
      <c r="I2377">
        <v>2</v>
      </c>
      <c r="J2377">
        <v>1.793561116</v>
      </c>
      <c r="L2377">
        <v>1</v>
      </c>
      <c r="M2377">
        <v>1</v>
      </c>
      <c r="N2377">
        <v>399</v>
      </c>
      <c r="O2377">
        <v>1</v>
      </c>
      <c r="P2377">
        <v>3</v>
      </c>
      <c r="Q2377" t="str">
        <f>VLOOKUP(M2377,lookups!$A$1:$B$7, 2, FALSE)</f>
        <v>trawl/fyke</v>
      </c>
      <c r="R2377" t="str">
        <f>VLOOKUP(N2377,lookups!$D$1:$E$6, 2, FALSE)</f>
        <v>hucuktlis r</v>
      </c>
      <c r="S2377" t="str">
        <f>VLOOKUP(C2377,lookups!$G$1:$H$3, 2, FALSE)</f>
        <v>smolt</v>
      </c>
    </row>
    <row r="2378" spans="1:19" x14ac:dyDescent="0.25">
      <c r="A2378" s="1">
        <v>31536</v>
      </c>
      <c r="B2378">
        <v>1</v>
      </c>
      <c r="C2378">
        <v>1</v>
      </c>
      <c r="D2378">
        <v>1</v>
      </c>
      <c r="E2378">
        <v>1986</v>
      </c>
      <c r="F2378">
        <v>108</v>
      </c>
      <c r="G2378">
        <v>1</v>
      </c>
      <c r="H2378">
        <v>53</v>
      </c>
      <c r="I2378">
        <v>1.34</v>
      </c>
      <c r="J2378">
        <v>1.2016859470000001</v>
      </c>
      <c r="L2378">
        <v>1</v>
      </c>
      <c r="M2378">
        <v>1</v>
      </c>
      <c r="N2378">
        <v>399</v>
      </c>
      <c r="O2378">
        <v>1</v>
      </c>
      <c r="P2378">
        <v>3</v>
      </c>
      <c r="Q2378" t="str">
        <f>VLOOKUP(M2378,lookups!$A$1:$B$7, 2, FALSE)</f>
        <v>trawl/fyke</v>
      </c>
      <c r="R2378" t="str">
        <f>VLOOKUP(N2378,lookups!$D$1:$E$6, 2, FALSE)</f>
        <v>hucuktlis r</v>
      </c>
      <c r="S2378" t="str">
        <f>VLOOKUP(C2378,lookups!$G$1:$H$3, 2, FALSE)</f>
        <v>smolt</v>
      </c>
    </row>
    <row r="2379" spans="1:19" x14ac:dyDescent="0.25">
      <c r="A2379" s="1">
        <v>31536</v>
      </c>
      <c r="B2379">
        <v>1</v>
      </c>
      <c r="C2379">
        <v>1</v>
      </c>
      <c r="D2379">
        <v>1</v>
      </c>
      <c r="E2379">
        <v>1986</v>
      </c>
      <c r="F2379">
        <v>109</v>
      </c>
      <c r="G2379">
        <v>1</v>
      </c>
      <c r="H2379">
        <v>55</v>
      </c>
      <c r="I2379">
        <v>1.35</v>
      </c>
      <c r="J2379">
        <v>1.2106537530000001</v>
      </c>
      <c r="L2379">
        <v>1</v>
      </c>
      <c r="M2379">
        <v>1</v>
      </c>
      <c r="N2379">
        <v>399</v>
      </c>
      <c r="O2379">
        <v>1</v>
      </c>
      <c r="P2379">
        <v>3</v>
      </c>
      <c r="Q2379" t="str">
        <f>VLOOKUP(M2379,lookups!$A$1:$B$7, 2, FALSE)</f>
        <v>trawl/fyke</v>
      </c>
      <c r="R2379" t="str">
        <f>VLOOKUP(N2379,lookups!$D$1:$E$6, 2, FALSE)</f>
        <v>hucuktlis r</v>
      </c>
      <c r="S2379" t="str">
        <f>VLOOKUP(C2379,lookups!$G$1:$H$3, 2, FALSE)</f>
        <v>smolt</v>
      </c>
    </row>
    <row r="2380" spans="1:19" x14ac:dyDescent="0.25">
      <c r="A2380" s="1">
        <v>31536</v>
      </c>
      <c r="B2380">
        <v>1</v>
      </c>
      <c r="C2380">
        <v>1</v>
      </c>
      <c r="D2380">
        <v>1</v>
      </c>
      <c r="E2380">
        <v>1986</v>
      </c>
      <c r="F2380">
        <v>110</v>
      </c>
      <c r="G2380">
        <v>1</v>
      </c>
      <c r="H2380">
        <v>58</v>
      </c>
      <c r="I2380">
        <v>1.78</v>
      </c>
      <c r="J2380">
        <v>1.596269393</v>
      </c>
      <c r="L2380">
        <v>1</v>
      </c>
      <c r="M2380">
        <v>1</v>
      </c>
      <c r="N2380">
        <v>399</v>
      </c>
      <c r="O2380">
        <v>1</v>
      </c>
      <c r="P2380">
        <v>3</v>
      </c>
      <c r="Q2380" t="str">
        <f>VLOOKUP(M2380,lookups!$A$1:$B$7, 2, FALSE)</f>
        <v>trawl/fyke</v>
      </c>
      <c r="R2380" t="str">
        <f>VLOOKUP(N2380,lookups!$D$1:$E$6, 2, FALSE)</f>
        <v>hucuktlis r</v>
      </c>
      <c r="S2380" t="str">
        <f>VLOOKUP(C2380,lookups!$G$1:$H$3, 2, FALSE)</f>
        <v>smolt</v>
      </c>
    </row>
    <row r="2381" spans="1:19" x14ac:dyDescent="0.25">
      <c r="A2381" s="1">
        <v>31536</v>
      </c>
      <c r="B2381">
        <v>1</v>
      </c>
      <c r="C2381">
        <v>1</v>
      </c>
      <c r="D2381">
        <v>1</v>
      </c>
      <c r="E2381">
        <v>1986</v>
      </c>
      <c r="F2381">
        <v>111</v>
      </c>
      <c r="G2381">
        <v>1</v>
      </c>
      <c r="H2381">
        <v>57</v>
      </c>
      <c r="I2381">
        <v>1.59</v>
      </c>
      <c r="J2381">
        <v>1.425881087</v>
      </c>
      <c r="L2381">
        <v>1</v>
      </c>
      <c r="M2381">
        <v>1</v>
      </c>
      <c r="N2381">
        <v>399</v>
      </c>
      <c r="O2381">
        <v>1</v>
      </c>
      <c r="P2381">
        <v>3</v>
      </c>
      <c r="Q2381" t="str">
        <f>VLOOKUP(M2381,lookups!$A$1:$B$7, 2, FALSE)</f>
        <v>trawl/fyke</v>
      </c>
      <c r="R2381" t="str">
        <f>VLOOKUP(N2381,lookups!$D$1:$E$6, 2, FALSE)</f>
        <v>hucuktlis r</v>
      </c>
      <c r="S2381" t="str">
        <f>VLOOKUP(C2381,lookups!$G$1:$H$3, 2, FALSE)</f>
        <v>smolt</v>
      </c>
    </row>
    <row r="2382" spans="1:19" x14ac:dyDescent="0.25">
      <c r="A2382" s="1">
        <v>31536</v>
      </c>
      <c r="B2382">
        <v>1</v>
      </c>
      <c r="C2382">
        <v>1</v>
      </c>
      <c r="D2382">
        <v>1</v>
      </c>
      <c r="E2382">
        <v>1986</v>
      </c>
      <c r="F2382">
        <v>112</v>
      </c>
      <c r="G2382">
        <v>1</v>
      </c>
      <c r="H2382">
        <v>52</v>
      </c>
      <c r="I2382">
        <v>1.2</v>
      </c>
      <c r="J2382">
        <v>1.076136669</v>
      </c>
      <c r="L2382">
        <v>1</v>
      </c>
      <c r="M2382">
        <v>1</v>
      </c>
      <c r="N2382">
        <v>399</v>
      </c>
      <c r="O2382">
        <v>1</v>
      </c>
      <c r="P2382">
        <v>3</v>
      </c>
      <c r="Q2382" t="str">
        <f>VLOOKUP(M2382,lookups!$A$1:$B$7, 2, FALSE)</f>
        <v>trawl/fyke</v>
      </c>
      <c r="R2382" t="str">
        <f>VLOOKUP(N2382,lookups!$D$1:$E$6, 2, FALSE)</f>
        <v>hucuktlis r</v>
      </c>
      <c r="S2382" t="str">
        <f>VLOOKUP(C2382,lookups!$G$1:$H$3, 2, FALSE)</f>
        <v>smolt</v>
      </c>
    </row>
    <row r="2383" spans="1:19" x14ac:dyDescent="0.25">
      <c r="A2383" s="1">
        <v>31536</v>
      </c>
      <c r="B2383">
        <v>1</v>
      </c>
      <c r="C2383">
        <v>1</v>
      </c>
      <c r="D2383">
        <v>1</v>
      </c>
      <c r="E2383">
        <v>1986</v>
      </c>
      <c r="F2383">
        <v>113</v>
      </c>
      <c r="G2383">
        <v>1</v>
      </c>
      <c r="H2383">
        <v>55</v>
      </c>
      <c r="I2383">
        <v>1.54</v>
      </c>
      <c r="J2383">
        <v>1.3810420590000001</v>
      </c>
      <c r="L2383">
        <v>1</v>
      </c>
      <c r="M2383">
        <v>1</v>
      </c>
      <c r="N2383">
        <v>399</v>
      </c>
      <c r="O2383">
        <v>1</v>
      </c>
      <c r="P2383">
        <v>3</v>
      </c>
      <c r="Q2383" t="str">
        <f>VLOOKUP(M2383,lookups!$A$1:$B$7, 2, FALSE)</f>
        <v>trawl/fyke</v>
      </c>
      <c r="R2383" t="str">
        <f>VLOOKUP(N2383,lookups!$D$1:$E$6, 2, FALSE)</f>
        <v>hucuktlis r</v>
      </c>
      <c r="S2383" t="str">
        <f>VLOOKUP(C2383,lookups!$G$1:$H$3, 2, FALSE)</f>
        <v>smolt</v>
      </c>
    </row>
    <row r="2384" spans="1:19" x14ac:dyDescent="0.25">
      <c r="A2384" s="1">
        <v>31536</v>
      </c>
      <c r="B2384">
        <v>1</v>
      </c>
      <c r="C2384">
        <v>1</v>
      </c>
      <c r="D2384">
        <v>1</v>
      </c>
      <c r="E2384">
        <v>1986</v>
      </c>
      <c r="F2384">
        <v>114</v>
      </c>
      <c r="G2384">
        <v>1</v>
      </c>
      <c r="H2384">
        <v>58</v>
      </c>
      <c r="I2384">
        <v>1.72</v>
      </c>
      <c r="J2384">
        <v>1.5424625590000001</v>
      </c>
      <c r="L2384">
        <v>1</v>
      </c>
      <c r="M2384">
        <v>1</v>
      </c>
      <c r="N2384">
        <v>399</v>
      </c>
      <c r="O2384">
        <v>1</v>
      </c>
      <c r="P2384">
        <v>3</v>
      </c>
      <c r="Q2384" t="str">
        <f>VLOOKUP(M2384,lookups!$A$1:$B$7, 2, FALSE)</f>
        <v>trawl/fyke</v>
      </c>
      <c r="R2384" t="str">
        <f>VLOOKUP(N2384,lookups!$D$1:$E$6, 2, FALSE)</f>
        <v>hucuktlis r</v>
      </c>
      <c r="S2384" t="str">
        <f>VLOOKUP(C2384,lookups!$G$1:$H$3, 2, FALSE)</f>
        <v>smolt</v>
      </c>
    </row>
    <row r="2385" spans="1:19" x14ac:dyDescent="0.25">
      <c r="A2385" s="1">
        <v>31536</v>
      </c>
      <c r="B2385">
        <v>1</v>
      </c>
      <c r="C2385">
        <v>1</v>
      </c>
      <c r="D2385">
        <v>1</v>
      </c>
      <c r="E2385">
        <v>1986</v>
      </c>
      <c r="F2385">
        <v>115</v>
      </c>
      <c r="G2385">
        <v>1</v>
      </c>
      <c r="H2385">
        <v>59</v>
      </c>
      <c r="I2385">
        <v>1.84</v>
      </c>
      <c r="J2385">
        <v>1.6500762259999999</v>
      </c>
      <c r="L2385">
        <v>1</v>
      </c>
      <c r="M2385">
        <v>1</v>
      </c>
      <c r="N2385">
        <v>399</v>
      </c>
      <c r="O2385">
        <v>1</v>
      </c>
      <c r="P2385">
        <v>3</v>
      </c>
      <c r="Q2385" t="str">
        <f>VLOOKUP(M2385,lookups!$A$1:$B$7, 2, FALSE)</f>
        <v>trawl/fyke</v>
      </c>
      <c r="R2385" t="str">
        <f>VLOOKUP(N2385,lookups!$D$1:$E$6, 2, FALSE)</f>
        <v>hucuktlis r</v>
      </c>
      <c r="S2385" t="str">
        <f>VLOOKUP(C2385,lookups!$G$1:$H$3, 2, FALSE)</f>
        <v>smolt</v>
      </c>
    </row>
    <row r="2386" spans="1:19" x14ac:dyDescent="0.25">
      <c r="A2386" s="1">
        <v>31536</v>
      </c>
      <c r="B2386">
        <v>1</v>
      </c>
      <c r="C2386">
        <v>1</v>
      </c>
      <c r="D2386">
        <v>1</v>
      </c>
      <c r="E2386">
        <v>1986</v>
      </c>
      <c r="F2386">
        <v>116</v>
      </c>
      <c r="G2386">
        <v>1</v>
      </c>
      <c r="H2386">
        <v>55</v>
      </c>
      <c r="I2386">
        <v>1.4</v>
      </c>
      <c r="J2386">
        <v>1.2554927810000001</v>
      </c>
      <c r="L2386">
        <v>1</v>
      </c>
      <c r="M2386">
        <v>1</v>
      </c>
      <c r="N2386">
        <v>399</v>
      </c>
      <c r="O2386">
        <v>1</v>
      </c>
      <c r="P2386">
        <v>3</v>
      </c>
      <c r="Q2386" t="str">
        <f>VLOOKUP(M2386,lookups!$A$1:$B$7, 2, FALSE)</f>
        <v>trawl/fyke</v>
      </c>
      <c r="R2386" t="str">
        <f>VLOOKUP(N2386,lookups!$D$1:$E$6, 2, FALSE)</f>
        <v>hucuktlis r</v>
      </c>
      <c r="S2386" t="str">
        <f>VLOOKUP(C2386,lookups!$G$1:$H$3, 2, FALSE)</f>
        <v>smolt</v>
      </c>
    </row>
    <row r="2387" spans="1:19" x14ac:dyDescent="0.25">
      <c r="A2387" s="1">
        <v>31536</v>
      </c>
      <c r="B2387">
        <v>1</v>
      </c>
      <c r="C2387">
        <v>1</v>
      </c>
      <c r="D2387">
        <v>1</v>
      </c>
      <c r="E2387">
        <v>1986</v>
      </c>
      <c r="F2387">
        <v>117</v>
      </c>
      <c r="G2387">
        <v>1</v>
      </c>
      <c r="H2387">
        <v>60</v>
      </c>
      <c r="I2387">
        <v>1.79</v>
      </c>
      <c r="J2387">
        <v>1.605237198</v>
      </c>
      <c r="L2387">
        <v>1</v>
      </c>
      <c r="M2387">
        <v>1</v>
      </c>
      <c r="N2387">
        <v>399</v>
      </c>
      <c r="O2387">
        <v>1</v>
      </c>
      <c r="P2387">
        <v>3</v>
      </c>
      <c r="Q2387" t="str">
        <f>VLOOKUP(M2387,lookups!$A$1:$B$7, 2, FALSE)</f>
        <v>trawl/fyke</v>
      </c>
      <c r="R2387" t="str">
        <f>VLOOKUP(N2387,lookups!$D$1:$E$6, 2, FALSE)</f>
        <v>hucuktlis r</v>
      </c>
      <c r="S2387" t="str">
        <f>VLOOKUP(C2387,lookups!$G$1:$H$3, 2, FALSE)</f>
        <v>smolt</v>
      </c>
    </row>
    <row r="2388" spans="1:19" x14ac:dyDescent="0.25">
      <c r="A2388" s="1">
        <v>31543</v>
      </c>
      <c r="B2388">
        <v>1</v>
      </c>
      <c r="C2388">
        <v>1</v>
      </c>
      <c r="D2388">
        <v>1</v>
      </c>
      <c r="E2388">
        <v>1986</v>
      </c>
      <c r="F2388">
        <v>1</v>
      </c>
      <c r="G2388">
        <v>1</v>
      </c>
      <c r="H2388">
        <v>71</v>
      </c>
      <c r="I2388">
        <v>3.29</v>
      </c>
      <c r="J2388">
        <v>2.9504080350000002</v>
      </c>
      <c r="L2388">
        <v>1</v>
      </c>
      <c r="M2388">
        <v>1</v>
      </c>
      <c r="N2388">
        <v>399</v>
      </c>
      <c r="O2388">
        <v>1</v>
      </c>
      <c r="P2388">
        <v>3</v>
      </c>
      <c r="Q2388" t="str">
        <f>VLOOKUP(M2388,lookups!$A$1:$B$7, 2, FALSE)</f>
        <v>trawl/fyke</v>
      </c>
      <c r="R2388" t="str">
        <f>VLOOKUP(N2388,lookups!$D$1:$E$6, 2, FALSE)</f>
        <v>hucuktlis r</v>
      </c>
      <c r="S2388" t="str">
        <f>VLOOKUP(C2388,lookups!$G$1:$H$3, 2, FALSE)</f>
        <v>smolt</v>
      </c>
    </row>
    <row r="2389" spans="1:19" x14ac:dyDescent="0.25">
      <c r="A2389" s="1">
        <v>31543</v>
      </c>
      <c r="B2389">
        <v>1</v>
      </c>
      <c r="C2389">
        <v>1</v>
      </c>
      <c r="D2389">
        <v>1</v>
      </c>
      <c r="E2389">
        <v>1986</v>
      </c>
      <c r="F2389">
        <v>2</v>
      </c>
      <c r="G2389">
        <v>1</v>
      </c>
      <c r="H2389">
        <v>65</v>
      </c>
      <c r="I2389">
        <v>2.65</v>
      </c>
      <c r="J2389">
        <v>2.3764684780000001</v>
      </c>
      <c r="L2389">
        <v>1</v>
      </c>
      <c r="M2389">
        <v>1</v>
      </c>
      <c r="N2389">
        <v>399</v>
      </c>
      <c r="O2389">
        <v>1</v>
      </c>
      <c r="P2389">
        <v>3</v>
      </c>
      <c r="Q2389" t="str">
        <f>VLOOKUP(M2389,lookups!$A$1:$B$7, 2, FALSE)</f>
        <v>trawl/fyke</v>
      </c>
      <c r="R2389" t="str">
        <f>VLOOKUP(N2389,lookups!$D$1:$E$6, 2, FALSE)</f>
        <v>hucuktlis r</v>
      </c>
      <c r="S2389" t="str">
        <f>VLOOKUP(C2389,lookups!$G$1:$H$3, 2, FALSE)</f>
        <v>smolt</v>
      </c>
    </row>
    <row r="2390" spans="1:19" x14ac:dyDescent="0.25">
      <c r="A2390" s="1">
        <v>31543</v>
      </c>
      <c r="B2390">
        <v>1</v>
      </c>
      <c r="C2390">
        <v>1</v>
      </c>
      <c r="D2390">
        <v>1</v>
      </c>
      <c r="E2390">
        <v>1986</v>
      </c>
      <c r="F2390">
        <v>3</v>
      </c>
      <c r="G2390">
        <v>1</v>
      </c>
      <c r="H2390">
        <v>59</v>
      </c>
      <c r="I2390">
        <v>1.78</v>
      </c>
      <c r="J2390">
        <v>1.596269393</v>
      </c>
      <c r="L2390">
        <v>1</v>
      </c>
      <c r="M2390">
        <v>1</v>
      </c>
      <c r="N2390">
        <v>399</v>
      </c>
      <c r="O2390">
        <v>1</v>
      </c>
      <c r="P2390">
        <v>3</v>
      </c>
      <c r="Q2390" t="str">
        <f>VLOOKUP(M2390,lookups!$A$1:$B$7, 2, FALSE)</f>
        <v>trawl/fyke</v>
      </c>
      <c r="R2390" t="str">
        <f>VLOOKUP(N2390,lookups!$D$1:$E$6, 2, FALSE)</f>
        <v>hucuktlis r</v>
      </c>
      <c r="S2390" t="str">
        <f>VLOOKUP(C2390,lookups!$G$1:$H$3, 2, FALSE)</f>
        <v>smolt</v>
      </c>
    </row>
    <row r="2391" spans="1:19" x14ac:dyDescent="0.25">
      <c r="A2391" s="1">
        <v>31543</v>
      </c>
      <c r="B2391">
        <v>1</v>
      </c>
      <c r="C2391">
        <v>1</v>
      </c>
      <c r="D2391">
        <v>1</v>
      </c>
      <c r="E2391">
        <v>1986</v>
      </c>
      <c r="F2391">
        <v>4</v>
      </c>
      <c r="G2391">
        <v>1</v>
      </c>
      <c r="H2391">
        <v>57</v>
      </c>
      <c r="I2391">
        <v>1.68</v>
      </c>
      <c r="J2391">
        <v>1.5065913369999999</v>
      </c>
      <c r="L2391">
        <v>1</v>
      </c>
      <c r="M2391">
        <v>1</v>
      </c>
      <c r="N2391">
        <v>399</v>
      </c>
      <c r="O2391">
        <v>1</v>
      </c>
      <c r="P2391">
        <v>3</v>
      </c>
      <c r="Q2391" t="str">
        <f>VLOOKUP(M2391,lookups!$A$1:$B$7, 2, FALSE)</f>
        <v>trawl/fyke</v>
      </c>
      <c r="R2391" t="str">
        <f>VLOOKUP(N2391,lookups!$D$1:$E$6, 2, FALSE)</f>
        <v>hucuktlis r</v>
      </c>
      <c r="S2391" t="str">
        <f>VLOOKUP(C2391,lookups!$G$1:$H$3, 2, FALSE)</f>
        <v>smolt</v>
      </c>
    </row>
    <row r="2392" spans="1:19" x14ac:dyDescent="0.25">
      <c r="A2392" s="1">
        <v>31543</v>
      </c>
      <c r="B2392">
        <v>1</v>
      </c>
      <c r="C2392">
        <v>1</v>
      </c>
      <c r="D2392">
        <v>1</v>
      </c>
      <c r="E2392">
        <v>1986</v>
      </c>
      <c r="F2392">
        <v>5</v>
      </c>
      <c r="G2392">
        <v>1</v>
      </c>
      <c r="H2392">
        <v>57</v>
      </c>
      <c r="I2392">
        <v>1.68</v>
      </c>
      <c r="J2392">
        <v>1.5065913369999999</v>
      </c>
      <c r="L2392">
        <v>1</v>
      </c>
      <c r="M2392">
        <v>1</v>
      </c>
      <c r="N2392">
        <v>399</v>
      </c>
      <c r="O2392">
        <v>1</v>
      </c>
      <c r="P2392">
        <v>3</v>
      </c>
      <c r="Q2392" t="str">
        <f>VLOOKUP(M2392,lookups!$A$1:$B$7, 2, FALSE)</f>
        <v>trawl/fyke</v>
      </c>
      <c r="R2392" t="str">
        <f>VLOOKUP(N2392,lookups!$D$1:$E$6, 2, FALSE)</f>
        <v>hucuktlis r</v>
      </c>
      <c r="S2392" t="str">
        <f>VLOOKUP(C2392,lookups!$G$1:$H$3, 2, FALSE)</f>
        <v>smolt</v>
      </c>
    </row>
    <row r="2393" spans="1:19" x14ac:dyDescent="0.25">
      <c r="A2393" s="1">
        <v>31543</v>
      </c>
      <c r="B2393">
        <v>1</v>
      </c>
      <c r="C2393">
        <v>1</v>
      </c>
      <c r="D2393">
        <v>1</v>
      </c>
      <c r="E2393">
        <v>1986</v>
      </c>
      <c r="F2393">
        <v>6</v>
      </c>
      <c r="G2393">
        <v>1</v>
      </c>
      <c r="H2393">
        <v>57</v>
      </c>
      <c r="I2393">
        <v>1.59</v>
      </c>
      <c r="J2393">
        <v>1.425881087</v>
      </c>
      <c r="L2393">
        <v>1</v>
      </c>
      <c r="M2393">
        <v>1</v>
      </c>
      <c r="N2393">
        <v>399</v>
      </c>
      <c r="O2393">
        <v>1</v>
      </c>
      <c r="P2393">
        <v>3</v>
      </c>
      <c r="Q2393" t="str">
        <f>VLOOKUP(M2393,lookups!$A$1:$B$7, 2, FALSE)</f>
        <v>trawl/fyke</v>
      </c>
      <c r="R2393" t="str">
        <f>VLOOKUP(N2393,lookups!$D$1:$E$6, 2, FALSE)</f>
        <v>hucuktlis r</v>
      </c>
      <c r="S2393" t="str">
        <f>VLOOKUP(C2393,lookups!$G$1:$H$3, 2, FALSE)</f>
        <v>smolt</v>
      </c>
    </row>
    <row r="2394" spans="1:19" x14ac:dyDescent="0.25">
      <c r="A2394" s="1">
        <v>31543</v>
      </c>
      <c r="B2394">
        <v>1</v>
      </c>
      <c r="C2394">
        <v>1</v>
      </c>
      <c r="D2394">
        <v>1</v>
      </c>
      <c r="E2394">
        <v>1986</v>
      </c>
      <c r="F2394">
        <v>7</v>
      </c>
      <c r="G2394">
        <v>1</v>
      </c>
      <c r="H2394">
        <v>61</v>
      </c>
      <c r="I2394">
        <v>1.78</v>
      </c>
      <c r="J2394">
        <v>1.596269393</v>
      </c>
      <c r="L2394">
        <v>1</v>
      </c>
      <c r="M2394">
        <v>1</v>
      </c>
      <c r="N2394">
        <v>399</v>
      </c>
      <c r="O2394">
        <v>1</v>
      </c>
      <c r="P2394">
        <v>3</v>
      </c>
      <c r="Q2394" t="str">
        <f>VLOOKUP(M2394,lookups!$A$1:$B$7, 2, FALSE)</f>
        <v>trawl/fyke</v>
      </c>
      <c r="R2394" t="str">
        <f>VLOOKUP(N2394,lookups!$D$1:$E$6, 2, FALSE)</f>
        <v>hucuktlis r</v>
      </c>
      <c r="S2394" t="str">
        <f>VLOOKUP(C2394,lookups!$G$1:$H$3, 2, FALSE)</f>
        <v>smolt</v>
      </c>
    </row>
    <row r="2395" spans="1:19" x14ac:dyDescent="0.25">
      <c r="A2395" s="1">
        <v>31543</v>
      </c>
      <c r="B2395">
        <v>1</v>
      </c>
      <c r="C2395">
        <v>1</v>
      </c>
      <c r="D2395">
        <v>1</v>
      </c>
      <c r="E2395">
        <v>1986</v>
      </c>
      <c r="F2395">
        <v>8</v>
      </c>
      <c r="G2395">
        <v>1</v>
      </c>
      <c r="H2395">
        <v>53</v>
      </c>
      <c r="I2395">
        <v>1.45</v>
      </c>
      <c r="J2395">
        <v>1.300331809</v>
      </c>
      <c r="L2395">
        <v>1</v>
      </c>
      <c r="M2395">
        <v>1</v>
      </c>
      <c r="N2395">
        <v>399</v>
      </c>
      <c r="O2395">
        <v>1</v>
      </c>
      <c r="P2395">
        <v>3</v>
      </c>
      <c r="Q2395" t="str">
        <f>VLOOKUP(M2395,lookups!$A$1:$B$7, 2, FALSE)</f>
        <v>trawl/fyke</v>
      </c>
      <c r="R2395" t="str">
        <f>VLOOKUP(N2395,lookups!$D$1:$E$6, 2, FALSE)</f>
        <v>hucuktlis r</v>
      </c>
      <c r="S2395" t="str">
        <f>VLOOKUP(C2395,lookups!$G$1:$H$3, 2, FALSE)</f>
        <v>smolt</v>
      </c>
    </row>
    <row r="2396" spans="1:19" x14ac:dyDescent="0.25">
      <c r="A2396" s="1">
        <v>31543</v>
      </c>
      <c r="B2396">
        <v>1</v>
      </c>
      <c r="C2396">
        <v>1</v>
      </c>
      <c r="D2396">
        <v>1</v>
      </c>
      <c r="E2396">
        <v>1986</v>
      </c>
      <c r="F2396">
        <v>9</v>
      </c>
      <c r="G2396">
        <v>1</v>
      </c>
      <c r="H2396">
        <v>61</v>
      </c>
      <c r="I2396">
        <v>1.71</v>
      </c>
      <c r="J2396">
        <v>1.5334947539999999</v>
      </c>
      <c r="L2396">
        <v>1</v>
      </c>
      <c r="M2396">
        <v>1</v>
      </c>
      <c r="N2396">
        <v>399</v>
      </c>
      <c r="O2396">
        <v>1</v>
      </c>
      <c r="P2396">
        <v>3</v>
      </c>
      <c r="Q2396" t="str">
        <f>VLOOKUP(M2396,lookups!$A$1:$B$7, 2, FALSE)</f>
        <v>trawl/fyke</v>
      </c>
      <c r="R2396" t="str">
        <f>VLOOKUP(N2396,lookups!$D$1:$E$6, 2, FALSE)</f>
        <v>hucuktlis r</v>
      </c>
      <c r="S2396" t="str">
        <f>VLOOKUP(C2396,lookups!$G$1:$H$3, 2, FALSE)</f>
        <v>smolt</v>
      </c>
    </row>
    <row r="2397" spans="1:19" x14ac:dyDescent="0.25">
      <c r="A2397" s="1">
        <v>31543</v>
      </c>
      <c r="B2397">
        <v>1</v>
      </c>
      <c r="C2397">
        <v>1</v>
      </c>
      <c r="D2397">
        <v>1</v>
      </c>
      <c r="E2397">
        <v>1986</v>
      </c>
      <c r="F2397">
        <v>10</v>
      </c>
      <c r="G2397">
        <v>1</v>
      </c>
      <c r="H2397">
        <v>55</v>
      </c>
      <c r="I2397">
        <v>1.36</v>
      </c>
      <c r="J2397">
        <v>1.2196215589999999</v>
      </c>
      <c r="L2397">
        <v>1</v>
      </c>
      <c r="M2397">
        <v>1</v>
      </c>
      <c r="N2397">
        <v>399</v>
      </c>
      <c r="O2397">
        <v>1</v>
      </c>
      <c r="P2397">
        <v>3</v>
      </c>
      <c r="Q2397" t="str">
        <f>VLOOKUP(M2397,lookups!$A$1:$B$7, 2, FALSE)</f>
        <v>trawl/fyke</v>
      </c>
      <c r="R2397" t="str">
        <f>VLOOKUP(N2397,lookups!$D$1:$E$6, 2, FALSE)</f>
        <v>hucuktlis r</v>
      </c>
      <c r="S2397" t="str">
        <f>VLOOKUP(C2397,lookups!$G$1:$H$3, 2, FALSE)</f>
        <v>smolt</v>
      </c>
    </row>
    <row r="2398" spans="1:19" x14ac:dyDescent="0.25">
      <c r="A2398" s="1">
        <v>31543</v>
      </c>
      <c r="B2398">
        <v>1</v>
      </c>
      <c r="C2398">
        <v>1</v>
      </c>
      <c r="D2398">
        <v>1</v>
      </c>
      <c r="E2398">
        <v>1986</v>
      </c>
      <c r="F2398">
        <v>11</v>
      </c>
      <c r="G2398">
        <v>1</v>
      </c>
      <c r="H2398">
        <v>76</v>
      </c>
      <c r="I2398">
        <v>4.2300000000000004</v>
      </c>
      <c r="J2398">
        <v>3.7933817589999999</v>
      </c>
      <c r="L2398">
        <v>1</v>
      </c>
      <c r="M2398">
        <v>1</v>
      </c>
      <c r="N2398">
        <v>399</v>
      </c>
      <c r="O2398">
        <v>1</v>
      </c>
      <c r="P2398">
        <v>3</v>
      </c>
      <c r="Q2398" t="str">
        <f>VLOOKUP(M2398,lookups!$A$1:$B$7, 2, FALSE)</f>
        <v>trawl/fyke</v>
      </c>
      <c r="R2398" t="str">
        <f>VLOOKUP(N2398,lookups!$D$1:$E$6, 2, FALSE)</f>
        <v>hucuktlis r</v>
      </c>
      <c r="S2398" t="str">
        <f>VLOOKUP(C2398,lookups!$G$1:$H$3, 2, FALSE)</f>
        <v>smolt</v>
      </c>
    </row>
    <row r="2399" spans="1:19" x14ac:dyDescent="0.25">
      <c r="A2399" s="1">
        <v>31543</v>
      </c>
      <c r="B2399">
        <v>1</v>
      </c>
      <c r="C2399">
        <v>1</v>
      </c>
      <c r="D2399">
        <v>1</v>
      </c>
      <c r="E2399">
        <v>1986</v>
      </c>
      <c r="F2399">
        <v>12</v>
      </c>
      <c r="G2399">
        <v>1</v>
      </c>
      <c r="H2399">
        <v>52</v>
      </c>
      <c r="I2399">
        <v>1.93</v>
      </c>
      <c r="J2399">
        <v>1.7307864770000001</v>
      </c>
      <c r="L2399">
        <v>1</v>
      </c>
      <c r="M2399">
        <v>1</v>
      </c>
      <c r="N2399">
        <v>399</v>
      </c>
      <c r="O2399">
        <v>1</v>
      </c>
      <c r="P2399">
        <v>3</v>
      </c>
      <c r="Q2399" t="str">
        <f>VLOOKUP(M2399,lookups!$A$1:$B$7, 2, FALSE)</f>
        <v>trawl/fyke</v>
      </c>
      <c r="R2399" t="str">
        <f>VLOOKUP(N2399,lookups!$D$1:$E$6, 2, FALSE)</f>
        <v>hucuktlis r</v>
      </c>
      <c r="S2399" t="str">
        <f>VLOOKUP(C2399,lookups!$G$1:$H$3, 2, FALSE)</f>
        <v>smolt</v>
      </c>
    </row>
    <row r="2400" spans="1:19" x14ac:dyDescent="0.25">
      <c r="A2400" s="1">
        <v>31543</v>
      </c>
      <c r="B2400">
        <v>1</v>
      </c>
      <c r="C2400">
        <v>1</v>
      </c>
      <c r="D2400">
        <v>1</v>
      </c>
      <c r="E2400">
        <v>1986</v>
      </c>
      <c r="F2400">
        <v>13</v>
      </c>
      <c r="G2400">
        <v>1</v>
      </c>
      <c r="H2400">
        <v>49</v>
      </c>
      <c r="I2400">
        <v>1.1399999999999999</v>
      </c>
      <c r="J2400">
        <v>1.0223298359999999</v>
      </c>
      <c r="L2400">
        <v>1</v>
      </c>
      <c r="M2400">
        <v>1</v>
      </c>
      <c r="N2400">
        <v>399</v>
      </c>
      <c r="O2400">
        <v>1</v>
      </c>
      <c r="P2400">
        <v>3</v>
      </c>
      <c r="Q2400" t="str">
        <f>VLOOKUP(M2400,lookups!$A$1:$B$7, 2, FALSE)</f>
        <v>trawl/fyke</v>
      </c>
      <c r="R2400" t="str">
        <f>VLOOKUP(N2400,lookups!$D$1:$E$6, 2, FALSE)</f>
        <v>hucuktlis r</v>
      </c>
      <c r="S2400" t="str">
        <f>VLOOKUP(C2400,lookups!$G$1:$H$3, 2, FALSE)</f>
        <v>smolt</v>
      </c>
    </row>
    <row r="2401" spans="1:19" x14ac:dyDescent="0.25">
      <c r="A2401" s="1">
        <v>31543</v>
      </c>
      <c r="B2401">
        <v>1</v>
      </c>
      <c r="C2401">
        <v>1</v>
      </c>
      <c r="D2401">
        <v>1</v>
      </c>
      <c r="E2401">
        <v>1986</v>
      </c>
      <c r="F2401">
        <v>14</v>
      </c>
      <c r="G2401">
        <v>1</v>
      </c>
      <c r="H2401">
        <v>61</v>
      </c>
      <c r="I2401">
        <v>1.95</v>
      </c>
      <c r="J2401">
        <v>1.7487220880000001</v>
      </c>
      <c r="L2401">
        <v>1</v>
      </c>
      <c r="M2401">
        <v>1</v>
      </c>
      <c r="N2401">
        <v>399</v>
      </c>
      <c r="O2401">
        <v>1</v>
      </c>
      <c r="P2401">
        <v>3</v>
      </c>
      <c r="Q2401" t="str">
        <f>VLOOKUP(M2401,lookups!$A$1:$B$7, 2, FALSE)</f>
        <v>trawl/fyke</v>
      </c>
      <c r="R2401" t="str">
        <f>VLOOKUP(N2401,lookups!$D$1:$E$6, 2, FALSE)</f>
        <v>hucuktlis r</v>
      </c>
      <c r="S2401" t="str">
        <f>VLOOKUP(C2401,lookups!$G$1:$H$3, 2, FALSE)</f>
        <v>smolt</v>
      </c>
    </row>
    <row r="2402" spans="1:19" x14ac:dyDescent="0.25">
      <c r="A2402" s="1">
        <v>31543</v>
      </c>
      <c r="B2402">
        <v>1</v>
      </c>
      <c r="C2402">
        <v>1</v>
      </c>
      <c r="D2402">
        <v>1</v>
      </c>
      <c r="E2402">
        <v>1986</v>
      </c>
      <c r="F2402">
        <v>15</v>
      </c>
      <c r="G2402">
        <v>1</v>
      </c>
      <c r="H2402">
        <v>60</v>
      </c>
      <c r="I2402">
        <v>1.96</v>
      </c>
      <c r="J2402">
        <v>1.757689893</v>
      </c>
      <c r="L2402">
        <v>1</v>
      </c>
      <c r="M2402">
        <v>1</v>
      </c>
      <c r="N2402">
        <v>399</v>
      </c>
      <c r="O2402">
        <v>1</v>
      </c>
      <c r="P2402">
        <v>3</v>
      </c>
      <c r="Q2402" t="str">
        <f>VLOOKUP(M2402,lookups!$A$1:$B$7, 2, FALSE)</f>
        <v>trawl/fyke</v>
      </c>
      <c r="R2402" t="str">
        <f>VLOOKUP(N2402,lookups!$D$1:$E$6, 2, FALSE)</f>
        <v>hucuktlis r</v>
      </c>
      <c r="S2402" t="str">
        <f>VLOOKUP(C2402,lookups!$G$1:$H$3, 2, FALSE)</f>
        <v>smolt</v>
      </c>
    </row>
    <row r="2403" spans="1:19" x14ac:dyDescent="0.25">
      <c r="A2403" s="1">
        <v>31543</v>
      </c>
      <c r="B2403">
        <v>1</v>
      </c>
      <c r="C2403">
        <v>1</v>
      </c>
      <c r="D2403">
        <v>1</v>
      </c>
      <c r="E2403">
        <v>1986</v>
      </c>
      <c r="F2403">
        <v>16</v>
      </c>
      <c r="G2403">
        <v>1</v>
      </c>
      <c r="H2403">
        <v>60</v>
      </c>
      <c r="I2403">
        <v>1.88</v>
      </c>
      <c r="J2403">
        <v>1.6859474489999999</v>
      </c>
      <c r="L2403">
        <v>1</v>
      </c>
      <c r="M2403">
        <v>1</v>
      </c>
      <c r="N2403">
        <v>399</v>
      </c>
      <c r="O2403">
        <v>1</v>
      </c>
      <c r="P2403">
        <v>3</v>
      </c>
      <c r="Q2403" t="str">
        <f>VLOOKUP(M2403,lookups!$A$1:$B$7, 2, FALSE)</f>
        <v>trawl/fyke</v>
      </c>
      <c r="R2403" t="str">
        <f>VLOOKUP(N2403,lookups!$D$1:$E$6, 2, FALSE)</f>
        <v>hucuktlis r</v>
      </c>
      <c r="S2403" t="str">
        <f>VLOOKUP(C2403,lookups!$G$1:$H$3, 2, FALSE)</f>
        <v>smolt</v>
      </c>
    </row>
    <row r="2404" spans="1:19" x14ac:dyDescent="0.25">
      <c r="A2404" s="1">
        <v>31543</v>
      </c>
      <c r="B2404">
        <v>1</v>
      </c>
      <c r="C2404">
        <v>1</v>
      </c>
      <c r="D2404">
        <v>1</v>
      </c>
      <c r="E2404">
        <v>1986</v>
      </c>
      <c r="F2404">
        <v>17</v>
      </c>
      <c r="G2404">
        <v>1</v>
      </c>
      <c r="H2404">
        <v>52</v>
      </c>
      <c r="I2404">
        <v>1.2</v>
      </c>
      <c r="J2404">
        <v>1.076136669</v>
      </c>
      <c r="L2404">
        <v>1</v>
      </c>
      <c r="M2404">
        <v>1</v>
      </c>
      <c r="N2404">
        <v>399</v>
      </c>
      <c r="O2404">
        <v>1</v>
      </c>
      <c r="P2404">
        <v>3</v>
      </c>
      <c r="Q2404" t="str">
        <f>VLOOKUP(M2404,lookups!$A$1:$B$7, 2, FALSE)</f>
        <v>trawl/fyke</v>
      </c>
      <c r="R2404" t="str">
        <f>VLOOKUP(N2404,lookups!$D$1:$E$6, 2, FALSE)</f>
        <v>hucuktlis r</v>
      </c>
      <c r="S2404" t="str">
        <f>VLOOKUP(C2404,lookups!$G$1:$H$3, 2, FALSE)</f>
        <v>smolt</v>
      </c>
    </row>
    <row r="2405" spans="1:19" x14ac:dyDescent="0.25">
      <c r="A2405" s="1">
        <v>31543</v>
      </c>
      <c r="B2405">
        <v>1</v>
      </c>
      <c r="C2405">
        <v>1</v>
      </c>
      <c r="D2405">
        <v>1</v>
      </c>
      <c r="E2405">
        <v>1986</v>
      </c>
      <c r="F2405">
        <v>18</v>
      </c>
      <c r="G2405">
        <v>1</v>
      </c>
      <c r="H2405">
        <v>59</v>
      </c>
      <c r="I2405">
        <v>1.74</v>
      </c>
      <c r="J2405">
        <v>1.5603981709999999</v>
      </c>
      <c r="L2405">
        <v>1</v>
      </c>
      <c r="M2405">
        <v>1</v>
      </c>
      <c r="N2405">
        <v>399</v>
      </c>
      <c r="O2405">
        <v>1</v>
      </c>
      <c r="P2405">
        <v>3</v>
      </c>
      <c r="Q2405" t="str">
        <f>VLOOKUP(M2405,lookups!$A$1:$B$7, 2, FALSE)</f>
        <v>trawl/fyke</v>
      </c>
      <c r="R2405" t="str">
        <f>VLOOKUP(N2405,lookups!$D$1:$E$6, 2, FALSE)</f>
        <v>hucuktlis r</v>
      </c>
      <c r="S2405" t="str">
        <f>VLOOKUP(C2405,lookups!$G$1:$H$3, 2, FALSE)</f>
        <v>smolt</v>
      </c>
    </row>
    <row r="2406" spans="1:19" x14ac:dyDescent="0.25">
      <c r="A2406" s="1">
        <v>31543</v>
      </c>
      <c r="B2406">
        <v>1</v>
      </c>
      <c r="C2406">
        <v>1</v>
      </c>
      <c r="D2406">
        <v>1</v>
      </c>
      <c r="E2406">
        <v>1986</v>
      </c>
      <c r="F2406">
        <v>19</v>
      </c>
      <c r="G2406">
        <v>1</v>
      </c>
      <c r="H2406">
        <v>55</v>
      </c>
      <c r="I2406">
        <v>1.53</v>
      </c>
      <c r="J2406">
        <v>1.3720742530000001</v>
      </c>
      <c r="L2406">
        <v>1</v>
      </c>
      <c r="M2406">
        <v>1</v>
      </c>
      <c r="N2406">
        <v>399</v>
      </c>
      <c r="O2406">
        <v>1</v>
      </c>
      <c r="P2406">
        <v>3</v>
      </c>
      <c r="Q2406" t="str">
        <f>VLOOKUP(M2406,lookups!$A$1:$B$7, 2, FALSE)</f>
        <v>trawl/fyke</v>
      </c>
      <c r="R2406" t="str">
        <f>VLOOKUP(N2406,lookups!$D$1:$E$6, 2, FALSE)</f>
        <v>hucuktlis r</v>
      </c>
      <c r="S2406" t="str">
        <f>VLOOKUP(C2406,lookups!$G$1:$H$3, 2, FALSE)</f>
        <v>smolt</v>
      </c>
    </row>
    <row r="2407" spans="1:19" x14ac:dyDescent="0.25">
      <c r="A2407" s="1">
        <v>31543</v>
      </c>
      <c r="B2407">
        <v>1</v>
      </c>
      <c r="C2407">
        <v>1</v>
      </c>
      <c r="D2407">
        <v>1</v>
      </c>
      <c r="E2407">
        <v>1986</v>
      </c>
      <c r="F2407">
        <v>20</v>
      </c>
      <c r="G2407">
        <v>1</v>
      </c>
      <c r="H2407">
        <v>59</v>
      </c>
      <c r="I2407">
        <v>1.8</v>
      </c>
      <c r="J2407">
        <v>1.614205004</v>
      </c>
      <c r="L2407">
        <v>1</v>
      </c>
      <c r="M2407">
        <v>1</v>
      </c>
      <c r="N2407">
        <v>399</v>
      </c>
      <c r="O2407">
        <v>1</v>
      </c>
      <c r="P2407">
        <v>3</v>
      </c>
      <c r="Q2407" t="str">
        <f>VLOOKUP(M2407,lookups!$A$1:$B$7, 2, FALSE)</f>
        <v>trawl/fyke</v>
      </c>
      <c r="R2407" t="str">
        <f>VLOOKUP(N2407,lookups!$D$1:$E$6, 2, FALSE)</f>
        <v>hucuktlis r</v>
      </c>
      <c r="S2407" t="str">
        <f>VLOOKUP(C2407,lookups!$G$1:$H$3, 2, FALSE)</f>
        <v>smolt</v>
      </c>
    </row>
    <row r="2408" spans="1:19" x14ac:dyDescent="0.25">
      <c r="A2408" s="1">
        <v>31543</v>
      </c>
      <c r="B2408">
        <v>1</v>
      </c>
      <c r="C2408">
        <v>1</v>
      </c>
      <c r="D2408">
        <v>1</v>
      </c>
      <c r="E2408">
        <v>1986</v>
      </c>
      <c r="F2408">
        <v>21</v>
      </c>
      <c r="G2408">
        <v>1</v>
      </c>
      <c r="H2408">
        <v>53</v>
      </c>
      <c r="I2408">
        <v>1.25</v>
      </c>
      <c r="J2408">
        <v>1.120975697</v>
      </c>
      <c r="L2408">
        <v>1</v>
      </c>
      <c r="M2408">
        <v>1</v>
      </c>
      <c r="N2408">
        <v>399</v>
      </c>
      <c r="O2408">
        <v>1</v>
      </c>
      <c r="P2408">
        <v>3</v>
      </c>
      <c r="Q2408" t="str">
        <f>VLOOKUP(M2408,lookups!$A$1:$B$7, 2, FALSE)</f>
        <v>trawl/fyke</v>
      </c>
      <c r="R2408" t="str">
        <f>VLOOKUP(N2408,lookups!$D$1:$E$6, 2, FALSE)</f>
        <v>hucuktlis r</v>
      </c>
      <c r="S2408" t="str">
        <f>VLOOKUP(C2408,lookups!$G$1:$H$3, 2, FALSE)</f>
        <v>smolt</v>
      </c>
    </row>
    <row r="2409" spans="1:19" x14ac:dyDescent="0.25">
      <c r="A2409" s="1">
        <v>31543</v>
      </c>
      <c r="B2409">
        <v>1</v>
      </c>
      <c r="C2409">
        <v>1</v>
      </c>
      <c r="D2409">
        <v>1</v>
      </c>
      <c r="E2409">
        <v>1986</v>
      </c>
      <c r="F2409">
        <v>22</v>
      </c>
      <c r="G2409">
        <v>1</v>
      </c>
      <c r="H2409">
        <v>58</v>
      </c>
      <c r="I2409">
        <v>1.66</v>
      </c>
      <c r="J2409">
        <v>1.488655726</v>
      </c>
      <c r="L2409">
        <v>1</v>
      </c>
      <c r="M2409">
        <v>1</v>
      </c>
      <c r="N2409">
        <v>399</v>
      </c>
      <c r="O2409">
        <v>1</v>
      </c>
      <c r="P2409">
        <v>3</v>
      </c>
      <c r="Q2409" t="str">
        <f>VLOOKUP(M2409,lookups!$A$1:$B$7, 2, FALSE)</f>
        <v>trawl/fyke</v>
      </c>
      <c r="R2409" t="str">
        <f>VLOOKUP(N2409,lookups!$D$1:$E$6, 2, FALSE)</f>
        <v>hucuktlis r</v>
      </c>
      <c r="S2409" t="str">
        <f>VLOOKUP(C2409,lookups!$G$1:$H$3, 2, FALSE)</f>
        <v>smolt</v>
      </c>
    </row>
    <row r="2410" spans="1:19" x14ac:dyDescent="0.25">
      <c r="A2410" s="1">
        <v>31543</v>
      </c>
      <c r="B2410">
        <v>1</v>
      </c>
      <c r="C2410">
        <v>1</v>
      </c>
      <c r="D2410">
        <v>1</v>
      </c>
      <c r="E2410">
        <v>1986</v>
      </c>
      <c r="F2410">
        <v>23</v>
      </c>
      <c r="G2410">
        <v>1</v>
      </c>
      <c r="H2410">
        <v>55</v>
      </c>
      <c r="I2410">
        <v>1.42</v>
      </c>
      <c r="J2410">
        <v>1.273428392</v>
      </c>
      <c r="L2410">
        <v>1</v>
      </c>
      <c r="M2410">
        <v>1</v>
      </c>
      <c r="N2410">
        <v>399</v>
      </c>
      <c r="O2410">
        <v>1</v>
      </c>
      <c r="P2410">
        <v>3</v>
      </c>
      <c r="Q2410" t="str">
        <f>VLOOKUP(M2410,lookups!$A$1:$B$7, 2, FALSE)</f>
        <v>trawl/fyke</v>
      </c>
      <c r="R2410" t="str">
        <f>VLOOKUP(N2410,lookups!$D$1:$E$6, 2, FALSE)</f>
        <v>hucuktlis r</v>
      </c>
      <c r="S2410" t="str">
        <f>VLOOKUP(C2410,lookups!$G$1:$H$3, 2, FALSE)</f>
        <v>smolt</v>
      </c>
    </row>
    <row r="2411" spans="1:19" x14ac:dyDescent="0.25">
      <c r="A2411" s="1">
        <v>31543</v>
      </c>
      <c r="B2411">
        <v>1</v>
      </c>
      <c r="C2411">
        <v>1</v>
      </c>
      <c r="D2411">
        <v>1</v>
      </c>
      <c r="E2411">
        <v>1986</v>
      </c>
      <c r="F2411">
        <v>24</v>
      </c>
      <c r="G2411">
        <v>1</v>
      </c>
      <c r="H2411">
        <v>57</v>
      </c>
      <c r="I2411">
        <v>1.63</v>
      </c>
      <c r="J2411">
        <v>1.461752309</v>
      </c>
      <c r="L2411">
        <v>1</v>
      </c>
      <c r="M2411">
        <v>1</v>
      </c>
      <c r="N2411">
        <v>399</v>
      </c>
      <c r="O2411">
        <v>1</v>
      </c>
      <c r="P2411">
        <v>3</v>
      </c>
      <c r="Q2411" t="str">
        <f>VLOOKUP(M2411,lookups!$A$1:$B$7, 2, FALSE)</f>
        <v>trawl/fyke</v>
      </c>
      <c r="R2411" t="str">
        <f>VLOOKUP(N2411,lookups!$D$1:$E$6, 2, FALSE)</f>
        <v>hucuktlis r</v>
      </c>
      <c r="S2411" t="str">
        <f>VLOOKUP(C2411,lookups!$G$1:$H$3, 2, FALSE)</f>
        <v>smolt</v>
      </c>
    </row>
    <row r="2412" spans="1:19" x14ac:dyDescent="0.25">
      <c r="A2412" s="1">
        <v>31543</v>
      </c>
      <c r="B2412">
        <v>1</v>
      </c>
      <c r="C2412">
        <v>1</v>
      </c>
      <c r="D2412">
        <v>1</v>
      </c>
      <c r="E2412">
        <v>1986</v>
      </c>
      <c r="F2412">
        <v>25</v>
      </c>
      <c r="G2412">
        <v>1</v>
      </c>
      <c r="H2412">
        <v>56</v>
      </c>
      <c r="I2412">
        <v>1.45</v>
      </c>
      <c r="J2412">
        <v>1.300331809</v>
      </c>
      <c r="L2412">
        <v>1</v>
      </c>
      <c r="M2412">
        <v>1</v>
      </c>
      <c r="N2412">
        <v>399</v>
      </c>
      <c r="O2412">
        <v>1</v>
      </c>
      <c r="P2412">
        <v>3</v>
      </c>
      <c r="Q2412" t="str">
        <f>VLOOKUP(M2412,lookups!$A$1:$B$7, 2, FALSE)</f>
        <v>trawl/fyke</v>
      </c>
      <c r="R2412" t="str">
        <f>VLOOKUP(N2412,lookups!$D$1:$E$6, 2, FALSE)</f>
        <v>hucuktlis r</v>
      </c>
      <c r="S2412" t="str">
        <f>VLOOKUP(C2412,lookups!$G$1:$H$3, 2, FALSE)</f>
        <v>smolt</v>
      </c>
    </row>
    <row r="2413" spans="1:19" x14ac:dyDescent="0.25">
      <c r="A2413" s="1">
        <v>31543</v>
      </c>
      <c r="B2413">
        <v>1</v>
      </c>
      <c r="C2413">
        <v>1</v>
      </c>
      <c r="D2413">
        <v>1</v>
      </c>
      <c r="E2413">
        <v>1986</v>
      </c>
      <c r="F2413">
        <v>26</v>
      </c>
      <c r="G2413">
        <v>1</v>
      </c>
      <c r="H2413">
        <v>57</v>
      </c>
      <c r="I2413">
        <v>1.7</v>
      </c>
      <c r="J2413">
        <v>1.5245269480000001</v>
      </c>
      <c r="L2413">
        <v>1</v>
      </c>
      <c r="M2413">
        <v>1</v>
      </c>
      <c r="N2413">
        <v>399</v>
      </c>
      <c r="O2413">
        <v>1</v>
      </c>
      <c r="P2413">
        <v>3</v>
      </c>
      <c r="Q2413" t="str">
        <f>VLOOKUP(M2413,lookups!$A$1:$B$7, 2, FALSE)</f>
        <v>trawl/fyke</v>
      </c>
      <c r="R2413" t="str">
        <f>VLOOKUP(N2413,lookups!$D$1:$E$6, 2, FALSE)</f>
        <v>hucuktlis r</v>
      </c>
      <c r="S2413" t="str">
        <f>VLOOKUP(C2413,lookups!$G$1:$H$3, 2, FALSE)</f>
        <v>smolt</v>
      </c>
    </row>
    <row r="2414" spans="1:19" x14ac:dyDescent="0.25">
      <c r="A2414" s="1">
        <v>31543</v>
      </c>
      <c r="B2414">
        <v>1</v>
      </c>
      <c r="C2414">
        <v>1</v>
      </c>
      <c r="D2414">
        <v>1</v>
      </c>
      <c r="E2414">
        <v>1986</v>
      </c>
      <c r="F2414">
        <v>27</v>
      </c>
      <c r="G2414">
        <v>1</v>
      </c>
      <c r="H2414">
        <v>53</v>
      </c>
      <c r="I2414">
        <v>1.24</v>
      </c>
      <c r="J2414">
        <v>1.1120078920000001</v>
      </c>
      <c r="L2414">
        <v>1</v>
      </c>
      <c r="M2414">
        <v>1</v>
      </c>
      <c r="N2414">
        <v>399</v>
      </c>
      <c r="O2414">
        <v>1</v>
      </c>
      <c r="P2414">
        <v>3</v>
      </c>
      <c r="Q2414" t="str">
        <f>VLOOKUP(M2414,lookups!$A$1:$B$7, 2, FALSE)</f>
        <v>trawl/fyke</v>
      </c>
      <c r="R2414" t="str">
        <f>VLOOKUP(N2414,lookups!$D$1:$E$6, 2, FALSE)</f>
        <v>hucuktlis r</v>
      </c>
      <c r="S2414" t="str">
        <f>VLOOKUP(C2414,lookups!$G$1:$H$3, 2, FALSE)</f>
        <v>smolt</v>
      </c>
    </row>
    <row r="2415" spans="1:19" x14ac:dyDescent="0.25">
      <c r="A2415" s="1">
        <v>31543</v>
      </c>
      <c r="B2415">
        <v>1</v>
      </c>
      <c r="C2415">
        <v>1</v>
      </c>
      <c r="D2415">
        <v>1</v>
      </c>
      <c r="E2415">
        <v>1986</v>
      </c>
      <c r="F2415">
        <v>28</v>
      </c>
      <c r="G2415">
        <v>1</v>
      </c>
      <c r="H2415">
        <v>60</v>
      </c>
      <c r="I2415">
        <v>2.0099999999999998</v>
      </c>
      <c r="J2415">
        <v>1.802528921</v>
      </c>
      <c r="L2415">
        <v>1</v>
      </c>
      <c r="M2415">
        <v>1</v>
      </c>
      <c r="N2415">
        <v>399</v>
      </c>
      <c r="O2415">
        <v>1</v>
      </c>
      <c r="P2415">
        <v>3</v>
      </c>
      <c r="Q2415" t="str">
        <f>VLOOKUP(M2415,lookups!$A$1:$B$7, 2, FALSE)</f>
        <v>trawl/fyke</v>
      </c>
      <c r="R2415" t="str">
        <f>VLOOKUP(N2415,lookups!$D$1:$E$6, 2, FALSE)</f>
        <v>hucuktlis r</v>
      </c>
      <c r="S2415" t="str">
        <f>VLOOKUP(C2415,lookups!$G$1:$H$3, 2, FALSE)</f>
        <v>smolt</v>
      </c>
    </row>
    <row r="2416" spans="1:19" x14ac:dyDescent="0.25">
      <c r="A2416" s="1">
        <v>31543</v>
      </c>
      <c r="B2416">
        <v>1</v>
      </c>
      <c r="C2416">
        <v>1</v>
      </c>
      <c r="D2416">
        <v>1</v>
      </c>
      <c r="E2416">
        <v>1986</v>
      </c>
      <c r="F2416">
        <v>29</v>
      </c>
      <c r="G2416">
        <v>1</v>
      </c>
      <c r="H2416">
        <v>69</v>
      </c>
      <c r="I2416">
        <v>2.7</v>
      </c>
      <c r="J2416">
        <v>2.4213075060000002</v>
      </c>
      <c r="L2416">
        <v>1</v>
      </c>
      <c r="M2416">
        <v>1</v>
      </c>
      <c r="N2416">
        <v>399</v>
      </c>
      <c r="O2416">
        <v>1</v>
      </c>
      <c r="P2416">
        <v>3</v>
      </c>
      <c r="Q2416" t="str">
        <f>VLOOKUP(M2416,lookups!$A$1:$B$7, 2, FALSE)</f>
        <v>trawl/fyke</v>
      </c>
      <c r="R2416" t="str">
        <f>VLOOKUP(N2416,lookups!$D$1:$E$6, 2, FALSE)</f>
        <v>hucuktlis r</v>
      </c>
      <c r="S2416" t="str">
        <f>VLOOKUP(C2416,lookups!$G$1:$H$3, 2, FALSE)</f>
        <v>smolt</v>
      </c>
    </row>
    <row r="2417" spans="1:19" x14ac:dyDescent="0.25">
      <c r="A2417" s="1">
        <v>31543</v>
      </c>
      <c r="B2417">
        <v>1</v>
      </c>
      <c r="C2417">
        <v>1</v>
      </c>
      <c r="D2417">
        <v>1</v>
      </c>
      <c r="E2417">
        <v>1986</v>
      </c>
      <c r="F2417">
        <v>30</v>
      </c>
      <c r="G2417">
        <v>1</v>
      </c>
      <c r="H2417">
        <v>64</v>
      </c>
      <c r="I2417">
        <v>2.2599999999999998</v>
      </c>
      <c r="J2417">
        <v>2.0267240609999999</v>
      </c>
      <c r="L2417">
        <v>1</v>
      </c>
      <c r="M2417">
        <v>1</v>
      </c>
      <c r="N2417">
        <v>399</v>
      </c>
      <c r="O2417">
        <v>1</v>
      </c>
      <c r="P2417">
        <v>3</v>
      </c>
      <c r="Q2417" t="str">
        <f>VLOOKUP(M2417,lookups!$A$1:$B$7, 2, FALSE)</f>
        <v>trawl/fyke</v>
      </c>
      <c r="R2417" t="str">
        <f>VLOOKUP(N2417,lookups!$D$1:$E$6, 2, FALSE)</f>
        <v>hucuktlis r</v>
      </c>
      <c r="S2417" t="str">
        <f>VLOOKUP(C2417,lookups!$G$1:$H$3, 2, FALSE)</f>
        <v>smolt</v>
      </c>
    </row>
    <row r="2418" spans="1:19" x14ac:dyDescent="0.25">
      <c r="A2418" s="1">
        <v>31543</v>
      </c>
      <c r="B2418">
        <v>1</v>
      </c>
      <c r="C2418">
        <v>1</v>
      </c>
      <c r="D2418">
        <v>1</v>
      </c>
      <c r="E2418">
        <v>1986</v>
      </c>
      <c r="F2418">
        <v>31</v>
      </c>
      <c r="G2418">
        <v>1</v>
      </c>
      <c r="H2418">
        <v>61</v>
      </c>
      <c r="I2418">
        <v>1.96</v>
      </c>
      <c r="J2418">
        <v>1.757689893</v>
      </c>
      <c r="L2418">
        <v>1</v>
      </c>
      <c r="M2418">
        <v>1</v>
      </c>
      <c r="N2418">
        <v>399</v>
      </c>
      <c r="O2418">
        <v>1</v>
      </c>
      <c r="P2418">
        <v>3</v>
      </c>
      <c r="Q2418" t="str">
        <f>VLOOKUP(M2418,lookups!$A$1:$B$7, 2, FALSE)</f>
        <v>trawl/fyke</v>
      </c>
      <c r="R2418" t="str">
        <f>VLOOKUP(N2418,lookups!$D$1:$E$6, 2, FALSE)</f>
        <v>hucuktlis r</v>
      </c>
      <c r="S2418" t="str">
        <f>VLOOKUP(C2418,lookups!$G$1:$H$3, 2, FALSE)</f>
        <v>smolt</v>
      </c>
    </row>
    <row r="2419" spans="1:19" x14ac:dyDescent="0.25">
      <c r="A2419" s="1">
        <v>31543</v>
      </c>
      <c r="B2419">
        <v>1</v>
      </c>
      <c r="C2419">
        <v>1</v>
      </c>
      <c r="D2419">
        <v>1</v>
      </c>
      <c r="E2419">
        <v>1986</v>
      </c>
      <c r="F2419">
        <v>32</v>
      </c>
      <c r="G2419">
        <v>1</v>
      </c>
      <c r="H2419">
        <v>53</v>
      </c>
      <c r="I2419">
        <v>1.32</v>
      </c>
      <c r="J2419">
        <v>1.1837503359999999</v>
      </c>
      <c r="L2419">
        <v>1</v>
      </c>
      <c r="M2419">
        <v>1</v>
      </c>
      <c r="N2419">
        <v>399</v>
      </c>
      <c r="O2419">
        <v>1</v>
      </c>
      <c r="P2419">
        <v>3</v>
      </c>
      <c r="Q2419" t="str">
        <f>VLOOKUP(M2419,lookups!$A$1:$B$7, 2, FALSE)</f>
        <v>trawl/fyke</v>
      </c>
      <c r="R2419" t="str">
        <f>VLOOKUP(N2419,lookups!$D$1:$E$6, 2, FALSE)</f>
        <v>hucuktlis r</v>
      </c>
      <c r="S2419" t="str">
        <f>VLOOKUP(C2419,lookups!$G$1:$H$3, 2, FALSE)</f>
        <v>smolt</v>
      </c>
    </row>
    <row r="2420" spans="1:19" x14ac:dyDescent="0.25">
      <c r="A2420" s="1">
        <v>31543</v>
      </c>
      <c r="B2420">
        <v>1</v>
      </c>
      <c r="C2420">
        <v>1</v>
      </c>
      <c r="D2420">
        <v>1</v>
      </c>
      <c r="E2420">
        <v>1986</v>
      </c>
      <c r="F2420">
        <v>33</v>
      </c>
      <c r="G2420">
        <v>1</v>
      </c>
      <c r="H2420">
        <v>59</v>
      </c>
      <c r="I2420">
        <v>1.86</v>
      </c>
      <c r="J2420">
        <v>1.668011838</v>
      </c>
      <c r="L2420">
        <v>1</v>
      </c>
      <c r="M2420">
        <v>1</v>
      </c>
      <c r="N2420">
        <v>399</v>
      </c>
      <c r="O2420">
        <v>1</v>
      </c>
      <c r="P2420">
        <v>3</v>
      </c>
      <c r="Q2420" t="str">
        <f>VLOOKUP(M2420,lookups!$A$1:$B$7, 2, FALSE)</f>
        <v>trawl/fyke</v>
      </c>
      <c r="R2420" t="str">
        <f>VLOOKUP(N2420,lookups!$D$1:$E$6, 2, FALSE)</f>
        <v>hucuktlis r</v>
      </c>
      <c r="S2420" t="str">
        <f>VLOOKUP(C2420,lookups!$G$1:$H$3, 2, FALSE)</f>
        <v>smolt</v>
      </c>
    </row>
    <row r="2421" spans="1:19" x14ac:dyDescent="0.25">
      <c r="A2421" s="1">
        <v>31543</v>
      </c>
      <c r="B2421">
        <v>1</v>
      </c>
      <c r="C2421">
        <v>1</v>
      </c>
      <c r="D2421">
        <v>1</v>
      </c>
      <c r="E2421">
        <v>1986</v>
      </c>
      <c r="F2421">
        <v>34</v>
      </c>
      <c r="G2421">
        <v>1</v>
      </c>
      <c r="H2421">
        <v>52</v>
      </c>
      <c r="I2421">
        <v>1.28</v>
      </c>
      <c r="J2421">
        <v>1.147879114</v>
      </c>
      <c r="L2421">
        <v>1</v>
      </c>
      <c r="M2421">
        <v>1</v>
      </c>
      <c r="N2421">
        <v>399</v>
      </c>
      <c r="O2421">
        <v>1</v>
      </c>
      <c r="P2421">
        <v>3</v>
      </c>
      <c r="Q2421" t="str">
        <f>VLOOKUP(M2421,lookups!$A$1:$B$7, 2, FALSE)</f>
        <v>trawl/fyke</v>
      </c>
      <c r="R2421" t="str">
        <f>VLOOKUP(N2421,lookups!$D$1:$E$6, 2, FALSE)</f>
        <v>hucuktlis r</v>
      </c>
      <c r="S2421" t="str">
        <f>VLOOKUP(C2421,lookups!$G$1:$H$3, 2, FALSE)</f>
        <v>smolt</v>
      </c>
    </row>
    <row r="2422" spans="1:19" x14ac:dyDescent="0.25">
      <c r="A2422" s="1">
        <v>31543</v>
      </c>
      <c r="B2422">
        <v>1</v>
      </c>
      <c r="C2422">
        <v>1</v>
      </c>
      <c r="D2422">
        <v>1</v>
      </c>
      <c r="E2422">
        <v>1986</v>
      </c>
      <c r="F2422">
        <v>35</v>
      </c>
      <c r="G2422">
        <v>1</v>
      </c>
      <c r="H2422">
        <v>60</v>
      </c>
      <c r="I2422">
        <v>1.86</v>
      </c>
      <c r="J2422">
        <v>1.668011838</v>
      </c>
      <c r="L2422">
        <v>1</v>
      </c>
      <c r="M2422">
        <v>1</v>
      </c>
      <c r="N2422">
        <v>399</v>
      </c>
      <c r="O2422">
        <v>1</v>
      </c>
      <c r="P2422">
        <v>3</v>
      </c>
      <c r="Q2422" t="str">
        <f>VLOOKUP(M2422,lookups!$A$1:$B$7, 2, FALSE)</f>
        <v>trawl/fyke</v>
      </c>
      <c r="R2422" t="str">
        <f>VLOOKUP(N2422,lookups!$D$1:$E$6, 2, FALSE)</f>
        <v>hucuktlis r</v>
      </c>
      <c r="S2422" t="str">
        <f>VLOOKUP(C2422,lookups!$G$1:$H$3, 2, FALSE)</f>
        <v>smolt</v>
      </c>
    </row>
    <row r="2423" spans="1:19" x14ac:dyDescent="0.25">
      <c r="A2423" s="1">
        <v>31543</v>
      </c>
      <c r="B2423">
        <v>1</v>
      </c>
      <c r="C2423">
        <v>1</v>
      </c>
      <c r="D2423">
        <v>1</v>
      </c>
      <c r="E2423">
        <v>1986</v>
      </c>
      <c r="F2423">
        <v>36</v>
      </c>
      <c r="G2423">
        <v>1</v>
      </c>
      <c r="H2423">
        <v>60</v>
      </c>
      <c r="I2423">
        <v>1.23</v>
      </c>
      <c r="J2423">
        <v>1.103040086</v>
      </c>
      <c r="L2423">
        <v>1</v>
      </c>
      <c r="M2423">
        <v>1</v>
      </c>
      <c r="N2423">
        <v>399</v>
      </c>
      <c r="O2423">
        <v>1</v>
      </c>
      <c r="P2423">
        <v>3</v>
      </c>
      <c r="Q2423" t="str">
        <f>VLOOKUP(M2423,lookups!$A$1:$B$7, 2, FALSE)</f>
        <v>trawl/fyke</v>
      </c>
      <c r="R2423" t="str">
        <f>VLOOKUP(N2423,lookups!$D$1:$E$6, 2, FALSE)</f>
        <v>hucuktlis r</v>
      </c>
      <c r="S2423" t="str">
        <f>VLOOKUP(C2423,lookups!$G$1:$H$3, 2, FALSE)</f>
        <v>smolt</v>
      </c>
    </row>
    <row r="2424" spans="1:19" x14ac:dyDescent="0.25">
      <c r="A2424" s="1">
        <v>31543</v>
      </c>
      <c r="B2424">
        <v>1</v>
      </c>
      <c r="C2424">
        <v>1</v>
      </c>
      <c r="D2424">
        <v>1</v>
      </c>
      <c r="E2424">
        <v>1986</v>
      </c>
      <c r="F2424">
        <v>37</v>
      </c>
      <c r="G2424">
        <v>1</v>
      </c>
      <c r="H2424">
        <v>60</v>
      </c>
      <c r="I2424">
        <v>1.55</v>
      </c>
      <c r="J2424">
        <v>1.3900098649999999</v>
      </c>
      <c r="L2424">
        <v>1</v>
      </c>
      <c r="M2424">
        <v>1</v>
      </c>
      <c r="N2424">
        <v>399</v>
      </c>
      <c r="O2424">
        <v>1</v>
      </c>
      <c r="P2424">
        <v>3</v>
      </c>
      <c r="Q2424" t="str">
        <f>VLOOKUP(M2424,lookups!$A$1:$B$7, 2, FALSE)</f>
        <v>trawl/fyke</v>
      </c>
      <c r="R2424" t="str">
        <f>VLOOKUP(N2424,lookups!$D$1:$E$6, 2, FALSE)</f>
        <v>hucuktlis r</v>
      </c>
      <c r="S2424" t="str">
        <f>VLOOKUP(C2424,lookups!$G$1:$H$3, 2, FALSE)</f>
        <v>smolt</v>
      </c>
    </row>
    <row r="2425" spans="1:19" x14ac:dyDescent="0.25">
      <c r="A2425" s="1">
        <v>31543</v>
      </c>
      <c r="B2425">
        <v>1</v>
      </c>
      <c r="C2425">
        <v>1</v>
      </c>
      <c r="D2425">
        <v>1</v>
      </c>
      <c r="E2425">
        <v>1986</v>
      </c>
      <c r="F2425">
        <v>38</v>
      </c>
      <c r="G2425">
        <v>1</v>
      </c>
      <c r="H2425">
        <v>60</v>
      </c>
      <c r="I2425">
        <v>1.74</v>
      </c>
      <c r="J2425">
        <v>1.5603981709999999</v>
      </c>
      <c r="L2425">
        <v>1</v>
      </c>
      <c r="M2425">
        <v>1</v>
      </c>
      <c r="N2425">
        <v>399</v>
      </c>
      <c r="O2425">
        <v>1</v>
      </c>
      <c r="P2425">
        <v>3</v>
      </c>
      <c r="Q2425" t="str">
        <f>VLOOKUP(M2425,lookups!$A$1:$B$7, 2, FALSE)</f>
        <v>trawl/fyke</v>
      </c>
      <c r="R2425" t="str">
        <f>VLOOKUP(N2425,lookups!$D$1:$E$6, 2, FALSE)</f>
        <v>hucuktlis r</v>
      </c>
      <c r="S2425" t="str">
        <f>VLOOKUP(C2425,lookups!$G$1:$H$3, 2, FALSE)</f>
        <v>smolt</v>
      </c>
    </row>
    <row r="2426" spans="1:19" x14ac:dyDescent="0.25">
      <c r="A2426" s="1">
        <v>31543</v>
      </c>
      <c r="B2426">
        <v>1</v>
      </c>
      <c r="C2426">
        <v>1</v>
      </c>
      <c r="D2426">
        <v>1</v>
      </c>
      <c r="E2426">
        <v>1986</v>
      </c>
      <c r="F2426">
        <v>39</v>
      </c>
      <c r="G2426">
        <v>1</v>
      </c>
      <c r="H2426">
        <v>63</v>
      </c>
      <c r="I2426">
        <v>2.34</v>
      </c>
      <c r="J2426">
        <v>2.0984665050000002</v>
      </c>
      <c r="L2426">
        <v>1</v>
      </c>
      <c r="M2426">
        <v>1</v>
      </c>
      <c r="N2426">
        <v>399</v>
      </c>
      <c r="O2426">
        <v>1</v>
      </c>
      <c r="P2426">
        <v>3</v>
      </c>
      <c r="Q2426" t="str">
        <f>VLOOKUP(M2426,lookups!$A$1:$B$7, 2, FALSE)</f>
        <v>trawl/fyke</v>
      </c>
      <c r="R2426" t="str">
        <f>VLOOKUP(N2426,lookups!$D$1:$E$6, 2, FALSE)</f>
        <v>hucuktlis r</v>
      </c>
      <c r="S2426" t="str">
        <f>VLOOKUP(C2426,lookups!$G$1:$H$3, 2, FALSE)</f>
        <v>smolt</v>
      </c>
    </row>
    <row r="2427" spans="1:19" x14ac:dyDescent="0.25">
      <c r="A2427" s="1">
        <v>31543</v>
      </c>
      <c r="B2427">
        <v>1</v>
      </c>
      <c r="C2427">
        <v>1</v>
      </c>
      <c r="D2427">
        <v>1</v>
      </c>
      <c r="E2427">
        <v>1986</v>
      </c>
      <c r="F2427">
        <v>40</v>
      </c>
      <c r="G2427">
        <v>1</v>
      </c>
      <c r="H2427">
        <v>55</v>
      </c>
      <c r="I2427">
        <v>1.57</v>
      </c>
      <c r="J2427">
        <v>1.4079454760000001</v>
      </c>
      <c r="L2427">
        <v>1</v>
      </c>
      <c r="M2427">
        <v>1</v>
      </c>
      <c r="N2427">
        <v>399</v>
      </c>
      <c r="O2427">
        <v>1</v>
      </c>
      <c r="P2427">
        <v>3</v>
      </c>
      <c r="Q2427" t="str">
        <f>VLOOKUP(M2427,lookups!$A$1:$B$7, 2, FALSE)</f>
        <v>trawl/fyke</v>
      </c>
      <c r="R2427" t="str">
        <f>VLOOKUP(N2427,lookups!$D$1:$E$6, 2, FALSE)</f>
        <v>hucuktlis r</v>
      </c>
      <c r="S2427" t="str">
        <f>VLOOKUP(C2427,lookups!$G$1:$H$3, 2, FALSE)</f>
        <v>smolt</v>
      </c>
    </row>
    <row r="2428" spans="1:19" x14ac:dyDescent="0.25">
      <c r="A2428" s="1">
        <v>31543</v>
      </c>
      <c r="B2428">
        <v>1</v>
      </c>
      <c r="C2428">
        <v>1</v>
      </c>
      <c r="D2428">
        <v>1</v>
      </c>
      <c r="E2428">
        <v>1986</v>
      </c>
      <c r="F2428">
        <v>41</v>
      </c>
      <c r="G2428">
        <v>1</v>
      </c>
      <c r="H2428">
        <v>56</v>
      </c>
      <c r="I2428">
        <v>1.49</v>
      </c>
      <c r="J2428">
        <v>1.3362030309999999</v>
      </c>
      <c r="L2428">
        <v>1</v>
      </c>
      <c r="M2428">
        <v>1</v>
      </c>
      <c r="N2428">
        <v>399</v>
      </c>
      <c r="O2428">
        <v>1</v>
      </c>
      <c r="P2428">
        <v>3</v>
      </c>
      <c r="Q2428" t="str">
        <f>VLOOKUP(M2428,lookups!$A$1:$B$7, 2, FALSE)</f>
        <v>trawl/fyke</v>
      </c>
      <c r="R2428" t="str">
        <f>VLOOKUP(N2428,lookups!$D$1:$E$6, 2, FALSE)</f>
        <v>hucuktlis r</v>
      </c>
      <c r="S2428" t="str">
        <f>VLOOKUP(C2428,lookups!$G$1:$H$3, 2, FALSE)</f>
        <v>smolt</v>
      </c>
    </row>
    <row r="2429" spans="1:19" x14ac:dyDescent="0.25">
      <c r="A2429" s="1">
        <v>31543</v>
      </c>
      <c r="B2429">
        <v>1</v>
      </c>
      <c r="C2429">
        <v>1</v>
      </c>
      <c r="D2429">
        <v>1</v>
      </c>
      <c r="E2429">
        <v>1986</v>
      </c>
      <c r="F2429">
        <v>42</v>
      </c>
      <c r="G2429">
        <v>1</v>
      </c>
      <c r="H2429">
        <v>53</v>
      </c>
      <c r="I2429">
        <v>1.41</v>
      </c>
      <c r="J2429">
        <v>1.264460586</v>
      </c>
      <c r="L2429">
        <v>1</v>
      </c>
      <c r="M2429">
        <v>1</v>
      </c>
      <c r="N2429">
        <v>399</v>
      </c>
      <c r="O2429">
        <v>1</v>
      </c>
      <c r="P2429">
        <v>3</v>
      </c>
      <c r="Q2429" t="str">
        <f>VLOOKUP(M2429,lookups!$A$1:$B$7, 2, FALSE)</f>
        <v>trawl/fyke</v>
      </c>
      <c r="R2429" t="str">
        <f>VLOOKUP(N2429,lookups!$D$1:$E$6, 2, FALSE)</f>
        <v>hucuktlis r</v>
      </c>
      <c r="S2429" t="str">
        <f>VLOOKUP(C2429,lookups!$G$1:$H$3, 2, FALSE)</f>
        <v>smolt</v>
      </c>
    </row>
    <row r="2430" spans="1:19" x14ac:dyDescent="0.25">
      <c r="A2430" s="1">
        <v>31543</v>
      </c>
      <c r="B2430">
        <v>1</v>
      </c>
      <c r="C2430">
        <v>1</v>
      </c>
      <c r="D2430">
        <v>1</v>
      </c>
      <c r="E2430">
        <v>1986</v>
      </c>
      <c r="F2430">
        <v>43</v>
      </c>
      <c r="G2430">
        <v>1</v>
      </c>
      <c r="H2430">
        <v>61</v>
      </c>
      <c r="I2430">
        <v>2.04</v>
      </c>
      <c r="J2430">
        <v>1.8294323379999999</v>
      </c>
      <c r="L2430">
        <v>1</v>
      </c>
      <c r="M2430">
        <v>1</v>
      </c>
      <c r="N2430">
        <v>399</v>
      </c>
      <c r="O2430">
        <v>1</v>
      </c>
      <c r="P2430">
        <v>3</v>
      </c>
      <c r="Q2430" t="str">
        <f>VLOOKUP(M2430,lookups!$A$1:$B$7, 2, FALSE)</f>
        <v>trawl/fyke</v>
      </c>
      <c r="R2430" t="str">
        <f>VLOOKUP(N2430,lookups!$D$1:$E$6, 2, FALSE)</f>
        <v>hucuktlis r</v>
      </c>
      <c r="S2430" t="str">
        <f>VLOOKUP(C2430,lookups!$G$1:$H$3, 2, FALSE)</f>
        <v>smolt</v>
      </c>
    </row>
    <row r="2431" spans="1:19" x14ac:dyDescent="0.25">
      <c r="A2431" s="1">
        <v>31543</v>
      </c>
      <c r="B2431">
        <v>1</v>
      </c>
      <c r="C2431">
        <v>1</v>
      </c>
      <c r="D2431">
        <v>1</v>
      </c>
      <c r="E2431">
        <v>1986</v>
      </c>
      <c r="F2431">
        <v>44</v>
      </c>
      <c r="G2431">
        <v>1</v>
      </c>
      <c r="H2431">
        <v>65</v>
      </c>
      <c r="I2431">
        <v>2.1800000000000002</v>
      </c>
      <c r="J2431">
        <v>1.954981616</v>
      </c>
      <c r="L2431">
        <v>1</v>
      </c>
      <c r="M2431">
        <v>1</v>
      </c>
      <c r="N2431">
        <v>399</v>
      </c>
      <c r="O2431">
        <v>1</v>
      </c>
      <c r="P2431">
        <v>3</v>
      </c>
      <c r="Q2431" t="str">
        <f>VLOOKUP(M2431,lookups!$A$1:$B$7, 2, FALSE)</f>
        <v>trawl/fyke</v>
      </c>
      <c r="R2431" t="str">
        <f>VLOOKUP(N2431,lookups!$D$1:$E$6, 2, FALSE)</f>
        <v>hucuktlis r</v>
      </c>
      <c r="S2431" t="str">
        <f>VLOOKUP(C2431,lookups!$G$1:$H$3, 2, FALSE)</f>
        <v>smolt</v>
      </c>
    </row>
    <row r="2432" spans="1:19" x14ac:dyDescent="0.25">
      <c r="A2432" s="1">
        <v>31543</v>
      </c>
      <c r="B2432">
        <v>1</v>
      </c>
      <c r="C2432">
        <v>1</v>
      </c>
      <c r="D2432">
        <v>1</v>
      </c>
      <c r="E2432">
        <v>1986</v>
      </c>
      <c r="F2432">
        <v>45</v>
      </c>
      <c r="G2432">
        <v>1</v>
      </c>
      <c r="H2432">
        <v>60</v>
      </c>
      <c r="I2432">
        <v>2.11</v>
      </c>
      <c r="J2432">
        <v>1.8922069770000001</v>
      </c>
      <c r="L2432">
        <v>1</v>
      </c>
      <c r="M2432">
        <v>1</v>
      </c>
      <c r="N2432">
        <v>399</v>
      </c>
      <c r="O2432">
        <v>1</v>
      </c>
      <c r="P2432">
        <v>3</v>
      </c>
      <c r="Q2432" t="str">
        <f>VLOOKUP(M2432,lookups!$A$1:$B$7, 2, FALSE)</f>
        <v>trawl/fyke</v>
      </c>
      <c r="R2432" t="str">
        <f>VLOOKUP(N2432,lookups!$D$1:$E$6, 2, FALSE)</f>
        <v>hucuktlis r</v>
      </c>
      <c r="S2432" t="str">
        <f>VLOOKUP(C2432,lookups!$G$1:$H$3, 2, FALSE)</f>
        <v>smolt</v>
      </c>
    </row>
    <row r="2433" spans="1:19" x14ac:dyDescent="0.25">
      <c r="A2433" s="1">
        <v>31543</v>
      </c>
      <c r="B2433">
        <v>1</v>
      </c>
      <c r="C2433">
        <v>1</v>
      </c>
      <c r="D2433">
        <v>1</v>
      </c>
      <c r="E2433">
        <v>1986</v>
      </c>
      <c r="F2433">
        <v>46</v>
      </c>
      <c r="G2433">
        <v>1</v>
      </c>
      <c r="H2433">
        <v>50</v>
      </c>
      <c r="I2433">
        <v>1.1200000000000001</v>
      </c>
      <c r="J2433">
        <v>1.004394225</v>
      </c>
      <c r="L2433">
        <v>1</v>
      </c>
      <c r="M2433">
        <v>1</v>
      </c>
      <c r="N2433">
        <v>399</v>
      </c>
      <c r="O2433">
        <v>1</v>
      </c>
      <c r="P2433">
        <v>3</v>
      </c>
      <c r="Q2433" t="str">
        <f>VLOOKUP(M2433,lookups!$A$1:$B$7, 2, FALSE)</f>
        <v>trawl/fyke</v>
      </c>
      <c r="R2433" t="str">
        <f>VLOOKUP(N2433,lookups!$D$1:$E$6, 2, FALSE)</f>
        <v>hucuktlis r</v>
      </c>
      <c r="S2433" t="str">
        <f>VLOOKUP(C2433,lookups!$G$1:$H$3, 2, FALSE)</f>
        <v>smolt</v>
      </c>
    </row>
    <row r="2434" spans="1:19" x14ac:dyDescent="0.25">
      <c r="A2434" s="1">
        <v>31907</v>
      </c>
      <c r="B2434">
        <v>1</v>
      </c>
      <c r="C2434">
        <v>1</v>
      </c>
      <c r="D2434">
        <v>1</v>
      </c>
      <c r="E2434">
        <v>1987</v>
      </c>
      <c r="F2434">
        <v>1</v>
      </c>
      <c r="G2434">
        <v>1</v>
      </c>
      <c r="H2434">
        <v>77</v>
      </c>
      <c r="I2434">
        <v>4.09</v>
      </c>
      <c r="J2434">
        <v>3.667832481</v>
      </c>
      <c r="L2434">
        <v>1</v>
      </c>
      <c r="M2434">
        <v>1</v>
      </c>
      <c r="N2434">
        <v>399</v>
      </c>
      <c r="O2434">
        <v>1</v>
      </c>
      <c r="P2434">
        <v>3</v>
      </c>
      <c r="Q2434" t="str">
        <f>VLOOKUP(M2434,lookups!$A$1:$B$7, 2, FALSE)</f>
        <v>trawl/fyke</v>
      </c>
      <c r="R2434" t="str">
        <f>VLOOKUP(N2434,lookups!$D$1:$E$6, 2, FALSE)</f>
        <v>hucuktlis r</v>
      </c>
      <c r="S2434" t="str">
        <f>VLOOKUP(C2434,lookups!$G$1:$H$3, 2, FALSE)</f>
        <v>smolt</v>
      </c>
    </row>
    <row r="2435" spans="1:19" x14ac:dyDescent="0.25">
      <c r="A2435" s="1">
        <v>31907</v>
      </c>
      <c r="B2435">
        <v>1</v>
      </c>
      <c r="C2435">
        <v>1</v>
      </c>
      <c r="D2435">
        <v>1</v>
      </c>
      <c r="E2435">
        <v>1987</v>
      </c>
      <c r="F2435">
        <v>2</v>
      </c>
      <c r="G2435">
        <v>1</v>
      </c>
      <c r="H2435">
        <v>91</v>
      </c>
      <c r="I2435">
        <v>6.72</v>
      </c>
      <c r="J2435">
        <v>6.0263653479999997</v>
      </c>
      <c r="L2435">
        <v>1</v>
      </c>
      <c r="M2435">
        <v>1</v>
      </c>
      <c r="N2435">
        <v>399</v>
      </c>
      <c r="O2435">
        <v>1</v>
      </c>
      <c r="P2435">
        <v>3</v>
      </c>
      <c r="Q2435" t="str">
        <f>VLOOKUP(M2435,lookups!$A$1:$B$7, 2, FALSE)</f>
        <v>trawl/fyke</v>
      </c>
      <c r="R2435" t="str">
        <f>VLOOKUP(N2435,lookups!$D$1:$E$6, 2, FALSE)</f>
        <v>hucuktlis r</v>
      </c>
      <c r="S2435" t="str">
        <f>VLOOKUP(C2435,lookups!$G$1:$H$3, 2, FALSE)</f>
        <v>smolt</v>
      </c>
    </row>
    <row r="2436" spans="1:19" x14ac:dyDescent="0.25">
      <c r="A2436" s="1">
        <v>31907</v>
      </c>
      <c r="B2436">
        <v>1</v>
      </c>
      <c r="C2436">
        <v>1</v>
      </c>
      <c r="D2436">
        <v>1</v>
      </c>
      <c r="E2436">
        <v>1987</v>
      </c>
      <c r="F2436">
        <v>3</v>
      </c>
      <c r="G2436">
        <v>1</v>
      </c>
      <c r="H2436">
        <v>91</v>
      </c>
      <c r="I2436">
        <v>6.7</v>
      </c>
      <c r="J2436">
        <v>6.0084297370000002</v>
      </c>
      <c r="L2436">
        <v>1</v>
      </c>
      <c r="M2436">
        <v>1</v>
      </c>
      <c r="N2436">
        <v>399</v>
      </c>
      <c r="O2436">
        <v>1</v>
      </c>
      <c r="P2436">
        <v>3</v>
      </c>
      <c r="Q2436" t="str">
        <f>VLOOKUP(M2436,lookups!$A$1:$B$7, 2, FALSE)</f>
        <v>trawl/fyke</v>
      </c>
      <c r="R2436" t="str">
        <f>VLOOKUP(N2436,lookups!$D$1:$E$6, 2, FALSE)</f>
        <v>hucuktlis r</v>
      </c>
      <c r="S2436" t="str">
        <f>VLOOKUP(C2436,lookups!$G$1:$H$3, 2, FALSE)</f>
        <v>smolt</v>
      </c>
    </row>
    <row r="2437" spans="1:19" x14ac:dyDescent="0.25">
      <c r="A2437" s="1">
        <v>31907</v>
      </c>
      <c r="B2437">
        <v>1</v>
      </c>
      <c r="C2437">
        <v>1</v>
      </c>
      <c r="D2437">
        <v>1</v>
      </c>
      <c r="E2437">
        <v>1987</v>
      </c>
      <c r="F2437">
        <v>4</v>
      </c>
      <c r="G2437">
        <v>1</v>
      </c>
      <c r="H2437">
        <v>86</v>
      </c>
      <c r="I2437">
        <v>5.94</v>
      </c>
      <c r="J2437">
        <v>5.3268765130000002</v>
      </c>
      <c r="L2437">
        <v>1</v>
      </c>
      <c r="M2437">
        <v>1</v>
      </c>
      <c r="N2437">
        <v>399</v>
      </c>
      <c r="O2437">
        <v>1</v>
      </c>
      <c r="P2437">
        <v>3</v>
      </c>
      <c r="Q2437" t="str">
        <f>VLOOKUP(M2437,lookups!$A$1:$B$7, 2, FALSE)</f>
        <v>trawl/fyke</v>
      </c>
      <c r="R2437" t="str">
        <f>VLOOKUP(N2437,lookups!$D$1:$E$6, 2, FALSE)</f>
        <v>hucuktlis r</v>
      </c>
      <c r="S2437" t="str">
        <f>VLOOKUP(C2437,lookups!$G$1:$H$3, 2, FALSE)</f>
        <v>smolt</v>
      </c>
    </row>
    <row r="2438" spans="1:19" x14ac:dyDescent="0.25">
      <c r="A2438" s="1">
        <v>31910</v>
      </c>
      <c r="B2438">
        <v>1</v>
      </c>
      <c r="C2438">
        <v>1</v>
      </c>
      <c r="D2438">
        <v>1</v>
      </c>
      <c r="E2438">
        <v>1987</v>
      </c>
      <c r="F2438">
        <v>1</v>
      </c>
      <c r="G2438">
        <v>1</v>
      </c>
      <c r="H2438">
        <v>84</v>
      </c>
      <c r="I2438">
        <v>5.07</v>
      </c>
      <c r="J2438">
        <v>4.5466774279999997</v>
      </c>
      <c r="L2438">
        <v>1</v>
      </c>
      <c r="M2438">
        <v>1</v>
      </c>
      <c r="N2438">
        <v>399</v>
      </c>
      <c r="O2438">
        <v>1</v>
      </c>
      <c r="P2438">
        <v>3</v>
      </c>
      <c r="Q2438" t="str">
        <f>VLOOKUP(M2438,lookups!$A$1:$B$7, 2, FALSE)</f>
        <v>trawl/fyke</v>
      </c>
      <c r="R2438" t="str">
        <f>VLOOKUP(N2438,lookups!$D$1:$E$6, 2, FALSE)</f>
        <v>hucuktlis r</v>
      </c>
      <c r="S2438" t="str">
        <f>VLOOKUP(C2438,lookups!$G$1:$H$3, 2, FALSE)</f>
        <v>smolt</v>
      </c>
    </row>
    <row r="2439" spans="1:19" x14ac:dyDescent="0.25">
      <c r="A2439" s="1">
        <v>31910</v>
      </c>
      <c r="B2439">
        <v>1</v>
      </c>
      <c r="C2439">
        <v>1</v>
      </c>
      <c r="D2439">
        <v>1</v>
      </c>
      <c r="E2439">
        <v>1987</v>
      </c>
      <c r="F2439">
        <v>2</v>
      </c>
      <c r="G2439">
        <v>2</v>
      </c>
      <c r="H2439">
        <v>82</v>
      </c>
      <c r="I2439">
        <v>5.05</v>
      </c>
      <c r="J2439">
        <v>4.5287418170000002</v>
      </c>
      <c r="L2439">
        <v>2</v>
      </c>
      <c r="M2439">
        <v>1</v>
      </c>
      <c r="N2439">
        <v>399</v>
      </c>
      <c r="O2439">
        <v>1</v>
      </c>
      <c r="P2439">
        <v>3</v>
      </c>
      <c r="Q2439" t="str">
        <f>VLOOKUP(M2439,lookups!$A$1:$B$7, 2, FALSE)</f>
        <v>trawl/fyke</v>
      </c>
      <c r="R2439" t="str">
        <f>VLOOKUP(N2439,lookups!$D$1:$E$6, 2, FALSE)</f>
        <v>hucuktlis r</v>
      </c>
      <c r="S2439" t="str">
        <f>VLOOKUP(C2439,lookups!$G$1:$H$3, 2, FALSE)</f>
        <v>smolt</v>
      </c>
    </row>
    <row r="2440" spans="1:19" x14ac:dyDescent="0.25">
      <c r="A2440" s="1">
        <v>31910</v>
      </c>
      <c r="B2440">
        <v>1</v>
      </c>
      <c r="C2440">
        <v>1</v>
      </c>
      <c r="D2440">
        <v>1</v>
      </c>
      <c r="E2440">
        <v>1987</v>
      </c>
      <c r="F2440">
        <v>3</v>
      </c>
      <c r="G2440">
        <v>2</v>
      </c>
      <c r="H2440">
        <v>91</v>
      </c>
      <c r="I2440">
        <v>6.68</v>
      </c>
      <c r="J2440">
        <v>5.9904941259999998</v>
      </c>
      <c r="L2440">
        <v>2</v>
      </c>
      <c r="M2440">
        <v>1</v>
      </c>
      <c r="N2440">
        <v>399</v>
      </c>
      <c r="O2440">
        <v>1</v>
      </c>
      <c r="P2440">
        <v>3</v>
      </c>
      <c r="Q2440" t="str">
        <f>VLOOKUP(M2440,lookups!$A$1:$B$7, 2, FALSE)</f>
        <v>trawl/fyke</v>
      </c>
      <c r="R2440" t="str">
        <f>VLOOKUP(N2440,lookups!$D$1:$E$6, 2, FALSE)</f>
        <v>hucuktlis r</v>
      </c>
      <c r="S2440" t="str">
        <f>VLOOKUP(C2440,lookups!$G$1:$H$3, 2, FALSE)</f>
        <v>smolt</v>
      </c>
    </row>
    <row r="2441" spans="1:19" x14ac:dyDescent="0.25">
      <c r="A2441" s="1">
        <v>31910</v>
      </c>
      <c r="B2441">
        <v>1</v>
      </c>
      <c r="C2441">
        <v>1</v>
      </c>
      <c r="D2441">
        <v>1</v>
      </c>
      <c r="E2441">
        <v>1987</v>
      </c>
      <c r="F2441">
        <v>4</v>
      </c>
      <c r="G2441">
        <v>1</v>
      </c>
      <c r="H2441">
        <v>99</v>
      </c>
      <c r="I2441">
        <v>9.06</v>
      </c>
      <c r="J2441">
        <v>8.124831854</v>
      </c>
      <c r="L2441">
        <v>1</v>
      </c>
      <c r="M2441">
        <v>1</v>
      </c>
      <c r="N2441">
        <v>399</v>
      </c>
      <c r="O2441">
        <v>1</v>
      </c>
      <c r="P2441">
        <v>3</v>
      </c>
      <c r="Q2441" t="str">
        <f>VLOOKUP(M2441,lookups!$A$1:$B$7, 2, FALSE)</f>
        <v>trawl/fyke</v>
      </c>
      <c r="R2441" t="str">
        <f>VLOOKUP(N2441,lookups!$D$1:$E$6, 2, FALSE)</f>
        <v>hucuktlis r</v>
      </c>
      <c r="S2441" t="str">
        <f>VLOOKUP(C2441,lookups!$G$1:$H$3, 2, FALSE)</f>
        <v>smolt</v>
      </c>
    </row>
    <row r="2442" spans="1:19" x14ac:dyDescent="0.25">
      <c r="A2442" s="1">
        <v>31910</v>
      </c>
      <c r="B2442">
        <v>1</v>
      </c>
      <c r="C2442">
        <v>1</v>
      </c>
      <c r="D2442">
        <v>1</v>
      </c>
      <c r="E2442">
        <v>1987</v>
      </c>
      <c r="F2442">
        <v>5</v>
      </c>
      <c r="G2442">
        <v>1</v>
      </c>
      <c r="H2442">
        <v>96</v>
      </c>
      <c r="I2442">
        <v>9.5</v>
      </c>
      <c r="J2442">
        <v>8.5194152990000003</v>
      </c>
      <c r="L2442">
        <v>1</v>
      </c>
      <c r="M2442">
        <v>1</v>
      </c>
      <c r="N2442">
        <v>399</v>
      </c>
      <c r="O2442">
        <v>1</v>
      </c>
      <c r="P2442">
        <v>3</v>
      </c>
      <c r="Q2442" t="str">
        <f>VLOOKUP(M2442,lookups!$A$1:$B$7, 2, FALSE)</f>
        <v>trawl/fyke</v>
      </c>
      <c r="R2442" t="str">
        <f>VLOOKUP(N2442,lookups!$D$1:$E$6, 2, FALSE)</f>
        <v>hucuktlis r</v>
      </c>
      <c r="S2442" t="str">
        <f>VLOOKUP(C2442,lookups!$G$1:$H$3, 2, FALSE)</f>
        <v>smolt</v>
      </c>
    </row>
    <row r="2443" spans="1:19" x14ac:dyDescent="0.25">
      <c r="A2443" s="1">
        <v>31910</v>
      </c>
      <c r="B2443">
        <v>1</v>
      </c>
      <c r="C2443">
        <v>1</v>
      </c>
      <c r="D2443">
        <v>1</v>
      </c>
      <c r="E2443">
        <v>1987</v>
      </c>
      <c r="F2443">
        <v>6</v>
      </c>
      <c r="G2443">
        <v>1</v>
      </c>
      <c r="H2443">
        <v>94</v>
      </c>
      <c r="I2443">
        <v>7.8</v>
      </c>
      <c r="J2443">
        <v>6.9948883510000002</v>
      </c>
      <c r="L2443">
        <v>1</v>
      </c>
      <c r="M2443">
        <v>1</v>
      </c>
      <c r="N2443">
        <v>399</v>
      </c>
      <c r="O2443">
        <v>1</v>
      </c>
      <c r="P2443">
        <v>3</v>
      </c>
      <c r="Q2443" t="str">
        <f>VLOOKUP(M2443,lookups!$A$1:$B$7, 2, FALSE)</f>
        <v>trawl/fyke</v>
      </c>
      <c r="R2443" t="str">
        <f>VLOOKUP(N2443,lookups!$D$1:$E$6, 2, FALSE)</f>
        <v>hucuktlis r</v>
      </c>
      <c r="S2443" t="str">
        <f>VLOOKUP(C2443,lookups!$G$1:$H$3, 2, FALSE)</f>
        <v>smolt</v>
      </c>
    </row>
    <row r="2444" spans="1:19" x14ac:dyDescent="0.25">
      <c r="A2444" s="1">
        <v>31910</v>
      </c>
      <c r="B2444">
        <v>1</v>
      </c>
      <c r="C2444">
        <v>1</v>
      </c>
      <c r="D2444">
        <v>1</v>
      </c>
      <c r="E2444">
        <v>1987</v>
      </c>
      <c r="F2444">
        <v>7</v>
      </c>
      <c r="G2444">
        <v>1</v>
      </c>
      <c r="H2444">
        <v>85</v>
      </c>
      <c r="I2444">
        <v>5.9</v>
      </c>
      <c r="J2444">
        <v>5.2910052910000003</v>
      </c>
      <c r="L2444">
        <v>1</v>
      </c>
      <c r="M2444">
        <v>1</v>
      </c>
      <c r="N2444">
        <v>399</v>
      </c>
      <c r="O2444">
        <v>1</v>
      </c>
      <c r="P2444">
        <v>3</v>
      </c>
      <c r="Q2444" t="str">
        <f>VLOOKUP(M2444,lookups!$A$1:$B$7, 2, FALSE)</f>
        <v>trawl/fyke</v>
      </c>
      <c r="R2444" t="str">
        <f>VLOOKUP(N2444,lookups!$D$1:$E$6, 2, FALSE)</f>
        <v>hucuktlis r</v>
      </c>
      <c r="S2444" t="str">
        <f>VLOOKUP(C2444,lookups!$G$1:$H$3, 2, FALSE)</f>
        <v>smolt</v>
      </c>
    </row>
    <row r="2445" spans="1:19" x14ac:dyDescent="0.25">
      <c r="A2445" s="1">
        <v>31910</v>
      </c>
      <c r="B2445">
        <v>1</v>
      </c>
      <c r="C2445">
        <v>1</v>
      </c>
      <c r="D2445">
        <v>1</v>
      </c>
      <c r="E2445">
        <v>1987</v>
      </c>
      <c r="F2445">
        <v>8</v>
      </c>
      <c r="G2445">
        <v>1</v>
      </c>
      <c r="H2445">
        <v>78</v>
      </c>
      <c r="I2445">
        <v>4.1500000000000004</v>
      </c>
      <c r="J2445">
        <v>3.721639315</v>
      </c>
      <c r="M2445">
        <v>1</v>
      </c>
      <c r="N2445">
        <v>399</v>
      </c>
      <c r="O2445">
        <v>1</v>
      </c>
      <c r="P2445">
        <v>3</v>
      </c>
      <c r="Q2445" t="str">
        <f>VLOOKUP(M2445,lookups!$A$1:$B$7, 2, FALSE)</f>
        <v>trawl/fyke</v>
      </c>
      <c r="R2445" t="str">
        <f>VLOOKUP(N2445,lookups!$D$1:$E$6, 2, FALSE)</f>
        <v>hucuktlis r</v>
      </c>
      <c r="S2445" t="str">
        <f>VLOOKUP(C2445,lookups!$G$1:$H$3, 2, FALSE)</f>
        <v>smolt</v>
      </c>
    </row>
    <row r="2446" spans="1:19" x14ac:dyDescent="0.25">
      <c r="A2446" s="1">
        <v>31910</v>
      </c>
      <c r="B2446">
        <v>1</v>
      </c>
      <c r="C2446">
        <v>1</v>
      </c>
      <c r="D2446">
        <v>1</v>
      </c>
      <c r="E2446">
        <v>1987</v>
      </c>
      <c r="F2446">
        <v>9</v>
      </c>
      <c r="G2446">
        <v>1</v>
      </c>
      <c r="H2446">
        <v>65</v>
      </c>
      <c r="I2446">
        <v>2.78</v>
      </c>
      <c r="J2446">
        <v>2.4930499510000002</v>
      </c>
      <c r="M2446">
        <v>1</v>
      </c>
      <c r="N2446">
        <v>399</v>
      </c>
      <c r="O2446">
        <v>1</v>
      </c>
      <c r="P2446">
        <v>3</v>
      </c>
      <c r="Q2446" t="str">
        <f>VLOOKUP(M2446,lookups!$A$1:$B$7, 2, FALSE)</f>
        <v>trawl/fyke</v>
      </c>
      <c r="R2446" t="str">
        <f>VLOOKUP(N2446,lookups!$D$1:$E$6, 2, FALSE)</f>
        <v>hucuktlis r</v>
      </c>
      <c r="S2446" t="str">
        <f>VLOOKUP(C2446,lookups!$G$1:$H$3, 2, FALSE)</f>
        <v>smolt</v>
      </c>
    </row>
    <row r="2447" spans="1:19" x14ac:dyDescent="0.25">
      <c r="A2447" s="1">
        <v>31910</v>
      </c>
      <c r="B2447">
        <v>1</v>
      </c>
      <c r="C2447">
        <v>1</v>
      </c>
      <c r="D2447">
        <v>1</v>
      </c>
      <c r="E2447">
        <v>1987</v>
      </c>
      <c r="F2447">
        <v>10</v>
      </c>
      <c r="G2447">
        <v>1</v>
      </c>
      <c r="H2447">
        <v>82</v>
      </c>
      <c r="I2447">
        <v>5.04</v>
      </c>
      <c r="J2447">
        <v>4.519774011</v>
      </c>
      <c r="L2447">
        <v>1</v>
      </c>
      <c r="M2447">
        <v>1</v>
      </c>
      <c r="N2447">
        <v>399</v>
      </c>
      <c r="O2447">
        <v>1</v>
      </c>
      <c r="P2447">
        <v>3</v>
      </c>
      <c r="Q2447" t="str">
        <f>VLOOKUP(M2447,lookups!$A$1:$B$7, 2, FALSE)</f>
        <v>trawl/fyke</v>
      </c>
      <c r="R2447" t="str">
        <f>VLOOKUP(N2447,lookups!$D$1:$E$6, 2, FALSE)</f>
        <v>hucuktlis r</v>
      </c>
      <c r="S2447" t="str">
        <f>VLOOKUP(C2447,lookups!$G$1:$H$3, 2, FALSE)</f>
        <v>smolt</v>
      </c>
    </row>
    <row r="2448" spans="1:19" x14ac:dyDescent="0.25">
      <c r="A2448" s="1">
        <v>31910</v>
      </c>
      <c r="B2448">
        <v>1</v>
      </c>
      <c r="C2448">
        <v>1</v>
      </c>
      <c r="D2448">
        <v>1</v>
      </c>
      <c r="E2448">
        <v>1987</v>
      </c>
      <c r="F2448">
        <v>11</v>
      </c>
      <c r="G2448">
        <v>1</v>
      </c>
      <c r="H2448">
        <v>93</v>
      </c>
      <c r="I2448">
        <v>7.2</v>
      </c>
      <c r="J2448">
        <v>6.456820016</v>
      </c>
      <c r="M2448">
        <v>1</v>
      </c>
      <c r="N2448">
        <v>399</v>
      </c>
      <c r="O2448">
        <v>1</v>
      </c>
      <c r="P2448">
        <v>3</v>
      </c>
      <c r="Q2448" t="str">
        <f>VLOOKUP(M2448,lookups!$A$1:$B$7, 2, FALSE)</f>
        <v>trawl/fyke</v>
      </c>
      <c r="R2448" t="str">
        <f>VLOOKUP(N2448,lookups!$D$1:$E$6, 2, FALSE)</f>
        <v>hucuktlis r</v>
      </c>
      <c r="S2448" t="str">
        <f>VLOOKUP(C2448,lookups!$G$1:$H$3, 2, FALSE)</f>
        <v>smolt</v>
      </c>
    </row>
    <row r="2449" spans="1:19" x14ac:dyDescent="0.25">
      <c r="A2449" s="1">
        <v>31910</v>
      </c>
      <c r="B2449">
        <v>1</v>
      </c>
      <c r="C2449">
        <v>1</v>
      </c>
      <c r="D2449">
        <v>1</v>
      </c>
      <c r="E2449">
        <v>1987</v>
      </c>
      <c r="F2449">
        <v>12</v>
      </c>
      <c r="G2449">
        <v>1</v>
      </c>
      <c r="H2449">
        <v>95</v>
      </c>
      <c r="I2449">
        <v>8</v>
      </c>
      <c r="J2449">
        <v>7.1742444619999999</v>
      </c>
      <c r="M2449">
        <v>1</v>
      </c>
      <c r="N2449">
        <v>399</v>
      </c>
      <c r="O2449">
        <v>1</v>
      </c>
      <c r="P2449">
        <v>3</v>
      </c>
      <c r="Q2449" t="str">
        <f>VLOOKUP(M2449,lookups!$A$1:$B$7, 2, FALSE)</f>
        <v>trawl/fyke</v>
      </c>
      <c r="R2449" t="str">
        <f>VLOOKUP(N2449,lookups!$D$1:$E$6, 2, FALSE)</f>
        <v>hucuktlis r</v>
      </c>
      <c r="S2449" t="str">
        <f>VLOOKUP(C2449,lookups!$G$1:$H$3, 2, FALSE)</f>
        <v>smolt</v>
      </c>
    </row>
    <row r="2450" spans="1:19" x14ac:dyDescent="0.25">
      <c r="A2450" s="1">
        <v>31910</v>
      </c>
      <c r="B2450">
        <v>1</v>
      </c>
      <c r="C2450">
        <v>1</v>
      </c>
      <c r="D2450">
        <v>1</v>
      </c>
      <c r="E2450">
        <v>1987</v>
      </c>
      <c r="F2450">
        <v>13</v>
      </c>
      <c r="G2450">
        <v>1</v>
      </c>
      <c r="H2450">
        <v>89</v>
      </c>
      <c r="I2450">
        <v>6.65</v>
      </c>
      <c r="J2450">
        <v>5.963590709</v>
      </c>
      <c r="M2450">
        <v>1</v>
      </c>
      <c r="N2450">
        <v>399</v>
      </c>
      <c r="O2450">
        <v>1</v>
      </c>
      <c r="P2450">
        <v>3</v>
      </c>
      <c r="Q2450" t="str">
        <f>VLOOKUP(M2450,lookups!$A$1:$B$7, 2, FALSE)</f>
        <v>trawl/fyke</v>
      </c>
      <c r="R2450" t="str">
        <f>VLOOKUP(N2450,lookups!$D$1:$E$6, 2, FALSE)</f>
        <v>hucuktlis r</v>
      </c>
      <c r="S2450" t="str">
        <f>VLOOKUP(C2450,lookups!$G$1:$H$3, 2, FALSE)</f>
        <v>smolt</v>
      </c>
    </row>
    <row r="2451" spans="1:19" x14ac:dyDescent="0.25">
      <c r="A2451" s="1">
        <v>31910</v>
      </c>
      <c r="B2451">
        <v>1</v>
      </c>
      <c r="C2451">
        <v>1</v>
      </c>
      <c r="D2451">
        <v>1</v>
      </c>
      <c r="E2451">
        <v>1987</v>
      </c>
      <c r="F2451">
        <v>14</v>
      </c>
      <c r="G2451">
        <v>1</v>
      </c>
      <c r="H2451">
        <v>87</v>
      </c>
      <c r="I2451">
        <v>5.9</v>
      </c>
      <c r="J2451">
        <v>5.2910052910000003</v>
      </c>
      <c r="M2451">
        <v>1</v>
      </c>
      <c r="N2451">
        <v>399</v>
      </c>
      <c r="O2451">
        <v>1</v>
      </c>
      <c r="P2451">
        <v>3</v>
      </c>
      <c r="Q2451" t="str">
        <f>VLOOKUP(M2451,lookups!$A$1:$B$7, 2, FALSE)</f>
        <v>trawl/fyke</v>
      </c>
      <c r="R2451" t="str">
        <f>VLOOKUP(N2451,lookups!$D$1:$E$6, 2, FALSE)</f>
        <v>hucuktlis r</v>
      </c>
      <c r="S2451" t="str">
        <f>VLOOKUP(C2451,lookups!$G$1:$H$3, 2, FALSE)</f>
        <v>smolt</v>
      </c>
    </row>
    <row r="2452" spans="1:19" x14ac:dyDescent="0.25">
      <c r="A2452" s="1">
        <v>31910</v>
      </c>
      <c r="B2452">
        <v>1</v>
      </c>
      <c r="C2452">
        <v>1</v>
      </c>
      <c r="D2452">
        <v>1</v>
      </c>
      <c r="E2452">
        <v>1987</v>
      </c>
      <c r="F2452">
        <v>15</v>
      </c>
      <c r="G2452">
        <v>1</v>
      </c>
      <c r="H2452">
        <v>94</v>
      </c>
      <c r="I2452">
        <v>8</v>
      </c>
      <c r="J2452">
        <v>7.1742444619999999</v>
      </c>
      <c r="M2452">
        <v>1</v>
      </c>
      <c r="N2452">
        <v>399</v>
      </c>
      <c r="O2452">
        <v>1</v>
      </c>
      <c r="P2452">
        <v>3</v>
      </c>
      <c r="Q2452" t="str">
        <f>VLOOKUP(M2452,lookups!$A$1:$B$7, 2, FALSE)</f>
        <v>trawl/fyke</v>
      </c>
      <c r="R2452" t="str">
        <f>VLOOKUP(N2452,lookups!$D$1:$E$6, 2, FALSE)</f>
        <v>hucuktlis r</v>
      </c>
      <c r="S2452" t="str">
        <f>VLOOKUP(C2452,lookups!$G$1:$H$3, 2, FALSE)</f>
        <v>smolt</v>
      </c>
    </row>
    <row r="2453" spans="1:19" x14ac:dyDescent="0.25">
      <c r="A2453" s="1">
        <v>31910</v>
      </c>
      <c r="B2453">
        <v>1</v>
      </c>
      <c r="C2453">
        <v>1</v>
      </c>
      <c r="D2453">
        <v>1</v>
      </c>
      <c r="E2453">
        <v>1987</v>
      </c>
      <c r="F2453">
        <v>16</v>
      </c>
      <c r="G2453">
        <v>1</v>
      </c>
      <c r="H2453">
        <v>97</v>
      </c>
      <c r="I2453">
        <v>8.91</v>
      </c>
      <c r="J2453">
        <v>7.9903147700000003</v>
      </c>
      <c r="L2453">
        <v>1</v>
      </c>
      <c r="M2453">
        <v>1</v>
      </c>
      <c r="N2453">
        <v>399</v>
      </c>
      <c r="O2453">
        <v>1</v>
      </c>
      <c r="P2453">
        <v>3</v>
      </c>
      <c r="Q2453" t="str">
        <f>VLOOKUP(M2453,lookups!$A$1:$B$7, 2, FALSE)</f>
        <v>trawl/fyke</v>
      </c>
      <c r="R2453" t="str">
        <f>VLOOKUP(N2453,lookups!$D$1:$E$6, 2, FALSE)</f>
        <v>hucuktlis r</v>
      </c>
      <c r="S2453" t="str">
        <f>VLOOKUP(C2453,lookups!$G$1:$H$3, 2, FALSE)</f>
        <v>smolt</v>
      </c>
    </row>
    <row r="2454" spans="1:19" x14ac:dyDescent="0.25">
      <c r="A2454" s="1">
        <v>31910</v>
      </c>
      <c r="B2454">
        <v>1</v>
      </c>
      <c r="C2454">
        <v>1</v>
      </c>
      <c r="D2454">
        <v>1</v>
      </c>
      <c r="E2454">
        <v>1987</v>
      </c>
      <c r="F2454">
        <v>17</v>
      </c>
      <c r="G2454">
        <v>1</v>
      </c>
      <c r="H2454">
        <v>93</v>
      </c>
      <c r="I2454">
        <v>7.69</v>
      </c>
      <c r="J2454">
        <v>6.8962424889999996</v>
      </c>
      <c r="M2454">
        <v>1</v>
      </c>
      <c r="N2454">
        <v>399</v>
      </c>
      <c r="O2454">
        <v>1</v>
      </c>
      <c r="P2454">
        <v>3</v>
      </c>
      <c r="Q2454" t="str">
        <f>VLOOKUP(M2454,lookups!$A$1:$B$7, 2, FALSE)</f>
        <v>trawl/fyke</v>
      </c>
      <c r="R2454" t="str">
        <f>VLOOKUP(N2454,lookups!$D$1:$E$6, 2, FALSE)</f>
        <v>hucuktlis r</v>
      </c>
      <c r="S2454" t="str">
        <f>VLOOKUP(C2454,lookups!$G$1:$H$3, 2, FALSE)</f>
        <v>smolt</v>
      </c>
    </row>
    <row r="2455" spans="1:19" x14ac:dyDescent="0.25">
      <c r="A2455" s="1">
        <v>31910</v>
      </c>
      <c r="B2455">
        <v>1</v>
      </c>
      <c r="C2455">
        <v>1</v>
      </c>
      <c r="D2455">
        <v>1</v>
      </c>
      <c r="E2455">
        <v>1987</v>
      </c>
      <c r="F2455">
        <v>18</v>
      </c>
      <c r="G2455">
        <v>1</v>
      </c>
      <c r="H2455">
        <v>87</v>
      </c>
      <c r="I2455">
        <v>6.04</v>
      </c>
      <c r="J2455">
        <v>5.4165545689999997</v>
      </c>
      <c r="M2455">
        <v>1</v>
      </c>
      <c r="N2455">
        <v>399</v>
      </c>
      <c r="O2455">
        <v>1</v>
      </c>
      <c r="P2455">
        <v>3</v>
      </c>
      <c r="Q2455" t="str">
        <f>VLOOKUP(M2455,lookups!$A$1:$B$7, 2, FALSE)</f>
        <v>trawl/fyke</v>
      </c>
      <c r="R2455" t="str">
        <f>VLOOKUP(N2455,lookups!$D$1:$E$6, 2, FALSE)</f>
        <v>hucuktlis r</v>
      </c>
      <c r="S2455" t="str">
        <f>VLOOKUP(C2455,lookups!$G$1:$H$3, 2, FALSE)</f>
        <v>smolt</v>
      </c>
    </row>
    <row r="2456" spans="1:19" x14ac:dyDescent="0.25">
      <c r="A2456" s="1">
        <v>31910</v>
      </c>
      <c r="B2456">
        <v>1</v>
      </c>
      <c r="C2456">
        <v>1</v>
      </c>
      <c r="D2456">
        <v>1</v>
      </c>
      <c r="E2456">
        <v>1987</v>
      </c>
      <c r="F2456">
        <v>19</v>
      </c>
      <c r="G2456">
        <v>1</v>
      </c>
      <c r="H2456">
        <v>90</v>
      </c>
      <c r="I2456">
        <v>6.49</v>
      </c>
      <c r="J2456">
        <v>5.8201058200000002</v>
      </c>
      <c r="M2456">
        <v>1</v>
      </c>
      <c r="N2456">
        <v>399</v>
      </c>
      <c r="O2456">
        <v>1</v>
      </c>
      <c r="P2456">
        <v>3</v>
      </c>
      <c r="Q2456" t="str">
        <f>VLOOKUP(M2456,lookups!$A$1:$B$7, 2, FALSE)</f>
        <v>trawl/fyke</v>
      </c>
      <c r="R2456" t="str">
        <f>VLOOKUP(N2456,lookups!$D$1:$E$6, 2, FALSE)</f>
        <v>hucuktlis r</v>
      </c>
      <c r="S2456" t="str">
        <f>VLOOKUP(C2456,lookups!$G$1:$H$3, 2, FALSE)</f>
        <v>smolt</v>
      </c>
    </row>
    <row r="2457" spans="1:19" x14ac:dyDescent="0.25">
      <c r="A2457" s="1">
        <v>31910</v>
      </c>
      <c r="B2457">
        <v>1</v>
      </c>
      <c r="C2457">
        <v>1</v>
      </c>
      <c r="D2457">
        <v>1</v>
      </c>
      <c r="E2457">
        <v>1987</v>
      </c>
      <c r="F2457">
        <v>20</v>
      </c>
      <c r="G2457">
        <v>1</v>
      </c>
      <c r="H2457">
        <v>90</v>
      </c>
      <c r="I2457">
        <v>7.04</v>
      </c>
      <c r="J2457">
        <v>6.3133351270000002</v>
      </c>
      <c r="M2457">
        <v>1</v>
      </c>
      <c r="N2457">
        <v>399</v>
      </c>
      <c r="O2457">
        <v>1</v>
      </c>
      <c r="P2457">
        <v>3</v>
      </c>
      <c r="Q2457" t="str">
        <f>VLOOKUP(M2457,lookups!$A$1:$B$7, 2, FALSE)</f>
        <v>trawl/fyke</v>
      </c>
      <c r="R2457" t="str">
        <f>VLOOKUP(N2457,lookups!$D$1:$E$6, 2, FALSE)</f>
        <v>hucuktlis r</v>
      </c>
      <c r="S2457" t="str">
        <f>VLOOKUP(C2457,lookups!$G$1:$H$3, 2, FALSE)</f>
        <v>smolt</v>
      </c>
    </row>
    <row r="2458" spans="1:19" x14ac:dyDescent="0.25">
      <c r="A2458" s="1">
        <v>31910</v>
      </c>
      <c r="B2458">
        <v>1</v>
      </c>
      <c r="C2458">
        <v>1</v>
      </c>
      <c r="D2458">
        <v>1</v>
      </c>
      <c r="E2458">
        <v>1987</v>
      </c>
      <c r="F2458">
        <v>21</v>
      </c>
      <c r="G2458">
        <v>1</v>
      </c>
      <c r="H2458">
        <v>83</v>
      </c>
      <c r="I2458">
        <v>5.2</v>
      </c>
      <c r="J2458">
        <v>4.6632589009999998</v>
      </c>
      <c r="M2458">
        <v>1</v>
      </c>
      <c r="N2458">
        <v>399</v>
      </c>
      <c r="O2458">
        <v>1</v>
      </c>
      <c r="P2458">
        <v>3</v>
      </c>
      <c r="Q2458" t="str">
        <f>VLOOKUP(M2458,lookups!$A$1:$B$7, 2, FALSE)</f>
        <v>trawl/fyke</v>
      </c>
      <c r="R2458" t="str">
        <f>VLOOKUP(N2458,lookups!$D$1:$E$6, 2, FALSE)</f>
        <v>hucuktlis r</v>
      </c>
      <c r="S2458" t="str">
        <f>VLOOKUP(C2458,lookups!$G$1:$H$3, 2, FALSE)</f>
        <v>smolt</v>
      </c>
    </row>
    <row r="2459" spans="1:19" x14ac:dyDescent="0.25">
      <c r="A2459" s="1">
        <v>32248</v>
      </c>
      <c r="B2459">
        <v>1</v>
      </c>
      <c r="C2459">
        <v>1</v>
      </c>
      <c r="D2459">
        <v>1</v>
      </c>
      <c r="E2459">
        <v>1988</v>
      </c>
      <c r="F2459">
        <v>1</v>
      </c>
      <c r="G2459">
        <v>1</v>
      </c>
      <c r="H2459">
        <v>108</v>
      </c>
      <c r="I2459">
        <v>12.75</v>
      </c>
      <c r="J2459">
        <v>11.433952112</v>
      </c>
      <c r="L2459">
        <v>1</v>
      </c>
      <c r="M2459">
        <v>1</v>
      </c>
      <c r="N2459">
        <v>399</v>
      </c>
      <c r="O2459">
        <v>1</v>
      </c>
      <c r="P2459">
        <v>3</v>
      </c>
      <c r="Q2459" t="str">
        <f>VLOOKUP(M2459,lookups!$A$1:$B$7, 2, FALSE)</f>
        <v>trawl/fyke</v>
      </c>
      <c r="R2459" t="str">
        <f>VLOOKUP(N2459,lookups!$D$1:$E$6, 2, FALSE)</f>
        <v>hucuktlis r</v>
      </c>
      <c r="S2459" t="str">
        <f>VLOOKUP(C2459,lookups!$G$1:$H$3, 2, FALSE)</f>
        <v>smolt</v>
      </c>
    </row>
    <row r="2460" spans="1:19" x14ac:dyDescent="0.25">
      <c r="A2460" s="1">
        <v>32248</v>
      </c>
      <c r="B2460">
        <v>1</v>
      </c>
      <c r="C2460">
        <v>1</v>
      </c>
      <c r="D2460">
        <v>1</v>
      </c>
      <c r="E2460">
        <v>1988</v>
      </c>
      <c r="F2460">
        <v>2</v>
      </c>
      <c r="G2460">
        <v>1</v>
      </c>
      <c r="H2460">
        <v>104</v>
      </c>
      <c r="I2460">
        <v>11.87</v>
      </c>
      <c r="J2460">
        <v>10.644785220999999</v>
      </c>
      <c r="L2460">
        <v>1</v>
      </c>
      <c r="M2460">
        <v>1</v>
      </c>
      <c r="N2460">
        <v>399</v>
      </c>
      <c r="O2460">
        <v>1</v>
      </c>
      <c r="P2460">
        <v>3</v>
      </c>
      <c r="Q2460" t="str">
        <f>VLOOKUP(M2460,lookups!$A$1:$B$7, 2, FALSE)</f>
        <v>trawl/fyke</v>
      </c>
      <c r="R2460" t="str">
        <f>VLOOKUP(N2460,lookups!$D$1:$E$6, 2, FALSE)</f>
        <v>hucuktlis r</v>
      </c>
      <c r="S2460" t="str">
        <f>VLOOKUP(C2460,lookups!$G$1:$H$3, 2, FALSE)</f>
        <v>smolt</v>
      </c>
    </row>
    <row r="2461" spans="1:19" x14ac:dyDescent="0.25">
      <c r="A2461" s="1">
        <v>32248</v>
      </c>
      <c r="B2461">
        <v>1</v>
      </c>
      <c r="C2461">
        <v>1</v>
      </c>
      <c r="D2461">
        <v>1</v>
      </c>
      <c r="E2461">
        <v>1988</v>
      </c>
      <c r="F2461">
        <v>3</v>
      </c>
      <c r="G2461">
        <v>1</v>
      </c>
      <c r="H2461">
        <v>99</v>
      </c>
      <c r="I2461">
        <v>9.25</v>
      </c>
      <c r="J2461">
        <v>8.2952201599999995</v>
      </c>
      <c r="L2461">
        <v>1</v>
      </c>
      <c r="M2461">
        <v>1</v>
      </c>
      <c r="N2461">
        <v>399</v>
      </c>
      <c r="O2461">
        <v>1</v>
      </c>
      <c r="P2461">
        <v>3</v>
      </c>
      <c r="Q2461" t="str">
        <f>VLOOKUP(M2461,lookups!$A$1:$B$7, 2, FALSE)</f>
        <v>trawl/fyke</v>
      </c>
      <c r="R2461" t="str">
        <f>VLOOKUP(N2461,lookups!$D$1:$E$6, 2, FALSE)</f>
        <v>hucuktlis r</v>
      </c>
      <c r="S2461" t="str">
        <f>VLOOKUP(C2461,lookups!$G$1:$H$3, 2, FALSE)</f>
        <v>smolt</v>
      </c>
    </row>
    <row r="2462" spans="1:19" x14ac:dyDescent="0.25">
      <c r="A2462" s="1">
        <v>32248</v>
      </c>
      <c r="B2462">
        <v>1</v>
      </c>
      <c r="C2462">
        <v>1</v>
      </c>
      <c r="D2462">
        <v>1</v>
      </c>
      <c r="E2462">
        <v>1988</v>
      </c>
      <c r="F2462">
        <v>4</v>
      </c>
      <c r="G2462">
        <v>1</v>
      </c>
      <c r="H2462">
        <v>94</v>
      </c>
      <c r="I2462">
        <v>8.07</v>
      </c>
      <c r="J2462">
        <v>7.2370191009999996</v>
      </c>
      <c r="L2462">
        <v>1</v>
      </c>
      <c r="M2462">
        <v>1</v>
      </c>
      <c r="N2462">
        <v>399</v>
      </c>
      <c r="O2462">
        <v>1</v>
      </c>
      <c r="P2462">
        <v>3</v>
      </c>
      <c r="Q2462" t="str">
        <f>VLOOKUP(M2462,lookups!$A$1:$B$7, 2, FALSE)</f>
        <v>trawl/fyke</v>
      </c>
      <c r="R2462" t="str">
        <f>VLOOKUP(N2462,lookups!$D$1:$E$6, 2, FALSE)</f>
        <v>hucuktlis r</v>
      </c>
      <c r="S2462" t="str">
        <f>VLOOKUP(C2462,lookups!$G$1:$H$3, 2, FALSE)</f>
        <v>smolt</v>
      </c>
    </row>
    <row r="2463" spans="1:19" x14ac:dyDescent="0.25">
      <c r="A2463" s="1">
        <v>32248</v>
      </c>
      <c r="B2463">
        <v>1</v>
      </c>
      <c r="C2463">
        <v>1</v>
      </c>
      <c r="D2463">
        <v>1</v>
      </c>
      <c r="E2463">
        <v>1988</v>
      </c>
      <c r="F2463">
        <v>5</v>
      </c>
      <c r="G2463">
        <v>1</v>
      </c>
      <c r="H2463">
        <v>98</v>
      </c>
      <c r="I2463">
        <v>9.26</v>
      </c>
      <c r="J2463">
        <v>8.3041879650000006</v>
      </c>
      <c r="L2463">
        <v>1</v>
      </c>
      <c r="M2463">
        <v>1</v>
      </c>
      <c r="N2463">
        <v>399</v>
      </c>
      <c r="O2463">
        <v>1</v>
      </c>
      <c r="P2463">
        <v>3</v>
      </c>
      <c r="Q2463" t="str">
        <f>VLOOKUP(M2463,lookups!$A$1:$B$7, 2, FALSE)</f>
        <v>trawl/fyke</v>
      </c>
      <c r="R2463" t="str">
        <f>VLOOKUP(N2463,lookups!$D$1:$E$6, 2, FALSE)</f>
        <v>hucuktlis r</v>
      </c>
      <c r="S2463" t="str">
        <f>VLOOKUP(C2463,lookups!$G$1:$H$3, 2, FALSE)</f>
        <v>smolt</v>
      </c>
    </row>
    <row r="2464" spans="1:19" x14ac:dyDescent="0.25">
      <c r="A2464" s="1">
        <v>32248</v>
      </c>
      <c r="B2464">
        <v>1</v>
      </c>
      <c r="C2464">
        <v>1</v>
      </c>
      <c r="D2464">
        <v>1</v>
      </c>
      <c r="E2464">
        <v>1988</v>
      </c>
      <c r="F2464">
        <v>6</v>
      </c>
      <c r="G2464">
        <v>1</v>
      </c>
      <c r="H2464">
        <v>90</v>
      </c>
      <c r="I2464">
        <v>6.4</v>
      </c>
      <c r="J2464">
        <v>5.7393955700000001</v>
      </c>
      <c r="L2464">
        <v>1</v>
      </c>
      <c r="M2464">
        <v>1</v>
      </c>
      <c r="N2464">
        <v>399</v>
      </c>
      <c r="O2464">
        <v>1</v>
      </c>
      <c r="P2464">
        <v>3</v>
      </c>
      <c r="Q2464" t="str">
        <f>VLOOKUP(M2464,lookups!$A$1:$B$7, 2, FALSE)</f>
        <v>trawl/fyke</v>
      </c>
      <c r="R2464" t="str">
        <f>VLOOKUP(N2464,lookups!$D$1:$E$6, 2, FALSE)</f>
        <v>hucuktlis r</v>
      </c>
      <c r="S2464" t="str">
        <f>VLOOKUP(C2464,lookups!$G$1:$H$3, 2, FALSE)</f>
        <v>smolt</v>
      </c>
    </row>
    <row r="2465" spans="1:19" x14ac:dyDescent="0.25">
      <c r="A2465" s="1">
        <v>32248</v>
      </c>
      <c r="B2465">
        <v>1</v>
      </c>
      <c r="C2465">
        <v>1</v>
      </c>
      <c r="D2465">
        <v>1</v>
      </c>
      <c r="E2465">
        <v>1988</v>
      </c>
      <c r="F2465">
        <v>7</v>
      </c>
      <c r="G2465">
        <v>1</v>
      </c>
      <c r="H2465">
        <v>81</v>
      </c>
      <c r="I2465">
        <v>4.97</v>
      </c>
      <c r="J2465">
        <v>4.4569993720000003</v>
      </c>
      <c r="L2465">
        <v>1</v>
      </c>
      <c r="M2465">
        <v>1</v>
      </c>
      <c r="N2465">
        <v>399</v>
      </c>
      <c r="O2465">
        <v>1</v>
      </c>
      <c r="P2465">
        <v>3</v>
      </c>
      <c r="Q2465" t="str">
        <f>VLOOKUP(M2465,lookups!$A$1:$B$7, 2, FALSE)</f>
        <v>trawl/fyke</v>
      </c>
      <c r="R2465" t="str">
        <f>VLOOKUP(N2465,lookups!$D$1:$E$6, 2, FALSE)</f>
        <v>hucuktlis r</v>
      </c>
      <c r="S2465" t="str">
        <f>VLOOKUP(C2465,lookups!$G$1:$H$3, 2, FALSE)</f>
        <v>smolt</v>
      </c>
    </row>
    <row r="2466" spans="1:19" x14ac:dyDescent="0.25">
      <c r="A2466" s="1">
        <v>32248</v>
      </c>
      <c r="B2466">
        <v>1</v>
      </c>
      <c r="C2466">
        <v>1</v>
      </c>
      <c r="D2466">
        <v>1</v>
      </c>
      <c r="E2466">
        <v>1988</v>
      </c>
      <c r="F2466">
        <v>8</v>
      </c>
      <c r="G2466">
        <v>1</v>
      </c>
      <c r="H2466">
        <v>98</v>
      </c>
      <c r="I2466">
        <v>8.89</v>
      </c>
      <c r="J2466">
        <v>7.9723791589999999</v>
      </c>
      <c r="L2466">
        <v>1</v>
      </c>
      <c r="M2466">
        <v>1</v>
      </c>
      <c r="N2466">
        <v>399</v>
      </c>
      <c r="O2466">
        <v>1</v>
      </c>
      <c r="P2466">
        <v>3</v>
      </c>
      <c r="Q2466" t="str">
        <f>VLOOKUP(M2466,lookups!$A$1:$B$7, 2, FALSE)</f>
        <v>trawl/fyke</v>
      </c>
      <c r="R2466" t="str">
        <f>VLOOKUP(N2466,lookups!$D$1:$E$6, 2, FALSE)</f>
        <v>hucuktlis r</v>
      </c>
      <c r="S2466" t="str">
        <f>VLOOKUP(C2466,lookups!$G$1:$H$3, 2, FALSE)</f>
        <v>smolt</v>
      </c>
    </row>
    <row r="2467" spans="1:19" x14ac:dyDescent="0.25">
      <c r="A2467" s="1">
        <v>32248</v>
      </c>
      <c r="B2467">
        <v>1</v>
      </c>
      <c r="C2467">
        <v>1</v>
      </c>
      <c r="D2467">
        <v>1</v>
      </c>
      <c r="E2467">
        <v>1988</v>
      </c>
      <c r="F2467">
        <v>9</v>
      </c>
      <c r="G2467">
        <v>1</v>
      </c>
      <c r="H2467">
        <v>79</v>
      </c>
      <c r="I2467">
        <v>4.58</v>
      </c>
      <c r="J2467">
        <v>4.1072549550000002</v>
      </c>
      <c r="M2467">
        <v>1</v>
      </c>
      <c r="N2467">
        <v>399</v>
      </c>
      <c r="O2467">
        <v>1</v>
      </c>
      <c r="P2467">
        <v>3</v>
      </c>
      <c r="Q2467" t="str">
        <f>VLOOKUP(M2467,lookups!$A$1:$B$7, 2, FALSE)</f>
        <v>trawl/fyke</v>
      </c>
      <c r="R2467" t="str">
        <f>VLOOKUP(N2467,lookups!$D$1:$E$6, 2, FALSE)</f>
        <v>hucuktlis r</v>
      </c>
      <c r="S2467" t="str">
        <f>VLOOKUP(C2467,lookups!$G$1:$H$3, 2, FALSE)</f>
        <v>smolt</v>
      </c>
    </row>
    <row r="2468" spans="1:19" x14ac:dyDescent="0.25">
      <c r="A2468" s="1">
        <v>32248</v>
      </c>
      <c r="B2468">
        <v>1</v>
      </c>
      <c r="C2468">
        <v>1</v>
      </c>
      <c r="D2468">
        <v>1</v>
      </c>
      <c r="E2468">
        <v>1988</v>
      </c>
      <c r="F2468">
        <v>10</v>
      </c>
      <c r="G2468">
        <v>1</v>
      </c>
      <c r="H2468">
        <v>96</v>
      </c>
      <c r="I2468">
        <v>8.6</v>
      </c>
      <c r="J2468">
        <v>7.7123127970000001</v>
      </c>
      <c r="L2468">
        <v>1</v>
      </c>
      <c r="M2468">
        <v>1</v>
      </c>
      <c r="N2468">
        <v>399</v>
      </c>
      <c r="O2468">
        <v>1</v>
      </c>
      <c r="P2468">
        <v>3</v>
      </c>
      <c r="Q2468" t="str">
        <f>VLOOKUP(M2468,lookups!$A$1:$B$7, 2, FALSE)</f>
        <v>trawl/fyke</v>
      </c>
      <c r="R2468" t="str">
        <f>VLOOKUP(N2468,lookups!$D$1:$E$6, 2, FALSE)</f>
        <v>hucuktlis r</v>
      </c>
      <c r="S2468" t="str">
        <f>VLOOKUP(C2468,lookups!$G$1:$H$3, 2, FALSE)</f>
        <v>smolt</v>
      </c>
    </row>
    <row r="2469" spans="1:19" x14ac:dyDescent="0.25">
      <c r="A2469" s="1">
        <v>32248</v>
      </c>
      <c r="B2469">
        <v>1</v>
      </c>
      <c r="C2469">
        <v>1</v>
      </c>
      <c r="D2469">
        <v>1</v>
      </c>
      <c r="E2469">
        <v>1988</v>
      </c>
      <c r="F2469">
        <v>11</v>
      </c>
      <c r="G2469">
        <v>1</v>
      </c>
      <c r="H2469">
        <v>105</v>
      </c>
      <c r="I2469">
        <v>11.52</v>
      </c>
      <c r="J2469">
        <v>10.330912026</v>
      </c>
      <c r="L2469">
        <v>1</v>
      </c>
      <c r="M2469">
        <v>1</v>
      </c>
      <c r="N2469">
        <v>399</v>
      </c>
      <c r="O2469">
        <v>1</v>
      </c>
      <c r="P2469">
        <v>3</v>
      </c>
      <c r="Q2469" t="str">
        <f>VLOOKUP(M2469,lookups!$A$1:$B$7, 2, FALSE)</f>
        <v>trawl/fyke</v>
      </c>
      <c r="R2469" t="str">
        <f>VLOOKUP(N2469,lookups!$D$1:$E$6, 2, FALSE)</f>
        <v>hucuktlis r</v>
      </c>
      <c r="S2469" t="str">
        <f>VLOOKUP(C2469,lookups!$G$1:$H$3, 2, FALSE)</f>
        <v>smolt</v>
      </c>
    </row>
    <row r="2470" spans="1:19" x14ac:dyDescent="0.25">
      <c r="A2470" s="1">
        <v>32248</v>
      </c>
      <c r="B2470">
        <v>1</v>
      </c>
      <c r="C2470">
        <v>1</v>
      </c>
      <c r="D2470">
        <v>1</v>
      </c>
      <c r="E2470">
        <v>1988</v>
      </c>
      <c r="F2470">
        <v>12</v>
      </c>
      <c r="G2470">
        <v>1</v>
      </c>
      <c r="H2470">
        <v>93</v>
      </c>
      <c r="I2470">
        <v>7.59</v>
      </c>
      <c r="J2470">
        <v>6.8065644340000002</v>
      </c>
      <c r="L2470">
        <v>1</v>
      </c>
      <c r="M2470">
        <v>1</v>
      </c>
      <c r="N2470">
        <v>399</v>
      </c>
      <c r="O2470">
        <v>1</v>
      </c>
      <c r="P2470">
        <v>3</v>
      </c>
      <c r="Q2470" t="str">
        <f>VLOOKUP(M2470,lookups!$A$1:$B$7, 2, FALSE)</f>
        <v>trawl/fyke</v>
      </c>
      <c r="R2470" t="str">
        <f>VLOOKUP(N2470,lookups!$D$1:$E$6, 2, FALSE)</f>
        <v>hucuktlis r</v>
      </c>
      <c r="S2470" t="str">
        <f>VLOOKUP(C2470,lookups!$G$1:$H$3, 2, FALSE)</f>
        <v>smolt</v>
      </c>
    </row>
    <row r="2471" spans="1:19" x14ac:dyDescent="0.25">
      <c r="A2471" s="1">
        <v>32248</v>
      </c>
      <c r="B2471">
        <v>1</v>
      </c>
      <c r="C2471">
        <v>1</v>
      </c>
      <c r="D2471">
        <v>1</v>
      </c>
      <c r="E2471">
        <v>1988</v>
      </c>
      <c r="F2471">
        <v>13</v>
      </c>
      <c r="G2471">
        <v>1</v>
      </c>
      <c r="H2471">
        <v>99</v>
      </c>
      <c r="I2471">
        <v>9.27</v>
      </c>
      <c r="J2471">
        <v>8.3131557709999999</v>
      </c>
      <c r="L2471">
        <v>1</v>
      </c>
      <c r="M2471">
        <v>1</v>
      </c>
      <c r="N2471">
        <v>399</v>
      </c>
      <c r="O2471">
        <v>1</v>
      </c>
      <c r="P2471">
        <v>3</v>
      </c>
      <c r="Q2471" t="str">
        <f>VLOOKUP(M2471,lookups!$A$1:$B$7, 2, FALSE)</f>
        <v>trawl/fyke</v>
      </c>
      <c r="R2471" t="str">
        <f>VLOOKUP(N2471,lookups!$D$1:$E$6, 2, FALSE)</f>
        <v>hucuktlis r</v>
      </c>
      <c r="S2471" t="str">
        <f>VLOOKUP(C2471,lookups!$G$1:$H$3, 2, FALSE)</f>
        <v>smolt</v>
      </c>
    </row>
    <row r="2472" spans="1:19" x14ac:dyDescent="0.25">
      <c r="A2472" s="1">
        <v>32248</v>
      </c>
      <c r="B2472">
        <v>1</v>
      </c>
      <c r="C2472">
        <v>1</v>
      </c>
      <c r="D2472">
        <v>1</v>
      </c>
      <c r="E2472">
        <v>1988</v>
      </c>
      <c r="F2472">
        <v>14</v>
      </c>
      <c r="G2472">
        <v>1</v>
      </c>
      <c r="H2472">
        <v>95</v>
      </c>
      <c r="I2472">
        <v>8.2100000000000009</v>
      </c>
      <c r="J2472">
        <v>7.3625683799999999</v>
      </c>
      <c r="L2472">
        <v>1</v>
      </c>
      <c r="M2472">
        <v>1</v>
      </c>
      <c r="N2472">
        <v>399</v>
      </c>
      <c r="O2472">
        <v>1</v>
      </c>
      <c r="P2472">
        <v>3</v>
      </c>
      <c r="Q2472" t="str">
        <f>VLOOKUP(M2472,lookups!$A$1:$B$7, 2, FALSE)</f>
        <v>trawl/fyke</v>
      </c>
      <c r="R2472" t="str">
        <f>VLOOKUP(N2472,lookups!$D$1:$E$6, 2, FALSE)</f>
        <v>hucuktlis r</v>
      </c>
      <c r="S2472" t="str">
        <f>VLOOKUP(C2472,lookups!$G$1:$H$3, 2, FALSE)</f>
        <v>smolt</v>
      </c>
    </row>
    <row r="2473" spans="1:19" x14ac:dyDescent="0.25">
      <c r="A2473" s="1">
        <v>32248</v>
      </c>
      <c r="B2473">
        <v>1</v>
      </c>
      <c r="C2473">
        <v>1</v>
      </c>
      <c r="D2473">
        <v>1</v>
      </c>
      <c r="E2473">
        <v>1988</v>
      </c>
      <c r="F2473">
        <v>15</v>
      </c>
      <c r="G2473">
        <v>1</v>
      </c>
      <c r="H2473">
        <v>76</v>
      </c>
      <c r="I2473">
        <v>4.12</v>
      </c>
      <c r="J2473">
        <v>3.6947358979999998</v>
      </c>
      <c r="M2473">
        <v>1</v>
      </c>
      <c r="N2473">
        <v>399</v>
      </c>
      <c r="O2473">
        <v>1</v>
      </c>
      <c r="P2473">
        <v>3</v>
      </c>
      <c r="Q2473" t="str">
        <f>VLOOKUP(M2473,lookups!$A$1:$B$7, 2, FALSE)</f>
        <v>trawl/fyke</v>
      </c>
      <c r="R2473" t="str">
        <f>VLOOKUP(N2473,lookups!$D$1:$E$6, 2, FALSE)</f>
        <v>hucuktlis r</v>
      </c>
      <c r="S2473" t="str">
        <f>VLOOKUP(C2473,lookups!$G$1:$H$3, 2, FALSE)</f>
        <v>smolt</v>
      </c>
    </row>
    <row r="2474" spans="1:19" x14ac:dyDescent="0.25">
      <c r="A2474" s="1">
        <v>32248</v>
      </c>
      <c r="B2474">
        <v>1</v>
      </c>
      <c r="C2474">
        <v>1</v>
      </c>
      <c r="D2474">
        <v>1</v>
      </c>
      <c r="E2474">
        <v>1988</v>
      </c>
      <c r="F2474">
        <v>16</v>
      </c>
      <c r="G2474">
        <v>1</v>
      </c>
      <c r="H2474">
        <v>71</v>
      </c>
      <c r="I2474">
        <v>3.75</v>
      </c>
      <c r="J2474">
        <v>3.3629270920000001</v>
      </c>
      <c r="M2474">
        <v>1</v>
      </c>
      <c r="N2474">
        <v>399</v>
      </c>
      <c r="O2474">
        <v>1</v>
      </c>
      <c r="P2474">
        <v>3</v>
      </c>
      <c r="Q2474" t="str">
        <f>VLOOKUP(M2474,lookups!$A$1:$B$7, 2, FALSE)</f>
        <v>trawl/fyke</v>
      </c>
      <c r="R2474" t="str">
        <f>VLOOKUP(N2474,lookups!$D$1:$E$6, 2, FALSE)</f>
        <v>hucuktlis r</v>
      </c>
      <c r="S2474" t="str">
        <f>VLOOKUP(C2474,lookups!$G$1:$H$3, 2, FALSE)</f>
        <v>smolt</v>
      </c>
    </row>
    <row r="2475" spans="1:19" x14ac:dyDescent="0.25">
      <c r="A2475" s="1">
        <v>32248</v>
      </c>
      <c r="B2475">
        <v>1</v>
      </c>
      <c r="C2475">
        <v>1</v>
      </c>
      <c r="D2475">
        <v>1</v>
      </c>
      <c r="E2475">
        <v>1988</v>
      </c>
      <c r="F2475">
        <v>17</v>
      </c>
      <c r="G2475">
        <v>1</v>
      </c>
      <c r="H2475">
        <v>77</v>
      </c>
      <c r="I2475">
        <v>4.6100000000000003</v>
      </c>
      <c r="J2475">
        <v>4.1341583709999998</v>
      </c>
      <c r="M2475">
        <v>1</v>
      </c>
      <c r="N2475">
        <v>399</v>
      </c>
      <c r="O2475">
        <v>1</v>
      </c>
      <c r="P2475">
        <v>3</v>
      </c>
      <c r="Q2475" t="str">
        <f>VLOOKUP(M2475,lookups!$A$1:$B$7, 2, FALSE)</f>
        <v>trawl/fyke</v>
      </c>
      <c r="R2475" t="str">
        <f>VLOOKUP(N2475,lookups!$D$1:$E$6, 2, FALSE)</f>
        <v>hucuktlis r</v>
      </c>
      <c r="S2475" t="str">
        <f>VLOOKUP(C2475,lookups!$G$1:$H$3, 2, FALSE)</f>
        <v>smolt</v>
      </c>
    </row>
    <row r="2476" spans="1:19" x14ac:dyDescent="0.25">
      <c r="A2476" s="1">
        <v>32248</v>
      </c>
      <c r="B2476">
        <v>1</v>
      </c>
      <c r="C2476">
        <v>1</v>
      </c>
      <c r="D2476">
        <v>1</v>
      </c>
      <c r="E2476">
        <v>1988</v>
      </c>
      <c r="F2476">
        <v>18</v>
      </c>
      <c r="G2476">
        <v>1</v>
      </c>
      <c r="H2476">
        <v>77</v>
      </c>
      <c r="I2476">
        <v>4.21</v>
      </c>
      <c r="J2476">
        <v>3.7754461479999999</v>
      </c>
      <c r="M2476">
        <v>1</v>
      </c>
      <c r="N2476">
        <v>399</v>
      </c>
      <c r="O2476">
        <v>1</v>
      </c>
      <c r="P2476">
        <v>3</v>
      </c>
      <c r="Q2476" t="str">
        <f>VLOOKUP(M2476,lookups!$A$1:$B$7, 2, FALSE)</f>
        <v>trawl/fyke</v>
      </c>
      <c r="R2476" t="str">
        <f>VLOOKUP(N2476,lookups!$D$1:$E$6, 2, FALSE)</f>
        <v>hucuktlis r</v>
      </c>
      <c r="S2476" t="str">
        <f>VLOOKUP(C2476,lookups!$G$1:$H$3, 2, FALSE)</f>
        <v>smolt</v>
      </c>
    </row>
    <row r="2477" spans="1:19" x14ac:dyDescent="0.25">
      <c r="A2477" s="1">
        <v>32248</v>
      </c>
      <c r="B2477">
        <v>1</v>
      </c>
      <c r="C2477">
        <v>1</v>
      </c>
      <c r="D2477">
        <v>1</v>
      </c>
      <c r="E2477">
        <v>1988</v>
      </c>
      <c r="F2477">
        <v>19</v>
      </c>
      <c r="G2477">
        <v>1</v>
      </c>
      <c r="H2477">
        <v>86</v>
      </c>
      <c r="I2477">
        <v>5.52</v>
      </c>
      <c r="J2477">
        <v>4.9502286790000003</v>
      </c>
      <c r="L2477">
        <v>1</v>
      </c>
      <c r="M2477">
        <v>1</v>
      </c>
      <c r="N2477">
        <v>399</v>
      </c>
      <c r="O2477">
        <v>1</v>
      </c>
      <c r="P2477">
        <v>3</v>
      </c>
      <c r="Q2477" t="str">
        <f>VLOOKUP(M2477,lookups!$A$1:$B$7, 2, FALSE)</f>
        <v>trawl/fyke</v>
      </c>
      <c r="R2477" t="str">
        <f>VLOOKUP(N2477,lookups!$D$1:$E$6, 2, FALSE)</f>
        <v>hucuktlis r</v>
      </c>
      <c r="S2477" t="str">
        <f>VLOOKUP(C2477,lookups!$G$1:$H$3, 2, FALSE)</f>
        <v>smolt</v>
      </c>
    </row>
    <row r="2478" spans="1:19" x14ac:dyDescent="0.25">
      <c r="A2478" s="1">
        <v>32248</v>
      </c>
      <c r="B2478">
        <v>1</v>
      </c>
      <c r="C2478">
        <v>1</v>
      </c>
      <c r="D2478">
        <v>1</v>
      </c>
      <c r="E2478">
        <v>1988</v>
      </c>
      <c r="F2478">
        <v>20</v>
      </c>
      <c r="G2478">
        <v>1</v>
      </c>
      <c r="H2478">
        <v>84</v>
      </c>
      <c r="I2478">
        <v>5.56</v>
      </c>
      <c r="J2478">
        <v>4.9860999010000002</v>
      </c>
      <c r="L2478">
        <v>1</v>
      </c>
      <c r="M2478">
        <v>1</v>
      </c>
      <c r="N2478">
        <v>399</v>
      </c>
      <c r="O2478">
        <v>1</v>
      </c>
      <c r="P2478">
        <v>3</v>
      </c>
      <c r="Q2478" t="str">
        <f>VLOOKUP(M2478,lookups!$A$1:$B$7, 2, FALSE)</f>
        <v>trawl/fyke</v>
      </c>
      <c r="R2478" t="str">
        <f>VLOOKUP(N2478,lookups!$D$1:$E$6, 2, FALSE)</f>
        <v>hucuktlis r</v>
      </c>
      <c r="S2478" t="str">
        <f>VLOOKUP(C2478,lookups!$G$1:$H$3, 2, FALSE)</f>
        <v>smolt</v>
      </c>
    </row>
    <row r="2479" spans="1:19" x14ac:dyDescent="0.25">
      <c r="A2479" s="1">
        <v>32248</v>
      </c>
      <c r="B2479">
        <v>1</v>
      </c>
      <c r="C2479">
        <v>1</v>
      </c>
      <c r="D2479">
        <v>1</v>
      </c>
      <c r="E2479">
        <v>1988</v>
      </c>
      <c r="F2479">
        <v>21</v>
      </c>
      <c r="G2479">
        <v>1</v>
      </c>
      <c r="H2479">
        <v>89</v>
      </c>
      <c r="I2479">
        <v>6.86</v>
      </c>
      <c r="J2479">
        <v>6.1519146259999999</v>
      </c>
      <c r="L2479">
        <v>1</v>
      </c>
      <c r="M2479">
        <v>1</v>
      </c>
      <c r="N2479">
        <v>399</v>
      </c>
      <c r="O2479">
        <v>1</v>
      </c>
      <c r="P2479">
        <v>3</v>
      </c>
      <c r="Q2479" t="str">
        <f>VLOOKUP(M2479,lookups!$A$1:$B$7, 2, FALSE)</f>
        <v>trawl/fyke</v>
      </c>
      <c r="R2479" t="str">
        <f>VLOOKUP(N2479,lookups!$D$1:$E$6, 2, FALSE)</f>
        <v>hucuktlis r</v>
      </c>
      <c r="S2479" t="str">
        <f>VLOOKUP(C2479,lookups!$G$1:$H$3, 2, FALSE)</f>
        <v>smolt</v>
      </c>
    </row>
    <row r="2480" spans="1:19" x14ac:dyDescent="0.25">
      <c r="A2480" s="1">
        <v>32248</v>
      </c>
      <c r="B2480">
        <v>1</v>
      </c>
      <c r="C2480">
        <v>1</v>
      </c>
      <c r="D2480">
        <v>1</v>
      </c>
      <c r="E2480">
        <v>1988</v>
      </c>
      <c r="F2480">
        <v>22</v>
      </c>
      <c r="G2480">
        <v>1</v>
      </c>
      <c r="H2480">
        <v>93</v>
      </c>
      <c r="I2480">
        <v>7.73</v>
      </c>
      <c r="J2480">
        <v>6.9321137119999996</v>
      </c>
      <c r="L2480">
        <v>1</v>
      </c>
      <c r="M2480">
        <v>1</v>
      </c>
      <c r="N2480">
        <v>399</v>
      </c>
      <c r="O2480">
        <v>1</v>
      </c>
      <c r="P2480">
        <v>3</v>
      </c>
      <c r="Q2480" t="str">
        <f>VLOOKUP(M2480,lookups!$A$1:$B$7, 2, FALSE)</f>
        <v>trawl/fyke</v>
      </c>
      <c r="R2480" t="str">
        <f>VLOOKUP(N2480,lookups!$D$1:$E$6, 2, FALSE)</f>
        <v>hucuktlis r</v>
      </c>
      <c r="S2480" t="str">
        <f>VLOOKUP(C2480,lookups!$G$1:$H$3, 2, FALSE)</f>
        <v>smolt</v>
      </c>
    </row>
    <row r="2481" spans="1:19" x14ac:dyDescent="0.25">
      <c r="A2481" s="1">
        <v>32248</v>
      </c>
      <c r="B2481">
        <v>1</v>
      </c>
      <c r="C2481">
        <v>1</v>
      </c>
      <c r="D2481">
        <v>1</v>
      </c>
      <c r="E2481">
        <v>1988</v>
      </c>
      <c r="F2481">
        <v>23</v>
      </c>
      <c r="G2481">
        <v>1</v>
      </c>
      <c r="H2481">
        <v>91</v>
      </c>
      <c r="I2481">
        <v>7.22</v>
      </c>
      <c r="J2481">
        <v>6.4747556270000004</v>
      </c>
      <c r="L2481">
        <v>1</v>
      </c>
      <c r="M2481">
        <v>1</v>
      </c>
      <c r="N2481">
        <v>399</v>
      </c>
      <c r="O2481">
        <v>1</v>
      </c>
      <c r="P2481">
        <v>3</v>
      </c>
      <c r="Q2481" t="str">
        <f>VLOOKUP(M2481,lookups!$A$1:$B$7, 2, FALSE)</f>
        <v>trawl/fyke</v>
      </c>
      <c r="R2481" t="str">
        <f>VLOOKUP(N2481,lookups!$D$1:$E$6, 2, FALSE)</f>
        <v>hucuktlis r</v>
      </c>
      <c r="S2481" t="str">
        <f>VLOOKUP(C2481,lookups!$G$1:$H$3, 2, FALSE)</f>
        <v>smolt</v>
      </c>
    </row>
    <row r="2482" spans="1:19" x14ac:dyDescent="0.25">
      <c r="A2482" s="1">
        <v>32248</v>
      </c>
      <c r="B2482">
        <v>1</v>
      </c>
      <c r="C2482">
        <v>1</v>
      </c>
      <c r="D2482">
        <v>1</v>
      </c>
      <c r="E2482">
        <v>1988</v>
      </c>
      <c r="F2482">
        <v>24</v>
      </c>
      <c r="G2482">
        <v>1</v>
      </c>
      <c r="H2482">
        <v>96</v>
      </c>
      <c r="I2482">
        <v>8.08</v>
      </c>
      <c r="J2482">
        <v>7.2459869069999998</v>
      </c>
      <c r="L2482">
        <v>1</v>
      </c>
      <c r="M2482">
        <v>1</v>
      </c>
      <c r="N2482">
        <v>399</v>
      </c>
      <c r="O2482">
        <v>1</v>
      </c>
      <c r="P2482">
        <v>3</v>
      </c>
      <c r="Q2482" t="str">
        <f>VLOOKUP(M2482,lookups!$A$1:$B$7, 2, FALSE)</f>
        <v>trawl/fyke</v>
      </c>
      <c r="R2482" t="str">
        <f>VLOOKUP(N2482,lookups!$D$1:$E$6, 2, FALSE)</f>
        <v>hucuktlis r</v>
      </c>
      <c r="S2482" t="str">
        <f>VLOOKUP(C2482,lookups!$G$1:$H$3, 2, FALSE)</f>
        <v>smolt</v>
      </c>
    </row>
    <row r="2483" spans="1:19" x14ac:dyDescent="0.25">
      <c r="A2483" s="1">
        <v>32248</v>
      </c>
      <c r="B2483">
        <v>1</v>
      </c>
      <c r="C2483">
        <v>1</v>
      </c>
      <c r="D2483">
        <v>1</v>
      </c>
      <c r="E2483">
        <v>1988</v>
      </c>
      <c r="F2483">
        <v>25</v>
      </c>
      <c r="G2483">
        <v>1</v>
      </c>
      <c r="H2483">
        <v>92</v>
      </c>
      <c r="I2483">
        <v>6.92</v>
      </c>
      <c r="J2483">
        <v>6.2057214600000004</v>
      </c>
      <c r="L2483">
        <v>1</v>
      </c>
      <c r="M2483">
        <v>1</v>
      </c>
      <c r="N2483">
        <v>399</v>
      </c>
      <c r="O2483">
        <v>1</v>
      </c>
      <c r="P2483">
        <v>3</v>
      </c>
      <c r="Q2483" t="str">
        <f>VLOOKUP(M2483,lookups!$A$1:$B$7, 2, FALSE)</f>
        <v>trawl/fyke</v>
      </c>
      <c r="R2483" t="str">
        <f>VLOOKUP(N2483,lookups!$D$1:$E$6, 2, FALSE)</f>
        <v>hucuktlis r</v>
      </c>
      <c r="S2483" t="str">
        <f>VLOOKUP(C2483,lookups!$G$1:$H$3, 2, FALSE)</f>
        <v>smolt</v>
      </c>
    </row>
    <row r="2484" spans="1:19" x14ac:dyDescent="0.25">
      <c r="A2484" s="1">
        <v>32248</v>
      </c>
      <c r="B2484">
        <v>1</v>
      </c>
      <c r="C2484">
        <v>1</v>
      </c>
      <c r="D2484">
        <v>1</v>
      </c>
      <c r="E2484">
        <v>1988</v>
      </c>
      <c r="F2484">
        <v>26</v>
      </c>
      <c r="G2484">
        <v>1</v>
      </c>
      <c r="H2484">
        <v>103</v>
      </c>
      <c r="I2484">
        <v>9.9499999999999993</v>
      </c>
      <c r="J2484">
        <v>8.9229665499999999</v>
      </c>
      <c r="L2484">
        <v>1</v>
      </c>
      <c r="M2484">
        <v>1</v>
      </c>
      <c r="N2484">
        <v>399</v>
      </c>
      <c r="O2484">
        <v>1</v>
      </c>
      <c r="P2484">
        <v>3</v>
      </c>
      <c r="Q2484" t="str">
        <f>VLOOKUP(M2484,lookups!$A$1:$B$7, 2, FALSE)</f>
        <v>trawl/fyke</v>
      </c>
      <c r="R2484" t="str">
        <f>VLOOKUP(N2484,lookups!$D$1:$E$6, 2, FALSE)</f>
        <v>hucuktlis r</v>
      </c>
      <c r="S2484" t="str">
        <f>VLOOKUP(C2484,lookups!$G$1:$H$3, 2, FALSE)</f>
        <v>smolt</v>
      </c>
    </row>
    <row r="2485" spans="1:19" x14ac:dyDescent="0.25">
      <c r="A2485" s="1">
        <v>32248</v>
      </c>
      <c r="B2485">
        <v>1</v>
      </c>
      <c r="C2485">
        <v>1</v>
      </c>
      <c r="D2485">
        <v>1</v>
      </c>
      <c r="E2485">
        <v>1988</v>
      </c>
      <c r="F2485">
        <v>27</v>
      </c>
      <c r="G2485">
        <v>1</v>
      </c>
      <c r="H2485">
        <v>108</v>
      </c>
      <c r="I2485">
        <v>11.68</v>
      </c>
      <c r="J2485">
        <v>10.474396915</v>
      </c>
      <c r="L2485">
        <v>1</v>
      </c>
      <c r="M2485">
        <v>1</v>
      </c>
      <c r="N2485">
        <v>399</v>
      </c>
      <c r="O2485">
        <v>1</v>
      </c>
      <c r="P2485">
        <v>3</v>
      </c>
      <c r="Q2485" t="str">
        <f>VLOOKUP(M2485,lookups!$A$1:$B$7, 2, FALSE)</f>
        <v>trawl/fyke</v>
      </c>
      <c r="R2485" t="str">
        <f>VLOOKUP(N2485,lookups!$D$1:$E$6, 2, FALSE)</f>
        <v>hucuktlis r</v>
      </c>
      <c r="S2485" t="str">
        <f>VLOOKUP(C2485,lookups!$G$1:$H$3, 2, FALSE)</f>
        <v>smolt</v>
      </c>
    </row>
    <row r="2486" spans="1:19" x14ac:dyDescent="0.25">
      <c r="A2486" s="1">
        <v>32248</v>
      </c>
      <c r="B2486">
        <v>1</v>
      </c>
      <c r="C2486">
        <v>1</v>
      </c>
      <c r="D2486">
        <v>1</v>
      </c>
      <c r="E2486">
        <v>1988</v>
      </c>
      <c r="F2486">
        <v>28</v>
      </c>
      <c r="G2486">
        <v>1</v>
      </c>
      <c r="H2486">
        <v>99</v>
      </c>
      <c r="I2486">
        <v>8.89</v>
      </c>
      <c r="J2486">
        <v>7.9723791589999999</v>
      </c>
      <c r="L2486">
        <v>1</v>
      </c>
      <c r="M2486">
        <v>1</v>
      </c>
      <c r="N2486">
        <v>399</v>
      </c>
      <c r="O2486">
        <v>1</v>
      </c>
      <c r="P2486">
        <v>3</v>
      </c>
      <c r="Q2486" t="str">
        <f>VLOOKUP(M2486,lookups!$A$1:$B$7, 2, FALSE)</f>
        <v>trawl/fyke</v>
      </c>
      <c r="R2486" t="str">
        <f>VLOOKUP(N2486,lookups!$D$1:$E$6, 2, FALSE)</f>
        <v>hucuktlis r</v>
      </c>
      <c r="S2486" t="str">
        <f>VLOOKUP(C2486,lookups!$G$1:$H$3, 2, FALSE)</f>
        <v>smolt</v>
      </c>
    </row>
    <row r="2487" spans="1:19" x14ac:dyDescent="0.25">
      <c r="A2487" s="1">
        <v>32248</v>
      </c>
      <c r="B2487">
        <v>1</v>
      </c>
      <c r="C2487">
        <v>1</v>
      </c>
      <c r="D2487">
        <v>1</v>
      </c>
      <c r="E2487">
        <v>1988</v>
      </c>
      <c r="F2487">
        <v>29</v>
      </c>
      <c r="G2487">
        <v>1</v>
      </c>
      <c r="H2487">
        <v>101</v>
      </c>
      <c r="I2487">
        <v>9.27</v>
      </c>
      <c r="J2487">
        <v>8.3131557709999999</v>
      </c>
      <c r="L2487">
        <v>1</v>
      </c>
      <c r="M2487">
        <v>1</v>
      </c>
      <c r="N2487">
        <v>399</v>
      </c>
      <c r="O2487">
        <v>1</v>
      </c>
      <c r="P2487">
        <v>3</v>
      </c>
      <c r="Q2487" t="str">
        <f>VLOOKUP(M2487,lookups!$A$1:$B$7, 2, FALSE)</f>
        <v>trawl/fyke</v>
      </c>
      <c r="R2487" t="str">
        <f>VLOOKUP(N2487,lookups!$D$1:$E$6, 2, FALSE)</f>
        <v>hucuktlis r</v>
      </c>
      <c r="S2487" t="str">
        <f>VLOOKUP(C2487,lookups!$G$1:$H$3, 2, FALSE)</f>
        <v>smolt</v>
      </c>
    </row>
    <row r="2488" spans="1:19" x14ac:dyDescent="0.25">
      <c r="A2488" s="1">
        <v>32248</v>
      </c>
      <c r="B2488">
        <v>1</v>
      </c>
      <c r="C2488">
        <v>1</v>
      </c>
      <c r="D2488">
        <v>1</v>
      </c>
      <c r="E2488">
        <v>1988</v>
      </c>
      <c r="F2488">
        <v>30</v>
      </c>
      <c r="G2488">
        <v>1</v>
      </c>
      <c r="H2488">
        <v>105</v>
      </c>
      <c r="I2488">
        <v>10.7</v>
      </c>
      <c r="J2488">
        <v>9.5955519680000005</v>
      </c>
      <c r="L2488">
        <v>1</v>
      </c>
      <c r="M2488">
        <v>1</v>
      </c>
      <c r="N2488">
        <v>399</v>
      </c>
      <c r="O2488">
        <v>1</v>
      </c>
      <c r="P2488">
        <v>3</v>
      </c>
      <c r="Q2488" t="str">
        <f>VLOOKUP(M2488,lookups!$A$1:$B$7, 2, FALSE)</f>
        <v>trawl/fyke</v>
      </c>
      <c r="R2488" t="str">
        <f>VLOOKUP(N2488,lookups!$D$1:$E$6, 2, FALSE)</f>
        <v>hucuktlis r</v>
      </c>
      <c r="S2488" t="str">
        <f>VLOOKUP(C2488,lookups!$G$1:$H$3, 2, FALSE)</f>
        <v>smolt</v>
      </c>
    </row>
    <row r="2489" spans="1:19" x14ac:dyDescent="0.25">
      <c r="A2489" s="1">
        <v>32248</v>
      </c>
      <c r="B2489">
        <v>1</v>
      </c>
      <c r="C2489">
        <v>1</v>
      </c>
      <c r="D2489">
        <v>1</v>
      </c>
      <c r="E2489">
        <v>1988</v>
      </c>
      <c r="F2489">
        <v>31</v>
      </c>
      <c r="G2489">
        <v>1</v>
      </c>
      <c r="H2489">
        <v>95</v>
      </c>
      <c r="I2489">
        <v>8.14</v>
      </c>
      <c r="J2489">
        <v>7.2997937400000001</v>
      </c>
      <c r="L2489">
        <v>1</v>
      </c>
      <c r="M2489">
        <v>1</v>
      </c>
      <c r="N2489">
        <v>399</v>
      </c>
      <c r="O2489">
        <v>1</v>
      </c>
      <c r="P2489">
        <v>3</v>
      </c>
      <c r="Q2489" t="str">
        <f>VLOOKUP(M2489,lookups!$A$1:$B$7, 2, FALSE)</f>
        <v>trawl/fyke</v>
      </c>
      <c r="R2489" t="str">
        <f>VLOOKUP(N2489,lookups!$D$1:$E$6, 2, FALSE)</f>
        <v>hucuktlis r</v>
      </c>
      <c r="S2489" t="str">
        <f>VLOOKUP(C2489,lookups!$G$1:$H$3, 2, FALSE)</f>
        <v>smolt</v>
      </c>
    </row>
    <row r="2490" spans="1:19" x14ac:dyDescent="0.25">
      <c r="A2490" s="1">
        <v>32248</v>
      </c>
      <c r="B2490">
        <v>1</v>
      </c>
      <c r="C2490">
        <v>1</v>
      </c>
      <c r="D2490">
        <v>1</v>
      </c>
      <c r="E2490">
        <v>1988</v>
      </c>
      <c r="F2490">
        <v>32</v>
      </c>
      <c r="G2490">
        <v>1</v>
      </c>
      <c r="H2490">
        <v>96</v>
      </c>
      <c r="I2490">
        <v>8.8000000000000007</v>
      </c>
      <c r="J2490">
        <v>7.8916689089999998</v>
      </c>
      <c r="L2490">
        <v>1</v>
      </c>
      <c r="M2490">
        <v>1</v>
      </c>
      <c r="N2490">
        <v>399</v>
      </c>
      <c r="O2490">
        <v>1</v>
      </c>
      <c r="P2490">
        <v>3</v>
      </c>
      <c r="Q2490" t="str">
        <f>VLOOKUP(M2490,lookups!$A$1:$B$7, 2, FALSE)</f>
        <v>trawl/fyke</v>
      </c>
      <c r="R2490" t="str">
        <f>VLOOKUP(N2490,lookups!$D$1:$E$6, 2, FALSE)</f>
        <v>hucuktlis r</v>
      </c>
      <c r="S2490" t="str">
        <f>VLOOKUP(C2490,lookups!$G$1:$H$3, 2, FALSE)</f>
        <v>smolt</v>
      </c>
    </row>
    <row r="2491" spans="1:19" x14ac:dyDescent="0.25">
      <c r="A2491" s="1">
        <v>32248</v>
      </c>
      <c r="B2491">
        <v>1</v>
      </c>
      <c r="C2491">
        <v>1</v>
      </c>
      <c r="D2491">
        <v>1</v>
      </c>
      <c r="E2491">
        <v>1988</v>
      </c>
      <c r="F2491">
        <v>33</v>
      </c>
      <c r="G2491">
        <v>1</v>
      </c>
      <c r="H2491">
        <v>95</v>
      </c>
      <c r="I2491">
        <v>8.43</v>
      </c>
      <c r="J2491">
        <v>7.559860102</v>
      </c>
      <c r="L2491">
        <v>1</v>
      </c>
      <c r="M2491">
        <v>1</v>
      </c>
      <c r="N2491">
        <v>399</v>
      </c>
      <c r="O2491">
        <v>1</v>
      </c>
      <c r="P2491">
        <v>3</v>
      </c>
      <c r="Q2491" t="str">
        <f>VLOOKUP(M2491,lookups!$A$1:$B$7, 2, FALSE)</f>
        <v>trawl/fyke</v>
      </c>
      <c r="R2491" t="str">
        <f>VLOOKUP(N2491,lookups!$D$1:$E$6, 2, FALSE)</f>
        <v>hucuktlis r</v>
      </c>
      <c r="S2491" t="str">
        <f>VLOOKUP(C2491,lookups!$G$1:$H$3, 2, FALSE)</f>
        <v>smolt</v>
      </c>
    </row>
    <row r="2492" spans="1:19" x14ac:dyDescent="0.25">
      <c r="A2492" s="1">
        <v>32248</v>
      </c>
      <c r="B2492">
        <v>1</v>
      </c>
      <c r="C2492">
        <v>1</v>
      </c>
      <c r="D2492">
        <v>1</v>
      </c>
      <c r="E2492">
        <v>1988</v>
      </c>
      <c r="F2492">
        <v>34</v>
      </c>
      <c r="G2492">
        <v>1</v>
      </c>
      <c r="H2492">
        <v>86</v>
      </c>
      <c r="I2492">
        <v>6.13</v>
      </c>
      <c r="J2492">
        <v>5.4972648189999997</v>
      </c>
      <c r="L2492">
        <v>1</v>
      </c>
      <c r="M2492">
        <v>1</v>
      </c>
      <c r="N2492">
        <v>399</v>
      </c>
      <c r="O2492">
        <v>1</v>
      </c>
      <c r="P2492">
        <v>3</v>
      </c>
      <c r="Q2492" t="str">
        <f>VLOOKUP(M2492,lookups!$A$1:$B$7, 2, FALSE)</f>
        <v>trawl/fyke</v>
      </c>
      <c r="R2492" t="str">
        <f>VLOOKUP(N2492,lookups!$D$1:$E$6, 2, FALSE)</f>
        <v>hucuktlis r</v>
      </c>
      <c r="S2492" t="str">
        <f>VLOOKUP(C2492,lookups!$G$1:$H$3, 2, FALSE)</f>
        <v>smolt</v>
      </c>
    </row>
    <row r="2493" spans="1:19" x14ac:dyDescent="0.25">
      <c r="A2493" s="1">
        <v>32248</v>
      </c>
      <c r="B2493">
        <v>1</v>
      </c>
      <c r="C2493">
        <v>1</v>
      </c>
      <c r="D2493">
        <v>1</v>
      </c>
      <c r="E2493">
        <v>1988</v>
      </c>
      <c r="F2493">
        <v>35</v>
      </c>
      <c r="G2493">
        <v>1</v>
      </c>
      <c r="H2493">
        <v>88</v>
      </c>
      <c r="I2493">
        <v>6.22</v>
      </c>
      <c r="J2493">
        <v>5.5779750699999999</v>
      </c>
      <c r="L2493">
        <v>1</v>
      </c>
      <c r="M2493">
        <v>1</v>
      </c>
      <c r="N2493">
        <v>399</v>
      </c>
      <c r="O2493">
        <v>1</v>
      </c>
      <c r="P2493">
        <v>3</v>
      </c>
      <c r="Q2493" t="str">
        <f>VLOOKUP(M2493,lookups!$A$1:$B$7, 2, FALSE)</f>
        <v>trawl/fyke</v>
      </c>
      <c r="R2493" t="str">
        <f>VLOOKUP(N2493,lookups!$D$1:$E$6, 2, FALSE)</f>
        <v>hucuktlis r</v>
      </c>
      <c r="S2493" t="str">
        <f>VLOOKUP(C2493,lookups!$G$1:$H$3, 2, FALSE)</f>
        <v>smolt</v>
      </c>
    </row>
    <row r="2494" spans="1:19" x14ac:dyDescent="0.25">
      <c r="A2494" s="1">
        <v>32248</v>
      </c>
      <c r="B2494">
        <v>1</v>
      </c>
      <c r="C2494">
        <v>1</v>
      </c>
      <c r="D2494">
        <v>1</v>
      </c>
      <c r="E2494">
        <v>1988</v>
      </c>
      <c r="F2494">
        <v>36</v>
      </c>
      <c r="G2494">
        <v>1</v>
      </c>
      <c r="H2494">
        <v>93</v>
      </c>
      <c r="I2494">
        <v>7.61</v>
      </c>
      <c r="J2494">
        <v>6.8245000449999997</v>
      </c>
      <c r="L2494">
        <v>1</v>
      </c>
      <c r="M2494">
        <v>1</v>
      </c>
      <c r="N2494">
        <v>399</v>
      </c>
      <c r="O2494">
        <v>1</v>
      </c>
      <c r="P2494">
        <v>3</v>
      </c>
      <c r="Q2494" t="str">
        <f>VLOOKUP(M2494,lookups!$A$1:$B$7, 2, FALSE)</f>
        <v>trawl/fyke</v>
      </c>
      <c r="R2494" t="str">
        <f>VLOOKUP(N2494,lookups!$D$1:$E$6, 2, FALSE)</f>
        <v>hucuktlis r</v>
      </c>
      <c r="S2494" t="str">
        <f>VLOOKUP(C2494,lookups!$G$1:$H$3, 2, FALSE)</f>
        <v>smolt</v>
      </c>
    </row>
    <row r="2495" spans="1:19" x14ac:dyDescent="0.25">
      <c r="A2495" s="1">
        <v>32248</v>
      </c>
      <c r="B2495">
        <v>1</v>
      </c>
      <c r="C2495">
        <v>1</v>
      </c>
      <c r="D2495">
        <v>1</v>
      </c>
      <c r="E2495">
        <v>1988</v>
      </c>
      <c r="F2495">
        <v>37</v>
      </c>
      <c r="G2495">
        <v>1</v>
      </c>
      <c r="H2495">
        <v>75</v>
      </c>
      <c r="I2495">
        <v>4.5</v>
      </c>
      <c r="J2495">
        <v>4.0355125100000002</v>
      </c>
      <c r="M2495">
        <v>1</v>
      </c>
      <c r="N2495">
        <v>399</v>
      </c>
      <c r="O2495">
        <v>1</v>
      </c>
      <c r="P2495">
        <v>3</v>
      </c>
      <c r="Q2495" t="str">
        <f>VLOOKUP(M2495,lookups!$A$1:$B$7, 2, FALSE)</f>
        <v>trawl/fyke</v>
      </c>
      <c r="R2495" t="str">
        <f>VLOOKUP(N2495,lookups!$D$1:$E$6, 2, FALSE)</f>
        <v>hucuktlis r</v>
      </c>
      <c r="S2495" t="str">
        <f>VLOOKUP(C2495,lookups!$G$1:$H$3, 2, FALSE)</f>
        <v>smolt</v>
      </c>
    </row>
    <row r="2496" spans="1:19" x14ac:dyDescent="0.25">
      <c r="A2496" s="1">
        <v>32248</v>
      </c>
      <c r="B2496">
        <v>1</v>
      </c>
      <c r="C2496">
        <v>1</v>
      </c>
      <c r="D2496">
        <v>1</v>
      </c>
      <c r="E2496">
        <v>1988</v>
      </c>
      <c r="F2496">
        <v>38</v>
      </c>
      <c r="G2496">
        <v>1</v>
      </c>
      <c r="H2496">
        <v>75</v>
      </c>
      <c r="I2496">
        <v>3.93</v>
      </c>
      <c r="J2496">
        <v>3.5243475919999998</v>
      </c>
      <c r="M2496">
        <v>1</v>
      </c>
      <c r="N2496">
        <v>399</v>
      </c>
      <c r="O2496">
        <v>1</v>
      </c>
      <c r="P2496">
        <v>3</v>
      </c>
      <c r="Q2496" t="str">
        <f>VLOOKUP(M2496,lookups!$A$1:$B$7, 2, FALSE)</f>
        <v>trawl/fyke</v>
      </c>
      <c r="R2496" t="str">
        <f>VLOOKUP(N2496,lookups!$D$1:$E$6, 2, FALSE)</f>
        <v>hucuktlis r</v>
      </c>
      <c r="S2496" t="str">
        <f>VLOOKUP(C2496,lookups!$G$1:$H$3, 2, FALSE)</f>
        <v>smolt</v>
      </c>
    </row>
    <row r="2497" spans="1:19" x14ac:dyDescent="0.25">
      <c r="A2497" s="1">
        <v>32248</v>
      </c>
      <c r="B2497">
        <v>1</v>
      </c>
      <c r="C2497">
        <v>1</v>
      </c>
      <c r="D2497">
        <v>1</v>
      </c>
      <c r="E2497">
        <v>1988</v>
      </c>
      <c r="F2497">
        <v>39</v>
      </c>
      <c r="G2497">
        <v>1</v>
      </c>
      <c r="H2497">
        <v>71</v>
      </c>
      <c r="I2497">
        <v>3.02</v>
      </c>
      <c r="J2497">
        <v>2.7082772849999999</v>
      </c>
      <c r="M2497">
        <v>1</v>
      </c>
      <c r="N2497">
        <v>399</v>
      </c>
      <c r="O2497">
        <v>1</v>
      </c>
      <c r="P2497">
        <v>3</v>
      </c>
      <c r="Q2497" t="str">
        <f>VLOOKUP(M2497,lookups!$A$1:$B$7, 2, FALSE)</f>
        <v>trawl/fyke</v>
      </c>
      <c r="R2497" t="str">
        <f>VLOOKUP(N2497,lookups!$D$1:$E$6, 2, FALSE)</f>
        <v>hucuktlis r</v>
      </c>
      <c r="S2497" t="str">
        <f>VLOOKUP(C2497,lookups!$G$1:$H$3, 2, FALSE)</f>
        <v>smolt</v>
      </c>
    </row>
    <row r="2498" spans="1:19" x14ac:dyDescent="0.25">
      <c r="A2498" s="1">
        <v>32248</v>
      </c>
      <c r="B2498">
        <v>1</v>
      </c>
      <c r="C2498">
        <v>1</v>
      </c>
      <c r="D2498">
        <v>1</v>
      </c>
      <c r="E2498">
        <v>1988</v>
      </c>
      <c r="F2498">
        <v>40</v>
      </c>
      <c r="G2498">
        <v>1</v>
      </c>
      <c r="H2498">
        <v>79</v>
      </c>
      <c r="I2498">
        <v>4.5</v>
      </c>
      <c r="J2498">
        <v>4.0355125100000002</v>
      </c>
      <c r="M2498">
        <v>1</v>
      </c>
      <c r="N2498">
        <v>399</v>
      </c>
      <c r="O2498">
        <v>1</v>
      </c>
      <c r="P2498">
        <v>3</v>
      </c>
      <c r="Q2498" t="str">
        <f>VLOOKUP(M2498,lookups!$A$1:$B$7, 2, FALSE)</f>
        <v>trawl/fyke</v>
      </c>
      <c r="R2498" t="str">
        <f>VLOOKUP(N2498,lookups!$D$1:$E$6, 2, FALSE)</f>
        <v>hucuktlis r</v>
      </c>
      <c r="S2498" t="str">
        <f>VLOOKUP(C2498,lookups!$G$1:$H$3, 2, FALSE)</f>
        <v>smolt</v>
      </c>
    </row>
    <row r="2499" spans="1:19" x14ac:dyDescent="0.25">
      <c r="A2499" s="1">
        <v>32248</v>
      </c>
      <c r="B2499">
        <v>1</v>
      </c>
      <c r="C2499">
        <v>1</v>
      </c>
      <c r="D2499">
        <v>1</v>
      </c>
      <c r="E2499">
        <v>1988</v>
      </c>
      <c r="F2499">
        <v>41</v>
      </c>
      <c r="G2499">
        <v>1</v>
      </c>
      <c r="H2499">
        <v>77</v>
      </c>
      <c r="I2499">
        <v>4.3499999999999996</v>
      </c>
      <c r="J2499">
        <v>3.9009954260000002</v>
      </c>
      <c r="M2499">
        <v>1</v>
      </c>
      <c r="N2499">
        <v>399</v>
      </c>
      <c r="O2499">
        <v>1</v>
      </c>
      <c r="P2499">
        <v>3</v>
      </c>
      <c r="Q2499" t="str">
        <f>VLOOKUP(M2499,lookups!$A$1:$B$7, 2, FALSE)</f>
        <v>trawl/fyke</v>
      </c>
      <c r="R2499" t="str">
        <f>VLOOKUP(N2499,lookups!$D$1:$E$6, 2, FALSE)</f>
        <v>hucuktlis r</v>
      </c>
      <c r="S2499" t="str">
        <f>VLOOKUP(C2499,lookups!$G$1:$H$3, 2, FALSE)</f>
        <v>smolt</v>
      </c>
    </row>
    <row r="2500" spans="1:19" x14ac:dyDescent="0.25">
      <c r="A2500" s="1">
        <v>32248</v>
      </c>
      <c r="B2500">
        <v>1</v>
      </c>
      <c r="C2500">
        <v>1</v>
      </c>
      <c r="D2500">
        <v>1</v>
      </c>
      <c r="E2500">
        <v>1988</v>
      </c>
      <c r="F2500">
        <v>42</v>
      </c>
      <c r="G2500">
        <v>1</v>
      </c>
      <c r="H2500">
        <v>100</v>
      </c>
      <c r="I2500">
        <v>10.220000000000001</v>
      </c>
      <c r="J2500">
        <v>9.1650973009999994</v>
      </c>
      <c r="L2500">
        <v>1</v>
      </c>
      <c r="M2500">
        <v>1</v>
      </c>
      <c r="N2500">
        <v>399</v>
      </c>
      <c r="O2500">
        <v>1</v>
      </c>
      <c r="P2500">
        <v>3</v>
      </c>
      <c r="Q2500" t="str">
        <f>VLOOKUP(M2500,lookups!$A$1:$B$7, 2, FALSE)</f>
        <v>trawl/fyke</v>
      </c>
      <c r="R2500" t="str">
        <f>VLOOKUP(N2500,lookups!$D$1:$E$6, 2, FALSE)</f>
        <v>hucuktlis r</v>
      </c>
      <c r="S2500" t="str">
        <f>VLOOKUP(C2500,lookups!$G$1:$H$3, 2, FALSE)</f>
        <v>smolt</v>
      </c>
    </row>
    <row r="2501" spans="1:19" x14ac:dyDescent="0.25">
      <c r="A2501" s="1">
        <v>32248</v>
      </c>
      <c r="B2501">
        <v>1</v>
      </c>
      <c r="C2501">
        <v>1</v>
      </c>
      <c r="D2501">
        <v>1</v>
      </c>
      <c r="E2501">
        <v>1988</v>
      </c>
      <c r="F2501">
        <v>43</v>
      </c>
      <c r="G2501">
        <v>1</v>
      </c>
      <c r="H2501">
        <v>96</v>
      </c>
      <c r="I2501">
        <v>9.16</v>
      </c>
      <c r="J2501">
        <v>8.2145099090000002</v>
      </c>
      <c r="L2501">
        <v>1</v>
      </c>
      <c r="M2501">
        <v>1</v>
      </c>
      <c r="N2501">
        <v>399</v>
      </c>
      <c r="O2501">
        <v>1</v>
      </c>
      <c r="P2501">
        <v>3</v>
      </c>
      <c r="Q2501" t="str">
        <f>VLOOKUP(M2501,lookups!$A$1:$B$7, 2, FALSE)</f>
        <v>trawl/fyke</v>
      </c>
      <c r="R2501" t="str">
        <f>VLOOKUP(N2501,lookups!$D$1:$E$6, 2, FALSE)</f>
        <v>hucuktlis r</v>
      </c>
      <c r="S2501" t="str">
        <f>VLOOKUP(C2501,lookups!$G$1:$H$3, 2, FALSE)</f>
        <v>smolt</v>
      </c>
    </row>
    <row r="2502" spans="1:19" x14ac:dyDescent="0.25">
      <c r="A2502" s="1">
        <v>32248</v>
      </c>
      <c r="B2502">
        <v>1</v>
      </c>
      <c r="C2502">
        <v>1</v>
      </c>
      <c r="D2502">
        <v>1</v>
      </c>
      <c r="E2502">
        <v>1988</v>
      </c>
      <c r="F2502">
        <v>44</v>
      </c>
      <c r="G2502">
        <v>1</v>
      </c>
      <c r="H2502">
        <v>100</v>
      </c>
      <c r="I2502">
        <v>10.11</v>
      </c>
      <c r="J2502">
        <v>9.0664514389999997</v>
      </c>
      <c r="L2502">
        <v>1</v>
      </c>
      <c r="M2502">
        <v>1</v>
      </c>
      <c r="N2502">
        <v>399</v>
      </c>
      <c r="O2502">
        <v>1</v>
      </c>
      <c r="P2502">
        <v>3</v>
      </c>
      <c r="Q2502" t="str">
        <f>VLOOKUP(M2502,lookups!$A$1:$B$7, 2, FALSE)</f>
        <v>trawl/fyke</v>
      </c>
      <c r="R2502" t="str">
        <f>VLOOKUP(N2502,lookups!$D$1:$E$6, 2, FALSE)</f>
        <v>hucuktlis r</v>
      </c>
      <c r="S2502" t="str">
        <f>VLOOKUP(C2502,lookups!$G$1:$H$3, 2, FALSE)</f>
        <v>smolt</v>
      </c>
    </row>
    <row r="2503" spans="1:19" x14ac:dyDescent="0.25">
      <c r="A2503" s="1">
        <v>32248</v>
      </c>
      <c r="B2503">
        <v>1</v>
      </c>
      <c r="C2503">
        <v>1</v>
      </c>
      <c r="D2503">
        <v>1</v>
      </c>
      <c r="E2503">
        <v>1988</v>
      </c>
      <c r="F2503">
        <v>45</v>
      </c>
      <c r="G2503">
        <v>1</v>
      </c>
      <c r="H2503">
        <v>94</v>
      </c>
      <c r="I2503">
        <v>7.44</v>
      </c>
      <c r="J2503">
        <v>6.6720473499999997</v>
      </c>
      <c r="L2503">
        <v>1</v>
      </c>
      <c r="M2503">
        <v>1</v>
      </c>
      <c r="N2503">
        <v>399</v>
      </c>
      <c r="O2503">
        <v>1</v>
      </c>
      <c r="P2503">
        <v>3</v>
      </c>
      <c r="Q2503" t="str">
        <f>VLOOKUP(M2503,lookups!$A$1:$B$7, 2, FALSE)</f>
        <v>trawl/fyke</v>
      </c>
      <c r="R2503" t="str">
        <f>VLOOKUP(N2503,lookups!$D$1:$E$6, 2, FALSE)</f>
        <v>hucuktlis r</v>
      </c>
      <c r="S2503" t="str">
        <f>VLOOKUP(C2503,lookups!$G$1:$H$3, 2, FALSE)</f>
        <v>smolt</v>
      </c>
    </row>
    <row r="2504" spans="1:19" x14ac:dyDescent="0.25">
      <c r="A2504" s="1">
        <v>32248</v>
      </c>
      <c r="B2504">
        <v>1</v>
      </c>
      <c r="C2504">
        <v>1</v>
      </c>
      <c r="D2504">
        <v>1</v>
      </c>
      <c r="E2504">
        <v>1988</v>
      </c>
      <c r="F2504">
        <v>46</v>
      </c>
      <c r="G2504">
        <v>1</v>
      </c>
      <c r="H2504">
        <v>96</v>
      </c>
      <c r="I2504">
        <v>8.7799999999999994</v>
      </c>
      <c r="J2504">
        <v>7.8737332970000002</v>
      </c>
      <c r="L2504">
        <v>1</v>
      </c>
      <c r="M2504">
        <v>1</v>
      </c>
      <c r="N2504">
        <v>399</v>
      </c>
      <c r="O2504">
        <v>1</v>
      </c>
      <c r="P2504">
        <v>3</v>
      </c>
      <c r="Q2504" t="str">
        <f>VLOOKUP(M2504,lookups!$A$1:$B$7, 2, FALSE)</f>
        <v>trawl/fyke</v>
      </c>
      <c r="R2504" t="str">
        <f>VLOOKUP(N2504,lookups!$D$1:$E$6, 2, FALSE)</f>
        <v>hucuktlis r</v>
      </c>
      <c r="S2504" t="str">
        <f>VLOOKUP(C2504,lookups!$G$1:$H$3, 2, FALSE)</f>
        <v>smolt</v>
      </c>
    </row>
    <row r="2505" spans="1:19" x14ac:dyDescent="0.25">
      <c r="A2505" s="1">
        <v>32248</v>
      </c>
      <c r="B2505">
        <v>1</v>
      </c>
      <c r="C2505">
        <v>1</v>
      </c>
      <c r="D2505">
        <v>1</v>
      </c>
      <c r="E2505">
        <v>1988</v>
      </c>
      <c r="F2505">
        <v>47</v>
      </c>
      <c r="G2505">
        <v>1</v>
      </c>
      <c r="H2505">
        <v>95</v>
      </c>
      <c r="I2505">
        <v>8.0500000000000007</v>
      </c>
      <c r="J2505">
        <v>7.21908349</v>
      </c>
      <c r="L2505">
        <v>1</v>
      </c>
      <c r="M2505">
        <v>1</v>
      </c>
      <c r="N2505">
        <v>399</v>
      </c>
      <c r="O2505">
        <v>1</v>
      </c>
      <c r="P2505">
        <v>3</v>
      </c>
      <c r="Q2505" t="str">
        <f>VLOOKUP(M2505,lookups!$A$1:$B$7, 2, FALSE)</f>
        <v>trawl/fyke</v>
      </c>
      <c r="R2505" t="str">
        <f>VLOOKUP(N2505,lookups!$D$1:$E$6, 2, FALSE)</f>
        <v>hucuktlis r</v>
      </c>
      <c r="S2505" t="str">
        <f>VLOOKUP(C2505,lookups!$G$1:$H$3, 2, FALSE)</f>
        <v>smolt</v>
      </c>
    </row>
    <row r="2506" spans="1:19" x14ac:dyDescent="0.25">
      <c r="A2506" s="1">
        <v>32248</v>
      </c>
      <c r="B2506">
        <v>1</v>
      </c>
      <c r="C2506">
        <v>1</v>
      </c>
      <c r="D2506">
        <v>1</v>
      </c>
      <c r="E2506">
        <v>1988</v>
      </c>
      <c r="F2506">
        <v>48</v>
      </c>
      <c r="G2506">
        <v>1</v>
      </c>
      <c r="H2506">
        <v>100</v>
      </c>
      <c r="I2506">
        <v>9.69</v>
      </c>
      <c r="J2506">
        <v>8.6898036049999998</v>
      </c>
      <c r="L2506">
        <v>1</v>
      </c>
      <c r="M2506">
        <v>1</v>
      </c>
      <c r="N2506">
        <v>399</v>
      </c>
      <c r="O2506">
        <v>1</v>
      </c>
      <c r="P2506">
        <v>3</v>
      </c>
      <c r="Q2506" t="str">
        <f>VLOOKUP(M2506,lookups!$A$1:$B$7, 2, FALSE)</f>
        <v>trawl/fyke</v>
      </c>
      <c r="R2506" t="str">
        <f>VLOOKUP(N2506,lookups!$D$1:$E$6, 2, FALSE)</f>
        <v>hucuktlis r</v>
      </c>
      <c r="S2506" t="str">
        <f>VLOOKUP(C2506,lookups!$G$1:$H$3, 2, FALSE)</f>
        <v>smolt</v>
      </c>
    </row>
    <row r="2507" spans="1:19" x14ac:dyDescent="0.25">
      <c r="A2507" s="1">
        <v>32248</v>
      </c>
      <c r="B2507">
        <v>1</v>
      </c>
      <c r="C2507">
        <v>1</v>
      </c>
      <c r="D2507">
        <v>1</v>
      </c>
      <c r="E2507">
        <v>1988</v>
      </c>
      <c r="F2507">
        <v>49</v>
      </c>
      <c r="G2507">
        <v>1</v>
      </c>
      <c r="H2507">
        <v>93</v>
      </c>
      <c r="I2507">
        <v>7.62</v>
      </c>
      <c r="J2507">
        <v>6.8334678499999999</v>
      </c>
      <c r="L2507">
        <v>1</v>
      </c>
      <c r="M2507">
        <v>1</v>
      </c>
      <c r="N2507">
        <v>399</v>
      </c>
      <c r="O2507">
        <v>1</v>
      </c>
      <c r="P2507">
        <v>3</v>
      </c>
      <c r="Q2507" t="str">
        <f>VLOOKUP(M2507,lookups!$A$1:$B$7, 2, FALSE)</f>
        <v>trawl/fyke</v>
      </c>
      <c r="R2507" t="str">
        <f>VLOOKUP(N2507,lookups!$D$1:$E$6, 2, FALSE)</f>
        <v>hucuktlis r</v>
      </c>
      <c r="S2507" t="str">
        <f>VLOOKUP(C2507,lookups!$G$1:$H$3, 2, FALSE)</f>
        <v>smolt</v>
      </c>
    </row>
    <row r="2508" spans="1:19" x14ac:dyDescent="0.25">
      <c r="A2508" s="1">
        <v>32248</v>
      </c>
      <c r="B2508">
        <v>1</v>
      </c>
      <c r="C2508">
        <v>1</v>
      </c>
      <c r="D2508">
        <v>1</v>
      </c>
      <c r="E2508">
        <v>1988</v>
      </c>
      <c r="F2508">
        <v>50</v>
      </c>
      <c r="G2508">
        <v>1</v>
      </c>
      <c r="H2508">
        <v>90</v>
      </c>
      <c r="I2508">
        <v>7.06</v>
      </c>
      <c r="J2508">
        <v>6.3312707379999997</v>
      </c>
      <c r="L2508">
        <v>1</v>
      </c>
      <c r="M2508">
        <v>1</v>
      </c>
      <c r="N2508">
        <v>399</v>
      </c>
      <c r="O2508">
        <v>1</v>
      </c>
      <c r="P2508">
        <v>3</v>
      </c>
      <c r="Q2508" t="str">
        <f>VLOOKUP(M2508,lookups!$A$1:$B$7, 2, FALSE)</f>
        <v>trawl/fyke</v>
      </c>
      <c r="R2508" t="str">
        <f>VLOOKUP(N2508,lookups!$D$1:$E$6, 2, FALSE)</f>
        <v>hucuktlis r</v>
      </c>
      <c r="S2508" t="str">
        <f>VLOOKUP(C2508,lookups!$G$1:$H$3, 2, FALSE)</f>
        <v>smolt</v>
      </c>
    </row>
    <row r="2509" spans="1:19" x14ac:dyDescent="0.25">
      <c r="A2509" s="1">
        <v>32248</v>
      </c>
      <c r="B2509">
        <v>1</v>
      </c>
      <c r="C2509">
        <v>1</v>
      </c>
      <c r="D2509">
        <v>1</v>
      </c>
      <c r="E2509">
        <v>1988</v>
      </c>
      <c r="F2509">
        <v>51</v>
      </c>
      <c r="G2509">
        <v>1</v>
      </c>
      <c r="H2509">
        <v>86</v>
      </c>
      <c r="I2509">
        <v>5.63</v>
      </c>
      <c r="J2509">
        <v>5.0488745399999999</v>
      </c>
      <c r="L2509">
        <v>1</v>
      </c>
      <c r="M2509">
        <v>1</v>
      </c>
      <c r="N2509">
        <v>399</v>
      </c>
      <c r="O2509">
        <v>1</v>
      </c>
      <c r="P2509">
        <v>3</v>
      </c>
      <c r="Q2509" t="str">
        <f>VLOOKUP(M2509,lookups!$A$1:$B$7, 2, FALSE)</f>
        <v>trawl/fyke</v>
      </c>
      <c r="R2509" t="str">
        <f>VLOOKUP(N2509,lookups!$D$1:$E$6, 2, FALSE)</f>
        <v>hucuktlis r</v>
      </c>
      <c r="S2509" t="str">
        <f>VLOOKUP(C2509,lookups!$G$1:$H$3, 2, FALSE)</f>
        <v>smolt</v>
      </c>
    </row>
    <row r="2510" spans="1:19" x14ac:dyDescent="0.25">
      <c r="A2510" s="1">
        <v>32248</v>
      </c>
      <c r="B2510">
        <v>1</v>
      </c>
      <c r="C2510">
        <v>1</v>
      </c>
      <c r="D2510">
        <v>1</v>
      </c>
      <c r="E2510">
        <v>1988</v>
      </c>
      <c r="F2510">
        <v>52</v>
      </c>
      <c r="G2510">
        <v>1</v>
      </c>
      <c r="H2510">
        <v>80</v>
      </c>
      <c r="I2510">
        <v>5.38</v>
      </c>
      <c r="J2510">
        <v>4.824679401</v>
      </c>
      <c r="L2510">
        <v>1</v>
      </c>
      <c r="M2510">
        <v>1</v>
      </c>
      <c r="N2510">
        <v>399</v>
      </c>
      <c r="O2510">
        <v>1</v>
      </c>
      <c r="P2510">
        <v>3</v>
      </c>
      <c r="Q2510" t="str">
        <f>VLOOKUP(M2510,lookups!$A$1:$B$7, 2, FALSE)</f>
        <v>trawl/fyke</v>
      </c>
      <c r="R2510" t="str">
        <f>VLOOKUP(N2510,lookups!$D$1:$E$6, 2, FALSE)</f>
        <v>hucuktlis r</v>
      </c>
      <c r="S2510" t="str">
        <f>VLOOKUP(C2510,lookups!$G$1:$H$3, 2, FALSE)</f>
        <v>smolt</v>
      </c>
    </row>
    <row r="2511" spans="1:19" x14ac:dyDescent="0.25">
      <c r="A2511" s="1">
        <v>32248</v>
      </c>
      <c r="B2511">
        <v>1</v>
      </c>
      <c r="C2511">
        <v>1</v>
      </c>
      <c r="D2511">
        <v>1</v>
      </c>
      <c r="E2511">
        <v>1988</v>
      </c>
      <c r="F2511">
        <v>53</v>
      </c>
      <c r="G2511">
        <v>1</v>
      </c>
      <c r="H2511">
        <v>94</v>
      </c>
      <c r="I2511">
        <v>7.75</v>
      </c>
      <c r="J2511">
        <v>6.950049323</v>
      </c>
      <c r="L2511">
        <v>1</v>
      </c>
      <c r="M2511">
        <v>1</v>
      </c>
      <c r="N2511">
        <v>399</v>
      </c>
      <c r="O2511">
        <v>1</v>
      </c>
      <c r="P2511">
        <v>3</v>
      </c>
      <c r="Q2511" t="str">
        <f>VLOOKUP(M2511,lookups!$A$1:$B$7, 2, FALSE)</f>
        <v>trawl/fyke</v>
      </c>
      <c r="R2511" t="str">
        <f>VLOOKUP(N2511,lookups!$D$1:$E$6, 2, FALSE)</f>
        <v>hucuktlis r</v>
      </c>
      <c r="S2511" t="str">
        <f>VLOOKUP(C2511,lookups!$G$1:$H$3, 2, FALSE)</f>
        <v>smolt</v>
      </c>
    </row>
    <row r="2512" spans="1:19" x14ac:dyDescent="0.25">
      <c r="A2512" s="1">
        <v>32248</v>
      </c>
      <c r="B2512">
        <v>1</v>
      </c>
      <c r="C2512">
        <v>1</v>
      </c>
      <c r="D2512">
        <v>1</v>
      </c>
      <c r="E2512">
        <v>1988</v>
      </c>
      <c r="F2512">
        <v>54</v>
      </c>
      <c r="G2512">
        <v>1</v>
      </c>
      <c r="H2512">
        <v>84</v>
      </c>
      <c r="I2512">
        <v>6.43</v>
      </c>
      <c r="J2512">
        <v>5.7662989869999999</v>
      </c>
      <c r="L2512">
        <v>1</v>
      </c>
      <c r="M2512">
        <v>1</v>
      </c>
      <c r="N2512">
        <v>399</v>
      </c>
      <c r="O2512">
        <v>1</v>
      </c>
      <c r="P2512">
        <v>3</v>
      </c>
      <c r="Q2512" t="str">
        <f>VLOOKUP(M2512,lookups!$A$1:$B$7, 2, FALSE)</f>
        <v>trawl/fyke</v>
      </c>
      <c r="R2512" t="str">
        <f>VLOOKUP(N2512,lookups!$D$1:$E$6, 2, FALSE)</f>
        <v>hucuktlis r</v>
      </c>
      <c r="S2512" t="str">
        <f>VLOOKUP(C2512,lookups!$G$1:$H$3, 2, FALSE)</f>
        <v>smolt</v>
      </c>
    </row>
    <row r="2513" spans="1:19" x14ac:dyDescent="0.25">
      <c r="A2513" s="1">
        <v>32248</v>
      </c>
      <c r="B2513">
        <v>1</v>
      </c>
      <c r="C2513">
        <v>1</v>
      </c>
      <c r="D2513">
        <v>1</v>
      </c>
      <c r="E2513">
        <v>1988</v>
      </c>
      <c r="F2513">
        <v>55</v>
      </c>
      <c r="G2513">
        <v>1</v>
      </c>
      <c r="H2513">
        <v>83</v>
      </c>
      <c r="I2513">
        <v>5.05</v>
      </c>
      <c r="J2513">
        <v>4.5287418170000002</v>
      </c>
      <c r="L2513">
        <v>1</v>
      </c>
      <c r="M2513">
        <v>1</v>
      </c>
      <c r="N2513">
        <v>399</v>
      </c>
      <c r="O2513">
        <v>1</v>
      </c>
      <c r="P2513">
        <v>3</v>
      </c>
      <c r="Q2513" t="str">
        <f>VLOOKUP(M2513,lookups!$A$1:$B$7, 2, FALSE)</f>
        <v>trawl/fyke</v>
      </c>
      <c r="R2513" t="str">
        <f>VLOOKUP(N2513,lookups!$D$1:$E$6, 2, FALSE)</f>
        <v>hucuktlis r</v>
      </c>
      <c r="S2513" t="str">
        <f>VLOOKUP(C2513,lookups!$G$1:$H$3, 2, FALSE)</f>
        <v>smolt</v>
      </c>
    </row>
    <row r="2514" spans="1:19" x14ac:dyDescent="0.25">
      <c r="A2514" s="1">
        <v>32248</v>
      </c>
      <c r="B2514">
        <v>1</v>
      </c>
      <c r="C2514">
        <v>1</v>
      </c>
      <c r="D2514">
        <v>1</v>
      </c>
      <c r="E2514">
        <v>1988</v>
      </c>
      <c r="F2514">
        <v>56</v>
      </c>
      <c r="G2514">
        <v>1</v>
      </c>
      <c r="H2514">
        <v>101</v>
      </c>
      <c r="I2514">
        <v>10.4</v>
      </c>
      <c r="J2514">
        <v>9.3265178009999996</v>
      </c>
      <c r="L2514">
        <v>1</v>
      </c>
      <c r="M2514">
        <v>1</v>
      </c>
      <c r="N2514">
        <v>399</v>
      </c>
      <c r="O2514">
        <v>1</v>
      </c>
      <c r="P2514">
        <v>3</v>
      </c>
      <c r="Q2514" t="str">
        <f>VLOOKUP(M2514,lookups!$A$1:$B$7, 2, FALSE)</f>
        <v>trawl/fyke</v>
      </c>
      <c r="R2514" t="str">
        <f>VLOOKUP(N2514,lookups!$D$1:$E$6, 2, FALSE)</f>
        <v>hucuktlis r</v>
      </c>
      <c r="S2514" t="str">
        <f>VLOOKUP(C2514,lookups!$G$1:$H$3, 2, FALSE)</f>
        <v>smolt</v>
      </c>
    </row>
    <row r="2515" spans="1:19" x14ac:dyDescent="0.25">
      <c r="A2515" s="1">
        <v>32248</v>
      </c>
      <c r="B2515">
        <v>1</v>
      </c>
      <c r="C2515">
        <v>1</v>
      </c>
      <c r="D2515">
        <v>1</v>
      </c>
      <c r="E2515">
        <v>1988</v>
      </c>
      <c r="F2515">
        <v>57</v>
      </c>
      <c r="G2515">
        <v>1</v>
      </c>
      <c r="H2515">
        <v>87</v>
      </c>
      <c r="I2515">
        <v>6.49</v>
      </c>
      <c r="J2515">
        <v>5.8201058200000002</v>
      </c>
      <c r="L2515">
        <v>1</v>
      </c>
      <c r="M2515">
        <v>1</v>
      </c>
      <c r="N2515">
        <v>399</v>
      </c>
      <c r="O2515">
        <v>1</v>
      </c>
      <c r="P2515">
        <v>3</v>
      </c>
      <c r="Q2515" t="str">
        <f>VLOOKUP(M2515,lookups!$A$1:$B$7, 2, FALSE)</f>
        <v>trawl/fyke</v>
      </c>
      <c r="R2515" t="str">
        <f>VLOOKUP(N2515,lookups!$D$1:$E$6, 2, FALSE)</f>
        <v>hucuktlis r</v>
      </c>
      <c r="S2515" t="str">
        <f>VLOOKUP(C2515,lookups!$G$1:$H$3, 2, FALSE)</f>
        <v>smolt</v>
      </c>
    </row>
    <row r="2516" spans="1:19" x14ac:dyDescent="0.25">
      <c r="A2516" s="1">
        <v>32248</v>
      </c>
      <c r="B2516">
        <v>1</v>
      </c>
      <c r="C2516">
        <v>1</v>
      </c>
      <c r="D2516">
        <v>1</v>
      </c>
      <c r="E2516">
        <v>1988</v>
      </c>
      <c r="F2516">
        <v>58</v>
      </c>
      <c r="G2516">
        <v>1</v>
      </c>
      <c r="H2516">
        <v>90</v>
      </c>
      <c r="I2516">
        <v>7.08</v>
      </c>
      <c r="J2516">
        <v>6.3492063490000001</v>
      </c>
      <c r="L2516">
        <v>1</v>
      </c>
      <c r="M2516">
        <v>1</v>
      </c>
      <c r="N2516">
        <v>399</v>
      </c>
      <c r="O2516">
        <v>1</v>
      </c>
      <c r="P2516">
        <v>3</v>
      </c>
      <c r="Q2516" t="str">
        <f>VLOOKUP(M2516,lookups!$A$1:$B$7, 2, FALSE)</f>
        <v>trawl/fyke</v>
      </c>
      <c r="R2516" t="str">
        <f>VLOOKUP(N2516,lookups!$D$1:$E$6, 2, FALSE)</f>
        <v>hucuktlis r</v>
      </c>
      <c r="S2516" t="str">
        <f>VLOOKUP(C2516,lookups!$G$1:$H$3, 2, FALSE)</f>
        <v>smolt</v>
      </c>
    </row>
    <row r="2517" spans="1:19" x14ac:dyDescent="0.25">
      <c r="A2517" s="1">
        <v>32248</v>
      </c>
      <c r="B2517">
        <v>1</v>
      </c>
      <c r="C2517">
        <v>1</v>
      </c>
      <c r="D2517">
        <v>1</v>
      </c>
      <c r="E2517">
        <v>1988</v>
      </c>
      <c r="F2517">
        <v>59</v>
      </c>
      <c r="G2517">
        <v>1</v>
      </c>
      <c r="H2517">
        <v>102</v>
      </c>
      <c r="I2517">
        <v>11.19</v>
      </c>
      <c r="J2517">
        <v>10.034974441999999</v>
      </c>
      <c r="L2517">
        <v>1</v>
      </c>
      <c r="M2517">
        <v>1</v>
      </c>
      <c r="N2517">
        <v>399</v>
      </c>
      <c r="O2517">
        <v>1</v>
      </c>
      <c r="P2517">
        <v>3</v>
      </c>
      <c r="Q2517" t="str">
        <f>VLOOKUP(M2517,lookups!$A$1:$B$7, 2, FALSE)</f>
        <v>trawl/fyke</v>
      </c>
      <c r="R2517" t="str">
        <f>VLOOKUP(N2517,lookups!$D$1:$E$6, 2, FALSE)</f>
        <v>hucuktlis r</v>
      </c>
      <c r="S2517" t="str">
        <f>VLOOKUP(C2517,lookups!$G$1:$H$3, 2, FALSE)</f>
        <v>smolt</v>
      </c>
    </row>
    <row r="2518" spans="1:19" x14ac:dyDescent="0.25">
      <c r="A2518" s="1">
        <v>32248</v>
      </c>
      <c r="B2518">
        <v>1</v>
      </c>
      <c r="C2518">
        <v>1</v>
      </c>
      <c r="D2518">
        <v>1</v>
      </c>
      <c r="E2518">
        <v>1988</v>
      </c>
      <c r="F2518">
        <v>60</v>
      </c>
      <c r="G2518">
        <v>1</v>
      </c>
      <c r="H2518">
        <v>96</v>
      </c>
      <c r="I2518">
        <v>8.5500000000000007</v>
      </c>
      <c r="J2518">
        <v>7.6674737689999999</v>
      </c>
      <c r="L2518">
        <v>1</v>
      </c>
      <c r="M2518">
        <v>1</v>
      </c>
      <c r="N2518">
        <v>399</v>
      </c>
      <c r="O2518">
        <v>1</v>
      </c>
      <c r="P2518">
        <v>3</v>
      </c>
      <c r="Q2518" t="str">
        <f>VLOOKUP(M2518,lookups!$A$1:$B$7, 2, FALSE)</f>
        <v>trawl/fyke</v>
      </c>
      <c r="R2518" t="str">
        <f>VLOOKUP(N2518,lookups!$D$1:$E$6, 2, FALSE)</f>
        <v>hucuktlis r</v>
      </c>
      <c r="S2518" t="str">
        <f>VLOOKUP(C2518,lookups!$G$1:$H$3, 2, FALSE)</f>
        <v>smolt</v>
      </c>
    </row>
    <row r="2519" spans="1:19" x14ac:dyDescent="0.25">
      <c r="A2519" s="1">
        <v>32248</v>
      </c>
      <c r="B2519">
        <v>1</v>
      </c>
      <c r="C2519">
        <v>1</v>
      </c>
      <c r="D2519">
        <v>1</v>
      </c>
      <c r="E2519">
        <v>1988</v>
      </c>
      <c r="F2519">
        <v>61</v>
      </c>
      <c r="G2519">
        <v>1</v>
      </c>
      <c r="H2519">
        <v>88</v>
      </c>
      <c r="I2519">
        <v>6.89</v>
      </c>
      <c r="J2519">
        <v>6.1788180429999997</v>
      </c>
      <c r="L2519">
        <v>1</v>
      </c>
      <c r="M2519">
        <v>1</v>
      </c>
      <c r="N2519">
        <v>399</v>
      </c>
      <c r="O2519">
        <v>1</v>
      </c>
      <c r="P2519">
        <v>3</v>
      </c>
      <c r="Q2519" t="str">
        <f>VLOOKUP(M2519,lookups!$A$1:$B$7, 2, FALSE)</f>
        <v>trawl/fyke</v>
      </c>
      <c r="R2519" t="str">
        <f>VLOOKUP(N2519,lookups!$D$1:$E$6, 2, FALSE)</f>
        <v>hucuktlis r</v>
      </c>
      <c r="S2519" t="str">
        <f>VLOOKUP(C2519,lookups!$G$1:$H$3, 2, FALSE)</f>
        <v>smolt</v>
      </c>
    </row>
    <row r="2520" spans="1:19" x14ac:dyDescent="0.25">
      <c r="A2520" s="1">
        <v>32248</v>
      </c>
      <c r="B2520">
        <v>1</v>
      </c>
      <c r="C2520">
        <v>1</v>
      </c>
      <c r="D2520">
        <v>1</v>
      </c>
      <c r="E2520">
        <v>1988</v>
      </c>
      <c r="F2520">
        <v>62</v>
      </c>
      <c r="G2520">
        <v>1</v>
      </c>
      <c r="H2520">
        <v>97</v>
      </c>
      <c r="I2520">
        <v>8.61</v>
      </c>
      <c r="J2520">
        <v>7.7212806030000003</v>
      </c>
      <c r="L2520">
        <v>1</v>
      </c>
      <c r="M2520">
        <v>1</v>
      </c>
      <c r="N2520">
        <v>399</v>
      </c>
      <c r="O2520">
        <v>1</v>
      </c>
      <c r="P2520">
        <v>3</v>
      </c>
      <c r="Q2520" t="str">
        <f>VLOOKUP(M2520,lookups!$A$1:$B$7, 2, FALSE)</f>
        <v>trawl/fyke</v>
      </c>
      <c r="R2520" t="str">
        <f>VLOOKUP(N2520,lookups!$D$1:$E$6, 2, FALSE)</f>
        <v>hucuktlis r</v>
      </c>
      <c r="S2520" t="str">
        <f>VLOOKUP(C2520,lookups!$G$1:$H$3, 2, FALSE)</f>
        <v>smolt</v>
      </c>
    </row>
    <row r="2521" spans="1:19" x14ac:dyDescent="0.25">
      <c r="A2521" s="1">
        <v>32248</v>
      </c>
      <c r="B2521">
        <v>1</v>
      </c>
      <c r="C2521">
        <v>1</v>
      </c>
      <c r="D2521">
        <v>1</v>
      </c>
      <c r="E2521">
        <v>1988</v>
      </c>
      <c r="F2521">
        <v>63</v>
      </c>
      <c r="G2521">
        <v>1</v>
      </c>
      <c r="H2521">
        <v>88</v>
      </c>
      <c r="I2521">
        <v>6.57</v>
      </c>
      <c r="J2521">
        <v>5.8918482650000001</v>
      </c>
      <c r="L2521">
        <v>1</v>
      </c>
      <c r="M2521">
        <v>1</v>
      </c>
      <c r="N2521">
        <v>399</v>
      </c>
      <c r="O2521">
        <v>1</v>
      </c>
      <c r="P2521">
        <v>3</v>
      </c>
      <c r="Q2521" t="str">
        <f>VLOOKUP(M2521,lookups!$A$1:$B$7, 2, FALSE)</f>
        <v>trawl/fyke</v>
      </c>
      <c r="R2521" t="str">
        <f>VLOOKUP(N2521,lookups!$D$1:$E$6, 2, FALSE)</f>
        <v>hucuktlis r</v>
      </c>
      <c r="S2521" t="str">
        <f>VLOOKUP(C2521,lookups!$G$1:$H$3, 2, FALSE)</f>
        <v>smolt</v>
      </c>
    </row>
    <row r="2522" spans="1:19" x14ac:dyDescent="0.25">
      <c r="A2522" s="1">
        <v>32248</v>
      </c>
      <c r="B2522">
        <v>1</v>
      </c>
      <c r="C2522">
        <v>1</v>
      </c>
      <c r="D2522">
        <v>1</v>
      </c>
      <c r="E2522">
        <v>1988</v>
      </c>
      <c r="F2522">
        <v>64</v>
      </c>
      <c r="G2522">
        <v>1</v>
      </c>
      <c r="H2522">
        <v>92</v>
      </c>
      <c r="I2522">
        <v>7.57</v>
      </c>
      <c r="J2522">
        <v>6.7886288229999998</v>
      </c>
      <c r="L2522">
        <v>1</v>
      </c>
      <c r="M2522">
        <v>1</v>
      </c>
      <c r="N2522">
        <v>399</v>
      </c>
      <c r="O2522">
        <v>1</v>
      </c>
      <c r="P2522">
        <v>3</v>
      </c>
      <c r="Q2522" t="str">
        <f>VLOOKUP(M2522,lookups!$A$1:$B$7, 2, FALSE)</f>
        <v>trawl/fyke</v>
      </c>
      <c r="R2522" t="str">
        <f>VLOOKUP(N2522,lookups!$D$1:$E$6, 2, FALSE)</f>
        <v>hucuktlis r</v>
      </c>
      <c r="S2522" t="str">
        <f>VLOOKUP(C2522,lookups!$G$1:$H$3, 2, FALSE)</f>
        <v>smolt</v>
      </c>
    </row>
    <row r="2523" spans="1:19" x14ac:dyDescent="0.25">
      <c r="A2523" s="1">
        <v>32248</v>
      </c>
      <c r="B2523">
        <v>1</v>
      </c>
      <c r="C2523">
        <v>1</v>
      </c>
      <c r="D2523">
        <v>1</v>
      </c>
      <c r="E2523">
        <v>1988</v>
      </c>
      <c r="F2523">
        <v>65</v>
      </c>
      <c r="G2523">
        <v>1</v>
      </c>
      <c r="H2523">
        <v>100</v>
      </c>
      <c r="I2523">
        <v>10.74</v>
      </c>
      <c r="J2523">
        <v>9.6314231909999997</v>
      </c>
      <c r="L2523">
        <v>1</v>
      </c>
      <c r="M2523">
        <v>1</v>
      </c>
      <c r="N2523">
        <v>399</v>
      </c>
      <c r="O2523">
        <v>1</v>
      </c>
      <c r="P2523">
        <v>3</v>
      </c>
      <c r="Q2523" t="str">
        <f>VLOOKUP(M2523,lookups!$A$1:$B$7, 2, FALSE)</f>
        <v>trawl/fyke</v>
      </c>
      <c r="R2523" t="str">
        <f>VLOOKUP(N2523,lookups!$D$1:$E$6, 2, FALSE)</f>
        <v>hucuktlis r</v>
      </c>
      <c r="S2523" t="str">
        <f>VLOOKUP(C2523,lookups!$G$1:$H$3, 2, FALSE)</f>
        <v>smolt</v>
      </c>
    </row>
    <row r="2524" spans="1:19" x14ac:dyDescent="0.25">
      <c r="A2524" s="1">
        <v>32248</v>
      </c>
      <c r="B2524">
        <v>1</v>
      </c>
      <c r="C2524">
        <v>1</v>
      </c>
      <c r="D2524">
        <v>1</v>
      </c>
      <c r="E2524">
        <v>1988</v>
      </c>
      <c r="F2524">
        <v>66</v>
      </c>
      <c r="G2524">
        <v>1</v>
      </c>
      <c r="H2524">
        <v>93</v>
      </c>
      <c r="I2524">
        <v>7.8</v>
      </c>
      <c r="J2524">
        <v>6.9948883510000002</v>
      </c>
      <c r="L2524">
        <v>1</v>
      </c>
      <c r="M2524">
        <v>1</v>
      </c>
      <c r="N2524">
        <v>399</v>
      </c>
      <c r="O2524">
        <v>1</v>
      </c>
      <c r="P2524">
        <v>3</v>
      </c>
      <c r="Q2524" t="str">
        <f>VLOOKUP(M2524,lookups!$A$1:$B$7, 2, FALSE)</f>
        <v>trawl/fyke</v>
      </c>
      <c r="R2524" t="str">
        <f>VLOOKUP(N2524,lookups!$D$1:$E$6, 2, FALSE)</f>
        <v>hucuktlis r</v>
      </c>
      <c r="S2524" t="str">
        <f>VLOOKUP(C2524,lookups!$G$1:$H$3, 2, FALSE)</f>
        <v>smolt</v>
      </c>
    </row>
    <row r="2525" spans="1:19" x14ac:dyDescent="0.25">
      <c r="A2525" s="1">
        <v>32248</v>
      </c>
      <c r="B2525">
        <v>1</v>
      </c>
      <c r="C2525">
        <v>1</v>
      </c>
      <c r="D2525">
        <v>1</v>
      </c>
      <c r="E2525">
        <v>1988</v>
      </c>
      <c r="F2525">
        <v>67</v>
      </c>
      <c r="G2525">
        <v>1</v>
      </c>
      <c r="H2525">
        <v>90</v>
      </c>
      <c r="I2525">
        <v>7.12</v>
      </c>
      <c r="J2525">
        <v>6.3850775720000001</v>
      </c>
      <c r="L2525">
        <v>1</v>
      </c>
      <c r="M2525">
        <v>1</v>
      </c>
      <c r="N2525">
        <v>399</v>
      </c>
      <c r="O2525">
        <v>1</v>
      </c>
      <c r="P2525">
        <v>3</v>
      </c>
      <c r="Q2525" t="str">
        <f>VLOOKUP(M2525,lookups!$A$1:$B$7, 2, FALSE)</f>
        <v>trawl/fyke</v>
      </c>
      <c r="R2525" t="str">
        <f>VLOOKUP(N2525,lookups!$D$1:$E$6, 2, FALSE)</f>
        <v>hucuktlis r</v>
      </c>
      <c r="S2525" t="str">
        <f>VLOOKUP(C2525,lookups!$G$1:$H$3, 2, FALSE)</f>
        <v>smolt</v>
      </c>
    </row>
    <row r="2526" spans="1:19" x14ac:dyDescent="0.25">
      <c r="A2526" s="1">
        <v>32248</v>
      </c>
      <c r="B2526">
        <v>1</v>
      </c>
      <c r="C2526">
        <v>1</v>
      </c>
      <c r="D2526">
        <v>1</v>
      </c>
      <c r="E2526">
        <v>1988</v>
      </c>
      <c r="F2526">
        <v>68</v>
      </c>
      <c r="G2526">
        <v>1</v>
      </c>
      <c r="H2526">
        <v>81</v>
      </c>
      <c r="I2526">
        <v>5.1100000000000003</v>
      </c>
      <c r="J2526">
        <v>4.5825486499999997</v>
      </c>
      <c r="L2526">
        <v>1</v>
      </c>
      <c r="M2526">
        <v>1</v>
      </c>
      <c r="N2526">
        <v>399</v>
      </c>
      <c r="O2526">
        <v>1</v>
      </c>
      <c r="P2526">
        <v>3</v>
      </c>
      <c r="Q2526" t="str">
        <f>VLOOKUP(M2526,lookups!$A$1:$B$7, 2, FALSE)</f>
        <v>trawl/fyke</v>
      </c>
      <c r="R2526" t="str">
        <f>VLOOKUP(N2526,lookups!$D$1:$E$6, 2, FALSE)</f>
        <v>hucuktlis r</v>
      </c>
      <c r="S2526" t="str">
        <f>VLOOKUP(C2526,lookups!$G$1:$H$3, 2, FALSE)</f>
        <v>smolt</v>
      </c>
    </row>
    <row r="2527" spans="1:19" x14ac:dyDescent="0.25">
      <c r="A2527" s="1">
        <v>32248</v>
      </c>
      <c r="B2527">
        <v>1</v>
      </c>
      <c r="C2527">
        <v>1</v>
      </c>
      <c r="D2527">
        <v>1</v>
      </c>
      <c r="E2527">
        <v>1988</v>
      </c>
      <c r="F2527">
        <v>69</v>
      </c>
      <c r="G2527">
        <v>1</v>
      </c>
      <c r="H2527">
        <v>89</v>
      </c>
      <c r="I2527">
        <v>6.9</v>
      </c>
      <c r="J2527">
        <v>6.1877858489999999</v>
      </c>
      <c r="L2527">
        <v>1</v>
      </c>
      <c r="M2527">
        <v>1</v>
      </c>
      <c r="N2527">
        <v>399</v>
      </c>
      <c r="O2527">
        <v>1</v>
      </c>
      <c r="P2527">
        <v>3</v>
      </c>
      <c r="Q2527" t="str">
        <f>VLOOKUP(M2527,lookups!$A$1:$B$7, 2, FALSE)</f>
        <v>trawl/fyke</v>
      </c>
      <c r="R2527" t="str">
        <f>VLOOKUP(N2527,lookups!$D$1:$E$6, 2, FALSE)</f>
        <v>hucuktlis r</v>
      </c>
      <c r="S2527" t="str">
        <f>VLOOKUP(C2527,lookups!$G$1:$H$3, 2, FALSE)</f>
        <v>smolt</v>
      </c>
    </row>
    <row r="2528" spans="1:19" x14ac:dyDescent="0.25">
      <c r="A2528" s="1">
        <v>32248</v>
      </c>
      <c r="B2528">
        <v>1</v>
      </c>
      <c r="C2528">
        <v>1</v>
      </c>
      <c r="D2528">
        <v>1</v>
      </c>
      <c r="E2528">
        <v>1988</v>
      </c>
      <c r="F2528">
        <v>70</v>
      </c>
      <c r="G2528">
        <v>1</v>
      </c>
      <c r="H2528">
        <v>83</v>
      </c>
      <c r="I2528">
        <v>6.01</v>
      </c>
      <c r="J2528">
        <v>5.3896511519999999</v>
      </c>
      <c r="L2528">
        <v>1</v>
      </c>
      <c r="M2528">
        <v>1</v>
      </c>
      <c r="N2528">
        <v>399</v>
      </c>
      <c r="O2528">
        <v>1</v>
      </c>
      <c r="P2528">
        <v>3</v>
      </c>
      <c r="Q2528" t="str">
        <f>VLOOKUP(M2528,lookups!$A$1:$B$7, 2, FALSE)</f>
        <v>trawl/fyke</v>
      </c>
      <c r="R2528" t="str">
        <f>VLOOKUP(N2528,lookups!$D$1:$E$6, 2, FALSE)</f>
        <v>hucuktlis r</v>
      </c>
      <c r="S2528" t="str">
        <f>VLOOKUP(C2528,lookups!$G$1:$H$3, 2, FALSE)</f>
        <v>smolt</v>
      </c>
    </row>
    <row r="2529" spans="1:19" x14ac:dyDescent="0.25">
      <c r="A2529" s="1">
        <v>32248</v>
      </c>
      <c r="B2529">
        <v>1</v>
      </c>
      <c r="C2529">
        <v>1</v>
      </c>
      <c r="D2529">
        <v>1</v>
      </c>
      <c r="E2529">
        <v>1988</v>
      </c>
      <c r="F2529">
        <v>71</v>
      </c>
      <c r="G2529">
        <v>1</v>
      </c>
      <c r="H2529">
        <v>78</v>
      </c>
      <c r="I2529">
        <v>4.8</v>
      </c>
      <c r="J2529">
        <v>4.3045466770000003</v>
      </c>
      <c r="M2529">
        <v>1</v>
      </c>
      <c r="N2529">
        <v>399</v>
      </c>
      <c r="O2529">
        <v>1</v>
      </c>
      <c r="P2529">
        <v>3</v>
      </c>
      <c r="Q2529" t="str">
        <f>VLOOKUP(M2529,lookups!$A$1:$B$7, 2, FALSE)</f>
        <v>trawl/fyke</v>
      </c>
      <c r="R2529" t="str">
        <f>VLOOKUP(N2529,lookups!$D$1:$E$6, 2, FALSE)</f>
        <v>hucuktlis r</v>
      </c>
      <c r="S2529" t="str">
        <f>VLOOKUP(C2529,lookups!$G$1:$H$3, 2, FALSE)</f>
        <v>smolt</v>
      </c>
    </row>
    <row r="2530" spans="1:19" x14ac:dyDescent="0.25">
      <c r="A2530" s="1">
        <v>32248</v>
      </c>
      <c r="B2530">
        <v>1</v>
      </c>
      <c r="C2530">
        <v>1</v>
      </c>
      <c r="D2530">
        <v>1</v>
      </c>
      <c r="E2530">
        <v>1988</v>
      </c>
      <c r="F2530">
        <v>72</v>
      </c>
      <c r="G2530">
        <v>1</v>
      </c>
      <c r="H2530">
        <v>79</v>
      </c>
      <c r="I2530">
        <v>4.38</v>
      </c>
      <c r="J2530">
        <v>3.9278988429999999</v>
      </c>
      <c r="M2530">
        <v>1</v>
      </c>
      <c r="N2530">
        <v>399</v>
      </c>
      <c r="O2530">
        <v>1</v>
      </c>
      <c r="P2530">
        <v>3</v>
      </c>
      <c r="Q2530" t="str">
        <f>VLOOKUP(M2530,lookups!$A$1:$B$7, 2, FALSE)</f>
        <v>trawl/fyke</v>
      </c>
      <c r="R2530" t="str">
        <f>VLOOKUP(N2530,lookups!$D$1:$E$6, 2, FALSE)</f>
        <v>hucuktlis r</v>
      </c>
      <c r="S2530" t="str">
        <f>VLOOKUP(C2530,lookups!$G$1:$H$3, 2, FALSE)</f>
        <v>smolt</v>
      </c>
    </row>
    <row r="2531" spans="1:19" x14ac:dyDescent="0.25">
      <c r="A2531" s="1">
        <v>32248</v>
      </c>
      <c r="B2531">
        <v>1</v>
      </c>
      <c r="C2531">
        <v>1</v>
      </c>
      <c r="D2531">
        <v>1</v>
      </c>
      <c r="E2531">
        <v>1988</v>
      </c>
      <c r="F2531">
        <v>73</v>
      </c>
      <c r="G2531">
        <v>1</v>
      </c>
      <c r="H2531">
        <v>65</v>
      </c>
      <c r="I2531">
        <v>2.48</v>
      </c>
      <c r="J2531">
        <v>2.224015783</v>
      </c>
      <c r="M2531">
        <v>1</v>
      </c>
      <c r="N2531">
        <v>399</v>
      </c>
      <c r="O2531">
        <v>1</v>
      </c>
      <c r="P2531">
        <v>3</v>
      </c>
      <c r="Q2531" t="str">
        <f>VLOOKUP(M2531,lookups!$A$1:$B$7, 2, FALSE)</f>
        <v>trawl/fyke</v>
      </c>
      <c r="R2531" t="str">
        <f>VLOOKUP(N2531,lookups!$D$1:$E$6, 2, FALSE)</f>
        <v>hucuktlis r</v>
      </c>
      <c r="S2531" t="str">
        <f>VLOOKUP(C2531,lookups!$G$1:$H$3, 2, FALSE)</f>
        <v>smolt</v>
      </c>
    </row>
    <row r="2532" spans="1:19" x14ac:dyDescent="0.25">
      <c r="A2532" s="1">
        <v>32255</v>
      </c>
      <c r="B2532">
        <v>1</v>
      </c>
      <c r="C2532">
        <v>1</v>
      </c>
      <c r="D2532">
        <v>1</v>
      </c>
      <c r="E2532">
        <v>1988</v>
      </c>
      <c r="F2532">
        <v>1</v>
      </c>
      <c r="G2532">
        <v>1</v>
      </c>
      <c r="H2532">
        <v>101</v>
      </c>
      <c r="I2532">
        <v>9.82</v>
      </c>
      <c r="J2532">
        <v>8.8063850779999999</v>
      </c>
      <c r="L2532">
        <v>1</v>
      </c>
      <c r="M2532">
        <v>1</v>
      </c>
      <c r="N2532">
        <v>399</v>
      </c>
      <c r="O2532">
        <v>1</v>
      </c>
      <c r="P2532">
        <v>3</v>
      </c>
      <c r="Q2532" t="str">
        <f>VLOOKUP(M2532,lookups!$A$1:$B$7, 2, FALSE)</f>
        <v>trawl/fyke</v>
      </c>
      <c r="R2532" t="str">
        <f>VLOOKUP(N2532,lookups!$D$1:$E$6, 2, FALSE)</f>
        <v>hucuktlis r</v>
      </c>
      <c r="S2532" t="str">
        <f>VLOOKUP(C2532,lookups!$G$1:$H$3, 2, FALSE)</f>
        <v>smolt</v>
      </c>
    </row>
    <row r="2533" spans="1:19" x14ac:dyDescent="0.25">
      <c r="A2533" s="1">
        <v>32255</v>
      </c>
      <c r="B2533">
        <v>1</v>
      </c>
      <c r="C2533">
        <v>1</v>
      </c>
      <c r="D2533">
        <v>1</v>
      </c>
      <c r="E2533">
        <v>1988</v>
      </c>
      <c r="F2533">
        <v>2</v>
      </c>
      <c r="G2533">
        <v>1</v>
      </c>
      <c r="H2533">
        <v>90</v>
      </c>
      <c r="I2533">
        <v>6.52</v>
      </c>
      <c r="J2533">
        <v>5.847009237</v>
      </c>
      <c r="L2533">
        <v>1</v>
      </c>
      <c r="M2533">
        <v>1</v>
      </c>
      <c r="N2533">
        <v>399</v>
      </c>
      <c r="O2533">
        <v>1</v>
      </c>
      <c r="P2533">
        <v>3</v>
      </c>
      <c r="Q2533" t="str">
        <f>VLOOKUP(M2533,lookups!$A$1:$B$7, 2, FALSE)</f>
        <v>trawl/fyke</v>
      </c>
      <c r="R2533" t="str">
        <f>VLOOKUP(N2533,lookups!$D$1:$E$6, 2, FALSE)</f>
        <v>hucuktlis r</v>
      </c>
      <c r="S2533" t="str">
        <f>VLOOKUP(C2533,lookups!$G$1:$H$3, 2, FALSE)</f>
        <v>smolt</v>
      </c>
    </row>
    <row r="2534" spans="1:19" x14ac:dyDescent="0.25">
      <c r="A2534" s="1">
        <v>32255</v>
      </c>
      <c r="B2534">
        <v>1</v>
      </c>
      <c r="C2534">
        <v>1</v>
      </c>
      <c r="D2534">
        <v>1</v>
      </c>
      <c r="E2534">
        <v>1988</v>
      </c>
      <c r="F2534">
        <v>3</v>
      </c>
      <c r="G2534">
        <v>1</v>
      </c>
      <c r="H2534">
        <v>100</v>
      </c>
      <c r="I2534">
        <v>11</v>
      </c>
      <c r="J2534">
        <v>9.8645861359999998</v>
      </c>
      <c r="L2534">
        <v>1</v>
      </c>
      <c r="M2534">
        <v>1</v>
      </c>
      <c r="N2534">
        <v>399</v>
      </c>
      <c r="O2534">
        <v>1</v>
      </c>
      <c r="P2534">
        <v>3</v>
      </c>
      <c r="Q2534" t="str">
        <f>VLOOKUP(M2534,lookups!$A$1:$B$7, 2, FALSE)</f>
        <v>trawl/fyke</v>
      </c>
      <c r="R2534" t="str">
        <f>VLOOKUP(N2534,lookups!$D$1:$E$6, 2, FALSE)</f>
        <v>hucuktlis r</v>
      </c>
      <c r="S2534" t="str">
        <f>VLOOKUP(C2534,lookups!$G$1:$H$3, 2, FALSE)</f>
        <v>smolt</v>
      </c>
    </row>
    <row r="2535" spans="1:19" x14ac:dyDescent="0.25">
      <c r="A2535" s="1">
        <v>32255</v>
      </c>
      <c r="B2535">
        <v>1</v>
      </c>
      <c r="C2535">
        <v>1</v>
      </c>
      <c r="D2535">
        <v>1</v>
      </c>
      <c r="E2535">
        <v>1988</v>
      </c>
      <c r="F2535">
        <v>4</v>
      </c>
      <c r="G2535">
        <v>1</v>
      </c>
      <c r="H2535">
        <v>102</v>
      </c>
      <c r="I2535">
        <v>10.02</v>
      </c>
      <c r="J2535">
        <v>8.9857411890000005</v>
      </c>
      <c r="L2535">
        <v>1</v>
      </c>
      <c r="M2535">
        <v>1</v>
      </c>
      <c r="N2535">
        <v>399</v>
      </c>
      <c r="O2535">
        <v>1</v>
      </c>
      <c r="P2535">
        <v>3</v>
      </c>
      <c r="Q2535" t="str">
        <f>VLOOKUP(M2535,lookups!$A$1:$B$7, 2, FALSE)</f>
        <v>trawl/fyke</v>
      </c>
      <c r="R2535" t="str">
        <f>VLOOKUP(N2535,lookups!$D$1:$E$6, 2, FALSE)</f>
        <v>hucuktlis r</v>
      </c>
      <c r="S2535" t="str">
        <f>VLOOKUP(C2535,lookups!$G$1:$H$3, 2, FALSE)</f>
        <v>smolt</v>
      </c>
    </row>
    <row r="2536" spans="1:19" x14ac:dyDescent="0.25">
      <c r="A2536" s="1">
        <v>32255</v>
      </c>
      <c r="B2536">
        <v>1</v>
      </c>
      <c r="C2536">
        <v>1</v>
      </c>
      <c r="D2536">
        <v>1</v>
      </c>
      <c r="E2536">
        <v>1988</v>
      </c>
      <c r="F2536">
        <v>5</v>
      </c>
      <c r="G2536">
        <v>1</v>
      </c>
      <c r="H2536">
        <v>97</v>
      </c>
      <c r="I2536">
        <v>9.33</v>
      </c>
      <c r="J2536">
        <v>8.3669626039999994</v>
      </c>
      <c r="L2536">
        <v>1</v>
      </c>
      <c r="M2536">
        <v>1</v>
      </c>
      <c r="N2536">
        <v>399</v>
      </c>
      <c r="O2536">
        <v>1</v>
      </c>
      <c r="P2536">
        <v>3</v>
      </c>
      <c r="Q2536" t="str">
        <f>VLOOKUP(M2536,lookups!$A$1:$B$7, 2, FALSE)</f>
        <v>trawl/fyke</v>
      </c>
      <c r="R2536" t="str">
        <f>VLOOKUP(N2536,lookups!$D$1:$E$6, 2, FALSE)</f>
        <v>hucuktlis r</v>
      </c>
      <c r="S2536" t="str">
        <f>VLOOKUP(C2536,lookups!$G$1:$H$3, 2, FALSE)</f>
        <v>smolt</v>
      </c>
    </row>
    <row r="2537" spans="1:19" x14ac:dyDescent="0.25">
      <c r="A2537" s="1">
        <v>32255</v>
      </c>
      <c r="B2537">
        <v>1</v>
      </c>
      <c r="C2537">
        <v>1</v>
      </c>
      <c r="D2537">
        <v>1</v>
      </c>
      <c r="E2537">
        <v>1988</v>
      </c>
      <c r="F2537">
        <v>6</v>
      </c>
      <c r="G2537">
        <v>1</v>
      </c>
      <c r="H2537">
        <v>105</v>
      </c>
      <c r="I2537">
        <v>11.8</v>
      </c>
      <c r="J2537">
        <v>10.582010582000001</v>
      </c>
      <c r="L2537">
        <v>1</v>
      </c>
      <c r="M2537">
        <v>1</v>
      </c>
      <c r="N2537">
        <v>399</v>
      </c>
      <c r="O2537">
        <v>1</v>
      </c>
      <c r="P2537">
        <v>3</v>
      </c>
      <c r="Q2537" t="str">
        <f>VLOOKUP(M2537,lookups!$A$1:$B$7, 2, FALSE)</f>
        <v>trawl/fyke</v>
      </c>
      <c r="R2537" t="str">
        <f>VLOOKUP(N2537,lookups!$D$1:$E$6, 2, FALSE)</f>
        <v>hucuktlis r</v>
      </c>
      <c r="S2537" t="str">
        <f>VLOOKUP(C2537,lookups!$G$1:$H$3, 2, FALSE)</f>
        <v>smolt</v>
      </c>
    </row>
    <row r="2538" spans="1:19" x14ac:dyDescent="0.25">
      <c r="A2538" s="1">
        <v>32255</v>
      </c>
      <c r="B2538">
        <v>1</v>
      </c>
      <c r="C2538">
        <v>1</v>
      </c>
      <c r="D2538">
        <v>1</v>
      </c>
      <c r="E2538">
        <v>1988</v>
      </c>
      <c r="F2538">
        <v>7</v>
      </c>
      <c r="G2538">
        <v>1</v>
      </c>
      <c r="H2538">
        <v>103</v>
      </c>
      <c r="I2538">
        <v>11.84</v>
      </c>
      <c r="J2538">
        <v>10.617881804</v>
      </c>
      <c r="L2538">
        <v>1</v>
      </c>
      <c r="M2538">
        <v>1</v>
      </c>
      <c r="N2538">
        <v>399</v>
      </c>
      <c r="O2538">
        <v>1</v>
      </c>
      <c r="P2538">
        <v>3</v>
      </c>
      <c r="Q2538" t="str">
        <f>VLOOKUP(M2538,lookups!$A$1:$B$7, 2, FALSE)</f>
        <v>trawl/fyke</v>
      </c>
      <c r="R2538" t="str">
        <f>VLOOKUP(N2538,lookups!$D$1:$E$6, 2, FALSE)</f>
        <v>hucuktlis r</v>
      </c>
      <c r="S2538" t="str">
        <f>VLOOKUP(C2538,lookups!$G$1:$H$3, 2, FALSE)</f>
        <v>smolt</v>
      </c>
    </row>
    <row r="2539" spans="1:19" x14ac:dyDescent="0.25">
      <c r="A2539" s="1">
        <v>32255</v>
      </c>
      <c r="B2539">
        <v>1</v>
      </c>
      <c r="C2539">
        <v>1</v>
      </c>
      <c r="D2539">
        <v>1</v>
      </c>
      <c r="E2539">
        <v>1988</v>
      </c>
      <c r="F2539">
        <v>8</v>
      </c>
      <c r="G2539">
        <v>1</v>
      </c>
      <c r="H2539">
        <v>101</v>
      </c>
      <c r="I2539">
        <v>9.8000000000000007</v>
      </c>
      <c r="J2539">
        <v>8.7884494659999994</v>
      </c>
      <c r="L2539">
        <v>1</v>
      </c>
      <c r="M2539">
        <v>1</v>
      </c>
      <c r="N2539">
        <v>399</v>
      </c>
      <c r="O2539">
        <v>1</v>
      </c>
      <c r="P2539">
        <v>3</v>
      </c>
      <c r="Q2539" t="str">
        <f>VLOOKUP(M2539,lookups!$A$1:$B$7, 2, FALSE)</f>
        <v>trawl/fyke</v>
      </c>
      <c r="R2539" t="str">
        <f>VLOOKUP(N2539,lookups!$D$1:$E$6, 2, FALSE)</f>
        <v>hucuktlis r</v>
      </c>
      <c r="S2539" t="str">
        <f>VLOOKUP(C2539,lookups!$G$1:$H$3, 2, FALSE)</f>
        <v>smolt</v>
      </c>
    </row>
    <row r="2540" spans="1:19" x14ac:dyDescent="0.25">
      <c r="A2540" s="1">
        <v>32255</v>
      </c>
      <c r="B2540">
        <v>1</v>
      </c>
      <c r="C2540">
        <v>1</v>
      </c>
      <c r="D2540">
        <v>1</v>
      </c>
      <c r="E2540">
        <v>1988</v>
      </c>
      <c r="F2540">
        <v>9</v>
      </c>
      <c r="G2540">
        <v>1</v>
      </c>
      <c r="H2540">
        <v>105</v>
      </c>
      <c r="I2540">
        <v>11.79</v>
      </c>
      <c r="J2540">
        <v>10.573042775999999</v>
      </c>
      <c r="L2540">
        <v>1</v>
      </c>
      <c r="M2540">
        <v>1</v>
      </c>
      <c r="N2540">
        <v>399</v>
      </c>
      <c r="O2540">
        <v>1</v>
      </c>
      <c r="P2540">
        <v>3</v>
      </c>
      <c r="Q2540" t="str">
        <f>VLOOKUP(M2540,lookups!$A$1:$B$7, 2, FALSE)</f>
        <v>trawl/fyke</v>
      </c>
      <c r="R2540" t="str">
        <f>VLOOKUP(N2540,lookups!$D$1:$E$6, 2, FALSE)</f>
        <v>hucuktlis r</v>
      </c>
      <c r="S2540" t="str">
        <f>VLOOKUP(C2540,lookups!$G$1:$H$3, 2, FALSE)</f>
        <v>smolt</v>
      </c>
    </row>
    <row r="2541" spans="1:19" x14ac:dyDescent="0.25">
      <c r="A2541" s="1">
        <v>32255</v>
      </c>
      <c r="B2541">
        <v>1</v>
      </c>
      <c r="C2541">
        <v>1</v>
      </c>
      <c r="D2541">
        <v>1</v>
      </c>
      <c r="E2541">
        <v>1988</v>
      </c>
      <c r="F2541">
        <v>10</v>
      </c>
      <c r="G2541">
        <v>1</v>
      </c>
      <c r="H2541">
        <v>96</v>
      </c>
      <c r="I2541">
        <v>9.11</v>
      </c>
      <c r="J2541">
        <v>8.1696708820000001</v>
      </c>
      <c r="L2541">
        <v>1</v>
      </c>
      <c r="M2541">
        <v>1</v>
      </c>
      <c r="N2541">
        <v>399</v>
      </c>
      <c r="O2541">
        <v>1</v>
      </c>
      <c r="P2541">
        <v>3</v>
      </c>
      <c r="Q2541" t="str">
        <f>VLOOKUP(M2541,lookups!$A$1:$B$7, 2, FALSE)</f>
        <v>trawl/fyke</v>
      </c>
      <c r="R2541" t="str">
        <f>VLOOKUP(N2541,lookups!$D$1:$E$6, 2, FALSE)</f>
        <v>hucuktlis r</v>
      </c>
      <c r="S2541" t="str">
        <f>VLOOKUP(C2541,lookups!$G$1:$H$3, 2, FALSE)</f>
        <v>smolt</v>
      </c>
    </row>
    <row r="2542" spans="1:19" x14ac:dyDescent="0.25">
      <c r="A2542" s="1">
        <v>32255</v>
      </c>
      <c r="B2542">
        <v>1</v>
      </c>
      <c r="C2542">
        <v>1</v>
      </c>
      <c r="D2542">
        <v>1</v>
      </c>
      <c r="E2542">
        <v>1988</v>
      </c>
      <c r="F2542">
        <v>11</v>
      </c>
      <c r="G2542">
        <v>1</v>
      </c>
      <c r="H2542">
        <v>99</v>
      </c>
      <c r="I2542">
        <v>10.37</v>
      </c>
      <c r="J2542">
        <v>9.2996143839999998</v>
      </c>
      <c r="L2542">
        <v>1</v>
      </c>
      <c r="M2542">
        <v>1</v>
      </c>
      <c r="N2542">
        <v>399</v>
      </c>
      <c r="O2542">
        <v>1</v>
      </c>
      <c r="P2542">
        <v>3</v>
      </c>
      <c r="Q2542" t="str">
        <f>VLOOKUP(M2542,lookups!$A$1:$B$7, 2, FALSE)</f>
        <v>trawl/fyke</v>
      </c>
      <c r="R2542" t="str">
        <f>VLOOKUP(N2542,lookups!$D$1:$E$6, 2, FALSE)</f>
        <v>hucuktlis r</v>
      </c>
      <c r="S2542" t="str">
        <f>VLOOKUP(C2542,lookups!$G$1:$H$3, 2, FALSE)</f>
        <v>smolt</v>
      </c>
    </row>
    <row r="2543" spans="1:19" x14ac:dyDescent="0.25">
      <c r="A2543" s="1">
        <v>32255</v>
      </c>
      <c r="B2543">
        <v>1</v>
      </c>
      <c r="C2543">
        <v>1</v>
      </c>
      <c r="D2543">
        <v>1</v>
      </c>
      <c r="E2543">
        <v>1988</v>
      </c>
      <c r="F2543">
        <v>12</v>
      </c>
      <c r="G2543">
        <v>1</v>
      </c>
      <c r="H2543">
        <v>104</v>
      </c>
      <c r="I2543">
        <v>10.199999999999999</v>
      </c>
      <c r="J2543">
        <v>9.1471616900000008</v>
      </c>
      <c r="L2543">
        <v>1</v>
      </c>
      <c r="M2543">
        <v>1</v>
      </c>
      <c r="N2543">
        <v>399</v>
      </c>
      <c r="O2543">
        <v>1</v>
      </c>
      <c r="P2543">
        <v>3</v>
      </c>
      <c r="Q2543" t="str">
        <f>VLOOKUP(M2543,lookups!$A$1:$B$7, 2, FALSE)</f>
        <v>trawl/fyke</v>
      </c>
      <c r="R2543" t="str">
        <f>VLOOKUP(N2543,lookups!$D$1:$E$6, 2, FALSE)</f>
        <v>hucuktlis r</v>
      </c>
      <c r="S2543" t="str">
        <f>VLOOKUP(C2543,lookups!$G$1:$H$3, 2, FALSE)</f>
        <v>smolt</v>
      </c>
    </row>
    <row r="2544" spans="1:19" x14ac:dyDescent="0.25">
      <c r="A2544" s="1">
        <v>32255</v>
      </c>
      <c r="B2544">
        <v>1</v>
      </c>
      <c r="C2544">
        <v>1</v>
      </c>
      <c r="D2544">
        <v>1</v>
      </c>
      <c r="E2544">
        <v>1988</v>
      </c>
      <c r="F2544">
        <v>13</v>
      </c>
      <c r="G2544">
        <v>1</v>
      </c>
      <c r="H2544">
        <v>104</v>
      </c>
      <c r="I2544">
        <v>11.88</v>
      </c>
      <c r="J2544">
        <v>10.653753027</v>
      </c>
      <c r="L2544">
        <v>1</v>
      </c>
      <c r="M2544">
        <v>1</v>
      </c>
      <c r="N2544">
        <v>399</v>
      </c>
      <c r="O2544">
        <v>1</v>
      </c>
      <c r="P2544">
        <v>3</v>
      </c>
      <c r="Q2544" t="str">
        <f>VLOOKUP(M2544,lookups!$A$1:$B$7, 2, FALSE)</f>
        <v>trawl/fyke</v>
      </c>
      <c r="R2544" t="str">
        <f>VLOOKUP(N2544,lookups!$D$1:$E$6, 2, FALSE)</f>
        <v>hucuktlis r</v>
      </c>
      <c r="S2544" t="str">
        <f>VLOOKUP(C2544,lookups!$G$1:$H$3, 2, FALSE)</f>
        <v>smolt</v>
      </c>
    </row>
    <row r="2545" spans="1:19" x14ac:dyDescent="0.25">
      <c r="A2545" s="1">
        <v>32255</v>
      </c>
      <c r="B2545">
        <v>1</v>
      </c>
      <c r="C2545">
        <v>1</v>
      </c>
      <c r="D2545">
        <v>1</v>
      </c>
      <c r="E2545">
        <v>1988</v>
      </c>
      <c r="F2545">
        <v>14</v>
      </c>
      <c r="G2545">
        <v>1</v>
      </c>
      <c r="H2545">
        <v>92</v>
      </c>
      <c r="I2545">
        <v>7.07</v>
      </c>
      <c r="J2545">
        <v>6.340238544</v>
      </c>
      <c r="L2545">
        <v>1</v>
      </c>
      <c r="M2545">
        <v>1</v>
      </c>
      <c r="N2545">
        <v>399</v>
      </c>
      <c r="O2545">
        <v>1</v>
      </c>
      <c r="P2545">
        <v>3</v>
      </c>
      <c r="Q2545" t="str">
        <f>VLOOKUP(M2545,lookups!$A$1:$B$7, 2, FALSE)</f>
        <v>trawl/fyke</v>
      </c>
      <c r="R2545" t="str">
        <f>VLOOKUP(N2545,lookups!$D$1:$E$6, 2, FALSE)</f>
        <v>hucuktlis r</v>
      </c>
      <c r="S2545" t="str">
        <f>VLOOKUP(C2545,lookups!$G$1:$H$3, 2, FALSE)</f>
        <v>smolt</v>
      </c>
    </row>
    <row r="2546" spans="1:19" x14ac:dyDescent="0.25">
      <c r="A2546" s="1">
        <v>32255</v>
      </c>
      <c r="B2546">
        <v>1</v>
      </c>
      <c r="C2546">
        <v>1</v>
      </c>
      <c r="D2546">
        <v>1</v>
      </c>
      <c r="E2546">
        <v>1988</v>
      </c>
      <c r="F2546">
        <v>15</v>
      </c>
      <c r="G2546">
        <v>1</v>
      </c>
      <c r="H2546">
        <v>95</v>
      </c>
      <c r="I2546">
        <v>9.1999999999999993</v>
      </c>
      <c r="J2546">
        <v>8.2503811319999993</v>
      </c>
      <c r="L2546">
        <v>1</v>
      </c>
      <c r="M2546">
        <v>1</v>
      </c>
      <c r="N2546">
        <v>399</v>
      </c>
      <c r="O2546">
        <v>1</v>
      </c>
      <c r="P2546">
        <v>3</v>
      </c>
      <c r="Q2546" t="str">
        <f>VLOOKUP(M2546,lookups!$A$1:$B$7, 2, FALSE)</f>
        <v>trawl/fyke</v>
      </c>
      <c r="R2546" t="str">
        <f>VLOOKUP(N2546,lookups!$D$1:$E$6, 2, FALSE)</f>
        <v>hucuktlis r</v>
      </c>
      <c r="S2546" t="str">
        <f>VLOOKUP(C2546,lookups!$G$1:$H$3, 2, FALSE)</f>
        <v>smolt</v>
      </c>
    </row>
    <row r="2547" spans="1:19" x14ac:dyDescent="0.25">
      <c r="A2547" s="1">
        <v>32255</v>
      </c>
      <c r="B2547">
        <v>1</v>
      </c>
      <c r="C2547">
        <v>1</v>
      </c>
      <c r="D2547">
        <v>1</v>
      </c>
      <c r="E2547">
        <v>1988</v>
      </c>
      <c r="F2547">
        <v>16</v>
      </c>
      <c r="G2547">
        <v>1</v>
      </c>
      <c r="H2547">
        <v>85</v>
      </c>
      <c r="I2547">
        <v>4.68</v>
      </c>
      <c r="J2547">
        <v>4.1969330100000004</v>
      </c>
      <c r="L2547">
        <v>1</v>
      </c>
      <c r="M2547">
        <v>1</v>
      </c>
      <c r="N2547">
        <v>399</v>
      </c>
      <c r="O2547">
        <v>1</v>
      </c>
      <c r="P2547">
        <v>3</v>
      </c>
      <c r="Q2547" t="str">
        <f>VLOOKUP(M2547,lookups!$A$1:$B$7, 2, FALSE)</f>
        <v>trawl/fyke</v>
      </c>
      <c r="R2547" t="str">
        <f>VLOOKUP(N2547,lookups!$D$1:$E$6, 2, FALSE)</f>
        <v>hucuktlis r</v>
      </c>
      <c r="S2547" t="str">
        <f>VLOOKUP(C2547,lookups!$G$1:$H$3, 2, FALSE)</f>
        <v>smolt</v>
      </c>
    </row>
    <row r="2548" spans="1:19" x14ac:dyDescent="0.25">
      <c r="A2548" s="1">
        <v>32255</v>
      </c>
      <c r="B2548">
        <v>1</v>
      </c>
      <c r="C2548">
        <v>1</v>
      </c>
      <c r="D2548">
        <v>1</v>
      </c>
      <c r="E2548">
        <v>1988</v>
      </c>
      <c r="F2548">
        <v>17</v>
      </c>
      <c r="G2548">
        <v>1</v>
      </c>
      <c r="H2548">
        <v>98</v>
      </c>
      <c r="I2548">
        <v>9.1999999999999993</v>
      </c>
      <c r="J2548">
        <v>8.2503811319999993</v>
      </c>
      <c r="L2548">
        <v>1</v>
      </c>
      <c r="M2548">
        <v>1</v>
      </c>
      <c r="N2548">
        <v>399</v>
      </c>
      <c r="O2548">
        <v>1</v>
      </c>
      <c r="P2548">
        <v>3</v>
      </c>
      <c r="Q2548" t="str">
        <f>VLOOKUP(M2548,lookups!$A$1:$B$7, 2, FALSE)</f>
        <v>trawl/fyke</v>
      </c>
      <c r="R2548" t="str">
        <f>VLOOKUP(N2548,lookups!$D$1:$E$6, 2, FALSE)</f>
        <v>hucuktlis r</v>
      </c>
      <c r="S2548" t="str">
        <f>VLOOKUP(C2548,lookups!$G$1:$H$3, 2, FALSE)</f>
        <v>smolt</v>
      </c>
    </row>
    <row r="2549" spans="1:19" x14ac:dyDescent="0.25">
      <c r="A2549" s="1">
        <v>32255</v>
      </c>
      <c r="B2549">
        <v>1</v>
      </c>
      <c r="C2549">
        <v>1</v>
      </c>
      <c r="D2549">
        <v>1</v>
      </c>
      <c r="E2549">
        <v>1988</v>
      </c>
      <c r="F2549">
        <v>18</v>
      </c>
      <c r="G2549">
        <v>1</v>
      </c>
      <c r="H2549">
        <v>94</v>
      </c>
      <c r="I2549">
        <v>7.92</v>
      </c>
      <c r="J2549">
        <v>7.102502018</v>
      </c>
      <c r="L2549">
        <v>1</v>
      </c>
      <c r="M2549">
        <v>1</v>
      </c>
      <c r="N2549">
        <v>399</v>
      </c>
      <c r="O2549">
        <v>1</v>
      </c>
      <c r="P2549">
        <v>3</v>
      </c>
      <c r="Q2549" t="str">
        <f>VLOOKUP(M2549,lookups!$A$1:$B$7, 2, FALSE)</f>
        <v>trawl/fyke</v>
      </c>
      <c r="R2549" t="str">
        <f>VLOOKUP(N2549,lookups!$D$1:$E$6, 2, FALSE)</f>
        <v>hucuktlis r</v>
      </c>
      <c r="S2549" t="str">
        <f>VLOOKUP(C2549,lookups!$G$1:$H$3, 2, FALSE)</f>
        <v>smolt</v>
      </c>
    </row>
    <row r="2550" spans="1:19" x14ac:dyDescent="0.25">
      <c r="A2550" s="1">
        <v>32255</v>
      </c>
      <c r="B2550">
        <v>1</v>
      </c>
      <c r="C2550">
        <v>1</v>
      </c>
      <c r="D2550">
        <v>1</v>
      </c>
      <c r="E2550">
        <v>1988</v>
      </c>
      <c r="F2550">
        <v>19</v>
      </c>
      <c r="G2550">
        <v>1</v>
      </c>
      <c r="H2550">
        <v>97</v>
      </c>
      <c r="I2550">
        <v>8.1300000099999998</v>
      </c>
      <c r="J2550">
        <v>7.2908259439999998</v>
      </c>
      <c r="L2550">
        <v>1</v>
      </c>
      <c r="M2550">
        <v>1</v>
      </c>
      <c r="N2550">
        <v>399</v>
      </c>
      <c r="O2550">
        <v>1</v>
      </c>
      <c r="P2550">
        <v>3</v>
      </c>
      <c r="Q2550" t="str">
        <f>VLOOKUP(M2550,lookups!$A$1:$B$7, 2, FALSE)</f>
        <v>trawl/fyke</v>
      </c>
      <c r="R2550" t="str">
        <f>VLOOKUP(N2550,lookups!$D$1:$E$6, 2, FALSE)</f>
        <v>hucuktlis r</v>
      </c>
      <c r="S2550" t="str">
        <f>VLOOKUP(C2550,lookups!$G$1:$H$3, 2, FALSE)</f>
        <v>smolt</v>
      </c>
    </row>
    <row r="2551" spans="1:19" x14ac:dyDescent="0.25">
      <c r="A2551" s="1">
        <v>32255</v>
      </c>
      <c r="B2551">
        <v>1</v>
      </c>
      <c r="C2551">
        <v>1</v>
      </c>
      <c r="D2551">
        <v>1</v>
      </c>
      <c r="E2551">
        <v>1988</v>
      </c>
      <c r="F2551">
        <v>20</v>
      </c>
      <c r="G2551">
        <v>1</v>
      </c>
      <c r="H2551">
        <v>81</v>
      </c>
      <c r="I2551">
        <v>5.19</v>
      </c>
      <c r="J2551">
        <v>4.6542910949999996</v>
      </c>
      <c r="L2551">
        <v>1</v>
      </c>
      <c r="M2551">
        <v>1</v>
      </c>
      <c r="N2551">
        <v>399</v>
      </c>
      <c r="O2551">
        <v>1</v>
      </c>
      <c r="P2551">
        <v>3</v>
      </c>
      <c r="Q2551" t="str">
        <f>VLOOKUP(M2551,lookups!$A$1:$B$7, 2, FALSE)</f>
        <v>trawl/fyke</v>
      </c>
      <c r="R2551" t="str">
        <f>VLOOKUP(N2551,lookups!$D$1:$E$6, 2, FALSE)</f>
        <v>hucuktlis r</v>
      </c>
      <c r="S2551" t="str">
        <f>VLOOKUP(C2551,lookups!$G$1:$H$3, 2, FALSE)</f>
        <v>smolt</v>
      </c>
    </row>
    <row r="2552" spans="1:19" x14ac:dyDescent="0.25">
      <c r="A2552" s="1">
        <v>32255</v>
      </c>
      <c r="B2552">
        <v>1</v>
      </c>
      <c r="C2552">
        <v>1</v>
      </c>
      <c r="D2552">
        <v>1</v>
      </c>
      <c r="E2552">
        <v>1988</v>
      </c>
      <c r="F2552">
        <v>21</v>
      </c>
      <c r="G2552">
        <v>1</v>
      </c>
      <c r="H2552">
        <v>79</v>
      </c>
      <c r="I2552">
        <v>5.18</v>
      </c>
      <c r="J2552">
        <v>4.6453232890000002</v>
      </c>
      <c r="M2552">
        <v>1</v>
      </c>
      <c r="N2552">
        <v>399</v>
      </c>
      <c r="O2552">
        <v>1</v>
      </c>
      <c r="P2552">
        <v>3</v>
      </c>
      <c r="Q2552" t="str">
        <f>VLOOKUP(M2552,lookups!$A$1:$B$7, 2, FALSE)</f>
        <v>trawl/fyke</v>
      </c>
      <c r="R2552" t="str">
        <f>VLOOKUP(N2552,lookups!$D$1:$E$6, 2, FALSE)</f>
        <v>hucuktlis r</v>
      </c>
      <c r="S2552" t="str">
        <f>VLOOKUP(C2552,lookups!$G$1:$H$3, 2, FALSE)</f>
        <v>smolt</v>
      </c>
    </row>
    <row r="2553" spans="1:19" x14ac:dyDescent="0.25">
      <c r="A2553" s="1">
        <v>32255</v>
      </c>
      <c r="B2553">
        <v>1</v>
      </c>
      <c r="C2553">
        <v>1</v>
      </c>
      <c r="D2553">
        <v>1</v>
      </c>
      <c r="E2553">
        <v>1988</v>
      </c>
      <c r="F2553">
        <v>22</v>
      </c>
      <c r="G2553">
        <v>1</v>
      </c>
      <c r="H2553">
        <v>70</v>
      </c>
      <c r="I2553">
        <v>3.46</v>
      </c>
      <c r="J2553">
        <v>3.1028607300000002</v>
      </c>
      <c r="M2553">
        <v>1</v>
      </c>
      <c r="N2553">
        <v>399</v>
      </c>
      <c r="O2553">
        <v>1</v>
      </c>
      <c r="P2553">
        <v>3</v>
      </c>
      <c r="Q2553" t="str">
        <f>VLOOKUP(M2553,lookups!$A$1:$B$7, 2, FALSE)</f>
        <v>trawl/fyke</v>
      </c>
      <c r="R2553" t="str">
        <f>VLOOKUP(N2553,lookups!$D$1:$E$6, 2, FALSE)</f>
        <v>hucuktlis r</v>
      </c>
      <c r="S2553" t="str">
        <f>VLOOKUP(C2553,lookups!$G$1:$H$3, 2, FALSE)</f>
        <v>smolt</v>
      </c>
    </row>
    <row r="2554" spans="1:19" x14ac:dyDescent="0.25">
      <c r="A2554" s="1">
        <v>32255</v>
      </c>
      <c r="B2554">
        <v>1</v>
      </c>
      <c r="C2554">
        <v>1</v>
      </c>
      <c r="D2554">
        <v>1</v>
      </c>
      <c r="E2554">
        <v>1988</v>
      </c>
      <c r="F2554">
        <v>23</v>
      </c>
      <c r="G2554">
        <v>1</v>
      </c>
      <c r="H2554">
        <v>72</v>
      </c>
      <c r="I2554">
        <v>3.46</v>
      </c>
      <c r="J2554">
        <v>3.1028607300000002</v>
      </c>
      <c r="M2554">
        <v>1</v>
      </c>
      <c r="N2554">
        <v>399</v>
      </c>
      <c r="O2554">
        <v>1</v>
      </c>
      <c r="P2554">
        <v>3</v>
      </c>
      <c r="Q2554" t="str">
        <f>VLOOKUP(M2554,lookups!$A$1:$B$7, 2, FALSE)</f>
        <v>trawl/fyke</v>
      </c>
      <c r="R2554" t="str">
        <f>VLOOKUP(N2554,lookups!$D$1:$E$6, 2, FALSE)</f>
        <v>hucuktlis r</v>
      </c>
      <c r="S2554" t="str">
        <f>VLOOKUP(C2554,lookups!$G$1:$H$3, 2, FALSE)</f>
        <v>smolt</v>
      </c>
    </row>
    <row r="2555" spans="1:19" x14ac:dyDescent="0.25">
      <c r="A2555" s="1">
        <v>32255</v>
      </c>
      <c r="B2555">
        <v>1</v>
      </c>
      <c r="C2555">
        <v>1</v>
      </c>
      <c r="D2555">
        <v>1</v>
      </c>
      <c r="E2555">
        <v>1988</v>
      </c>
      <c r="F2555">
        <v>24</v>
      </c>
      <c r="G2555">
        <v>1</v>
      </c>
      <c r="H2555">
        <v>82</v>
      </c>
      <c r="I2555">
        <v>4.6100000000000003</v>
      </c>
      <c r="J2555">
        <v>4.1341583709999998</v>
      </c>
      <c r="L2555">
        <v>1</v>
      </c>
      <c r="M2555">
        <v>1</v>
      </c>
      <c r="N2555">
        <v>399</v>
      </c>
      <c r="O2555">
        <v>1</v>
      </c>
      <c r="P2555">
        <v>3</v>
      </c>
      <c r="Q2555" t="str">
        <f>VLOOKUP(M2555,lookups!$A$1:$B$7, 2, FALSE)</f>
        <v>trawl/fyke</v>
      </c>
      <c r="R2555" t="str">
        <f>VLOOKUP(N2555,lookups!$D$1:$E$6, 2, FALSE)</f>
        <v>hucuktlis r</v>
      </c>
      <c r="S2555" t="str">
        <f>VLOOKUP(C2555,lookups!$G$1:$H$3, 2, FALSE)</f>
        <v>smolt</v>
      </c>
    </row>
    <row r="2556" spans="1:19" x14ac:dyDescent="0.25">
      <c r="A2556" s="1">
        <v>32255</v>
      </c>
      <c r="B2556">
        <v>1</v>
      </c>
      <c r="C2556">
        <v>1</v>
      </c>
      <c r="D2556">
        <v>1</v>
      </c>
      <c r="E2556">
        <v>1988</v>
      </c>
      <c r="F2556">
        <v>25</v>
      </c>
      <c r="G2556">
        <v>1</v>
      </c>
      <c r="H2556">
        <v>79</v>
      </c>
      <c r="I2556">
        <v>5.0599999999999996</v>
      </c>
      <c r="J2556">
        <v>4.5377096220000004</v>
      </c>
      <c r="M2556">
        <v>1</v>
      </c>
      <c r="N2556">
        <v>399</v>
      </c>
      <c r="O2556">
        <v>1</v>
      </c>
      <c r="P2556">
        <v>3</v>
      </c>
      <c r="Q2556" t="str">
        <f>VLOOKUP(M2556,lookups!$A$1:$B$7, 2, FALSE)</f>
        <v>trawl/fyke</v>
      </c>
      <c r="R2556" t="str">
        <f>VLOOKUP(N2556,lookups!$D$1:$E$6, 2, FALSE)</f>
        <v>hucuktlis r</v>
      </c>
      <c r="S2556" t="str">
        <f>VLOOKUP(C2556,lookups!$G$1:$H$3, 2, FALSE)</f>
        <v>smolt</v>
      </c>
    </row>
    <row r="2557" spans="1:19" x14ac:dyDescent="0.25">
      <c r="A2557" s="1">
        <v>32255</v>
      </c>
      <c r="B2557">
        <v>1</v>
      </c>
      <c r="C2557">
        <v>1</v>
      </c>
      <c r="D2557">
        <v>1</v>
      </c>
      <c r="E2557">
        <v>1988</v>
      </c>
      <c r="F2557">
        <v>26</v>
      </c>
      <c r="G2557">
        <v>1</v>
      </c>
      <c r="H2557">
        <v>84</v>
      </c>
      <c r="I2557">
        <v>5.64</v>
      </c>
      <c r="J2557">
        <v>5.0578423460000002</v>
      </c>
      <c r="L2557">
        <v>1</v>
      </c>
      <c r="M2557">
        <v>1</v>
      </c>
      <c r="N2557">
        <v>399</v>
      </c>
      <c r="O2557">
        <v>1</v>
      </c>
      <c r="P2557">
        <v>3</v>
      </c>
      <c r="Q2557" t="str">
        <f>VLOOKUP(M2557,lookups!$A$1:$B$7, 2, FALSE)</f>
        <v>trawl/fyke</v>
      </c>
      <c r="R2557" t="str">
        <f>VLOOKUP(N2557,lookups!$D$1:$E$6, 2, FALSE)</f>
        <v>hucuktlis r</v>
      </c>
      <c r="S2557" t="str">
        <f>VLOOKUP(C2557,lookups!$G$1:$H$3, 2, FALSE)</f>
        <v>smolt</v>
      </c>
    </row>
    <row r="2558" spans="1:19" x14ac:dyDescent="0.25">
      <c r="A2558" s="1">
        <v>32255</v>
      </c>
      <c r="B2558">
        <v>1</v>
      </c>
      <c r="C2558">
        <v>1</v>
      </c>
      <c r="D2558">
        <v>1</v>
      </c>
      <c r="E2558">
        <v>1988</v>
      </c>
      <c r="F2558">
        <v>27</v>
      </c>
      <c r="G2558">
        <v>1</v>
      </c>
      <c r="H2558">
        <v>107</v>
      </c>
      <c r="I2558">
        <v>12.77</v>
      </c>
      <c r="J2558">
        <v>11.451887723</v>
      </c>
      <c r="L2558">
        <v>1</v>
      </c>
      <c r="M2558">
        <v>1</v>
      </c>
      <c r="N2558">
        <v>399</v>
      </c>
      <c r="O2558">
        <v>1</v>
      </c>
      <c r="P2558">
        <v>3</v>
      </c>
      <c r="Q2558" t="str">
        <f>VLOOKUP(M2558,lookups!$A$1:$B$7, 2, FALSE)</f>
        <v>trawl/fyke</v>
      </c>
      <c r="R2558" t="str">
        <f>VLOOKUP(N2558,lookups!$D$1:$E$6, 2, FALSE)</f>
        <v>hucuktlis r</v>
      </c>
      <c r="S2558" t="str">
        <f>VLOOKUP(C2558,lookups!$G$1:$H$3, 2, FALSE)</f>
        <v>smolt</v>
      </c>
    </row>
    <row r="2559" spans="1:19" x14ac:dyDescent="0.25">
      <c r="A2559" s="1">
        <v>32255</v>
      </c>
      <c r="B2559">
        <v>1</v>
      </c>
      <c r="C2559">
        <v>1</v>
      </c>
      <c r="D2559">
        <v>1</v>
      </c>
      <c r="E2559">
        <v>1988</v>
      </c>
      <c r="F2559">
        <v>28</v>
      </c>
      <c r="G2559">
        <v>1</v>
      </c>
      <c r="H2559">
        <v>103</v>
      </c>
      <c r="I2559">
        <v>10.17</v>
      </c>
      <c r="J2559">
        <v>9.1202582729999992</v>
      </c>
      <c r="L2559">
        <v>1</v>
      </c>
      <c r="M2559">
        <v>1</v>
      </c>
      <c r="N2559">
        <v>399</v>
      </c>
      <c r="O2559">
        <v>1</v>
      </c>
      <c r="P2559">
        <v>3</v>
      </c>
      <c r="Q2559" t="str">
        <f>VLOOKUP(M2559,lookups!$A$1:$B$7, 2, FALSE)</f>
        <v>trawl/fyke</v>
      </c>
      <c r="R2559" t="str">
        <f>VLOOKUP(N2559,lookups!$D$1:$E$6, 2, FALSE)</f>
        <v>hucuktlis r</v>
      </c>
      <c r="S2559" t="str">
        <f>VLOOKUP(C2559,lookups!$G$1:$H$3, 2, FALSE)</f>
        <v>smolt</v>
      </c>
    </row>
    <row r="2560" spans="1:19" x14ac:dyDescent="0.25">
      <c r="A2560" s="1">
        <v>32255</v>
      </c>
      <c r="B2560">
        <v>1</v>
      </c>
      <c r="C2560">
        <v>1</v>
      </c>
      <c r="D2560">
        <v>1</v>
      </c>
      <c r="E2560">
        <v>1988</v>
      </c>
      <c r="F2560">
        <v>29</v>
      </c>
      <c r="G2560">
        <v>1</v>
      </c>
      <c r="H2560">
        <v>98</v>
      </c>
      <c r="I2560">
        <v>9.5</v>
      </c>
      <c r="J2560">
        <v>8.5194152990000003</v>
      </c>
      <c r="L2560">
        <v>1</v>
      </c>
      <c r="M2560">
        <v>1</v>
      </c>
      <c r="N2560">
        <v>399</v>
      </c>
      <c r="O2560">
        <v>1</v>
      </c>
      <c r="P2560">
        <v>3</v>
      </c>
      <c r="Q2560" t="str">
        <f>VLOOKUP(M2560,lookups!$A$1:$B$7, 2, FALSE)</f>
        <v>trawl/fyke</v>
      </c>
      <c r="R2560" t="str">
        <f>VLOOKUP(N2560,lookups!$D$1:$E$6, 2, FALSE)</f>
        <v>hucuktlis r</v>
      </c>
      <c r="S2560" t="str">
        <f>VLOOKUP(C2560,lookups!$G$1:$H$3, 2, FALSE)</f>
        <v>smolt</v>
      </c>
    </row>
    <row r="2561" spans="1:19" x14ac:dyDescent="0.25">
      <c r="A2561" s="1">
        <v>32255</v>
      </c>
      <c r="B2561">
        <v>1</v>
      </c>
      <c r="C2561">
        <v>1</v>
      </c>
      <c r="D2561">
        <v>1</v>
      </c>
      <c r="E2561">
        <v>1988</v>
      </c>
      <c r="F2561">
        <v>30</v>
      </c>
      <c r="G2561">
        <v>1</v>
      </c>
      <c r="H2561">
        <v>101</v>
      </c>
      <c r="I2561">
        <v>10.59</v>
      </c>
      <c r="J2561">
        <v>9.4969061069999992</v>
      </c>
      <c r="L2561">
        <v>1</v>
      </c>
      <c r="M2561">
        <v>1</v>
      </c>
      <c r="N2561">
        <v>399</v>
      </c>
      <c r="O2561">
        <v>1</v>
      </c>
      <c r="P2561">
        <v>3</v>
      </c>
      <c r="Q2561" t="str">
        <f>VLOOKUP(M2561,lookups!$A$1:$B$7, 2, FALSE)</f>
        <v>trawl/fyke</v>
      </c>
      <c r="R2561" t="str">
        <f>VLOOKUP(N2561,lookups!$D$1:$E$6, 2, FALSE)</f>
        <v>hucuktlis r</v>
      </c>
      <c r="S2561" t="str">
        <f>VLOOKUP(C2561,lookups!$G$1:$H$3, 2, FALSE)</f>
        <v>smolt</v>
      </c>
    </row>
    <row r="2562" spans="1:19" x14ac:dyDescent="0.25">
      <c r="A2562" s="1">
        <v>32255</v>
      </c>
      <c r="B2562">
        <v>1</v>
      </c>
      <c r="C2562">
        <v>1</v>
      </c>
      <c r="D2562">
        <v>1</v>
      </c>
      <c r="E2562">
        <v>1988</v>
      </c>
      <c r="F2562">
        <v>31</v>
      </c>
      <c r="G2562">
        <v>1</v>
      </c>
      <c r="H2562">
        <v>97</v>
      </c>
      <c r="I2562">
        <v>8.8000000000000007</v>
      </c>
      <c r="J2562">
        <v>7.8916689089999998</v>
      </c>
      <c r="L2562">
        <v>1</v>
      </c>
      <c r="M2562">
        <v>1</v>
      </c>
      <c r="N2562">
        <v>399</v>
      </c>
      <c r="O2562">
        <v>1</v>
      </c>
      <c r="P2562">
        <v>3</v>
      </c>
      <c r="Q2562" t="str">
        <f>VLOOKUP(M2562,lookups!$A$1:$B$7, 2, FALSE)</f>
        <v>trawl/fyke</v>
      </c>
      <c r="R2562" t="str">
        <f>VLOOKUP(N2562,lookups!$D$1:$E$6, 2, FALSE)</f>
        <v>hucuktlis r</v>
      </c>
      <c r="S2562" t="str">
        <f>VLOOKUP(C2562,lookups!$G$1:$H$3, 2, FALSE)</f>
        <v>smolt</v>
      </c>
    </row>
    <row r="2563" spans="1:19" x14ac:dyDescent="0.25">
      <c r="A2563" s="1">
        <v>32255</v>
      </c>
      <c r="B2563">
        <v>1</v>
      </c>
      <c r="C2563">
        <v>1</v>
      </c>
      <c r="D2563">
        <v>1</v>
      </c>
      <c r="E2563">
        <v>1988</v>
      </c>
      <c r="F2563">
        <v>32</v>
      </c>
      <c r="G2563">
        <v>1</v>
      </c>
      <c r="H2563">
        <v>103</v>
      </c>
      <c r="I2563">
        <v>10.65</v>
      </c>
      <c r="J2563">
        <v>9.5507129410000005</v>
      </c>
      <c r="L2563">
        <v>1</v>
      </c>
      <c r="M2563">
        <v>1</v>
      </c>
      <c r="N2563">
        <v>399</v>
      </c>
      <c r="O2563">
        <v>1</v>
      </c>
      <c r="P2563">
        <v>3</v>
      </c>
      <c r="Q2563" t="str">
        <f>VLOOKUP(M2563,lookups!$A$1:$B$7, 2, FALSE)</f>
        <v>trawl/fyke</v>
      </c>
      <c r="R2563" t="str">
        <f>VLOOKUP(N2563,lookups!$D$1:$E$6, 2, FALSE)</f>
        <v>hucuktlis r</v>
      </c>
      <c r="S2563" t="str">
        <f>VLOOKUP(C2563,lookups!$G$1:$H$3, 2, FALSE)</f>
        <v>smolt</v>
      </c>
    </row>
    <row r="2564" spans="1:19" x14ac:dyDescent="0.25">
      <c r="A2564" s="1">
        <v>32255</v>
      </c>
      <c r="B2564">
        <v>1</v>
      </c>
      <c r="C2564">
        <v>1</v>
      </c>
      <c r="D2564">
        <v>1</v>
      </c>
      <c r="E2564">
        <v>1988</v>
      </c>
      <c r="F2564">
        <v>33</v>
      </c>
      <c r="G2564">
        <v>1</v>
      </c>
      <c r="H2564">
        <v>92</v>
      </c>
      <c r="I2564">
        <v>7.55</v>
      </c>
      <c r="J2564">
        <v>6.7706932110000002</v>
      </c>
      <c r="L2564">
        <v>1</v>
      </c>
      <c r="M2564">
        <v>1</v>
      </c>
      <c r="N2564">
        <v>399</v>
      </c>
      <c r="O2564">
        <v>1</v>
      </c>
      <c r="P2564">
        <v>3</v>
      </c>
      <c r="Q2564" t="str">
        <f>VLOOKUP(M2564,lookups!$A$1:$B$7, 2, FALSE)</f>
        <v>trawl/fyke</v>
      </c>
      <c r="R2564" t="str">
        <f>VLOOKUP(N2564,lookups!$D$1:$E$6, 2, FALSE)</f>
        <v>hucuktlis r</v>
      </c>
      <c r="S2564" t="str">
        <f>VLOOKUP(C2564,lookups!$G$1:$H$3, 2, FALSE)</f>
        <v>smolt</v>
      </c>
    </row>
    <row r="2565" spans="1:19" x14ac:dyDescent="0.25">
      <c r="A2565" s="1">
        <v>32255</v>
      </c>
      <c r="B2565">
        <v>1</v>
      </c>
      <c r="C2565">
        <v>1</v>
      </c>
      <c r="D2565">
        <v>1</v>
      </c>
      <c r="E2565">
        <v>1988</v>
      </c>
      <c r="F2565">
        <v>34</v>
      </c>
      <c r="G2565">
        <v>1</v>
      </c>
      <c r="H2565">
        <v>91</v>
      </c>
      <c r="I2565">
        <v>6.98</v>
      </c>
      <c r="J2565">
        <v>6.2595282929999998</v>
      </c>
      <c r="L2565">
        <v>1</v>
      </c>
      <c r="M2565">
        <v>1</v>
      </c>
      <c r="N2565">
        <v>399</v>
      </c>
      <c r="O2565">
        <v>1</v>
      </c>
      <c r="P2565">
        <v>3</v>
      </c>
      <c r="Q2565" t="str">
        <f>VLOOKUP(M2565,lookups!$A$1:$B$7, 2, FALSE)</f>
        <v>trawl/fyke</v>
      </c>
      <c r="R2565" t="str">
        <f>VLOOKUP(N2565,lookups!$D$1:$E$6, 2, FALSE)</f>
        <v>hucuktlis r</v>
      </c>
      <c r="S2565" t="str">
        <f>VLOOKUP(C2565,lookups!$G$1:$H$3, 2, FALSE)</f>
        <v>smolt</v>
      </c>
    </row>
    <row r="2566" spans="1:19" x14ac:dyDescent="0.25">
      <c r="A2566" s="1">
        <v>32255</v>
      </c>
      <c r="B2566">
        <v>1</v>
      </c>
      <c r="C2566">
        <v>1</v>
      </c>
      <c r="D2566">
        <v>1</v>
      </c>
      <c r="E2566">
        <v>1988</v>
      </c>
      <c r="F2566">
        <v>35</v>
      </c>
      <c r="G2566">
        <v>1</v>
      </c>
      <c r="H2566">
        <v>106</v>
      </c>
      <c r="I2566">
        <v>11.04</v>
      </c>
      <c r="J2566">
        <v>9.9004573580000006</v>
      </c>
      <c r="L2566">
        <v>1</v>
      </c>
      <c r="M2566">
        <v>1</v>
      </c>
      <c r="N2566">
        <v>399</v>
      </c>
      <c r="O2566">
        <v>1</v>
      </c>
      <c r="P2566">
        <v>3</v>
      </c>
      <c r="Q2566" t="str">
        <f>VLOOKUP(M2566,lookups!$A$1:$B$7, 2, FALSE)</f>
        <v>trawl/fyke</v>
      </c>
      <c r="R2566" t="str">
        <f>VLOOKUP(N2566,lookups!$D$1:$E$6, 2, FALSE)</f>
        <v>hucuktlis r</v>
      </c>
      <c r="S2566" t="str">
        <f>VLOOKUP(C2566,lookups!$G$1:$H$3, 2, FALSE)</f>
        <v>smolt</v>
      </c>
    </row>
    <row r="2567" spans="1:19" x14ac:dyDescent="0.25">
      <c r="A2567" s="1">
        <v>32255</v>
      </c>
      <c r="B2567">
        <v>1</v>
      </c>
      <c r="C2567">
        <v>1</v>
      </c>
      <c r="D2567">
        <v>1</v>
      </c>
      <c r="E2567">
        <v>1988</v>
      </c>
      <c r="F2567">
        <v>36</v>
      </c>
      <c r="G2567">
        <v>1</v>
      </c>
      <c r="H2567">
        <v>96</v>
      </c>
      <c r="I2567">
        <v>9.35</v>
      </c>
      <c r="J2567">
        <v>8.3848982149999998</v>
      </c>
      <c r="L2567">
        <v>1</v>
      </c>
      <c r="M2567">
        <v>1</v>
      </c>
      <c r="N2567">
        <v>399</v>
      </c>
      <c r="O2567">
        <v>1</v>
      </c>
      <c r="P2567">
        <v>3</v>
      </c>
      <c r="Q2567" t="str">
        <f>VLOOKUP(M2567,lookups!$A$1:$B$7, 2, FALSE)</f>
        <v>trawl/fyke</v>
      </c>
      <c r="R2567" t="str">
        <f>VLOOKUP(N2567,lookups!$D$1:$E$6, 2, FALSE)</f>
        <v>hucuktlis r</v>
      </c>
      <c r="S2567" t="str">
        <f>VLOOKUP(C2567,lookups!$G$1:$H$3, 2, FALSE)</f>
        <v>smolt</v>
      </c>
    </row>
    <row r="2568" spans="1:19" x14ac:dyDescent="0.25">
      <c r="A2568" s="1">
        <v>32255</v>
      </c>
      <c r="B2568">
        <v>1</v>
      </c>
      <c r="C2568">
        <v>1</v>
      </c>
      <c r="D2568">
        <v>1</v>
      </c>
      <c r="E2568">
        <v>1988</v>
      </c>
      <c r="F2568">
        <v>37</v>
      </c>
      <c r="G2568">
        <v>1</v>
      </c>
      <c r="H2568">
        <v>91</v>
      </c>
      <c r="I2568">
        <v>7.59</v>
      </c>
      <c r="J2568">
        <v>6.8065644340000002</v>
      </c>
      <c r="L2568">
        <v>1</v>
      </c>
      <c r="M2568">
        <v>1</v>
      </c>
      <c r="N2568">
        <v>399</v>
      </c>
      <c r="O2568">
        <v>1</v>
      </c>
      <c r="P2568">
        <v>3</v>
      </c>
      <c r="Q2568" t="str">
        <f>VLOOKUP(M2568,lookups!$A$1:$B$7, 2, FALSE)</f>
        <v>trawl/fyke</v>
      </c>
      <c r="R2568" t="str">
        <f>VLOOKUP(N2568,lookups!$D$1:$E$6, 2, FALSE)</f>
        <v>hucuktlis r</v>
      </c>
      <c r="S2568" t="str">
        <f>VLOOKUP(C2568,lookups!$G$1:$H$3, 2, FALSE)</f>
        <v>smolt</v>
      </c>
    </row>
    <row r="2569" spans="1:19" x14ac:dyDescent="0.25">
      <c r="A2569" s="1">
        <v>32255</v>
      </c>
      <c r="B2569">
        <v>1</v>
      </c>
      <c r="C2569">
        <v>1</v>
      </c>
      <c r="D2569">
        <v>1</v>
      </c>
      <c r="E2569">
        <v>1988</v>
      </c>
      <c r="F2569">
        <v>38</v>
      </c>
      <c r="G2569">
        <v>1</v>
      </c>
      <c r="H2569">
        <v>92</v>
      </c>
      <c r="I2569">
        <v>7.58</v>
      </c>
      <c r="J2569">
        <v>6.797596628</v>
      </c>
      <c r="M2569">
        <v>1</v>
      </c>
      <c r="N2569">
        <v>399</v>
      </c>
      <c r="O2569">
        <v>1</v>
      </c>
      <c r="P2569">
        <v>3</v>
      </c>
      <c r="Q2569" t="str">
        <f>VLOOKUP(M2569,lookups!$A$1:$B$7, 2, FALSE)</f>
        <v>trawl/fyke</v>
      </c>
      <c r="R2569" t="str">
        <f>VLOOKUP(N2569,lookups!$D$1:$E$6, 2, FALSE)</f>
        <v>hucuktlis r</v>
      </c>
      <c r="S2569" t="str">
        <f>VLOOKUP(C2569,lookups!$G$1:$H$3, 2, FALSE)</f>
        <v>smolt</v>
      </c>
    </row>
    <row r="2570" spans="1:19" x14ac:dyDescent="0.25">
      <c r="A2570" s="1">
        <v>32255</v>
      </c>
      <c r="B2570">
        <v>1</v>
      </c>
      <c r="C2570">
        <v>1</v>
      </c>
      <c r="D2570">
        <v>1</v>
      </c>
      <c r="E2570">
        <v>1988</v>
      </c>
      <c r="F2570">
        <v>39</v>
      </c>
      <c r="G2570">
        <v>1</v>
      </c>
      <c r="H2570">
        <v>93</v>
      </c>
      <c r="I2570">
        <v>7.72</v>
      </c>
      <c r="J2570">
        <v>6.9231459060000002</v>
      </c>
      <c r="L2570">
        <v>1</v>
      </c>
      <c r="M2570">
        <v>1</v>
      </c>
      <c r="N2570">
        <v>399</v>
      </c>
      <c r="O2570">
        <v>1</v>
      </c>
      <c r="P2570">
        <v>3</v>
      </c>
      <c r="Q2570" t="str">
        <f>VLOOKUP(M2570,lookups!$A$1:$B$7, 2, FALSE)</f>
        <v>trawl/fyke</v>
      </c>
      <c r="R2570" t="str">
        <f>VLOOKUP(N2570,lookups!$D$1:$E$6, 2, FALSE)</f>
        <v>hucuktlis r</v>
      </c>
      <c r="S2570" t="str">
        <f>VLOOKUP(C2570,lookups!$G$1:$H$3, 2, FALSE)</f>
        <v>smolt</v>
      </c>
    </row>
    <row r="2571" spans="1:19" x14ac:dyDescent="0.25">
      <c r="A2571" s="1">
        <v>32255</v>
      </c>
      <c r="B2571">
        <v>1</v>
      </c>
      <c r="C2571">
        <v>1</v>
      </c>
      <c r="D2571">
        <v>1</v>
      </c>
      <c r="E2571">
        <v>1988</v>
      </c>
      <c r="F2571">
        <v>40</v>
      </c>
      <c r="G2571">
        <v>1</v>
      </c>
      <c r="H2571">
        <v>92</v>
      </c>
      <c r="I2571">
        <v>7.91</v>
      </c>
      <c r="J2571">
        <v>7.0935342119999998</v>
      </c>
      <c r="L2571">
        <v>1</v>
      </c>
      <c r="M2571">
        <v>1</v>
      </c>
      <c r="N2571">
        <v>399</v>
      </c>
      <c r="O2571">
        <v>1</v>
      </c>
      <c r="P2571">
        <v>3</v>
      </c>
      <c r="Q2571" t="str">
        <f>VLOOKUP(M2571,lookups!$A$1:$B$7, 2, FALSE)</f>
        <v>trawl/fyke</v>
      </c>
      <c r="R2571" t="str">
        <f>VLOOKUP(N2571,lookups!$D$1:$E$6, 2, FALSE)</f>
        <v>hucuktlis r</v>
      </c>
      <c r="S2571" t="str">
        <f>VLOOKUP(C2571,lookups!$G$1:$H$3, 2, FALSE)</f>
        <v>smolt</v>
      </c>
    </row>
    <row r="2572" spans="1:19" x14ac:dyDescent="0.25">
      <c r="A2572" s="1">
        <v>32255</v>
      </c>
      <c r="B2572">
        <v>1</v>
      </c>
      <c r="C2572">
        <v>1</v>
      </c>
      <c r="D2572">
        <v>1</v>
      </c>
      <c r="E2572">
        <v>1988</v>
      </c>
      <c r="F2572">
        <v>41</v>
      </c>
      <c r="G2572">
        <v>1</v>
      </c>
      <c r="H2572">
        <v>89</v>
      </c>
      <c r="I2572">
        <v>6.62</v>
      </c>
      <c r="J2572">
        <v>5.9366872930000003</v>
      </c>
      <c r="L2572">
        <v>1</v>
      </c>
      <c r="M2572">
        <v>1</v>
      </c>
      <c r="N2572">
        <v>399</v>
      </c>
      <c r="O2572">
        <v>1</v>
      </c>
      <c r="P2572">
        <v>3</v>
      </c>
      <c r="Q2572" t="str">
        <f>VLOOKUP(M2572,lookups!$A$1:$B$7, 2, FALSE)</f>
        <v>trawl/fyke</v>
      </c>
      <c r="R2572" t="str">
        <f>VLOOKUP(N2572,lookups!$D$1:$E$6, 2, FALSE)</f>
        <v>hucuktlis r</v>
      </c>
      <c r="S2572" t="str">
        <f>VLOOKUP(C2572,lookups!$G$1:$H$3, 2, FALSE)</f>
        <v>smolt</v>
      </c>
    </row>
    <row r="2573" spans="1:19" x14ac:dyDescent="0.25">
      <c r="A2573" s="1">
        <v>32255</v>
      </c>
      <c r="B2573">
        <v>1</v>
      </c>
      <c r="C2573">
        <v>1</v>
      </c>
      <c r="D2573">
        <v>1</v>
      </c>
      <c r="E2573">
        <v>1988</v>
      </c>
      <c r="F2573">
        <v>42</v>
      </c>
      <c r="G2573">
        <v>1</v>
      </c>
      <c r="H2573">
        <v>90</v>
      </c>
      <c r="I2573">
        <v>6.46</v>
      </c>
      <c r="J2573">
        <v>5.7932024029999996</v>
      </c>
      <c r="L2573">
        <v>1</v>
      </c>
      <c r="M2573">
        <v>1</v>
      </c>
      <c r="N2573">
        <v>399</v>
      </c>
      <c r="O2573">
        <v>1</v>
      </c>
      <c r="P2573">
        <v>3</v>
      </c>
      <c r="Q2573" t="str">
        <f>VLOOKUP(M2573,lookups!$A$1:$B$7, 2, FALSE)</f>
        <v>trawl/fyke</v>
      </c>
      <c r="R2573" t="str">
        <f>VLOOKUP(N2573,lookups!$D$1:$E$6, 2, FALSE)</f>
        <v>hucuktlis r</v>
      </c>
      <c r="S2573" t="str">
        <f>VLOOKUP(C2573,lookups!$G$1:$H$3, 2, FALSE)</f>
        <v>smolt</v>
      </c>
    </row>
    <row r="2574" spans="1:19" x14ac:dyDescent="0.25">
      <c r="A2574" s="1">
        <v>32255</v>
      </c>
      <c r="B2574">
        <v>1</v>
      </c>
      <c r="C2574">
        <v>1</v>
      </c>
      <c r="D2574">
        <v>1</v>
      </c>
      <c r="E2574">
        <v>1988</v>
      </c>
      <c r="F2574">
        <v>43</v>
      </c>
      <c r="G2574">
        <v>1</v>
      </c>
      <c r="H2574">
        <v>81</v>
      </c>
      <c r="I2574">
        <v>5.0999999999999996</v>
      </c>
      <c r="J2574">
        <v>4.5735808450000004</v>
      </c>
      <c r="L2574">
        <v>1</v>
      </c>
      <c r="M2574">
        <v>1</v>
      </c>
      <c r="N2574">
        <v>399</v>
      </c>
      <c r="O2574">
        <v>1</v>
      </c>
      <c r="P2574">
        <v>3</v>
      </c>
      <c r="Q2574" t="str">
        <f>VLOOKUP(M2574,lookups!$A$1:$B$7, 2, FALSE)</f>
        <v>trawl/fyke</v>
      </c>
      <c r="R2574" t="str">
        <f>VLOOKUP(N2574,lookups!$D$1:$E$6, 2, FALSE)</f>
        <v>hucuktlis r</v>
      </c>
      <c r="S2574" t="str">
        <f>VLOOKUP(C2574,lookups!$G$1:$H$3, 2, FALSE)</f>
        <v>smolt</v>
      </c>
    </row>
    <row r="2575" spans="1:19" x14ac:dyDescent="0.25">
      <c r="A2575" s="1">
        <v>32255</v>
      </c>
      <c r="B2575">
        <v>1</v>
      </c>
      <c r="C2575">
        <v>1</v>
      </c>
      <c r="D2575">
        <v>1</v>
      </c>
      <c r="E2575">
        <v>1988</v>
      </c>
      <c r="F2575">
        <v>44</v>
      </c>
      <c r="G2575">
        <v>1</v>
      </c>
      <c r="H2575">
        <v>84</v>
      </c>
      <c r="I2575">
        <v>5.69</v>
      </c>
      <c r="J2575">
        <v>5.1026813740000003</v>
      </c>
      <c r="L2575">
        <v>1</v>
      </c>
      <c r="M2575">
        <v>1</v>
      </c>
      <c r="N2575">
        <v>399</v>
      </c>
      <c r="O2575">
        <v>1</v>
      </c>
      <c r="P2575">
        <v>3</v>
      </c>
      <c r="Q2575" t="str">
        <f>VLOOKUP(M2575,lookups!$A$1:$B$7, 2, FALSE)</f>
        <v>trawl/fyke</v>
      </c>
      <c r="R2575" t="str">
        <f>VLOOKUP(N2575,lookups!$D$1:$E$6, 2, FALSE)</f>
        <v>hucuktlis r</v>
      </c>
      <c r="S2575" t="str">
        <f>VLOOKUP(C2575,lookups!$G$1:$H$3, 2, FALSE)</f>
        <v>smolt</v>
      </c>
    </row>
    <row r="2576" spans="1:19" x14ac:dyDescent="0.25">
      <c r="A2576" s="1">
        <v>32255</v>
      </c>
      <c r="B2576">
        <v>1</v>
      </c>
      <c r="C2576">
        <v>1</v>
      </c>
      <c r="D2576">
        <v>1</v>
      </c>
      <c r="E2576">
        <v>1988</v>
      </c>
      <c r="F2576">
        <v>45</v>
      </c>
      <c r="G2576">
        <v>1</v>
      </c>
      <c r="H2576">
        <v>83</v>
      </c>
      <c r="I2576">
        <v>6.02</v>
      </c>
      <c r="J2576">
        <v>5.3986189580000001</v>
      </c>
      <c r="L2576">
        <v>1</v>
      </c>
      <c r="M2576">
        <v>1</v>
      </c>
      <c r="N2576">
        <v>399</v>
      </c>
      <c r="O2576">
        <v>1</v>
      </c>
      <c r="P2576">
        <v>3</v>
      </c>
      <c r="Q2576" t="str">
        <f>VLOOKUP(M2576,lookups!$A$1:$B$7, 2, FALSE)</f>
        <v>trawl/fyke</v>
      </c>
      <c r="R2576" t="str">
        <f>VLOOKUP(N2576,lookups!$D$1:$E$6, 2, FALSE)</f>
        <v>hucuktlis r</v>
      </c>
      <c r="S2576" t="str">
        <f>VLOOKUP(C2576,lookups!$G$1:$H$3, 2, FALSE)</f>
        <v>smolt</v>
      </c>
    </row>
    <row r="2577" spans="1:19" x14ac:dyDescent="0.25">
      <c r="A2577" s="1">
        <v>32255</v>
      </c>
      <c r="B2577">
        <v>1</v>
      </c>
      <c r="C2577">
        <v>1</v>
      </c>
      <c r="D2577">
        <v>1</v>
      </c>
      <c r="E2577">
        <v>1988</v>
      </c>
      <c r="F2577">
        <v>46</v>
      </c>
      <c r="G2577">
        <v>1</v>
      </c>
      <c r="H2577">
        <v>77</v>
      </c>
      <c r="I2577">
        <v>4.71</v>
      </c>
      <c r="J2577">
        <v>4.2238364270000002</v>
      </c>
      <c r="M2577">
        <v>1</v>
      </c>
      <c r="N2577">
        <v>399</v>
      </c>
      <c r="O2577">
        <v>1</v>
      </c>
      <c r="P2577">
        <v>3</v>
      </c>
      <c r="Q2577" t="str">
        <f>VLOOKUP(M2577,lookups!$A$1:$B$7, 2, FALSE)</f>
        <v>trawl/fyke</v>
      </c>
      <c r="R2577" t="str">
        <f>VLOOKUP(N2577,lookups!$D$1:$E$6, 2, FALSE)</f>
        <v>hucuktlis r</v>
      </c>
      <c r="S2577" t="str">
        <f>VLOOKUP(C2577,lookups!$G$1:$H$3, 2, FALSE)</f>
        <v>smolt</v>
      </c>
    </row>
    <row r="2578" spans="1:19" x14ac:dyDescent="0.25">
      <c r="A2578" s="1">
        <v>32255</v>
      </c>
      <c r="B2578">
        <v>1</v>
      </c>
      <c r="C2578">
        <v>1</v>
      </c>
      <c r="D2578">
        <v>1</v>
      </c>
      <c r="E2578">
        <v>1988</v>
      </c>
      <c r="F2578">
        <v>47</v>
      </c>
      <c r="G2578">
        <v>1</v>
      </c>
      <c r="H2578">
        <v>66</v>
      </c>
      <c r="I2578">
        <v>2.5299999999999998</v>
      </c>
      <c r="J2578">
        <v>2.2688548110000002</v>
      </c>
      <c r="M2578">
        <v>1</v>
      </c>
      <c r="N2578">
        <v>399</v>
      </c>
      <c r="O2578">
        <v>1</v>
      </c>
      <c r="P2578">
        <v>3</v>
      </c>
      <c r="Q2578" t="str">
        <f>VLOOKUP(M2578,lookups!$A$1:$B$7, 2, FALSE)</f>
        <v>trawl/fyke</v>
      </c>
      <c r="R2578" t="str">
        <f>VLOOKUP(N2578,lookups!$D$1:$E$6, 2, FALSE)</f>
        <v>hucuktlis r</v>
      </c>
      <c r="S2578" t="str">
        <f>VLOOKUP(C2578,lookups!$G$1:$H$3, 2, FALSE)</f>
        <v>smolt</v>
      </c>
    </row>
    <row r="2579" spans="1:19" x14ac:dyDescent="0.25">
      <c r="A2579" s="1">
        <v>32255</v>
      </c>
      <c r="B2579">
        <v>1</v>
      </c>
      <c r="C2579">
        <v>1</v>
      </c>
      <c r="D2579">
        <v>1</v>
      </c>
      <c r="E2579">
        <v>1988</v>
      </c>
      <c r="F2579">
        <v>48</v>
      </c>
      <c r="G2579">
        <v>1</v>
      </c>
      <c r="H2579">
        <v>64</v>
      </c>
      <c r="I2579">
        <v>2.39</v>
      </c>
      <c r="J2579">
        <v>2.1433055329999999</v>
      </c>
      <c r="M2579">
        <v>1</v>
      </c>
      <c r="N2579">
        <v>399</v>
      </c>
      <c r="O2579">
        <v>1</v>
      </c>
      <c r="P2579">
        <v>3</v>
      </c>
      <c r="Q2579" t="str">
        <f>VLOOKUP(M2579,lookups!$A$1:$B$7, 2, FALSE)</f>
        <v>trawl/fyke</v>
      </c>
      <c r="R2579" t="str">
        <f>VLOOKUP(N2579,lookups!$D$1:$E$6, 2, FALSE)</f>
        <v>hucuktlis r</v>
      </c>
      <c r="S2579" t="str">
        <f>VLOOKUP(C2579,lookups!$G$1:$H$3, 2, FALSE)</f>
        <v>smolt</v>
      </c>
    </row>
    <row r="2580" spans="1:19" x14ac:dyDescent="0.25">
      <c r="A2580" s="1">
        <v>32255</v>
      </c>
      <c r="B2580">
        <v>1</v>
      </c>
      <c r="C2580">
        <v>1</v>
      </c>
      <c r="D2580">
        <v>1</v>
      </c>
      <c r="E2580">
        <v>1988</v>
      </c>
      <c r="F2580">
        <v>49</v>
      </c>
      <c r="G2580">
        <v>1</v>
      </c>
      <c r="H2580">
        <v>66</v>
      </c>
      <c r="I2580">
        <v>2.67</v>
      </c>
      <c r="J2580">
        <v>2.394404089</v>
      </c>
      <c r="M2580">
        <v>1</v>
      </c>
      <c r="N2580">
        <v>399</v>
      </c>
      <c r="O2580">
        <v>1</v>
      </c>
      <c r="P2580">
        <v>3</v>
      </c>
      <c r="Q2580" t="str">
        <f>VLOOKUP(M2580,lookups!$A$1:$B$7, 2, FALSE)</f>
        <v>trawl/fyke</v>
      </c>
      <c r="R2580" t="str">
        <f>VLOOKUP(N2580,lookups!$D$1:$E$6, 2, FALSE)</f>
        <v>hucuktlis r</v>
      </c>
      <c r="S2580" t="str">
        <f>VLOOKUP(C2580,lookups!$G$1:$H$3, 2, FALSE)</f>
        <v>smolt</v>
      </c>
    </row>
    <row r="2581" spans="1:19" x14ac:dyDescent="0.25">
      <c r="A2581" s="1">
        <v>32255</v>
      </c>
      <c r="B2581">
        <v>1</v>
      </c>
      <c r="C2581">
        <v>1</v>
      </c>
      <c r="D2581">
        <v>1</v>
      </c>
      <c r="E2581">
        <v>1988</v>
      </c>
      <c r="F2581">
        <v>50</v>
      </c>
      <c r="G2581">
        <v>1</v>
      </c>
      <c r="H2581">
        <v>90</v>
      </c>
      <c r="I2581">
        <v>7.18</v>
      </c>
      <c r="J2581">
        <v>6.4388844049999996</v>
      </c>
      <c r="L2581">
        <v>1</v>
      </c>
      <c r="M2581">
        <v>1</v>
      </c>
      <c r="N2581">
        <v>399</v>
      </c>
      <c r="O2581">
        <v>1</v>
      </c>
      <c r="P2581">
        <v>3</v>
      </c>
      <c r="Q2581" t="str">
        <f>VLOOKUP(M2581,lookups!$A$1:$B$7, 2, FALSE)</f>
        <v>trawl/fyke</v>
      </c>
      <c r="R2581" t="str">
        <f>VLOOKUP(N2581,lookups!$D$1:$E$6, 2, FALSE)</f>
        <v>hucuktlis r</v>
      </c>
      <c r="S2581" t="str">
        <f>VLOOKUP(C2581,lookups!$G$1:$H$3, 2, FALSE)</f>
        <v>smolt</v>
      </c>
    </row>
    <row r="2582" spans="1:19" x14ac:dyDescent="0.25">
      <c r="A2582" s="1">
        <v>32255</v>
      </c>
      <c r="B2582">
        <v>1</v>
      </c>
      <c r="C2582">
        <v>1</v>
      </c>
      <c r="D2582">
        <v>1</v>
      </c>
      <c r="E2582">
        <v>1988</v>
      </c>
      <c r="F2582">
        <v>51</v>
      </c>
      <c r="G2582">
        <v>1</v>
      </c>
      <c r="H2582">
        <v>83</v>
      </c>
      <c r="I2582">
        <v>5.53</v>
      </c>
      <c r="J2582">
        <v>4.9591964849999997</v>
      </c>
      <c r="L2582">
        <v>1</v>
      </c>
      <c r="M2582">
        <v>1</v>
      </c>
      <c r="N2582">
        <v>399</v>
      </c>
      <c r="O2582">
        <v>1</v>
      </c>
      <c r="P2582">
        <v>3</v>
      </c>
      <c r="Q2582" t="str">
        <f>VLOOKUP(M2582,lookups!$A$1:$B$7, 2, FALSE)</f>
        <v>trawl/fyke</v>
      </c>
      <c r="R2582" t="str">
        <f>VLOOKUP(N2582,lookups!$D$1:$E$6, 2, FALSE)</f>
        <v>hucuktlis r</v>
      </c>
      <c r="S2582" t="str">
        <f>VLOOKUP(C2582,lookups!$G$1:$H$3, 2, FALSE)</f>
        <v>smolt</v>
      </c>
    </row>
    <row r="2583" spans="1:19" x14ac:dyDescent="0.25">
      <c r="A2583" s="1">
        <v>32255</v>
      </c>
      <c r="B2583">
        <v>1</v>
      </c>
      <c r="C2583">
        <v>1</v>
      </c>
      <c r="D2583">
        <v>1</v>
      </c>
      <c r="E2583">
        <v>1988</v>
      </c>
      <c r="F2583">
        <v>52</v>
      </c>
      <c r="G2583">
        <v>1</v>
      </c>
      <c r="H2583">
        <v>84</v>
      </c>
      <c r="I2583">
        <v>5.49</v>
      </c>
      <c r="J2583">
        <v>4.9233252619999996</v>
      </c>
      <c r="L2583">
        <v>1</v>
      </c>
      <c r="M2583">
        <v>1</v>
      </c>
      <c r="N2583">
        <v>399</v>
      </c>
      <c r="O2583">
        <v>1</v>
      </c>
      <c r="P2583">
        <v>3</v>
      </c>
      <c r="Q2583" t="str">
        <f>VLOOKUP(M2583,lookups!$A$1:$B$7, 2, FALSE)</f>
        <v>trawl/fyke</v>
      </c>
      <c r="R2583" t="str">
        <f>VLOOKUP(N2583,lookups!$D$1:$E$6, 2, FALSE)</f>
        <v>hucuktlis r</v>
      </c>
      <c r="S2583" t="str">
        <f>VLOOKUP(C2583,lookups!$G$1:$H$3, 2, FALSE)</f>
        <v>smolt</v>
      </c>
    </row>
    <row r="2584" spans="1:19" x14ac:dyDescent="0.25">
      <c r="A2584" s="1">
        <v>32255</v>
      </c>
      <c r="B2584">
        <v>1</v>
      </c>
      <c r="C2584">
        <v>1</v>
      </c>
      <c r="D2584">
        <v>1</v>
      </c>
      <c r="E2584">
        <v>1988</v>
      </c>
      <c r="F2584">
        <v>53</v>
      </c>
      <c r="G2584">
        <v>1</v>
      </c>
      <c r="H2584">
        <v>78</v>
      </c>
      <c r="I2584">
        <v>4.68</v>
      </c>
      <c r="J2584">
        <v>4.1969330100000004</v>
      </c>
      <c r="M2584">
        <v>1</v>
      </c>
      <c r="N2584">
        <v>399</v>
      </c>
      <c r="O2584">
        <v>1</v>
      </c>
      <c r="P2584">
        <v>3</v>
      </c>
      <c r="Q2584" t="str">
        <f>VLOOKUP(M2584,lookups!$A$1:$B$7, 2, FALSE)</f>
        <v>trawl/fyke</v>
      </c>
      <c r="R2584" t="str">
        <f>VLOOKUP(N2584,lookups!$D$1:$E$6, 2, FALSE)</f>
        <v>hucuktlis r</v>
      </c>
      <c r="S2584" t="str">
        <f>VLOOKUP(C2584,lookups!$G$1:$H$3, 2, FALSE)</f>
        <v>smolt</v>
      </c>
    </row>
    <row r="2585" spans="1:19" x14ac:dyDescent="0.25">
      <c r="A2585" s="1">
        <v>32255</v>
      </c>
      <c r="B2585">
        <v>1</v>
      </c>
      <c r="C2585">
        <v>1</v>
      </c>
      <c r="D2585">
        <v>1</v>
      </c>
      <c r="E2585">
        <v>1988</v>
      </c>
      <c r="F2585">
        <v>54</v>
      </c>
      <c r="G2585">
        <v>1</v>
      </c>
      <c r="H2585">
        <v>75</v>
      </c>
      <c r="I2585">
        <v>3.98</v>
      </c>
      <c r="J2585">
        <v>3.56918662</v>
      </c>
      <c r="M2585">
        <v>1</v>
      </c>
      <c r="N2585">
        <v>399</v>
      </c>
      <c r="O2585">
        <v>1</v>
      </c>
      <c r="P2585">
        <v>3</v>
      </c>
      <c r="Q2585" t="str">
        <f>VLOOKUP(M2585,lookups!$A$1:$B$7, 2, FALSE)</f>
        <v>trawl/fyke</v>
      </c>
      <c r="R2585" t="str">
        <f>VLOOKUP(N2585,lookups!$D$1:$E$6, 2, FALSE)</f>
        <v>hucuktlis r</v>
      </c>
      <c r="S2585" t="str">
        <f>VLOOKUP(C2585,lookups!$G$1:$H$3, 2, FALSE)</f>
        <v>smolt</v>
      </c>
    </row>
    <row r="2586" spans="1:19" x14ac:dyDescent="0.25">
      <c r="A2586" s="1">
        <v>32255</v>
      </c>
      <c r="B2586">
        <v>1</v>
      </c>
      <c r="C2586">
        <v>1</v>
      </c>
      <c r="D2586">
        <v>1</v>
      </c>
      <c r="E2586">
        <v>1988</v>
      </c>
      <c r="F2586">
        <v>55</v>
      </c>
      <c r="G2586">
        <v>1</v>
      </c>
      <c r="H2586">
        <v>81</v>
      </c>
      <c r="I2586">
        <v>5.25</v>
      </c>
      <c r="J2586">
        <v>4.7080979279999999</v>
      </c>
      <c r="L2586">
        <v>1</v>
      </c>
      <c r="M2586">
        <v>1</v>
      </c>
      <c r="N2586">
        <v>399</v>
      </c>
      <c r="O2586">
        <v>1</v>
      </c>
      <c r="P2586">
        <v>3</v>
      </c>
      <c r="Q2586" t="str">
        <f>VLOOKUP(M2586,lookups!$A$1:$B$7, 2, FALSE)</f>
        <v>trawl/fyke</v>
      </c>
      <c r="R2586" t="str">
        <f>VLOOKUP(N2586,lookups!$D$1:$E$6, 2, FALSE)</f>
        <v>hucuktlis r</v>
      </c>
      <c r="S2586" t="str">
        <f>VLOOKUP(C2586,lookups!$G$1:$H$3, 2, FALSE)</f>
        <v>smolt</v>
      </c>
    </row>
    <row r="2587" spans="1:19" x14ac:dyDescent="0.25">
      <c r="A2587" s="1">
        <v>32255</v>
      </c>
      <c r="B2587">
        <v>1</v>
      </c>
      <c r="C2587">
        <v>1</v>
      </c>
      <c r="D2587">
        <v>1</v>
      </c>
      <c r="E2587">
        <v>1988</v>
      </c>
      <c r="F2587">
        <v>56</v>
      </c>
      <c r="G2587">
        <v>1</v>
      </c>
      <c r="H2587">
        <v>112</v>
      </c>
      <c r="I2587">
        <v>12.4</v>
      </c>
      <c r="J2587">
        <v>11.120078917000001</v>
      </c>
      <c r="L2587">
        <v>1</v>
      </c>
      <c r="M2587">
        <v>1</v>
      </c>
      <c r="N2587">
        <v>399</v>
      </c>
      <c r="O2587">
        <v>1</v>
      </c>
      <c r="P2587">
        <v>3</v>
      </c>
      <c r="Q2587" t="str">
        <f>VLOOKUP(M2587,lookups!$A$1:$B$7, 2, FALSE)</f>
        <v>trawl/fyke</v>
      </c>
      <c r="R2587" t="str">
        <f>VLOOKUP(N2587,lookups!$D$1:$E$6, 2, FALSE)</f>
        <v>hucuktlis r</v>
      </c>
      <c r="S2587" t="str">
        <f>VLOOKUP(C2587,lookups!$G$1:$H$3, 2, FALSE)</f>
        <v>smolt</v>
      </c>
    </row>
    <row r="2588" spans="1:19" x14ac:dyDescent="0.25">
      <c r="A2588" s="1">
        <v>32255</v>
      </c>
      <c r="B2588">
        <v>1</v>
      </c>
      <c r="C2588">
        <v>1</v>
      </c>
      <c r="D2588">
        <v>1</v>
      </c>
      <c r="E2588">
        <v>1988</v>
      </c>
      <c r="F2588">
        <v>57</v>
      </c>
      <c r="G2588">
        <v>1</v>
      </c>
      <c r="H2588">
        <v>107</v>
      </c>
      <c r="I2588">
        <v>12.53</v>
      </c>
      <c r="J2588">
        <v>11.236660389000001</v>
      </c>
      <c r="L2588">
        <v>1</v>
      </c>
      <c r="M2588">
        <v>1</v>
      </c>
      <c r="N2588">
        <v>399</v>
      </c>
      <c r="O2588">
        <v>1</v>
      </c>
      <c r="P2588">
        <v>3</v>
      </c>
      <c r="Q2588" t="str">
        <f>VLOOKUP(M2588,lookups!$A$1:$B$7, 2, FALSE)</f>
        <v>trawl/fyke</v>
      </c>
      <c r="R2588" t="str">
        <f>VLOOKUP(N2588,lookups!$D$1:$E$6, 2, FALSE)</f>
        <v>hucuktlis r</v>
      </c>
      <c r="S2588" t="str">
        <f>VLOOKUP(C2588,lookups!$G$1:$H$3, 2, FALSE)</f>
        <v>smolt</v>
      </c>
    </row>
    <row r="2589" spans="1:19" x14ac:dyDescent="0.25">
      <c r="A2589" s="1">
        <v>32255</v>
      </c>
      <c r="B2589">
        <v>1</v>
      </c>
      <c r="C2589">
        <v>1</v>
      </c>
      <c r="D2589">
        <v>1</v>
      </c>
      <c r="E2589">
        <v>1988</v>
      </c>
      <c r="F2589">
        <v>58</v>
      </c>
      <c r="G2589">
        <v>1</v>
      </c>
      <c r="H2589">
        <v>103</v>
      </c>
      <c r="I2589">
        <v>10.88</v>
      </c>
      <c r="J2589">
        <v>9.7569724690000008</v>
      </c>
      <c r="L2589">
        <v>1</v>
      </c>
      <c r="M2589">
        <v>1</v>
      </c>
      <c r="N2589">
        <v>399</v>
      </c>
      <c r="O2589">
        <v>1</v>
      </c>
      <c r="P2589">
        <v>3</v>
      </c>
      <c r="Q2589" t="str">
        <f>VLOOKUP(M2589,lookups!$A$1:$B$7, 2, FALSE)</f>
        <v>trawl/fyke</v>
      </c>
      <c r="R2589" t="str">
        <f>VLOOKUP(N2589,lookups!$D$1:$E$6, 2, FALSE)</f>
        <v>hucuktlis r</v>
      </c>
      <c r="S2589" t="str">
        <f>VLOOKUP(C2589,lookups!$G$1:$H$3, 2, FALSE)</f>
        <v>smolt</v>
      </c>
    </row>
    <row r="2590" spans="1:19" x14ac:dyDescent="0.25">
      <c r="A2590" s="1">
        <v>32255</v>
      </c>
      <c r="B2590">
        <v>1</v>
      </c>
      <c r="C2590">
        <v>1</v>
      </c>
      <c r="D2590">
        <v>1</v>
      </c>
      <c r="E2590">
        <v>1988</v>
      </c>
      <c r="F2590">
        <v>59</v>
      </c>
      <c r="G2590">
        <v>1</v>
      </c>
      <c r="H2590">
        <v>100</v>
      </c>
      <c r="I2590">
        <v>10.33</v>
      </c>
      <c r="J2590">
        <v>9.2637431620000008</v>
      </c>
      <c r="L2590">
        <v>1</v>
      </c>
      <c r="M2590">
        <v>1</v>
      </c>
      <c r="N2590">
        <v>399</v>
      </c>
      <c r="O2590">
        <v>1</v>
      </c>
      <c r="P2590">
        <v>3</v>
      </c>
      <c r="Q2590" t="str">
        <f>VLOOKUP(M2590,lookups!$A$1:$B$7, 2, FALSE)</f>
        <v>trawl/fyke</v>
      </c>
      <c r="R2590" t="str">
        <f>VLOOKUP(N2590,lookups!$D$1:$E$6, 2, FALSE)</f>
        <v>hucuktlis r</v>
      </c>
      <c r="S2590" t="str">
        <f>VLOOKUP(C2590,lookups!$G$1:$H$3, 2, FALSE)</f>
        <v>smolt</v>
      </c>
    </row>
    <row r="2591" spans="1:19" x14ac:dyDescent="0.25">
      <c r="A2591" s="1">
        <v>32255</v>
      </c>
      <c r="B2591">
        <v>1</v>
      </c>
      <c r="C2591">
        <v>1</v>
      </c>
      <c r="D2591">
        <v>1</v>
      </c>
      <c r="E2591">
        <v>1988</v>
      </c>
      <c r="F2591">
        <v>60</v>
      </c>
      <c r="G2591">
        <v>1</v>
      </c>
      <c r="H2591">
        <v>102</v>
      </c>
      <c r="I2591">
        <v>10.62</v>
      </c>
      <c r="J2591">
        <v>9.5238095240000007</v>
      </c>
      <c r="L2591">
        <v>1</v>
      </c>
      <c r="M2591">
        <v>1</v>
      </c>
      <c r="N2591">
        <v>399</v>
      </c>
      <c r="O2591">
        <v>1</v>
      </c>
      <c r="P2591">
        <v>3</v>
      </c>
      <c r="Q2591" t="str">
        <f>VLOOKUP(M2591,lookups!$A$1:$B$7, 2, FALSE)</f>
        <v>trawl/fyke</v>
      </c>
      <c r="R2591" t="str">
        <f>VLOOKUP(N2591,lookups!$D$1:$E$6, 2, FALSE)</f>
        <v>hucuktlis r</v>
      </c>
      <c r="S2591" t="str">
        <f>VLOOKUP(C2591,lookups!$G$1:$H$3, 2, FALSE)</f>
        <v>smolt</v>
      </c>
    </row>
    <row r="2592" spans="1:19" x14ac:dyDescent="0.25">
      <c r="A2592" s="1">
        <v>32255</v>
      </c>
      <c r="B2592">
        <v>1</v>
      </c>
      <c r="C2592">
        <v>1</v>
      </c>
      <c r="D2592">
        <v>1</v>
      </c>
      <c r="E2592">
        <v>1988</v>
      </c>
      <c r="F2592">
        <v>61</v>
      </c>
      <c r="G2592">
        <v>1</v>
      </c>
      <c r="H2592">
        <v>101</v>
      </c>
      <c r="I2592">
        <v>10.210000000000001</v>
      </c>
      <c r="J2592">
        <v>9.1561294950000001</v>
      </c>
      <c r="L2592">
        <v>1</v>
      </c>
      <c r="M2592">
        <v>1</v>
      </c>
      <c r="N2592">
        <v>399</v>
      </c>
      <c r="O2592">
        <v>1</v>
      </c>
      <c r="P2592">
        <v>3</v>
      </c>
      <c r="Q2592" t="str">
        <f>VLOOKUP(M2592,lookups!$A$1:$B$7, 2, FALSE)</f>
        <v>trawl/fyke</v>
      </c>
      <c r="R2592" t="str">
        <f>VLOOKUP(N2592,lookups!$D$1:$E$6, 2, FALSE)</f>
        <v>hucuktlis r</v>
      </c>
      <c r="S2592" t="str">
        <f>VLOOKUP(C2592,lookups!$G$1:$H$3, 2, FALSE)</f>
        <v>smolt</v>
      </c>
    </row>
    <row r="2593" spans="1:19" x14ac:dyDescent="0.25">
      <c r="A2593" s="1">
        <v>32255</v>
      </c>
      <c r="B2593">
        <v>1</v>
      </c>
      <c r="C2593">
        <v>1</v>
      </c>
      <c r="D2593">
        <v>1</v>
      </c>
      <c r="E2593">
        <v>1988</v>
      </c>
      <c r="F2593">
        <v>62</v>
      </c>
      <c r="G2593">
        <v>1</v>
      </c>
      <c r="H2593">
        <v>90</v>
      </c>
      <c r="I2593">
        <v>6.78</v>
      </c>
      <c r="J2593">
        <v>6.0801721820000001</v>
      </c>
      <c r="L2593">
        <v>1</v>
      </c>
      <c r="M2593">
        <v>1</v>
      </c>
      <c r="N2593">
        <v>399</v>
      </c>
      <c r="O2593">
        <v>1</v>
      </c>
      <c r="P2593">
        <v>3</v>
      </c>
      <c r="Q2593" t="str">
        <f>VLOOKUP(M2593,lookups!$A$1:$B$7, 2, FALSE)</f>
        <v>trawl/fyke</v>
      </c>
      <c r="R2593" t="str">
        <f>VLOOKUP(N2593,lookups!$D$1:$E$6, 2, FALSE)</f>
        <v>hucuktlis r</v>
      </c>
      <c r="S2593" t="str">
        <f>VLOOKUP(C2593,lookups!$G$1:$H$3, 2, FALSE)</f>
        <v>smolt</v>
      </c>
    </row>
    <row r="2594" spans="1:19" x14ac:dyDescent="0.25">
      <c r="A2594" s="1">
        <v>32255</v>
      </c>
      <c r="B2594">
        <v>1</v>
      </c>
      <c r="C2594">
        <v>1</v>
      </c>
      <c r="D2594">
        <v>1</v>
      </c>
      <c r="E2594">
        <v>1988</v>
      </c>
      <c r="F2594">
        <v>63</v>
      </c>
      <c r="G2594">
        <v>1</v>
      </c>
      <c r="H2594">
        <v>97</v>
      </c>
      <c r="I2594">
        <v>9.68</v>
      </c>
      <c r="J2594">
        <v>8.6808357990000005</v>
      </c>
      <c r="L2594">
        <v>1</v>
      </c>
      <c r="M2594">
        <v>1</v>
      </c>
      <c r="N2594">
        <v>399</v>
      </c>
      <c r="O2594">
        <v>1</v>
      </c>
      <c r="P2594">
        <v>3</v>
      </c>
      <c r="Q2594" t="str">
        <f>VLOOKUP(M2594,lookups!$A$1:$B$7, 2, FALSE)</f>
        <v>trawl/fyke</v>
      </c>
      <c r="R2594" t="str">
        <f>VLOOKUP(N2594,lookups!$D$1:$E$6, 2, FALSE)</f>
        <v>hucuktlis r</v>
      </c>
      <c r="S2594" t="str">
        <f>VLOOKUP(C2594,lookups!$G$1:$H$3, 2, FALSE)</f>
        <v>smolt</v>
      </c>
    </row>
    <row r="2595" spans="1:19" x14ac:dyDescent="0.25">
      <c r="A2595" s="1">
        <v>32255</v>
      </c>
      <c r="B2595">
        <v>1</v>
      </c>
      <c r="C2595">
        <v>1</v>
      </c>
      <c r="D2595">
        <v>1</v>
      </c>
      <c r="E2595">
        <v>1988</v>
      </c>
      <c r="F2595">
        <v>64</v>
      </c>
      <c r="G2595">
        <v>1</v>
      </c>
      <c r="H2595">
        <v>100</v>
      </c>
      <c r="I2595">
        <v>9.8000000000000007</v>
      </c>
      <c r="J2595">
        <v>8.7884494659999994</v>
      </c>
      <c r="L2595">
        <v>1</v>
      </c>
      <c r="M2595">
        <v>1</v>
      </c>
      <c r="N2595">
        <v>399</v>
      </c>
      <c r="O2595">
        <v>1</v>
      </c>
      <c r="P2595">
        <v>3</v>
      </c>
      <c r="Q2595" t="str">
        <f>VLOOKUP(M2595,lookups!$A$1:$B$7, 2, FALSE)</f>
        <v>trawl/fyke</v>
      </c>
      <c r="R2595" t="str">
        <f>VLOOKUP(N2595,lookups!$D$1:$E$6, 2, FALSE)</f>
        <v>hucuktlis r</v>
      </c>
      <c r="S2595" t="str">
        <f>VLOOKUP(C2595,lookups!$G$1:$H$3, 2, FALSE)</f>
        <v>smolt</v>
      </c>
    </row>
    <row r="2596" spans="1:19" x14ac:dyDescent="0.25">
      <c r="A2596" s="1">
        <v>32255</v>
      </c>
      <c r="B2596">
        <v>1</v>
      </c>
      <c r="C2596">
        <v>1</v>
      </c>
      <c r="D2596">
        <v>1</v>
      </c>
      <c r="E2596">
        <v>1988</v>
      </c>
      <c r="F2596">
        <v>65</v>
      </c>
      <c r="G2596">
        <v>1</v>
      </c>
      <c r="H2596">
        <v>92</v>
      </c>
      <c r="I2596">
        <v>7.86</v>
      </c>
      <c r="J2596">
        <v>7.0486951839999996</v>
      </c>
      <c r="L2596">
        <v>1</v>
      </c>
      <c r="M2596">
        <v>1</v>
      </c>
      <c r="N2596">
        <v>399</v>
      </c>
      <c r="O2596">
        <v>1</v>
      </c>
      <c r="P2596">
        <v>3</v>
      </c>
      <c r="Q2596" t="str">
        <f>VLOOKUP(M2596,lookups!$A$1:$B$7, 2, FALSE)</f>
        <v>trawl/fyke</v>
      </c>
      <c r="R2596" t="str">
        <f>VLOOKUP(N2596,lookups!$D$1:$E$6, 2, FALSE)</f>
        <v>hucuktlis r</v>
      </c>
      <c r="S2596" t="str">
        <f>VLOOKUP(C2596,lookups!$G$1:$H$3, 2, FALSE)</f>
        <v>smolt</v>
      </c>
    </row>
    <row r="2597" spans="1:19" x14ac:dyDescent="0.25">
      <c r="A2597" s="1">
        <v>32255</v>
      </c>
      <c r="B2597">
        <v>1</v>
      </c>
      <c r="C2597">
        <v>1</v>
      </c>
      <c r="D2597">
        <v>1</v>
      </c>
      <c r="E2597">
        <v>1988</v>
      </c>
      <c r="F2597">
        <v>66</v>
      </c>
      <c r="G2597">
        <v>1</v>
      </c>
      <c r="H2597">
        <v>109</v>
      </c>
      <c r="I2597">
        <v>12.87</v>
      </c>
      <c r="J2597">
        <v>11.541565779000001</v>
      </c>
      <c r="L2597">
        <v>1</v>
      </c>
      <c r="M2597">
        <v>1</v>
      </c>
      <c r="N2597">
        <v>399</v>
      </c>
      <c r="O2597">
        <v>1</v>
      </c>
      <c r="P2597">
        <v>3</v>
      </c>
      <c r="Q2597" t="str">
        <f>VLOOKUP(M2597,lookups!$A$1:$B$7, 2, FALSE)</f>
        <v>trawl/fyke</v>
      </c>
      <c r="R2597" t="str">
        <f>VLOOKUP(N2597,lookups!$D$1:$E$6, 2, FALSE)</f>
        <v>hucuktlis r</v>
      </c>
      <c r="S2597" t="str">
        <f>VLOOKUP(C2597,lookups!$G$1:$H$3, 2, FALSE)</f>
        <v>smolt</v>
      </c>
    </row>
    <row r="2598" spans="1:19" x14ac:dyDescent="0.25">
      <c r="A2598" s="1">
        <v>32255</v>
      </c>
      <c r="B2598">
        <v>1</v>
      </c>
      <c r="C2598">
        <v>1</v>
      </c>
      <c r="D2598">
        <v>1</v>
      </c>
      <c r="E2598">
        <v>1988</v>
      </c>
      <c r="F2598">
        <v>67</v>
      </c>
      <c r="G2598">
        <v>1</v>
      </c>
      <c r="H2598">
        <v>104</v>
      </c>
      <c r="I2598">
        <v>11.73</v>
      </c>
      <c r="J2598">
        <v>10.519235943</v>
      </c>
      <c r="L2598">
        <v>1</v>
      </c>
      <c r="M2598">
        <v>1</v>
      </c>
      <c r="N2598">
        <v>399</v>
      </c>
      <c r="O2598">
        <v>1</v>
      </c>
      <c r="P2598">
        <v>3</v>
      </c>
      <c r="Q2598" t="str">
        <f>VLOOKUP(M2598,lookups!$A$1:$B$7, 2, FALSE)</f>
        <v>trawl/fyke</v>
      </c>
      <c r="R2598" t="str">
        <f>VLOOKUP(N2598,lookups!$D$1:$E$6, 2, FALSE)</f>
        <v>hucuktlis r</v>
      </c>
      <c r="S2598" t="str">
        <f>VLOOKUP(C2598,lookups!$G$1:$H$3, 2, FALSE)</f>
        <v>smolt</v>
      </c>
    </row>
    <row r="2599" spans="1:19" x14ac:dyDescent="0.25">
      <c r="A2599" s="1">
        <v>32255</v>
      </c>
      <c r="B2599">
        <v>1</v>
      </c>
      <c r="C2599">
        <v>1</v>
      </c>
      <c r="D2599">
        <v>1</v>
      </c>
      <c r="E2599">
        <v>1988</v>
      </c>
      <c r="F2599">
        <v>68</v>
      </c>
      <c r="G2599">
        <v>1</v>
      </c>
      <c r="H2599">
        <v>85</v>
      </c>
      <c r="I2599">
        <v>6.04</v>
      </c>
      <c r="J2599">
        <v>5.4165545689999997</v>
      </c>
      <c r="L2599">
        <v>1</v>
      </c>
      <c r="M2599">
        <v>1</v>
      </c>
      <c r="N2599">
        <v>399</v>
      </c>
      <c r="O2599">
        <v>1</v>
      </c>
      <c r="P2599">
        <v>3</v>
      </c>
      <c r="Q2599" t="str">
        <f>VLOOKUP(M2599,lookups!$A$1:$B$7, 2, FALSE)</f>
        <v>trawl/fyke</v>
      </c>
      <c r="R2599" t="str">
        <f>VLOOKUP(N2599,lookups!$D$1:$E$6, 2, FALSE)</f>
        <v>hucuktlis r</v>
      </c>
      <c r="S2599" t="str">
        <f>VLOOKUP(C2599,lookups!$G$1:$H$3, 2, FALSE)</f>
        <v>smolt</v>
      </c>
    </row>
    <row r="2600" spans="1:19" x14ac:dyDescent="0.25">
      <c r="A2600" s="1">
        <v>32255</v>
      </c>
      <c r="B2600">
        <v>1</v>
      </c>
      <c r="C2600">
        <v>1</v>
      </c>
      <c r="D2600">
        <v>1</v>
      </c>
      <c r="E2600">
        <v>1988</v>
      </c>
      <c r="F2600">
        <v>69</v>
      </c>
      <c r="G2600">
        <v>1</v>
      </c>
      <c r="H2600">
        <v>103</v>
      </c>
      <c r="I2600">
        <v>10.01</v>
      </c>
      <c r="J2600">
        <v>8.9767733839999995</v>
      </c>
      <c r="L2600">
        <v>1</v>
      </c>
      <c r="M2600">
        <v>1</v>
      </c>
      <c r="N2600">
        <v>399</v>
      </c>
      <c r="O2600">
        <v>1</v>
      </c>
      <c r="P2600">
        <v>3</v>
      </c>
      <c r="Q2600" t="str">
        <f>VLOOKUP(M2600,lookups!$A$1:$B$7, 2, FALSE)</f>
        <v>trawl/fyke</v>
      </c>
      <c r="R2600" t="str">
        <f>VLOOKUP(N2600,lookups!$D$1:$E$6, 2, FALSE)</f>
        <v>hucuktlis r</v>
      </c>
      <c r="S2600" t="str">
        <f>VLOOKUP(C2600,lookups!$G$1:$H$3, 2, FALSE)</f>
        <v>smolt</v>
      </c>
    </row>
    <row r="2601" spans="1:19" x14ac:dyDescent="0.25">
      <c r="A2601" s="1">
        <v>32255</v>
      </c>
      <c r="B2601">
        <v>1</v>
      </c>
      <c r="C2601">
        <v>1</v>
      </c>
      <c r="D2601">
        <v>1</v>
      </c>
      <c r="E2601">
        <v>1988</v>
      </c>
      <c r="F2601">
        <v>70</v>
      </c>
      <c r="G2601">
        <v>1</v>
      </c>
      <c r="H2601">
        <v>98</v>
      </c>
      <c r="I2601">
        <v>9.27</v>
      </c>
      <c r="J2601">
        <v>8.3131557709999999</v>
      </c>
      <c r="L2601">
        <v>1</v>
      </c>
      <c r="M2601">
        <v>1</v>
      </c>
      <c r="N2601">
        <v>399</v>
      </c>
      <c r="O2601">
        <v>1</v>
      </c>
      <c r="P2601">
        <v>3</v>
      </c>
      <c r="Q2601" t="str">
        <f>VLOOKUP(M2601,lookups!$A$1:$B$7, 2, FALSE)</f>
        <v>trawl/fyke</v>
      </c>
      <c r="R2601" t="str">
        <f>VLOOKUP(N2601,lookups!$D$1:$E$6, 2, FALSE)</f>
        <v>hucuktlis r</v>
      </c>
      <c r="S2601" t="str">
        <f>VLOOKUP(C2601,lookups!$G$1:$H$3, 2, FALSE)</f>
        <v>smolt</v>
      </c>
    </row>
    <row r="2602" spans="1:19" x14ac:dyDescent="0.25">
      <c r="A2602" s="1">
        <v>32255</v>
      </c>
      <c r="B2602">
        <v>1</v>
      </c>
      <c r="C2602">
        <v>1</v>
      </c>
      <c r="D2602">
        <v>1</v>
      </c>
      <c r="E2602">
        <v>1988</v>
      </c>
      <c r="F2602">
        <v>71</v>
      </c>
      <c r="G2602">
        <v>1</v>
      </c>
      <c r="H2602">
        <v>82</v>
      </c>
      <c r="I2602">
        <v>6.87</v>
      </c>
      <c r="J2602">
        <v>6.1608824320000002</v>
      </c>
      <c r="L2602">
        <v>1</v>
      </c>
      <c r="M2602">
        <v>1</v>
      </c>
      <c r="N2602">
        <v>399</v>
      </c>
      <c r="O2602">
        <v>1</v>
      </c>
      <c r="P2602">
        <v>3</v>
      </c>
      <c r="Q2602" t="str">
        <f>VLOOKUP(M2602,lookups!$A$1:$B$7, 2, FALSE)</f>
        <v>trawl/fyke</v>
      </c>
      <c r="R2602" t="str">
        <f>VLOOKUP(N2602,lookups!$D$1:$E$6, 2, FALSE)</f>
        <v>hucuktlis r</v>
      </c>
      <c r="S2602" t="str">
        <f>VLOOKUP(C2602,lookups!$G$1:$H$3, 2, FALSE)</f>
        <v>smolt</v>
      </c>
    </row>
    <row r="2603" spans="1:19" x14ac:dyDescent="0.25">
      <c r="A2603" s="1">
        <v>32255</v>
      </c>
      <c r="B2603">
        <v>1</v>
      </c>
      <c r="C2603">
        <v>1</v>
      </c>
      <c r="D2603">
        <v>1</v>
      </c>
      <c r="E2603">
        <v>1988</v>
      </c>
      <c r="F2603">
        <v>72</v>
      </c>
      <c r="G2603">
        <v>1</v>
      </c>
      <c r="H2603">
        <v>100</v>
      </c>
      <c r="I2603">
        <v>7.32</v>
      </c>
      <c r="J2603">
        <v>6.5644336829999999</v>
      </c>
      <c r="L2603">
        <v>1</v>
      </c>
      <c r="M2603">
        <v>1</v>
      </c>
      <c r="N2603">
        <v>399</v>
      </c>
      <c r="O2603">
        <v>1</v>
      </c>
      <c r="P2603">
        <v>3</v>
      </c>
      <c r="Q2603" t="str">
        <f>VLOOKUP(M2603,lookups!$A$1:$B$7, 2, FALSE)</f>
        <v>trawl/fyke</v>
      </c>
      <c r="R2603" t="str">
        <f>VLOOKUP(N2603,lookups!$D$1:$E$6, 2, FALSE)</f>
        <v>hucuktlis r</v>
      </c>
      <c r="S2603" t="str">
        <f>VLOOKUP(C2603,lookups!$G$1:$H$3, 2, FALSE)</f>
        <v>smolt</v>
      </c>
    </row>
    <row r="2604" spans="1:19" x14ac:dyDescent="0.25">
      <c r="A2604" s="1">
        <v>32255</v>
      </c>
      <c r="B2604">
        <v>1</v>
      </c>
      <c r="C2604">
        <v>1</v>
      </c>
      <c r="D2604">
        <v>1</v>
      </c>
      <c r="E2604">
        <v>1988</v>
      </c>
      <c r="F2604">
        <v>73</v>
      </c>
      <c r="G2604">
        <v>1</v>
      </c>
      <c r="H2604">
        <v>88</v>
      </c>
      <c r="I2604">
        <v>6.35</v>
      </c>
      <c r="J2604">
        <v>5.6945565419999999</v>
      </c>
      <c r="L2604">
        <v>1</v>
      </c>
      <c r="M2604">
        <v>1</v>
      </c>
      <c r="N2604">
        <v>399</v>
      </c>
      <c r="O2604">
        <v>1</v>
      </c>
      <c r="P2604">
        <v>3</v>
      </c>
      <c r="Q2604" t="str">
        <f>VLOOKUP(M2604,lookups!$A$1:$B$7, 2, FALSE)</f>
        <v>trawl/fyke</v>
      </c>
      <c r="R2604" t="str">
        <f>VLOOKUP(N2604,lookups!$D$1:$E$6, 2, FALSE)</f>
        <v>hucuktlis r</v>
      </c>
      <c r="S2604" t="str">
        <f>VLOOKUP(C2604,lookups!$G$1:$H$3, 2, FALSE)</f>
        <v>smolt</v>
      </c>
    </row>
    <row r="2605" spans="1:19" x14ac:dyDescent="0.25">
      <c r="A2605" s="1">
        <v>32255</v>
      </c>
      <c r="B2605">
        <v>1</v>
      </c>
      <c r="C2605">
        <v>1</v>
      </c>
      <c r="D2605">
        <v>1</v>
      </c>
      <c r="E2605">
        <v>1988</v>
      </c>
      <c r="F2605">
        <v>74</v>
      </c>
      <c r="G2605">
        <v>1</v>
      </c>
      <c r="H2605">
        <v>86</v>
      </c>
      <c r="I2605">
        <v>6.06</v>
      </c>
      <c r="J2605">
        <v>5.4344901800000001</v>
      </c>
      <c r="L2605">
        <v>1</v>
      </c>
      <c r="M2605">
        <v>1</v>
      </c>
      <c r="N2605">
        <v>399</v>
      </c>
      <c r="O2605">
        <v>1</v>
      </c>
      <c r="P2605">
        <v>3</v>
      </c>
      <c r="Q2605" t="str">
        <f>VLOOKUP(M2605,lookups!$A$1:$B$7, 2, FALSE)</f>
        <v>trawl/fyke</v>
      </c>
      <c r="R2605" t="str">
        <f>VLOOKUP(N2605,lookups!$D$1:$E$6, 2, FALSE)</f>
        <v>hucuktlis r</v>
      </c>
      <c r="S2605" t="str">
        <f>VLOOKUP(C2605,lookups!$G$1:$H$3, 2, FALSE)</f>
        <v>smolt</v>
      </c>
    </row>
    <row r="2606" spans="1:19" x14ac:dyDescent="0.25">
      <c r="A2606" s="1">
        <v>32255</v>
      </c>
      <c r="B2606">
        <v>1</v>
      </c>
      <c r="C2606">
        <v>1</v>
      </c>
      <c r="D2606">
        <v>1</v>
      </c>
      <c r="E2606">
        <v>1988</v>
      </c>
      <c r="F2606">
        <v>75</v>
      </c>
      <c r="G2606">
        <v>1</v>
      </c>
      <c r="H2606">
        <v>103</v>
      </c>
      <c r="I2606">
        <v>10.48</v>
      </c>
      <c r="J2606">
        <v>9.3982602459999995</v>
      </c>
      <c r="L2606">
        <v>1</v>
      </c>
      <c r="M2606">
        <v>1</v>
      </c>
      <c r="N2606">
        <v>399</v>
      </c>
      <c r="O2606">
        <v>1</v>
      </c>
      <c r="P2606">
        <v>3</v>
      </c>
      <c r="Q2606" t="str">
        <f>VLOOKUP(M2606,lookups!$A$1:$B$7, 2, FALSE)</f>
        <v>trawl/fyke</v>
      </c>
      <c r="R2606" t="str">
        <f>VLOOKUP(N2606,lookups!$D$1:$E$6, 2, FALSE)</f>
        <v>hucuktlis r</v>
      </c>
      <c r="S2606" t="str">
        <f>VLOOKUP(C2606,lookups!$G$1:$H$3, 2, FALSE)</f>
        <v>smolt</v>
      </c>
    </row>
    <row r="2607" spans="1:19" x14ac:dyDescent="0.25">
      <c r="A2607" s="1">
        <v>32255</v>
      </c>
      <c r="B2607">
        <v>1</v>
      </c>
      <c r="C2607">
        <v>1</v>
      </c>
      <c r="D2607">
        <v>1</v>
      </c>
      <c r="E2607">
        <v>1988</v>
      </c>
      <c r="F2607">
        <v>76</v>
      </c>
      <c r="G2607">
        <v>1</v>
      </c>
      <c r="H2607">
        <v>98</v>
      </c>
      <c r="I2607">
        <v>9.19</v>
      </c>
      <c r="J2607">
        <v>8.241413326</v>
      </c>
      <c r="L2607">
        <v>1</v>
      </c>
      <c r="M2607">
        <v>1</v>
      </c>
      <c r="N2607">
        <v>399</v>
      </c>
      <c r="O2607">
        <v>1</v>
      </c>
      <c r="P2607">
        <v>3</v>
      </c>
      <c r="Q2607" t="str">
        <f>VLOOKUP(M2607,lookups!$A$1:$B$7, 2, FALSE)</f>
        <v>trawl/fyke</v>
      </c>
      <c r="R2607" t="str">
        <f>VLOOKUP(N2607,lookups!$D$1:$E$6, 2, FALSE)</f>
        <v>hucuktlis r</v>
      </c>
      <c r="S2607" t="str">
        <f>VLOOKUP(C2607,lookups!$G$1:$H$3, 2, FALSE)</f>
        <v>smolt</v>
      </c>
    </row>
    <row r="2608" spans="1:19" x14ac:dyDescent="0.25">
      <c r="A2608" s="1">
        <v>32255</v>
      </c>
      <c r="B2608">
        <v>1</v>
      </c>
      <c r="C2608">
        <v>1</v>
      </c>
      <c r="D2608">
        <v>1</v>
      </c>
      <c r="E2608">
        <v>1988</v>
      </c>
      <c r="F2608">
        <v>77</v>
      </c>
      <c r="G2608">
        <v>1</v>
      </c>
      <c r="H2608">
        <v>94</v>
      </c>
      <c r="I2608">
        <v>7.92</v>
      </c>
      <c r="J2608">
        <v>7.102502018</v>
      </c>
      <c r="L2608">
        <v>1</v>
      </c>
      <c r="M2608">
        <v>1</v>
      </c>
      <c r="N2608">
        <v>399</v>
      </c>
      <c r="O2608">
        <v>1</v>
      </c>
      <c r="P2608">
        <v>3</v>
      </c>
      <c r="Q2608" t="str">
        <f>VLOOKUP(M2608,lookups!$A$1:$B$7, 2, FALSE)</f>
        <v>trawl/fyke</v>
      </c>
      <c r="R2608" t="str">
        <f>VLOOKUP(N2608,lookups!$D$1:$E$6, 2, FALSE)</f>
        <v>hucuktlis r</v>
      </c>
      <c r="S2608" t="str">
        <f>VLOOKUP(C2608,lookups!$G$1:$H$3, 2, FALSE)</f>
        <v>smolt</v>
      </c>
    </row>
    <row r="2609" spans="1:19" x14ac:dyDescent="0.25">
      <c r="A2609" s="1">
        <v>32255</v>
      </c>
      <c r="B2609">
        <v>1</v>
      </c>
      <c r="C2609">
        <v>1</v>
      </c>
      <c r="D2609">
        <v>1</v>
      </c>
      <c r="E2609">
        <v>1988</v>
      </c>
      <c r="F2609">
        <v>78</v>
      </c>
      <c r="G2609">
        <v>1</v>
      </c>
      <c r="H2609">
        <v>79</v>
      </c>
      <c r="I2609">
        <v>5.43</v>
      </c>
      <c r="J2609">
        <v>4.8695184290000002</v>
      </c>
      <c r="M2609">
        <v>1</v>
      </c>
      <c r="N2609">
        <v>399</v>
      </c>
      <c r="O2609">
        <v>1</v>
      </c>
      <c r="P2609">
        <v>3</v>
      </c>
      <c r="Q2609" t="str">
        <f>VLOOKUP(M2609,lookups!$A$1:$B$7, 2, FALSE)</f>
        <v>trawl/fyke</v>
      </c>
      <c r="R2609" t="str">
        <f>VLOOKUP(N2609,lookups!$D$1:$E$6, 2, FALSE)</f>
        <v>hucuktlis r</v>
      </c>
      <c r="S2609" t="str">
        <f>VLOOKUP(C2609,lookups!$G$1:$H$3, 2, FALSE)</f>
        <v>smolt</v>
      </c>
    </row>
    <row r="2610" spans="1:19" x14ac:dyDescent="0.25">
      <c r="A2610" s="1">
        <v>32255</v>
      </c>
      <c r="B2610">
        <v>1</v>
      </c>
      <c r="C2610">
        <v>1</v>
      </c>
      <c r="D2610">
        <v>1</v>
      </c>
      <c r="E2610">
        <v>1988</v>
      </c>
      <c r="F2610">
        <v>79</v>
      </c>
      <c r="G2610">
        <v>1</v>
      </c>
      <c r="H2610">
        <v>83</v>
      </c>
      <c r="I2610">
        <v>5.15</v>
      </c>
      <c r="J2610">
        <v>4.6184198729999997</v>
      </c>
      <c r="L2610">
        <v>1</v>
      </c>
      <c r="M2610">
        <v>1</v>
      </c>
      <c r="N2610">
        <v>399</v>
      </c>
      <c r="O2610">
        <v>1</v>
      </c>
      <c r="P2610">
        <v>3</v>
      </c>
      <c r="Q2610" t="str">
        <f>VLOOKUP(M2610,lookups!$A$1:$B$7, 2, FALSE)</f>
        <v>trawl/fyke</v>
      </c>
      <c r="R2610" t="str">
        <f>VLOOKUP(N2610,lookups!$D$1:$E$6, 2, FALSE)</f>
        <v>hucuktlis r</v>
      </c>
      <c r="S2610" t="str">
        <f>VLOOKUP(C2610,lookups!$G$1:$H$3, 2, FALSE)</f>
        <v>smolt</v>
      </c>
    </row>
    <row r="2611" spans="1:19" x14ac:dyDescent="0.25">
      <c r="A2611" s="1">
        <v>32255</v>
      </c>
      <c r="B2611">
        <v>1</v>
      </c>
      <c r="C2611">
        <v>1</v>
      </c>
      <c r="D2611">
        <v>1</v>
      </c>
      <c r="E2611">
        <v>1988</v>
      </c>
      <c r="F2611">
        <v>80</v>
      </c>
      <c r="G2611">
        <v>1</v>
      </c>
      <c r="H2611">
        <v>86</v>
      </c>
      <c r="I2611">
        <v>5.44</v>
      </c>
      <c r="J2611">
        <v>4.8784862340000004</v>
      </c>
      <c r="L2611">
        <v>1</v>
      </c>
      <c r="M2611">
        <v>1</v>
      </c>
      <c r="N2611">
        <v>399</v>
      </c>
      <c r="O2611">
        <v>1</v>
      </c>
      <c r="P2611">
        <v>3</v>
      </c>
      <c r="Q2611" t="str">
        <f>VLOOKUP(M2611,lookups!$A$1:$B$7, 2, FALSE)</f>
        <v>trawl/fyke</v>
      </c>
      <c r="R2611" t="str">
        <f>VLOOKUP(N2611,lookups!$D$1:$E$6, 2, FALSE)</f>
        <v>hucuktlis r</v>
      </c>
      <c r="S2611" t="str">
        <f>VLOOKUP(C2611,lookups!$G$1:$H$3, 2, FALSE)</f>
        <v>smolt</v>
      </c>
    </row>
    <row r="2612" spans="1:19" x14ac:dyDescent="0.25">
      <c r="A2612" s="1">
        <v>32255</v>
      </c>
      <c r="B2612">
        <v>1</v>
      </c>
      <c r="C2612">
        <v>1</v>
      </c>
      <c r="D2612">
        <v>1</v>
      </c>
      <c r="E2612">
        <v>1988</v>
      </c>
      <c r="F2612">
        <v>81</v>
      </c>
      <c r="G2612">
        <v>1</v>
      </c>
      <c r="H2612">
        <v>74</v>
      </c>
      <c r="I2612">
        <v>4.21</v>
      </c>
      <c r="J2612">
        <v>3.7754461479999999</v>
      </c>
      <c r="M2612">
        <v>1</v>
      </c>
      <c r="N2612">
        <v>399</v>
      </c>
      <c r="O2612">
        <v>1</v>
      </c>
      <c r="P2612">
        <v>3</v>
      </c>
      <c r="Q2612" t="str">
        <f>VLOOKUP(M2612,lookups!$A$1:$B$7, 2, FALSE)</f>
        <v>trawl/fyke</v>
      </c>
      <c r="R2612" t="str">
        <f>VLOOKUP(N2612,lookups!$D$1:$E$6, 2, FALSE)</f>
        <v>hucuktlis r</v>
      </c>
      <c r="S2612" t="str">
        <f>VLOOKUP(C2612,lookups!$G$1:$H$3, 2, FALSE)</f>
        <v>smolt</v>
      </c>
    </row>
    <row r="2613" spans="1:19" x14ac:dyDescent="0.25">
      <c r="A2613" s="1">
        <v>32255</v>
      </c>
      <c r="B2613">
        <v>1</v>
      </c>
      <c r="C2613">
        <v>1</v>
      </c>
      <c r="D2613">
        <v>1</v>
      </c>
      <c r="E2613">
        <v>1988</v>
      </c>
      <c r="F2613">
        <v>82</v>
      </c>
      <c r="G2613">
        <v>1</v>
      </c>
      <c r="H2613">
        <v>70</v>
      </c>
      <c r="I2613">
        <v>3.59</v>
      </c>
      <c r="J2613">
        <v>3.2194422020000002</v>
      </c>
      <c r="M2613">
        <v>1</v>
      </c>
      <c r="N2613">
        <v>399</v>
      </c>
      <c r="O2613">
        <v>1</v>
      </c>
      <c r="P2613">
        <v>3</v>
      </c>
      <c r="Q2613" t="str">
        <f>VLOOKUP(M2613,lookups!$A$1:$B$7, 2, FALSE)</f>
        <v>trawl/fyke</v>
      </c>
      <c r="R2613" t="str">
        <f>VLOOKUP(N2613,lookups!$D$1:$E$6, 2, FALSE)</f>
        <v>hucuktlis r</v>
      </c>
      <c r="S2613" t="str">
        <f>VLOOKUP(C2613,lookups!$G$1:$H$3, 2, FALSE)</f>
        <v>smolt</v>
      </c>
    </row>
    <row r="2614" spans="1:19" x14ac:dyDescent="0.25">
      <c r="A2614" s="1">
        <v>32255</v>
      </c>
      <c r="B2614">
        <v>1</v>
      </c>
      <c r="C2614">
        <v>1</v>
      </c>
      <c r="D2614">
        <v>1</v>
      </c>
      <c r="E2614">
        <v>1988</v>
      </c>
      <c r="F2614">
        <v>83</v>
      </c>
      <c r="G2614">
        <v>1</v>
      </c>
      <c r="H2614">
        <v>74</v>
      </c>
      <c r="I2614">
        <v>4.03</v>
      </c>
      <c r="J2614">
        <v>3.6140256480000001</v>
      </c>
      <c r="M2614">
        <v>1</v>
      </c>
      <c r="N2614">
        <v>399</v>
      </c>
      <c r="O2614">
        <v>1</v>
      </c>
      <c r="P2614">
        <v>3</v>
      </c>
      <c r="Q2614" t="str">
        <f>VLOOKUP(M2614,lookups!$A$1:$B$7, 2, FALSE)</f>
        <v>trawl/fyke</v>
      </c>
      <c r="R2614" t="str">
        <f>VLOOKUP(N2614,lookups!$D$1:$E$6, 2, FALSE)</f>
        <v>hucuktlis r</v>
      </c>
      <c r="S2614" t="str">
        <f>VLOOKUP(C2614,lookups!$G$1:$H$3, 2, FALSE)</f>
        <v>smolt</v>
      </c>
    </row>
    <row r="2615" spans="1:19" x14ac:dyDescent="0.25">
      <c r="A2615" s="1">
        <v>32255</v>
      </c>
      <c r="B2615">
        <v>1</v>
      </c>
      <c r="C2615">
        <v>1</v>
      </c>
      <c r="D2615">
        <v>1</v>
      </c>
      <c r="E2615">
        <v>1988</v>
      </c>
      <c r="F2615">
        <v>84</v>
      </c>
      <c r="G2615">
        <v>1</v>
      </c>
      <c r="H2615">
        <v>101</v>
      </c>
      <c r="I2615">
        <v>10.17</v>
      </c>
      <c r="J2615">
        <v>9.1202582729999992</v>
      </c>
      <c r="L2615">
        <v>1</v>
      </c>
      <c r="M2615">
        <v>1</v>
      </c>
      <c r="N2615">
        <v>399</v>
      </c>
      <c r="O2615">
        <v>1</v>
      </c>
      <c r="P2615">
        <v>3</v>
      </c>
      <c r="Q2615" t="str">
        <f>VLOOKUP(M2615,lookups!$A$1:$B$7, 2, FALSE)</f>
        <v>trawl/fyke</v>
      </c>
      <c r="R2615" t="str">
        <f>VLOOKUP(N2615,lookups!$D$1:$E$6, 2, FALSE)</f>
        <v>hucuktlis r</v>
      </c>
      <c r="S2615" t="str">
        <f>VLOOKUP(C2615,lookups!$G$1:$H$3, 2, FALSE)</f>
        <v>smolt</v>
      </c>
    </row>
    <row r="2616" spans="1:19" x14ac:dyDescent="0.25">
      <c r="A2616" s="1">
        <v>32255</v>
      </c>
      <c r="B2616">
        <v>1</v>
      </c>
      <c r="C2616">
        <v>1</v>
      </c>
      <c r="D2616">
        <v>1</v>
      </c>
      <c r="E2616">
        <v>1988</v>
      </c>
      <c r="F2616">
        <v>85</v>
      </c>
      <c r="G2616">
        <v>1</v>
      </c>
      <c r="H2616">
        <v>96</v>
      </c>
      <c r="I2616">
        <v>8.4</v>
      </c>
      <c r="J2616">
        <v>7.5329566850000003</v>
      </c>
      <c r="L2616">
        <v>1</v>
      </c>
      <c r="M2616">
        <v>1</v>
      </c>
      <c r="N2616">
        <v>399</v>
      </c>
      <c r="O2616">
        <v>1</v>
      </c>
      <c r="P2616">
        <v>3</v>
      </c>
      <c r="Q2616" t="str">
        <f>VLOOKUP(M2616,lookups!$A$1:$B$7, 2, FALSE)</f>
        <v>trawl/fyke</v>
      </c>
      <c r="R2616" t="str">
        <f>VLOOKUP(N2616,lookups!$D$1:$E$6, 2, FALSE)</f>
        <v>hucuktlis r</v>
      </c>
      <c r="S2616" t="str">
        <f>VLOOKUP(C2616,lookups!$G$1:$H$3, 2, FALSE)</f>
        <v>smolt</v>
      </c>
    </row>
    <row r="2617" spans="1:19" x14ac:dyDescent="0.25">
      <c r="A2617" s="1">
        <v>32255</v>
      </c>
      <c r="B2617">
        <v>1</v>
      </c>
      <c r="C2617">
        <v>1</v>
      </c>
      <c r="D2617">
        <v>1</v>
      </c>
      <c r="E2617">
        <v>1988</v>
      </c>
      <c r="F2617">
        <v>86</v>
      </c>
      <c r="G2617">
        <v>1</v>
      </c>
      <c r="H2617">
        <v>101</v>
      </c>
      <c r="I2617">
        <v>9.36</v>
      </c>
      <c r="J2617">
        <v>8.3938660209999991</v>
      </c>
      <c r="L2617">
        <v>1</v>
      </c>
      <c r="M2617">
        <v>1</v>
      </c>
      <c r="N2617">
        <v>399</v>
      </c>
      <c r="O2617">
        <v>1</v>
      </c>
      <c r="P2617">
        <v>3</v>
      </c>
      <c r="Q2617" t="str">
        <f>VLOOKUP(M2617,lookups!$A$1:$B$7, 2, FALSE)</f>
        <v>trawl/fyke</v>
      </c>
      <c r="R2617" t="str">
        <f>VLOOKUP(N2617,lookups!$D$1:$E$6, 2, FALSE)</f>
        <v>hucuktlis r</v>
      </c>
      <c r="S2617" t="str">
        <f>VLOOKUP(C2617,lookups!$G$1:$H$3, 2, FALSE)</f>
        <v>smolt</v>
      </c>
    </row>
    <row r="2618" spans="1:19" x14ac:dyDescent="0.25">
      <c r="A2618" s="1">
        <v>32255</v>
      </c>
      <c r="B2618">
        <v>1</v>
      </c>
      <c r="C2618">
        <v>1</v>
      </c>
      <c r="D2618">
        <v>1</v>
      </c>
      <c r="E2618">
        <v>1988</v>
      </c>
      <c r="F2618">
        <v>87</v>
      </c>
      <c r="G2618">
        <v>1</v>
      </c>
      <c r="H2618">
        <v>100</v>
      </c>
      <c r="I2618">
        <v>10.130000000000001</v>
      </c>
      <c r="J2618">
        <v>9.0843870500000001</v>
      </c>
      <c r="L2618">
        <v>1</v>
      </c>
      <c r="M2618">
        <v>1</v>
      </c>
      <c r="N2618">
        <v>399</v>
      </c>
      <c r="O2618">
        <v>1</v>
      </c>
      <c r="P2618">
        <v>3</v>
      </c>
      <c r="Q2618" t="str">
        <f>VLOOKUP(M2618,lookups!$A$1:$B$7, 2, FALSE)</f>
        <v>trawl/fyke</v>
      </c>
      <c r="R2618" t="str">
        <f>VLOOKUP(N2618,lookups!$D$1:$E$6, 2, FALSE)</f>
        <v>hucuktlis r</v>
      </c>
      <c r="S2618" t="str">
        <f>VLOOKUP(C2618,lookups!$G$1:$H$3, 2, FALSE)</f>
        <v>smolt</v>
      </c>
    </row>
    <row r="2619" spans="1:19" x14ac:dyDescent="0.25">
      <c r="A2619" s="1">
        <v>32255</v>
      </c>
      <c r="B2619">
        <v>1</v>
      </c>
      <c r="C2619">
        <v>1</v>
      </c>
      <c r="D2619">
        <v>1</v>
      </c>
      <c r="E2619">
        <v>1988</v>
      </c>
      <c r="F2619">
        <v>88</v>
      </c>
      <c r="G2619">
        <v>1</v>
      </c>
      <c r="H2619">
        <v>94</v>
      </c>
      <c r="I2619">
        <v>9.07</v>
      </c>
      <c r="J2619">
        <v>8.1337996589999992</v>
      </c>
      <c r="L2619">
        <v>1</v>
      </c>
      <c r="M2619">
        <v>1</v>
      </c>
      <c r="N2619">
        <v>399</v>
      </c>
      <c r="O2619">
        <v>1</v>
      </c>
      <c r="P2619">
        <v>3</v>
      </c>
      <c r="Q2619" t="str">
        <f>VLOOKUP(M2619,lookups!$A$1:$B$7, 2, FALSE)</f>
        <v>trawl/fyke</v>
      </c>
      <c r="R2619" t="str">
        <f>VLOOKUP(N2619,lookups!$D$1:$E$6, 2, FALSE)</f>
        <v>hucuktlis r</v>
      </c>
      <c r="S2619" t="str">
        <f>VLOOKUP(C2619,lookups!$G$1:$H$3, 2, FALSE)</f>
        <v>smolt</v>
      </c>
    </row>
    <row r="2620" spans="1:19" x14ac:dyDescent="0.25">
      <c r="A2620" s="1">
        <v>32255</v>
      </c>
      <c r="B2620">
        <v>1</v>
      </c>
      <c r="C2620">
        <v>1</v>
      </c>
      <c r="D2620">
        <v>1</v>
      </c>
      <c r="E2620">
        <v>1988</v>
      </c>
      <c r="F2620">
        <v>89</v>
      </c>
      <c r="G2620">
        <v>1</v>
      </c>
      <c r="H2620">
        <v>91</v>
      </c>
      <c r="I2620">
        <v>7.46</v>
      </c>
      <c r="J2620">
        <v>6.6899829610000001</v>
      </c>
      <c r="L2620">
        <v>1</v>
      </c>
      <c r="M2620">
        <v>1</v>
      </c>
      <c r="N2620">
        <v>399</v>
      </c>
      <c r="O2620">
        <v>1</v>
      </c>
      <c r="P2620">
        <v>3</v>
      </c>
      <c r="Q2620" t="str">
        <f>VLOOKUP(M2620,lookups!$A$1:$B$7, 2, FALSE)</f>
        <v>trawl/fyke</v>
      </c>
      <c r="R2620" t="str">
        <f>VLOOKUP(N2620,lookups!$D$1:$E$6, 2, FALSE)</f>
        <v>hucuktlis r</v>
      </c>
      <c r="S2620" t="str">
        <f>VLOOKUP(C2620,lookups!$G$1:$H$3, 2, FALSE)</f>
        <v>smolt</v>
      </c>
    </row>
    <row r="2621" spans="1:19" x14ac:dyDescent="0.25">
      <c r="A2621" s="1">
        <v>32255</v>
      </c>
      <c r="B2621">
        <v>1</v>
      </c>
      <c r="C2621">
        <v>1</v>
      </c>
      <c r="D2621">
        <v>1</v>
      </c>
      <c r="E2621">
        <v>1988</v>
      </c>
      <c r="F2621">
        <v>90</v>
      </c>
      <c r="G2621">
        <v>1</v>
      </c>
      <c r="H2621">
        <v>86</v>
      </c>
      <c r="I2621">
        <v>6.79</v>
      </c>
      <c r="J2621">
        <v>6.0891399870000003</v>
      </c>
      <c r="L2621">
        <v>1</v>
      </c>
      <c r="M2621">
        <v>1</v>
      </c>
      <c r="N2621">
        <v>399</v>
      </c>
      <c r="O2621">
        <v>1</v>
      </c>
      <c r="P2621">
        <v>3</v>
      </c>
      <c r="Q2621" t="str">
        <f>VLOOKUP(M2621,lookups!$A$1:$B$7, 2, FALSE)</f>
        <v>trawl/fyke</v>
      </c>
      <c r="R2621" t="str">
        <f>VLOOKUP(N2621,lookups!$D$1:$E$6, 2, FALSE)</f>
        <v>hucuktlis r</v>
      </c>
      <c r="S2621" t="str">
        <f>VLOOKUP(C2621,lookups!$G$1:$H$3, 2, FALSE)</f>
        <v>smolt</v>
      </c>
    </row>
    <row r="2622" spans="1:19" x14ac:dyDescent="0.25">
      <c r="A2622" s="1">
        <v>32255</v>
      </c>
      <c r="B2622">
        <v>1</v>
      </c>
      <c r="C2622">
        <v>1</v>
      </c>
      <c r="D2622">
        <v>1</v>
      </c>
      <c r="E2622">
        <v>1988</v>
      </c>
      <c r="F2622">
        <v>91</v>
      </c>
      <c r="G2622">
        <v>1</v>
      </c>
      <c r="H2622">
        <v>85</v>
      </c>
      <c r="I2622">
        <v>5.76</v>
      </c>
      <c r="J2622">
        <v>5.165456013</v>
      </c>
      <c r="L2622">
        <v>1</v>
      </c>
      <c r="M2622">
        <v>1</v>
      </c>
      <c r="N2622">
        <v>399</v>
      </c>
      <c r="O2622">
        <v>1</v>
      </c>
      <c r="P2622">
        <v>3</v>
      </c>
      <c r="Q2622" t="str">
        <f>VLOOKUP(M2622,lookups!$A$1:$B$7, 2, FALSE)</f>
        <v>trawl/fyke</v>
      </c>
      <c r="R2622" t="str">
        <f>VLOOKUP(N2622,lookups!$D$1:$E$6, 2, FALSE)</f>
        <v>hucuktlis r</v>
      </c>
      <c r="S2622" t="str">
        <f>VLOOKUP(C2622,lookups!$G$1:$H$3, 2, FALSE)</f>
        <v>smolt</v>
      </c>
    </row>
    <row r="2623" spans="1:19" x14ac:dyDescent="0.25">
      <c r="A2623" s="1">
        <v>32255</v>
      </c>
      <c r="B2623">
        <v>1</v>
      </c>
      <c r="C2623">
        <v>1</v>
      </c>
      <c r="D2623">
        <v>1</v>
      </c>
      <c r="E2623">
        <v>1988</v>
      </c>
      <c r="F2623">
        <v>92</v>
      </c>
      <c r="G2623">
        <v>1</v>
      </c>
      <c r="H2623">
        <v>91</v>
      </c>
      <c r="I2623">
        <v>7.14</v>
      </c>
      <c r="J2623">
        <v>6.4030131829999997</v>
      </c>
      <c r="L2623">
        <v>1</v>
      </c>
      <c r="M2623">
        <v>1</v>
      </c>
      <c r="N2623">
        <v>399</v>
      </c>
      <c r="O2623">
        <v>1</v>
      </c>
      <c r="P2623">
        <v>3</v>
      </c>
      <c r="Q2623" t="str">
        <f>VLOOKUP(M2623,lookups!$A$1:$B$7, 2, FALSE)</f>
        <v>trawl/fyke</v>
      </c>
      <c r="R2623" t="str">
        <f>VLOOKUP(N2623,lookups!$D$1:$E$6, 2, FALSE)</f>
        <v>hucuktlis r</v>
      </c>
      <c r="S2623" t="str">
        <f>VLOOKUP(C2623,lookups!$G$1:$H$3, 2, FALSE)</f>
        <v>smolt</v>
      </c>
    </row>
    <row r="2624" spans="1:19" x14ac:dyDescent="0.25">
      <c r="A2624" s="1">
        <v>32255</v>
      </c>
      <c r="B2624">
        <v>1</v>
      </c>
      <c r="C2624">
        <v>1</v>
      </c>
      <c r="D2624">
        <v>1</v>
      </c>
      <c r="E2624">
        <v>1988</v>
      </c>
      <c r="F2624">
        <v>93</v>
      </c>
      <c r="G2624">
        <v>1</v>
      </c>
      <c r="H2624">
        <v>89</v>
      </c>
      <c r="I2624">
        <v>7.15</v>
      </c>
      <c r="J2624">
        <v>6.4119809879999998</v>
      </c>
      <c r="L2624">
        <v>1</v>
      </c>
      <c r="M2624">
        <v>1</v>
      </c>
      <c r="N2624">
        <v>399</v>
      </c>
      <c r="O2624">
        <v>1</v>
      </c>
      <c r="P2624">
        <v>3</v>
      </c>
      <c r="Q2624" t="str">
        <f>VLOOKUP(M2624,lookups!$A$1:$B$7, 2, FALSE)</f>
        <v>trawl/fyke</v>
      </c>
      <c r="R2624" t="str">
        <f>VLOOKUP(N2624,lookups!$D$1:$E$6, 2, FALSE)</f>
        <v>hucuktlis r</v>
      </c>
      <c r="S2624" t="str">
        <f>VLOOKUP(C2624,lookups!$G$1:$H$3, 2, FALSE)</f>
        <v>smolt</v>
      </c>
    </row>
    <row r="2625" spans="1:19" x14ac:dyDescent="0.25">
      <c r="A2625" s="1">
        <v>32255</v>
      </c>
      <c r="B2625">
        <v>1</v>
      </c>
      <c r="C2625">
        <v>1</v>
      </c>
      <c r="D2625">
        <v>1</v>
      </c>
      <c r="E2625">
        <v>1988</v>
      </c>
      <c r="F2625">
        <v>94</v>
      </c>
      <c r="G2625">
        <v>1</v>
      </c>
      <c r="H2625">
        <v>101</v>
      </c>
      <c r="I2625">
        <v>10.25</v>
      </c>
      <c r="J2625">
        <v>9.1920007170000009</v>
      </c>
      <c r="L2625">
        <v>1</v>
      </c>
      <c r="M2625">
        <v>1</v>
      </c>
      <c r="N2625">
        <v>399</v>
      </c>
      <c r="O2625">
        <v>1</v>
      </c>
      <c r="P2625">
        <v>3</v>
      </c>
      <c r="Q2625" t="str">
        <f>VLOOKUP(M2625,lookups!$A$1:$B$7, 2, FALSE)</f>
        <v>trawl/fyke</v>
      </c>
      <c r="R2625" t="str">
        <f>VLOOKUP(N2625,lookups!$D$1:$E$6, 2, FALSE)</f>
        <v>hucuktlis r</v>
      </c>
      <c r="S2625" t="str">
        <f>VLOOKUP(C2625,lookups!$G$1:$H$3, 2, FALSE)</f>
        <v>smolt</v>
      </c>
    </row>
    <row r="2626" spans="1:19" x14ac:dyDescent="0.25">
      <c r="A2626" s="1">
        <v>32255</v>
      </c>
      <c r="B2626">
        <v>1</v>
      </c>
      <c r="C2626">
        <v>1</v>
      </c>
      <c r="D2626">
        <v>1</v>
      </c>
      <c r="E2626">
        <v>1988</v>
      </c>
      <c r="F2626">
        <v>95</v>
      </c>
      <c r="G2626">
        <v>1</v>
      </c>
      <c r="H2626">
        <v>88</v>
      </c>
      <c r="I2626">
        <v>6.38</v>
      </c>
      <c r="J2626">
        <v>5.7214599589999997</v>
      </c>
      <c r="L2626">
        <v>1</v>
      </c>
      <c r="M2626">
        <v>1</v>
      </c>
      <c r="N2626">
        <v>399</v>
      </c>
      <c r="O2626">
        <v>1</v>
      </c>
      <c r="P2626">
        <v>3</v>
      </c>
      <c r="Q2626" t="str">
        <f>VLOOKUP(M2626,lookups!$A$1:$B$7, 2, FALSE)</f>
        <v>trawl/fyke</v>
      </c>
      <c r="R2626" t="str">
        <f>VLOOKUP(N2626,lookups!$D$1:$E$6, 2, FALSE)</f>
        <v>hucuktlis r</v>
      </c>
      <c r="S2626" t="str">
        <f>VLOOKUP(C2626,lookups!$G$1:$H$3, 2, FALSE)</f>
        <v>smolt</v>
      </c>
    </row>
    <row r="2627" spans="1:19" x14ac:dyDescent="0.25">
      <c r="A2627" s="1">
        <v>32255</v>
      </c>
      <c r="B2627">
        <v>1</v>
      </c>
      <c r="C2627">
        <v>1</v>
      </c>
      <c r="D2627">
        <v>1</v>
      </c>
      <c r="E2627">
        <v>1988</v>
      </c>
      <c r="F2627">
        <v>96</v>
      </c>
      <c r="G2627">
        <v>1</v>
      </c>
      <c r="H2627">
        <v>88</v>
      </c>
      <c r="I2627">
        <v>6.87</v>
      </c>
      <c r="J2627">
        <v>6.1608824320000002</v>
      </c>
      <c r="L2627">
        <v>1</v>
      </c>
      <c r="M2627">
        <v>1</v>
      </c>
      <c r="N2627">
        <v>399</v>
      </c>
      <c r="O2627">
        <v>1</v>
      </c>
      <c r="P2627">
        <v>3</v>
      </c>
      <c r="Q2627" t="str">
        <f>VLOOKUP(M2627,lookups!$A$1:$B$7, 2, FALSE)</f>
        <v>trawl/fyke</v>
      </c>
      <c r="R2627" t="str">
        <f>VLOOKUP(N2627,lookups!$D$1:$E$6, 2, FALSE)</f>
        <v>hucuktlis r</v>
      </c>
      <c r="S2627" t="str">
        <f>VLOOKUP(C2627,lookups!$G$1:$H$3, 2, FALSE)</f>
        <v>smolt</v>
      </c>
    </row>
    <row r="2628" spans="1:19" x14ac:dyDescent="0.25">
      <c r="A2628" s="1">
        <v>32255</v>
      </c>
      <c r="B2628">
        <v>1</v>
      </c>
      <c r="C2628">
        <v>1</v>
      </c>
      <c r="D2628">
        <v>1</v>
      </c>
      <c r="E2628">
        <v>1988</v>
      </c>
      <c r="F2628">
        <v>97</v>
      </c>
      <c r="G2628">
        <v>1</v>
      </c>
      <c r="H2628">
        <v>86</v>
      </c>
      <c r="I2628">
        <v>5.83</v>
      </c>
      <c r="J2628">
        <v>5.2282306519999997</v>
      </c>
      <c r="L2628">
        <v>1</v>
      </c>
      <c r="M2628">
        <v>1</v>
      </c>
      <c r="N2628">
        <v>399</v>
      </c>
      <c r="O2628">
        <v>1</v>
      </c>
      <c r="P2628">
        <v>3</v>
      </c>
      <c r="Q2628" t="str">
        <f>VLOOKUP(M2628,lookups!$A$1:$B$7, 2, FALSE)</f>
        <v>trawl/fyke</v>
      </c>
      <c r="R2628" t="str">
        <f>VLOOKUP(N2628,lookups!$D$1:$E$6, 2, FALSE)</f>
        <v>hucuktlis r</v>
      </c>
      <c r="S2628" t="str">
        <f>VLOOKUP(C2628,lookups!$G$1:$H$3, 2, FALSE)</f>
        <v>smolt</v>
      </c>
    </row>
    <row r="2629" spans="1:19" x14ac:dyDescent="0.25">
      <c r="A2629" s="1">
        <v>32255</v>
      </c>
      <c r="B2629">
        <v>1</v>
      </c>
      <c r="C2629">
        <v>1</v>
      </c>
      <c r="D2629">
        <v>1</v>
      </c>
      <c r="E2629">
        <v>1988</v>
      </c>
      <c r="F2629">
        <v>98</v>
      </c>
      <c r="G2629">
        <v>1</v>
      </c>
      <c r="H2629">
        <v>88</v>
      </c>
      <c r="I2629">
        <v>6.68</v>
      </c>
      <c r="J2629">
        <v>5.9904941259999998</v>
      </c>
      <c r="L2629">
        <v>1</v>
      </c>
      <c r="M2629">
        <v>1</v>
      </c>
      <c r="N2629">
        <v>399</v>
      </c>
      <c r="O2629">
        <v>1</v>
      </c>
      <c r="P2629">
        <v>3</v>
      </c>
      <c r="Q2629" t="str">
        <f>VLOOKUP(M2629,lookups!$A$1:$B$7, 2, FALSE)</f>
        <v>trawl/fyke</v>
      </c>
      <c r="R2629" t="str">
        <f>VLOOKUP(N2629,lookups!$D$1:$E$6, 2, FALSE)</f>
        <v>hucuktlis r</v>
      </c>
      <c r="S2629" t="str">
        <f>VLOOKUP(C2629,lookups!$G$1:$H$3, 2, FALSE)</f>
        <v>smolt</v>
      </c>
    </row>
    <row r="2630" spans="1:19" x14ac:dyDescent="0.25">
      <c r="A2630" s="1">
        <v>32255</v>
      </c>
      <c r="B2630">
        <v>1</v>
      </c>
      <c r="C2630">
        <v>1</v>
      </c>
      <c r="D2630">
        <v>1</v>
      </c>
      <c r="E2630">
        <v>1988</v>
      </c>
      <c r="F2630">
        <v>99</v>
      </c>
      <c r="G2630">
        <v>1</v>
      </c>
      <c r="H2630">
        <v>79</v>
      </c>
      <c r="I2630">
        <v>5.07</v>
      </c>
      <c r="J2630">
        <v>4.5466774279999997</v>
      </c>
      <c r="M2630">
        <v>1</v>
      </c>
      <c r="N2630">
        <v>399</v>
      </c>
      <c r="O2630">
        <v>1</v>
      </c>
      <c r="P2630">
        <v>3</v>
      </c>
      <c r="Q2630" t="str">
        <f>VLOOKUP(M2630,lookups!$A$1:$B$7, 2, FALSE)</f>
        <v>trawl/fyke</v>
      </c>
      <c r="R2630" t="str">
        <f>VLOOKUP(N2630,lookups!$D$1:$E$6, 2, FALSE)</f>
        <v>hucuktlis r</v>
      </c>
      <c r="S2630" t="str">
        <f>VLOOKUP(C2630,lookups!$G$1:$H$3, 2, FALSE)</f>
        <v>smolt</v>
      </c>
    </row>
    <row r="2631" spans="1:19" x14ac:dyDescent="0.25">
      <c r="A2631" s="1">
        <v>32255</v>
      </c>
      <c r="B2631">
        <v>1</v>
      </c>
      <c r="C2631">
        <v>1</v>
      </c>
      <c r="D2631">
        <v>1</v>
      </c>
      <c r="E2631">
        <v>1988</v>
      </c>
      <c r="F2631">
        <v>100</v>
      </c>
      <c r="G2631">
        <v>1</v>
      </c>
      <c r="H2631">
        <v>67</v>
      </c>
      <c r="I2631">
        <v>2.81</v>
      </c>
      <c r="J2631">
        <v>2.5199533669999998</v>
      </c>
      <c r="M2631">
        <v>1</v>
      </c>
      <c r="N2631">
        <v>399</v>
      </c>
      <c r="O2631">
        <v>1</v>
      </c>
      <c r="P2631">
        <v>3</v>
      </c>
      <c r="Q2631" t="str">
        <f>VLOOKUP(M2631,lookups!$A$1:$B$7, 2, FALSE)</f>
        <v>trawl/fyke</v>
      </c>
      <c r="R2631" t="str">
        <f>VLOOKUP(N2631,lookups!$D$1:$E$6, 2, FALSE)</f>
        <v>hucuktlis r</v>
      </c>
      <c r="S2631" t="str">
        <f>VLOOKUP(C2631,lookups!$G$1:$H$3, 2, FALSE)</f>
        <v>smolt</v>
      </c>
    </row>
    <row r="2632" spans="1:19" x14ac:dyDescent="0.25">
      <c r="A2632" s="1">
        <v>32255</v>
      </c>
      <c r="B2632">
        <v>1</v>
      </c>
      <c r="C2632">
        <v>1</v>
      </c>
      <c r="D2632">
        <v>1</v>
      </c>
      <c r="E2632">
        <v>1988</v>
      </c>
      <c r="F2632">
        <v>101</v>
      </c>
      <c r="G2632">
        <v>1</v>
      </c>
      <c r="H2632">
        <v>68</v>
      </c>
      <c r="I2632">
        <v>2.86</v>
      </c>
      <c r="J2632">
        <v>2.564792395</v>
      </c>
      <c r="M2632">
        <v>1</v>
      </c>
      <c r="N2632">
        <v>399</v>
      </c>
      <c r="O2632">
        <v>1</v>
      </c>
      <c r="P2632">
        <v>3</v>
      </c>
      <c r="Q2632" t="str">
        <f>VLOOKUP(M2632,lookups!$A$1:$B$7, 2, FALSE)</f>
        <v>trawl/fyke</v>
      </c>
      <c r="R2632" t="str">
        <f>VLOOKUP(N2632,lookups!$D$1:$E$6, 2, FALSE)</f>
        <v>hucuktlis r</v>
      </c>
      <c r="S2632" t="str">
        <f>VLOOKUP(C2632,lookups!$G$1:$H$3, 2, FALSE)</f>
        <v>smolt</v>
      </c>
    </row>
    <row r="2633" spans="1:19" x14ac:dyDescent="0.25">
      <c r="A2633" s="1">
        <v>32255</v>
      </c>
      <c r="B2633">
        <v>1</v>
      </c>
      <c r="C2633">
        <v>1</v>
      </c>
      <c r="D2633">
        <v>1</v>
      </c>
      <c r="E2633">
        <v>1988</v>
      </c>
      <c r="F2633">
        <v>102</v>
      </c>
      <c r="G2633">
        <v>1</v>
      </c>
      <c r="H2633">
        <v>76</v>
      </c>
      <c r="I2633">
        <v>4.6500000000000004</v>
      </c>
      <c r="J2633">
        <v>4.1700295939999998</v>
      </c>
      <c r="M2633">
        <v>1</v>
      </c>
      <c r="N2633">
        <v>399</v>
      </c>
      <c r="O2633">
        <v>1</v>
      </c>
      <c r="P2633">
        <v>3</v>
      </c>
      <c r="Q2633" t="str">
        <f>VLOOKUP(M2633,lookups!$A$1:$B$7, 2, FALSE)</f>
        <v>trawl/fyke</v>
      </c>
      <c r="R2633" t="str">
        <f>VLOOKUP(N2633,lookups!$D$1:$E$6, 2, FALSE)</f>
        <v>hucuktlis r</v>
      </c>
      <c r="S2633" t="str">
        <f>VLOOKUP(C2633,lookups!$G$1:$H$3, 2, FALSE)</f>
        <v>smolt</v>
      </c>
    </row>
    <row r="2634" spans="1:19" x14ac:dyDescent="0.25">
      <c r="A2634" s="1">
        <v>32255</v>
      </c>
      <c r="B2634">
        <v>1</v>
      </c>
      <c r="C2634">
        <v>1</v>
      </c>
      <c r="D2634">
        <v>1</v>
      </c>
      <c r="E2634">
        <v>1988</v>
      </c>
      <c r="F2634">
        <v>103</v>
      </c>
      <c r="G2634">
        <v>1</v>
      </c>
      <c r="H2634">
        <v>78</v>
      </c>
      <c r="I2634">
        <v>4.5199999999999996</v>
      </c>
      <c r="J2634">
        <v>4.0534481209999997</v>
      </c>
      <c r="M2634">
        <v>1</v>
      </c>
      <c r="N2634">
        <v>399</v>
      </c>
      <c r="O2634">
        <v>1</v>
      </c>
      <c r="P2634">
        <v>3</v>
      </c>
      <c r="Q2634" t="str">
        <f>VLOOKUP(M2634,lookups!$A$1:$B$7, 2, FALSE)</f>
        <v>trawl/fyke</v>
      </c>
      <c r="R2634" t="str">
        <f>VLOOKUP(N2634,lookups!$D$1:$E$6, 2, FALSE)</f>
        <v>hucuktlis r</v>
      </c>
      <c r="S2634" t="str">
        <f>VLOOKUP(C2634,lookups!$G$1:$H$3, 2, FALSE)</f>
        <v>smolt</v>
      </c>
    </row>
    <row r="2635" spans="1:19" x14ac:dyDescent="0.25">
      <c r="A2635" s="1">
        <v>32255</v>
      </c>
      <c r="B2635">
        <v>1</v>
      </c>
      <c r="C2635">
        <v>1</v>
      </c>
      <c r="D2635">
        <v>1</v>
      </c>
      <c r="E2635">
        <v>1988</v>
      </c>
      <c r="F2635">
        <v>104</v>
      </c>
      <c r="G2635">
        <v>1</v>
      </c>
      <c r="H2635">
        <v>75</v>
      </c>
      <c r="I2635">
        <v>4.03</v>
      </c>
      <c r="J2635">
        <v>3.6140256480000001</v>
      </c>
      <c r="M2635">
        <v>1</v>
      </c>
      <c r="N2635">
        <v>399</v>
      </c>
      <c r="O2635">
        <v>1</v>
      </c>
      <c r="P2635">
        <v>3</v>
      </c>
      <c r="Q2635" t="str">
        <f>VLOOKUP(M2635,lookups!$A$1:$B$7, 2, FALSE)</f>
        <v>trawl/fyke</v>
      </c>
      <c r="R2635" t="str">
        <f>VLOOKUP(N2635,lookups!$D$1:$E$6, 2, FALSE)</f>
        <v>hucuktlis r</v>
      </c>
      <c r="S2635" t="str">
        <f>VLOOKUP(C2635,lookups!$G$1:$H$3, 2, FALSE)</f>
        <v>smolt</v>
      </c>
    </row>
    <row r="2636" spans="1:19" x14ac:dyDescent="0.25">
      <c r="A2636" s="1">
        <v>32255</v>
      </c>
      <c r="B2636">
        <v>1</v>
      </c>
      <c r="C2636">
        <v>1</v>
      </c>
      <c r="D2636">
        <v>1</v>
      </c>
      <c r="E2636">
        <v>1988</v>
      </c>
      <c r="F2636">
        <v>105</v>
      </c>
      <c r="G2636">
        <v>1</v>
      </c>
      <c r="H2636">
        <v>80</v>
      </c>
      <c r="I2636">
        <v>5.14</v>
      </c>
      <c r="J2636">
        <v>4.6094520670000003</v>
      </c>
      <c r="L2636">
        <v>1</v>
      </c>
      <c r="M2636">
        <v>1</v>
      </c>
      <c r="N2636">
        <v>399</v>
      </c>
      <c r="O2636">
        <v>1</v>
      </c>
      <c r="P2636">
        <v>3</v>
      </c>
      <c r="Q2636" t="str">
        <f>VLOOKUP(M2636,lookups!$A$1:$B$7, 2, FALSE)</f>
        <v>trawl/fyke</v>
      </c>
      <c r="R2636" t="str">
        <f>VLOOKUP(N2636,lookups!$D$1:$E$6, 2, FALSE)</f>
        <v>hucuktlis r</v>
      </c>
      <c r="S2636" t="str">
        <f>VLOOKUP(C2636,lookups!$G$1:$H$3, 2, FALSE)</f>
        <v>smolt</v>
      </c>
    </row>
    <row r="2637" spans="1:19" x14ac:dyDescent="0.25">
      <c r="A2637" s="1">
        <v>32255</v>
      </c>
      <c r="B2637">
        <v>1</v>
      </c>
      <c r="C2637">
        <v>1</v>
      </c>
      <c r="D2637">
        <v>1</v>
      </c>
      <c r="E2637">
        <v>1988</v>
      </c>
      <c r="F2637">
        <v>106</v>
      </c>
      <c r="G2637">
        <v>1</v>
      </c>
      <c r="H2637">
        <v>80</v>
      </c>
      <c r="I2637">
        <v>4.8899999999999997</v>
      </c>
      <c r="J2637">
        <v>4.3852569280000004</v>
      </c>
      <c r="L2637">
        <v>1</v>
      </c>
      <c r="M2637">
        <v>1</v>
      </c>
      <c r="N2637">
        <v>399</v>
      </c>
      <c r="O2637">
        <v>1</v>
      </c>
      <c r="P2637">
        <v>3</v>
      </c>
      <c r="Q2637" t="str">
        <f>VLOOKUP(M2637,lookups!$A$1:$B$7, 2, FALSE)</f>
        <v>trawl/fyke</v>
      </c>
      <c r="R2637" t="str">
        <f>VLOOKUP(N2637,lookups!$D$1:$E$6, 2, FALSE)</f>
        <v>hucuktlis r</v>
      </c>
      <c r="S2637" t="str">
        <f>VLOOKUP(C2637,lookups!$G$1:$H$3, 2, FALSE)</f>
        <v>smolt</v>
      </c>
    </row>
    <row r="2638" spans="1:19" x14ac:dyDescent="0.25">
      <c r="A2638" s="1">
        <v>32255</v>
      </c>
      <c r="B2638">
        <v>1</v>
      </c>
      <c r="C2638">
        <v>1</v>
      </c>
      <c r="D2638">
        <v>1</v>
      </c>
      <c r="E2638">
        <v>1988</v>
      </c>
      <c r="F2638">
        <v>107</v>
      </c>
      <c r="G2638">
        <v>1</v>
      </c>
      <c r="H2638">
        <v>85</v>
      </c>
      <c r="I2638">
        <v>6.18</v>
      </c>
      <c r="J2638">
        <v>5.5421038469999999</v>
      </c>
      <c r="L2638">
        <v>1</v>
      </c>
      <c r="M2638">
        <v>1</v>
      </c>
      <c r="N2638">
        <v>399</v>
      </c>
      <c r="O2638">
        <v>1</v>
      </c>
      <c r="P2638">
        <v>3</v>
      </c>
      <c r="Q2638" t="str">
        <f>VLOOKUP(M2638,lookups!$A$1:$B$7, 2, FALSE)</f>
        <v>trawl/fyke</v>
      </c>
      <c r="R2638" t="str">
        <f>VLOOKUP(N2638,lookups!$D$1:$E$6, 2, FALSE)</f>
        <v>hucuktlis r</v>
      </c>
      <c r="S2638" t="str">
        <f>VLOOKUP(C2638,lookups!$G$1:$H$3, 2, FALSE)</f>
        <v>smolt</v>
      </c>
    </row>
    <row r="2639" spans="1:19" x14ac:dyDescent="0.25">
      <c r="A2639" s="1">
        <v>32255</v>
      </c>
      <c r="B2639">
        <v>1</v>
      </c>
      <c r="C2639">
        <v>1</v>
      </c>
      <c r="D2639">
        <v>1</v>
      </c>
      <c r="E2639">
        <v>1988</v>
      </c>
      <c r="F2639">
        <v>108</v>
      </c>
      <c r="G2639">
        <v>1</v>
      </c>
      <c r="H2639">
        <v>82</v>
      </c>
      <c r="I2639">
        <v>5.66</v>
      </c>
      <c r="J2639">
        <v>5.0757779569999997</v>
      </c>
      <c r="L2639">
        <v>1</v>
      </c>
      <c r="M2639">
        <v>1</v>
      </c>
      <c r="N2639">
        <v>399</v>
      </c>
      <c r="O2639">
        <v>1</v>
      </c>
      <c r="P2639">
        <v>3</v>
      </c>
      <c r="Q2639" t="str">
        <f>VLOOKUP(M2639,lookups!$A$1:$B$7, 2, FALSE)</f>
        <v>trawl/fyke</v>
      </c>
      <c r="R2639" t="str">
        <f>VLOOKUP(N2639,lookups!$D$1:$E$6, 2, FALSE)</f>
        <v>hucuktlis r</v>
      </c>
      <c r="S2639" t="str">
        <f>VLOOKUP(C2639,lookups!$G$1:$H$3, 2, FALSE)</f>
        <v>smolt</v>
      </c>
    </row>
    <row r="2640" spans="1:19" x14ac:dyDescent="0.25">
      <c r="A2640" s="1">
        <v>32255</v>
      </c>
      <c r="B2640">
        <v>1</v>
      </c>
      <c r="C2640">
        <v>1</v>
      </c>
      <c r="D2640">
        <v>1</v>
      </c>
      <c r="E2640">
        <v>1988</v>
      </c>
      <c r="F2640">
        <v>109</v>
      </c>
      <c r="G2640">
        <v>1</v>
      </c>
      <c r="H2640">
        <v>100</v>
      </c>
      <c r="I2640">
        <v>8.8699999999999992</v>
      </c>
      <c r="J2640">
        <v>7.9544435480000004</v>
      </c>
      <c r="L2640">
        <v>1</v>
      </c>
      <c r="M2640">
        <v>1</v>
      </c>
      <c r="N2640">
        <v>399</v>
      </c>
      <c r="O2640">
        <v>1</v>
      </c>
      <c r="P2640">
        <v>3</v>
      </c>
      <c r="Q2640" t="str">
        <f>VLOOKUP(M2640,lookups!$A$1:$B$7, 2, FALSE)</f>
        <v>trawl/fyke</v>
      </c>
      <c r="R2640" t="str">
        <f>VLOOKUP(N2640,lookups!$D$1:$E$6, 2, FALSE)</f>
        <v>hucuktlis r</v>
      </c>
      <c r="S2640" t="str">
        <f>VLOOKUP(C2640,lookups!$G$1:$H$3, 2, FALSE)</f>
        <v>smolt</v>
      </c>
    </row>
    <row r="2641" spans="1:19" x14ac:dyDescent="0.25">
      <c r="A2641" s="1">
        <v>32255</v>
      </c>
      <c r="B2641">
        <v>1</v>
      </c>
      <c r="C2641">
        <v>1</v>
      </c>
      <c r="D2641">
        <v>1</v>
      </c>
      <c r="E2641">
        <v>1988</v>
      </c>
      <c r="F2641">
        <v>110</v>
      </c>
      <c r="G2641">
        <v>2</v>
      </c>
      <c r="H2641">
        <v>92</v>
      </c>
      <c r="I2641">
        <v>7.52</v>
      </c>
      <c r="J2641">
        <v>6.7437897949999996</v>
      </c>
      <c r="L2641">
        <v>2</v>
      </c>
      <c r="M2641">
        <v>1</v>
      </c>
      <c r="N2641">
        <v>399</v>
      </c>
      <c r="O2641">
        <v>1</v>
      </c>
      <c r="P2641">
        <v>3</v>
      </c>
      <c r="Q2641" t="str">
        <f>VLOOKUP(M2641,lookups!$A$1:$B$7, 2, FALSE)</f>
        <v>trawl/fyke</v>
      </c>
      <c r="R2641" t="str">
        <f>VLOOKUP(N2641,lookups!$D$1:$E$6, 2, FALSE)</f>
        <v>hucuktlis r</v>
      </c>
      <c r="S2641" t="str">
        <f>VLOOKUP(C2641,lookups!$G$1:$H$3, 2, FALSE)</f>
        <v>smolt</v>
      </c>
    </row>
    <row r="2642" spans="1:19" x14ac:dyDescent="0.25">
      <c r="A2642" s="1">
        <v>32255</v>
      </c>
      <c r="B2642">
        <v>1</v>
      </c>
      <c r="C2642">
        <v>1</v>
      </c>
      <c r="D2642">
        <v>1</v>
      </c>
      <c r="E2642">
        <v>1988</v>
      </c>
      <c r="F2642">
        <v>111</v>
      </c>
      <c r="G2642">
        <v>1</v>
      </c>
      <c r="H2642">
        <v>103</v>
      </c>
      <c r="I2642">
        <v>9.7899999999999991</v>
      </c>
      <c r="J2642">
        <v>8.7794816610000002</v>
      </c>
      <c r="L2642">
        <v>1</v>
      </c>
      <c r="M2642">
        <v>1</v>
      </c>
      <c r="N2642">
        <v>399</v>
      </c>
      <c r="O2642">
        <v>1</v>
      </c>
      <c r="P2642">
        <v>3</v>
      </c>
      <c r="Q2642" t="str">
        <f>VLOOKUP(M2642,lookups!$A$1:$B$7, 2, FALSE)</f>
        <v>trawl/fyke</v>
      </c>
      <c r="R2642" t="str">
        <f>VLOOKUP(N2642,lookups!$D$1:$E$6, 2, FALSE)</f>
        <v>hucuktlis r</v>
      </c>
      <c r="S2642" t="str">
        <f>VLOOKUP(C2642,lookups!$G$1:$H$3, 2, FALSE)</f>
        <v>smolt</v>
      </c>
    </row>
    <row r="2643" spans="1:19" x14ac:dyDescent="0.25">
      <c r="A2643" s="1">
        <v>32255</v>
      </c>
      <c r="B2643">
        <v>1</v>
      </c>
      <c r="C2643">
        <v>1</v>
      </c>
      <c r="D2643">
        <v>1</v>
      </c>
      <c r="E2643">
        <v>1988</v>
      </c>
      <c r="F2643">
        <v>112</v>
      </c>
      <c r="G2643">
        <v>1</v>
      </c>
      <c r="H2643">
        <v>101</v>
      </c>
      <c r="I2643">
        <v>9.93</v>
      </c>
      <c r="J2643">
        <v>8.9050309389999995</v>
      </c>
      <c r="L2643">
        <v>1</v>
      </c>
      <c r="M2643">
        <v>1</v>
      </c>
      <c r="N2643">
        <v>399</v>
      </c>
      <c r="O2643">
        <v>1</v>
      </c>
      <c r="P2643">
        <v>3</v>
      </c>
      <c r="Q2643" t="str">
        <f>VLOOKUP(M2643,lookups!$A$1:$B$7, 2, FALSE)</f>
        <v>trawl/fyke</v>
      </c>
      <c r="R2643" t="str">
        <f>VLOOKUP(N2643,lookups!$D$1:$E$6, 2, FALSE)</f>
        <v>hucuktlis r</v>
      </c>
      <c r="S2643" t="str">
        <f>VLOOKUP(C2643,lookups!$G$1:$H$3, 2, FALSE)</f>
        <v>smolt</v>
      </c>
    </row>
    <row r="2644" spans="1:19" x14ac:dyDescent="0.25">
      <c r="A2644" s="1">
        <v>32255</v>
      </c>
      <c r="B2644">
        <v>1</v>
      </c>
      <c r="C2644">
        <v>1</v>
      </c>
      <c r="D2644">
        <v>1</v>
      </c>
      <c r="E2644">
        <v>1988</v>
      </c>
      <c r="F2644">
        <v>113</v>
      </c>
      <c r="G2644">
        <v>1</v>
      </c>
      <c r="H2644">
        <v>105</v>
      </c>
      <c r="I2644">
        <v>11.05</v>
      </c>
      <c r="J2644">
        <v>9.909425164</v>
      </c>
      <c r="L2644">
        <v>1</v>
      </c>
      <c r="M2644">
        <v>1</v>
      </c>
      <c r="N2644">
        <v>399</v>
      </c>
      <c r="O2644">
        <v>1</v>
      </c>
      <c r="P2644">
        <v>3</v>
      </c>
      <c r="Q2644" t="str">
        <f>VLOOKUP(M2644,lookups!$A$1:$B$7, 2, FALSE)</f>
        <v>trawl/fyke</v>
      </c>
      <c r="R2644" t="str">
        <f>VLOOKUP(N2644,lookups!$D$1:$E$6, 2, FALSE)</f>
        <v>hucuktlis r</v>
      </c>
      <c r="S2644" t="str">
        <f>VLOOKUP(C2644,lookups!$G$1:$H$3, 2, FALSE)</f>
        <v>smolt</v>
      </c>
    </row>
    <row r="2645" spans="1:19" x14ac:dyDescent="0.25">
      <c r="A2645" s="1">
        <v>32255</v>
      </c>
      <c r="B2645">
        <v>1</v>
      </c>
      <c r="C2645">
        <v>1</v>
      </c>
      <c r="D2645">
        <v>1</v>
      </c>
      <c r="E2645">
        <v>1988</v>
      </c>
      <c r="F2645">
        <v>114</v>
      </c>
      <c r="G2645">
        <v>1</v>
      </c>
      <c r="H2645">
        <v>105</v>
      </c>
      <c r="I2645">
        <v>11.3</v>
      </c>
      <c r="J2645">
        <v>10.133620303000001</v>
      </c>
      <c r="L2645">
        <v>1</v>
      </c>
      <c r="M2645">
        <v>1</v>
      </c>
      <c r="N2645">
        <v>399</v>
      </c>
      <c r="O2645">
        <v>1</v>
      </c>
      <c r="P2645">
        <v>3</v>
      </c>
      <c r="Q2645" t="str">
        <f>VLOOKUP(M2645,lookups!$A$1:$B$7, 2, FALSE)</f>
        <v>trawl/fyke</v>
      </c>
      <c r="R2645" t="str">
        <f>VLOOKUP(N2645,lookups!$D$1:$E$6, 2, FALSE)</f>
        <v>hucuktlis r</v>
      </c>
      <c r="S2645" t="str">
        <f>VLOOKUP(C2645,lookups!$G$1:$H$3, 2, FALSE)</f>
        <v>smolt</v>
      </c>
    </row>
    <row r="2646" spans="1:19" x14ac:dyDescent="0.25">
      <c r="A2646" s="1">
        <v>32255</v>
      </c>
      <c r="B2646">
        <v>1</v>
      </c>
      <c r="C2646">
        <v>1</v>
      </c>
      <c r="D2646">
        <v>1</v>
      </c>
      <c r="E2646">
        <v>1988</v>
      </c>
      <c r="F2646">
        <v>115</v>
      </c>
      <c r="G2646">
        <v>1</v>
      </c>
      <c r="H2646">
        <v>95</v>
      </c>
      <c r="I2646">
        <v>7.96</v>
      </c>
      <c r="J2646">
        <v>7.13837324</v>
      </c>
      <c r="L2646">
        <v>1</v>
      </c>
      <c r="M2646">
        <v>1</v>
      </c>
      <c r="N2646">
        <v>399</v>
      </c>
      <c r="O2646">
        <v>1</v>
      </c>
      <c r="P2646">
        <v>3</v>
      </c>
      <c r="Q2646" t="str">
        <f>VLOOKUP(M2646,lookups!$A$1:$B$7, 2, FALSE)</f>
        <v>trawl/fyke</v>
      </c>
      <c r="R2646" t="str">
        <f>VLOOKUP(N2646,lookups!$D$1:$E$6, 2, FALSE)</f>
        <v>hucuktlis r</v>
      </c>
      <c r="S2646" t="str">
        <f>VLOOKUP(C2646,lookups!$G$1:$H$3, 2, FALSE)</f>
        <v>smolt</v>
      </c>
    </row>
    <row r="2647" spans="1:19" x14ac:dyDescent="0.25">
      <c r="A2647" s="1">
        <v>32255</v>
      </c>
      <c r="B2647">
        <v>1</v>
      </c>
      <c r="C2647">
        <v>1</v>
      </c>
      <c r="D2647">
        <v>1</v>
      </c>
      <c r="E2647">
        <v>1988</v>
      </c>
      <c r="F2647">
        <v>116</v>
      </c>
      <c r="G2647">
        <v>1</v>
      </c>
      <c r="H2647">
        <v>104</v>
      </c>
      <c r="I2647">
        <v>11.63</v>
      </c>
      <c r="J2647">
        <v>10.429557887</v>
      </c>
      <c r="L2647">
        <v>1</v>
      </c>
      <c r="M2647">
        <v>1</v>
      </c>
      <c r="N2647">
        <v>399</v>
      </c>
      <c r="O2647">
        <v>1</v>
      </c>
      <c r="P2647">
        <v>3</v>
      </c>
      <c r="Q2647" t="str">
        <f>VLOOKUP(M2647,lookups!$A$1:$B$7, 2, FALSE)</f>
        <v>trawl/fyke</v>
      </c>
      <c r="R2647" t="str">
        <f>VLOOKUP(N2647,lookups!$D$1:$E$6, 2, FALSE)</f>
        <v>hucuktlis r</v>
      </c>
      <c r="S2647" t="str">
        <f>VLOOKUP(C2647,lookups!$G$1:$H$3, 2, FALSE)</f>
        <v>smolt</v>
      </c>
    </row>
    <row r="2648" spans="1:19" x14ac:dyDescent="0.25">
      <c r="A2648" s="1">
        <v>32255</v>
      </c>
      <c r="B2648">
        <v>1</v>
      </c>
      <c r="C2648">
        <v>1</v>
      </c>
      <c r="D2648">
        <v>1</v>
      </c>
      <c r="E2648">
        <v>1988</v>
      </c>
      <c r="F2648">
        <v>117</v>
      </c>
      <c r="G2648">
        <v>1</v>
      </c>
      <c r="H2648">
        <v>101</v>
      </c>
      <c r="I2648">
        <v>10.01</v>
      </c>
      <c r="J2648">
        <v>8.9767733839999995</v>
      </c>
      <c r="L2648">
        <v>1</v>
      </c>
      <c r="M2648">
        <v>1</v>
      </c>
      <c r="N2648">
        <v>399</v>
      </c>
      <c r="O2648">
        <v>1</v>
      </c>
      <c r="P2648">
        <v>3</v>
      </c>
      <c r="Q2648" t="str">
        <f>VLOOKUP(M2648,lookups!$A$1:$B$7, 2, FALSE)</f>
        <v>trawl/fyke</v>
      </c>
      <c r="R2648" t="str">
        <f>VLOOKUP(N2648,lookups!$D$1:$E$6, 2, FALSE)</f>
        <v>hucuktlis r</v>
      </c>
      <c r="S2648" t="str">
        <f>VLOOKUP(C2648,lookups!$G$1:$H$3, 2, FALSE)</f>
        <v>smolt</v>
      </c>
    </row>
    <row r="2649" spans="1:19" x14ac:dyDescent="0.25">
      <c r="A2649" s="1">
        <v>32255</v>
      </c>
      <c r="B2649">
        <v>1</v>
      </c>
      <c r="C2649">
        <v>1</v>
      </c>
      <c r="D2649">
        <v>1</v>
      </c>
      <c r="E2649">
        <v>1988</v>
      </c>
      <c r="F2649">
        <v>118</v>
      </c>
      <c r="G2649">
        <v>1</v>
      </c>
      <c r="H2649">
        <v>103</v>
      </c>
      <c r="I2649">
        <v>10.26</v>
      </c>
      <c r="J2649">
        <v>9.2009685230000002</v>
      </c>
      <c r="L2649">
        <v>1</v>
      </c>
      <c r="M2649">
        <v>1</v>
      </c>
      <c r="N2649">
        <v>399</v>
      </c>
      <c r="O2649">
        <v>1</v>
      </c>
      <c r="P2649">
        <v>3</v>
      </c>
      <c r="Q2649" t="str">
        <f>VLOOKUP(M2649,lookups!$A$1:$B$7, 2, FALSE)</f>
        <v>trawl/fyke</v>
      </c>
      <c r="R2649" t="str">
        <f>VLOOKUP(N2649,lookups!$D$1:$E$6, 2, FALSE)</f>
        <v>hucuktlis r</v>
      </c>
      <c r="S2649" t="str">
        <f>VLOOKUP(C2649,lookups!$G$1:$H$3, 2, FALSE)</f>
        <v>smolt</v>
      </c>
    </row>
    <row r="2650" spans="1:19" x14ac:dyDescent="0.25">
      <c r="A2650" s="1">
        <v>32255</v>
      </c>
      <c r="B2650">
        <v>1</v>
      </c>
      <c r="C2650">
        <v>1</v>
      </c>
      <c r="D2650">
        <v>1</v>
      </c>
      <c r="E2650">
        <v>1988</v>
      </c>
      <c r="F2650">
        <v>119</v>
      </c>
      <c r="G2650">
        <v>1</v>
      </c>
      <c r="H2650">
        <v>96</v>
      </c>
      <c r="I2650">
        <v>8.01</v>
      </c>
      <c r="J2650">
        <v>7.1832122680000001</v>
      </c>
      <c r="L2650">
        <v>1</v>
      </c>
      <c r="M2650">
        <v>1</v>
      </c>
      <c r="N2650">
        <v>399</v>
      </c>
      <c r="O2650">
        <v>1</v>
      </c>
      <c r="P2650">
        <v>3</v>
      </c>
      <c r="Q2650" t="str">
        <f>VLOOKUP(M2650,lookups!$A$1:$B$7, 2, FALSE)</f>
        <v>trawl/fyke</v>
      </c>
      <c r="R2650" t="str">
        <f>VLOOKUP(N2650,lookups!$D$1:$E$6, 2, FALSE)</f>
        <v>hucuktlis r</v>
      </c>
      <c r="S2650" t="str">
        <f>VLOOKUP(C2650,lookups!$G$1:$H$3, 2, FALSE)</f>
        <v>smolt</v>
      </c>
    </row>
    <row r="2651" spans="1:19" x14ac:dyDescent="0.25">
      <c r="A2651" s="1">
        <v>32255</v>
      </c>
      <c r="B2651">
        <v>1</v>
      </c>
      <c r="C2651">
        <v>1</v>
      </c>
      <c r="D2651">
        <v>1</v>
      </c>
      <c r="E2651">
        <v>1988</v>
      </c>
      <c r="F2651">
        <v>120</v>
      </c>
      <c r="G2651">
        <v>1</v>
      </c>
      <c r="H2651">
        <v>106</v>
      </c>
      <c r="I2651">
        <v>11.82</v>
      </c>
      <c r="J2651">
        <v>10.599946192999999</v>
      </c>
      <c r="L2651">
        <v>1</v>
      </c>
      <c r="M2651">
        <v>1</v>
      </c>
      <c r="N2651">
        <v>399</v>
      </c>
      <c r="O2651">
        <v>1</v>
      </c>
      <c r="P2651">
        <v>3</v>
      </c>
      <c r="Q2651" t="str">
        <f>VLOOKUP(M2651,lookups!$A$1:$B$7, 2, FALSE)</f>
        <v>trawl/fyke</v>
      </c>
      <c r="R2651" t="str">
        <f>VLOOKUP(N2651,lookups!$D$1:$E$6, 2, FALSE)</f>
        <v>hucuktlis r</v>
      </c>
      <c r="S2651" t="str">
        <f>VLOOKUP(C2651,lookups!$G$1:$H$3, 2, FALSE)</f>
        <v>smolt</v>
      </c>
    </row>
    <row r="2652" spans="1:19" x14ac:dyDescent="0.25">
      <c r="A2652" s="1">
        <v>32255</v>
      </c>
      <c r="B2652">
        <v>1</v>
      </c>
      <c r="C2652">
        <v>1</v>
      </c>
      <c r="D2652">
        <v>1</v>
      </c>
      <c r="E2652">
        <v>1988</v>
      </c>
      <c r="F2652">
        <v>121</v>
      </c>
      <c r="G2652">
        <v>1</v>
      </c>
      <c r="H2652">
        <v>98</v>
      </c>
      <c r="I2652">
        <v>9.41</v>
      </c>
      <c r="J2652">
        <v>8.4387050489999993</v>
      </c>
      <c r="L2652">
        <v>1</v>
      </c>
      <c r="M2652">
        <v>1</v>
      </c>
      <c r="N2652">
        <v>399</v>
      </c>
      <c r="O2652">
        <v>1</v>
      </c>
      <c r="P2652">
        <v>3</v>
      </c>
      <c r="Q2652" t="str">
        <f>VLOOKUP(M2652,lookups!$A$1:$B$7, 2, FALSE)</f>
        <v>trawl/fyke</v>
      </c>
      <c r="R2652" t="str">
        <f>VLOOKUP(N2652,lookups!$D$1:$E$6, 2, FALSE)</f>
        <v>hucuktlis r</v>
      </c>
      <c r="S2652" t="str">
        <f>VLOOKUP(C2652,lookups!$G$1:$H$3, 2, FALSE)</f>
        <v>smolt</v>
      </c>
    </row>
    <row r="2653" spans="1:19" x14ac:dyDescent="0.25">
      <c r="A2653" s="1">
        <v>32255</v>
      </c>
      <c r="B2653">
        <v>1</v>
      </c>
      <c r="C2653">
        <v>1</v>
      </c>
      <c r="D2653">
        <v>1</v>
      </c>
      <c r="E2653">
        <v>1988</v>
      </c>
      <c r="F2653">
        <v>122</v>
      </c>
      <c r="G2653">
        <v>1</v>
      </c>
      <c r="H2653">
        <v>97</v>
      </c>
      <c r="I2653">
        <v>9.07</v>
      </c>
      <c r="J2653">
        <v>8.1337996589999992</v>
      </c>
      <c r="L2653">
        <v>1</v>
      </c>
      <c r="M2653">
        <v>1</v>
      </c>
      <c r="N2653">
        <v>399</v>
      </c>
      <c r="O2653">
        <v>1</v>
      </c>
      <c r="P2653">
        <v>3</v>
      </c>
      <c r="Q2653" t="str">
        <f>VLOOKUP(M2653,lookups!$A$1:$B$7, 2, FALSE)</f>
        <v>trawl/fyke</v>
      </c>
      <c r="R2653" t="str">
        <f>VLOOKUP(N2653,lookups!$D$1:$E$6, 2, FALSE)</f>
        <v>hucuktlis r</v>
      </c>
      <c r="S2653" t="str">
        <f>VLOOKUP(C2653,lookups!$G$1:$H$3, 2, FALSE)</f>
        <v>smolt</v>
      </c>
    </row>
    <row r="2654" spans="1:19" x14ac:dyDescent="0.25">
      <c r="A2654" s="1">
        <v>32255</v>
      </c>
      <c r="B2654">
        <v>1</v>
      </c>
      <c r="C2654">
        <v>1</v>
      </c>
      <c r="D2654">
        <v>1</v>
      </c>
      <c r="E2654">
        <v>1988</v>
      </c>
      <c r="F2654">
        <v>123</v>
      </c>
      <c r="G2654">
        <v>1</v>
      </c>
      <c r="H2654">
        <v>103</v>
      </c>
      <c r="I2654">
        <v>10.029999999999999</v>
      </c>
      <c r="J2654">
        <v>8.9947089949999999</v>
      </c>
      <c r="L2654">
        <v>1</v>
      </c>
      <c r="M2654">
        <v>1</v>
      </c>
      <c r="N2654">
        <v>399</v>
      </c>
      <c r="O2654">
        <v>1</v>
      </c>
      <c r="P2654">
        <v>3</v>
      </c>
      <c r="Q2654" t="str">
        <f>VLOOKUP(M2654,lookups!$A$1:$B$7, 2, FALSE)</f>
        <v>trawl/fyke</v>
      </c>
      <c r="R2654" t="str">
        <f>VLOOKUP(N2654,lookups!$D$1:$E$6, 2, FALSE)</f>
        <v>hucuktlis r</v>
      </c>
      <c r="S2654" t="str">
        <f>VLOOKUP(C2654,lookups!$G$1:$H$3, 2, FALSE)</f>
        <v>smolt</v>
      </c>
    </row>
    <row r="2655" spans="1:19" x14ac:dyDescent="0.25">
      <c r="A2655" s="1">
        <v>32255</v>
      </c>
      <c r="B2655">
        <v>1</v>
      </c>
      <c r="C2655">
        <v>1</v>
      </c>
      <c r="D2655">
        <v>1</v>
      </c>
      <c r="E2655">
        <v>1988</v>
      </c>
      <c r="F2655">
        <v>124</v>
      </c>
      <c r="G2655">
        <v>1</v>
      </c>
      <c r="H2655">
        <v>100</v>
      </c>
      <c r="I2655">
        <v>9.74</v>
      </c>
      <c r="J2655">
        <v>8.734642633</v>
      </c>
      <c r="L2655">
        <v>1</v>
      </c>
      <c r="M2655">
        <v>1</v>
      </c>
      <c r="N2655">
        <v>399</v>
      </c>
      <c r="O2655">
        <v>1</v>
      </c>
      <c r="P2655">
        <v>3</v>
      </c>
      <c r="Q2655" t="str">
        <f>VLOOKUP(M2655,lookups!$A$1:$B$7, 2, FALSE)</f>
        <v>trawl/fyke</v>
      </c>
      <c r="R2655" t="str">
        <f>VLOOKUP(N2655,lookups!$D$1:$E$6, 2, FALSE)</f>
        <v>hucuktlis r</v>
      </c>
      <c r="S2655" t="str">
        <f>VLOOKUP(C2655,lookups!$G$1:$H$3, 2, FALSE)</f>
        <v>smolt</v>
      </c>
    </row>
    <row r="2656" spans="1:19" x14ac:dyDescent="0.25">
      <c r="A2656" s="1">
        <v>32255</v>
      </c>
      <c r="B2656">
        <v>1</v>
      </c>
      <c r="C2656">
        <v>1</v>
      </c>
      <c r="D2656">
        <v>1</v>
      </c>
      <c r="E2656">
        <v>1988</v>
      </c>
      <c r="F2656">
        <v>125</v>
      </c>
      <c r="G2656">
        <v>1</v>
      </c>
      <c r="H2656">
        <v>95</v>
      </c>
      <c r="I2656">
        <v>7.99</v>
      </c>
      <c r="J2656">
        <v>7.1652766569999997</v>
      </c>
      <c r="L2656">
        <v>1</v>
      </c>
      <c r="M2656">
        <v>1</v>
      </c>
      <c r="N2656">
        <v>399</v>
      </c>
      <c r="O2656">
        <v>1</v>
      </c>
      <c r="P2656">
        <v>3</v>
      </c>
      <c r="Q2656" t="str">
        <f>VLOOKUP(M2656,lookups!$A$1:$B$7, 2, FALSE)</f>
        <v>trawl/fyke</v>
      </c>
      <c r="R2656" t="str">
        <f>VLOOKUP(N2656,lookups!$D$1:$E$6, 2, FALSE)</f>
        <v>hucuktlis r</v>
      </c>
      <c r="S2656" t="str">
        <f>VLOOKUP(C2656,lookups!$G$1:$H$3, 2, FALSE)</f>
        <v>smolt</v>
      </c>
    </row>
    <row r="2657" spans="1:19" x14ac:dyDescent="0.25">
      <c r="A2657" s="1">
        <v>32255</v>
      </c>
      <c r="B2657">
        <v>1</v>
      </c>
      <c r="C2657">
        <v>1</v>
      </c>
      <c r="D2657">
        <v>1</v>
      </c>
      <c r="E2657">
        <v>1988</v>
      </c>
      <c r="F2657">
        <v>126</v>
      </c>
      <c r="G2657">
        <v>1</v>
      </c>
      <c r="H2657">
        <v>97</v>
      </c>
      <c r="I2657">
        <v>8.0399999999999991</v>
      </c>
      <c r="J2657">
        <v>7.2101156849999999</v>
      </c>
      <c r="L2657">
        <v>1</v>
      </c>
      <c r="M2657">
        <v>1</v>
      </c>
      <c r="N2657">
        <v>399</v>
      </c>
      <c r="O2657">
        <v>1</v>
      </c>
      <c r="P2657">
        <v>3</v>
      </c>
      <c r="Q2657" t="str">
        <f>VLOOKUP(M2657,lookups!$A$1:$B$7, 2, FALSE)</f>
        <v>trawl/fyke</v>
      </c>
      <c r="R2657" t="str">
        <f>VLOOKUP(N2657,lookups!$D$1:$E$6, 2, FALSE)</f>
        <v>hucuktlis r</v>
      </c>
      <c r="S2657" t="str">
        <f>VLOOKUP(C2657,lookups!$G$1:$H$3, 2, FALSE)</f>
        <v>smolt</v>
      </c>
    </row>
    <row r="2658" spans="1:19" x14ac:dyDescent="0.25">
      <c r="A2658" s="1">
        <v>32255</v>
      </c>
      <c r="B2658">
        <v>1</v>
      </c>
      <c r="C2658">
        <v>1</v>
      </c>
      <c r="D2658">
        <v>1</v>
      </c>
      <c r="E2658">
        <v>1988</v>
      </c>
      <c r="F2658">
        <v>127</v>
      </c>
      <c r="G2658">
        <v>1</v>
      </c>
      <c r="H2658">
        <v>98</v>
      </c>
      <c r="I2658">
        <v>8.85</v>
      </c>
      <c r="J2658">
        <v>7.936507937</v>
      </c>
      <c r="L2658">
        <v>1</v>
      </c>
      <c r="M2658">
        <v>1</v>
      </c>
      <c r="N2658">
        <v>399</v>
      </c>
      <c r="O2658">
        <v>1</v>
      </c>
      <c r="P2658">
        <v>3</v>
      </c>
      <c r="Q2658" t="str">
        <f>VLOOKUP(M2658,lookups!$A$1:$B$7, 2, FALSE)</f>
        <v>trawl/fyke</v>
      </c>
      <c r="R2658" t="str">
        <f>VLOOKUP(N2658,lookups!$D$1:$E$6, 2, FALSE)</f>
        <v>hucuktlis r</v>
      </c>
      <c r="S2658" t="str">
        <f>VLOOKUP(C2658,lookups!$G$1:$H$3, 2, FALSE)</f>
        <v>smolt</v>
      </c>
    </row>
    <row r="2659" spans="1:19" x14ac:dyDescent="0.25">
      <c r="A2659" s="1">
        <v>32255</v>
      </c>
      <c r="B2659">
        <v>1</v>
      </c>
      <c r="C2659">
        <v>1</v>
      </c>
      <c r="D2659">
        <v>1</v>
      </c>
      <c r="E2659">
        <v>1988</v>
      </c>
      <c r="F2659">
        <v>128</v>
      </c>
      <c r="G2659">
        <v>1</v>
      </c>
      <c r="H2659">
        <v>99</v>
      </c>
      <c r="I2659">
        <v>8.69</v>
      </c>
      <c r="J2659">
        <v>7.7930230470000001</v>
      </c>
      <c r="L2659">
        <v>1</v>
      </c>
      <c r="M2659">
        <v>1</v>
      </c>
      <c r="N2659">
        <v>399</v>
      </c>
      <c r="O2659">
        <v>1</v>
      </c>
      <c r="P2659">
        <v>3</v>
      </c>
      <c r="Q2659" t="str">
        <f>VLOOKUP(M2659,lookups!$A$1:$B$7, 2, FALSE)</f>
        <v>trawl/fyke</v>
      </c>
      <c r="R2659" t="str">
        <f>VLOOKUP(N2659,lookups!$D$1:$E$6, 2, FALSE)</f>
        <v>hucuktlis r</v>
      </c>
      <c r="S2659" t="str">
        <f>VLOOKUP(C2659,lookups!$G$1:$H$3, 2, FALSE)</f>
        <v>smolt</v>
      </c>
    </row>
    <row r="2660" spans="1:19" x14ac:dyDescent="0.25">
      <c r="A2660" s="1">
        <v>32255</v>
      </c>
      <c r="B2660">
        <v>1</v>
      </c>
      <c r="C2660">
        <v>1</v>
      </c>
      <c r="D2660">
        <v>1</v>
      </c>
      <c r="E2660">
        <v>1988</v>
      </c>
      <c r="F2660">
        <v>129</v>
      </c>
      <c r="G2660">
        <v>1</v>
      </c>
      <c r="H2660">
        <v>98</v>
      </c>
      <c r="I2660">
        <v>8.32</v>
      </c>
      <c r="J2660">
        <v>7.4612142410000004</v>
      </c>
      <c r="L2660">
        <v>1</v>
      </c>
      <c r="M2660">
        <v>1</v>
      </c>
      <c r="N2660">
        <v>399</v>
      </c>
      <c r="O2660">
        <v>1</v>
      </c>
      <c r="P2660">
        <v>3</v>
      </c>
      <c r="Q2660" t="str">
        <f>VLOOKUP(M2660,lookups!$A$1:$B$7, 2, FALSE)</f>
        <v>trawl/fyke</v>
      </c>
      <c r="R2660" t="str">
        <f>VLOOKUP(N2660,lookups!$D$1:$E$6, 2, FALSE)</f>
        <v>hucuktlis r</v>
      </c>
      <c r="S2660" t="str">
        <f>VLOOKUP(C2660,lookups!$G$1:$H$3, 2, FALSE)</f>
        <v>smolt</v>
      </c>
    </row>
    <row r="2661" spans="1:19" x14ac:dyDescent="0.25">
      <c r="A2661" s="1">
        <v>32255</v>
      </c>
      <c r="B2661">
        <v>1</v>
      </c>
      <c r="C2661">
        <v>1</v>
      </c>
      <c r="D2661">
        <v>1</v>
      </c>
      <c r="E2661">
        <v>1988</v>
      </c>
      <c r="F2661">
        <v>130</v>
      </c>
      <c r="G2661">
        <v>1</v>
      </c>
      <c r="H2661">
        <v>91</v>
      </c>
      <c r="I2661">
        <v>7.33</v>
      </c>
      <c r="J2661">
        <v>6.5734014890000001</v>
      </c>
      <c r="L2661">
        <v>1</v>
      </c>
      <c r="M2661">
        <v>1</v>
      </c>
      <c r="N2661">
        <v>399</v>
      </c>
      <c r="O2661">
        <v>1</v>
      </c>
      <c r="P2661">
        <v>3</v>
      </c>
      <c r="Q2661" t="str">
        <f>VLOOKUP(M2661,lookups!$A$1:$B$7, 2, FALSE)</f>
        <v>trawl/fyke</v>
      </c>
      <c r="R2661" t="str">
        <f>VLOOKUP(N2661,lookups!$D$1:$E$6, 2, FALSE)</f>
        <v>hucuktlis r</v>
      </c>
      <c r="S2661" t="str">
        <f>VLOOKUP(C2661,lookups!$G$1:$H$3, 2, FALSE)</f>
        <v>smolt</v>
      </c>
    </row>
    <row r="2662" spans="1:19" x14ac:dyDescent="0.25">
      <c r="A2662" s="1">
        <v>32255</v>
      </c>
      <c r="B2662">
        <v>1</v>
      </c>
      <c r="C2662">
        <v>1</v>
      </c>
      <c r="D2662">
        <v>1</v>
      </c>
      <c r="E2662">
        <v>1988</v>
      </c>
      <c r="F2662">
        <v>131</v>
      </c>
      <c r="G2662">
        <v>1</v>
      </c>
      <c r="H2662">
        <v>99</v>
      </c>
      <c r="I2662">
        <v>9.01</v>
      </c>
      <c r="J2662">
        <v>8.0799928259999998</v>
      </c>
      <c r="L2662">
        <v>1</v>
      </c>
      <c r="M2662">
        <v>1</v>
      </c>
      <c r="N2662">
        <v>399</v>
      </c>
      <c r="O2662">
        <v>1</v>
      </c>
      <c r="P2662">
        <v>3</v>
      </c>
      <c r="Q2662" t="str">
        <f>VLOOKUP(M2662,lookups!$A$1:$B$7, 2, FALSE)</f>
        <v>trawl/fyke</v>
      </c>
      <c r="R2662" t="str">
        <f>VLOOKUP(N2662,lookups!$D$1:$E$6, 2, FALSE)</f>
        <v>hucuktlis r</v>
      </c>
      <c r="S2662" t="str">
        <f>VLOOKUP(C2662,lookups!$G$1:$H$3, 2, FALSE)</f>
        <v>smolt</v>
      </c>
    </row>
    <row r="2663" spans="1:19" x14ac:dyDescent="0.25">
      <c r="A2663" s="1">
        <v>32255</v>
      </c>
      <c r="B2663">
        <v>1</v>
      </c>
      <c r="C2663">
        <v>1</v>
      </c>
      <c r="D2663">
        <v>1</v>
      </c>
      <c r="E2663">
        <v>1988</v>
      </c>
      <c r="F2663">
        <v>132</v>
      </c>
      <c r="G2663">
        <v>1</v>
      </c>
      <c r="H2663">
        <v>95</v>
      </c>
      <c r="I2663">
        <v>8.16</v>
      </c>
      <c r="J2663">
        <v>7.3177293519999997</v>
      </c>
      <c r="L2663">
        <v>1</v>
      </c>
      <c r="M2663">
        <v>1</v>
      </c>
      <c r="N2663">
        <v>399</v>
      </c>
      <c r="O2663">
        <v>1</v>
      </c>
      <c r="P2663">
        <v>3</v>
      </c>
      <c r="Q2663" t="str">
        <f>VLOOKUP(M2663,lookups!$A$1:$B$7, 2, FALSE)</f>
        <v>trawl/fyke</v>
      </c>
      <c r="R2663" t="str">
        <f>VLOOKUP(N2663,lookups!$D$1:$E$6, 2, FALSE)</f>
        <v>hucuktlis r</v>
      </c>
      <c r="S2663" t="str">
        <f>VLOOKUP(C2663,lookups!$G$1:$H$3, 2, FALSE)</f>
        <v>smolt</v>
      </c>
    </row>
    <row r="2664" spans="1:19" x14ac:dyDescent="0.25">
      <c r="A2664" s="1">
        <v>32255</v>
      </c>
      <c r="B2664">
        <v>1</v>
      </c>
      <c r="C2664">
        <v>1</v>
      </c>
      <c r="D2664">
        <v>1</v>
      </c>
      <c r="E2664">
        <v>1988</v>
      </c>
      <c r="F2664">
        <v>133</v>
      </c>
      <c r="G2664">
        <v>1</v>
      </c>
      <c r="H2664">
        <v>103</v>
      </c>
      <c r="I2664">
        <v>10.41</v>
      </c>
      <c r="J2664">
        <v>9.3354856070000007</v>
      </c>
      <c r="L2664">
        <v>1</v>
      </c>
      <c r="M2664">
        <v>1</v>
      </c>
      <c r="N2664">
        <v>399</v>
      </c>
      <c r="O2664">
        <v>1</v>
      </c>
      <c r="P2664">
        <v>3</v>
      </c>
      <c r="Q2664" t="str">
        <f>VLOOKUP(M2664,lookups!$A$1:$B$7, 2, FALSE)</f>
        <v>trawl/fyke</v>
      </c>
      <c r="R2664" t="str">
        <f>VLOOKUP(N2664,lookups!$D$1:$E$6, 2, FALSE)</f>
        <v>hucuktlis r</v>
      </c>
      <c r="S2664" t="str">
        <f>VLOOKUP(C2664,lookups!$G$1:$H$3, 2, FALSE)</f>
        <v>smolt</v>
      </c>
    </row>
    <row r="2665" spans="1:19" x14ac:dyDescent="0.25">
      <c r="A2665" s="1">
        <v>32255</v>
      </c>
      <c r="B2665">
        <v>1</v>
      </c>
      <c r="C2665">
        <v>1</v>
      </c>
      <c r="D2665">
        <v>1</v>
      </c>
      <c r="E2665">
        <v>1988</v>
      </c>
      <c r="F2665">
        <v>134</v>
      </c>
      <c r="G2665">
        <v>1</v>
      </c>
      <c r="H2665">
        <v>104</v>
      </c>
      <c r="I2665">
        <v>11.37</v>
      </c>
      <c r="J2665">
        <v>10.196394942</v>
      </c>
      <c r="L2665">
        <v>1</v>
      </c>
      <c r="M2665">
        <v>1</v>
      </c>
      <c r="N2665">
        <v>399</v>
      </c>
      <c r="O2665">
        <v>1</v>
      </c>
      <c r="P2665">
        <v>3</v>
      </c>
      <c r="Q2665" t="str">
        <f>VLOOKUP(M2665,lookups!$A$1:$B$7, 2, FALSE)</f>
        <v>trawl/fyke</v>
      </c>
      <c r="R2665" t="str">
        <f>VLOOKUP(N2665,lookups!$D$1:$E$6, 2, FALSE)</f>
        <v>hucuktlis r</v>
      </c>
      <c r="S2665" t="str">
        <f>VLOOKUP(C2665,lookups!$G$1:$H$3, 2, FALSE)</f>
        <v>smolt</v>
      </c>
    </row>
    <row r="2666" spans="1:19" x14ac:dyDescent="0.25">
      <c r="A2666" s="1">
        <v>32255</v>
      </c>
      <c r="B2666">
        <v>1</v>
      </c>
      <c r="C2666">
        <v>1</v>
      </c>
      <c r="D2666">
        <v>1</v>
      </c>
      <c r="E2666">
        <v>1988</v>
      </c>
      <c r="F2666">
        <v>135</v>
      </c>
      <c r="G2666">
        <v>1</v>
      </c>
      <c r="H2666">
        <v>84</v>
      </c>
      <c r="I2666">
        <v>6.05</v>
      </c>
      <c r="J2666">
        <v>5.4255223749999999</v>
      </c>
      <c r="L2666">
        <v>1</v>
      </c>
      <c r="M2666">
        <v>1</v>
      </c>
      <c r="N2666">
        <v>399</v>
      </c>
      <c r="O2666">
        <v>1</v>
      </c>
      <c r="P2666">
        <v>3</v>
      </c>
      <c r="Q2666" t="str">
        <f>VLOOKUP(M2666,lookups!$A$1:$B$7, 2, FALSE)</f>
        <v>trawl/fyke</v>
      </c>
      <c r="R2666" t="str">
        <f>VLOOKUP(N2666,lookups!$D$1:$E$6, 2, FALSE)</f>
        <v>hucuktlis r</v>
      </c>
      <c r="S2666" t="str">
        <f>VLOOKUP(C2666,lookups!$G$1:$H$3, 2, FALSE)</f>
        <v>smolt</v>
      </c>
    </row>
    <row r="2667" spans="1:19" x14ac:dyDescent="0.25">
      <c r="A2667" s="1">
        <v>32255</v>
      </c>
      <c r="B2667">
        <v>1</v>
      </c>
      <c r="C2667">
        <v>1</v>
      </c>
      <c r="D2667">
        <v>1</v>
      </c>
      <c r="E2667">
        <v>1988</v>
      </c>
      <c r="F2667">
        <v>136</v>
      </c>
      <c r="G2667">
        <v>1</v>
      </c>
      <c r="H2667">
        <v>81</v>
      </c>
      <c r="I2667">
        <v>5.15</v>
      </c>
      <c r="J2667">
        <v>4.6184198729999997</v>
      </c>
      <c r="L2667">
        <v>1</v>
      </c>
      <c r="M2667">
        <v>1</v>
      </c>
      <c r="N2667">
        <v>399</v>
      </c>
      <c r="O2667">
        <v>1</v>
      </c>
      <c r="P2667">
        <v>3</v>
      </c>
      <c r="Q2667" t="str">
        <f>VLOOKUP(M2667,lookups!$A$1:$B$7, 2, FALSE)</f>
        <v>trawl/fyke</v>
      </c>
      <c r="R2667" t="str">
        <f>VLOOKUP(N2667,lookups!$D$1:$E$6, 2, FALSE)</f>
        <v>hucuktlis r</v>
      </c>
      <c r="S2667" t="str">
        <f>VLOOKUP(C2667,lookups!$G$1:$H$3, 2, FALSE)</f>
        <v>smolt</v>
      </c>
    </row>
    <row r="2668" spans="1:19" x14ac:dyDescent="0.25">
      <c r="A2668" s="1">
        <v>32255</v>
      </c>
      <c r="B2668">
        <v>1</v>
      </c>
      <c r="C2668">
        <v>1</v>
      </c>
      <c r="D2668">
        <v>1</v>
      </c>
      <c r="E2668">
        <v>1988</v>
      </c>
      <c r="F2668">
        <v>137</v>
      </c>
      <c r="G2668">
        <v>1</v>
      </c>
      <c r="H2668">
        <v>86</v>
      </c>
      <c r="I2668">
        <v>6.26</v>
      </c>
      <c r="J2668">
        <v>5.6138462919999998</v>
      </c>
      <c r="L2668">
        <v>1</v>
      </c>
      <c r="M2668">
        <v>1</v>
      </c>
      <c r="N2668">
        <v>399</v>
      </c>
      <c r="O2668">
        <v>1</v>
      </c>
      <c r="P2668">
        <v>3</v>
      </c>
      <c r="Q2668" t="str">
        <f>VLOOKUP(M2668,lookups!$A$1:$B$7, 2, FALSE)</f>
        <v>trawl/fyke</v>
      </c>
      <c r="R2668" t="str">
        <f>VLOOKUP(N2668,lookups!$D$1:$E$6, 2, FALSE)</f>
        <v>hucuktlis r</v>
      </c>
      <c r="S2668" t="str">
        <f>VLOOKUP(C2668,lookups!$G$1:$H$3, 2, FALSE)</f>
        <v>smolt</v>
      </c>
    </row>
    <row r="2669" spans="1:19" x14ac:dyDescent="0.25">
      <c r="A2669" s="1">
        <v>32255</v>
      </c>
      <c r="B2669">
        <v>1</v>
      </c>
      <c r="C2669">
        <v>1</v>
      </c>
      <c r="D2669">
        <v>1</v>
      </c>
      <c r="E2669">
        <v>1988</v>
      </c>
      <c r="F2669">
        <v>138</v>
      </c>
      <c r="G2669">
        <v>1</v>
      </c>
      <c r="H2669">
        <v>87</v>
      </c>
      <c r="I2669">
        <v>6.04</v>
      </c>
      <c r="J2669">
        <v>5.4165545689999997</v>
      </c>
      <c r="L2669">
        <v>1</v>
      </c>
      <c r="M2669">
        <v>1</v>
      </c>
      <c r="N2669">
        <v>399</v>
      </c>
      <c r="O2669">
        <v>1</v>
      </c>
      <c r="P2669">
        <v>3</v>
      </c>
      <c r="Q2669" t="str">
        <f>VLOOKUP(M2669,lookups!$A$1:$B$7, 2, FALSE)</f>
        <v>trawl/fyke</v>
      </c>
      <c r="R2669" t="str">
        <f>VLOOKUP(N2669,lookups!$D$1:$E$6, 2, FALSE)</f>
        <v>hucuktlis r</v>
      </c>
      <c r="S2669" t="str">
        <f>VLOOKUP(C2669,lookups!$G$1:$H$3, 2, FALSE)</f>
        <v>smolt</v>
      </c>
    </row>
    <row r="2670" spans="1:19" x14ac:dyDescent="0.25">
      <c r="A2670" s="1">
        <v>32255</v>
      </c>
      <c r="B2670">
        <v>1</v>
      </c>
      <c r="C2670">
        <v>1</v>
      </c>
      <c r="D2670">
        <v>1</v>
      </c>
      <c r="E2670">
        <v>1988</v>
      </c>
      <c r="F2670">
        <v>139</v>
      </c>
      <c r="G2670">
        <v>1</v>
      </c>
      <c r="H2670">
        <v>85</v>
      </c>
      <c r="I2670">
        <v>5.44</v>
      </c>
      <c r="J2670">
        <v>4.8784862340000004</v>
      </c>
      <c r="L2670">
        <v>1</v>
      </c>
      <c r="M2670">
        <v>1</v>
      </c>
      <c r="N2670">
        <v>399</v>
      </c>
      <c r="O2670">
        <v>1</v>
      </c>
      <c r="P2670">
        <v>3</v>
      </c>
      <c r="Q2670" t="str">
        <f>VLOOKUP(M2670,lookups!$A$1:$B$7, 2, FALSE)</f>
        <v>trawl/fyke</v>
      </c>
      <c r="R2670" t="str">
        <f>VLOOKUP(N2670,lookups!$D$1:$E$6, 2, FALSE)</f>
        <v>hucuktlis r</v>
      </c>
      <c r="S2670" t="str">
        <f>VLOOKUP(C2670,lookups!$G$1:$H$3, 2, FALSE)</f>
        <v>smolt</v>
      </c>
    </row>
    <row r="2671" spans="1:19" x14ac:dyDescent="0.25">
      <c r="A2671" s="1">
        <v>32255</v>
      </c>
      <c r="B2671">
        <v>1</v>
      </c>
      <c r="C2671">
        <v>1</v>
      </c>
      <c r="D2671">
        <v>1</v>
      </c>
      <c r="E2671">
        <v>1988</v>
      </c>
      <c r="F2671">
        <v>140</v>
      </c>
      <c r="G2671">
        <v>1</v>
      </c>
      <c r="H2671">
        <v>85</v>
      </c>
      <c r="I2671">
        <v>6.74</v>
      </c>
      <c r="J2671">
        <v>6.0443009600000002</v>
      </c>
      <c r="L2671">
        <v>1</v>
      </c>
      <c r="M2671">
        <v>1</v>
      </c>
      <c r="N2671">
        <v>399</v>
      </c>
      <c r="O2671">
        <v>1</v>
      </c>
      <c r="P2671">
        <v>3</v>
      </c>
      <c r="Q2671" t="str">
        <f>VLOOKUP(M2671,lookups!$A$1:$B$7, 2, FALSE)</f>
        <v>trawl/fyke</v>
      </c>
      <c r="R2671" t="str">
        <f>VLOOKUP(N2671,lookups!$D$1:$E$6, 2, FALSE)</f>
        <v>hucuktlis r</v>
      </c>
      <c r="S2671" t="str">
        <f>VLOOKUP(C2671,lookups!$G$1:$H$3, 2, FALSE)</f>
        <v>smolt</v>
      </c>
    </row>
    <row r="2672" spans="1:19" x14ac:dyDescent="0.25">
      <c r="A2672" s="1">
        <v>32255</v>
      </c>
      <c r="B2672">
        <v>1</v>
      </c>
      <c r="C2672">
        <v>1</v>
      </c>
      <c r="D2672">
        <v>1</v>
      </c>
      <c r="E2672">
        <v>1988</v>
      </c>
      <c r="F2672">
        <v>141</v>
      </c>
      <c r="G2672">
        <v>1</v>
      </c>
      <c r="H2672">
        <v>66</v>
      </c>
      <c r="I2672">
        <v>2.66</v>
      </c>
      <c r="J2672">
        <v>2.3854362839999999</v>
      </c>
      <c r="M2672">
        <v>1</v>
      </c>
      <c r="N2672">
        <v>399</v>
      </c>
      <c r="O2672">
        <v>1</v>
      </c>
      <c r="P2672">
        <v>3</v>
      </c>
      <c r="Q2672" t="str">
        <f>VLOOKUP(M2672,lookups!$A$1:$B$7, 2, FALSE)</f>
        <v>trawl/fyke</v>
      </c>
      <c r="R2672" t="str">
        <f>VLOOKUP(N2672,lookups!$D$1:$E$6, 2, FALSE)</f>
        <v>hucuktlis r</v>
      </c>
      <c r="S2672" t="str">
        <f>VLOOKUP(C2672,lookups!$G$1:$H$3, 2, FALSE)</f>
        <v>smolt</v>
      </c>
    </row>
    <row r="2673" spans="1:19" x14ac:dyDescent="0.25">
      <c r="A2673" s="1">
        <v>32255</v>
      </c>
      <c r="B2673">
        <v>1</v>
      </c>
      <c r="C2673">
        <v>1</v>
      </c>
      <c r="D2673">
        <v>1</v>
      </c>
      <c r="E2673">
        <v>1988</v>
      </c>
      <c r="F2673">
        <v>142</v>
      </c>
      <c r="G2673">
        <v>1</v>
      </c>
      <c r="H2673">
        <v>78</v>
      </c>
      <c r="I2673">
        <v>4.4400000000000004</v>
      </c>
      <c r="J2673">
        <v>3.9817056769999999</v>
      </c>
      <c r="M2673">
        <v>1</v>
      </c>
      <c r="N2673">
        <v>399</v>
      </c>
      <c r="O2673">
        <v>1</v>
      </c>
      <c r="P2673">
        <v>3</v>
      </c>
      <c r="Q2673" t="str">
        <f>VLOOKUP(M2673,lookups!$A$1:$B$7, 2, FALSE)</f>
        <v>trawl/fyke</v>
      </c>
      <c r="R2673" t="str">
        <f>VLOOKUP(N2673,lookups!$D$1:$E$6, 2, FALSE)</f>
        <v>hucuktlis r</v>
      </c>
      <c r="S2673" t="str">
        <f>VLOOKUP(C2673,lookups!$G$1:$H$3, 2, FALSE)</f>
        <v>smolt</v>
      </c>
    </row>
    <row r="2674" spans="1:19" x14ac:dyDescent="0.25">
      <c r="A2674" s="1">
        <v>32255</v>
      </c>
      <c r="B2674">
        <v>1</v>
      </c>
      <c r="C2674">
        <v>1</v>
      </c>
      <c r="D2674">
        <v>1</v>
      </c>
      <c r="E2674">
        <v>1988</v>
      </c>
      <c r="F2674">
        <v>143</v>
      </c>
      <c r="G2674">
        <v>1</v>
      </c>
      <c r="H2674">
        <v>81</v>
      </c>
      <c r="I2674">
        <v>5.27</v>
      </c>
      <c r="J2674">
        <v>4.7260335400000004</v>
      </c>
      <c r="L2674">
        <v>1</v>
      </c>
      <c r="M2674">
        <v>1</v>
      </c>
      <c r="N2674">
        <v>399</v>
      </c>
      <c r="O2674">
        <v>1</v>
      </c>
      <c r="P2674">
        <v>3</v>
      </c>
      <c r="Q2674" t="str">
        <f>VLOOKUP(M2674,lookups!$A$1:$B$7, 2, FALSE)</f>
        <v>trawl/fyke</v>
      </c>
      <c r="R2674" t="str">
        <f>VLOOKUP(N2674,lookups!$D$1:$E$6, 2, FALSE)</f>
        <v>hucuktlis r</v>
      </c>
      <c r="S2674" t="str">
        <f>VLOOKUP(C2674,lookups!$G$1:$H$3, 2, FALSE)</f>
        <v>smolt</v>
      </c>
    </row>
    <row r="2675" spans="1:19" x14ac:dyDescent="0.25">
      <c r="A2675" s="1">
        <v>32255</v>
      </c>
      <c r="B2675">
        <v>1</v>
      </c>
      <c r="C2675">
        <v>1</v>
      </c>
      <c r="D2675">
        <v>1</v>
      </c>
      <c r="E2675">
        <v>1988</v>
      </c>
      <c r="F2675">
        <v>144</v>
      </c>
      <c r="G2675">
        <v>1</v>
      </c>
      <c r="H2675">
        <v>82</v>
      </c>
      <c r="I2675">
        <v>5.74</v>
      </c>
      <c r="J2675">
        <v>5.1475204019999996</v>
      </c>
      <c r="L2675">
        <v>1</v>
      </c>
      <c r="M2675">
        <v>1</v>
      </c>
      <c r="N2675">
        <v>399</v>
      </c>
      <c r="O2675">
        <v>1</v>
      </c>
      <c r="P2675">
        <v>3</v>
      </c>
      <c r="Q2675" t="str">
        <f>VLOOKUP(M2675,lookups!$A$1:$B$7, 2, FALSE)</f>
        <v>trawl/fyke</v>
      </c>
      <c r="R2675" t="str">
        <f>VLOOKUP(N2675,lookups!$D$1:$E$6, 2, FALSE)</f>
        <v>hucuktlis r</v>
      </c>
      <c r="S2675" t="str">
        <f>VLOOKUP(C2675,lookups!$G$1:$H$3, 2, FALSE)</f>
        <v>smolt</v>
      </c>
    </row>
    <row r="2676" spans="1:19" x14ac:dyDescent="0.25">
      <c r="A2676" s="1">
        <v>32262</v>
      </c>
      <c r="B2676">
        <v>1</v>
      </c>
      <c r="C2676">
        <v>1</v>
      </c>
      <c r="D2676">
        <v>1</v>
      </c>
      <c r="E2676">
        <v>1988</v>
      </c>
      <c r="F2676">
        <v>1</v>
      </c>
      <c r="G2676">
        <v>1</v>
      </c>
      <c r="H2676">
        <v>104</v>
      </c>
      <c r="I2676">
        <v>10.38</v>
      </c>
      <c r="J2676">
        <v>9.3085821899999992</v>
      </c>
      <c r="L2676">
        <v>1</v>
      </c>
      <c r="M2676">
        <v>1</v>
      </c>
      <c r="N2676">
        <v>399</v>
      </c>
      <c r="O2676">
        <v>1</v>
      </c>
      <c r="P2676">
        <v>3</v>
      </c>
      <c r="Q2676" t="str">
        <f>VLOOKUP(M2676,lookups!$A$1:$B$7, 2, FALSE)</f>
        <v>trawl/fyke</v>
      </c>
      <c r="R2676" t="str">
        <f>VLOOKUP(N2676,lookups!$D$1:$E$6, 2, FALSE)</f>
        <v>hucuktlis r</v>
      </c>
      <c r="S2676" t="str">
        <f>VLOOKUP(C2676,lookups!$G$1:$H$3, 2, FALSE)</f>
        <v>smolt</v>
      </c>
    </row>
    <row r="2677" spans="1:19" x14ac:dyDescent="0.25">
      <c r="A2677" s="1">
        <v>32262</v>
      </c>
      <c r="B2677">
        <v>1</v>
      </c>
      <c r="C2677">
        <v>1</v>
      </c>
      <c r="D2677">
        <v>1</v>
      </c>
      <c r="E2677">
        <v>1988</v>
      </c>
      <c r="F2677">
        <v>2</v>
      </c>
      <c r="G2677">
        <v>1</v>
      </c>
      <c r="H2677">
        <v>96</v>
      </c>
      <c r="I2677">
        <v>8.76</v>
      </c>
      <c r="J2677">
        <v>7.8557976859999998</v>
      </c>
      <c r="L2677">
        <v>1</v>
      </c>
      <c r="M2677">
        <v>1</v>
      </c>
      <c r="N2677">
        <v>399</v>
      </c>
      <c r="O2677">
        <v>1</v>
      </c>
      <c r="P2677">
        <v>3</v>
      </c>
      <c r="Q2677" t="str">
        <f>VLOOKUP(M2677,lookups!$A$1:$B$7, 2, FALSE)</f>
        <v>trawl/fyke</v>
      </c>
      <c r="R2677" t="str">
        <f>VLOOKUP(N2677,lookups!$D$1:$E$6, 2, FALSE)</f>
        <v>hucuktlis r</v>
      </c>
      <c r="S2677" t="str">
        <f>VLOOKUP(C2677,lookups!$G$1:$H$3, 2, FALSE)</f>
        <v>smolt</v>
      </c>
    </row>
    <row r="2678" spans="1:19" x14ac:dyDescent="0.25">
      <c r="A2678" s="1">
        <v>32262</v>
      </c>
      <c r="B2678">
        <v>1</v>
      </c>
      <c r="C2678">
        <v>1</v>
      </c>
      <c r="D2678">
        <v>1</v>
      </c>
      <c r="E2678">
        <v>1988</v>
      </c>
      <c r="F2678">
        <v>3</v>
      </c>
      <c r="G2678">
        <v>1</v>
      </c>
      <c r="H2678">
        <v>113</v>
      </c>
      <c r="I2678">
        <v>11.45</v>
      </c>
      <c r="J2678">
        <v>10.268137386999999</v>
      </c>
      <c r="L2678">
        <v>1</v>
      </c>
      <c r="M2678">
        <v>1</v>
      </c>
      <c r="N2678">
        <v>399</v>
      </c>
      <c r="O2678">
        <v>1</v>
      </c>
      <c r="P2678">
        <v>3</v>
      </c>
      <c r="Q2678" t="str">
        <f>VLOOKUP(M2678,lookups!$A$1:$B$7, 2, FALSE)</f>
        <v>trawl/fyke</v>
      </c>
      <c r="R2678" t="str">
        <f>VLOOKUP(N2678,lookups!$D$1:$E$6, 2, FALSE)</f>
        <v>hucuktlis r</v>
      </c>
      <c r="S2678" t="str">
        <f>VLOOKUP(C2678,lookups!$G$1:$H$3, 2, FALSE)</f>
        <v>smolt</v>
      </c>
    </row>
    <row r="2679" spans="1:19" x14ac:dyDescent="0.25">
      <c r="A2679" s="1">
        <v>32262</v>
      </c>
      <c r="B2679">
        <v>1</v>
      </c>
      <c r="C2679">
        <v>1</v>
      </c>
      <c r="D2679">
        <v>1</v>
      </c>
      <c r="E2679">
        <v>1988</v>
      </c>
      <c r="F2679">
        <v>4</v>
      </c>
      <c r="G2679">
        <v>1</v>
      </c>
      <c r="H2679">
        <v>111</v>
      </c>
      <c r="I2679">
        <v>13.09</v>
      </c>
      <c r="J2679">
        <v>11.738857502</v>
      </c>
      <c r="L2679">
        <v>1</v>
      </c>
      <c r="M2679">
        <v>1</v>
      </c>
      <c r="N2679">
        <v>399</v>
      </c>
      <c r="O2679">
        <v>1</v>
      </c>
      <c r="P2679">
        <v>3</v>
      </c>
      <c r="Q2679" t="str">
        <f>VLOOKUP(M2679,lookups!$A$1:$B$7, 2, FALSE)</f>
        <v>trawl/fyke</v>
      </c>
      <c r="R2679" t="str">
        <f>VLOOKUP(N2679,lookups!$D$1:$E$6, 2, FALSE)</f>
        <v>hucuktlis r</v>
      </c>
      <c r="S2679" t="str">
        <f>VLOOKUP(C2679,lookups!$G$1:$H$3, 2, FALSE)</f>
        <v>smolt</v>
      </c>
    </row>
    <row r="2680" spans="1:19" x14ac:dyDescent="0.25">
      <c r="A2680" s="1">
        <v>32262</v>
      </c>
      <c r="B2680">
        <v>1</v>
      </c>
      <c r="C2680">
        <v>1</v>
      </c>
      <c r="D2680">
        <v>1</v>
      </c>
      <c r="E2680">
        <v>1988</v>
      </c>
      <c r="F2680">
        <v>5</v>
      </c>
      <c r="G2680">
        <v>1</v>
      </c>
      <c r="H2680">
        <v>97</v>
      </c>
      <c r="I2680">
        <v>9.58</v>
      </c>
      <c r="J2680">
        <v>8.5911577440000002</v>
      </c>
      <c r="L2680">
        <v>1</v>
      </c>
      <c r="M2680">
        <v>1</v>
      </c>
      <c r="N2680">
        <v>399</v>
      </c>
      <c r="O2680">
        <v>1</v>
      </c>
      <c r="P2680">
        <v>3</v>
      </c>
      <c r="Q2680" t="str">
        <f>VLOOKUP(M2680,lookups!$A$1:$B$7, 2, FALSE)</f>
        <v>trawl/fyke</v>
      </c>
      <c r="R2680" t="str">
        <f>VLOOKUP(N2680,lookups!$D$1:$E$6, 2, FALSE)</f>
        <v>hucuktlis r</v>
      </c>
      <c r="S2680" t="str">
        <f>VLOOKUP(C2680,lookups!$G$1:$H$3, 2, FALSE)</f>
        <v>smolt</v>
      </c>
    </row>
    <row r="2681" spans="1:19" x14ac:dyDescent="0.25">
      <c r="A2681" s="1">
        <v>32262</v>
      </c>
      <c r="B2681">
        <v>1</v>
      </c>
      <c r="C2681">
        <v>1</v>
      </c>
      <c r="D2681">
        <v>1</v>
      </c>
      <c r="E2681">
        <v>1988</v>
      </c>
      <c r="F2681">
        <v>6</v>
      </c>
      <c r="G2681">
        <v>1</v>
      </c>
      <c r="H2681">
        <v>101</v>
      </c>
      <c r="I2681">
        <v>9.98</v>
      </c>
      <c r="J2681">
        <v>8.9498699669999997</v>
      </c>
      <c r="L2681">
        <v>1</v>
      </c>
      <c r="M2681">
        <v>1</v>
      </c>
      <c r="N2681">
        <v>399</v>
      </c>
      <c r="O2681">
        <v>1</v>
      </c>
      <c r="P2681">
        <v>3</v>
      </c>
      <c r="Q2681" t="str">
        <f>VLOOKUP(M2681,lookups!$A$1:$B$7, 2, FALSE)</f>
        <v>trawl/fyke</v>
      </c>
      <c r="R2681" t="str">
        <f>VLOOKUP(N2681,lookups!$D$1:$E$6, 2, FALSE)</f>
        <v>hucuktlis r</v>
      </c>
      <c r="S2681" t="str">
        <f>VLOOKUP(C2681,lookups!$G$1:$H$3, 2, FALSE)</f>
        <v>smolt</v>
      </c>
    </row>
    <row r="2682" spans="1:19" x14ac:dyDescent="0.25">
      <c r="A2682" s="1">
        <v>32262</v>
      </c>
      <c r="B2682">
        <v>1</v>
      </c>
      <c r="C2682">
        <v>1</v>
      </c>
      <c r="D2682">
        <v>1</v>
      </c>
      <c r="E2682">
        <v>1988</v>
      </c>
      <c r="F2682">
        <v>7</v>
      </c>
      <c r="G2682">
        <v>1</v>
      </c>
      <c r="H2682">
        <v>100</v>
      </c>
      <c r="I2682">
        <v>9.16</v>
      </c>
      <c r="J2682">
        <v>8.2145099090000002</v>
      </c>
      <c r="L2682">
        <v>1</v>
      </c>
      <c r="M2682">
        <v>1</v>
      </c>
      <c r="N2682">
        <v>399</v>
      </c>
      <c r="O2682">
        <v>1</v>
      </c>
      <c r="P2682">
        <v>3</v>
      </c>
      <c r="Q2682" t="str">
        <f>VLOOKUP(M2682,lookups!$A$1:$B$7, 2, FALSE)</f>
        <v>trawl/fyke</v>
      </c>
      <c r="R2682" t="str">
        <f>VLOOKUP(N2682,lookups!$D$1:$E$6, 2, FALSE)</f>
        <v>hucuktlis r</v>
      </c>
      <c r="S2682" t="str">
        <f>VLOOKUP(C2682,lookups!$G$1:$H$3, 2, FALSE)</f>
        <v>smolt</v>
      </c>
    </row>
    <row r="2683" spans="1:19" x14ac:dyDescent="0.25">
      <c r="A2683" s="1">
        <v>32262</v>
      </c>
      <c r="B2683">
        <v>1</v>
      </c>
      <c r="C2683">
        <v>1</v>
      </c>
      <c r="D2683">
        <v>1</v>
      </c>
      <c r="E2683">
        <v>1988</v>
      </c>
      <c r="F2683">
        <v>8</v>
      </c>
      <c r="G2683">
        <v>1</v>
      </c>
      <c r="H2683">
        <v>93</v>
      </c>
      <c r="I2683">
        <v>8.1300000099999998</v>
      </c>
      <c r="J2683">
        <v>7.2908259439999998</v>
      </c>
      <c r="L2683">
        <v>1</v>
      </c>
      <c r="M2683">
        <v>1</v>
      </c>
      <c r="N2683">
        <v>399</v>
      </c>
      <c r="O2683">
        <v>1</v>
      </c>
      <c r="P2683">
        <v>3</v>
      </c>
      <c r="Q2683" t="str">
        <f>VLOOKUP(M2683,lookups!$A$1:$B$7, 2, FALSE)</f>
        <v>trawl/fyke</v>
      </c>
      <c r="R2683" t="str">
        <f>VLOOKUP(N2683,lookups!$D$1:$E$6, 2, FALSE)</f>
        <v>hucuktlis r</v>
      </c>
      <c r="S2683" t="str">
        <f>VLOOKUP(C2683,lookups!$G$1:$H$3, 2, FALSE)</f>
        <v>smolt</v>
      </c>
    </row>
    <row r="2684" spans="1:19" x14ac:dyDescent="0.25">
      <c r="A2684" s="1">
        <v>32262</v>
      </c>
      <c r="B2684">
        <v>1</v>
      </c>
      <c r="C2684">
        <v>1</v>
      </c>
      <c r="D2684">
        <v>1</v>
      </c>
      <c r="E2684">
        <v>1988</v>
      </c>
      <c r="F2684">
        <v>9</v>
      </c>
      <c r="G2684">
        <v>1</v>
      </c>
      <c r="H2684">
        <v>95</v>
      </c>
      <c r="I2684">
        <v>7.92</v>
      </c>
      <c r="J2684">
        <v>7.102502018</v>
      </c>
      <c r="L2684">
        <v>1</v>
      </c>
      <c r="M2684">
        <v>1</v>
      </c>
      <c r="N2684">
        <v>399</v>
      </c>
      <c r="O2684">
        <v>1</v>
      </c>
      <c r="P2684">
        <v>3</v>
      </c>
      <c r="Q2684" t="str">
        <f>VLOOKUP(M2684,lookups!$A$1:$B$7, 2, FALSE)</f>
        <v>trawl/fyke</v>
      </c>
      <c r="R2684" t="str">
        <f>VLOOKUP(N2684,lookups!$D$1:$E$6, 2, FALSE)</f>
        <v>hucuktlis r</v>
      </c>
      <c r="S2684" t="str">
        <f>VLOOKUP(C2684,lookups!$G$1:$H$3, 2, FALSE)</f>
        <v>smolt</v>
      </c>
    </row>
    <row r="2685" spans="1:19" x14ac:dyDescent="0.25">
      <c r="A2685" s="1">
        <v>32262</v>
      </c>
      <c r="B2685">
        <v>1</v>
      </c>
      <c r="C2685">
        <v>1</v>
      </c>
      <c r="D2685">
        <v>1</v>
      </c>
      <c r="E2685">
        <v>1988</v>
      </c>
      <c r="F2685">
        <v>10</v>
      </c>
      <c r="G2685">
        <v>1</v>
      </c>
      <c r="H2685">
        <v>94</v>
      </c>
      <c r="I2685">
        <v>11.37</v>
      </c>
      <c r="J2685">
        <v>10.196394942</v>
      </c>
      <c r="M2685">
        <v>1</v>
      </c>
      <c r="N2685">
        <v>399</v>
      </c>
      <c r="O2685">
        <v>1</v>
      </c>
      <c r="P2685">
        <v>3</v>
      </c>
      <c r="Q2685" t="str">
        <f>VLOOKUP(M2685,lookups!$A$1:$B$7, 2, FALSE)</f>
        <v>trawl/fyke</v>
      </c>
      <c r="R2685" t="str">
        <f>VLOOKUP(N2685,lookups!$D$1:$E$6, 2, FALSE)</f>
        <v>hucuktlis r</v>
      </c>
      <c r="S2685" t="str">
        <f>VLOOKUP(C2685,lookups!$G$1:$H$3, 2, FALSE)</f>
        <v>smolt</v>
      </c>
    </row>
    <row r="2686" spans="1:19" x14ac:dyDescent="0.25">
      <c r="A2686" s="1">
        <v>32262</v>
      </c>
      <c r="B2686">
        <v>1</v>
      </c>
      <c r="C2686">
        <v>1</v>
      </c>
      <c r="D2686">
        <v>1</v>
      </c>
      <c r="E2686">
        <v>1988</v>
      </c>
      <c r="F2686">
        <v>11</v>
      </c>
      <c r="G2686">
        <v>1</v>
      </c>
      <c r="H2686">
        <v>103</v>
      </c>
      <c r="I2686">
        <v>10.54</v>
      </c>
      <c r="J2686">
        <v>9.4520670790000008</v>
      </c>
      <c r="L2686">
        <v>1</v>
      </c>
      <c r="M2686">
        <v>1</v>
      </c>
      <c r="N2686">
        <v>399</v>
      </c>
      <c r="O2686">
        <v>1</v>
      </c>
      <c r="P2686">
        <v>3</v>
      </c>
      <c r="Q2686" t="str">
        <f>VLOOKUP(M2686,lookups!$A$1:$B$7, 2, FALSE)</f>
        <v>trawl/fyke</v>
      </c>
      <c r="R2686" t="str">
        <f>VLOOKUP(N2686,lookups!$D$1:$E$6, 2, FALSE)</f>
        <v>hucuktlis r</v>
      </c>
      <c r="S2686" t="str">
        <f>VLOOKUP(C2686,lookups!$G$1:$H$3, 2, FALSE)</f>
        <v>smolt</v>
      </c>
    </row>
    <row r="2687" spans="1:19" x14ac:dyDescent="0.25">
      <c r="A2687" s="1">
        <v>32262</v>
      </c>
      <c r="B2687">
        <v>1</v>
      </c>
      <c r="C2687">
        <v>1</v>
      </c>
      <c r="D2687">
        <v>1</v>
      </c>
      <c r="E2687">
        <v>1988</v>
      </c>
      <c r="F2687">
        <v>12</v>
      </c>
      <c r="G2687">
        <v>1</v>
      </c>
      <c r="H2687">
        <v>89</v>
      </c>
      <c r="I2687">
        <v>7.2</v>
      </c>
      <c r="J2687">
        <v>6.456820016</v>
      </c>
      <c r="M2687">
        <v>1</v>
      </c>
      <c r="N2687">
        <v>399</v>
      </c>
      <c r="O2687">
        <v>1</v>
      </c>
      <c r="P2687">
        <v>3</v>
      </c>
      <c r="Q2687" t="str">
        <f>VLOOKUP(M2687,lookups!$A$1:$B$7, 2, FALSE)</f>
        <v>trawl/fyke</v>
      </c>
      <c r="R2687" t="str">
        <f>VLOOKUP(N2687,lookups!$D$1:$E$6, 2, FALSE)</f>
        <v>hucuktlis r</v>
      </c>
      <c r="S2687" t="str">
        <f>VLOOKUP(C2687,lookups!$G$1:$H$3, 2, FALSE)</f>
        <v>smolt</v>
      </c>
    </row>
    <row r="2688" spans="1:19" x14ac:dyDescent="0.25">
      <c r="A2688" s="1">
        <v>32262</v>
      </c>
      <c r="B2688">
        <v>1</v>
      </c>
      <c r="C2688">
        <v>1</v>
      </c>
      <c r="D2688">
        <v>1</v>
      </c>
      <c r="E2688">
        <v>1988</v>
      </c>
      <c r="F2688">
        <v>13</v>
      </c>
      <c r="G2688">
        <v>1</v>
      </c>
      <c r="H2688">
        <v>87</v>
      </c>
      <c r="I2688">
        <v>6.39</v>
      </c>
      <c r="J2688">
        <v>5.7304277639999999</v>
      </c>
      <c r="M2688">
        <v>1</v>
      </c>
      <c r="N2688">
        <v>399</v>
      </c>
      <c r="O2688">
        <v>1</v>
      </c>
      <c r="P2688">
        <v>3</v>
      </c>
      <c r="Q2688" t="str">
        <f>VLOOKUP(M2688,lookups!$A$1:$B$7, 2, FALSE)</f>
        <v>trawl/fyke</v>
      </c>
      <c r="R2688" t="str">
        <f>VLOOKUP(N2688,lookups!$D$1:$E$6, 2, FALSE)</f>
        <v>hucuktlis r</v>
      </c>
      <c r="S2688" t="str">
        <f>VLOOKUP(C2688,lookups!$G$1:$H$3, 2, FALSE)</f>
        <v>smolt</v>
      </c>
    </row>
    <row r="2689" spans="1:19" x14ac:dyDescent="0.25">
      <c r="A2689" s="1">
        <v>32262</v>
      </c>
      <c r="B2689">
        <v>1</v>
      </c>
      <c r="C2689">
        <v>1</v>
      </c>
      <c r="D2689">
        <v>1</v>
      </c>
      <c r="E2689">
        <v>1988</v>
      </c>
      <c r="F2689">
        <v>14</v>
      </c>
      <c r="G2689">
        <v>1</v>
      </c>
      <c r="H2689">
        <v>95</v>
      </c>
      <c r="I2689">
        <v>9.1999999999999993</v>
      </c>
      <c r="J2689">
        <v>8.2503811319999993</v>
      </c>
      <c r="M2689">
        <v>1</v>
      </c>
      <c r="N2689">
        <v>399</v>
      </c>
      <c r="O2689">
        <v>1</v>
      </c>
      <c r="P2689">
        <v>3</v>
      </c>
      <c r="Q2689" t="str">
        <f>VLOOKUP(M2689,lookups!$A$1:$B$7, 2, FALSE)</f>
        <v>trawl/fyke</v>
      </c>
      <c r="R2689" t="str">
        <f>VLOOKUP(N2689,lookups!$D$1:$E$6, 2, FALSE)</f>
        <v>hucuktlis r</v>
      </c>
      <c r="S2689" t="str">
        <f>VLOOKUP(C2689,lookups!$G$1:$H$3, 2, FALSE)</f>
        <v>smolt</v>
      </c>
    </row>
    <row r="2690" spans="1:19" x14ac:dyDescent="0.25">
      <c r="A2690" s="1">
        <v>32262</v>
      </c>
      <c r="B2690">
        <v>1</v>
      </c>
      <c r="C2690">
        <v>1</v>
      </c>
      <c r="D2690">
        <v>1</v>
      </c>
      <c r="E2690">
        <v>1988</v>
      </c>
      <c r="F2690">
        <v>15</v>
      </c>
      <c r="G2690">
        <v>1</v>
      </c>
      <c r="H2690">
        <v>106</v>
      </c>
      <c r="I2690">
        <v>11.88</v>
      </c>
      <c r="J2690">
        <v>10.653753027</v>
      </c>
      <c r="L2690">
        <v>1</v>
      </c>
      <c r="M2690">
        <v>1</v>
      </c>
      <c r="N2690">
        <v>399</v>
      </c>
      <c r="O2690">
        <v>1</v>
      </c>
      <c r="P2690">
        <v>3</v>
      </c>
      <c r="Q2690" t="str">
        <f>VLOOKUP(M2690,lookups!$A$1:$B$7, 2, FALSE)</f>
        <v>trawl/fyke</v>
      </c>
      <c r="R2690" t="str">
        <f>VLOOKUP(N2690,lookups!$D$1:$E$6, 2, FALSE)</f>
        <v>hucuktlis r</v>
      </c>
      <c r="S2690" t="str">
        <f>VLOOKUP(C2690,lookups!$G$1:$H$3, 2, FALSE)</f>
        <v>smolt</v>
      </c>
    </row>
    <row r="2691" spans="1:19" x14ac:dyDescent="0.25">
      <c r="A2691" s="1">
        <v>32262</v>
      </c>
      <c r="B2691">
        <v>1</v>
      </c>
      <c r="C2691">
        <v>1</v>
      </c>
      <c r="D2691">
        <v>1</v>
      </c>
      <c r="E2691">
        <v>1988</v>
      </c>
      <c r="F2691">
        <v>16</v>
      </c>
      <c r="G2691">
        <v>1</v>
      </c>
      <c r="H2691">
        <v>80</v>
      </c>
      <c r="I2691">
        <v>5.23</v>
      </c>
      <c r="J2691">
        <v>4.6901623170000004</v>
      </c>
      <c r="L2691">
        <v>1</v>
      </c>
      <c r="M2691">
        <v>1</v>
      </c>
      <c r="N2691">
        <v>399</v>
      </c>
      <c r="O2691">
        <v>1</v>
      </c>
      <c r="P2691">
        <v>3</v>
      </c>
      <c r="Q2691" t="str">
        <f>VLOOKUP(M2691,lookups!$A$1:$B$7, 2, FALSE)</f>
        <v>trawl/fyke</v>
      </c>
      <c r="R2691" t="str">
        <f>VLOOKUP(N2691,lookups!$D$1:$E$6, 2, FALSE)</f>
        <v>hucuktlis r</v>
      </c>
      <c r="S2691" t="str">
        <f>VLOOKUP(C2691,lookups!$G$1:$H$3, 2, FALSE)</f>
        <v>smolt</v>
      </c>
    </row>
    <row r="2692" spans="1:19" x14ac:dyDescent="0.25">
      <c r="A2692" s="1">
        <v>32262</v>
      </c>
      <c r="B2692">
        <v>1</v>
      </c>
      <c r="C2692">
        <v>1</v>
      </c>
      <c r="D2692">
        <v>1</v>
      </c>
      <c r="E2692">
        <v>1988</v>
      </c>
      <c r="F2692">
        <v>17</v>
      </c>
      <c r="G2692">
        <v>1</v>
      </c>
      <c r="H2692">
        <v>78</v>
      </c>
      <c r="I2692">
        <v>4.47</v>
      </c>
      <c r="J2692">
        <v>4.0086090929999996</v>
      </c>
      <c r="M2692">
        <v>1</v>
      </c>
      <c r="N2692">
        <v>399</v>
      </c>
      <c r="O2692">
        <v>1</v>
      </c>
      <c r="P2692">
        <v>3</v>
      </c>
      <c r="Q2692" t="str">
        <f>VLOOKUP(M2692,lookups!$A$1:$B$7, 2, FALSE)</f>
        <v>trawl/fyke</v>
      </c>
      <c r="R2692" t="str">
        <f>VLOOKUP(N2692,lookups!$D$1:$E$6, 2, FALSE)</f>
        <v>hucuktlis r</v>
      </c>
      <c r="S2692" t="str">
        <f>VLOOKUP(C2692,lookups!$G$1:$H$3, 2, FALSE)</f>
        <v>smolt</v>
      </c>
    </row>
    <row r="2693" spans="1:19" x14ac:dyDescent="0.25">
      <c r="A2693" s="1">
        <v>32262</v>
      </c>
      <c r="B2693">
        <v>1</v>
      </c>
      <c r="C2693">
        <v>1</v>
      </c>
      <c r="D2693">
        <v>1</v>
      </c>
      <c r="E2693">
        <v>1988</v>
      </c>
      <c r="F2693">
        <v>18</v>
      </c>
      <c r="G2693">
        <v>1</v>
      </c>
      <c r="H2693">
        <v>80</v>
      </c>
      <c r="I2693">
        <v>5.93</v>
      </c>
      <c r="J2693">
        <v>5.317908708</v>
      </c>
      <c r="M2693">
        <v>1</v>
      </c>
      <c r="N2693">
        <v>399</v>
      </c>
      <c r="O2693">
        <v>1</v>
      </c>
      <c r="P2693">
        <v>3</v>
      </c>
      <c r="Q2693" t="str">
        <f>VLOOKUP(M2693,lookups!$A$1:$B$7, 2, FALSE)</f>
        <v>trawl/fyke</v>
      </c>
      <c r="R2693" t="str">
        <f>VLOOKUP(N2693,lookups!$D$1:$E$6, 2, FALSE)</f>
        <v>hucuktlis r</v>
      </c>
      <c r="S2693" t="str">
        <f>VLOOKUP(C2693,lookups!$G$1:$H$3, 2, FALSE)</f>
        <v>smolt</v>
      </c>
    </row>
    <row r="2694" spans="1:19" x14ac:dyDescent="0.25">
      <c r="A2694" s="1">
        <v>32262</v>
      </c>
      <c r="B2694">
        <v>1</v>
      </c>
      <c r="C2694">
        <v>1</v>
      </c>
      <c r="D2694">
        <v>1</v>
      </c>
      <c r="E2694">
        <v>1988</v>
      </c>
      <c r="F2694">
        <v>19</v>
      </c>
      <c r="G2694">
        <v>1</v>
      </c>
      <c r="H2694">
        <v>63</v>
      </c>
      <c r="I2694">
        <v>2.71</v>
      </c>
      <c r="J2694">
        <v>2.430275312</v>
      </c>
      <c r="M2694">
        <v>1</v>
      </c>
      <c r="N2694">
        <v>399</v>
      </c>
      <c r="O2694">
        <v>1</v>
      </c>
      <c r="P2694">
        <v>3</v>
      </c>
      <c r="Q2694" t="str">
        <f>VLOOKUP(M2694,lookups!$A$1:$B$7, 2, FALSE)</f>
        <v>trawl/fyke</v>
      </c>
      <c r="R2694" t="str">
        <f>VLOOKUP(N2694,lookups!$D$1:$E$6, 2, FALSE)</f>
        <v>hucuktlis r</v>
      </c>
      <c r="S2694" t="str">
        <f>VLOOKUP(C2694,lookups!$G$1:$H$3, 2, FALSE)</f>
        <v>smolt</v>
      </c>
    </row>
    <row r="2695" spans="1:19" x14ac:dyDescent="0.25">
      <c r="A2695" s="1">
        <v>32611</v>
      </c>
      <c r="B2695">
        <v>1</v>
      </c>
      <c r="C2695">
        <v>1</v>
      </c>
      <c r="D2695">
        <v>1</v>
      </c>
      <c r="E2695">
        <v>1989</v>
      </c>
      <c r="F2695">
        <v>1</v>
      </c>
      <c r="G2695">
        <v>1</v>
      </c>
      <c r="H2695">
        <v>76</v>
      </c>
      <c r="I2695">
        <v>4.09</v>
      </c>
      <c r="J2695">
        <v>3.667832481</v>
      </c>
      <c r="L2695">
        <v>1</v>
      </c>
      <c r="M2695">
        <v>1</v>
      </c>
      <c r="N2695">
        <v>399</v>
      </c>
      <c r="O2695">
        <v>1</v>
      </c>
      <c r="P2695">
        <v>3</v>
      </c>
      <c r="Q2695" t="str">
        <f>VLOOKUP(M2695,lookups!$A$1:$B$7, 2, FALSE)</f>
        <v>trawl/fyke</v>
      </c>
      <c r="R2695" t="str">
        <f>VLOOKUP(N2695,lookups!$D$1:$E$6, 2, FALSE)</f>
        <v>hucuktlis r</v>
      </c>
      <c r="S2695" t="str">
        <f>VLOOKUP(C2695,lookups!$G$1:$H$3, 2, FALSE)</f>
        <v>smolt</v>
      </c>
    </row>
    <row r="2696" spans="1:19" x14ac:dyDescent="0.25">
      <c r="A2696" s="1">
        <v>32611</v>
      </c>
      <c r="B2696">
        <v>1</v>
      </c>
      <c r="C2696">
        <v>1</v>
      </c>
      <c r="D2696">
        <v>1</v>
      </c>
      <c r="E2696">
        <v>1989</v>
      </c>
      <c r="F2696">
        <v>2</v>
      </c>
      <c r="G2696">
        <v>1</v>
      </c>
      <c r="H2696">
        <v>82</v>
      </c>
      <c r="I2696">
        <v>5.24</v>
      </c>
      <c r="J2696">
        <v>4.6991301229999998</v>
      </c>
      <c r="L2696">
        <v>1</v>
      </c>
      <c r="M2696">
        <v>1</v>
      </c>
      <c r="N2696">
        <v>399</v>
      </c>
      <c r="O2696">
        <v>1</v>
      </c>
      <c r="P2696">
        <v>3</v>
      </c>
      <c r="Q2696" t="str">
        <f>VLOOKUP(M2696,lookups!$A$1:$B$7, 2, FALSE)</f>
        <v>trawl/fyke</v>
      </c>
      <c r="R2696" t="str">
        <f>VLOOKUP(N2696,lookups!$D$1:$E$6, 2, FALSE)</f>
        <v>hucuktlis r</v>
      </c>
      <c r="S2696" t="str">
        <f>VLOOKUP(C2696,lookups!$G$1:$H$3, 2, FALSE)</f>
        <v>smolt</v>
      </c>
    </row>
    <row r="2697" spans="1:19" x14ac:dyDescent="0.25">
      <c r="A2697" s="1">
        <v>32611</v>
      </c>
      <c r="B2697">
        <v>1</v>
      </c>
      <c r="C2697">
        <v>1</v>
      </c>
      <c r="D2697">
        <v>1</v>
      </c>
      <c r="E2697">
        <v>1989</v>
      </c>
      <c r="F2697">
        <v>3</v>
      </c>
      <c r="G2697">
        <v>1</v>
      </c>
      <c r="H2697">
        <v>74</v>
      </c>
      <c r="I2697">
        <v>4.0599999999999996</v>
      </c>
      <c r="J2697">
        <v>3.6409290649999999</v>
      </c>
      <c r="M2697">
        <v>1</v>
      </c>
      <c r="N2697">
        <v>399</v>
      </c>
      <c r="O2697">
        <v>1</v>
      </c>
      <c r="P2697">
        <v>3</v>
      </c>
      <c r="Q2697" t="str">
        <f>VLOOKUP(M2697,lookups!$A$1:$B$7, 2, FALSE)</f>
        <v>trawl/fyke</v>
      </c>
      <c r="R2697" t="str">
        <f>VLOOKUP(N2697,lookups!$D$1:$E$6, 2, FALSE)</f>
        <v>hucuktlis r</v>
      </c>
      <c r="S2697" t="str">
        <f>VLOOKUP(C2697,lookups!$G$1:$H$3, 2, FALSE)</f>
        <v>smolt</v>
      </c>
    </row>
    <row r="2698" spans="1:19" x14ac:dyDescent="0.25">
      <c r="A2698" s="1">
        <v>32611</v>
      </c>
      <c r="B2698">
        <v>1</v>
      </c>
      <c r="C2698">
        <v>1</v>
      </c>
      <c r="D2698">
        <v>1</v>
      </c>
      <c r="E2698">
        <v>1989</v>
      </c>
      <c r="F2698">
        <v>4</v>
      </c>
      <c r="G2698">
        <v>1</v>
      </c>
      <c r="H2698">
        <v>76</v>
      </c>
      <c r="I2698">
        <v>4.26</v>
      </c>
      <c r="J2698">
        <v>3.8202851760000001</v>
      </c>
      <c r="L2698">
        <v>1</v>
      </c>
      <c r="M2698">
        <v>1</v>
      </c>
      <c r="N2698">
        <v>399</v>
      </c>
      <c r="O2698">
        <v>1</v>
      </c>
      <c r="P2698">
        <v>3</v>
      </c>
      <c r="Q2698" t="str">
        <f>VLOOKUP(M2698,lookups!$A$1:$B$7, 2, FALSE)</f>
        <v>trawl/fyke</v>
      </c>
      <c r="R2698" t="str">
        <f>VLOOKUP(N2698,lookups!$D$1:$E$6, 2, FALSE)</f>
        <v>hucuktlis r</v>
      </c>
      <c r="S2698" t="str">
        <f>VLOOKUP(C2698,lookups!$G$1:$H$3, 2, FALSE)</f>
        <v>smolt</v>
      </c>
    </row>
    <row r="2699" spans="1:19" x14ac:dyDescent="0.25">
      <c r="A2699" s="1">
        <v>32611</v>
      </c>
      <c r="B2699">
        <v>1</v>
      </c>
      <c r="C2699">
        <v>1</v>
      </c>
      <c r="D2699">
        <v>1</v>
      </c>
      <c r="E2699">
        <v>1989</v>
      </c>
      <c r="F2699">
        <v>5</v>
      </c>
      <c r="G2699">
        <v>1</v>
      </c>
      <c r="H2699">
        <v>74</v>
      </c>
      <c r="I2699">
        <v>3.98</v>
      </c>
      <c r="J2699">
        <v>3.56918662</v>
      </c>
      <c r="M2699">
        <v>1</v>
      </c>
      <c r="N2699">
        <v>399</v>
      </c>
      <c r="O2699">
        <v>1</v>
      </c>
      <c r="P2699">
        <v>3</v>
      </c>
      <c r="Q2699" t="str">
        <f>VLOOKUP(M2699,lookups!$A$1:$B$7, 2, FALSE)</f>
        <v>trawl/fyke</v>
      </c>
      <c r="R2699" t="str">
        <f>VLOOKUP(N2699,lookups!$D$1:$E$6, 2, FALSE)</f>
        <v>hucuktlis r</v>
      </c>
      <c r="S2699" t="str">
        <f>VLOOKUP(C2699,lookups!$G$1:$H$3, 2, FALSE)</f>
        <v>smolt</v>
      </c>
    </row>
    <row r="2700" spans="1:19" x14ac:dyDescent="0.25">
      <c r="A2700" s="1">
        <v>32611</v>
      </c>
      <c r="B2700">
        <v>1</v>
      </c>
      <c r="C2700">
        <v>1</v>
      </c>
      <c r="D2700">
        <v>1</v>
      </c>
      <c r="E2700">
        <v>1989</v>
      </c>
      <c r="F2700">
        <v>6</v>
      </c>
      <c r="G2700">
        <v>1</v>
      </c>
      <c r="H2700">
        <v>66</v>
      </c>
      <c r="I2700">
        <v>2.68</v>
      </c>
      <c r="J2700">
        <v>2.4033718949999998</v>
      </c>
      <c r="M2700">
        <v>1</v>
      </c>
      <c r="N2700">
        <v>399</v>
      </c>
      <c r="O2700">
        <v>1</v>
      </c>
      <c r="P2700">
        <v>3</v>
      </c>
      <c r="Q2700" t="str">
        <f>VLOOKUP(M2700,lookups!$A$1:$B$7, 2, FALSE)</f>
        <v>trawl/fyke</v>
      </c>
      <c r="R2700" t="str">
        <f>VLOOKUP(N2700,lookups!$D$1:$E$6, 2, FALSE)</f>
        <v>hucuktlis r</v>
      </c>
      <c r="S2700" t="str">
        <f>VLOOKUP(C2700,lookups!$G$1:$H$3, 2, FALSE)</f>
        <v>smolt</v>
      </c>
    </row>
    <row r="2701" spans="1:19" x14ac:dyDescent="0.25">
      <c r="A2701" s="1">
        <v>32611</v>
      </c>
      <c r="B2701">
        <v>1</v>
      </c>
      <c r="C2701">
        <v>1</v>
      </c>
      <c r="D2701">
        <v>1</v>
      </c>
      <c r="E2701">
        <v>1989</v>
      </c>
      <c r="F2701">
        <v>7</v>
      </c>
      <c r="G2701">
        <v>1</v>
      </c>
      <c r="H2701">
        <v>78</v>
      </c>
      <c r="I2701">
        <v>4.2300000000000004</v>
      </c>
      <c r="J2701">
        <v>3.7933817589999999</v>
      </c>
      <c r="L2701">
        <v>1</v>
      </c>
      <c r="M2701">
        <v>1</v>
      </c>
      <c r="N2701">
        <v>399</v>
      </c>
      <c r="O2701">
        <v>1</v>
      </c>
      <c r="P2701">
        <v>3</v>
      </c>
      <c r="Q2701" t="str">
        <f>VLOOKUP(M2701,lookups!$A$1:$B$7, 2, FALSE)</f>
        <v>trawl/fyke</v>
      </c>
      <c r="R2701" t="str">
        <f>VLOOKUP(N2701,lookups!$D$1:$E$6, 2, FALSE)</f>
        <v>hucuktlis r</v>
      </c>
      <c r="S2701" t="str">
        <f>VLOOKUP(C2701,lookups!$G$1:$H$3, 2, FALSE)</f>
        <v>smolt</v>
      </c>
    </row>
    <row r="2702" spans="1:19" x14ac:dyDescent="0.25">
      <c r="A2702" s="1">
        <v>32611</v>
      </c>
      <c r="B2702">
        <v>1</v>
      </c>
      <c r="C2702">
        <v>1</v>
      </c>
      <c r="D2702">
        <v>1</v>
      </c>
      <c r="E2702">
        <v>1989</v>
      </c>
      <c r="F2702">
        <v>8</v>
      </c>
      <c r="G2702">
        <v>1</v>
      </c>
      <c r="H2702">
        <v>77</v>
      </c>
      <c r="I2702">
        <v>4.0199999999999996</v>
      </c>
      <c r="J2702">
        <v>3.6050578419999999</v>
      </c>
      <c r="L2702">
        <v>1</v>
      </c>
      <c r="M2702">
        <v>1</v>
      </c>
      <c r="N2702">
        <v>399</v>
      </c>
      <c r="O2702">
        <v>1</v>
      </c>
      <c r="P2702">
        <v>3</v>
      </c>
      <c r="Q2702" t="str">
        <f>VLOOKUP(M2702,lookups!$A$1:$B$7, 2, FALSE)</f>
        <v>trawl/fyke</v>
      </c>
      <c r="R2702" t="str">
        <f>VLOOKUP(N2702,lookups!$D$1:$E$6, 2, FALSE)</f>
        <v>hucuktlis r</v>
      </c>
      <c r="S2702" t="str">
        <f>VLOOKUP(C2702,lookups!$G$1:$H$3, 2, FALSE)</f>
        <v>smolt</v>
      </c>
    </row>
    <row r="2703" spans="1:19" x14ac:dyDescent="0.25">
      <c r="A2703" s="1">
        <v>32611</v>
      </c>
      <c r="B2703">
        <v>1</v>
      </c>
      <c r="C2703">
        <v>1</v>
      </c>
      <c r="D2703">
        <v>1</v>
      </c>
      <c r="E2703">
        <v>1989</v>
      </c>
      <c r="F2703">
        <v>9</v>
      </c>
      <c r="G2703">
        <v>1</v>
      </c>
      <c r="H2703">
        <v>82</v>
      </c>
      <c r="I2703">
        <v>5.45</v>
      </c>
      <c r="J2703">
        <v>4.8874540399999997</v>
      </c>
      <c r="L2703">
        <v>1</v>
      </c>
      <c r="M2703">
        <v>1</v>
      </c>
      <c r="N2703">
        <v>399</v>
      </c>
      <c r="O2703">
        <v>1</v>
      </c>
      <c r="P2703">
        <v>3</v>
      </c>
      <c r="Q2703" t="str">
        <f>VLOOKUP(M2703,lookups!$A$1:$B$7, 2, FALSE)</f>
        <v>trawl/fyke</v>
      </c>
      <c r="R2703" t="str">
        <f>VLOOKUP(N2703,lookups!$D$1:$E$6, 2, FALSE)</f>
        <v>hucuktlis r</v>
      </c>
      <c r="S2703" t="str">
        <f>VLOOKUP(C2703,lookups!$G$1:$H$3, 2, FALSE)</f>
        <v>smolt</v>
      </c>
    </row>
    <row r="2704" spans="1:19" x14ac:dyDescent="0.25">
      <c r="A2704" s="1">
        <v>32611</v>
      </c>
      <c r="B2704">
        <v>1</v>
      </c>
      <c r="C2704">
        <v>1</v>
      </c>
      <c r="D2704">
        <v>1</v>
      </c>
      <c r="E2704">
        <v>1989</v>
      </c>
      <c r="F2704">
        <v>10</v>
      </c>
      <c r="G2704">
        <v>1</v>
      </c>
      <c r="H2704">
        <v>73</v>
      </c>
      <c r="I2704">
        <v>3.68</v>
      </c>
      <c r="J2704">
        <v>3.3001524529999999</v>
      </c>
      <c r="M2704">
        <v>1</v>
      </c>
      <c r="N2704">
        <v>399</v>
      </c>
      <c r="O2704">
        <v>1</v>
      </c>
      <c r="P2704">
        <v>3</v>
      </c>
      <c r="Q2704" t="str">
        <f>VLOOKUP(M2704,lookups!$A$1:$B$7, 2, FALSE)</f>
        <v>trawl/fyke</v>
      </c>
      <c r="R2704" t="str">
        <f>VLOOKUP(N2704,lookups!$D$1:$E$6, 2, FALSE)</f>
        <v>hucuktlis r</v>
      </c>
      <c r="S2704" t="str">
        <f>VLOOKUP(C2704,lookups!$G$1:$H$3, 2, FALSE)</f>
        <v>smolt</v>
      </c>
    </row>
    <row r="2705" spans="1:19" x14ac:dyDescent="0.25">
      <c r="A2705" s="1">
        <v>32611</v>
      </c>
      <c r="B2705">
        <v>1</v>
      </c>
      <c r="C2705">
        <v>1</v>
      </c>
      <c r="D2705">
        <v>1</v>
      </c>
      <c r="E2705">
        <v>1989</v>
      </c>
      <c r="F2705">
        <v>11</v>
      </c>
      <c r="G2705">
        <v>1</v>
      </c>
      <c r="H2705">
        <v>76</v>
      </c>
      <c r="I2705">
        <v>4.2300000000000004</v>
      </c>
      <c r="J2705">
        <v>3.7933817589999999</v>
      </c>
      <c r="L2705">
        <v>1</v>
      </c>
      <c r="M2705">
        <v>1</v>
      </c>
      <c r="N2705">
        <v>399</v>
      </c>
      <c r="O2705">
        <v>1</v>
      </c>
      <c r="P2705">
        <v>3</v>
      </c>
      <c r="Q2705" t="str">
        <f>VLOOKUP(M2705,lookups!$A$1:$B$7, 2, FALSE)</f>
        <v>trawl/fyke</v>
      </c>
      <c r="R2705" t="str">
        <f>VLOOKUP(N2705,lookups!$D$1:$E$6, 2, FALSE)</f>
        <v>hucuktlis r</v>
      </c>
      <c r="S2705" t="str">
        <f>VLOOKUP(C2705,lookups!$G$1:$H$3, 2, FALSE)</f>
        <v>smolt</v>
      </c>
    </row>
    <row r="2706" spans="1:19" x14ac:dyDescent="0.25">
      <c r="A2706" s="1">
        <v>32611</v>
      </c>
      <c r="B2706">
        <v>1</v>
      </c>
      <c r="C2706">
        <v>1</v>
      </c>
      <c r="D2706">
        <v>1</v>
      </c>
      <c r="E2706">
        <v>1989</v>
      </c>
      <c r="F2706">
        <v>12</v>
      </c>
      <c r="G2706">
        <v>1</v>
      </c>
      <c r="H2706">
        <v>78</v>
      </c>
      <c r="I2706">
        <v>4.4400000000000004</v>
      </c>
      <c r="J2706">
        <v>3.9817056769999999</v>
      </c>
      <c r="L2706">
        <v>1</v>
      </c>
      <c r="M2706">
        <v>1</v>
      </c>
      <c r="N2706">
        <v>399</v>
      </c>
      <c r="O2706">
        <v>1</v>
      </c>
      <c r="P2706">
        <v>3</v>
      </c>
      <c r="Q2706" t="str">
        <f>VLOOKUP(M2706,lookups!$A$1:$B$7, 2, FALSE)</f>
        <v>trawl/fyke</v>
      </c>
      <c r="R2706" t="str">
        <f>VLOOKUP(N2706,lookups!$D$1:$E$6, 2, FALSE)</f>
        <v>hucuktlis r</v>
      </c>
      <c r="S2706" t="str">
        <f>VLOOKUP(C2706,lookups!$G$1:$H$3, 2, FALSE)</f>
        <v>smolt</v>
      </c>
    </row>
    <row r="2707" spans="1:19" x14ac:dyDescent="0.25">
      <c r="A2707" s="1">
        <v>32611</v>
      </c>
      <c r="B2707">
        <v>1</v>
      </c>
      <c r="C2707">
        <v>1</v>
      </c>
      <c r="D2707">
        <v>1</v>
      </c>
      <c r="E2707">
        <v>1989</v>
      </c>
      <c r="F2707">
        <v>13</v>
      </c>
      <c r="G2707">
        <v>1</v>
      </c>
      <c r="H2707">
        <v>74</v>
      </c>
      <c r="I2707">
        <v>3.91</v>
      </c>
      <c r="J2707">
        <v>3.5064119809999998</v>
      </c>
      <c r="M2707">
        <v>1</v>
      </c>
      <c r="N2707">
        <v>399</v>
      </c>
      <c r="O2707">
        <v>1</v>
      </c>
      <c r="P2707">
        <v>3</v>
      </c>
      <c r="Q2707" t="str">
        <f>VLOOKUP(M2707,lookups!$A$1:$B$7, 2, FALSE)</f>
        <v>trawl/fyke</v>
      </c>
      <c r="R2707" t="str">
        <f>VLOOKUP(N2707,lookups!$D$1:$E$6, 2, FALSE)</f>
        <v>hucuktlis r</v>
      </c>
      <c r="S2707" t="str">
        <f>VLOOKUP(C2707,lookups!$G$1:$H$3, 2, FALSE)</f>
        <v>smolt</v>
      </c>
    </row>
    <row r="2708" spans="1:19" x14ac:dyDescent="0.25">
      <c r="A2708" s="1">
        <v>32611</v>
      </c>
      <c r="B2708">
        <v>1</v>
      </c>
      <c r="C2708">
        <v>1</v>
      </c>
      <c r="D2708">
        <v>1</v>
      </c>
      <c r="E2708">
        <v>1989</v>
      </c>
      <c r="F2708">
        <v>14</v>
      </c>
      <c r="G2708">
        <v>1</v>
      </c>
      <c r="H2708">
        <v>75</v>
      </c>
      <c r="I2708">
        <v>4.22</v>
      </c>
      <c r="J2708">
        <v>3.7844139540000001</v>
      </c>
      <c r="L2708">
        <v>1</v>
      </c>
      <c r="M2708">
        <v>1</v>
      </c>
      <c r="N2708">
        <v>399</v>
      </c>
      <c r="O2708">
        <v>1</v>
      </c>
      <c r="P2708">
        <v>3</v>
      </c>
      <c r="Q2708" t="str">
        <f>VLOOKUP(M2708,lookups!$A$1:$B$7, 2, FALSE)</f>
        <v>trawl/fyke</v>
      </c>
      <c r="R2708" t="str">
        <f>VLOOKUP(N2708,lookups!$D$1:$E$6, 2, FALSE)</f>
        <v>hucuktlis r</v>
      </c>
      <c r="S2708" t="str">
        <f>VLOOKUP(C2708,lookups!$G$1:$H$3, 2, FALSE)</f>
        <v>smolt</v>
      </c>
    </row>
    <row r="2709" spans="1:19" x14ac:dyDescent="0.25">
      <c r="A2709" s="1">
        <v>32611</v>
      </c>
      <c r="B2709">
        <v>1</v>
      </c>
      <c r="C2709">
        <v>1</v>
      </c>
      <c r="D2709">
        <v>1</v>
      </c>
      <c r="E2709">
        <v>1989</v>
      </c>
      <c r="F2709">
        <v>15</v>
      </c>
      <c r="G2709">
        <v>1</v>
      </c>
      <c r="H2709">
        <v>80</v>
      </c>
      <c r="I2709">
        <v>4.66</v>
      </c>
      <c r="J2709">
        <v>4.178997399</v>
      </c>
      <c r="L2709">
        <v>1</v>
      </c>
      <c r="M2709">
        <v>1</v>
      </c>
      <c r="N2709">
        <v>399</v>
      </c>
      <c r="O2709">
        <v>1</v>
      </c>
      <c r="P2709">
        <v>3</v>
      </c>
      <c r="Q2709" t="str">
        <f>VLOOKUP(M2709,lookups!$A$1:$B$7, 2, FALSE)</f>
        <v>trawl/fyke</v>
      </c>
      <c r="R2709" t="str">
        <f>VLOOKUP(N2709,lookups!$D$1:$E$6, 2, FALSE)</f>
        <v>hucuktlis r</v>
      </c>
      <c r="S2709" t="str">
        <f>VLOOKUP(C2709,lookups!$G$1:$H$3, 2, FALSE)</f>
        <v>smolt</v>
      </c>
    </row>
    <row r="2710" spans="1:19" x14ac:dyDescent="0.25">
      <c r="A2710" s="1">
        <v>32611</v>
      </c>
      <c r="B2710">
        <v>1</v>
      </c>
      <c r="C2710">
        <v>1</v>
      </c>
      <c r="D2710">
        <v>1</v>
      </c>
      <c r="E2710">
        <v>1989</v>
      </c>
      <c r="F2710">
        <v>16</v>
      </c>
      <c r="G2710">
        <v>1</v>
      </c>
      <c r="H2710">
        <v>78</v>
      </c>
      <c r="I2710">
        <v>4.3499999999999996</v>
      </c>
      <c r="J2710">
        <v>3.9009954260000002</v>
      </c>
      <c r="L2710">
        <v>1</v>
      </c>
      <c r="M2710">
        <v>1</v>
      </c>
      <c r="N2710">
        <v>399</v>
      </c>
      <c r="O2710">
        <v>1</v>
      </c>
      <c r="P2710">
        <v>3</v>
      </c>
      <c r="Q2710" t="str">
        <f>VLOOKUP(M2710,lookups!$A$1:$B$7, 2, FALSE)</f>
        <v>trawl/fyke</v>
      </c>
      <c r="R2710" t="str">
        <f>VLOOKUP(N2710,lookups!$D$1:$E$6, 2, FALSE)</f>
        <v>hucuktlis r</v>
      </c>
      <c r="S2710" t="str">
        <f>VLOOKUP(C2710,lookups!$G$1:$H$3, 2, FALSE)</f>
        <v>smolt</v>
      </c>
    </row>
    <row r="2711" spans="1:19" x14ac:dyDescent="0.25">
      <c r="A2711" s="1">
        <v>32611</v>
      </c>
      <c r="B2711">
        <v>1</v>
      </c>
      <c r="C2711">
        <v>1</v>
      </c>
      <c r="D2711">
        <v>1</v>
      </c>
      <c r="E2711">
        <v>1989</v>
      </c>
      <c r="F2711">
        <v>17</v>
      </c>
      <c r="G2711">
        <v>1</v>
      </c>
      <c r="H2711">
        <v>76</v>
      </c>
      <c r="I2711">
        <v>4.29</v>
      </c>
      <c r="J2711">
        <v>3.8471885929999998</v>
      </c>
      <c r="L2711">
        <v>1</v>
      </c>
      <c r="M2711">
        <v>1</v>
      </c>
      <c r="N2711">
        <v>399</v>
      </c>
      <c r="O2711">
        <v>1</v>
      </c>
      <c r="P2711">
        <v>3</v>
      </c>
      <c r="Q2711" t="str">
        <f>VLOOKUP(M2711,lookups!$A$1:$B$7, 2, FALSE)</f>
        <v>trawl/fyke</v>
      </c>
      <c r="R2711" t="str">
        <f>VLOOKUP(N2711,lookups!$D$1:$E$6, 2, FALSE)</f>
        <v>hucuktlis r</v>
      </c>
      <c r="S2711" t="str">
        <f>VLOOKUP(C2711,lookups!$G$1:$H$3, 2, FALSE)</f>
        <v>smolt</v>
      </c>
    </row>
    <row r="2712" spans="1:19" x14ac:dyDescent="0.25">
      <c r="A2712" s="1">
        <v>32611</v>
      </c>
      <c r="B2712">
        <v>1</v>
      </c>
      <c r="C2712">
        <v>1</v>
      </c>
      <c r="D2712">
        <v>1</v>
      </c>
      <c r="E2712">
        <v>1989</v>
      </c>
      <c r="F2712">
        <v>18</v>
      </c>
      <c r="G2712">
        <v>1</v>
      </c>
      <c r="H2712">
        <v>65</v>
      </c>
      <c r="I2712">
        <v>2.68</v>
      </c>
      <c r="J2712">
        <v>2.4033718949999998</v>
      </c>
      <c r="M2712">
        <v>1</v>
      </c>
      <c r="N2712">
        <v>399</v>
      </c>
      <c r="O2712">
        <v>1</v>
      </c>
      <c r="P2712">
        <v>3</v>
      </c>
      <c r="Q2712" t="str">
        <f>VLOOKUP(M2712,lookups!$A$1:$B$7, 2, FALSE)</f>
        <v>trawl/fyke</v>
      </c>
      <c r="R2712" t="str">
        <f>VLOOKUP(N2712,lookups!$D$1:$E$6, 2, FALSE)</f>
        <v>hucuktlis r</v>
      </c>
      <c r="S2712" t="str">
        <f>VLOOKUP(C2712,lookups!$G$1:$H$3, 2, FALSE)</f>
        <v>smolt</v>
      </c>
    </row>
    <row r="2713" spans="1:19" x14ac:dyDescent="0.25">
      <c r="A2713" s="1">
        <v>32611</v>
      </c>
      <c r="B2713">
        <v>1</v>
      </c>
      <c r="C2713">
        <v>1</v>
      </c>
      <c r="D2713">
        <v>1</v>
      </c>
      <c r="E2713">
        <v>1989</v>
      </c>
      <c r="F2713">
        <v>19</v>
      </c>
      <c r="G2713">
        <v>1</v>
      </c>
      <c r="H2713">
        <v>72</v>
      </c>
      <c r="I2713">
        <v>4.03</v>
      </c>
      <c r="J2713">
        <v>3.6140256480000001</v>
      </c>
      <c r="M2713">
        <v>1</v>
      </c>
      <c r="N2713">
        <v>399</v>
      </c>
      <c r="O2713">
        <v>1</v>
      </c>
      <c r="P2713">
        <v>3</v>
      </c>
      <c r="Q2713" t="str">
        <f>VLOOKUP(M2713,lookups!$A$1:$B$7, 2, FALSE)</f>
        <v>trawl/fyke</v>
      </c>
      <c r="R2713" t="str">
        <f>VLOOKUP(N2713,lookups!$D$1:$E$6, 2, FALSE)</f>
        <v>hucuktlis r</v>
      </c>
      <c r="S2713" t="str">
        <f>VLOOKUP(C2713,lookups!$G$1:$H$3, 2, FALSE)</f>
        <v>smolt</v>
      </c>
    </row>
    <row r="2714" spans="1:19" x14ac:dyDescent="0.25">
      <c r="A2714" s="1">
        <v>32611</v>
      </c>
      <c r="B2714">
        <v>1</v>
      </c>
      <c r="C2714">
        <v>1</v>
      </c>
      <c r="D2714">
        <v>1</v>
      </c>
      <c r="E2714">
        <v>1989</v>
      </c>
      <c r="F2714">
        <v>20</v>
      </c>
      <c r="G2714">
        <v>1</v>
      </c>
      <c r="H2714">
        <v>69</v>
      </c>
      <c r="I2714">
        <v>3.04</v>
      </c>
      <c r="J2714">
        <v>2.7262128959999998</v>
      </c>
      <c r="M2714">
        <v>1</v>
      </c>
      <c r="N2714">
        <v>399</v>
      </c>
      <c r="O2714">
        <v>1</v>
      </c>
      <c r="P2714">
        <v>3</v>
      </c>
      <c r="Q2714" t="str">
        <f>VLOOKUP(M2714,lookups!$A$1:$B$7, 2, FALSE)</f>
        <v>trawl/fyke</v>
      </c>
      <c r="R2714" t="str">
        <f>VLOOKUP(N2714,lookups!$D$1:$E$6, 2, FALSE)</f>
        <v>hucuktlis r</v>
      </c>
      <c r="S2714" t="str">
        <f>VLOOKUP(C2714,lookups!$G$1:$H$3, 2, FALSE)</f>
        <v>smolt</v>
      </c>
    </row>
    <row r="2715" spans="1:19" x14ac:dyDescent="0.25">
      <c r="A2715" s="1">
        <v>32611</v>
      </c>
      <c r="B2715">
        <v>1</v>
      </c>
      <c r="C2715">
        <v>1</v>
      </c>
      <c r="D2715">
        <v>1</v>
      </c>
      <c r="E2715">
        <v>1989</v>
      </c>
      <c r="F2715">
        <v>21</v>
      </c>
      <c r="G2715">
        <v>1</v>
      </c>
      <c r="H2715">
        <v>71</v>
      </c>
      <c r="I2715">
        <v>3.24</v>
      </c>
      <c r="J2715">
        <v>2.905569007</v>
      </c>
      <c r="M2715">
        <v>1</v>
      </c>
      <c r="N2715">
        <v>399</v>
      </c>
      <c r="O2715">
        <v>1</v>
      </c>
      <c r="P2715">
        <v>3</v>
      </c>
      <c r="Q2715" t="str">
        <f>VLOOKUP(M2715,lookups!$A$1:$B$7, 2, FALSE)</f>
        <v>trawl/fyke</v>
      </c>
      <c r="R2715" t="str">
        <f>VLOOKUP(N2715,lookups!$D$1:$E$6, 2, FALSE)</f>
        <v>hucuktlis r</v>
      </c>
      <c r="S2715" t="str">
        <f>VLOOKUP(C2715,lookups!$G$1:$H$3, 2, FALSE)</f>
        <v>smolt</v>
      </c>
    </row>
    <row r="2716" spans="1:19" x14ac:dyDescent="0.25">
      <c r="A2716" s="1">
        <v>32611</v>
      </c>
      <c r="B2716">
        <v>1</v>
      </c>
      <c r="C2716">
        <v>1</v>
      </c>
      <c r="D2716">
        <v>1</v>
      </c>
      <c r="E2716">
        <v>1989</v>
      </c>
      <c r="F2716">
        <v>22</v>
      </c>
      <c r="G2716">
        <v>1</v>
      </c>
      <c r="H2716">
        <v>81</v>
      </c>
      <c r="I2716">
        <v>4.83</v>
      </c>
      <c r="J2716">
        <v>4.331450094</v>
      </c>
      <c r="L2716">
        <v>1</v>
      </c>
      <c r="M2716">
        <v>1</v>
      </c>
      <c r="N2716">
        <v>399</v>
      </c>
      <c r="O2716">
        <v>1</v>
      </c>
      <c r="P2716">
        <v>3</v>
      </c>
      <c r="Q2716" t="str">
        <f>VLOOKUP(M2716,lookups!$A$1:$B$7, 2, FALSE)</f>
        <v>trawl/fyke</v>
      </c>
      <c r="R2716" t="str">
        <f>VLOOKUP(N2716,lookups!$D$1:$E$6, 2, FALSE)</f>
        <v>hucuktlis r</v>
      </c>
      <c r="S2716" t="str">
        <f>VLOOKUP(C2716,lookups!$G$1:$H$3, 2, FALSE)</f>
        <v>smolt</v>
      </c>
    </row>
    <row r="2717" spans="1:19" x14ac:dyDescent="0.25">
      <c r="A2717" s="1">
        <v>32611</v>
      </c>
      <c r="B2717">
        <v>1</v>
      </c>
      <c r="C2717">
        <v>1</v>
      </c>
      <c r="D2717">
        <v>1</v>
      </c>
      <c r="E2717">
        <v>1989</v>
      </c>
      <c r="F2717">
        <v>23</v>
      </c>
      <c r="G2717">
        <v>1</v>
      </c>
      <c r="H2717">
        <v>73</v>
      </c>
      <c r="I2717">
        <v>3.79</v>
      </c>
      <c r="J2717">
        <v>3.398798314</v>
      </c>
      <c r="M2717">
        <v>1</v>
      </c>
      <c r="N2717">
        <v>399</v>
      </c>
      <c r="O2717">
        <v>1</v>
      </c>
      <c r="P2717">
        <v>3</v>
      </c>
      <c r="Q2717" t="str">
        <f>VLOOKUP(M2717,lookups!$A$1:$B$7, 2, FALSE)</f>
        <v>trawl/fyke</v>
      </c>
      <c r="R2717" t="str">
        <f>VLOOKUP(N2717,lookups!$D$1:$E$6, 2, FALSE)</f>
        <v>hucuktlis r</v>
      </c>
      <c r="S2717" t="str">
        <f>VLOOKUP(C2717,lookups!$G$1:$H$3, 2, FALSE)</f>
        <v>smolt</v>
      </c>
    </row>
    <row r="2718" spans="1:19" x14ac:dyDescent="0.25">
      <c r="A2718" s="1">
        <v>32611</v>
      </c>
      <c r="B2718">
        <v>1</v>
      </c>
      <c r="C2718">
        <v>1</v>
      </c>
      <c r="D2718">
        <v>1</v>
      </c>
      <c r="E2718">
        <v>1989</v>
      </c>
      <c r="F2718">
        <v>24</v>
      </c>
      <c r="G2718">
        <v>1</v>
      </c>
      <c r="H2718">
        <v>85</v>
      </c>
      <c r="I2718">
        <v>5.47</v>
      </c>
      <c r="J2718">
        <v>4.9053896510000001</v>
      </c>
      <c r="L2718">
        <v>1</v>
      </c>
      <c r="M2718">
        <v>1</v>
      </c>
      <c r="N2718">
        <v>399</v>
      </c>
      <c r="O2718">
        <v>1</v>
      </c>
      <c r="P2718">
        <v>3</v>
      </c>
      <c r="Q2718" t="str">
        <f>VLOOKUP(M2718,lookups!$A$1:$B$7, 2, FALSE)</f>
        <v>trawl/fyke</v>
      </c>
      <c r="R2718" t="str">
        <f>VLOOKUP(N2718,lookups!$D$1:$E$6, 2, FALSE)</f>
        <v>hucuktlis r</v>
      </c>
      <c r="S2718" t="str">
        <f>VLOOKUP(C2718,lookups!$G$1:$H$3, 2, FALSE)</f>
        <v>smolt</v>
      </c>
    </row>
    <row r="2719" spans="1:19" x14ac:dyDescent="0.25">
      <c r="A2719" s="1">
        <v>32611</v>
      </c>
      <c r="B2719">
        <v>1</v>
      </c>
      <c r="C2719">
        <v>1</v>
      </c>
      <c r="D2719">
        <v>1</v>
      </c>
      <c r="E2719">
        <v>1989</v>
      </c>
      <c r="F2719">
        <v>25</v>
      </c>
      <c r="G2719">
        <v>1</v>
      </c>
      <c r="H2719">
        <v>73</v>
      </c>
      <c r="I2719">
        <v>3.99</v>
      </c>
      <c r="J2719">
        <v>3.5781544260000002</v>
      </c>
      <c r="M2719">
        <v>1</v>
      </c>
      <c r="N2719">
        <v>399</v>
      </c>
      <c r="O2719">
        <v>1</v>
      </c>
      <c r="P2719">
        <v>3</v>
      </c>
      <c r="Q2719" t="str">
        <f>VLOOKUP(M2719,lookups!$A$1:$B$7, 2, FALSE)</f>
        <v>trawl/fyke</v>
      </c>
      <c r="R2719" t="str">
        <f>VLOOKUP(N2719,lookups!$D$1:$E$6, 2, FALSE)</f>
        <v>hucuktlis r</v>
      </c>
      <c r="S2719" t="str">
        <f>VLOOKUP(C2719,lookups!$G$1:$H$3, 2, FALSE)</f>
        <v>smolt</v>
      </c>
    </row>
    <row r="2720" spans="1:19" x14ac:dyDescent="0.25">
      <c r="A2720" s="1">
        <v>32611</v>
      </c>
      <c r="B2720">
        <v>1</v>
      </c>
      <c r="C2720">
        <v>1</v>
      </c>
      <c r="D2720">
        <v>1</v>
      </c>
      <c r="E2720">
        <v>1989</v>
      </c>
      <c r="F2720">
        <v>26</v>
      </c>
      <c r="G2720">
        <v>1</v>
      </c>
      <c r="H2720">
        <v>82</v>
      </c>
      <c r="I2720">
        <v>5.01</v>
      </c>
      <c r="J2720">
        <v>4.4928705950000003</v>
      </c>
      <c r="L2720">
        <v>1</v>
      </c>
      <c r="M2720">
        <v>1</v>
      </c>
      <c r="N2720">
        <v>399</v>
      </c>
      <c r="O2720">
        <v>1</v>
      </c>
      <c r="P2720">
        <v>3</v>
      </c>
      <c r="Q2720" t="str">
        <f>VLOOKUP(M2720,lookups!$A$1:$B$7, 2, FALSE)</f>
        <v>trawl/fyke</v>
      </c>
      <c r="R2720" t="str">
        <f>VLOOKUP(N2720,lookups!$D$1:$E$6, 2, FALSE)</f>
        <v>hucuktlis r</v>
      </c>
      <c r="S2720" t="str">
        <f>VLOOKUP(C2720,lookups!$G$1:$H$3, 2, FALSE)</f>
        <v>smolt</v>
      </c>
    </row>
    <row r="2721" spans="1:19" x14ac:dyDescent="0.25">
      <c r="A2721" s="1">
        <v>32611</v>
      </c>
      <c r="B2721">
        <v>1</v>
      </c>
      <c r="C2721">
        <v>1</v>
      </c>
      <c r="D2721">
        <v>1</v>
      </c>
      <c r="E2721">
        <v>1989</v>
      </c>
      <c r="F2721">
        <v>27</v>
      </c>
      <c r="G2721">
        <v>1</v>
      </c>
      <c r="H2721">
        <v>69</v>
      </c>
      <c r="I2721">
        <v>2.98</v>
      </c>
      <c r="J2721">
        <v>2.6724060619999999</v>
      </c>
      <c r="M2721">
        <v>1</v>
      </c>
      <c r="N2721">
        <v>399</v>
      </c>
      <c r="O2721">
        <v>1</v>
      </c>
      <c r="P2721">
        <v>3</v>
      </c>
      <c r="Q2721" t="str">
        <f>VLOOKUP(M2721,lookups!$A$1:$B$7, 2, FALSE)</f>
        <v>trawl/fyke</v>
      </c>
      <c r="R2721" t="str">
        <f>VLOOKUP(N2721,lookups!$D$1:$E$6, 2, FALSE)</f>
        <v>hucuktlis r</v>
      </c>
      <c r="S2721" t="str">
        <f>VLOOKUP(C2721,lookups!$G$1:$H$3, 2, FALSE)</f>
        <v>smolt</v>
      </c>
    </row>
    <row r="2722" spans="1:19" x14ac:dyDescent="0.25">
      <c r="A2722" s="1">
        <v>32611</v>
      </c>
      <c r="B2722">
        <v>1</v>
      </c>
      <c r="C2722">
        <v>1</v>
      </c>
      <c r="D2722">
        <v>1</v>
      </c>
      <c r="E2722">
        <v>1989</v>
      </c>
      <c r="F2722">
        <v>28</v>
      </c>
      <c r="G2722">
        <v>1</v>
      </c>
      <c r="H2722">
        <v>79</v>
      </c>
      <c r="I2722">
        <v>4.97</v>
      </c>
      <c r="J2722">
        <v>4.4569993720000003</v>
      </c>
      <c r="L2722">
        <v>1</v>
      </c>
      <c r="M2722">
        <v>1</v>
      </c>
      <c r="N2722">
        <v>399</v>
      </c>
      <c r="O2722">
        <v>1</v>
      </c>
      <c r="P2722">
        <v>3</v>
      </c>
      <c r="Q2722" t="str">
        <f>VLOOKUP(M2722,lookups!$A$1:$B$7, 2, FALSE)</f>
        <v>trawl/fyke</v>
      </c>
      <c r="R2722" t="str">
        <f>VLOOKUP(N2722,lookups!$D$1:$E$6, 2, FALSE)</f>
        <v>hucuktlis r</v>
      </c>
      <c r="S2722" t="str">
        <f>VLOOKUP(C2722,lookups!$G$1:$H$3, 2, FALSE)</f>
        <v>smolt</v>
      </c>
    </row>
    <row r="2723" spans="1:19" x14ac:dyDescent="0.25">
      <c r="A2723" s="1">
        <v>32611</v>
      </c>
      <c r="B2723">
        <v>1</v>
      </c>
      <c r="C2723">
        <v>1</v>
      </c>
      <c r="D2723">
        <v>1</v>
      </c>
      <c r="E2723">
        <v>1989</v>
      </c>
      <c r="F2723">
        <v>29</v>
      </c>
      <c r="G2723">
        <v>1</v>
      </c>
      <c r="H2723">
        <v>74</v>
      </c>
      <c r="I2723">
        <v>4.29</v>
      </c>
      <c r="J2723">
        <v>3.8471885929999998</v>
      </c>
      <c r="M2723">
        <v>1</v>
      </c>
      <c r="N2723">
        <v>399</v>
      </c>
      <c r="O2723">
        <v>1</v>
      </c>
      <c r="P2723">
        <v>3</v>
      </c>
      <c r="Q2723" t="str">
        <f>VLOOKUP(M2723,lookups!$A$1:$B$7, 2, FALSE)</f>
        <v>trawl/fyke</v>
      </c>
      <c r="R2723" t="str">
        <f>VLOOKUP(N2723,lookups!$D$1:$E$6, 2, FALSE)</f>
        <v>hucuktlis r</v>
      </c>
      <c r="S2723" t="str">
        <f>VLOOKUP(C2723,lookups!$G$1:$H$3, 2, FALSE)</f>
        <v>smolt</v>
      </c>
    </row>
    <row r="2724" spans="1:19" x14ac:dyDescent="0.25">
      <c r="A2724" s="1">
        <v>32611</v>
      </c>
      <c r="B2724">
        <v>1</v>
      </c>
      <c r="C2724">
        <v>1</v>
      </c>
      <c r="D2724">
        <v>1</v>
      </c>
      <c r="E2724">
        <v>1989</v>
      </c>
      <c r="F2724">
        <v>30</v>
      </c>
      <c r="G2724">
        <v>1</v>
      </c>
      <c r="H2724">
        <v>65</v>
      </c>
      <c r="I2724">
        <v>2.8</v>
      </c>
      <c r="J2724">
        <v>2.5109855620000001</v>
      </c>
      <c r="M2724">
        <v>1</v>
      </c>
      <c r="N2724">
        <v>399</v>
      </c>
      <c r="O2724">
        <v>1</v>
      </c>
      <c r="P2724">
        <v>3</v>
      </c>
      <c r="Q2724" t="str">
        <f>VLOOKUP(M2724,lookups!$A$1:$B$7, 2, FALSE)</f>
        <v>trawl/fyke</v>
      </c>
      <c r="R2724" t="str">
        <f>VLOOKUP(N2724,lookups!$D$1:$E$6, 2, FALSE)</f>
        <v>hucuktlis r</v>
      </c>
      <c r="S2724" t="str">
        <f>VLOOKUP(C2724,lookups!$G$1:$H$3, 2, FALSE)</f>
        <v>smolt</v>
      </c>
    </row>
    <row r="2725" spans="1:19" x14ac:dyDescent="0.25">
      <c r="A2725" s="1">
        <v>32611</v>
      </c>
      <c r="B2725">
        <v>1</v>
      </c>
      <c r="C2725">
        <v>1</v>
      </c>
      <c r="D2725">
        <v>1</v>
      </c>
      <c r="E2725">
        <v>1989</v>
      </c>
      <c r="F2725">
        <v>31</v>
      </c>
      <c r="G2725">
        <v>1</v>
      </c>
      <c r="H2725">
        <v>71</v>
      </c>
      <c r="I2725">
        <v>3.55</v>
      </c>
      <c r="J2725">
        <v>3.1835709799999998</v>
      </c>
      <c r="M2725">
        <v>1</v>
      </c>
      <c r="N2725">
        <v>399</v>
      </c>
      <c r="O2725">
        <v>1</v>
      </c>
      <c r="P2725">
        <v>3</v>
      </c>
      <c r="Q2725" t="str">
        <f>VLOOKUP(M2725,lookups!$A$1:$B$7, 2, FALSE)</f>
        <v>trawl/fyke</v>
      </c>
      <c r="R2725" t="str">
        <f>VLOOKUP(N2725,lookups!$D$1:$E$6, 2, FALSE)</f>
        <v>hucuktlis r</v>
      </c>
      <c r="S2725" t="str">
        <f>VLOOKUP(C2725,lookups!$G$1:$H$3, 2, FALSE)</f>
        <v>smolt</v>
      </c>
    </row>
    <row r="2726" spans="1:19" x14ac:dyDescent="0.25">
      <c r="A2726" s="1">
        <v>32611</v>
      </c>
      <c r="B2726">
        <v>1</v>
      </c>
      <c r="C2726">
        <v>1</v>
      </c>
      <c r="D2726">
        <v>1</v>
      </c>
      <c r="E2726">
        <v>1989</v>
      </c>
      <c r="F2726">
        <v>32</v>
      </c>
      <c r="G2726">
        <v>1</v>
      </c>
      <c r="H2726">
        <v>72</v>
      </c>
      <c r="I2726">
        <v>3.75</v>
      </c>
      <c r="J2726">
        <v>3.3629270920000001</v>
      </c>
      <c r="M2726">
        <v>1</v>
      </c>
      <c r="N2726">
        <v>399</v>
      </c>
      <c r="O2726">
        <v>1</v>
      </c>
      <c r="P2726">
        <v>3</v>
      </c>
      <c r="Q2726" t="str">
        <f>VLOOKUP(M2726,lookups!$A$1:$B$7, 2, FALSE)</f>
        <v>trawl/fyke</v>
      </c>
      <c r="R2726" t="str">
        <f>VLOOKUP(N2726,lookups!$D$1:$E$6, 2, FALSE)</f>
        <v>hucuktlis r</v>
      </c>
      <c r="S2726" t="str">
        <f>VLOOKUP(C2726,lookups!$G$1:$H$3, 2, FALSE)</f>
        <v>smolt</v>
      </c>
    </row>
    <row r="2727" spans="1:19" x14ac:dyDescent="0.25">
      <c r="A2727" s="1">
        <v>32611</v>
      </c>
      <c r="B2727">
        <v>1</v>
      </c>
      <c r="C2727">
        <v>1</v>
      </c>
      <c r="D2727">
        <v>1</v>
      </c>
      <c r="E2727">
        <v>1989</v>
      </c>
      <c r="F2727">
        <v>33</v>
      </c>
      <c r="G2727">
        <v>1</v>
      </c>
      <c r="H2727">
        <v>70</v>
      </c>
      <c r="I2727">
        <v>3.41</v>
      </c>
      <c r="J2727">
        <v>3.058021702</v>
      </c>
      <c r="M2727">
        <v>1</v>
      </c>
      <c r="N2727">
        <v>399</v>
      </c>
      <c r="O2727">
        <v>1</v>
      </c>
      <c r="P2727">
        <v>3</v>
      </c>
      <c r="Q2727" t="str">
        <f>VLOOKUP(M2727,lookups!$A$1:$B$7, 2, FALSE)</f>
        <v>trawl/fyke</v>
      </c>
      <c r="R2727" t="str">
        <f>VLOOKUP(N2727,lookups!$D$1:$E$6, 2, FALSE)</f>
        <v>hucuktlis r</v>
      </c>
      <c r="S2727" t="str">
        <f>VLOOKUP(C2727,lookups!$G$1:$H$3, 2, FALSE)</f>
        <v>smolt</v>
      </c>
    </row>
    <row r="2728" spans="1:19" x14ac:dyDescent="0.25">
      <c r="A2728" s="1">
        <v>32611</v>
      </c>
      <c r="B2728">
        <v>1</v>
      </c>
      <c r="C2728">
        <v>1</v>
      </c>
      <c r="D2728">
        <v>1</v>
      </c>
      <c r="E2728">
        <v>1989</v>
      </c>
      <c r="F2728">
        <v>34</v>
      </c>
      <c r="G2728">
        <v>1</v>
      </c>
      <c r="H2728">
        <v>73</v>
      </c>
      <c r="I2728">
        <v>3.61</v>
      </c>
      <c r="J2728">
        <v>3.2373778139999998</v>
      </c>
      <c r="M2728">
        <v>1</v>
      </c>
      <c r="N2728">
        <v>399</v>
      </c>
      <c r="O2728">
        <v>1</v>
      </c>
      <c r="P2728">
        <v>3</v>
      </c>
      <c r="Q2728" t="str">
        <f>VLOOKUP(M2728,lookups!$A$1:$B$7, 2, FALSE)</f>
        <v>trawl/fyke</v>
      </c>
      <c r="R2728" t="str">
        <f>VLOOKUP(N2728,lookups!$D$1:$E$6, 2, FALSE)</f>
        <v>hucuktlis r</v>
      </c>
      <c r="S2728" t="str">
        <f>VLOOKUP(C2728,lookups!$G$1:$H$3, 2, FALSE)</f>
        <v>smolt</v>
      </c>
    </row>
    <row r="2729" spans="1:19" x14ac:dyDescent="0.25">
      <c r="A2729" s="1">
        <v>32611</v>
      </c>
      <c r="B2729">
        <v>1</v>
      </c>
      <c r="C2729">
        <v>1</v>
      </c>
      <c r="D2729">
        <v>1</v>
      </c>
      <c r="E2729">
        <v>1989</v>
      </c>
      <c r="F2729">
        <v>35</v>
      </c>
      <c r="G2729">
        <v>1</v>
      </c>
      <c r="H2729">
        <v>71</v>
      </c>
      <c r="I2729">
        <v>3.34</v>
      </c>
      <c r="J2729">
        <v>2.9952470629999999</v>
      </c>
      <c r="M2729">
        <v>1</v>
      </c>
      <c r="N2729">
        <v>399</v>
      </c>
      <c r="O2729">
        <v>1</v>
      </c>
      <c r="P2729">
        <v>3</v>
      </c>
      <c r="Q2729" t="str">
        <f>VLOOKUP(M2729,lookups!$A$1:$B$7, 2, FALSE)</f>
        <v>trawl/fyke</v>
      </c>
      <c r="R2729" t="str">
        <f>VLOOKUP(N2729,lookups!$D$1:$E$6, 2, FALSE)</f>
        <v>hucuktlis r</v>
      </c>
      <c r="S2729" t="str">
        <f>VLOOKUP(C2729,lookups!$G$1:$H$3, 2, FALSE)</f>
        <v>smolt</v>
      </c>
    </row>
    <row r="2730" spans="1:19" x14ac:dyDescent="0.25">
      <c r="A2730" s="1">
        <v>32611</v>
      </c>
      <c r="B2730">
        <v>1</v>
      </c>
      <c r="C2730">
        <v>1</v>
      </c>
      <c r="D2730">
        <v>1</v>
      </c>
      <c r="E2730">
        <v>1989</v>
      </c>
      <c r="F2730">
        <v>36</v>
      </c>
      <c r="G2730">
        <v>1</v>
      </c>
      <c r="H2730">
        <v>68</v>
      </c>
      <c r="I2730">
        <v>3.22</v>
      </c>
      <c r="J2730">
        <v>2.887633396</v>
      </c>
      <c r="M2730">
        <v>1</v>
      </c>
      <c r="N2730">
        <v>399</v>
      </c>
      <c r="O2730">
        <v>1</v>
      </c>
      <c r="P2730">
        <v>3</v>
      </c>
      <c r="Q2730" t="str">
        <f>VLOOKUP(M2730,lookups!$A$1:$B$7, 2, FALSE)</f>
        <v>trawl/fyke</v>
      </c>
      <c r="R2730" t="str">
        <f>VLOOKUP(N2730,lookups!$D$1:$E$6, 2, FALSE)</f>
        <v>hucuktlis r</v>
      </c>
      <c r="S2730" t="str">
        <f>VLOOKUP(C2730,lookups!$G$1:$H$3, 2, FALSE)</f>
        <v>smolt</v>
      </c>
    </row>
    <row r="2731" spans="1:19" x14ac:dyDescent="0.25">
      <c r="A2731" s="1">
        <v>32611</v>
      </c>
      <c r="B2731">
        <v>1</v>
      </c>
      <c r="C2731">
        <v>1</v>
      </c>
      <c r="D2731">
        <v>1</v>
      </c>
      <c r="E2731">
        <v>1989</v>
      </c>
      <c r="F2731">
        <v>37</v>
      </c>
      <c r="G2731">
        <v>1</v>
      </c>
      <c r="H2731">
        <v>77</v>
      </c>
      <c r="I2731">
        <v>4.45</v>
      </c>
      <c r="J2731">
        <v>3.990673482</v>
      </c>
      <c r="L2731">
        <v>1</v>
      </c>
      <c r="M2731">
        <v>1</v>
      </c>
      <c r="N2731">
        <v>399</v>
      </c>
      <c r="O2731">
        <v>1</v>
      </c>
      <c r="P2731">
        <v>3</v>
      </c>
      <c r="Q2731" t="str">
        <f>VLOOKUP(M2731,lookups!$A$1:$B$7, 2, FALSE)</f>
        <v>trawl/fyke</v>
      </c>
      <c r="R2731" t="str">
        <f>VLOOKUP(N2731,lookups!$D$1:$E$6, 2, FALSE)</f>
        <v>hucuktlis r</v>
      </c>
      <c r="S2731" t="str">
        <f>VLOOKUP(C2731,lookups!$G$1:$H$3, 2, FALSE)</f>
        <v>smolt</v>
      </c>
    </row>
    <row r="2732" spans="1:19" x14ac:dyDescent="0.25">
      <c r="A2732" s="1">
        <v>32611</v>
      </c>
      <c r="B2732">
        <v>1</v>
      </c>
      <c r="C2732">
        <v>1</v>
      </c>
      <c r="D2732">
        <v>1</v>
      </c>
      <c r="E2732">
        <v>1989</v>
      </c>
      <c r="F2732">
        <v>38</v>
      </c>
      <c r="G2732">
        <v>1</v>
      </c>
      <c r="H2732">
        <v>78</v>
      </c>
      <c r="I2732">
        <v>4.74</v>
      </c>
      <c r="J2732">
        <v>4.2507398439999999</v>
      </c>
      <c r="L2732">
        <v>1</v>
      </c>
      <c r="M2732">
        <v>1</v>
      </c>
      <c r="N2732">
        <v>399</v>
      </c>
      <c r="O2732">
        <v>1</v>
      </c>
      <c r="P2732">
        <v>3</v>
      </c>
      <c r="Q2732" t="str">
        <f>VLOOKUP(M2732,lookups!$A$1:$B$7, 2, FALSE)</f>
        <v>trawl/fyke</v>
      </c>
      <c r="R2732" t="str">
        <f>VLOOKUP(N2732,lookups!$D$1:$E$6, 2, FALSE)</f>
        <v>hucuktlis r</v>
      </c>
      <c r="S2732" t="str">
        <f>VLOOKUP(C2732,lookups!$G$1:$H$3, 2, FALSE)</f>
        <v>smolt</v>
      </c>
    </row>
    <row r="2733" spans="1:19" x14ac:dyDescent="0.25">
      <c r="A2733" s="1">
        <v>32611</v>
      </c>
      <c r="B2733">
        <v>1</v>
      </c>
      <c r="C2733">
        <v>1</v>
      </c>
      <c r="D2733">
        <v>1</v>
      </c>
      <c r="E2733">
        <v>1989</v>
      </c>
      <c r="F2733">
        <v>39</v>
      </c>
      <c r="G2733">
        <v>1</v>
      </c>
      <c r="H2733">
        <v>65</v>
      </c>
      <c r="I2733">
        <v>2.6</v>
      </c>
      <c r="J2733">
        <v>2.3316294499999999</v>
      </c>
      <c r="M2733">
        <v>1</v>
      </c>
      <c r="N2733">
        <v>399</v>
      </c>
      <c r="O2733">
        <v>1</v>
      </c>
      <c r="P2733">
        <v>3</v>
      </c>
      <c r="Q2733" t="str">
        <f>VLOOKUP(M2733,lookups!$A$1:$B$7, 2, FALSE)</f>
        <v>trawl/fyke</v>
      </c>
      <c r="R2733" t="str">
        <f>VLOOKUP(N2733,lookups!$D$1:$E$6, 2, FALSE)</f>
        <v>hucuktlis r</v>
      </c>
      <c r="S2733" t="str">
        <f>VLOOKUP(C2733,lookups!$G$1:$H$3, 2, FALSE)</f>
        <v>smolt</v>
      </c>
    </row>
    <row r="2734" spans="1:19" x14ac:dyDescent="0.25">
      <c r="A2734" s="1">
        <v>32611</v>
      </c>
      <c r="B2734">
        <v>1</v>
      </c>
      <c r="C2734">
        <v>1</v>
      </c>
      <c r="D2734">
        <v>1</v>
      </c>
      <c r="E2734">
        <v>1989</v>
      </c>
      <c r="F2734">
        <v>40</v>
      </c>
      <c r="G2734">
        <v>1</v>
      </c>
      <c r="H2734">
        <v>83</v>
      </c>
      <c r="I2734">
        <v>5.57</v>
      </c>
      <c r="J2734">
        <v>4.9950677069999996</v>
      </c>
      <c r="L2734">
        <v>1</v>
      </c>
      <c r="M2734">
        <v>1</v>
      </c>
      <c r="N2734">
        <v>399</v>
      </c>
      <c r="O2734">
        <v>1</v>
      </c>
      <c r="P2734">
        <v>3</v>
      </c>
      <c r="Q2734" t="str">
        <f>VLOOKUP(M2734,lookups!$A$1:$B$7, 2, FALSE)</f>
        <v>trawl/fyke</v>
      </c>
      <c r="R2734" t="str">
        <f>VLOOKUP(N2734,lookups!$D$1:$E$6, 2, FALSE)</f>
        <v>hucuktlis r</v>
      </c>
      <c r="S2734" t="str">
        <f>VLOOKUP(C2734,lookups!$G$1:$H$3, 2, FALSE)</f>
        <v>smolt</v>
      </c>
    </row>
    <row r="2735" spans="1:19" x14ac:dyDescent="0.25">
      <c r="A2735" s="1">
        <v>32611</v>
      </c>
      <c r="B2735">
        <v>1</v>
      </c>
      <c r="C2735">
        <v>1</v>
      </c>
      <c r="D2735">
        <v>1</v>
      </c>
      <c r="E2735">
        <v>1989</v>
      </c>
      <c r="F2735">
        <v>41</v>
      </c>
      <c r="G2735">
        <v>1</v>
      </c>
      <c r="H2735">
        <v>77</v>
      </c>
      <c r="I2735">
        <v>4.7699999999999996</v>
      </c>
      <c r="J2735">
        <v>4.2776432609999997</v>
      </c>
      <c r="L2735">
        <v>1</v>
      </c>
      <c r="M2735">
        <v>1</v>
      </c>
      <c r="N2735">
        <v>399</v>
      </c>
      <c r="O2735">
        <v>1</v>
      </c>
      <c r="P2735">
        <v>3</v>
      </c>
      <c r="Q2735" t="str">
        <f>VLOOKUP(M2735,lookups!$A$1:$B$7, 2, FALSE)</f>
        <v>trawl/fyke</v>
      </c>
      <c r="R2735" t="str">
        <f>VLOOKUP(N2735,lookups!$D$1:$E$6, 2, FALSE)</f>
        <v>hucuktlis r</v>
      </c>
      <c r="S2735" t="str">
        <f>VLOOKUP(C2735,lookups!$G$1:$H$3, 2, FALSE)</f>
        <v>smolt</v>
      </c>
    </row>
    <row r="2736" spans="1:19" x14ac:dyDescent="0.25">
      <c r="A2736" s="1">
        <v>32611</v>
      </c>
      <c r="B2736">
        <v>1</v>
      </c>
      <c r="C2736">
        <v>1</v>
      </c>
      <c r="D2736">
        <v>1</v>
      </c>
      <c r="E2736">
        <v>1989</v>
      </c>
      <c r="F2736">
        <v>42</v>
      </c>
      <c r="G2736">
        <v>1</v>
      </c>
      <c r="H2736">
        <v>79</v>
      </c>
      <c r="I2736">
        <v>4.71</v>
      </c>
      <c r="J2736">
        <v>4.2238364270000002</v>
      </c>
      <c r="L2736">
        <v>1</v>
      </c>
      <c r="M2736">
        <v>1</v>
      </c>
      <c r="N2736">
        <v>399</v>
      </c>
      <c r="O2736">
        <v>1</v>
      </c>
      <c r="P2736">
        <v>3</v>
      </c>
      <c r="Q2736" t="str">
        <f>VLOOKUP(M2736,lookups!$A$1:$B$7, 2, FALSE)</f>
        <v>trawl/fyke</v>
      </c>
      <c r="R2736" t="str">
        <f>VLOOKUP(N2736,lookups!$D$1:$E$6, 2, FALSE)</f>
        <v>hucuktlis r</v>
      </c>
      <c r="S2736" t="str">
        <f>VLOOKUP(C2736,lookups!$G$1:$H$3, 2, FALSE)</f>
        <v>smolt</v>
      </c>
    </row>
    <row r="2737" spans="1:19" x14ac:dyDescent="0.25">
      <c r="A2737" s="1">
        <v>32611</v>
      </c>
      <c r="B2737">
        <v>1</v>
      </c>
      <c r="C2737">
        <v>1</v>
      </c>
      <c r="D2737">
        <v>1</v>
      </c>
      <c r="E2737">
        <v>1989</v>
      </c>
      <c r="F2737">
        <v>43</v>
      </c>
      <c r="G2737">
        <v>1</v>
      </c>
      <c r="H2737">
        <v>76</v>
      </c>
      <c r="I2737">
        <v>4.21</v>
      </c>
      <c r="J2737">
        <v>3.7754461479999999</v>
      </c>
      <c r="L2737">
        <v>1</v>
      </c>
      <c r="M2737">
        <v>1</v>
      </c>
      <c r="N2737">
        <v>399</v>
      </c>
      <c r="O2737">
        <v>1</v>
      </c>
      <c r="P2737">
        <v>3</v>
      </c>
      <c r="Q2737" t="str">
        <f>VLOOKUP(M2737,lookups!$A$1:$B$7, 2, FALSE)</f>
        <v>trawl/fyke</v>
      </c>
      <c r="R2737" t="str">
        <f>VLOOKUP(N2737,lookups!$D$1:$E$6, 2, FALSE)</f>
        <v>hucuktlis r</v>
      </c>
      <c r="S2737" t="str">
        <f>VLOOKUP(C2737,lookups!$G$1:$H$3, 2, FALSE)</f>
        <v>smolt</v>
      </c>
    </row>
    <row r="2738" spans="1:19" x14ac:dyDescent="0.25">
      <c r="A2738" s="1">
        <v>32611</v>
      </c>
      <c r="B2738">
        <v>1</v>
      </c>
      <c r="C2738">
        <v>1</v>
      </c>
      <c r="D2738">
        <v>1</v>
      </c>
      <c r="E2738">
        <v>1989</v>
      </c>
      <c r="F2738">
        <v>44</v>
      </c>
      <c r="G2738">
        <v>1</v>
      </c>
      <c r="H2738">
        <v>71</v>
      </c>
      <c r="I2738">
        <v>3.51</v>
      </c>
      <c r="J2738">
        <v>3.1476997579999999</v>
      </c>
      <c r="M2738">
        <v>1</v>
      </c>
      <c r="N2738">
        <v>399</v>
      </c>
      <c r="O2738">
        <v>1</v>
      </c>
      <c r="P2738">
        <v>3</v>
      </c>
      <c r="Q2738" t="str">
        <f>VLOOKUP(M2738,lookups!$A$1:$B$7, 2, FALSE)</f>
        <v>trawl/fyke</v>
      </c>
      <c r="R2738" t="str">
        <f>VLOOKUP(N2738,lookups!$D$1:$E$6, 2, FALSE)</f>
        <v>hucuktlis r</v>
      </c>
      <c r="S2738" t="str">
        <f>VLOOKUP(C2738,lookups!$G$1:$H$3, 2, FALSE)</f>
        <v>smolt</v>
      </c>
    </row>
    <row r="2739" spans="1:19" x14ac:dyDescent="0.25">
      <c r="A2739" s="1">
        <v>32611</v>
      </c>
      <c r="B2739">
        <v>1</v>
      </c>
      <c r="C2739">
        <v>1</v>
      </c>
      <c r="D2739">
        <v>1</v>
      </c>
      <c r="E2739">
        <v>1989</v>
      </c>
      <c r="F2739">
        <v>45</v>
      </c>
      <c r="G2739">
        <v>1</v>
      </c>
      <c r="H2739">
        <v>66</v>
      </c>
      <c r="I2739">
        <v>2.9</v>
      </c>
      <c r="J2739">
        <v>2.600663618</v>
      </c>
      <c r="M2739">
        <v>1</v>
      </c>
      <c r="N2739">
        <v>399</v>
      </c>
      <c r="O2739">
        <v>1</v>
      </c>
      <c r="P2739">
        <v>3</v>
      </c>
      <c r="Q2739" t="str">
        <f>VLOOKUP(M2739,lookups!$A$1:$B$7, 2, FALSE)</f>
        <v>trawl/fyke</v>
      </c>
      <c r="R2739" t="str">
        <f>VLOOKUP(N2739,lookups!$D$1:$E$6, 2, FALSE)</f>
        <v>hucuktlis r</v>
      </c>
      <c r="S2739" t="str">
        <f>VLOOKUP(C2739,lookups!$G$1:$H$3, 2, FALSE)</f>
        <v>smolt</v>
      </c>
    </row>
    <row r="2740" spans="1:19" x14ac:dyDescent="0.25">
      <c r="A2740" s="1">
        <v>32611</v>
      </c>
      <c r="B2740">
        <v>1</v>
      </c>
      <c r="C2740">
        <v>1</v>
      </c>
      <c r="D2740">
        <v>1</v>
      </c>
      <c r="E2740">
        <v>1989</v>
      </c>
      <c r="F2740">
        <v>46</v>
      </c>
      <c r="G2740">
        <v>1</v>
      </c>
      <c r="H2740">
        <v>70</v>
      </c>
      <c r="I2740">
        <v>3.26</v>
      </c>
      <c r="J2740">
        <v>2.9235046179999999</v>
      </c>
      <c r="M2740">
        <v>1</v>
      </c>
      <c r="N2740">
        <v>399</v>
      </c>
      <c r="O2740">
        <v>1</v>
      </c>
      <c r="P2740">
        <v>3</v>
      </c>
      <c r="Q2740" t="str">
        <f>VLOOKUP(M2740,lookups!$A$1:$B$7, 2, FALSE)</f>
        <v>trawl/fyke</v>
      </c>
      <c r="R2740" t="str">
        <f>VLOOKUP(N2740,lookups!$D$1:$E$6, 2, FALSE)</f>
        <v>hucuktlis r</v>
      </c>
      <c r="S2740" t="str">
        <f>VLOOKUP(C2740,lookups!$G$1:$H$3, 2, FALSE)</f>
        <v>smolt</v>
      </c>
    </row>
    <row r="2741" spans="1:19" x14ac:dyDescent="0.25">
      <c r="A2741" s="1">
        <v>32611</v>
      </c>
      <c r="B2741">
        <v>1</v>
      </c>
      <c r="C2741">
        <v>1</v>
      </c>
      <c r="D2741">
        <v>1</v>
      </c>
      <c r="E2741">
        <v>1989</v>
      </c>
      <c r="F2741">
        <v>47</v>
      </c>
      <c r="G2741">
        <v>1</v>
      </c>
      <c r="H2741">
        <v>73</v>
      </c>
      <c r="I2741">
        <v>4.1100000000000003</v>
      </c>
      <c r="J2741">
        <v>3.6857680930000001</v>
      </c>
      <c r="M2741">
        <v>1</v>
      </c>
      <c r="N2741">
        <v>399</v>
      </c>
      <c r="O2741">
        <v>1</v>
      </c>
      <c r="P2741">
        <v>3</v>
      </c>
      <c r="Q2741" t="str">
        <f>VLOOKUP(M2741,lookups!$A$1:$B$7, 2, FALSE)</f>
        <v>trawl/fyke</v>
      </c>
      <c r="R2741" t="str">
        <f>VLOOKUP(N2741,lookups!$D$1:$E$6, 2, FALSE)</f>
        <v>hucuktlis r</v>
      </c>
      <c r="S2741" t="str">
        <f>VLOOKUP(C2741,lookups!$G$1:$H$3, 2, FALSE)</f>
        <v>smolt</v>
      </c>
    </row>
    <row r="2742" spans="1:19" x14ac:dyDescent="0.25">
      <c r="A2742" s="1">
        <v>32611</v>
      </c>
      <c r="B2742">
        <v>1</v>
      </c>
      <c r="C2742">
        <v>1</v>
      </c>
      <c r="D2742">
        <v>1</v>
      </c>
      <c r="E2742">
        <v>1989</v>
      </c>
      <c r="F2742">
        <v>48</v>
      </c>
      <c r="G2742">
        <v>1</v>
      </c>
      <c r="H2742">
        <v>72</v>
      </c>
      <c r="I2742">
        <v>3.68</v>
      </c>
      <c r="J2742">
        <v>3.3001524529999999</v>
      </c>
      <c r="M2742">
        <v>1</v>
      </c>
      <c r="N2742">
        <v>399</v>
      </c>
      <c r="O2742">
        <v>1</v>
      </c>
      <c r="P2742">
        <v>3</v>
      </c>
      <c r="Q2742" t="str">
        <f>VLOOKUP(M2742,lookups!$A$1:$B$7, 2, FALSE)</f>
        <v>trawl/fyke</v>
      </c>
      <c r="R2742" t="str">
        <f>VLOOKUP(N2742,lookups!$D$1:$E$6, 2, FALSE)</f>
        <v>hucuktlis r</v>
      </c>
      <c r="S2742" t="str">
        <f>VLOOKUP(C2742,lookups!$G$1:$H$3, 2, FALSE)</f>
        <v>smolt</v>
      </c>
    </row>
    <row r="2743" spans="1:19" x14ac:dyDescent="0.25">
      <c r="A2743" s="1">
        <v>32611</v>
      </c>
      <c r="B2743">
        <v>1</v>
      </c>
      <c r="C2743">
        <v>1</v>
      </c>
      <c r="D2743">
        <v>1</v>
      </c>
      <c r="E2743">
        <v>1989</v>
      </c>
      <c r="F2743">
        <v>49</v>
      </c>
      <c r="G2743">
        <v>1</v>
      </c>
      <c r="H2743">
        <v>70</v>
      </c>
      <c r="I2743">
        <v>3.51</v>
      </c>
      <c r="J2743">
        <v>3.1476997579999999</v>
      </c>
      <c r="M2743">
        <v>1</v>
      </c>
      <c r="N2743">
        <v>399</v>
      </c>
      <c r="O2743">
        <v>1</v>
      </c>
      <c r="P2743">
        <v>3</v>
      </c>
      <c r="Q2743" t="str">
        <f>VLOOKUP(M2743,lookups!$A$1:$B$7, 2, FALSE)</f>
        <v>trawl/fyke</v>
      </c>
      <c r="R2743" t="str">
        <f>VLOOKUP(N2743,lookups!$D$1:$E$6, 2, FALSE)</f>
        <v>hucuktlis r</v>
      </c>
      <c r="S2743" t="str">
        <f>VLOOKUP(C2743,lookups!$G$1:$H$3, 2, FALSE)</f>
        <v>smolt</v>
      </c>
    </row>
    <row r="2744" spans="1:19" x14ac:dyDescent="0.25">
      <c r="A2744" s="1">
        <v>32611</v>
      </c>
      <c r="B2744">
        <v>1</v>
      </c>
      <c r="C2744">
        <v>1</v>
      </c>
      <c r="D2744">
        <v>1</v>
      </c>
      <c r="E2744">
        <v>1989</v>
      </c>
      <c r="F2744">
        <v>50</v>
      </c>
      <c r="G2744">
        <v>1</v>
      </c>
      <c r="H2744">
        <v>77</v>
      </c>
      <c r="I2744">
        <v>3.9</v>
      </c>
      <c r="J2744">
        <v>3.497444175</v>
      </c>
      <c r="L2744">
        <v>1</v>
      </c>
      <c r="M2744">
        <v>1</v>
      </c>
      <c r="N2744">
        <v>399</v>
      </c>
      <c r="O2744">
        <v>1</v>
      </c>
      <c r="P2744">
        <v>3</v>
      </c>
      <c r="Q2744" t="str">
        <f>VLOOKUP(M2744,lookups!$A$1:$B$7, 2, FALSE)</f>
        <v>trawl/fyke</v>
      </c>
      <c r="R2744" t="str">
        <f>VLOOKUP(N2744,lookups!$D$1:$E$6, 2, FALSE)</f>
        <v>hucuktlis r</v>
      </c>
      <c r="S2744" t="str">
        <f>VLOOKUP(C2744,lookups!$G$1:$H$3, 2, FALSE)</f>
        <v>smolt</v>
      </c>
    </row>
    <row r="2745" spans="1:19" x14ac:dyDescent="0.25">
      <c r="A2745" s="1">
        <v>32611</v>
      </c>
      <c r="B2745">
        <v>1</v>
      </c>
      <c r="C2745">
        <v>1</v>
      </c>
      <c r="D2745">
        <v>1</v>
      </c>
      <c r="E2745">
        <v>1989</v>
      </c>
      <c r="F2745">
        <v>51</v>
      </c>
      <c r="G2745">
        <v>1</v>
      </c>
      <c r="H2745">
        <v>76</v>
      </c>
      <c r="I2745">
        <v>4.03</v>
      </c>
      <c r="J2745">
        <v>3.6140256480000001</v>
      </c>
      <c r="L2745">
        <v>1</v>
      </c>
      <c r="M2745">
        <v>1</v>
      </c>
      <c r="N2745">
        <v>399</v>
      </c>
      <c r="O2745">
        <v>1</v>
      </c>
      <c r="P2745">
        <v>3</v>
      </c>
      <c r="Q2745" t="str">
        <f>VLOOKUP(M2745,lookups!$A$1:$B$7, 2, FALSE)</f>
        <v>trawl/fyke</v>
      </c>
      <c r="R2745" t="str">
        <f>VLOOKUP(N2745,lookups!$D$1:$E$6, 2, FALSE)</f>
        <v>hucuktlis r</v>
      </c>
      <c r="S2745" t="str">
        <f>VLOOKUP(C2745,lookups!$G$1:$H$3, 2, FALSE)</f>
        <v>smolt</v>
      </c>
    </row>
    <row r="2746" spans="1:19" x14ac:dyDescent="0.25">
      <c r="A2746" s="1">
        <v>32611</v>
      </c>
      <c r="B2746">
        <v>1</v>
      </c>
      <c r="C2746">
        <v>1</v>
      </c>
      <c r="D2746">
        <v>1</v>
      </c>
      <c r="E2746">
        <v>1989</v>
      </c>
      <c r="F2746">
        <v>52</v>
      </c>
      <c r="G2746">
        <v>1</v>
      </c>
      <c r="H2746">
        <v>56</v>
      </c>
      <c r="I2746">
        <v>1.79</v>
      </c>
      <c r="J2746">
        <v>1.605237198</v>
      </c>
      <c r="M2746">
        <v>1</v>
      </c>
      <c r="N2746">
        <v>399</v>
      </c>
      <c r="O2746">
        <v>1</v>
      </c>
      <c r="P2746">
        <v>3</v>
      </c>
      <c r="Q2746" t="str">
        <f>VLOOKUP(M2746,lookups!$A$1:$B$7, 2, FALSE)</f>
        <v>trawl/fyke</v>
      </c>
      <c r="R2746" t="str">
        <f>VLOOKUP(N2746,lookups!$D$1:$E$6, 2, FALSE)</f>
        <v>hucuktlis r</v>
      </c>
      <c r="S2746" t="str">
        <f>VLOOKUP(C2746,lookups!$G$1:$H$3, 2, FALSE)</f>
        <v>smolt</v>
      </c>
    </row>
    <row r="2747" spans="1:19" x14ac:dyDescent="0.25">
      <c r="A2747" s="1">
        <v>32611</v>
      </c>
      <c r="B2747">
        <v>1</v>
      </c>
      <c r="C2747">
        <v>1</v>
      </c>
      <c r="D2747">
        <v>1</v>
      </c>
      <c r="E2747">
        <v>1989</v>
      </c>
      <c r="F2747">
        <v>53</v>
      </c>
      <c r="G2747">
        <v>1</v>
      </c>
      <c r="H2747">
        <v>71</v>
      </c>
      <c r="I2747">
        <v>3.44</v>
      </c>
      <c r="J2747">
        <v>3.0849251190000002</v>
      </c>
      <c r="M2747">
        <v>1</v>
      </c>
      <c r="N2747">
        <v>399</v>
      </c>
      <c r="O2747">
        <v>1</v>
      </c>
      <c r="P2747">
        <v>3</v>
      </c>
      <c r="Q2747" t="str">
        <f>VLOOKUP(M2747,lookups!$A$1:$B$7, 2, FALSE)</f>
        <v>trawl/fyke</v>
      </c>
      <c r="R2747" t="str">
        <f>VLOOKUP(N2747,lookups!$D$1:$E$6, 2, FALSE)</f>
        <v>hucuktlis r</v>
      </c>
      <c r="S2747" t="str">
        <f>VLOOKUP(C2747,lookups!$G$1:$H$3, 2, FALSE)</f>
        <v>smolt</v>
      </c>
    </row>
    <row r="2748" spans="1:19" x14ac:dyDescent="0.25">
      <c r="A2748" s="1">
        <v>32611</v>
      </c>
      <c r="B2748">
        <v>1</v>
      </c>
      <c r="C2748">
        <v>1</v>
      </c>
      <c r="D2748">
        <v>1</v>
      </c>
      <c r="E2748">
        <v>1989</v>
      </c>
      <c r="F2748">
        <v>54</v>
      </c>
      <c r="G2748">
        <v>1</v>
      </c>
      <c r="H2748">
        <v>59</v>
      </c>
      <c r="I2748">
        <v>2.09</v>
      </c>
      <c r="J2748">
        <v>1.8742713660000001</v>
      </c>
      <c r="M2748">
        <v>1</v>
      </c>
      <c r="N2748">
        <v>399</v>
      </c>
      <c r="O2748">
        <v>1</v>
      </c>
      <c r="P2748">
        <v>3</v>
      </c>
      <c r="Q2748" t="str">
        <f>VLOOKUP(M2748,lookups!$A$1:$B$7, 2, FALSE)</f>
        <v>trawl/fyke</v>
      </c>
      <c r="R2748" t="str">
        <f>VLOOKUP(N2748,lookups!$D$1:$E$6, 2, FALSE)</f>
        <v>hucuktlis r</v>
      </c>
      <c r="S2748" t="str">
        <f>VLOOKUP(C2748,lookups!$G$1:$H$3, 2, FALSE)</f>
        <v>smolt</v>
      </c>
    </row>
    <row r="2749" spans="1:19" x14ac:dyDescent="0.25">
      <c r="A2749" s="1">
        <v>32611</v>
      </c>
      <c r="B2749">
        <v>1</v>
      </c>
      <c r="C2749">
        <v>1</v>
      </c>
      <c r="D2749">
        <v>1</v>
      </c>
      <c r="E2749">
        <v>1989</v>
      </c>
      <c r="F2749">
        <v>55</v>
      </c>
      <c r="G2749">
        <v>1</v>
      </c>
      <c r="H2749">
        <v>72</v>
      </c>
      <c r="I2749">
        <v>3.86</v>
      </c>
      <c r="J2749">
        <v>3.4615729530000001</v>
      </c>
      <c r="M2749">
        <v>1</v>
      </c>
      <c r="N2749">
        <v>399</v>
      </c>
      <c r="O2749">
        <v>1</v>
      </c>
      <c r="P2749">
        <v>3</v>
      </c>
      <c r="Q2749" t="str">
        <f>VLOOKUP(M2749,lookups!$A$1:$B$7, 2, FALSE)</f>
        <v>trawl/fyke</v>
      </c>
      <c r="R2749" t="str">
        <f>VLOOKUP(N2749,lookups!$D$1:$E$6, 2, FALSE)</f>
        <v>hucuktlis r</v>
      </c>
      <c r="S2749" t="str">
        <f>VLOOKUP(C2749,lookups!$G$1:$H$3, 2, FALSE)</f>
        <v>smolt</v>
      </c>
    </row>
    <row r="2750" spans="1:19" x14ac:dyDescent="0.25">
      <c r="A2750" s="1">
        <v>32611</v>
      </c>
      <c r="B2750">
        <v>1</v>
      </c>
      <c r="C2750">
        <v>1</v>
      </c>
      <c r="D2750">
        <v>1</v>
      </c>
      <c r="E2750">
        <v>1989</v>
      </c>
      <c r="F2750">
        <v>56</v>
      </c>
      <c r="G2750">
        <v>1</v>
      </c>
      <c r="H2750">
        <v>77</v>
      </c>
      <c r="I2750">
        <v>4.43</v>
      </c>
      <c r="J2750">
        <v>3.9727378710000001</v>
      </c>
      <c r="L2750">
        <v>1</v>
      </c>
      <c r="M2750">
        <v>1</v>
      </c>
      <c r="N2750">
        <v>399</v>
      </c>
      <c r="O2750">
        <v>1</v>
      </c>
      <c r="P2750">
        <v>3</v>
      </c>
      <c r="Q2750" t="str">
        <f>VLOOKUP(M2750,lookups!$A$1:$B$7, 2, FALSE)</f>
        <v>trawl/fyke</v>
      </c>
      <c r="R2750" t="str">
        <f>VLOOKUP(N2750,lookups!$D$1:$E$6, 2, FALSE)</f>
        <v>hucuktlis r</v>
      </c>
      <c r="S2750" t="str">
        <f>VLOOKUP(C2750,lookups!$G$1:$H$3, 2, FALSE)</f>
        <v>smolt</v>
      </c>
    </row>
    <row r="2751" spans="1:19" x14ac:dyDescent="0.25">
      <c r="A2751" s="1">
        <v>32611</v>
      </c>
      <c r="B2751">
        <v>1</v>
      </c>
      <c r="C2751">
        <v>1</v>
      </c>
      <c r="D2751">
        <v>1</v>
      </c>
      <c r="E2751">
        <v>1989</v>
      </c>
      <c r="F2751">
        <v>57</v>
      </c>
      <c r="G2751">
        <v>1</v>
      </c>
      <c r="H2751">
        <v>67</v>
      </c>
      <c r="I2751">
        <v>2.88</v>
      </c>
      <c r="J2751">
        <v>2.582728006</v>
      </c>
      <c r="M2751">
        <v>1</v>
      </c>
      <c r="N2751">
        <v>399</v>
      </c>
      <c r="O2751">
        <v>1</v>
      </c>
      <c r="P2751">
        <v>3</v>
      </c>
      <c r="Q2751" t="str">
        <f>VLOOKUP(M2751,lookups!$A$1:$B$7, 2, FALSE)</f>
        <v>trawl/fyke</v>
      </c>
      <c r="R2751" t="str">
        <f>VLOOKUP(N2751,lookups!$D$1:$E$6, 2, FALSE)</f>
        <v>hucuktlis r</v>
      </c>
      <c r="S2751" t="str">
        <f>VLOOKUP(C2751,lookups!$G$1:$H$3, 2, FALSE)</f>
        <v>smolt</v>
      </c>
    </row>
    <row r="2752" spans="1:19" x14ac:dyDescent="0.25">
      <c r="A2752" s="1">
        <v>32611</v>
      </c>
      <c r="B2752">
        <v>1</v>
      </c>
      <c r="C2752">
        <v>1</v>
      </c>
      <c r="D2752">
        <v>1</v>
      </c>
      <c r="E2752">
        <v>1989</v>
      </c>
      <c r="F2752">
        <v>58</v>
      </c>
      <c r="G2752">
        <v>1</v>
      </c>
      <c r="H2752">
        <v>76</v>
      </c>
      <c r="I2752">
        <v>4.21</v>
      </c>
      <c r="J2752">
        <v>3.7754461479999999</v>
      </c>
      <c r="L2752">
        <v>1</v>
      </c>
      <c r="M2752">
        <v>1</v>
      </c>
      <c r="N2752">
        <v>399</v>
      </c>
      <c r="O2752">
        <v>1</v>
      </c>
      <c r="P2752">
        <v>3</v>
      </c>
      <c r="Q2752" t="str">
        <f>VLOOKUP(M2752,lookups!$A$1:$B$7, 2, FALSE)</f>
        <v>trawl/fyke</v>
      </c>
      <c r="R2752" t="str">
        <f>VLOOKUP(N2752,lookups!$D$1:$E$6, 2, FALSE)</f>
        <v>hucuktlis r</v>
      </c>
      <c r="S2752" t="str">
        <f>VLOOKUP(C2752,lookups!$G$1:$H$3, 2, FALSE)</f>
        <v>smolt</v>
      </c>
    </row>
    <row r="2753" spans="1:19" x14ac:dyDescent="0.25">
      <c r="A2753" s="1">
        <v>32611</v>
      </c>
      <c r="B2753">
        <v>1</v>
      </c>
      <c r="C2753">
        <v>1</v>
      </c>
      <c r="D2753">
        <v>1</v>
      </c>
      <c r="E2753">
        <v>1989</v>
      </c>
      <c r="F2753">
        <v>59</v>
      </c>
      <c r="G2753">
        <v>1</v>
      </c>
      <c r="H2753">
        <v>65</v>
      </c>
      <c r="I2753">
        <v>2.65</v>
      </c>
      <c r="J2753">
        <v>2.3764684780000001</v>
      </c>
      <c r="M2753">
        <v>1</v>
      </c>
      <c r="N2753">
        <v>399</v>
      </c>
      <c r="O2753">
        <v>1</v>
      </c>
      <c r="P2753">
        <v>3</v>
      </c>
      <c r="Q2753" t="str">
        <f>VLOOKUP(M2753,lookups!$A$1:$B$7, 2, FALSE)</f>
        <v>trawl/fyke</v>
      </c>
      <c r="R2753" t="str">
        <f>VLOOKUP(N2753,lookups!$D$1:$E$6, 2, FALSE)</f>
        <v>hucuktlis r</v>
      </c>
      <c r="S2753" t="str">
        <f>VLOOKUP(C2753,lookups!$G$1:$H$3, 2, FALSE)</f>
        <v>smolt</v>
      </c>
    </row>
    <row r="2754" spans="1:19" x14ac:dyDescent="0.25">
      <c r="A2754" s="1">
        <v>32611</v>
      </c>
      <c r="B2754">
        <v>1</v>
      </c>
      <c r="C2754">
        <v>1</v>
      </c>
      <c r="D2754">
        <v>1</v>
      </c>
      <c r="E2754">
        <v>1989</v>
      </c>
      <c r="F2754">
        <v>60</v>
      </c>
      <c r="G2754">
        <v>1</v>
      </c>
      <c r="H2754">
        <v>73</v>
      </c>
      <c r="I2754">
        <v>3.7</v>
      </c>
      <c r="J2754">
        <v>3.3180880639999999</v>
      </c>
      <c r="M2754">
        <v>1</v>
      </c>
      <c r="N2754">
        <v>399</v>
      </c>
      <c r="O2754">
        <v>1</v>
      </c>
      <c r="P2754">
        <v>3</v>
      </c>
      <c r="Q2754" t="str">
        <f>VLOOKUP(M2754,lookups!$A$1:$B$7, 2, FALSE)</f>
        <v>trawl/fyke</v>
      </c>
      <c r="R2754" t="str">
        <f>VLOOKUP(N2754,lookups!$D$1:$E$6, 2, FALSE)</f>
        <v>hucuktlis r</v>
      </c>
      <c r="S2754" t="str">
        <f>VLOOKUP(C2754,lookups!$G$1:$H$3, 2, FALSE)</f>
        <v>smolt</v>
      </c>
    </row>
    <row r="2755" spans="1:19" x14ac:dyDescent="0.25">
      <c r="A2755" s="1">
        <v>32611</v>
      </c>
      <c r="B2755">
        <v>1</v>
      </c>
      <c r="C2755">
        <v>1</v>
      </c>
      <c r="D2755">
        <v>1</v>
      </c>
      <c r="E2755">
        <v>1989</v>
      </c>
      <c r="F2755">
        <v>61</v>
      </c>
      <c r="G2755">
        <v>1</v>
      </c>
      <c r="H2755">
        <v>76</v>
      </c>
      <c r="I2755">
        <v>4.01</v>
      </c>
      <c r="J2755">
        <v>3.5960900370000002</v>
      </c>
      <c r="L2755">
        <v>1</v>
      </c>
      <c r="M2755">
        <v>1</v>
      </c>
      <c r="N2755">
        <v>399</v>
      </c>
      <c r="O2755">
        <v>1</v>
      </c>
      <c r="P2755">
        <v>3</v>
      </c>
      <c r="Q2755" t="str">
        <f>VLOOKUP(M2755,lookups!$A$1:$B$7, 2, FALSE)</f>
        <v>trawl/fyke</v>
      </c>
      <c r="R2755" t="str">
        <f>VLOOKUP(N2755,lookups!$D$1:$E$6, 2, FALSE)</f>
        <v>hucuktlis r</v>
      </c>
      <c r="S2755" t="str">
        <f>VLOOKUP(C2755,lookups!$G$1:$H$3, 2, FALSE)</f>
        <v>smolt</v>
      </c>
    </row>
    <row r="2756" spans="1:19" x14ac:dyDescent="0.25">
      <c r="A2756" s="1">
        <v>32611</v>
      </c>
      <c r="B2756">
        <v>1</v>
      </c>
      <c r="C2756">
        <v>1</v>
      </c>
      <c r="D2756">
        <v>1</v>
      </c>
      <c r="E2756">
        <v>1989</v>
      </c>
      <c r="F2756">
        <v>62</v>
      </c>
      <c r="G2756">
        <v>1</v>
      </c>
      <c r="H2756">
        <v>82</v>
      </c>
      <c r="I2756">
        <v>5.4</v>
      </c>
      <c r="J2756">
        <v>4.8426150120000004</v>
      </c>
      <c r="L2756">
        <v>1</v>
      </c>
      <c r="M2756">
        <v>1</v>
      </c>
      <c r="N2756">
        <v>399</v>
      </c>
      <c r="O2756">
        <v>1</v>
      </c>
      <c r="P2756">
        <v>3</v>
      </c>
      <c r="Q2756" t="str">
        <f>VLOOKUP(M2756,lookups!$A$1:$B$7, 2, FALSE)</f>
        <v>trawl/fyke</v>
      </c>
      <c r="R2756" t="str">
        <f>VLOOKUP(N2756,lookups!$D$1:$E$6, 2, FALSE)</f>
        <v>hucuktlis r</v>
      </c>
      <c r="S2756" t="str">
        <f>VLOOKUP(C2756,lookups!$G$1:$H$3, 2, FALSE)</f>
        <v>smolt</v>
      </c>
    </row>
    <row r="2757" spans="1:19" x14ac:dyDescent="0.25">
      <c r="A2757" s="1">
        <v>32611</v>
      </c>
      <c r="B2757">
        <v>1</v>
      </c>
      <c r="C2757">
        <v>1</v>
      </c>
      <c r="D2757">
        <v>1</v>
      </c>
      <c r="E2757">
        <v>1989</v>
      </c>
      <c r="F2757">
        <v>63</v>
      </c>
      <c r="G2757">
        <v>1</v>
      </c>
      <c r="H2757">
        <v>80</v>
      </c>
      <c r="I2757">
        <v>5.5</v>
      </c>
      <c r="J2757">
        <v>4.9322930679999999</v>
      </c>
      <c r="L2757">
        <v>1</v>
      </c>
      <c r="M2757">
        <v>1</v>
      </c>
      <c r="N2757">
        <v>399</v>
      </c>
      <c r="O2757">
        <v>1</v>
      </c>
      <c r="P2757">
        <v>3</v>
      </c>
      <c r="Q2757" t="str">
        <f>VLOOKUP(M2757,lookups!$A$1:$B$7, 2, FALSE)</f>
        <v>trawl/fyke</v>
      </c>
      <c r="R2757" t="str">
        <f>VLOOKUP(N2757,lookups!$D$1:$E$6, 2, FALSE)</f>
        <v>hucuktlis r</v>
      </c>
      <c r="S2757" t="str">
        <f>VLOOKUP(C2757,lookups!$G$1:$H$3, 2, FALSE)</f>
        <v>smolt</v>
      </c>
    </row>
    <row r="2758" spans="1:19" x14ac:dyDescent="0.25">
      <c r="A2758" s="1">
        <v>32611</v>
      </c>
      <c r="B2758">
        <v>1</v>
      </c>
      <c r="C2758">
        <v>1</v>
      </c>
      <c r="D2758">
        <v>1</v>
      </c>
      <c r="E2758">
        <v>1989</v>
      </c>
      <c r="F2758">
        <v>64</v>
      </c>
      <c r="G2758">
        <v>1</v>
      </c>
      <c r="H2758">
        <v>78</v>
      </c>
      <c r="I2758">
        <v>4.6500000000000004</v>
      </c>
      <c r="J2758">
        <v>4.1700295939999998</v>
      </c>
      <c r="L2758">
        <v>1</v>
      </c>
      <c r="M2758">
        <v>1</v>
      </c>
      <c r="N2758">
        <v>399</v>
      </c>
      <c r="O2758">
        <v>1</v>
      </c>
      <c r="P2758">
        <v>3</v>
      </c>
      <c r="Q2758" t="str">
        <f>VLOOKUP(M2758,lookups!$A$1:$B$7, 2, FALSE)</f>
        <v>trawl/fyke</v>
      </c>
      <c r="R2758" t="str">
        <f>VLOOKUP(N2758,lookups!$D$1:$E$6, 2, FALSE)</f>
        <v>hucuktlis r</v>
      </c>
      <c r="S2758" t="str">
        <f>VLOOKUP(C2758,lookups!$G$1:$H$3, 2, FALSE)</f>
        <v>smolt</v>
      </c>
    </row>
    <row r="2759" spans="1:19" x14ac:dyDescent="0.25">
      <c r="A2759" s="1">
        <v>32611</v>
      </c>
      <c r="B2759">
        <v>1</v>
      </c>
      <c r="C2759">
        <v>1</v>
      </c>
      <c r="D2759">
        <v>1</v>
      </c>
      <c r="E2759">
        <v>1989</v>
      </c>
      <c r="F2759">
        <v>65</v>
      </c>
      <c r="G2759">
        <v>1</v>
      </c>
      <c r="H2759">
        <v>68</v>
      </c>
      <c r="I2759">
        <v>2.97</v>
      </c>
      <c r="J2759">
        <v>2.6634382570000001</v>
      </c>
      <c r="M2759">
        <v>1</v>
      </c>
      <c r="N2759">
        <v>399</v>
      </c>
      <c r="O2759">
        <v>1</v>
      </c>
      <c r="P2759">
        <v>3</v>
      </c>
      <c r="Q2759" t="str">
        <f>VLOOKUP(M2759,lookups!$A$1:$B$7, 2, FALSE)</f>
        <v>trawl/fyke</v>
      </c>
      <c r="R2759" t="str">
        <f>VLOOKUP(N2759,lookups!$D$1:$E$6, 2, FALSE)</f>
        <v>hucuktlis r</v>
      </c>
      <c r="S2759" t="str">
        <f>VLOOKUP(C2759,lookups!$G$1:$H$3, 2, FALSE)</f>
        <v>smolt</v>
      </c>
    </row>
    <row r="2760" spans="1:19" x14ac:dyDescent="0.25">
      <c r="A2760" s="1">
        <v>32611</v>
      </c>
      <c r="B2760">
        <v>1</v>
      </c>
      <c r="C2760">
        <v>1</v>
      </c>
      <c r="D2760">
        <v>1</v>
      </c>
      <c r="E2760">
        <v>1989</v>
      </c>
      <c r="F2760">
        <v>66</v>
      </c>
      <c r="G2760">
        <v>1</v>
      </c>
      <c r="H2760">
        <v>78</v>
      </c>
      <c r="I2760">
        <v>4.3099999999999996</v>
      </c>
      <c r="J2760">
        <v>3.8651242039999998</v>
      </c>
      <c r="L2760">
        <v>1</v>
      </c>
      <c r="M2760">
        <v>1</v>
      </c>
      <c r="N2760">
        <v>399</v>
      </c>
      <c r="O2760">
        <v>1</v>
      </c>
      <c r="P2760">
        <v>3</v>
      </c>
      <c r="Q2760" t="str">
        <f>VLOOKUP(M2760,lookups!$A$1:$B$7, 2, FALSE)</f>
        <v>trawl/fyke</v>
      </c>
      <c r="R2760" t="str">
        <f>VLOOKUP(N2760,lookups!$D$1:$E$6, 2, FALSE)</f>
        <v>hucuktlis r</v>
      </c>
      <c r="S2760" t="str">
        <f>VLOOKUP(C2760,lookups!$G$1:$H$3, 2, FALSE)</f>
        <v>smolt</v>
      </c>
    </row>
    <row r="2761" spans="1:19" x14ac:dyDescent="0.25">
      <c r="A2761" s="1">
        <v>32611</v>
      </c>
      <c r="B2761">
        <v>1</v>
      </c>
      <c r="C2761">
        <v>1</v>
      </c>
      <c r="D2761">
        <v>1</v>
      </c>
      <c r="E2761">
        <v>1989</v>
      </c>
      <c r="F2761">
        <v>67</v>
      </c>
      <c r="G2761">
        <v>1</v>
      </c>
      <c r="H2761">
        <v>72</v>
      </c>
      <c r="I2761">
        <v>3.87</v>
      </c>
      <c r="J2761">
        <v>3.4705407589999999</v>
      </c>
      <c r="M2761">
        <v>1</v>
      </c>
      <c r="N2761">
        <v>399</v>
      </c>
      <c r="O2761">
        <v>1</v>
      </c>
      <c r="P2761">
        <v>3</v>
      </c>
      <c r="Q2761" t="str">
        <f>VLOOKUP(M2761,lookups!$A$1:$B$7, 2, FALSE)</f>
        <v>trawl/fyke</v>
      </c>
      <c r="R2761" t="str">
        <f>VLOOKUP(N2761,lookups!$D$1:$E$6, 2, FALSE)</f>
        <v>hucuktlis r</v>
      </c>
      <c r="S2761" t="str">
        <f>VLOOKUP(C2761,lookups!$G$1:$H$3, 2, FALSE)</f>
        <v>smolt</v>
      </c>
    </row>
    <row r="2762" spans="1:19" x14ac:dyDescent="0.25">
      <c r="A2762" s="1">
        <v>32611</v>
      </c>
      <c r="B2762">
        <v>1</v>
      </c>
      <c r="C2762">
        <v>1</v>
      </c>
      <c r="D2762">
        <v>1</v>
      </c>
      <c r="E2762">
        <v>1989</v>
      </c>
      <c r="F2762">
        <v>68</v>
      </c>
      <c r="G2762">
        <v>1</v>
      </c>
      <c r="H2762">
        <v>75</v>
      </c>
      <c r="I2762">
        <v>4.01</v>
      </c>
      <c r="J2762">
        <v>3.5960900370000002</v>
      </c>
      <c r="L2762">
        <v>1</v>
      </c>
      <c r="M2762">
        <v>1</v>
      </c>
      <c r="N2762">
        <v>399</v>
      </c>
      <c r="O2762">
        <v>1</v>
      </c>
      <c r="P2762">
        <v>3</v>
      </c>
      <c r="Q2762" t="str">
        <f>VLOOKUP(M2762,lookups!$A$1:$B$7, 2, FALSE)</f>
        <v>trawl/fyke</v>
      </c>
      <c r="R2762" t="str">
        <f>VLOOKUP(N2762,lookups!$D$1:$E$6, 2, FALSE)</f>
        <v>hucuktlis r</v>
      </c>
      <c r="S2762" t="str">
        <f>VLOOKUP(C2762,lookups!$G$1:$H$3, 2, FALSE)</f>
        <v>smolt</v>
      </c>
    </row>
    <row r="2763" spans="1:19" x14ac:dyDescent="0.25">
      <c r="A2763" s="1">
        <v>32611</v>
      </c>
      <c r="B2763">
        <v>1</v>
      </c>
      <c r="C2763">
        <v>1</v>
      </c>
      <c r="D2763">
        <v>1</v>
      </c>
      <c r="E2763">
        <v>1989</v>
      </c>
      <c r="F2763">
        <v>69</v>
      </c>
      <c r="G2763">
        <v>1</v>
      </c>
      <c r="H2763">
        <v>71</v>
      </c>
      <c r="I2763">
        <v>3.37</v>
      </c>
      <c r="J2763">
        <v>3.0221504800000001</v>
      </c>
      <c r="M2763">
        <v>1</v>
      </c>
      <c r="N2763">
        <v>399</v>
      </c>
      <c r="O2763">
        <v>1</v>
      </c>
      <c r="P2763">
        <v>3</v>
      </c>
      <c r="Q2763" t="str">
        <f>VLOOKUP(M2763,lookups!$A$1:$B$7, 2, FALSE)</f>
        <v>trawl/fyke</v>
      </c>
      <c r="R2763" t="str">
        <f>VLOOKUP(N2763,lookups!$D$1:$E$6, 2, FALSE)</f>
        <v>hucuktlis r</v>
      </c>
      <c r="S2763" t="str">
        <f>VLOOKUP(C2763,lookups!$G$1:$H$3, 2, FALSE)</f>
        <v>smolt</v>
      </c>
    </row>
    <row r="2764" spans="1:19" x14ac:dyDescent="0.25">
      <c r="A2764" s="1">
        <v>32611</v>
      </c>
      <c r="B2764">
        <v>1</v>
      </c>
      <c r="C2764">
        <v>1</v>
      </c>
      <c r="D2764">
        <v>1</v>
      </c>
      <c r="E2764">
        <v>1989</v>
      </c>
      <c r="F2764">
        <v>70</v>
      </c>
      <c r="G2764">
        <v>1</v>
      </c>
      <c r="H2764">
        <v>70</v>
      </c>
      <c r="I2764">
        <v>3.11</v>
      </c>
      <c r="J2764">
        <v>2.788987535</v>
      </c>
      <c r="M2764">
        <v>1</v>
      </c>
      <c r="N2764">
        <v>399</v>
      </c>
      <c r="O2764">
        <v>1</v>
      </c>
      <c r="P2764">
        <v>3</v>
      </c>
      <c r="Q2764" t="str">
        <f>VLOOKUP(M2764,lookups!$A$1:$B$7, 2, FALSE)</f>
        <v>trawl/fyke</v>
      </c>
      <c r="R2764" t="str">
        <f>VLOOKUP(N2764,lookups!$D$1:$E$6, 2, FALSE)</f>
        <v>hucuktlis r</v>
      </c>
      <c r="S2764" t="str">
        <f>VLOOKUP(C2764,lookups!$G$1:$H$3, 2, FALSE)</f>
        <v>smolt</v>
      </c>
    </row>
    <row r="2765" spans="1:19" x14ac:dyDescent="0.25">
      <c r="A2765" s="1">
        <v>32611</v>
      </c>
      <c r="B2765">
        <v>1</v>
      </c>
      <c r="C2765">
        <v>1</v>
      </c>
      <c r="D2765">
        <v>1</v>
      </c>
      <c r="E2765">
        <v>1989</v>
      </c>
      <c r="F2765">
        <v>71</v>
      </c>
      <c r="G2765">
        <v>1</v>
      </c>
      <c r="H2765">
        <v>71</v>
      </c>
      <c r="I2765">
        <v>3.59</v>
      </c>
      <c r="J2765">
        <v>3.2194422020000002</v>
      </c>
      <c r="M2765">
        <v>1</v>
      </c>
      <c r="N2765">
        <v>399</v>
      </c>
      <c r="O2765">
        <v>1</v>
      </c>
      <c r="P2765">
        <v>3</v>
      </c>
      <c r="Q2765" t="str">
        <f>VLOOKUP(M2765,lookups!$A$1:$B$7, 2, FALSE)</f>
        <v>trawl/fyke</v>
      </c>
      <c r="R2765" t="str">
        <f>VLOOKUP(N2765,lookups!$D$1:$E$6, 2, FALSE)</f>
        <v>hucuktlis r</v>
      </c>
      <c r="S2765" t="str">
        <f>VLOOKUP(C2765,lookups!$G$1:$H$3, 2, FALSE)</f>
        <v>smolt</v>
      </c>
    </row>
    <row r="2766" spans="1:19" x14ac:dyDescent="0.25">
      <c r="A2766" s="1">
        <v>32611</v>
      </c>
      <c r="B2766">
        <v>1</v>
      </c>
      <c r="C2766">
        <v>1</v>
      </c>
      <c r="D2766">
        <v>1</v>
      </c>
      <c r="E2766">
        <v>1989</v>
      </c>
      <c r="F2766">
        <v>72</v>
      </c>
      <c r="G2766">
        <v>1</v>
      </c>
      <c r="H2766">
        <v>72</v>
      </c>
      <c r="I2766">
        <v>3.73</v>
      </c>
      <c r="J2766">
        <v>3.3449914810000001</v>
      </c>
      <c r="M2766">
        <v>1</v>
      </c>
      <c r="N2766">
        <v>399</v>
      </c>
      <c r="O2766">
        <v>1</v>
      </c>
      <c r="P2766">
        <v>3</v>
      </c>
      <c r="Q2766" t="str">
        <f>VLOOKUP(M2766,lookups!$A$1:$B$7, 2, FALSE)</f>
        <v>trawl/fyke</v>
      </c>
      <c r="R2766" t="str">
        <f>VLOOKUP(N2766,lookups!$D$1:$E$6, 2, FALSE)</f>
        <v>hucuktlis r</v>
      </c>
      <c r="S2766" t="str">
        <f>VLOOKUP(C2766,lookups!$G$1:$H$3, 2, FALSE)</f>
        <v>smolt</v>
      </c>
    </row>
    <row r="2767" spans="1:19" x14ac:dyDescent="0.25">
      <c r="A2767" s="1">
        <v>32611</v>
      </c>
      <c r="B2767">
        <v>1</v>
      </c>
      <c r="C2767">
        <v>1</v>
      </c>
      <c r="D2767">
        <v>1</v>
      </c>
      <c r="E2767">
        <v>1989</v>
      </c>
      <c r="F2767">
        <v>73</v>
      </c>
      <c r="G2767">
        <v>1</v>
      </c>
      <c r="H2767">
        <v>77</v>
      </c>
      <c r="I2767">
        <v>4.51</v>
      </c>
      <c r="J2767">
        <v>4.0444803159999996</v>
      </c>
      <c r="L2767">
        <v>1</v>
      </c>
      <c r="M2767">
        <v>1</v>
      </c>
      <c r="N2767">
        <v>399</v>
      </c>
      <c r="O2767">
        <v>1</v>
      </c>
      <c r="P2767">
        <v>3</v>
      </c>
      <c r="Q2767" t="str">
        <f>VLOOKUP(M2767,lookups!$A$1:$B$7, 2, FALSE)</f>
        <v>trawl/fyke</v>
      </c>
      <c r="R2767" t="str">
        <f>VLOOKUP(N2767,lookups!$D$1:$E$6, 2, FALSE)</f>
        <v>hucuktlis r</v>
      </c>
      <c r="S2767" t="str">
        <f>VLOOKUP(C2767,lookups!$G$1:$H$3, 2, FALSE)</f>
        <v>smolt</v>
      </c>
    </row>
    <row r="2768" spans="1:19" x14ac:dyDescent="0.25">
      <c r="A2768" s="1">
        <v>32611</v>
      </c>
      <c r="B2768">
        <v>1</v>
      </c>
      <c r="C2768">
        <v>1</v>
      </c>
      <c r="D2768">
        <v>1</v>
      </c>
      <c r="E2768">
        <v>1989</v>
      </c>
      <c r="F2768">
        <v>74</v>
      </c>
      <c r="G2768">
        <v>1</v>
      </c>
      <c r="H2768">
        <v>72</v>
      </c>
      <c r="I2768">
        <v>3.64</v>
      </c>
      <c r="J2768">
        <v>3.2642812299999999</v>
      </c>
      <c r="M2768">
        <v>1</v>
      </c>
      <c r="N2768">
        <v>399</v>
      </c>
      <c r="O2768">
        <v>1</v>
      </c>
      <c r="P2768">
        <v>3</v>
      </c>
      <c r="Q2768" t="str">
        <f>VLOOKUP(M2768,lookups!$A$1:$B$7, 2, FALSE)</f>
        <v>trawl/fyke</v>
      </c>
      <c r="R2768" t="str">
        <f>VLOOKUP(N2768,lookups!$D$1:$E$6, 2, FALSE)</f>
        <v>hucuktlis r</v>
      </c>
      <c r="S2768" t="str">
        <f>VLOOKUP(C2768,lookups!$G$1:$H$3, 2, FALSE)</f>
        <v>smolt</v>
      </c>
    </row>
    <row r="2769" spans="1:19" x14ac:dyDescent="0.25">
      <c r="A2769" s="1">
        <v>32611</v>
      </c>
      <c r="B2769">
        <v>1</v>
      </c>
      <c r="C2769">
        <v>1</v>
      </c>
      <c r="D2769">
        <v>1</v>
      </c>
      <c r="E2769">
        <v>1989</v>
      </c>
      <c r="F2769">
        <v>75</v>
      </c>
      <c r="G2769">
        <v>1</v>
      </c>
      <c r="H2769">
        <v>68</v>
      </c>
      <c r="I2769">
        <v>3.16</v>
      </c>
      <c r="J2769">
        <v>2.8338265630000001</v>
      </c>
      <c r="M2769">
        <v>1</v>
      </c>
      <c r="N2769">
        <v>399</v>
      </c>
      <c r="O2769">
        <v>1</v>
      </c>
      <c r="P2769">
        <v>3</v>
      </c>
      <c r="Q2769" t="str">
        <f>VLOOKUP(M2769,lookups!$A$1:$B$7, 2, FALSE)</f>
        <v>trawl/fyke</v>
      </c>
      <c r="R2769" t="str">
        <f>VLOOKUP(N2769,lookups!$D$1:$E$6, 2, FALSE)</f>
        <v>hucuktlis r</v>
      </c>
      <c r="S2769" t="str">
        <f>VLOOKUP(C2769,lookups!$G$1:$H$3, 2, FALSE)</f>
        <v>smolt</v>
      </c>
    </row>
    <row r="2770" spans="1:19" x14ac:dyDescent="0.25">
      <c r="A2770" s="1">
        <v>32611</v>
      </c>
      <c r="B2770">
        <v>1</v>
      </c>
      <c r="C2770">
        <v>1</v>
      </c>
      <c r="D2770">
        <v>1</v>
      </c>
      <c r="E2770">
        <v>1989</v>
      </c>
      <c r="F2770">
        <v>76</v>
      </c>
      <c r="G2770">
        <v>1</v>
      </c>
      <c r="H2770">
        <v>73</v>
      </c>
      <c r="I2770">
        <v>3.88</v>
      </c>
      <c r="J2770">
        <v>3.4795085640000001</v>
      </c>
      <c r="M2770">
        <v>1</v>
      </c>
      <c r="N2770">
        <v>399</v>
      </c>
      <c r="O2770">
        <v>1</v>
      </c>
      <c r="P2770">
        <v>3</v>
      </c>
      <c r="Q2770" t="str">
        <f>VLOOKUP(M2770,lookups!$A$1:$B$7, 2, FALSE)</f>
        <v>trawl/fyke</v>
      </c>
      <c r="R2770" t="str">
        <f>VLOOKUP(N2770,lookups!$D$1:$E$6, 2, FALSE)</f>
        <v>hucuktlis r</v>
      </c>
      <c r="S2770" t="str">
        <f>VLOOKUP(C2770,lookups!$G$1:$H$3, 2, FALSE)</f>
        <v>smolt</v>
      </c>
    </row>
    <row r="2771" spans="1:19" x14ac:dyDescent="0.25">
      <c r="A2771" s="1">
        <v>32611</v>
      </c>
      <c r="B2771">
        <v>1</v>
      </c>
      <c r="C2771">
        <v>1</v>
      </c>
      <c r="D2771">
        <v>1</v>
      </c>
      <c r="E2771">
        <v>1989</v>
      </c>
      <c r="F2771">
        <v>77</v>
      </c>
      <c r="G2771">
        <v>1</v>
      </c>
      <c r="H2771">
        <v>67</v>
      </c>
      <c r="I2771">
        <v>3</v>
      </c>
      <c r="J2771">
        <v>2.6903416729999998</v>
      </c>
      <c r="M2771">
        <v>1</v>
      </c>
      <c r="N2771">
        <v>399</v>
      </c>
      <c r="O2771">
        <v>1</v>
      </c>
      <c r="P2771">
        <v>3</v>
      </c>
      <c r="Q2771" t="str">
        <f>VLOOKUP(M2771,lookups!$A$1:$B$7, 2, FALSE)</f>
        <v>trawl/fyke</v>
      </c>
      <c r="R2771" t="str">
        <f>VLOOKUP(N2771,lookups!$D$1:$E$6, 2, FALSE)</f>
        <v>hucuktlis r</v>
      </c>
      <c r="S2771" t="str">
        <f>VLOOKUP(C2771,lookups!$G$1:$H$3, 2, FALSE)</f>
        <v>smolt</v>
      </c>
    </row>
    <row r="2772" spans="1:19" x14ac:dyDescent="0.25">
      <c r="A2772" s="1">
        <v>32611</v>
      </c>
      <c r="B2772">
        <v>1</v>
      </c>
      <c r="C2772">
        <v>1</v>
      </c>
      <c r="D2772">
        <v>1</v>
      </c>
      <c r="E2772">
        <v>1989</v>
      </c>
      <c r="F2772">
        <v>78</v>
      </c>
      <c r="G2772">
        <v>1</v>
      </c>
      <c r="H2772">
        <v>71</v>
      </c>
      <c r="I2772">
        <v>3.63</v>
      </c>
      <c r="J2772">
        <v>3.2553134250000002</v>
      </c>
      <c r="M2772">
        <v>1</v>
      </c>
      <c r="N2772">
        <v>399</v>
      </c>
      <c r="O2772">
        <v>1</v>
      </c>
      <c r="P2772">
        <v>3</v>
      </c>
      <c r="Q2772" t="str">
        <f>VLOOKUP(M2772,lookups!$A$1:$B$7, 2, FALSE)</f>
        <v>trawl/fyke</v>
      </c>
      <c r="R2772" t="str">
        <f>VLOOKUP(N2772,lookups!$D$1:$E$6, 2, FALSE)</f>
        <v>hucuktlis r</v>
      </c>
      <c r="S2772" t="str">
        <f>VLOOKUP(C2772,lookups!$G$1:$H$3, 2, FALSE)</f>
        <v>smolt</v>
      </c>
    </row>
    <row r="2773" spans="1:19" x14ac:dyDescent="0.25">
      <c r="A2773" s="1">
        <v>32611</v>
      </c>
      <c r="B2773">
        <v>1</v>
      </c>
      <c r="C2773">
        <v>1</v>
      </c>
      <c r="D2773">
        <v>1</v>
      </c>
      <c r="E2773">
        <v>1989</v>
      </c>
      <c r="F2773">
        <v>79</v>
      </c>
      <c r="G2773">
        <v>1</v>
      </c>
      <c r="H2773">
        <v>64</v>
      </c>
      <c r="I2773">
        <v>2.54</v>
      </c>
      <c r="J2773">
        <v>2.277822617</v>
      </c>
      <c r="M2773">
        <v>1</v>
      </c>
      <c r="N2773">
        <v>399</v>
      </c>
      <c r="O2773">
        <v>1</v>
      </c>
      <c r="P2773">
        <v>3</v>
      </c>
      <c r="Q2773" t="str">
        <f>VLOOKUP(M2773,lookups!$A$1:$B$7, 2, FALSE)</f>
        <v>trawl/fyke</v>
      </c>
      <c r="R2773" t="str">
        <f>VLOOKUP(N2773,lookups!$D$1:$E$6, 2, FALSE)</f>
        <v>hucuktlis r</v>
      </c>
      <c r="S2773" t="str">
        <f>VLOOKUP(C2773,lookups!$G$1:$H$3, 2, FALSE)</f>
        <v>smolt</v>
      </c>
    </row>
    <row r="2774" spans="1:19" x14ac:dyDescent="0.25">
      <c r="A2774" s="1">
        <v>32611</v>
      </c>
      <c r="B2774">
        <v>1</v>
      </c>
      <c r="C2774">
        <v>1</v>
      </c>
      <c r="D2774">
        <v>1</v>
      </c>
      <c r="E2774">
        <v>1989</v>
      </c>
      <c r="F2774">
        <v>80</v>
      </c>
      <c r="G2774">
        <v>1</v>
      </c>
      <c r="H2774">
        <v>72</v>
      </c>
      <c r="I2774">
        <v>3.41</v>
      </c>
      <c r="J2774">
        <v>3.058021702</v>
      </c>
      <c r="M2774">
        <v>1</v>
      </c>
      <c r="N2774">
        <v>399</v>
      </c>
      <c r="O2774">
        <v>1</v>
      </c>
      <c r="P2774">
        <v>3</v>
      </c>
      <c r="Q2774" t="str">
        <f>VLOOKUP(M2774,lookups!$A$1:$B$7, 2, FALSE)</f>
        <v>trawl/fyke</v>
      </c>
      <c r="R2774" t="str">
        <f>VLOOKUP(N2774,lookups!$D$1:$E$6, 2, FALSE)</f>
        <v>hucuktlis r</v>
      </c>
      <c r="S2774" t="str">
        <f>VLOOKUP(C2774,lookups!$G$1:$H$3, 2, FALSE)</f>
        <v>smolt</v>
      </c>
    </row>
    <row r="2775" spans="1:19" x14ac:dyDescent="0.25">
      <c r="A2775" s="1">
        <v>32611</v>
      </c>
      <c r="B2775">
        <v>1</v>
      </c>
      <c r="C2775">
        <v>1</v>
      </c>
      <c r="D2775">
        <v>1</v>
      </c>
      <c r="E2775">
        <v>1989</v>
      </c>
      <c r="F2775">
        <v>81</v>
      </c>
      <c r="G2775">
        <v>1</v>
      </c>
      <c r="H2775">
        <v>61</v>
      </c>
      <c r="I2775">
        <v>2.31</v>
      </c>
      <c r="J2775">
        <v>2.0715630890000001</v>
      </c>
      <c r="M2775">
        <v>1</v>
      </c>
      <c r="N2775">
        <v>399</v>
      </c>
      <c r="O2775">
        <v>1</v>
      </c>
      <c r="P2775">
        <v>3</v>
      </c>
      <c r="Q2775" t="str">
        <f>VLOOKUP(M2775,lookups!$A$1:$B$7, 2, FALSE)</f>
        <v>trawl/fyke</v>
      </c>
      <c r="R2775" t="str">
        <f>VLOOKUP(N2775,lookups!$D$1:$E$6, 2, FALSE)</f>
        <v>hucuktlis r</v>
      </c>
      <c r="S2775" t="str">
        <f>VLOOKUP(C2775,lookups!$G$1:$H$3, 2, FALSE)</f>
        <v>smolt</v>
      </c>
    </row>
    <row r="2776" spans="1:19" x14ac:dyDescent="0.25">
      <c r="A2776" s="1">
        <v>32611</v>
      </c>
      <c r="B2776">
        <v>1</v>
      </c>
      <c r="C2776">
        <v>1</v>
      </c>
      <c r="D2776">
        <v>1</v>
      </c>
      <c r="E2776">
        <v>1989</v>
      </c>
      <c r="F2776">
        <v>82</v>
      </c>
      <c r="G2776">
        <v>1</v>
      </c>
      <c r="H2776">
        <v>81</v>
      </c>
      <c r="I2776">
        <v>5.19</v>
      </c>
      <c r="J2776">
        <v>4.6542910949999996</v>
      </c>
      <c r="L2776">
        <v>1</v>
      </c>
      <c r="M2776">
        <v>1</v>
      </c>
      <c r="N2776">
        <v>399</v>
      </c>
      <c r="O2776">
        <v>1</v>
      </c>
      <c r="P2776">
        <v>3</v>
      </c>
      <c r="Q2776" t="str">
        <f>VLOOKUP(M2776,lookups!$A$1:$B$7, 2, FALSE)</f>
        <v>trawl/fyke</v>
      </c>
      <c r="R2776" t="str">
        <f>VLOOKUP(N2776,lookups!$D$1:$E$6, 2, FALSE)</f>
        <v>hucuktlis r</v>
      </c>
      <c r="S2776" t="str">
        <f>VLOOKUP(C2776,lookups!$G$1:$H$3, 2, FALSE)</f>
        <v>smolt</v>
      </c>
    </row>
    <row r="2777" spans="1:19" x14ac:dyDescent="0.25">
      <c r="A2777" s="1">
        <v>32611</v>
      </c>
      <c r="B2777">
        <v>1</v>
      </c>
      <c r="C2777">
        <v>1</v>
      </c>
      <c r="D2777">
        <v>1</v>
      </c>
      <c r="E2777">
        <v>1989</v>
      </c>
      <c r="F2777">
        <v>83</v>
      </c>
      <c r="G2777">
        <v>1</v>
      </c>
      <c r="H2777">
        <v>73</v>
      </c>
      <c r="I2777">
        <v>4.0199999999999996</v>
      </c>
      <c r="J2777">
        <v>3.6050578419999999</v>
      </c>
      <c r="M2777">
        <v>1</v>
      </c>
      <c r="N2777">
        <v>399</v>
      </c>
      <c r="O2777">
        <v>1</v>
      </c>
      <c r="P2777">
        <v>3</v>
      </c>
      <c r="Q2777" t="str">
        <f>VLOOKUP(M2777,lookups!$A$1:$B$7, 2, FALSE)</f>
        <v>trawl/fyke</v>
      </c>
      <c r="R2777" t="str">
        <f>VLOOKUP(N2777,lookups!$D$1:$E$6, 2, FALSE)</f>
        <v>hucuktlis r</v>
      </c>
      <c r="S2777" t="str">
        <f>VLOOKUP(C2777,lookups!$G$1:$H$3, 2, FALSE)</f>
        <v>smolt</v>
      </c>
    </row>
    <row r="2778" spans="1:19" x14ac:dyDescent="0.25">
      <c r="A2778" s="1">
        <v>32611</v>
      </c>
      <c r="B2778">
        <v>1</v>
      </c>
      <c r="C2778">
        <v>1</v>
      </c>
      <c r="D2778">
        <v>1</v>
      </c>
      <c r="E2778">
        <v>1989</v>
      </c>
      <c r="F2778">
        <v>84</v>
      </c>
      <c r="G2778">
        <v>1</v>
      </c>
      <c r="H2778">
        <v>72</v>
      </c>
      <c r="I2778">
        <v>3.47</v>
      </c>
      <c r="J2778">
        <v>3.111828536</v>
      </c>
      <c r="M2778">
        <v>1</v>
      </c>
      <c r="N2778">
        <v>399</v>
      </c>
      <c r="O2778">
        <v>1</v>
      </c>
      <c r="P2778">
        <v>3</v>
      </c>
      <c r="Q2778" t="str">
        <f>VLOOKUP(M2778,lookups!$A$1:$B$7, 2, FALSE)</f>
        <v>trawl/fyke</v>
      </c>
      <c r="R2778" t="str">
        <f>VLOOKUP(N2778,lookups!$D$1:$E$6, 2, FALSE)</f>
        <v>hucuktlis r</v>
      </c>
      <c r="S2778" t="str">
        <f>VLOOKUP(C2778,lookups!$G$1:$H$3, 2, FALSE)</f>
        <v>smolt</v>
      </c>
    </row>
    <row r="2779" spans="1:19" x14ac:dyDescent="0.25">
      <c r="A2779" s="1">
        <v>32611</v>
      </c>
      <c r="B2779">
        <v>1</v>
      </c>
      <c r="C2779">
        <v>1</v>
      </c>
      <c r="D2779">
        <v>1</v>
      </c>
      <c r="E2779">
        <v>1989</v>
      </c>
      <c r="F2779">
        <v>85</v>
      </c>
      <c r="G2779">
        <v>1</v>
      </c>
      <c r="H2779">
        <v>73</v>
      </c>
      <c r="I2779">
        <v>3.77</v>
      </c>
      <c r="J2779">
        <v>3.380862703</v>
      </c>
      <c r="M2779">
        <v>1</v>
      </c>
      <c r="N2779">
        <v>399</v>
      </c>
      <c r="O2779">
        <v>1</v>
      </c>
      <c r="P2779">
        <v>3</v>
      </c>
      <c r="Q2779" t="str">
        <f>VLOOKUP(M2779,lookups!$A$1:$B$7, 2, FALSE)</f>
        <v>trawl/fyke</v>
      </c>
      <c r="R2779" t="str">
        <f>VLOOKUP(N2779,lookups!$D$1:$E$6, 2, FALSE)</f>
        <v>hucuktlis r</v>
      </c>
      <c r="S2779" t="str">
        <f>VLOOKUP(C2779,lookups!$G$1:$H$3, 2, FALSE)</f>
        <v>smolt</v>
      </c>
    </row>
    <row r="2780" spans="1:19" x14ac:dyDescent="0.25">
      <c r="A2780" s="1">
        <v>32611</v>
      </c>
      <c r="B2780">
        <v>1</v>
      </c>
      <c r="C2780">
        <v>1</v>
      </c>
      <c r="D2780">
        <v>1</v>
      </c>
      <c r="E2780">
        <v>1989</v>
      </c>
      <c r="F2780">
        <v>86</v>
      </c>
      <c r="G2780">
        <v>1</v>
      </c>
      <c r="H2780">
        <v>73</v>
      </c>
      <c r="I2780">
        <v>3.63</v>
      </c>
      <c r="J2780">
        <v>3.2553134250000002</v>
      </c>
      <c r="M2780">
        <v>1</v>
      </c>
      <c r="N2780">
        <v>399</v>
      </c>
      <c r="O2780">
        <v>1</v>
      </c>
      <c r="P2780">
        <v>3</v>
      </c>
      <c r="Q2780" t="str">
        <f>VLOOKUP(M2780,lookups!$A$1:$B$7, 2, FALSE)</f>
        <v>trawl/fyke</v>
      </c>
      <c r="R2780" t="str">
        <f>VLOOKUP(N2780,lookups!$D$1:$E$6, 2, FALSE)</f>
        <v>hucuktlis r</v>
      </c>
      <c r="S2780" t="str">
        <f>VLOOKUP(C2780,lookups!$G$1:$H$3, 2, FALSE)</f>
        <v>smolt</v>
      </c>
    </row>
    <row r="2781" spans="1:19" x14ac:dyDescent="0.25">
      <c r="A2781" s="1">
        <v>32611</v>
      </c>
      <c r="B2781">
        <v>1</v>
      </c>
      <c r="C2781">
        <v>1</v>
      </c>
      <c r="D2781">
        <v>1</v>
      </c>
      <c r="E2781">
        <v>1989</v>
      </c>
      <c r="F2781">
        <v>87</v>
      </c>
      <c r="G2781">
        <v>1</v>
      </c>
      <c r="H2781">
        <v>74</v>
      </c>
      <c r="I2781">
        <v>3.74</v>
      </c>
      <c r="J2781">
        <v>3.3539592859999998</v>
      </c>
      <c r="M2781">
        <v>1</v>
      </c>
      <c r="N2781">
        <v>399</v>
      </c>
      <c r="O2781">
        <v>1</v>
      </c>
      <c r="P2781">
        <v>3</v>
      </c>
      <c r="Q2781" t="str">
        <f>VLOOKUP(M2781,lookups!$A$1:$B$7, 2, FALSE)</f>
        <v>trawl/fyke</v>
      </c>
      <c r="R2781" t="str">
        <f>VLOOKUP(N2781,lookups!$D$1:$E$6, 2, FALSE)</f>
        <v>hucuktlis r</v>
      </c>
      <c r="S2781" t="str">
        <f>VLOOKUP(C2781,lookups!$G$1:$H$3, 2, FALSE)</f>
        <v>smolt</v>
      </c>
    </row>
    <row r="2782" spans="1:19" x14ac:dyDescent="0.25">
      <c r="A2782" s="1">
        <v>32611</v>
      </c>
      <c r="B2782">
        <v>1</v>
      </c>
      <c r="C2782">
        <v>1</v>
      </c>
      <c r="D2782">
        <v>1</v>
      </c>
      <c r="E2782">
        <v>1989</v>
      </c>
      <c r="F2782">
        <v>88</v>
      </c>
      <c r="G2782">
        <v>1</v>
      </c>
      <c r="H2782">
        <v>69</v>
      </c>
      <c r="I2782">
        <v>3.15</v>
      </c>
      <c r="J2782">
        <v>2.8248587569999999</v>
      </c>
      <c r="M2782">
        <v>1</v>
      </c>
      <c r="N2782">
        <v>399</v>
      </c>
      <c r="O2782">
        <v>1</v>
      </c>
      <c r="P2782">
        <v>3</v>
      </c>
      <c r="Q2782" t="str">
        <f>VLOOKUP(M2782,lookups!$A$1:$B$7, 2, FALSE)</f>
        <v>trawl/fyke</v>
      </c>
      <c r="R2782" t="str">
        <f>VLOOKUP(N2782,lookups!$D$1:$E$6, 2, FALSE)</f>
        <v>hucuktlis r</v>
      </c>
      <c r="S2782" t="str">
        <f>VLOOKUP(C2782,lookups!$G$1:$H$3, 2, FALSE)</f>
        <v>smolt</v>
      </c>
    </row>
    <row r="2783" spans="1:19" x14ac:dyDescent="0.25">
      <c r="A2783" s="1">
        <v>32611</v>
      </c>
      <c r="B2783">
        <v>1</v>
      </c>
      <c r="C2783">
        <v>1</v>
      </c>
      <c r="D2783">
        <v>1</v>
      </c>
      <c r="E2783">
        <v>1989</v>
      </c>
      <c r="F2783">
        <v>89</v>
      </c>
      <c r="G2783">
        <v>1</v>
      </c>
      <c r="H2783">
        <v>76</v>
      </c>
      <c r="I2783">
        <v>4.0199999999999996</v>
      </c>
      <c r="J2783">
        <v>3.6050578419999999</v>
      </c>
      <c r="L2783">
        <v>1</v>
      </c>
      <c r="M2783">
        <v>1</v>
      </c>
      <c r="N2783">
        <v>399</v>
      </c>
      <c r="O2783">
        <v>1</v>
      </c>
      <c r="P2783">
        <v>3</v>
      </c>
      <c r="Q2783" t="str">
        <f>VLOOKUP(M2783,lookups!$A$1:$B$7, 2, FALSE)</f>
        <v>trawl/fyke</v>
      </c>
      <c r="R2783" t="str">
        <f>VLOOKUP(N2783,lookups!$D$1:$E$6, 2, FALSE)</f>
        <v>hucuktlis r</v>
      </c>
      <c r="S2783" t="str">
        <f>VLOOKUP(C2783,lookups!$G$1:$H$3, 2, FALSE)</f>
        <v>smolt</v>
      </c>
    </row>
    <row r="2784" spans="1:19" x14ac:dyDescent="0.25">
      <c r="A2784" s="1">
        <v>32611</v>
      </c>
      <c r="B2784">
        <v>1</v>
      </c>
      <c r="C2784">
        <v>1</v>
      </c>
      <c r="D2784">
        <v>1</v>
      </c>
      <c r="E2784">
        <v>1989</v>
      </c>
      <c r="F2784">
        <v>90</v>
      </c>
      <c r="G2784">
        <v>1</v>
      </c>
      <c r="H2784">
        <v>82</v>
      </c>
      <c r="I2784">
        <v>5.33</v>
      </c>
      <c r="J2784">
        <v>4.7798403729999999</v>
      </c>
      <c r="L2784">
        <v>1</v>
      </c>
      <c r="M2784">
        <v>1</v>
      </c>
      <c r="N2784">
        <v>399</v>
      </c>
      <c r="O2784">
        <v>1</v>
      </c>
      <c r="P2784">
        <v>3</v>
      </c>
      <c r="Q2784" t="str">
        <f>VLOOKUP(M2784,lookups!$A$1:$B$7, 2, FALSE)</f>
        <v>trawl/fyke</v>
      </c>
      <c r="R2784" t="str">
        <f>VLOOKUP(N2784,lookups!$D$1:$E$6, 2, FALSE)</f>
        <v>hucuktlis r</v>
      </c>
      <c r="S2784" t="str">
        <f>VLOOKUP(C2784,lookups!$G$1:$H$3, 2, FALSE)</f>
        <v>smolt</v>
      </c>
    </row>
    <row r="2785" spans="1:19" x14ac:dyDescent="0.25">
      <c r="A2785" s="1">
        <v>32611</v>
      </c>
      <c r="B2785">
        <v>1</v>
      </c>
      <c r="C2785">
        <v>1</v>
      </c>
      <c r="D2785">
        <v>1</v>
      </c>
      <c r="E2785">
        <v>1989</v>
      </c>
      <c r="F2785">
        <v>91</v>
      </c>
      <c r="G2785">
        <v>1</v>
      </c>
      <c r="H2785">
        <v>76</v>
      </c>
      <c r="I2785">
        <v>4.12</v>
      </c>
      <c r="J2785">
        <v>3.6947358979999998</v>
      </c>
      <c r="L2785">
        <v>1</v>
      </c>
      <c r="M2785">
        <v>1</v>
      </c>
      <c r="N2785">
        <v>399</v>
      </c>
      <c r="O2785">
        <v>1</v>
      </c>
      <c r="P2785">
        <v>3</v>
      </c>
      <c r="Q2785" t="str">
        <f>VLOOKUP(M2785,lookups!$A$1:$B$7, 2, FALSE)</f>
        <v>trawl/fyke</v>
      </c>
      <c r="R2785" t="str">
        <f>VLOOKUP(N2785,lookups!$D$1:$E$6, 2, FALSE)</f>
        <v>hucuktlis r</v>
      </c>
      <c r="S2785" t="str">
        <f>VLOOKUP(C2785,lookups!$G$1:$H$3, 2, FALSE)</f>
        <v>smolt</v>
      </c>
    </row>
    <row r="2786" spans="1:19" x14ac:dyDescent="0.25">
      <c r="A2786" s="1">
        <v>32611</v>
      </c>
      <c r="B2786">
        <v>1</v>
      </c>
      <c r="C2786">
        <v>1</v>
      </c>
      <c r="D2786">
        <v>1</v>
      </c>
      <c r="E2786">
        <v>1989</v>
      </c>
      <c r="F2786">
        <v>92</v>
      </c>
      <c r="G2786">
        <v>1</v>
      </c>
      <c r="H2786">
        <v>65</v>
      </c>
      <c r="I2786">
        <v>2.69</v>
      </c>
      <c r="J2786">
        <v>2.4123397</v>
      </c>
      <c r="M2786">
        <v>1</v>
      </c>
      <c r="N2786">
        <v>399</v>
      </c>
      <c r="O2786">
        <v>1</v>
      </c>
      <c r="P2786">
        <v>3</v>
      </c>
      <c r="Q2786" t="str">
        <f>VLOOKUP(M2786,lookups!$A$1:$B$7, 2, FALSE)</f>
        <v>trawl/fyke</v>
      </c>
      <c r="R2786" t="str">
        <f>VLOOKUP(N2786,lookups!$D$1:$E$6, 2, FALSE)</f>
        <v>hucuktlis r</v>
      </c>
      <c r="S2786" t="str">
        <f>VLOOKUP(C2786,lookups!$G$1:$H$3, 2, FALSE)</f>
        <v>smolt</v>
      </c>
    </row>
    <row r="2787" spans="1:19" x14ac:dyDescent="0.25">
      <c r="A2787" s="1">
        <v>32611</v>
      </c>
      <c r="B2787">
        <v>1</v>
      </c>
      <c r="C2787">
        <v>1</v>
      </c>
      <c r="D2787">
        <v>1</v>
      </c>
      <c r="E2787">
        <v>1989</v>
      </c>
      <c r="F2787">
        <v>93</v>
      </c>
      <c r="G2787">
        <v>1</v>
      </c>
      <c r="H2787">
        <v>72</v>
      </c>
      <c r="I2787">
        <v>3.46</v>
      </c>
      <c r="J2787">
        <v>3.1028607300000002</v>
      </c>
      <c r="M2787">
        <v>1</v>
      </c>
      <c r="N2787">
        <v>399</v>
      </c>
      <c r="O2787">
        <v>1</v>
      </c>
      <c r="P2787">
        <v>3</v>
      </c>
      <c r="Q2787" t="str">
        <f>VLOOKUP(M2787,lookups!$A$1:$B$7, 2, FALSE)</f>
        <v>trawl/fyke</v>
      </c>
      <c r="R2787" t="str">
        <f>VLOOKUP(N2787,lookups!$D$1:$E$6, 2, FALSE)</f>
        <v>hucuktlis r</v>
      </c>
      <c r="S2787" t="str">
        <f>VLOOKUP(C2787,lookups!$G$1:$H$3, 2, FALSE)</f>
        <v>smolt</v>
      </c>
    </row>
    <row r="2788" spans="1:19" x14ac:dyDescent="0.25">
      <c r="A2788" s="1">
        <v>32611</v>
      </c>
      <c r="B2788">
        <v>1</v>
      </c>
      <c r="C2788">
        <v>1</v>
      </c>
      <c r="D2788">
        <v>1</v>
      </c>
      <c r="E2788">
        <v>1989</v>
      </c>
      <c r="F2788">
        <v>94</v>
      </c>
      <c r="G2788">
        <v>1</v>
      </c>
      <c r="H2788">
        <v>74</v>
      </c>
      <c r="I2788">
        <v>3.75</v>
      </c>
      <c r="J2788">
        <v>3.3629270920000001</v>
      </c>
      <c r="M2788">
        <v>1</v>
      </c>
      <c r="N2788">
        <v>399</v>
      </c>
      <c r="O2788">
        <v>1</v>
      </c>
      <c r="P2788">
        <v>3</v>
      </c>
      <c r="Q2788" t="str">
        <f>VLOOKUP(M2788,lookups!$A$1:$B$7, 2, FALSE)</f>
        <v>trawl/fyke</v>
      </c>
      <c r="R2788" t="str">
        <f>VLOOKUP(N2788,lookups!$D$1:$E$6, 2, FALSE)</f>
        <v>hucuktlis r</v>
      </c>
      <c r="S2788" t="str">
        <f>VLOOKUP(C2788,lookups!$G$1:$H$3, 2, FALSE)</f>
        <v>smolt</v>
      </c>
    </row>
    <row r="2789" spans="1:19" x14ac:dyDescent="0.25">
      <c r="A2789" s="1">
        <v>32611</v>
      </c>
      <c r="B2789">
        <v>1</v>
      </c>
      <c r="C2789">
        <v>1</v>
      </c>
      <c r="D2789">
        <v>1</v>
      </c>
      <c r="E2789">
        <v>1989</v>
      </c>
      <c r="F2789">
        <v>95</v>
      </c>
      <c r="G2789">
        <v>1</v>
      </c>
      <c r="H2789">
        <v>75</v>
      </c>
      <c r="I2789">
        <v>4.05</v>
      </c>
      <c r="J2789">
        <v>3.6319612590000001</v>
      </c>
      <c r="L2789">
        <v>1</v>
      </c>
      <c r="M2789">
        <v>1</v>
      </c>
      <c r="N2789">
        <v>399</v>
      </c>
      <c r="O2789">
        <v>1</v>
      </c>
      <c r="P2789">
        <v>3</v>
      </c>
      <c r="Q2789" t="str">
        <f>VLOOKUP(M2789,lookups!$A$1:$B$7, 2, FALSE)</f>
        <v>trawl/fyke</v>
      </c>
      <c r="R2789" t="str">
        <f>VLOOKUP(N2789,lookups!$D$1:$E$6, 2, FALSE)</f>
        <v>hucuktlis r</v>
      </c>
      <c r="S2789" t="str">
        <f>VLOOKUP(C2789,lookups!$G$1:$H$3, 2, FALSE)</f>
        <v>smolt</v>
      </c>
    </row>
    <row r="2790" spans="1:19" x14ac:dyDescent="0.25">
      <c r="A2790" s="1">
        <v>32611</v>
      </c>
      <c r="B2790">
        <v>1</v>
      </c>
      <c r="C2790">
        <v>1</v>
      </c>
      <c r="D2790">
        <v>1</v>
      </c>
      <c r="E2790">
        <v>1989</v>
      </c>
      <c r="F2790">
        <v>96</v>
      </c>
      <c r="G2790">
        <v>1</v>
      </c>
      <c r="H2790">
        <v>67</v>
      </c>
      <c r="I2790">
        <v>2.72</v>
      </c>
      <c r="J2790">
        <v>2.4392431170000002</v>
      </c>
      <c r="M2790">
        <v>1</v>
      </c>
      <c r="N2790">
        <v>399</v>
      </c>
      <c r="O2790">
        <v>1</v>
      </c>
      <c r="P2790">
        <v>3</v>
      </c>
      <c r="Q2790" t="str">
        <f>VLOOKUP(M2790,lookups!$A$1:$B$7, 2, FALSE)</f>
        <v>trawl/fyke</v>
      </c>
      <c r="R2790" t="str">
        <f>VLOOKUP(N2790,lookups!$D$1:$E$6, 2, FALSE)</f>
        <v>hucuktlis r</v>
      </c>
      <c r="S2790" t="str">
        <f>VLOOKUP(C2790,lookups!$G$1:$H$3, 2, FALSE)</f>
        <v>smolt</v>
      </c>
    </row>
    <row r="2791" spans="1:19" x14ac:dyDescent="0.25">
      <c r="A2791" s="1">
        <v>32611</v>
      </c>
      <c r="B2791">
        <v>1</v>
      </c>
      <c r="C2791">
        <v>1</v>
      </c>
      <c r="D2791">
        <v>1</v>
      </c>
      <c r="E2791">
        <v>1989</v>
      </c>
      <c r="F2791">
        <v>97</v>
      </c>
      <c r="G2791">
        <v>1</v>
      </c>
      <c r="H2791">
        <v>70</v>
      </c>
      <c r="I2791">
        <v>3</v>
      </c>
      <c r="J2791">
        <v>2.6903416729999998</v>
      </c>
      <c r="M2791">
        <v>1</v>
      </c>
      <c r="N2791">
        <v>399</v>
      </c>
      <c r="O2791">
        <v>1</v>
      </c>
      <c r="P2791">
        <v>3</v>
      </c>
      <c r="Q2791" t="str">
        <f>VLOOKUP(M2791,lookups!$A$1:$B$7, 2, FALSE)</f>
        <v>trawl/fyke</v>
      </c>
      <c r="R2791" t="str">
        <f>VLOOKUP(N2791,lookups!$D$1:$E$6, 2, FALSE)</f>
        <v>hucuktlis r</v>
      </c>
      <c r="S2791" t="str">
        <f>VLOOKUP(C2791,lookups!$G$1:$H$3, 2, FALSE)</f>
        <v>smolt</v>
      </c>
    </row>
    <row r="2792" spans="1:19" x14ac:dyDescent="0.25">
      <c r="A2792" s="1">
        <v>32611</v>
      </c>
      <c r="B2792">
        <v>1</v>
      </c>
      <c r="C2792">
        <v>1</v>
      </c>
      <c r="D2792">
        <v>1</v>
      </c>
      <c r="E2792">
        <v>1989</v>
      </c>
      <c r="F2792">
        <v>98</v>
      </c>
      <c r="G2792">
        <v>1</v>
      </c>
      <c r="H2792">
        <v>76</v>
      </c>
      <c r="I2792">
        <v>4.18</v>
      </c>
      <c r="J2792">
        <v>3.7485427320000002</v>
      </c>
      <c r="L2792">
        <v>1</v>
      </c>
      <c r="M2792">
        <v>1</v>
      </c>
      <c r="N2792">
        <v>399</v>
      </c>
      <c r="O2792">
        <v>1</v>
      </c>
      <c r="P2792">
        <v>3</v>
      </c>
      <c r="Q2792" t="str">
        <f>VLOOKUP(M2792,lookups!$A$1:$B$7, 2, FALSE)</f>
        <v>trawl/fyke</v>
      </c>
      <c r="R2792" t="str">
        <f>VLOOKUP(N2792,lookups!$D$1:$E$6, 2, FALSE)</f>
        <v>hucuktlis r</v>
      </c>
      <c r="S2792" t="str">
        <f>VLOOKUP(C2792,lookups!$G$1:$H$3, 2, FALSE)</f>
        <v>smolt</v>
      </c>
    </row>
    <row r="2793" spans="1:19" x14ac:dyDescent="0.25">
      <c r="A2793" s="1">
        <v>32611</v>
      </c>
      <c r="B2793">
        <v>1</v>
      </c>
      <c r="C2793">
        <v>1</v>
      </c>
      <c r="D2793">
        <v>1</v>
      </c>
      <c r="E2793">
        <v>1989</v>
      </c>
      <c r="F2793">
        <v>99</v>
      </c>
      <c r="G2793">
        <v>1</v>
      </c>
      <c r="H2793">
        <v>65</v>
      </c>
      <c r="I2793">
        <v>2.5099999999999998</v>
      </c>
      <c r="J2793">
        <v>2.2509191999999998</v>
      </c>
      <c r="M2793">
        <v>1</v>
      </c>
      <c r="N2793">
        <v>399</v>
      </c>
      <c r="O2793">
        <v>1</v>
      </c>
      <c r="P2793">
        <v>3</v>
      </c>
      <c r="Q2793" t="str">
        <f>VLOOKUP(M2793,lookups!$A$1:$B$7, 2, FALSE)</f>
        <v>trawl/fyke</v>
      </c>
      <c r="R2793" t="str">
        <f>VLOOKUP(N2793,lookups!$D$1:$E$6, 2, FALSE)</f>
        <v>hucuktlis r</v>
      </c>
      <c r="S2793" t="str">
        <f>VLOOKUP(C2793,lookups!$G$1:$H$3, 2, FALSE)</f>
        <v>smolt</v>
      </c>
    </row>
    <row r="2794" spans="1:19" x14ac:dyDescent="0.25">
      <c r="A2794" s="1">
        <v>32611</v>
      </c>
      <c r="B2794">
        <v>1</v>
      </c>
      <c r="C2794">
        <v>1</v>
      </c>
      <c r="D2794">
        <v>1</v>
      </c>
      <c r="E2794">
        <v>1989</v>
      </c>
      <c r="F2794">
        <v>100</v>
      </c>
      <c r="G2794">
        <v>1</v>
      </c>
      <c r="H2794">
        <v>65</v>
      </c>
      <c r="I2794">
        <v>2.71</v>
      </c>
      <c r="J2794">
        <v>2.430275312</v>
      </c>
      <c r="M2794">
        <v>1</v>
      </c>
      <c r="N2794">
        <v>399</v>
      </c>
      <c r="O2794">
        <v>1</v>
      </c>
      <c r="P2794">
        <v>3</v>
      </c>
      <c r="Q2794" t="str">
        <f>VLOOKUP(M2794,lookups!$A$1:$B$7, 2, FALSE)</f>
        <v>trawl/fyke</v>
      </c>
      <c r="R2794" t="str">
        <f>VLOOKUP(N2794,lookups!$D$1:$E$6, 2, FALSE)</f>
        <v>hucuktlis r</v>
      </c>
      <c r="S2794" t="str">
        <f>VLOOKUP(C2794,lookups!$G$1:$H$3, 2, FALSE)</f>
        <v>smolt</v>
      </c>
    </row>
    <row r="2795" spans="1:19" x14ac:dyDescent="0.25">
      <c r="A2795" s="1">
        <v>32611</v>
      </c>
      <c r="B2795">
        <v>1</v>
      </c>
      <c r="C2795">
        <v>1</v>
      </c>
      <c r="D2795">
        <v>1</v>
      </c>
      <c r="E2795">
        <v>1989</v>
      </c>
      <c r="F2795">
        <v>101</v>
      </c>
      <c r="G2795">
        <v>1</v>
      </c>
      <c r="H2795">
        <v>67</v>
      </c>
      <c r="I2795">
        <v>2.61</v>
      </c>
      <c r="J2795">
        <v>2.3405972560000001</v>
      </c>
      <c r="M2795">
        <v>1</v>
      </c>
      <c r="N2795">
        <v>399</v>
      </c>
      <c r="O2795">
        <v>1</v>
      </c>
      <c r="P2795">
        <v>3</v>
      </c>
      <c r="Q2795" t="str">
        <f>VLOOKUP(M2795,lookups!$A$1:$B$7, 2, FALSE)</f>
        <v>trawl/fyke</v>
      </c>
      <c r="R2795" t="str">
        <f>VLOOKUP(N2795,lookups!$D$1:$E$6, 2, FALSE)</f>
        <v>hucuktlis r</v>
      </c>
      <c r="S2795" t="str">
        <f>VLOOKUP(C2795,lookups!$G$1:$H$3, 2, FALSE)</f>
        <v>smolt</v>
      </c>
    </row>
    <row r="2796" spans="1:19" x14ac:dyDescent="0.25">
      <c r="A2796" s="1">
        <v>32611</v>
      </c>
      <c r="B2796">
        <v>1</v>
      </c>
      <c r="C2796">
        <v>1</v>
      </c>
      <c r="D2796">
        <v>1</v>
      </c>
      <c r="E2796">
        <v>1989</v>
      </c>
      <c r="F2796">
        <v>102</v>
      </c>
      <c r="G2796">
        <v>1</v>
      </c>
      <c r="H2796">
        <v>71</v>
      </c>
      <c r="I2796">
        <v>3.55</v>
      </c>
      <c r="J2796">
        <v>3.1835709799999998</v>
      </c>
      <c r="M2796">
        <v>1</v>
      </c>
      <c r="N2796">
        <v>399</v>
      </c>
      <c r="O2796">
        <v>1</v>
      </c>
      <c r="P2796">
        <v>3</v>
      </c>
      <c r="Q2796" t="str">
        <f>VLOOKUP(M2796,lookups!$A$1:$B$7, 2, FALSE)</f>
        <v>trawl/fyke</v>
      </c>
      <c r="R2796" t="str">
        <f>VLOOKUP(N2796,lookups!$D$1:$E$6, 2, FALSE)</f>
        <v>hucuktlis r</v>
      </c>
      <c r="S2796" t="str">
        <f>VLOOKUP(C2796,lookups!$G$1:$H$3, 2, FALSE)</f>
        <v>smolt</v>
      </c>
    </row>
    <row r="2797" spans="1:19" x14ac:dyDescent="0.25">
      <c r="A2797" s="1">
        <v>32618</v>
      </c>
      <c r="B2797">
        <v>1</v>
      </c>
      <c r="C2797">
        <v>1</v>
      </c>
      <c r="D2797">
        <v>1</v>
      </c>
      <c r="E2797">
        <v>1989</v>
      </c>
      <c r="F2797">
        <v>1</v>
      </c>
      <c r="G2797">
        <v>1</v>
      </c>
      <c r="H2797">
        <v>69</v>
      </c>
      <c r="I2797">
        <v>2.93</v>
      </c>
      <c r="J2797">
        <v>2.6275670340000001</v>
      </c>
      <c r="M2797">
        <v>1</v>
      </c>
      <c r="N2797">
        <v>399</v>
      </c>
      <c r="O2797">
        <v>1</v>
      </c>
      <c r="P2797">
        <v>3</v>
      </c>
      <c r="Q2797" t="str">
        <f>VLOOKUP(M2797,lookups!$A$1:$B$7, 2, FALSE)</f>
        <v>trawl/fyke</v>
      </c>
      <c r="R2797" t="str">
        <f>VLOOKUP(N2797,lookups!$D$1:$E$6, 2, FALSE)</f>
        <v>hucuktlis r</v>
      </c>
      <c r="S2797" t="str">
        <f>VLOOKUP(C2797,lookups!$G$1:$H$3, 2, FALSE)</f>
        <v>smolt</v>
      </c>
    </row>
    <row r="2798" spans="1:19" x14ac:dyDescent="0.25">
      <c r="A2798" s="1">
        <v>32618</v>
      </c>
      <c r="B2798">
        <v>1</v>
      </c>
      <c r="C2798">
        <v>1</v>
      </c>
      <c r="D2798">
        <v>1</v>
      </c>
      <c r="E2798">
        <v>1989</v>
      </c>
      <c r="F2798">
        <v>2</v>
      </c>
      <c r="G2798">
        <v>1</v>
      </c>
      <c r="H2798">
        <v>74</v>
      </c>
      <c r="I2798">
        <v>3.72</v>
      </c>
      <c r="J2798">
        <v>3.3360236749999999</v>
      </c>
      <c r="M2798">
        <v>1</v>
      </c>
      <c r="N2798">
        <v>399</v>
      </c>
      <c r="O2798">
        <v>1</v>
      </c>
      <c r="P2798">
        <v>3</v>
      </c>
      <c r="Q2798" t="str">
        <f>VLOOKUP(M2798,lookups!$A$1:$B$7, 2, FALSE)</f>
        <v>trawl/fyke</v>
      </c>
      <c r="R2798" t="str">
        <f>VLOOKUP(N2798,lookups!$D$1:$E$6, 2, FALSE)</f>
        <v>hucuktlis r</v>
      </c>
      <c r="S2798" t="str">
        <f>VLOOKUP(C2798,lookups!$G$1:$H$3, 2, FALSE)</f>
        <v>smolt</v>
      </c>
    </row>
    <row r="2799" spans="1:19" x14ac:dyDescent="0.25">
      <c r="A2799" s="1">
        <v>32618</v>
      </c>
      <c r="B2799">
        <v>1</v>
      </c>
      <c r="C2799">
        <v>1</v>
      </c>
      <c r="D2799">
        <v>1</v>
      </c>
      <c r="E2799">
        <v>1989</v>
      </c>
      <c r="F2799">
        <v>3</v>
      </c>
      <c r="G2799">
        <v>1</v>
      </c>
      <c r="H2799">
        <v>80</v>
      </c>
      <c r="I2799">
        <v>4.8600000000000003</v>
      </c>
      <c r="J2799">
        <v>4.3583535109999998</v>
      </c>
      <c r="L2799">
        <v>1</v>
      </c>
      <c r="M2799">
        <v>1</v>
      </c>
      <c r="N2799">
        <v>399</v>
      </c>
      <c r="O2799">
        <v>1</v>
      </c>
      <c r="P2799">
        <v>3</v>
      </c>
      <c r="Q2799" t="str">
        <f>VLOOKUP(M2799,lookups!$A$1:$B$7, 2, FALSE)</f>
        <v>trawl/fyke</v>
      </c>
      <c r="R2799" t="str">
        <f>VLOOKUP(N2799,lookups!$D$1:$E$6, 2, FALSE)</f>
        <v>hucuktlis r</v>
      </c>
      <c r="S2799" t="str">
        <f>VLOOKUP(C2799,lookups!$G$1:$H$3, 2, FALSE)</f>
        <v>smolt</v>
      </c>
    </row>
    <row r="2800" spans="1:19" x14ac:dyDescent="0.25">
      <c r="A2800" s="1">
        <v>32618</v>
      </c>
      <c r="B2800">
        <v>1</v>
      </c>
      <c r="C2800">
        <v>1</v>
      </c>
      <c r="D2800">
        <v>1</v>
      </c>
      <c r="E2800">
        <v>1989</v>
      </c>
      <c r="F2800">
        <v>4</v>
      </c>
      <c r="G2800">
        <v>1</v>
      </c>
      <c r="H2800">
        <v>72</v>
      </c>
      <c r="I2800">
        <v>3.48</v>
      </c>
      <c r="J2800">
        <v>3.1207963410000001</v>
      </c>
      <c r="M2800">
        <v>1</v>
      </c>
      <c r="N2800">
        <v>399</v>
      </c>
      <c r="O2800">
        <v>1</v>
      </c>
      <c r="P2800">
        <v>3</v>
      </c>
      <c r="Q2800" t="str">
        <f>VLOOKUP(M2800,lookups!$A$1:$B$7, 2, FALSE)</f>
        <v>trawl/fyke</v>
      </c>
      <c r="R2800" t="str">
        <f>VLOOKUP(N2800,lookups!$D$1:$E$6, 2, FALSE)</f>
        <v>hucuktlis r</v>
      </c>
      <c r="S2800" t="str">
        <f>VLOOKUP(C2800,lookups!$G$1:$H$3, 2, FALSE)</f>
        <v>smolt</v>
      </c>
    </row>
    <row r="2801" spans="1:19" x14ac:dyDescent="0.25">
      <c r="A2801" s="1">
        <v>32618</v>
      </c>
      <c r="B2801">
        <v>1</v>
      </c>
      <c r="C2801">
        <v>1</v>
      </c>
      <c r="D2801">
        <v>1</v>
      </c>
      <c r="E2801">
        <v>1989</v>
      </c>
      <c r="F2801">
        <v>5</v>
      </c>
      <c r="G2801">
        <v>1</v>
      </c>
      <c r="H2801">
        <v>73</v>
      </c>
      <c r="I2801">
        <v>3.59</v>
      </c>
      <c r="J2801">
        <v>3.2194422020000002</v>
      </c>
      <c r="M2801">
        <v>1</v>
      </c>
      <c r="N2801">
        <v>399</v>
      </c>
      <c r="O2801">
        <v>1</v>
      </c>
      <c r="P2801">
        <v>3</v>
      </c>
      <c r="Q2801" t="str">
        <f>VLOOKUP(M2801,lookups!$A$1:$B$7, 2, FALSE)</f>
        <v>trawl/fyke</v>
      </c>
      <c r="R2801" t="str">
        <f>VLOOKUP(N2801,lookups!$D$1:$E$6, 2, FALSE)</f>
        <v>hucuktlis r</v>
      </c>
      <c r="S2801" t="str">
        <f>VLOOKUP(C2801,lookups!$G$1:$H$3, 2, FALSE)</f>
        <v>smolt</v>
      </c>
    </row>
    <row r="2802" spans="1:19" x14ac:dyDescent="0.25">
      <c r="A2802" s="1">
        <v>32618</v>
      </c>
      <c r="B2802">
        <v>1</v>
      </c>
      <c r="C2802">
        <v>1</v>
      </c>
      <c r="D2802">
        <v>1</v>
      </c>
      <c r="E2802">
        <v>1989</v>
      </c>
      <c r="F2802">
        <v>6</v>
      </c>
      <c r="G2802">
        <v>1</v>
      </c>
      <c r="H2802">
        <v>74</v>
      </c>
      <c r="I2802">
        <v>3.82</v>
      </c>
      <c r="J2802">
        <v>3.4257017310000002</v>
      </c>
      <c r="M2802">
        <v>1</v>
      </c>
      <c r="N2802">
        <v>399</v>
      </c>
      <c r="O2802">
        <v>1</v>
      </c>
      <c r="P2802">
        <v>3</v>
      </c>
      <c r="Q2802" t="str">
        <f>VLOOKUP(M2802,lookups!$A$1:$B$7, 2, FALSE)</f>
        <v>trawl/fyke</v>
      </c>
      <c r="R2802" t="str">
        <f>VLOOKUP(N2802,lookups!$D$1:$E$6, 2, FALSE)</f>
        <v>hucuktlis r</v>
      </c>
      <c r="S2802" t="str">
        <f>VLOOKUP(C2802,lookups!$G$1:$H$3, 2, FALSE)</f>
        <v>smolt</v>
      </c>
    </row>
    <row r="2803" spans="1:19" x14ac:dyDescent="0.25">
      <c r="A2803" s="1">
        <v>32618</v>
      </c>
      <c r="B2803">
        <v>1</v>
      </c>
      <c r="C2803">
        <v>1</v>
      </c>
      <c r="D2803">
        <v>1</v>
      </c>
      <c r="E2803">
        <v>1989</v>
      </c>
      <c r="F2803">
        <v>7</v>
      </c>
      <c r="G2803">
        <v>1</v>
      </c>
      <c r="H2803">
        <v>69</v>
      </c>
      <c r="I2803">
        <v>2.86</v>
      </c>
      <c r="J2803">
        <v>2.564792395</v>
      </c>
      <c r="M2803">
        <v>1</v>
      </c>
      <c r="N2803">
        <v>399</v>
      </c>
      <c r="O2803">
        <v>1</v>
      </c>
      <c r="P2803">
        <v>3</v>
      </c>
      <c r="Q2803" t="str">
        <f>VLOOKUP(M2803,lookups!$A$1:$B$7, 2, FALSE)</f>
        <v>trawl/fyke</v>
      </c>
      <c r="R2803" t="str">
        <f>VLOOKUP(N2803,lookups!$D$1:$E$6, 2, FALSE)</f>
        <v>hucuktlis r</v>
      </c>
      <c r="S2803" t="str">
        <f>VLOOKUP(C2803,lookups!$G$1:$H$3, 2, FALSE)</f>
        <v>smolt</v>
      </c>
    </row>
    <row r="2804" spans="1:19" x14ac:dyDescent="0.25">
      <c r="A2804" s="1">
        <v>32618</v>
      </c>
      <c r="B2804">
        <v>1</v>
      </c>
      <c r="C2804">
        <v>1</v>
      </c>
      <c r="D2804">
        <v>1</v>
      </c>
      <c r="E2804">
        <v>1989</v>
      </c>
      <c r="F2804">
        <v>8</v>
      </c>
      <c r="G2804">
        <v>1</v>
      </c>
      <c r="H2804">
        <v>75</v>
      </c>
      <c r="I2804">
        <v>3.78</v>
      </c>
      <c r="J2804">
        <v>3.3898305080000002</v>
      </c>
      <c r="L2804">
        <v>1</v>
      </c>
      <c r="M2804">
        <v>1</v>
      </c>
      <c r="N2804">
        <v>399</v>
      </c>
      <c r="O2804">
        <v>1</v>
      </c>
      <c r="P2804">
        <v>3</v>
      </c>
      <c r="Q2804" t="str">
        <f>VLOOKUP(M2804,lookups!$A$1:$B$7, 2, FALSE)</f>
        <v>trawl/fyke</v>
      </c>
      <c r="R2804" t="str">
        <f>VLOOKUP(N2804,lookups!$D$1:$E$6, 2, FALSE)</f>
        <v>hucuktlis r</v>
      </c>
      <c r="S2804" t="str">
        <f>VLOOKUP(C2804,lookups!$G$1:$H$3, 2, FALSE)</f>
        <v>smolt</v>
      </c>
    </row>
    <row r="2805" spans="1:19" x14ac:dyDescent="0.25">
      <c r="A2805" s="1">
        <v>32618</v>
      </c>
      <c r="B2805">
        <v>1</v>
      </c>
      <c r="C2805">
        <v>1</v>
      </c>
      <c r="D2805">
        <v>1</v>
      </c>
      <c r="E2805">
        <v>1989</v>
      </c>
      <c r="F2805">
        <v>9</v>
      </c>
      <c r="G2805">
        <v>1</v>
      </c>
      <c r="H2805">
        <v>86</v>
      </c>
      <c r="I2805">
        <v>6.04</v>
      </c>
      <c r="J2805">
        <v>5.4165545689999997</v>
      </c>
      <c r="L2805">
        <v>1</v>
      </c>
      <c r="M2805">
        <v>1</v>
      </c>
      <c r="N2805">
        <v>399</v>
      </c>
      <c r="O2805">
        <v>1</v>
      </c>
      <c r="P2805">
        <v>3</v>
      </c>
      <c r="Q2805" t="str">
        <f>VLOOKUP(M2805,lookups!$A$1:$B$7, 2, FALSE)</f>
        <v>trawl/fyke</v>
      </c>
      <c r="R2805" t="str">
        <f>VLOOKUP(N2805,lookups!$D$1:$E$6, 2, FALSE)</f>
        <v>hucuktlis r</v>
      </c>
      <c r="S2805" t="str">
        <f>VLOOKUP(C2805,lookups!$G$1:$H$3, 2, FALSE)</f>
        <v>smolt</v>
      </c>
    </row>
    <row r="2806" spans="1:19" x14ac:dyDescent="0.25">
      <c r="A2806" s="1">
        <v>32618</v>
      </c>
      <c r="B2806">
        <v>1</v>
      </c>
      <c r="C2806">
        <v>1</v>
      </c>
      <c r="D2806">
        <v>1</v>
      </c>
      <c r="E2806">
        <v>1989</v>
      </c>
      <c r="F2806">
        <v>10</v>
      </c>
      <c r="G2806">
        <v>1</v>
      </c>
      <c r="H2806">
        <v>76</v>
      </c>
      <c r="I2806">
        <v>4.5999999999999996</v>
      </c>
      <c r="J2806">
        <v>4.1251905659999997</v>
      </c>
      <c r="L2806">
        <v>1</v>
      </c>
      <c r="M2806">
        <v>1</v>
      </c>
      <c r="N2806">
        <v>399</v>
      </c>
      <c r="O2806">
        <v>1</v>
      </c>
      <c r="P2806">
        <v>3</v>
      </c>
      <c r="Q2806" t="str">
        <f>VLOOKUP(M2806,lookups!$A$1:$B$7, 2, FALSE)</f>
        <v>trawl/fyke</v>
      </c>
      <c r="R2806" t="str">
        <f>VLOOKUP(N2806,lookups!$D$1:$E$6, 2, FALSE)</f>
        <v>hucuktlis r</v>
      </c>
      <c r="S2806" t="str">
        <f>VLOOKUP(C2806,lookups!$G$1:$H$3, 2, FALSE)</f>
        <v>smolt</v>
      </c>
    </row>
    <row r="2807" spans="1:19" x14ac:dyDescent="0.25">
      <c r="A2807" s="1">
        <v>32618</v>
      </c>
      <c r="B2807">
        <v>1</v>
      </c>
      <c r="C2807">
        <v>1</v>
      </c>
      <c r="D2807">
        <v>1</v>
      </c>
      <c r="E2807">
        <v>1989</v>
      </c>
      <c r="F2807">
        <v>11</v>
      </c>
      <c r="G2807">
        <v>1</v>
      </c>
      <c r="H2807">
        <v>71</v>
      </c>
      <c r="I2807">
        <v>3.17</v>
      </c>
      <c r="J2807">
        <v>2.8427943679999998</v>
      </c>
      <c r="M2807">
        <v>1</v>
      </c>
      <c r="N2807">
        <v>399</v>
      </c>
      <c r="O2807">
        <v>1</v>
      </c>
      <c r="P2807">
        <v>3</v>
      </c>
      <c r="Q2807" t="str">
        <f>VLOOKUP(M2807,lookups!$A$1:$B$7, 2, FALSE)</f>
        <v>trawl/fyke</v>
      </c>
      <c r="R2807" t="str">
        <f>VLOOKUP(N2807,lookups!$D$1:$E$6, 2, FALSE)</f>
        <v>hucuktlis r</v>
      </c>
      <c r="S2807" t="str">
        <f>VLOOKUP(C2807,lookups!$G$1:$H$3, 2, FALSE)</f>
        <v>smolt</v>
      </c>
    </row>
    <row r="2808" spans="1:19" x14ac:dyDescent="0.25">
      <c r="A2808" s="1">
        <v>32618</v>
      </c>
      <c r="B2808">
        <v>1</v>
      </c>
      <c r="C2808">
        <v>1</v>
      </c>
      <c r="D2808">
        <v>1</v>
      </c>
      <c r="E2808">
        <v>1989</v>
      </c>
      <c r="F2808">
        <v>12</v>
      </c>
      <c r="G2808">
        <v>1</v>
      </c>
      <c r="H2808">
        <v>67</v>
      </c>
      <c r="I2808">
        <v>2.7</v>
      </c>
      <c r="J2808">
        <v>2.4213075060000002</v>
      </c>
      <c r="M2808">
        <v>1</v>
      </c>
      <c r="N2808">
        <v>399</v>
      </c>
      <c r="O2808">
        <v>1</v>
      </c>
      <c r="P2808">
        <v>3</v>
      </c>
      <c r="Q2808" t="str">
        <f>VLOOKUP(M2808,lookups!$A$1:$B$7, 2, FALSE)</f>
        <v>trawl/fyke</v>
      </c>
      <c r="R2808" t="str">
        <f>VLOOKUP(N2808,lookups!$D$1:$E$6, 2, FALSE)</f>
        <v>hucuktlis r</v>
      </c>
      <c r="S2808" t="str">
        <f>VLOOKUP(C2808,lookups!$G$1:$H$3, 2, FALSE)</f>
        <v>smolt</v>
      </c>
    </row>
    <row r="2809" spans="1:19" x14ac:dyDescent="0.25">
      <c r="A2809" s="1">
        <v>32618</v>
      </c>
      <c r="B2809">
        <v>1</v>
      </c>
      <c r="C2809">
        <v>1</v>
      </c>
      <c r="D2809">
        <v>1</v>
      </c>
      <c r="E2809">
        <v>1989</v>
      </c>
      <c r="F2809">
        <v>13</v>
      </c>
      <c r="G2809">
        <v>1</v>
      </c>
      <c r="H2809">
        <v>55</v>
      </c>
      <c r="I2809">
        <v>1.51</v>
      </c>
      <c r="J2809">
        <v>1.3541386419999999</v>
      </c>
      <c r="M2809">
        <v>1</v>
      </c>
      <c r="N2809">
        <v>399</v>
      </c>
      <c r="O2809">
        <v>1</v>
      </c>
      <c r="P2809">
        <v>3</v>
      </c>
      <c r="Q2809" t="str">
        <f>VLOOKUP(M2809,lookups!$A$1:$B$7, 2, FALSE)</f>
        <v>trawl/fyke</v>
      </c>
      <c r="R2809" t="str">
        <f>VLOOKUP(N2809,lookups!$D$1:$E$6, 2, FALSE)</f>
        <v>hucuktlis r</v>
      </c>
      <c r="S2809" t="str">
        <f>VLOOKUP(C2809,lookups!$G$1:$H$3, 2, FALSE)</f>
        <v>smolt</v>
      </c>
    </row>
    <row r="2810" spans="1:19" x14ac:dyDescent="0.25">
      <c r="A2810" s="1">
        <v>32618</v>
      </c>
      <c r="B2810">
        <v>1</v>
      </c>
      <c r="C2810">
        <v>1</v>
      </c>
      <c r="D2810">
        <v>1</v>
      </c>
      <c r="E2810">
        <v>1989</v>
      </c>
      <c r="F2810">
        <v>14</v>
      </c>
      <c r="G2810">
        <v>1</v>
      </c>
      <c r="H2810">
        <v>83</v>
      </c>
      <c r="I2810">
        <v>5.0199999999999996</v>
      </c>
      <c r="J2810">
        <v>4.5018383999999996</v>
      </c>
      <c r="L2810">
        <v>1</v>
      </c>
      <c r="M2810">
        <v>1</v>
      </c>
      <c r="N2810">
        <v>399</v>
      </c>
      <c r="O2810">
        <v>1</v>
      </c>
      <c r="P2810">
        <v>3</v>
      </c>
      <c r="Q2810" t="str">
        <f>VLOOKUP(M2810,lookups!$A$1:$B$7, 2, FALSE)</f>
        <v>trawl/fyke</v>
      </c>
      <c r="R2810" t="str">
        <f>VLOOKUP(N2810,lookups!$D$1:$E$6, 2, FALSE)</f>
        <v>hucuktlis r</v>
      </c>
      <c r="S2810" t="str">
        <f>VLOOKUP(C2810,lookups!$G$1:$H$3, 2, FALSE)</f>
        <v>smolt</v>
      </c>
    </row>
    <row r="2811" spans="1:19" x14ac:dyDescent="0.25">
      <c r="A2811" s="1">
        <v>32618</v>
      </c>
      <c r="B2811">
        <v>1</v>
      </c>
      <c r="C2811">
        <v>1</v>
      </c>
      <c r="D2811">
        <v>1</v>
      </c>
      <c r="E2811">
        <v>1989</v>
      </c>
      <c r="F2811">
        <v>15</v>
      </c>
      <c r="G2811">
        <v>1</v>
      </c>
      <c r="H2811">
        <v>78</v>
      </c>
      <c r="I2811">
        <v>4.1900000000000004</v>
      </c>
      <c r="J2811">
        <v>3.7575105369999999</v>
      </c>
      <c r="L2811">
        <v>1</v>
      </c>
      <c r="M2811">
        <v>1</v>
      </c>
      <c r="N2811">
        <v>399</v>
      </c>
      <c r="O2811">
        <v>1</v>
      </c>
      <c r="P2811">
        <v>3</v>
      </c>
      <c r="Q2811" t="str">
        <f>VLOOKUP(M2811,lookups!$A$1:$B$7, 2, FALSE)</f>
        <v>trawl/fyke</v>
      </c>
      <c r="R2811" t="str">
        <f>VLOOKUP(N2811,lookups!$D$1:$E$6, 2, FALSE)</f>
        <v>hucuktlis r</v>
      </c>
      <c r="S2811" t="str">
        <f>VLOOKUP(C2811,lookups!$G$1:$H$3, 2, FALSE)</f>
        <v>smolt</v>
      </c>
    </row>
    <row r="2812" spans="1:19" x14ac:dyDescent="0.25">
      <c r="A2812" s="1">
        <v>32618</v>
      </c>
      <c r="B2812">
        <v>1</v>
      </c>
      <c r="C2812">
        <v>1</v>
      </c>
      <c r="D2812">
        <v>1</v>
      </c>
      <c r="E2812">
        <v>1989</v>
      </c>
      <c r="F2812">
        <v>16</v>
      </c>
      <c r="G2812">
        <v>1</v>
      </c>
      <c r="H2812">
        <v>82</v>
      </c>
      <c r="I2812">
        <v>5.33</v>
      </c>
      <c r="J2812">
        <v>4.7798403729999999</v>
      </c>
      <c r="L2812">
        <v>1</v>
      </c>
      <c r="M2812">
        <v>1</v>
      </c>
      <c r="N2812">
        <v>399</v>
      </c>
      <c r="O2812">
        <v>1</v>
      </c>
      <c r="P2812">
        <v>3</v>
      </c>
      <c r="Q2812" t="str">
        <f>VLOOKUP(M2812,lookups!$A$1:$B$7, 2, FALSE)</f>
        <v>trawl/fyke</v>
      </c>
      <c r="R2812" t="str">
        <f>VLOOKUP(N2812,lookups!$D$1:$E$6, 2, FALSE)</f>
        <v>hucuktlis r</v>
      </c>
      <c r="S2812" t="str">
        <f>VLOOKUP(C2812,lookups!$G$1:$H$3, 2, FALSE)</f>
        <v>smolt</v>
      </c>
    </row>
    <row r="2813" spans="1:19" x14ac:dyDescent="0.25">
      <c r="A2813" s="1">
        <v>32618</v>
      </c>
      <c r="B2813">
        <v>1</v>
      </c>
      <c r="C2813">
        <v>1</v>
      </c>
      <c r="D2813">
        <v>1</v>
      </c>
      <c r="E2813">
        <v>1989</v>
      </c>
      <c r="F2813">
        <v>17</v>
      </c>
      <c r="G2813">
        <v>1</v>
      </c>
      <c r="H2813">
        <v>72</v>
      </c>
      <c r="I2813">
        <v>3.93</v>
      </c>
      <c r="J2813">
        <v>3.5243475919999998</v>
      </c>
      <c r="M2813">
        <v>1</v>
      </c>
      <c r="N2813">
        <v>399</v>
      </c>
      <c r="O2813">
        <v>1</v>
      </c>
      <c r="P2813">
        <v>3</v>
      </c>
      <c r="Q2813" t="str">
        <f>VLOOKUP(M2813,lookups!$A$1:$B$7, 2, FALSE)</f>
        <v>trawl/fyke</v>
      </c>
      <c r="R2813" t="str">
        <f>VLOOKUP(N2813,lookups!$D$1:$E$6, 2, FALSE)</f>
        <v>hucuktlis r</v>
      </c>
      <c r="S2813" t="str">
        <f>VLOOKUP(C2813,lookups!$G$1:$H$3, 2, FALSE)</f>
        <v>smolt</v>
      </c>
    </row>
    <row r="2814" spans="1:19" x14ac:dyDescent="0.25">
      <c r="A2814" s="1">
        <v>32618</v>
      </c>
      <c r="B2814">
        <v>1</v>
      </c>
      <c r="C2814">
        <v>1</v>
      </c>
      <c r="D2814">
        <v>1</v>
      </c>
      <c r="E2814">
        <v>1989</v>
      </c>
      <c r="F2814">
        <v>18</v>
      </c>
      <c r="G2814">
        <v>1</v>
      </c>
      <c r="H2814">
        <v>69</v>
      </c>
      <c r="I2814">
        <v>2.98</v>
      </c>
      <c r="J2814">
        <v>2.6724060619999999</v>
      </c>
      <c r="M2814">
        <v>1</v>
      </c>
      <c r="N2814">
        <v>399</v>
      </c>
      <c r="O2814">
        <v>1</v>
      </c>
      <c r="P2814">
        <v>3</v>
      </c>
      <c r="Q2814" t="str">
        <f>VLOOKUP(M2814,lookups!$A$1:$B$7, 2, FALSE)</f>
        <v>trawl/fyke</v>
      </c>
      <c r="R2814" t="str">
        <f>VLOOKUP(N2814,lookups!$D$1:$E$6, 2, FALSE)</f>
        <v>hucuktlis r</v>
      </c>
      <c r="S2814" t="str">
        <f>VLOOKUP(C2814,lookups!$G$1:$H$3, 2, FALSE)</f>
        <v>smolt</v>
      </c>
    </row>
    <row r="2815" spans="1:19" x14ac:dyDescent="0.25">
      <c r="A2815" s="1">
        <v>32618</v>
      </c>
      <c r="B2815">
        <v>1</v>
      </c>
      <c r="C2815">
        <v>1</v>
      </c>
      <c r="D2815">
        <v>1</v>
      </c>
      <c r="E2815">
        <v>1989</v>
      </c>
      <c r="F2815">
        <v>19</v>
      </c>
      <c r="G2815">
        <v>1</v>
      </c>
      <c r="H2815">
        <v>78</v>
      </c>
      <c r="I2815">
        <v>4.3</v>
      </c>
      <c r="J2815">
        <v>3.8561563990000001</v>
      </c>
      <c r="L2815">
        <v>1</v>
      </c>
      <c r="M2815">
        <v>1</v>
      </c>
      <c r="N2815">
        <v>399</v>
      </c>
      <c r="O2815">
        <v>1</v>
      </c>
      <c r="P2815">
        <v>3</v>
      </c>
      <c r="Q2815" t="str">
        <f>VLOOKUP(M2815,lookups!$A$1:$B$7, 2, FALSE)</f>
        <v>trawl/fyke</v>
      </c>
      <c r="R2815" t="str">
        <f>VLOOKUP(N2815,lookups!$D$1:$E$6, 2, FALSE)</f>
        <v>hucuktlis r</v>
      </c>
      <c r="S2815" t="str">
        <f>VLOOKUP(C2815,lookups!$G$1:$H$3, 2, FALSE)</f>
        <v>smolt</v>
      </c>
    </row>
    <row r="2816" spans="1:19" x14ac:dyDescent="0.25">
      <c r="A2816" s="1">
        <v>32618</v>
      </c>
      <c r="B2816">
        <v>1</v>
      </c>
      <c r="C2816">
        <v>1</v>
      </c>
      <c r="D2816">
        <v>1</v>
      </c>
      <c r="E2816">
        <v>1989</v>
      </c>
      <c r="F2816">
        <v>20</v>
      </c>
      <c r="G2816">
        <v>1</v>
      </c>
      <c r="H2816">
        <v>72</v>
      </c>
      <c r="I2816">
        <v>3.81</v>
      </c>
      <c r="J2816">
        <v>3.4167339249999999</v>
      </c>
      <c r="M2816">
        <v>1</v>
      </c>
      <c r="N2816">
        <v>399</v>
      </c>
      <c r="O2816">
        <v>1</v>
      </c>
      <c r="P2816">
        <v>3</v>
      </c>
      <c r="Q2816" t="str">
        <f>VLOOKUP(M2816,lookups!$A$1:$B$7, 2, FALSE)</f>
        <v>trawl/fyke</v>
      </c>
      <c r="R2816" t="str">
        <f>VLOOKUP(N2816,lookups!$D$1:$E$6, 2, FALSE)</f>
        <v>hucuktlis r</v>
      </c>
      <c r="S2816" t="str">
        <f>VLOOKUP(C2816,lookups!$G$1:$H$3, 2, FALSE)</f>
        <v>smolt</v>
      </c>
    </row>
    <row r="2817" spans="1:19" x14ac:dyDescent="0.25">
      <c r="A2817" s="1">
        <v>32618</v>
      </c>
      <c r="B2817">
        <v>1</v>
      </c>
      <c r="C2817">
        <v>1</v>
      </c>
      <c r="D2817">
        <v>1</v>
      </c>
      <c r="E2817">
        <v>1989</v>
      </c>
      <c r="F2817">
        <v>21</v>
      </c>
      <c r="G2817">
        <v>1</v>
      </c>
      <c r="H2817">
        <v>70</v>
      </c>
      <c r="I2817">
        <v>3.16</v>
      </c>
      <c r="J2817">
        <v>2.8338265630000001</v>
      </c>
      <c r="M2817">
        <v>1</v>
      </c>
      <c r="N2817">
        <v>399</v>
      </c>
      <c r="O2817">
        <v>1</v>
      </c>
      <c r="P2817">
        <v>3</v>
      </c>
      <c r="Q2817" t="str">
        <f>VLOOKUP(M2817,lookups!$A$1:$B$7, 2, FALSE)</f>
        <v>trawl/fyke</v>
      </c>
      <c r="R2817" t="str">
        <f>VLOOKUP(N2817,lookups!$D$1:$E$6, 2, FALSE)</f>
        <v>hucuktlis r</v>
      </c>
      <c r="S2817" t="str">
        <f>VLOOKUP(C2817,lookups!$G$1:$H$3, 2, FALSE)</f>
        <v>smolt</v>
      </c>
    </row>
    <row r="2818" spans="1:19" x14ac:dyDescent="0.25">
      <c r="A2818" s="1">
        <v>32618</v>
      </c>
      <c r="B2818">
        <v>1</v>
      </c>
      <c r="C2818">
        <v>1</v>
      </c>
      <c r="D2818">
        <v>1</v>
      </c>
      <c r="E2818">
        <v>1989</v>
      </c>
      <c r="F2818">
        <v>22</v>
      </c>
      <c r="G2818">
        <v>1</v>
      </c>
      <c r="H2818">
        <v>75</v>
      </c>
      <c r="I2818">
        <v>4.25</v>
      </c>
      <c r="J2818">
        <v>3.8113173709999999</v>
      </c>
      <c r="L2818">
        <v>1</v>
      </c>
      <c r="M2818">
        <v>1</v>
      </c>
      <c r="N2818">
        <v>399</v>
      </c>
      <c r="O2818">
        <v>1</v>
      </c>
      <c r="P2818">
        <v>3</v>
      </c>
      <c r="Q2818" t="str">
        <f>VLOOKUP(M2818,lookups!$A$1:$B$7, 2, FALSE)</f>
        <v>trawl/fyke</v>
      </c>
      <c r="R2818" t="str">
        <f>VLOOKUP(N2818,lookups!$D$1:$E$6, 2, FALSE)</f>
        <v>hucuktlis r</v>
      </c>
      <c r="S2818" t="str">
        <f>VLOOKUP(C2818,lookups!$G$1:$H$3, 2, FALSE)</f>
        <v>smolt</v>
      </c>
    </row>
    <row r="2819" spans="1:19" x14ac:dyDescent="0.25">
      <c r="A2819" s="1">
        <v>32618</v>
      </c>
      <c r="B2819">
        <v>1</v>
      </c>
      <c r="C2819">
        <v>1</v>
      </c>
      <c r="D2819">
        <v>1</v>
      </c>
      <c r="E2819">
        <v>1989</v>
      </c>
      <c r="F2819">
        <v>23</v>
      </c>
      <c r="G2819">
        <v>1</v>
      </c>
      <c r="H2819">
        <v>73</v>
      </c>
      <c r="I2819">
        <v>3.09</v>
      </c>
      <c r="J2819">
        <v>2.771051924</v>
      </c>
      <c r="M2819">
        <v>1</v>
      </c>
      <c r="N2819">
        <v>399</v>
      </c>
      <c r="O2819">
        <v>1</v>
      </c>
      <c r="P2819">
        <v>3</v>
      </c>
      <c r="Q2819" t="str">
        <f>VLOOKUP(M2819,lookups!$A$1:$B$7, 2, FALSE)</f>
        <v>trawl/fyke</v>
      </c>
      <c r="R2819" t="str">
        <f>VLOOKUP(N2819,lookups!$D$1:$E$6, 2, FALSE)</f>
        <v>hucuktlis r</v>
      </c>
      <c r="S2819" t="str">
        <f>VLOOKUP(C2819,lookups!$G$1:$H$3, 2, FALSE)</f>
        <v>smolt</v>
      </c>
    </row>
    <row r="2820" spans="1:19" x14ac:dyDescent="0.25">
      <c r="A2820" s="1">
        <v>32618</v>
      </c>
      <c r="B2820">
        <v>1</v>
      </c>
      <c r="C2820">
        <v>1</v>
      </c>
      <c r="D2820">
        <v>1</v>
      </c>
      <c r="E2820">
        <v>1989</v>
      </c>
      <c r="F2820">
        <v>24</v>
      </c>
      <c r="G2820">
        <v>1</v>
      </c>
      <c r="H2820">
        <v>85</v>
      </c>
      <c r="I2820">
        <v>6.02</v>
      </c>
      <c r="J2820">
        <v>5.3986189580000001</v>
      </c>
      <c r="L2820">
        <v>1</v>
      </c>
      <c r="M2820">
        <v>1</v>
      </c>
      <c r="N2820">
        <v>399</v>
      </c>
      <c r="O2820">
        <v>1</v>
      </c>
      <c r="P2820">
        <v>3</v>
      </c>
      <c r="Q2820" t="str">
        <f>VLOOKUP(M2820,lookups!$A$1:$B$7, 2, FALSE)</f>
        <v>trawl/fyke</v>
      </c>
      <c r="R2820" t="str">
        <f>VLOOKUP(N2820,lookups!$D$1:$E$6, 2, FALSE)</f>
        <v>hucuktlis r</v>
      </c>
      <c r="S2820" t="str">
        <f>VLOOKUP(C2820,lookups!$G$1:$H$3, 2, FALSE)</f>
        <v>smolt</v>
      </c>
    </row>
    <row r="2821" spans="1:19" x14ac:dyDescent="0.25">
      <c r="A2821" s="1">
        <v>32618</v>
      </c>
      <c r="B2821">
        <v>1</v>
      </c>
      <c r="C2821">
        <v>1</v>
      </c>
      <c r="D2821">
        <v>1</v>
      </c>
      <c r="E2821">
        <v>1989</v>
      </c>
      <c r="F2821">
        <v>25</v>
      </c>
      <c r="G2821">
        <v>1</v>
      </c>
      <c r="H2821">
        <v>82</v>
      </c>
      <c r="I2821">
        <v>5.46</v>
      </c>
      <c r="J2821">
        <v>4.896421846</v>
      </c>
      <c r="L2821">
        <v>1</v>
      </c>
      <c r="M2821">
        <v>1</v>
      </c>
      <c r="N2821">
        <v>399</v>
      </c>
      <c r="O2821">
        <v>1</v>
      </c>
      <c r="P2821">
        <v>3</v>
      </c>
      <c r="Q2821" t="str">
        <f>VLOOKUP(M2821,lookups!$A$1:$B$7, 2, FALSE)</f>
        <v>trawl/fyke</v>
      </c>
      <c r="R2821" t="str">
        <f>VLOOKUP(N2821,lookups!$D$1:$E$6, 2, FALSE)</f>
        <v>hucuktlis r</v>
      </c>
      <c r="S2821" t="str">
        <f>VLOOKUP(C2821,lookups!$G$1:$H$3, 2, FALSE)</f>
        <v>smolt</v>
      </c>
    </row>
    <row r="2822" spans="1:19" x14ac:dyDescent="0.25">
      <c r="A2822" s="1">
        <v>32618</v>
      </c>
      <c r="B2822">
        <v>1</v>
      </c>
      <c r="C2822">
        <v>1</v>
      </c>
      <c r="D2822">
        <v>1</v>
      </c>
      <c r="E2822">
        <v>1989</v>
      </c>
      <c r="F2822">
        <v>26</v>
      </c>
      <c r="G2822">
        <v>1</v>
      </c>
      <c r="H2822">
        <v>67</v>
      </c>
      <c r="I2822">
        <v>2.67</v>
      </c>
      <c r="J2822">
        <v>2.394404089</v>
      </c>
      <c r="M2822">
        <v>1</v>
      </c>
      <c r="N2822">
        <v>399</v>
      </c>
      <c r="O2822">
        <v>1</v>
      </c>
      <c r="P2822">
        <v>3</v>
      </c>
      <c r="Q2822" t="str">
        <f>VLOOKUP(M2822,lookups!$A$1:$B$7, 2, FALSE)</f>
        <v>trawl/fyke</v>
      </c>
      <c r="R2822" t="str">
        <f>VLOOKUP(N2822,lookups!$D$1:$E$6, 2, FALSE)</f>
        <v>hucuktlis r</v>
      </c>
      <c r="S2822" t="str">
        <f>VLOOKUP(C2822,lookups!$G$1:$H$3, 2, FALSE)</f>
        <v>smolt</v>
      </c>
    </row>
    <row r="2823" spans="1:19" x14ac:dyDescent="0.25">
      <c r="A2823" s="1">
        <v>32618</v>
      </c>
      <c r="B2823">
        <v>1</v>
      </c>
      <c r="C2823">
        <v>1</v>
      </c>
      <c r="D2823">
        <v>1</v>
      </c>
      <c r="E2823">
        <v>1989</v>
      </c>
      <c r="F2823">
        <v>27</v>
      </c>
      <c r="G2823">
        <v>1</v>
      </c>
      <c r="H2823">
        <v>65</v>
      </c>
      <c r="I2823">
        <v>2.3199999999999998</v>
      </c>
      <c r="J2823">
        <v>2.0805308939999998</v>
      </c>
      <c r="M2823">
        <v>1</v>
      </c>
      <c r="N2823">
        <v>399</v>
      </c>
      <c r="O2823">
        <v>1</v>
      </c>
      <c r="P2823">
        <v>3</v>
      </c>
      <c r="Q2823" t="str">
        <f>VLOOKUP(M2823,lookups!$A$1:$B$7, 2, FALSE)</f>
        <v>trawl/fyke</v>
      </c>
      <c r="R2823" t="str">
        <f>VLOOKUP(N2823,lookups!$D$1:$E$6, 2, FALSE)</f>
        <v>hucuktlis r</v>
      </c>
      <c r="S2823" t="str">
        <f>VLOOKUP(C2823,lookups!$G$1:$H$3, 2, FALSE)</f>
        <v>smolt</v>
      </c>
    </row>
    <row r="2824" spans="1:19" x14ac:dyDescent="0.25">
      <c r="A2824" s="1">
        <v>32618</v>
      </c>
      <c r="B2824">
        <v>1</v>
      </c>
      <c r="C2824">
        <v>1</v>
      </c>
      <c r="D2824">
        <v>1</v>
      </c>
      <c r="E2824">
        <v>1989</v>
      </c>
      <c r="F2824">
        <v>28</v>
      </c>
      <c r="G2824">
        <v>1</v>
      </c>
      <c r="H2824">
        <v>73</v>
      </c>
      <c r="I2824">
        <v>3.59</v>
      </c>
      <c r="J2824">
        <v>3.2194422020000002</v>
      </c>
      <c r="M2824">
        <v>1</v>
      </c>
      <c r="N2824">
        <v>399</v>
      </c>
      <c r="O2824">
        <v>1</v>
      </c>
      <c r="P2824">
        <v>3</v>
      </c>
      <c r="Q2824" t="str">
        <f>VLOOKUP(M2824,lookups!$A$1:$B$7, 2, FALSE)</f>
        <v>trawl/fyke</v>
      </c>
      <c r="R2824" t="str">
        <f>VLOOKUP(N2824,lookups!$D$1:$E$6, 2, FALSE)</f>
        <v>hucuktlis r</v>
      </c>
      <c r="S2824" t="str">
        <f>VLOOKUP(C2824,lookups!$G$1:$H$3, 2, FALSE)</f>
        <v>smolt</v>
      </c>
    </row>
    <row r="2825" spans="1:19" x14ac:dyDescent="0.25">
      <c r="A2825" s="1">
        <v>32618</v>
      </c>
      <c r="B2825">
        <v>1</v>
      </c>
      <c r="C2825">
        <v>1</v>
      </c>
      <c r="D2825">
        <v>1</v>
      </c>
      <c r="E2825">
        <v>1989</v>
      </c>
      <c r="F2825">
        <v>29</v>
      </c>
      <c r="G2825">
        <v>1</v>
      </c>
      <c r="H2825">
        <v>75</v>
      </c>
      <c r="I2825">
        <v>3.96</v>
      </c>
      <c r="J2825">
        <v>3.551251009</v>
      </c>
      <c r="L2825">
        <v>1</v>
      </c>
      <c r="M2825">
        <v>1</v>
      </c>
      <c r="N2825">
        <v>399</v>
      </c>
      <c r="O2825">
        <v>1</v>
      </c>
      <c r="P2825">
        <v>3</v>
      </c>
      <c r="Q2825" t="str">
        <f>VLOOKUP(M2825,lookups!$A$1:$B$7, 2, FALSE)</f>
        <v>trawl/fyke</v>
      </c>
      <c r="R2825" t="str">
        <f>VLOOKUP(N2825,lookups!$D$1:$E$6, 2, FALSE)</f>
        <v>hucuktlis r</v>
      </c>
      <c r="S2825" t="str">
        <f>VLOOKUP(C2825,lookups!$G$1:$H$3, 2, FALSE)</f>
        <v>smolt</v>
      </c>
    </row>
    <row r="2826" spans="1:19" x14ac:dyDescent="0.25">
      <c r="A2826" s="1">
        <v>32618</v>
      </c>
      <c r="B2826">
        <v>1</v>
      </c>
      <c r="C2826">
        <v>1</v>
      </c>
      <c r="D2826">
        <v>1</v>
      </c>
      <c r="E2826">
        <v>1989</v>
      </c>
      <c r="F2826">
        <v>30</v>
      </c>
      <c r="G2826">
        <v>1</v>
      </c>
      <c r="H2826">
        <v>76</v>
      </c>
      <c r="I2826">
        <v>3.93</v>
      </c>
      <c r="J2826">
        <v>3.5243475919999998</v>
      </c>
      <c r="L2826">
        <v>1</v>
      </c>
      <c r="M2826">
        <v>1</v>
      </c>
      <c r="N2826">
        <v>399</v>
      </c>
      <c r="O2826">
        <v>1</v>
      </c>
      <c r="P2826">
        <v>3</v>
      </c>
      <c r="Q2826" t="str">
        <f>VLOOKUP(M2826,lookups!$A$1:$B$7, 2, FALSE)</f>
        <v>trawl/fyke</v>
      </c>
      <c r="R2826" t="str">
        <f>VLOOKUP(N2826,lookups!$D$1:$E$6, 2, FALSE)</f>
        <v>hucuktlis r</v>
      </c>
      <c r="S2826" t="str">
        <f>VLOOKUP(C2826,lookups!$G$1:$H$3, 2, FALSE)</f>
        <v>smolt</v>
      </c>
    </row>
    <row r="2827" spans="1:19" x14ac:dyDescent="0.25">
      <c r="A2827" s="1">
        <v>32618</v>
      </c>
      <c r="B2827">
        <v>1</v>
      </c>
      <c r="C2827">
        <v>1</v>
      </c>
      <c r="D2827">
        <v>1</v>
      </c>
      <c r="E2827">
        <v>1989</v>
      </c>
      <c r="F2827">
        <v>31</v>
      </c>
      <c r="G2827">
        <v>1</v>
      </c>
      <c r="H2827">
        <v>78</v>
      </c>
      <c r="I2827">
        <v>4.16</v>
      </c>
      <c r="J2827">
        <v>3.7306071200000002</v>
      </c>
      <c r="L2827">
        <v>1</v>
      </c>
      <c r="M2827">
        <v>1</v>
      </c>
      <c r="N2827">
        <v>399</v>
      </c>
      <c r="O2827">
        <v>1</v>
      </c>
      <c r="P2827">
        <v>3</v>
      </c>
      <c r="Q2827" t="str">
        <f>VLOOKUP(M2827,lookups!$A$1:$B$7, 2, FALSE)</f>
        <v>trawl/fyke</v>
      </c>
      <c r="R2827" t="str">
        <f>VLOOKUP(N2827,lookups!$D$1:$E$6, 2, FALSE)</f>
        <v>hucuktlis r</v>
      </c>
      <c r="S2827" t="str">
        <f>VLOOKUP(C2827,lookups!$G$1:$H$3, 2, FALSE)</f>
        <v>smolt</v>
      </c>
    </row>
    <row r="2828" spans="1:19" x14ac:dyDescent="0.25">
      <c r="A2828" s="1">
        <v>32618</v>
      </c>
      <c r="B2828">
        <v>1</v>
      </c>
      <c r="C2828">
        <v>1</v>
      </c>
      <c r="D2828">
        <v>1</v>
      </c>
      <c r="E2828">
        <v>1989</v>
      </c>
      <c r="F2828">
        <v>32</v>
      </c>
      <c r="G2828">
        <v>1</v>
      </c>
      <c r="H2828">
        <v>80</v>
      </c>
      <c r="I2828">
        <v>4.75</v>
      </c>
      <c r="J2828">
        <v>4.2597076500000002</v>
      </c>
      <c r="L2828">
        <v>1</v>
      </c>
      <c r="M2828">
        <v>1</v>
      </c>
      <c r="N2828">
        <v>399</v>
      </c>
      <c r="O2828">
        <v>1</v>
      </c>
      <c r="P2828">
        <v>3</v>
      </c>
      <c r="Q2828" t="str">
        <f>VLOOKUP(M2828,lookups!$A$1:$B$7, 2, FALSE)</f>
        <v>trawl/fyke</v>
      </c>
      <c r="R2828" t="str">
        <f>VLOOKUP(N2828,lookups!$D$1:$E$6, 2, FALSE)</f>
        <v>hucuktlis r</v>
      </c>
      <c r="S2828" t="str">
        <f>VLOOKUP(C2828,lookups!$G$1:$H$3, 2, FALSE)</f>
        <v>smolt</v>
      </c>
    </row>
    <row r="2829" spans="1:19" x14ac:dyDescent="0.25">
      <c r="A2829" s="1">
        <v>32618</v>
      </c>
      <c r="B2829">
        <v>1</v>
      </c>
      <c r="C2829">
        <v>1</v>
      </c>
      <c r="D2829">
        <v>1</v>
      </c>
      <c r="E2829">
        <v>1989</v>
      </c>
      <c r="F2829">
        <v>33</v>
      </c>
      <c r="G2829">
        <v>1</v>
      </c>
      <c r="H2829">
        <v>76</v>
      </c>
      <c r="I2829">
        <v>3.74</v>
      </c>
      <c r="J2829">
        <v>3.3539592859999998</v>
      </c>
      <c r="L2829">
        <v>1</v>
      </c>
      <c r="M2829">
        <v>1</v>
      </c>
      <c r="N2829">
        <v>399</v>
      </c>
      <c r="O2829">
        <v>1</v>
      </c>
      <c r="P2829">
        <v>3</v>
      </c>
      <c r="Q2829" t="str">
        <f>VLOOKUP(M2829,lookups!$A$1:$B$7, 2, FALSE)</f>
        <v>trawl/fyke</v>
      </c>
      <c r="R2829" t="str">
        <f>VLOOKUP(N2829,lookups!$D$1:$E$6, 2, FALSE)</f>
        <v>hucuktlis r</v>
      </c>
      <c r="S2829" t="str">
        <f>VLOOKUP(C2829,lookups!$G$1:$H$3, 2, FALSE)</f>
        <v>smolt</v>
      </c>
    </row>
    <row r="2830" spans="1:19" x14ac:dyDescent="0.25">
      <c r="A2830" s="1">
        <v>32618</v>
      </c>
      <c r="B2830">
        <v>1</v>
      </c>
      <c r="C2830">
        <v>1</v>
      </c>
      <c r="D2830">
        <v>1</v>
      </c>
      <c r="E2830">
        <v>1989</v>
      </c>
      <c r="F2830">
        <v>34</v>
      </c>
      <c r="G2830">
        <v>1</v>
      </c>
      <c r="H2830">
        <v>80</v>
      </c>
      <c r="I2830">
        <v>4.43</v>
      </c>
      <c r="J2830">
        <v>3.9727378710000001</v>
      </c>
      <c r="L2830">
        <v>1</v>
      </c>
      <c r="M2830">
        <v>1</v>
      </c>
      <c r="N2830">
        <v>399</v>
      </c>
      <c r="O2830">
        <v>1</v>
      </c>
      <c r="P2830">
        <v>3</v>
      </c>
      <c r="Q2830" t="str">
        <f>VLOOKUP(M2830,lookups!$A$1:$B$7, 2, FALSE)</f>
        <v>trawl/fyke</v>
      </c>
      <c r="R2830" t="str">
        <f>VLOOKUP(N2830,lookups!$D$1:$E$6, 2, FALSE)</f>
        <v>hucuktlis r</v>
      </c>
      <c r="S2830" t="str">
        <f>VLOOKUP(C2830,lookups!$G$1:$H$3, 2, FALSE)</f>
        <v>smolt</v>
      </c>
    </row>
    <row r="2831" spans="1:19" x14ac:dyDescent="0.25">
      <c r="A2831" s="1">
        <v>32618</v>
      </c>
      <c r="B2831">
        <v>1</v>
      </c>
      <c r="C2831">
        <v>1</v>
      </c>
      <c r="D2831">
        <v>1</v>
      </c>
      <c r="E2831">
        <v>1989</v>
      </c>
      <c r="F2831">
        <v>35</v>
      </c>
      <c r="G2831">
        <v>1</v>
      </c>
      <c r="H2831">
        <v>75</v>
      </c>
      <c r="I2831">
        <v>3.84</v>
      </c>
      <c r="J2831">
        <v>3.4436373420000002</v>
      </c>
      <c r="L2831">
        <v>1</v>
      </c>
      <c r="M2831">
        <v>1</v>
      </c>
      <c r="N2831">
        <v>399</v>
      </c>
      <c r="O2831">
        <v>1</v>
      </c>
      <c r="P2831">
        <v>3</v>
      </c>
      <c r="Q2831" t="str">
        <f>VLOOKUP(M2831,lookups!$A$1:$B$7, 2, FALSE)</f>
        <v>trawl/fyke</v>
      </c>
      <c r="R2831" t="str">
        <f>VLOOKUP(N2831,lookups!$D$1:$E$6, 2, FALSE)</f>
        <v>hucuktlis r</v>
      </c>
      <c r="S2831" t="str">
        <f>VLOOKUP(C2831,lookups!$G$1:$H$3, 2, FALSE)</f>
        <v>smolt</v>
      </c>
    </row>
    <row r="2832" spans="1:19" x14ac:dyDescent="0.25">
      <c r="A2832" s="1">
        <v>32618</v>
      </c>
      <c r="B2832">
        <v>1</v>
      </c>
      <c r="C2832">
        <v>1</v>
      </c>
      <c r="D2832">
        <v>1</v>
      </c>
      <c r="E2832">
        <v>1989</v>
      </c>
      <c r="F2832">
        <v>36</v>
      </c>
      <c r="G2832">
        <v>1</v>
      </c>
      <c r="H2832">
        <v>76</v>
      </c>
      <c r="I2832">
        <v>4.17</v>
      </c>
      <c r="J2832">
        <v>3.739574926</v>
      </c>
      <c r="L2832">
        <v>1</v>
      </c>
      <c r="M2832">
        <v>1</v>
      </c>
      <c r="N2832">
        <v>399</v>
      </c>
      <c r="O2832">
        <v>1</v>
      </c>
      <c r="P2832">
        <v>3</v>
      </c>
      <c r="Q2832" t="str">
        <f>VLOOKUP(M2832,lookups!$A$1:$B$7, 2, FALSE)</f>
        <v>trawl/fyke</v>
      </c>
      <c r="R2832" t="str">
        <f>VLOOKUP(N2832,lookups!$D$1:$E$6, 2, FALSE)</f>
        <v>hucuktlis r</v>
      </c>
      <c r="S2832" t="str">
        <f>VLOOKUP(C2832,lookups!$G$1:$H$3, 2, FALSE)</f>
        <v>smolt</v>
      </c>
    </row>
    <row r="2833" spans="1:19" x14ac:dyDescent="0.25">
      <c r="A2833" s="1">
        <v>32618</v>
      </c>
      <c r="B2833">
        <v>1</v>
      </c>
      <c r="C2833">
        <v>1</v>
      </c>
      <c r="D2833">
        <v>1</v>
      </c>
      <c r="E2833">
        <v>1989</v>
      </c>
      <c r="F2833">
        <v>37</v>
      </c>
      <c r="G2833">
        <v>1</v>
      </c>
      <c r="H2833">
        <v>66</v>
      </c>
      <c r="I2833">
        <v>2.88</v>
      </c>
      <c r="J2833">
        <v>2.582728006</v>
      </c>
      <c r="M2833">
        <v>1</v>
      </c>
      <c r="N2833">
        <v>399</v>
      </c>
      <c r="O2833">
        <v>1</v>
      </c>
      <c r="P2833">
        <v>3</v>
      </c>
      <c r="Q2833" t="str">
        <f>VLOOKUP(M2833,lookups!$A$1:$B$7, 2, FALSE)</f>
        <v>trawl/fyke</v>
      </c>
      <c r="R2833" t="str">
        <f>VLOOKUP(N2833,lookups!$D$1:$E$6, 2, FALSE)</f>
        <v>hucuktlis r</v>
      </c>
      <c r="S2833" t="str">
        <f>VLOOKUP(C2833,lookups!$G$1:$H$3, 2, FALSE)</f>
        <v>smolt</v>
      </c>
    </row>
    <row r="2834" spans="1:19" x14ac:dyDescent="0.25">
      <c r="A2834" s="1">
        <v>32618</v>
      </c>
      <c r="B2834">
        <v>1</v>
      </c>
      <c r="C2834">
        <v>1</v>
      </c>
      <c r="D2834">
        <v>1</v>
      </c>
      <c r="E2834">
        <v>1989</v>
      </c>
      <c r="F2834">
        <v>38</v>
      </c>
      <c r="G2834">
        <v>1</v>
      </c>
      <c r="H2834">
        <v>64</v>
      </c>
      <c r="I2834">
        <v>2.33</v>
      </c>
      <c r="J2834">
        <v>2.0894987</v>
      </c>
      <c r="M2834">
        <v>1</v>
      </c>
      <c r="N2834">
        <v>399</v>
      </c>
      <c r="O2834">
        <v>1</v>
      </c>
      <c r="P2834">
        <v>3</v>
      </c>
      <c r="Q2834" t="str">
        <f>VLOOKUP(M2834,lookups!$A$1:$B$7, 2, FALSE)</f>
        <v>trawl/fyke</v>
      </c>
      <c r="R2834" t="str">
        <f>VLOOKUP(N2834,lookups!$D$1:$E$6, 2, FALSE)</f>
        <v>hucuktlis r</v>
      </c>
      <c r="S2834" t="str">
        <f>VLOOKUP(C2834,lookups!$G$1:$H$3, 2, FALSE)</f>
        <v>smolt</v>
      </c>
    </row>
    <row r="2835" spans="1:19" x14ac:dyDescent="0.25">
      <c r="A2835" s="1">
        <v>32618</v>
      </c>
      <c r="B2835">
        <v>1</v>
      </c>
      <c r="C2835">
        <v>1</v>
      </c>
      <c r="D2835">
        <v>1</v>
      </c>
      <c r="E2835">
        <v>1989</v>
      </c>
      <c r="F2835">
        <v>39</v>
      </c>
      <c r="G2835">
        <v>1</v>
      </c>
      <c r="H2835">
        <v>82</v>
      </c>
      <c r="I2835">
        <v>5.25</v>
      </c>
      <c r="J2835">
        <v>4.7080979279999999</v>
      </c>
      <c r="L2835">
        <v>1</v>
      </c>
      <c r="M2835">
        <v>1</v>
      </c>
      <c r="N2835">
        <v>399</v>
      </c>
      <c r="O2835">
        <v>1</v>
      </c>
      <c r="P2835">
        <v>3</v>
      </c>
      <c r="Q2835" t="str">
        <f>VLOOKUP(M2835,lookups!$A$1:$B$7, 2, FALSE)</f>
        <v>trawl/fyke</v>
      </c>
      <c r="R2835" t="str">
        <f>VLOOKUP(N2835,lookups!$D$1:$E$6, 2, FALSE)</f>
        <v>hucuktlis r</v>
      </c>
      <c r="S2835" t="str">
        <f>VLOOKUP(C2835,lookups!$G$1:$H$3, 2, FALSE)</f>
        <v>smolt</v>
      </c>
    </row>
    <row r="2836" spans="1:19" x14ac:dyDescent="0.25">
      <c r="A2836" s="1">
        <v>32618</v>
      </c>
      <c r="B2836">
        <v>1</v>
      </c>
      <c r="C2836">
        <v>1</v>
      </c>
      <c r="D2836">
        <v>1</v>
      </c>
      <c r="E2836">
        <v>1989</v>
      </c>
      <c r="F2836">
        <v>40</v>
      </c>
      <c r="G2836">
        <v>1</v>
      </c>
      <c r="H2836">
        <v>80</v>
      </c>
      <c r="I2836">
        <v>4.6900000000000004</v>
      </c>
      <c r="J2836">
        <v>4.2059008159999998</v>
      </c>
      <c r="L2836">
        <v>1</v>
      </c>
      <c r="M2836">
        <v>1</v>
      </c>
      <c r="N2836">
        <v>399</v>
      </c>
      <c r="O2836">
        <v>1</v>
      </c>
      <c r="P2836">
        <v>3</v>
      </c>
      <c r="Q2836" t="str">
        <f>VLOOKUP(M2836,lookups!$A$1:$B$7, 2, FALSE)</f>
        <v>trawl/fyke</v>
      </c>
      <c r="R2836" t="str">
        <f>VLOOKUP(N2836,lookups!$D$1:$E$6, 2, FALSE)</f>
        <v>hucuktlis r</v>
      </c>
      <c r="S2836" t="str">
        <f>VLOOKUP(C2836,lookups!$G$1:$H$3, 2, FALSE)</f>
        <v>smolt</v>
      </c>
    </row>
    <row r="2837" spans="1:19" x14ac:dyDescent="0.25">
      <c r="A2837" s="1">
        <v>32618</v>
      </c>
      <c r="B2837">
        <v>1</v>
      </c>
      <c r="C2837">
        <v>1</v>
      </c>
      <c r="D2837">
        <v>1</v>
      </c>
      <c r="E2837">
        <v>1989</v>
      </c>
      <c r="F2837">
        <v>41</v>
      </c>
      <c r="G2837">
        <v>1</v>
      </c>
      <c r="H2837">
        <v>81</v>
      </c>
      <c r="I2837">
        <v>4.54</v>
      </c>
      <c r="J2837">
        <v>4.0713837320000001</v>
      </c>
      <c r="L2837">
        <v>1</v>
      </c>
      <c r="M2837">
        <v>1</v>
      </c>
      <c r="N2837">
        <v>399</v>
      </c>
      <c r="O2837">
        <v>1</v>
      </c>
      <c r="P2837">
        <v>3</v>
      </c>
      <c r="Q2837" t="str">
        <f>VLOOKUP(M2837,lookups!$A$1:$B$7, 2, FALSE)</f>
        <v>trawl/fyke</v>
      </c>
      <c r="R2837" t="str">
        <f>VLOOKUP(N2837,lookups!$D$1:$E$6, 2, FALSE)</f>
        <v>hucuktlis r</v>
      </c>
      <c r="S2837" t="str">
        <f>VLOOKUP(C2837,lookups!$G$1:$H$3, 2, FALSE)</f>
        <v>smolt</v>
      </c>
    </row>
    <row r="2838" spans="1:19" x14ac:dyDescent="0.25">
      <c r="A2838" s="1">
        <v>32618</v>
      </c>
      <c r="B2838">
        <v>1</v>
      </c>
      <c r="C2838">
        <v>1</v>
      </c>
      <c r="D2838">
        <v>1</v>
      </c>
      <c r="E2838">
        <v>1989</v>
      </c>
      <c r="F2838">
        <v>42</v>
      </c>
      <c r="G2838">
        <v>1</v>
      </c>
      <c r="H2838">
        <v>79</v>
      </c>
      <c r="I2838">
        <v>4.79</v>
      </c>
      <c r="J2838">
        <v>4.2955788720000001</v>
      </c>
      <c r="L2838">
        <v>1</v>
      </c>
      <c r="M2838">
        <v>1</v>
      </c>
      <c r="N2838">
        <v>399</v>
      </c>
      <c r="O2838">
        <v>1</v>
      </c>
      <c r="P2838">
        <v>3</v>
      </c>
      <c r="Q2838" t="str">
        <f>VLOOKUP(M2838,lookups!$A$1:$B$7, 2, FALSE)</f>
        <v>trawl/fyke</v>
      </c>
      <c r="R2838" t="str">
        <f>VLOOKUP(N2838,lookups!$D$1:$E$6, 2, FALSE)</f>
        <v>hucuktlis r</v>
      </c>
      <c r="S2838" t="str">
        <f>VLOOKUP(C2838,lookups!$G$1:$H$3, 2, FALSE)</f>
        <v>smolt</v>
      </c>
    </row>
    <row r="2839" spans="1:19" x14ac:dyDescent="0.25">
      <c r="A2839" s="1">
        <v>32618</v>
      </c>
      <c r="B2839">
        <v>1</v>
      </c>
      <c r="C2839">
        <v>1</v>
      </c>
      <c r="D2839">
        <v>1</v>
      </c>
      <c r="E2839">
        <v>1989</v>
      </c>
      <c r="F2839">
        <v>43</v>
      </c>
      <c r="G2839">
        <v>1</v>
      </c>
      <c r="H2839">
        <v>64</v>
      </c>
      <c r="I2839">
        <v>2.36</v>
      </c>
      <c r="J2839">
        <v>2.1164021160000002</v>
      </c>
      <c r="M2839">
        <v>1</v>
      </c>
      <c r="N2839">
        <v>399</v>
      </c>
      <c r="O2839">
        <v>1</v>
      </c>
      <c r="P2839">
        <v>3</v>
      </c>
      <c r="Q2839" t="str">
        <f>VLOOKUP(M2839,lookups!$A$1:$B$7, 2, FALSE)</f>
        <v>trawl/fyke</v>
      </c>
      <c r="R2839" t="str">
        <f>VLOOKUP(N2839,lookups!$D$1:$E$6, 2, FALSE)</f>
        <v>hucuktlis r</v>
      </c>
      <c r="S2839" t="str">
        <f>VLOOKUP(C2839,lookups!$G$1:$H$3, 2, FALSE)</f>
        <v>smolt</v>
      </c>
    </row>
    <row r="2840" spans="1:19" x14ac:dyDescent="0.25">
      <c r="A2840" s="1">
        <v>32618</v>
      </c>
      <c r="B2840">
        <v>1</v>
      </c>
      <c r="C2840">
        <v>1</v>
      </c>
      <c r="D2840">
        <v>1</v>
      </c>
      <c r="E2840">
        <v>1989</v>
      </c>
      <c r="F2840">
        <v>44</v>
      </c>
      <c r="G2840">
        <v>1</v>
      </c>
      <c r="H2840">
        <v>68</v>
      </c>
      <c r="I2840">
        <v>2.85</v>
      </c>
      <c r="J2840">
        <v>2.5558245899999998</v>
      </c>
      <c r="M2840">
        <v>1</v>
      </c>
      <c r="N2840">
        <v>399</v>
      </c>
      <c r="O2840">
        <v>1</v>
      </c>
      <c r="P2840">
        <v>3</v>
      </c>
      <c r="Q2840" t="str">
        <f>VLOOKUP(M2840,lookups!$A$1:$B$7, 2, FALSE)</f>
        <v>trawl/fyke</v>
      </c>
      <c r="R2840" t="str">
        <f>VLOOKUP(N2840,lookups!$D$1:$E$6, 2, FALSE)</f>
        <v>hucuktlis r</v>
      </c>
      <c r="S2840" t="str">
        <f>VLOOKUP(C2840,lookups!$G$1:$H$3, 2, FALSE)</f>
        <v>smolt</v>
      </c>
    </row>
    <row r="2841" spans="1:19" x14ac:dyDescent="0.25">
      <c r="A2841" s="1">
        <v>32618</v>
      </c>
      <c r="B2841">
        <v>1</v>
      </c>
      <c r="C2841">
        <v>1</v>
      </c>
      <c r="D2841">
        <v>1</v>
      </c>
      <c r="E2841">
        <v>1989</v>
      </c>
      <c r="F2841">
        <v>45</v>
      </c>
      <c r="G2841">
        <v>1</v>
      </c>
      <c r="H2841">
        <v>76</v>
      </c>
      <c r="I2841">
        <v>4.2699999999999996</v>
      </c>
      <c r="J2841">
        <v>3.8292529819999999</v>
      </c>
      <c r="L2841">
        <v>1</v>
      </c>
      <c r="M2841">
        <v>1</v>
      </c>
      <c r="N2841">
        <v>399</v>
      </c>
      <c r="O2841">
        <v>1</v>
      </c>
      <c r="P2841">
        <v>3</v>
      </c>
      <c r="Q2841" t="str">
        <f>VLOOKUP(M2841,lookups!$A$1:$B$7, 2, FALSE)</f>
        <v>trawl/fyke</v>
      </c>
      <c r="R2841" t="str">
        <f>VLOOKUP(N2841,lookups!$D$1:$E$6, 2, FALSE)</f>
        <v>hucuktlis r</v>
      </c>
      <c r="S2841" t="str">
        <f>VLOOKUP(C2841,lookups!$G$1:$H$3, 2, FALSE)</f>
        <v>smolt</v>
      </c>
    </row>
    <row r="2842" spans="1:19" x14ac:dyDescent="0.25">
      <c r="A2842" s="1">
        <v>32618</v>
      </c>
      <c r="B2842">
        <v>1</v>
      </c>
      <c r="C2842">
        <v>1</v>
      </c>
      <c r="D2842">
        <v>1</v>
      </c>
      <c r="E2842">
        <v>1989</v>
      </c>
      <c r="F2842">
        <v>46</v>
      </c>
      <c r="G2842">
        <v>1</v>
      </c>
      <c r="H2842">
        <v>76</v>
      </c>
      <c r="I2842">
        <v>3.71</v>
      </c>
      <c r="J2842">
        <v>3.3270558690000001</v>
      </c>
      <c r="L2842">
        <v>1</v>
      </c>
      <c r="M2842">
        <v>1</v>
      </c>
      <c r="N2842">
        <v>399</v>
      </c>
      <c r="O2842">
        <v>1</v>
      </c>
      <c r="P2842">
        <v>3</v>
      </c>
      <c r="Q2842" t="str">
        <f>VLOOKUP(M2842,lookups!$A$1:$B$7, 2, FALSE)</f>
        <v>trawl/fyke</v>
      </c>
      <c r="R2842" t="str">
        <f>VLOOKUP(N2842,lookups!$D$1:$E$6, 2, FALSE)</f>
        <v>hucuktlis r</v>
      </c>
      <c r="S2842" t="str">
        <f>VLOOKUP(C2842,lookups!$G$1:$H$3, 2, FALSE)</f>
        <v>smolt</v>
      </c>
    </row>
    <row r="2843" spans="1:19" x14ac:dyDescent="0.25">
      <c r="A2843" s="1">
        <v>32618</v>
      </c>
      <c r="B2843">
        <v>1</v>
      </c>
      <c r="C2843">
        <v>1</v>
      </c>
      <c r="D2843">
        <v>1</v>
      </c>
      <c r="E2843">
        <v>1989</v>
      </c>
      <c r="F2843">
        <v>47</v>
      </c>
      <c r="G2843">
        <v>1</v>
      </c>
      <c r="H2843">
        <v>73</v>
      </c>
      <c r="I2843">
        <v>3.51</v>
      </c>
      <c r="J2843">
        <v>3.1476997579999999</v>
      </c>
      <c r="M2843">
        <v>1</v>
      </c>
      <c r="N2843">
        <v>399</v>
      </c>
      <c r="O2843">
        <v>1</v>
      </c>
      <c r="P2843">
        <v>3</v>
      </c>
      <c r="Q2843" t="str">
        <f>VLOOKUP(M2843,lookups!$A$1:$B$7, 2, FALSE)</f>
        <v>trawl/fyke</v>
      </c>
      <c r="R2843" t="str">
        <f>VLOOKUP(N2843,lookups!$D$1:$E$6, 2, FALSE)</f>
        <v>hucuktlis r</v>
      </c>
      <c r="S2843" t="str">
        <f>VLOOKUP(C2843,lookups!$G$1:$H$3, 2, FALSE)</f>
        <v>smolt</v>
      </c>
    </row>
    <row r="2844" spans="1:19" x14ac:dyDescent="0.25">
      <c r="A2844" s="1">
        <v>32618</v>
      </c>
      <c r="B2844">
        <v>1</v>
      </c>
      <c r="C2844">
        <v>1</v>
      </c>
      <c r="D2844">
        <v>1</v>
      </c>
      <c r="E2844">
        <v>1989</v>
      </c>
      <c r="F2844">
        <v>48</v>
      </c>
      <c r="G2844">
        <v>1</v>
      </c>
      <c r="H2844">
        <v>76</v>
      </c>
      <c r="I2844">
        <v>4.16</v>
      </c>
      <c r="J2844">
        <v>3.7306071200000002</v>
      </c>
      <c r="L2844">
        <v>1</v>
      </c>
      <c r="M2844">
        <v>1</v>
      </c>
      <c r="N2844">
        <v>399</v>
      </c>
      <c r="O2844">
        <v>1</v>
      </c>
      <c r="P2844">
        <v>3</v>
      </c>
      <c r="Q2844" t="str">
        <f>VLOOKUP(M2844,lookups!$A$1:$B$7, 2, FALSE)</f>
        <v>trawl/fyke</v>
      </c>
      <c r="R2844" t="str">
        <f>VLOOKUP(N2844,lookups!$D$1:$E$6, 2, FALSE)</f>
        <v>hucuktlis r</v>
      </c>
      <c r="S2844" t="str">
        <f>VLOOKUP(C2844,lookups!$G$1:$H$3, 2, FALSE)</f>
        <v>smolt</v>
      </c>
    </row>
    <row r="2845" spans="1:19" x14ac:dyDescent="0.25">
      <c r="A2845" s="1">
        <v>32618</v>
      </c>
      <c r="B2845">
        <v>1</v>
      </c>
      <c r="C2845">
        <v>1</v>
      </c>
      <c r="D2845">
        <v>1</v>
      </c>
      <c r="E2845">
        <v>1989</v>
      </c>
      <c r="F2845">
        <v>49</v>
      </c>
      <c r="G2845">
        <v>1</v>
      </c>
      <c r="H2845">
        <v>79</v>
      </c>
      <c r="I2845">
        <v>4.34</v>
      </c>
      <c r="J2845">
        <v>3.892027621</v>
      </c>
      <c r="L2845">
        <v>1</v>
      </c>
      <c r="M2845">
        <v>1</v>
      </c>
      <c r="N2845">
        <v>399</v>
      </c>
      <c r="O2845">
        <v>1</v>
      </c>
      <c r="P2845">
        <v>3</v>
      </c>
      <c r="Q2845" t="str">
        <f>VLOOKUP(M2845,lookups!$A$1:$B$7, 2, FALSE)</f>
        <v>trawl/fyke</v>
      </c>
      <c r="R2845" t="str">
        <f>VLOOKUP(N2845,lookups!$D$1:$E$6, 2, FALSE)</f>
        <v>hucuktlis r</v>
      </c>
      <c r="S2845" t="str">
        <f>VLOOKUP(C2845,lookups!$G$1:$H$3, 2, FALSE)</f>
        <v>smolt</v>
      </c>
    </row>
    <row r="2846" spans="1:19" x14ac:dyDescent="0.25">
      <c r="A2846" s="1">
        <v>32618</v>
      </c>
      <c r="B2846">
        <v>1</v>
      </c>
      <c r="C2846">
        <v>1</v>
      </c>
      <c r="D2846">
        <v>1</v>
      </c>
      <c r="E2846">
        <v>1989</v>
      </c>
      <c r="F2846">
        <v>50</v>
      </c>
      <c r="G2846">
        <v>1</v>
      </c>
      <c r="H2846">
        <v>80</v>
      </c>
      <c r="I2846">
        <v>4.96</v>
      </c>
      <c r="J2846">
        <v>4.4480315670000001</v>
      </c>
      <c r="L2846">
        <v>1</v>
      </c>
      <c r="M2846">
        <v>1</v>
      </c>
      <c r="N2846">
        <v>399</v>
      </c>
      <c r="O2846">
        <v>1</v>
      </c>
      <c r="P2846">
        <v>3</v>
      </c>
      <c r="Q2846" t="str">
        <f>VLOOKUP(M2846,lookups!$A$1:$B$7, 2, FALSE)</f>
        <v>trawl/fyke</v>
      </c>
      <c r="R2846" t="str">
        <f>VLOOKUP(N2846,lookups!$D$1:$E$6, 2, FALSE)</f>
        <v>hucuktlis r</v>
      </c>
      <c r="S2846" t="str">
        <f>VLOOKUP(C2846,lookups!$G$1:$H$3, 2, FALSE)</f>
        <v>smolt</v>
      </c>
    </row>
    <row r="2847" spans="1:19" x14ac:dyDescent="0.25">
      <c r="A2847" s="1">
        <v>32618</v>
      </c>
      <c r="B2847">
        <v>1</v>
      </c>
      <c r="C2847">
        <v>1</v>
      </c>
      <c r="D2847">
        <v>1</v>
      </c>
      <c r="E2847">
        <v>1989</v>
      </c>
      <c r="F2847">
        <v>51</v>
      </c>
      <c r="G2847">
        <v>1</v>
      </c>
      <c r="H2847">
        <v>70</v>
      </c>
      <c r="I2847">
        <v>3.09</v>
      </c>
      <c r="J2847">
        <v>2.771051924</v>
      </c>
      <c r="M2847">
        <v>1</v>
      </c>
      <c r="N2847">
        <v>399</v>
      </c>
      <c r="O2847">
        <v>1</v>
      </c>
      <c r="P2847">
        <v>3</v>
      </c>
      <c r="Q2847" t="str">
        <f>VLOOKUP(M2847,lookups!$A$1:$B$7, 2, FALSE)</f>
        <v>trawl/fyke</v>
      </c>
      <c r="R2847" t="str">
        <f>VLOOKUP(N2847,lookups!$D$1:$E$6, 2, FALSE)</f>
        <v>hucuktlis r</v>
      </c>
      <c r="S2847" t="str">
        <f>VLOOKUP(C2847,lookups!$G$1:$H$3, 2, FALSE)</f>
        <v>smolt</v>
      </c>
    </row>
    <row r="2848" spans="1:19" x14ac:dyDescent="0.25">
      <c r="A2848" s="1">
        <v>32618</v>
      </c>
      <c r="B2848">
        <v>1</v>
      </c>
      <c r="C2848">
        <v>1</v>
      </c>
      <c r="D2848">
        <v>1</v>
      </c>
      <c r="E2848">
        <v>1989</v>
      </c>
      <c r="F2848">
        <v>52</v>
      </c>
      <c r="G2848">
        <v>1</v>
      </c>
      <c r="H2848">
        <v>73</v>
      </c>
      <c r="I2848">
        <v>3.6</v>
      </c>
      <c r="J2848">
        <v>3.228410008</v>
      </c>
      <c r="M2848">
        <v>1</v>
      </c>
      <c r="N2848">
        <v>399</v>
      </c>
      <c r="O2848">
        <v>1</v>
      </c>
      <c r="P2848">
        <v>3</v>
      </c>
      <c r="Q2848" t="str">
        <f>VLOOKUP(M2848,lookups!$A$1:$B$7, 2, FALSE)</f>
        <v>trawl/fyke</v>
      </c>
      <c r="R2848" t="str">
        <f>VLOOKUP(N2848,lookups!$D$1:$E$6, 2, FALSE)</f>
        <v>hucuktlis r</v>
      </c>
      <c r="S2848" t="str">
        <f>VLOOKUP(C2848,lookups!$G$1:$H$3, 2, FALSE)</f>
        <v>smolt</v>
      </c>
    </row>
    <row r="2849" spans="1:19" x14ac:dyDescent="0.25">
      <c r="A2849" s="1">
        <v>32618</v>
      </c>
      <c r="B2849">
        <v>1</v>
      </c>
      <c r="C2849">
        <v>1</v>
      </c>
      <c r="D2849">
        <v>1</v>
      </c>
      <c r="E2849">
        <v>1989</v>
      </c>
      <c r="F2849">
        <v>53</v>
      </c>
      <c r="G2849">
        <v>1</v>
      </c>
      <c r="H2849">
        <v>75</v>
      </c>
      <c r="I2849">
        <v>3.9</v>
      </c>
      <c r="J2849">
        <v>3.497444175</v>
      </c>
      <c r="L2849">
        <v>1</v>
      </c>
      <c r="M2849">
        <v>1</v>
      </c>
      <c r="N2849">
        <v>399</v>
      </c>
      <c r="O2849">
        <v>1</v>
      </c>
      <c r="P2849">
        <v>3</v>
      </c>
      <c r="Q2849" t="str">
        <f>VLOOKUP(M2849,lookups!$A$1:$B$7, 2, FALSE)</f>
        <v>trawl/fyke</v>
      </c>
      <c r="R2849" t="str">
        <f>VLOOKUP(N2849,lookups!$D$1:$E$6, 2, FALSE)</f>
        <v>hucuktlis r</v>
      </c>
      <c r="S2849" t="str">
        <f>VLOOKUP(C2849,lookups!$G$1:$H$3, 2, FALSE)</f>
        <v>smolt</v>
      </c>
    </row>
    <row r="2850" spans="1:19" x14ac:dyDescent="0.25">
      <c r="A2850" s="1">
        <v>32618</v>
      </c>
      <c r="B2850">
        <v>1</v>
      </c>
      <c r="C2850">
        <v>1</v>
      </c>
      <c r="D2850">
        <v>1</v>
      </c>
      <c r="E2850">
        <v>1989</v>
      </c>
      <c r="F2850">
        <v>54</v>
      </c>
      <c r="G2850">
        <v>1</v>
      </c>
      <c r="H2850">
        <v>63</v>
      </c>
      <c r="I2850">
        <v>2.2400000000000002</v>
      </c>
      <c r="J2850">
        <v>2.0087884489999999</v>
      </c>
      <c r="M2850">
        <v>1</v>
      </c>
      <c r="N2850">
        <v>399</v>
      </c>
      <c r="O2850">
        <v>1</v>
      </c>
      <c r="P2850">
        <v>3</v>
      </c>
      <c r="Q2850" t="str">
        <f>VLOOKUP(M2850,lookups!$A$1:$B$7, 2, FALSE)</f>
        <v>trawl/fyke</v>
      </c>
      <c r="R2850" t="str">
        <f>VLOOKUP(N2850,lookups!$D$1:$E$6, 2, FALSE)</f>
        <v>hucuktlis r</v>
      </c>
      <c r="S2850" t="str">
        <f>VLOOKUP(C2850,lookups!$G$1:$H$3, 2, FALSE)</f>
        <v>smolt</v>
      </c>
    </row>
    <row r="2851" spans="1:19" x14ac:dyDescent="0.25">
      <c r="A2851" s="1">
        <v>32618</v>
      </c>
      <c r="B2851">
        <v>1</v>
      </c>
      <c r="C2851">
        <v>1</v>
      </c>
      <c r="D2851">
        <v>1</v>
      </c>
      <c r="E2851">
        <v>1989</v>
      </c>
      <c r="F2851">
        <v>55</v>
      </c>
      <c r="G2851">
        <v>1</v>
      </c>
      <c r="H2851">
        <v>74</v>
      </c>
      <c r="I2851">
        <v>4.0999999999999996</v>
      </c>
      <c r="J2851">
        <v>3.6768002869999998</v>
      </c>
      <c r="M2851">
        <v>1</v>
      </c>
      <c r="N2851">
        <v>399</v>
      </c>
      <c r="O2851">
        <v>1</v>
      </c>
      <c r="P2851">
        <v>3</v>
      </c>
      <c r="Q2851" t="str">
        <f>VLOOKUP(M2851,lookups!$A$1:$B$7, 2, FALSE)</f>
        <v>trawl/fyke</v>
      </c>
      <c r="R2851" t="str">
        <f>VLOOKUP(N2851,lookups!$D$1:$E$6, 2, FALSE)</f>
        <v>hucuktlis r</v>
      </c>
      <c r="S2851" t="str">
        <f>VLOOKUP(C2851,lookups!$G$1:$H$3, 2, FALSE)</f>
        <v>smolt</v>
      </c>
    </row>
    <row r="2852" spans="1:19" x14ac:dyDescent="0.25">
      <c r="A2852" s="1">
        <v>32618</v>
      </c>
      <c r="B2852">
        <v>1</v>
      </c>
      <c r="C2852">
        <v>1</v>
      </c>
      <c r="D2852">
        <v>1</v>
      </c>
      <c r="E2852">
        <v>1989</v>
      </c>
      <c r="F2852">
        <v>56</v>
      </c>
      <c r="G2852">
        <v>1</v>
      </c>
      <c r="H2852">
        <v>70</v>
      </c>
      <c r="I2852">
        <v>3.24</v>
      </c>
      <c r="J2852">
        <v>2.905569007</v>
      </c>
      <c r="M2852">
        <v>1</v>
      </c>
      <c r="N2852">
        <v>399</v>
      </c>
      <c r="O2852">
        <v>1</v>
      </c>
      <c r="P2852">
        <v>3</v>
      </c>
      <c r="Q2852" t="str">
        <f>VLOOKUP(M2852,lookups!$A$1:$B$7, 2, FALSE)</f>
        <v>trawl/fyke</v>
      </c>
      <c r="R2852" t="str">
        <f>VLOOKUP(N2852,lookups!$D$1:$E$6, 2, FALSE)</f>
        <v>hucuktlis r</v>
      </c>
      <c r="S2852" t="str">
        <f>VLOOKUP(C2852,lookups!$G$1:$H$3, 2, FALSE)</f>
        <v>smolt</v>
      </c>
    </row>
    <row r="2853" spans="1:19" x14ac:dyDescent="0.25">
      <c r="A2853" s="1">
        <v>32618</v>
      </c>
      <c r="B2853">
        <v>1</v>
      </c>
      <c r="C2853">
        <v>1</v>
      </c>
      <c r="D2853">
        <v>1</v>
      </c>
      <c r="E2853">
        <v>1989</v>
      </c>
      <c r="F2853">
        <v>57</v>
      </c>
      <c r="G2853">
        <v>1</v>
      </c>
      <c r="H2853">
        <v>67</v>
      </c>
      <c r="I2853">
        <v>2.79</v>
      </c>
      <c r="J2853">
        <v>2.5020177559999999</v>
      </c>
      <c r="M2853">
        <v>1</v>
      </c>
      <c r="N2853">
        <v>399</v>
      </c>
      <c r="O2853">
        <v>1</v>
      </c>
      <c r="P2853">
        <v>3</v>
      </c>
      <c r="Q2853" t="str">
        <f>VLOOKUP(M2853,lookups!$A$1:$B$7, 2, FALSE)</f>
        <v>trawl/fyke</v>
      </c>
      <c r="R2853" t="str">
        <f>VLOOKUP(N2853,lookups!$D$1:$E$6, 2, FALSE)</f>
        <v>hucuktlis r</v>
      </c>
      <c r="S2853" t="str">
        <f>VLOOKUP(C2853,lookups!$G$1:$H$3, 2, FALSE)</f>
        <v>smolt</v>
      </c>
    </row>
    <row r="2854" spans="1:19" x14ac:dyDescent="0.25">
      <c r="A2854" s="1">
        <v>32618</v>
      </c>
      <c r="B2854">
        <v>1</v>
      </c>
      <c r="C2854">
        <v>1</v>
      </c>
      <c r="D2854">
        <v>1</v>
      </c>
      <c r="E2854">
        <v>1989</v>
      </c>
      <c r="F2854">
        <v>58</v>
      </c>
      <c r="G2854">
        <v>1</v>
      </c>
      <c r="H2854">
        <v>74</v>
      </c>
      <c r="I2854">
        <v>3.75</v>
      </c>
      <c r="J2854">
        <v>3.3629270920000001</v>
      </c>
      <c r="M2854">
        <v>1</v>
      </c>
      <c r="N2854">
        <v>399</v>
      </c>
      <c r="O2854">
        <v>1</v>
      </c>
      <c r="P2854">
        <v>3</v>
      </c>
      <c r="Q2854" t="str">
        <f>VLOOKUP(M2854,lookups!$A$1:$B$7, 2, FALSE)</f>
        <v>trawl/fyke</v>
      </c>
      <c r="R2854" t="str">
        <f>VLOOKUP(N2854,lookups!$D$1:$E$6, 2, FALSE)</f>
        <v>hucuktlis r</v>
      </c>
      <c r="S2854" t="str">
        <f>VLOOKUP(C2854,lookups!$G$1:$H$3, 2, FALSE)</f>
        <v>smolt</v>
      </c>
    </row>
    <row r="2855" spans="1:19" x14ac:dyDescent="0.25">
      <c r="A2855" s="1">
        <v>32618</v>
      </c>
      <c r="B2855">
        <v>1</v>
      </c>
      <c r="C2855">
        <v>1</v>
      </c>
      <c r="D2855">
        <v>1</v>
      </c>
      <c r="E2855">
        <v>1989</v>
      </c>
      <c r="F2855">
        <v>59</v>
      </c>
      <c r="G2855">
        <v>1</v>
      </c>
      <c r="H2855">
        <v>73</v>
      </c>
      <c r="I2855">
        <v>3.4</v>
      </c>
      <c r="J2855">
        <v>3.0490538969999998</v>
      </c>
      <c r="M2855">
        <v>1</v>
      </c>
      <c r="N2855">
        <v>399</v>
      </c>
      <c r="O2855">
        <v>1</v>
      </c>
      <c r="P2855">
        <v>3</v>
      </c>
      <c r="Q2855" t="str">
        <f>VLOOKUP(M2855,lookups!$A$1:$B$7, 2, FALSE)</f>
        <v>trawl/fyke</v>
      </c>
      <c r="R2855" t="str">
        <f>VLOOKUP(N2855,lookups!$D$1:$E$6, 2, FALSE)</f>
        <v>hucuktlis r</v>
      </c>
      <c r="S2855" t="str">
        <f>VLOOKUP(C2855,lookups!$G$1:$H$3, 2, FALSE)</f>
        <v>smolt</v>
      </c>
    </row>
    <row r="2856" spans="1:19" x14ac:dyDescent="0.25">
      <c r="A2856" s="1">
        <v>32618</v>
      </c>
      <c r="B2856">
        <v>1</v>
      </c>
      <c r="C2856">
        <v>1</v>
      </c>
      <c r="D2856">
        <v>1</v>
      </c>
      <c r="E2856">
        <v>1989</v>
      </c>
      <c r="F2856">
        <v>60</v>
      </c>
      <c r="G2856">
        <v>1</v>
      </c>
      <c r="H2856">
        <v>80</v>
      </c>
      <c r="I2856">
        <v>4.97</v>
      </c>
      <c r="J2856">
        <v>4.4569993720000003</v>
      </c>
      <c r="L2856">
        <v>1</v>
      </c>
      <c r="M2856">
        <v>1</v>
      </c>
      <c r="N2856">
        <v>399</v>
      </c>
      <c r="O2856">
        <v>1</v>
      </c>
      <c r="P2856">
        <v>3</v>
      </c>
      <c r="Q2856" t="str">
        <f>VLOOKUP(M2856,lookups!$A$1:$B$7, 2, FALSE)</f>
        <v>trawl/fyke</v>
      </c>
      <c r="R2856" t="str">
        <f>VLOOKUP(N2856,lookups!$D$1:$E$6, 2, FALSE)</f>
        <v>hucuktlis r</v>
      </c>
      <c r="S2856" t="str">
        <f>VLOOKUP(C2856,lookups!$G$1:$H$3, 2, FALSE)</f>
        <v>smolt</v>
      </c>
    </row>
    <row r="2857" spans="1:19" x14ac:dyDescent="0.25">
      <c r="A2857" s="1">
        <v>32618</v>
      </c>
      <c r="B2857">
        <v>1</v>
      </c>
      <c r="C2857">
        <v>1</v>
      </c>
      <c r="D2857">
        <v>1</v>
      </c>
      <c r="E2857">
        <v>1989</v>
      </c>
      <c r="F2857">
        <v>61</v>
      </c>
      <c r="G2857">
        <v>1</v>
      </c>
      <c r="H2857">
        <v>66</v>
      </c>
      <c r="I2857">
        <v>2.7</v>
      </c>
      <c r="J2857">
        <v>2.4213075060000002</v>
      </c>
      <c r="M2857">
        <v>1</v>
      </c>
      <c r="N2857">
        <v>399</v>
      </c>
      <c r="O2857">
        <v>1</v>
      </c>
      <c r="P2857">
        <v>3</v>
      </c>
      <c r="Q2857" t="str">
        <f>VLOOKUP(M2857,lookups!$A$1:$B$7, 2, FALSE)</f>
        <v>trawl/fyke</v>
      </c>
      <c r="R2857" t="str">
        <f>VLOOKUP(N2857,lookups!$D$1:$E$6, 2, FALSE)</f>
        <v>hucuktlis r</v>
      </c>
      <c r="S2857" t="str">
        <f>VLOOKUP(C2857,lookups!$G$1:$H$3, 2, FALSE)</f>
        <v>smolt</v>
      </c>
    </row>
    <row r="2858" spans="1:19" x14ac:dyDescent="0.25">
      <c r="A2858" s="1">
        <v>32618</v>
      </c>
      <c r="B2858">
        <v>1</v>
      </c>
      <c r="C2858">
        <v>1</v>
      </c>
      <c r="D2858">
        <v>1</v>
      </c>
      <c r="E2858">
        <v>1989</v>
      </c>
      <c r="F2858">
        <v>62</v>
      </c>
      <c r="G2858">
        <v>1</v>
      </c>
      <c r="H2858">
        <v>75</v>
      </c>
      <c r="I2858">
        <v>3.77</v>
      </c>
      <c r="J2858">
        <v>3.380862703</v>
      </c>
      <c r="L2858">
        <v>1</v>
      </c>
      <c r="M2858">
        <v>1</v>
      </c>
      <c r="N2858">
        <v>399</v>
      </c>
      <c r="O2858">
        <v>1</v>
      </c>
      <c r="P2858">
        <v>3</v>
      </c>
      <c r="Q2858" t="str">
        <f>VLOOKUP(M2858,lookups!$A$1:$B$7, 2, FALSE)</f>
        <v>trawl/fyke</v>
      </c>
      <c r="R2858" t="str">
        <f>VLOOKUP(N2858,lookups!$D$1:$E$6, 2, FALSE)</f>
        <v>hucuktlis r</v>
      </c>
      <c r="S2858" t="str">
        <f>VLOOKUP(C2858,lookups!$G$1:$H$3, 2, FALSE)</f>
        <v>smolt</v>
      </c>
    </row>
    <row r="2859" spans="1:19" x14ac:dyDescent="0.25">
      <c r="A2859" s="1">
        <v>32618</v>
      </c>
      <c r="B2859">
        <v>1</v>
      </c>
      <c r="C2859">
        <v>1</v>
      </c>
      <c r="D2859">
        <v>1</v>
      </c>
      <c r="E2859">
        <v>1989</v>
      </c>
      <c r="F2859">
        <v>63</v>
      </c>
      <c r="G2859">
        <v>1</v>
      </c>
      <c r="H2859">
        <v>65</v>
      </c>
      <c r="I2859">
        <v>2.74</v>
      </c>
      <c r="J2859">
        <v>2.4571787280000001</v>
      </c>
      <c r="M2859">
        <v>1</v>
      </c>
      <c r="N2859">
        <v>399</v>
      </c>
      <c r="O2859">
        <v>1</v>
      </c>
      <c r="P2859">
        <v>3</v>
      </c>
      <c r="Q2859" t="str">
        <f>VLOOKUP(M2859,lookups!$A$1:$B$7, 2, FALSE)</f>
        <v>trawl/fyke</v>
      </c>
      <c r="R2859" t="str">
        <f>VLOOKUP(N2859,lookups!$D$1:$E$6, 2, FALSE)</f>
        <v>hucuktlis r</v>
      </c>
      <c r="S2859" t="str">
        <f>VLOOKUP(C2859,lookups!$G$1:$H$3, 2, FALSE)</f>
        <v>smolt</v>
      </c>
    </row>
    <row r="2860" spans="1:19" x14ac:dyDescent="0.25">
      <c r="A2860" s="1">
        <v>32618</v>
      </c>
      <c r="B2860">
        <v>1</v>
      </c>
      <c r="C2860">
        <v>1</v>
      </c>
      <c r="D2860">
        <v>1</v>
      </c>
      <c r="E2860">
        <v>1989</v>
      </c>
      <c r="F2860">
        <v>64</v>
      </c>
      <c r="G2860">
        <v>1</v>
      </c>
      <c r="H2860">
        <v>73</v>
      </c>
      <c r="I2860">
        <v>3.61</v>
      </c>
      <c r="J2860">
        <v>3.2373778139999998</v>
      </c>
      <c r="M2860">
        <v>1</v>
      </c>
      <c r="N2860">
        <v>399</v>
      </c>
      <c r="O2860">
        <v>1</v>
      </c>
      <c r="P2860">
        <v>3</v>
      </c>
      <c r="Q2860" t="str">
        <f>VLOOKUP(M2860,lookups!$A$1:$B$7, 2, FALSE)</f>
        <v>trawl/fyke</v>
      </c>
      <c r="R2860" t="str">
        <f>VLOOKUP(N2860,lookups!$D$1:$E$6, 2, FALSE)</f>
        <v>hucuktlis r</v>
      </c>
      <c r="S2860" t="str">
        <f>VLOOKUP(C2860,lookups!$G$1:$H$3, 2, FALSE)</f>
        <v>smolt</v>
      </c>
    </row>
    <row r="2861" spans="1:19" x14ac:dyDescent="0.25">
      <c r="A2861" s="1">
        <v>32618</v>
      </c>
      <c r="B2861">
        <v>1</v>
      </c>
      <c r="C2861">
        <v>1</v>
      </c>
      <c r="D2861">
        <v>1</v>
      </c>
      <c r="E2861">
        <v>1989</v>
      </c>
      <c r="F2861">
        <v>65</v>
      </c>
      <c r="G2861">
        <v>1</v>
      </c>
      <c r="H2861">
        <v>77</v>
      </c>
      <c r="I2861">
        <v>3.95</v>
      </c>
      <c r="J2861">
        <v>3.5422832030000002</v>
      </c>
      <c r="L2861">
        <v>1</v>
      </c>
      <c r="M2861">
        <v>1</v>
      </c>
      <c r="N2861">
        <v>399</v>
      </c>
      <c r="O2861">
        <v>1</v>
      </c>
      <c r="P2861">
        <v>3</v>
      </c>
      <c r="Q2861" t="str">
        <f>VLOOKUP(M2861,lookups!$A$1:$B$7, 2, FALSE)</f>
        <v>trawl/fyke</v>
      </c>
      <c r="R2861" t="str">
        <f>VLOOKUP(N2861,lookups!$D$1:$E$6, 2, FALSE)</f>
        <v>hucuktlis r</v>
      </c>
      <c r="S2861" t="str">
        <f>VLOOKUP(C2861,lookups!$G$1:$H$3, 2, FALSE)</f>
        <v>smolt</v>
      </c>
    </row>
    <row r="2862" spans="1:19" x14ac:dyDescent="0.25">
      <c r="A2862" s="1">
        <v>32618</v>
      </c>
      <c r="B2862">
        <v>1</v>
      </c>
      <c r="C2862">
        <v>1</v>
      </c>
      <c r="D2862">
        <v>1</v>
      </c>
      <c r="E2862">
        <v>1989</v>
      </c>
      <c r="F2862">
        <v>66</v>
      </c>
      <c r="G2862">
        <v>1</v>
      </c>
      <c r="H2862">
        <v>67</v>
      </c>
      <c r="I2862">
        <v>2.95</v>
      </c>
      <c r="J2862">
        <v>2.6455026460000002</v>
      </c>
      <c r="M2862">
        <v>1</v>
      </c>
      <c r="N2862">
        <v>399</v>
      </c>
      <c r="O2862">
        <v>1</v>
      </c>
      <c r="P2862">
        <v>3</v>
      </c>
      <c r="Q2862" t="str">
        <f>VLOOKUP(M2862,lookups!$A$1:$B$7, 2, FALSE)</f>
        <v>trawl/fyke</v>
      </c>
      <c r="R2862" t="str">
        <f>VLOOKUP(N2862,lookups!$D$1:$E$6, 2, FALSE)</f>
        <v>hucuktlis r</v>
      </c>
      <c r="S2862" t="str">
        <f>VLOOKUP(C2862,lookups!$G$1:$H$3, 2, FALSE)</f>
        <v>smolt</v>
      </c>
    </row>
    <row r="2863" spans="1:19" x14ac:dyDescent="0.25">
      <c r="A2863" s="1">
        <v>32618</v>
      </c>
      <c r="B2863">
        <v>1</v>
      </c>
      <c r="C2863">
        <v>1</v>
      </c>
      <c r="D2863">
        <v>1</v>
      </c>
      <c r="E2863">
        <v>1989</v>
      </c>
      <c r="F2863">
        <v>67</v>
      </c>
      <c r="G2863">
        <v>1</v>
      </c>
      <c r="H2863">
        <v>68</v>
      </c>
      <c r="I2863">
        <v>3.08</v>
      </c>
      <c r="J2863">
        <v>2.7620841180000002</v>
      </c>
      <c r="M2863">
        <v>1</v>
      </c>
      <c r="N2863">
        <v>399</v>
      </c>
      <c r="O2863">
        <v>1</v>
      </c>
      <c r="P2863">
        <v>3</v>
      </c>
      <c r="Q2863" t="str">
        <f>VLOOKUP(M2863,lookups!$A$1:$B$7, 2, FALSE)</f>
        <v>trawl/fyke</v>
      </c>
      <c r="R2863" t="str">
        <f>VLOOKUP(N2863,lookups!$D$1:$E$6, 2, FALSE)</f>
        <v>hucuktlis r</v>
      </c>
      <c r="S2863" t="str">
        <f>VLOOKUP(C2863,lookups!$G$1:$H$3, 2, FALSE)</f>
        <v>smolt</v>
      </c>
    </row>
    <row r="2864" spans="1:19" x14ac:dyDescent="0.25">
      <c r="A2864" s="1">
        <v>32618</v>
      </c>
      <c r="B2864">
        <v>1</v>
      </c>
      <c r="C2864">
        <v>1</v>
      </c>
      <c r="D2864">
        <v>1</v>
      </c>
      <c r="E2864">
        <v>1989</v>
      </c>
      <c r="F2864">
        <v>68</v>
      </c>
      <c r="G2864">
        <v>1</v>
      </c>
      <c r="H2864">
        <v>79</v>
      </c>
      <c r="I2864">
        <v>4.51</v>
      </c>
      <c r="J2864">
        <v>4.0444803159999996</v>
      </c>
      <c r="L2864">
        <v>1</v>
      </c>
      <c r="M2864">
        <v>1</v>
      </c>
      <c r="N2864">
        <v>399</v>
      </c>
      <c r="O2864">
        <v>1</v>
      </c>
      <c r="P2864">
        <v>3</v>
      </c>
      <c r="Q2864" t="str">
        <f>VLOOKUP(M2864,lookups!$A$1:$B$7, 2, FALSE)</f>
        <v>trawl/fyke</v>
      </c>
      <c r="R2864" t="str">
        <f>VLOOKUP(N2864,lookups!$D$1:$E$6, 2, FALSE)</f>
        <v>hucuktlis r</v>
      </c>
      <c r="S2864" t="str">
        <f>VLOOKUP(C2864,lookups!$G$1:$H$3, 2, FALSE)</f>
        <v>smolt</v>
      </c>
    </row>
    <row r="2865" spans="1:19" x14ac:dyDescent="0.25">
      <c r="A2865" s="1">
        <v>32618</v>
      </c>
      <c r="B2865">
        <v>1</v>
      </c>
      <c r="C2865">
        <v>1</v>
      </c>
      <c r="D2865">
        <v>1</v>
      </c>
      <c r="E2865">
        <v>1989</v>
      </c>
      <c r="F2865">
        <v>69</v>
      </c>
      <c r="G2865">
        <v>1</v>
      </c>
      <c r="H2865">
        <v>56</v>
      </c>
      <c r="I2865">
        <v>1.74</v>
      </c>
      <c r="J2865">
        <v>1.5603981709999999</v>
      </c>
      <c r="M2865">
        <v>1</v>
      </c>
      <c r="N2865">
        <v>399</v>
      </c>
      <c r="O2865">
        <v>1</v>
      </c>
      <c r="P2865">
        <v>3</v>
      </c>
      <c r="Q2865" t="str">
        <f>VLOOKUP(M2865,lookups!$A$1:$B$7, 2, FALSE)</f>
        <v>trawl/fyke</v>
      </c>
      <c r="R2865" t="str">
        <f>VLOOKUP(N2865,lookups!$D$1:$E$6, 2, FALSE)</f>
        <v>hucuktlis r</v>
      </c>
      <c r="S2865" t="str">
        <f>VLOOKUP(C2865,lookups!$G$1:$H$3, 2, FALSE)</f>
        <v>smolt</v>
      </c>
    </row>
    <row r="2866" spans="1:19" x14ac:dyDescent="0.25">
      <c r="A2866" s="1">
        <v>32618</v>
      </c>
      <c r="B2866">
        <v>1</v>
      </c>
      <c r="C2866">
        <v>1</v>
      </c>
      <c r="D2866">
        <v>1</v>
      </c>
      <c r="E2866">
        <v>1989</v>
      </c>
      <c r="F2866">
        <v>70</v>
      </c>
      <c r="G2866">
        <v>1</v>
      </c>
      <c r="H2866">
        <v>73</v>
      </c>
      <c r="I2866">
        <v>3.95</v>
      </c>
      <c r="J2866">
        <v>3.5422832030000002</v>
      </c>
      <c r="M2866">
        <v>1</v>
      </c>
      <c r="N2866">
        <v>399</v>
      </c>
      <c r="O2866">
        <v>1</v>
      </c>
      <c r="P2866">
        <v>3</v>
      </c>
      <c r="Q2866" t="str">
        <f>VLOOKUP(M2866,lookups!$A$1:$B$7, 2, FALSE)</f>
        <v>trawl/fyke</v>
      </c>
      <c r="R2866" t="str">
        <f>VLOOKUP(N2866,lookups!$D$1:$E$6, 2, FALSE)</f>
        <v>hucuktlis r</v>
      </c>
      <c r="S2866" t="str">
        <f>VLOOKUP(C2866,lookups!$G$1:$H$3, 2, FALSE)</f>
        <v>smolt</v>
      </c>
    </row>
    <row r="2867" spans="1:19" x14ac:dyDescent="0.25">
      <c r="A2867" s="1">
        <v>32618</v>
      </c>
      <c r="B2867">
        <v>1</v>
      </c>
      <c r="C2867">
        <v>1</v>
      </c>
      <c r="D2867">
        <v>1</v>
      </c>
      <c r="E2867">
        <v>1989</v>
      </c>
      <c r="F2867">
        <v>71</v>
      </c>
      <c r="G2867">
        <v>1</v>
      </c>
      <c r="H2867">
        <v>72</v>
      </c>
      <c r="I2867">
        <v>2.97</v>
      </c>
      <c r="J2867">
        <v>2.6634382570000001</v>
      </c>
      <c r="M2867">
        <v>1</v>
      </c>
      <c r="N2867">
        <v>399</v>
      </c>
      <c r="O2867">
        <v>1</v>
      </c>
      <c r="P2867">
        <v>3</v>
      </c>
      <c r="Q2867" t="str">
        <f>VLOOKUP(M2867,lookups!$A$1:$B$7, 2, FALSE)</f>
        <v>trawl/fyke</v>
      </c>
      <c r="R2867" t="str">
        <f>VLOOKUP(N2867,lookups!$D$1:$E$6, 2, FALSE)</f>
        <v>hucuktlis r</v>
      </c>
      <c r="S2867" t="str">
        <f>VLOOKUP(C2867,lookups!$G$1:$H$3, 2, FALSE)</f>
        <v>smolt</v>
      </c>
    </row>
    <row r="2868" spans="1:19" x14ac:dyDescent="0.25">
      <c r="A2868" s="1">
        <v>32618</v>
      </c>
      <c r="B2868">
        <v>1</v>
      </c>
      <c r="C2868">
        <v>1</v>
      </c>
      <c r="D2868">
        <v>1</v>
      </c>
      <c r="E2868">
        <v>1989</v>
      </c>
      <c r="F2868">
        <v>72</v>
      </c>
      <c r="G2868">
        <v>1</v>
      </c>
      <c r="H2868">
        <v>67</v>
      </c>
      <c r="I2868">
        <v>2.69</v>
      </c>
      <c r="J2868">
        <v>2.4123397</v>
      </c>
      <c r="M2868">
        <v>1</v>
      </c>
      <c r="N2868">
        <v>399</v>
      </c>
      <c r="O2868">
        <v>1</v>
      </c>
      <c r="P2868">
        <v>3</v>
      </c>
      <c r="Q2868" t="str">
        <f>VLOOKUP(M2868,lookups!$A$1:$B$7, 2, FALSE)</f>
        <v>trawl/fyke</v>
      </c>
      <c r="R2868" t="str">
        <f>VLOOKUP(N2868,lookups!$D$1:$E$6, 2, FALSE)</f>
        <v>hucuktlis r</v>
      </c>
      <c r="S2868" t="str">
        <f>VLOOKUP(C2868,lookups!$G$1:$H$3, 2, FALSE)</f>
        <v>smolt</v>
      </c>
    </row>
    <row r="2869" spans="1:19" x14ac:dyDescent="0.25">
      <c r="A2869" s="1">
        <v>32618</v>
      </c>
      <c r="B2869">
        <v>1</v>
      </c>
      <c r="C2869">
        <v>1</v>
      </c>
      <c r="D2869">
        <v>1</v>
      </c>
      <c r="E2869">
        <v>1989</v>
      </c>
      <c r="F2869">
        <v>73</v>
      </c>
      <c r="G2869">
        <v>1</v>
      </c>
      <c r="H2869">
        <v>80</v>
      </c>
      <c r="I2869">
        <v>4.53</v>
      </c>
      <c r="J2869">
        <v>4.062415927</v>
      </c>
      <c r="L2869">
        <v>1</v>
      </c>
      <c r="M2869">
        <v>1</v>
      </c>
      <c r="N2869">
        <v>399</v>
      </c>
      <c r="O2869">
        <v>1</v>
      </c>
      <c r="P2869">
        <v>3</v>
      </c>
      <c r="Q2869" t="str">
        <f>VLOOKUP(M2869,lookups!$A$1:$B$7, 2, FALSE)</f>
        <v>trawl/fyke</v>
      </c>
      <c r="R2869" t="str">
        <f>VLOOKUP(N2869,lookups!$D$1:$E$6, 2, FALSE)</f>
        <v>hucuktlis r</v>
      </c>
      <c r="S2869" t="str">
        <f>VLOOKUP(C2869,lookups!$G$1:$H$3, 2, FALSE)</f>
        <v>smolt</v>
      </c>
    </row>
    <row r="2870" spans="1:19" x14ac:dyDescent="0.25">
      <c r="A2870" s="1">
        <v>32618</v>
      </c>
      <c r="B2870">
        <v>1</v>
      </c>
      <c r="C2870">
        <v>1</v>
      </c>
      <c r="D2870">
        <v>1</v>
      </c>
      <c r="E2870">
        <v>1989</v>
      </c>
      <c r="F2870">
        <v>74</v>
      </c>
      <c r="G2870">
        <v>1</v>
      </c>
      <c r="H2870">
        <v>69</v>
      </c>
      <c r="I2870">
        <v>3.32</v>
      </c>
      <c r="J2870">
        <v>2.9773114519999999</v>
      </c>
      <c r="M2870">
        <v>1</v>
      </c>
      <c r="N2870">
        <v>399</v>
      </c>
      <c r="O2870">
        <v>1</v>
      </c>
      <c r="P2870">
        <v>3</v>
      </c>
      <c r="Q2870" t="str">
        <f>VLOOKUP(M2870,lookups!$A$1:$B$7, 2, FALSE)</f>
        <v>trawl/fyke</v>
      </c>
      <c r="R2870" t="str">
        <f>VLOOKUP(N2870,lookups!$D$1:$E$6, 2, FALSE)</f>
        <v>hucuktlis r</v>
      </c>
      <c r="S2870" t="str">
        <f>VLOOKUP(C2870,lookups!$G$1:$H$3, 2, FALSE)</f>
        <v>smolt</v>
      </c>
    </row>
    <row r="2871" spans="1:19" x14ac:dyDescent="0.25">
      <c r="A2871" s="1">
        <v>32618</v>
      </c>
      <c r="B2871">
        <v>1</v>
      </c>
      <c r="C2871">
        <v>1</v>
      </c>
      <c r="D2871">
        <v>1</v>
      </c>
      <c r="E2871">
        <v>1989</v>
      </c>
      <c r="F2871">
        <v>75</v>
      </c>
      <c r="G2871">
        <v>1</v>
      </c>
      <c r="H2871">
        <v>71</v>
      </c>
      <c r="I2871">
        <v>3.25</v>
      </c>
      <c r="J2871">
        <v>2.9145368129999998</v>
      </c>
      <c r="M2871">
        <v>1</v>
      </c>
      <c r="N2871">
        <v>399</v>
      </c>
      <c r="O2871">
        <v>1</v>
      </c>
      <c r="P2871">
        <v>3</v>
      </c>
      <c r="Q2871" t="str">
        <f>VLOOKUP(M2871,lookups!$A$1:$B$7, 2, FALSE)</f>
        <v>trawl/fyke</v>
      </c>
      <c r="R2871" t="str">
        <f>VLOOKUP(N2871,lookups!$D$1:$E$6, 2, FALSE)</f>
        <v>hucuktlis r</v>
      </c>
      <c r="S2871" t="str">
        <f>VLOOKUP(C2871,lookups!$G$1:$H$3, 2, FALSE)</f>
        <v>smolt</v>
      </c>
    </row>
    <row r="2872" spans="1:19" x14ac:dyDescent="0.25">
      <c r="A2872" s="1">
        <v>32618</v>
      </c>
      <c r="B2872">
        <v>1</v>
      </c>
      <c r="C2872">
        <v>1</v>
      </c>
      <c r="D2872">
        <v>1</v>
      </c>
      <c r="E2872">
        <v>1989</v>
      </c>
      <c r="F2872">
        <v>76</v>
      </c>
      <c r="G2872">
        <v>1</v>
      </c>
      <c r="H2872">
        <v>74</v>
      </c>
      <c r="I2872">
        <v>3.72</v>
      </c>
      <c r="J2872">
        <v>3.3360236749999999</v>
      </c>
      <c r="M2872">
        <v>1</v>
      </c>
      <c r="N2872">
        <v>399</v>
      </c>
      <c r="O2872">
        <v>1</v>
      </c>
      <c r="P2872">
        <v>3</v>
      </c>
      <c r="Q2872" t="str">
        <f>VLOOKUP(M2872,lookups!$A$1:$B$7, 2, FALSE)</f>
        <v>trawl/fyke</v>
      </c>
      <c r="R2872" t="str">
        <f>VLOOKUP(N2872,lookups!$D$1:$E$6, 2, FALSE)</f>
        <v>hucuktlis r</v>
      </c>
      <c r="S2872" t="str">
        <f>VLOOKUP(C2872,lookups!$G$1:$H$3, 2, FALSE)</f>
        <v>smolt</v>
      </c>
    </row>
    <row r="2873" spans="1:19" x14ac:dyDescent="0.25">
      <c r="A2873" s="1">
        <v>32618</v>
      </c>
      <c r="B2873">
        <v>1</v>
      </c>
      <c r="C2873">
        <v>1</v>
      </c>
      <c r="D2873">
        <v>1</v>
      </c>
      <c r="E2873">
        <v>1989</v>
      </c>
      <c r="F2873">
        <v>77</v>
      </c>
      <c r="G2873">
        <v>1</v>
      </c>
      <c r="H2873">
        <v>84</v>
      </c>
      <c r="I2873">
        <v>5.19</v>
      </c>
      <c r="J2873">
        <v>4.6542910949999996</v>
      </c>
      <c r="L2873">
        <v>1</v>
      </c>
      <c r="M2873">
        <v>1</v>
      </c>
      <c r="N2873">
        <v>399</v>
      </c>
      <c r="O2873">
        <v>1</v>
      </c>
      <c r="P2873">
        <v>3</v>
      </c>
      <c r="Q2873" t="str">
        <f>VLOOKUP(M2873,lookups!$A$1:$B$7, 2, FALSE)</f>
        <v>trawl/fyke</v>
      </c>
      <c r="R2873" t="str">
        <f>VLOOKUP(N2873,lookups!$D$1:$E$6, 2, FALSE)</f>
        <v>hucuktlis r</v>
      </c>
      <c r="S2873" t="str">
        <f>VLOOKUP(C2873,lookups!$G$1:$H$3, 2, FALSE)</f>
        <v>smolt</v>
      </c>
    </row>
    <row r="2874" spans="1:19" x14ac:dyDescent="0.25">
      <c r="A2874" s="1">
        <v>32618</v>
      </c>
      <c r="B2874">
        <v>1</v>
      </c>
      <c r="C2874">
        <v>1</v>
      </c>
      <c r="D2874">
        <v>1</v>
      </c>
      <c r="E2874">
        <v>1989</v>
      </c>
      <c r="F2874">
        <v>78</v>
      </c>
      <c r="G2874">
        <v>1</v>
      </c>
      <c r="H2874">
        <v>67</v>
      </c>
      <c r="I2874">
        <v>2.82</v>
      </c>
      <c r="J2874">
        <v>2.5289211730000001</v>
      </c>
      <c r="M2874">
        <v>1</v>
      </c>
      <c r="N2874">
        <v>399</v>
      </c>
      <c r="O2874">
        <v>1</v>
      </c>
      <c r="P2874">
        <v>3</v>
      </c>
      <c r="Q2874" t="str">
        <f>VLOOKUP(M2874,lookups!$A$1:$B$7, 2, FALSE)</f>
        <v>trawl/fyke</v>
      </c>
      <c r="R2874" t="str">
        <f>VLOOKUP(N2874,lookups!$D$1:$E$6, 2, FALSE)</f>
        <v>hucuktlis r</v>
      </c>
      <c r="S2874" t="str">
        <f>VLOOKUP(C2874,lookups!$G$1:$H$3, 2, FALSE)</f>
        <v>smolt</v>
      </c>
    </row>
    <row r="2875" spans="1:19" x14ac:dyDescent="0.25">
      <c r="A2875" s="1">
        <v>32618</v>
      </c>
      <c r="B2875">
        <v>1</v>
      </c>
      <c r="C2875">
        <v>1</v>
      </c>
      <c r="D2875">
        <v>1</v>
      </c>
      <c r="E2875">
        <v>1989</v>
      </c>
      <c r="F2875">
        <v>79</v>
      </c>
      <c r="G2875">
        <v>1</v>
      </c>
      <c r="H2875">
        <v>71</v>
      </c>
      <c r="I2875">
        <v>3.55</v>
      </c>
      <c r="J2875">
        <v>3.1835709799999998</v>
      </c>
      <c r="M2875">
        <v>1</v>
      </c>
      <c r="N2875">
        <v>399</v>
      </c>
      <c r="O2875">
        <v>1</v>
      </c>
      <c r="P2875">
        <v>3</v>
      </c>
      <c r="Q2875" t="str">
        <f>VLOOKUP(M2875,lookups!$A$1:$B$7, 2, FALSE)</f>
        <v>trawl/fyke</v>
      </c>
      <c r="R2875" t="str">
        <f>VLOOKUP(N2875,lookups!$D$1:$E$6, 2, FALSE)</f>
        <v>hucuktlis r</v>
      </c>
      <c r="S2875" t="str">
        <f>VLOOKUP(C2875,lookups!$G$1:$H$3, 2, FALSE)</f>
        <v>smolt</v>
      </c>
    </row>
    <row r="2876" spans="1:19" x14ac:dyDescent="0.25">
      <c r="A2876" s="1">
        <v>32618</v>
      </c>
      <c r="B2876">
        <v>1</v>
      </c>
      <c r="C2876">
        <v>1</v>
      </c>
      <c r="D2876">
        <v>1</v>
      </c>
      <c r="E2876">
        <v>1989</v>
      </c>
      <c r="F2876">
        <v>80</v>
      </c>
      <c r="G2876">
        <v>1</v>
      </c>
      <c r="H2876">
        <v>78</v>
      </c>
      <c r="I2876">
        <v>4.2</v>
      </c>
      <c r="J2876">
        <v>3.7664783430000002</v>
      </c>
      <c r="L2876">
        <v>1</v>
      </c>
      <c r="M2876">
        <v>1</v>
      </c>
      <c r="N2876">
        <v>399</v>
      </c>
      <c r="O2876">
        <v>1</v>
      </c>
      <c r="P2876">
        <v>3</v>
      </c>
      <c r="Q2876" t="str">
        <f>VLOOKUP(M2876,lookups!$A$1:$B$7, 2, FALSE)</f>
        <v>trawl/fyke</v>
      </c>
      <c r="R2876" t="str">
        <f>VLOOKUP(N2876,lookups!$D$1:$E$6, 2, FALSE)</f>
        <v>hucuktlis r</v>
      </c>
      <c r="S2876" t="str">
        <f>VLOOKUP(C2876,lookups!$G$1:$H$3, 2, FALSE)</f>
        <v>smolt</v>
      </c>
    </row>
    <row r="2877" spans="1:19" x14ac:dyDescent="0.25">
      <c r="A2877" s="1">
        <v>32618</v>
      </c>
      <c r="B2877">
        <v>1</v>
      </c>
      <c r="C2877">
        <v>1</v>
      </c>
      <c r="D2877">
        <v>1</v>
      </c>
      <c r="E2877">
        <v>1989</v>
      </c>
      <c r="F2877">
        <v>81</v>
      </c>
      <c r="G2877">
        <v>1</v>
      </c>
      <c r="H2877">
        <v>78</v>
      </c>
      <c r="I2877">
        <v>4.84</v>
      </c>
      <c r="J2877">
        <v>4.3404179000000003</v>
      </c>
      <c r="L2877">
        <v>1</v>
      </c>
      <c r="M2877">
        <v>1</v>
      </c>
      <c r="N2877">
        <v>399</v>
      </c>
      <c r="O2877">
        <v>1</v>
      </c>
      <c r="P2877">
        <v>3</v>
      </c>
      <c r="Q2877" t="str">
        <f>VLOOKUP(M2877,lookups!$A$1:$B$7, 2, FALSE)</f>
        <v>trawl/fyke</v>
      </c>
      <c r="R2877" t="str">
        <f>VLOOKUP(N2877,lookups!$D$1:$E$6, 2, FALSE)</f>
        <v>hucuktlis r</v>
      </c>
      <c r="S2877" t="str">
        <f>VLOOKUP(C2877,lookups!$G$1:$H$3, 2, FALSE)</f>
        <v>smolt</v>
      </c>
    </row>
    <row r="2878" spans="1:19" x14ac:dyDescent="0.25">
      <c r="A2878" s="1">
        <v>32618</v>
      </c>
      <c r="B2878">
        <v>1</v>
      </c>
      <c r="C2878">
        <v>1</v>
      </c>
      <c r="D2878">
        <v>1</v>
      </c>
      <c r="E2878">
        <v>1989</v>
      </c>
      <c r="F2878">
        <v>82</v>
      </c>
      <c r="G2878">
        <v>1</v>
      </c>
      <c r="H2878">
        <v>75</v>
      </c>
      <c r="I2878">
        <v>3.87</v>
      </c>
      <c r="J2878">
        <v>3.4705407589999999</v>
      </c>
      <c r="L2878">
        <v>1</v>
      </c>
      <c r="M2878">
        <v>1</v>
      </c>
      <c r="N2878">
        <v>399</v>
      </c>
      <c r="O2878">
        <v>1</v>
      </c>
      <c r="P2878">
        <v>3</v>
      </c>
      <c r="Q2878" t="str">
        <f>VLOOKUP(M2878,lookups!$A$1:$B$7, 2, FALSE)</f>
        <v>trawl/fyke</v>
      </c>
      <c r="R2878" t="str">
        <f>VLOOKUP(N2878,lookups!$D$1:$E$6, 2, FALSE)</f>
        <v>hucuktlis r</v>
      </c>
      <c r="S2878" t="str">
        <f>VLOOKUP(C2878,lookups!$G$1:$H$3, 2, FALSE)</f>
        <v>smolt</v>
      </c>
    </row>
    <row r="2879" spans="1:19" x14ac:dyDescent="0.25">
      <c r="A2879" s="1">
        <v>32618</v>
      </c>
      <c r="B2879">
        <v>1</v>
      </c>
      <c r="C2879">
        <v>1</v>
      </c>
      <c r="D2879">
        <v>1</v>
      </c>
      <c r="E2879">
        <v>1989</v>
      </c>
      <c r="F2879">
        <v>83</v>
      </c>
      <c r="G2879">
        <v>1</v>
      </c>
      <c r="H2879">
        <v>73</v>
      </c>
      <c r="I2879">
        <v>3.57</v>
      </c>
      <c r="J2879">
        <v>3.2015065909999998</v>
      </c>
      <c r="M2879">
        <v>1</v>
      </c>
      <c r="N2879">
        <v>399</v>
      </c>
      <c r="O2879">
        <v>1</v>
      </c>
      <c r="P2879">
        <v>3</v>
      </c>
      <c r="Q2879" t="str">
        <f>VLOOKUP(M2879,lookups!$A$1:$B$7, 2, FALSE)</f>
        <v>trawl/fyke</v>
      </c>
      <c r="R2879" t="str">
        <f>VLOOKUP(N2879,lookups!$D$1:$E$6, 2, FALSE)</f>
        <v>hucuktlis r</v>
      </c>
      <c r="S2879" t="str">
        <f>VLOOKUP(C2879,lookups!$G$1:$H$3, 2, FALSE)</f>
        <v>smolt</v>
      </c>
    </row>
    <row r="2880" spans="1:19" x14ac:dyDescent="0.25">
      <c r="A2880" s="1">
        <v>32618</v>
      </c>
      <c r="B2880">
        <v>1</v>
      </c>
      <c r="C2880">
        <v>1</v>
      </c>
      <c r="D2880">
        <v>1</v>
      </c>
      <c r="E2880">
        <v>1989</v>
      </c>
      <c r="F2880">
        <v>84</v>
      </c>
      <c r="G2880">
        <v>1</v>
      </c>
      <c r="H2880">
        <v>76</v>
      </c>
      <c r="I2880">
        <v>4.29</v>
      </c>
      <c r="J2880">
        <v>3.8471885929999998</v>
      </c>
      <c r="L2880">
        <v>1</v>
      </c>
      <c r="M2880">
        <v>1</v>
      </c>
      <c r="N2880">
        <v>399</v>
      </c>
      <c r="O2880">
        <v>1</v>
      </c>
      <c r="P2880">
        <v>3</v>
      </c>
      <c r="Q2880" t="str">
        <f>VLOOKUP(M2880,lookups!$A$1:$B$7, 2, FALSE)</f>
        <v>trawl/fyke</v>
      </c>
      <c r="R2880" t="str">
        <f>VLOOKUP(N2880,lookups!$D$1:$E$6, 2, FALSE)</f>
        <v>hucuktlis r</v>
      </c>
      <c r="S2880" t="str">
        <f>VLOOKUP(C2880,lookups!$G$1:$H$3, 2, FALSE)</f>
        <v>smolt</v>
      </c>
    </row>
    <row r="2881" spans="1:19" x14ac:dyDescent="0.25">
      <c r="A2881" s="1">
        <v>32618</v>
      </c>
      <c r="B2881">
        <v>1</v>
      </c>
      <c r="C2881">
        <v>1</v>
      </c>
      <c r="D2881">
        <v>1</v>
      </c>
      <c r="E2881">
        <v>1989</v>
      </c>
      <c r="F2881">
        <v>85</v>
      </c>
      <c r="G2881">
        <v>1</v>
      </c>
      <c r="H2881">
        <v>67</v>
      </c>
      <c r="I2881">
        <v>3.01</v>
      </c>
      <c r="J2881">
        <v>2.6993094790000001</v>
      </c>
      <c r="M2881">
        <v>1</v>
      </c>
      <c r="N2881">
        <v>399</v>
      </c>
      <c r="O2881">
        <v>1</v>
      </c>
      <c r="P2881">
        <v>3</v>
      </c>
      <c r="Q2881" t="str">
        <f>VLOOKUP(M2881,lookups!$A$1:$B$7, 2, FALSE)</f>
        <v>trawl/fyke</v>
      </c>
      <c r="R2881" t="str">
        <f>VLOOKUP(N2881,lookups!$D$1:$E$6, 2, FALSE)</f>
        <v>hucuktlis r</v>
      </c>
      <c r="S2881" t="str">
        <f>VLOOKUP(C2881,lookups!$G$1:$H$3, 2, FALSE)</f>
        <v>smolt</v>
      </c>
    </row>
    <row r="2882" spans="1:19" x14ac:dyDescent="0.25">
      <c r="A2882" s="1">
        <v>32618</v>
      </c>
      <c r="B2882">
        <v>1</v>
      </c>
      <c r="C2882">
        <v>1</v>
      </c>
      <c r="D2882">
        <v>1</v>
      </c>
      <c r="E2882">
        <v>1989</v>
      </c>
      <c r="F2882">
        <v>86</v>
      </c>
      <c r="G2882">
        <v>1</v>
      </c>
      <c r="H2882">
        <v>77</v>
      </c>
      <c r="I2882">
        <v>4.16</v>
      </c>
      <c r="J2882">
        <v>3.7306071200000002</v>
      </c>
      <c r="L2882">
        <v>1</v>
      </c>
      <c r="M2882">
        <v>1</v>
      </c>
      <c r="N2882">
        <v>399</v>
      </c>
      <c r="O2882">
        <v>1</v>
      </c>
      <c r="P2882">
        <v>3</v>
      </c>
      <c r="Q2882" t="str">
        <f>VLOOKUP(M2882,lookups!$A$1:$B$7, 2, FALSE)</f>
        <v>trawl/fyke</v>
      </c>
      <c r="R2882" t="str">
        <f>VLOOKUP(N2882,lookups!$D$1:$E$6, 2, FALSE)</f>
        <v>hucuktlis r</v>
      </c>
      <c r="S2882" t="str">
        <f>VLOOKUP(C2882,lookups!$G$1:$H$3, 2, FALSE)</f>
        <v>smolt</v>
      </c>
    </row>
    <row r="2883" spans="1:19" x14ac:dyDescent="0.25">
      <c r="A2883" s="1">
        <v>32618</v>
      </c>
      <c r="B2883">
        <v>1</v>
      </c>
      <c r="C2883">
        <v>1</v>
      </c>
      <c r="D2883">
        <v>1</v>
      </c>
      <c r="E2883">
        <v>1989</v>
      </c>
      <c r="F2883">
        <v>87</v>
      </c>
      <c r="G2883">
        <v>1</v>
      </c>
      <c r="H2883">
        <v>75</v>
      </c>
      <c r="I2883">
        <v>3.99</v>
      </c>
      <c r="J2883">
        <v>3.5781544260000002</v>
      </c>
      <c r="L2883">
        <v>1</v>
      </c>
      <c r="M2883">
        <v>1</v>
      </c>
      <c r="N2883">
        <v>399</v>
      </c>
      <c r="O2883">
        <v>1</v>
      </c>
      <c r="P2883">
        <v>3</v>
      </c>
      <c r="Q2883" t="str">
        <f>VLOOKUP(M2883,lookups!$A$1:$B$7, 2, FALSE)</f>
        <v>trawl/fyke</v>
      </c>
      <c r="R2883" t="str">
        <f>VLOOKUP(N2883,lookups!$D$1:$E$6, 2, FALSE)</f>
        <v>hucuktlis r</v>
      </c>
      <c r="S2883" t="str">
        <f>VLOOKUP(C2883,lookups!$G$1:$H$3, 2, FALSE)</f>
        <v>smolt</v>
      </c>
    </row>
    <row r="2884" spans="1:19" x14ac:dyDescent="0.25">
      <c r="A2884" s="1">
        <v>32618</v>
      </c>
      <c r="B2884">
        <v>1</v>
      </c>
      <c r="C2884">
        <v>1</v>
      </c>
      <c r="D2884">
        <v>1</v>
      </c>
      <c r="E2884">
        <v>1989</v>
      </c>
      <c r="F2884">
        <v>88</v>
      </c>
      <c r="G2884">
        <v>1</v>
      </c>
      <c r="H2884">
        <v>79</v>
      </c>
      <c r="I2884">
        <v>4.79</v>
      </c>
      <c r="J2884">
        <v>4.2955788720000001</v>
      </c>
      <c r="L2884">
        <v>1</v>
      </c>
      <c r="M2884">
        <v>1</v>
      </c>
      <c r="N2884">
        <v>399</v>
      </c>
      <c r="O2884">
        <v>1</v>
      </c>
      <c r="P2884">
        <v>3</v>
      </c>
      <c r="Q2884" t="str">
        <f>VLOOKUP(M2884,lookups!$A$1:$B$7, 2, FALSE)</f>
        <v>trawl/fyke</v>
      </c>
      <c r="R2884" t="str">
        <f>VLOOKUP(N2884,lookups!$D$1:$E$6, 2, FALSE)</f>
        <v>hucuktlis r</v>
      </c>
      <c r="S2884" t="str">
        <f>VLOOKUP(C2884,lookups!$G$1:$H$3, 2, FALSE)</f>
        <v>smolt</v>
      </c>
    </row>
    <row r="2885" spans="1:19" x14ac:dyDescent="0.25">
      <c r="A2885" s="1">
        <v>32618</v>
      </c>
      <c r="B2885">
        <v>1</v>
      </c>
      <c r="C2885">
        <v>1</v>
      </c>
      <c r="D2885">
        <v>1</v>
      </c>
      <c r="E2885">
        <v>1989</v>
      </c>
      <c r="F2885">
        <v>89</v>
      </c>
      <c r="G2885">
        <v>1</v>
      </c>
      <c r="H2885">
        <v>72</v>
      </c>
      <c r="I2885">
        <v>3.41</v>
      </c>
      <c r="J2885">
        <v>3.058021702</v>
      </c>
      <c r="M2885">
        <v>1</v>
      </c>
      <c r="N2885">
        <v>399</v>
      </c>
      <c r="O2885">
        <v>1</v>
      </c>
      <c r="P2885">
        <v>3</v>
      </c>
      <c r="Q2885" t="str">
        <f>VLOOKUP(M2885,lookups!$A$1:$B$7, 2, FALSE)</f>
        <v>trawl/fyke</v>
      </c>
      <c r="R2885" t="str">
        <f>VLOOKUP(N2885,lookups!$D$1:$E$6, 2, FALSE)</f>
        <v>hucuktlis r</v>
      </c>
      <c r="S2885" t="str">
        <f>VLOOKUP(C2885,lookups!$G$1:$H$3, 2, FALSE)</f>
        <v>smolt</v>
      </c>
    </row>
    <row r="2886" spans="1:19" x14ac:dyDescent="0.25">
      <c r="A2886" s="1">
        <v>32618</v>
      </c>
      <c r="B2886">
        <v>1</v>
      </c>
      <c r="C2886">
        <v>1</v>
      </c>
      <c r="D2886">
        <v>1</v>
      </c>
      <c r="E2886">
        <v>1989</v>
      </c>
      <c r="F2886">
        <v>90</v>
      </c>
      <c r="G2886">
        <v>1</v>
      </c>
      <c r="H2886">
        <v>70</v>
      </c>
      <c r="I2886">
        <v>3.37</v>
      </c>
      <c r="J2886">
        <v>3.0221504800000001</v>
      </c>
      <c r="M2886">
        <v>1</v>
      </c>
      <c r="N2886">
        <v>399</v>
      </c>
      <c r="O2886">
        <v>1</v>
      </c>
      <c r="P2886">
        <v>3</v>
      </c>
      <c r="Q2886" t="str">
        <f>VLOOKUP(M2886,lookups!$A$1:$B$7, 2, FALSE)</f>
        <v>trawl/fyke</v>
      </c>
      <c r="R2886" t="str">
        <f>VLOOKUP(N2886,lookups!$D$1:$E$6, 2, FALSE)</f>
        <v>hucuktlis r</v>
      </c>
      <c r="S2886" t="str">
        <f>VLOOKUP(C2886,lookups!$G$1:$H$3, 2, FALSE)</f>
        <v>smolt</v>
      </c>
    </row>
    <row r="2887" spans="1:19" x14ac:dyDescent="0.25">
      <c r="A2887" s="1">
        <v>32630</v>
      </c>
      <c r="B2887">
        <v>1</v>
      </c>
      <c r="C2887">
        <v>1</v>
      </c>
      <c r="D2887">
        <v>1</v>
      </c>
      <c r="E2887">
        <v>1989</v>
      </c>
      <c r="F2887">
        <v>1</v>
      </c>
      <c r="G2887">
        <v>1</v>
      </c>
      <c r="H2887">
        <v>62</v>
      </c>
      <c r="I2887">
        <v>2.13</v>
      </c>
      <c r="J2887">
        <v>1.910142588</v>
      </c>
      <c r="M2887">
        <v>1</v>
      </c>
      <c r="N2887">
        <v>399</v>
      </c>
      <c r="O2887">
        <v>1</v>
      </c>
      <c r="P2887">
        <v>3</v>
      </c>
      <c r="Q2887" t="str">
        <f>VLOOKUP(M2887,lookups!$A$1:$B$7, 2, FALSE)</f>
        <v>trawl/fyke</v>
      </c>
      <c r="R2887" t="str">
        <f>VLOOKUP(N2887,lookups!$D$1:$E$6, 2, FALSE)</f>
        <v>hucuktlis r</v>
      </c>
      <c r="S2887" t="str">
        <f>VLOOKUP(C2887,lookups!$G$1:$H$3, 2, FALSE)</f>
        <v>smolt</v>
      </c>
    </row>
    <row r="2888" spans="1:19" x14ac:dyDescent="0.25">
      <c r="A2888" s="1">
        <v>32630</v>
      </c>
      <c r="B2888">
        <v>1</v>
      </c>
      <c r="C2888">
        <v>1</v>
      </c>
      <c r="D2888">
        <v>1</v>
      </c>
      <c r="E2888">
        <v>1989</v>
      </c>
      <c r="F2888">
        <v>2</v>
      </c>
      <c r="G2888">
        <v>1</v>
      </c>
      <c r="H2888">
        <v>64</v>
      </c>
      <c r="I2888">
        <v>2.4500000000000002</v>
      </c>
      <c r="J2888">
        <v>2.1971123669999999</v>
      </c>
      <c r="M2888">
        <v>1</v>
      </c>
      <c r="N2888">
        <v>399</v>
      </c>
      <c r="O2888">
        <v>1</v>
      </c>
      <c r="P2888">
        <v>3</v>
      </c>
      <c r="Q2888" t="str">
        <f>VLOOKUP(M2888,lookups!$A$1:$B$7, 2, FALSE)</f>
        <v>trawl/fyke</v>
      </c>
      <c r="R2888" t="str">
        <f>VLOOKUP(N2888,lookups!$D$1:$E$6, 2, FALSE)</f>
        <v>hucuktlis r</v>
      </c>
      <c r="S2888" t="str">
        <f>VLOOKUP(C2888,lookups!$G$1:$H$3, 2, FALSE)</f>
        <v>smolt</v>
      </c>
    </row>
    <row r="2889" spans="1:19" x14ac:dyDescent="0.25">
      <c r="A2889" s="1">
        <v>32630</v>
      </c>
      <c r="B2889">
        <v>1</v>
      </c>
      <c r="C2889">
        <v>1</v>
      </c>
      <c r="D2889">
        <v>1</v>
      </c>
      <c r="E2889">
        <v>1989</v>
      </c>
      <c r="F2889">
        <v>3</v>
      </c>
      <c r="G2889">
        <v>1</v>
      </c>
      <c r="H2889">
        <v>82</v>
      </c>
      <c r="I2889">
        <v>4.54</v>
      </c>
      <c r="J2889">
        <v>4.0713837320000001</v>
      </c>
      <c r="L2889">
        <v>1</v>
      </c>
      <c r="M2889">
        <v>1</v>
      </c>
      <c r="N2889">
        <v>399</v>
      </c>
      <c r="O2889">
        <v>1</v>
      </c>
      <c r="P2889">
        <v>3</v>
      </c>
      <c r="Q2889" t="str">
        <f>VLOOKUP(M2889,lookups!$A$1:$B$7, 2, FALSE)</f>
        <v>trawl/fyke</v>
      </c>
      <c r="R2889" t="str">
        <f>VLOOKUP(N2889,lookups!$D$1:$E$6, 2, FALSE)</f>
        <v>hucuktlis r</v>
      </c>
      <c r="S2889" t="str">
        <f>VLOOKUP(C2889,lookups!$G$1:$H$3, 2, FALSE)</f>
        <v>smolt</v>
      </c>
    </row>
    <row r="2890" spans="1:19" x14ac:dyDescent="0.25">
      <c r="A2890" s="1">
        <v>32630</v>
      </c>
      <c r="B2890">
        <v>1</v>
      </c>
      <c r="C2890">
        <v>1</v>
      </c>
      <c r="D2890">
        <v>1</v>
      </c>
      <c r="E2890">
        <v>1989</v>
      </c>
      <c r="F2890">
        <v>4</v>
      </c>
      <c r="G2890">
        <v>1</v>
      </c>
      <c r="H2890">
        <v>88</v>
      </c>
      <c r="I2890">
        <v>7.02</v>
      </c>
      <c r="J2890">
        <v>6.2953995159999998</v>
      </c>
      <c r="L2890">
        <v>1</v>
      </c>
      <c r="M2890">
        <v>1</v>
      </c>
      <c r="N2890">
        <v>399</v>
      </c>
      <c r="O2890">
        <v>1</v>
      </c>
      <c r="P2890">
        <v>3</v>
      </c>
      <c r="Q2890" t="str">
        <f>VLOOKUP(M2890,lookups!$A$1:$B$7, 2, FALSE)</f>
        <v>trawl/fyke</v>
      </c>
      <c r="R2890" t="str">
        <f>VLOOKUP(N2890,lookups!$D$1:$E$6, 2, FALSE)</f>
        <v>hucuktlis r</v>
      </c>
      <c r="S2890" t="str">
        <f>VLOOKUP(C2890,lookups!$G$1:$H$3, 2, FALSE)</f>
        <v>smolt</v>
      </c>
    </row>
    <row r="2891" spans="1:19" x14ac:dyDescent="0.25">
      <c r="A2891" s="1">
        <v>32630</v>
      </c>
      <c r="B2891">
        <v>1</v>
      </c>
      <c r="C2891">
        <v>1</v>
      </c>
      <c r="D2891">
        <v>1</v>
      </c>
      <c r="E2891">
        <v>1989</v>
      </c>
      <c r="F2891">
        <v>5</v>
      </c>
      <c r="G2891">
        <v>1</v>
      </c>
      <c r="H2891">
        <v>82</v>
      </c>
      <c r="I2891">
        <v>5.14</v>
      </c>
      <c r="J2891">
        <v>4.6094520670000003</v>
      </c>
      <c r="L2891">
        <v>1</v>
      </c>
      <c r="M2891">
        <v>1</v>
      </c>
      <c r="N2891">
        <v>399</v>
      </c>
      <c r="O2891">
        <v>1</v>
      </c>
      <c r="P2891">
        <v>3</v>
      </c>
      <c r="Q2891" t="str">
        <f>VLOOKUP(M2891,lookups!$A$1:$B$7, 2, FALSE)</f>
        <v>trawl/fyke</v>
      </c>
      <c r="R2891" t="str">
        <f>VLOOKUP(N2891,lookups!$D$1:$E$6, 2, FALSE)</f>
        <v>hucuktlis r</v>
      </c>
      <c r="S2891" t="str">
        <f>VLOOKUP(C2891,lookups!$G$1:$H$3, 2, FALSE)</f>
        <v>smolt</v>
      </c>
    </row>
    <row r="2892" spans="1:19" x14ac:dyDescent="0.25">
      <c r="A2892" s="1">
        <v>32630</v>
      </c>
      <c r="B2892">
        <v>1</v>
      </c>
      <c r="C2892">
        <v>1</v>
      </c>
      <c r="D2892">
        <v>1</v>
      </c>
      <c r="E2892">
        <v>1989</v>
      </c>
      <c r="F2892">
        <v>6</v>
      </c>
      <c r="G2892">
        <v>1</v>
      </c>
      <c r="H2892">
        <v>69</v>
      </c>
      <c r="I2892">
        <v>3.05</v>
      </c>
      <c r="J2892">
        <v>2.735180701</v>
      </c>
      <c r="M2892">
        <v>1</v>
      </c>
      <c r="N2892">
        <v>399</v>
      </c>
      <c r="O2892">
        <v>1</v>
      </c>
      <c r="P2892">
        <v>3</v>
      </c>
      <c r="Q2892" t="str">
        <f>VLOOKUP(M2892,lookups!$A$1:$B$7, 2, FALSE)</f>
        <v>trawl/fyke</v>
      </c>
      <c r="R2892" t="str">
        <f>VLOOKUP(N2892,lookups!$D$1:$E$6, 2, FALSE)</f>
        <v>hucuktlis r</v>
      </c>
      <c r="S2892" t="str">
        <f>VLOOKUP(C2892,lookups!$G$1:$H$3, 2, FALSE)</f>
        <v>smolt</v>
      </c>
    </row>
    <row r="2893" spans="1:19" x14ac:dyDescent="0.25">
      <c r="A2893" s="1">
        <v>32630</v>
      </c>
      <c r="B2893">
        <v>1</v>
      </c>
      <c r="C2893">
        <v>1</v>
      </c>
      <c r="D2893">
        <v>1</v>
      </c>
      <c r="E2893">
        <v>1989</v>
      </c>
      <c r="F2893">
        <v>7</v>
      </c>
      <c r="G2893">
        <v>1</v>
      </c>
      <c r="H2893">
        <v>76</v>
      </c>
      <c r="I2893">
        <v>4.51</v>
      </c>
      <c r="J2893">
        <v>4.0444803159999996</v>
      </c>
      <c r="L2893">
        <v>1</v>
      </c>
      <c r="M2893">
        <v>1</v>
      </c>
      <c r="N2893">
        <v>399</v>
      </c>
      <c r="O2893">
        <v>1</v>
      </c>
      <c r="P2893">
        <v>3</v>
      </c>
      <c r="Q2893" t="str">
        <f>VLOOKUP(M2893,lookups!$A$1:$B$7, 2, FALSE)</f>
        <v>trawl/fyke</v>
      </c>
      <c r="R2893" t="str">
        <f>VLOOKUP(N2893,lookups!$D$1:$E$6, 2, FALSE)</f>
        <v>hucuktlis r</v>
      </c>
      <c r="S2893" t="str">
        <f>VLOOKUP(C2893,lookups!$G$1:$H$3, 2, FALSE)</f>
        <v>smolt</v>
      </c>
    </row>
    <row r="2894" spans="1:19" x14ac:dyDescent="0.25">
      <c r="A2894" s="1">
        <v>32630</v>
      </c>
      <c r="B2894">
        <v>1</v>
      </c>
      <c r="C2894">
        <v>1</v>
      </c>
      <c r="D2894">
        <v>1</v>
      </c>
      <c r="E2894">
        <v>1989</v>
      </c>
      <c r="F2894">
        <v>8</v>
      </c>
      <c r="G2894">
        <v>1</v>
      </c>
      <c r="H2894">
        <v>63</v>
      </c>
      <c r="I2894">
        <v>2.44</v>
      </c>
      <c r="J2894">
        <v>2.1881445610000001</v>
      </c>
      <c r="M2894">
        <v>1</v>
      </c>
      <c r="N2894">
        <v>399</v>
      </c>
      <c r="O2894">
        <v>1</v>
      </c>
      <c r="P2894">
        <v>3</v>
      </c>
      <c r="Q2894" t="str">
        <f>VLOOKUP(M2894,lookups!$A$1:$B$7, 2, FALSE)</f>
        <v>trawl/fyke</v>
      </c>
      <c r="R2894" t="str">
        <f>VLOOKUP(N2894,lookups!$D$1:$E$6, 2, FALSE)</f>
        <v>hucuktlis r</v>
      </c>
      <c r="S2894" t="str">
        <f>VLOOKUP(C2894,lookups!$G$1:$H$3, 2, FALSE)</f>
        <v>smolt</v>
      </c>
    </row>
    <row r="2895" spans="1:19" x14ac:dyDescent="0.25">
      <c r="A2895" s="1">
        <v>32630</v>
      </c>
      <c r="B2895">
        <v>1</v>
      </c>
      <c r="C2895">
        <v>1</v>
      </c>
      <c r="D2895">
        <v>1</v>
      </c>
      <c r="E2895">
        <v>1989</v>
      </c>
      <c r="F2895">
        <v>9</v>
      </c>
      <c r="G2895">
        <v>1</v>
      </c>
      <c r="H2895">
        <v>71</v>
      </c>
      <c r="I2895">
        <v>3.46</v>
      </c>
      <c r="J2895">
        <v>3.1028607300000002</v>
      </c>
      <c r="M2895">
        <v>1</v>
      </c>
      <c r="N2895">
        <v>399</v>
      </c>
      <c r="O2895">
        <v>1</v>
      </c>
      <c r="P2895">
        <v>3</v>
      </c>
      <c r="Q2895" t="str">
        <f>VLOOKUP(M2895,lookups!$A$1:$B$7, 2, FALSE)</f>
        <v>trawl/fyke</v>
      </c>
      <c r="R2895" t="str">
        <f>VLOOKUP(N2895,lookups!$D$1:$E$6, 2, FALSE)</f>
        <v>hucuktlis r</v>
      </c>
      <c r="S2895" t="str">
        <f>VLOOKUP(C2895,lookups!$G$1:$H$3, 2, FALSE)</f>
        <v>smolt</v>
      </c>
    </row>
    <row r="2896" spans="1:19" x14ac:dyDescent="0.25">
      <c r="A2896" s="1">
        <v>32630</v>
      </c>
      <c r="B2896">
        <v>1</v>
      </c>
      <c r="C2896">
        <v>1</v>
      </c>
      <c r="D2896">
        <v>1</v>
      </c>
      <c r="E2896">
        <v>1989</v>
      </c>
      <c r="F2896">
        <v>10</v>
      </c>
      <c r="G2896">
        <v>1</v>
      </c>
      <c r="H2896">
        <v>66</v>
      </c>
      <c r="I2896">
        <v>2.5</v>
      </c>
      <c r="J2896">
        <v>2.241951394</v>
      </c>
      <c r="M2896">
        <v>1</v>
      </c>
      <c r="N2896">
        <v>399</v>
      </c>
      <c r="O2896">
        <v>1</v>
      </c>
      <c r="P2896">
        <v>3</v>
      </c>
      <c r="Q2896" t="str">
        <f>VLOOKUP(M2896,lookups!$A$1:$B$7, 2, FALSE)</f>
        <v>trawl/fyke</v>
      </c>
      <c r="R2896" t="str">
        <f>VLOOKUP(N2896,lookups!$D$1:$E$6, 2, FALSE)</f>
        <v>hucuktlis r</v>
      </c>
      <c r="S2896" t="str">
        <f>VLOOKUP(C2896,lookups!$G$1:$H$3, 2, FALSE)</f>
        <v>smolt</v>
      </c>
    </row>
    <row r="2897" spans="1:19" x14ac:dyDescent="0.25">
      <c r="A2897" s="1">
        <v>32630</v>
      </c>
      <c r="B2897">
        <v>1</v>
      </c>
      <c r="C2897">
        <v>1</v>
      </c>
      <c r="D2897">
        <v>1</v>
      </c>
      <c r="E2897">
        <v>1989</v>
      </c>
      <c r="F2897">
        <v>11</v>
      </c>
      <c r="G2897">
        <v>1</v>
      </c>
      <c r="H2897">
        <v>79</v>
      </c>
      <c r="I2897">
        <v>4.72</v>
      </c>
      <c r="J2897">
        <v>4.2328042330000004</v>
      </c>
      <c r="L2897">
        <v>1</v>
      </c>
      <c r="M2897">
        <v>1</v>
      </c>
      <c r="N2897">
        <v>399</v>
      </c>
      <c r="O2897">
        <v>1</v>
      </c>
      <c r="P2897">
        <v>3</v>
      </c>
      <c r="Q2897" t="str">
        <f>VLOOKUP(M2897,lookups!$A$1:$B$7, 2, FALSE)</f>
        <v>trawl/fyke</v>
      </c>
      <c r="R2897" t="str">
        <f>VLOOKUP(N2897,lookups!$D$1:$E$6, 2, FALSE)</f>
        <v>hucuktlis r</v>
      </c>
      <c r="S2897" t="str">
        <f>VLOOKUP(C2897,lookups!$G$1:$H$3, 2, FALSE)</f>
        <v>smolt</v>
      </c>
    </row>
    <row r="2898" spans="1:19" x14ac:dyDescent="0.25">
      <c r="A2898" s="1">
        <v>32630</v>
      </c>
      <c r="B2898">
        <v>1</v>
      </c>
      <c r="C2898">
        <v>1</v>
      </c>
      <c r="D2898">
        <v>1</v>
      </c>
      <c r="E2898">
        <v>1989</v>
      </c>
      <c r="F2898">
        <v>12</v>
      </c>
      <c r="G2898">
        <v>1</v>
      </c>
      <c r="H2898">
        <v>66</v>
      </c>
      <c r="I2898">
        <v>2.74</v>
      </c>
      <c r="J2898">
        <v>2.4571787280000001</v>
      </c>
      <c r="M2898">
        <v>1</v>
      </c>
      <c r="N2898">
        <v>399</v>
      </c>
      <c r="O2898">
        <v>1</v>
      </c>
      <c r="P2898">
        <v>3</v>
      </c>
      <c r="Q2898" t="str">
        <f>VLOOKUP(M2898,lookups!$A$1:$B$7, 2, FALSE)</f>
        <v>trawl/fyke</v>
      </c>
      <c r="R2898" t="str">
        <f>VLOOKUP(N2898,lookups!$D$1:$E$6, 2, FALSE)</f>
        <v>hucuktlis r</v>
      </c>
      <c r="S2898" t="str">
        <f>VLOOKUP(C2898,lookups!$G$1:$H$3, 2, FALSE)</f>
        <v>smolt</v>
      </c>
    </row>
    <row r="2899" spans="1:19" x14ac:dyDescent="0.25">
      <c r="A2899" s="1">
        <v>32630</v>
      </c>
      <c r="B2899">
        <v>1</v>
      </c>
      <c r="C2899">
        <v>1</v>
      </c>
      <c r="D2899">
        <v>1</v>
      </c>
      <c r="E2899">
        <v>1989</v>
      </c>
      <c r="F2899">
        <v>13</v>
      </c>
      <c r="G2899">
        <v>1</v>
      </c>
      <c r="H2899">
        <v>81</v>
      </c>
      <c r="I2899">
        <v>5.14</v>
      </c>
      <c r="J2899">
        <v>4.6094520670000003</v>
      </c>
      <c r="L2899">
        <v>1</v>
      </c>
      <c r="M2899">
        <v>1</v>
      </c>
      <c r="N2899">
        <v>399</v>
      </c>
      <c r="O2899">
        <v>1</v>
      </c>
      <c r="P2899">
        <v>3</v>
      </c>
      <c r="Q2899" t="str">
        <f>VLOOKUP(M2899,lookups!$A$1:$B$7, 2, FALSE)</f>
        <v>trawl/fyke</v>
      </c>
      <c r="R2899" t="str">
        <f>VLOOKUP(N2899,lookups!$D$1:$E$6, 2, FALSE)</f>
        <v>hucuktlis r</v>
      </c>
      <c r="S2899" t="str">
        <f>VLOOKUP(C2899,lookups!$G$1:$H$3, 2, FALSE)</f>
        <v>smolt</v>
      </c>
    </row>
    <row r="2900" spans="1:19" x14ac:dyDescent="0.25">
      <c r="A2900" s="1">
        <v>32630</v>
      </c>
      <c r="B2900">
        <v>1</v>
      </c>
      <c r="C2900">
        <v>1</v>
      </c>
      <c r="D2900">
        <v>1</v>
      </c>
      <c r="E2900">
        <v>1989</v>
      </c>
      <c r="F2900">
        <v>14</v>
      </c>
      <c r="G2900">
        <v>1</v>
      </c>
      <c r="H2900">
        <v>80</v>
      </c>
      <c r="I2900">
        <v>4.84</v>
      </c>
      <c r="J2900">
        <v>4.3404179000000003</v>
      </c>
      <c r="L2900">
        <v>1</v>
      </c>
      <c r="M2900">
        <v>1</v>
      </c>
      <c r="N2900">
        <v>399</v>
      </c>
      <c r="O2900">
        <v>1</v>
      </c>
      <c r="P2900">
        <v>3</v>
      </c>
      <c r="Q2900" t="str">
        <f>VLOOKUP(M2900,lookups!$A$1:$B$7, 2, FALSE)</f>
        <v>trawl/fyke</v>
      </c>
      <c r="R2900" t="str">
        <f>VLOOKUP(N2900,lookups!$D$1:$E$6, 2, FALSE)</f>
        <v>hucuktlis r</v>
      </c>
      <c r="S2900" t="str">
        <f>VLOOKUP(C2900,lookups!$G$1:$H$3, 2, FALSE)</f>
        <v>smolt</v>
      </c>
    </row>
    <row r="2901" spans="1:19" x14ac:dyDescent="0.25">
      <c r="A2901" s="1">
        <v>32630</v>
      </c>
      <c r="B2901">
        <v>1</v>
      </c>
      <c r="C2901">
        <v>1</v>
      </c>
      <c r="D2901">
        <v>1</v>
      </c>
      <c r="E2901">
        <v>1989</v>
      </c>
      <c r="F2901">
        <v>15</v>
      </c>
      <c r="G2901">
        <v>1</v>
      </c>
      <c r="H2901">
        <v>70</v>
      </c>
      <c r="I2901">
        <v>3.33</v>
      </c>
      <c r="J2901">
        <v>2.9862792570000001</v>
      </c>
      <c r="M2901">
        <v>1</v>
      </c>
      <c r="N2901">
        <v>399</v>
      </c>
      <c r="O2901">
        <v>1</v>
      </c>
      <c r="P2901">
        <v>3</v>
      </c>
      <c r="Q2901" t="str">
        <f>VLOOKUP(M2901,lookups!$A$1:$B$7, 2, FALSE)</f>
        <v>trawl/fyke</v>
      </c>
      <c r="R2901" t="str">
        <f>VLOOKUP(N2901,lookups!$D$1:$E$6, 2, FALSE)</f>
        <v>hucuktlis r</v>
      </c>
      <c r="S2901" t="str">
        <f>VLOOKUP(C2901,lookups!$G$1:$H$3, 2, FALSE)</f>
        <v>smolt</v>
      </c>
    </row>
    <row r="2902" spans="1:19" x14ac:dyDescent="0.25">
      <c r="A2902" s="1">
        <v>32630</v>
      </c>
      <c r="B2902">
        <v>1</v>
      </c>
      <c r="C2902">
        <v>1</v>
      </c>
      <c r="D2902">
        <v>1</v>
      </c>
      <c r="E2902">
        <v>1989</v>
      </c>
      <c r="F2902">
        <v>16</v>
      </c>
      <c r="G2902">
        <v>1</v>
      </c>
      <c r="H2902">
        <v>76</v>
      </c>
      <c r="I2902">
        <v>4.5599999999999996</v>
      </c>
      <c r="J2902">
        <v>4.0893193439999997</v>
      </c>
      <c r="L2902">
        <v>1</v>
      </c>
      <c r="M2902">
        <v>1</v>
      </c>
      <c r="N2902">
        <v>399</v>
      </c>
      <c r="O2902">
        <v>1</v>
      </c>
      <c r="P2902">
        <v>3</v>
      </c>
      <c r="Q2902" t="str">
        <f>VLOOKUP(M2902,lookups!$A$1:$B$7, 2, FALSE)</f>
        <v>trawl/fyke</v>
      </c>
      <c r="R2902" t="str">
        <f>VLOOKUP(N2902,lookups!$D$1:$E$6, 2, FALSE)</f>
        <v>hucuktlis r</v>
      </c>
      <c r="S2902" t="str">
        <f>VLOOKUP(C2902,lookups!$G$1:$H$3, 2, FALSE)</f>
        <v>smolt</v>
      </c>
    </row>
    <row r="2903" spans="1:19" x14ac:dyDescent="0.25">
      <c r="A2903" s="1">
        <v>32630</v>
      </c>
      <c r="B2903">
        <v>1</v>
      </c>
      <c r="C2903">
        <v>1</v>
      </c>
      <c r="D2903">
        <v>1</v>
      </c>
      <c r="E2903">
        <v>1989</v>
      </c>
      <c r="F2903">
        <v>17</v>
      </c>
      <c r="G2903">
        <v>1</v>
      </c>
      <c r="H2903">
        <v>82</v>
      </c>
      <c r="I2903">
        <v>5.57</v>
      </c>
      <c r="J2903">
        <v>4.9950677069999996</v>
      </c>
      <c r="L2903">
        <v>1</v>
      </c>
      <c r="M2903">
        <v>1</v>
      </c>
      <c r="N2903">
        <v>399</v>
      </c>
      <c r="O2903">
        <v>1</v>
      </c>
      <c r="P2903">
        <v>3</v>
      </c>
      <c r="Q2903" t="str">
        <f>VLOOKUP(M2903,lookups!$A$1:$B$7, 2, FALSE)</f>
        <v>trawl/fyke</v>
      </c>
      <c r="R2903" t="str">
        <f>VLOOKUP(N2903,lookups!$D$1:$E$6, 2, FALSE)</f>
        <v>hucuktlis r</v>
      </c>
      <c r="S2903" t="str">
        <f>VLOOKUP(C2903,lookups!$G$1:$H$3, 2, FALSE)</f>
        <v>smolt</v>
      </c>
    </row>
    <row r="2904" spans="1:19" x14ac:dyDescent="0.25">
      <c r="A2904" s="1">
        <v>32630</v>
      </c>
      <c r="B2904">
        <v>1</v>
      </c>
      <c r="C2904">
        <v>1</v>
      </c>
      <c r="D2904">
        <v>1</v>
      </c>
      <c r="E2904">
        <v>1989</v>
      </c>
      <c r="F2904">
        <v>18</v>
      </c>
      <c r="G2904">
        <v>1</v>
      </c>
      <c r="H2904">
        <v>75</v>
      </c>
      <c r="I2904">
        <v>4.2</v>
      </c>
      <c r="J2904">
        <v>3.7664783430000002</v>
      </c>
      <c r="L2904">
        <v>1</v>
      </c>
      <c r="M2904">
        <v>1</v>
      </c>
      <c r="N2904">
        <v>399</v>
      </c>
      <c r="O2904">
        <v>1</v>
      </c>
      <c r="P2904">
        <v>3</v>
      </c>
      <c r="Q2904" t="str">
        <f>VLOOKUP(M2904,lookups!$A$1:$B$7, 2, FALSE)</f>
        <v>trawl/fyke</v>
      </c>
      <c r="R2904" t="str">
        <f>VLOOKUP(N2904,lookups!$D$1:$E$6, 2, FALSE)</f>
        <v>hucuktlis r</v>
      </c>
      <c r="S2904" t="str">
        <f>VLOOKUP(C2904,lookups!$G$1:$H$3, 2, FALSE)</f>
        <v>smolt</v>
      </c>
    </row>
    <row r="2905" spans="1:19" x14ac:dyDescent="0.25">
      <c r="A2905" s="1">
        <v>32630</v>
      </c>
      <c r="B2905">
        <v>1</v>
      </c>
      <c r="C2905">
        <v>1</v>
      </c>
      <c r="D2905">
        <v>1</v>
      </c>
      <c r="E2905">
        <v>1989</v>
      </c>
      <c r="F2905">
        <v>19</v>
      </c>
      <c r="G2905">
        <v>1</v>
      </c>
      <c r="H2905">
        <v>74</v>
      </c>
      <c r="I2905">
        <v>4.0599999999999996</v>
      </c>
      <c r="J2905">
        <v>3.6409290649999999</v>
      </c>
      <c r="M2905">
        <v>1</v>
      </c>
      <c r="N2905">
        <v>399</v>
      </c>
      <c r="O2905">
        <v>1</v>
      </c>
      <c r="P2905">
        <v>3</v>
      </c>
      <c r="Q2905" t="str">
        <f>VLOOKUP(M2905,lookups!$A$1:$B$7, 2, FALSE)</f>
        <v>trawl/fyke</v>
      </c>
      <c r="R2905" t="str">
        <f>VLOOKUP(N2905,lookups!$D$1:$E$6, 2, FALSE)</f>
        <v>hucuktlis r</v>
      </c>
      <c r="S2905" t="str">
        <f>VLOOKUP(C2905,lookups!$G$1:$H$3, 2, FALSE)</f>
        <v>smolt</v>
      </c>
    </row>
    <row r="2906" spans="1:19" x14ac:dyDescent="0.25">
      <c r="A2906" s="1">
        <v>32630</v>
      </c>
      <c r="B2906">
        <v>1</v>
      </c>
      <c r="C2906">
        <v>1</v>
      </c>
      <c r="D2906">
        <v>1</v>
      </c>
      <c r="E2906">
        <v>1989</v>
      </c>
      <c r="F2906">
        <v>20</v>
      </c>
      <c r="G2906">
        <v>1</v>
      </c>
      <c r="H2906">
        <v>69</v>
      </c>
      <c r="I2906">
        <v>3.12</v>
      </c>
      <c r="J2906">
        <v>2.7979553400000001</v>
      </c>
      <c r="M2906">
        <v>1</v>
      </c>
      <c r="N2906">
        <v>399</v>
      </c>
      <c r="O2906">
        <v>1</v>
      </c>
      <c r="P2906">
        <v>3</v>
      </c>
      <c r="Q2906" t="str">
        <f>VLOOKUP(M2906,lookups!$A$1:$B$7, 2, FALSE)</f>
        <v>trawl/fyke</v>
      </c>
      <c r="R2906" t="str">
        <f>VLOOKUP(N2906,lookups!$D$1:$E$6, 2, FALSE)</f>
        <v>hucuktlis r</v>
      </c>
      <c r="S2906" t="str">
        <f>VLOOKUP(C2906,lookups!$G$1:$H$3, 2, FALSE)</f>
        <v>smolt</v>
      </c>
    </row>
    <row r="2907" spans="1:19" x14ac:dyDescent="0.25">
      <c r="A2907" s="1">
        <v>32630</v>
      </c>
      <c r="B2907">
        <v>1</v>
      </c>
      <c r="C2907">
        <v>1</v>
      </c>
      <c r="D2907">
        <v>1</v>
      </c>
      <c r="E2907">
        <v>1989</v>
      </c>
      <c r="F2907">
        <v>21</v>
      </c>
      <c r="G2907">
        <v>1</v>
      </c>
      <c r="H2907">
        <v>76</v>
      </c>
      <c r="I2907">
        <v>4.34</v>
      </c>
      <c r="J2907">
        <v>3.892027621</v>
      </c>
      <c r="L2907">
        <v>1</v>
      </c>
      <c r="M2907">
        <v>1</v>
      </c>
      <c r="N2907">
        <v>399</v>
      </c>
      <c r="O2907">
        <v>1</v>
      </c>
      <c r="P2907">
        <v>3</v>
      </c>
      <c r="Q2907" t="str">
        <f>VLOOKUP(M2907,lookups!$A$1:$B$7, 2, FALSE)</f>
        <v>trawl/fyke</v>
      </c>
      <c r="R2907" t="str">
        <f>VLOOKUP(N2907,lookups!$D$1:$E$6, 2, FALSE)</f>
        <v>hucuktlis r</v>
      </c>
      <c r="S2907" t="str">
        <f>VLOOKUP(C2907,lookups!$G$1:$H$3, 2, FALSE)</f>
        <v>smolt</v>
      </c>
    </row>
    <row r="2908" spans="1:19" x14ac:dyDescent="0.25">
      <c r="A2908" s="1">
        <v>32630</v>
      </c>
      <c r="B2908">
        <v>1</v>
      </c>
      <c r="C2908">
        <v>1</v>
      </c>
      <c r="D2908">
        <v>1</v>
      </c>
      <c r="E2908">
        <v>1989</v>
      </c>
      <c r="F2908">
        <v>22</v>
      </c>
      <c r="G2908">
        <v>1</v>
      </c>
      <c r="H2908">
        <v>74</v>
      </c>
      <c r="I2908">
        <v>4.01</v>
      </c>
      <c r="J2908">
        <v>3.5960900370000002</v>
      </c>
      <c r="M2908">
        <v>1</v>
      </c>
      <c r="N2908">
        <v>399</v>
      </c>
      <c r="O2908">
        <v>1</v>
      </c>
      <c r="P2908">
        <v>3</v>
      </c>
      <c r="Q2908" t="str">
        <f>VLOOKUP(M2908,lookups!$A$1:$B$7, 2, FALSE)</f>
        <v>trawl/fyke</v>
      </c>
      <c r="R2908" t="str">
        <f>VLOOKUP(N2908,lookups!$D$1:$E$6, 2, FALSE)</f>
        <v>hucuktlis r</v>
      </c>
      <c r="S2908" t="str">
        <f>VLOOKUP(C2908,lookups!$G$1:$H$3, 2, FALSE)</f>
        <v>smolt</v>
      </c>
    </row>
    <row r="2909" spans="1:19" x14ac:dyDescent="0.25">
      <c r="A2909" s="1">
        <v>32630</v>
      </c>
      <c r="B2909">
        <v>1</v>
      </c>
      <c r="C2909">
        <v>1</v>
      </c>
      <c r="D2909">
        <v>1</v>
      </c>
      <c r="E2909">
        <v>1989</v>
      </c>
      <c r="F2909">
        <v>23</v>
      </c>
      <c r="G2909">
        <v>1</v>
      </c>
      <c r="H2909">
        <v>79</v>
      </c>
      <c r="I2909">
        <v>4.51</v>
      </c>
      <c r="J2909">
        <v>4.0444803159999996</v>
      </c>
      <c r="L2909">
        <v>1</v>
      </c>
      <c r="M2909">
        <v>1</v>
      </c>
      <c r="N2909">
        <v>399</v>
      </c>
      <c r="O2909">
        <v>1</v>
      </c>
      <c r="P2909">
        <v>3</v>
      </c>
      <c r="Q2909" t="str">
        <f>VLOOKUP(M2909,lookups!$A$1:$B$7, 2, FALSE)</f>
        <v>trawl/fyke</v>
      </c>
      <c r="R2909" t="str">
        <f>VLOOKUP(N2909,lookups!$D$1:$E$6, 2, FALSE)</f>
        <v>hucuktlis r</v>
      </c>
      <c r="S2909" t="str">
        <f>VLOOKUP(C2909,lookups!$G$1:$H$3, 2, FALSE)</f>
        <v>smolt</v>
      </c>
    </row>
    <row r="2910" spans="1:19" x14ac:dyDescent="0.25">
      <c r="A2910" s="1">
        <v>32630</v>
      </c>
      <c r="B2910">
        <v>1</v>
      </c>
      <c r="C2910">
        <v>1</v>
      </c>
      <c r="D2910">
        <v>1</v>
      </c>
      <c r="E2910">
        <v>1989</v>
      </c>
      <c r="F2910">
        <v>24</v>
      </c>
      <c r="G2910">
        <v>1</v>
      </c>
      <c r="H2910">
        <v>86</v>
      </c>
      <c r="I2910">
        <v>6.16</v>
      </c>
      <c r="J2910">
        <v>5.5241682360000004</v>
      </c>
      <c r="L2910">
        <v>1</v>
      </c>
      <c r="M2910">
        <v>1</v>
      </c>
      <c r="N2910">
        <v>399</v>
      </c>
      <c r="O2910">
        <v>1</v>
      </c>
      <c r="P2910">
        <v>3</v>
      </c>
      <c r="Q2910" t="str">
        <f>VLOOKUP(M2910,lookups!$A$1:$B$7, 2, FALSE)</f>
        <v>trawl/fyke</v>
      </c>
      <c r="R2910" t="str">
        <f>VLOOKUP(N2910,lookups!$D$1:$E$6, 2, FALSE)</f>
        <v>hucuktlis r</v>
      </c>
      <c r="S2910" t="str">
        <f>VLOOKUP(C2910,lookups!$G$1:$H$3, 2, FALSE)</f>
        <v>smolt</v>
      </c>
    </row>
    <row r="2911" spans="1:19" x14ac:dyDescent="0.25">
      <c r="A2911" s="1">
        <v>32630</v>
      </c>
      <c r="B2911">
        <v>1</v>
      </c>
      <c r="C2911">
        <v>1</v>
      </c>
      <c r="D2911">
        <v>1</v>
      </c>
      <c r="E2911">
        <v>1989</v>
      </c>
      <c r="F2911">
        <v>25</v>
      </c>
      <c r="G2911">
        <v>1</v>
      </c>
      <c r="H2911">
        <v>71</v>
      </c>
      <c r="I2911">
        <v>3.18</v>
      </c>
      <c r="J2911">
        <v>2.8517621740000001</v>
      </c>
      <c r="M2911">
        <v>1</v>
      </c>
      <c r="N2911">
        <v>399</v>
      </c>
      <c r="O2911">
        <v>1</v>
      </c>
      <c r="P2911">
        <v>3</v>
      </c>
      <c r="Q2911" t="str">
        <f>VLOOKUP(M2911,lookups!$A$1:$B$7, 2, FALSE)</f>
        <v>trawl/fyke</v>
      </c>
      <c r="R2911" t="str">
        <f>VLOOKUP(N2911,lookups!$D$1:$E$6, 2, FALSE)</f>
        <v>hucuktlis r</v>
      </c>
      <c r="S2911" t="str">
        <f>VLOOKUP(C2911,lookups!$G$1:$H$3, 2, FALSE)</f>
        <v>smolt</v>
      </c>
    </row>
    <row r="2912" spans="1:19" x14ac:dyDescent="0.25">
      <c r="A2912" s="1">
        <v>32630</v>
      </c>
      <c r="B2912">
        <v>1</v>
      </c>
      <c r="C2912">
        <v>1</v>
      </c>
      <c r="D2912">
        <v>1</v>
      </c>
      <c r="E2912">
        <v>1989</v>
      </c>
      <c r="F2912">
        <v>26</v>
      </c>
      <c r="G2912">
        <v>1</v>
      </c>
      <c r="H2912">
        <v>79</v>
      </c>
      <c r="I2912">
        <v>4.75</v>
      </c>
      <c r="J2912">
        <v>4.2597076500000002</v>
      </c>
      <c r="L2912">
        <v>1</v>
      </c>
      <c r="M2912">
        <v>1</v>
      </c>
      <c r="N2912">
        <v>399</v>
      </c>
      <c r="O2912">
        <v>1</v>
      </c>
      <c r="P2912">
        <v>3</v>
      </c>
      <c r="Q2912" t="str">
        <f>VLOOKUP(M2912,lookups!$A$1:$B$7, 2, FALSE)</f>
        <v>trawl/fyke</v>
      </c>
      <c r="R2912" t="str">
        <f>VLOOKUP(N2912,lookups!$D$1:$E$6, 2, FALSE)</f>
        <v>hucuktlis r</v>
      </c>
      <c r="S2912" t="str">
        <f>VLOOKUP(C2912,lookups!$G$1:$H$3, 2, FALSE)</f>
        <v>smolt</v>
      </c>
    </row>
    <row r="2913" spans="1:19" x14ac:dyDescent="0.25">
      <c r="A2913" s="1">
        <v>32630</v>
      </c>
      <c r="B2913">
        <v>1</v>
      </c>
      <c r="C2913">
        <v>1</v>
      </c>
      <c r="D2913">
        <v>1</v>
      </c>
      <c r="E2913">
        <v>1989</v>
      </c>
      <c r="F2913">
        <v>27</v>
      </c>
      <c r="G2913">
        <v>1</v>
      </c>
      <c r="H2913">
        <v>79</v>
      </c>
      <c r="I2913">
        <v>4.62</v>
      </c>
      <c r="J2913">
        <v>4.1431261770000001</v>
      </c>
      <c r="L2913">
        <v>1</v>
      </c>
      <c r="M2913">
        <v>1</v>
      </c>
      <c r="N2913">
        <v>399</v>
      </c>
      <c r="O2913">
        <v>1</v>
      </c>
      <c r="P2913">
        <v>3</v>
      </c>
      <c r="Q2913" t="str">
        <f>VLOOKUP(M2913,lookups!$A$1:$B$7, 2, FALSE)</f>
        <v>trawl/fyke</v>
      </c>
      <c r="R2913" t="str">
        <f>VLOOKUP(N2913,lookups!$D$1:$E$6, 2, FALSE)</f>
        <v>hucuktlis r</v>
      </c>
      <c r="S2913" t="str">
        <f>VLOOKUP(C2913,lookups!$G$1:$H$3, 2, FALSE)</f>
        <v>smolt</v>
      </c>
    </row>
    <row r="2914" spans="1:19" x14ac:dyDescent="0.25">
      <c r="A2914" s="1">
        <v>32630</v>
      </c>
      <c r="B2914">
        <v>1</v>
      </c>
      <c r="C2914">
        <v>1</v>
      </c>
      <c r="D2914">
        <v>1</v>
      </c>
      <c r="E2914">
        <v>1989</v>
      </c>
      <c r="F2914">
        <v>28</v>
      </c>
      <c r="G2914">
        <v>1</v>
      </c>
      <c r="H2914">
        <v>68</v>
      </c>
      <c r="I2914">
        <v>3.14</v>
      </c>
      <c r="J2914">
        <v>2.8158909510000001</v>
      </c>
      <c r="M2914">
        <v>1</v>
      </c>
      <c r="N2914">
        <v>399</v>
      </c>
      <c r="O2914">
        <v>1</v>
      </c>
      <c r="P2914">
        <v>3</v>
      </c>
      <c r="Q2914" t="str">
        <f>VLOOKUP(M2914,lookups!$A$1:$B$7, 2, FALSE)</f>
        <v>trawl/fyke</v>
      </c>
      <c r="R2914" t="str">
        <f>VLOOKUP(N2914,lookups!$D$1:$E$6, 2, FALSE)</f>
        <v>hucuktlis r</v>
      </c>
      <c r="S2914" t="str">
        <f>VLOOKUP(C2914,lookups!$G$1:$H$3, 2, FALSE)</f>
        <v>smolt</v>
      </c>
    </row>
    <row r="2915" spans="1:19" x14ac:dyDescent="0.25">
      <c r="A2915" s="1">
        <v>32630</v>
      </c>
      <c r="B2915">
        <v>1</v>
      </c>
      <c r="C2915">
        <v>1</v>
      </c>
      <c r="D2915">
        <v>1</v>
      </c>
      <c r="E2915">
        <v>1989</v>
      </c>
      <c r="F2915">
        <v>29</v>
      </c>
      <c r="G2915">
        <v>1</v>
      </c>
      <c r="H2915">
        <v>72</v>
      </c>
      <c r="I2915">
        <v>3.46</v>
      </c>
      <c r="J2915">
        <v>3.1028607300000002</v>
      </c>
      <c r="M2915">
        <v>1</v>
      </c>
      <c r="N2915">
        <v>399</v>
      </c>
      <c r="O2915">
        <v>1</v>
      </c>
      <c r="P2915">
        <v>3</v>
      </c>
      <c r="Q2915" t="str">
        <f>VLOOKUP(M2915,lookups!$A$1:$B$7, 2, FALSE)</f>
        <v>trawl/fyke</v>
      </c>
      <c r="R2915" t="str">
        <f>VLOOKUP(N2915,lookups!$D$1:$E$6, 2, FALSE)</f>
        <v>hucuktlis r</v>
      </c>
      <c r="S2915" t="str">
        <f>VLOOKUP(C2915,lookups!$G$1:$H$3, 2, FALSE)</f>
        <v>smolt</v>
      </c>
    </row>
    <row r="2916" spans="1:19" x14ac:dyDescent="0.25">
      <c r="A2916" s="1">
        <v>32630</v>
      </c>
      <c r="B2916">
        <v>1</v>
      </c>
      <c r="C2916">
        <v>1</v>
      </c>
      <c r="D2916">
        <v>1</v>
      </c>
      <c r="E2916">
        <v>1989</v>
      </c>
      <c r="F2916">
        <v>30</v>
      </c>
      <c r="G2916">
        <v>1</v>
      </c>
      <c r="H2916">
        <v>72</v>
      </c>
      <c r="I2916">
        <v>3.25</v>
      </c>
      <c r="J2916">
        <v>2.9145368129999998</v>
      </c>
      <c r="M2916">
        <v>1</v>
      </c>
      <c r="N2916">
        <v>399</v>
      </c>
      <c r="O2916">
        <v>1</v>
      </c>
      <c r="P2916">
        <v>3</v>
      </c>
      <c r="Q2916" t="str">
        <f>VLOOKUP(M2916,lookups!$A$1:$B$7, 2, FALSE)</f>
        <v>trawl/fyke</v>
      </c>
      <c r="R2916" t="str">
        <f>VLOOKUP(N2916,lookups!$D$1:$E$6, 2, FALSE)</f>
        <v>hucuktlis r</v>
      </c>
      <c r="S2916" t="str">
        <f>VLOOKUP(C2916,lookups!$G$1:$H$3, 2, FALSE)</f>
        <v>smolt</v>
      </c>
    </row>
    <row r="2917" spans="1:19" x14ac:dyDescent="0.25">
      <c r="A2917" s="1">
        <v>32630</v>
      </c>
      <c r="B2917">
        <v>1</v>
      </c>
      <c r="C2917">
        <v>1</v>
      </c>
      <c r="D2917">
        <v>1</v>
      </c>
      <c r="E2917">
        <v>1989</v>
      </c>
      <c r="F2917">
        <v>31</v>
      </c>
      <c r="G2917">
        <v>1</v>
      </c>
      <c r="H2917">
        <v>76</v>
      </c>
      <c r="I2917">
        <v>3.92</v>
      </c>
      <c r="J2917">
        <v>3.5153797870000001</v>
      </c>
      <c r="L2917">
        <v>1</v>
      </c>
      <c r="M2917">
        <v>1</v>
      </c>
      <c r="N2917">
        <v>399</v>
      </c>
      <c r="O2917">
        <v>1</v>
      </c>
      <c r="P2917">
        <v>3</v>
      </c>
      <c r="Q2917" t="str">
        <f>VLOOKUP(M2917,lookups!$A$1:$B$7, 2, FALSE)</f>
        <v>trawl/fyke</v>
      </c>
      <c r="R2917" t="str">
        <f>VLOOKUP(N2917,lookups!$D$1:$E$6, 2, FALSE)</f>
        <v>hucuktlis r</v>
      </c>
      <c r="S2917" t="str">
        <f>VLOOKUP(C2917,lookups!$G$1:$H$3, 2, FALSE)</f>
        <v>smolt</v>
      </c>
    </row>
    <row r="2918" spans="1:19" x14ac:dyDescent="0.25">
      <c r="A2918" s="1">
        <v>32630</v>
      </c>
      <c r="B2918">
        <v>1</v>
      </c>
      <c r="C2918">
        <v>1</v>
      </c>
      <c r="D2918">
        <v>1</v>
      </c>
      <c r="E2918">
        <v>1989</v>
      </c>
      <c r="F2918">
        <v>32</v>
      </c>
      <c r="G2918">
        <v>1</v>
      </c>
      <c r="H2918">
        <v>84</v>
      </c>
      <c r="I2918">
        <v>5.82</v>
      </c>
      <c r="J2918">
        <v>5.2192628460000003</v>
      </c>
      <c r="L2918">
        <v>1</v>
      </c>
      <c r="M2918">
        <v>1</v>
      </c>
      <c r="N2918">
        <v>399</v>
      </c>
      <c r="O2918">
        <v>1</v>
      </c>
      <c r="P2918">
        <v>3</v>
      </c>
      <c r="Q2918" t="str">
        <f>VLOOKUP(M2918,lookups!$A$1:$B$7, 2, FALSE)</f>
        <v>trawl/fyke</v>
      </c>
      <c r="R2918" t="str">
        <f>VLOOKUP(N2918,lookups!$D$1:$E$6, 2, FALSE)</f>
        <v>hucuktlis r</v>
      </c>
      <c r="S2918" t="str">
        <f>VLOOKUP(C2918,lookups!$G$1:$H$3, 2, FALSE)</f>
        <v>smolt</v>
      </c>
    </row>
    <row r="2919" spans="1:19" x14ac:dyDescent="0.25">
      <c r="A2919" s="1">
        <v>32630</v>
      </c>
      <c r="B2919">
        <v>1</v>
      </c>
      <c r="C2919">
        <v>1</v>
      </c>
      <c r="D2919">
        <v>1</v>
      </c>
      <c r="E2919">
        <v>1989</v>
      </c>
      <c r="F2919">
        <v>33</v>
      </c>
      <c r="G2919">
        <v>1</v>
      </c>
      <c r="H2919">
        <v>83</v>
      </c>
      <c r="I2919">
        <v>6.03</v>
      </c>
      <c r="J2919">
        <v>5.4075867640000004</v>
      </c>
      <c r="L2919">
        <v>1</v>
      </c>
      <c r="M2919">
        <v>1</v>
      </c>
      <c r="N2919">
        <v>399</v>
      </c>
      <c r="O2919">
        <v>1</v>
      </c>
      <c r="P2919">
        <v>3</v>
      </c>
      <c r="Q2919" t="str">
        <f>VLOOKUP(M2919,lookups!$A$1:$B$7, 2, FALSE)</f>
        <v>trawl/fyke</v>
      </c>
      <c r="R2919" t="str">
        <f>VLOOKUP(N2919,lookups!$D$1:$E$6, 2, FALSE)</f>
        <v>hucuktlis r</v>
      </c>
      <c r="S2919" t="str">
        <f>VLOOKUP(C2919,lookups!$G$1:$H$3, 2, FALSE)</f>
        <v>smolt</v>
      </c>
    </row>
    <row r="2920" spans="1:19" x14ac:dyDescent="0.25">
      <c r="A2920" s="1">
        <v>32630</v>
      </c>
      <c r="B2920">
        <v>1</v>
      </c>
      <c r="C2920">
        <v>1</v>
      </c>
      <c r="D2920">
        <v>1</v>
      </c>
      <c r="E2920">
        <v>1989</v>
      </c>
      <c r="F2920">
        <v>34</v>
      </c>
      <c r="G2920">
        <v>1</v>
      </c>
      <c r="H2920">
        <v>80</v>
      </c>
      <c r="I2920">
        <v>4.62</v>
      </c>
      <c r="J2920">
        <v>4.1431261770000001</v>
      </c>
      <c r="L2920">
        <v>1</v>
      </c>
      <c r="M2920">
        <v>1</v>
      </c>
      <c r="N2920">
        <v>399</v>
      </c>
      <c r="O2920">
        <v>1</v>
      </c>
      <c r="P2920">
        <v>3</v>
      </c>
      <c r="Q2920" t="str">
        <f>VLOOKUP(M2920,lookups!$A$1:$B$7, 2, FALSE)</f>
        <v>trawl/fyke</v>
      </c>
      <c r="R2920" t="str">
        <f>VLOOKUP(N2920,lookups!$D$1:$E$6, 2, FALSE)</f>
        <v>hucuktlis r</v>
      </c>
      <c r="S2920" t="str">
        <f>VLOOKUP(C2920,lookups!$G$1:$H$3, 2, FALSE)</f>
        <v>smolt</v>
      </c>
    </row>
    <row r="2921" spans="1:19" x14ac:dyDescent="0.25">
      <c r="A2921" s="1">
        <v>32630</v>
      </c>
      <c r="B2921">
        <v>1</v>
      </c>
      <c r="C2921">
        <v>1</v>
      </c>
      <c r="D2921">
        <v>1</v>
      </c>
      <c r="E2921">
        <v>1989</v>
      </c>
      <c r="F2921">
        <v>35</v>
      </c>
      <c r="G2921">
        <v>1</v>
      </c>
      <c r="H2921">
        <v>81</v>
      </c>
      <c r="I2921">
        <v>4.75</v>
      </c>
      <c r="J2921">
        <v>4.2597076500000002</v>
      </c>
      <c r="L2921">
        <v>1</v>
      </c>
      <c r="M2921">
        <v>1</v>
      </c>
      <c r="N2921">
        <v>399</v>
      </c>
      <c r="O2921">
        <v>1</v>
      </c>
      <c r="P2921">
        <v>3</v>
      </c>
      <c r="Q2921" t="str">
        <f>VLOOKUP(M2921,lookups!$A$1:$B$7, 2, FALSE)</f>
        <v>trawl/fyke</v>
      </c>
      <c r="R2921" t="str">
        <f>VLOOKUP(N2921,lookups!$D$1:$E$6, 2, FALSE)</f>
        <v>hucuktlis r</v>
      </c>
      <c r="S2921" t="str">
        <f>VLOOKUP(C2921,lookups!$G$1:$H$3, 2, FALSE)</f>
        <v>smolt</v>
      </c>
    </row>
    <row r="2922" spans="1:19" x14ac:dyDescent="0.25">
      <c r="A2922" s="1">
        <v>32630</v>
      </c>
      <c r="B2922">
        <v>1</v>
      </c>
      <c r="C2922">
        <v>1</v>
      </c>
      <c r="D2922">
        <v>1</v>
      </c>
      <c r="E2922">
        <v>1989</v>
      </c>
      <c r="F2922">
        <v>36</v>
      </c>
      <c r="G2922">
        <v>1</v>
      </c>
      <c r="H2922">
        <v>80</v>
      </c>
      <c r="I2922">
        <v>4.9000000000000004</v>
      </c>
      <c r="J2922">
        <v>4.3942247329999997</v>
      </c>
      <c r="L2922">
        <v>1</v>
      </c>
      <c r="M2922">
        <v>1</v>
      </c>
      <c r="N2922">
        <v>399</v>
      </c>
      <c r="O2922">
        <v>1</v>
      </c>
      <c r="P2922">
        <v>3</v>
      </c>
      <c r="Q2922" t="str">
        <f>VLOOKUP(M2922,lookups!$A$1:$B$7, 2, FALSE)</f>
        <v>trawl/fyke</v>
      </c>
      <c r="R2922" t="str">
        <f>VLOOKUP(N2922,lookups!$D$1:$E$6, 2, FALSE)</f>
        <v>hucuktlis r</v>
      </c>
      <c r="S2922" t="str">
        <f>VLOOKUP(C2922,lookups!$G$1:$H$3, 2, FALSE)</f>
        <v>smolt</v>
      </c>
    </row>
    <row r="2923" spans="1:19" x14ac:dyDescent="0.25">
      <c r="A2923" s="1">
        <v>32630</v>
      </c>
      <c r="B2923">
        <v>1</v>
      </c>
      <c r="C2923">
        <v>1</v>
      </c>
      <c r="D2923">
        <v>1</v>
      </c>
      <c r="E2923">
        <v>1989</v>
      </c>
      <c r="F2923">
        <v>37</v>
      </c>
      <c r="G2923">
        <v>1</v>
      </c>
      <c r="H2923">
        <v>63</v>
      </c>
      <c r="I2923">
        <v>2.2799999999999998</v>
      </c>
      <c r="J2923">
        <v>2.0446596719999999</v>
      </c>
      <c r="M2923">
        <v>1</v>
      </c>
      <c r="N2923">
        <v>399</v>
      </c>
      <c r="O2923">
        <v>1</v>
      </c>
      <c r="P2923">
        <v>3</v>
      </c>
      <c r="Q2923" t="str">
        <f>VLOOKUP(M2923,lookups!$A$1:$B$7, 2, FALSE)</f>
        <v>trawl/fyke</v>
      </c>
      <c r="R2923" t="str">
        <f>VLOOKUP(N2923,lookups!$D$1:$E$6, 2, FALSE)</f>
        <v>hucuktlis r</v>
      </c>
      <c r="S2923" t="str">
        <f>VLOOKUP(C2923,lookups!$G$1:$H$3, 2, FALSE)</f>
        <v>smolt</v>
      </c>
    </row>
    <row r="2924" spans="1:19" x14ac:dyDescent="0.25">
      <c r="A2924" s="1">
        <v>32630</v>
      </c>
      <c r="B2924">
        <v>1</v>
      </c>
      <c r="C2924">
        <v>1</v>
      </c>
      <c r="D2924">
        <v>1</v>
      </c>
      <c r="E2924">
        <v>1989</v>
      </c>
      <c r="F2924">
        <v>38</v>
      </c>
      <c r="G2924">
        <v>1</v>
      </c>
      <c r="H2924">
        <v>69</v>
      </c>
      <c r="I2924">
        <v>3.12</v>
      </c>
      <c r="J2924">
        <v>2.7979553400000001</v>
      </c>
      <c r="M2924">
        <v>1</v>
      </c>
      <c r="N2924">
        <v>399</v>
      </c>
      <c r="O2924">
        <v>1</v>
      </c>
      <c r="P2924">
        <v>3</v>
      </c>
      <c r="Q2924" t="str">
        <f>VLOOKUP(M2924,lookups!$A$1:$B$7, 2, FALSE)</f>
        <v>trawl/fyke</v>
      </c>
      <c r="R2924" t="str">
        <f>VLOOKUP(N2924,lookups!$D$1:$E$6, 2, FALSE)</f>
        <v>hucuktlis r</v>
      </c>
      <c r="S2924" t="str">
        <f>VLOOKUP(C2924,lookups!$G$1:$H$3, 2, FALSE)</f>
        <v>smolt</v>
      </c>
    </row>
    <row r="2925" spans="1:19" x14ac:dyDescent="0.25">
      <c r="A2925" s="1">
        <v>32630</v>
      </c>
      <c r="B2925">
        <v>1</v>
      </c>
      <c r="C2925">
        <v>1</v>
      </c>
      <c r="D2925">
        <v>1</v>
      </c>
      <c r="E2925">
        <v>1989</v>
      </c>
      <c r="F2925">
        <v>39</v>
      </c>
      <c r="G2925">
        <v>1</v>
      </c>
      <c r="H2925">
        <v>62</v>
      </c>
      <c r="I2925">
        <v>2.16</v>
      </c>
      <c r="J2925">
        <v>1.937046005</v>
      </c>
      <c r="M2925">
        <v>1</v>
      </c>
      <c r="N2925">
        <v>399</v>
      </c>
      <c r="O2925">
        <v>1</v>
      </c>
      <c r="P2925">
        <v>3</v>
      </c>
      <c r="Q2925" t="str">
        <f>VLOOKUP(M2925,lookups!$A$1:$B$7, 2, FALSE)</f>
        <v>trawl/fyke</v>
      </c>
      <c r="R2925" t="str">
        <f>VLOOKUP(N2925,lookups!$D$1:$E$6, 2, FALSE)</f>
        <v>hucuktlis r</v>
      </c>
      <c r="S2925" t="str">
        <f>VLOOKUP(C2925,lookups!$G$1:$H$3, 2, FALSE)</f>
        <v>smolt</v>
      </c>
    </row>
    <row r="2926" spans="1:19" x14ac:dyDescent="0.25">
      <c r="A2926" s="1">
        <v>32630</v>
      </c>
      <c r="B2926">
        <v>1</v>
      </c>
      <c r="C2926">
        <v>1</v>
      </c>
      <c r="D2926">
        <v>1</v>
      </c>
      <c r="E2926">
        <v>1989</v>
      </c>
      <c r="F2926">
        <v>40</v>
      </c>
      <c r="G2926">
        <v>1</v>
      </c>
      <c r="H2926">
        <v>60</v>
      </c>
      <c r="I2926">
        <v>1.97</v>
      </c>
      <c r="J2926">
        <v>1.766657699</v>
      </c>
      <c r="M2926">
        <v>1</v>
      </c>
      <c r="N2926">
        <v>399</v>
      </c>
      <c r="O2926">
        <v>1</v>
      </c>
      <c r="P2926">
        <v>3</v>
      </c>
      <c r="Q2926" t="str">
        <f>VLOOKUP(M2926,lookups!$A$1:$B$7, 2, FALSE)</f>
        <v>trawl/fyke</v>
      </c>
      <c r="R2926" t="str">
        <f>VLOOKUP(N2926,lookups!$D$1:$E$6, 2, FALSE)</f>
        <v>hucuktlis r</v>
      </c>
      <c r="S2926" t="str">
        <f>VLOOKUP(C2926,lookups!$G$1:$H$3, 2, FALSE)</f>
        <v>smolt</v>
      </c>
    </row>
    <row r="2927" spans="1:19" x14ac:dyDescent="0.25">
      <c r="A2927" s="1">
        <v>32630</v>
      </c>
      <c r="B2927">
        <v>1</v>
      </c>
      <c r="C2927">
        <v>1</v>
      </c>
      <c r="D2927">
        <v>1</v>
      </c>
      <c r="E2927">
        <v>1989</v>
      </c>
      <c r="F2927">
        <v>41</v>
      </c>
      <c r="G2927">
        <v>1</v>
      </c>
      <c r="H2927">
        <v>76</v>
      </c>
      <c r="I2927">
        <v>3.9</v>
      </c>
      <c r="J2927">
        <v>3.497444175</v>
      </c>
      <c r="M2927">
        <v>1</v>
      </c>
      <c r="N2927">
        <v>399</v>
      </c>
      <c r="O2927">
        <v>1</v>
      </c>
      <c r="P2927">
        <v>3</v>
      </c>
      <c r="Q2927" t="str">
        <f>VLOOKUP(M2927,lookups!$A$1:$B$7, 2, FALSE)</f>
        <v>trawl/fyke</v>
      </c>
      <c r="R2927" t="str">
        <f>VLOOKUP(N2927,lookups!$D$1:$E$6, 2, FALSE)</f>
        <v>hucuktlis r</v>
      </c>
      <c r="S2927" t="str">
        <f>VLOOKUP(C2927,lookups!$G$1:$H$3, 2, FALSE)</f>
        <v>smolt</v>
      </c>
    </row>
    <row r="2928" spans="1:19" x14ac:dyDescent="0.25">
      <c r="A2928" s="1">
        <v>32630</v>
      </c>
      <c r="B2928">
        <v>1</v>
      </c>
      <c r="C2928">
        <v>1</v>
      </c>
      <c r="D2928">
        <v>1</v>
      </c>
      <c r="E2928">
        <v>1989</v>
      </c>
      <c r="F2928">
        <v>42</v>
      </c>
      <c r="G2928">
        <v>1</v>
      </c>
      <c r="H2928">
        <v>73</v>
      </c>
      <c r="I2928">
        <v>3.89</v>
      </c>
      <c r="J2928">
        <v>3.4884763699999999</v>
      </c>
      <c r="M2928">
        <v>1</v>
      </c>
      <c r="N2928">
        <v>399</v>
      </c>
      <c r="O2928">
        <v>1</v>
      </c>
      <c r="P2928">
        <v>3</v>
      </c>
      <c r="Q2928" t="str">
        <f>VLOOKUP(M2928,lookups!$A$1:$B$7, 2, FALSE)</f>
        <v>trawl/fyke</v>
      </c>
      <c r="R2928" t="str">
        <f>VLOOKUP(N2928,lookups!$D$1:$E$6, 2, FALSE)</f>
        <v>hucuktlis r</v>
      </c>
      <c r="S2928" t="str">
        <f>VLOOKUP(C2928,lookups!$G$1:$H$3, 2, FALSE)</f>
        <v>smolt</v>
      </c>
    </row>
    <row r="2929" spans="1:19" x14ac:dyDescent="0.25">
      <c r="A2929" s="1">
        <v>32630</v>
      </c>
      <c r="B2929">
        <v>1</v>
      </c>
      <c r="C2929">
        <v>1</v>
      </c>
      <c r="D2929">
        <v>1</v>
      </c>
      <c r="E2929">
        <v>1989</v>
      </c>
      <c r="F2929">
        <v>43</v>
      </c>
      <c r="G2929">
        <v>1</v>
      </c>
      <c r="H2929">
        <v>73</v>
      </c>
      <c r="I2929">
        <v>3.6</v>
      </c>
      <c r="J2929">
        <v>3.228410008</v>
      </c>
      <c r="M2929">
        <v>1</v>
      </c>
      <c r="N2929">
        <v>399</v>
      </c>
      <c r="O2929">
        <v>1</v>
      </c>
      <c r="P2929">
        <v>3</v>
      </c>
      <c r="Q2929" t="str">
        <f>VLOOKUP(M2929,lookups!$A$1:$B$7, 2, FALSE)</f>
        <v>trawl/fyke</v>
      </c>
      <c r="R2929" t="str">
        <f>VLOOKUP(N2929,lookups!$D$1:$E$6, 2, FALSE)</f>
        <v>hucuktlis r</v>
      </c>
      <c r="S2929" t="str">
        <f>VLOOKUP(C2929,lookups!$G$1:$H$3, 2, FALSE)</f>
        <v>smolt</v>
      </c>
    </row>
    <row r="2930" spans="1:19" x14ac:dyDescent="0.25">
      <c r="A2930" s="1">
        <v>32630</v>
      </c>
      <c r="B2930">
        <v>1</v>
      </c>
      <c r="C2930">
        <v>1</v>
      </c>
      <c r="D2930">
        <v>1</v>
      </c>
      <c r="E2930">
        <v>1989</v>
      </c>
      <c r="F2930">
        <v>44</v>
      </c>
      <c r="G2930">
        <v>1</v>
      </c>
      <c r="H2930">
        <v>73</v>
      </c>
      <c r="I2930">
        <v>3.77</v>
      </c>
      <c r="J2930">
        <v>3.380862703</v>
      </c>
      <c r="M2930">
        <v>1</v>
      </c>
      <c r="N2930">
        <v>399</v>
      </c>
      <c r="O2930">
        <v>1</v>
      </c>
      <c r="P2930">
        <v>3</v>
      </c>
      <c r="Q2930" t="str">
        <f>VLOOKUP(M2930,lookups!$A$1:$B$7, 2, FALSE)</f>
        <v>trawl/fyke</v>
      </c>
      <c r="R2930" t="str">
        <f>VLOOKUP(N2930,lookups!$D$1:$E$6, 2, FALSE)</f>
        <v>hucuktlis r</v>
      </c>
      <c r="S2930" t="str">
        <f>VLOOKUP(C2930,lookups!$G$1:$H$3, 2, FALSE)</f>
        <v>smolt</v>
      </c>
    </row>
    <row r="2931" spans="1:19" x14ac:dyDescent="0.25">
      <c r="A2931" s="1">
        <v>32630</v>
      </c>
      <c r="B2931">
        <v>1</v>
      </c>
      <c r="C2931">
        <v>1</v>
      </c>
      <c r="D2931">
        <v>1</v>
      </c>
      <c r="E2931">
        <v>1989</v>
      </c>
      <c r="F2931">
        <v>45</v>
      </c>
      <c r="G2931">
        <v>1</v>
      </c>
      <c r="H2931">
        <v>74</v>
      </c>
      <c r="I2931">
        <v>3.72</v>
      </c>
      <c r="J2931">
        <v>3.3360236749999999</v>
      </c>
      <c r="M2931">
        <v>1</v>
      </c>
      <c r="N2931">
        <v>399</v>
      </c>
      <c r="O2931">
        <v>1</v>
      </c>
      <c r="P2931">
        <v>3</v>
      </c>
      <c r="Q2931" t="str">
        <f>VLOOKUP(M2931,lookups!$A$1:$B$7, 2, FALSE)</f>
        <v>trawl/fyke</v>
      </c>
      <c r="R2931" t="str">
        <f>VLOOKUP(N2931,lookups!$D$1:$E$6, 2, FALSE)</f>
        <v>hucuktlis r</v>
      </c>
      <c r="S2931" t="str">
        <f>VLOOKUP(C2931,lookups!$G$1:$H$3, 2, FALSE)</f>
        <v>smolt</v>
      </c>
    </row>
    <row r="2932" spans="1:19" x14ac:dyDescent="0.25">
      <c r="A2932" s="1">
        <v>32630</v>
      </c>
      <c r="B2932">
        <v>1</v>
      </c>
      <c r="C2932">
        <v>1</v>
      </c>
      <c r="D2932">
        <v>1</v>
      </c>
      <c r="E2932">
        <v>1989</v>
      </c>
      <c r="F2932">
        <v>46</v>
      </c>
      <c r="G2932">
        <v>1</v>
      </c>
      <c r="H2932">
        <v>66</v>
      </c>
      <c r="I2932">
        <v>2.66</v>
      </c>
      <c r="J2932">
        <v>2.3854362839999999</v>
      </c>
      <c r="M2932">
        <v>1</v>
      </c>
      <c r="N2932">
        <v>399</v>
      </c>
      <c r="O2932">
        <v>1</v>
      </c>
      <c r="P2932">
        <v>3</v>
      </c>
      <c r="Q2932" t="str">
        <f>VLOOKUP(M2932,lookups!$A$1:$B$7, 2, FALSE)</f>
        <v>trawl/fyke</v>
      </c>
      <c r="R2932" t="str">
        <f>VLOOKUP(N2932,lookups!$D$1:$E$6, 2, FALSE)</f>
        <v>hucuktlis r</v>
      </c>
      <c r="S2932" t="str">
        <f>VLOOKUP(C2932,lookups!$G$1:$H$3, 2, FALSE)</f>
        <v>smolt</v>
      </c>
    </row>
    <row r="2933" spans="1:19" x14ac:dyDescent="0.25">
      <c r="A2933" s="1">
        <v>32630</v>
      </c>
      <c r="B2933">
        <v>1</v>
      </c>
      <c r="C2933">
        <v>1</v>
      </c>
      <c r="D2933">
        <v>1</v>
      </c>
      <c r="E2933">
        <v>1989</v>
      </c>
      <c r="F2933">
        <v>47</v>
      </c>
      <c r="G2933">
        <v>1</v>
      </c>
      <c r="H2933">
        <v>73</v>
      </c>
      <c r="I2933">
        <v>3.78</v>
      </c>
      <c r="J2933">
        <v>3.3898305080000002</v>
      </c>
      <c r="M2933">
        <v>1</v>
      </c>
      <c r="N2933">
        <v>399</v>
      </c>
      <c r="O2933">
        <v>1</v>
      </c>
      <c r="P2933">
        <v>3</v>
      </c>
      <c r="Q2933" t="str">
        <f>VLOOKUP(M2933,lookups!$A$1:$B$7, 2, FALSE)</f>
        <v>trawl/fyke</v>
      </c>
      <c r="R2933" t="str">
        <f>VLOOKUP(N2933,lookups!$D$1:$E$6, 2, FALSE)</f>
        <v>hucuktlis r</v>
      </c>
      <c r="S2933" t="str">
        <f>VLOOKUP(C2933,lookups!$G$1:$H$3, 2, FALSE)</f>
        <v>smolt</v>
      </c>
    </row>
    <row r="2934" spans="1:19" x14ac:dyDescent="0.25">
      <c r="A2934" s="1">
        <v>32630</v>
      </c>
      <c r="B2934">
        <v>1</v>
      </c>
      <c r="C2934">
        <v>1</v>
      </c>
      <c r="D2934">
        <v>1</v>
      </c>
      <c r="E2934">
        <v>1989</v>
      </c>
      <c r="F2934">
        <v>48</v>
      </c>
      <c r="G2934">
        <v>1</v>
      </c>
      <c r="H2934">
        <v>74</v>
      </c>
      <c r="I2934">
        <v>3.82</v>
      </c>
      <c r="J2934">
        <v>3.4257017310000002</v>
      </c>
      <c r="M2934">
        <v>1</v>
      </c>
      <c r="N2934">
        <v>399</v>
      </c>
      <c r="O2934">
        <v>1</v>
      </c>
      <c r="P2934">
        <v>3</v>
      </c>
      <c r="Q2934" t="str">
        <f>VLOOKUP(M2934,lookups!$A$1:$B$7, 2, FALSE)</f>
        <v>trawl/fyke</v>
      </c>
      <c r="R2934" t="str">
        <f>VLOOKUP(N2934,lookups!$D$1:$E$6, 2, FALSE)</f>
        <v>hucuktlis r</v>
      </c>
      <c r="S2934" t="str">
        <f>VLOOKUP(C2934,lookups!$G$1:$H$3, 2, FALSE)</f>
        <v>smolt</v>
      </c>
    </row>
    <row r="2935" spans="1:19" x14ac:dyDescent="0.25">
      <c r="A2935" s="1">
        <v>32630</v>
      </c>
      <c r="B2935">
        <v>1</v>
      </c>
      <c r="C2935">
        <v>1</v>
      </c>
      <c r="D2935">
        <v>1</v>
      </c>
      <c r="E2935">
        <v>1989</v>
      </c>
      <c r="F2935">
        <v>49</v>
      </c>
      <c r="G2935">
        <v>1</v>
      </c>
      <c r="H2935">
        <v>76</v>
      </c>
      <c r="I2935">
        <v>4.1100000000000003</v>
      </c>
      <c r="J2935">
        <v>3.6857680930000001</v>
      </c>
      <c r="L2935">
        <v>1</v>
      </c>
      <c r="M2935">
        <v>1</v>
      </c>
      <c r="N2935">
        <v>399</v>
      </c>
      <c r="O2935">
        <v>1</v>
      </c>
      <c r="P2935">
        <v>3</v>
      </c>
      <c r="Q2935" t="str">
        <f>VLOOKUP(M2935,lookups!$A$1:$B$7, 2, FALSE)</f>
        <v>trawl/fyke</v>
      </c>
      <c r="R2935" t="str">
        <f>VLOOKUP(N2935,lookups!$D$1:$E$6, 2, FALSE)</f>
        <v>hucuktlis r</v>
      </c>
      <c r="S2935" t="str">
        <f>VLOOKUP(C2935,lookups!$G$1:$H$3, 2, FALSE)</f>
        <v>smolt</v>
      </c>
    </row>
    <row r="2936" spans="1:19" x14ac:dyDescent="0.25">
      <c r="A2936" s="1">
        <v>32630</v>
      </c>
      <c r="B2936">
        <v>1</v>
      </c>
      <c r="C2936">
        <v>1</v>
      </c>
      <c r="D2936">
        <v>1</v>
      </c>
      <c r="E2936">
        <v>1989</v>
      </c>
      <c r="F2936">
        <v>50</v>
      </c>
      <c r="G2936">
        <v>1</v>
      </c>
      <c r="H2936">
        <v>73</v>
      </c>
      <c r="I2936">
        <v>3.71</v>
      </c>
      <c r="J2936">
        <v>3.3270558690000001</v>
      </c>
      <c r="M2936">
        <v>1</v>
      </c>
      <c r="N2936">
        <v>399</v>
      </c>
      <c r="O2936">
        <v>1</v>
      </c>
      <c r="P2936">
        <v>3</v>
      </c>
      <c r="Q2936" t="str">
        <f>VLOOKUP(M2936,lookups!$A$1:$B$7, 2, FALSE)</f>
        <v>trawl/fyke</v>
      </c>
      <c r="R2936" t="str">
        <f>VLOOKUP(N2936,lookups!$D$1:$E$6, 2, FALSE)</f>
        <v>hucuktlis r</v>
      </c>
      <c r="S2936" t="str">
        <f>VLOOKUP(C2936,lookups!$G$1:$H$3, 2, FALSE)</f>
        <v>smolt</v>
      </c>
    </row>
    <row r="2937" spans="1:19" x14ac:dyDescent="0.25">
      <c r="A2937" s="1">
        <v>32630</v>
      </c>
      <c r="B2937">
        <v>1</v>
      </c>
      <c r="C2937">
        <v>1</v>
      </c>
      <c r="D2937">
        <v>1</v>
      </c>
      <c r="E2937">
        <v>1989</v>
      </c>
      <c r="F2937">
        <v>51</v>
      </c>
      <c r="G2937">
        <v>1</v>
      </c>
      <c r="H2937">
        <v>75</v>
      </c>
      <c r="I2937">
        <v>4.0199999999999996</v>
      </c>
      <c r="J2937">
        <v>3.6050578419999999</v>
      </c>
      <c r="L2937">
        <v>1</v>
      </c>
      <c r="M2937">
        <v>1</v>
      </c>
      <c r="N2937">
        <v>399</v>
      </c>
      <c r="O2937">
        <v>1</v>
      </c>
      <c r="P2937">
        <v>3</v>
      </c>
      <c r="Q2937" t="str">
        <f>VLOOKUP(M2937,lookups!$A$1:$B$7, 2, FALSE)</f>
        <v>trawl/fyke</v>
      </c>
      <c r="R2937" t="str">
        <f>VLOOKUP(N2937,lookups!$D$1:$E$6, 2, FALSE)</f>
        <v>hucuktlis r</v>
      </c>
      <c r="S2937" t="str">
        <f>VLOOKUP(C2937,lookups!$G$1:$H$3, 2, FALSE)</f>
        <v>smolt</v>
      </c>
    </row>
    <row r="2938" spans="1:19" x14ac:dyDescent="0.25">
      <c r="A2938" s="1">
        <v>32630</v>
      </c>
      <c r="B2938">
        <v>1</v>
      </c>
      <c r="C2938">
        <v>1</v>
      </c>
      <c r="D2938">
        <v>1</v>
      </c>
      <c r="E2938">
        <v>1989</v>
      </c>
      <c r="F2938">
        <v>52</v>
      </c>
      <c r="G2938">
        <v>1</v>
      </c>
      <c r="H2938">
        <v>77</v>
      </c>
      <c r="I2938">
        <v>4.33</v>
      </c>
      <c r="J2938">
        <v>3.8830598150000002</v>
      </c>
      <c r="L2938">
        <v>1</v>
      </c>
      <c r="M2938">
        <v>1</v>
      </c>
      <c r="N2938">
        <v>399</v>
      </c>
      <c r="O2938">
        <v>1</v>
      </c>
      <c r="P2938">
        <v>3</v>
      </c>
      <c r="Q2938" t="str">
        <f>VLOOKUP(M2938,lookups!$A$1:$B$7, 2, FALSE)</f>
        <v>trawl/fyke</v>
      </c>
      <c r="R2938" t="str">
        <f>VLOOKUP(N2938,lookups!$D$1:$E$6, 2, FALSE)</f>
        <v>hucuktlis r</v>
      </c>
      <c r="S2938" t="str">
        <f>VLOOKUP(C2938,lookups!$G$1:$H$3, 2, FALSE)</f>
        <v>smolt</v>
      </c>
    </row>
    <row r="2939" spans="1:19" x14ac:dyDescent="0.25">
      <c r="A2939" s="1">
        <v>32630</v>
      </c>
      <c r="B2939">
        <v>1</v>
      </c>
      <c r="C2939">
        <v>1</v>
      </c>
      <c r="D2939">
        <v>1</v>
      </c>
      <c r="E2939">
        <v>1989</v>
      </c>
      <c r="F2939">
        <v>53</v>
      </c>
      <c r="G2939">
        <v>1</v>
      </c>
      <c r="H2939">
        <v>81</v>
      </c>
      <c r="I2939">
        <v>5.08</v>
      </c>
      <c r="J2939">
        <v>4.555645234</v>
      </c>
      <c r="L2939">
        <v>1</v>
      </c>
      <c r="M2939">
        <v>1</v>
      </c>
      <c r="N2939">
        <v>399</v>
      </c>
      <c r="O2939">
        <v>1</v>
      </c>
      <c r="P2939">
        <v>3</v>
      </c>
      <c r="Q2939" t="str">
        <f>VLOOKUP(M2939,lookups!$A$1:$B$7, 2, FALSE)</f>
        <v>trawl/fyke</v>
      </c>
      <c r="R2939" t="str">
        <f>VLOOKUP(N2939,lookups!$D$1:$E$6, 2, FALSE)</f>
        <v>hucuktlis r</v>
      </c>
      <c r="S2939" t="str">
        <f>VLOOKUP(C2939,lookups!$G$1:$H$3, 2, FALSE)</f>
        <v>smolt</v>
      </c>
    </row>
    <row r="2940" spans="1:19" x14ac:dyDescent="0.25">
      <c r="A2940" s="1">
        <v>32630</v>
      </c>
      <c r="B2940">
        <v>1</v>
      </c>
      <c r="C2940">
        <v>1</v>
      </c>
      <c r="D2940">
        <v>1</v>
      </c>
      <c r="E2940">
        <v>1989</v>
      </c>
      <c r="F2940">
        <v>54</v>
      </c>
      <c r="G2940">
        <v>1</v>
      </c>
      <c r="H2940">
        <v>91</v>
      </c>
      <c r="I2940">
        <v>7.78</v>
      </c>
      <c r="J2940">
        <v>6.9769527399999998</v>
      </c>
      <c r="L2940">
        <v>1</v>
      </c>
      <c r="M2940">
        <v>1</v>
      </c>
      <c r="N2940">
        <v>399</v>
      </c>
      <c r="O2940">
        <v>1</v>
      </c>
      <c r="P2940">
        <v>3</v>
      </c>
      <c r="Q2940" t="str">
        <f>VLOOKUP(M2940,lookups!$A$1:$B$7, 2, FALSE)</f>
        <v>trawl/fyke</v>
      </c>
      <c r="R2940" t="str">
        <f>VLOOKUP(N2940,lookups!$D$1:$E$6, 2, FALSE)</f>
        <v>hucuktlis r</v>
      </c>
      <c r="S2940" t="str">
        <f>VLOOKUP(C2940,lookups!$G$1:$H$3, 2, FALSE)</f>
        <v>smolt</v>
      </c>
    </row>
    <row r="2941" spans="1:19" x14ac:dyDescent="0.25">
      <c r="A2941" s="1">
        <v>32630</v>
      </c>
      <c r="B2941">
        <v>1</v>
      </c>
      <c r="C2941">
        <v>1</v>
      </c>
      <c r="D2941">
        <v>1</v>
      </c>
      <c r="E2941">
        <v>1989</v>
      </c>
      <c r="F2941">
        <v>55</v>
      </c>
      <c r="G2941">
        <v>1</v>
      </c>
      <c r="H2941">
        <v>87</v>
      </c>
      <c r="I2941">
        <v>6.55</v>
      </c>
      <c r="J2941">
        <v>5.8739126539999997</v>
      </c>
      <c r="L2941">
        <v>1</v>
      </c>
      <c r="M2941">
        <v>1</v>
      </c>
      <c r="N2941">
        <v>399</v>
      </c>
      <c r="O2941">
        <v>1</v>
      </c>
      <c r="P2941">
        <v>3</v>
      </c>
      <c r="Q2941" t="str">
        <f>VLOOKUP(M2941,lookups!$A$1:$B$7, 2, FALSE)</f>
        <v>trawl/fyke</v>
      </c>
      <c r="R2941" t="str">
        <f>VLOOKUP(N2941,lookups!$D$1:$E$6, 2, FALSE)</f>
        <v>hucuktlis r</v>
      </c>
      <c r="S2941" t="str">
        <f>VLOOKUP(C2941,lookups!$G$1:$H$3, 2, FALSE)</f>
        <v>smolt</v>
      </c>
    </row>
    <row r="2942" spans="1:19" x14ac:dyDescent="0.25">
      <c r="A2942" s="1">
        <v>32630</v>
      </c>
      <c r="B2942">
        <v>1</v>
      </c>
      <c r="C2942">
        <v>1</v>
      </c>
      <c r="D2942">
        <v>1</v>
      </c>
      <c r="E2942">
        <v>1989</v>
      </c>
      <c r="F2942">
        <v>56</v>
      </c>
      <c r="G2942">
        <v>1</v>
      </c>
      <c r="H2942">
        <v>81</v>
      </c>
      <c r="I2942">
        <v>5.22</v>
      </c>
      <c r="J2942">
        <v>4.6811945120000003</v>
      </c>
      <c r="L2942">
        <v>1</v>
      </c>
      <c r="M2942">
        <v>1</v>
      </c>
      <c r="N2942">
        <v>399</v>
      </c>
      <c r="O2942">
        <v>1</v>
      </c>
      <c r="P2942">
        <v>3</v>
      </c>
      <c r="Q2942" t="str">
        <f>VLOOKUP(M2942,lookups!$A$1:$B$7, 2, FALSE)</f>
        <v>trawl/fyke</v>
      </c>
      <c r="R2942" t="str">
        <f>VLOOKUP(N2942,lookups!$D$1:$E$6, 2, FALSE)</f>
        <v>hucuktlis r</v>
      </c>
      <c r="S2942" t="str">
        <f>VLOOKUP(C2942,lookups!$G$1:$H$3, 2, FALSE)</f>
        <v>smolt</v>
      </c>
    </row>
    <row r="2943" spans="1:19" x14ac:dyDescent="0.25">
      <c r="A2943" s="1">
        <v>32630</v>
      </c>
      <c r="B2943">
        <v>1</v>
      </c>
      <c r="C2943">
        <v>1</v>
      </c>
      <c r="D2943">
        <v>1</v>
      </c>
      <c r="E2943">
        <v>1989</v>
      </c>
      <c r="F2943">
        <v>57</v>
      </c>
      <c r="G2943">
        <v>1</v>
      </c>
      <c r="H2943">
        <v>81</v>
      </c>
      <c r="I2943">
        <v>4.88</v>
      </c>
      <c r="J2943">
        <v>4.3762891220000002</v>
      </c>
      <c r="L2943">
        <v>1</v>
      </c>
      <c r="M2943">
        <v>1</v>
      </c>
      <c r="N2943">
        <v>399</v>
      </c>
      <c r="O2943">
        <v>1</v>
      </c>
      <c r="P2943">
        <v>3</v>
      </c>
      <c r="Q2943" t="str">
        <f>VLOOKUP(M2943,lookups!$A$1:$B$7, 2, FALSE)</f>
        <v>trawl/fyke</v>
      </c>
      <c r="R2943" t="str">
        <f>VLOOKUP(N2943,lookups!$D$1:$E$6, 2, FALSE)</f>
        <v>hucuktlis r</v>
      </c>
      <c r="S2943" t="str">
        <f>VLOOKUP(C2943,lookups!$G$1:$H$3, 2, FALSE)</f>
        <v>smolt</v>
      </c>
    </row>
    <row r="2944" spans="1:19" x14ac:dyDescent="0.25">
      <c r="A2944" s="1">
        <v>32630</v>
      </c>
      <c r="B2944">
        <v>1</v>
      </c>
      <c r="C2944">
        <v>1</v>
      </c>
      <c r="D2944">
        <v>1</v>
      </c>
      <c r="E2944">
        <v>1989</v>
      </c>
      <c r="F2944">
        <v>58</v>
      </c>
      <c r="G2944">
        <v>1</v>
      </c>
      <c r="H2944">
        <v>84</v>
      </c>
      <c r="I2944">
        <v>5.86</v>
      </c>
      <c r="J2944">
        <v>5.2551340690000004</v>
      </c>
      <c r="L2944">
        <v>1</v>
      </c>
      <c r="M2944">
        <v>1</v>
      </c>
      <c r="N2944">
        <v>399</v>
      </c>
      <c r="O2944">
        <v>1</v>
      </c>
      <c r="P2944">
        <v>3</v>
      </c>
      <c r="Q2944" t="str">
        <f>VLOOKUP(M2944,lookups!$A$1:$B$7, 2, FALSE)</f>
        <v>trawl/fyke</v>
      </c>
      <c r="R2944" t="str">
        <f>VLOOKUP(N2944,lookups!$D$1:$E$6, 2, FALSE)</f>
        <v>hucuktlis r</v>
      </c>
      <c r="S2944" t="str">
        <f>VLOOKUP(C2944,lookups!$G$1:$H$3, 2, FALSE)</f>
        <v>smolt</v>
      </c>
    </row>
    <row r="2945" spans="1:19" x14ac:dyDescent="0.25">
      <c r="A2945" s="1">
        <v>32630</v>
      </c>
      <c r="B2945">
        <v>1</v>
      </c>
      <c r="C2945">
        <v>1</v>
      </c>
      <c r="D2945">
        <v>1</v>
      </c>
      <c r="E2945">
        <v>1989</v>
      </c>
      <c r="F2945">
        <v>59</v>
      </c>
      <c r="G2945">
        <v>1</v>
      </c>
      <c r="H2945">
        <v>78</v>
      </c>
      <c r="I2945">
        <v>4.4800000000000004</v>
      </c>
      <c r="J2945">
        <v>4.0175768989999998</v>
      </c>
      <c r="L2945">
        <v>1</v>
      </c>
      <c r="M2945">
        <v>1</v>
      </c>
      <c r="N2945">
        <v>399</v>
      </c>
      <c r="O2945">
        <v>1</v>
      </c>
      <c r="P2945">
        <v>3</v>
      </c>
      <c r="Q2945" t="str">
        <f>VLOOKUP(M2945,lookups!$A$1:$B$7, 2, FALSE)</f>
        <v>trawl/fyke</v>
      </c>
      <c r="R2945" t="str">
        <f>VLOOKUP(N2945,lookups!$D$1:$E$6, 2, FALSE)</f>
        <v>hucuktlis r</v>
      </c>
      <c r="S2945" t="str">
        <f>VLOOKUP(C2945,lookups!$G$1:$H$3, 2, FALSE)</f>
        <v>smolt</v>
      </c>
    </row>
    <row r="2946" spans="1:19" x14ac:dyDescent="0.25">
      <c r="A2946" s="1">
        <v>32630</v>
      </c>
      <c r="B2946">
        <v>1</v>
      </c>
      <c r="C2946">
        <v>1</v>
      </c>
      <c r="D2946">
        <v>1</v>
      </c>
      <c r="E2946">
        <v>1989</v>
      </c>
      <c r="F2946">
        <v>60</v>
      </c>
      <c r="G2946">
        <v>1</v>
      </c>
      <c r="H2946">
        <v>74</v>
      </c>
      <c r="I2946">
        <v>3.72</v>
      </c>
      <c r="J2946">
        <v>3.3360236749999999</v>
      </c>
      <c r="M2946">
        <v>1</v>
      </c>
      <c r="N2946">
        <v>399</v>
      </c>
      <c r="O2946">
        <v>1</v>
      </c>
      <c r="P2946">
        <v>3</v>
      </c>
      <c r="Q2946" t="str">
        <f>VLOOKUP(M2946,lookups!$A$1:$B$7, 2, FALSE)</f>
        <v>trawl/fyke</v>
      </c>
      <c r="R2946" t="str">
        <f>VLOOKUP(N2946,lookups!$D$1:$E$6, 2, FALSE)</f>
        <v>hucuktlis r</v>
      </c>
      <c r="S2946" t="str">
        <f>VLOOKUP(C2946,lookups!$G$1:$H$3, 2, FALSE)</f>
        <v>smolt</v>
      </c>
    </row>
    <row r="2947" spans="1:19" x14ac:dyDescent="0.25">
      <c r="A2947" s="1">
        <v>32630</v>
      </c>
      <c r="B2947">
        <v>1</v>
      </c>
      <c r="C2947">
        <v>1</v>
      </c>
      <c r="D2947">
        <v>1</v>
      </c>
      <c r="E2947">
        <v>1989</v>
      </c>
      <c r="F2947">
        <v>61</v>
      </c>
      <c r="G2947">
        <v>1</v>
      </c>
      <c r="H2947">
        <v>81</v>
      </c>
      <c r="I2947">
        <v>5.0599999999999996</v>
      </c>
      <c r="J2947">
        <v>4.5377096220000004</v>
      </c>
      <c r="L2947">
        <v>1</v>
      </c>
      <c r="M2947">
        <v>1</v>
      </c>
      <c r="N2947">
        <v>399</v>
      </c>
      <c r="O2947">
        <v>1</v>
      </c>
      <c r="P2947">
        <v>3</v>
      </c>
      <c r="Q2947" t="str">
        <f>VLOOKUP(M2947,lookups!$A$1:$B$7, 2, FALSE)</f>
        <v>trawl/fyke</v>
      </c>
      <c r="R2947" t="str">
        <f>VLOOKUP(N2947,lookups!$D$1:$E$6, 2, FALSE)</f>
        <v>hucuktlis r</v>
      </c>
      <c r="S2947" t="str">
        <f>VLOOKUP(C2947,lookups!$G$1:$H$3, 2, FALSE)</f>
        <v>smolt</v>
      </c>
    </row>
    <row r="2948" spans="1:19" x14ac:dyDescent="0.25">
      <c r="A2948" s="1">
        <v>32630</v>
      </c>
      <c r="B2948">
        <v>1</v>
      </c>
      <c r="C2948">
        <v>1</v>
      </c>
      <c r="D2948">
        <v>1</v>
      </c>
      <c r="E2948">
        <v>1989</v>
      </c>
      <c r="F2948">
        <v>62</v>
      </c>
      <c r="G2948">
        <v>1</v>
      </c>
      <c r="H2948">
        <v>79</v>
      </c>
      <c r="I2948">
        <v>5.07</v>
      </c>
      <c r="J2948">
        <v>4.5466774279999997</v>
      </c>
      <c r="L2948">
        <v>1</v>
      </c>
      <c r="M2948">
        <v>1</v>
      </c>
      <c r="N2948">
        <v>399</v>
      </c>
      <c r="O2948">
        <v>1</v>
      </c>
      <c r="P2948">
        <v>3</v>
      </c>
      <c r="Q2948" t="str">
        <f>VLOOKUP(M2948,lookups!$A$1:$B$7, 2, FALSE)</f>
        <v>trawl/fyke</v>
      </c>
      <c r="R2948" t="str">
        <f>VLOOKUP(N2948,lookups!$D$1:$E$6, 2, FALSE)</f>
        <v>hucuktlis r</v>
      </c>
      <c r="S2948" t="str">
        <f>VLOOKUP(C2948,lookups!$G$1:$H$3, 2, FALSE)</f>
        <v>smolt</v>
      </c>
    </row>
    <row r="2949" spans="1:19" x14ac:dyDescent="0.25">
      <c r="A2949" s="1">
        <v>32630</v>
      </c>
      <c r="B2949">
        <v>1</v>
      </c>
      <c r="C2949">
        <v>1</v>
      </c>
      <c r="D2949">
        <v>1</v>
      </c>
      <c r="E2949">
        <v>1989</v>
      </c>
      <c r="F2949">
        <v>63</v>
      </c>
      <c r="G2949">
        <v>1</v>
      </c>
      <c r="H2949">
        <v>81</v>
      </c>
      <c r="I2949">
        <v>5.62</v>
      </c>
      <c r="J2949">
        <v>5.0399067349999997</v>
      </c>
      <c r="L2949">
        <v>1</v>
      </c>
      <c r="M2949">
        <v>1</v>
      </c>
      <c r="N2949">
        <v>399</v>
      </c>
      <c r="O2949">
        <v>1</v>
      </c>
      <c r="P2949">
        <v>3</v>
      </c>
      <c r="Q2949" t="str">
        <f>VLOOKUP(M2949,lookups!$A$1:$B$7, 2, FALSE)</f>
        <v>trawl/fyke</v>
      </c>
      <c r="R2949" t="str">
        <f>VLOOKUP(N2949,lookups!$D$1:$E$6, 2, FALSE)</f>
        <v>hucuktlis r</v>
      </c>
      <c r="S2949" t="str">
        <f>VLOOKUP(C2949,lookups!$G$1:$H$3, 2, FALSE)</f>
        <v>smolt</v>
      </c>
    </row>
    <row r="2950" spans="1:19" x14ac:dyDescent="0.25">
      <c r="A2950" s="1">
        <v>32630</v>
      </c>
      <c r="B2950">
        <v>1</v>
      </c>
      <c r="C2950">
        <v>1</v>
      </c>
      <c r="D2950">
        <v>1</v>
      </c>
      <c r="E2950">
        <v>1989</v>
      </c>
      <c r="F2950">
        <v>64</v>
      </c>
      <c r="G2950">
        <v>1</v>
      </c>
      <c r="H2950">
        <v>77</v>
      </c>
      <c r="I2950">
        <v>4.2300000000000004</v>
      </c>
      <c r="J2950">
        <v>3.7933817589999999</v>
      </c>
      <c r="L2950">
        <v>1</v>
      </c>
      <c r="M2950">
        <v>1</v>
      </c>
      <c r="N2950">
        <v>399</v>
      </c>
      <c r="O2950">
        <v>1</v>
      </c>
      <c r="P2950">
        <v>3</v>
      </c>
      <c r="Q2950" t="str">
        <f>VLOOKUP(M2950,lookups!$A$1:$B$7, 2, FALSE)</f>
        <v>trawl/fyke</v>
      </c>
      <c r="R2950" t="str">
        <f>VLOOKUP(N2950,lookups!$D$1:$E$6, 2, FALSE)</f>
        <v>hucuktlis r</v>
      </c>
      <c r="S2950" t="str">
        <f>VLOOKUP(C2950,lookups!$G$1:$H$3, 2, FALSE)</f>
        <v>smolt</v>
      </c>
    </row>
    <row r="2951" spans="1:19" x14ac:dyDescent="0.25">
      <c r="A2951" s="1">
        <v>32630</v>
      </c>
      <c r="B2951">
        <v>1</v>
      </c>
      <c r="C2951">
        <v>1</v>
      </c>
      <c r="D2951">
        <v>1</v>
      </c>
      <c r="E2951">
        <v>1989</v>
      </c>
      <c r="F2951">
        <v>65</v>
      </c>
      <c r="G2951">
        <v>1</v>
      </c>
      <c r="H2951">
        <v>80</v>
      </c>
      <c r="I2951">
        <v>4.88</v>
      </c>
      <c r="J2951">
        <v>4.3762891220000002</v>
      </c>
      <c r="L2951">
        <v>1</v>
      </c>
      <c r="M2951">
        <v>1</v>
      </c>
      <c r="N2951">
        <v>399</v>
      </c>
      <c r="O2951">
        <v>1</v>
      </c>
      <c r="P2951">
        <v>3</v>
      </c>
      <c r="Q2951" t="str">
        <f>VLOOKUP(M2951,lookups!$A$1:$B$7, 2, FALSE)</f>
        <v>trawl/fyke</v>
      </c>
      <c r="R2951" t="str">
        <f>VLOOKUP(N2951,lookups!$D$1:$E$6, 2, FALSE)</f>
        <v>hucuktlis r</v>
      </c>
      <c r="S2951" t="str">
        <f>VLOOKUP(C2951,lookups!$G$1:$H$3, 2, FALSE)</f>
        <v>smolt</v>
      </c>
    </row>
    <row r="2952" spans="1:19" x14ac:dyDescent="0.25">
      <c r="A2952" s="1">
        <v>32630</v>
      </c>
      <c r="B2952">
        <v>1</v>
      </c>
      <c r="C2952">
        <v>1</v>
      </c>
      <c r="D2952">
        <v>1</v>
      </c>
      <c r="E2952">
        <v>1989</v>
      </c>
      <c r="F2952">
        <v>66</v>
      </c>
      <c r="G2952">
        <v>1</v>
      </c>
      <c r="H2952">
        <v>84</v>
      </c>
      <c r="I2952">
        <v>5.76</v>
      </c>
      <c r="J2952">
        <v>5.165456013</v>
      </c>
      <c r="L2952">
        <v>1</v>
      </c>
      <c r="M2952">
        <v>1</v>
      </c>
      <c r="N2952">
        <v>399</v>
      </c>
      <c r="O2952">
        <v>1</v>
      </c>
      <c r="P2952">
        <v>3</v>
      </c>
      <c r="Q2952" t="str">
        <f>VLOOKUP(M2952,lookups!$A$1:$B$7, 2, FALSE)</f>
        <v>trawl/fyke</v>
      </c>
      <c r="R2952" t="str">
        <f>VLOOKUP(N2952,lookups!$D$1:$E$6, 2, FALSE)</f>
        <v>hucuktlis r</v>
      </c>
      <c r="S2952" t="str">
        <f>VLOOKUP(C2952,lookups!$G$1:$H$3, 2, FALSE)</f>
        <v>smolt</v>
      </c>
    </row>
    <row r="2953" spans="1:19" x14ac:dyDescent="0.25">
      <c r="A2953" s="1">
        <v>32630</v>
      </c>
      <c r="B2953">
        <v>1</v>
      </c>
      <c r="C2953">
        <v>1</v>
      </c>
      <c r="D2953">
        <v>1</v>
      </c>
      <c r="E2953">
        <v>1989</v>
      </c>
      <c r="F2953">
        <v>67</v>
      </c>
      <c r="G2953">
        <v>1</v>
      </c>
      <c r="H2953">
        <v>85</v>
      </c>
      <c r="I2953">
        <v>6.28</v>
      </c>
      <c r="J2953">
        <v>5.6317819030000003</v>
      </c>
      <c r="L2953">
        <v>1</v>
      </c>
      <c r="M2953">
        <v>1</v>
      </c>
      <c r="N2953">
        <v>399</v>
      </c>
      <c r="O2953">
        <v>1</v>
      </c>
      <c r="P2953">
        <v>3</v>
      </c>
      <c r="Q2953" t="str">
        <f>VLOOKUP(M2953,lookups!$A$1:$B$7, 2, FALSE)</f>
        <v>trawl/fyke</v>
      </c>
      <c r="R2953" t="str">
        <f>VLOOKUP(N2953,lookups!$D$1:$E$6, 2, FALSE)</f>
        <v>hucuktlis r</v>
      </c>
      <c r="S2953" t="str">
        <f>VLOOKUP(C2953,lookups!$G$1:$H$3, 2, FALSE)</f>
        <v>smolt</v>
      </c>
    </row>
    <row r="2954" spans="1:19" x14ac:dyDescent="0.25">
      <c r="A2954" s="1">
        <v>32630</v>
      </c>
      <c r="B2954">
        <v>1</v>
      </c>
      <c r="C2954">
        <v>1</v>
      </c>
      <c r="D2954">
        <v>1</v>
      </c>
      <c r="E2954">
        <v>1989</v>
      </c>
      <c r="F2954">
        <v>68</v>
      </c>
      <c r="G2954">
        <v>1</v>
      </c>
      <c r="H2954">
        <v>80</v>
      </c>
      <c r="I2954">
        <v>4.7</v>
      </c>
      <c r="J2954">
        <v>4.214868622</v>
      </c>
      <c r="L2954">
        <v>1</v>
      </c>
      <c r="M2954">
        <v>1</v>
      </c>
      <c r="N2954">
        <v>399</v>
      </c>
      <c r="O2954">
        <v>1</v>
      </c>
      <c r="P2954">
        <v>3</v>
      </c>
      <c r="Q2954" t="str">
        <f>VLOOKUP(M2954,lookups!$A$1:$B$7, 2, FALSE)</f>
        <v>trawl/fyke</v>
      </c>
      <c r="R2954" t="str">
        <f>VLOOKUP(N2954,lookups!$D$1:$E$6, 2, FALSE)</f>
        <v>hucuktlis r</v>
      </c>
      <c r="S2954" t="str">
        <f>VLOOKUP(C2954,lookups!$G$1:$H$3, 2, FALSE)</f>
        <v>smolt</v>
      </c>
    </row>
    <row r="2955" spans="1:19" x14ac:dyDescent="0.25">
      <c r="A2955" s="1">
        <v>32630</v>
      </c>
      <c r="B2955">
        <v>1</v>
      </c>
      <c r="C2955">
        <v>1</v>
      </c>
      <c r="D2955">
        <v>1</v>
      </c>
      <c r="E2955">
        <v>1989</v>
      </c>
      <c r="F2955">
        <v>69</v>
      </c>
      <c r="G2955">
        <v>1</v>
      </c>
      <c r="H2955">
        <v>82</v>
      </c>
      <c r="I2955">
        <v>5.5</v>
      </c>
      <c r="J2955">
        <v>4.9322930679999999</v>
      </c>
      <c r="L2955">
        <v>1</v>
      </c>
      <c r="M2955">
        <v>1</v>
      </c>
      <c r="N2955">
        <v>399</v>
      </c>
      <c r="O2955">
        <v>1</v>
      </c>
      <c r="P2955">
        <v>3</v>
      </c>
      <c r="Q2955" t="str">
        <f>VLOOKUP(M2955,lookups!$A$1:$B$7, 2, FALSE)</f>
        <v>trawl/fyke</v>
      </c>
      <c r="R2955" t="str">
        <f>VLOOKUP(N2955,lookups!$D$1:$E$6, 2, FALSE)</f>
        <v>hucuktlis r</v>
      </c>
      <c r="S2955" t="str">
        <f>VLOOKUP(C2955,lookups!$G$1:$H$3, 2, FALSE)</f>
        <v>smolt</v>
      </c>
    </row>
    <row r="2956" spans="1:19" x14ac:dyDescent="0.25">
      <c r="A2956" s="1">
        <v>32630</v>
      </c>
      <c r="B2956">
        <v>1</v>
      </c>
      <c r="C2956">
        <v>1</v>
      </c>
      <c r="D2956">
        <v>1</v>
      </c>
      <c r="E2956">
        <v>1989</v>
      </c>
      <c r="F2956">
        <v>70</v>
      </c>
      <c r="G2956">
        <v>1</v>
      </c>
      <c r="H2956">
        <v>82</v>
      </c>
      <c r="I2956">
        <v>5.55</v>
      </c>
      <c r="J2956">
        <v>4.9771320960000001</v>
      </c>
      <c r="L2956">
        <v>1</v>
      </c>
      <c r="M2956">
        <v>1</v>
      </c>
      <c r="N2956">
        <v>399</v>
      </c>
      <c r="O2956">
        <v>1</v>
      </c>
      <c r="P2956">
        <v>3</v>
      </c>
      <c r="Q2956" t="str">
        <f>VLOOKUP(M2956,lookups!$A$1:$B$7, 2, FALSE)</f>
        <v>trawl/fyke</v>
      </c>
      <c r="R2956" t="str">
        <f>VLOOKUP(N2956,lookups!$D$1:$E$6, 2, FALSE)</f>
        <v>hucuktlis r</v>
      </c>
      <c r="S2956" t="str">
        <f>VLOOKUP(C2956,lookups!$G$1:$H$3, 2, FALSE)</f>
        <v>smolt</v>
      </c>
    </row>
    <row r="2957" spans="1:19" x14ac:dyDescent="0.25">
      <c r="A2957" s="1">
        <v>32630</v>
      </c>
      <c r="B2957">
        <v>1</v>
      </c>
      <c r="C2957">
        <v>1</v>
      </c>
      <c r="D2957">
        <v>1</v>
      </c>
      <c r="E2957">
        <v>1989</v>
      </c>
      <c r="F2957">
        <v>71</v>
      </c>
      <c r="G2957">
        <v>1</v>
      </c>
      <c r="H2957">
        <v>83</v>
      </c>
      <c r="I2957">
        <v>5.41</v>
      </c>
      <c r="J2957">
        <v>4.8515828179999998</v>
      </c>
      <c r="L2957">
        <v>1</v>
      </c>
      <c r="M2957">
        <v>1</v>
      </c>
      <c r="N2957">
        <v>399</v>
      </c>
      <c r="O2957">
        <v>1</v>
      </c>
      <c r="P2957">
        <v>3</v>
      </c>
      <c r="Q2957" t="str">
        <f>VLOOKUP(M2957,lookups!$A$1:$B$7, 2, FALSE)</f>
        <v>trawl/fyke</v>
      </c>
      <c r="R2957" t="str">
        <f>VLOOKUP(N2957,lookups!$D$1:$E$6, 2, FALSE)</f>
        <v>hucuktlis r</v>
      </c>
      <c r="S2957" t="str">
        <f>VLOOKUP(C2957,lookups!$G$1:$H$3, 2, FALSE)</f>
        <v>smolt</v>
      </c>
    </row>
    <row r="2958" spans="1:19" x14ac:dyDescent="0.25">
      <c r="A2958" s="1">
        <v>32630</v>
      </c>
      <c r="B2958">
        <v>1</v>
      </c>
      <c r="C2958">
        <v>1</v>
      </c>
      <c r="D2958">
        <v>1</v>
      </c>
      <c r="E2958">
        <v>1989</v>
      </c>
      <c r="F2958">
        <v>72</v>
      </c>
      <c r="G2958">
        <v>1</v>
      </c>
      <c r="H2958">
        <v>77</v>
      </c>
      <c r="I2958">
        <v>4.22</v>
      </c>
      <c r="J2958">
        <v>3.7844139540000001</v>
      </c>
      <c r="L2958">
        <v>1</v>
      </c>
      <c r="M2958">
        <v>1</v>
      </c>
      <c r="N2958">
        <v>399</v>
      </c>
      <c r="O2958">
        <v>1</v>
      </c>
      <c r="P2958">
        <v>3</v>
      </c>
      <c r="Q2958" t="str">
        <f>VLOOKUP(M2958,lookups!$A$1:$B$7, 2, FALSE)</f>
        <v>trawl/fyke</v>
      </c>
      <c r="R2958" t="str">
        <f>VLOOKUP(N2958,lookups!$D$1:$E$6, 2, FALSE)</f>
        <v>hucuktlis r</v>
      </c>
      <c r="S2958" t="str">
        <f>VLOOKUP(C2958,lookups!$G$1:$H$3, 2, FALSE)</f>
        <v>smolt</v>
      </c>
    </row>
    <row r="2959" spans="1:19" x14ac:dyDescent="0.25">
      <c r="A2959" s="1">
        <v>32630</v>
      </c>
      <c r="B2959">
        <v>1</v>
      </c>
      <c r="C2959">
        <v>1</v>
      </c>
      <c r="D2959">
        <v>1</v>
      </c>
      <c r="E2959">
        <v>1989</v>
      </c>
      <c r="F2959">
        <v>73</v>
      </c>
      <c r="G2959">
        <v>1</v>
      </c>
      <c r="H2959">
        <v>80</v>
      </c>
      <c r="I2959">
        <v>4.63</v>
      </c>
      <c r="J2959">
        <v>4.1520939830000003</v>
      </c>
      <c r="L2959">
        <v>1</v>
      </c>
      <c r="M2959">
        <v>1</v>
      </c>
      <c r="N2959">
        <v>399</v>
      </c>
      <c r="O2959">
        <v>1</v>
      </c>
      <c r="P2959">
        <v>3</v>
      </c>
      <c r="Q2959" t="str">
        <f>VLOOKUP(M2959,lookups!$A$1:$B$7, 2, FALSE)</f>
        <v>trawl/fyke</v>
      </c>
      <c r="R2959" t="str">
        <f>VLOOKUP(N2959,lookups!$D$1:$E$6, 2, FALSE)</f>
        <v>hucuktlis r</v>
      </c>
      <c r="S2959" t="str">
        <f>VLOOKUP(C2959,lookups!$G$1:$H$3, 2, FALSE)</f>
        <v>smolt</v>
      </c>
    </row>
    <row r="2960" spans="1:19" x14ac:dyDescent="0.25">
      <c r="A2960" s="1">
        <v>32630</v>
      </c>
      <c r="B2960">
        <v>1</v>
      </c>
      <c r="C2960">
        <v>1</v>
      </c>
      <c r="D2960">
        <v>1</v>
      </c>
      <c r="E2960">
        <v>1989</v>
      </c>
      <c r="F2960">
        <v>74</v>
      </c>
      <c r="G2960">
        <v>1</v>
      </c>
      <c r="H2960">
        <v>78</v>
      </c>
      <c r="I2960">
        <v>4.45</v>
      </c>
      <c r="J2960">
        <v>3.990673482</v>
      </c>
      <c r="L2960">
        <v>1</v>
      </c>
      <c r="M2960">
        <v>1</v>
      </c>
      <c r="N2960">
        <v>399</v>
      </c>
      <c r="O2960">
        <v>1</v>
      </c>
      <c r="P2960">
        <v>3</v>
      </c>
      <c r="Q2960" t="str">
        <f>VLOOKUP(M2960,lookups!$A$1:$B$7, 2, FALSE)</f>
        <v>trawl/fyke</v>
      </c>
      <c r="R2960" t="str">
        <f>VLOOKUP(N2960,lookups!$D$1:$E$6, 2, FALSE)</f>
        <v>hucuktlis r</v>
      </c>
      <c r="S2960" t="str">
        <f>VLOOKUP(C2960,lookups!$G$1:$H$3, 2, FALSE)</f>
        <v>smolt</v>
      </c>
    </row>
    <row r="2961" spans="1:19" x14ac:dyDescent="0.25">
      <c r="A2961" s="1">
        <v>32630</v>
      </c>
      <c r="B2961">
        <v>1</v>
      </c>
      <c r="C2961">
        <v>1</v>
      </c>
      <c r="D2961">
        <v>1</v>
      </c>
      <c r="E2961">
        <v>1989</v>
      </c>
      <c r="F2961">
        <v>75</v>
      </c>
      <c r="G2961">
        <v>1</v>
      </c>
      <c r="H2961">
        <v>79</v>
      </c>
      <c r="I2961">
        <v>4.9000000000000004</v>
      </c>
      <c r="J2961">
        <v>4.3942247329999997</v>
      </c>
      <c r="L2961">
        <v>1</v>
      </c>
      <c r="M2961">
        <v>1</v>
      </c>
      <c r="N2961">
        <v>399</v>
      </c>
      <c r="O2961">
        <v>1</v>
      </c>
      <c r="P2961">
        <v>3</v>
      </c>
      <c r="Q2961" t="str">
        <f>VLOOKUP(M2961,lookups!$A$1:$B$7, 2, FALSE)</f>
        <v>trawl/fyke</v>
      </c>
      <c r="R2961" t="str">
        <f>VLOOKUP(N2961,lookups!$D$1:$E$6, 2, FALSE)</f>
        <v>hucuktlis r</v>
      </c>
      <c r="S2961" t="str">
        <f>VLOOKUP(C2961,lookups!$G$1:$H$3, 2, FALSE)</f>
        <v>smolt</v>
      </c>
    </row>
    <row r="2962" spans="1:19" x14ac:dyDescent="0.25">
      <c r="A2962" s="1">
        <v>32630</v>
      </c>
      <c r="B2962">
        <v>1</v>
      </c>
      <c r="C2962">
        <v>1</v>
      </c>
      <c r="D2962">
        <v>1</v>
      </c>
      <c r="E2962">
        <v>1989</v>
      </c>
      <c r="F2962">
        <v>76</v>
      </c>
      <c r="G2962">
        <v>1</v>
      </c>
      <c r="H2962">
        <v>76</v>
      </c>
      <c r="I2962">
        <v>4.12</v>
      </c>
      <c r="J2962">
        <v>3.6947358979999998</v>
      </c>
      <c r="L2962">
        <v>1</v>
      </c>
      <c r="M2962">
        <v>1</v>
      </c>
      <c r="N2962">
        <v>399</v>
      </c>
      <c r="O2962">
        <v>1</v>
      </c>
      <c r="P2962">
        <v>3</v>
      </c>
      <c r="Q2962" t="str">
        <f>VLOOKUP(M2962,lookups!$A$1:$B$7, 2, FALSE)</f>
        <v>trawl/fyke</v>
      </c>
      <c r="R2962" t="str">
        <f>VLOOKUP(N2962,lookups!$D$1:$E$6, 2, FALSE)</f>
        <v>hucuktlis r</v>
      </c>
      <c r="S2962" t="str">
        <f>VLOOKUP(C2962,lookups!$G$1:$H$3, 2, FALSE)</f>
        <v>smolt</v>
      </c>
    </row>
    <row r="2963" spans="1:19" x14ac:dyDescent="0.25">
      <c r="A2963" s="1">
        <v>32630</v>
      </c>
      <c r="B2963">
        <v>1</v>
      </c>
      <c r="C2963">
        <v>1</v>
      </c>
      <c r="D2963">
        <v>1</v>
      </c>
      <c r="E2963">
        <v>1989</v>
      </c>
      <c r="F2963">
        <v>77</v>
      </c>
      <c r="G2963">
        <v>1</v>
      </c>
      <c r="H2963">
        <v>71</v>
      </c>
      <c r="I2963">
        <v>3.21</v>
      </c>
      <c r="J2963">
        <v>2.8786655909999999</v>
      </c>
      <c r="M2963">
        <v>1</v>
      </c>
      <c r="N2963">
        <v>399</v>
      </c>
      <c r="O2963">
        <v>1</v>
      </c>
      <c r="P2963">
        <v>3</v>
      </c>
      <c r="Q2963" t="str">
        <f>VLOOKUP(M2963,lookups!$A$1:$B$7, 2, FALSE)</f>
        <v>trawl/fyke</v>
      </c>
      <c r="R2963" t="str">
        <f>VLOOKUP(N2963,lookups!$D$1:$E$6, 2, FALSE)</f>
        <v>hucuktlis r</v>
      </c>
      <c r="S2963" t="str">
        <f>VLOOKUP(C2963,lookups!$G$1:$H$3, 2, FALSE)</f>
        <v>smolt</v>
      </c>
    </row>
    <row r="2964" spans="1:19" x14ac:dyDescent="0.25">
      <c r="A2964" s="1">
        <v>32630</v>
      </c>
      <c r="B2964">
        <v>1</v>
      </c>
      <c r="C2964">
        <v>1</v>
      </c>
      <c r="D2964">
        <v>1</v>
      </c>
      <c r="E2964">
        <v>1989</v>
      </c>
      <c r="F2964">
        <v>78</v>
      </c>
      <c r="G2964">
        <v>1</v>
      </c>
      <c r="H2964">
        <v>79</v>
      </c>
      <c r="I2964">
        <v>4.92</v>
      </c>
      <c r="J2964">
        <v>4.4121603440000001</v>
      </c>
      <c r="L2964">
        <v>1</v>
      </c>
      <c r="M2964">
        <v>1</v>
      </c>
      <c r="N2964">
        <v>399</v>
      </c>
      <c r="O2964">
        <v>1</v>
      </c>
      <c r="P2964">
        <v>3</v>
      </c>
      <c r="Q2964" t="str">
        <f>VLOOKUP(M2964,lookups!$A$1:$B$7, 2, FALSE)</f>
        <v>trawl/fyke</v>
      </c>
      <c r="R2964" t="str">
        <f>VLOOKUP(N2964,lookups!$D$1:$E$6, 2, FALSE)</f>
        <v>hucuktlis r</v>
      </c>
      <c r="S2964" t="str">
        <f>VLOOKUP(C2964,lookups!$G$1:$H$3, 2, FALSE)</f>
        <v>smolt</v>
      </c>
    </row>
    <row r="2965" spans="1:19" x14ac:dyDescent="0.25">
      <c r="A2965" s="1">
        <v>32630</v>
      </c>
      <c r="B2965">
        <v>1</v>
      </c>
      <c r="C2965">
        <v>1</v>
      </c>
      <c r="D2965">
        <v>1</v>
      </c>
      <c r="E2965">
        <v>1989</v>
      </c>
      <c r="F2965">
        <v>79</v>
      </c>
      <c r="G2965">
        <v>1</v>
      </c>
      <c r="H2965">
        <v>80</v>
      </c>
      <c r="I2965">
        <v>5.3</v>
      </c>
      <c r="J2965">
        <v>4.7529369560000001</v>
      </c>
      <c r="L2965">
        <v>1</v>
      </c>
      <c r="M2965">
        <v>1</v>
      </c>
      <c r="N2965">
        <v>399</v>
      </c>
      <c r="O2965">
        <v>1</v>
      </c>
      <c r="P2965">
        <v>3</v>
      </c>
      <c r="Q2965" t="str">
        <f>VLOOKUP(M2965,lookups!$A$1:$B$7, 2, FALSE)</f>
        <v>trawl/fyke</v>
      </c>
      <c r="R2965" t="str">
        <f>VLOOKUP(N2965,lookups!$D$1:$E$6, 2, FALSE)</f>
        <v>hucuktlis r</v>
      </c>
      <c r="S2965" t="str">
        <f>VLOOKUP(C2965,lookups!$G$1:$H$3, 2, FALSE)</f>
        <v>smolt</v>
      </c>
    </row>
    <row r="2966" spans="1:19" x14ac:dyDescent="0.25">
      <c r="A2966" s="1">
        <v>32630</v>
      </c>
      <c r="B2966">
        <v>1</v>
      </c>
      <c r="C2966">
        <v>1</v>
      </c>
      <c r="D2966">
        <v>1</v>
      </c>
      <c r="E2966">
        <v>1989</v>
      </c>
      <c r="F2966">
        <v>80</v>
      </c>
      <c r="G2966">
        <v>1</v>
      </c>
      <c r="H2966">
        <v>77</v>
      </c>
      <c r="I2966">
        <v>4.4400000000000004</v>
      </c>
      <c r="J2966">
        <v>3.9817056769999999</v>
      </c>
      <c r="L2966">
        <v>1</v>
      </c>
      <c r="M2966">
        <v>1</v>
      </c>
      <c r="N2966">
        <v>399</v>
      </c>
      <c r="O2966">
        <v>1</v>
      </c>
      <c r="P2966">
        <v>3</v>
      </c>
      <c r="Q2966" t="str">
        <f>VLOOKUP(M2966,lookups!$A$1:$B$7, 2, FALSE)</f>
        <v>trawl/fyke</v>
      </c>
      <c r="R2966" t="str">
        <f>VLOOKUP(N2966,lookups!$D$1:$E$6, 2, FALSE)</f>
        <v>hucuktlis r</v>
      </c>
      <c r="S2966" t="str">
        <f>VLOOKUP(C2966,lookups!$G$1:$H$3, 2, FALSE)</f>
        <v>smolt</v>
      </c>
    </row>
    <row r="2967" spans="1:19" x14ac:dyDescent="0.25">
      <c r="A2967" s="1">
        <v>32630</v>
      </c>
      <c r="B2967">
        <v>1</v>
      </c>
      <c r="C2967">
        <v>1</v>
      </c>
      <c r="D2967">
        <v>1</v>
      </c>
      <c r="E2967">
        <v>1989</v>
      </c>
      <c r="F2967">
        <v>81</v>
      </c>
      <c r="G2967">
        <v>1</v>
      </c>
      <c r="H2967">
        <v>74</v>
      </c>
      <c r="I2967">
        <v>4</v>
      </c>
      <c r="J2967">
        <v>3.5871222309999999</v>
      </c>
      <c r="M2967">
        <v>1</v>
      </c>
      <c r="N2967">
        <v>399</v>
      </c>
      <c r="O2967">
        <v>1</v>
      </c>
      <c r="P2967">
        <v>3</v>
      </c>
      <c r="Q2967" t="str">
        <f>VLOOKUP(M2967,lookups!$A$1:$B$7, 2, FALSE)</f>
        <v>trawl/fyke</v>
      </c>
      <c r="R2967" t="str">
        <f>VLOOKUP(N2967,lookups!$D$1:$E$6, 2, FALSE)</f>
        <v>hucuktlis r</v>
      </c>
      <c r="S2967" t="str">
        <f>VLOOKUP(C2967,lookups!$G$1:$H$3, 2, FALSE)</f>
        <v>smolt</v>
      </c>
    </row>
    <row r="2968" spans="1:19" x14ac:dyDescent="0.25">
      <c r="A2968" s="1">
        <v>32630</v>
      </c>
      <c r="B2968">
        <v>1</v>
      </c>
      <c r="C2968">
        <v>1</v>
      </c>
      <c r="D2968">
        <v>1</v>
      </c>
      <c r="E2968">
        <v>1989</v>
      </c>
      <c r="F2968">
        <v>82</v>
      </c>
      <c r="G2968">
        <v>1</v>
      </c>
      <c r="H2968">
        <v>75</v>
      </c>
      <c r="I2968">
        <v>4.12</v>
      </c>
      <c r="J2968">
        <v>3.6947358979999998</v>
      </c>
      <c r="L2968">
        <v>1</v>
      </c>
      <c r="M2968">
        <v>1</v>
      </c>
      <c r="N2968">
        <v>399</v>
      </c>
      <c r="O2968">
        <v>1</v>
      </c>
      <c r="P2968">
        <v>3</v>
      </c>
      <c r="Q2968" t="str">
        <f>VLOOKUP(M2968,lookups!$A$1:$B$7, 2, FALSE)</f>
        <v>trawl/fyke</v>
      </c>
      <c r="R2968" t="str">
        <f>VLOOKUP(N2968,lookups!$D$1:$E$6, 2, FALSE)</f>
        <v>hucuktlis r</v>
      </c>
      <c r="S2968" t="str">
        <f>VLOOKUP(C2968,lookups!$G$1:$H$3, 2, FALSE)</f>
        <v>smolt</v>
      </c>
    </row>
    <row r="2969" spans="1:19" x14ac:dyDescent="0.25">
      <c r="A2969" s="1">
        <v>32630</v>
      </c>
      <c r="B2969">
        <v>1</v>
      </c>
      <c r="C2969">
        <v>1</v>
      </c>
      <c r="D2969">
        <v>1</v>
      </c>
      <c r="E2969">
        <v>1989</v>
      </c>
      <c r="F2969">
        <v>83</v>
      </c>
      <c r="G2969">
        <v>1</v>
      </c>
      <c r="H2969">
        <v>68</v>
      </c>
      <c r="I2969">
        <v>3.08</v>
      </c>
      <c r="J2969">
        <v>2.7620841180000002</v>
      </c>
      <c r="M2969">
        <v>1</v>
      </c>
      <c r="N2969">
        <v>399</v>
      </c>
      <c r="O2969">
        <v>1</v>
      </c>
      <c r="P2969">
        <v>3</v>
      </c>
      <c r="Q2969" t="str">
        <f>VLOOKUP(M2969,lookups!$A$1:$B$7, 2, FALSE)</f>
        <v>trawl/fyke</v>
      </c>
      <c r="R2969" t="str">
        <f>VLOOKUP(N2969,lookups!$D$1:$E$6, 2, FALSE)</f>
        <v>hucuktlis r</v>
      </c>
      <c r="S2969" t="str">
        <f>VLOOKUP(C2969,lookups!$G$1:$H$3, 2, FALSE)</f>
        <v>smolt</v>
      </c>
    </row>
    <row r="2970" spans="1:19" x14ac:dyDescent="0.25">
      <c r="A2970" s="1">
        <v>32630</v>
      </c>
      <c r="B2970">
        <v>1</v>
      </c>
      <c r="C2970">
        <v>1</v>
      </c>
      <c r="D2970">
        <v>1</v>
      </c>
      <c r="E2970">
        <v>1989</v>
      </c>
      <c r="F2970">
        <v>84</v>
      </c>
      <c r="G2970">
        <v>1</v>
      </c>
      <c r="H2970">
        <v>71</v>
      </c>
      <c r="I2970">
        <v>3.51</v>
      </c>
      <c r="J2970">
        <v>3.1476997579999999</v>
      </c>
      <c r="M2970">
        <v>1</v>
      </c>
      <c r="N2970">
        <v>399</v>
      </c>
      <c r="O2970">
        <v>1</v>
      </c>
      <c r="P2970">
        <v>3</v>
      </c>
      <c r="Q2970" t="str">
        <f>VLOOKUP(M2970,lookups!$A$1:$B$7, 2, FALSE)</f>
        <v>trawl/fyke</v>
      </c>
      <c r="R2970" t="str">
        <f>VLOOKUP(N2970,lookups!$D$1:$E$6, 2, FALSE)</f>
        <v>hucuktlis r</v>
      </c>
      <c r="S2970" t="str">
        <f>VLOOKUP(C2970,lookups!$G$1:$H$3, 2, FALSE)</f>
        <v>smolt</v>
      </c>
    </row>
    <row r="2971" spans="1:19" x14ac:dyDescent="0.25">
      <c r="A2971" s="1">
        <v>32630</v>
      </c>
      <c r="B2971">
        <v>1</v>
      </c>
      <c r="C2971">
        <v>1</v>
      </c>
      <c r="D2971">
        <v>1</v>
      </c>
      <c r="E2971">
        <v>1989</v>
      </c>
      <c r="F2971">
        <v>85</v>
      </c>
      <c r="G2971">
        <v>1</v>
      </c>
      <c r="H2971">
        <v>76</v>
      </c>
      <c r="I2971">
        <v>4.01</v>
      </c>
      <c r="J2971">
        <v>3.5960900370000002</v>
      </c>
      <c r="L2971">
        <v>1</v>
      </c>
      <c r="M2971">
        <v>1</v>
      </c>
      <c r="N2971">
        <v>399</v>
      </c>
      <c r="O2971">
        <v>1</v>
      </c>
      <c r="P2971">
        <v>3</v>
      </c>
      <c r="Q2971" t="str">
        <f>VLOOKUP(M2971,lookups!$A$1:$B$7, 2, FALSE)</f>
        <v>trawl/fyke</v>
      </c>
      <c r="R2971" t="str">
        <f>VLOOKUP(N2971,lookups!$D$1:$E$6, 2, FALSE)</f>
        <v>hucuktlis r</v>
      </c>
      <c r="S2971" t="str">
        <f>VLOOKUP(C2971,lookups!$G$1:$H$3, 2, FALSE)</f>
        <v>smolt</v>
      </c>
    </row>
    <row r="2972" spans="1:19" x14ac:dyDescent="0.25">
      <c r="A2972" s="1">
        <v>32630</v>
      </c>
      <c r="B2972">
        <v>1</v>
      </c>
      <c r="C2972">
        <v>1</v>
      </c>
      <c r="D2972">
        <v>1</v>
      </c>
      <c r="E2972">
        <v>1989</v>
      </c>
      <c r="F2972">
        <v>86</v>
      </c>
      <c r="G2972">
        <v>1</v>
      </c>
      <c r="H2972">
        <v>74</v>
      </c>
      <c r="I2972">
        <v>4.1100000000000003</v>
      </c>
      <c r="J2972">
        <v>3.6857680930000001</v>
      </c>
      <c r="M2972">
        <v>1</v>
      </c>
      <c r="N2972">
        <v>399</v>
      </c>
      <c r="O2972">
        <v>1</v>
      </c>
      <c r="P2972">
        <v>3</v>
      </c>
      <c r="Q2972" t="str">
        <f>VLOOKUP(M2972,lookups!$A$1:$B$7, 2, FALSE)</f>
        <v>trawl/fyke</v>
      </c>
      <c r="R2972" t="str">
        <f>VLOOKUP(N2972,lookups!$D$1:$E$6, 2, FALSE)</f>
        <v>hucuktlis r</v>
      </c>
      <c r="S2972" t="str">
        <f>VLOOKUP(C2972,lookups!$G$1:$H$3, 2, FALSE)</f>
        <v>smolt</v>
      </c>
    </row>
    <row r="2973" spans="1:19" x14ac:dyDescent="0.25">
      <c r="A2973" s="1">
        <v>32630</v>
      </c>
      <c r="B2973">
        <v>1</v>
      </c>
      <c r="C2973">
        <v>1</v>
      </c>
      <c r="D2973">
        <v>1</v>
      </c>
      <c r="E2973">
        <v>1989</v>
      </c>
      <c r="F2973">
        <v>87</v>
      </c>
      <c r="G2973">
        <v>1</v>
      </c>
      <c r="H2973">
        <v>72</v>
      </c>
      <c r="I2973">
        <v>3.41</v>
      </c>
      <c r="J2973">
        <v>3.058021702</v>
      </c>
      <c r="M2973">
        <v>1</v>
      </c>
      <c r="N2973">
        <v>399</v>
      </c>
      <c r="O2973">
        <v>1</v>
      </c>
      <c r="P2973">
        <v>3</v>
      </c>
      <c r="Q2973" t="str">
        <f>VLOOKUP(M2973,lookups!$A$1:$B$7, 2, FALSE)</f>
        <v>trawl/fyke</v>
      </c>
      <c r="R2973" t="str">
        <f>VLOOKUP(N2973,lookups!$D$1:$E$6, 2, FALSE)</f>
        <v>hucuktlis r</v>
      </c>
      <c r="S2973" t="str">
        <f>VLOOKUP(C2973,lookups!$G$1:$H$3, 2, FALSE)</f>
        <v>smolt</v>
      </c>
    </row>
    <row r="2974" spans="1:19" x14ac:dyDescent="0.25">
      <c r="A2974" s="1">
        <v>32630</v>
      </c>
      <c r="B2974">
        <v>1</v>
      </c>
      <c r="C2974">
        <v>1</v>
      </c>
      <c r="D2974">
        <v>1</v>
      </c>
      <c r="E2974">
        <v>1989</v>
      </c>
      <c r="F2974">
        <v>88</v>
      </c>
      <c r="G2974">
        <v>1</v>
      </c>
      <c r="H2974">
        <v>81</v>
      </c>
      <c r="I2974">
        <v>5.27</v>
      </c>
      <c r="J2974">
        <v>4.7260335400000004</v>
      </c>
      <c r="L2974">
        <v>1</v>
      </c>
      <c r="M2974">
        <v>1</v>
      </c>
      <c r="N2974">
        <v>399</v>
      </c>
      <c r="O2974">
        <v>1</v>
      </c>
      <c r="P2974">
        <v>3</v>
      </c>
      <c r="Q2974" t="str">
        <f>VLOOKUP(M2974,lookups!$A$1:$B$7, 2, FALSE)</f>
        <v>trawl/fyke</v>
      </c>
      <c r="R2974" t="str">
        <f>VLOOKUP(N2974,lookups!$D$1:$E$6, 2, FALSE)</f>
        <v>hucuktlis r</v>
      </c>
      <c r="S2974" t="str">
        <f>VLOOKUP(C2974,lookups!$G$1:$H$3, 2, FALSE)</f>
        <v>smolt</v>
      </c>
    </row>
    <row r="2975" spans="1:19" x14ac:dyDescent="0.25">
      <c r="A2975" s="1">
        <v>32630</v>
      </c>
      <c r="B2975">
        <v>1</v>
      </c>
      <c r="C2975">
        <v>1</v>
      </c>
      <c r="D2975">
        <v>1</v>
      </c>
      <c r="E2975">
        <v>1989</v>
      </c>
      <c r="F2975">
        <v>89</v>
      </c>
      <c r="G2975">
        <v>1</v>
      </c>
      <c r="H2975">
        <v>76</v>
      </c>
      <c r="I2975">
        <v>4.2</v>
      </c>
      <c r="J2975">
        <v>3.7664783430000002</v>
      </c>
      <c r="L2975">
        <v>1</v>
      </c>
      <c r="M2975">
        <v>1</v>
      </c>
      <c r="N2975">
        <v>399</v>
      </c>
      <c r="O2975">
        <v>1</v>
      </c>
      <c r="P2975">
        <v>3</v>
      </c>
      <c r="Q2975" t="str">
        <f>VLOOKUP(M2975,lookups!$A$1:$B$7, 2, FALSE)</f>
        <v>trawl/fyke</v>
      </c>
      <c r="R2975" t="str">
        <f>VLOOKUP(N2975,lookups!$D$1:$E$6, 2, FALSE)</f>
        <v>hucuktlis r</v>
      </c>
      <c r="S2975" t="str">
        <f>VLOOKUP(C2975,lookups!$G$1:$H$3, 2, FALSE)</f>
        <v>smolt</v>
      </c>
    </row>
    <row r="2976" spans="1:19" x14ac:dyDescent="0.25">
      <c r="A2976" s="1">
        <v>32630</v>
      </c>
      <c r="B2976">
        <v>1</v>
      </c>
      <c r="C2976">
        <v>1</v>
      </c>
      <c r="D2976">
        <v>1</v>
      </c>
      <c r="E2976">
        <v>1989</v>
      </c>
      <c r="F2976">
        <v>90</v>
      </c>
      <c r="G2976">
        <v>1</v>
      </c>
      <c r="H2976">
        <v>83</v>
      </c>
      <c r="I2976">
        <v>5.7</v>
      </c>
      <c r="J2976">
        <v>5.1116491789999996</v>
      </c>
      <c r="L2976">
        <v>1</v>
      </c>
      <c r="M2976">
        <v>1</v>
      </c>
      <c r="N2976">
        <v>399</v>
      </c>
      <c r="O2976">
        <v>1</v>
      </c>
      <c r="P2976">
        <v>3</v>
      </c>
      <c r="Q2976" t="str">
        <f>VLOOKUP(M2976,lookups!$A$1:$B$7, 2, FALSE)</f>
        <v>trawl/fyke</v>
      </c>
      <c r="R2976" t="str">
        <f>VLOOKUP(N2976,lookups!$D$1:$E$6, 2, FALSE)</f>
        <v>hucuktlis r</v>
      </c>
      <c r="S2976" t="str">
        <f>VLOOKUP(C2976,lookups!$G$1:$H$3, 2, FALSE)</f>
        <v>smolt</v>
      </c>
    </row>
    <row r="2977" spans="1:19" x14ac:dyDescent="0.25">
      <c r="A2977" s="1">
        <v>32630</v>
      </c>
      <c r="B2977">
        <v>1</v>
      </c>
      <c r="C2977">
        <v>1</v>
      </c>
      <c r="D2977">
        <v>1</v>
      </c>
      <c r="E2977">
        <v>1989</v>
      </c>
      <c r="F2977">
        <v>91</v>
      </c>
      <c r="G2977">
        <v>1</v>
      </c>
      <c r="H2977">
        <v>75</v>
      </c>
      <c r="I2977">
        <v>4.38</v>
      </c>
      <c r="J2977">
        <v>3.9278988429999999</v>
      </c>
      <c r="L2977">
        <v>1</v>
      </c>
      <c r="M2977">
        <v>1</v>
      </c>
      <c r="N2977">
        <v>399</v>
      </c>
      <c r="O2977">
        <v>1</v>
      </c>
      <c r="P2977">
        <v>3</v>
      </c>
      <c r="Q2977" t="str">
        <f>VLOOKUP(M2977,lookups!$A$1:$B$7, 2, FALSE)</f>
        <v>trawl/fyke</v>
      </c>
      <c r="R2977" t="str">
        <f>VLOOKUP(N2977,lookups!$D$1:$E$6, 2, FALSE)</f>
        <v>hucuktlis r</v>
      </c>
      <c r="S2977" t="str">
        <f>VLOOKUP(C2977,lookups!$G$1:$H$3, 2, FALSE)</f>
        <v>smolt</v>
      </c>
    </row>
    <row r="2978" spans="1:19" x14ac:dyDescent="0.25">
      <c r="A2978" s="1">
        <v>32630</v>
      </c>
      <c r="B2978">
        <v>1</v>
      </c>
      <c r="C2978">
        <v>1</v>
      </c>
      <c r="D2978">
        <v>1</v>
      </c>
      <c r="E2978">
        <v>1989</v>
      </c>
      <c r="F2978">
        <v>92</v>
      </c>
      <c r="G2978">
        <v>1</v>
      </c>
      <c r="H2978">
        <v>74</v>
      </c>
      <c r="I2978">
        <v>3.94</v>
      </c>
      <c r="J2978">
        <v>3.5333153980000001</v>
      </c>
      <c r="M2978">
        <v>1</v>
      </c>
      <c r="N2978">
        <v>399</v>
      </c>
      <c r="O2978">
        <v>1</v>
      </c>
      <c r="P2978">
        <v>3</v>
      </c>
      <c r="Q2978" t="str">
        <f>VLOOKUP(M2978,lookups!$A$1:$B$7, 2, FALSE)</f>
        <v>trawl/fyke</v>
      </c>
      <c r="R2978" t="str">
        <f>VLOOKUP(N2978,lookups!$D$1:$E$6, 2, FALSE)</f>
        <v>hucuktlis r</v>
      </c>
      <c r="S2978" t="str">
        <f>VLOOKUP(C2978,lookups!$G$1:$H$3, 2, FALSE)</f>
        <v>smolt</v>
      </c>
    </row>
    <row r="2979" spans="1:19" x14ac:dyDescent="0.25">
      <c r="A2979" s="1">
        <v>32630</v>
      </c>
      <c r="B2979">
        <v>1</v>
      </c>
      <c r="C2979">
        <v>1</v>
      </c>
      <c r="D2979">
        <v>1</v>
      </c>
      <c r="E2979">
        <v>1989</v>
      </c>
      <c r="F2979">
        <v>93</v>
      </c>
      <c r="G2979">
        <v>1</v>
      </c>
      <c r="H2979">
        <v>78</v>
      </c>
      <c r="I2979">
        <v>4.4000000000000004</v>
      </c>
      <c r="J2979">
        <v>3.9458344539999999</v>
      </c>
      <c r="L2979">
        <v>1</v>
      </c>
      <c r="M2979">
        <v>1</v>
      </c>
      <c r="N2979">
        <v>399</v>
      </c>
      <c r="O2979">
        <v>1</v>
      </c>
      <c r="P2979">
        <v>3</v>
      </c>
      <c r="Q2979" t="str">
        <f>VLOOKUP(M2979,lookups!$A$1:$B$7, 2, FALSE)</f>
        <v>trawl/fyke</v>
      </c>
      <c r="R2979" t="str">
        <f>VLOOKUP(N2979,lookups!$D$1:$E$6, 2, FALSE)</f>
        <v>hucuktlis r</v>
      </c>
      <c r="S2979" t="str">
        <f>VLOOKUP(C2979,lookups!$G$1:$H$3, 2, FALSE)</f>
        <v>smolt</v>
      </c>
    </row>
    <row r="2980" spans="1:19" x14ac:dyDescent="0.25">
      <c r="A2980" s="1">
        <v>32630</v>
      </c>
      <c r="B2980">
        <v>1</v>
      </c>
      <c r="C2980">
        <v>1</v>
      </c>
      <c r="D2980">
        <v>1</v>
      </c>
      <c r="E2980">
        <v>1989</v>
      </c>
      <c r="F2980">
        <v>94</v>
      </c>
      <c r="G2980">
        <v>1</v>
      </c>
      <c r="H2980">
        <v>86</v>
      </c>
      <c r="I2980">
        <v>5.46</v>
      </c>
      <c r="J2980">
        <v>4.896421846</v>
      </c>
      <c r="L2980">
        <v>1</v>
      </c>
      <c r="M2980">
        <v>1</v>
      </c>
      <c r="N2980">
        <v>399</v>
      </c>
      <c r="O2980">
        <v>1</v>
      </c>
      <c r="P2980">
        <v>3</v>
      </c>
      <c r="Q2980" t="str">
        <f>VLOOKUP(M2980,lookups!$A$1:$B$7, 2, FALSE)</f>
        <v>trawl/fyke</v>
      </c>
      <c r="R2980" t="str">
        <f>VLOOKUP(N2980,lookups!$D$1:$E$6, 2, FALSE)</f>
        <v>hucuktlis r</v>
      </c>
      <c r="S2980" t="str">
        <f>VLOOKUP(C2980,lookups!$G$1:$H$3, 2, FALSE)</f>
        <v>smolt</v>
      </c>
    </row>
    <row r="2981" spans="1:19" x14ac:dyDescent="0.25">
      <c r="A2981" s="1">
        <v>32630</v>
      </c>
      <c r="B2981">
        <v>1</v>
      </c>
      <c r="C2981">
        <v>1</v>
      </c>
      <c r="D2981">
        <v>1</v>
      </c>
      <c r="E2981">
        <v>1989</v>
      </c>
      <c r="F2981">
        <v>95</v>
      </c>
      <c r="G2981">
        <v>1</v>
      </c>
      <c r="H2981">
        <v>80</v>
      </c>
      <c r="I2981">
        <v>4.6500000000000004</v>
      </c>
      <c r="J2981">
        <v>4.1700295939999998</v>
      </c>
      <c r="L2981">
        <v>1</v>
      </c>
      <c r="M2981">
        <v>1</v>
      </c>
      <c r="N2981">
        <v>399</v>
      </c>
      <c r="O2981">
        <v>1</v>
      </c>
      <c r="P2981">
        <v>3</v>
      </c>
      <c r="Q2981" t="str">
        <f>VLOOKUP(M2981,lookups!$A$1:$B$7, 2, FALSE)</f>
        <v>trawl/fyke</v>
      </c>
      <c r="R2981" t="str">
        <f>VLOOKUP(N2981,lookups!$D$1:$E$6, 2, FALSE)</f>
        <v>hucuktlis r</v>
      </c>
      <c r="S2981" t="str">
        <f>VLOOKUP(C2981,lookups!$G$1:$H$3, 2, FALSE)</f>
        <v>smolt</v>
      </c>
    </row>
    <row r="2982" spans="1:19" x14ac:dyDescent="0.25">
      <c r="A2982" s="1">
        <v>32630</v>
      </c>
      <c r="B2982">
        <v>1</v>
      </c>
      <c r="C2982">
        <v>1</v>
      </c>
      <c r="D2982">
        <v>1</v>
      </c>
      <c r="E2982">
        <v>1989</v>
      </c>
      <c r="F2982">
        <v>96</v>
      </c>
      <c r="G2982">
        <v>1</v>
      </c>
      <c r="H2982">
        <v>90</v>
      </c>
      <c r="I2982">
        <v>7.03</v>
      </c>
      <c r="J2982">
        <v>6.304367321</v>
      </c>
      <c r="L2982">
        <v>1</v>
      </c>
      <c r="M2982">
        <v>1</v>
      </c>
      <c r="N2982">
        <v>399</v>
      </c>
      <c r="O2982">
        <v>1</v>
      </c>
      <c r="P2982">
        <v>3</v>
      </c>
      <c r="Q2982" t="str">
        <f>VLOOKUP(M2982,lookups!$A$1:$B$7, 2, FALSE)</f>
        <v>trawl/fyke</v>
      </c>
      <c r="R2982" t="str">
        <f>VLOOKUP(N2982,lookups!$D$1:$E$6, 2, FALSE)</f>
        <v>hucuktlis r</v>
      </c>
      <c r="S2982" t="str">
        <f>VLOOKUP(C2982,lookups!$G$1:$H$3, 2, FALSE)</f>
        <v>smolt</v>
      </c>
    </row>
    <row r="2983" spans="1:19" x14ac:dyDescent="0.25">
      <c r="A2983" s="1">
        <v>32630</v>
      </c>
      <c r="B2983">
        <v>1</v>
      </c>
      <c r="C2983">
        <v>1</v>
      </c>
      <c r="D2983">
        <v>1</v>
      </c>
      <c r="E2983">
        <v>1989</v>
      </c>
      <c r="F2983">
        <v>97</v>
      </c>
      <c r="G2983">
        <v>1</v>
      </c>
      <c r="H2983">
        <v>86</v>
      </c>
      <c r="I2983">
        <v>6.17</v>
      </c>
      <c r="J2983">
        <v>5.5331360419999998</v>
      </c>
      <c r="L2983">
        <v>1</v>
      </c>
      <c r="M2983">
        <v>1</v>
      </c>
      <c r="N2983">
        <v>399</v>
      </c>
      <c r="O2983">
        <v>1</v>
      </c>
      <c r="P2983">
        <v>3</v>
      </c>
      <c r="Q2983" t="str">
        <f>VLOOKUP(M2983,lookups!$A$1:$B$7, 2, FALSE)</f>
        <v>trawl/fyke</v>
      </c>
      <c r="R2983" t="str">
        <f>VLOOKUP(N2983,lookups!$D$1:$E$6, 2, FALSE)</f>
        <v>hucuktlis r</v>
      </c>
      <c r="S2983" t="str">
        <f>VLOOKUP(C2983,lookups!$G$1:$H$3, 2, FALSE)</f>
        <v>smolt</v>
      </c>
    </row>
    <row r="2984" spans="1:19" x14ac:dyDescent="0.25">
      <c r="A2984" s="1">
        <v>32630</v>
      </c>
      <c r="B2984">
        <v>1</v>
      </c>
      <c r="C2984">
        <v>1</v>
      </c>
      <c r="D2984">
        <v>1</v>
      </c>
      <c r="E2984">
        <v>1989</v>
      </c>
      <c r="F2984">
        <v>98</v>
      </c>
      <c r="G2984">
        <v>1</v>
      </c>
      <c r="H2984">
        <v>87</v>
      </c>
      <c r="I2984">
        <v>5.98</v>
      </c>
      <c r="J2984">
        <v>5.3627477360000002</v>
      </c>
      <c r="L2984">
        <v>1</v>
      </c>
      <c r="M2984">
        <v>1</v>
      </c>
      <c r="N2984">
        <v>399</v>
      </c>
      <c r="O2984">
        <v>1</v>
      </c>
      <c r="P2984">
        <v>3</v>
      </c>
      <c r="Q2984" t="str">
        <f>VLOOKUP(M2984,lookups!$A$1:$B$7, 2, FALSE)</f>
        <v>trawl/fyke</v>
      </c>
      <c r="R2984" t="str">
        <f>VLOOKUP(N2984,lookups!$D$1:$E$6, 2, FALSE)</f>
        <v>hucuktlis r</v>
      </c>
      <c r="S2984" t="str">
        <f>VLOOKUP(C2984,lookups!$G$1:$H$3, 2, FALSE)</f>
        <v>smolt</v>
      </c>
    </row>
    <row r="2985" spans="1:19" x14ac:dyDescent="0.25">
      <c r="A2985" s="1">
        <v>32630</v>
      </c>
      <c r="B2985">
        <v>1</v>
      </c>
      <c r="C2985">
        <v>1</v>
      </c>
      <c r="D2985">
        <v>1</v>
      </c>
      <c r="E2985">
        <v>1989</v>
      </c>
      <c r="F2985">
        <v>99</v>
      </c>
      <c r="G2985">
        <v>1</v>
      </c>
      <c r="H2985">
        <v>85</v>
      </c>
      <c r="I2985">
        <v>6.15</v>
      </c>
      <c r="J2985">
        <v>5.5152004300000002</v>
      </c>
      <c r="L2985">
        <v>1</v>
      </c>
      <c r="M2985">
        <v>1</v>
      </c>
      <c r="N2985">
        <v>399</v>
      </c>
      <c r="O2985">
        <v>1</v>
      </c>
      <c r="P2985">
        <v>3</v>
      </c>
      <c r="Q2985" t="str">
        <f>VLOOKUP(M2985,lookups!$A$1:$B$7, 2, FALSE)</f>
        <v>trawl/fyke</v>
      </c>
      <c r="R2985" t="str">
        <f>VLOOKUP(N2985,lookups!$D$1:$E$6, 2, FALSE)</f>
        <v>hucuktlis r</v>
      </c>
      <c r="S2985" t="str">
        <f>VLOOKUP(C2985,lookups!$G$1:$H$3, 2, FALSE)</f>
        <v>smolt</v>
      </c>
    </row>
    <row r="2986" spans="1:19" x14ac:dyDescent="0.25">
      <c r="A2986" s="1">
        <v>32630</v>
      </c>
      <c r="B2986">
        <v>1</v>
      </c>
      <c r="C2986">
        <v>1</v>
      </c>
      <c r="D2986">
        <v>1</v>
      </c>
      <c r="E2986">
        <v>1989</v>
      </c>
      <c r="F2986">
        <v>100</v>
      </c>
      <c r="G2986">
        <v>1</v>
      </c>
      <c r="H2986">
        <v>83</v>
      </c>
      <c r="I2986">
        <v>5.46</v>
      </c>
      <c r="J2986">
        <v>4.896421846</v>
      </c>
      <c r="L2986">
        <v>1</v>
      </c>
      <c r="M2986">
        <v>1</v>
      </c>
      <c r="N2986">
        <v>399</v>
      </c>
      <c r="O2986">
        <v>1</v>
      </c>
      <c r="P2986">
        <v>3</v>
      </c>
      <c r="Q2986" t="str">
        <f>VLOOKUP(M2986,lookups!$A$1:$B$7, 2, FALSE)</f>
        <v>trawl/fyke</v>
      </c>
      <c r="R2986" t="str">
        <f>VLOOKUP(N2986,lookups!$D$1:$E$6, 2, FALSE)</f>
        <v>hucuktlis r</v>
      </c>
      <c r="S2986" t="str">
        <f>VLOOKUP(C2986,lookups!$G$1:$H$3, 2, FALSE)</f>
        <v>smolt</v>
      </c>
    </row>
    <row r="2987" spans="1:19" x14ac:dyDescent="0.25">
      <c r="A2987" s="1">
        <v>32630</v>
      </c>
      <c r="B2987">
        <v>1</v>
      </c>
      <c r="C2987">
        <v>1</v>
      </c>
      <c r="D2987">
        <v>1</v>
      </c>
      <c r="E2987">
        <v>1989</v>
      </c>
      <c r="F2987">
        <v>101</v>
      </c>
      <c r="G2987">
        <v>1</v>
      </c>
      <c r="H2987">
        <v>87</v>
      </c>
      <c r="I2987">
        <v>5.95</v>
      </c>
      <c r="J2987">
        <v>5.3358443189999996</v>
      </c>
      <c r="L2987">
        <v>1</v>
      </c>
      <c r="M2987">
        <v>1</v>
      </c>
      <c r="N2987">
        <v>399</v>
      </c>
      <c r="O2987">
        <v>1</v>
      </c>
      <c r="P2987">
        <v>3</v>
      </c>
      <c r="Q2987" t="str">
        <f>VLOOKUP(M2987,lookups!$A$1:$B$7, 2, FALSE)</f>
        <v>trawl/fyke</v>
      </c>
      <c r="R2987" t="str">
        <f>VLOOKUP(N2987,lookups!$D$1:$E$6, 2, FALSE)</f>
        <v>hucuktlis r</v>
      </c>
      <c r="S2987" t="str">
        <f>VLOOKUP(C2987,lookups!$G$1:$H$3, 2, FALSE)</f>
        <v>smolt</v>
      </c>
    </row>
    <row r="2988" spans="1:19" x14ac:dyDescent="0.25">
      <c r="A2988" s="1">
        <v>32630</v>
      </c>
      <c r="B2988">
        <v>1</v>
      </c>
      <c r="C2988">
        <v>1</v>
      </c>
      <c r="D2988">
        <v>1</v>
      </c>
      <c r="E2988">
        <v>1989</v>
      </c>
      <c r="F2988">
        <v>102</v>
      </c>
      <c r="G2988">
        <v>1</v>
      </c>
      <c r="H2988">
        <v>84</v>
      </c>
      <c r="I2988">
        <v>5.61</v>
      </c>
      <c r="J2988">
        <v>5.0309389290000004</v>
      </c>
      <c r="L2988">
        <v>1</v>
      </c>
      <c r="M2988">
        <v>1</v>
      </c>
      <c r="N2988">
        <v>399</v>
      </c>
      <c r="O2988">
        <v>1</v>
      </c>
      <c r="P2988">
        <v>3</v>
      </c>
      <c r="Q2988" t="str">
        <f>VLOOKUP(M2988,lookups!$A$1:$B$7, 2, FALSE)</f>
        <v>trawl/fyke</v>
      </c>
      <c r="R2988" t="str">
        <f>VLOOKUP(N2988,lookups!$D$1:$E$6, 2, FALSE)</f>
        <v>hucuktlis r</v>
      </c>
      <c r="S2988" t="str">
        <f>VLOOKUP(C2988,lookups!$G$1:$H$3, 2, FALSE)</f>
        <v>smolt</v>
      </c>
    </row>
    <row r="2989" spans="1:19" x14ac:dyDescent="0.25">
      <c r="A2989" s="1">
        <v>32630</v>
      </c>
      <c r="B2989">
        <v>1</v>
      </c>
      <c r="C2989">
        <v>1</v>
      </c>
      <c r="D2989">
        <v>1</v>
      </c>
      <c r="E2989">
        <v>1989</v>
      </c>
      <c r="F2989">
        <v>103</v>
      </c>
      <c r="G2989">
        <v>1</v>
      </c>
      <c r="H2989">
        <v>79</v>
      </c>
      <c r="I2989">
        <v>5.07</v>
      </c>
      <c r="J2989">
        <v>4.5466774279999997</v>
      </c>
      <c r="L2989">
        <v>1</v>
      </c>
      <c r="M2989">
        <v>1</v>
      </c>
      <c r="N2989">
        <v>399</v>
      </c>
      <c r="O2989">
        <v>1</v>
      </c>
      <c r="P2989">
        <v>3</v>
      </c>
      <c r="Q2989" t="str">
        <f>VLOOKUP(M2989,lookups!$A$1:$B$7, 2, FALSE)</f>
        <v>trawl/fyke</v>
      </c>
      <c r="R2989" t="str">
        <f>VLOOKUP(N2989,lookups!$D$1:$E$6, 2, FALSE)</f>
        <v>hucuktlis r</v>
      </c>
      <c r="S2989" t="str">
        <f>VLOOKUP(C2989,lookups!$G$1:$H$3, 2, FALSE)</f>
        <v>smolt</v>
      </c>
    </row>
    <row r="2990" spans="1:19" x14ac:dyDescent="0.25">
      <c r="A2990" s="1">
        <v>32630</v>
      </c>
      <c r="B2990">
        <v>1</v>
      </c>
      <c r="C2990">
        <v>1</v>
      </c>
      <c r="D2990">
        <v>1</v>
      </c>
      <c r="E2990">
        <v>1989</v>
      </c>
      <c r="F2990">
        <v>104</v>
      </c>
      <c r="G2990">
        <v>1</v>
      </c>
      <c r="H2990">
        <v>79</v>
      </c>
      <c r="I2990">
        <v>4.4000000000000004</v>
      </c>
      <c r="J2990">
        <v>3.9458344539999999</v>
      </c>
      <c r="L2990">
        <v>1</v>
      </c>
      <c r="M2990">
        <v>1</v>
      </c>
      <c r="N2990">
        <v>399</v>
      </c>
      <c r="O2990">
        <v>1</v>
      </c>
      <c r="P2990">
        <v>3</v>
      </c>
      <c r="Q2990" t="str">
        <f>VLOOKUP(M2990,lookups!$A$1:$B$7, 2, FALSE)</f>
        <v>trawl/fyke</v>
      </c>
      <c r="R2990" t="str">
        <f>VLOOKUP(N2990,lookups!$D$1:$E$6, 2, FALSE)</f>
        <v>hucuktlis r</v>
      </c>
      <c r="S2990" t="str">
        <f>VLOOKUP(C2990,lookups!$G$1:$H$3, 2, FALSE)</f>
        <v>smolt</v>
      </c>
    </row>
    <row r="2991" spans="1:19" x14ac:dyDescent="0.25">
      <c r="A2991" s="1">
        <v>32630</v>
      </c>
      <c r="B2991">
        <v>1</v>
      </c>
      <c r="C2991">
        <v>1</v>
      </c>
      <c r="D2991">
        <v>1</v>
      </c>
      <c r="E2991">
        <v>1989</v>
      </c>
      <c r="F2991">
        <v>105</v>
      </c>
      <c r="G2991">
        <v>1</v>
      </c>
      <c r="H2991">
        <v>86</v>
      </c>
      <c r="I2991">
        <v>5.96</v>
      </c>
      <c r="J2991">
        <v>5.3448121239999997</v>
      </c>
      <c r="L2991">
        <v>1</v>
      </c>
      <c r="M2991">
        <v>1</v>
      </c>
      <c r="N2991">
        <v>399</v>
      </c>
      <c r="O2991">
        <v>1</v>
      </c>
      <c r="P2991">
        <v>3</v>
      </c>
      <c r="Q2991" t="str">
        <f>VLOOKUP(M2991,lookups!$A$1:$B$7, 2, FALSE)</f>
        <v>trawl/fyke</v>
      </c>
      <c r="R2991" t="str">
        <f>VLOOKUP(N2991,lookups!$D$1:$E$6, 2, FALSE)</f>
        <v>hucuktlis r</v>
      </c>
      <c r="S2991" t="str">
        <f>VLOOKUP(C2991,lookups!$G$1:$H$3, 2, FALSE)</f>
        <v>smolt</v>
      </c>
    </row>
    <row r="2992" spans="1:19" x14ac:dyDescent="0.25">
      <c r="A2992" s="1">
        <v>32630</v>
      </c>
      <c r="B2992">
        <v>1</v>
      </c>
      <c r="C2992">
        <v>1</v>
      </c>
      <c r="D2992">
        <v>1</v>
      </c>
      <c r="E2992">
        <v>1989</v>
      </c>
      <c r="F2992">
        <v>106</v>
      </c>
      <c r="G2992">
        <v>1</v>
      </c>
      <c r="H2992">
        <v>77</v>
      </c>
      <c r="I2992">
        <v>4.38</v>
      </c>
      <c r="J2992">
        <v>3.9278988429999999</v>
      </c>
      <c r="L2992">
        <v>1</v>
      </c>
      <c r="M2992">
        <v>1</v>
      </c>
      <c r="N2992">
        <v>399</v>
      </c>
      <c r="O2992">
        <v>1</v>
      </c>
      <c r="P2992">
        <v>3</v>
      </c>
      <c r="Q2992" t="str">
        <f>VLOOKUP(M2992,lookups!$A$1:$B$7, 2, FALSE)</f>
        <v>trawl/fyke</v>
      </c>
      <c r="R2992" t="str">
        <f>VLOOKUP(N2992,lookups!$D$1:$E$6, 2, FALSE)</f>
        <v>hucuktlis r</v>
      </c>
      <c r="S2992" t="str">
        <f>VLOOKUP(C2992,lookups!$G$1:$H$3, 2, FALSE)</f>
        <v>smolt</v>
      </c>
    </row>
    <row r="2993" spans="1:19" x14ac:dyDescent="0.25">
      <c r="A2993" s="1">
        <v>32630</v>
      </c>
      <c r="B2993">
        <v>1</v>
      </c>
      <c r="C2993">
        <v>1</v>
      </c>
      <c r="D2993">
        <v>1</v>
      </c>
      <c r="E2993">
        <v>1989</v>
      </c>
      <c r="F2993">
        <v>107</v>
      </c>
      <c r="G2993">
        <v>1</v>
      </c>
      <c r="H2993">
        <v>83</v>
      </c>
      <c r="I2993">
        <v>5.44</v>
      </c>
      <c r="J2993">
        <v>4.8784862340000004</v>
      </c>
      <c r="L2993">
        <v>1</v>
      </c>
      <c r="M2993">
        <v>1</v>
      </c>
      <c r="N2993">
        <v>399</v>
      </c>
      <c r="O2993">
        <v>1</v>
      </c>
      <c r="P2993">
        <v>3</v>
      </c>
      <c r="Q2993" t="str">
        <f>VLOOKUP(M2993,lookups!$A$1:$B$7, 2, FALSE)</f>
        <v>trawl/fyke</v>
      </c>
      <c r="R2993" t="str">
        <f>VLOOKUP(N2993,lookups!$D$1:$E$6, 2, FALSE)</f>
        <v>hucuktlis r</v>
      </c>
      <c r="S2993" t="str">
        <f>VLOOKUP(C2993,lookups!$G$1:$H$3, 2, FALSE)</f>
        <v>smolt</v>
      </c>
    </row>
    <row r="2994" spans="1:19" x14ac:dyDescent="0.25">
      <c r="A2994" s="1">
        <v>32630</v>
      </c>
      <c r="B2994">
        <v>1</v>
      </c>
      <c r="C2994">
        <v>1</v>
      </c>
      <c r="D2994">
        <v>1</v>
      </c>
      <c r="E2994">
        <v>1989</v>
      </c>
      <c r="F2994">
        <v>108</v>
      </c>
      <c r="G2994">
        <v>1</v>
      </c>
      <c r="H2994">
        <v>65</v>
      </c>
      <c r="I2994">
        <v>2.38</v>
      </c>
      <c r="J2994">
        <v>2.1343377280000002</v>
      </c>
      <c r="M2994">
        <v>1</v>
      </c>
      <c r="N2994">
        <v>399</v>
      </c>
      <c r="O2994">
        <v>1</v>
      </c>
      <c r="P2994">
        <v>3</v>
      </c>
      <c r="Q2994" t="str">
        <f>VLOOKUP(M2994,lookups!$A$1:$B$7, 2, FALSE)</f>
        <v>trawl/fyke</v>
      </c>
      <c r="R2994" t="str">
        <f>VLOOKUP(N2994,lookups!$D$1:$E$6, 2, FALSE)</f>
        <v>hucuktlis r</v>
      </c>
      <c r="S2994" t="str">
        <f>VLOOKUP(C2994,lookups!$G$1:$H$3, 2, FALSE)</f>
        <v>smolt</v>
      </c>
    </row>
    <row r="2995" spans="1:19" x14ac:dyDescent="0.25">
      <c r="A2995" s="1">
        <v>32630</v>
      </c>
      <c r="B2995">
        <v>1</v>
      </c>
      <c r="C2995">
        <v>1</v>
      </c>
      <c r="D2995">
        <v>1</v>
      </c>
      <c r="E2995">
        <v>1989</v>
      </c>
      <c r="F2995">
        <v>109</v>
      </c>
      <c r="G2995">
        <v>1</v>
      </c>
      <c r="H2995">
        <v>74</v>
      </c>
      <c r="I2995">
        <v>3.68</v>
      </c>
      <c r="J2995">
        <v>3.3001524529999999</v>
      </c>
      <c r="M2995">
        <v>1</v>
      </c>
      <c r="N2995">
        <v>399</v>
      </c>
      <c r="O2995">
        <v>1</v>
      </c>
      <c r="P2995">
        <v>3</v>
      </c>
      <c r="Q2995" t="str">
        <f>VLOOKUP(M2995,lookups!$A$1:$B$7, 2, FALSE)</f>
        <v>trawl/fyke</v>
      </c>
      <c r="R2995" t="str">
        <f>VLOOKUP(N2995,lookups!$D$1:$E$6, 2, FALSE)</f>
        <v>hucuktlis r</v>
      </c>
      <c r="S2995" t="str">
        <f>VLOOKUP(C2995,lookups!$G$1:$H$3, 2, FALSE)</f>
        <v>smolt</v>
      </c>
    </row>
    <row r="2996" spans="1:19" x14ac:dyDescent="0.25">
      <c r="A2996" s="1">
        <v>32630</v>
      </c>
      <c r="B2996">
        <v>1</v>
      </c>
      <c r="C2996">
        <v>1</v>
      </c>
      <c r="D2996">
        <v>1</v>
      </c>
      <c r="E2996">
        <v>1989</v>
      </c>
      <c r="F2996">
        <v>110</v>
      </c>
      <c r="G2996">
        <v>1</v>
      </c>
      <c r="H2996">
        <v>66</v>
      </c>
      <c r="I2996">
        <v>2.93</v>
      </c>
      <c r="J2996">
        <v>2.6275670340000001</v>
      </c>
      <c r="M2996">
        <v>1</v>
      </c>
      <c r="N2996">
        <v>399</v>
      </c>
      <c r="O2996">
        <v>1</v>
      </c>
      <c r="P2996">
        <v>3</v>
      </c>
      <c r="Q2996" t="str">
        <f>VLOOKUP(M2996,lookups!$A$1:$B$7, 2, FALSE)</f>
        <v>trawl/fyke</v>
      </c>
      <c r="R2996" t="str">
        <f>VLOOKUP(N2996,lookups!$D$1:$E$6, 2, FALSE)</f>
        <v>hucuktlis r</v>
      </c>
      <c r="S2996" t="str">
        <f>VLOOKUP(C2996,lookups!$G$1:$H$3, 2, FALSE)</f>
        <v>smolt</v>
      </c>
    </row>
    <row r="2997" spans="1:19" x14ac:dyDescent="0.25">
      <c r="A2997" s="1">
        <v>32630</v>
      </c>
      <c r="B2997">
        <v>1</v>
      </c>
      <c r="C2997">
        <v>1</v>
      </c>
      <c r="D2997">
        <v>1</v>
      </c>
      <c r="E2997">
        <v>1989</v>
      </c>
      <c r="F2997">
        <v>111</v>
      </c>
      <c r="G2997">
        <v>1</v>
      </c>
      <c r="H2997">
        <v>63</v>
      </c>
      <c r="I2997">
        <v>2.6</v>
      </c>
      <c r="J2997">
        <v>2.3316294499999999</v>
      </c>
      <c r="M2997">
        <v>1</v>
      </c>
      <c r="N2997">
        <v>399</v>
      </c>
      <c r="O2997">
        <v>1</v>
      </c>
      <c r="P2997">
        <v>3</v>
      </c>
      <c r="Q2997" t="str">
        <f>VLOOKUP(M2997,lookups!$A$1:$B$7, 2, FALSE)</f>
        <v>trawl/fyke</v>
      </c>
      <c r="R2997" t="str">
        <f>VLOOKUP(N2997,lookups!$D$1:$E$6, 2, FALSE)</f>
        <v>hucuktlis r</v>
      </c>
      <c r="S2997" t="str">
        <f>VLOOKUP(C2997,lookups!$G$1:$H$3, 2, FALSE)</f>
        <v>smolt</v>
      </c>
    </row>
    <row r="2998" spans="1:19" x14ac:dyDescent="0.25">
      <c r="A2998" s="1">
        <v>32630</v>
      </c>
      <c r="B2998">
        <v>1</v>
      </c>
      <c r="C2998">
        <v>1</v>
      </c>
      <c r="D2998">
        <v>1</v>
      </c>
      <c r="E2998">
        <v>1989</v>
      </c>
      <c r="F2998">
        <v>112</v>
      </c>
      <c r="G2998">
        <v>1</v>
      </c>
      <c r="H2998">
        <v>70</v>
      </c>
      <c r="I2998">
        <v>3.16</v>
      </c>
      <c r="J2998">
        <v>2.8338265630000001</v>
      </c>
      <c r="M2998">
        <v>1</v>
      </c>
      <c r="N2998">
        <v>399</v>
      </c>
      <c r="O2998">
        <v>1</v>
      </c>
      <c r="P2998">
        <v>3</v>
      </c>
      <c r="Q2998" t="str">
        <f>VLOOKUP(M2998,lookups!$A$1:$B$7, 2, FALSE)</f>
        <v>trawl/fyke</v>
      </c>
      <c r="R2998" t="str">
        <f>VLOOKUP(N2998,lookups!$D$1:$E$6, 2, FALSE)</f>
        <v>hucuktlis r</v>
      </c>
      <c r="S2998" t="str">
        <f>VLOOKUP(C2998,lookups!$G$1:$H$3, 2, FALSE)</f>
        <v>smolt</v>
      </c>
    </row>
    <row r="2999" spans="1:19" x14ac:dyDescent="0.25">
      <c r="A2999" s="1">
        <v>32630</v>
      </c>
      <c r="B2999">
        <v>1</v>
      </c>
      <c r="C2999">
        <v>1</v>
      </c>
      <c r="D2999">
        <v>1</v>
      </c>
      <c r="E2999">
        <v>1989</v>
      </c>
      <c r="F2999">
        <v>113</v>
      </c>
      <c r="G2999">
        <v>1</v>
      </c>
      <c r="H2999">
        <v>67</v>
      </c>
      <c r="I2999">
        <v>2.5499999999999998</v>
      </c>
      <c r="J2999">
        <v>2.2867904220000002</v>
      </c>
      <c r="M2999">
        <v>1</v>
      </c>
      <c r="N2999">
        <v>399</v>
      </c>
      <c r="O2999">
        <v>1</v>
      </c>
      <c r="P2999">
        <v>3</v>
      </c>
      <c r="Q2999" t="str">
        <f>VLOOKUP(M2999,lookups!$A$1:$B$7, 2, FALSE)</f>
        <v>trawl/fyke</v>
      </c>
      <c r="R2999" t="str">
        <f>VLOOKUP(N2999,lookups!$D$1:$E$6, 2, FALSE)</f>
        <v>hucuktlis r</v>
      </c>
      <c r="S2999" t="str">
        <f>VLOOKUP(C2999,lookups!$G$1:$H$3, 2, FALSE)</f>
        <v>smolt</v>
      </c>
    </row>
    <row r="3000" spans="1:19" x14ac:dyDescent="0.25">
      <c r="A3000" s="1">
        <v>32630</v>
      </c>
      <c r="B3000">
        <v>1</v>
      </c>
      <c r="C3000">
        <v>1</v>
      </c>
      <c r="D3000">
        <v>1</v>
      </c>
      <c r="E3000">
        <v>1989</v>
      </c>
      <c r="F3000">
        <v>114</v>
      </c>
      <c r="G3000">
        <v>1</v>
      </c>
      <c r="H3000">
        <v>73</v>
      </c>
      <c r="I3000">
        <v>3.54</v>
      </c>
      <c r="J3000">
        <v>3.1746031750000001</v>
      </c>
      <c r="M3000">
        <v>1</v>
      </c>
      <c r="N3000">
        <v>399</v>
      </c>
      <c r="O3000">
        <v>1</v>
      </c>
      <c r="P3000">
        <v>3</v>
      </c>
      <c r="Q3000" t="str">
        <f>VLOOKUP(M3000,lookups!$A$1:$B$7, 2, FALSE)</f>
        <v>trawl/fyke</v>
      </c>
      <c r="R3000" t="str">
        <f>VLOOKUP(N3000,lookups!$D$1:$E$6, 2, FALSE)</f>
        <v>hucuktlis r</v>
      </c>
      <c r="S3000" t="str">
        <f>VLOOKUP(C3000,lookups!$G$1:$H$3, 2, FALSE)</f>
        <v>smolt</v>
      </c>
    </row>
    <row r="3001" spans="1:19" x14ac:dyDescent="0.25">
      <c r="A3001" s="1">
        <v>32630</v>
      </c>
      <c r="B3001">
        <v>1</v>
      </c>
      <c r="C3001">
        <v>1</v>
      </c>
      <c r="D3001">
        <v>1</v>
      </c>
      <c r="E3001">
        <v>1989</v>
      </c>
      <c r="F3001">
        <v>115</v>
      </c>
      <c r="G3001">
        <v>1</v>
      </c>
      <c r="H3001">
        <v>76</v>
      </c>
      <c r="I3001">
        <v>3.97</v>
      </c>
      <c r="J3001">
        <v>3.5602188140000002</v>
      </c>
      <c r="L3001">
        <v>1</v>
      </c>
      <c r="M3001">
        <v>1</v>
      </c>
      <c r="N3001">
        <v>399</v>
      </c>
      <c r="O3001">
        <v>1</v>
      </c>
      <c r="P3001">
        <v>3</v>
      </c>
      <c r="Q3001" t="str">
        <f>VLOOKUP(M3001,lookups!$A$1:$B$7, 2, FALSE)</f>
        <v>trawl/fyke</v>
      </c>
      <c r="R3001" t="str">
        <f>VLOOKUP(N3001,lookups!$D$1:$E$6, 2, FALSE)</f>
        <v>hucuktlis r</v>
      </c>
      <c r="S3001" t="str">
        <f>VLOOKUP(C3001,lookups!$G$1:$H$3, 2, FALSE)</f>
        <v>smolt</v>
      </c>
    </row>
    <row r="3002" spans="1:19" x14ac:dyDescent="0.25">
      <c r="A3002" s="1">
        <v>32630</v>
      </c>
      <c r="B3002">
        <v>1</v>
      </c>
      <c r="C3002">
        <v>1</v>
      </c>
      <c r="D3002">
        <v>1</v>
      </c>
      <c r="E3002">
        <v>1989</v>
      </c>
      <c r="F3002">
        <v>116</v>
      </c>
      <c r="G3002">
        <v>1</v>
      </c>
      <c r="H3002">
        <v>80</v>
      </c>
      <c r="I3002">
        <v>4.75</v>
      </c>
      <c r="J3002">
        <v>4.2597076500000002</v>
      </c>
      <c r="L3002">
        <v>1</v>
      </c>
      <c r="M3002">
        <v>1</v>
      </c>
      <c r="N3002">
        <v>399</v>
      </c>
      <c r="O3002">
        <v>1</v>
      </c>
      <c r="P3002">
        <v>3</v>
      </c>
      <c r="Q3002" t="str">
        <f>VLOOKUP(M3002,lookups!$A$1:$B$7, 2, FALSE)</f>
        <v>trawl/fyke</v>
      </c>
      <c r="R3002" t="str">
        <f>VLOOKUP(N3002,lookups!$D$1:$E$6, 2, FALSE)</f>
        <v>hucuktlis r</v>
      </c>
      <c r="S3002" t="str">
        <f>VLOOKUP(C3002,lookups!$G$1:$H$3, 2, FALSE)</f>
        <v>smolt</v>
      </c>
    </row>
    <row r="3003" spans="1:19" x14ac:dyDescent="0.25">
      <c r="A3003" s="1">
        <v>32630</v>
      </c>
      <c r="B3003">
        <v>1</v>
      </c>
      <c r="C3003">
        <v>1</v>
      </c>
      <c r="D3003">
        <v>1</v>
      </c>
      <c r="E3003">
        <v>1989</v>
      </c>
      <c r="F3003">
        <v>117</v>
      </c>
      <c r="G3003">
        <v>1</v>
      </c>
      <c r="H3003">
        <v>85</v>
      </c>
      <c r="I3003">
        <v>5.62</v>
      </c>
      <c r="J3003">
        <v>5.0399067349999997</v>
      </c>
      <c r="L3003">
        <v>1</v>
      </c>
      <c r="M3003">
        <v>1</v>
      </c>
      <c r="N3003">
        <v>399</v>
      </c>
      <c r="O3003">
        <v>1</v>
      </c>
      <c r="P3003">
        <v>3</v>
      </c>
      <c r="Q3003" t="str">
        <f>VLOOKUP(M3003,lookups!$A$1:$B$7, 2, FALSE)</f>
        <v>trawl/fyke</v>
      </c>
      <c r="R3003" t="str">
        <f>VLOOKUP(N3003,lookups!$D$1:$E$6, 2, FALSE)</f>
        <v>hucuktlis r</v>
      </c>
      <c r="S3003" t="str">
        <f>VLOOKUP(C3003,lookups!$G$1:$H$3, 2, FALSE)</f>
        <v>smolt</v>
      </c>
    </row>
    <row r="3004" spans="1:19" x14ac:dyDescent="0.25">
      <c r="A3004" s="1">
        <v>32630</v>
      </c>
      <c r="B3004">
        <v>1</v>
      </c>
      <c r="C3004">
        <v>1</v>
      </c>
      <c r="D3004">
        <v>1</v>
      </c>
      <c r="E3004">
        <v>1989</v>
      </c>
      <c r="F3004">
        <v>118</v>
      </c>
      <c r="G3004">
        <v>1</v>
      </c>
      <c r="H3004">
        <v>76</v>
      </c>
      <c r="I3004">
        <v>4.0599999999999996</v>
      </c>
      <c r="J3004">
        <v>3.6409290649999999</v>
      </c>
      <c r="L3004">
        <v>1</v>
      </c>
      <c r="M3004">
        <v>1</v>
      </c>
      <c r="N3004">
        <v>399</v>
      </c>
      <c r="O3004">
        <v>1</v>
      </c>
      <c r="P3004">
        <v>3</v>
      </c>
      <c r="Q3004" t="str">
        <f>VLOOKUP(M3004,lookups!$A$1:$B$7, 2, FALSE)</f>
        <v>trawl/fyke</v>
      </c>
      <c r="R3004" t="str">
        <f>VLOOKUP(N3004,lookups!$D$1:$E$6, 2, FALSE)</f>
        <v>hucuktlis r</v>
      </c>
      <c r="S3004" t="str">
        <f>VLOOKUP(C3004,lookups!$G$1:$H$3, 2, FALSE)</f>
        <v>smolt</v>
      </c>
    </row>
    <row r="3005" spans="1:19" x14ac:dyDescent="0.25">
      <c r="A3005" s="1">
        <v>32630</v>
      </c>
      <c r="B3005">
        <v>1</v>
      </c>
      <c r="C3005">
        <v>1</v>
      </c>
      <c r="D3005">
        <v>1</v>
      </c>
      <c r="E3005">
        <v>1989</v>
      </c>
      <c r="F3005">
        <v>119</v>
      </c>
      <c r="G3005">
        <v>1</v>
      </c>
      <c r="H3005">
        <v>83</v>
      </c>
      <c r="I3005">
        <v>5.52</v>
      </c>
      <c r="J3005">
        <v>4.9502286790000003</v>
      </c>
      <c r="L3005">
        <v>1</v>
      </c>
      <c r="M3005">
        <v>1</v>
      </c>
      <c r="N3005">
        <v>399</v>
      </c>
      <c r="O3005">
        <v>1</v>
      </c>
      <c r="P3005">
        <v>3</v>
      </c>
      <c r="Q3005" t="str">
        <f>VLOOKUP(M3005,lookups!$A$1:$B$7, 2, FALSE)</f>
        <v>trawl/fyke</v>
      </c>
      <c r="R3005" t="str">
        <f>VLOOKUP(N3005,lookups!$D$1:$E$6, 2, FALSE)</f>
        <v>hucuktlis r</v>
      </c>
      <c r="S3005" t="str">
        <f>VLOOKUP(C3005,lookups!$G$1:$H$3, 2, FALSE)</f>
        <v>smolt</v>
      </c>
    </row>
    <row r="3006" spans="1:19" x14ac:dyDescent="0.25">
      <c r="A3006" s="1">
        <v>32630</v>
      </c>
      <c r="B3006">
        <v>1</v>
      </c>
      <c r="C3006">
        <v>1</v>
      </c>
      <c r="D3006">
        <v>1</v>
      </c>
      <c r="E3006">
        <v>1989</v>
      </c>
      <c r="F3006">
        <v>120</v>
      </c>
      <c r="G3006">
        <v>1</v>
      </c>
      <c r="H3006">
        <v>73</v>
      </c>
      <c r="I3006">
        <v>3.82</v>
      </c>
      <c r="J3006">
        <v>3.4257017310000002</v>
      </c>
      <c r="M3006">
        <v>1</v>
      </c>
      <c r="N3006">
        <v>399</v>
      </c>
      <c r="O3006">
        <v>1</v>
      </c>
      <c r="P3006">
        <v>3</v>
      </c>
      <c r="Q3006" t="str">
        <f>VLOOKUP(M3006,lookups!$A$1:$B$7, 2, FALSE)</f>
        <v>trawl/fyke</v>
      </c>
      <c r="R3006" t="str">
        <f>VLOOKUP(N3006,lookups!$D$1:$E$6, 2, FALSE)</f>
        <v>hucuktlis r</v>
      </c>
      <c r="S3006" t="str">
        <f>VLOOKUP(C3006,lookups!$G$1:$H$3, 2, FALSE)</f>
        <v>smolt</v>
      </c>
    </row>
    <row r="3007" spans="1:19" x14ac:dyDescent="0.25">
      <c r="A3007" s="1">
        <v>32630</v>
      </c>
      <c r="B3007">
        <v>1</v>
      </c>
      <c r="C3007">
        <v>1</v>
      </c>
      <c r="D3007">
        <v>1</v>
      </c>
      <c r="E3007">
        <v>1989</v>
      </c>
      <c r="F3007">
        <v>121</v>
      </c>
      <c r="G3007">
        <v>1</v>
      </c>
      <c r="H3007">
        <v>74</v>
      </c>
      <c r="I3007">
        <v>3.78</v>
      </c>
      <c r="J3007">
        <v>3.3898305080000002</v>
      </c>
      <c r="M3007">
        <v>1</v>
      </c>
      <c r="N3007">
        <v>399</v>
      </c>
      <c r="O3007">
        <v>1</v>
      </c>
      <c r="P3007">
        <v>3</v>
      </c>
      <c r="Q3007" t="str">
        <f>VLOOKUP(M3007,lookups!$A$1:$B$7, 2, FALSE)</f>
        <v>trawl/fyke</v>
      </c>
      <c r="R3007" t="str">
        <f>VLOOKUP(N3007,lookups!$D$1:$E$6, 2, FALSE)</f>
        <v>hucuktlis r</v>
      </c>
      <c r="S3007" t="str">
        <f>VLOOKUP(C3007,lookups!$G$1:$H$3, 2, FALSE)</f>
        <v>smolt</v>
      </c>
    </row>
    <row r="3008" spans="1:19" x14ac:dyDescent="0.25">
      <c r="A3008" s="1">
        <v>32630</v>
      </c>
      <c r="B3008">
        <v>1</v>
      </c>
      <c r="C3008">
        <v>1</v>
      </c>
      <c r="D3008">
        <v>1</v>
      </c>
      <c r="E3008">
        <v>1989</v>
      </c>
      <c r="F3008">
        <v>122</v>
      </c>
      <c r="G3008">
        <v>1</v>
      </c>
      <c r="H3008">
        <v>89</v>
      </c>
      <c r="I3008">
        <v>6.76</v>
      </c>
      <c r="J3008">
        <v>6.0622365709999997</v>
      </c>
      <c r="L3008">
        <v>1</v>
      </c>
      <c r="M3008">
        <v>1</v>
      </c>
      <c r="N3008">
        <v>399</v>
      </c>
      <c r="O3008">
        <v>1</v>
      </c>
      <c r="P3008">
        <v>3</v>
      </c>
      <c r="Q3008" t="str">
        <f>VLOOKUP(M3008,lookups!$A$1:$B$7, 2, FALSE)</f>
        <v>trawl/fyke</v>
      </c>
      <c r="R3008" t="str">
        <f>VLOOKUP(N3008,lookups!$D$1:$E$6, 2, FALSE)</f>
        <v>hucuktlis r</v>
      </c>
      <c r="S3008" t="str">
        <f>VLOOKUP(C3008,lookups!$G$1:$H$3, 2, FALSE)</f>
        <v>smolt</v>
      </c>
    </row>
    <row r="3009" spans="1:19" x14ac:dyDescent="0.25">
      <c r="A3009" s="1">
        <v>32630</v>
      </c>
      <c r="B3009">
        <v>1</v>
      </c>
      <c r="C3009">
        <v>1</v>
      </c>
      <c r="D3009">
        <v>1</v>
      </c>
      <c r="E3009">
        <v>1989</v>
      </c>
      <c r="F3009">
        <v>123</v>
      </c>
      <c r="G3009">
        <v>1</v>
      </c>
      <c r="H3009">
        <v>81</v>
      </c>
      <c r="I3009">
        <v>4.5999999999999996</v>
      </c>
      <c r="J3009">
        <v>4.1251905659999997</v>
      </c>
      <c r="L3009">
        <v>1</v>
      </c>
      <c r="M3009">
        <v>1</v>
      </c>
      <c r="N3009">
        <v>399</v>
      </c>
      <c r="O3009">
        <v>1</v>
      </c>
      <c r="P3009">
        <v>3</v>
      </c>
      <c r="Q3009" t="str">
        <f>VLOOKUP(M3009,lookups!$A$1:$B$7, 2, FALSE)</f>
        <v>trawl/fyke</v>
      </c>
      <c r="R3009" t="str">
        <f>VLOOKUP(N3009,lookups!$D$1:$E$6, 2, FALSE)</f>
        <v>hucuktlis r</v>
      </c>
      <c r="S3009" t="str">
        <f>VLOOKUP(C3009,lookups!$G$1:$H$3, 2, FALSE)</f>
        <v>smolt</v>
      </c>
    </row>
    <row r="3010" spans="1:19" x14ac:dyDescent="0.25">
      <c r="A3010" s="1">
        <v>32630</v>
      </c>
      <c r="B3010">
        <v>1</v>
      </c>
      <c r="C3010">
        <v>1</v>
      </c>
      <c r="D3010">
        <v>1</v>
      </c>
      <c r="E3010">
        <v>1989</v>
      </c>
      <c r="F3010">
        <v>124</v>
      </c>
      <c r="G3010">
        <v>1</v>
      </c>
      <c r="H3010">
        <v>78</v>
      </c>
      <c r="I3010">
        <v>4.8499999999999996</v>
      </c>
      <c r="J3010">
        <v>4.3493857050000004</v>
      </c>
      <c r="L3010">
        <v>1</v>
      </c>
      <c r="M3010">
        <v>1</v>
      </c>
      <c r="N3010">
        <v>399</v>
      </c>
      <c r="O3010">
        <v>1</v>
      </c>
      <c r="P3010">
        <v>3</v>
      </c>
      <c r="Q3010" t="str">
        <f>VLOOKUP(M3010,lookups!$A$1:$B$7, 2, FALSE)</f>
        <v>trawl/fyke</v>
      </c>
      <c r="R3010" t="str">
        <f>VLOOKUP(N3010,lookups!$D$1:$E$6, 2, FALSE)</f>
        <v>hucuktlis r</v>
      </c>
      <c r="S3010" t="str">
        <f>VLOOKUP(C3010,lookups!$G$1:$H$3, 2, FALSE)</f>
        <v>smolt</v>
      </c>
    </row>
    <row r="3011" spans="1:19" x14ac:dyDescent="0.25">
      <c r="A3011" s="1">
        <v>32630</v>
      </c>
      <c r="B3011">
        <v>1</v>
      </c>
      <c r="C3011">
        <v>1</v>
      </c>
      <c r="D3011">
        <v>1</v>
      </c>
      <c r="E3011">
        <v>1989</v>
      </c>
      <c r="F3011">
        <v>125</v>
      </c>
      <c r="G3011">
        <v>1</v>
      </c>
      <c r="H3011">
        <v>74</v>
      </c>
      <c r="I3011">
        <v>3.92</v>
      </c>
      <c r="J3011">
        <v>3.5153797870000001</v>
      </c>
      <c r="M3011">
        <v>1</v>
      </c>
      <c r="N3011">
        <v>399</v>
      </c>
      <c r="O3011">
        <v>1</v>
      </c>
      <c r="P3011">
        <v>3</v>
      </c>
      <c r="Q3011" t="str">
        <f>VLOOKUP(M3011,lookups!$A$1:$B$7, 2, FALSE)</f>
        <v>trawl/fyke</v>
      </c>
      <c r="R3011" t="str">
        <f>VLOOKUP(N3011,lookups!$D$1:$E$6, 2, FALSE)</f>
        <v>hucuktlis r</v>
      </c>
      <c r="S3011" t="str">
        <f>VLOOKUP(C3011,lookups!$G$1:$H$3, 2, FALSE)</f>
        <v>smolt</v>
      </c>
    </row>
    <row r="3012" spans="1:19" x14ac:dyDescent="0.25">
      <c r="A3012" s="1">
        <v>32630</v>
      </c>
      <c r="B3012">
        <v>1</v>
      </c>
      <c r="C3012">
        <v>1</v>
      </c>
      <c r="D3012">
        <v>1</v>
      </c>
      <c r="E3012">
        <v>1989</v>
      </c>
      <c r="F3012">
        <v>126</v>
      </c>
      <c r="G3012">
        <v>1</v>
      </c>
      <c r="H3012">
        <v>71</v>
      </c>
      <c r="I3012">
        <v>3.62</v>
      </c>
      <c r="J3012">
        <v>3.246345619</v>
      </c>
      <c r="M3012">
        <v>1</v>
      </c>
      <c r="N3012">
        <v>399</v>
      </c>
      <c r="O3012">
        <v>1</v>
      </c>
      <c r="P3012">
        <v>3</v>
      </c>
      <c r="Q3012" t="str">
        <f>VLOOKUP(M3012,lookups!$A$1:$B$7, 2, FALSE)</f>
        <v>trawl/fyke</v>
      </c>
      <c r="R3012" t="str">
        <f>VLOOKUP(N3012,lookups!$D$1:$E$6, 2, FALSE)</f>
        <v>hucuktlis r</v>
      </c>
      <c r="S3012" t="str">
        <f>VLOOKUP(C3012,lookups!$G$1:$H$3, 2, FALSE)</f>
        <v>smolt</v>
      </c>
    </row>
    <row r="3013" spans="1:19" x14ac:dyDescent="0.25">
      <c r="A3013" s="1">
        <v>32630</v>
      </c>
      <c r="B3013">
        <v>1</v>
      </c>
      <c r="C3013">
        <v>1</v>
      </c>
      <c r="D3013">
        <v>1</v>
      </c>
      <c r="E3013">
        <v>1989</v>
      </c>
      <c r="F3013">
        <v>127</v>
      </c>
      <c r="G3013">
        <v>1</v>
      </c>
      <c r="H3013">
        <v>70</v>
      </c>
      <c r="I3013">
        <v>3.17</v>
      </c>
      <c r="J3013">
        <v>2.8427943679999998</v>
      </c>
      <c r="M3013">
        <v>1</v>
      </c>
      <c r="N3013">
        <v>399</v>
      </c>
      <c r="O3013">
        <v>1</v>
      </c>
      <c r="P3013">
        <v>3</v>
      </c>
      <c r="Q3013" t="str">
        <f>VLOOKUP(M3013,lookups!$A$1:$B$7, 2, FALSE)</f>
        <v>trawl/fyke</v>
      </c>
      <c r="R3013" t="str">
        <f>VLOOKUP(N3013,lookups!$D$1:$E$6, 2, FALSE)</f>
        <v>hucuktlis r</v>
      </c>
      <c r="S3013" t="str">
        <f>VLOOKUP(C3013,lookups!$G$1:$H$3, 2, FALSE)</f>
        <v>smolt</v>
      </c>
    </row>
    <row r="3014" spans="1:19" x14ac:dyDescent="0.25">
      <c r="A3014" s="1">
        <v>32630</v>
      </c>
      <c r="B3014">
        <v>1</v>
      </c>
      <c r="C3014">
        <v>1</v>
      </c>
      <c r="D3014">
        <v>1</v>
      </c>
      <c r="E3014">
        <v>1989</v>
      </c>
      <c r="F3014">
        <v>128</v>
      </c>
      <c r="G3014">
        <v>1</v>
      </c>
      <c r="H3014">
        <v>82</v>
      </c>
      <c r="I3014">
        <v>5.45</v>
      </c>
      <c r="J3014">
        <v>4.8874540399999997</v>
      </c>
      <c r="L3014">
        <v>1</v>
      </c>
      <c r="M3014">
        <v>1</v>
      </c>
      <c r="N3014">
        <v>399</v>
      </c>
      <c r="O3014">
        <v>1</v>
      </c>
      <c r="P3014">
        <v>3</v>
      </c>
      <c r="Q3014" t="str">
        <f>VLOOKUP(M3014,lookups!$A$1:$B$7, 2, FALSE)</f>
        <v>trawl/fyke</v>
      </c>
      <c r="R3014" t="str">
        <f>VLOOKUP(N3014,lookups!$D$1:$E$6, 2, FALSE)</f>
        <v>hucuktlis r</v>
      </c>
      <c r="S3014" t="str">
        <f>VLOOKUP(C3014,lookups!$G$1:$H$3, 2, FALSE)</f>
        <v>smolt</v>
      </c>
    </row>
    <row r="3015" spans="1:19" x14ac:dyDescent="0.25">
      <c r="A3015" s="1">
        <v>32630</v>
      </c>
      <c r="B3015">
        <v>1</v>
      </c>
      <c r="C3015">
        <v>1</v>
      </c>
      <c r="D3015">
        <v>1</v>
      </c>
      <c r="E3015">
        <v>1989</v>
      </c>
      <c r="F3015">
        <v>129</v>
      </c>
      <c r="G3015">
        <v>1</v>
      </c>
      <c r="H3015">
        <v>83</v>
      </c>
      <c r="I3015">
        <v>5.08</v>
      </c>
      <c r="J3015">
        <v>4.555645234</v>
      </c>
      <c r="L3015">
        <v>1</v>
      </c>
      <c r="M3015">
        <v>1</v>
      </c>
      <c r="N3015">
        <v>399</v>
      </c>
      <c r="O3015">
        <v>1</v>
      </c>
      <c r="P3015">
        <v>3</v>
      </c>
      <c r="Q3015" t="str">
        <f>VLOOKUP(M3015,lookups!$A$1:$B$7, 2, FALSE)</f>
        <v>trawl/fyke</v>
      </c>
      <c r="R3015" t="str">
        <f>VLOOKUP(N3015,lookups!$D$1:$E$6, 2, FALSE)</f>
        <v>hucuktlis r</v>
      </c>
      <c r="S3015" t="str">
        <f>VLOOKUP(C3015,lookups!$G$1:$H$3, 2, FALSE)</f>
        <v>smolt</v>
      </c>
    </row>
    <row r="3016" spans="1:19" x14ac:dyDescent="0.25">
      <c r="A3016" s="1">
        <v>32630</v>
      </c>
      <c r="B3016">
        <v>1</v>
      </c>
      <c r="C3016">
        <v>1</v>
      </c>
      <c r="D3016">
        <v>1</v>
      </c>
      <c r="E3016">
        <v>1989</v>
      </c>
      <c r="F3016">
        <v>130</v>
      </c>
      <c r="G3016">
        <v>1</v>
      </c>
      <c r="H3016">
        <v>76</v>
      </c>
      <c r="I3016">
        <v>4.13</v>
      </c>
      <c r="J3016">
        <v>3.703703704</v>
      </c>
      <c r="L3016">
        <v>1</v>
      </c>
      <c r="M3016">
        <v>1</v>
      </c>
      <c r="N3016">
        <v>399</v>
      </c>
      <c r="O3016">
        <v>1</v>
      </c>
      <c r="P3016">
        <v>3</v>
      </c>
      <c r="Q3016" t="str">
        <f>VLOOKUP(M3016,lookups!$A$1:$B$7, 2, FALSE)</f>
        <v>trawl/fyke</v>
      </c>
      <c r="R3016" t="str">
        <f>VLOOKUP(N3016,lookups!$D$1:$E$6, 2, FALSE)</f>
        <v>hucuktlis r</v>
      </c>
      <c r="S3016" t="str">
        <f>VLOOKUP(C3016,lookups!$G$1:$H$3, 2, FALSE)</f>
        <v>smolt</v>
      </c>
    </row>
    <row r="3017" spans="1:19" x14ac:dyDescent="0.25">
      <c r="A3017" s="1">
        <v>32630</v>
      </c>
      <c r="B3017">
        <v>1</v>
      </c>
      <c r="C3017">
        <v>1</v>
      </c>
      <c r="D3017">
        <v>1</v>
      </c>
      <c r="E3017">
        <v>1989</v>
      </c>
      <c r="F3017">
        <v>131</v>
      </c>
      <c r="G3017">
        <v>1</v>
      </c>
      <c r="H3017">
        <v>83</v>
      </c>
      <c r="I3017">
        <v>4.96</v>
      </c>
      <c r="J3017">
        <v>4.4480315670000001</v>
      </c>
      <c r="L3017">
        <v>1</v>
      </c>
      <c r="M3017">
        <v>1</v>
      </c>
      <c r="N3017">
        <v>399</v>
      </c>
      <c r="O3017">
        <v>1</v>
      </c>
      <c r="P3017">
        <v>3</v>
      </c>
      <c r="Q3017" t="str">
        <f>VLOOKUP(M3017,lookups!$A$1:$B$7, 2, FALSE)</f>
        <v>trawl/fyke</v>
      </c>
      <c r="R3017" t="str">
        <f>VLOOKUP(N3017,lookups!$D$1:$E$6, 2, FALSE)</f>
        <v>hucuktlis r</v>
      </c>
      <c r="S3017" t="str">
        <f>VLOOKUP(C3017,lookups!$G$1:$H$3, 2, FALSE)</f>
        <v>smolt</v>
      </c>
    </row>
    <row r="3018" spans="1:19" x14ac:dyDescent="0.25">
      <c r="A3018" s="1">
        <v>32630</v>
      </c>
      <c r="B3018">
        <v>1</v>
      </c>
      <c r="C3018">
        <v>1</v>
      </c>
      <c r="D3018">
        <v>1</v>
      </c>
      <c r="E3018">
        <v>1989</v>
      </c>
      <c r="F3018">
        <v>132</v>
      </c>
      <c r="G3018">
        <v>1</v>
      </c>
      <c r="H3018">
        <v>72</v>
      </c>
      <c r="I3018">
        <v>3.44</v>
      </c>
      <c r="J3018">
        <v>3.0849251190000002</v>
      </c>
      <c r="M3018">
        <v>1</v>
      </c>
      <c r="N3018">
        <v>399</v>
      </c>
      <c r="O3018">
        <v>1</v>
      </c>
      <c r="P3018">
        <v>3</v>
      </c>
      <c r="Q3018" t="str">
        <f>VLOOKUP(M3018,lookups!$A$1:$B$7, 2, FALSE)</f>
        <v>trawl/fyke</v>
      </c>
      <c r="R3018" t="str">
        <f>VLOOKUP(N3018,lookups!$D$1:$E$6, 2, FALSE)</f>
        <v>hucuktlis r</v>
      </c>
      <c r="S3018" t="str">
        <f>VLOOKUP(C3018,lookups!$G$1:$H$3, 2, FALSE)</f>
        <v>smolt</v>
      </c>
    </row>
    <row r="3019" spans="1:19" x14ac:dyDescent="0.25">
      <c r="A3019" s="1">
        <v>32630</v>
      </c>
      <c r="B3019">
        <v>1</v>
      </c>
      <c r="C3019">
        <v>1</v>
      </c>
      <c r="D3019">
        <v>1</v>
      </c>
      <c r="E3019">
        <v>1989</v>
      </c>
      <c r="F3019">
        <v>133</v>
      </c>
      <c r="G3019">
        <v>1</v>
      </c>
      <c r="H3019">
        <v>74</v>
      </c>
      <c r="I3019">
        <v>4.24</v>
      </c>
      <c r="J3019">
        <v>3.8023495650000001</v>
      </c>
      <c r="M3019">
        <v>1</v>
      </c>
      <c r="N3019">
        <v>399</v>
      </c>
      <c r="O3019">
        <v>1</v>
      </c>
      <c r="P3019">
        <v>3</v>
      </c>
      <c r="Q3019" t="str">
        <f>VLOOKUP(M3019,lookups!$A$1:$B$7, 2, FALSE)</f>
        <v>trawl/fyke</v>
      </c>
      <c r="R3019" t="str">
        <f>VLOOKUP(N3019,lookups!$D$1:$E$6, 2, FALSE)</f>
        <v>hucuktlis r</v>
      </c>
      <c r="S3019" t="str">
        <f>VLOOKUP(C3019,lookups!$G$1:$H$3, 2, FALSE)</f>
        <v>smolt</v>
      </c>
    </row>
    <row r="3020" spans="1:19" x14ac:dyDescent="0.25">
      <c r="A3020" s="1">
        <v>32630</v>
      </c>
      <c r="B3020">
        <v>1</v>
      </c>
      <c r="C3020">
        <v>1</v>
      </c>
      <c r="D3020">
        <v>1</v>
      </c>
      <c r="E3020">
        <v>1989</v>
      </c>
      <c r="F3020">
        <v>134</v>
      </c>
      <c r="G3020">
        <v>1</v>
      </c>
      <c r="H3020">
        <v>67</v>
      </c>
      <c r="I3020">
        <v>2.86</v>
      </c>
      <c r="J3020">
        <v>2.564792395</v>
      </c>
      <c r="M3020">
        <v>1</v>
      </c>
      <c r="N3020">
        <v>399</v>
      </c>
      <c r="O3020">
        <v>1</v>
      </c>
      <c r="P3020">
        <v>3</v>
      </c>
      <c r="Q3020" t="str">
        <f>VLOOKUP(M3020,lookups!$A$1:$B$7, 2, FALSE)</f>
        <v>trawl/fyke</v>
      </c>
      <c r="R3020" t="str">
        <f>VLOOKUP(N3020,lookups!$D$1:$E$6, 2, FALSE)</f>
        <v>hucuktlis r</v>
      </c>
      <c r="S3020" t="str">
        <f>VLOOKUP(C3020,lookups!$G$1:$H$3, 2, FALSE)</f>
        <v>smolt</v>
      </c>
    </row>
    <row r="3021" spans="1:19" x14ac:dyDescent="0.25">
      <c r="A3021" s="1">
        <v>32630</v>
      </c>
      <c r="B3021">
        <v>1</v>
      </c>
      <c r="C3021">
        <v>1</v>
      </c>
      <c r="D3021">
        <v>1</v>
      </c>
      <c r="E3021">
        <v>1989</v>
      </c>
      <c r="F3021">
        <v>135</v>
      </c>
      <c r="G3021">
        <v>1</v>
      </c>
      <c r="H3021">
        <v>60</v>
      </c>
      <c r="I3021">
        <v>2.09</v>
      </c>
      <c r="J3021">
        <v>1.8742713660000001</v>
      </c>
      <c r="M3021">
        <v>1</v>
      </c>
      <c r="N3021">
        <v>399</v>
      </c>
      <c r="O3021">
        <v>1</v>
      </c>
      <c r="P3021">
        <v>3</v>
      </c>
      <c r="Q3021" t="str">
        <f>VLOOKUP(M3021,lookups!$A$1:$B$7, 2, FALSE)</f>
        <v>trawl/fyke</v>
      </c>
      <c r="R3021" t="str">
        <f>VLOOKUP(N3021,lookups!$D$1:$E$6, 2, FALSE)</f>
        <v>hucuktlis r</v>
      </c>
      <c r="S3021" t="str">
        <f>VLOOKUP(C3021,lookups!$G$1:$H$3, 2, FALSE)</f>
        <v>smolt</v>
      </c>
    </row>
    <row r="3022" spans="1:19" x14ac:dyDescent="0.25">
      <c r="A3022" s="1">
        <v>32630</v>
      </c>
      <c r="B3022">
        <v>1</v>
      </c>
      <c r="C3022">
        <v>1</v>
      </c>
      <c r="D3022">
        <v>1</v>
      </c>
      <c r="E3022">
        <v>1989</v>
      </c>
      <c r="F3022">
        <v>136</v>
      </c>
      <c r="G3022">
        <v>1</v>
      </c>
      <c r="H3022">
        <v>55</v>
      </c>
      <c r="I3022">
        <v>1.61</v>
      </c>
      <c r="J3022">
        <v>1.443816698</v>
      </c>
      <c r="M3022">
        <v>1</v>
      </c>
      <c r="N3022">
        <v>399</v>
      </c>
      <c r="O3022">
        <v>1</v>
      </c>
      <c r="P3022">
        <v>3</v>
      </c>
      <c r="Q3022" t="str">
        <f>VLOOKUP(M3022,lookups!$A$1:$B$7, 2, FALSE)</f>
        <v>trawl/fyke</v>
      </c>
      <c r="R3022" t="str">
        <f>VLOOKUP(N3022,lookups!$D$1:$E$6, 2, FALSE)</f>
        <v>hucuktlis r</v>
      </c>
      <c r="S3022" t="str">
        <f>VLOOKUP(C3022,lookups!$G$1:$H$3, 2, FALSE)</f>
        <v>smolt</v>
      </c>
    </row>
    <row r="3023" spans="1:19" x14ac:dyDescent="0.25">
      <c r="A3023" s="1">
        <v>32630</v>
      </c>
      <c r="B3023">
        <v>1</v>
      </c>
      <c r="C3023">
        <v>1</v>
      </c>
      <c r="D3023">
        <v>1</v>
      </c>
      <c r="E3023">
        <v>1989</v>
      </c>
      <c r="F3023">
        <v>137</v>
      </c>
      <c r="G3023">
        <v>1</v>
      </c>
      <c r="H3023">
        <v>74</v>
      </c>
      <c r="I3023">
        <v>4.12</v>
      </c>
      <c r="J3023">
        <v>3.6947358979999998</v>
      </c>
      <c r="M3023">
        <v>1</v>
      </c>
      <c r="N3023">
        <v>399</v>
      </c>
      <c r="O3023">
        <v>1</v>
      </c>
      <c r="P3023">
        <v>3</v>
      </c>
      <c r="Q3023" t="str">
        <f>VLOOKUP(M3023,lookups!$A$1:$B$7, 2, FALSE)</f>
        <v>trawl/fyke</v>
      </c>
      <c r="R3023" t="str">
        <f>VLOOKUP(N3023,lookups!$D$1:$E$6, 2, FALSE)</f>
        <v>hucuktlis r</v>
      </c>
      <c r="S3023" t="str">
        <f>VLOOKUP(C3023,lookups!$G$1:$H$3, 2, FALSE)</f>
        <v>smolt</v>
      </c>
    </row>
    <row r="3024" spans="1:19" x14ac:dyDescent="0.25">
      <c r="A3024" s="1">
        <v>32630</v>
      </c>
      <c r="B3024">
        <v>1</v>
      </c>
      <c r="C3024">
        <v>1</v>
      </c>
      <c r="D3024">
        <v>1</v>
      </c>
      <c r="E3024">
        <v>1989</v>
      </c>
      <c r="F3024">
        <v>138</v>
      </c>
      <c r="G3024">
        <v>1</v>
      </c>
      <c r="H3024">
        <v>79</v>
      </c>
      <c r="I3024">
        <v>4.57</v>
      </c>
      <c r="J3024">
        <v>4.0982871489999999</v>
      </c>
      <c r="L3024">
        <v>1</v>
      </c>
      <c r="M3024">
        <v>1</v>
      </c>
      <c r="N3024">
        <v>399</v>
      </c>
      <c r="O3024">
        <v>1</v>
      </c>
      <c r="P3024">
        <v>3</v>
      </c>
      <c r="Q3024" t="str">
        <f>VLOOKUP(M3024,lookups!$A$1:$B$7, 2, FALSE)</f>
        <v>trawl/fyke</v>
      </c>
      <c r="R3024" t="str">
        <f>VLOOKUP(N3024,lookups!$D$1:$E$6, 2, FALSE)</f>
        <v>hucuktlis r</v>
      </c>
      <c r="S3024" t="str">
        <f>VLOOKUP(C3024,lookups!$G$1:$H$3, 2, FALSE)</f>
        <v>smolt</v>
      </c>
    </row>
    <row r="3025" spans="1:19" x14ac:dyDescent="0.25">
      <c r="A3025" s="1">
        <v>32630</v>
      </c>
      <c r="B3025">
        <v>1</v>
      </c>
      <c r="C3025">
        <v>1</v>
      </c>
      <c r="D3025">
        <v>1</v>
      </c>
      <c r="E3025">
        <v>1989</v>
      </c>
      <c r="F3025">
        <v>139</v>
      </c>
      <c r="G3025">
        <v>1</v>
      </c>
      <c r="H3025">
        <v>83</v>
      </c>
      <c r="I3025">
        <v>5.56</v>
      </c>
      <c r="J3025">
        <v>4.9860999010000002</v>
      </c>
      <c r="L3025">
        <v>1</v>
      </c>
      <c r="M3025">
        <v>1</v>
      </c>
      <c r="N3025">
        <v>399</v>
      </c>
      <c r="O3025">
        <v>1</v>
      </c>
      <c r="P3025">
        <v>3</v>
      </c>
      <c r="Q3025" t="str">
        <f>VLOOKUP(M3025,lookups!$A$1:$B$7, 2, FALSE)</f>
        <v>trawl/fyke</v>
      </c>
      <c r="R3025" t="str">
        <f>VLOOKUP(N3025,lookups!$D$1:$E$6, 2, FALSE)</f>
        <v>hucuktlis r</v>
      </c>
      <c r="S3025" t="str">
        <f>VLOOKUP(C3025,lookups!$G$1:$H$3, 2, FALSE)</f>
        <v>smolt</v>
      </c>
    </row>
    <row r="3026" spans="1:19" x14ac:dyDescent="0.25">
      <c r="A3026" s="1">
        <v>32630</v>
      </c>
      <c r="B3026">
        <v>1</v>
      </c>
      <c r="C3026">
        <v>1</v>
      </c>
      <c r="D3026">
        <v>1</v>
      </c>
      <c r="E3026">
        <v>1989</v>
      </c>
      <c r="F3026">
        <v>140</v>
      </c>
      <c r="G3026">
        <v>1</v>
      </c>
      <c r="H3026">
        <v>76</v>
      </c>
      <c r="I3026">
        <v>4.12</v>
      </c>
      <c r="J3026">
        <v>3.6947358979999998</v>
      </c>
      <c r="L3026">
        <v>1</v>
      </c>
      <c r="M3026">
        <v>1</v>
      </c>
      <c r="N3026">
        <v>399</v>
      </c>
      <c r="O3026">
        <v>1</v>
      </c>
      <c r="P3026">
        <v>3</v>
      </c>
      <c r="Q3026" t="str">
        <f>VLOOKUP(M3026,lookups!$A$1:$B$7, 2, FALSE)</f>
        <v>trawl/fyke</v>
      </c>
      <c r="R3026" t="str">
        <f>VLOOKUP(N3026,lookups!$D$1:$E$6, 2, FALSE)</f>
        <v>hucuktlis r</v>
      </c>
      <c r="S3026" t="str">
        <f>VLOOKUP(C3026,lookups!$G$1:$H$3, 2, FALSE)</f>
        <v>smolt</v>
      </c>
    </row>
    <row r="3027" spans="1:19" x14ac:dyDescent="0.25">
      <c r="A3027" s="1">
        <v>32630</v>
      </c>
      <c r="B3027">
        <v>1</v>
      </c>
      <c r="C3027">
        <v>1</v>
      </c>
      <c r="D3027">
        <v>1</v>
      </c>
      <c r="E3027">
        <v>1989</v>
      </c>
      <c r="F3027">
        <v>141</v>
      </c>
      <c r="G3027">
        <v>1</v>
      </c>
      <c r="H3027">
        <v>78</v>
      </c>
      <c r="I3027">
        <v>4.62</v>
      </c>
      <c r="J3027">
        <v>4.1431261770000001</v>
      </c>
      <c r="L3027">
        <v>1</v>
      </c>
      <c r="M3027">
        <v>1</v>
      </c>
      <c r="N3027">
        <v>399</v>
      </c>
      <c r="O3027">
        <v>1</v>
      </c>
      <c r="P3027">
        <v>3</v>
      </c>
      <c r="Q3027" t="str">
        <f>VLOOKUP(M3027,lookups!$A$1:$B$7, 2, FALSE)</f>
        <v>trawl/fyke</v>
      </c>
      <c r="R3027" t="str">
        <f>VLOOKUP(N3027,lookups!$D$1:$E$6, 2, FALSE)</f>
        <v>hucuktlis r</v>
      </c>
      <c r="S3027" t="str">
        <f>VLOOKUP(C3027,lookups!$G$1:$H$3, 2, FALSE)</f>
        <v>smolt</v>
      </c>
    </row>
    <row r="3028" spans="1:19" x14ac:dyDescent="0.25">
      <c r="A3028" s="1">
        <v>32630</v>
      </c>
      <c r="B3028">
        <v>1</v>
      </c>
      <c r="C3028">
        <v>1</v>
      </c>
      <c r="D3028">
        <v>1</v>
      </c>
      <c r="E3028">
        <v>1989</v>
      </c>
      <c r="F3028">
        <v>142</v>
      </c>
      <c r="G3028">
        <v>1</v>
      </c>
      <c r="H3028">
        <v>77</v>
      </c>
      <c r="I3028">
        <v>5</v>
      </c>
      <c r="J3028">
        <v>4.4839027890000001</v>
      </c>
      <c r="L3028">
        <v>1</v>
      </c>
      <c r="M3028">
        <v>1</v>
      </c>
      <c r="N3028">
        <v>399</v>
      </c>
      <c r="O3028">
        <v>1</v>
      </c>
      <c r="P3028">
        <v>3</v>
      </c>
      <c r="Q3028" t="str">
        <f>VLOOKUP(M3028,lookups!$A$1:$B$7, 2, FALSE)</f>
        <v>trawl/fyke</v>
      </c>
      <c r="R3028" t="str">
        <f>VLOOKUP(N3028,lookups!$D$1:$E$6, 2, FALSE)</f>
        <v>hucuktlis r</v>
      </c>
      <c r="S3028" t="str">
        <f>VLOOKUP(C3028,lookups!$G$1:$H$3, 2, FALSE)</f>
        <v>smolt</v>
      </c>
    </row>
    <row r="3029" spans="1:19" x14ac:dyDescent="0.25">
      <c r="A3029" s="1">
        <v>32630</v>
      </c>
      <c r="B3029">
        <v>1</v>
      </c>
      <c r="C3029">
        <v>1</v>
      </c>
      <c r="D3029">
        <v>1</v>
      </c>
      <c r="E3029">
        <v>1989</v>
      </c>
      <c r="F3029">
        <v>143</v>
      </c>
      <c r="G3029">
        <v>1</v>
      </c>
      <c r="H3029">
        <v>75</v>
      </c>
      <c r="I3029">
        <v>3.92</v>
      </c>
      <c r="J3029">
        <v>3.5153797870000001</v>
      </c>
      <c r="L3029">
        <v>1</v>
      </c>
      <c r="M3029">
        <v>1</v>
      </c>
      <c r="N3029">
        <v>399</v>
      </c>
      <c r="O3029">
        <v>1</v>
      </c>
      <c r="P3029">
        <v>3</v>
      </c>
      <c r="Q3029" t="str">
        <f>VLOOKUP(M3029,lookups!$A$1:$B$7, 2, FALSE)</f>
        <v>trawl/fyke</v>
      </c>
      <c r="R3029" t="str">
        <f>VLOOKUP(N3029,lookups!$D$1:$E$6, 2, FALSE)</f>
        <v>hucuktlis r</v>
      </c>
      <c r="S3029" t="str">
        <f>VLOOKUP(C3029,lookups!$G$1:$H$3, 2, FALSE)</f>
        <v>smolt</v>
      </c>
    </row>
    <row r="3030" spans="1:19" x14ac:dyDescent="0.25">
      <c r="A3030" s="1">
        <v>32630</v>
      </c>
      <c r="B3030">
        <v>1</v>
      </c>
      <c r="C3030">
        <v>1</v>
      </c>
      <c r="D3030">
        <v>1</v>
      </c>
      <c r="E3030">
        <v>1989</v>
      </c>
      <c r="F3030">
        <v>144</v>
      </c>
      <c r="G3030">
        <v>1</v>
      </c>
      <c r="H3030">
        <v>75</v>
      </c>
      <c r="I3030">
        <v>4.05</v>
      </c>
      <c r="J3030">
        <v>3.6319612590000001</v>
      </c>
      <c r="L3030">
        <v>1</v>
      </c>
      <c r="M3030">
        <v>1</v>
      </c>
      <c r="N3030">
        <v>399</v>
      </c>
      <c r="O3030">
        <v>1</v>
      </c>
      <c r="P3030">
        <v>3</v>
      </c>
      <c r="Q3030" t="str">
        <f>VLOOKUP(M3030,lookups!$A$1:$B$7, 2, FALSE)</f>
        <v>trawl/fyke</v>
      </c>
      <c r="R3030" t="str">
        <f>VLOOKUP(N3030,lookups!$D$1:$E$6, 2, FALSE)</f>
        <v>hucuktlis r</v>
      </c>
      <c r="S3030" t="str">
        <f>VLOOKUP(C3030,lookups!$G$1:$H$3, 2, FALSE)</f>
        <v>smolt</v>
      </c>
    </row>
    <row r="3031" spans="1:19" x14ac:dyDescent="0.25">
      <c r="A3031" s="1">
        <v>32630</v>
      </c>
      <c r="B3031">
        <v>1</v>
      </c>
      <c r="C3031">
        <v>1</v>
      </c>
      <c r="D3031">
        <v>1</v>
      </c>
      <c r="E3031">
        <v>1989</v>
      </c>
      <c r="F3031">
        <v>145</v>
      </c>
      <c r="G3031">
        <v>1</v>
      </c>
      <c r="H3031">
        <v>77</v>
      </c>
      <c r="I3031">
        <v>4.41</v>
      </c>
      <c r="J3031">
        <v>3.9548022600000001</v>
      </c>
      <c r="L3031">
        <v>1</v>
      </c>
      <c r="M3031">
        <v>1</v>
      </c>
      <c r="N3031">
        <v>399</v>
      </c>
      <c r="O3031">
        <v>1</v>
      </c>
      <c r="P3031">
        <v>3</v>
      </c>
      <c r="Q3031" t="str">
        <f>VLOOKUP(M3031,lookups!$A$1:$B$7, 2, FALSE)</f>
        <v>trawl/fyke</v>
      </c>
      <c r="R3031" t="str">
        <f>VLOOKUP(N3031,lookups!$D$1:$E$6, 2, FALSE)</f>
        <v>hucuktlis r</v>
      </c>
      <c r="S3031" t="str">
        <f>VLOOKUP(C3031,lookups!$G$1:$H$3, 2, FALSE)</f>
        <v>smolt</v>
      </c>
    </row>
    <row r="3032" spans="1:19" x14ac:dyDescent="0.25">
      <c r="A3032" s="1">
        <v>32630</v>
      </c>
      <c r="B3032">
        <v>1</v>
      </c>
      <c r="C3032">
        <v>1</v>
      </c>
      <c r="D3032">
        <v>1</v>
      </c>
      <c r="E3032">
        <v>1989</v>
      </c>
      <c r="F3032">
        <v>146</v>
      </c>
      <c r="G3032">
        <v>1</v>
      </c>
      <c r="H3032">
        <v>75</v>
      </c>
      <c r="I3032">
        <v>4.09</v>
      </c>
      <c r="J3032">
        <v>3.667832481</v>
      </c>
      <c r="L3032">
        <v>1</v>
      </c>
      <c r="M3032">
        <v>1</v>
      </c>
      <c r="N3032">
        <v>399</v>
      </c>
      <c r="O3032">
        <v>1</v>
      </c>
      <c r="P3032">
        <v>3</v>
      </c>
      <c r="Q3032" t="str">
        <f>VLOOKUP(M3032,lookups!$A$1:$B$7, 2, FALSE)</f>
        <v>trawl/fyke</v>
      </c>
      <c r="R3032" t="str">
        <f>VLOOKUP(N3032,lookups!$D$1:$E$6, 2, FALSE)</f>
        <v>hucuktlis r</v>
      </c>
      <c r="S3032" t="str">
        <f>VLOOKUP(C3032,lookups!$G$1:$H$3, 2, FALSE)</f>
        <v>smolt</v>
      </c>
    </row>
    <row r="3033" spans="1:19" x14ac:dyDescent="0.25">
      <c r="A3033" s="1">
        <v>32630</v>
      </c>
      <c r="B3033">
        <v>1</v>
      </c>
      <c r="C3033">
        <v>1</v>
      </c>
      <c r="D3033">
        <v>1</v>
      </c>
      <c r="E3033">
        <v>1989</v>
      </c>
      <c r="F3033">
        <v>147</v>
      </c>
      <c r="G3033">
        <v>1</v>
      </c>
      <c r="H3033">
        <v>74</v>
      </c>
      <c r="I3033">
        <v>3.89</v>
      </c>
      <c r="J3033">
        <v>3.4884763699999999</v>
      </c>
      <c r="M3033">
        <v>1</v>
      </c>
      <c r="N3033">
        <v>399</v>
      </c>
      <c r="O3033">
        <v>1</v>
      </c>
      <c r="P3033">
        <v>3</v>
      </c>
      <c r="Q3033" t="str">
        <f>VLOOKUP(M3033,lookups!$A$1:$B$7, 2, FALSE)</f>
        <v>trawl/fyke</v>
      </c>
      <c r="R3033" t="str">
        <f>VLOOKUP(N3033,lookups!$D$1:$E$6, 2, FALSE)</f>
        <v>hucuktlis r</v>
      </c>
      <c r="S3033" t="str">
        <f>VLOOKUP(C3033,lookups!$G$1:$H$3, 2, FALSE)</f>
        <v>smolt</v>
      </c>
    </row>
    <row r="3034" spans="1:19" x14ac:dyDescent="0.25">
      <c r="A3034" s="1">
        <v>32630</v>
      </c>
      <c r="B3034">
        <v>1</v>
      </c>
      <c r="C3034">
        <v>1</v>
      </c>
      <c r="D3034">
        <v>1</v>
      </c>
      <c r="E3034">
        <v>1989</v>
      </c>
      <c r="F3034">
        <v>148</v>
      </c>
      <c r="G3034">
        <v>1</v>
      </c>
      <c r="H3034">
        <v>65</v>
      </c>
      <c r="I3034">
        <v>2.63</v>
      </c>
      <c r="J3034">
        <v>2.3585328670000001</v>
      </c>
      <c r="M3034">
        <v>1</v>
      </c>
      <c r="N3034">
        <v>399</v>
      </c>
      <c r="O3034">
        <v>1</v>
      </c>
      <c r="P3034">
        <v>3</v>
      </c>
      <c r="Q3034" t="str">
        <f>VLOOKUP(M3034,lookups!$A$1:$B$7, 2, FALSE)</f>
        <v>trawl/fyke</v>
      </c>
      <c r="R3034" t="str">
        <f>VLOOKUP(N3034,lookups!$D$1:$E$6, 2, FALSE)</f>
        <v>hucuktlis r</v>
      </c>
      <c r="S3034" t="str">
        <f>VLOOKUP(C3034,lookups!$G$1:$H$3, 2, FALSE)</f>
        <v>smolt</v>
      </c>
    </row>
    <row r="3035" spans="1:19" x14ac:dyDescent="0.25">
      <c r="A3035" s="1">
        <v>32630</v>
      </c>
      <c r="B3035">
        <v>1</v>
      </c>
      <c r="C3035">
        <v>1</v>
      </c>
      <c r="D3035">
        <v>1</v>
      </c>
      <c r="E3035">
        <v>1989</v>
      </c>
      <c r="F3035">
        <v>149</v>
      </c>
      <c r="G3035">
        <v>1</v>
      </c>
      <c r="H3035">
        <v>69</v>
      </c>
      <c r="I3035">
        <v>2.87</v>
      </c>
      <c r="J3035">
        <v>2.5737602009999998</v>
      </c>
      <c r="M3035">
        <v>1</v>
      </c>
      <c r="N3035">
        <v>399</v>
      </c>
      <c r="O3035">
        <v>1</v>
      </c>
      <c r="P3035">
        <v>3</v>
      </c>
      <c r="Q3035" t="str">
        <f>VLOOKUP(M3035,lookups!$A$1:$B$7, 2, FALSE)</f>
        <v>trawl/fyke</v>
      </c>
      <c r="R3035" t="str">
        <f>VLOOKUP(N3035,lookups!$D$1:$E$6, 2, FALSE)</f>
        <v>hucuktlis r</v>
      </c>
      <c r="S3035" t="str">
        <f>VLOOKUP(C3035,lookups!$G$1:$H$3, 2, FALSE)</f>
        <v>smolt</v>
      </c>
    </row>
    <row r="3036" spans="1:19" x14ac:dyDescent="0.25">
      <c r="A3036" s="1">
        <v>32630</v>
      </c>
      <c r="B3036">
        <v>1</v>
      </c>
      <c r="C3036">
        <v>1</v>
      </c>
      <c r="D3036">
        <v>1</v>
      </c>
      <c r="E3036">
        <v>1989</v>
      </c>
      <c r="F3036">
        <v>150</v>
      </c>
      <c r="G3036">
        <v>1</v>
      </c>
      <c r="H3036">
        <v>78</v>
      </c>
      <c r="I3036">
        <v>4.47</v>
      </c>
      <c r="J3036">
        <v>4.0086090929999996</v>
      </c>
      <c r="L3036">
        <v>1</v>
      </c>
      <c r="M3036">
        <v>1</v>
      </c>
      <c r="N3036">
        <v>399</v>
      </c>
      <c r="O3036">
        <v>1</v>
      </c>
      <c r="P3036">
        <v>3</v>
      </c>
      <c r="Q3036" t="str">
        <f>VLOOKUP(M3036,lookups!$A$1:$B$7, 2, FALSE)</f>
        <v>trawl/fyke</v>
      </c>
      <c r="R3036" t="str">
        <f>VLOOKUP(N3036,lookups!$D$1:$E$6, 2, FALSE)</f>
        <v>hucuktlis r</v>
      </c>
      <c r="S3036" t="str">
        <f>VLOOKUP(C3036,lookups!$G$1:$H$3, 2, FALSE)</f>
        <v>smolt</v>
      </c>
    </row>
    <row r="3037" spans="1:19" x14ac:dyDescent="0.25">
      <c r="A3037" s="1">
        <v>32630</v>
      </c>
      <c r="B3037">
        <v>1</v>
      </c>
      <c r="C3037">
        <v>1</v>
      </c>
      <c r="D3037">
        <v>1</v>
      </c>
      <c r="E3037">
        <v>1989</v>
      </c>
      <c r="F3037">
        <v>151</v>
      </c>
      <c r="G3037">
        <v>1</v>
      </c>
      <c r="H3037">
        <v>70</v>
      </c>
      <c r="I3037">
        <v>3.22</v>
      </c>
      <c r="J3037">
        <v>2.887633396</v>
      </c>
      <c r="M3037">
        <v>1</v>
      </c>
      <c r="N3037">
        <v>399</v>
      </c>
      <c r="O3037">
        <v>1</v>
      </c>
      <c r="P3037">
        <v>3</v>
      </c>
      <c r="Q3037" t="str">
        <f>VLOOKUP(M3037,lookups!$A$1:$B$7, 2, FALSE)</f>
        <v>trawl/fyke</v>
      </c>
      <c r="R3037" t="str">
        <f>VLOOKUP(N3037,lookups!$D$1:$E$6, 2, FALSE)</f>
        <v>hucuktlis r</v>
      </c>
      <c r="S3037" t="str">
        <f>VLOOKUP(C3037,lookups!$G$1:$H$3, 2, FALSE)</f>
        <v>smolt</v>
      </c>
    </row>
    <row r="3038" spans="1:19" x14ac:dyDescent="0.25">
      <c r="A3038" s="1">
        <v>32630</v>
      </c>
      <c r="B3038">
        <v>1</v>
      </c>
      <c r="C3038">
        <v>1</v>
      </c>
      <c r="D3038">
        <v>1</v>
      </c>
      <c r="E3038">
        <v>1989</v>
      </c>
      <c r="F3038">
        <v>152</v>
      </c>
      <c r="G3038">
        <v>1</v>
      </c>
      <c r="H3038">
        <v>73</v>
      </c>
      <c r="I3038">
        <v>3.74</v>
      </c>
      <c r="J3038">
        <v>3.3539592859999998</v>
      </c>
      <c r="M3038">
        <v>1</v>
      </c>
      <c r="N3038">
        <v>399</v>
      </c>
      <c r="O3038">
        <v>1</v>
      </c>
      <c r="P3038">
        <v>3</v>
      </c>
      <c r="Q3038" t="str">
        <f>VLOOKUP(M3038,lookups!$A$1:$B$7, 2, FALSE)</f>
        <v>trawl/fyke</v>
      </c>
      <c r="R3038" t="str">
        <f>VLOOKUP(N3038,lookups!$D$1:$E$6, 2, FALSE)</f>
        <v>hucuktlis r</v>
      </c>
      <c r="S3038" t="str">
        <f>VLOOKUP(C3038,lookups!$G$1:$H$3, 2, FALSE)</f>
        <v>smolt</v>
      </c>
    </row>
    <row r="3039" spans="1:19" x14ac:dyDescent="0.25">
      <c r="A3039" s="1">
        <v>32630</v>
      </c>
      <c r="B3039">
        <v>1</v>
      </c>
      <c r="C3039">
        <v>1</v>
      </c>
      <c r="D3039">
        <v>1</v>
      </c>
      <c r="E3039">
        <v>1989</v>
      </c>
      <c r="F3039">
        <v>153</v>
      </c>
      <c r="G3039">
        <v>1</v>
      </c>
      <c r="H3039">
        <v>76</v>
      </c>
      <c r="I3039">
        <v>4.18</v>
      </c>
      <c r="J3039">
        <v>3.7485427320000002</v>
      </c>
      <c r="L3039">
        <v>1</v>
      </c>
      <c r="M3039">
        <v>1</v>
      </c>
      <c r="N3039">
        <v>399</v>
      </c>
      <c r="O3039">
        <v>1</v>
      </c>
      <c r="P3039">
        <v>3</v>
      </c>
      <c r="Q3039" t="str">
        <f>VLOOKUP(M3039,lookups!$A$1:$B$7, 2, FALSE)</f>
        <v>trawl/fyke</v>
      </c>
      <c r="R3039" t="str">
        <f>VLOOKUP(N3039,lookups!$D$1:$E$6, 2, FALSE)</f>
        <v>hucuktlis r</v>
      </c>
      <c r="S3039" t="str">
        <f>VLOOKUP(C3039,lookups!$G$1:$H$3, 2, FALSE)</f>
        <v>smolt</v>
      </c>
    </row>
    <row r="3040" spans="1:19" x14ac:dyDescent="0.25">
      <c r="A3040" s="1">
        <v>32630</v>
      </c>
      <c r="B3040">
        <v>1</v>
      </c>
      <c r="C3040">
        <v>1</v>
      </c>
      <c r="D3040">
        <v>1</v>
      </c>
      <c r="E3040">
        <v>1989</v>
      </c>
      <c r="F3040">
        <v>154</v>
      </c>
      <c r="G3040">
        <v>1</v>
      </c>
      <c r="H3040">
        <v>76</v>
      </c>
      <c r="I3040">
        <v>4.18</v>
      </c>
      <c r="J3040">
        <v>3.7485427320000002</v>
      </c>
      <c r="L3040">
        <v>1</v>
      </c>
      <c r="M3040">
        <v>1</v>
      </c>
      <c r="N3040">
        <v>399</v>
      </c>
      <c r="O3040">
        <v>1</v>
      </c>
      <c r="P3040">
        <v>3</v>
      </c>
      <c r="Q3040" t="str">
        <f>VLOOKUP(M3040,lookups!$A$1:$B$7, 2, FALSE)</f>
        <v>trawl/fyke</v>
      </c>
      <c r="R3040" t="str">
        <f>VLOOKUP(N3040,lookups!$D$1:$E$6, 2, FALSE)</f>
        <v>hucuktlis r</v>
      </c>
      <c r="S3040" t="str">
        <f>VLOOKUP(C3040,lookups!$G$1:$H$3, 2, FALSE)</f>
        <v>smolt</v>
      </c>
    </row>
    <row r="3041" spans="1:19" x14ac:dyDescent="0.25">
      <c r="A3041" s="1">
        <v>32630</v>
      </c>
      <c r="B3041">
        <v>1</v>
      </c>
      <c r="C3041">
        <v>1</v>
      </c>
      <c r="D3041">
        <v>1</v>
      </c>
      <c r="E3041">
        <v>1989</v>
      </c>
      <c r="F3041">
        <v>155</v>
      </c>
      <c r="G3041">
        <v>1</v>
      </c>
      <c r="H3041">
        <v>74</v>
      </c>
      <c r="I3041">
        <v>3.73</v>
      </c>
      <c r="J3041">
        <v>3.3449914810000001</v>
      </c>
      <c r="M3041">
        <v>1</v>
      </c>
      <c r="N3041">
        <v>399</v>
      </c>
      <c r="O3041">
        <v>1</v>
      </c>
      <c r="P3041">
        <v>3</v>
      </c>
      <c r="Q3041" t="str">
        <f>VLOOKUP(M3041,lookups!$A$1:$B$7, 2, FALSE)</f>
        <v>trawl/fyke</v>
      </c>
      <c r="R3041" t="str">
        <f>VLOOKUP(N3041,lookups!$D$1:$E$6, 2, FALSE)</f>
        <v>hucuktlis r</v>
      </c>
      <c r="S3041" t="str">
        <f>VLOOKUP(C3041,lookups!$G$1:$H$3, 2, FALSE)</f>
        <v>smolt</v>
      </c>
    </row>
    <row r="3042" spans="1:19" x14ac:dyDescent="0.25">
      <c r="A3042" s="1">
        <v>32630</v>
      </c>
      <c r="B3042">
        <v>1</v>
      </c>
      <c r="C3042">
        <v>1</v>
      </c>
      <c r="D3042">
        <v>1</v>
      </c>
      <c r="E3042">
        <v>1989</v>
      </c>
      <c r="F3042">
        <v>156</v>
      </c>
      <c r="G3042">
        <v>1</v>
      </c>
      <c r="H3042">
        <v>63</v>
      </c>
      <c r="I3042">
        <v>2.2599999999999998</v>
      </c>
      <c r="J3042">
        <v>2.0267240609999999</v>
      </c>
      <c r="M3042">
        <v>1</v>
      </c>
      <c r="N3042">
        <v>399</v>
      </c>
      <c r="O3042">
        <v>1</v>
      </c>
      <c r="P3042">
        <v>3</v>
      </c>
      <c r="Q3042" t="str">
        <f>VLOOKUP(M3042,lookups!$A$1:$B$7, 2, FALSE)</f>
        <v>trawl/fyke</v>
      </c>
      <c r="R3042" t="str">
        <f>VLOOKUP(N3042,lookups!$D$1:$E$6, 2, FALSE)</f>
        <v>hucuktlis r</v>
      </c>
      <c r="S3042" t="str">
        <f>VLOOKUP(C3042,lookups!$G$1:$H$3, 2, FALSE)</f>
        <v>smolt</v>
      </c>
    </row>
    <row r="3043" spans="1:19" x14ac:dyDescent="0.25">
      <c r="A3043" s="1">
        <v>32630</v>
      </c>
      <c r="B3043">
        <v>1</v>
      </c>
      <c r="C3043">
        <v>1</v>
      </c>
      <c r="D3043">
        <v>1</v>
      </c>
      <c r="E3043">
        <v>1989</v>
      </c>
      <c r="F3043">
        <v>157</v>
      </c>
      <c r="G3043">
        <v>1</v>
      </c>
      <c r="H3043">
        <v>83</v>
      </c>
      <c r="I3043">
        <v>5.24</v>
      </c>
      <c r="J3043">
        <v>4.6991301229999998</v>
      </c>
      <c r="L3043">
        <v>1</v>
      </c>
      <c r="M3043">
        <v>1</v>
      </c>
      <c r="N3043">
        <v>399</v>
      </c>
      <c r="O3043">
        <v>1</v>
      </c>
      <c r="P3043">
        <v>3</v>
      </c>
      <c r="Q3043" t="str">
        <f>VLOOKUP(M3043,lookups!$A$1:$B$7, 2, FALSE)</f>
        <v>trawl/fyke</v>
      </c>
      <c r="R3043" t="str">
        <f>VLOOKUP(N3043,lookups!$D$1:$E$6, 2, FALSE)</f>
        <v>hucuktlis r</v>
      </c>
      <c r="S3043" t="str">
        <f>VLOOKUP(C3043,lookups!$G$1:$H$3, 2, FALSE)</f>
        <v>smolt</v>
      </c>
    </row>
    <row r="3044" spans="1:19" x14ac:dyDescent="0.25">
      <c r="A3044" s="1">
        <v>32630</v>
      </c>
      <c r="B3044">
        <v>1</v>
      </c>
      <c r="C3044">
        <v>1</v>
      </c>
      <c r="D3044">
        <v>1</v>
      </c>
      <c r="E3044">
        <v>1989</v>
      </c>
      <c r="F3044">
        <v>158</v>
      </c>
      <c r="G3044">
        <v>1</v>
      </c>
      <c r="H3044">
        <v>82</v>
      </c>
      <c r="I3044">
        <v>5.22</v>
      </c>
      <c r="J3044">
        <v>4.6811945120000003</v>
      </c>
      <c r="L3044">
        <v>1</v>
      </c>
      <c r="M3044">
        <v>1</v>
      </c>
      <c r="N3044">
        <v>399</v>
      </c>
      <c r="O3044">
        <v>1</v>
      </c>
      <c r="P3044">
        <v>3</v>
      </c>
      <c r="Q3044" t="str">
        <f>VLOOKUP(M3044,lookups!$A$1:$B$7, 2, FALSE)</f>
        <v>trawl/fyke</v>
      </c>
      <c r="R3044" t="str">
        <f>VLOOKUP(N3044,lookups!$D$1:$E$6, 2, FALSE)</f>
        <v>hucuktlis r</v>
      </c>
      <c r="S3044" t="str">
        <f>VLOOKUP(C3044,lookups!$G$1:$H$3, 2, FALSE)</f>
        <v>smolt</v>
      </c>
    </row>
    <row r="3045" spans="1:19" x14ac:dyDescent="0.25">
      <c r="A3045" s="1">
        <v>32630</v>
      </c>
      <c r="B3045">
        <v>1</v>
      </c>
      <c r="C3045">
        <v>1</v>
      </c>
      <c r="D3045">
        <v>1</v>
      </c>
      <c r="E3045">
        <v>1989</v>
      </c>
      <c r="F3045">
        <v>159</v>
      </c>
      <c r="G3045">
        <v>1</v>
      </c>
      <c r="H3045">
        <v>76</v>
      </c>
      <c r="I3045">
        <v>4.1100000000000003</v>
      </c>
      <c r="J3045">
        <v>3.6857680930000001</v>
      </c>
      <c r="L3045">
        <v>1</v>
      </c>
      <c r="M3045">
        <v>1</v>
      </c>
      <c r="N3045">
        <v>399</v>
      </c>
      <c r="O3045">
        <v>1</v>
      </c>
      <c r="P3045">
        <v>3</v>
      </c>
      <c r="Q3045" t="str">
        <f>VLOOKUP(M3045,lookups!$A$1:$B$7, 2, FALSE)</f>
        <v>trawl/fyke</v>
      </c>
      <c r="R3045" t="str">
        <f>VLOOKUP(N3045,lookups!$D$1:$E$6, 2, FALSE)</f>
        <v>hucuktlis r</v>
      </c>
      <c r="S3045" t="str">
        <f>VLOOKUP(C3045,lookups!$G$1:$H$3, 2, FALSE)</f>
        <v>smolt</v>
      </c>
    </row>
    <row r="3046" spans="1:19" x14ac:dyDescent="0.25">
      <c r="A3046" s="1">
        <v>32630</v>
      </c>
      <c r="B3046">
        <v>1</v>
      </c>
      <c r="C3046">
        <v>1</v>
      </c>
      <c r="D3046">
        <v>1</v>
      </c>
      <c r="E3046">
        <v>1989</v>
      </c>
      <c r="F3046">
        <v>160</v>
      </c>
      <c r="G3046">
        <v>1</v>
      </c>
      <c r="H3046">
        <v>85</v>
      </c>
      <c r="I3046">
        <v>5.6</v>
      </c>
      <c r="J3046">
        <v>5.0219711240000002</v>
      </c>
      <c r="L3046">
        <v>1</v>
      </c>
      <c r="M3046">
        <v>1</v>
      </c>
      <c r="N3046">
        <v>399</v>
      </c>
      <c r="O3046">
        <v>1</v>
      </c>
      <c r="P3046">
        <v>3</v>
      </c>
      <c r="Q3046" t="str">
        <f>VLOOKUP(M3046,lookups!$A$1:$B$7, 2, FALSE)</f>
        <v>trawl/fyke</v>
      </c>
      <c r="R3046" t="str">
        <f>VLOOKUP(N3046,lookups!$D$1:$E$6, 2, FALSE)</f>
        <v>hucuktlis r</v>
      </c>
      <c r="S3046" t="str">
        <f>VLOOKUP(C3046,lookups!$G$1:$H$3, 2, FALSE)</f>
        <v>smolt</v>
      </c>
    </row>
    <row r="3047" spans="1:19" x14ac:dyDescent="0.25">
      <c r="A3047" s="1">
        <v>32630</v>
      </c>
      <c r="B3047">
        <v>1</v>
      </c>
      <c r="C3047">
        <v>1</v>
      </c>
      <c r="D3047">
        <v>1</v>
      </c>
      <c r="E3047">
        <v>1989</v>
      </c>
      <c r="F3047">
        <v>161</v>
      </c>
      <c r="G3047">
        <v>1</v>
      </c>
      <c r="H3047">
        <v>81</v>
      </c>
      <c r="I3047">
        <v>5.2</v>
      </c>
      <c r="J3047">
        <v>4.6632589009999998</v>
      </c>
      <c r="L3047">
        <v>1</v>
      </c>
      <c r="M3047">
        <v>1</v>
      </c>
      <c r="N3047">
        <v>399</v>
      </c>
      <c r="O3047">
        <v>1</v>
      </c>
      <c r="P3047">
        <v>3</v>
      </c>
      <c r="Q3047" t="str">
        <f>VLOOKUP(M3047,lookups!$A$1:$B$7, 2, FALSE)</f>
        <v>trawl/fyke</v>
      </c>
      <c r="R3047" t="str">
        <f>VLOOKUP(N3047,lookups!$D$1:$E$6, 2, FALSE)</f>
        <v>hucuktlis r</v>
      </c>
      <c r="S3047" t="str">
        <f>VLOOKUP(C3047,lookups!$G$1:$H$3, 2, FALSE)</f>
        <v>smolt</v>
      </c>
    </row>
    <row r="3048" spans="1:19" x14ac:dyDescent="0.25">
      <c r="A3048" s="1">
        <v>32630</v>
      </c>
      <c r="B3048">
        <v>1</v>
      </c>
      <c r="C3048">
        <v>1</v>
      </c>
      <c r="D3048">
        <v>1</v>
      </c>
      <c r="E3048">
        <v>1989</v>
      </c>
      <c r="F3048">
        <v>162</v>
      </c>
      <c r="G3048">
        <v>1</v>
      </c>
      <c r="H3048">
        <v>84</v>
      </c>
      <c r="I3048">
        <v>5.58</v>
      </c>
      <c r="J3048">
        <v>5.0040355129999998</v>
      </c>
      <c r="L3048">
        <v>1</v>
      </c>
      <c r="M3048">
        <v>1</v>
      </c>
      <c r="N3048">
        <v>399</v>
      </c>
      <c r="O3048">
        <v>1</v>
      </c>
      <c r="P3048">
        <v>3</v>
      </c>
      <c r="Q3048" t="str">
        <f>VLOOKUP(M3048,lookups!$A$1:$B$7, 2, FALSE)</f>
        <v>trawl/fyke</v>
      </c>
      <c r="R3048" t="str">
        <f>VLOOKUP(N3048,lookups!$D$1:$E$6, 2, FALSE)</f>
        <v>hucuktlis r</v>
      </c>
      <c r="S3048" t="str">
        <f>VLOOKUP(C3048,lookups!$G$1:$H$3, 2, FALSE)</f>
        <v>smolt</v>
      </c>
    </row>
    <row r="3049" spans="1:19" x14ac:dyDescent="0.25">
      <c r="A3049" s="1">
        <v>32630</v>
      </c>
      <c r="B3049">
        <v>1</v>
      </c>
      <c r="C3049">
        <v>1</v>
      </c>
      <c r="D3049">
        <v>1</v>
      </c>
      <c r="E3049">
        <v>1989</v>
      </c>
      <c r="F3049">
        <v>163</v>
      </c>
      <c r="G3049">
        <v>1</v>
      </c>
      <c r="H3049">
        <v>84</v>
      </c>
      <c r="I3049">
        <v>5.48</v>
      </c>
      <c r="J3049">
        <v>4.9143574570000004</v>
      </c>
      <c r="L3049">
        <v>1</v>
      </c>
      <c r="M3049">
        <v>1</v>
      </c>
      <c r="N3049">
        <v>399</v>
      </c>
      <c r="O3049">
        <v>1</v>
      </c>
      <c r="P3049">
        <v>3</v>
      </c>
      <c r="Q3049" t="str">
        <f>VLOOKUP(M3049,lookups!$A$1:$B$7, 2, FALSE)</f>
        <v>trawl/fyke</v>
      </c>
      <c r="R3049" t="str">
        <f>VLOOKUP(N3049,lookups!$D$1:$E$6, 2, FALSE)</f>
        <v>hucuktlis r</v>
      </c>
      <c r="S3049" t="str">
        <f>VLOOKUP(C3049,lookups!$G$1:$H$3, 2, FALSE)</f>
        <v>smolt</v>
      </c>
    </row>
    <row r="3050" spans="1:19" x14ac:dyDescent="0.25">
      <c r="A3050" s="1">
        <v>32630</v>
      </c>
      <c r="B3050">
        <v>1</v>
      </c>
      <c r="C3050">
        <v>1</v>
      </c>
      <c r="D3050">
        <v>1</v>
      </c>
      <c r="E3050">
        <v>1989</v>
      </c>
      <c r="F3050">
        <v>164</v>
      </c>
      <c r="G3050">
        <v>1</v>
      </c>
      <c r="H3050">
        <v>80</v>
      </c>
      <c r="I3050">
        <v>4.7699999999999996</v>
      </c>
      <c r="J3050">
        <v>4.2776432609999997</v>
      </c>
      <c r="L3050">
        <v>1</v>
      </c>
      <c r="M3050">
        <v>1</v>
      </c>
      <c r="N3050">
        <v>399</v>
      </c>
      <c r="O3050">
        <v>1</v>
      </c>
      <c r="P3050">
        <v>3</v>
      </c>
      <c r="Q3050" t="str">
        <f>VLOOKUP(M3050,lookups!$A$1:$B$7, 2, FALSE)</f>
        <v>trawl/fyke</v>
      </c>
      <c r="R3050" t="str">
        <f>VLOOKUP(N3050,lookups!$D$1:$E$6, 2, FALSE)</f>
        <v>hucuktlis r</v>
      </c>
      <c r="S3050" t="str">
        <f>VLOOKUP(C3050,lookups!$G$1:$H$3, 2, FALSE)</f>
        <v>smolt</v>
      </c>
    </row>
    <row r="3051" spans="1:19" x14ac:dyDescent="0.25">
      <c r="A3051" s="1">
        <v>32630</v>
      </c>
      <c r="B3051">
        <v>1</v>
      </c>
      <c r="C3051">
        <v>1</v>
      </c>
      <c r="D3051">
        <v>1</v>
      </c>
      <c r="E3051">
        <v>1989</v>
      </c>
      <c r="F3051">
        <v>165</v>
      </c>
      <c r="G3051">
        <v>1</v>
      </c>
      <c r="H3051">
        <v>79</v>
      </c>
      <c r="I3051">
        <v>4.43</v>
      </c>
      <c r="J3051">
        <v>3.9727378710000001</v>
      </c>
      <c r="L3051">
        <v>1</v>
      </c>
      <c r="M3051">
        <v>1</v>
      </c>
      <c r="N3051">
        <v>399</v>
      </c>
      <c r="O3051">
        <v>1</v>
      </c>
      <c r="P3051">
        <v>3</v>
      </c>
      <c r="Q3051" t="str">
        <f>VLOOKUP(M3051,lookups!$A$1:$B$7, 2, FALSE)</f>
        <v>trawl/fyke</v>
      </c>
      <c r="R3051" t="str">
        <f>VLOOKUP(N3051,lookups!$D$1:$E$6, 2, FALSE)</f>
        <v>hucuktlis r</v>
      </c>
      <c r="S3051" t="str">
        <f>VLOOKUP(C3051,lookups!$G$1:$H$3, 2, FALSE)</f>
        <v>smolt</v>
      </c>
    </row>
    <row r="3052" spans="1:19" x14ac:dyDescent="0.25">
      <c r="A3052" s="1">
        <v>32630</v>
      </c>
      <c r="B3052">
        <v>1</v>
      </c>
      <c r="C3052">
        <v>1</v>
      </c>
      <c r="D3052">
        <v>1</v>
      </c>
      <c r="E3052">
        <v>1989</v>
      </c>
      <c r="F3052">
        <v>166</v>
      </c>
      <c r="G3052">
        <v>1</v>
      </c>
      <c r="H3052">
        <v>80</v>
      </c>
      <c r="I3052">
        <v>4.8499999999999996</v>
      </c>
      <c r="J3052">
        <v>4.3493857050000004</v>
      </c>
      <c r="L3052">
        <v>1</v>
      </c>
      <c r="M3052">
        <v>1</v>
      </c>
      <c r="N3052">
        <v>399</v>
      </c>
      <c r="O3052">
        <v>1</v>
      </c>
      <c r="P3052">
        <v>3</v>
      </c>
      <c r="Q3052" t="str">
        <f>VLOOKUP(M3052,lookups!$A$1:$B$7, 2, FALSE)</f>
        <v>trawl/fyke</v>
      </c>
      <c r="R3052" t="str">
        <f>VLOOKUP(N3052,lookups!$D$1:$E$6, 2, FALSE)</f>
        <v>hucuktlis r</v>
      </c>
      <c r="S3052" t="str">
        <f>VLOOKUP(C3052,lookups!$G$1:$H$3, 2, FALSE)</f>
        <v>smolt</v>
      </c>
    </row>
    <row r="3053" spans="1:19" x14ac:dyDescent="0.25">
      <c r="A3053" s="1">
        <v>32630</v>
      </c>
      <c r="B3053">
        <v>1</v>
      </c>
      <c r="C3053">
        <v>1</v>
      </c>
      <c r="D3053">
        <v>1</v>
      </c>
      <c r="E3053">
        <v>1989</v>
      </c>
      <c r="F3053">
        <v>167</v>
      </c>
      <c r="G3053">
        <v>1</v>
      </c>
      <c r="H3053">
        <v>79</v>
      </c>
      <c r="I3053">
        <v>4.4400000000000004</v>
      </c>
      <c r="J3053">
        <v>3.9817056769999999</v>
      </c>
      <c r="L3053">
        <v>1</v>
      </c>
      <c r="M3053">
        <v>1</v>
      </c>
      <c r="N3053">
        <v>399</v>
      </c>
      <c r="O3053">
        <v>1</v>
      </c>
      <c r="P3053">
        <v>3</v>
      </c>
      <c r="Q3053" t="str">
        <f>VLOOKUP(M3053,lookups!$A$1:$B$7, 2, FALSE)</f>
        <v>trawl/fyke</v>
      </c>
      <c r="R3053" t="str">
        <f>VLOOKUP(N3053,lookups!$D$1:$E$6, 2, FALSE)</f>
        <v>hucuktlis r</v>
      </c>
      <c r="S3053" t="str">
        <f>VLOOKUP(C3053,lookups!$G$1:$H$3, 2, FALSE)</f>
        <v>smolt</v>
      </c>
    </row>
    <row r="3054" spans="1:19" x14ac:dyDescent="0.25">
      <c r="A3054" s="1">
        <v>32630</v>
      </c>
      <c r="B3054">
        <v>1</v>
      </c>
      <c r="C3054">
        <v>1</v>
      </c>
      <c r="D3054">
        <v>1</v>
      </c>
      <c r="E3054">
        <v>1989</v>
      </c>
      <c r="F3054">
        <v>168</v>
      </c>
      <c r="G3054">
        <v>1</v>
      </c>
      <c r="H3054">
        <v>79</v>
      </c>
      <c r="I3054">
        <v>4.9000000000000004</v>
      </c>
      <c r="J3054">
        <v>4.3942247329999997</v>
      </c>
      <c r="L3054">
        <v>1</v>
      </c>
      <c r="M3054">
        <v>1</v>
      </c>
      <c r="N3054">
        <v>399</v>
      </c>
      <c r="O3054">
        <v>1</v>
      </c>
      <c r="P3054">
        <v>3</v>
      </c>
      <c r="Q3054" t="str">
        <f>VLOOKUP(M3054,lookups!$A$1:$B$7, 2, FALSE)</f>
        <v>trawl/fyke</v>
      </c>
      <c r="R3054" t="str">
        <f>VLOOKUP(N3054,lookups!$D$1:$E$6, 2, FALSE)</f>
        <v>hucuktlis r</v>
      </c>
      <c r="S3054" t="str">
        <f>VLOOKUP(C3054,lookups!$G$1:$H$3, 2, FALSE)</f>
        <v>smolt</v>
      </c>
    </row>
    <row r="3055" spans="1:19" x14ac:dyDescent="0.25">
      <c r="A3055" s="1">
        <v>32630</v>
      </c>
      <c r="B3055">
        <v>1</v>
      </c>
      <c r="C3055">
        <v>1</v>
      </c>
      <c r="D3055">
        <v>1</v>
      </c>
      <c r="E3055">
        <v>1989</v>
      </c>
      <c r="F3055">
        <v>169</v>
      </c>
      <c r="G3055">
        <v>1</v>
      </c>
      <c r="H3055">
        <v>82</v>
      </c>
      <c r="I3055">
        <v>4.8099999999999996</v>
      </c>
      <c r="J3055">
        <v>4.3135144829999996</v>
      </c>
      <c r="L3055">
        <v>1</v>
      </c>
      <c r="M3055">
        <v>1</v>
      </c>
      <c r="N3055">
        <v>399</v>
      </c>
      <c r="O3055">
        <v>1</v>
      </c>
      <c r="P3055">
        <v>3</v>
      </c>
      <c r="Q3055" t="str">
        <f>VLOOKUP(M3055,lookups!$A$1:$B$7, 2, FALSE)</f>
        <v>trawl/fyke</v>
      </c>
      <c r="R3055" t="str">
        <f>VLOOKUP(N3055,lookups!$D$1:$E$6, 2, FALSE)</f>
        <v>hucuktlis r</v>
      </c>
      <c r="S3055" t="str">
        <f>VLOOKUP(C3055,lookups!$G$1:$H$3, 2, FALSE)</f>
        <v>smolt</v>
      </c>
    </row>
    <row r="3056" spans="1:19" x14ac:dyDescent="0.25">
      <c r="A3056" s="1">
        <v>32630</v>
      </c>
      <c r="B3056">
        <v>1</v>
      </c>
      <c r="C3056">
        <v>1</v>
      </c>
      <c r="D3056">
        <v>1</v>
      </c>
      <c r="E3056">
        <v>1989</v>
      </c>
      <c r="F3056">
        <v>170</v>
      </c>
      <c r="G3056">
        <v>1</v>
      </c>
      <c r="H3056">
        <v>79</v>
      </c>
      <c r="I3056">
        <v>4.6399999999999997</v>
      </c>
      <c r="J3056">
        <v>4.1610617879999996</v>
      </c>
      <c r="L3056">
        <v>1</v>
      </c>
      <c r="M3056">
        <v>1</v>
      </c>
      <c r="N3056">
        <v>399</v>
      </c>
      <c r="O3056">
        <v>1</v>
      </c>
      <c r="P3056">
        <v>3</v>
      </c>
      <c r="Q3056" t="str">
        <f>VLOOKUP(M3056,lookups!$A$1:$B$7, 2, FALSE)</f>
        <v>trawl/fyke</v>
      </c>
      <c r="R3056" t="str">
        <f>VLOOKUP(N3056,lookups!$D$1:$E$6, 2, FALSE)</f>
        <v>hucuktlis r</v>
      </c>
      <c r="S3056" t="str">
        <f>VLOOKUP(C3056,lookups!$G$1:$H$3, 2, FALSE)</f>
        <v>smolt</v>
      </c>
    </row>
    <row r="3057" spans="1:19" x14ac:dyDescent="0.25">
      <c r="A3057" s="1">
        <v>32630</v>
      </c>
      <c r="B3057">
        <v>1</v>
      </c>
      <c r="C3057">
        <v>1</v>
      </c>
      <c r="D3057">
        <v>1</v>
      </c>
      <c r="E3057">
        <v>1989</v>
      </c>
      <c r="F3057">
        <v>171</v>
      </c>
      <c r="G3057">
        <v>1</v>
      </c>
      <c r="H3057">
        <v>76</v>
      </c>
      <c r="I3057">
        <v>4.0599999999999996</v>
      </c>
      <c r="J3057">
        <v>3.6409290649999999</v>
      </c>
      <c r="L3057">
        <v>1</v>
      </c>
      <c r="M3057">
        <v>1</v>
      </c>
      <c r="N3057">
        <v>399</v>
      </c>
      <c r="O3057">
        <v>1</v>
      </c>
      <c r="P3057">
        <v>3</v>
      </c>
      <c r="Q3057" t="str">
        <f>VLOOKUP(M3057,lookups!$A$1:$B$7, 2, FALSE)</f>
        <v>trawl/fyke</v>
      </c>
      <c r="R3057" t="str">
        <f>VLOOKUP(N3057,lookups!$D$1:$E$6, 2, FALSE)</f>
        <v>hucuktlis r</v>
      </c>
      <c r="S3057" t="str">
        <f>VLOOKUP(C3057,lookups!$G$1:$H$3, 2, FALSE)</f>
        <v>smolt</v>
      </c>
    </row>
    <row r="3058" spans="1:19" x14ac:dyDescent="0.25">
      <c r="A3058" s="1">
        <v>32630</v>
      </c>
      <c r="B3058">
        <v>1</v>
      </c>
      <c r="C3058">
        <v>1</v>
      </c>
      <c r="D3058">
        <v>1</v>
      </c>
      <c r="E3058">
        <v>1989</v>
      </c>
      <c r="F3058">
        <v>172</v>
      </c>
      <c r="G3058">
        <v>1</v>
      </c>
      <c r="H3058">
        <v>80</v>
      </c>
      <c r="I3058">
        <v>5.0199999999999996</v>
      </c>
      <c r="J3058">
        <v>4.5018383999999996</v>
      </c>
      <c r="L3058">
        <v>1</v>
      </c>
      <c r="M3058">
        <v>1</v>
      </c>
      <c r="N3058">
        <v>399</v>
      </c>
      <c r="O3058">
        <v>1</v>
      </c>
      <c r="P3058">
        <v>3</v>
      </c>
      <c r="Q3058" t="str">
        <f>VLOOKUP(M3058,lookups!$A$1:$B$7, 2, FALSE)</f>
        <v>trawl/fyke</v>
      </c>
      <c r="R3058" t="str">
        <f>VLOOKUP(N3058,lookups!$D$1:$E$6, 2, FALSE)</f>
        <v>hucuktlis r</v>
      </c>
      <c r="S3058" t="str">
        <f>VLOOKUP(C3058,lookups!$G$1:$H$3, 2, FALSE)</f>
        <v>smolt</v>
      </c>
    </row>
    <row r="3059" spans="1:19" x14ac:dyDescent="0.25">
      <c r="A3059" s="1">
        <v>32630</v>
      </c>
      <c r="B3059">
        <v>1</v>
      </c>
      <c r="C3059">
        <v>1</v>
      </c>
      <c r="D3059">
        <v>1</v>
      </c>
      <c r="E3059">
        <v>1989</v>
      </c>
      <c r="F3059">
        <v>173</v>
      </c>
      <c r="G3059">
        <v>1</v>
      </c>
      <c r="H3059">
        <v>74</v>
      </c>
      <c r="I3059">
        <v>4.16</v>
      </c>
      <c r="J3059">
        <v>3.7306071200000002</v>
      </c>
      <c r="M3059">
        <v>1</v>
      </c>
      <c r="N3059">
        <v>399</v>
      </c>
      <c r="O3059">
        <v>1</v>
      </c>
      <c r="P3059">
        <v>3</v>
      </c>
      <c r="Q3059" t="str">
        <f>VLOOKUP(M3059,lookups!$A$1:$B$7, 2, FALSE)</f>
        <v>trawl/fyke</v>
      </c>
      <c r="R3059" t="str">
        <f>VLOOKUP(N3059,lookups!$D$1:$E$6, 2, FALSE)</f>
        <v>hucuktlis r</v>
      </c>
      <c r="S3059" t="str">
        <f>VLOOKUP(C3059,lookups!$G$1:$H$3, 2, FALSE)</f>
        <v>smolt</v>
      </c>
    </row>
    <row r="3060" spans="1:19" x14ac:dyDescent="0.25">
      <c r="A3060" s="1">
        <v>32630</v>
      </c>
      <c r="B3060">
        <v>1</v>
      </c>
      <c r="C3060">
        <v>1</v>
      </c>
      <c r="D3060">
        <v>1</v>
      </c>
      <c r="E3060">
        <v>1989</v>
      </c>
      <c r="F3060">
        <v>174</v>
      </c>
      <c r="G3060">
        <v>1</v>
      </c>
      <c r="H3060">
        <v>80</v>
      </c>
      <c r="I3060">
        <v>4.66</v>
      </c>
      <c r="J3060">
        <v>4.178997399</v>
      </c>
      <c r="L3060">
        <v>1</v>
      </c>
      <c r="M3060">
        <v>1</v>
      </c>
      <c r="N3060">
        <v>399</v>
      </c>
      <c r="O3060">
        <v>1</v>
      </c>
      <c r="P3060">
        <v>3</v>
      </c>
      <c r="Q3060" t="str">
        <f>VLOOKUP(M3060,lookups!$A$1:$B$7, 2, FALSE)</f>
        <v>trawl/fyke</v>
      </c>
      <c r="R3060" t="str">
        <f>VLOOKUP(N3060,lookups!$D$1:$E$6, 2, FALSE)</f>
        <v>hucuktlis r</v>
      </c>
      <c r="S3060" t="str">
        <f>VLOOKUP(C3060,lookups!$G$1:$H$3, 2, FALSE)</f>
        <v>smolt</v>
      </c>
    </row>
    <row r="3061" spans="1:19" x14ac:dyDescent="0.25">
      <c r="A3061" s="1">
        <v>32630</v>
      </c>
      <c r="B3061">
        <v>1</v>
      </c>
      <c r="C3061">
        <v>1</v>
      </c>
      <c r="D3061">
        <v>1</v>
      </c>
      <c r="E3061">
        <v>1989</v>
      </c>
      <c r="F3061">
        <v>175</v>
      </c>
      <c r="G3061">
        <v>1</v>
      </c>
      <c r="H3061">
        <v>80</v>
      </c>
      <c r="I3061">
        <v>4.79</v>
      </c>
      <c r="J3061">
        <v>4.2955788720000001</v>
      </c>
      <c r="L3061">
        <v>1</v>
      </c>
      <c r="M3061">
        <v>1</v>
      </c>
      <c r="N3061">
        <v>399</v>
      </c>
      <c r="O3061">
        <v>1</v>
      </c>
      <c r="P3061">
        <v>3</v>
      </c>
      <c r="Q3061" t="str">
        <f>VLOOKUP(M3061,lookups!$A$1:$B$7, 2, FALSE)</f>
        <v>trawl/fyke</v>
      </c>
      <c r="R3061" t="str">
        <f>VLOOKUP(N3061,lookups!$D$1:$E$6, 2, FALSE)</f>
        <v>hucuktlis r</v>
      </c>
      <c r="S3061" t="str">
        <f>VLOOKUP(C3061,lookups!$G$1:$H$3, 2, FALSE)</f>
        <v>smolt</v>
      </c>
    </row>
    <row r="3062" spans="1:19" x14ac:dyDescent="0.25">
      <c r="A3062" s="1">
        <v>32630</v>
      </c>
      <c r="B3062">
        <v>1</v>
      </c>
      <c r="C3062">
        <v>1</v>
      </c>
      <c r="D3062">
        <v>1</v>
      </c>
      <c r="E3062">
        <v>1989</v>
      </c>
      <c r="F3062">
        <v>176</v>
      </c>
      <c r="G3062">
        <v>1</v>
      </c>
      <c r="H3062">
        <v>79</v>
      </c>
      <c r="I3062">
        <v>4.6399999999999997</v>
      </c>
      <c r="J3062">
        <v>4.1610617879999996</v>
      </c>
      <c r="L3062">
        <v>1</v>
      </c>
      <c r="M3062">
        <v>1</v>
      </c>
      <c r="N3062">
        <v>399</v>
      </c>
      <c r="O3062">
        <v>1</v>
      </c>
      <c r="P3062">
        <v>3</v>
      </c>
      <c r="Q3062" t="str">
        <f>VLOOKUP(M3062,lookups!$A$1:$B$7, 2, FALSE)</f>
        <v>trawl/fyke</v>
      </c>
      <c r="R3062" t="str">
        <f>VLOOKUP(N3062,lookups!$D$1:$E$6, 2, FALSE)</f>
        <v>hucuktlis r</v>
      </c>
      <c r="S3062" t="str">
        <f>VLOOKUP(C3062,lookups!$G$1:$H$3, 2, FALSE)</f>
        <v>smolt</v>
      </c>
    </row>
    <row r="3063" spans="1:19" x14ac:dyDescent="0.25">
      <c r="A3063" s="1">
        <v>32630</v>
      </c>
      <c r="B3063">
        <v>1</v>
      </c>
      <c r="C3063">
        <v>1</v>
      </c>
      <c r="D3063">
        <v>1</v>
      </c>
      <c r="E3063">
        <v>1989</v>
      </c>
      <c r="F3063">
        <v>177</v>
      </c>
      <c r="G3063">
        <v>1</v>
      </c>
      <c r="H3063">
        <v>81</v>
      </c>
      <c r="I3063">
        <v>4.97</v>
      </c>
      <c r="J3063">
        <v>4.4569993720000003</v>
      </c>
      <c r="L3063">
        <v>1</v>
      </c>
      <c r="M3063">
        <v>1</v>
      </c>
      <c r="N3063">
        <v>399</v>
      </c>
      <c r="O3063">
        <v>1</v>
      </c>
      <c r="P3063">
        <v>3</v>
      </c>
      <c r="Q3063" t="str">
        <f>VLOOKUP(M3063,lookups!$A$1:$B$7, 2, FALSE)</f>
        <v>trawl/fyke</v>
      </c>
      <c r="R3063" t="str">
        <f>VLOOKUP(N3063,lookups!$D$1:$E$6, 2, FALSE)</f>
        <v>hucuktlis r</v>
      </c>
      <c r="S3063" t="str">
        <f>VLOOKUP(C3063,lookups!$G$1:$H$3, 2, FALSE)</f>
        <v>smolt</v>
      </c>
    </row>
    <row r="3064" spans="1:19" x14ac:dyDescent="0.25">
      <c r="A3064" s="1">
        <v>32630</v>
      </c>
      <c r="B3064">
        <v>1</v>
      </c>
      <c r="C3064">
        <v>1</v>
      </c>
      <c r="D3064">
        <v>1</v>
      </c>
      <c r="E3064">
        <v>1989</v>
      </c>
      <c r="F3064">
        <v>178</v>
      </c>
      <c r="G3064">
        <v>1</v>
      </c>
      <c r="H3064">
        <v>70</v>
      </c>
      <c r="I3064">
        <v>3.29</v>
      </c>
      <c r="J3064">
        <v>2.9504080350000002</v>
      </c>
      <c r="M3064">
        <v>1</v>
      </c>
      <c r="N3064">
        <v>399</v>
      </c>
      <c r="O3064">
        <v>1</v>
      </c>
      <c r="P3064">
        <v>3</v>
      </c>
      <c r="Q3064" t="str">
        <f>VLOOKUP(M3064,lookups!$A$1:$B$7, 2, FALSE)</f>
        <v>trawl/fyke</v>
      </c>
      <c r="R3064" t="str">
        <f>VLOOKUP(N3064,lookups!$D$1:$E$6, 2, FALSE)</f>
        <v>hucuktlis r</v>
      </c>
      <c r="S3064" t="str">
        <f>VLOOKUP(C3064,lookups!$G$1:$H$3, 2, FALSE)</f>
        <v>smolt</v>
      </c>
    </row>
    <row r="3065" spans="1:19" x14ac:dyDescent="0.25">
      <c r="A3065" s="1">
        <v>32630</v>
      </c>
      <c r="B3065">
        <v>1</v>
      </c>
      <c r="C3065">
        <v>1</v>
      </c>
      <c r="D3065">
        <v>1</v>
      </c>
      <c r="E3065">
        <v>1989</v>
      </c>
      <c r="F3065">
        <v>179</v>
      </c>
      <c r="G3065">
        <v>1</v>
      </c>
      <c r="H3065">
        <v>72</v>
      </c>
      <c r="I3065">
        <v>3.44</v>
      </c>
      <c r="J3065">
        <v>3.0849251190000002</v>
      </c>
      <c r="L3065">
        <v>1</v>
      </c>
      <c r="M3065">
        <v>1</v>
      </c>
      <c r="N3065">
        <v>399</v>
      </c>
      <c r="O3065">
        <v>1</v>
      </c>
      <c r="P3065">
        <v>3</v>
      </c>
      <c r="Q3065" t="str">
        <f>VLOOKUP(M3065,lookups!$A$1:$B$7, 2, FALSE)</f>
        <v>trawl/fyke</v>
      </c>
      <c r="R3065" t="str">
        <f>VLOOKUP(N3065,lookups!$D$1:$E$6, 2, FALSE)</f>
        <v>hucuktlis r</v>
      </c>
      <c r="S3065" t="str">
        <f>VLOOKUP(C3065,lookups!$G$1:$H$3, 2, FALSE)</f>
        <v>smolt</v>
      </c>
    </row>
    <row r="3066" spans="1:19" x14ac:dyDescent="0.25">
      <c r="A3066" s="1">
        <v>32630</v>
      </c>
      <c r="B3066">
        <v>1</v>
      </c>
      <c r="C3066">
        <v>1</v>
      </c>
      <c r="D3066">
        <v>1</v>
      </c>
      <c r="E3066">
        <v>1989</v>
      </c>
      <c r="F3066">
        <v>180</v>
      </c>
      <c r="G3066">
        <v>1</v>
      </c>
      <c r="H3066">
        <v>79</v>
      </c>
      <c r="I3066">
        <v>4.8099999999999996</v>
      </c>
      <c r="J3066">
        <v>4.3135144829999996</v>
      </c>
      <c r="L3066">
        <v>1</v>
      </c>
      <c r="M3066">
        <v>1</v>
      </c>
      <c r="N3066">
        <v>399</v>
      </c>
      <c r="O3066">
        <v>1</v>
      </c>
      <c r="P3066">
        <v>3</v>
      </c>
      <c r="Q3066" t="str">
        <f>VLOOKUP(M3066,lookups!$A$1:$B$7, 2, FALSE)</f>
        <v>trawl/fyke</v>
      </c>
      <c r="R3066" t="str">
        <f>VLOOKUP(N3066,lookups!$D$1:$E$6, 2, FALSE)</f>
        <v>hucuktlis r</v>
      </c>
      <c r="S3066" t="str">
        <f>VLOOKUP(C3066,lookups!$G$1:$H$3, 2, FALSE)</f>
        <v>smolt</v>
      </c>
    </row>
    <row r="3067" spans="1:19" x14ac:dyDescent="0.25">
      <c r="A3067" s="1">
        <v>32630</v>
      </c>
      <c r="B3067">
        <v>1</v>
      </c>
      <c r="C3067">
        <v>1</v>
      </c>
      <c r="D3067">
        <v>1</v>
      </c>
      <c r="E3067">
        <v>1989</v>
      </c>
      <c r="F3067">
        <v>181</v>
      </c>
      <c r="G3067">
        <v>1</v>
      </c>
      <c r="H3067">
        <v>80</v>
      </c>
      <c r="I3067">
        <v>4.71</v>
      </c>
      <c r="J3067">
        <v>4.2238364270000002</v>
      </c>
      <c r="L3067">
        <v>1</v>
      </c>
      <c r="M3067">
        <v>1</v>
      </c>
      <c r="N3067">
        <v>399</v>
      </c>
      <c r="O3067">
        <v>1</v>
      </c>
      <c r="P3067">
        <v>3</v>
      </c>
      <c r="Q3067" t="str">
        <f>VLOOKUP(M3067,lookups!$A$1:$B$7, 2, FALSE)</f>
        <v>trawl/fyke</v>
      </c>
      <c r="R3067" t="str">
        <f>VLOOKUP(N3067,lookups!$D$1:$E$6, 2, FALSE)</f>
        <v>hucuktlis r</v>
      </c>
      <c r="S3067" t="str">
        <f>VLOOKUP(C3067,lookups!$G$1:$H$3, 2, FALSE)</f>
        <v>smolt</v>
      </c>
    </row>
    <row r="3068" spans="1:19" x14ac:dyDescent="0.25">
      <c r="A3068" s="1">
        <v>32630</v>
      </c>
      <c r="B3068">
        <v>1</v>
      </c>
      <c r="C3068">
        <v>1</v>
      </c>
      <c r="D3068">
        <v>1</v>
      </c>
      <c r="E3068">
        <v>1989</v>
      </c>
      <c r="F3068">
        <v>182</v>
      </c>
      <c r="G3068">
        <v>1</v>
      </c>
      <c r="H3068">
        <v>67</v>
      </c>
      <c r="I3068">
        <v>2.99</v>
      </c>
      <c r="J3068">
        <v>2.6813738680000001</v>
      </c>
      <c r="M3068">
        <v>1</v>
      </c>
      <c r="N3068">
        <v>399</v>
      </c>
      <c r="O3068">
        <v>1</v>
      </c>
      <c r="P3068">
        <v>3</v>
      </c>
      <c r="Q3068" t="str">
        <f>VLOOKUP(M3068,lookups!$A$1:$B$7, 2, FALSE)</f>
        <v>trawl/fyke</v>
      </c>
      <c r="R3068" t="str">
        <f>VLOOKUP(N3068,lookups!$D$1:$E$6, 2, FALSE)</f>
        <v>hucuktlis r</v>
      </c>
      <c r="S3068" t="str">
        <f>VLOOKUP(C3068,lookups!$G$1:$H$3, 2, FALSE)</f>
        <v>smolt</v>
      </c>
    </row>
    <row r="3069" spans="1:19" x14ac:dyDescent="0.25">
      <c r="A3069" s="1">
        <v>32630</v>
      </c>
      <c r="B3069">
        <v>1</v>
      </c>
      <c r="C3069">
        <v>1</v>
      </c>
      <c r="D3069">
        <v>1</v>
      </c>
      <c r="E3069">
        <v>1989</v>
      </c>
      <c r="F3069">
        <v>183</v>
      </c>
      <c r="G3069">
        <v>1</v>
      </c>
      <c r="H3069">
        <v>77</v>
      </c>
      <c r="I3069">
        <v>4.32</v>
      </c>
      <c r="J3069">
        <v>3.87409201</v>
      </c>
      <c r="L3069">
        <v>1</v>
      </c>
      <c r="M3069">
        <v>1</v>
      </c>
      <c r="N3069">
        <v>399</v>
      </c>
      <c r="O3069">
        <v>1</v>
      </c>
      <c r="P3069">
        <v>3</v>
      </c>
      <c r="Q3069" t="str">
        <f>VLOOKUP(M3069,lookups!$A$1:$B$7, 2, FALSE)</f>
        <v>trawl/fyke</v>
      </c>
      <c r="R3069" t="str">
        <f>VLOOKUP(N3069,lookups!$D$1:$E$6, 2, FALSE)</f>
        <v>hucuktlis r</v>
      </c>
      <c r="S3069" t="str">
        <f>VLOOKUP(C3069,lookups!$G$1:$H$3, 2, FALSE)</f>
        <v>smolt</v>
      </c>
    </row>
    <row r="3070" spans="1:19" x14ac:dyDescent="0.25">
      <c r="A3070" s="1">
        <v>32630</v>
      </c>
      <c r="B3070">
        <v>1</v>
      </c>
      <c r="C3070">
        <v>1</v>
      </c>
      <c r="D3070">
        <v>1</v>
      </c>
      <c r="E3070">
        <v>1989</v>
      </c>
      <c r="F3070">
        <v>184</v>
      </c>
      <c r="G3070">
        <v>1</v>
      </c>
      <c r="H3070">
        <v>76</v>
      </c>
      <c r="I3070">
        <v>4.1399999999999997</v>
      </c>
      <c r="J3070">
        <v>3.7126715090000002</v>
      </c>
      <c r="L3070">
        <v>1</v>
      </c>
      <c r="M3070">
        <v>1</v>
      </c>
      <c r="N3070">
        <v>399</v>
      </c>
      <c r="O3070">
        <v>1</v>
      </c>
      <c r="P3070">
        <v>3</v>
      </c>
      <c r="Q3070" t="str">
        <f>VLOOKUP(M3070,lookups!$A$1:$B$7, 2, FALSE)</f>
        <v>trawl/fyke</v>
      </c>
      <c r="R3070" t="str">
        <f>VLOOKUP(N3070,lookups!$D$1:$E$6, 2, FALSE)</f>
        <v>hucuktlis r</v>
      </c>
      <c r="S3070" t="str">
        <f>VLOOKUP(C3070,lookups!$G$1:$H$3, 2, FALSE)</f>
        <v>smolt</v>
      </c>
    </row>
    <row r="3071" spans="1:19" x14ac:dyDescent="0.25">
      <c r="A3071" s="1">
        <v>32630</v>
      </c>
      <c r="B3071">
        <v>1</v>
      </c>
      <c r="C3071">
        <v>1</v>
      </c>
      <c r="D3071">
        <v>1</v>
      </c>
      <c r="E3071">
        <v>1989</v>
      </c>
      <c r="F3071">
        <v>185</v>
      </c>
      <c r="G3071">
        <v>1</v>
      </c>
      <c r="H3071">
        <v>79</v>
      </c>
      <c r="I3071">
        <v>4.6100000000000003</v>
      </c>
      <c r="J3071">
        <v>4.1341583709999998</v>
      </c>
      <c r="L3071">
        <v>1</v>
      </c>
      <c r="M3071">
        <v>1</v>
      </c>
      <c r="N3071">
        <v>399</v>
      </c>
      <c r="O3071">
        <v>1</v>
      </c>
      <c r="P3071">
        <v>3</v>
      </c>
      <c r="Q3071" t="str">
        <f>VLOOKUP(M3071,lookups!$A$1:$B$7, 2, FALSE)</f>
        <v>trawl/fyke</v>
      </c>
      <c r="R3071" t="str">
        <f>VLOOKUP(N3071,lookups!$D$1:$E$6, 2, FALSE)</f>
        <v>hucuktlis r</v>
      </c>
      <c r="S3071" t="str">
        <f>VLOOKUP(C3071,lookups!$G$1:$H$3, 2, FALSE)</f>
        <v>smolt</v>
      </c>
    </row>
    <row r="3072" spans="1:19" x14ac:dyDescent="0.25">
      <c r="A3072" s="1">
        <v>32630</v>
      </c>
      <c r="B3072">
        <v>1</v>
      </c>
      <c r="C3072">
        <v>1</v>
      </c>
      <c r="D3072">
        <v>1</v>
      </c>
      <c r="E3072">
        <v>1989</v>
      </c>
      <c r="F3072">
        <v>186</v>
      </c>
      <c r="G3072">
        <v>1</v>
      </c>
      <c r="H3072">
        <v>78</v>
      </c>
      <c r="I3072">
        <v>4.83</v>
      </c>
      <c r="J3072">
        <v>4.331450094</v>
      </c>
      <c r="L3072">
        <v>1</v>
      </c>
      <c r="M3072">
        <v>1</v>
      </c>
      <c r="N3072">
        <v>399</v>
      </c>
      <c r="O3072">
        <v>1</v>
      </c>
      <c r="P3072">
        <v>3</v>
      </c>
      <c r="Q3072" t="str">
        <f>VLOOKUP(M3072,lookups!$A$1:$B$7, 2, FALSE)</f>
        <v>trawl/fyke</v>
      </c>
      <c r="R3072" t="str">
        <f>VLOOKUP(N3072,lookups!$D$1:$E$6, 2, FALSE)</f>
        <v>hucuktlis r</v>
      </c>
      <c r="S3072" t="str">
        <f>VLOOKUP(C3072,lookups!$G$1:$H$3, 2, FALSE)</f>
        <v>smolt</v>
      </c>
    </row>
    <row r="3073" spans="1:19" x14ac:dyDescent="0.25">
      <c r="A3073" s="1">
        <v>32630</v>
      </c>
      <c r="B3073">
        <v>1</v>
      </c>
      <c r="C3073">
        <v>1</v>
      </c>
      <c r="D3073">
        <v>1</v>
      </c>
      <c r="E3073">
        <v>1989</v>
      </c>
      <c r="F3073">
        <v>187</v>
      </c>
      <c r="G3073">
        <v>1</v>
      </c>
      <c r="H3073">
        <v>72</v>
      </c>
      <c r="I3073">
        <v>3.55</v>
      </c>
      <c r="J3073">
        <v>3.1835709799999998</v>
      </c>
      <c r="M3073">
        <v>1</v>
      </c>
      <c r="N3073">
        <v>399</v>
      </c>
      <c r="O3073">
        <v>1</v>
      </c>
      <c r="P3073">
        <v>3</v>
      </c>
      <c r="Q3073" t="str">
        <f>VLOOKUP(M3073,lookups!$A$1:$B$7, 2, FALSE)</f>
        <v>trawl/fyke</v>
      </c>
      <c r="R3073" t="str">
        <f>VLOOKUP(N3073,lookups!$D$1:$E$6, 2, FALSE)</f>
        <v>hucuktlis r</v>
      </c>
      <c r="S3073" t="str">
        <f>VLOOKUP(C3073,lookups!$G$1:$H$3, 2, FALSE)</f>
        <v>smolt</v>
      </c>
    </row>
    <row r="3074" spans="1:19" x14ac:dyDescent="0.25">
      <c r="A3074" s="1">
        <v>32630</v>
      </c>
      <c r="B3074">
        <v>1</v>
      </c>
      <c r="C3074">
        <v>1</v>
      </c>
      <c r="D3074">
        <v>1</v>
      </c>
      <c r="E3074">
        <v>1989</v>
      </c>
      <c r="F3074">
        <v>188</v>
      </c>
      <c r="G3074">
        <v>1</v>
      </c>
      <c r="H3074">
        <v>71</v>
      </c>
      <c r="I3074">
        <v>3.43</v>
      </c>
      <c r="J3074">
        <v>3.075957313</v>
      </c>
      <c r="M3074">
        <v>1</v>
      </c>
      <c r="N3074">
        <v>399</v>
      </c>
      <c r="O3074">
        <v>1</v>
      </c>
      <c r="P3074">
        <v>3</v>
      </c>
      <c r="Q3074" t="str">
        <f>VLOOKUP(M3074,lookups!$A$1:$B$7, 2, FALSE)</f>
        <v>trawl/fyke</v>
      </c>
      <c r="R3074" t="str">
        <f>VLOOKUP(N3074,lookups!$D$1:$E$6, 2, FALSE)</f>
        <v>hucuktlis r</v>
      </c>
      <c r="S3074" t="str">
        <f>VLOOKUP(C3074,lookups!$G$1:$H$3, 2, FALSE)</f>
        <v>smolt</v>
      </c>
    </row>
    <row r="3075" spans="1:19" x14ac:dyDescent="0.25">
      <c r="A3075" s="1">
        <v>32630</v>
      </c>
      <c r="B3075">
        <v>1</v>
      </c>
      <c r="C3075">
        <v>1</v>
      </c>
      <c r="D3075">
        <v>1</v>
      </c>
      <c r="E3075">
        <v>1989</v>
      </c>
      <c r="F3075">
        <v>189</v>
      </c>
      <c r="G3075">
        <v>1</v>
      </c>
      <c r="H3075">
        <v>70</v>
      </c>
      <c r="I3075">
        <v>3.3</v>
      </c>
      <c r="J3075">
        <v>2.959375841</v>
      </c>
      <c r="M3075">
        <v>1</v>
      </c>
      <c r="N3075">
        <v>399</v>
      </c>
      <c r="O3075">
        <v>1</v>
      </c>
      <c r="P3075">
        <v>3</v>
      </c>
      <c r="Q3075" t="str">
        <f>VLOOKUP(M3075,lookups!$A$1:$B$7, 2, FALSE)</f>
        <v>trawl/fyke</v>
      </c>
      <c r="R3075" t="str">
        <f>VLOOKUP(N3075,lookups!$D$1:$E$6, 2, FALSE)</f>
        <v>hucuktlis r</v>
      </c>
      <c r="S3075" t="str">
        <f>VLOOKUP(C3075,lookups!$G$1:$H$3, 2, FALSE)</f>
        <v>smolt</v>
      </c>
    </row>
    <row r="3076" spans="1:19" x14ac:dyDescent="0.25">
      <c r="A3076" s="1">
        <v>32630</v>
      </c>
      <c r="B3076">
        <v>1</v>
      </c>
      <c r="C3076">
        <v>1</v>
      </c>
      <c r="D3076">
        <v>1</v>
      </c>
      <c r="E3076">
        <v>1989</v>
      </c>
      <c r="F3076">
        <v>190</v>
      </c>
      <c r="G3076">
        <v>1</v>
      </c>
      <c r="H3076">
        <v>79</v>
      </c>
      <c r="I3076">
        <v>4.92</v>
      </c>
      <c r="J3076">
        <v>4.4121603440000001</v>
      </c>
      <c r="L3076">
        <v>1</v>
      </c>
      <c r="M3076">
        <v>1</v>
      </c>
      <c r="N3076">
        <v>399</v>
      </c>
      <c r="O3076">
        <v>1</v>
      </c>
      <c r="P3076">
        <v>3</v>
      </c>
      <c r="Q3076" t="str">
        <f>VLOOKUP(M3076,lookups!$A$1:$B$7, 2, FALSE)</f>
        <v>trawl/fyke</v>
      </c>
      <c r="R3076" t="str">
        <f>VLOOKUP(N3076,lookups!$D$1:$E$6, 2, FALSE)</f>
        <v>hucuktlis r</v>
      </c>
      <c r="S3076" t="str">
        <f>VLOOKUP(C3076,lookups!$G$1:$H$3, 2, FALSE)</f>
        <v>smolt</v>
      </c>
    </row>
    <row r="3077" spans="1:19" x14ac:dyDescent="0.25">
      <c r="A3077" s="1">
        <v>32630</v>
      </c>
      <c r="B3077">
        <v>1</v>
      </c>
      <c r="C3077">
        <v>1</v>
      </c>
      <c r="D3077">
        <v>1</v>
      </c>
      <c r="E3077">
        <v>1989</v>
      </c>
      <c r="F3077">
        <v>191</v>
      </c>
      <c r="G3077">
        <v>1</v>
      </c>
      <c r="H3077">
        <v>78</v>
      </c>
      <c r="I3077">
        <v>4.6500000000000004</v>
      </c>
      <c r="J3077">
        <v>4.1700295939999998</v>
      </c>
      <c r="L3077">
        <v>1</v>
      </c>
      <c r="M3077">
        <v>1</v>
      </c>
      <c r="N3077">
        <v>399</v>
      </c>
      <c r="O3077">
        <v>1</v>
      </c>
      <c r="P3077">
        <v>3</v>
      </c>
      <c r="Q3077" t="str">
        <f>VLOOKUP(M3077,lookups!$A$1:$B$7, 2, FALSE)</f>
        <v>trawl/fyke</v>
      </c>
      <c r="R3077" t="str">
        <f>VLOOKUP(N3077,lookups!$D$1:$E$6, 2, FALSE)</f>
        <v>hucuktlis r</v>
      </c>
      <c r="S3077" t="str">
        <f>VLOOKUP(C3077,lookups!$G$1:$H$3, 2, FALSE)</f>
        <v>smolt</v>
      </c>
    </row>
    <row r="3078" spans="1:19" x14ac:dyDescent="0.25">
      <c r="A3078" s="1">
        <v>32630</v>
      </c>
      <c r="B3078">
        <v>1</v>
      </c>
      <c r="C3078">
        <v>1</v>
      </c>
      <c r="D3078">
        <v>1</v>
      </c>
      <c r="E3078">
        <v>1989</v>
      </c>
      <c r="F3078">
        <v>192</v>
      </c>
      <c r="G3078">
        <v>1</v>
      </c>
      <c r="H3078">
        <v>81</v>
      </c>
      <c r="I3078">
        <v>4.8</v>
      </c>
      <c r="J3078">
        <v>4.3045466770000003</v>
      </c>
      <c r="L3078">
        <v>1</v>
      </c>
      <c r="M3078">
        <v>1</v>
      </c>
      <c r="N3078">
        <v>399</v>
      </c>
      <c r="O3078">
        <v>1</v>
      </c>
      <c r="P3078">
        <v>3</v>
      </c>
      <c r="Q3078" t="str">
        <f>VLOOKUP(M3078,lookups!$A$1:$B$7, 2, FALSE)</f>
        <v>trawl/fyke</v>
      </c>
      <c r="R3078" t="str">
        <f>VLOOKUP(N3078,lookups!$D$1:$E$6, 2, FALSE)</f>
        <v>hucuktlis r</v>
      </c>
      <c r="S3078" t="str">
        <f>VLOOKUP(C3078,lookups!$G$1:$H$3, 2, FALSE)</f>
        <v>smolt</v>
      </c>
    </row>
    <row r="3079" spans="1:19" x14ac:dyDescent="0.25">
      <c r="A3079" s="1">
        <v>32630</v>
      </c>
      <c r="B3079">
        <v>1</v>
      </c>
      <c r="C3079">
        <v>1</v>
      </c>
      <c r="D3079">
        <v>1</v>
      </c>
      <c r="E3079">
        <v>1989</v>
      </c>
      <c r="F3079">
        <v>193</v>
      </c>
      <c r="G3079">
        <v>1</v>
      </c>
      <c r="H3079">
        <v>80</v>
      </c>
      <c r="I3079">
        <v>5.29</v>
      </c>
      <c r="J3079">
        <v>4.7439691509999999</v>
      </c>
      <c r="L3079">
        <v>1</v>
      </c>
      <c r="M3079">
        <v>1</v>
      </c>
      <c r="N3079">
        <v>399</v>
      </c>
      <c r="O3079">
        <v>1</v>
      </c>
      <c r="P3079">
        <v>3</v>
      </c>
      <c r="Q3079" t="str">
        <f>VLOOKUP(M3079,lookups!$A$1:$B$7, 2, FALSE)</f>
        <v>trawl/fyke</v>
      </c>
      <c r="R3079" t="str">
        <f>VLOOKUP(N3079,lookups!$D$1:$E$6, 2, FALSE)</f>
        <v>hucuktlis r</v>
      </c>
      <c r="S3079" t="str">
        <f>VLOOKUP(C3079,lookups!$G$1:$H$3, 2, FALSE)</f>
        <v>smolt</v>
      </c>
    </row>
    <row r="3080" spans="1:19" x14ac:dyDescent="0.25">
      <c r="A3080" s="1">
        <v>32630</v>
      </c>
      <c r="B3080">
        <v>1</v>
      </c>
      <c r="C3080">
        <v>1</v>
      </c>
      <c r="D3080">
        <v>1</v>
      </c>
      <c r="E3080">
        <v>1989</v>
      </c>
      <c r="F3080">
        <v>194</v>
      </c>
      <c r="G3080">
        <v>1</v>
      </c>
      <c r="H3080">
        <v>81</v>
      </c>
      <c r="I3080">
        <v>5.39</v>
      </c>
      <c r="J3080">
        <v>4.8336472070000003</v>
      </c>
      <c r="L3080">
        <v>1</v>
      </c>
      <c r="M3080">
        <v>1</v>
      </c>
      <c r="N3080">
        <v>399</v>
      </c>
      <c r="O3080">
        <v>1</v>
      </c>
      <c r="P3080">
        <v>3</v>
      </c>
      <c r="Q3080" t="str">
        <f>VLOOKUP(M3080,lookups!$A$1:$B$7, 2, FALSE)</f>
        <v>trawl/fyke</v>
      </c>
      <c r="R3080" t="str">
        <f>VLOOKUP(N3080,lookups!$D$1:$E$6, 2, FALSE)</f>
        <v>hucuktlis r</v>
      </c>
      <c r="S3080" t="str">
        <f>VLOOKUP(C3080,lookups!$G$1:$H$3, 2, FALSE)</f>
        <v>smolt</v>
      </c>
    </row>
    <row r="3081" spans="1:19" x14ac:dyDescent="0.25">
      <c r="A3081" s="1">
        <v>32630</v>
      </c>
      <c r="B3081">
        <v>1</v>
      </c>
      <c r="C3081">
        <v>1</v>
      </c>
      <c r="D3081">
        <v>1</v>
      </c>
      <c r="E3081">
        <v>1989</v>
      </c>
      <c r="F3081">
        <v>195</v>
      </c>
      <c r="G3081">
        <v>1</v>
      </c>
      <c r="H3081">
        <v>81</v>
      </c>
      <c r="I3081">
        <v>5.18</v>
      </c>
      <c r="J3081">
        <v>4.6453232890000002</v>
      </c>
      <c r="L3081">
        <v>1</v>
      </c>
      <c r="M3081">
        <v>1</v>
      </c>
      <c r="N3081">
        <v>399</v>
      </c>
      <c r="O3081">
        <v>1</v>
      </c>
      <c r="P3081">
        <v>3</v>
      </c>
      <c r="Q3081" t="str">
        <f>VLOOKUP(M3081,lookups!$A$1:$B$7, 2, FALSE)</f>
        <v>trawl/fyke</v>
      </c>
      <c r="R3081" t="str">
        <f>VLOOKUP(N3081,lookups!$D$1:$E$6, 2, FALSE)</f>
        <v>hucuktlis r</v>
      </c>
      <c r="S3081" t="str">
        <f>VLOOKUP(C3081,lookups!$G$1:$H$3, 2, FALSE)</f>
        <v>smolt</v>
      </c>
    </row>
    <row r="3082" spans="1:19" x14ac:dyDescent="0.25">
      <c r="A3082" s="1">
        <v>32630</v>
      </c>
      <c r="B3082">
        <v>1</v>
      </c>
      <c r="C3082">
        <v>1</v>
      </c>
      <c r="D3082">
        <v>1</v>
      </c>
      <c r="E3082">
        <v>1989</v>
      </c>
      <c r="F3082">
        <v>196</v>
      </c>
      <c r="G3082">
        <v>1</v>
      </c>
      <c r="H3082">
        <v>76</v>
      </c>
      <c r="I3082">
        <v>4.43</v>
      </c>
      <c r="J3082">
        <v>3.9727378710000001</v>
      </c>
      <c r="L3082">
        <v>1</v>
      </c>
      <c r="M3082">
        <v>1</v>
      </c>
      <c r="N3082">
        <v>399</v>
      </c>
      <c r="O3082">
        <v>1</v>
      </c>
      <c r="P3082">
        <v>3</v>
      </c>
      <c r="Q3082" t="str">
        <f>VLOOKUP(M3082,lookups!$A$1:$B$7, 2, FALSE)</f>
        <v>trawl/fyke</v>
      </c>
      <c r="R3082" t="str">
        <f>VLOOKUP(N3082,lookups!$D$1:$E$6, 2, FALSE)</f>
        <v>hucuktlis r</v>
      </c>
      <c r="S3082" t="str">
        <f>VLOOKUP(C3082,lookups!$G$1:$H$3, 2, FALSE)</f>
        <v>smolt</v>
      </c>
    </row>
    <row r="3083" spans="1:19" x14ac:dyDescent="0.25">
      <c r="A3083" s="1">
        <v>32630</v>
      </c>
      <c r="B3083">
        <v>1</v>
      </c>
      <c r="C3083">
        <v>1</v>
      </c>
      <c r="D3083">
        <v>1</v>
      </c>
      <c r="E3083">
        <v>1989</v>
      </c>
      <c r="F3083">
        <v>197</v>
      </c>
      <c r="G3083">
        <v>1</v>
      </c>
      <c r="H3083">
        <v>70</v>
      </c>
      <c r="I3083">
        <v>3.58</v>
      </c>
      <c r="J3083">
        <v>3.210474397</v>
      </c>
      <c r="M3083">
        <v>1</v>
      </c>
      <c r="N3083">
        <v>399</v>
      </c>
      <c r="O3083">
        <v>1</v>
      </c>
      <c r="P3083">
        <v>3</v>
      </c>
      <c r="Q3083" t="str">
        <f>VLOOKUP(M3083,lookups!$A$1:$B$7, 2, FALSE)</f>
        <v>trawl/fyke</v>
      </c>
      <c r="R3083" t="str">
        <f>VLOOKUP(N3083,lookups!$D$1:$E$6, 2, FALSE)</f>
        <v>hucuktlis r</v>
      </c>
      <c r="S3083" t="str">
        <f>VLOOKUP(C3083,lookups!$G$1:$H$3, 2, FALSE)</f>
        <v>smolt</v>
      </c>
    </row>
    <row r="3084" spans="1:19" x14ac:dyDescent="0.25">
      <c r="A3084" s="1">
        <v>32630</v>
      </c>
      <c r="B3084">
        <v>1</v>
      </c>
      <c r="C3084">
        <v>1</v>
      </c>
      <c r="D3084">
        <v>1</v>
      </c>
      <c r="E3084">
        <v>1989</v>
      </c>
      <c r="F3084">
        <v>198</v>
      </c>
      <c r="G3084">
        <v>1</v>
      </c>
      <c r="H3084">
        <v>76</v>
      </c>
      <c r="I3084">
        <v>4.08</v>
      </c>
      <c r="J3084">
        <v>3.6588646759999999</v>
      </c>
      <c r="L3084">
        <v>1</v>
      </c>
      <c r="M3084">
        <v>1</v>
      </c>
      <c r="N3084">
        <v>399</v>
      </c>
      <c r="O3084">
        <v>1</v>
      </c>
      <c r="P3084">
        <v>3</v>
      </c>
      <c r="Q3084" t="str">
        <f>VLOOKUP(M3084,lookups!$A$1:$B$7, 2, FALSE)</f>
        <v>trawl/fyke</v>
      </c>
      <c r="R3084" t="str">
        <f>VLOOKUP(N3084,lookups!$D$1:$E$6, 2, FALSE)</f>
        <v>hucuktlis r</v>
      </c>
      <c r="S3084" t="str">
        <f>VLOOKUP(C3084,lookups!$G$1:$H$3, 2, FALSE)</f>
        <v>smolt</v>
      </c>
    </row>
    <row r="3085" spans="1:19" x14ac:dyDescent="0.25">
      <c r="A3085" s="1">
        <v>32630</v>
      </c>
      <c r="B3085">
        <v>1</v>
      </c>
      <c r="C3085">
        <v>1</v>
      </c>
      <c r="D3085">
        <v>1</v>
      </c>
      <c r="E3085">
        <v>1989</v>
      </c>
      <c r="F3085">
        <v>199</v>
      </c>
      <c r="G3085">
        <v>1</v>
      </c>
      <c r="H3085">
        <v>82</v>
      </c>
      <c r="I3085">
        <v>5.49</v>
      </c>
      <c r="J3085">
        <v>4.9233252619999996</v>
      </c>
      <c r="L3085">
        <v>1</v>
      </c>
      <c r="M3085">
        <v>1</v>
      </c>
      <c r="N3085">
        <v>399</v>
      </c>
      <c r="O3085">
        <v>1</v>
      </c>
      <c r="P3085">
        <v>3</v>
      </c>
      <c r="Q3085" t="str">
        <f>VLOOKUP(M3085,lookups!$A$1:$B$7, 2, FALSE)</f>
        <v>trawl/fyke</v>
      </c>
      <c r="R3085" t="str">
        <f>VLOOKUP(N3085,lookups!$D$1:$E$6, 2, FALSE)</f>
        <v>hucuktlis r</v>
      </c>
      <c r="S3085" t="str">
        <f>VLOOKUP(C3085,lookups!$G$1:$H$3, 2, FALSE)</f>
        <v>smolt</v>
      </c>
    </row>
    <row r="3086" spans="1:19" x14ac:dyDescent="0.25">
      <c r="A3086" s="1">
        <v>32630</v>
      </c>
      <c r="B3086">
        <v>1</v>
      </c>
      <c r="C3086">
        <v>1</v>
      </c>
      <c r="D3086">
        <v>1</v>
      </c>
      <c r="E3086">
        <v>1989</v>
      </c>
      <c r="F3086">
        <v>200</v>
      </c>
      <c r="G3086">
        <v>1</v>
      </c>
      <c r="H3086">
        <v>69</v>
      </c>
      <c r="I3086">
        <v>2.98</v>
      </c>
      <c r="J3086">
        <v>2.6724060619999999</v>
      </c>
      <c r="M3086">
        <v>1</v>
      </c>
      <c r="N3086">
        <v>399</v>
      </c>
      <c r="O3086">
        <v>1</v>
      </c>
      <c r="P3086">
        <v>3</v>
      </c>
      <c r="Q3086" t="str">
        <f>VLOOKUP(M3086,lookups!$A$1:$B$7, 2, FALSE)</f>
        <v>trawl/fyke</v>
      </c>
      <c r="R3086" t="str">
        <f>VLOOKUP(N3086,lookups!$D$1:$E$6, 2, FALSE)</f>
        <v>hucuktlis r</v>
      </c>
      <c r="S3086" t="str">
        <f>VLOOKUP(C3086,lookups!$G$1:$H$3, 2, FALSE)</f>
        <v>smolt</v>
      </c>
    </row>
    <row r="3087" spans="1:19" x14ac:dyDescent="0.25">
      <c r="A3087" s="1">
        <v>32630</v>
      </c>
      <c r="B3087">
        <v>1</v>
      </c>
      <c r="C3087">
        <v>1</v>
      </c>
      <c r="D3087">
        <v>1</v>
      </c>
      <c r="E3087">
        <v>1989</v>
      </c>
      <c r="F3087">
        <v>201</v>
      </c>
      <c r="G3087">
        <v>1</v>
      </c>
      <c r="H3087">
        <v>83</v>
      </c>
      <c r="I3087">
        <v>5.58</v>
      </c>
      <c r="J3087">
        <v>5.0040355129999998</v>
      </c>
      <c r="L3087">
        <v>1</v>
      </c>
      <c r="M3087">
        <v>1</v>
      </c>
      <c r="N3087">
        <v>399</v>
      </c>
      <c r="O3087">
        <v>1</v>
      </c>
      <c r="P3087">
        <v>3</v>
      </c>
      <c r="Q3087" t="str">
        <f>VLOOKUP(M3087,lookups!$A$1:$B$7, 2, FALSE)</f>
        <v>trawl/fyke</v>
      </c>
      <c r="R3087" t="str">
        <f>VLOOKUP(N3087,lookups!$D$1:$E$6, 2, FALSE)</f>
        <v>hucuktlis r</v>
      </c>
      <c r="S3087" t="str">
        <f>VLOOKUP(C3087,lookups!$G$1:$H$3, 2, FALSE)</f>
        <v>smolt</v>
      </c>
    </row>
    <row r="3088" spans="1:19" x14ac:dyDescent="0.25">
      <c r="A3088" s="1">
        <v>32630</v>
      </c>
      <c r="B3088">
        <v>1</v>
      </c>
      <c r="C3088">
        <v>1</v>
      </c>
      <c r="D3088">
        <v>1</v>
      </c>
      <c r="E3088">
        <v>1989</v>
      </c>
      <c r="F3088">
        <v>202</v>
      </c>
      <c r="G3088">
        <v>1</v>
      </c>
      <c r="H3088">
        <v>77</v>
      </c>
      <c r="I3088">
        <v>4.26</v>
      </c>
      <c r="J3088">
        <v>3.8202851760000001</v>
      </c>
      <c r="L3088">
        <v>1</v>
      </c>
      <c r="M3088">
        <v>1</v>
      </c>
      <c r="N3088">
        <v>399</v>
      </c>
      <c r="O3088">
        <v>1</v>
      </c>
      <c r="P3088">
        <v>3</v>
      </c>
      <c r="Q3088" t="str">
        <f>VLOOKUP(M3088,lookups!$A$1:$B$7, 2, FALSE)</f>
        <v>trawl/fyke</v>
      </c>
      <c r="R3088" t="str">
        <f>VLOOKUP(N3088,lookups!$D$1:$E$6, 2, FALSE)</f>
        <v>hucuktlis r</v>
      </c>
      <c r="S3088" t="str">
        <f>VLOOKUP(C3088,lookups!$G$1:$H$3, 2, FALSE)</f>
        <v>smolt</v>
      </c>
    </row>
    <row r="3089" spans="1:19" x14ac:dyDescent="0.25">
      <c r="A3089" s="1">
        <v>32630</v>
      </c>
      <c r="B3089">
        <v>1</v>
      </c>
      <c r="C3089">
        <v>1</v>
      </c>
      <c r="D3089">
        <v>1</v>
      </c>
      <c r="E3089">
        <v>1989</v>
      </c>
      <c r="F3089">
        <v>203</v>
      </c>
      <c r="G3089">
        <v>1</v>
      </c>
      <c r="H3089">
        <v>74</v>
      </c>
      <c r="I3089">
        <v>3.91</v>
      </c>
      <c r="J3089">
        <v>3.5064119809999998</v>
      </c>
      <c r="M3089">
        <v>1</v>
      </c>
      <c r="N3089">
        <v>399</v>
      </c>
      <c r="O3089">
        <v>1</v>
      </c>
      <c r="P3089">
        <v>3</v>
      </c>
      <c r="Q3089" t="str">
        <f>VLOOKUP(M3089,lookups!$A$1:$B$7, 2, FALSE)</f>
        <v>trawl/fyke</v>
      </c>
      <c r="R3089" t="str">
        <f>VLOOKUP(N3089,lookups!$D$1:$E$6, 2, FALSE)</f>
        <v>hucuktlis r</v>
      </c>
      <c r="S3089" t="str">
        <f>VLOOKUP(C3089,lookups!$G$1:$H$3, 2, FALSE)</f>
        <v>smolt</v>
      </c>
    </row>
    <row r="3090" spans="1:19" x14ac:dyDescent="0.25">
      <c r="A3090" s="1">
        <v>32630</v>
      </c>
      <c r="B3090">
        <v>1</v>
      </c>
      <c r="C3090">
        <v>1</v>
      </c>
      <c r="D3090">
        <v>1</v>
      </c>
      <c r="E3090">
        <v>1989</v>
      </c>
      <c r="F3090">
        <v>204</v>
      </c>
      <c r="G3090">
        <v>1</v>
      </c>
      <c r="H3090">
        <v>82</v>
      </c>
      <c r="I3090">
        <v>5.55</v>
      </c>
      <c r="J3090">
        <v>4.9771320960000001</v>
      </c>
      <c r="L3090">
        <v>1</v>
      </c>
      <c r="M3090">
        <v>1</v>
      </c>
      <c r="N3090">
        <v>399</v>
      </c>
      <c r="O3090">
        <v>1</v>
      </c>
      <c r="P3090">
        <v>3</v>
      </c>
      <c r="Q3090" t="str">
        <f>VLOOKUP(M3090,lookups!$A$1:$B$7, 2, FALSE)</f>
        <v>trawl/fyke</v>
      </c>
      <c r="R3090" t="str">
        <f>VLOOKUP(N3090,lookups!$D$1:$E$6, 2, FALSE)</f>
        <v>hucuktlis r</v>
      </c>
      <c r="S3090" t="str">
        <f>VLOOKUP(C3090,lookups!$G$1:$H$3, 2, FALSE)</f>
        <v>smolt</v>
      </c>
    </row>
    <row r="3091" spans="1:19" x14ac:dyDescent="0.25">
      <c r="A3091" s="1">
        <v>32630</v>
      </c>
      <c r="B3091">
        <v>1</v>
      </c>
      <c r="C3091">
        <v>1</v>
      </c>
      <c r="D3091">
        <v>1</v>
      </c>
      <c r="E3091">
        <v>1989</v>
      </c>
      <c r="F3091">
        <v>205</v>
      </c>
      <c r="G3091">
        <v>1</v>
      </c>
      <c r="H3091">
        <v>79</v>
      </c>
      <c r="I3091">
        <v>4.5999999999999996</v>
      </c>
      <c r="J3091">
        <v>4.1251905659999997</v>
      </c>
      <c r="L3091">
        <v>1</v>
      </c>
      <c r="M3091">
        <v>1</v>
      </c>
      <c r="N3091">
        <v>399</v>
      </c>
      <c r="O3091">
        <v>1</v>
      </c>
      <c r="P3091">
        <v>3</v>
      </c>
      <c r="Q3091" t="str">
        <f>VLOOKUP(M3091,lookups!$A$1:$B$7, 2, FALSE)</f>
        <v>trawl/fyke</v>
      </c>
      <c r="R3091" t="str">
        <f>VLOOKUP(N3091,lookups!$D$1:$E$6, 2, FALSE)</f>
        <v>hucuktlis r</v>
      </c>
      <c r="S3091" t="str">
        <f>VLOOKUP(C3091,lookups!$G$1:$H$3, 2, FALSE)</f>
        <v>smolt</v>
      </c>
    </row>
    <row r="3092" spans="1:19" x14ac:dyDescent="0.25">
      <c r="A3092" s="1">
        <v>32974</v>
      </c>
      <c r="B3092">
        <v>1</v>
      </c>
      <c r="C3092">
        <v>1</v>
      </c>
      <c r="D3092">
        <v>1</v>
      </c>
      <c r="E3092">
        <v>1990</v>
      </c>
      <c r="F3092">
        <v>1</v>
      </c>
      <c r="G3092">
        <v>1</v>
      </c>
      <c r="H3092">
        <v>75</v>
      </c>
      <c r="I3092">
        <v>4.26</v>
      </c>
      <c r="J3092">
        <v>3.8202851760000001</v>
      </c>
      <c r="L3092">
        <v>1</v>
      </c>
      <c r="M3092">
        <v>1</v>
      </c>
      <c r="N3092">
        <v>399</v>
      </c>
      <c r="O3092">
        <v>1</v>
      </c>
      <c r="P3092">
        <v>3</v>
      </c>
      <c r="Q3092" t="str">
        <f>VLOOKUP(M3092,lookups!$A$1:$B$7, 2, FALSE)</f>
        <v>trawl/fyke</v>
      </c>
      <c r="R3092" t="str">
        <f>VLOOKUP(N3092,lookups!$D$1:$E$6, 2, FALSE)</f>
        <v>hucuktlis r</v>
      </c>
      <c r="S3092" t="str">
        <f>VLOOKUP(C3092,lookups!$G$1:$H$3, 2, FALSE)</f>
        <v>smolt</v>
      </c>
    </row>
    <row r="3093" spans="1:19" x14ac:dyDescent="0.25">
      <c r="A3093" s="1">
        <v>32974</v>
      </c>
      <c r="B3093">
        <v>1</v>
      </c>
      <c r="C3093">
        <v>1</v>
      </c>
      <c r="D3093">
        <v>1</v>
      </c>
      <c r="E3093">
        <v>1990</v>
      </c>
      <c r="F3093">
        <v>2</v>
      </c>
      <c r="G3093">
        <v>1</v>
      </c>
      <c r="H3093">
        <v>74</v>
      </c>
      <c r="I3093">
        <v>3.86</v>
      </c>
      <c r="J3093">
        <v>3.4615729530000001</v>
      </c>
      <c r="M3093">
        <v>1</v>
      </c>
      <c r="N3093">
        <v>399</v>
      </c>
      <c r="O3093">
        <v>1</v>
      </c>
      <c r="P3093">
        <v>3</v>
      </c>
      <c r="Q3093" t="str">
        <f>VLOOKUP(M3093,lookups!$A$1:$B$7, 2, FALSE)</f>
        <v>trawl/fyke</v>
      </c>
      <c r="R3093" t="str">
        <f>VLOOKUP(N3093,lookups!$D$1:$E$6, 2, FALSE)</f>
        <v>hucuktlis r</v>
      </c>
      <c r="S3093" t="str">
        <f>VLOOKUP(C3093,lookups!$G$1:$H$3, 2, FALSE)</f>
        <v>smolt</v>
      </c>
    </row>
    <row r="3094" spans="1:19" x14ac:dyDescent="0.25">
      <c r="A3094" s="1">
        <v>32989</v>
      </c>
      <c r="B3094">
        <v>1</v>
      </c>
      <c r="C3094">
        <v>1</v>
      </c>
      <c r="D3094">
        <v>1</v>
      </c>
      <c r="E3094">
        <v>1990</v>
      </c>
      <c r="F3094">
        <v>1</v>
      </c>
      <c r="G3094">
        <v>1</v>
      </c>
      <c r="H3094">
        <v>69</v>
      </c>
      <c r="I3094">
        <v>3.27</v>
      </c>
      <c r="J3094">
        <v>2.9324724240000002</v>
      </c>
      <c r="M3094">
        <v>1</v>
      </c>
      <c r="N3094">
        <v>399</v>
      </c>
      <c r="O3094">
        <v>1</v>
      </c>
      <c r="P3094">
        <v>3</v>
      </c>
      <c r="Q3094" t="str">
        <f>VLOOKUP(M3094,lookups!$A$1:$B$7, 2, FALSE)</f>
        <v>trawl/fyke</v>
      </c>
      <c r="R3094" t="str">
        <f>VLOOKUP(N3094,lookups!$D$1:$E$6, 2, FALSE)</f>
        <v>hucuktlis r</v>
      </c>
      <c r="S3094" t="str">
        <f>VLOOKUP(C3094,lookups!$G$1:$H$3, 2, FALSE)</f>
        <v>smolt</v>
      </c>
    </row>
    <row r="3095" spans="1:19" x14ac:dyDescent="0.25">
      <c r="A3095" s="1">
        <v>32989</v>
      </c>
      <c r="B3095">
        <v>1</v>
      </c>
      <c r="C3095">
        <v>1</v>
      </c>
      <c r="D3095">
        <v>1</v>
      </c>
      <c r="E3095">
        <v>1990</v>
      </c>
      <c r="F3095">
        <v>2</v>
      </c>
      <c r="G3095">
        <v>1</v>
      </c>
      <c r="H3095">
        <v>76</v>
      </c>
      <c r="I3095">
        <v>4.22</v>
      </c>
      <c r="J3095">
        <v>3.7844139540000001</v>
      </c>
      <c r="L3095">
        <v>1</v>
      </c>
      <c r="M3095">
        <v>1</v>
      </c>
      <c r="N3095">
        <v>399</v>
      </c>
      <c r="O3095">
        <v>1</v>
      </c>
      <c r="P3095">
        <v>3</v>
      </c>
      <c r="Q3095" t="str">
        <f>VLOOKUP(M3095,lookups!$A$1:$B$7, 2, FALSE)</f>
        <v>trawl/fyke</v>
      </c>
      <c r="R3095" t="str">
        <f>VLOOKUP(N3095,lookups!$D$1:$E$6, 2, FALSE)</f>
        <v>hucuktlis r</v>
      </c>
      <c r="S3095" t="str">
        <f>VLOOKUP(C3095,lookups!$G$1:$H$3, 2, FALSE)</f>
        <v>smolt</v>
      </c>
    </row>
    <row r="3096" spans="1:19" x14ac:dyDescent="0.25">
      <c r="A3096" s="1">
        <v>32989</v>
      </c>
      <c r="B3096">
        <v>1</v>
      </c>
      <c r="C3096">
        <v>1</v>
      </c>
      <c r="D3096">
        <v>1</v>
      </c>
      <c r="E3096">
        <v>1990</v>
      </c>
      <c r="F3096">
        <v>3</v>
      </c>
      <c r="G3096">
        <v>1</v>
      </c>
      <c r="H3096">
        <v>80</v>
      </c>
      <c r="I3096">
        <v>4.93</v>
      </c>
      <c r="J3096">
        <v>4.4211281500000004</v>
      </c>
      <c r="L3096">
        <v>1</v>
      </c>
      <c r="M3096">
        <v>1</v>
      </c>
      <c r="N3096">
        <v>399</v>
      </c>
      <c r="O3096">
        <v>1</v>
      </c>
      <c r="P3096">
        <v>3</v>
      </c>
      <c r="Q3096" t="str">
        <f>VLOOKUP(M3096,lookups!$A$1:$B$7, 2, FALSE)</f>
        <v>trawl/fyke</v>
      </c>
      <c r="R3096" t="str">
        <f>VLOOKUP(N3096,lookups!$D$1:$E$6, 2, FALSE)</f>
        <v>hucuktlis r</v>
      </c>
      <c r="S3096" t="str">
        <f>VLOOKUP(C3096,lookups!$G$1:$H$3, 2, FALSE)</f>
        <v>smolt</v>
      </c>
    </row>
    <row r="3097" spans="1:19" x14ac:dyDescent="0.25">
      <c r="A3097" s="1">
        <v>32989</v>
      </c>
      <c r="B3097">
        <v>1</v>
      </c>
      <c r="C3097">
        <v>1</v>
      </c>
      <c r="D3097">
        <v>1</v>
      </c>
      <c r="E3097">
        <v>1990</v>
      </c>
      <c r="F3097">
        <v>4</v>
      </c>
      <c r="G3097">
        <v>1</v>
      </c>
      <c r="H3097">
        <v>75</v>
      </c>
      <c r="I3097">
        <v>4.41</v>
      </c>
      <c r="J3097">
        <v>3.9548022600000001</v>
      </c>
      <c r="L3097">
        <v>1</v>
      </c>
      <c r="M3097">
        <v>1</v>
      </c>
      <c r="N3097">
        <v>399</v>
      </c>
      <c r="O3097">
        <v>1</v>
      </c>
      <c r="P3097">
        <v>3</v>
      </c>
      <c r="Q3097" t="str">
        <f>VLOOKUP(M3097,lookups!$A$1:$B$7, 2, FALSE)</f>
        <v>trawl/fyke</v>
      </c>
      <c r="R3097" t="str">
        <f>VLOOKUP(N3097,lookups!$D$1:$E$6, 2, FALSE)</f>
        <v>hucuktlis r</v>
      </c>
      <c r="S3097" t="str">
        <f>VLOOKUP(C3097,lookups!$G$1:$H$3, 2, FALSE)</f>
        <v>smolt</v>
      </c>
    </row>
    <row r="3098" spans="1:19" x14ac:dyDescent="0.25">
      <c r="A3098" s="1">
        <v>32989</v>
      </c>
      <c r="B3098">
        <v>1</v>
      </c>
      <c r="C3098">
        <v>1</v>
      </c>
      <c r="D3098">
        <v>1</v>
      </c>
      <c r="E3098">
        <v>1990</v>
      </c>
      <c r="F3098">
        <v>5</v>
      </c>
      <c r="G3098">
        <v>1</v>
      </c>
      <c r="H3098">
        <v>79</v>
      </c>
      <c r="I3098">
        <v>4.4800000000000004</v>
      </c>
      <c r="J3098">
        <v>4.0175768989999998</v>
      </c>
      <c r="L3098">
        <v>1</v>
      </c>
      <c r="M3098">
        <v>1</v>
      </c>
      <c r="N3098">
        <v>399</v>
      </c>
      <c r="O3098">
        <v>1</v>
      </c>
      <c r="P3098">
        <v>3</v>
      </c>
      <c r="Q3098" t="str">
        <f>VLOOKUP(M3098,lookups!$A$1:$B$7, 2, FALSE)</f>
        <v>trawl/fyke</v>
      </c>
      <c r="R3098" t="str">
        <f>VLOOKUP(N3098,lookups!$D$1:$E$6, 2, FALSE)</f>
        <v>hucuktlis r</v>
      </c>
      <c r="S3098" t="str">
        <f>VLOOKUP(C3098,lookups!$G$1:$H$3, 2, FALSE)</f>
        <v>smolt</v>
      </c>
    </row>
    <row r="3099" spans="1:19" x14ac:dyDescent="0.25">
      <c r="A3099" s="1">
        <v>32989</v>
      </c>
      <c r="B3099">
        <v>1</v>
      </c>
      <c r="C3099">
        <v>1</v>
      </c>
      <c r="D3099">
        <v>1</v>
      </c>
      <c r="E3099">
        <v>1990</v>
      </c>
      <c r="F3099">
        <v>6</v>
      </c>
      <c r="G3099">
        <v>1</v>
      </c>
      <c r="H3099">
        <v>71</v>
      </c>
      <c r="I3099">
        <v>3.49</v>
      </c>
      <c r="J3099">
        <v>3.1297641469999999</v>
      </c>
      <c r="M3099">
        <v>1</v>
      </c>
      <c r="N3099">
        <v>399</v>
      </c>
      <c r="O3099">
        <v>1</v>
      </c>
      <c r="P3099">
        <v>3</v>
      </c>
      <c r="Q3099" t="str">
        <f>VLOOKUP(M3099,lookups!$A$1:$B$7, 2, FALSE)</f>
        <v>trawl/fyke</v>
      </c>
      <c r="R3099" t="str">
        <f>VLOOKUP(N3099,lookups!$D$1:$E$6, 2, FALSE)</f>
        <v>hucuktlis r</v>
      </c>
      <c r="S3099" t="str">
        <f>VLOOKUP(C3099,lookups!$G$1:$H$3, 2, FALSE)</f>
        <v>smolt</v>
      </c>
    </row>
    <row r="3100" spans="1:19" x14ac:dyDescent="0.25">
      <c r="A3100" s="1">
        <v>32989</v>
      </c>
      <c r="B3100">
        <v>1</v>
      </c>
      <c r="C3100">
        <v>1</v>
      </c>
      <c r="D3100">
        <v>1</v>
      </c>
      <c r="E3100">
        <v>1990</v>
      </c>
      <c r="F3100">
        <v>7</v>
      </c>
      <c r="G3100">
        <v>1</v>
      </c>
      <c r="H3100">
        <v>76</v>
      </c>
      <c r="I3100">
        <v>4.22</v>
      </c>
      <c r="J3100">
        <v>3.7844139540000001</v>
      </c>
      <c r="L3100">
        <v>1</v>
      </c>
      <c r="M3100">
        <v>1</v>
      </c>
      <c r="N3100">
        <v>399</v>
      </c>
      <c r="O3100">
        <v>1</v>
      </c>
      <c r="P3100">
        <v>3</v>
      </c>
      <c r="Q3100" t="str">
        <f>VLOOKUP(M3100,lookups!$A$1:$B$7, 2, FALSE)</f>
        <v>trawl/fyke</v>
      </c>
      <c r="R3100" t="str">
        <f>VLOOKUP(N3100,lookups!$D$1:$E$6, 2, FALSE)</f>
        <v>hucuktlis r</v>
      </c>
      <c r="S3100" t="str">
        <f>VLOOKUP(C3100,lookups!$G$1:$H$3, 2, FALSE)</f>
        <v>smolt</v>
      </c>
    </row>
    <row r="3101" spans="1:19" x14ac:dyDescent="0.25">
      <c r="A3101" s="1">
        <v>32989</v>
      </c>
      <c r="B3101">
        <v>1</v>
      </c>
      <c r="C3101">
        <v>1</v>
      </c>
      <c r="D3101">
        <v>1</v>
      </c>
      <c r="E3101">
        <v>1990</v>
      </c>
      <c r="F3101">
        <v>8</v>
      </c>
      <c r="G3101">
        <v>1</v>
      </c>
      <c r="H3101">
        <v>72</v>
      </c>
      <c r="I3101">
        <v>3.86</v>
      </c>
      <c r="J3101">
        <v>3.4615729530000001</v>
      </c>
      <c r="M3101">
        <v>1</v>
      </c>
      <c r="N3101">
        <v>399</v>
      </c>
      <c r="O3101">
        <v>1</v>
      </c>
      <c r="P3101">
        <v>3</v>
      </c>
      <c r="Q3101" t="str">
        <f>VLOOKUP(M3101,lookups!$A$1:$B$7, 2, FALSE)</f>
        <v>trawl/fyke</v>
      </c>
      <c r="R3101" t="str">
        <f>VLOOKUP(N3101,lookups!$D$1:$E$6, 2, FALSE)</f>
        <v>hucuktlis r</v>
      </c>
      <c r="S3101" t="str">
        <f>VLOOKUP(C3101,lookups!$G$1:$H$3, 2, FALSE)</f>
        <v>smolt</v>
      </c>
    </row>
    <row r="3102" spans="1:19" x14ac:dyDescent="0.25">
      <c r="A3102" s="1">
        <v>32989</v>
      </c>
      <c r="B3102">
        <v>1</v>
      </c>
      <c r="C3102">
        <v>1</v>
      </c>
      <c r="D3102">
        <v>1</v>
      </c>
      <c r="E3102">
        <v>1990</v>
      </c>
      <c r="F3102">
        <v>9</v>
      </c>
      <c r="G3102">
        <v>1</v>
      </c>
      <c r="H3102">
        <v>69</v>
      </c>
      <c r="I3102">
        <v>3.55</v>
      </c>
      <c r="J3102">
        <v>3.1835709799999998</v>
      </c>
      <c r="M3102">
        <v>1</v>
      </c>
      <c r="N3102">
        <v>399</v>
      </c>
      <c r="O3102">
        <v>1</v>
      </c>
      <c r="P3102">
        <v>3</v>
      </c>
      <c r="Q3102" t="str">
        <f>VLOOKUP(M3102,lookups!$A$1:$B$7, 2, FALSE)</f>
        <v>trawl/fyke</v>
      </c>
      <c r="R3102" t="str">
        <f>VLOOKUP(N3102,lookups!$D$1:$E$6, 2, FALSE)</f>
        <v>hucuktlis r</v>
      </c>
      <c r="S3102" t="str">
        <f>VLOOKUP(C3102,lookups!$G$1:$H$3, 2, FALSE)</f>
        <v>smolt</v>
      </c>
    </row>
    <row r="3103" spans="1:19" x14ac:dyDescent="0.25">
      <c r="A3103" s="1">
        <v>32989</v>
      </c>
      <c r="B3103">
        <v>1</v>
      </c>
      <c r="C3103">
        <v>1</v>
      </c>
      <c r="D3103">
        <v>1</v>
      </c>
      <c r="E3103">
        <v>1990</v>
      </c>
      <c r="F3103">
        <v>10</v>
      </c>
      <c r="G3103">
        <v>1</v>
      </c>
      <c r="H3103">
        <v>75</v>
      </c>
      <c r="I3103">
        <v>4.62</v>
      </c>
      <c r="J3103">
        <v>4.1431261770000001</v>
      </c>
      <c r="L3103">
        <v>1</v>
      </c>
      <c r="M3103">
        <v>1</v>
      </c>
      <c r="N3103">
        <v>399</v>
      </c>
      <c r="O3103">
        <v>1</v>
      </c>
      <c r="P3103">
        <v>3</v>
      </c>
      <c r="Q3103" t="str">
        <f>VLOOKUP(M3103,lookups!$A$1:$B$7, 2, FALSE)</f>
        <v>trawl/fyke</v>
      </c>
      <c r="R3103" t="str">
        <f>VLOOKUP(N3103,lookups!$D$1:$E$6, 2, FALSE)</f>
        <v>hucuktlis r</v>
      </c>
      <c r="S3103" t="str">
        <f>VLOOKUP(C3103,lookups!$G$1:$H$3, 2, FALSE)</f>
        <v>smolt</v>
      </c>
    </row>
    <row r="3104" spans="1:19" x14ac:dyDescent="0.25">
      <c r="A3104" s="1">
        <v>32989</v>
      </c>
      <c r="B3104">
        <v>1</v>
      </c>
      <c r="C3104">
        <v>1</v>
      </c>
      <c r="D3104">
        <v>1</v>
      </c>
      <c r="E3104">
        <v>1990</v>
      </c>
      <c r="F3104">
        <v>11</v>
      </c>
      <c r="G3104">
        <v>1</v>
      </c>
      <c r="H3104">
        <v>75</v>
      </c>
      <c r="I3104">
        <v>4.37</v>
      </c>
      <c r="J3104">
        <v>3.9189310380000002</v>
      </c>
      <c r="L3104">
        <v>1</v>
      </c>
      <c r="M3104">
        <v>1</v>
      </c>
      <c r="N3104">
        <v>399</v>
      </c>
      <c r="O3104">
        <v>1</v>
      </c>
      <c r="P3104">
        <v>3</v>
      </c>
      <c r="Q3104" t="str">
        <f>VLOOKUP(M3104,lookups!$A$1:$B$7, 2, FALSE)</f>
        <v>trawl/fyke</v>
      </c>
      <c r="R3104" t="str">
        <f>VLOOKUP(N3104,lookups!$D$1:$E$6, 2, FALSE)</f>
        <v>hucuktlis r</v>
      </c>
      <c r="S3104" t="str">
        <f>VLOOKUP(C3104,lookups!$G$1:$H$3, 2, FALSE)</f>
        <v>smolt</v>
      </c>
    </row>
    <row r="3105" spans="1:19" x14ac:dyDescent="0.25">
      <c r="A3105" s="1">
        <v>32989</v>
      </c>
      <c r="B3105">
        <v>1</v>
      </c>
      <c r="C3105">
        <v>1</v>
      </c>
      <c r="D3105">
        <v>1</v>
      </c>
      <c r="E3105">
        <v>1990</v>
      </c>
      <c r="F3105">
        <v>12</v>
      </c>
      <c r="G3105">
        <v>1</v>
      </c>
      <c r="H3105">
        <v>63</v>
      </c>
      <c r="I3105">
        <v>2.94</v>
      </c>
      <c r="J3105">
        <v>2.6365348399999999</v>
      </c>
      <c r="M3105">
        <v>1</v>
      </c>
      <c r="N3105">
        <v>399</v>
      </c>
      <c r="O3105">
        <v>1</v>
      </c>
      <c r="P3105">
        <v>3</v>
      </c>
      <c r="Q3105" t="str">
        <f>VLOOKUP(M3105,lookups!$A$1:$B$7, 2, FALSE)</f>
        <v>trawl/fyke</v>
      </c>
      <c r="R3105" t="str">
        <f>VLOOKUP(N3105,lookups!$D$1:$E$6, 2, FALSE)</f>
        <v>hucuktlis r</v>
      </c>
      <c r="S3105" t="str">
        <f>VLOOKUP(C3105,lookups!$G$1:$H$3, 2, FALSE)</f>
        <v>smolt</v>
      </c>
    </row>
    <row r="3106" spans="1:19" x14ac:dyDescent="0.25">
      <c r="A3106" s="1">
        <v>32989</v>
      </c>
      <c r="B3106">
        <v>1</v>
      </c>
      <c r="C3106">
        <v>1</v>
      </c>
      <c r="D3106">
        <v>1</v>
      </c>
      <c r="E3106">
        <v>1990</v>
      </c>
      <c r="F3106">
        <v>13</v>
      </c>
      <c r="G3106">
        <v>1</v>
      </c>
      <c r="H3106">
        <v>70</v>
      </c>
      <c r="I3106">
        <v>3.48</v>
      </c>
      <c r="J3106">
        <v>3.1207963410000001</v>
      </c>
      <c r="M3106">
        <v>1</v>
      </c>
      <c r="N3106">
        <v>399</v>
      </c>
      <c r="O3106">
        <v>1</v>
      </c>
      <c r="P3106">
        <v>3</v>
      </c>
      <c r="Q3106" t="str">
        <f>VLOOKUP(M3106,lookups!$A$1:$B$7, 2, FALSE)</f>
        <v>trawl/fyke</v>
      </c>
      <c r="R3106" t="str">
        <f>VLOOKUP(N3106,lookups!$D$1:$E$6, 2, FALSE)</f>
        <v>hucuktlis r</v>
      </c>
      <c r="S3106" t="str">
        <f>VLOOKUP(C3106,lookups!$G$1:$H$3, 2, FALSE)</f>
        <v>smolt</v>
      </c>
    </row>
    <row r="3107" spans="1:19" x14ac:dyDescent="0.25">
      <c r="A3107" s="1">
        <v>32989</v>
      </c>
      <c r="B3107">
        <v>1</v>
      </c>
      <c r="C3107">
        <v>1</v>
      </c>
      <c r="D3107">
        <v>1</v>
      </c>
      <c r="E3107">
        <v>1990</v>
      </c>
      <c r="F3107">
        <v>14</v>
      </c>
      <c r="G3107">
        <v>1</v>
      </c>
      <c r="H3107">
        <v>65</v>
      </c>
      <c r="I3107">
        <v>2.74</v>
      </c>
      <c r="J3107">
        <v>2.4571787280000001</v>
      </c>
      <c r="M3107">
        <v>1</v>
      </c>
      <c r="N3107">
        <v>399</v>
      </c>
      <c r="O3107">
        <v>1</v>
      </c>
      <c r="P3107">
        <v>3</v>
      </c>
      <c r="Q3107" t="str">
        <f>VLOOKUP(M3107,lookups!$A$1:$B$7, 2, FALSE)</f>
        <v>trawl/fyke</v>
      </c>
      <c r="R3107" t="str">
        <f>VLOOKUP(N3107,lookups!$D$1:$E$6, 2, FALSE)</f>
        <v>hucuktlis r</v>
      </c>
      <c r="S3107" t="str">
        <f>VLOOKUP(C3107,lookups!$G$1:$H$3, 2, FALSE)</f>
        <v>smolt</v>
      </c>
    </row>
    <row r="3108" spans="1:19" x14ac:dyDescent="0.25">
      <c r="A3108" s="1">
        <v>32989</v>
      </c>
      <c r="B3108">
        <v>1</v>
      </c>
      <c r="C3108">
        <v>1</v>
      </c>
      <c r="D3108">
        <v>1</v>
      </c>
      <c r="E3108">
        <v>1990</v>
      </c>
      <c r="F3108">
        <v>15</v>
      </c>
      <c r="G3108">
        <v>1</v>
      </c>
      <c r="H3108">
        <v>67</v>
      </c>
      <c r="I3108">
        <v>2.9</v>
      </c>
      <c r="J3108">
        <v>2.600663618</v>
      </c>
      <c r="M3108">
        <v>1</v>
      </c>
      <c r="N3108">
        <v>399</v>
      </c>
      <c r="O3108">
        <v>1</v>
      </c>
      <c r="P3108">
        <v>3</v>
      </c>
      <c r="Q3108" t="str">
        <f>VLOOKUP(M3108,lookups!$A$1:$B$7, 2, FALSE)</f>
        <v>trawl/fyke</v>
      </c>
      <c r="R3108" t="str">
        <f>VLOOKUP(N3108,lookups!$D$1:$E$6, 2, FALSE)</f>
        <v>hucuktlis r</v>
      </c>
      <c r="S3108" t="str">
        <f>VLOOKUP(C3108,lookups!$G$1:$H$3, 2, FALSE)</f>
        <v>smolt</v>
      </c>
    </row>
    <row r="3109" spans="1:19" x14ac:dyDescent="0.25">
      <c r="A3109" s="1">
        <v>32989</v>
      </c>
      <c r="B3109">
        <v>1</v>
      </c>
      <c r="C3109">
        <v>1</v>
      </c>
      <c r="D3109">
        <v>1</v>
      </c>
      <c r="E3109">
        <v>1990</v>
      </c>
      <c r="F3109">
        <v>16</v>
      </c>
      <c r="G3109">
        <v>1</v>
      </c>
      <c r="H3109">
        <v>72</v>
      </c>
      <c r="I3109">
        <v>3.84</v>
      </c>
      <c r="J3109">
        <v>3.4436373420000002</v>
      </c>
      <c r="M3109">
        <v>1</v>
      </c>
      <c r="N3109">
        <v>399</v>
      </c>
      <c r="O3109">
        <v>1</v>
      </c>
      <c r="P3109">
        <v>3</v>
      </c>
      <c r="Q3109" t="str">
        <f>VLOOKUP(M3109,lookups!$A$1:$B$7, 2, FALSE)</f>
        <v>trawl/fyke</v>
      </c>
      <c r="R3109" t="str">
        <f>VLOOKUP(N3109,lookups!$D$1:$E$6, 2, FALSE)</f>
        <v>hucuktlis r</v>
      </c>
      <c r="S3109" t="str">
        <f>VLOOKUP(C3109,lookups!$G$1:$H$3, 2, FALSE)</f>
        <v>smolt</v>
      </c>
    </row>
    <row r="3110" spans="1:19" x14ac:dyDescent="0.25">
      <c r="A3110" s="1">
        <v>32989</v>
      </c>
      <c r="B3110">
        <v>1</v>
      </c>
      <c r="C3110">
        <v>1</v>
      </c>
      <c r="D3110">
        <v>1</v>
      </c>
      <c r="E3110">
        <v>1990</v>
      </c>
      <c r="F3110">
        <v>17</v>
      </c>
      <c r="G3110">
        <v>1</v>
      </c>
      <c r="H3110">
        <v>70</v>
      </c>
      <c r="I3110">
        <v>3.34</v>
      </c>
      <c r="J3110">
        <v>2.9952470629999999</v>
      </c>
      <c r="M3110">
        <v>1</v>
      </c>
      <c r="N3110">
        <v>399</v>
      </c>
      <c r="O3110">
        <v>1</v>
      </c>
      <c r="P3110">
        <v>3</v>
      </c>
      <c r="Q3110" t="str">
        <f>VLOOKUP(M3110,lookups!$A$1:$B$7, 2, FALSE)</f>
        <v>trawl/fyke</v>
      </c>
      <c r="R3110" t="str">
        <f>VLOOKUP(N3110,lookups!$D$1:$E$6, 2, FALSE)</f>
        <v>hucuktlis r</v>
      </c>
      <c r="S3110" t="str">
        <f>VLOOKUP(C3110,lookups!$G$1:$H$3, 2, FALSE)</f>
        <v>smolt</v>
      </c>
    </row>
    <row r="3111" spans="1:19" x14ac:dyDescent="0.25">
      <c r="A3111" s="1">
        <v>32989</v>
      </c>
      <c r="B3111">
        <v>1</v>
      </c>
      <c r="C3111">
        <v>1</v>
      </c>
      <c r="D3111">
        <v>1</v>
      </c>
      <c r="E3111">
        <v>1990</v>
      </c>
      <c r="F3111">
        <v>18</v>
      </c>
      <c r="G3111">
        <v>1</v>
      </c>
      <c r="H3111">
        <v>66</v>
      </c>
      <c r="I3111">
        <v>2.76</v>
      </c>
      <c r="J3111">
        <v>2.4751143400000002</v>
      </c>
      <c r="M3111">
        <v>1</v>
      </c>
      <c r="N3111">
        <v>399</v>
      </c>
      <c r="O3111">
        <v>1</v>
      </c>
      <c r="P3111">
        <v>3</v>
      </c>
      <c r="Q3111" t="str">
        <f>VLOOKUP(M3111,lookups!$A$1:$B$7, 2, FALSE)</f>
        <v>trawl/fyke</v>
      </c>
      <c r="R3111" t="str">
        <f>VLOOKUP(N3111,lookups!$D$1:$E$6, 2, FALSE)</f>
        <v>hucuktlis r</v>
      </c>
      <c r="S3111" t="str">
        <f>VLOOKUP(C3111,lookups!$G$1:$H$3, 2, FALSE)</f>
        <v>smolt</v>
      </c>
    </row>
    <row r="3112" spans="1:19" x14ac:dyDescent="0.25">
      <c r="A3112" s="1">
        <v>32989</v>
      </c>
      <c r="B3112">
        <v>1</v>
      </c>
      <c r="C3112">
        <v>1</v>
      </c>
      <c r="D3112">
        <v>1</v>
      </c>
      <c r="E3112">
        <v>1990</v>
      </c>
      <c r="F3112">
        <v>19</v>
      </c>
      <c r="G3112">
        <v>1</v>
      </c>
      <c r="H3112">
        <v>73</v>
      </c>
      <c r="I3112">
        <v>3.9</v>
      </c>
      <c r="J3112">
        <v>3.497444175</v>
      </c>
      <c r="M3112">
        <v>1</v>
      </c>
      <c r="N3112">
        <v>399</v>
      </c>
      <c r="O3112">
        <v>1</v>
      </c>
      <c r="P3112">
        <v>3</v>
      </c>
      <c r="Q3112" t="str">
        <f>VLOOKUP(M3112,lookups!$A$1:$B$7, 2, FALSE)</f>
        <v>trawl/fyke</v>
      </c>
      <c r="R3112" t="str">
        <f>VLOOKUP(N3112,lookups!$D$1:$E$6, 2, FALSE)</f>
        <v>hucuktlis r</v>
      </c>
      <c r="S3112" t="str">
        <f>VLOOKUP(C3112,lookups!$G$1:$H$3, 2, FALSE)</f>
        <v>smolt</v>
      </c>
    </row>
    <row r="3113" spans="1:19" x14ac:dyDescent="0.25">
      <c r="A3113" s="1">
        <v>32989</v>
      </c>
      <c r="B3113">
        <v>1</v>
      </c>
      <c r="C3113">
        <v>1</v>
      </c>
      <c r="D3113">
        <v>1</v>
      </c>
      <c r="E3113">
        <v>1990</v>
      </c>
      <c r="F3113">
        <v>20</v>
      </c>
      <c r="G3113">
        <v>1</v>
      </c>
      <c r="H3113">
        <v>72</v>
      </c>
      <c r="I3113">
        <v>3.68</v>
      </c>
      <c r="J3113">
        <v>3.3001524529999999</v>
      </c>
      <c r="M3113">
        <v>1</v>
      </c>
      <c r="N3113">
        <v>399</v>
      </c>
      <c r="O3113">
        <v>1</v>
      </c>
      <c r="P3113">
        <v>3</v>
      </c>
      <c r="Q3113" t="str">
        <f>VLOOKUP(M3113,lookups!$A$1:$B$7, 2, FALSE)</f>
        <v>trawl/fyke</v>
      </c>
      <c r="R3113" t="str">
        <f>VLOOKUP(N3113,lookups!$D$1:$E$6, 2, FALSE)</f>
        <v>hucuktlis r</v>
      </c>
      <c r="S3113" t="str">
        <f>VLOOKUP(C3113,lookups!$G$1:$H$3, 2, FALSE)</f>
        <v>smolt</v>
      </c>
    </row>
    <row r="3114" spans="1:19" x14ac:dyDescent="0.25">
      <c r="A3114" s="1">
        <v>32989</v>
      </c>
      <c r="B3114">
        <v>1</v>
      </c>
      <c r="C3114">
        <v>1</v>
      </c>
      <c r="D3114">
        <v>1</v>
      </c>
      <c r="E3114">
        <v>1990</v>
      </c>
      <c r="F3114">
        <v>21</v>
      </c>
      <c r="G3114">
        <v>1</v>
      </c>
      <c r="H3114">
        <v>70</v>
      </c>
      <c r="I3114">
        <v>3.44</v>
      </c>
      <c r="J3114">
        <v>3.0849251190000002</v>
      </c>
      <c r="M3114">
        <v>1</v>
      </c>
      <c r="N3114">
        <v>399</v>
      </c>
      <c r="O3114">
        <v>1</v>
      </c>
      <c r="P3114">
        <v>3</v>
      </c>
      <c r="Q3114" t="str">
        <f>VLOOKUP(M3114,lookups!$A$1:$B$7, 2, FALSE)</f>
        <v>trawl/fyke</v>
      </c>
      <c r="R3114" t="str">
        <f>VLOOKUP(N3114,lookups!$D$1:$E$6, 2, FALSE)</f>
        <v>hucuktlis r</v>
      </c>
      <c r="S3114" t="str">
        <f>VLOOKUP(C3114,lookups!$G$1:$H$3, 2, FALSE)</f>
        <v>smolt</v>
      </c>
    </row>
    <row r="3115" spans="1:19" x14ac:dyDescent="0.25">
      <c r="A3115" s="1">
        <v>32989</v>
      </c>
      <c r="B3115">
        <v>1</v>
      </c>
      <c r="C3115">
        <v>1</v>
      </c>
      <c r="D3115">
        <v>1</v>
      </c>
      <c r="E3115">
        <v>1990</v>
      </c>
      <c r="F3115">
        <v>22</v>
      </c>
      <c r="G3115">
        <v>1</v>
      </c>
      <c r="H3115">
        <v>65</v>
      </c>
      <c r="I3115">
        <v>2.97</v>
      </c>
      <c r="J3115">
        <v>2.6634382570000001</v>
      </c>
      <c r="M3115">
        <v>1</v>
      </c>
      <c r="N3115">
        <v>399</v>
      </c>
      <c r="O3115">
        <v>1</v>
      </c>
      <c r="P3115">
        <v>3</v>
      </c>
      <c r="Q3115" t="str">
        <f>VLOOKUP(M3115,lookups!$A$1:$B$7, 2, FALSE)</f>
        <v>trawl/fyke</v>
      </c>
      <c r="R3115" t="str">
        <f>VLOOKUP(N3115,lookups!$D$1:$E$6, 2, FALSE)</f>
        <v>hucuktlis r</v>
      </c>
      <c r="S3115" t="str">
        <f>VLOOKUP(C3115,lookups!$G$1:$H$3, 2, FALSE)</f>
        <v>smolt</v>
      </c>
    </row>
    <row r="3116" spans="1:19" x14ac:dyDescent="0.25">
      <c r="A3116" s="1">
        <v>32989</v>
      </c>
      <c r="B3116">
        <v>1</v>
      </c>
      <c r="C3116">
        <v>1</v>
      </c>
      <c r="D3116">
        <v>1</v>
      </c>
      <c r="E3116">
        <v>1990</v>
      </c>
      <c r="F3116">
        <v>23</v>
      </c>
      <c r="G3116">
        <v>1</v>
      </c>
      <c r="H3116">
        <v>67</v>
      </c>
      <c r="I3116">
        <v>3.08</v>
      </c>
      <c r="J3116">
        <v>2.7620841180000002</v>
      </c>
      <c r="M3116">
        <v>1</v>
      </c>
      <c r="N3116">
        <v>399</v>
      </c>
      <c r="O3116">
        <v>1</v>
      </c>
      <c r="P3116">
        <v>3</v>
      </c>
      <c r="Q3116" t="str">
        <f>VLOOKUP(M3116,lookups!$A$1:$B$7, 2, FALSE)</f>
        <v>trawl/fyke</v>
      </c>
      <c r="R3116" t="str">
        <f>VLOOKUP(N3116,lookups!$D$1:$E$6, 2, FALSE)</f>
        <v>hucuktlis r</v>
      </c>
      <c r="S3116" t="str">
        <f>VLOOKUP(C3116,lookups!$G$1:$H$3, 2, FALSE)</f>
        <v>smolt</v>
      </c>
    </row>
    <row r="3117" spans="1:19" x14ac:dyDescent="0.25">
      <c r="A3117" s="1">
        <v>32989</v>
      </c>
      <c r="B3117">
        <v>1</v>
      </c>
      <c r="C3117">
        <v>1</v>
      </c>
      <c r="D3117">
        <v>1</v>
      </c>
      <c r="E3117">
        <v>1990</v>
      </c>
      <c r="F3117">
        <v>24</v>
      </c>
      <c r="G3117">
        <v>1</v>
      </c>
      <c r="H3117">
        <v>68</v>
      </c>
      <c r="I3117">
        <v>3.31</v>
      </c>
      <c r="J3117">
        <v>2.9683436460000001</v>
      </c>
      <c r="M3117">
        <v>1</v>
      </c>
      <c r="N3117">
        <v>399</v>
      </c>
      <c r="O3117">
        <v>1</v>
      </c>
      <c r="P3117">
        <v>3</v>
      </c>
      <c r="Q3117" t="str">
        <f>VLOOKUP(M3117,lookups!$A$1:$B$7, 2, FALSE)</f>
        <v>trawl/fyke</v>
      </c>
      <c r="R3117" t="str">
        <f>VLOOKUP(N3117,lookups!$D$1:$E$6, 2, FALSE)</f>
        <v>hucuktlis r</v>
      </c>
      <c r="S3117" t="str">
        <f>VLOOKUP(C3117,lookups!$G$1:$H$3, 2, FALSE)</f>
        <v>smolt</v>
      </c>
    </row>
    <row r="3118" spans="1:19" x14ac:dyDescent="0.25">
      <c r="A3118" s="1">
        <v>32989</v>
      </c>
      <c r="B3118">
        <v>1</v>
      </c>
      <c r="C3118">
        <v>1</v>
      </c>
      <c r="D3118">
        <v>1</v>
      </c>
      <c r="E3118">
        <v>1990</v>
      </c>
      <c r="F3118">
        <v>25</v>
      </c>
      <c r="G3118">
        <v>1</v>
      </c>
      <c r="H3118">
        <v>73</v>
      </c>
      <c r="I3118">
        <v>4.0199999999999996</v>
      </c>
      <c r="J3118">
        <v>3.6050578419999999</v>
      </c>
      <c r="M3118">
        <v>1</v>
      </c>
      <c r="N3118">
        <v>399</v>
      </c>
      <c r="O3118">
        <v>1</v>
      </c>
      <c r="P3118">
        <v>3</v>
      </c>
      <c r="Q3118" t="str">
        <f>VLOOKUP(M3118,lookups!$A$1:$B$7, 2, FALSE)</f>
        <v>trawl/fyke</v>
      </c>
      <c r="R3118" t="str">
        <f>VLOOKUP(N3118,lookups!$D$1:$E$6, 2, FALSE)</f>
        <v>hucuktlis r</v>
      </c>
      <c r="S3118" t="str">
        <f>VLOOKUP(C3118,lookups!$G$1:$H$3, 2, FALSE)</f>
        <v>smolt</v>
      </c>
    </row>
    <row r="3119" spans="1:19" x14ac:dyDescent="0.25">
      <c r="A3119" s="1">
        <v>32989</v>
      </c>
      <c r="B3119">
        <v>1</v>
      </c>
      <c r="C3119">
        <v>1</v>
      </c>
      <c r="D3119">
        <v>1</v>
      </c>
      <c r="E3119">
        <v>1990</v>
      </c>
      <c r="F3119">
        <v>26</v>
      </c>
      <c r="G3119">
        <v>1</v>
      </c>
      <c r="H3119">
        <v>72</v>
      </c>
      <c r="I3119">
        <v>3.89</v>
      </c>
      <c r="J3119">
        <v>3.4884763699999999</v>
      </c>
      <c r="M3119">
        <v>1</v>
      </c>
      <c r="N3119">
        <v>399</v>
      </c>
      <c r="O3119">
        <v>1</v>
      </c>
      <c r="P3119">
        <v>3</v>
      </c>
      <c r="Q3119" t="str">
        <f>VLOOKUP(M3119,lookups!$A$1:$B$7, 2, FALSE)</f>
        <v>trawl/fyke</v>
      </c>
      <c r="R3119" t="str">
        <f>VLOOKUP(N3119,lookups!$D$1:$E$6, 2, FALSE)</f>
        <v>hucuktlis r</v>
      </c>
      <c r="S3119" t="str">
        <f>VLOOKUP(C3119,lookups!$G$1:$H$3, 2, FALSE)</f>
        <v>smolt</v>
      </c>
    </row>
    <row r="3120" spans="1:19" x14ac:dyDescent="0.25">
      <c r="A3120" s="1">
        <v>32989</v>
      </c>
      <c r="B3120">
        <v>1</v>
      </c>
      <c r="C3120">
        <v>1</v>
      </c>
      <c r="D3120">
        <v>1</v>
      </c>
      <c r="E3120">
        <v>1990</v>
      </c>
      <c r="F3120">
        <v>27</v>
      </c>
      <c r="G3120">
        <v>1</v>
      </c>
      <c r="H3120">
        <v>71</v>
      </c>
      <c r="I3120">
        <v>3.37</v>
      </c>
      <c r="J3120">
        <v>3.0221504800000001</v>
      </c>
      <c r="M3120">
        <v>1</v>
      </c>
      <c r="N3120">
        <v>399</v>
      </c>
      <c r="O3120">
        <v>1</v>
      </c>
      <c r="P3120">
        <v>3</v>
      </c>
      <c r="Q3120" t="str">
        <f>VLOOKUP(M3120,lookups!$A$1:$B$7, 2, FALSE)</f>
        <v>trawl/fyke</v>
      </c>
      <c r="R3120" t="str">
        <f>VLOOKUP(N3120,lookups!$D$1:$E$6, 2, FALSE)</f>
        <v>hucuktlis r</v>
      </c>
      <c r="S3120" t="str">
        <f>VLOOKUP(C3120,lookups!$G$1:$H$3, 2, FALSE)</f>
        <v>smolt</v>
      </c>
    </row>
    <row r="3121" spans="1:19" x14ac:dyDescent="0.25">
      <c r="A3121" s="1">
        <v>32989</v>
      </c>
      <c r="B3121">
        <v>1</v>
      </c>
      <c r="C3121">
        <v>1</v>
      </c>
      <c r="D3121">
        <v>1</v>
      </c>
      <c r="E3121">
        <v>1990</v>
      </c>
      <c r="F3121">
        <v>28</v>
      </c>
      <c r="G3121">
        <v>1</v>
      </c>
      <c r="H3121">
        <v>73</v>
      </c>
      <c r="I3121">
        <v>3.98</v>
      </c>
      <c r="J3121">
        <v>3.56918662</v>
      </c>
      <c r="M3121">
        <v>1</v>
      </c>
      <c r="N3121">
        <v>399</v>
      </c>
      <c r="O3121">
        <v>1</v>
      </c>
      <c r="P3121">
        <v>3</v>
      </c>
      <c r="Q3121" t="str">
        <f>VLOOKUP(M3121,lookups!$A$1:$B$7, 2, FALSE)</f>
        <v>trawl/fyke</v>
      </c>
      <c r="R3121" t="str">
        <f>VLOOKUP(N3121,lookups!$D$1:$E$6, 2, FALSE)</f>
        <v>hucuktlis r</v>
      </c>
      <c r="S3121" t="str">
        <f>VLOOKUP(C3121,lookups!$G$1:$H$3, 2, FALSE)</f>
        <v>smolt</v>
      </c>
    </row>
    <row r="3122" spans="1:19" x14ac:dyDescent="0.25">
      <c r="A3122" s="1">
        <v>32989</v>
      </c>
      <c r="B3122">
        <v>1</v>
      </c>
      <c r="C3122">
        <v>1</v>
      </c>
      <c r="D3122">
        <v>1</v>
      </c>
      <c r="E3122">
        <v>1990</v>
      </c>
      <c r="F3122">
        <v>29</v>
      </c>
      <c r="G3122">
        <v>1</v>
      </c>
      <c r="H3122">
        <v>66</v>
      </c>
      <c r="I3122">
        <v>2.93</v>
      </c>
      <c r="J3122">
        <v>2.6275670340000001</v>
      </c>
      <c r="M3122">
        <v>1</v>
      </c>
      <c r="N3122">
        <v>399</v>
      </c>
      <c r="O3122">
        <v>1</v>
      </c>
      <c r="P3122">
        <v>3</v>
      </c>
      <c r="Q3122" t="str">
        <f>VLOOKUP(M3122,lookups!$A$1:$B$7, 2, FALSE)</f>
        <v>trawl/fyke</v>
      </c>
      <c r="R3122" t="str">
        <f>VLOOKUP(N3122,lookups!$D$1:$E$6, 2, FALSE)</f>
        <v>hucuktlis r</v>
      </c>
      <c r="S3122" t="str">
        <f>VLOOKUP(C3122,lookups!$G$1:$H$3, 2, FALSE)</f>
        <v>smolt</v>
      </c>
    </row>
    <row r="3123" spans="1:19" x14ac:dyDescent="0.25">
      <c r="A3123" s="1">
        <v>32989</v>
      </c>
      <c r="B3123">
        <v>1</v>
      </c>
      <c r="C3123">
        <v>1</v>
      </c>
      <c r="D3123">
        <v>1</v>
      </c>
      <c r="E3123">
        <v>1990</v>
      </c>
      <c r="F3123">
        <v>30</v>
      </c>
      <c r="G3123">
        <v>1</v>
      </c>
      <c r="H3123">
        <v>73</v>
      </c>
      <c r="I3123">
        <v>3.94</v>
      </c>
      <c r="J3123">
        <v>3.5333153980000001</v>
      </c>
      <c r="M3123">
        <v>1</v>
      </c>
      <c r="N3123">
        <v>399</v>
      </c>
      <c r="O3123">
        <v>1</v>
      </c>
      <c r="P3123">
        <v>3</v>
      </c>
      <c r="Q3123" t="str">
        <f>VLOOKUP(M3123,lookups!$A$1:$B$7, 2, FALSE)</f>
        <v>trawl/fyke</v>
      </c>
      <c r="R3123" t="str">
        <f>VLOOKUP(N3123,lookups!$D$1:$E$6, 2, FALSE)</f>
        <v>hucuktlis r</v>
      </c>
      <c r="S3123" t="str">
        <f>VLOOKUP(C3123,lookups!$G$1:$H$3, 2, FALSE)</f>
        <v>smolt</v>
      </c>
    </row>
    <row r="3124" spans="1:19" x14ac:dyDescent="0.25">
      <c r="A3124" s="1">
        <v>33002</v>
      </c>
      <c r="B3124">
        <v>1</v>
      </c>
      <c r="C3124">
        <v>1</v>
      </c>
      <c r="D3124">
        <v>1</v>
      </c>
      <c r="E3124">
        <v>1990</v>
      </c>
      <c r="F3124">
        <v>1</v>
      </c>
      <c r="G3124">
        <v>1</v>
      </c>
      <c r="H3124">
        <v>81</v>
      </c>
      <c r="I3124">
        <v>4.3600000000000003</v>
      </c>
      <c r="J3124">
        <v>3.909963232</v>
      </c>
      <c r="L3124">
        <v>1</v>
      </c>
      <c r="M3124">
        <v>1</v>
      </c>
      <c r="N3124">
        <v>399</v>
      </c>
      <c r="O3124">
        <v>1</v>
      </c>
      <c r="P3124">
        <v>3</v>
      </c>
      <c r="Q3124" t="str">
        <f>VLOOKUP(M3124,lookups!$A$1:$B$7, 2, FALSE)</f>
        <v>trawl/fyke</v>
      </c>
      <c r="R3124" t="str">
        <f>VLOOKUP(N3124,lookups!$D$1:$E$6, 2, FALSE)</f>
        <v>hucuktlis r</v>
      </c>
      <c r="S3124" t="str">
        <f>VLOOKUP(C3124,lookups!$G$1:$H$3, 2, FALSE)</f>
        <v>smolt</v>
      </c>
    </row>
    <row r="3125" spans="1:19" x14ac:dyDescent="0.25">
      <c r="A3125" s="1">
        <v>33002</v>
      </c>
      <c r="B3125">
        <v>1</v>
      </c>
      <c r="C3125">
        <v>1</v>
      </c>
      <c r="D3125">
        <v>1</v>
      </c>
      <c r="E3125">
        <v>1990</v>
      </c>
      <c r="F3125">
        <v>2</v>
      </c>
      <c r="G3125">
        <v>1</v>
      </c>
      <c r="H3125">
        <v>76</v>
      </c>
      <c r="I3125">
        <v>4.2</v>
      </c>
      <c r="J3125">
        <v>3.7664783430000002</v>
      </c>
      <c r="L3125">
        <v>1</v>
      </c>
      <c r="M3125">
        <v>1</v>
      </c>
      <c r="N3125">
        <v>399</v>
      </c>
      <c r="O3125">
        <v>1</v>
      </c>
      <c r="P3125">
        <v>3</v>
      </c>
      <c r="Q3125" t="str">
        <f>VLOOKUP(M3125,lookups!$A$1:$B$7, 2, FALSE)</f>
        <v>trawl/fyke</v>
      </c>
      <c r="R3125" t="str">
        <f>VLOOKUP(N3125,lookups!$D$1:$E$6, 2, FALSE)</f>
        <v>hucuktlis r</v>
      </c>
      <c r="S3125" t="str">
        <f>VLOOKUP(C3125,lookups!$G$1:$H$3, 2, FALSE)</f>
        <v>smolt</v>
      </c>
    </row>
    <row r="3126" spans="1:19" x14ac:dyDescent="0.25">
      <c r="A3126" s="1">
        <v>33002</v>
      </c>
      <c r="B3126">
        <v>1</v>
      </c>
      <c r="C3126">
        <v>1</v>
      </c>
      <c r="D3126">
        <v>1</v>
      </c>
      <c r="E3126">
        <v>1990</v>
      </c>
      <c r="F3126">
        <v>3</v>
      </c>
      <c r="G3126">
        <v>1</v>
      </c>
      <c r="H3126">
        <v>75</v>
      </c>
      <c r="I3126">
        <v>3.97</v>
      </c>
      <c r="J3126">
        <v>3.5602188140000002</v>
      </c>
      <c r="L3126">
        <v>1</v>
      </c>
      <c r="M3126">
        <v>1</v>
      </c>
      <c r="N3126">
        <v>399</v>
      </c>
      <c r="O3126">
        <v>1</v>
      </c>
      <c r="P3126">
        <v>3</v>
      </c>
      <c r="Q3126" t="str">
        <f>VLOOKUP(M3126,lookups!$A$1:$B$7, 2, FALSE)</f>
        <v>trawl/fyke</v>
      </c>
      <c r="R3126" t="str">
        <f>VLOOKUP(N3126,lookups!$D$1:$E$6, 2, FALSE)</f>
        <v>hucuktlis r</v>
      </c>
      <c r="S3126" t="str">
        <f>VLOOKUP(C3126,lookups!$G$1:$H$3, 2, FALSE)</f>
        <v>smolt</v>
      </c>
    </row>
    <row r="3127" spans="1:19" x14ac:dyDescent="0.25">
      <c r="A3127" s="1">
        <v>33002</v>
      </c>
      <c r="B3127">
        <v>1</v>
      </c>
      <c r="C3127">
        <v>1</v>
      </c>
      <c r="D3127">
        <v>1</v>
      </c>
      <c r="E3127">
        <v>1990</v>
      </c>
      <c r="F3127">
        <v>4</v>
      </c>
      <c r="G3127">
        <v>1</v>
      </c>
      <c r="H3127">
        <v>77</v>
      </c>
      <c r="I3127">
        <v>3.91</v>
      </c>
      <c r="J3127">
        <v>3.5064119809999998</v>
      </c>
      <c r="L3127">
        <v>1</v>
      </c>
      <c r="M3127">
        <v>1</v>
      </c>
      <c r="N3127">
        <v>399</v>
      </c>
      <c r="O3127">
        <v>1</v>
      </c>
      <c r="P3127">
        <v>3</v>
      </c>
      <c r="Q3127" t="str">
        <f>VLOOKUP(M3127,lookups!$A$1:$B$7, 2, FALSE)</f>
        <v>trawl/fyke</v>
      </c>
      <c r="R3127" t="str">
        <f>VLOOKUP(N3127,lookups!$D$1:$E$6, 2, FALSE)</f>
        <v>hucuktlis r</v>
      </c>
      <c r="S3127" t="str">
        <f>VLOOKUP(C3127,lookups!$G$1:$H$3, 2, FALSE)</f>
        <v>smolt</v>
      </c>
    </row>
    <row r="3128" spans="1:19" x14ac:dyDescent="0.25">
      <c r="A3128" s="1">
        <v>33002</v>
      </c>
      <c r="B3128">
        <v>1</v>
      </c>
      <c r="C3128">
        <v>1</v>
      </c>
      <c r="D3128">
        <v>1</v>
      </c>
      <c r="E3128">
        <v>1990</v>
      </c>
      <c r="F3128">
        <v>5</v>
      </c>
      <c r="G3128">
        <v>1</v>
      </c>
      <c r="H3128">
        <v>75</v>
      </c>
      <c r="I3128">
        <v>3.94</v>
      </c>
      <c r="J3128">
        <v>3.5333153980000001</v>
      </c>
      <c r="L3128">
        <v>1</v>
      </c>
      <c r="M3128">
        <v>1</v>
      </c>
      <c r="N3128">
        <v>399</v>
      </c>
      <c r="O3128">
        <v>1</v>
      </c>
      <c r="P3128">
        <v>3</v>
      </c>
      <c r="Q3128" t="str">
        <f>VLOOKUP(M3128,lookups!$A$1:$B$7, 2, FALSE)</f>
        <v>trawl/fyke</v>
      </c>
      <c r="R3128" t="str">
        <f>VLOOKUP(N3128,lookups!$D$1:$E$6, 2, FALSE)</f>
        <v>hucuktlis r</v>
      </c>
      <c r="S3128" t="str">
        <f>VLOOKUP(C3128,lookups!$G$1:$H$3, 2, FALSE)</f>
        <v>smolt</v>
      </c>
    </row>
    <row r="3129" spans="1:19" x14ac:dyDescent="0.25">
      <c r="A3129" s="1">
        <v>33002</v>
      </c>
      <c r="B3129">
        <v>1</v>
      </c>
      <c r="C3129">
        <v>1</v>
      </c>
      <c r="D3129">
        <v>1</v>
      </c>
      <c r="E3129">
        <v>1990</v>
      </c>
      <c r="F3129">
        <v>6</v>
      </c>
      <c r="G3129">
        <v>1</v>
      </c>
      <c r="H3129">
        <v>73</v>
      </c>
      <c r="I3129">
        <v>3.53</v>
      </c>
      <c r="J3129">
        <v>3.1656353689999999</v>
      </c>
      <c r="M3129">
        <v>1</v>
      </c>
      <c r="N3129">
        <v>399</v>
      </c>
      <c r="O3129">
        <v>1</v>
      </c>
      <c r="P3129">
        <v>3</v>
      </c>
      <c r="Q3129" t="str">
        <f>VLOOKUP(M3129,lookups!$A$1:$B$7, 2, FALSE)</f>
        <v>trawl/fyke</v>
      </c>
      <c r="R3129" t="str">
        <f>VLOOKUP(N3129,lookups!$D$1:$E$6, 2, FALSE)</f>
        <v>hucuktlis r</v>
      </c>
      <c r="S3129" t="str">
        <f>VLOOKUP(C3129,lookups!$G$1:$H$3, 2, FALSE)</f>
        <v>smolt</v>
      </c>
    </row>
    <row r="3130" spans="1:19" x14ac:dyDescent="0.25">
      <c r="A3130" s="1">
        <v>33002</v>
      </c>
      <c r="B3130">
        <v>1</v>
      </c>
      <c r="C3130">
        <v>1</v>
      </c>
      <c r="D3130">
        <v>1</v>
      </c>
      <c r="E3130">
        <v>1990</v>
      </c>
      <c r="F3130">
        <v>7</v>
      </c>
      <c r="G3130">
        <v>1</v>
      </c>
      <c r="H3130">
        <v>69</v>
      </c>
      <c r="I3130">
        <v>3.09</v>
      </c>
      <c r="J3130">
        <v>2.771051924</v>
      </c>
      <c r="M3130">
        <v>1</v>
      </c>
      <c r="N3130">
        <v>399</v>
      </c>
      <c r="O3130">
        <v>1</v>
      </c>
      <c r="P3130">
        <v>3</v>
      </c>
      <c r="Q3130" t="str">
        <f>VLOOKUP(M3130,lookups!$A$1:$B$7, 2, FALSE)</f>
        <v>trawl/fyke</v>
      </c>
      <c r="R3130" t="str">
        <f>VLOOKUP(N3130,lookups!$D$1:$E$6, 2, FALSE)</f>
        <v>hucuktlis r</v>
      </c>
      <c r="S3130" t="str">
        <f>VLOOKUP(C3130,lookups!$G$1:$H$3, 2, FALSE)</f>
        <v>smolt</v>
      </c>
    </row>
    <row r="3131" spans="1:19" x14ac:dyDescent="0.25">
      <c r="A3131" s="1">
        <v>33002</v>
      </c>
      <c r="B3131">
        <v>1</v>
      </c>
      <c r="C3131">
        <v>1</v>
      </c>
      <c r="D3131">
        <v>1</v>
      </c>
      <c r="E3131">
        <v>1990</v>
      </c>
      <c r="F3131">
        <v>8</v>
      </c>
      <c r="G3131">
        <v>1</v>
      </c>
      <c r="H3131">
        <v>80</v>
      </c>
      <c r="I3131">
        <v>4.6500000000000004</v>
      </c>
      <c r="J3131">
        <v>4.1700295939999998</v>
      </c>
      <c r="L3131">
        <v>1</v>
      </c>
      <c r="M3131">
        <v>1</v>
      </c>
      <c r="N3131">
        <v>399</v>
      </c>
      <c r="O3131">
        <v>1</v>
      </c>
      <c r="P3131">
        <v>3</v>
      </c>
      <c r="Q3131" t="str">
        <f>VLOOKUP(M3131,lookups!$A$1:$B$7, 2, FALSE)</f>
        <v>trawl/fyke</v>
      </c>
      <c r="R3131" t="str">
        <f>VLOOKUP(N3131,lookups!$D$1:$E$6, 2, FALSE)</f>
        <v>hucuktlis r</v>
      </c>
      <c r="S3131" t="str">
        <f>VLOOKUP(C3131,lookups!$G$1:$H$3, 2, FALSE)</f>
        <v>smolt</v>
      </c>
    </row>
    <row r="3132" spans="1:19" x14ac:dyDescent="0.25">
      <c r="A3132" s="1">
        <v>33002</v>
      </c>
      <c r="B3132">
        <v>1</v>
      </c>
      <c r="C3132">
        <v>1</v>
      </c>
      <c r="D3132">
        <v>1</v>
      </c>
      <c r="E3132">
        <v>1990</v>
      </c>
      <c r="F3132">
        <v>9</v>
      </c>
      <c r="G3132">
        <v>1</v>
      </c>
      <c r="H3132">
        <v>79</v>
      </c>
      <c r="I3132">
        <v>4.58</v>
      </c>
      <c r="J3132">
        <v>4.1072549550000002</v>
      </c>
      <c r="L3132">
        <v>1</v>
      </c>
      <c r="M3132">
        <v>1</v>
      </c>
      <c r="N3132">
        <v>399</v>
      </c>
      <c r="O3132">
        <v>1</v>
      </c>
      <c r="P3132">
        <v>3</v>
      </c>
      <c r="Q3132" t="str">
        <f>VLOOKUP(M3132,lookups!$A$1:$B$7, 2, FALSE)</f>
        <v>trawl/fyke</v>
      </c>
      <c r="R3132" t="str">
        <f>VLOOKUP(N3132,lookups!$D$1:$E$6, 2, FALSE)</f>
        <v>hucuktlis r</v>
      </c>
      <c r="S3132" t="str">
        <f>VLOOKUP(C3132,lookups!$G$1:$H$3, 2, FALSE)</f>
        <v>smolt</v>
      </c>
    </row>
    <row r="3133" spans="1:19" x14ac:dyDescent="0.25">
      <c r="A3133" s="1">
        <v>33002</v>
      </c>
      <c r="B3133">
        <v>1</v>
      </c>
      <c r="C3133">
        <v>1</v>
      </c>
      <c r="D3133">
        <v>1</v>
      </c>
      <c r="E3133">
        <v>1990</v>
      </c>
      <c r="F3133">
        <v>10</v>
      </c>
      <c r="G3133">
        <v>1</v>
      </c>
      <c r="H3133">
        <v>69</v>
      </c>
      <c r="I3133">
        <v>2.86</v>
      </c>
      <c r="J3133">
        <v>2.564792395</v>
      </c>
      <c r="M3133">
        <v>1</v>
      </c>
      <c r="N3133">
        <v>399</v>
      </c>
      <c r="O3133">
        <v>1</v>
      </c>
      <c r="P3133">
        <v>3</v>
      </c>
      <c r="Q3133" t="str">
        <f>VLOOKUP(M3133,lookups!$A$1:$B$7, 2, FALSE)</f>
        <v>trawl/fyke</v>
      </c>
      <c r="R3133" t="str">
        <f>VLOOKUP(N3133,lookups!$D$1:$E$6, 2, FALSE)</f>
        <v>hucuktlis r</v>
      </c>
      <c r="S3133" t="str">
        <f>VLOOKUP(C3133,lookups!$G$1:$H$3, 2, FALSE)</f>
        <v>smolt</v>
      </c>
    </row>
    <row r="3134" spans="1:19" x14ac:dyDescent="0.25">
      <c r="A3134" s="1">
        <v>33002</v>
      </c>
      <c r="B3134">
        <v>1</v>
      </c>
      <c r="C3134">
        <v>1</v>
      </c>
      <c r="D3134">
        <v>1</v>
      </c>
      <c r="E3134">
        <v>1990</v>
      </c>
      <c r="F3134">
        <v>11</v>
      </c>
      <c r="G3134">
        <v>1</v>
      </c>
      <c r="H3134">
        <v>75</v>
      </c>
      <c r="I3134">
        <v>3.9</v>
      </c>
      <c r="J3134">
        <v>3.497444175</v>
      </c>
      <c r="L3134">
        <v>1</v>
      </c>
      <c r="M3134">
        <v>1</v>
      </c>
      <c r="N3134">
        <v>399</v>
      </c>
      <c r="O3134">
        <v>1</v>
      </c>
      <c r="P3134">
        <v>3</v>
      </c>
      <c r="Q3134" t="str">
        <f>VLOOKUP(M3134,lookups!$A$1:$B$7, 2, FALSE)</f>
        <v>trawl/fyke</v>
      </c>
      <c r="R3134" t="str">
        <f>VLOOKUP(N3134,lookups!$D$1:$E$6, 2, FALSE)</f>
        <v>hucuktlis r</v>
      </c>
      <c r="S3134" t="str">
        <f>VLOOKUP(C3134,lookups!$G$1:$H$3, 2, FALSE)</f>
        <v>smolt</v>
      </c>
    </row>
    <row r="3135" spans="1:19" x14ac:dyDescent="0.25">
      <c r="A3135" s="1">
        <v>33002</v>
      </c>
      <c r="B3135">
        <v>1</v>
      </c>
      <c r="C3135">
        <v>1</v>
      </c>
      <c r="D3135">
        <v>1</v>
      </c>
      <c r="E3135">
        <v>1990</v>
      </c>
      <c r="F3135">
        <v>12</v>
      </c>
      <c r="G3135">
        <v>1</v>
      </c>
      <c r="H3135">
        <v>71</v>
      </c>
      <c r="I3135">
        <v>3.44</v>
      </c>
      <c r="J3135">
        <v>3.0849251190000002</v>
      </c>
      <c r="M3135">
        <v>1</v>
      </c>
      <c r="N3135">
        <v>399</v>
      </c>
      <c r="O3135">
        <v>1</v>
      </c>
      <c r="P3135">
        <v>3</v>
      </c>
      <c r="Q3135" t="str">
        <f>VLOOKUP(M3135,lookups!$A$1:$B$7, 2, FALSE)</f>
        <v>trawl/fyke</v>
      </c>
      <c r="R3135" t="str">
        <f>VLOOKUP(N3135,lookups!$D$1:$E$6, 2, FALSE)</f>
        <v>hucuktlis r</v>
      </c>
      <c r="S3135" t="str">
        <f>VLOOKUP(C3135,lookups!$G$1:$H$3, 2, FALSE)</f>
        <v>smolt</v>
      </c>
    </row>
    <row r="3136" spans="1:19" x14ac:dyDescent="0.25">
      <c r="A3136" s="1">
        <v>33002</v>
      </c>
      <c r="B3136">
        <v>1</v>
      </c>
      <c r="C3136">
        <v>1</v>
      </c>
      <c r="D3136">
        <v>1</v>
      </c>
      <c r="E3136">
        <v>1990</v>
      </c>
      <c r="F3136">
        <v>13</v>
      </c>
      <c r="G3136">
        <v>1</v>
      </c>
      <c r="H3136">
        <v>72</v>
      </c>
      <c r="I3136">
        <v>3.65</v>
      </c>
      <c r="J3136">
        <v>3.2732490360000002</v>
      </c>
      <c r="M3136">
        <v>1</v>
      </c>
      <c r="N3136">
        <v>399</v>
      </c>
      <c r="O3136">
        <v>1</v>
      </c>
      <c r="P3136">
        <v>3</v>
      </c>
      <c r="Q3136" t="str">
        <f>VLOOKUP(M3136,lookups!$A$1:$B$7, 2, FALSE)</f>
        <v>trawl/fyke</v>
      </c>
      <c r="R3136" t="str">
        <f>VLOOKUP(N3136,lookups!$D$1:$E$6, 2, FALSE)</f>
        <v>hucuktlis r</v>
      </c>
      <c r="S3136" t="str">
        <f>VLOOKUP(C3136,lookups!$G$1:$H$3, 2, FALSE)</f>
        <v>smolt</v>
      </c>
    </row>
    <row r="3137" spans="1:19" x14ac:dyDescent="0.25">
      <c r="A3137" s="1">
        <v>33002</v>
      </c>
      <c r="B3137">
        <v>1</v>
      </c>
      <c r="C3137">
        <v>1</v>
      </c>
      <c r="D3137">
        <v>1</v>
      </c>
      <c r="E3137">
        <v>1990</v>
      </c>
      <c r="F3137">
        <v>14</v>
      </c>
      <c r="G3137">
        <v>1</v>
      </c>
      <c r="H3137">
        <v>78</v>
      </c>
      <c r="I3137">
        <v>4.28</v>
      </c>
      <c r="J3137">
        <v>3.838220787</v>
      </c>
      <c r="L3137">
        <v>1</v>
      </c>
      <c r="M3137">
        <v>1</v>
      </c>
      <c r="N3137">
        <v>399</v>
      </c>
      <c r="O3137">
        <v>1</v>
      </c>
      <c r="P3137">
        <v>3</v>
      </c>
      <c r="Q3137" t="str">
        <f>VLOOKUP(M3137,lookups!$A$1:$B$7, 2, FALSE)</f>
        <v>trawl/fyke</v>
      </c>
      <c r="R3137" t="str">
        <f>VLOOKUP(N3137,lookups!$D$1:$E$6, 2, FALSE)</f>
        <v>hucuktlis r</v>
      </c>
      <c r="S3137" t="str">
        <f>VLOOKUP(C3137,lookups!$G$1:$H$3, 2, FALSE)</f>
        <v>smolt</v>
      </c>
    </row>
    <row r="3138" spans="1:19" x14ac:dyDescent="0.25">
      <c r="A3138" s="1">
        <v>33002</v>
      </c>
      <c r="B3138">
        <v>1</v>
      </c>
      <c r="C3138">
        <v>1</v>
      </c>
      <c r="D3138">
        <v>1</v>
      </c>
      <c r="E3138">
        <v>1990</v>
      </c>
      <c r="F3138">
        <v>15</v>
      </c>
      <c r="G3138">
        <v>1</v>
      </c>
      <c r="H3138">
        <v>78</v>
      </c>
      <c r="I3138">
        <v>4.28</v>
      </c>
      <c r="J3138">
        <v>3.838220787</v>
      </c>
      <c r="L3138">
        <v>1</v>
      </c>
      <c r="M3138">
        <v>1</v>
      </c>
      <c r="N3138">
        <v>399</v>
      </c>
      <c r="O3138">
        <v>1</v>
      </c>
      <c r="P3138">
        <v>3</v>
      </c>
      <c r="Q3138" t="str">
        <f>VLOOKUP(M3138,lookups!$A$1:$B$7, 2, FALSE)</f>
        <v>trawl/fyke</v>
      </c>
      <c r="R3138" t="str">
        <f>VLOOKUP(N3138,lookups!$D$1:$E$6, 2, FALSE)</f>
        <v>hucuktlis r</v>
      </c>
      <c r="S3138" t="str">
        <f>VLOOKUP(C3138,lookups!$G$1:$H$3, 2, FALSE)</f>
        <v>smolt</v>
      </c>
    </row>
    <row r="3139" spans="1:19" x14ac:dyDescent="0.25">
      <c r="A3139" s="1">
        <v>33002</v>
      </c>
      <c r="B3139">
        <v>1</v>
      </c>
      <c r="C3139">
        <v>1</v>
      </c>
      <c r="D3139">
        <v>1</v>
      </c>
      <c r="E3139">
        <v>1990</v>
      </c>
      <c r="F3139">
        <v>16</v>
      </c>
      <c r="G3139">
        <v>1</v>
      </c>
      <c r="H3139">
        <v>76</v>
      </c>
      <c r="I3139">
        <v>3.98</v>
      </c>
      <c r="J3139">
        <v>3.56918662</v>
      </c>
      <c r="L3139">
        <v>1</v>
      </c>
      <c r="M3139">
        <v>1</v>
      </c>
      <c r="N3139">
        <v>399</v>
      </c>
      <c r="O3139">
        <v>1</v>
      </c>
      <c r="P3139">
        <v>3</v>
      </c>
      <c r="Q3139" t="str">
        <f>VLOOKUP(M3139,lookups!$A$1:$B$7, 2, FALSE)</f>
        <v>trawl/fyke</v>
      </c>
      <c r="R3139" t="str">
        <f>VLOOKUP(N3139,lookups!$D$1:$E$6, 2, FALSE)</f>
        <v>hucuktlis r</v>
      </c>
      <c r="S3139" t="str">
        <f>VLOOKUP(C3139,lookups!$G$1:$H$3, 2, FALSE)</f>
        <v>smolt</v>
      </c>
    </row>
    <row r="3140" spans="1:19" x14ac:dyDescent="0.25">
      <c r="A3140" s="1">
        <v>33002</v>
      </c>
      <c r="B3140">
        <v>1</v>
      </c>
      <c r="C3140">
        <v>1</v>
      </c>
      <c r="D3140">
        <v>1</v>
      </c>
      <c r="E3140">
        <v>1990</v>
      </c>
      <c r="F3140">
        <v>17</v>
      </c>
      <c r="G3140">
        <v>1</v>
      </c>
      <c r="H3140">
        <v>67</v>
      </c>
      <c r="I3140">
        <v>2.67</v>
      </c>
      <c r="J3140">
        <v>2.394404089</v>
      </c>
      <c r="M3140">
        <v>1</v>
      </c>
      <c r="N3140">
        <v>399</v>
      </c>
      <c r="O3140">
        <v>1</v>
      </c>
      <c r="P3140">
        <v>3</v>
      </c>
      <c r="Q3140" t="str">
        <f>VLOOKUP(M3140,lookups!$A$1:$B$7, 2, FALSE)</f>
        <v>trawl/fyke</v>
      </c>
      <c r="R3140" t="str">
        <f>VLOOKUP(N3140,lookups!$D$1:$E$6, 2, FALSE)</f>
        <v>hucuktlis r</v>
      </c>
      <c r="S3140" t="str">
        <f>VLOOKUP(C3140,lookups!$G$1:$H$3, 2, FALSE)</f>
        <v>smolt</v>
      </c>
    </row>
    <row r="3141" spans="1:19" x14ac:dyDescent="0.25">
      <c r="A3141" s="1">
        <v>33002</v>
      </c>
      <c r="B3141">
        <v>1</v>
      </c>
      <c r="C3141">
        <v>1</v>
      </c>
      <c r="D3141">
        <v>1</v>
      </c>
      <c r="E3141">
        <v>1990</v>
      </c>
      <c r="F3141">
        <v>18</v>
      </c>
      <c r="G3141">
        <v>1</v>
      </c>
      <c r="H3141">
        <v>71</v>
      </c>
      <c r="I3141">
        <v>3.56</v>
      </c>
      <c r="J3141">
        <v>3.1925387860000001</v>
      </c>
      <c r="M3141">
        <v>1</v>
      </c>
      <c r="N3141">
        <v>399</v>
      </c>
      <c r="O3141">
        <v>1</v>
      </c>
      <c r="P3141">
        <v>3</v>
      </c>
      <c r="Q3141" t="str">
        <f>VLOOKUP(M3141,lookups!$A$1:$B$7, 2, FALSE)</f>
        <v>trawl/fyke</v>
      </c>
      <c r="R3141" t="str">
        <f>VLOOKUP(N3141,lookups!$D$1:$E$6, 2, FALSE)</f>
        <v>hucuktlis r</v>
      </c>
      <c r="S3141" t="str">
        <f>VLOOKUP(C3141,lookups!$G$1:$H$3, 2, FALSE)</f>
        <v>smolt</v>
      </c>
    </row>
    <row r="3142" spans="1:19" x14ac:dyDescent="0.25">
      <c r="A3142" s="1">
        <v>33002</v>
      </c>
      <c r="B3142">
        <v>1</v>
      </c>
      <c r="C3142">
        <v>1</v>
      </c>
      <c r="D3142">
        <v>1</v>
      </c>
      <c r="E3142">
        <v>1990</v>
      </c>
      <c r="F3142">
        <v>19</v>
      </c>
      <c r="G3142">
        <v>1</v>
      </c>
      <c r="H3142">
        <v>75</v>
      </c>
      <c r="I3142">
        <v>4.07</v>
      </c>
      <c r="J3142">
        <v>3.6498968700000001</v>
      </c>
      <c r="L3142">
        <v>1</v>
      </c>
      <c r="M3142">
        <v>1</v>
      </c>
      <c r="N3142">
        <v>399</v>
      </c>
      <c r="O3142">
        <v>1</v>
      </c>
      <c r="P3142">
        <v>3</v>
      </c>
      <c r="Q3142" t="str">
        <f>VLOOKUP(M3142,lookups!$A$1:$B$7, 2, FALSE)</f>
        <v>trawl/fyke</v>
      </c>
      <c r="R3142" t="str">
        <f>VLOOKUP(N3142,lookups!$D$1:$E$6, 2, FALSE)</f>
        <v>hucuktlis r</v>
      </c>
      <c r="S3142" t="str">
        <f>VLOOKUP(C3142,lookups!$G$1:$H$3, 2, FALSE)</f>
        <v>smolt</v>
      </c>
    </row>
    <row r="3143" spans="1:19" x14ac:dyDescent="0.25">
      <c r="A3143" s="1">
        <v>33002</v>
      </c>
      <c r="B3143">
        <v>1</v>
      </c>
      <c r="C3143">
        <v>1</v>
      </c>
      <c r="D3143">
        <v>1</v>
      </c>
      <c r="E3143">
        <v>1990</v>
      </c>
      <c r="F3143">
        <v>20</v>
      </c>
      <c r="G3143">
        <v>1</v>
      </c>
      <c r="H3143">
        <v>75</v>
      </c>
      <c r="I3143">
        <v>3.97</v>
      </c>
      <c r="J3143">
        <v>3.5602188140000002</v>
      </c>
      <c r="L3143">
        <v>1</v>
      </c>
      <c r="M3143">
        <v>1</v>
      </c>
      <c r="N3143">
        <v>399</v>
      </c>
      <c r="O3143">
        <v>1</v>
      </c>
      <c r="P3143">
        <v>3</v>
      </c>
      <c r="Q3143" t="str">
        <f>VLOOKUP(M3143,lookups!$A$1:$B$7, 2, FALSE)</f>
        <v>trawl/fyke</v>
      </c>
      <c r="R3143" t="str">
        <f>VLOOKUP(N3143,lookups!$D$1:$E$6, 2, FALSE)</f>
        <v>hucuktlis r</v>
      </c>
      <c r="S3143" t="str">
        <f>VLOOKUP(C3143,lookups!$G$1:$H$3, 2, FALSE)</f>
        <v>smolt</v>
      </c>
    </row>
    <row r="3144" spans="1:19" x14ac:dyDescent="0.25">
      <c r="A3144" s="1">
        <v>33002</v>
      </c>
      <c r="B3144">
        <v>1</v>
      </c>
      <c r="C3144">
        <v>1</v>
      </c>
      <c r="D3144">
        <v>1</v>
      </c>
      <c r="E3144">
        <v>1990</v>
      </c>
      <c r="F3144">
        <v>21</v>
      </c>
      <c r="G3144">
        <v>1</v>
      </c>
      <c r="H3144">
        <v>76</v>
      </c>
      <c r="I3144">
        <v>3.89</v>
      </c>
      <c r="J3144">
        <v>3.4884763699999999</v>
      </c>
      <c r="L3144">
        <v>1</v>
      </c>
      <c r="M3144">
        <v>1</v>
      </c>
      <c r="N3144">
        <v>399</v>
      </c>
      <c r="O3144">
        <v>1</v>
      </c>
      <c r="P3144">
        <v>3</v>
      </c>
      <c r="Q3144" t="str">
        <f>VLOOKUP(M3144,lookups!$A$1:$B$7, 2, FALSE)</f>
        <v>trawl/fyke</v>
      </c>
      <c r="R3144" t="str">
        <f>VLOOKUP(N3144,lookups!$D$1:$E$6, 2, FALSE)</f>
        <v>hucuktlis r</v>
      </c>
      <c r="S3144" t="str">
        <f>VLOOKUP(C3144,lookups!$G$1:$H$3, 2, FALSE)</f>
        <v>smolt</v>
      </c>
    </row>
    <row r="3145" spans="1:19" x14ac:dyDescent="0.25">
      <c r="A3145" s="1">
        <v>33002</v>
      </c>
      <c r="B3145">
        <v>1</v>
      </c>
      <c r="C3145">
        <v>1</v>
      </c>
      <c r="D3145">
        <v>1</v>
      </c>
      <c r="E3145">
        <v>1990</v>
      </c>
      <c r="F3145">
        <v>22</v>
      </c>
      <c r="G3145">
        <v>1</v>
      </c>
      <c r="H3145">
        <v>75</v>
      </c>
      <c r="I3145">
        <v>3.82</v>
      </c>
      <c r="J3145">
        <v>3.4257017310000002</v>
      </c>
      <c r="L3145">
        <v>1</v>
      </c>
      <c r="M3145">
        <v>1</v>
      </c>
      <c r="N3145">
        <v>399</v>
      </c>
      <c r="O3145">
        <v>1</v>
      </c>
      <c r="P3145">
        <v>3</v>
      </c>
      <c r="Q3145" t="str">
        <f>VLOOKUP(M3145,lookups!$A$1:$B$7, 2, FALSE)</f>
        <v>trawl/fyke</v>
      </c>
      <c r="R3145" t="str">
        <f>VLOOKUP(N3145,lookups!$D$1:$E$6, 2, FALSE)</f>
        <v>hucuktlis r</v>
      </c>
      <c r="S3145" t="str">
        <f>VLOOKUP(C3145,lookups!$G$1:$H$3, 2, FALSE)</f>
        <v>smolt</v>
      </c>
    </row>
    <row r="3146" spans="1:19" x14ac:dyDescent="0.25">
      <c r="A3146" s="1">
        <v>33002</v>
      </c>
      <c r="B3146">
        <v>1</v>
      </c>
      <c r="C3146">
        <v>1</v>
      </c>
      <c r="D3146">
        <v>1</v>
      </c>
      <c r="E3146">
        <v>1990</v>
      </c>
      <c r="F3146">
        <v>23</v>
      </c>
      <c r="G3146">
        <v>1</v>
      </c>
      <c r="H3146">
        <v>75</v>
      </c>
      <c r="I3146">
        <v>3.55</v>
      </c>
      <c r="J3146">
        <v>3.1835709799999998</v>
      </c>
      <c r="L3146">
        <v>1</v>
      </c>
      <c r="M3146">
        <v>1</v>
      </c>
      <c r="N3146">
        <v>399</v>
      </c>
      <c r="O3146">
        <v>1</v>
      </c>
      <c r="P3146">
        <v>3</v>
      </c>
      <c r="Q3146" t="str">
        <f>VLOOKUP(M3146,lookups!$A$1:$B$7, 2, FALSE)</f>
        <v>trawl/fyke</v>
      </c>
      <c r="R3146" t="str">
        <f>VLOOKUP(N3146,lookups!$D$1:$E$6, 2, FALSE)</f>
        <v>hucuktlis r</v>
      </c>
      <c r="S3146" t="str">
        <f>VLOOKUP(C3146,lookups!$G$1:$H$3, 2, FALSE)</f>
        <v>smolt</v>
      </c>
    </row>
    <row r="3147" spans="1:19" x14ac:dyDescent="0.25">
      <c r="A3147" s="1">
        <v>33002</v>
      </c>
      <c r="B3147">
        <v>1</v>
      </c>
      <c r="C3147">
        <v>1</v>
      </c>
      <c r="D3147">
        <v>1</v>
      </c>
      <c r="E3147">
        <v>1990</v>
      </c>
      <c r="F3147">
        <v>24</v>
      </c>
      <c r="G3147">
        <v>1</v>
      </c>
      <c r="H3147">
        <v>75</v>
      </c>
      <c r="I3147">
        <v>3.99</v>
      </c>
      <c r="J3147">
        <v>3.5781544260000002</v>
      </c>
      <c r="L3147">
        <v>1</v>
      </c>
      <c r="M3147">
        <v>1</v>
      </c>
      <c r="N3147">
        <v>399</v>
      </c>
      <c r="O3147">
        <v>1</v>
      </c>
      <c r="P3147">
        <v>3</v>
      </c>
      <c r="Q3147" t="str">
        <f>VLOOKUP(M3147,lookups!$A$1:$B$7, 2, FALSE)</f>
        <v>trawl/fyke</v>
      </c>
      <c r="R3147" t="str">
        <f>VLOOKUP(N3147,lookups!$D$1:$E$6, 2, FALSE)</f>
        <v>hucuktlis r</v>
      </c>
      <c r="S3147" t="str">
        <f>VLOOKUP(C3147,lookups!$G$1:$H$3, 2, FALSE)</f>
        <v>smolt</v>
      </c>
    </row>
    <row r="3148" spans="1:19" x14ac:dyDescent="0.25">
      <c r="A3148" s="1">
        <v>33002</v>
      </c>
      <c r="B3148">
        <v>1</v>
      </c>
      <c r="C3148">
        <v>1</v>
      </c>
      <c r="D3148">
        <v>1</v>
      </c>
      <c r="E3148">
        <v>1990</v>
      </c>
      <c r="F3148">
        <v>25</v>
      </c>
      <c r="G3148">
        <v>1</v>
      </c>
      <c r="H3148">
        <v>77</v>
      </c>
      <c r="I3148">
        <v>4.4400000000000004</v>
      </c>
      <c r="J3148">
        <v>3.9817056769999999</v>
      </c>
      <c r="L3148">
        <v>1</v>
      </c>
      <c r="M3148">
        <v>1</v>
      </c>
      <c r="N3148">
        <v>399</v>
      </c>
      <c r="O3148">
        <v>1</v>
      </c>
      <c r="P3148">
        <v>3</v>
      </c>
      <c r="Q3148" t="str">
        <f>VLOOKUP(M3148,lookups!$A$1:$B$7, 2, FALSE)</f>
        <v>trawl/fyke</v>
      </c>
      <c r="R3148" t="str">
        <f>VLOOKUP(N3148,lookups!$D$1:$E$6, 2, FALSE)</f>
        <v>hucuktlis r</v>
      </c>
      <c r="S3148" t="str">
        <f>VLOOKUP(C3148,lookups!$G$1:$H$3, 2, FALSE)</f>
        <v>smolt</v>
      </c>
    </row>
    <row r="3149" spans="1:19" x14ac:dyDescent="0.25">
      <c r="A3149" s="1">
        <v>33002</v>
      </c>
      <c r="B3149">
        <v>1</v>
      </c>
      <c r="C3149">
        <v>1</v>
      </c>
      <c r="D3149">
        <v>1</v>
      </c>
      <c r="E3149">
        <v>1990</v>
      </c>
      <c r="F3149">
        <v>26</v>
      </c>
      <c r="G3149">
        <v>1</v>
      </c>
      <c r="H3149">
        <v>75</v>
      </c>
      <c r="I3149">
        <v>3.81</v>
      </c>
      <c r="J3149">
        <v>3.4167339249999999</v>
      </c>
      <c r="L3149">
        <v>1</v>
      </c>
      <c r="M3149">
        <v>1</v>
      </c>
      <c r="N3149">
        <v>399</v>
      </c>
      <c r="O3149">
        <v>1</v>
      </c>
      <c r="P3149">
        <v>3</v>
      </c>
      <c r="Q3149" t="str">
        <f>VLOOKUP(M3149,lookups!$A$1:$B$7, 2, FALSE)</f>
        <v>trawl/fyke</v>
      </c>
      <c r="R3149" t="str">
        <f>VLOOKUP(N3149,lookups!$D$1:$E$6, 2, FALSE)</f>
        <v>hucuktlis r</v>
      </c>
      <c r="S3149" t="str">
        <f>VLOOKUP(C3149,lookups!$G$1:$H$3, 2, FALSE)</f>
        <v>smolt</v>
      </c>
    </row>
    <row r="3150" spans="1:19" x14ac:dyDescent="0.25">
      <c r="A3150" s="1">
        <v>33002</v>
      </c>
      <c r="B3150">
        <v>1</v>
      </c>
      <c r="C3150">
        <v>1</v>
      </c>
      <c r="D3150">
        <v>1</v>
      </c>
      <c r="E3150">
        <v>1990</v>
      </c>
      <c r="F3150">
        <v>27</v>
      </c>
      <c r="G3150">
        <v>1</v>
      </c>
      <c r="H3150">
        <v>75</v>
      </c>
      <c r="I3150">
        <v>3.9</v>
      </c>
      <c r="J3150">
        <v>3.497444175</v>
      </c>
      <c r="L3150">
        <v>1</v>
      </c>
      <c r="M3150">
        <v>1</v>
      </c>
      <c r="N3150">
        <v>399</v>
      </c>
      <c r="O3150">
        <v>1</v>
      </c>
      <c r="P3150">
        <v>3</v>
      </c>
      <c r="Q3150" t="str">
        <f>VLOOKUP(M3150,lookups!$A$1:$B$7, 2, FALSE)</f>
        <v>trawl/fyke</v>
      </c>
      <c r="R3150" t="str">
        <f>VLOOKUP(N3150,lookups!$D$1:$E$6, 2, FALSE)</f>
        <v>hucuktlis r</v>
      </c>
      <c r="S3150" t="str">
        <f>VLOOKUP(C3150,lookups!$G$1:$H$3, 2, FALSE)</f>
        <v>smolt</v>
      </c>
    </row>
    <row r="3151" spans="1:19" x14ac:dyDescent="0.25">
      <c r="A3151" s="1">
        <v>33002</v>
      </c>
      <c r="B3151">
        <v>1</v>
      </c>
      <c r="C3151">
        <v>1</v>
      </c>
      <c r="D3151">
        <v>1</v>
      </c>
      <c r="E3151">
        <v>1990</v>
      </c>
      <c r="F3151">
        <v>28</v>
      </c>
      <c r="G3151">
        <v>1</v>
      </c>
      <c r="H3151">
        <v>77</v>
      </c>
      <c r="I3151">
        <v>4.0199999999999996</v>
      </c>
      <c r="J3151">
        <v>3.6050578419999999</v>
      </c>
      <c r="L3151">
        <v>1</v>
      </c>
      <c r="M3151">
        <v>1</v>
      </c>
      <c r="N3151">
        <v>399</v>
      </c>
      <c r="O3151">
        <v>1</v>
      </c>
      <c r="P3151">
        <v>3</v>
      </c>
      <c r="Q3151" t="str">
        <f>VLOOKUP(M3151,lookups!$A$1:$B$7, 2, FALSE)</f>
        <v>trawl/fyke</v>
      </c>
      <c r="R3151" t="str">
        <f>VLOOKUP(N3151,lookups!$D$1:$E$6, 2, FALSE)</f>
        <v>hucuktlis r</v>
      </c>
      <c r="S3151" t="str">
        <f>VLOOKUP(C3151,lookups!$G$1:$H$3, 2, FALSE)</f>
        <v>smolt</v>
      </c>
    </row>
    <row r="3152" spans="1:19" x14ac:dyDescent="0.25">
      <c r="A3152" s="1">
        <v>33002</v>
      </c>
      <c r="B3152">
        <v>1</v>
      </c>
      <c r="C3152">
        <v>1</v>
      </c>
      <c r="D3152">
        <v>1</v>
      </c>
      <c r="E3152">
        <v>1990</v>
      </c>
      <c r="F3152">
        <v>29</v>
      </c>
      <c r="G3152">
        <v>1</v>
      </c>
      <c r="H3152">
        <v>72</v>
      </c>
      <c r="I3152">
        <v>3.52</v>
      </c>
      <c r="J3152">
        <v>3.1566675630000001</v>
      </c>
      <c r="M3152">
        <v>1</v>
      </c>
      <c r="N3152">
        <v>399</v>
      </c>
      <c r="O3152">
        <v>1</v>
      </c>
      <c r="P3152">
        <v>3</v>
      </c>
      <c r="Q3152" t="str">
        <f>VLOOKUP(M3152,lookups!$A$1:$B$7, 2, FALSE)</f>
        <v>trawl/fyke</v>
      </c>
      <c r="R3152" t="str">
        <f>VLOOKUP(N3152,lookups!$D$1:$E$6, 2, FALSE)</f>
        <v>hucuktlis r</v>
      </c>
      <c r="S3152" t="str">
        <f>VLOOKUP(C3152,lookups!$G$1:$H$3, 2, FALSE)</f>
        <v>smolt</v>
      </c>
    </row>
    <row r="3153" spans="1:19" x14ac:dyDescent="0.25">
      <c r="A3153" s="1">
        <v>33002</v>
      </c>
      <c r="B3153">
        <v>1</v>
      </c>
      <c r="C3153">
        <v>1</v>
      </c>
      <c r="D3153">
        <v>1</v>
      </c>
      <c r="E3153">
        <v>1990</v>
      </c>
      <c r="F3153">
        <v>30</v>
      </c>
      <c r="G3153">
        <v>1</v>
      </c>
      <c r="H3153">
        <v>75</v>
      </c>
      <c r="I3153">
        <v>3.96</v>
      </c>
      <c r="J3153">
        <v>3.551251009</v>
      </c>
      <c r="L3153">
        <v>1</v>
      </c>
      <c r="M3153">
        <v>1</v>
      </c>
      <c r="N3153">
        <v>399</v>
      </c>
      <c r="O3153">
        <v>1</v>
      </c>
      <c r="P3153">
        <v>3</v>
      </c>
      <c r="Q3153" t="str">
        <f>VLOOKUP(M3153,lookups!$A$1:$B$7, 2, FALSE)</f>
        <v>trawl/fyke</v>
      </c>
      <c r="R3153" t="str">
        <f>VLOOKUP(N3153,lookups!$D$1:$E$6, 2, FALSE)</f>
        <v>hucuktlis r</v>
      </c>
      <c r="S3153" t="str">
        <f>VLOOKUP(C3153,lookups!$G$1:$H$3, 2, FALSE)</f>
        <v>smolt</v>
      </c>
    </row>
    <row r="3154" spans="1:19" x14ac:dyDescent="0.25">
      <c r="A3154" s="1">
        <v>33002</v>
      </c>
      <c r="B3154">
        <v>1</v>
      </c>
      <c r="C3154">
        <v>1</v>
      </c>
      <c r="D3154">
        <v>1</v>
      </c>
      <c r="E3154">
        <v>1990</v>
      </c>
      <c r="F3154">
        <v>31</v>
      </c>
      <c r="G3154">
        <v>1</v>
      </c>
      <c r="H3154">
        <v>76</v>
      </c>
      <c r="I3154">
        <v>4.0999999999999996</v>
      </c>
      <c r="J3154">
        <v>3.6768002869999998</v>
      </c>
      <c r="L3154">
        <v>1</v>
      </c>
      <c r="M3154">
        <v>1</v>
      </c>
      <c r="N3154">
        <v>399</v>
      </c>
      <c r="O3154">
        <v>1</v>
      </c>
      <c r="P3154">
        <v>3</v>
      </c>
      <c r="Q3154" t="str">
        <f>VLOOKUP(M3154,lookups!$A$1:$B$7, 2, FALSE)</f>
        <v>trawl/fyke</v>
      </c>
      <c r="R3154" t="str">
        <f>VLOOKUP(N3154,lookups!$D$1:$E$6, 2, FALSE)</f>
        <v>hucuktlis r</v>
      </c>
      <c r="S3154" t="str">
        <f>VLOOKUP(C3154,lookups!$G$1:$H$3, 2, FALSE)</f>
        <v>smolt</v>
      </c>
    </row>
    <row r="3155" spans="1:19" x14ac:dyDescent="0.25">
      <c r="A3155" s="1">
        <v>33002</v>
      </c>
      <c r="B3155">
        <v>1</v>
      </c>
      <c r="C3155">
        <v>1</v>
      </c>
      <c r="D3155">
        <v>1</v>
      </c>
      <c r="E3155">
        <v>1990</v>
      </c>
      <c r="F3155">
        <v>32</v>
      </c>
      <c r="G3155">
        <v>1</v>
      </c>
      <c r="H3155">
        <v>77</v>
      </c>
      <c r="I3155">
        <v>4</v>
      </c>
      <c r="J3155">
        <v>3.5871222309999999</v>
      </c>
      <c r="L3155">
        <v>1</v>
      </c>
      <c r="M3155">
        <v>1</v>
      </c>
      <c r="N3155">
        <v>399</v>
      </c>
      <c r="O3155">
        <v>1</v>
      </c>
      <c r="P3155">
        <v>3</v>
      </c>
      <c r="Q3155" t="str">
        <f>VLOOKUP(M3155,lookups!$A$1:$B$7, 2, FALSE)</f>
        <v>trawl/fyke</v>
      </c>
      <c r="R3155" t="str">
        <f>VLOOKUP(N3155,lookups!$D$1:$E$6, 2, FALSE)</f>
        <v>hucuktlis r</v>
      </c>
      <c r="S3155" t="str">
        <f>VLOOKUP(C3155,lookups!$G$1:$H$3, 2, FALSE)</f>
        <v>smolt</v>
      </c>
    </row>
    <row r="3156" spans="1:19" x14ac:dyDescent="0.25">
      <c r="A3156" s="1">
        <v>33002</v>
      </c>
      <c r="B3156">
        <v>1</v>
      </c>
      <c r="C3156">
        <v>1</v>
      </c>
      <c r="D3156">
        <v>1</v>
      </c>
      <c r="E3156">
        <v>1990</v>
      </c>
      <c r="F3156">
        <v>33</v>
      </c>
      <c r="G3156">
        <v>1</v>
      </c>
      <c r="H3156">
        <v>74</v>
      </c>
      <c r="I3156">
        <v>3.75</v>
      </c>
      <c r="J3156">
        <v>3.3629270920000001</v>
      </c>
      <c r="M3156">
        <v>1</v>
      </c>
      <c r="N3156">
        <v>399</v>
      </c>
      <c r="O3156">
        <v>1</v>
      </c>
      <c r="P3156">
        <v>3</v>
      </c>
      <c r="Q3156" t="str">
        <f>VLOOKUP(M3156,lookups!$A$1:$B$7, 2, FALSE)</f>
        <v>trawl/fyke</v>
      </c>
      <c r="R3156" t="str">
        <f>VLOOKUP(N3156,lookups!$D$1:$E$6, 2, FALSE)</f>
        <v>hucuktlis r</v>
      </c>
      <c r="S3156" t="str">
        <f>VLOOKUP(C3156,lookups!$G$1:$H$3, 2, FALSE)</f>
        <v>smolt</v>
      </c>
    </row>
    <row r="3157" spans="1:19" x14ac:dyDescent="0.25">
      <c r="A3157" s="1">
        <v>33002</v>
      </c>
      <c r="B3157">
        <v>1</v>
      </c>
      <c r="C3157">
        <v>1</v>
      </c>
      <c r="D3157">
        <v>1</v>
      </c>
      <c r="E3157">
        <v>1990</v>
      </c>
      <c r="F3157">
        <v>34</v>
      </c>
      <c r="G3157">
        <v>1</v>
      </c>
      <c r="H3157">
        <v>77</v>
      </c>
      <c r="I3157">
        <v>4.22</v>
      </c>
      <c r="J3157">
        <v>3.7844139540000001</v>
      </c>
      <c r="L3157">
        <v>1</v>
      </c>
      <c r="M3157">
        <v>1</v>
      </c>
      <c r="N3157">
        <v>399</v>
      </c>
      <c r="O3157">
        <v>1</v>
      </c>
      <c r="P3157">
        <v>3</v>
      </c>
      <c r="Q3157" t="str">
        <f>VLOOKUP(M3157,lookups!$A$1:$B$7, 2, FALSE)</f>
        <v>trawl/fyke</v>
      </c>
      <c r="R3157" t="str">
        <f>VLOOKUP(N3157,lookups!$D$1:$E$6, 2, FALSE)</f>
        <v>hucuktlis r</v>
      </c>
      <c r="S3157" t="str">
        <f>VLOOKUP(C3157,lookups!$G$1:$H$3, 2, FALSE)</f>
        <v>smolt</v>
      </c>
    </row>
    <row r="3158" spans="1:19" x14ac:dyDescent="0.25">
      <c r="A3158" s="1">
        <v>33002</v>
      </c>
      <c r="B3158">
        <v>1</v>
      </c>
      <c r="C3158">
        <v>1</v>
      </c>
      <c r="D3158">
        <v>1</v>
      </c>
      <c r="E3158">
        <v>1990</v>
      </c>
      <c r="F3158">
        <v>35</v>
      </c>
      <c r="G3158">
        <v>1</v>
      </c>
      <c r="H3158">
        <v>79</v>
      </c>
      <c r="I3158">
        <v>4.4000000000000004</v>
      </c>
      <c r="J3158">
        <v>3.9458344539999999</v>
      </c>
      <c r="L3158">
        <v>1</v>
      </c>
      <c r="M3158">
        <v>1</v>
      </c>
      <c r="N3158">
        <v>399</v>
      </c>
      <c r="O3158">
        <v>1</v>
      </c>
      <c r="P3158">
        <v>3</v>
      </c>
      <c r="Q3158" t="str">
        <f>VLOOKUP(M3158,lookups!$A$1:$B$7, 2, FALSE)</f>
        <v>trawl/fyke</v>
      </c>
      <c r="R3158" t="str">
        <f>VLOOKUP(N3158,lookups!$D$1:$E$6, 2, FALSE)</f>
        <v>hucuktlis r</v>
      </c>
      <c r="S3158" t="str">
        <f>VLOOKUP(C3158,lookups!$G$1:$H$3, 2, FALSE)</f>
        <v>smolt</v>
      </c>
    </row>
    <row r="3159" spans="1:19" x14ac:dyDescent="0.25">
      <c r="A3159" s="1">
        <v>33002</v>
      </c>
      <c r="B3159">
        <v>1</v>
      </c>
      <c r="C3159">
        <v>1</v>
      </c>
      <c r="D3159">
        <v>1</v>
      </c>
      <c r="E3159">
        <v>1990</v>
      </c>
      <c r="F3159">
        <v>36</v>
      </c>
      <c r="G3159">
        <v>1</v>
      </c>
      <c r="H3159">
        <v>72</v>
      </c>
      <c r="I3159">
        <v>3.42</v>
      </c>
      <c r="J3159">
        <v>3.0669895079999998</v>
      </c>
      <c r="M3159">
        <v>1</v>
      </c>
      <c r="N3159">
        <v>399</v>
      </c>
      <c r="O3159">
        <v>1</v>
      </c>
      <c r="P3159">
        <v>3</v>
      </c>
      <c r="Q3159" t="str">
        <f>VLOOKUP(M3159,lookups!$A$1:$B$7, 2, FALSE)</f>
        <v>trawl/fyke</v>
      </c>
      <c r="R3159" t="str">
        <f>VLOOKUP(N3159,lookups!$D$1:$E$6, 2, FALSE)</f>
        <v>hucuktlis r</v>
      </c>
      <c r="S3159" t="str">
        <f>VLOOKUP(C3159,lookups!$G$1:$H$3, 2, FALSE)</f>
        <v>smolt</v>
      </c>
    </row>
    <row r="3160" spans="1:19" x14ac:dyDescent="0.25">
      <c r="A3160" s="1">
        <v>33002</v>
      </c>
      <c r="B3160">
        <v>1</v>
      </c>
      <c r="C3160">
        <v>1</v>
      </c>
      <c r="D3160">
        <v>1</v>
      </c>
      <c r="E3160">
        <v>1990</v>
      </c>
      <c r="F3160">
        <v>37</v>
      </c>
      <c r="G3160">
        <v>1</v>
      </c>
      <c r="H3160">
        <v>78</v>
      </c>
      <c r="I3160">
        <v>4.37</v>
      </c>
      <c r="J3160">
        <v>3.9189310380000002</v>
      </c>
      <c r="L3160">
        <v>1</v>
      </c>
      <c r="M3160">
        <v>1</v>
      </c>
      <c r="N3160">
        <v>399</v>
      </c>
      <c r="O3160">
        <v>1</v>
      </c>
      <c r="P3160">
        <v>3</v>
      </c>
      <c r="Q3160" t="str">
        <f>VLOOKUP(M3160,lookups!$A$1:$B$7, 2, FALSE)</f>
        <v>trawl/fyke</v>
      </c>
      <c r="R3160" t="str">
        <f>VLOOKUP(N3160,lookups!$D$1:$E$6, 2, FALSE)</f>
        <v>hucuktlis r</v>
      </c>
      <c r="S3160" t="str">
        <f>VLOOKUP(C3160,lookups!$G$1:$H$3, 2, FALSE)</f>
        <v>smolt</v>
      </c>
    </row>
    <row r="3161" spans="1:19" x14ac:dyDescent="0.25">
      <c r="A3161" s="1">
        <v>33002</v>
      </c>
      <c r="B3161">
        <v>1</v>
      </c>
      <c r="C3161">
        <v>1</v>
      </c>
      <c r="D3161">
        <v>1</v>
      </c>
      <c r="E3161">
        <v>1990</v>
      </c>
      <c r="F3161">
        <v>38</v>
      </c>
      <c r="G3161">
        <v>1</v>
      </c>
      <c r="H3161">
        <v>71</v>
      </c>
      <c r="I3161">
        <v>3.36</v>
      </c>
      <c r="J3161">
        <v>3.0131826739999998</v>
      </c>
      <c r="M3161">
        <v>1</v>
      </c>
      <c r="N3161">
        <v>399</v>
      </c>
      <c r="O3161">
        <v>1</v>
      </c>
      <c r="P3161">
        <v>3</v>
      </c>
      <c r="Q3161" t="str">
        <f>VLOOKUP(M3161,lookups!$A$1:$B$7, 2, FALSE)</f>
        <v>trawl/fyke</v>
      </c>
      <c r="R3161" t="str">
        <f>VLOOKUP(N3161,lookups!$D$1:$E$6, 2, FALSE)</f>
        <v>hucuktlis r</v>
      </c>
      <c r="S3161" t="str">
        <f>VLOOKUP(C3161,lookups!$G$1:$H$3, 2, FALSE)</f>
        <v>smolt</v>
      </c>
    </row>
    <row r="3162" spans="1:19" x14ac:dyDescent="0.25">
      <c r="A3162" s="1">
        <v>33002</v>
      </c>
      <c r="B3162">
        <v>1</v>
      </c>
      <c r="C3162">
        <v>1</v>
      </c>
      <c r="D3162">
        <v>1</v>
      </c>
      <c r="E3162">
        <v>1990</v>
      </c>
      <c r="F3162">
        <v>39</v>
      </c>
      <c r="G3162">
        <v>1</v>
      </c>
      <c r="H3162">
        <v>79</v>
      </c>
      <c r="I3162">
        <v>4.4800000000000004</v>
      </c>
      <c r="J3162">
        <v>4.0175768989999998</v>
      </c>
      <c r="L3162">
        <v>1</v>
      </c>
      <c r="M3162">
        <v>1</v>
      </c>
      <c r="N3162">
        <v>399</v>
      </c>
      <c r="O3162">
        <v>1</v>
      </c>
      <c r="P3162">
        <v>3</v>
      </c>
      <c r="Q3162" t="str">
        <f>VLOOKUP(M3162,lookups!$A$1:$B$7, 2, FALSE)</f>
        <v>trawl/fyke</v>
      </c>
      <c r="R3162" t="str">
        <f>VLOOKUP(N3162,lookups!$D$1:$E$6, 2, FALSE)</f>
        <v>hucuktlis r</v>
      </c>
      <c r="S3162" t="str">
        <f>VLOOKUP(C3162,lookups!$G$1:$H$3, 2, FALSE)</f>
        <v>smolt</v>
      </c>
    </row>
    <row r="3163" spans="1:19" x14ac:dyDescent="0.25">
      <c r="A3163" s="1">
        <v>33002</v>
      </c>
      <c r="B3163">
        <v>1</v>
      </c>
      <c r="C3163">
        <v>1</v>
      </c>
      <c r="D3163">
        <v>1</v>
      </c>
      <c r="E3163">
        <v>1990</v>
      </c>
      <c r="F3163">
        <v>40</v>
      </c>
      <c r="G3163">
        <v>1</v>
      </c>
      <c r="H3163">
        <v>75</v>
      </c>
      <c r="I3163">
        <v>3.97</v>
      </c>
      <c r="J3163">
        <v>3.5602188140000002</v>
      </c>
      <c r="L3163">
        <v>1</v>
      </c>
      <c r="M3163">
        <v>1</v>
      </c>
      <c r="N3163">
        <v>399</v>
      </c>
      <c r="O3163">
        <v>1</v>
      </c>
      <c r="P3163">
        <v>3</v>
      </c>
      <c r="Q3163" t="str">
        <f>VLOOKUP(M3163,lookups!$A$1:$B$7, 2, FALSE)</f>
        <v>trawl/fyke</v>
      </c>
      <c r="R3163" t="str">
        <f>VLOOKUP(N3163,lookups!$D$1:$E$6, 2, FALSE)</f>
        <v>hucuktlis r</v>
      </c>
      <c r="S3163" t="str">
        <f>VLOOKUP(C3163,lookups!$G$1:$H$3, 2, FALSE)</f>
        <v>smolt</v>
      </c>
    </row>
    <row r="3164" spans="1:19" x14ac:dyDescent="0.25">
      <c r="A3164" s="1">
        <v>33002</v>
      </c>
      <c r="B3164">
        <v>1</v>
      </c>
      <c r="C3164">
        <v>1</v>
      </c>
      <c r="D3164">
        <v>1</v>
      </c>
      <c r="E3164">
        <v>1990</v>
      </c>
      <c r="F3164">
        <v>41</v>
      </c>
      <c r="G3164">
        <v>1</v>
      </c>
      <c r="H3164">
        <v>72</v>
      </c>
      <c r="I3164">
        <v>3.47</v>
      </c>
      <c r="J3164">
        <v>3.111828536</v>
      </c>
      <c r="M3164">
        <v>1</v>
      </c>
      <c r="N3164">
        <v>399</v>
      </c>
      <c r="O3164">
        <v>1</v>
      </c>
      <c r="P3164">
        <v>3</v>
      </c>
      <c r="Q3164" t="str">
        <f>VLOOKUP(M3164,lookups!$A$1:$B$7, 2, FALSE)</f>
        <v>trawl/fyke</v>
      </c>
      <c r="R3164" t="str">
        <f>VLOOKUP(N3164,lookups!$D$1:$E$6, 2, FALSE)</f>
        <v>hucuktlis r</v>
      </c>
      <c r="S3164" t="str">
        <f>VLOOKUP(C3164,lookups!$G$1:$H$3, 2, FALSE)</f>
        <v>smolt</v>
      </c>
    </row>
    <row r="3165" spans="1:19" x14ac:dyDescent="0.25">
      <c r="A3165" s="1">
        <v>33002</v>
      </c>
      <c r="B3165">
        <v>1</v>
      </c>
      <c r="C3165">
        <v>1</v>
      </c>
      <c r="D3165">
        <v>1</v>
      </c>
      <c r="E3165">
        <v>1990</v>
      </c>
      <c r="F3165">
        <v>42</v>
      </c>
      <c r="G3165">
        <v>1</v>
      </c>
      <c r="H3165">
        <v>74</v>
      </c>
      <c r="I3165">
        <v>3.47</v>
      </c>
      <c r="J3165">
        <v>3.111828536</v>
      </c>
      <c r="M3165">
        <v>1</v>
      </c>
      <c r="N3165">
        <v>399</v>
      </c>
      <c r="O3165">
        <v>1</v>
      </c>
      <c r="P3165">
        <v>3</v>
      </c>
      <c r="Q3165" t="str">
        <f>VLOOKUP(M3165,lookups!$A$1:$B$7, 2, FALSE)</f>
        <v>trawl/fyke</v>
      </c>
      <c r="R3165" t="str">
        <f>VLOOKUP(N3165,lookups!$D$1:$E$6, 2, FALSE)</f>
        <v>hucuktlis r</v>
      </c>
      <c r="S3165" t="str">
        <f>VLOOKUP(C3165,lookups!$G$1:$H$3, 2, FALSE)</f>
        <v>smolt</v>
      </c>
    </row>
    <row r="3166" spans="1:19" x14ac:dyDescent="0.25">
      <c r="A3166" s="1">
        <v>33002</v>
      </c>
      <c r="B3166">
        <v>1</v>
      </c>
      <c r="C3166">
        <v>1</v>
      </c>
      <c r="D3166">
        <v>1</v>
      </c>
      <c r="E3166">
        <v>1990</v>
      </c>
      <c r="F3166">
        <v>43</v>
      </c>
      <c r="G3166">
        <v>1</v>
      </c>
      <c r="H3166">
        <v>73</v>
      </c>
      <c r="I3166">
        <v>3.65</v>
      </c>
      <c r="J3166">
        <v>3.2732490360000002</v>
      </c>
      <c r="M3166">
        <v>1</v>
      </c>
      <c r="N3166">
        <v>399</v>
      </c>
      <c r="O3166">
        <v>1</v>
      </c>
      <c r="P3166">
        <v>3</v>
      </c>
      <c r="Q3166" t="str">
        <f>VLOOKUP(M3166,lookups!$A$1:$B$7, 2, FALSE)</f>
        <v>trawl/fyke</v>
      </c>
      <c r="R3166" t="str">
        <f>VLOOKUP(N3166,lookups!$D$1:$E$6, 2, FALSE)</f>
        <v>hucuktlis r</v>
      </c>
      <c r="S3166" t="str">
        <f>VLOOKUP(C3166,lookups!$G$1:$H$3, 2, FALSE)</f>
        <v>smolt</v>
      </c>
    </row>
    <row r="3167" spans="1:19" x14ac:dyDescent="0.25">
      <c r="A3167" s="1">
        <v>33002</v>
      </c>
      <c r="B3167">
        <v>1</v>
      </c>
      <c r="C3167">
        <v>1</v>
      </c>
      <c r="D3167">
        <v>1</v>
      </c>
      <c r="E3167">
        <v>1990</v>
      </c>
      <c r="F3167">
        <v>44</v>
      </c>
      <c r="G3167">
        <v>1</v>
      </c>
      <c r="H3167">
        <v>73</v>
      </c>
      <c r="I3167">
        <v>3.47</v>
      </c>
      <c r="J3167">
        <v>3.111828536</v>
      </c>
      <c r="M3167">
        <v>1</v>
      </c>
      <c r="N3167">
        <v>399</v>
      </c>
      <c r="O3167">
        <v>1</v>
      </c>
      <c r="P3167">
        <v>3</v>
      </c>
      <c r="Q3167" t="str">
        <f>VLOOKUP(M3167,lookups!$A$1:$B$7, 2, FALSE)</f>
        <v>trawl/fyke</v>
      </c>
      <c r="R3167" t="str">
        <f>VLOOKUP(N3167,lookups!$D$1:$E$6, 2, FALSE)</f>
        <v>hucuktlis r</v>
      </c>
      <c r="S3167" t="str">
        <f>VLOOKUP(C3167,lookups!$G$1:$H$3, 2, FALSE)</f>
        <v>smolt</v>
      </c>
    </row>
    <row r="3168" spans="1:19" x14ac:dyDescent="0.25">
      <c r="A3168" s="1">
        <v>33002</v>
      </c>
      <c r="B3168">
        <v>1</v>
      </c>
      <c r="C3168">
        <v>1</v>
      </c>
      <c r="D3168">
        <v>1</v>
      </c>
      <c r="E3168">
        <v>1990</v>
      </c>
      <c r="F3168">
        <v>45</v>
      </c>
      <c r="G3168">
        <v>1</v>
      </c>
      <c r="H3168">
        <v>79</v>
      </c>
      <c r="I3168">
        <v>4.46</v>
      </c>
      <c r="J3168">
        <v>3.9996412879999999</v>
      </c>
      <c r="L3168">
        <v>1</v>
      </c>
      <c r="M3168">
        <v>1</v>
      </c>
      <c r="N3168">
        <v>399</v>
      </c>
      <c r="O3168">
        <v>1</v>
      </c>
      <c r="P3168">
        <v>3</v>
      </c>
      <c r="Q3168" t="str">
        <f>VLOOKUP(M3168,lookups!$A$1:$B$7, 2, FALSE)</f>
        <v>trawl/fyke</v>
      </c>
      <c r="R3168" t="str">
        <f>VLOOKUP(N3168,lookups!$D$1:$E$6, 2, FALSE)</f>
        <v>hucuktlis r</v>
      </c>
      <c r="S3168" t="str">
        <f>VLOOKUP(C3168,lookups!$G$1:$H$3, 2, FALSE)</f>
        <v>smolt</v>
      </c>
    </row>
    <row r="3169" spans="1:19" x14ac:dyDescent="0.25">
      <c r="A3169" s="1">
        <v>33002</v>
      </c>
      <c r="B3169">
        <v>1</v>
      </c>
      <c r="C3169">
        <v>1</v>
      </c>
      <c r="D3169">
        <v>1</v>
      </c>
      <c r="E3169">
        <v>1990</v>
      </c>
      <c r="F3169">
        <v>46</v>
      </c>
      <c r="G3169">
        <v>1</v>
      </c>
      <c r="H3169">
        <v>70</v>
      </c>
      <c r="I3169">
        <v>3.25</v>
      </c>
      <c r="J3169">
        <v>2.9145368129999998</v>
      </c>
      <c r="M3169">
        <v>1</v>
      </c>
      <c r="N3169">
        <v>399</v>
      </c>
      <c r="O3169">
        <v>1</v>
      </c>
      <c r="P3169">
        <v>3</v>
      </c>
      <c r="Q3169" t="str">
        <f>VLOOKUP(M3169,lookups!$A$1:$B$7, 2, FALSE)</f>
        <v>trawl/fyke</v>
      </c>
      <c r="R3169" t="str">
        <f>VLOOKUP(N3169,lookups!$D$1:$E$6, 2, FALSE)</f>
        <v>hucuktlis r</v>
      </c>
      <c r="S3169" t="str">
        <f>VLOOKUP(C3169,lookups!$G$1:$H$3, 2, FALSE)</f>
        <v>smolt</v>
      </c>
    </row>
    <row r="3170" spans="1:19" x14ac:dyDescent="0.25">
      <c r="A3170" s="1">
        <v>33002</v>
      </c>
      <c r="B3170">
        <v>1</v>
      </c>
      <c r="C3170">
        <v>1</v>
      </c>
      <c r="D3170">
        <v>1</v>
      </c>
      <c r="E3170">
        <v>1990</v>
      </c>
      <c r="F3170">
        <v>47</v>
      </c>
      <c r="G3170">
        <v>1</v>
      </c>
      <c r="H3170">
        <v>69</v>
      </c>
      <c r="I3170">
        <v>2.79</v>
      </c>
      <c r="J3170">
        <v>2.5020177559999999</v>
      </c>
      <c r="M3170">
        <v>1</v>
      </c>
      <c r="N3170">
        <v>399</v>
      </c>
      <c r="O3170">
        <v>1</v>
      </c>
      <c r="P3170">
        <v>3</v>
      </c>
      <c r="Q3170" t="str">
        <f>VLOOKUP(M3170,lookups!$A$1:$B$7, 2, FALSE)</f>
        <v>trawl/fyke</v>
      </c>
      <c r="R3170" t="str">
        <f>VLOOKUP(N3170,lookups!$D$1:$E$6, 2, FALSE)</f>
        <v>hucuktlis r</v>
      </c>
      <c r="S3170" t="str">
        <f>VLOOKUP(C3170,lookups!$G$1:$H$3, 2, FALSE)</f>
        <v>smolt</v>
      </c>
    </row>
    <row r="3171" spans="1:19" x14ac:dyDescent="0.25">
      <c r="A3171" s="1">
        <v>33002</v>
      </c>
      <c r="B3171">
        <v>1</v>
      </c>
      <c r="C3171">
        <v>1</v>
      </c>
      <c r="D3171">
        <v>1</v>
      </c>
      <c r="E3171">
        <v>1990</v>
      </c>
      <c r="F3171">
        <v>48</v>
      </c>
      <c r="G3171">
        <v>1</v>
      </c>
      <c r="H3171">
        <v>76</v>
      </c>
      <c r="I3171">
        <v>3.99</v>
      </c>
      <c r="J3171">
        <v>3.5781544260000002</v>
      </c>
      <c r="L3171">
        <v>1</v>
      </c>
      <c r="M3171">
        <v>1</v>
      </c>
      <c r="N3171">
        <v>399</v>
      </c>
      <c r="O3171">
        <v>1</v>
      </c>
      <c r="P3171">
        <v>3</v>
      </c>
      <c r="Q3171" t="str">
        <f>VLOOKUP(M3171,lookups!$A$1:$B$7, 2, FALSE)</f>
        <v>trawl/fyke</v>
      </c>
      <c r="R3171" t="str">
        <f>VLOOKUP(N3171,lookups!$D$1:$E$6, 2, FALSE)</f>
        <v>hucuktlis r</v>
      </c>
      <c r="S3171" t="str">
        <f>VLOOKUP(C3171,lookups!$G$1:$H$3, 2, FALSE)</f>
        <v>smolt</v>
      </c>
    </row>
    <row r="3172" spans="1:19" x14ac:dyDescent="0.25">
      <c r="A3172" s="1">
        <v>33002</v>
      </c>
      <c r="B3172">
        <v>1</v>
      </c>
      <c r="C3172">
        <v>1</v>
      </c>
      <c r="D3172">
        <v>1</v>
      </c>
      <c r="E3172">
        <v>1990</v>
      </c>
      <c r="F3172">
        <v>49</v>
      </c>
      <c r="G3172">
        <v>1</v>
      </c>
      <c r="H3172">
        <v>78</v>
      </c>
      <c r="I3172">
        <v>4.3600000000000003</v>
      </c>
      <c r="J3172">
        <v>3.909963232</v>
      </c>
      <c r="L3172">
        <v>1</v>
      </c>
      <c r="M3172">
        <v>1</v>
      </c>
      <c r="N3172">
        <v>399</v>
      </c>
      <c r="O3172">
        <v>1</v>
      </c>
      <c r="P3172">
        <v>3</v>
      </c>
      <c r="Q3172" t="str">
        <f>VLOOKUP(M3172,lookups!$A$1:$B$7, 2, FALSE)</f>
        <v>trawl/fyke</v>
      </c>
      <c r="R3172" t="str">
        <f>VLOOKUP(N3172,lookups!$D$1:$E$6, 2, FALSE)</f>
        <v>hucuktlis r</v>
      </c>
      <c r="S3172" t="str">
        <f>VLOOKUP(C3172,lookups!$G$1:$H$3, 2, FALSE)</f>
        <v>smolt</v>
      </c>
    </row>
    <row r="3173" spans="1:19" x14ac:dyDescent="0.25">
      <c r="A3173" s="1">
        <v>33002</v>
      </c>
      <c r="B3173">
        <v>1</v>
      </c>
      <c r="C3173">
        <v>1</v>
      </c>
      <c r="D3173">
        <v>1</v>
      </c>
      <c r="E3173">
        <v>1990</v>
      </c>
      <c r="F3173">
        <v>50</v>
      </c>
      <c r="G3173">
        <v>1</v>
      </c>
      <c r="H3173">
        <v>77</v>
      </c>
      <c r="I3173">
        <v>4.0599999999999996</v>
      </c>
      <c r="J3173">
        <v>3.6409290649999999</v>
      </c>
      <c r="L3173">
        <v>1</v>
      </c>
      <c r="M3173">
        <v>1</v>
      </c>
      <c r="N3173">
        <v>399</v>
      </c>
      <c r="O3173">
        <v>1</v>
      </c>
      <c r="P3173">
        <v>3</v>
      </c>
      <c r="Q3173" t="str">
        <f>VLOOKUP(M3173,lookups!$A$1:$B$7, 2, FALSE)</f>
        <v>trawl/fyke</v>
      </c>
      <c r="R3173" t="str">
        <f>VLOOKUP(N3173,lookups!$D$1:$E$6, 2, FALSE)</f>
        <v>hucuktlis r</v>
      </c>
      <c r="S3173" t="str">
        <f>VLOOKUP(C3173,lookups!$G$1:$H$3, 2, FALSE)</f>
        <v>smolt</v>
      </c>
    </row>
    <row r="3174" spans="1:19" x14ac:dyDescent="0.25">
      <c r="A3174" s="1">
        <v>33002</v>
      </c>
      <c r="B3174">
        <v>1</v>
      </c>
      <c r="C3174">
        <v>1</v>
      </c>
      <c r="D3174">
        <v>1</v>
      </c>
      <c r="E3174">
        <v>1990</v>
      </c>
      <c r="F3174">
        <v>51</v>
      </c>
      <c r="G3174">
        <v>1</v>
      </c>
      <c r="H3174">
        <v>75</v>
      </c>
      <c r="I3174">
        <v>4.1399999999999997</v>
      </c>
      <c r="J3174">
        <v>3.7126715090000002</v>
      </c>
      <c r="L3174">
        <v>1</v>
      </c>
      <c r="M3174">
        <v>1</v>
      </c>
      <c r="N3174">
        <v>399</v>
      </c>
      <c r="O3174">
        <v>1</v>
      </c>
      <c r="P3174">
        <v>3</v>
      </c>
      <c r="Q3174" t="str">
        <f>VLOOKUP(M3174,lookups!$A$1:$B$7, 2, FALSE)</f>
        <v>trawl/fyke</v>
      </c>
      <c r="R3174" t="str">
        <f>VLOOKUP(N3174,lookups!$D$1:$E$6, 2, FALSE)</f>
        <v>hucuktlis r</v>
      </c>
      <c r="S3174" t="str">
        <f>VLOOKUP(C3174,lookups!$G$1:$H$3, 2, FALSE)</f>
        <v>smolt</v>
      </c>
    </row>
    <row r="3175" spans="1:19" x14ac:dyDescent="0.25">
      <c r="A3175" s="1">
        <v>33002</v>
      </c>
      <c r="B3175">
        <v>1</v>
      </c>
      <c r="C3175">
        <v>1</v>
      </c>
      <c r="D3175">
        <v>1</v>
      </c>
      <c r="E3175">
        <v>1990</v>
      </c>
      <c r="F3175">
        <v>52</v>
      </c>
      <c r="G3175">
        <v>1</v>
      </c>
      <c r="H3175">
        <v>73</v>
      </c>
      <c r="I3175">
        <v>3.84</v>
      </c>
      <c r="J3175">
        <v>3.4436373420000002</v>
      </c>
      <c r="M3175">
        <v>1</v>
      </c>
      <c r="N3175">
        <v>399</v>
      </c>
      <c r="O3175">
        <v>1</v>
      </c>
      <c r="P3175">
        <v>3</v>
      </c>
      <c r="Q3175" t="str">
        <f>VLOOKUP(M3175,lookups!$A$1:$B$7, 2, FALSE)</f>
        <v>trawl/fyke</v>
      </c>
      <c r="R3175" t="str">
        <f>VLOOKUP(N3175,lookups!$D$1:$E$6, 2, FALSE)</f>
        <v>hucuktlis r</v>
      </c>
      <c r="S3175" t="str">
        <f>VLOOKUP(C3175,lookups!$G$1:$H$3, 2, FALSE)</f>
        <v>smolt</v>
      </c>
    </row>
    <row r="3176" spans="1:19" x14ac:dyDescent="0.25">
      <c r="A3176" s="1">
        <v>33002</v>
      </c>
      <c r="B3176">
        <v>1</v>
      </c>
      <c r="C3176">
        <v>1</v>
      </c>
      <c r="D3176">
        <v>1</v>
      </c>
      <c r="E3176">
        <v>1990</v>
      </c>
      <c r="F3176">
        <v>53</v>
      </c>
      <c r="G3176">
        <v>1</v>
      </c>
      <c r="H3176">
        <v>76</v>
      </c>
      <c r="I3176">
        <v>4.0999999999999996</v>
      </c>
      <c r="J3176">
        <v>3.6768002869999998</v>
      </c>
      <c r="L3176">
        <v>1</v>
      </c>
      <c r="M3176">
        <v>1</v>
      </c>
      <c r="N3176">
        <v>399</v>
      </c>
      <c r="O3176">
        <v>1</v>
      </c>
      <c r="P3176">
        <v>3</v>
      </c>
      <c r="Q3176" t="str">
        <f>VLOOKUP(M3176,lookups!$A$1:$B$7, 2, FALSE)</f>
        <v>trawl/fyke</v>
      </c>
      <c r="R3176" t="str">
        <f>VLOOKUP(N3176,lookups!$D$1:$E$6, 2, FALSE)</f>
        <v>hucuktlis r</v>
      </c>
      <c r="S3176" t="str">
        <f>VLOOKUP(C3176,lookups!$G$1:$H$3, 2, FALSE)</f>
        <v>smolt</v>
      </c>
    </row>
    <row r="3177" spans="1:19" x14ac:dyDescent="0.25">
      <c r="A3177" s="1">
        <v>33002</v>
      </c>
      <c r="B3177">
        <v>1</v>
      </c>
      <c r="C3177">
        <v>1</v>
      </c>
      <c r="D3177">
        <v>1</v>
      </c>
      <c r="E3177">
        <v>1990</v>
      </c>
      <c r="F3177">
        <v>54</v>
      </c>
      <c r="G3177">
        <v>1</v>
      </c>
      <c r="H3177">
        <v>72</v>
      </c>
      <c r="I3177">
        <v>3.78</v>
      </c>
      <c r="J3177">
        <v>3.3898305080000002</v>
      </c>
      <c r="M3177">
        <v>1</v>
      </c>
      <c r="N3177">
        <v>399</v>
      </c>
      <c r="O3177">
        <v>1</v>
      </c>
      <c r="P3177">
        <v>3</v>
      </c>
      <c r="Q3177" t="str">
        <f>VLOOKUP(M3177,lookups!$A$1:$B$7, 2, FALSE)</f>
        <v>trawl/fyke</v>
      </c>
      <c r="R3177" t="str">
        <f>VLOOKUP(N3177,lookups!$D$1:$E$6, 2, FALSE)</f>
        <v>hucuktlis r</v>
      </c>
      <c r="S3177" t="str">
        <f>VLOOKUP(C3177,lookups!$G$1:$H$3, 2, FALSE)</f>
        <v>smolt</v>
      </c>
    </row>
    <row r="3178" spans="1:19" x14ac:dyDescent="0.25">
      <c r="A3178" s="1">
        <v>33002</v>
      </c>
      <c r="B3178">
        <v>1</v>
      </c>
      <c r="C3178">
        <v>1</v>
      </c>
      <c r="D3178">
        <v>1</v>
      </c>
      <c r="E3178">
        <v>1990</v>
      </c>
      <c r="F3178">
        <v>55</v>
      </c>
      <c r="G3178">
        <v>1</v>
      </c>
      <c r="H3178">
        <v>77</v>
      </c>
      <c r="I3178">
        <v>4.54</v>
      </c>
      <c r="J3178">
        <v>4.0713837320000001</v>
      </c>
      <c r="L3178">
        <v>1</v>
      </c>
      <c r="M3178">
        <v>1</v>
      </c>
      <c r="N3178">
        <v>399</v>
      </c>
      <c r="O3178">
        <v>1</v>
      </c>
      <c r="P3178">
        <v>3</v>
      </c>
      <c r="Q3178" t="str">
        <f>VLOOKUP(M3178,lookups!$A$1:$B$7, 2, FALSE)</f>
        <v>trawl/fyke</v>
      </c>
      <c r="R3178" t="str">
        <f>VLOOKUP(N3178,lookups!$D$1:$E$6, 2, FALSE)</f>
        <v>hucuktlis r</v>
      </c>
      <c r="S3178" t="str">
        <f>VLOOKUP(C3178,lookups!$G$1:$H$3, 2, FALSE)</f>
        <v>smolt</v>
      </c>
    </row>
    <row r="3179" spans="1:19" x14ac:dyDescent="0.25">
      <c r="A3179" s="1">
        <v>33002</v>
      </c>
      <c r="B3179">
        <v>1</v>
      </c>
      <c r="C3179">
        <v>1</v>
      </c>
      <c r="D3179">
        <v>1</v>
      </c>
      <c r="E3179">
        <v>1990</v>
      </c>
      <c r="F3179">
        <v>56</v>
      </c>
      <c r="G3179">
        <v>1</v>
      </c>
      <c r="H3179">
        <v>75</v>
      </c>
      <c r="I3179">
        <v>4.1399999999999997</v>
      </c>
      <c r="J3179">
        <v>3.7126715090000002</v>
      </c>
      <c r="L3179">
        <v>1</v>
      </c>
      <c r="M3179">
        <v>1</v>
      </c>
      <c r="N3179">
        <v>399</v>
      </c>
      <c r="O3179">
        <v>1</v>
      </c>
      <c r="P3179">
        <v>3</v>
      </c>
      <c r="Q3179" t="str">
        <f>VLOOKUP(M3179,lookups!$A$1:$B$7, 2, FALSE)</f>
        <v>trawl/fyke</v>
      </c>
      <c r="R3179" t="str">
        <f>VLOOKUP(N3179,lookups!$D$1:$E$6, 2, FALSE)</f>
        <v>hucuktlis r</v>
      </c>
      <c r="S3179" t="str">
        <f>VLOOKUP(C3179,lookups!$G$1:$H$3, 2, FALSE)</f>
        <v>smolt</v>
      </c>
    </row>
    <row r="3180" spans="1:19" x14ac:dyDescent="0.25">
      <c r="A3180" s="1">
        <v>33002</v>
      </c>
      <c r="B3180">
        <v>1</v>
      </c>
      <c r="C3180">
        <v>1</v>
      </c>
      <c r="D3180">
        <v>1</v>
      </c>
      <c r="E3180">
        <v>1990</v>
      </c>
      <c r="F3180">
        <v>57</v>
      </c>
      <c r="G3180">
        <v>1</v>
      </c>
      <c r="H3180">
        <v>76</v>
      </c>
      <c r="I3180">
        <v>4.21</v>
      </c>
      <c r="J3180">
        <v>3.7754461479999999</v>
      </c>
      <c r="L3180">
        <v>1</v>
      </c>
      <c r="M3180">
        <v>1</v>
      </c>
      <c r="N3180">
        <v>399</v>
      </c>
      <c r="O3180">
        <v>1</v>
      </c>
      <c r="P3180">
        <v>3</v>
      </c>
      <c r="Q3180" t="str">
        <f>VLOOKUP(M3180,lookups!$A$1:$B$7, 2, FALSE)</f>
        <v>trawl/fyke</v>
      </c>
      <c r="R3180" t="str">
        <f>VLOOKUP(N3180,lookups!$D$1:$E$6, 2, FALSE)</f>
        <v>hucuktlis r</v>
      </c>
      <c r="S3180" t="str">
        <f>VLOOKUP(C3180,lookups!$G$1:$H$3, 2, FALSE)</f>
        <v>smolt</v>
      </c>
    </row>
    <row r="3181" spans="1:19" x14ac:dyDescent="0.25">
      <c r="A3181" s="1">
        <v>33002</v>
      </c>
      <c r="B3181">
        <v>1</v>
      </c>
      <c r="C3181">
        <v>1</v>
      </c>
      <c r="D3181">
        <v>1</v>
      </c>
      <c r="E3181">
        <v>1990</v>
      </c>
      <c r="F3181">
        <v>58</v>
      </c>
      <c r="G3181">
        <v>1</v>
      </c>
      <c r="H3181">
        <v>75</v>
      </c>
      <c r="I3181">
        <v>3.79</v>
      </c>
      <c r="J3181">
        <v>3.398798314</v>
      </c>
      <c r="L3181">
        <v>1</v>
      </c>
      <c r="M3181">
        <v>1</v>
      </c>
      <c r="N3181">
        <v>399</v>
      </c>
      <c r="O3181">
        <v>1</v>
      </c>
      <c r="P3181">
        <v>3</v>
      </c>
      <c r="Q3181" t="str">
        <f>VLOOKUP(M3181,lookups!$A$1:$B$7, 2, FALSE)</f>
        <v>trawl/fyke</v>
      </c>
      <c r="R3181" t="str">
        <f>VLOOKUP(N3181,lookups!$D$1:$E$6, 2, FALSE)</f>
        <v>hucuktlis r</v>
      </c>
      <c r="S3181" t="str">
        <f>VLOOKUP(C3181,lookups!$G$1:$H$3, 2, FALSE)</f>
        <v>smolt</v>
      </c>
    </row>
    <row r="3182" spans="1:19" x14ac:dyDescent="0.25">
      <c r="A3182" s="1">
        <v>33002</v>
      </c>
      <c r="B3182">
        <v>1</v>
      </c>
      <c r="C3182">
        <v>1</v>
      </c>
      <c r="D3182">
        <v>1</v>
      </c>
      <c r="E3182">
        <v>1990</v>
      </c>
      <c r="F3182">
        <v>59</v>
      </c>
      <c r="G3182">
        <v>1</v>
      </c>
      <c r="H3182">
        <v>76</v>
      </c>
      <c r="I3182">
        <v>3.97</v>
      </c>
      <c r="J3182">
        <v>3.5602188140000002</v>
      </c>
      <c r="L3182">
        <v>1</v>
      </c>
      <c r="M3182">
        <v>1</v>
      </c>
      <c r="N3182">
        <v>399</v>
      </c>
      <c r="O3182">
        <v>1</v>
      </c>
      <c r="P3182">
        <v>3</v>
      </c>
      <c r="Q3182" t="str">
        <f>VLOOKUP(M3182,lookups!$A$1:$B$7, 2, FALSE)</f>
        <v>trawl/fyke</v>
      </c>
      <c r="R3182" t="str">
        <f>VLOOKUP(N3182,lookups!$D$1:$E$6, 2, FALSE)</f>
        <v>hucuktlis r</v>
      </c>
      <c r="S3182" t="str">
        <f>VLOOKUP(C3182,lookups!$G$1:$H$3, 2, FALSE)</f>
        <v>smolt</v>
      </c>
    </row>
    <row r="3183" spans="1:19" x14ac:dyDescent="0.25">
      <c r="A3183" s="1">
        <v>33002</v>
      </c>
      <c r="B3183">
        <v>1</v>
      </c>
      <c r="C3183">
        <v>1</v>
      </c>
      <c r="D3183">
        <v>1</v>
      </c>
      <c r="E3183">
        <v>1990</v>
      </c>
      <c r="F3183">
        <v>60</v>
      </c>
      <c r="G3183">
        <v>1</v>
      </c>
      <c r="H3183">
        <v>72</v>
      </c>
      <c r="I3183">
        <v>3.65</v>
      </c>
      <c r="J3183">
        <v>3.2732490360000002</v>
      </c>
      <c r="M3183">
        <v>1</v>
      </c>
      <c r="N3183">
        <v>399</v>
      </c>
      <c r="O3183">
        <v>1</v>
      </c>
      <c r="P3183">
        <v>3</v>
      </c>
      <c r="Q3183" t="str">
        <f>VLOOKUP(M3183,lookups!$A$1:$B$7, 2, FALSE)</f>
        <v>trawl/fyke</v>
      </c>
      <c r="R3183" t="str">
        <f>VLOOKUP(N3183,lookups!$D$1:$E$6, 2, FALSE)</f>
        <v>hucuktlis r</v>
      </c>
      <c r="S3183" t="str">
        <f>VLOOKUP(C3183,lookups!$G$1:$H$3, 2, FALSE)</f>
        <v>smolt</v>
      </c>
    </row>
    <row r="3184" spans="1:19" x14ac:dyDescent="0.25">
      <c r="A3184" s="1">
        <v>33002</v>
      </c>
      <c r="B3184">
        <v>1</v>
      </c>
      <c r="C3184">
        <v>1</v>
      </c>
      <c r="D3184">
        <v>1</v>
      </c>
      <c r="E3184">
        <v>1990</v>
      </c>
      <c r="F3184">
        <v>61</v>
      </c>
      <c r="G3184">
        <v>1</v>
      </c>
      <c r="H3184">
        <v>72</v>
      </c>
      <c r="I3184">
        <v>3.65</v>
      </c>
      <c r="J3184">
        <v>3.2732490360000002</v>
      </c>
      <c r="M3184">
        <v>1</v>
      </c>
      <c r="N3184">
        <v>399</v>
      </c>
      <c r="O3184">
        <v>1</v>
      </c>
      <c r="P3184">
        <v>3</v>
      </c>
      <c r="Q3184" t="str">
        <f>VLOOKUP(M3184,lookups!$A$1:$B$7, 2, FALSE)</f>
        <v>trawl/fyke</v>
      </c>
      <c r="R3184" t="str">
        <f>VLOOKUP(N3184,lookups!$D$1:$E$6, 2, FALSE)</f>
        <v>hucuktlis r</v>
      </c>
      <c r="S3184" t="str">
        <f>VLOOKUP(C3184,lookups!$G$1:$H$3, 2, FALSE)</f>
        <v>smolt</v>
      </c>
    </row>
    <row r="3185" spans="1:19" x14ac:dyDescent="0.25">
      <c r="A3185" s="1">
        <v>33002</v>
      </c>
      <c r="B3185">
        <v>1</v>
      </c>
      <c r="C3185">
        <v>1</v>
      </c>
      <c r="D3185">
        <v>1</v>
      </c>
      <c r="E3185">
        <v>1990</v>
      </c>
      <c r="F3185">
        <v>62</v>
      </c>
      <c r="G3185">
        <v>1</v>
      </c>
      <c r="H3185">
        <v>76</v>
      </c>
      <c r="I3185">
        <v>4.2699999999999996</v>
      </c>
      <c r="J3185">
        <v>3.8292529819999999</v>
      </c>
      <c r="L3185">
        <v>1</v>
      </c>
      <c r="M3185">
        <v>1</v>
      </c>
      <c r="N3185">
        <v>399</v>
      </c>
      <c r="O3185">
        <v>1</v>
      </c>
      <c r="P3185">
        <v>3</v>
      </c>
      <c r="Q3185" t="str">
        <f>VLOOKUP(M3185,lookups!$A$1:$B$7, 2, FALSE)</f>
        <v>trawl/fyke</v>
      </c>
      <c r="R3185" t="str">
        <f>VLOOKUP(N3185,lookups!$D$1:$E$6, 2, FALSE)</f>
        <v>hucuktlis r</v>
      </c>
      <c r="S3185" t="str">
        <f>VLOOKUP(C3185,lookups!$G$1:$H$3, 2, FALSE)</f>
        <v>smolt</v>
      </c>
    </row>
    <row r="3186" spans="1:19" x14ac:dyDescent="0.25">
      <c r="A3186" s="1">
        <v>33002</v>
      </c>
      <c r="B3186">
        <v>1</v>
      </c>
      <c r="C3186">
        <v>1</v>
      </c>
      <c r="D3186">
        <v>1</v>
      </c>
      <c r="E3186">
        <v>1990</v>
      </c>
      <c r="F3186">
        <v>63</v>
      </c>
      <c r="G3186">
        <v>1</v>
      </c>
      <c r="H3186">
        <v>72</v>
      </c>
      <c r="I3186">
        <v>3.58</v>
      </c>
      <c r="J3186">
        <v>3.210474397</v>
      </c>
      <c r="M3186">
        <v>1</v>
      </c>
      <c r="N3186">
        <v>399</v>
      </c>
      <c r="O3186">
        <v>1</v>
      </c>
      <c r="P3186">
        <v>3</v>
      </c>
      <c r="Q3186" t="str">
        <f>VLOOKUP(M3186,lookups!$A$1:$B$7, 2, FALSE)</f>
        <v>trawl/fyke</v>
      </c>
      <c r="R3186" t="str">
        <f>VLOOKUP(N3186,lookups!$D$1:$E$6, 2, FALSE)</f>
        <v>hucuktlis r</v>
      </c>
      <c r="S3186" t="str">
        <f>VLOOKUP(C3186,lookups!$G$1:$H$3, 2, FALSE)</f>
        <v>smolt</v>
      </c>
    </row>
    <row r="3187" spans="1:19" x14ac:dyDescent="0.25">
      <c r="A3187" s="1">
        <v>33002</v>
      </c>
      <c r="B3187">
        <v>1</v>
      </c>
      <c r="C3187">
        <v>1</v>
      </c>
      <c r="D3187">
        <v>1</v>
      </c>
      <c r="E3187">
        <v>1990</v>
      </c>
      <c r="F3187">
        <v>64</v>
      </c>
      <c r="G3187">
        <v>1</v>
      </c>
      <c r="H3187">
        <v>75</v>
      </c>
      <c r="I3187">
        <v>4.0599999999999996</v>
      </c>
      <c r="J3187">
        <v>3.6409290649999999</v>
      </c>
      <c r="L3187">
        <v>1</v>
      </c>
      <c r="M3187">
        <v>1</v>
      </c>
      <c r="N3187">
        <v>399</v>
      </c>
      <c r="O3187">
        <v>1</v>
      </c>
      <c r="P3187">
        <v>3</v>
      </c>
      <c r="Q3187" t="str">
        <f>VLOOKUP(M3187,lookups!$A$1:$B$7, 2, FALSE)</f>
        <v>trawl/fyke</v>
      </c>
      <c r="R3187" t="str">
        <f>VLOOKUP(N3187,lookups!$D$1:$E$6, 2, FALSE)</f>
        <v>hucuktlis r</v>
      </c>
      <c r="S3187" t="str">
        <f>VLOOKUP(C3187,lookups!$G$1:$H$3, 2, FALSE)</f>
        <v>smolt</v>
      </c>
    </row>
    <row r="3188" spans="1:19" x14ac:dyDescent="0.25">
      <c r="A3188" s="1">
        <v>33002</v>
      </c>
      <c r="B3188">
        <v>1</v>
      </c>
      <c r="C3188">
        <v>1</v>
      </c>
      <c r="D3188">
        <v>1</v>
      </c>
      <c r="E3188">
        <v>1990</v>
      </c>
      <c r="F3188">
        <v>65</v>
      </c>
      <c r="G3188">
        <v>1</v>
      </c>
      <c r="H3188">
        <v>79</v>
      </c>
      <c r="I3188">
        <v>4.33</v>
      </c>
      <c r="J3188">
        <v>3.8830598150000002</v>
      </c>
      <c r="L3188">
        <v>1</v>
      </c>
      <c r="M3188">
        <v>1</v>
      </c>
      <c r="N3188">
        <v>399</v>
      </c>
      <c r="O3188">
        <v>1</v>
      </c>
      <c r="P3188">
        <v>3</v>
      </c>
      <c r="Q3188" t="str">
        <f>VLOOKUP(M3188,lookups!$A$1:$B$7, 2, FALSE)</f>
        <v>trawl/fyke</v>
      </c>
      <c r="R3188" t="str">
        <f>VLOOKUP(N3188,lookups!$D$1:$E$6, 2, FALSE)</f>
        <v>hucuktlis r</v>
      </c>
      <c r="S3188" t="str">
        <f>VLOOKUP(C3188,lookups!$G$1:$H$3, 2, FALSE)</f>
        <v>smolt</v>
      </c>
    </row>
    <row r="3189" spans="1:19" x14ac:dyDescent="0.25">
      <c r="A3189" s="1">
        <v>33002</v>
      </c>
      <c r="B3189">
        <v>1</v>
      </c>
      <c r="C3189">
        <v>1</v>
      </c>
      <c r="D3189">
        <v>1</v>
      </c>
      <c r="E3189">
        <v>1990</v>
      </c>
      <c r="F3189">
        <v>66</v>
      </c>
      <c r="G3189">
        <v>1</v>
      </c>
      <c r="H3189">
        <v>75</v>
      </c>
      <c r="I3189">
        <v>4.3099999999999996</v>
      </c>
      <c r="J3189">
        <v>3.8651242039999998</v>
      </c>
      <c r="L3189">
        <v>1</v>
      </c>
      <c r="M3189">
        <v>1</v>
      </c>
      <c r="N3189">
        <v>399</v>
      </c>
      <c r="O3189">
        <v>1</v>
      </c>
      <c r="P3189">
        <v>3</v>
      </c>
      <c r="Q3189" t="str">
        <f>VLOOKUP(M3189,lookups!$A$1:$B$7, 2, FALSE)</f>
        <v>trawl/fyke</v>
      </c>
      <c r="R3189" t="str">
        <f>VLOOKUP(N3189,lookups!$D$1:$E$6, 2, FALSE)</f>
        <v>hucuktlis r</v>
      </c>
      <c r="S3189" t="str">
        <f>VLOOKUP(C3189,lookups!$G$1:$H$3, 2, FALSE)</f>
        <v>smolt</v>
      </c>
    </row>
    <row r="3190" spans="1:19" x14ac:dyDescent="0.25">
      <c r="A3190" s="1">
        <v>33002</v>
      </c>
      <c r="B3190">
        <v>1</v>
      </c>
      <c r="C3190">
        <v>1</v>
      </c>
      <c r="D3190">
        <v>1</v>
      </c>
      <c r="E3190">
        <v>1990</v>
      </c>
      <c r="F3190">
        <v>67</v>
      </c>
      <c r="G3190">
        <v>1</v>
      </c>
      <c r="H3190">
        <v>77</v>
      </c>
      <c r="I3190">
        <v>4.42</v>
      </c>
      <c r="J3190">
        <v>3.9637700649999998</v>
      </c>
      <c r="L3190">
        <v>1</v>
      </c>
      <c r="M3190">
        <v>1</v>
      </c>
      <c r="N3190">
        <v>399</v>
      </c>
      <c r="O3190">
        <v>1</v>
      </c>
      <c r="P3190">
        <v>3</v>
      </c>
      <c r="Q3190" t="str">
        <f>VLOOKUP(M3190,lookups!$A$1:$B$7, 2, FALSE)</f>
        <v>trawl/fyke</v>
      </c>
      <c r="R3190" t="str">
        <f>VLOOKUP(N3190,lookups!$D$1:$E$6, 2, FALSE)</f>
        <v>hucuktlis r</v>
      </c>
      <c r="S3190" t="str">
        <f>VLOOKUP(C3190,lookups!$G$1:$H$3, 2, FALSE)</f>
        <v>smolt</v>
      </c>
    </row>
    <row r="3191" spans="1:19" x14ac:dyDescent="0.25">
      <c r="A3191" s="1">
        <v>33002</v>
      </c>
      <c r="B3191">
        <v>1</v>
      </c>
      <c r="C3191">
        <v>1</v>
      </c>
      <c r="D3191">
        <v>1</v>
      </c>
      <c r="E3191">
        <v>1990</v>
      </c>
      <c r="F3191">
        <v>68</v>
      </c>
      <c r="G3191">
        <v>1</v>
      </c>
      <c r="H3191">
        <v>73</v>
      </c>
      <c r="I3191">
        <v>3.75</v>
      </c>
      <c r="J3191">
        <v>3.3629270920000001</v>
      </c>
      <c r="M3191">
        <v>1</v>
      </c>
      <c r="N3191">
        <v>399</v>
      </c>
      <c r="O3191">
        <v>1</v>
      </c>
      <c r="P3191">
        <v>3</v>
      </c>
      <c r="Q3191" t="str">
        <f>VLOOKUP(M3191,lookups!$A$1:$B$7, 2, FALSE)</f>
        <v>trawl/fyke</v>
      </c>
      <c r="R3191" t="str">
        <f>VLOOKUP(N3191,lookups!$D$1:$E$6, 2, FALSE)</f>
        <v>hucuktlis r</v>
      </c>
      <c r="S3191" t="str">
        <f>VLOOKUP(C3191,lookups!$G$1:$H$3, 2, FALSE)</f>
        <v>smolt</v>
      </c>
    </row>
    <row r="3192" spans="1:19" x14ac:dyDescent="0.25">
      <c r="A3192" s="1">
        <v>33002</v>
      </c>
      <c r="B3192">
        <v>1</v>
      </c>
      <c r="C3192">
        <v>1</v>
      </c>
      <c r="D3192">
        <v>1</v>
      </c>
      <c r="E3192">
        <v>1990</v>
      </c>
      <c r="F3192">
        <v>69</v>
      </c>
      <c r="G3192">
        <v>1</v>
      </c>
      <c r="H3192">
        <v>76</v>
      </c>
      <c r="I3192">
        <v>4.1399999999999997</v>
      </c>
      <c r="J3192">
        <v>3.7126715090000002</v>
      </c>
      <c r="L3192">
        <v>1</v>
      </c>
      <c r="M3192">
        <v>1</v>
      </c>
      <c r="N3192">
        <v>399</v>
      </c>
      <c r="O3192">
        <v>1</v>
      </c>
      <c r="P3192">
        <v>3</v>
      </c>
      <c r="Q3192" t="str">
        <f>VLOOKUP(M3192,lookups!$A$1:$B$7, 2, FALSE)</f>
        <v>trawl/fyke</v>
      </c>
      <c r="R3192" t="str">
        <f>VLOOKUP(N3192,lookups!$D$1:$E$6, 2, FALSE)</f>
        <v>hucuktlis r</v>
      </c>
      <c r="S3192" t="str">
        <f>VLOOKUP(C3192,lookups!$G$1:$H$3, 2, FALSE)</f>
        <v>smolt</v>
      </c>
    </row>
    <row r="3193" spans="1:19" x14ac:dyDescent="0.25">
      <c r="A3193" s="1">
        <v>33002</v>
      </c>
      <c r="B3193">
        <v>1</v>
      </c>
      <c r="C3193">
        <v>1</v>
      </c>
      <c r="D3193">
        <v>1</v>
      </c>
      <c r="E3193">
        <v>1990</v>
      </c>
      <c r="F3193">
        <v>70</v>
      </c>
      <c r="G3193">
        <v>1</v>
      </c>
      <c r="H3193">
        <v>74</v>
      </c>
      <c r="I3193">
        <v>3.92</v>
      </c>
      <c r="J3193">
        <v>3.5153797870000001</v>
      </c>
      <c r="M3193">
        <v>1</v>
      </c>
      <c r="N3193">
        <v>399</v>
      </c>
      <c r="O3193">
        <v>1</v>
      </c>
      <c r="P3193">
        <v>3</v>
      </c>
      <c r="Q3193" t="str">
        <f>VLOOKUP(M3193,lookups!$A$1:$B$7, 2, FALSE)</f>
        <v>trawl/fyke</v>
      </c>
      <c r="R3193" t="str">
        <f>VLOOKUP(N3193,lookups!$D$1:$E$6, 2, FALSE)</f>
        <v>hucuktlis r</v>
      </c>
      <c r="S3193" t="str">
        <f>VLOOKUP(C3193,lookups!$G$1:$H$3, 2, FALSE)</f>
        <v>smolt</v>
      </c>
    </row>
    <row r="3194" spans="1:19" x14ac:dyDescent="0.25">
      <c r="A3194" s="1">
        <v>33002</v>
      </c>
      <c r="B3194">
        <v>1</v>
      </c>
      <c r="C3194">
        <v>1</v>
      </c>
      <c r="D3194">
        <v>1</v>
      </c>
      <c r="E3194">
        <v>1990</v>
      </c>
      <c r="F3194">
        <v>71</v>
      </c>
      <c r="G3194">
        <v>1</v>
      </c>
      <c r="H3194">
        <v>75</v>
      </c>
      <c r="I3194">
        <v>4.05</v>
      </c>
      <c r="J3194">
        <v>3.6319612590000001</v>
      </c>
      <c r="L3194">
        <v>1</v>
      </c>
      <c r="M3194">
        <v>1</v>
      </c>
      <c r="N3194">
        <v>399</v>
      </c>
      <c r="O3194">
        <v>1</v>
      </c>
      <c r="P3194">
        <v>3</v>
      </c>
      <c r="Q3194" t="str">
        <f>VLOOKUP(M3194,lookups!$A$1:$B$7, 2, FALSE)</f>
        <v>trawl/fyke</v>
      </c>
      <c r="R3194" t="str">
        <f>VLOOKUP(N3194,lookups!$D$1:$E$6, 2, FALSE)</f>
        <v>hucuktlis r</v>
      </c>
      <c r="S3194" t="str">
        <f>VLOOKUP(C3194,lookups!$G$1:$H$3, 2, FALSE)</f>
        <v>smolt</v>
      </c>
    </row>
    <row r="3195" spans="1:19" x14ac:dyDescent="0.25">
      <c r="A3195" s="1">
        <v>33002</v>
      </c>
      <c r="B3195">
        <v>1</v>
      </c>
      <c r="C3195">
        <v>1</v>
      </c>
      <c r="D3195">
        <v>1</v>
      </c>
      <c r="E3195">
        <v>1990</v>
      </c>
      <c r="F3195">
        <v>72</v>
      </c>
      <c r="G3195">
        <v>1</v>
      </c>
      <c r="H3195">
        <v>76</v>
      </c>
      <c r="I3195">
        <v>3.86</v>
      </c>
      <c r="J3195">
        <v>3.4615729530000001</v>
      </c>
      <c r="L3195">
        <v>1</v>
      </c>
      <c r="M3195">
        <v>1</v>
      </c>
      <c r="N3195">
        <v>399</v>
      </c>
      <c r="O3195">
        <v>1</v>
      </c>
      <c r="P3195">
        <v>3</v>
      </c>
      <c r="Q3195" t="str">
        <f>VLOOKUP(M3195,lookups!$A$1:$B$7, 2, FALSE)</f>
        <v>trawl/fyke</v>
      </c>
      <c r="R3195" t="str">
        <f>VLOOKUP(N3195,lookups!$D$1:$E$6, 2, FALSE)</f>
        <v>hucuktlis r</v>
      </c>
      <c r="S3195" t="str">
        <f>VLOOKUP(C3195,lookups!$G$1:$H$3, 2, FALSE)</f>
        <v>smolt</v>
      </c>
    </row>
    <row r="3196" spans="1:19" x14ac:dyDescent="0.25">
      <c r="A3196" s="1">
        <v>33002</v>
      </c>
      <c r="B3196">
        <v>1</v>
      </c>
      <c r="C3196">
        <v>1</v>
      </c>
      <c r="D3196">
        <v>1</v>
      </c>
      <c r="E3196">
        <v>1990</v>
      </c>
      <c r="F3196">
        <v>73</v>
      </c>
      <c r="G3196">
        <v>1</v>
      </c>
      <c r="H3196">
        <v>74</v>
      </c>
      <c r="I3196">
        <v>3.89</v>
      </c>
      <c r="J3196">
        <v>3.4884763699999999</v>
      </c>
      <c r="M3196">
        <v>1</v>
      </c>
      <c r="N3196">
        <v>399</v>
      </c>
      <c r="O3196">
        <v>1</v>
      </c>
      <c r="P3196">
        <v>3</v>
      </c>
      <c r="Q3196" t="str">
        <f>VLOOKUP(M3196,lookups!$A$1:$B$7, 2, FALSE)</f>
        <v>trawl/fyke</v>
      </c>
      <c r="R3196" t="str">
        <f>VLOOKUP(N3196,lookups!$D$1:$E$6, 2, FALSE)</f>
        <v>hucuktlis r</v>
      </c>
      <c r="S3196" t="str">
        <f>VLOOKUP(C3196,lookups!$G$1:$H$3, 2, FALSE)</f>
        <v>smolt</v>
      </c>
    </row>
    <row r="3197" spans="1:19" x14ac:dyDescent="0.25">
      <c r="A3197" s="1">
        <v>33002</v>
      </c>
      <c r="B3197">
        <v>1</v>
      </c>
      <c r="C3197">
        <v>1</v>
      </c>
      <c r="D3197">
        <v>1</v>
      </c>
      <c r="E3197">
        <v>1990</v>
      </c>
      <c r="F3197">
        <v>74</v>
      </c>
      <c r="G3197">
        <v>1</v>
      </c>
      <c r="H3197">
        <v>75</v>
      </c>
      <c r="I3197">
        <v>4.09</v>
      </c>
      <c r="J3197">
        <v>3.667832481</v>
      </c>
      <c r="L3197">
        <v>1</v>
      </c>
      <c r="M3197">
        <v>1</v>
      </c>
      <c r="N3197">
        <v>399</v>
      </c>
      <c r="O3197">
        <v>1</v>
      </c>
      <c r="P3197">
        <v>3</v>
      </c>
      <c r="Q3197" t="str">
        <f>VLOOKUP(M3197,lookups!$A$1:$B$7, 2, FALSE)</f>
        <v>trawl/fyke</v>
      </c>
      <c r="R3197" t="str">
        <f>VLOOKUP(N3197,lookups!$D$1:$E$6, 2, FALSE)</f>
        <v>hucuktlis r</v>
      </c>
      <c r="S3197" t="str">
        <f>VLOOKUP(C3197,lookups!$G$1:$H$3, 2, FALSE)</f>
        <v>smolt</v>
      </c>
    </row>
    <row r="3198" spans="1:19" x14ac:dyDescent="0.25">
      <c r="A3198" s="1">
        <v>33002</v>
      </c>
      <c r="B3198">
        <v>1</v>
      </c>
      <c r="C3198">
        <v>1</v>
      </c>
      <c r="D3198">
        <v>1</v>
      </c>
      <c r="E3198">
        <v>1990</v>
      </c>
      <c r="F3198">
        <v>75</v>
      </c>
      <c r="G3198">
        <v>1</v>
      </c>
      <c r="H3198">
        <v>77</v>
      </c>
      <c r="I3198">
        <v>4.05</v>
      </c>
      <c r="J3198">
        <v>3.6319612590000001</v>
      </c>
      <c r="L3198">
        <v>1</v>
      </c>
      <c r="M3198">
        <v>1</v>
      </c>
      <c r="N3198">
        <v>399</v>
      </c>
      <c r="O3198">
        <v>1</v>
      </c>
      <c r="P3198">
        <v>3</v>
      </c>
      <c r="Q3198" t="str">
        <f>VLOOKUP(M3198,lookups!$A$1:$B$7, 2, FALSE)</f>
        <v>trawl/fyke</v>
      </c>
      <c r="R3198" t="str">
        <f>VLOOKUP(N3198,lookups!$D$1:$E$6, 2, FALSE)</f>
        <v>hucuktlis r</v>
      </c>
      <c r="S3198" t="str">
        <f>VLOOKUP(C3198,lookups!$G$1:$H$3, 2, FALSE)</f>
        <v>smolt</v>
      </c>
    </row>
    <row r="3199" spans="1:19" x14ac:dyDescent="0.25">
      <c r="A3199" s="1">
        <v>33002</v>
      </c>
      <c r="B3199">
        <v>1</v>
      </c>
      <c r="C3199">
        <v>1</v>
      </c>
      <c r="D3199">
        <v>1</v>
      </c>
      <c r="E3199">
        <v>1990</v>
      </c>
      <c r="F3199">
        <v>76</v>
      </c>
      <c r="G3199">
        <v>1</v>
      </c>
      <c r="H3199">
        <v>75</v>
      </c>
      <c r="I3199">
        <v>3.82</v>
      </c>
      <c r="J3199">
        <v>3.4257017310000002</v>
      </c>
      <c r="L3199">
        <v>1</v>
      </c>
      <c r="M3199">
        <v>1</v>
      </c>
      <c r="N3199">
        <v>399</v>
      </c>
      <c r="O3199">
        <v>1</v>
      </c>
      <c r="P3199">
        <v>3</v>
      </c>
      <c r="Q3199" t="str">
        <f>VLOOKUP(M3199,lookups!$A$1:$B$7, 2, FALSE)</f>
        <v>trawl/fyke</v>
      </c>
      <c r="R3199" t="str">
        <f>VLOOKUP(N3199,lookups!$D$1:$E$6, 2, FALSE)</f>
        <v>hucuktlis r</v>
      </c>
      <c r="S3199" t="str">
        <f>VLOOKUP(C3199,lookups!$G$1:$H$3, 2, FALSE)</f>
        <v>smolt</v>
      </c>
    </row>
    <row r="3200" spans="1:19" x14ac:dyDescent="0.25">
      <c r="A3200" s="1">
        <v>33002</v>
      </c>
      <c r="B3200">
        <v>1</v>
      </c>
      <c r="C3200">
        <v>1</v>
      </c>
      <c r="D3200">
        <v>1</v>
      </c>
      <c r="E3200">
        <v>1990</v>
      </c>
      <c r="F3200">
        <v>77</v>
      </c>
      <c r="G3200">
        <v>1</v>
      </c>
      <c r="H3200">
        <v>74</v>
      </c>
      <c r="I3200">
        <v>3.87</v>
      </c>
      <c r="J3200">
        <v>3.4705407589999999</v>
      </c>
      <c r="M3200">
        <v>1</v>
      </c>
      <c r="N3200">
        <v>399</v>
      </c>
      <c r="O3200">
        <v>1</v>
      </c>
      <c r="P3200">
        <v>3</v>
      </c>
      <c r="Q3200" t="str">
        <f>VLOOKUP(M3200,lookups!$A$1:$B$7, 2, FALSE)</f>
        <v>trawl/fyke</v>
      </c>
      <c r="R3200" t="str">
        <f>VLOOKUP(N3200,lookups!$D$1:$E$6, 2, FALSE)</f>
        <v>hucuktlis r</v>
      </c>
      <c r="S3200" t="str">
        <f>VLOOKUP(C3200,lookups!$G$1:$H$3, 2, FALSE)</f>
        <v>smolt</v>
      </c>
    </row>
    <row r="3201" spans="1:19" x14ac:dyDescent="0.25">
      <c r="A3201" s="1">
        <v>33002</v>
      </c>
      <c r="B3201">
        <v>1</v>
      </c>
      <c r="C3201">
        <v>1</v>
      </c>
      <c r="D3201">
        <v>1</v>
      </c>
      <c r="E3201">
        <v>1990</v>
      </c>
      <c r="F3201">
        <v>78</v>
      </c>
      <c r="G3201">
        <v>1</v>
      </c>
      <c r="H3201">
        <v>74</v>
      </c>
      <c r="I3201">
        <v>4.03</v>
      </c>
      <c r="J3201">
        <v>3.6140256480000001</v>
      </c>
      <c r="M3201">
        <v>1</v>
      </c>
      <c r="N3201">
        <v>399</v>
      </c>
      <c r="O3201">
        <v>1</v>
      </c>
      <c r="P3201">
        <v>3</v>
      </c>
      <c r="Q3201" t="str">
        <f>VLOOKUP(M3201,lookups!$A$1:$B$7, 2, FALSE)</f>
        <v>trawl/fyke</v>
      </c>
      <c r="R3201" t="str">
        <f>VLOOKUP(N3201,lookups!$D$1:$E$6, 2, FALSE)</f>
        <v>hucuktlis r</v>
      </c>
      <c r="S3201" t="str">
        <f>VLOOKUP(C3201,lookups!$G$1:$H$3, 2, FALSE)</f>
        <v>smolt</v>
      </c>
    </row>
    <row r="3202" spans="1:19" x14ac:dyDescent="0.25">
      <c r="A3202" s="1">
        <v>33002</v>
      </c>
      <c r="B3202">
        <v>1</v>
      </c>
      <c r="C3202">
        <v>1</v>
      </c>
      <c r="D3202">
        <v>1</v>
      </c>
      <c r="E3202">
        <v>1990</v>
      </c>
      <c r="F3202">
        <v>79</v>
      </c>
      <c r="G3202">
        <v>1</v>
      </c>
      <c r="H3202">
        <v>76</v>
      </c>
      <c r="I3202">
        <v>3.97</v>
      </c>
      <c r="J3202">
        <v>3.5602188140000002</v>
      </c>
      <c r="L3202">
        <v>1</v>
      </c>
      <c r="M3202">
        <v>1</v>
      </c>
      <c r="N3202">
        <v>399</v>
      </c>
      <c r="O3202">
        <v>1</v>
      </c>
      <c r="P3202">
        <v>3</v>
      </c>
      <c r="Q3202" t="str">
        <f>VLOOKUP(M3202,lookups!$A$1:$B$7, 2, FALSE)</f>
        <v>trawl/fyke</v>
      </c>
      <c r="R3202" t="str">
        <f>VLOOKUP(N3202,lookups!$D$1:$E$6, 2, FALSE)</f>
        <v>hucuktlis r</v>
      </c>
      <c r="S3202" t="str">
        <f>VLOOKUP(C3202,lookups!$G$1:$H$3, 2, FALSE)</f>
        <v>smolt</v>
      </c>
    </row>
    <row r="3203" spans="1:19" x14ac:dyDescent="0.25">
      <c r="A3203" s="1">
        <v>33002</v>
      </c>
      <c r="B3203">
        <v>1</v>
      </c>
      <c r="C3203">
        <v>1</v>
      </c>
      <c r="D3203">
        <v>1</v>
      </c>
      <c r="E3203">
        <v>1990</v>
      </c>
      <c r="F3203">
        <v>80</v>
      </c>
      <c r="G3203">
        <v>1</v>
      </c>
      <c r="H3203">
        <v>68</v>
      </c>
      <c r="I3203">
        <v>3.08</v>
      </c>
      <c r="J3203">
        <v>2.7620841180000002</v>
      </c>
      <c r="M3203">
        <v>1</v>
      </c>
      <c r="N3203">
        <v>399</v>
      </c>
      <c r="O3203">
        <v>1</v>
      </c>
      <c r="P3203">
        <v>3</v>
      </c>
      <c r="Q3203" t="str">
        <f>VLOOKUP(M3203,lookups!$A$1:$B$7, 2, FALSE)</f>
        <v>trawl/fyke</v>
      </c>
      <c r="R3203" t="str">
        <f>VLOOKUP(N3203,lookups!$D$1:$E$6, 2, FALSE)</f>
        <v>hucuktlis r</v>
      </c>
      <c r="S3203" t="str">
        <f>VLOOKUP(C3203,lookups!$G$1:$H$3, 2, FALSE)</f>
        <v>smolt</v>
      </c>
    </row>
    <row r="3204" spans="1:19" x14ac:dyDescent="0.25">
      <c r="A3204" s="1">
        <v>33002</v>
      </c>
      <c r="B3204">
        <v>1</v>
      </c>
      <c r="C3204">
        <v>1</v>
      </c>
      <c r="D3204">
        <v>1</v>
      </c>
      <c r="E3204">
        <v>1990</v>
      </c>
      <c r="F3204">
        <v>81</v>
      </c>
      <c r="G3204">
        <v>1</v>
      </c>
      <c r="H3204">
        <v>78</v>
      </c>
      <c r="I3204">
        <v>4.2699999999999996</v>
      </c>
      <c r="J3204">
        <v>3.8292529819999999</v>
      </c>
      <c r="L3204">
        <v>1</v>
      </c>
      <c r="M3204">
        <v>1</v>
      </c>
      <c r="N3204">
        <v>399</v>
      </c>
      <c r="O3204">
        <v>1</v>
      </c>
      <c r="P3204">
        <v>3</v>
      </c>
      <c r="Q3204" t="str">
        <f>VLOOKUP(M3204,lookups!$A$1:$B$7, 2, FALSE)</f>
        <v>trawl/fyke</v>
      </c>
      <c r="R3204" t="str">
        <f>VLOOKUP(N3204,lookups!$D$1:$E$6, 2, FALSE)</f>
        <v>hucuktlis r</v>
      </c>
      <c r="S3204" t="str">
        <f>VLOOKUP(C3204,lookups!$G$1:$H$3, 2, FALSE)</f>
        <v>smolt</v>
      </c>
    </row>
    <row r="3205" spans="1:19" x14ac:dyDescent="0.25">
      <c r="A3205" s="1">
        <v>33002</v>
      </c>
      <c r="B3205">
        <v>1</v>
      </c>
      <c r="C3205">
        <v>1</v>
      </c>
      <c r="D3205">
        <v>1</v>
      </c>
      <c r="E3205">
        <v>1990</v>
      </c>
      <c r="F3205">
        <v>82</v>
      </c>
      <c r="G3205">
        <v>1</v>
      </c>
      <c r="H3205">
        <v>77</v>
      </c>
      <c r="I3205">
        <v>4.01</v>
      </c>
      <c r="J3205">
        <v>3.5960900370000002</v>
      </c>
      <c r="L3205">
        <v>1</v>
      </c>
      <c r="M3205">
        <v>1</v>
      </c>
      <c r="N3205">
        <v>399</v>
      </c>
      <c r="O3205">
        <v>1</v>
      </c>
      <c r="P3205">
        <v>3</v>
      </c>
      <c r="Q3205" t="str">
        <f>VLOOKUP(M3205,lookups!$A$1:$B$7, 2, FALSE)</f>
        <v>trawl/fyke</v>
      </c>
      <c r="R3205" t="str">
        <f>VLOOKUP(N3205,lookups!$D$1:$E$6, 2, FALSE)</f>
        <v>hucuktlis r</v>
      </c>
      <c r="S3205" t="str">
        <f>VLOOKUP(C3205,lookups!$G$1:$H$3, 2, FALSE)</f>
        <v>smolt</v>
      </c>
    </row>
    <row r="3206" spans="1:19" x14ac:dyDescent="0.25">
      <c r="A3206" s="1">
        <v>33002</v>
      </c>
      <c r="B3206">
        <v>1</v>
      </c>
      <c r="C3206">
        <v>1</v>
      </c>
      <c r="D3206">
        <v>1</v>
      </c>
      <c r="E3206">
        <v>1990</v>
      </c>
      <c r="F3206">
        <v>83</v>
      </c>
      <c r="G3206">
        <v>1</v>
      </c>
      <c r="H3206">
        <v>73</v>
      </c>
      <c r="I3206">
        <v>3.84</v>
      </c>
      <c r="J3206">
        <v>3.4436373420000002</v>
      </c>
      <c r="M3206">
        <v>1</v>
      </c>
      <c r="N3206">
        <v>399</v>
      </c>
      <c r="O3206">
        <v>1</v>
      </c>
      <c r="P3206">
        <v>3</v>
      </c>
      <c r="Q3206" t="str">
        <f>VLOOKUP(M3206,lookups!$A$1:$B$7, 2, FALSE)</f>
        <v>trawl/fyke</v>
      </c>
      <c r="R3206" t="str">
        <f>VLOOKUP(N3206,lookups!$D$1:$E$6, 2, FALSE)</f>
        <v>hucuktlis r</v>
      </c>
      <c r="S3206" t="str">
        <f>VLOOKUP(C3206,lookups!$G$1:$H$3, 2, FALSE)</f>
        <v>smolt</v>
      </c>
    </row>
    <row r="3207" spans="1:19" x14ac:dyDescent="0.25">
      <c r="A3207" s="1">
        <v>33002</v>
      </c>
      <c r="B3207">
        <v>1</v>
      </c>
      <c r="C3207">
        <v>1</v>
      </c>
      <c r="D3207">
        <v>1</v>
      </c>
      <c r="E3207">
        <v>1990</v>
      </c>
      <c r="F3207">
        <v>84</v>
      </c>
      <c r="G3207">
        <v>1</v>
      </c>
      <c r="H3207">
        <v>72</v>
      </c>
      <c r="I3207">
        <v>3.74</v>
      </c>
      <c r="J3207">
        <v>3.3539592859999998</v>
      </c>
      <c r="M3207">
        <v>1</v>
      </c>
      <c r="N3207">
        <v>399</v>
      </c>
      <c r="O3207">
        <v>1</v>
      </c>
      <c r="P3207">
        <v>3</v>
      </c>
      <c r="Q3207" t="str">
        <f>VLOOKUP(M3207,lookups!$A$1:$B$7, 2, FALSE)</f>
        <v>trawl/fyke</v>
      </c>
      <c r="R3207" t="str">
        <f>VLOOKUP(N3207,lookups!$D$1:$E$6, 2, FALSE)</f>
        <v>hucuktlis r</v>
      </c>
      <c r="S3207" t="str">
        <f>VLOOKUP(C3207,lookups!$G$1:$H$3, 2, FALSE)</f>
        <v>smolt</v>
      </c>
    </row>
    <row r="3208" spans="1:19" x14ac:dyDescent="0.25">
      <c r="A3208" s="1">
        <v>33002</v>
      </c>
      <c r="B3208">
        <v>1</v>
      </c>
      <c r="C3208">
        <v>1</v>
      </c>
      <c r="D3208">
        <v>1</v>
      </c>
      <c r="E3208">
        <v>1990</v>
      </c>
      <c r="F3208">
        <v>85</v>
      </c>
      <c r="G3208">
        <v>1</v>
      </c>
      <c r="H3208">
        <v>78</v>
      </c>
      <c r="I3208">
        <v>4.25</v>
      </c>
      <c r="J3208">
        <v>3.8113173709999999</v>
      </c>
      <c r="L3208">
        <v>1</v>
      </c>
      <c r="M3208">
        <v>1</v>
      </c>
      <c r="N3208">
        <v>399</v>
      </c>
      <c r="O3208">
        <v>1</v>
      </c>
      <c r="P3208">
        <v>3</v>
      </c>
      <c r="Q3208" t="str">
        <f>VLOOKUP(M3208,lookups!$A$1:$B$7, 2, FALSE)</f>
        <v>trawl/fyke</v>
      </c>
      <c r="R3208" t="str">
        <f>VLOOKUP(N3208,lookups!$D$1:$E$6, 2, FALSE)</f>
        <v>hucuktlis r</v>
      </c>
      <c r="S3208" t="str">
        <f>VLOOKUP(C3208,lookups!$G$1:$H$3, 2, FALSE)</f>
        <v>smolt</v>
      </c>
    </row>
    <row r="3209" spans="1:19" x14ac:dyDescent="0.25">
      <c r="A3209" s="1">
        <v>33002</v>
      </c>
      <c r="B3209">
        <v>1</v>
      </c>
      <c r="C3209">
        <v>1</v>
      </c>
      <c r="D3209">
        <v>1</v>
      </c>
      <c r="E3209">
        <v>1990</v>
      </c>
      <c r="F3209">
        <v>86</v>
      </c>
      <c r="G3209">
        <v>1</v>
      </c>
      <c r="H3209">
        <v>77</v>
      </c>
      <c r="I3209">
        <v>4.2</v>
      </c>
      <c r="J3209">
        <v>3.7664783430000002</v>
      </c>
      <c r="L3209">
        <v>1</v>
      </c>
      <c r="M3209">
        <v>1</v>
      </c>
      <c r="N3209">
        <v>399</v>
      </c>
      <c r="O3209">
        <v>1</v>
      </c>
      <c r="P3209">
        <v>3</v>
      </c>
      <c r="Q3209" t="str">
        <f>VLOOKUP(M3209,lookups!$A$1:$B$7, 2, FALSE)</f>
        <v>trawl/fyke</v>
      </c>
      <c r="R3209" t="str">
        <f>VLOOKUP(N3209,lookups!$D$1:$E$6, 2, FALSE)</f>
        <v>hucuktlis r</v>
      </c>
      <c r="S3209" t="str">
        <f>VLOOKUP(C3209,lookups!$G$1:$H$3, 2, FALSE)</f>
        <v>smolt</v>
      </c>
    </row>
    <row r="3210" spans="1:19" x14ac:dyDescent="0.25">
      <c r="A3210" s="1">
        <v>33002</v>
      </c>
      <c r="B3210">
        <v>1</v>
      </c>
      <c r="C3210">
        <v>1</v>
      </c>
      <c r="D3210">
        <v>1</v>
      </c>
      <c r="E3210">
        <v>1990</v>
      </c>
      <c r="F3210">
        <v>87</v>
      </c>
      <c r="G3210">
        <v>1</v>
      </c>
      <c r="H3210">
        <v>77</v>
      </c>
      <c r="I3210">
        <v>4.1399999999999997</v>
      </c>
      <c r="J3210">
        <v>3.7126715090000002</v>
      </c>
      <c r="L3210">
        <v>1</v>
      </c>
      <c r="M3210">
        <v>1</v>
      </c>
      <c r="N3210">
        <v>399</v>
      </c>
      <c r="O3210">
        <v>1</v>
      </c>
      <c r="P3210">
        <v>3</v>
      </c>
      <c r="Q3210" t="str">
        <f>VLOOKUP(M3210,lookups!$A$1:$B$7, 2, FALSE)</f>
        <v>trawl/fyke</v>
      </c>
      <c r="R3210" t="str">
        <f>VLOOKUP(N3210,lookups!$D$1:$E$6, 2, FALSE)</f>
        <v>hucuktlis r</v>
      </c>
      <c r="S3210" t="str">
        <f>VLOOKUP(C3210,lookups!$G$1:$H$3, 2, FALSE)</f>
        <v>smolt</v>
      </c>
    </row>
    <row r="3211" spans="1:19" x14ac:dyDescent="0.25">
      <c r="A3211" s="1">
        <v>33002</v>
      </c>
      <c r="B3211">
        <v>1</v>
      </c>
      <c r="C3211">
        <v>1</v>
      </c>
      <c r="D3211">
        <v>1</v>
      </c>
      <c r="E3211">
        <v>1990</v>
      </c>
      <c r="F3211">
        <v>88</v>
      </c>
      <c r="G3211">
        <v>1</v>
      </c>
      <c r="H3211">
        <v>77</v>
      </c>
      <c r="I3211">
        <v>4.29</v>
      </c>
      <c r="J3211">
        <v>3.8471885929999998</v>
      </c>
      <c r="L3211">
        <v>1</v>
      </c>
      <c r="M3211">
        <v>1</v>
      </c>
      <c r="N3211">
        <v>399</v>
      </c>
      <c r="O3211">
        <v>1</v>
      </c>
      <c r="P3211">
        <v>3</v>
      </c>
      <c r="Q3211" t="str">
        <f>VLOOKUP(M3211,lookups!$A$1:$B$7, 2, FALSE)</f>
        <v>trawl/fyke</v>
      </c>
      <c r="R3211" t="str">
        <f>VLOOKUP(N3211,lookups!$D$1:$E$6, 2, FALSE)</f>
        <v>hucuktlis r</v>
      </c>
      <c r="S3211" t="str">
        <f>VLOOKUP(C3211,lookups!$G$1:$H$3, 2, FALSE)</f>
        <v>smolt</v>
      </c>
    </row>
    <row r="3212" spans="1:19" x14ac:dyDescent="0.25">
      <c r="A3212" s="1">
        <v>33002</v>
      </c>
      <c r="B3212">
        <v>1</v>
      </c>
      <c r="C3212">
        <v>1</v>
      </c>
      <c r="D3212">
        <v>1</v>
      </c>
      <c r="E3212">
        <v>1990</v>
      </c>
      <c r="F3212">
        <v>89</v>
      </c>
      <c r="G3212">
        <v>1</v>
      </c>
      <c r="H3212">
        <v>79</v>
      </c>
      <c r="I3212">
        <v>4.57</v>
      </c>
      <c r="J3212">
        <v>4.0982871489999999</v>
      </c>
      <c r="L3212">
        <v>1</v>
      </c>
      <c r="M3212">
        <v>1</v>
      </c>
      <c r="N3212">
        <v>399</v>
      </c>
      <c r="O3212">
        <v>1</v>
      </c>
      <c r="P3212">
        <v>3</v>
      </c>
      <c r="Q3212" t="str">
        <f>VLOOKUP(M3212,lookups!$A$1:$B$7, 2, FALSE)</f>
        <v>trawl/fyke</v>
      </c>
      <c r="R3212" t="str">
        <f>VLOOKUP(N3212,lookups!$D$1:$E$6, 2, FALSE)</f>
        <v>hucuktlis r</v>
      </c>
      <c r="S3212" t="str">
        <f>VLOOKUP(C3212,lookups!$G$1:$H$3, 2, FALSE)</f>
        <v>smolt</v>
      </c>
    </row>
    <row r="3213" spans="1:19" x14ac:dyDescent="0.25">
      <c r="A3213" s="1">
        <v>33002</v>
      </c>
      <c r="B3213">
        <v>1</v>
      </c>
      <c r="C3213">
        <v>1</v>
      </c>
      <c r="D3213">
        <v>1</v>
      </c>
      <c r="E3213">
        <v>1990</v>
      </c>
      <c r="F3213">
        <v>90</v>
      </c>
      <c r="G3213">
        <v>1</v>
      </c>
      <c r="H3213">
        <v>77</v>
      </c>
      <c r="I3213">
        <v>4.37</v>
      </c>
      <c r="J3213">
        <v>3.9189310380000002</v>
      </c>
      <c r="L3213">
        <v>1</v>
      </c>
      <c r="M3213">
        <v>1</v>
      </c>
      <c r="N3213">
        <v>399</v>
      </c>
      <c r="O3213">
        <v>1</v>
      </c>
      <c r="P3213">
        <v>3</v>
      </c>
      <c r="Q3213" t="str">
        <f>VLOOKUP(M3213,lookups!$A$1:$B$7, 2, FALSE)</f>
        <v>trawl/fyke</v>
      </c>
      <c r="R3213" t="str">
        <f>VLOOKUP(N3213,lookups!$D$1:$E$6, 2, FALSE)</f>
        <v>hucuktlis r</v>
      </c>
      <c r="S3213" t="str">
        <f>VLOOKUP(C3213,lookups!$G$1:$H$3, 2, FALSE)</f>
        <v>smolt</v>
      </c>
    </row>
    <row r="3214" spans="1:19" x14ac:dyDescent="0.25">
      <c r="A3214" s="1">
        <v>33002</v>
      </c>
      <c r="B3214">
        <v>1</v>
      </c>
      <c r="C3214">
        <v>1</v>
      </c>
      <c r="D3214">
        <v>1</v>
      </c>
      <c r="E3214">
        <v>1990</v>
      </c>
      <c r="F3214">
        <v>91</v>
      </c>
      <c r="G3214">
        <v>1</v>
      </c>
      <c r="H3214">
        <v>78</v>
      </c>
      <c r="I3214">
        <v>4.51</v>
      </c>
      <c r="J3214">
        <v>4.0444803159999996</v>
      </c>
      <c r="L3214">
        <v>1</v>
      </c>
      <c r="M3214">
        <v>1</v>
      </c>
      <c r="N3214">
        <v>399</v>
      </c>
      <c r="O3214">
        <v>1</v>
      </c>
      <c r="P3214">
        <v>3</v>
      </c>
      <c r="Q3214" t="str">
        <f>VLOOKUP(M3214,lookups!$A$1:$B$7, 2, FALSE)</f>
        <v>trawl/fyke</v>
      </c>
      <c r="R3214" t="str">
        <f>VLOOKUP(N3214,lookups!$D$1:$E$6, 2, FALSE)</f>
        <v>hucuktlis r</v>
      </c>
      <c r="S3214" t="str">
        <f>VLOOKUP(C3214,lookups!$G$1:$H$3, 2, FALSE)</f>
        <v>smolt</v>
      </c>
    </row>
    <row r="3215" spans="1:19" x14ac:dyDescent="0.25">
      <c r="A3215" s="1">
        <v>33002</v>
      </c>
      <c r="B3215">
        <v>1</v>
      </c>
      <c r="C3215">
        <v>1</v>
      </c>
      <c r="D3215">
        <v>1</v>
      </c>
      <c r="E3215">
        <v>1990</v>
      </c>
      <c r="F3215">
        <v>92</v>
      </c>
      <c r="G3215">
        <v>1</v>
      </c>
      <c r="H3215">
        <v>78</v>
      </c>
      <c r="I3215">
        <v>4.51</v>
      </c>
      <c r="J3215">
        <v>4.0444803159999996</v>
      </c>
      <c r="L3215">
        <v>1</v>
      </c>
      <c r="M3215">
        <v>1</v>
      </c>
      <c r="N3215">
        <v>399</v>
      </c>
      <c r="O3215">
        <v>1</v>
      </c>
      <c r="P3215">
        <v>3</v>
      </c>
      <c r="Q3215" t="str">
        <f>VLOOKUP(M3215,lookups!$A$1:$B$7, 2, FALSE)</f>
        <v>trawl/fyke</v>
      </c>
      <c r="R3215" t="str">
        <f>VLOOKUP(N3215,lookups!$D$1:$E$6, 2, FALSE)</f>
        <v>hucuktlis r</v>
      </c>
      <c r="S3215" t="str">
        <f>VLOOKUP(C3215,lookups!$G$1:$H$3, 2, FALSE)</f>
        <v>smolt</v>
      </c>
    </row>
    <row r="3216" spans="1:19" x14ac:dyDescent="0.25">
      <c r="A3216" s="1">
        <v>33002</v>
      </c>
      <c r="B3216">
        <v>1</v>
      </c>
      <c r="C3216">
        <v>1</v>
      </c>
      <c r="D3216">
        <v>1</v>
      </c>
      <c r="E3216">
        <v>1990</v>
      </c>
      <c r="F3216">
        <v>93</v>
      </c>
      <c r="G3216">
        <v>1</v>
      </c>
      <c r="H3216">
        <v>78</v>
      </c>
      <c r="I3216">
        <v>4.12</v>
      </c>
      <c r="J3216">
        <v>3.6947358979999998</v>
      </c>
      <c r="L3216">
        <v>1</v>
      </c>
      <c r="M3216">
        <v>1</v>
      </c>
      <c r="N3216">
        <v>399</v>
      </c>
      <c r="O3216">
        <v>1</v>
      </c>
      <c r="P3216">
        <v>3</v>
      </c>
      <c r="Q3216" t="str">
        <f>VLOOKUP(M3216,lookups!$A$1:$B$7, 2, FALSE)</f>
        <v>trawl/fyke</v>
      </c>
      <c r="R3216" t="str">
        <f>VLOOKUP(N3216,lookups!$D$1:$E$6, 2, FALSE)</f>
        <v>hucuktlis r</v>
      </c>
      <c r="S3216" t="str">
        <f>VLOOKUP(C3216,lookups!$G$1:$H$3, 2, FALSE)</f>
        <v>smolt</v>
      </c>
    </row>
    <row r="3217" spans="1:19" x14ac:dyDescent="0.25">
      <c r="A3217" s="1">
        <v>33002</v>
      </c>
      <c r="B3217">
        <v>1</v>
      </c>
      <c r="C3217">
        <v>1</v>
      </c>
      <c r="D3217">
        <v>1</v>
      </c>
      <c r="E3217">
        <v>1990</v>
      </c>
      <c r="F3217">
        <v>94</v>
      </c>
      <c r="G3217">
        <v>1</v>
      </c>
      <c r="H3217">
        <v>75</v>
      </c>
      <c r="I3217">
        <v>3.94</v>
      </c>
      <c r="J3217">
        <v>3.5333153980000001</v>
      </c>
      <c r="L3217">
        <v>1</v>
      </c>
      <c r="M3217">
        <v>1</v>
      </c>
      <c r="N3217">
        <v>399</v>
      </c>
      <c r="O3217">
        <v>1</v>
      </c>
      <c r="P3217">
        <v>3</v>
      </c>
      <c r="Q3217" t="str">
        <f>VLOOKUP(M3217,lookups!$A$1:$B$7, 2, FALSE)</f>
        <v>trawl/fyke</v>
      </c>
      <c r="R3217" t="str">
        <f>VLOOKUP(N3217,lookups!$D$1:$E$6, 2, FALSE)</f>
        <v>hucuktlis r</v>
      </c>
      <c r="S3217" t="str">
        <f>VLOOKUP(C3217,lookups!$G$1:$H$3, 2, FALSE)</f>
        <v>smolt</v>
      </c>
    </row>
    <row r="3218" spans="1:19" x14ac:dyDescent="0.25">
      <c r="A3218" s="1">
        <v>33002</v>
      </c>
      <c r="B3218">
        <v>1</v>
      </c>
      <c r="C3218">
        <v>1</v>
      </c>
      <c r="D3218">
        <v>1</v>
      </c>
      <c r="E3218">
        <v>1990</v>
      </c>
      <c r="F3218">
        <v>95</v>
      </c>
      <c r="G3218">
        <v>1</v>
      </c>
      <c r="H3218">
        <v>73</v>
      </c>
      <c r="I3218">
        <v>3.87</v>
      </c>
      <c r="J3218">
        <v>3.4705407589999999</v>
      </c>
      <c r="M3218">
        <v>1</v>
      </c>
      <c r="N3218">
        <v>399</v>
      </c>
      <c r="O3218">
        <v>1</v>
      </c>
      <c r="P3218">
        <v>3</v>
      </c>
      <c r="Q3218" t="str">
        <f>VLOOKUP(M3218,lookups!$A$1:$B$7, 2, FALSE)</f>
        <v>trawl/fyke</v>
      </c>
      <c r="R3218" t="str">
        <f>VLOOKUP(N3218,lookups!$D$1:$E$6, 2, FALSE)</f>
        <v>hucuktlis r</v>
      </c>
      <c r="S3218" t="str">
        <f>VLOOKUP(C3218,lookups!$G$1:$H$3, 2, FALSE)</f>
        <v>smolt</v>
      </c>
    </row>
    <row r="3219" spans="1:19" x14ac:dyDescent="0.25">
      <c r="A3219" s="1">
        <v>33002</v>
      </c>
      <c r="B3219">
        <v>1</v>
      </c>
      <c r="C3219">
        <v>1</v>
      </c>
      <c r="D3219">
        <v>1</v>
      </c>
      <c r="E3219">
        <v>1990</v>
      </c>
      <c r="F3219">
        <v>96</v>
      </c>
      <c r="G3219">
        <v>1</v>
      </c>
      <c r="H3219">
        <v>74</v>
      </c>
      <c r="I3219">
        <v>4.04</v>
      </c>
      <c r="J3219">
        <v>3.6229934539999999</v>
      </c>
      <c r="M3219">
        <v>1</v>
      </c>
      <c r="N3219">
        <v>399</v>
      </c>
      <c r="O3219">
        <v>1</v>
      </c>
      <c r="P3219">
        <v>3</v>
      </c>
      <c r="Q3219" t="str">
        <f>VLOOKUP(M3219,lookups!$A$1:$B$7, 2, FALSE)</f>
        <v>trawl/fyke</v>
      </c>
      <c r="R3219" t="str">
        <f>VLOOKUP(N3219,lookups!$D$1:$E$6, 2, FALSE)</f>
        <v>hucuktlis r</v>
      </c>
      <c r="S3219" t="str">
        <f>VLOOKUP(C3219,lookups!$G$1:$H$3, 2, FALSE)</f>
        <v>smolt</v>
      </c>
    </row>
    <row r="3220" spans="1:19" x14ac:dyDescent="0.25">
      <c r="A3220" s="1">
        <v>33002</v>
      </c>
      <c r="B3220">
        <v>1</v>
      </c>
      <c r="C3220">
        <v>1</v>
      </c>
      <c r="D3220">
        <v>1</v>
      </c>
      <c r="E3220">
        <v>1990</v>
      </c>
      <c r="F3220">
        <v>97</v>
      </c>
      <c r="G3220">
        <v>1</v>
      </c>
      <c r="H3220">
        <v>78</v>
      </c>
      <c r="I3220">
        <v>4.47</v>
      </c>
      <c r="J3220">
        <v>4.0086090929999996</v>
      </c>
      <c r="L3220">
        <v>1</v>
      </c>
      <c r="M3220">
        <v>1</v>
      </c>
      <c r="N3220">
        <v>399</v>
      </c>
      <c r="O3220">
        <v>1</v>
      </c>
      <c r="P3220">
        <v>3</v>
      </c>
      <c r="Q3220" t="str">
        <f>VLOOKUP(M3220,lookups!$A$1:$B$7, 2, FALSE)</f>
        <v>trawl/fyke</v>
      </c>
      <c r="R3220" t="str">
        <f>VLOOKUP(N3220,lookups!$D$1:$E$6, 2, FALSE)</f>
        <v>hucuktlis r</v>
      </c>
      <c r="S3220" t="str">
        <f>VLOOKUP(C3220,lookups!$G$1:$H$3, 2, FALSE)</f>
        <v>smolt</v>
      </c>
    </row>
    <row r="3221" spans="1:19" x14ac:dyDescent="0.25">
      <c r="A3221" s="1">
        <v>33002</v>
      </c>
      <c r="B3221">
        <v>1</v>
      </c>
      <c r="C3221">
        <v>1</v>
      </c>
      <c r="D3221">
        <v>1</v>
      </c>
      <c r="E3221">
        <v>1990</v>
      </c>
      <c r="F3221">
        <v>98</v>
      </c>
      <c r="G3221">
        <v>1</v>
      </c>
      <c r="H3221">
        <v>72</v>
      </c>
      <c r="I3221">
        <v>3.5</v>
      </c>
      <c r="J3221">
        <v>3.1387319520000001</v>
      </c>
      <c r="M3221">
        <v>1</v>
      </c>
      <c r="N3221">
        <v>399</v>
      </c>
      <c r="O3221">
        <v>1</v>
      </c>
      <c r="P3221">
        <v>3</v>
      </c>
      <c r="Q3221" t="str">
        <f>VLOOKUP(M3221,lookups!$A$1:$B$7, 2, FALSE)</f>
        <v>trawl/fyke</v>
      </c>
      <c r="R3221" t="str">
        <f>VLOOKUP(N3221,lookups!$D$1:$E$6, 2, FALSE)</f>
        <v>hucuktlis r</v>
      </c>
      <c r="S3221" t="str">
        <f>VLOOKUP(C3221,lookups!$G$1:$H$3, 2, FALSE)</f>
        <v>smolt</v>
      </c>
    </row>
    <row r="3222" spans="1:19" x14ac:dyDescent="0.25">
      <c r="A3222" s="1">
        <v>33002</v>
      </c>
      <c r="B3222">
        <v>1</v>
      </c>
      <c r="C3222">
        <v>1</v>
      </c>
      <c r="D3222">
        <v>1</v>
      </c>
      <c r="E3222">
        <v>1990</v>
      </c>
      <c r="F3222">
        <v>99</v>
      </c>
      <c r="G3222">
        <v>1</v>
      </c>
      <c r="H3222">
        <v>69</v>
      </c>
      <c r="I3222">
        <v>3.09</v>
      </c>
      <c r="J3222">
        <v>2.771051924</v>
      </c>
      <c r="M3222">
        <v>1</v>
      </c>
      <c r="N3222">
        <v>399</v>
      </c>
      <c r="O3222">
        <v>1</v>
      </c>
      <c r="P3222">
        <v>3</v>
      </c>
      <c r="Q3222" t="str">
        <f>VLOOKUP(M3222,lookups!$A$1:$B$7, 2, FALSE)</f>
        <v>trawl/fyke</v>
      </c>
      <c r="R3222" t="str">
        <f>VLOOKUP(N3222,lookups!$D$1:$E$6, 2, FALSE)</f>
        <v>hucuktlis r</v>
      </c>
      <c r="S3222" t="str">
        <f>VLOOKUP(C3222,lookups!$G$1:$H$3, 2, FALSE)</f>
        <v>smolt</v>
      </c>
    </row>
    <row r="3223" spans="1:19" x14ac:dyDescent="0.25">
      <c r="A3223" s="1">
        <v>33002</v>
      </c>
      <c r="B3223">
        <v>1</v>
      </c>
      <c r="C3223">
        <v>1</v>
      </c>
      <c r="D3223">
        <v>1</v>
      </c>
      <c r="E3223">
        <v>1990</v>
      </c>
      <c r="F3223">
        <v>100</v>
      </c>
      <c r="G3223">
        <v>1</v>
      </c>
      <c r="H3223">
        <v>70</v>
      </c>
      <c r="I3223">
        <v>3.31</v>
      </c>
      <c r="J3223">
        <v>2.9683436460000001</v>
      </c>
      <c r="M3223">
        <v>1</v>
      </c>
      <c r="N3223">
        <v>399</v>
      </c>
      <c r="O3223">
        <v>1</v>
      </c>
      <c r="P3223">
        <v>3</v>
      </c>
      <c r="Q3223" t="str">
        <f>VLOOKUP(M3223,lookups!$A$1:$B$7, 2, FALSE)</f>
        <v>trawl/fyke</v>
      </c>
      <c r="R3223" t="str">
        <f>VLOOKUP(N3223,lookups!$D$1:$E$6, 2, FALSE)</f>
        <v>hucuktlis r</v>
      </c>
      <c r="S3223" t="str">
        <f>VLOOKUP(C3223,lookups!$G$1:$H$3, 2, FALSE)</f>
        <v>smolt</v>
      </c>
    </row>
    <row r="3224" spans="1:19" x14ac:dyDescent="0.25">
      <c r="A3224" s="1">
        <v>33002</v>
      </c>
      <c r="B3224">
        <v>1</v>
      </c>
      <c r="C3224">
        <v>1</v>
      </c>
      <c r="D3224">
        <v>1</v>
      </c>
      <c r="E3224">
        <v>1990</v>
      </c>
      <c r="F3224">
        <v>101</v>
      </c>
      <c r="G3224">
        <v>1</v>
      </c>
      <c r="H3224">
        <v>75</v>
      </c>
      <c r="I3224">
        <v>4.17</v>
      </c>
      <c r="J3224">
        <v>3.739574926</v>
      </c>
      <c r="L3224">
        <v>1</v>
      </c>
      <c r="M3224">
        <v>1</v>
      </c>
      <c r="N3224">
        <v>399</v>
      </c>
      <c r="O3224">
        <v>1</v>
      </c>
      <c r="P3224">
        <v>3</v>
      </c>
      <c r="Q3224" t="str">
        <f>VLOOKUP(M3224,lookups!$A$1:$B$7, 2, FALSE)</f>
        <v>trawl/fyke</v>
      </c>
      <c r="R3224" t="str">
        <f>VLOOKUP(N3224,lookups!$D$1:$E$6, 2, FALSE)</f>
        <v>hucuktlis r</v>
      </c>
      <c r="S3224" t="str">
        <f>VLOOKUP(C3224,lookups!$G$1:$H$3, 2, FALSE)</f>
        <v>smolt</v>
      </c>
    </row>
    <row r="3225" spans="1:19" x14ac:dyDescent="0.25">
      <c r="A3225" s="1">
        <v>33002</v>
      </c>
      <c r="B3225">
        <v>1</v>
      </c>
      <c r="C3225">
        <v>1</v>
      </c>
      <c r="D3225">
        <v>1</v>
      </c>
      <c r="E3225">
        <v>1990</v>
      </c>
      <c r="F3225">
        <v>102</v>
      </c>
      <c r="G3225">
        <v>1</v>
      </c>
      <c r="H3225">
        <v>75</v>
      </c>
      <c r="I3225">
        <v>3.79</v>
      </c>
      <c r="J3225">
        <v>3.398798314</v>
      </c>
      <c r="L3225">
        <v>1</v>
      </c>
      <c r="M3225">
        <v>1</v>
      </c>
      <c r="N3225">
        <v>399</v>
      </c>
      <c r="O3225">
        <v>1</v>
      </c>
      <c r="P3225">
        <v>3</v>
      </c>
      <c r="Q3225" t="str">
        <f>VLOOKUP(M3225,lookups!$A$1:$B$7, 2, FALSE)</f>
        <v>trawl/fyke</v>
      </c>
      <c r="R3225" t="str">
        <f>VLOOKUP(N3225,lookups!$D$1:$E$6, 2, FALSE)</f>
        <v>hucuktlis r</v>
      </c>
      <c r="S3225" t="str">
        <f>VLOOKUP(C3225,lookups!$G$1:$H$3, 2, FALSE)</f>
        <v>smolt</v>
      </c>
    </row>
    <row r="3226" spans="1:19" x14ac:dyDescent="0.25">
      <c r="A3226" s="1">
        <v>33002</v>
      </c>
      <c r="B3226">
        <v>1</v>
      </c>
      <c r="C3226">
        <v>1</v>
      </c>
      <c r="D3226">
        <v>1</v>
      </c>
      <c r="E3226">
        <v>1990</v>
      </c>
      <c r="F3226">
        <v>103</v>
      </c>
      <c r="G3226">
        <v>1</v>
      </c>
      <c r="H3226">
        <v>74</v>
      </c>
      <c r="I3226">
        <v>3.74</v>
      </c>
      <c r="J3226">
        <v>3.3539592859999998</v>
      </c>
      <c r="M3226">
        <v>1</v>
      </c>
      <c r="N3226">
        <v>399</v>
      </c>
      <c r="O3226">
        <v>1</v>
      </c>
      <c r="P3226">
        <v>3</v>
      </c>
      <c r="Q3226" t="str">
        <f>VLOOKUP(M3226,lookups!$A$1:$B$7, 2, FALSE)</f>
        <v>trawl/fyke</v>
      </c>
      <c r="R3226" t="str">
        <f>VLOOKUP(N3226,lookups!$D$1:$E$6, 2, FALSE)</f>
        <v>hucuktlis r</v>
      </c>
      <c r="S3226" t="str">
        <f>VLOOKUP(C3226,lookups!$G$1:$H$3, 2, FALSE)</f>
        <v>smolt</v>
      </c>
    </row>
    <row r="3227" spans="1:19" x14ac:dyDescent="0.25">
      <c r="A3227" s="1">
        <v>33002</v>
      </c>
      <c r="B3227">
        <v>1</v>
      </c>
      <c r="C3227">
        <v>1</v>
      </c>
      <c r="D3227">
        <v>1</v>
      </c>
      <c r="E3227">
        <v>1990</v>
      </c>
      <c r="F3227">
        <v>104</v>
      </c>
      <c r="G3227">
        <v>1</v>
      </c>
      <c r="H3227">
        <v>76</v>
      </c>
      <c r="I3227">
        <v>3.67</v>
      </c>
      <c r="J3227">
        <v>3.2911846470000001</v>
      </c>
      <c r="L3227">
        <v>1</v>
      </c>
      <c r="M3227">
        <v>1</v>
      </c>
      <c r="N3227">
        <v>399</v>
      </c>
      <c r="O3227">
        <v>1</v>
      </c>
      <c r="P3227">
        <v>3</v>
      </c>
      <c r="Q3227" t="str">
        <f>VLOOKUP(M3227,lookups!$A$1:$B$7, 2, FALSE)</f>
        <v>trawl/fyke</v>
      </c>
      <c r="R3227" t="str">
        <f>VLOOKUP(N3227,lookups!$D$1:$E$6, 2, FALSE)</f>
        <v>hucuktlis r</v>
      </c>
      <c r="S3227" t="str">
        <f>VLOOKUP(C3227,lookups!$G$1:$H$3, 2, FALSE)</f>
        <v>smolt</v>
      </c>
    </row>
    <row r="3228" spans="1:19" x14ac:dyDescent="0.25">
      <c r="A3228" s="1">
        <v>33002</v>
      </c>
      <c r="B3228">
        <v>1</v>
      </c>
      <c r="C3228">
        <v>1</v>
      </c>
      <c r="D3228">
        <v>1</v>
      </c>
      <c r="E3228">
        <v>1990</v>
      </c>
      <c r="F3228">
        <v>105</v>
      </c>
      <c r="G3228">
        <v>1</v>
      </c>
      <c r="H3228">
        <v>75</v>
      </c>
      <c r="I3228">
        <v>4.2</v>
      </c>
      <c r="J3228">
        <v>3.7664783430000002</v>
      </c>
      <c r="L3228">
        <v>1</v>
      </c>
      <c r="M3228">
        <v>1</v>
      </c>
      <c r="N3228">
        <v>399</v>
      </c>
      <c r="O3228">
        <v>1</v>
      </c>
      <c r="P3228">
        <v>3</v>
      </c>
      <c r="Q3228" t="str">
        <f>VLOOKUP(M3228,lookups!$A$1:$B$7, 2, FALSE)</f>
        <v>trawl/fyke</v>
      </c>
      <c r="R3228" t="str">
        <f>VLOOKUP(N3228,lookups!$D$1:$E$6, 2, FALSE)</f>
        <v>hucuktlis r</v>
      </c>
      <c r="S3228" t="str">
        <f>VLOOKUP(C3228,lookups!$G$1:$H$3, 2, FALSE)</f>
        <v>smolt</v>
      </c>
    </row>
    <row r="3229" spans="1:19" x14ac:dyDescent="0.25">
      <c r="A3229" s="1">
        <v>33002</v>
      </c>
      <c r="B3229">
        <v>1</v>
      </c>
      <c r="C3229">
        <v>1</v>
      </c>
      <c r="D3229">
        <v>1</v>
      </c>
      <c r="E3229">
        <v>1990</v>
      </c>
      <c r="F3229">
        <v>106</v>
      </c>
      <c r="G3229">
        <v>1</v>
      </c>
      <c r="H3229">
        <v>77</v>
      </c>
      <c r="I3229">
        <v>4.4400000000000004</v>
      </c>
      <c r="J3229">
        <v>3.9817056769999999</v>
      </c>
      <c r="L3229">
        <v>1</v>
      </c>
      <c r="M3229">
        <v>1</v>
      </c>
      <c r="N3229">
        <v>399</v>
      </c>
      <c r="O3229">
        <v>1</v>
      </c>
      <c r="P3229">
        <v>3</v>
      </c>
      <c r="Q3229" t="str">
        <f>VLOOKUP(M3229,lookups!$A$1:$B$7, 2, FALSE)</f>
        <v>trawl/fyke</v>
      </c>
      <c r="R3229" t="str">
        <f>VLOOKUP(N3229,lookups!$D$1:$E$6, 2, FALSE)</f>
        <v>hucuktlis r</v>
      </c>
      <c r="S3229" t="str">
        <f>VLOOKUP(C3229,lookups!$G$1:$H$3, 2, FALSE)</f>
        <v>smolt</v>
      </c>
    </row>
    <row r="3230" spans="1:19" x14ac:dyDescent="0.25">
      <c r="A3230" s="1">
        <v>33002</v>
      </c>
      <c r="B3230">
        <v>1</v>
      </c>
      <c r="C3230">
        <v>1</v>
      </c>
      <c r="D3230">
        <v>1</v>
      </c>
      <c r="E3230">
        <v>1990</v>
      </c>
      <c r="F3230">
        <v>107</v>
      </c>
      <c r="G3230">
        <v>1</v>
      </c>
      <c r="H3230">
        <v>80</v>
      </c>
      <c r="I3230">
        <v>4.68</v>
      </c>
      <c r="J3230">
        <v>4.1969330100000004</v>
      </c>
      <c r="L3230">
        <v>1</v>
      </c>
      <c r="M3230">
        <v>1</v>
      </c>
      <c r="N3230">
        <v>399</v>
      </c>
      <c r="O3230">
        <v>1</v>
      </c>
      <c r="P3230">
        <v>3</v>
      </c>
      <c r="Q3230" t="str">
        <f>VLOOKUP(M3230,lookups!$A$1:$B$7, 2, FALSE)</f>
        <v>trawl/fyke</v>
      </c>
      <c r="R3230" t="str">
        <f>VLOOKUP(N3230,lookups!$D$1:$E$6, 2, FALSE)</f>
        <v>hucuktlis r</v>
      </c>
      <c r="S3230" t="str">
        <f>VLOOKUP(C3230,lookups!$G$1:$H$3, 2, FALSE)</f>
        <v>smolt</v>
      </c>
    </row>
    <row r="3231" spans="1:19" x14ac:dyDescent="0.25">
      <c r="A3231" s="1">
        <v>33002</v>
      </c>
      <c r="B3231">
        <v>1</v>
      </c>
      <c r="C3231">
        <v>1</v>
      </c>
      <c r="D3231">
        <v>1</v>
      </c>
      <c r="E3231">
        <v>1990</v>
      </c>
      <c r="F3231">
        <v>108</v>
      </c>
      <c r="G3231">
        <v>1</v>
      </c>
      <c r="H3231">
        <v>73</v>
      </c>
      <c r="I3231">
        <v>3.53</v>
      </c>
      <c r="J3231">
        <v>3.1656353689999999</v>
      </c>
      <c r="M3231">
        <v>1</v>
      </c>
      <c r="N3231">
        <v>399</v>
      </c>
      <c r="O3231">
        <v>1</v>
      </c>
      <c r="P3231">
        <v>3</v>
      </c>
      <c r="Q3231" t="str">
        <f>VLOOKUP(M3231,lookups!$A$1:$B$7, 2, FALSE)</f>
        <v>trawl/fyke</v>
      </c>
      <c r="R3231" t="str">
        <f>VLOOKUP(N3231,lookups!$D$1:$E$6, 2, FALSE)</f>
        <v>hucuktlis r</v>
      </c>
      <c r="S3231" t="str">
        <f>VLOOKUP(C3231,lookups!$G$1:$H$3, 2, FALSE)</f>
        <v>smolt</v>
      </c>
    </row>
    <row r="3232" spans="1:19" x14ac:dyDescent="0.25">
      <c r="A3232" s="1">
        <v>33002</v>
      </c>
      <c r="B3232">
        <v>1</v>
      </c>
      <c r="C3232">
        <v>1</v>
      </c>
      <c r="D3232">
        <v>1</v>
      </c>
      <c r="E3232">
        <v>1990</v>
      </c>
      <c r="F3232">
        <v>109</v>
      </c>
      <c r="G3232">
        <v>1</v>
      </c>
      <c r="H3232">
        <v>73</v>
      </c>
      <c r="I3232">
        <v>3.57</v>
      </c>
      <c r="J3232">
        <v>3.2015065909999998</v>
      </c>
      <c r="M3232">
        <v>1</v>
      </c>
      <c r="N3232">
        <v>399</v>
      </c>
      <c r="O3232">
        <v>1</v>
      </c>
      <c r="P3232">
        <v>3</v>
      </c>
      <c r="Q3232" t="str">
        <f>VLOOKUP(M3232,lookups!$A$1:$B$7, 2, FALSE)</f>
        <v>trawl/fyke</v>
      </c>
      <c r="R3232" t="str">
        <f>VLOOKUP(N3232,lookups!$D$1:$E$6, 2, FALSE)</f>
        <v>hucuktlis r</v>
      </c>
      <c r="S3232" t="str">
        <f>VLOOKUP(C3232,lookups!$G$1:$H$3, 2, FALSE)</f>
        <v>smolt</v>
      </c>
    </row>
    <row r="3233" spans="1:19" x14ac:dyDescent="0.25">
      <c r="A3233" s="1">
        <v>33002</v>
      </c>
      <c r="B3233">
        <v>1</v>
      </c>
      <c r="C3233">
        <v>1</v>
      </c>
      <c r="D3233">
        <v>1</v>
      </c>
      <c r="E3233">
        <v>1990</v>
      </c>
      <c r="F3233">
        <v>110</v>
      </c>
      <c r="G3233">
        <v>1</v>
      </c>
      <c r="H3233">
        <v>78</v>
      </c>
      <c r="I3233">
        <v>4.6100000000000003</v>
      </c>
      <c r="J3233">
        <v>4.1341583709999998</v>
      </c>
      <c r="L3233">
        <v>1</v>
      </c>
      <c r="M3233">
        <v>1</v>
      </c>
      <c r="N3233">
        <v>399</v>
      </c>
      <c r="O3233">
        <v>1</v>
      </c>
      <c r="P3233">
        <v>3</v>
      </c>
      <c r="Q3233" t="str">
        <f>VLOOKUP(M3233,lookups!$A$1:$B$7, 2, FALSE)</f>
        <v>trawl/fyke</v>
      </c>
      <c r="R3233" t="str">
        <f>VLOOKUP(N3233,lookups!$D$1:$E$6, 2, FALSE)</f>
        <v>hucuktlis r</v>
      </c>
      <c r="S3233" t="str">
        <f>VLOOKUP(C3233,lookups!$G$1:$H$3, 2, FALSE)</f>
        <v>smolt</v>
      </c>
    </row>
    <row r="3234" spans="1:19" x14ac:dyDescent="0.25">
      <c r="A3234" s="1">
        <v>33002</v>
      </c>
      <c r="B3234">
        <v>1</v>
      </c>
      <c r="C3234">
        <v>1</v>
      </c>
      <c r="D3234">
        <v>1</v>
      </c>
      <c r="E3234">
        <v>1990</v>
      </c>
      <c r="F3234">
        <v>111</v>
      </c>
      <c r="G3234">
        <v>1</v>
      </c>
      <c r="H3234">
        <v>75</v>
      </c>
      <c r="I3234">
        <v>4.0199999999999996</v>
      </c>
      <c r="J3234">
        <v>3.6050578419999999</v>
      </c>
      <c r="L3234">
        <v>1</v>
      </c>
      <c r="M3234">
        <v>1</v>
      </c>
      <c r="N3234">
        <v>399</v>
      </c>
      <c r="O3234">
        <v>1</v>
      </c>
      <c r="P3234">
        <v>3</v>
      </c>
      <c r="Q3234" t="str">
        <f>VLOOKUP(M3234,lookups!$A$1:$B$7, 2, FALSE)</f>
        <v>trawl/fyke</v>
      </c>
      <c r="R3234" t="str">
        <f>VLOOKUP(N3234,lookups!$D$1:$E$6, 2, FALSE)</f>
        <v>hucuktlis r</v>
      </c>
      <c r="S3234" t="str">
        <f>VLOOKUP(C3234,lookups!$G$1:$H$3, 2, FALSE)</f>
        <v>smolt</v>
      </c>
    </row>
    <row r="3235" spans="1:19" x14ac:dyDescent="0.25">
      <c r="A3235" s="1">
        <v>33002</v>
      </c>
      <c r="B3235">
        <v>1</v>
      </c>
      <c r="C3235">
        <v>1</v>
      </c>
      <c r="D3235">
        <v>1</v>
      </c>
      <c r="E3235">
        <v>1990</v>
      </c>
      <c r="F3235">
        <v>112</v>
      </c>
      <c r="G3235">
        <v>1</v>
      </c>
      <c r="H3235">
        <v>73</v>
      </c>
      <c r="I3235">
        <v>3.65</v>
      </c>
      <c r="J3235">
        <v>3.2732490360000002</v>
      </c>
      <c r="M3235">
        <v>1</v>
      </c>
      <c r="N3235">
        <v>399</v>
      </c>
      <c r="O3235">
        <v>1</v>
      </c>
      <c r="P3235">
        <v>3</v>
      </c>
      <c r="Q3235" t="str">
        <f>VLOOKUP(M3235,lookups!$A$1:$B$7, 2, FALSE)</f>
        <v>trawl/fyke</v>
      </c>
      <c r="R3235" t="str">
        <f>VLOOKUP(N3235,lookups!$D$1:$E$6, 2, FALSE)</f>
        <v>hucuktlis r</v>
      </c>
      <c r="S3235" t="str">
        <f>VLOOKUP(C3235,lookups!$G$1:$H$3, 2, FALSE)</f>
        <v>smolt</v>
      </c>
    </row>
    <row r="3236" spans="1:19" x14ac:dyDescent="0.25">
      <c r="A3236" s="1">
        <v>33002</v>
      </c>
      <c r="B3236">
        <v>1</v>
      </c>
      <c r="C3236">
        <v>1</v>
      </c>
      <c r="D3236">
        <v>1</v>
      </c>
      <c r="E3236">
        <v>1990</v>
      </c>
      <c r="F3236">
        <v>113</v>
      </c>
      <c r="G3236">
        <v>1</v>
      </c>
      <c r="H3236">
        <v>75</v>
      </c>
      <c r="I3236">
        <v>3.88</v>
      </c>
      <c r="J3236">
        <v>3.4795085640000001</v>
      </c>
      <c r="L3236">
        <v>1</v>
      </c>
      <c r="M3236">
        <v>1</v>
      </c>
      <c r="N3236">
        <v>399</v>
      </c>
      <c r="O3236">
        <v>1</v>
      </c>
      <c r="P3236">
        <v>3</v>
      </c>
      <c r="Q3236" t="str">
        <f>VLOOKUP(M3236,lookups!$A$1:$B$7, 2, FALSE)</f>
        <v>trawl/fyke</v>
      </c>
      <c r="R3236" t="str">
        <f>VLOOKUP(N3236,lookups!$D$1:$E$6, 2, FALSE)</f>
        <v>hucuktlis r</v>
      </c>
      <c r="S3236" t="str">
        <f>VLOOKUP(C3236,lookups!$G$1:$H$3, 2, FALSE)</f>
        <v>smolt</v>
      </c>
    </row>
    <row r="3237" spans="1:19" x14ac:dyDescent="0.25">
      <c r="A3237" s="1">
        <v>33002</v>
      </c>
      <c r="B3237">
        <v>1</v>
      </c>
      <c r="C3237">
        <v>1</v>
      </c>
      <c r="D3237">
        <v>1</v>
      </c>
      <c r="E3237">
        <v>1990</v>
      </c>
      <c r="F3237">
        <v>114</v>
      </c>
      <c r="G3237">
        <v>1</v>
      </c>
      <c r="H3237">
        <v>79</v>
      </c>
      <c r="I3237">
        <v>4.59</v>
      </c>
      <c r="J3237">
        <v>4.1162227600000003</v>
      </c>
      <c r="L3237">
        <v>1</v>
      </c>
      <c r="M3237">
        <v>1</v>
      </c>
      <c r="N3237">
        <v>399</v>
      </c>
      <c r="O3237">
        <v>1</v>
      </c>
      <c r="P3237">
        <v>3</v>
      </c>
      <c r="Q3237" t="str">
        <f>VLOOKUP(M3237,lookups!$A$1:$B$7, 2, FALSE)</f>
        <v>trawl/fyke</v>
      </c>
      <c r="R3237" t="str">
        <f>VLOOKUP(N3237,lookups!$D$1:$E$6, 2, FALSE)</f>
        <v>hucuktlis r</v>
      </c>
      <c r="S3237" t="str">
        <f>VLOOKUP(C3237,lookups!$G$1:$H$3, 2, FALSE)</f>
        <v>smolt</v>
      </c>
    </row>
    <row r="3238" spans="1:19" x14ac:dyDescent="0.25">
      <c r="A3238" s="1">
        <v>33002</v>
      </c>
      <c r="B3238">
        <v>1</v>
      </c>
      <c r="C3238">
        <v>1</v>
      </c>
      <c r="D3238">
        <v>1</v>
      </c>
      <c r="E3238">
        <v>1990</v>
      </c>
      <c r="F3238">
        <v>115</v>
      </c>
      <c r="G3238">
        <v>1</v>
      </c>
      <c r="H3238">
        <v>73</v>
      </c>
      <c r="I3238">
        <v>3.53</v>
      </c>
      <c r="J3238">
        <v>3.1656353689999999</v>
      </c>
      <c r="M3238">
        <v>1</v>
      </c>
      <c r="N3238">
        <v>399</v>
      </c>
      <c r="O3238">
        <v>1</v>
      </c>
      <c r="P3238">
        <v>3</v>
      </c>
      <c r="Q3238" t="str">
        <f>VLOOKUP(M3238,lookups!$A$1:$B$7, 2, FALSE)</f>
        <v>trawl/fyke</v>
      </c>
      <c r="R3238" t="str">
        <f>VLOOKUP(N3238,lookups!$D$1:$E$6, 2, FALSE)</f>
        <v>hucuktlis r</v>
      </c>
      <c r="S3238" t="str">
        <f>VLOOKUP(C3238,lookups!$G$1:$H$3, 2, FALSE)</f>
        <v>smolt</v>
      </c>
    </row>
    <row r="3239" spans="1:19" x14ac:dyDescent="0.25">
      <c r="A3239" s="1">
        <v>33002</v>
      </c>
      <c r="B3239">
        <v>1</v>
      </c>
      <c r="C3239">
        <v>1</v>
      </c>
      <c r="D3239">
        <v>1</v>
      </c>
      <c r="E3239">
        <v>1990</v>
      </c>
      <c r="F3239">
        <v>116</v>
      </c>
      <c r="G3239">
        <v>1</v>
      </c>
      <c r="H3239">
        <v>68</v>
      </c>
      <c r="I3239">
        <v>2.72</v>
      </c>
      <c r="J3239">
        <v>2.4392431170000002</v>
      </c>
      <c r="M3239">
        <v>1</v>
      </c>
      <c r="N3239">
        <v>399</v>
      </c>
      <c r="O3239">
        <v>1</v>
      </c>
      <c r="P3239">
        <v>3</v>
      </c>
      <c r="Q3239" t="str">
        <f>VLOOKUP(M3239,lookups!$A$1:$B$7, 2, FALSE)</f>
        <v>trawl/fyke</v>
      </c>
      <c r="R3239" t="str">
        <f>VLOOKUP(N3239,lookups!$D$1:$E$6, 2, FALSE)</f>
        <v>hucuktlis r</v>
      </c>
      <c r="S3239" t="str">
        <f>VLOOKUP(C3239,lookups!$G$1:$H$3, 2, FALSE)</f>
        <v>smolt</v>
      </c>
    </row>
    <row r="3240" spans="1:19" x14ac:dyDescent="0.25">
      <c r="A3240" s="1">
        <v>33002</v>
      </c>
      <c r="B3240">
        <v>1</v>
      </c>
      <c r="C3240">
        <v>1</v>
      </c>
      <c r="D3240">
        <v>1</v>
      </c>
      <c r="E3240">
        <v>1990</v>
      </c>
      <c r="F3240">
        <v>117</v>
      </c>
      <c r="G3240">
        <v>1</v>
      </c>
      <c r="H3240">
        <v>72</v>
      </c>
      <c r="I3240">
        <v>3.62</v>
      </c>
      <c r="J3240">
        <v>3.246345619</v>
      </c>
      <c r="M3240">
        <v>1</v>
      </c>
      <c r="N3240">
        <v>399</v>
      </c>
      <c r="O3240">
        <v>1</v>
      </c>
      <c r="P3240">
        <v>3</v>
      </c>
      <c r="Q3240" t="str">
        <f>VLOOKUP(M3240,lookups!$A$1:$B$7, 2, FALSE)</f>
        <v>trawl/fyke</v>
      </c>
      <c r="R3240" t="str">
        <f>VLOOKUP(N3240,lookups!$D$1:$E$6, 2, FALSE)</f>
        <v>hucuktlis r</v>
      </c>
      <c r="S3240" t="str">
        <f>VLOOKUP(C3240,lookups!$G$1:$H$3, 2, FALSE)</f>
        <v>smolt</v>
      </c>
    </row>
    <row r="3241" spans="1:19" x14ac:dyDescent="0.25">
      <c r="A3241" s="1">
        <v>33002</v>
      </c>
      <c r="B3241">
        <v>1</v>
      </c>
      <c r="C3241">
        <v>1</v>
      </c>
      <c r="D3241">
        <v>1</v>
      </c>
      <c r="E3241">
        <v>1990</v>
      </c>
      <c r="F3241">
        <v>118</v>
      </c>
      <c r="G3241">
        <v>1</v>
      </c>
      <c r="H3241">
        <v>67</v>
      </c>
      <c r="I3241">
        <v>2.76</v>
      </c>
      <c r="J3241">
        <v>2.4751143400000002</v>
      </c>
      <c r="M3241">
        <v>1</v>
      </c>
      <c r="N3241">
        <v>399</v>
      </c>
      <c r="O3241">
        <v>1</v>
      </c>
      <c r="P3241">
        <v>3</v>
      </c>
      <c r="Q3241" t="str">
        <f>VLOOKUP(M3241,lookups!$A$1:$B$7, 2, FALSE)</f>
        <v>trawl/fyke</v>
      </c>
      <c r="R3241" t="str">
        <f>VLOOKUP(N3241,lookups!$D$1:$E$6, 2, FALSE)</f>
        <v>hucuktlis r</v>
      </c>
      <c r="S3241" t="str">
        <f>VLOOKUP(C3241,lookups!$G$1:$H$3, 2, FALSE)</f>
        <v>smolt</v>
      </c>
    </row>
    <row r="3242" spans="1:19" x14ac:dyDescent="0.25">
      <c r="A3242" s="1">
        <v>33002</v>
      </c>
      <c r="B3242">
        <v>1</v>
      </c>
      <c r="C3242">
        <v>1</v>
      </c>
      <c r="D3242">
        <v>1</v>
      </c>
      <c r="E3242">
        <v>1990</v>
      </c>
      <c r="F3242">
        <v>119</v>
      </c>
      <c r="G3242">
        <v>1</v>
      </c>
      <c r="H3242">
        <v>76</v>
      </c>
      <c r="I3242">
        <v>3.91</v>
      </c>
      <c r="J3242">
        <v>3.5064119809999998</v>
      </c>
      <c r="L3242">
        <v>1</v>
      </c>
      <c r="M3242">
        <v>1</v>
      </c>
      <c r="N3242">
        <v>399</v>
      </c>
      <c r="O3242">
        <v>1</v>
      </c>
      <c r="P3242">
        <v>3</v>
      </c>
      <c r="Q3242" t="str">
        <f>VLOOKUP(M3242,lookups!$A$1:$B$7, 2, FALSE)</f>
        <v>trawl/fyke</v>
      </c>
      <c r="R3242" t="str">
        <f>VLOOKUP(N3242,lookups!$D$1:$E$6, 2, FALSE)</f>
        <v>hucuktlis r</v>
      </c>
      <c r="S3242" t="str">
        <f>VLOOKUP(C3242,lookups!$G$1:$H$3, 2, FALSE)</f>
        <v>smolt</v>
      </c>
    </row>
    <row r="3243" spans="1:19" x14ac:dyDescent="0.25">
      <c r="A3243" s="1">
        <v>33002</v>
      </c>
      <c r="B3243">
        <v>1</v>
      </c>
      <c r="C3243">
        <v>1</v>
      </c>
      <c r="D3243">
        <v>1</v>
      </c>
      <c r="E3243">
        <v>1990</v>
      </c>
      <c r="F3243">
        <v>120</v>
      </c>
      <c r="G3243">
        <v>1</v>
      </c>
      <c r="H3243">
        <v>67</v>
      </c>
      <c r="I3243">
        <v>2.63</v>
      </c>
      <c r="J3243">
        <v>2.3585328670000001</v>
      </c>
      <c r="M3243">
        <v>1</v>
      </c>
      <c r="N3243">
        <v>399</v>
      </c>
      <c r="O3243">
        <v>1</v>
      </c>
      <c r="P3243">
        <v>3</v>
      </c>
      <c r="Q3243" t="str">
        <f>VLOOKUP(M3243,lookups!$A$1:$B$7, 2, FALSE)</f>
        <v>trawl/fyke</v>
      </c>
      <c r="R3243" t="str">
        <f>VLOOKUP(N3243,lookups!$D$1:$E$6, 2, FALSE)</f>
        <v>hucuktlis r</v>
      </c>
      <c r="S3243" t="str">
        <f>VLOOKUP(C3243,lookups!$G$1:$H$3, 2, FALSE)</f>
        <v>smolt</v>
      </c>
    </row>
    <row r="3244" spans="1:19" x14ac:dyDescent="0.25">
      <c r="A3244" s="1">
        <v>33002</v>
      </c>
      <c r="B3244">
        <v>1</v>
      </c>
      <c r="C3244">
        <v>1</v>
      </c>
      <c r="D3244">
        <v>1</v>
      </c>
      <c r="E3244">
        <v>1990</v>
      </c>
      <c r="F3244">
        <v>121</v>
      </c>
      <c r="G3244">
        <v>1</v>
      </c>
      <c r="H3244">
        <v>77</v>
      </c>
      <c r="I3244">
        <v>4.03</v>
      </c>
      <c r="J3244">
        <v>3.6140256480000001</v>
      </c>
      <c r="L3244">
        <v>1</v>
      </c>
      <c r="M3244">
        <v>1</v>
      </c>
      <c r="N3244">
        <v>399</v>
      </c>
      <c r="O3244">
        <v>1</v>
      </c>
      <c r="P3244">
        <v>3</v>
      </c>
      <c r="Q3244" t="str">
        <f>VLOOKUP(M3244,lookups!$A$1:$B$7, 2, FALSE)</f>
        <v>trawl/fyke</v>
      </c>
      <c r="R3244" t="str">
        <f>VLOOKUP(N3244,lookups!$D$1:$E$6, 2, FALSE)</f>
        <v>hucuktlis r</v>
      </c>
      <c r="S3244" t="str">
        <f>VLOOKUP(C3244,lookups!$G$1:$H$3, 2, FALSE)</f>
        <v>smolt</v>
      </c>
    </row>
    <row r="3245" spans="1:19" x14ac:dyDescent="0.25">
      <c r="A3245" s="1">
        <v>33002</v>
      </c>
      <c r="B3245">
        <v>1</v>
      </c>
      <c r="C3245">
        <v>1</v>
      </c>
      <c r="D3245">
        <v>1</v>
      </c>
      <c r="E3245">
        <v>1990</v>
      </c>
      <c r="F3245">
        <v>122</v>
      </c>
      <c r="G3245">
        <v>1</v>
      </c>
      <c r="H3245">
        <v>65</v>
      </c>
      <c r="I3245">
        <v>2.34</v>
      </c>
      <c r="J3245">
        <v>2.0984665050000002</v>
      </c>
      <c r="M3245">
        <v>1</v>
      </c>
      <c r="N3245">
        <v>399</v>
      </c>
      <c r="O3245">
        <v>1</v>
      </c>
      <c r="P3245">
        <v>3</v>
      </c>
      <c r="Q3245" t="str">
        <f>VLOOKUP(M3245,lookups!$A$1:$B$7, 2, FALSE)</f>
        <v>trawl/fyke</v>
      </c>
      <c r="R3245" t="str">
        <f>VLOOKUP(N3245,lookups!$D$1:$E$6, 2, FALSE)</f>
        <v>hucuktlis r</v>
      </c>
      <c r="S3245" t="str">
        <f>VLOOKUP(C3245,lookups!$G$1:$H$3, 2, FALSE)</f>
        <v>smolt</v>
      </c>
    </row>
    <row r="3246" spans="1:19" x14ac:dyDescent="0.25">
      <c r="A3246" s="1">
        <v>33002</v>
      </c>
      <c r="B3246">
        <v>1</v>
      </c>
      <c r="C3246">
        <v>1</v>
      </c>
      <c r="D3246">
        <v>1</v>
      </c>
      <c r="E3246">
        <v>1990</v>
      </c>
      <c r="F3246">
        <v>123</v>
      </c>
      <c r="G3246">
        <v>1</v>
      </c>
      <c r="H3246">
        <v>70</v>
      </c>
      <c r="I3246">
        <v>3.19</v>
      </c>
      <c r="J3246">
        <v>2.8607299789999998</v>
      </c>
      <c r="M3246">
        <v>1</v>
      </c>
      <c r="N3246">
        <v>399</v>
      </c>
      <c r="O3246">
        <v>1</v>
      </c>
      <c r="P3246">
        <v>3</v>
      </c>
      <c r="Q3246" t="str">
        <f>VLOOKUP(M3246,lookups!$A$1:$B$7, 2, FALSE)</f>
        <v>trawl/fyke</v>
      </c>
      <c r="R3246" t="str">
        <f>VLOOKUP(N3246,lookups!$D$1:$E$6, 2, FALSE)</f>
        <v>hucuktlis r</v>
      </c>
      <c r="S3246" t="str">
        <f>VLOOKUP(C3246,lookups!$G$1:$H$3, 2, FALSE)</f>
        <v>smolt</v>
      </c>
    </row>
    <row r="3247" spans="1:19" x14ac:dyDescent="0.25">
      <c r="A3247" s="1">
        <v>33002</v>
      </c>
      <c r="B3247">
        <v>1</v>
      </c>
      <c r="C3247">
        <v>1</v>
      </c>
      <c r="D3247">
        <v>1</v>
      </c>
      <c r="E3247">
        <v>1990</v>
      </c>
      <c r="F3247">
        <v>124</v>
      </c>
      <c r="G3247">
        <v>1</v>
      </c>
      <c r="H3247">
        <v>78</v>
      </c>
      <c r="I3247">
        <v>4.24</v>
      </c>
      <c r="J3247">
        <v>3.8023495650000001</v>
      </c>
      <c r="L3247">
        <v>1</v>
      </c>
      <c r="M3247">
        <v>1</v>
      </c>
      <c r="N3247">
        <v>399</v>
      </c>
      <c r="O3247">
        <v>1</v>
      </c>
      <c r="P3247">
        <v>3</v>
      </c>
      <c r="Q3247" t="str">
        <f>VLOOKUP(M3247,lookups!$A$1:$B$7, 2, FALSE)</f>
        <v>trawl/fyke</v>
      </c>
      <c r="R3247" t="str">
        <f>VLOOKUP(N3247,lookups!$D$1:$E$6, 2, FALSE)</f>
        <v>hucuktlis r</v>
      </c>
      <c r="S3247" t="str">
        <f>VLOOKUP(C3247,lookups!$G$1:$H$3, 2, FALSE)</f>
        <v>smolt</v>
      </c>
    </row>
    <row r="3248" spans="1:19" x14ac:dyDescent="0.25">
      <c r="A3248" s="1">
        <v>33002</v>
      </c>
      <c r="B3248">
        <v>1</v>
      </c>
      <c r="C3248">
        <v>1</v>
      </c>
      <c r="D3248">
        <v>1</v>
      </c>
      <c r="E3248">
        <v>1990</v>
      </c>
      <c r="F3248">
        <v>125</v>
      </c>
      <c r="G3248">
        <v>1</v>
      </c>
      <c r="H3248">
        <v>73</v>
      </c>
      <c r="I3248">
        <v>3.6</v>
      </c>
      <c r="J3248">
        <v>3.228410008</v>
      </c>
      <c r="M3248">
        <v>1</v>
      </c>
      <c r="N3248">
        <v>399</v>
      </c>
      <c r="O3248">
        <v>1</v>
      </c>
      <c r="P3248">
        <v>3</v>
      </c>
      <c r="Q3248" t="str">
        <f>VLOOKUP(M3248,lookups!$A$1:$B$7, 2, FALSE)</f>
        <v>trawl/fyke</v>
      </c>
      <c r="R3248" t="str">
        <f>VLOOKUP(N3248,lookups!$D$1:$E$6, 2, FALSE)</f>
        <v>hucuktlis r</v>
      </c>
      <c r="S3248" t="str">
        <f>VLOOKUP(C3248,lookups!$G$1:$H$3, 2, FALSE)</f>
        <v>smolt</v>
      </c>
    </row>
    <row r="3249" spans="1:19" x14ac:dyDescent="0.25">
      <c r="A3249" s="1">
        <v>33002</v>
      </c>
      <c r="B3249">
        <v>1</v>
      </c>
      <c r="C3249">
        <v>1</v>
      </c>
      <c r="D3249">
        <v>1</v>
      </c>
      <c r="E3249">
        <v>1990</v>
      </c>
      <c r="F3249">
        <v>126</v>
      </c>
      <c r="G3249">
        <v>1</v>
      </c>
      <c r="H3249">
        <v>72</v>
      </c>
      <c r="I3249">
        <v>3.53</v>
      </c>
      <c r="J3249">
        <v>3.1656353689999999</v>
      </c>
      <c r="M3249">
        <v>1</v>
      </c>
      <c r="N3249">
        <v>399</v>
      </c>
      <c r="O3249">
        <v>1</v>
      </c>
      <c r="P3249">
        <v>3</v>
      </c>
      <c r="Q3249" t="str">
        <f>VLOOKUP(M3249,lookups!$A$1:$B$7, 2, FALSE)</f>
        <v>trawl/fyke</v>
      </c>
      <c r="R3249" t="str">
        <f>VLOOKUP(N3249,lookups!$D$1:$E$6, 2, FALSE)</f>
        <v>hucuktlis r</v>
      </c>
      <c r="S3249" t="str">
        <f>VLOOKUP(C3249,lookups!$G$1:$H$3, 2, FALSE)</f>
        <v>smolt</v>
      </c>
    </row>
    <row r="3250" spans="1:19" x14ac:dyDescent="0.25">
      <c r="A3250" s="1">
        <v>33002</v>
      </c>
      <c r="B3250">
        <v>1</v>
      </c>
      <c r="C3250">
        <v>1</v>
      </c>
      <c r="D3250">
        <v>1</v>
      </c>
      <c r="E3250">
        <v>1990</v>
      </c>
      <c r="F3250">
        <v>127</v>
      </c>
      <c r="G3250">
        <v>1</v>
      </c>
      <c r="H3250">
        <v>72</v>
      </c>
      <c r="I3250">
        <v>3.87</v>
      </c>
      <c r="J3250">
        <v>3.4705407589999999</v>
      </c>
      <c r="M3250">
        <v>1</v>
      </c>
      <c r="N3250">
        <v>399</v>
      </c>
      <c r="O3250">
        <v>1</v>
      </c>
      <c r="P3250">
        <v>3</v>
      </c>
      <c r="Q3250" t="str">
        <f>VLOOKUP(M3250,lookups!$A$1:$B$7, 2, FALSE)</f>
        <v>trawl/fyke</v>
      </c>
      <c r="R3250" t="str">
        <f>VLOOKUP(N3250,lookups!$D$1:$E$6, 2, FALSE)</f>
        <v>hucuktlis r</v>
      </c>
      <c r="S3250" t="str">
        <f>VLOOKUP(C3250,lookups!$G$1:$H$3, 2, FALSE)</f>
        <v>smolt</v>
      </c>
    </row>
    <row r="3251" spans="1:19" x14ac:dyDescent="0.25">
      <c r="A3251" s="1">
        <v>33002</v>
      </c>
      <c r="B3251">
        <v>1</v>
      </c>
      <c r="C3251">
        <v>1</v>
      </c>
      <c r="D3251">
        <v>1</v>
      </c>
      <c r="E3251">
        <v>1990</v>
      </c>
      <c r="F3251">
        <v>128</v>
      </c>
      <c r="G3251">
        <v>1</v>
      </c>
      <c r="H3251">
        <v>73</v>
      </c>
      <c r="I3251">
        <v>3.83</v>
      </c>
      <c r="J3251">
        <v>3.4346695359999999</v>
      </c>
      <c r="M3251">
        <v>1</v>
      </c>
      <c r="N3251">
        <v>399</v>
      </c>
      <c r="O3251">
        <v>1</v>
      </c>
      <c r="P3251">
        <v>3</v>
      </c>
      <c r="Q3251" t="str">
        <f>VLOOKUP(M3251,lookups!$A$1:$B$7, 2, FALSE)</f>
        <v>trawl/fyke</v>
      </c>
      <c r="R3251" t="str">
        <f>VLOOKUP(N3251,lookups!$D$1:$E$6, 2, FALSE)</f>
        <v>hucuktlis r</v>
      </c>
      <c r="S3251" t="str">
        <f>VLOOKUP(C3251,lookups!$G$1:$H$3, 2, FALSE)</f>
        <v>smolt</v>
      </c>
    </row>
    <row r="3252" spans="1:19" x14ac:dyDescent="0.25">
      <c r="A3252" s="1">
        <v>33002</v>
      </c>
      <c r="B3252">
        <v>1</v>
      </c>
      <c r="C3252">
        <v>1</v>
      </c>
      <c r="D3252">
        <v>1</v>
      </c>
      <c r="E3252">
        <v>1990</v>
      </c>
      <c r="F3252">
        <v>129</v>
      </c>
      <c r="G3252">
        <v>1</v>
      </c>
      <c r="H3252">
        <v>75</v>
      </c>
      <c r="I3252">
        <v>3.87</v>
      </c>
      <c r="J3252">
        <v>3.4705407589999999</v>
      </c>
      <c r="L3252">
        <v>1</v>
      </c>
      <c r="M3252">
        <v>1</v>
      </c>
      <c r="N3252">
        <v>399</v>
      </c>
      <c r="O3252">
        <v>1</v>
      </c>
      <c r="P3252">
        <v>3</v>
      </c>
      <c r="Q3252" t="str">
        <f>VLOOKUP(M3252,lookups!$A$1:$B$7, 2, FALSE)</f>
        <v>trawl/fyke</v>
      </c>
      <c r="R3252" t="str">
        <f>VLOOKUP(N3252,lookups!$D$1:$E$6, 2, FALSE)</f>
        <v>hucuktlis r</v>
      </c>
      <c r="S3252" t="str">
        <f>VLOOKUP(C3252,lookups!$G$1:$H$3, 2, FALSE)</f>
        <v>smolt</v>
      </c>
    </row>
    <row r="3253" spans="1:19" x14ac:dyDescent="0.25">
      <c r="A3253" s="1">
        <v>33002</v>
      </c>
      <c r="B3253">
        <v>1</v>
      </c>
      <c r="C3253">
        <v>1</v>
      </c>
      <c r="D3253">
        <v>1</v>
      </c>
      <c r="E3253">
        <v>1990</v>
      </c>
      <c r="F3253">
        <v>130</v>
      </c>
      <c r="G3253">
        <v>1</v>
      </c>
      <c r="H3253">
        <v>73</v>
      </c>
      <c r="I3253">
        <v>3.5</v>
      </c>
      <c r="J3253">
        <v>3.1387319520000001</v>
      </c>
      <c r="M3253">
        <v>1</v>
      </c>
      <c r="N3253">
        <v>399</v>
      </c>
      <c r="O3253">
        <v>1</v>
      </c>
      <c r="P3253">
        <v>3</v>
      </c>
      <c r="Q3253" t="str">
        <f>VLOOKUP(M3253,lookups!$A$1:$B$7, 2, FALSE)</f>
        <v>trawl/fyke</v>
      </c>
      <c r="R3253" t="str">
        <f>VLOOKUP(N3253,lookups!$D$1:$E$6, 2, FALSE)</f>
        <v>hucuktlis r</v>
      </c>
      <c r="S3253" t="str">
        <f>VLOOKUP(C3253,lookups!$G$1:$H$3, 2, FALSE)</f>
        <v>smolt</v>
      </c>
    </row>
    <row r="3254" spans="1:19" x14ac:dyDescent="0.25">
      <c r="A3254" s="1">
        <v>33002</v>
      </c>
      <c r="B3254">
        <v>1</v>
      </c>
      <c r="C3254">
        <v>1</v>
      </c>
      <c r="D3254">
        <v>1</v>
      </c>
      <c r="E3254">
        <v>1990</v>
      </c>
      <c r="F3254">
        <v>131</v>
      </c>
      <c r="G3254">
        <v>1</v>
      </c>
      <c r="H3254">
        <v>69</v>
      </c>
      <c r="I3254">
        <v>2.92</v>
      </c>
      <c r="J3254">
        <v>2.618599229</v>
      </c>
      <c r="M3254">
        <v>1</v>
      </c>
      <c r="N3254">
        <v>399</v>
      </c>
      <c r="O3254">
        <v>1</v>
      </c>
      <c r="P3254">
        <v>3</v>
      </c>
      <c r="Q3254" t="str">
        <f>VLOOKUP(M3254,lookups!$A$1:$B$7, 2, FALSE)</f>
        <v>trawl/fyke</v>
      </c>
      <c r="R3254" t="str">
        <f>VLOOKUP(N3254,lookups!$D$1:$E$6, 2, FALSE)</f>
        <v>hucuktlis r</v>
      </c>
      <c r="S3254" t="str">
        <f>VLOOKUP(C3254,lookups!$G$1:$H$3, 2, FALSE)</f>
        <v>smolt</v>
      </c>
    </row>
    <row r="3255" spans="1:19" x14ac:dyDescent="0.25">
      <c r="A3255" s="1">
        <v>33002</v>
      </c>
      <c r="B3255">
        <v>1</v>
      </c>
      <c r="C3255">
        <v>1</v>
      </c>
      <c r="D3255">
        <v>1</v>
      </c>
      <c r="E3255">
        <v>1990</v>
      </c>
      <c r="F3255">
        <v>132</v>
      </c>
      <c r="G3255">
        <v>1</v>
      </c>
      <c r="H3255">
        <v>77</v>
      </c>
      <c r="I3255">
        <v>4.5</v>
      </c>
      <c r="J3255">
        <v>4.0355125100000002</v>
      </c>
      <c r="L3255">
        <v>1</v>
      </c>
      <c r="M3255">
        <v>1</v>
      </c>
      <c r="N3255">
        <v>399</v>
      </c>
      <c r="O3255">
        <v>1</v>
      </c>
      <c r="P3255">
        <v>3</v>
      </c>
      <c r="Q3255" t="str">
        <f>VLOOKUP(M3255,lookups!$A$1:$B$7, 2, FALSE)</f>
        <v>trawl/fyke</v>
      </c>
      <c r="R3255" t="str">
        <f>VLOOKUP(N3255,lookups!$D$1:$E$6, 2, FALSE)</f>
        <v>hucuktlis r</v>
      </c>
      <c r="S3255" t="str">
        <f>VLOOKUP(C3255,lookups!$G$1:$H$3, 2, FALSE)</f>
        <v>smolt</v>
      </c>
    </row>
    <row r="3256" spans="1:19" x14ac:dyDescent="0.25">
      <c r="A3256" s="1">
        <v>33002</v>
      </c>
      <c r="B3256">
        <v>1</v>
      </c>
      <c r="C3256">
        <v>1</v>
      </c>
      <c r="D3256">
        <v>1</v>
      </c>
      <c r="E3256">
        <v>1990</v>
      </c>
      <c r="F3256">
        <v>133</v>
      </c>
      <c r="G3256">
        <v>1</v>
      </c>
      <c r="H3256">
        <v>72</v>
      </c>
      <c r="I3256">
        <v>3.29</v>
      </c>
      <c r="J3256">
        <v>2.9504080350000002</v>
      </c>
      <c r="M3256">
        <v>1</v>
      </c>
      <c r="N3256">
        <v>399</v>
      </c>
      <c r="O3256">
        <v>1</v>
      </c>
      <c r="P3256">
        <v>3</v>
      </c>
      <c r="Q3256" t="str">
        <f>VLOOKUP(M3256,lookups!$A$1:$B$7, 2, FALSE)</f>
        <v>trawl/fyke</v>
      </c>
      <c r="R3256" t="str">
        <f>VLOOKUP(N3256,lookups!$D$1:$E$6, 2, FALSE)</f>
        <v>hucuktlis r</v>
      </c>
      <c r="S3256" t="str">
        <f>VLOOKUP(C3256,lookups!$G$1:$H$3, 2, FALSE)</f>
        <v>smolt</v>
      </c>
    </row>
    <row r="3257" spans="1:19" x14ac:dyDescent="0.25">
      <c r="A3257" s="1">
        <v>33002</v>
      </c>
      <c r="B3257">
        <v>1</v>
      </c>
      <c r="C3257">
        <v>1</v>
      </c>
      <c r="D3257">
        <v>1</v>
      </c>
      <c r="E3257">
        <v>1990</v>
      </c>
      <c r="F3257">
        <v>134</v>
      </c>
      <c r="G3257">
        <v>1</v>
      </c>
      <c r="H3257">
        <v>73</v>
      </c>
      <c r="I3257">
        <v>3.74</v>
      </c>
      <c r="J3257">
        <v>3.3539592859999998</v>
      </c>
      <c r="M3257">
        <v>1</v>
      </c>
      <c r="N3257">
        <v>399</v>
      </c>
      <c r="O3257">
        <v>1</v>
      </c>
      <c r="P3257">
        <v>3</v>
      </c>
      <c r="Q3257" t="str">
        <f>VLOOKUP(M3257,lookups!$A$1:$B$7, 2, FALSE)</f>
        <v>trawl/fyke</v>
      </c>
      <c r="R3257" t="str">
        <f>VLOOKUP(N3257,lookups!$D$1:$E$6, 2, FALSE)</f>
        <v>hucuktlis r</v>
      </c>
      <c r="S3257" t="str">
        <f>VLOOKUP(C3257,lookups!$G$1:$H$3, 2, FALSE)</f>
        <v>smolt</v>
      </c>
    </row>
    <row r="3258" spans="1:19" x14ac:dyDescent="0.25">
      <c r="A3258" s="1">
        <v>33002</v>
      </c>
      <c r="B3258">
        <v>1</v>
      </c>
      <c r="C3258">
        <v>1</v>
      </c>
      <c r="D3258">
        <v>1</v>
      </c>
      <c r="E3258">
        <v>1990</v>
      </c>
      <c r="F3258">
        <v>135</v>
      </c>
      <c r="G3258">
        <v>1</v>
      </c>
      <c r="H3258">
        <v>73</v>
      </c>
      <c r="I3258">
        <v>3.59</v>
      </c>
      <c r="J3258">
        <v>3.2194422020000002</v>
      </c>
      <c r="L3258">
        <v>1</v>
      </c>
      <c r="M3258">
        <v>1</v>
      </c>
      <c r="N3258">
        <v>399</v>
      </c>
      <c r="O3258">
        <v>1</v>
      </c>
      <c r="P3258">
        <v>3</v>
      </c>
      <c r="Q3258" t="str">
        <f>VLOOKUP(M3258,lookups!$A$1:$B$7, 2, FALSE)</f>
        <v>trawl/fyke</v>
      </c>
      <c r="R3258" t="str">
        <f>VLOOKUP(N3258,lookups!$D$1:$E$6, 2, FALSE)</f>
        <v>hucuktlis r</v>
      </c>
      <c r="S3258" t="str">
        <f>VLOOKUP(C3258,lookups!$G$1:$H$3, 2, FALSE)</f>
        <v>smolt</v>
      </c>
    </row>
    <row r="3259" spans="1:19" x14ac:dyDescent="0.25">
      <c r="A3259" s="1">
        <v>33002</v>
      </c>
      <c r="B3259">
        <v>1</v>
      </c>
      <c r="C3259">
        <v>1</v>
      </c>
      <c r="D3259">
        <v>1</v>
      </c>
      <c r="E3259">
        <v>1990</v>
      </c>
      <c r="F3259">
        <v>136</v>
      </c>
      <c r="G3259">
        <v>1</v>
      </c>
      <c r="H3259">
        <v>72</v>
      </c>
      <c r="I3259">
        <v>3.66</v>
      </c>
      <c r="J3259">
        <v>3.282216842</v>
      </c>
      <c r="M3259">
        <v>1</v>
      </c>
      <c r="N3259">
        <v>399</v>
      </c>
      <c r="O3259">
        <v>1</v>
      </c>
      <c r="P3259">
        <v>3</v>
      </c>
      <c r="Q3259" t="str">
        <f>VLOOKUP(M3259,lookups!$A$1:$B$7, 2, FALSE)</f>
        <v>trawl/fyke</v>
      </c>
      <c r="R3259" t="str">
        <f>VLOOKUP(N3259,lookups!$D$1:$E$6, 2, FALSE)</f>
        <v>hucuktlis r</v>
      </c>
      <c r="S3259" t="str">
        <f>VLOOKUP(C3259,lookups!$G$1:$H$3, 2, FALSE)</f>
        <v>smolt</v>
      </c>
    </row>
    <row r="3260" spans="1:19" x14ac:dyDescent="0.25">
      <c r="A3260" s="1">
        <v>33002</v>
      </c>
      <c r="B3260">
        <v>1</v>
      </c>
      <c r="C3260">
        <v>1</v>
      </c>
      <c r="D3260">
        <v>1</v>
      </c>
      <c r="E3260">
        <v>1990</v>
      </c>
      <c r="F3260">
        <v>137</v>
      </c>
      <c r="G3260">
        <v>1</v>
      </c>
      <c r="H3260">
        <v>63</v>
      </c>
      <c r="I3260">
        <v>2.21</v>
      </c>
      <c r="J3260">
        <v>1.981885033</v>
      </c>
      <c r="M3260">
        <v>1</v>
      </c>
      <c r="N3260">
        <v>399</v>
      </c>
      <c r="O3260">
        <v>1</v>
      </c>
      <c r="P3260">
        <v>3</v>
      </c>
      <c r="Q3260" t="str">
        <f>VLOOKUP(M3260,lookups!$A$1:$B$7, 2, FALSE)</f>
        <v>trawl/fyke</v>
      </c>
      <c r="R3260" t="str">
        <f>VLOOKUP(N3260,lookups!$D$1:$E$6, 2, FALSE)</f>
        <v>hucuktlis r</v>
      </c>
      <c r="S3260" t="str">
        <f>VLOOKUP(C3260,lookups!$G$1:$H$3, 2, FALSE)</f>
        <v>smolt</v>
      </c>
    </row>
    <row r="3261" spans="1:19" x14ac:dyDescent="0.25">
      <c r="A3261" s="1">
        <v>33002</v>
      </c>
      <c r="B3261">
        <v>1</v>
      </c>
      <c r="C3261">
        <v>1</v>
      </c>
      <c r="D3261">
        <v>1</v>
      </c>
      <c r="E3261">
        <v>1990</v>
      </c>
      <c r="F3261">
        <v>138</v>
      </c>
      <c r="G3261">
        <v>1</v>
      </c>
      <c r="H3261">
        <v>75</v>
      </c>
      <c r="I3261">
        <v>3.85</v>
      </c>
      <c r="J3261">
        <v>3.452605148</v>
      </c>
      <c r="L3261">
        <v>1</v>
      </c>
      <c r="M3261">
        <v>1</v>
      </c>
      <c r="N3261">
        <v>399</v>
      </c>
      <c r="O3261">
        <v>1</v>
      </c>
      <c r="P3261">
        <v>3</v>
      </c>
      <c r="Q3261" t="str">
        <f>VLOOKUP(M3261,lookups!$A$1:$B$7, 2, FALSE)</f>
        <v>trawl/fyke</v>
      </c>
      <c r="R3261" t="str">
        <f>VLOOKUP(N3261,lookups!$D$1:$E$6, 2, FALSE)</f>
        <v>hucuktlis r</v>
      </c>
      <c r="S3261" t="str">
        <f>VLOOKUP(C3261,lookups!$G$1:$H$3, 2, FALSE)</f>
        <v>smolt</v>
      </c>
    </row>
    <row r="3262" spans="1:19" x14ac:dyDescent="0.25">
      <c r="A3262" s="1">
        <v>33002</v>
      </c>
      <c r="B3262">
        <v>1</v>
      </c>
      <c r="C3262">
        <v>1</v>
      </c>
      <c r="D3262">
        <v>1</v>
      </c>
      <c r="E3262">
        <v>1990</v>
      </c>
      <c r="F3262">
        <v>139</v>
      </c>
      <c r="G3262">
        <v>1</v>
      </c>
      <c r="H3262">
        <v>78</v>
      </c>
      <c r="I3262">
        <v>4.3899999999999997</v>
      </c>
      <c r="J3262">
        <v>3.9368666490000002</v>
      </c>
      <c r="L3262">
        <v>1</v>
      </c>
      <c r="M3262">
        <v>1</v>
      </c>
      <c r="N3262">
        <v>399</v>
      </c>
      <c r="O3262">
        <v>1</v>
      </c>
      <c r="P3262">
        <v>3</v>
      </c>
      <c r="Q3262" t="str">
        <f>VLOOKUP(M3262,lookups!$A$1:$B$7, 2, FALSE)</f>
        <v>trawl/fyke</v>
      </c>
      <c r="R3262" t="str">
        <f>VLOOKUP(N3262,lookups!$D$1:$E$6, 2, FALSE)</f>
        <v>hucuktlis r</v>
      </c>
      <c r="S3262" t="str">
        <f>VLOOKUP(C3262,lookups!$G$1:$H$3, 2, FALSE)</f>
        <v>smolt</v>
      </c>
    </row>
    <row r="3263" spans="1:19" x14ac:dyDescent="0.25">
      <c r="A3263" s="1">
        <v>33002</v>
      </c>
      <c r="B3263">
        <v>1</v>
      </c>
      <c r="C3263">
        <v>1</v>
      </c>
      <c r="D3263">
        <v>1</v>
      </c>
      <c r="E3263">
        <v>1990</v>
      </c>
      <c r="F3263">
        <v>140</v>
      </c>
      <c r="G3263">
        <v>1</v>
      </c>
      <c r="H3263">
        <v>72</v>
      </c>
      <c r="I3263">
        <v>3.4</v>
      </c>
      <c r="J3263">
        <v>3.0490538969999998</v>
      </c>
      <c r="M3263">
        <v>1</v>
      </c>
      <c r="N3263">
        <v>399</v>
      </c>
      <c r="O3263">
        <v>1</v>
      </c>
      <c r="P3263">
        <v>3</v>
      </c>
      <c r="Q3263" t="str">
        <f>VLOOKUP(M3263,lookups!$A$1:$B$7, 2, FALSE)</f>
        <v>trawl/fyke</v>
      </c>
      <c r="R3263" t="str">
        <f>VLOOKUP(N3263,lookups!$D$1:$E$6, 2, FALSE)</f>
        <v>hucuktlis r</v>
      </c>
      <c r="S3263" t="str">
        <f>VLOOKUP(C3263,lookups!$G$1:$H$3, 2, FALSE)</f>
        <v>smolt</v>
      </c>
    </row>
    <row r="3264" spans="1:19" x14ac:dyDescent="0.25">
      <c r="A3264" s="1">
        <v>33002</v>
      </c>
      <c r="B3264">
        <v>1</v>
      </c>
      <c r="C3264">
        <v>1</v>
      </c>
      <c r="D3264">
        <v>1</v>
      </c>
      <c r="E3264">
        <v>1990</v>
      </c>
      <c r="F3264">
        <v>141</v>
      </c>
      <c r="G3264">
        <v>1</v>
      </c>
      <c r="H3264">
        <v>72</v>
      </c>
      <c r="I3264">
        <v>3.56</v>
      </c>
      <c r="J3264">
        <v>3.1925387860000001</v>
      </c>
      <c r="M3264">
        <v>1</v>
      </c>
      <c r="N3264">
        <v>399</v>
      </c>
      <c r="O3264">
        <v>1</v>
      </c>
      <c r="P3264">
        <v>3</v>
      </c>
      <c r="Q3264" t="str">
        <f>VLOOKUP(M3264,lookups!$A$1:$B$7, 2, FALSE)</f>
        <v>trawl/fyke</v>
      </c>
      <c r="R3264" t="str">
        <f>VLOOKUP(N3264,lookups!$D$1:$E$6, 2, FALSE)</f>
        <v>hucuktlis r</v>
      </c>
      <c r="S3264" t="str">
        <f>VLOOKUP(C3264,lookups!$G$1:$H$3, 2, FALSE)</f>
        <v>smolt</v>
      </c>
    </row>
    <row r="3265" spans="1:19" x14ac:dyDescent="0.25">
      <c r="A3265" s="1">
        <v>33002</v>
      </c>
      <c r="B3265">
        <v>1</v>
      </c>
      <c r="C3265">
        <v>1</v>
      </c>
      <c r="D3265">
        <v>1</v>
      </c>
      <c r="E3265">
        <v>1990</v>
      </c>
      <c r="F3265">
        <v>142</v>
      </c>
      <c r="G3265">
        <v>1</v>
      </c>
      <c r="H3265">
        <v>76</v>
      </c>
      <c r="I3265">
        <v>4.3499999999999996</v>
      </c>
      <c r="J3265">
        <v>3.9009954260000002</v>
      </c>
      <c r="L3265">
        <v>1</v>
      </c>
      <c r="M3265">
        <v>1</v>
      </c>
      <c r="N3265">
        <v>399</v>
      </c>
      <c r="O3265">
        <v>1</v>
      </c>
      <c r="P3265">
        <v>3</v>
      </c>
      <c r="Q3265" t="str">
        <f>VLOOKUP(M3265,lookups!$A$1:$B$7, 2, FALSE)</f>
        <v>trawl/fyke</v>
      </c>
      <c r="R3265" t="str">
        <f>VLOOKUP(N3265,lookups!$D$1:$E$6, 2, FALSE)</f>
        <v>hucuktlis r</v>
      </c>
      <c r="S3265" t="str">
        <f>VLOOKUP(C3265,lookups!$G$1:$H$3, 2, FALSE)</f>
        <v>smolt</v>
      </c>
    </row>
    <row r="3266" spans="1:19" x14ac:dyDescent="0.25">
      <c r="A3266" s="1">
        <v>33002</v>
      </c>
      <c r="B3266">
        <v>1</v>
      </c>
      <c r="C3266">
        <v>1</v>
      </c>
      <c r="D3266">
        <v>1</v>
      </c>
      <c r="E3266">
        <v>1990</v>
      </c>
      <c r="F3266">
        <v>143</v>
      </c>
      <c r="G3266">
        <v>1</v>
      </c>
      <c r="H3266">
        <v>75</v>
      </c>
      <c r="I3266">
        <v>3.91</v>
      </c>
      <c r="J3266">
        <v>3.5064119809999998</v>
      </c>
      <c r="L3266">
        <v>1</v>
      </c>
      <c r="M3266">
        <v>1</v>
      </c>
      <c r="N3266">
        <v>399</v>
      </c>
      <c r="O3266">
        <v>1</v>
      </c>
      <c r="P3266">
        <v>3</v>
      </c>
      <c r="Q3266" t="str">
        <f>VLOOKUP(M3266,lookups!$A$1:$B$7, 2, FALSE)</f>
        <v>trawl/fyke</v>
      </c>
      <c r="R3266" t="str">
        <f>VLOOKUP(N3266,lookups!$D$1:$E$6, 2, FALSE)</f>
        <v>hucuktlis r</v>
      </c>
      <c r="S3266" t="str">
        <f>VLOOKUP(C3266,lookups!$G$1:$H$3, 2, FALSE)</f>
        <v>smolt</v>
      </c>
    </row>
    <row r="3267" spans="1:19" x14ac:dyDescent="0.25">
      <c r="A3267" s="1">
        <v>33002</v>
      </c>
      <c r="B3267">
        <v>1</v>
      </c>
      <c r="C3267">
        <v>1</v>
      </c>
      <c r="D3267">
        <v>1</v>
      </c>
      <c r="E3267">
        <v>1990</v>
      </c>
      <c r="F3267">
        <v>144</v>
      </c>
      <c r="G3267">
        <v>1</v>
      </c>
      <c r="H3267">
        <v>72</v>
      </c>
      <c r="I3267">
        <v>3.56</v>
      </c>
      <c r="J3267">
        <v>3.1925387860000001</v>
      </c>
      <c r="M3267">
        <v>1</v>
      </c>
      <c r="N3267">
        <v>399</v>
      </c>
      <c r="O3267">
        <v>1</v>
      </c>
      <c r="P3267">
        <v>3</v>
      </c>
      <c r="Q3267" t="str">
        <f>VLOOKUP(M3267,lookups!$A$1:$B$7, 2, FALSE)</f>
        <v>trawl/fyke</v>
      </c>
      <c r="R3267" t="str">
        <f>VLOOKUP(N3267,lookups!$D$1:$E$6, 2, FALSE)</f>
        <v>hucuktlis r</v>
      </c>
      <c r="S3267" t="str">
        <f>VLOOKUP(C3267,lookups!$G$1:$H$3, 2, FALSE)</f>
        <v>smolt</v>
      </c>
    </row>
    <row r="3268" spans="1:19" x14ac:dyDescent="0.25">
      <c r="A3268" s="1">
        <v>33002</v>
      </c>
      <c r="B3268">
        <v>1</v>
      </c>
      <c r="C3268">
        <v>1</v>
      </c>
      <c r="D3268">
        <v>1</v>
      </c>
      <c r="E3268">
        <v>1990</v>
      </c>
      <c r="F3268">
        <v>145</v>
      </c>
      <c r="G3268">
        <v>1</v>
      </c>
      <c r="H3268">
        <v>76</v>
      </c>
      <c r="I3268">
        <v>4.1100000000000003</v>
      </c>
      <c r="J3268">
        <v>3.6857680930000001</v>
      </c>
      <c r="L3268">
        <v>1</v>
      </c>
      <c r="M3268">
        <v>1</v>
      </c>
      <c r="N3268">
        <v>399</v>
      </c>
      <c r="O3268">
        <v>1</v>
      </c>
      <c r="P3268">
        <v>3</v>
      </c>
      <c r="Q3268" t="str">
        <f>VLOOKUP(M3268,lookups!$A$1:$B$7, 2, FALSE)</f>
        <v>trawl/fyke</v>
      </c>
      <c r="R3268" t="str">
        <f>VLOOKUP(N3268,lookups!$D$1:$E$6, 2, FALSE)</f>
        <v>hucuktlis r</v>
      </c>
      <c r="S3268" t="str">
        <f>VLOOKUP(C3268,lookups!$G$1:$H$3, 2, FALSE)</f>
        <v>smolt</v>
      </c>
    </row>
    <row r="3269" spans="1:19" x14ac:dyDescent="0.25">
      <c r="A3269" s="1">
        <v>33002</v>
      </c>
      <c r="B3269">
        <v>1</v>
      </c>
      <c r="C3269">
        <v>1</v>
      </c>
      <c r="D3269">
        <v>1</v>
      </c>
      <c r="E3269">
        <v>1990</v>
      </c>
      <c r="F3269">
        <v>146</v>
      </c>
      <c r="G3269">
        <v>1</v>
      </c>
      <c r="H3269">
        <v>75</v>
      </c>
      <c r="I3269">
        <v>3.87</v>
      </c>
      <c r="J3269">
        <v>3.4705407589999999</v>
      </c>
      <c r="L3269">
        <v>1</v>
      </c>
      <c r="M3269">
        <v>1</v>
      </c>
      <c r="N3269">
        <v>399</v>
      </c>
      <c r="O3269">
        <v>1</v>
      </c>
      <c r="P3269">
        <v>3</v>
      </c>
      <c r="Q3269" t="str">
        <f>VLOOKUP(M3269,lookups!$A$1:$B$7, 2, FALSE)</f>
        <v>trawl/fyke</v>
      </c>
      <c r="R3269" t="str">
        <f>VLOOKUP(N3269,lookups!$D$1:$E$6, 2, FALSE)</f>
        <v>hucuktlis r</v>
      </c>
      <c r="S3269" t="str">
        <f>VLOOKUP(C3269,lookups!$G$1:$H$3, 2, FALSE)</f>
        <v>smolt</v>
      </c>
    </row>
    <row r="3270" spans="1:19" x14ac:dyDescent="0.25">
      <c r="A3270" s="1">
        <v>33002</v>
      </c>
      <c r="B3270">
        <v>1</v>
      </c>
      <c r="C3270">
        <v>1</v>
      </c>
      <c r="D3270">
        <v>1</v>
      </c>
      <c r="E3270">
        <v>1990</v>
      </c>
      <c r="F3270">
        <v>147</v>
      </c>
      <c r="G3270">
        <v>1</v>
      </c>
      <c r="H3270">
        <v>75</v>
      </c>
      <c r="I3270">
        <v>3.87</v>
      </c>
      <c r="J3270">
        <v>3.4705407589999999</v>
      </c>
      <c r="L3270">
        <v>1</v>
      </c>
      <c r="M3270">
        <v>1</v>
      </c>
      <c r="N3270">
        <v>399</v>
      </c>
      <c r="O3270">
        <v>1</v>
      </c>
      <c r="P3270">
        <v>3</v>
      </c>
      <c r="Q3270" t="str">
        <f>VLOOKUP(M3270,lookups!$A$1:$B$7, 2, FALSE)</f>
        <v>trawl/fyke</v>
      </c>
      <c r="R3270" t="str">
        <f>VLOOKUP(N3270,lookups!$D$1:$E$6, 2, FALSE)</f>
        <v>hucuktlis r</v>
      </c>
      <c r="S3270" t="str">
        <f>VLOOKUP(C3270,lookups!$G$1:$H$3, 2, FALSE)</f>
        <v>smolt</v>
      </c>
    </row>
    <row r="3271" spans="1:19" x14ac:dyDescent="0.25">
      <c r="A3271" s="1">
        <v>33002</v>
      </c>
      <c r="B3271">
        <v>1</v>
      </c>
      <c r="C3271">
        <v>1</v>
      </c>
      <c r="D3271">
        <v>1</v>
      </c>
      <c r="E3271">
        <v>1990</v>
      </c>
      <c r="F3271">
        <v>148</v>
      </c>
      <c r="G3271">
        <v>1</v>
      </c>
      <c r="H3271">
        <v>72</v>
      </c>
      <c r="I3271">
        <v>3.18</v>
      </c>
      <c r="J3271">
        <v>2.8517621740000001</v>
      </c>
      <c r="M3271">
        <v>1</v>
      </c>
      <c r="N3271">
        <v>399</v>
      </c>
      <c r="O3271">
        <v>1</v>
      </c>
      <c r="P3271">
        <v>3</v>
      </c>
      <c r="Q3271" t="str">
        <f>VLOOKUP(M3271,lookups!$A$1:$B$7, 2, FALSE)</f>
        <v>trawl/fyke</v>
      </c>
      <c r="R3271" t="str">
        <f>VLOOKUP(N3271,lookups!$D$1:$E$6, 2, FALSE)</f>
        <v>hucuktlis r</v>
      </c>
      <c r="S3271" t="str">
        <f>VLOOKUP(C3271,lookups!$G$1:$H$3, 2, FALSE)</f>
        <v>smolt</v>
      </c>
    </row>
    <row r="3272" spans="1:19" x14ac:dyDescent="0.25">
      <c r="A3272" s="1">
        <v>33002</v>
      </c>
      <c r="B3272">
        <v>1</v>
      </c>
      <c r="C3272">
        <v>1</v>
      </c>
      <c r="D3272">
        <v>1</v>
      </c>
      <c r="E3272">
        <v>1990</v>
      </c>
      <c r="F3272">
        <v>149</v>
      </c>
      <c r="G3272">
        <v>1</v>
      </c>
      <c r="H3272">
        <v>76</v>
      </c>
      <c r="I3272">
        <v>4.26</v>
      </c>
      <c r="J3272">
        <v>3.8202851760000001</v>
      </c>
      <c r="L3272">
        <v>1</v>
      </c>
      <c r="M3272">
        <v>1</v>
      </c>
      <c r="N3272">
        <v>399</v>
      </c>
      <c r="O3272">
        <v>1</v>
      </c>
      <c r="P3272">
        <v>3</v>
      </c>
      <c r="Q3272" t="str">
        <f>VLOOKUP(M3272,lookups!$A$1:$B$7, 2, FALSE)</f>
        <v>trawl/fyke</v>
      </c>
      <c r="R3272" t="str">
        <f>VLOOKUP(N3272,lookups!$D$1:$E$6, 2, FALSE)</f>
        <v>hucuktlis r</v>
      </c>
      <c r="S3272" t="str">
        <f>VLOOKUP(C3272,lookups!$G$1:$H$3, 2, FALSE)</f>
        <v>smolt</v>
      </c>
    </row>
    <row r="3273" spans="1:19" x14ac:dyDescent="0.25">
      <c r="A3273" s="1">
        <v>33002</v>
      </c>
      <c r="B3273">
        <v>1</v>
      </c>
      <c r="C3273">
        <v>1</v>
      </c>
      <c r="D3273">
        <v>1</v>
      </c>
      <c r="E3273">
        <v>1990</v>
      </c>
      <c r="F3273">
        <v>150</v>
      </c>
      <c r="G3273">
        <v>1</v>
      </c>
      <c r="H3273">
        <v>70</v>
      </c>
      <c r="I3273">
        <v>3.05</v>
      </c>
      <c r="J3273">
        <v>2.735180701</v>
      </c>
      <c r="M3273">
        <v>1</v>
      </c>
      <c r="N3273">
        <v>399</v>
      </c>
      <c r="O3273">
        <v>1</v>
      </c>
      <c r="P3273">
        <v>3</v>
      </c>
      <c r="Q3273" t="str">
        <f>VLOOKUP(M3273,lookups!$A$1:$B$7, 2, FALSE)</f>
        <v>trawl/fyke</v>
      </c>
      <c r="R3273" t="str">
        <f>VLOOKUP(N3273,lookups!$D$1:$E$6, 2, FALSE)</f>
        <v>hucuktlis r</v>
      </c>
      <c r="S3273" t="str">
        <f>VLOOKUP(C3273,lookups!$G$1:$H$3, 2, FALSE)</f>
        <v>smolt</v>
      </c>
    </row>
    <row r="3274" spans="1:19" x14ac:dyDescent="0.25">
      <c r="A3274" s="1">
        <v>33002</v>
      </c>
      <c r="B3274">
        <v>1</v>
      </c>
      <c r="C3274">
        <v>1</v>
      </c>
      <c r="D3274">
        <v>1</v>
      </c>
      <c r="E3274">
        <v>1990</v>
      </c>
      <c r="F3274">
        <v>151</v>
      </c>
      <c r="G3274">
        <v>1</v>
      </c>
      <c r="H3274">
        <v>74</v>
      </c>
      <c r="I3274">
        <v>3.56</v>
      </c>
      <c r="J3274">
        <v>3.1925387860000001</v>
      </c>
      <c r="M3274">
        <v>1</v>
      </c>
      <c r="N3274">
        <v>399</v>
      </c>
      <c r="O3274">
        <v>1</v>
      </c>
      <c r="P3274">
        <v>3</v>
      </c>
      <c r="Q3274" t="str">
        <f>VLOOKUP(M3274,lookups!$A$1:$B$7, 2, FALSE)</f>
        <v>trawl/fyke</v>
      </c>
      <c r="R3274" t="str">
        <f>VLOOKUP(N3274,lookups!$D$1:$E$6, 2, FALSE)</f>
        <v>hucuktlis r</v>
      </c>
      <c r="S3274" t="str">
        <f>VLOOKUP(C3274,lookups!$G$1:$H$3, 2, FALSE)</f>
        <v>smolt</v>
      </c>
    </row>
    <row r="3275" spans="1:19" x14ac:dyDescent="0.25">
      <c r="A3275" s="1">
        <v>33002</v>
      </c>
      <c r="B3275">
        <v>1</v>
      </c>
      <c r="C3275">
        <v>1</v>
      </c>
      <c r="D3275">
        <v>1</v>
      </c>
      <c r="E3275">
        <v>1990</v>
      </c>
      <c r="F3275">
        <v>152</v>
      </c>
      <c r="G3275">
        <v>1</v>
      </c>
      <c r="H3275">
        <v>72</v>
      </c>
      <c r="I3275">
        <v>3.86</v>
      </c>
      <c r="J3275">
        <v>3.4615729530000001</v>
      </c>
      <c r="M3275">
        <v>1</v>
      </c>
      <c r="N3275">
        <v>399</v>
      </c>
      <c r="O3275">
        <v>1</v>
      </c>
      <c r="P3275">
        <v>3</v>
      </c>
      <c r="Q3275" t="str">
        <f>VLOOKUP(M3275,lookups!$A$1:$B$7, 2, FALSE)</f>
        <v>trawl/fyke</v>
      </c>
      <c r="R3275" t="str">
        <f>VLOOKUP(N3275,lookups!$D$1:$E$6, 2, FALSE)</f>
        <v>hucuktlis r</v>
      </c>
      <c r="S3275" t="str">
        <f>VLOOKUP(C3275,lookups!$G$1:$H$3, 2, FALSE)</f>
        <v>smolt</v>
      </c>
    </row>
    <row r="3276" spans="1:19" x14ac:dyDescent="0.25">
      <c r="A3276" s="1">
        <v>33002</v>
      </c>
      <c r="B3276">
        <v>1</v>
      </c>
      <c r="C3276">
        <v>1</v>
      </c>
      <c r="D3276">
        <v>1</v>
      </c>
      <c r="E3276">
        <v>1990</v>
      </c>
      <c r="F3276">
        <v>153</v>
      </c>
      <c r="G3276">
        <v>1</v>
      </c>
      <c r="H3276">
        <v>75</v>
      </c>
      <c r="I3276">
        <v>4.1900000000000004</v>
      </c>
      <c r="J3276">
        <v>3.7575105369999999</v>
      </c>
      <c r="L3276">
        <v>1</v>
      </c>
      <c r="M3276">
        <v>1</v>
      </c>
      <c r="N3276">
        <v>399</v>
      </c>
      <c r="O3276">
        <v>1</v>
      </c>
      <c r="P3276">
        <v>3</v>
      </c>
      <c r="Q3276" t="str">
        <f>VLOOKUP(M3276,lookups!$A$1:$B$7, 2, FALSE)</f>
        <v>trawl/fyke</v>
      </c>
      <c r="R3276" t="str">
        <f>VLOOKUP(N3276,lookups!$D$1:$E$6, 2, FALSE)</f>
        <v>hucuktlis r</v>
      </c>
      <c r="S3276" t="str">
        <f>VLOOKUP(C3276,lookups!$G$1:$H$3, 2, FALSE)</f>
        <v>smolt</v>
      </c>
    </row>
    <row r="3277" spans="1:19" x14ac:dyDescent="0.25">
      <c r="A3277" s="1">
        <v>33002</v>
      </c>
      <c r="B3277">
        <v>1</v>
      </c>
      <c r="C3277">
        <v>1</v>
      </c>
      <c r="D3277">
        <v>1</v>
      </c>
      <c r="E3277">
        <v>1990</v>
      </c>
      <c r="F3277">
        <v>154</v>
      </c>
      <c r="G3277">
        <v>1</v>
      </c>
      <c r="H3277">
        <v>72</v>
      </c>
      <c r="I3277">
        <v>3.58</v>
      </c>
      <c r="J3277">
        <v>3.210474397</v>
      </c>
      <c r="M3277">
        <v>1</v>
      </c>
      <c r="N3277">
        <v>399</v>
      </c>
      <c r="O3277">
        <v>1</v>
      </c>
      <c r="P3277">
        <v>3</v>
      </c>
      <c r="Q3277" t="str">
        <f>VLOOKUP(M3277,lookups!$A$1:$B$7, 2, FALSE)</f>
        <v>trawl/fyke</v>
      </c>
      <c r="R3277" t="str">
        <f>VLOOKUP(N3277,lookups!$D$1:$E$6, 2, FALSE)</f>
        <v>hucuktlis r</v>
      </c>
      <c r="S3277" t="str">
        <f>VLOOKUP(C3277,lookups!$G$1:$H$3, 2, FALSE)</f>
        <v>smolt</v>
      </c>
    </row>
    <row r="3278" spans="1:19" x14ac:dyDescent="0.25">
      <c r="A3278" s="1">
        <v>33002</v>
      </c>
      <c r="B3278">
        <v>1</v>
      </c>
      <c r="C3278">
        <v>1</v>
      </c>
      <c r="D3278">
        <v>1</v>
      </c>
      <c r="E3278">
        <v>1990</v>
      </c>
      <c r="F3278">
        <v>155</v>
      </c>
      <c r="G3278">
        <v>1</v>
      </c>
      <c r="H3278">
        <v>75</v>
      </c>
      <c r="I3278">
        <v>3.98</v>
      </c>
      <c r="J3278">
        <v>3.56918662</v>
      </c>
      <c r="L3278">
        <v>1</v>
      </c>
      <c r="M3278">
        <v>1</v>
      </c>
      <c r="N3278">
        <v>399</v>
      </c>
      <c r="O3278">
        <v>1</v>
      </c>
      <c r="P3278">
        <v>3</v>
      </c>
      <c r="Q3278" t="str">
        <f>VLOOKUP(M3278,lookups!$A$1:$B$7, 2, FALSE)</f>
        <v>trawl/fyke</v>
      </c>
      <c r="R3278" t="str">
        <f>VLOOKUP(N3278,lookups!$D$1:$E$6, 2, FALSE)</f>
        <v>hucuktlis r</v>
      </c>
      <c r="S3278" t="str">
        <f>VLOOKUP(C3278,lookups!$G$1:$H$3, 2, FALSE)</f>
        <v>smolt</v>
      </c>
    </row>
    <row r="3279" spans="1:19" x14ac:dyDescent="0.25">
      <c r="A3279" s="1">
        <v>33002</v>
      </c>
      <c r="B3279">
        <v>1</v>
      </c>
      <c r="C3279">
        <v>1</v>
      </c>
      <c r="D3279">
        <v>1</v>
      </c>
      <c r="E3279">
        <v>1990</v>
      </c>
      <c r="F3279">
        <v>156</v>
      </c>
      <c r="G3279">
        <v>1</v>
      </c>
      <c r="H3279">
        <v>75</v>
      </c>
      <c r="I3279">
        <v>4.0199999999999996</v>
      </c>
      <c r="J3279">
        <v>3.6050578419999999</v>
      </c>
      <c r="L3279">
        <v>1</v>
      </c>
      <c r="M3279">
        <v>1</v>
      </c>
      <c r="N3279">
        <v>399</v>
      </c>
      <c r="O3279">
        <v>1</v>
      </c>
      <c r="P3279">
        <v>3</v>
      </c>
      <c r="Q3279" t="str">
        <f>VLOOKUP(M3279,lookups!$A$1:$B$7, 2, FALSE)</f>
        <v>trawl/fyke</v>
      </c>
      <c r="R3279" t="str">
        <f>VLOOKUP(N3279,lookups!$D$1:$E$6, 2, FALSE)</f>
        <v>hucuktlis r</v>
      </c>
      <c r="S3279" t="str">
        <f>VLOOKUP(C3279,lookups!$G$1:$H$3, 2, FALSE)</f>
        <v>smolt</v>
      </c>
    </row>
    <row r="3280" spans="1:19" x14ac:dyDescent="0.25">
      <c r="A3280" s="1">
        <v>33002</v>
      </c>
      <c r="B3280">
        <v>1</v>
      </c>
      <c r="C3280">
        <v>1</v>
      </c>
      <c r="D3280">
        <v>1</v>
      </c>
      <c r="E3280">
        <v>1990</v>
      </c>
      <c r="F3280">
        <v>157</v>
      </c>
      <c r="G3280">
        <v>1</v>
      </c>
      <c r="H3280">
        <v>75</v>
      </c>
      <c r="I3280">
        <v>3.82</v>
      </c>
      <c r="J3280">
        <v>3.4257017310000002</v>
      </c>
      <c r="L3280">
        <v>1</v>
      </c>
      <c r="M3280">
        <v>1</v>
      </c>
      <c r="N3280">
        <v>399</v>
      </c>
      <c r="O3280">
        <v>1</v>
      </c>
      <c r="P3280">
        <v>3</v>
      </c>
      <c r="Q3280" t="str">
        <f>VLOOKUP(M3280,lookups!$A$1:$B$7, 2, FALSE)</f>
        <v>trawl/fyke</v>
      </c>
      <c r="R3280" t="str">
        <f>VLOOKUP(N3280,lookups!$D$1:$E$6, 2, FALSE)</f>
        <v>hucuktlis r</v>
      </c>
      <c r="S3280" t="str">
        <f>VLOOKUP(C3280,lookups!$G$1:$H$3, 2, FALSE)</f>
        <v>smolt</v>
      </c>
    </row>
    <row r="3281" spans="1:19" x14ac:dyDescent="0.25">
      <c r="A3281" s="1">
        <v>33002</v>
      </c>
      <c r="B3281">
        <v>1</v>
      </c>
      <c r="C3281">
        <v>1</v>
      </c>
      <c r="D3281">
        <v>1</v>
      </c>
      <c r="E3281">
        <v>1990</v>
      </c>
      <c r="F3281">
        <v>158</v>
      </c>
      <c r="G3281">
        <v>1</v>
      </c>
      <c r="H3281">
        <v>67</v>
      </c>
      <c r="I3281">
        <v>2.68</v>
      </c>
      <c r="J3281">
        <v>2.4033718949999998</v>
      </c>
      <c r="M3281">
        <v>1</v>
      </c>
      <c r="N3281">
        <v>399</v>
      </c>
      <c r="O3281">
        <v>1</v>
      </c>
      <c r="P3281">
        <v>3</v>
      </c>
      <c r="Q3281" t="str">
        <f>VLOOKUP(M3281,lookups!$A$1:$B$7, 2, FALSE)</f>
        <v>trawl/fyke</v>
      </c>
      <c r="R3281" t="str">
        <f>VLOOKUP(N3281,lookups!$D$1:$E$6, 2, FALSE)</f>
        <v>hucuktlis r</v>
      </c>
      <c r="S3281" t="str">
        <f>VLOOKUP(C3281,lookups!$G$1:$H$3, 2, FALSE)</f>
        <v>smolt</v>
      </c>
    </row>
    <row r="3282" spans="1:19" x14ac:dyDescent="0.25">
      <c r="A3282" s="1">
        <v>33002</v>
      </c>
      <c r="B3282">
        <v>1</v>
      </c>
      <c r="C3282">
        <v>1</v>
      </c>
      <c r="D3282">
        <v>1</v>
      </c>
      <c r="E3282">
        <v>1990</v>
      </c>
      <c r="F3282">
        <v>159</v>
      </c>
      <c r="G3282">
        <v>1</v>
      </c>
      <c r="H3282">
        <v>72</v>
      </c>
      <c r="I3282">
        <v>3.61</v>
      </c>
      <c r="J3282">
        <v>3.2373778139999998</v>
      </c>
      <c r="M3282">
        <v>1</v>
      </c>
      <c r="N3282">
        <v>399</v>
      </c>
      <c r="O3282">
        <v>1</v>
      </c>
      <c r="P3282">
        <v>3</v>
      </c>
      <c r="Q3282" t="str">
        <f>VLOOKUP(M3282,lookups!$A$1:$B$7, 2, FALSE)</f>
        <v>trawl/fyke</v>
      </c>
      <c r="R3282" t="str">
        <f>VLOOKUP(N3282,lookups!$D$1:$E$6, 2, FALSE)</f>
        <v>hucuktlis r</v>
      </c>
      <c r="S3282" t="str">
        <f>VLOOKUP(C3282,lookups!$G$1:$H$3, 2, FALSE)</f>
        <v>smolt</v>
      </c>
    </row>
    <row r="3283" spans="1:19" x14ac:dyDescent="0.25">
      <c r="A3283" s="1">
        <v>33002</v>
      </c>
      <c r="B3283">
        <v>1</v>
      </c>
      <c r="C3283">
        <v>1</v>
      </c>
      <c r="D3283">
        <v>1</v>
      </c>
      <c r="E3283">
        <v>1990</v>
      </c>
      <c r="F3283">
        <v>160</v>
      </c>
      <c r="G3283">
        <v>1</v>
      </c>
      <c r="H3283">
        <v>73</v>
      </c>
      <c r="I3283">
        <v>3.63</v>
      </c>
      <c r="J3283">
        <v>3.2553134250000002</v>
      </c>
      <c r="M3283">
        <v>1</v>
      </c>
      <c r="N3283">
        <v>399</v>
      </c>
      <c r="O3283">
        <v>1</v>
      </c>
      <c r="P3283">
        <v>3</v>
      </c>
      <c r="Q3283" t="str">
        <f>VLOOKUP(M3283,lookups!$A$1:$B$7, 2, FALSE)</f>
        <v>trawl/fyke</v>
      </c>
      <c r="R3283" t="str">
        <f>VLOOKUP(N3283,lookups!$D$1:$E$6, 2, FALSE)</f>
        <v>hucuktlis r</v>
      </c>
      <c r="S3283" t="str">
        <f>VLOOKUP(C3283,lookups!$G$1:$H$3, 2, FALSE)</f>
        <v>smolt</v>
      </c>
    </row>
    <row r="3284" spans="1:19" x14ac:dyDescent="0.25">
      <c r="A3284" s="1">
        <v>33002</v>
      </c>
      <c r="B3284">
        <v>1</v>
      </c>
      <c r="C3284">
        <v>1</v>
      </c>
      <c r="D3284">
        <v>1</v>
      </c>
      <c r="E3284">
        <v>1990</v>
      </c>
      <c r="F3284">
        <v>161</v>
      </c>
      <c r="G3284">
        <v>1</v>
      </c>
      <c r="H3284">
        <v>75</v>
      </c>
      <c r="I3284">
        <v>4.0599999999999996</v>
      </c>
      <c r="J3284">
        <v>3.6409290649999999</v>
      </c>
      <c r="L3284">
        <v>1</v>
      </c>
      <c r="M3284">
        <v>1</v>
      </c>
      <c r="N3284">
        <v>399</v>
      </c>
      <c r="O3284">
        <v>1</v>
      </c>
      <c r="P3284">
        <v>3</v>
      </c>
      <c r="Q3284" t="str">
        <f>VLOOKUP(M3284,lookups!$A$1:$B$7, 2, FALSE)</f>
        <v>trawl/fyke</v>
      </c>
      <c r="R3284" t="str">
        <f>VLOOKUP(N3284,lookups!$D$1:$E$6, 2, FALSE)</f>
        <v>hucuktlis r</v>
      </c>
      <c r="S3284" t="str">
        <f>VLOOKUP(C3284,lookups!$G$1:$H$3, 2, FALSE)</f>
        <v>smolt</v>
      </c>
    </row>
    <row r="3285" spans="1:19" x14ac:dyDescent="0.25">
      <c r="A3285" s="1">
        <v>33002</v>
      </c>
      <c r="B3285">
        <v>1</v>
      </c>
      <c r="C3285">
        <v>1</v>
      </c>
      <c r="D3285">
        <v>1</v>
      </c>
      <c r="E3285">
        <v>1990</v>
      </c>
      <c r="F3285">
        <v>162</v>
      </c>
      <c r="G3285">
        <v>1</v>
      </c>
      <c r="H3285">
        <v>63</v>
      </c>
      <c r="I3285">
        <v>2.2999999999999998</v>
      </c>
      <c r="J3285">
        <v>2.0625952829999998</v>
      </c>
      <c r="M3285">
        <v>1</v>
      </c>
      <c r="N3285">
        <v>399</v>
      </c>
      <c r="O3285">
        <v>1</v>
      </c>
      <c r="P3285">
        <v>3</v>
      </c>
      <c r="Q3285" t="str">
        <f>VLOOKUP(M3285,lookups!$A$1:$B$7, 2, FALSE)</f>
        <v>trawl/fyke</v>
      </c>
      <c r="R3285" t="str">
        <f>VLOOKUP(N3285,lookups!$D$1:$E$6, 2, FALSE)</f>
        <v>hucuktlis r</v>
      </c>
      <c r="S3285" t="str">
        <f>VLOOKUP(C3285,lookups!$G$1:$H$3, 2, FALSE)</f>
        <v>smolt</v>
      </c>
    </row>
    <row r="3286" spans="1:19" x14ac:dyDescent="0.25">
      <c r="A3286" s="1">
        <v>33002</v>
      </c>
      <c r="B3286">
        <v>1</v>
      </c>
      <c r="C3286">
        <v>1</v>
      </c>
      <c r="D3286">
        <v>1</v>
      </c>
      <c r="E3286">
        <v>1990</v>
      </c>
      <c r="F3286">
        <v>163</v>
      </c>
      <c r="G3286">
        <v>1</v>
      </c>
      <c r="H3286">
        <v>73</v>
      </c>
      <c r="I3286">
        <v>3.71</v>
      </c>
      <c r="J3286">
        <v>3.3270558690000001</v>
      </c>
      <c r="M3286">
        <v>1</v>
      </c>
      <c r="N3286">
        <v>399</v>
      </c>
      <c r="O3286">
        <v>1</v>
      </c>
      <c r="P3286">
        <v>3</v>
      </c>
      <c r="Q3286" t="str">
        <f>VLOOKUP(M3286,lookups!$A$1:$B$7, 2, FALSE)</f>
        <v>trawl/fyke</v>
      </c>
      <c r="R3286" t="str">
        <f>VLOOKUP(N3286,lookups!$D$1:$E$6, 2, FALSE)</f>
        <v>hucuktlis r</v>
      </c>
      <c r="S3286" t="str">
        <f>VLOOKUP(C3286,lookups!$G$1:$H$3, 2, FALSE)</f>
        <v>smolt</v>
      </c>
    </row>
    <row r="3287" spans="1:19" x14ac:dyDescent="0.25">
      <c r="A3287" s="1">
        <v>33002</v>
      </c>
      <c r="B3287">
        <v>1</v>
      </c>
      <c r="C3287">
        <v>1</v>
      </c>
      <c r="D3287">
        <v>1</v>
      </c>
      <c r="E3287">
        <v>1990</v>
      </c>
      <c r="F3287">
        <v>164</v>
      </c>
      <c r="G3287">
        <v>1</v>
      </c>
      <c r="H3287">
        <v>76</v>
      </c>
      <c r="I3287">
        <v>4.12</v>
      </c>
      <c r="J3287">
        <v>3.6947358979999998</v>
      </c>
      <c r="L3287">
        <v>1</v>
      </c>
      <c r="M3287">
        <v>1</v>
      </c>
      <c r="N3287">
        <v>399</v>
      </c>
      <c r="O3287">
        <v>1</v>
      </c>
      <c r="P3287">
        <v>3</v>
      </c>
      <c r="Q3287" t="str">
        <f>VLOOKUP(M3287,lookups!$A$1:$B$7, 2, FALSE)</f>
        <v>trawl/fyke</v>
      </c>
      <c r="R3287" t="str">
        <f>VLOOKUP(N3287,lookups!$D$1:$E$6, 2, FALSE)</f>
        <v>hucuktlis r</v>
      </c>
      <c r="S3287" t="str">
        <f>VLOOKUP(C3287,lookups!$G$1:$H$3, 2, FALSE)</f>
        <v>smolt</v>
      </c>
    </row>
    <row r="3288" spans="1:19" x14ac:dyDescent="0.25">
      <c r="A3288" s="1">
        <v>33002</v>
      </c>
      <c r="B3288">
        <v>1</v>
      </c>
      <c r="C3288">
        <v>1</v>
      </c>
      <c r="D3288">
        <v>1</v>
      </c>
      <c r="E3288">
        <v>1990</v>
      </c>
      <c r="F3288">
        <v>165</v>
      </c>
      <c r="G3288">
        <v>1</v>
      </c>
      <c r="H3288">
        <v>73</v>
      </c>
      <c r="I3288">
        <v>3.59</v>
      </c>
      <c r="J3288">
        <v>3.2194422020000002</v>
      </c>
      <c r="M3288">
        <v>1</v>
      </c>
      <c r="N3288">
        <v>399</v>
      </c>
      <c r="O3288">
        <v>1</v>
      </c>
      <c r="P3288">
        <v>3</v>
      </c>
      <c r="Q3288" t="str">
        <f>VLOOKUP(M3288,lookups!$A$1:$B$7, 2, FALSE)</f>
        <v>trawl/fyke</v>
      </c>
      <c r="R3288" t="str">
        <f>VLOOKUP(N3288,lookups!$D$1:$E$6, 2, FALSE)</f>
        <v>hucuktlis r</v>
      </c>
      <c r="S3288" t="str">
        <f>VLOOKUP(C3288,lookups!$G$1:$H$3, 2, FALSE)</f>
        <v>smolt</v>
      </c>
    </row>
    <row r="3289" spans="1:19" x14ac:dyDescent="0.25">
      <c r="A3289" s="1">
        <v>33002</v>
      </c>
      <c r="B3289">
        <v>1</v>
      </c>
      <c r="C3289">
        <v>1</v>
      </c>
      <c r="D3289">
        <v>1</v>
      </c>
      <c r="E3289">
        <v>1990</v>
      </c>
      <c r="F3289">
        <v>166</v>
      </c>
      <c r="G3289">
        <v>1</v>
      </c>
      <c r="H3289">
        <v>68</v>
      </c>
      <c r="I3289">
        <v>2.75</v>
      </c>
      <c r="J3289">
        <v>2.4661465339999999</v>
      </c>
      <c r="M3289">
        <v>1</v>
      </c>
      <c r="N3289">
        <v>399</v>
      </c>
      <c r="O3289">
        <v>1</v>
      </c>
      <c r="P3289">
        <v>3</v>
      </c>
      <c r="Q3289" t="str">
        <f>VLOOKUP(M3289,lookups!$A$1:$B$7, 2, FALSE)</f>
        <v>trawl/fyke</v>
      </c>
      <c r="R3289" t="str">
        <f>VLOOKUP(N3289,lookups!$D$1:$E$6, 2, FALSE)</f>
        <v>hucuktlis r</v>
      </c>
      <c r="S3289" t="str">
        <f>VLOOKUP(C3289,lookups!$G$1:$H$3, 2, FALSE)</f>
        <v>smolt</v>
      </c>
    </row>
    <row r="3290" spans="1:19" x14ac:dyDescent="0.25">
      <c r="A3290" s="1">
        <v>33002</v>
      </c>
      <c r="B3290">
        <v>1</v>
      </c>
      <c r="C3290">
        <v>1</v>
      </c>
      <c r="D3290">
        <v>1</v>
      </c>
      <c r="E3290">
        <v>1990</v>
      </c>
      <c r="F3290">
        <v>167</v>
      </c>
      <c r="G3290">
        <v>1</v>
      </c>
      <c r="H3290">
        <v>67</v>
      </c>
      <c r="I3290">
        <v>2.62</v>
      </c>
      <c r="J3290">
        <v>2.3495650609999998</v>
      </c>
      <c r="M3290">
        <v>1</v>
      </c>
      <c r="N3290">
        <v>399</v>
      </c>
      <c r="O3290">
        <v>1</v>
      </c>
      <c r="P3290">
        <v>3</v>
      </c>
      <c r="Q3290" t="str">
        <f>VLOOKUP(M3290,lookups!$A$1:$B$7, 2, FALSE)</f>
        <v>trawl/fyke</v>
      </c>
      <c r="R3290" t="str">
        <f>VLOOKUP(N3290,lookups!$D$1:$E$6, 2, FALSE)</f>
        <v>hucuktlis r</v>
      </c>
      <c r="S3290" t="str">
        <f>VLOOKUP(C3290,lookups!$G$1:$H$3, 2, FALSE)</f>
        <v>smolt</v>
      </c>
    </row>
    <row r="3291" spans="1:19" x14ac:dyDescent="0.25">
      <c r="A3291" s="1">
        <v>33002</v>
      </c>
      <c r="B3291">
        <v>1</v>
      </c>
      <c r="C3291">
        <v>1</v>
      </c>
      <c r="D3291">
        <v>1</v>
      </c>
      <c r="E3291">
        <v>1990</v>
      </c>
      <c r="F3291">
        <v>168</v>
      </c>
      <c r="G3291">
        <v>1</v>
      </c>
      <c r="H3291">
        <v>67</v>
      </c>
      <c r="I3291">
        <v>2.77</v>
      </c>
      <c r="J3291">
        <v>2.4840821449999999</v>
      </c>
      <c r="M3291">
        <v>1</v>
      </c>
      <c r="N3291">
        <v>399</v>
      </c>
      <c r="O3291">
        <v>1</v>
      </c>
      <c r="P3291">
        <v>3</v>
      </c>
      <c r="Q3291" t="str">
        <f>VLOOKUP(M3291,lookups!$A$1:$B$7, 2, FALSE)</f>
        <v>trawl/fyke</v>
      </c>
      <c r="R3291" t="str">
        <f>VLOOKUP(N3291,lookups!$D$1:$E$6, 2, FALSE)</f>
        <v>hucuktlis r</v>
      </c>
      <c r="S3291" t="str">
        <f>VLOOKUP(C3291,lookups!$G$1:$H$3, 2, FALSE)</f>
        <v>smolt</v>
      </c>
    </row>
    <row r="3292" spans="1:19" x14ac:dyDescent="0.25">
      <c r="A3292" s="1">
        <v>33002</v>
      </c>
      <c r="B3292">
        <v>1</v>
      </c>
      <c r="C3292">
        <v>1</v>
      </c>
      <c r="D3292">
        <v>1</v>
      </c>
      <c r="E3292">
        <v>1990</v>
      </c>
      <c r="F3292">
        <v>169</v>
      </c>
      <c r="G3292">
        <v>1</v>
      </c>
      <c r="H3292">
        <v>72</v>
      </c>
      <c r="I3292">
        <v>3.34</v>
      </c>
      <c r="J3292">
        <v>2.9952470629999999</v>
      </c>
      <c r="M3292">
        <v>1</v>
      </c>
      <c r="N3292">
        <v>399</v>
      </c>
      <c r="O3292">
        <v>1</v>
      </c>
      <c r="P3292">
        <v>3</v>
      </c>
      <c r="Q3292" t="str">
        <f>VLOOKUP(M3292,lookups!$A$1:$B$7, 2, FALSE)</f>
        <v>trawl/fyke</v>
      </c>
      <c r="R3292" t="str">
        <f>VLOOKUP(N3292,lookups!$D$1:$E$6, 2, FALSE)</f>
        <v>hucuktlis r</v>
      </c>
      <c r="S3292" t="str">
        <f>VLOOKUP(C3292,lookups!$G$1:$H$3, 2, FALSE)</f>
        <v>smolt</v>
      </c>
    </row>
    <row r="3293" spans="1:19" x14ac:dyDescent="0.25">
      <c r="A3293" s="1">
        <v>33002</v>
      </c>
      <c r="B3293">
        <v>1</v>
      </c>
      <c r="C3293">
        <v>1</v>
      </c>
      <c r="D3293">
        <v>1</v>
      </c>
      <c r="E3293">
        <v>1990</v>
      </c>
      <c r="F3293">
        <v>170</v>
      </c>
      <c r="G3293">
        <v>1</v>
      </c>
      <c r="H3293">
        <v>75</v>
      </c>
      <c r="I3293">
        <v>4.12</v>
      </c>
      <c r="J3293">
        <v>3.6947358979999998</v>
      </c>
      <c r="L3293">
        <v>1</v>
      </c>
      <c r="M3293">
        <v>1</v>
      </c>
      <c r="N3293">
        <v>399</v>
      </c>
      <c r="O3293">
        <v>1</v>
      </c>
      <c r="P3293">
        <v>3</v>
      </c>
      <c r="Q3293" t="str">
        <f>VLOOKUP(M3293,lookups!$A$1:$B$7, 2, FALSE)</f>
        <v>trawl/fyke</v>
      </c>
      <c r="R3293" t="str">
        <f>VLOOKUP(N3293,lookups!$D$1:$E$6, 2, FALSE)</f>
        <v>hucuktlis r</v>
      </c>
      <c r="S3293" t="str">
        <f>VLOOKUP(C3293,lookups!$G$1:$H$3, 2, FALSE)</f>
        <v>smolt</v>
      </c>
    </row>
    <row r="3294" spans="1:19" x14ac:dyDescent="0.25">
      <c r="A3294" s="1">
        <v>33002</v>
      </c>
      <c r="B3294">
        <v>1</v>
      </c>
      <c r="C3294">
        <v>1</v>
      </c>
      <c r="D3294">
        <v>1</v>
      </c>
      <c r="E3294">
        <v>1990</v>
      </c>
      <c r="F3294">
        <v>171</v>
      </c>
      <c r="G3294">
        <v>1</v>
      </c>
      <c r="H3294">
        <v>77</v>
      </c>
      <c r="I3294">
        <v>3.86</v>
      </c>
      <c r="J3294">
        <v>3.4615729530000001</v>
      </c>
      <c r="L3294">
        <v>1</v>
      </c>
      <c r="M3294">
        <v>1</v>
      </c>
      <c r="N3294">
        <v>399</v>
      </c>
      <c r="O3294">
        <v>1</v>
      </c>
      <c r="P3294">
        <v>3</v>
      </c>
      <c r="Q3294" t="str">
        <f>VLOOKUP(M3294,lookups!$A$1:$B$7, 2, FALSE)</f>
        <v>trawl/fyke</v>
      </c>
      <c r="R3294" t="str">
        <f>VLOOKUP(N3294,lookups!$D$1:$E$6, 2, FALSE)</f>
        <v>hucuktlis r</v>
      </c>
      <c r="S3294" t="str">
        <f>VLOOKUP(C3294,lookups!$G$1:$H$3, 2, FALSE)</f>
        <v>smolt</v>
      </c>
    </row>
    <row r="3295" spans="1:19" x14ac:dyDescent="0.25">
      <c r="A3295" s="1">
        <v>33002</v>
      </c>
      <c r="B3295">
        <v>1</v>
      </c>
      <c r="C3295">
        <v>1</v>
      </c>
      <c r="D3295">
        <v>1</v>
      </c>
      <c r="E3295">
        <v>1990</v>
      </c>
      <c r="F3295">
        <v>172</v>
      </c>
      <c r="G3295">
        <v>1</v>
      </c>
      <c r="H3295">
        <v>64</v>
      </c>
      <c r="I3295">
        <v>2.4</v>
      </c>
      <c r="J3295">
        <v>2.1522733390000002</v>
      </c>
      <c r="M3295">
        <v>1</v>
      </c>
      <c r="N3295">
        <v>399</v>
      </c>
      <c r="O3295">
        <v>1</v>
      </c>
      <c r="P3295">
        <v>3</v>
      </c>
      <c r="Q3295" t="str">
        <f>VLOOKUP(M3295,lookups!$A$1:$B$7, 2, FALSE)</f>
        <v>trawl/fyke</v>
      </c>
      <c r="R3295" t="str">
        <f>VLOOKUP(N3295,lookups!$D$1:$E$6, 2, FALSE)</f>
        <v>hucuktlis r</v>
      </c>
      <c r="S3295" t="str">
        <f>VLOOKUP(C3295,lookups!$G$1:$H$3, 2, FALSE)</f>
        <v>smolt</v>
      </c>
    </row>
    <row r="3296" spans="1:19" x14ac:dyDescent="0.25">
      <c r="A3296" s="1">
        <v>33002</v>
      </c>
      <c r="B3296">
        <v>1</v>
      </c>
      <c r="C3296">
        <v>1</v>
      </c>
      <c r="D3296">
        <v>1</v>
      </c>
      <c r="E3296">
        <v>1990</v>
      </c>
      <c r="F3296">
        <v>173</v>
      </c>
      <c r="G3296">
        <v>1</v>
      </c>
      <c r="H3296">
        <v>66</v>
      </c>
      <c r="I3296">
        <v>2.59</v>
      </c>
      <c r="J3296">
        <v>2.3226616450000002</v>
      </c>
      <c r="M3296">
        <v>1</v>
      </c>
      <c r="N3296">
        <v>399</v>
      </c>
      <c r="O3296">
        <v>1</v>
      </c>
      <c r="P3296">
        <v>3</v>
      </c>
      <c r="Q3296" t="str">
        <f>VLOOKUP(M3296,lookups!$A$1:$B$7, 2, FALSE)</f>
        <v>trawl/fyke</v>
      </c>
      <c r="R3296" t="str">
        <f>VLOOKUP(N3296,lookups!$D$1:$E$6, 2, FALSE)</f>
        <v>hucuktlis r</v>
      </c>
      <c r="S3296" t="str">
        <f>VLOOKUP(C3296,lookups!$G$1:$H$3, 2, FALSE)</f>
        <v>smolt</v>
      </c>
    </row>
    <row r="3297" spans="1:19" x14ac:dyDescent="0.25">
      <c r="A3297" s="1">
        <v>33002</v>
      </c>
      <c r="B3297">
        <v>1</v>
      </c>
      <c r="C3297">
        <v>1</v>
      </c>
      <c r="D3297">
        <v>1</v>
      </c>
      <c r="E3297">
        <v>1990</v>
      </c>
      <c r="F3297">
        <v>174</v>
      </c>
      <c r="G3297">
        <v>1</v>
      </c>
      <c r="H3297">
        <v>72</v>
      </c>
      <c r="I3297">
        <v>3.23</v>
      </c>
      <c r="J3297">
        <v>2.8966012019999998</v>
      </c>
      <c r="M3297">
        <v>1</v>
      </c>
      <c r="N3297">
        <v>399</v>
      </c>
      <c r="O3297">
        <v>1</v>
      </c>
      <c r="P3297">
        <v>3</v>
      </c>
      <c r="Q3297" t="str">
        <f>VLOOKUP(M3297,lookups!$A$1:$B$7, 2, FALSE)</f>
        <v>trawl/fyke</v>
      </c>
      <c r="R3297" t="str">
        <f>VLOOKUP(N3297,lookups!$D$1:$E$6, 2, FALSE)</f>
        <v>hucuktlis r</v>
      </c>
      <c r="S3297" t="str">
        <f>VLOOKUP(C3297,lookups!$G$1:$H$3, 2, FALSE)</f>
        <v>smolt</v>
      </c>
    </row>
    <row r="3298" spans="1:19" x14ac:dyDescent="0.25">
      <c r="A3298" s="1">
        <v>33002</v>
      </c>
      <c r="B3298">
        <v>1</v>
      </c>
      <c r="C3298">
        <v>1</v>
      </c>
      <c r="D3298">
        <v>1</v>
      </c>
      <c r="E3298">
        <v>1990</v>
      </c>
      <c r="F3298">
        <v>175</v>
      </c>
      <c r="G3298">
        <v>1</v>
      </c>
      <c r="H3298">
        <v>75</v>
      </c>
      <c r="I3298">
        <v>3.74</v>
      </c>
      <c r="J3298">
        <v>3.3539592859999998</v>
      </c>
      <c r="L3298">
        <v>1</v>
      </c>
      <c r="M3298">
        <v>1</v>
      </c>
      <c r="N3298">
        <v>399</v>
      </c>
      <c r="O3298">
        <v>1</v>
      </c>
      <c r="P3298">
        <v>3</v>
      </c>
      <c r="Q3298" t="str">
        <f>VLOOKUP(M3298,lookups!$A$1:$B$7, 2, FALSE)</f>
        <v>trawl/fyke</v>
      </c>
      <c r="R3298" t="str">
        <f>VLOOKUP(N3298,lookups!$D$1:$E$6, 2, FALSE)</f>
        <v>hucuktlis r</v>
      </c>
      <c r="S3298" t="str">
        <f>VLOOKUP(C3298,lookups!$G$1:$H$3, 2, FALSE)</f>
        <v>smolt</v>
      </c>
    </row>
    <row r="3299" spans="1:19" x14ac:dyDescent="0.25">
      <c r="A3299" s="1">
        <v>33002</v>
      </c>
      <c r="B3299">
        <v>1</v>
      </c>
      <c r="C3299">
        <v>1</v>
      </c>
      <c r="D3299">
        <v>1</v>
      </c>
      <c r="E3299">
        <v>1990</v>
      </c>
      <c r="F3299">
        <v>176</v>
      </c>
      <c r="G3299">
        <v>1</v>
      </c>
      <c r="H3299">
        <v>77</v>
      </c>
      <c r="I3299">
        <v>4.07</v>
      </c>
      <c r="J3299">
        <v>3.6498968700000001</v>
      </c>
      <c r="L3299">
        <v>1</v>
      </c>
      <c r="M3299">
        <v>1</v>
      </c>
      <c r="N3299">
        <v>399</v>
      </c>
      <c r="O3299">
        <v>1</v>
      </c>
      <c r="P3299">
        <v>3</v>
      </c>
      <c r="Q3299" t="str">
        <f>VLOOKUP(M3299,lookups!$A$1:$B$7, 2, FALSE)</f>
        <v>trawl/fyke</v>
      </c>
      <c r="R3299" t="str">
        <f>VLOOKUP(N3299,lookups!$D$1:$E$6, 2, FALSE)</f>
        <v>hucuktlis r</v>
      </c>
      <c r="S3299" t="str">
        <f>VLOOKUP(C3299,lookups!$G$1:$H$3, 2, FALSE)</f>
        <v>smolt</v>
      </c>
    </row>
    <row r="3300" spans="1:19" x14ac:dyDescent="0.25">
      <c r="A3300" s="1">
        <v>33002</v>
      </c>
      <c r="B3300">
        <v>1</v>
      </c>
      <c r="C3300">
        <v>1</v>
      </c>
      <c r="D3300">
        <v>1</v>
      </c>
      <c r="E3300">
        <v>1990</v>
      </c>
      <c r="F3300">
        <v>177</v>
      </c>
      <c r="G3300">
        <v>1</v>
      </c>
      <c r="H3300">
        <v>73</v>
      </c>
      <c r="I3300">
        <v>3.52</v>
      </c>
      <c r="J3300">
        <v>3.1566675630000001</v>
      </c>
      <c r="M3300">
        <v>1</v>
      </c>
      <c r="N3300">
        <v>399</v>
      </c>
      <c r="O3300">
        <v>1</v>
      </c>
      <c r="P3300">
        <v>3</v>
      </c>
      <c r="Q3300" t="str">
        <f>VLOOKUP(M3300,lookups!$A$1:$B$7, 2, FALSE)</f>
        <v>trawl/fyke</v>
      </c>
      <c r="R3300" t="str">
        <f>VLOOKUP(N3300,lookups!$D$1:$E$6, 2, FALSE)</f>
        <v>hucuktlis r</v>
      </c>
      <c r="S3300" t="str">
        <f>VLOOKUP(C3300,lookups!$G$1:$H$3, 2, FALSE)</f>
        <v>smolt</v>
      </c>
    </row>
    <row r="3301" spans="1:19" x14ac:dyDescent="0.25">
      <c r="A3301" s="1">
        <v>33002</v>
      </c>
      <c r="B3301">
        <v>1</v>
      </c>
      <c r="C3301">
        <v>1</v>
      </c>
      <c r="D3301">
        <v>1</v>
      </c>
      <c r="E3301">
        <v>1990</v>
      </c>
      <c r="F3301">
        <v>178</v>
      </c>
      <c r="G3301">
        <v>1</v>
      </c>
      <c r="H3301">
        <v>79</v>
      </c>
      <c r="I3301">
        <v>4.1100000000000003</v>
      </c>
      <c r="J3301">
        <v>3.6857680930000001</v>
      </c>
      <c r="L3301">
        <v>1</v>
      </c>
      <c r="M3301">
        <v>1</v>
      </c>
      <c r="N3301">
        <v>399</v>
      </c>
      <c r="O3301">
        <v>1</v>
      </c>
      <c r="P3301">
        <v>3</v>
      </c>
      <c r="Q3301" t="str">
        <f>VLOOKUP(M3301,lookups!$A$1:$B$7, 2, FALSE)</f>
        <v>trawl/fyke</v>
      </c>
      <c r="R3301" t="str">
        <f>VLOOKUP(N3301,lookups!$D$1:$E$6, 2, FALSE)</f>
        <v>hucuktlis r</v>
      </c>
      <c r="S3301" t="str">
        <f>VLOOKUP(C3301,lookups!$G$1:$H$3, 2, FALSE)</f>
        <v>smolt</v>
      </c>
    </row>
    <row r="3302" spans="1:19" x14ac:dyDescent="0.25">
      <c r="A3302" s="1">
        <v>33002</v>
      </c>
      <c r="B3302">
        <v>1</v>
      </c>
      <c r="C3302">
        <v>1</v>
      </c>
      <c r="D3302">
        <v>1</v>
      </c>
      <c r="E3302">
        <v>1990</v>
      </c>
      <c r="F3302">
        <v>179</v>
      </c>
      <c r="G3302">
        <v>1</v>
      </c>
      <c r="H3302">
        <v>72</v>
      </c>
      <c r="I3302">
        <v>3.2</v>
      </c>
      <c r="J3302">
        <v>2.8696977850000001</v>
      </c>
      <c r="M3302">
        <v>1</v>
      </c>
      <c r="N3302">
        <v>399</v>
      </c>
      <c r="O3302">
        <v>1</v>
      </c>
      <c r="P3302">
        <v>3</v>
      </c>
      <c r="Q3302" t="str">
        <f>VLOOKUP(M3302,lookups!$A$1:$B$7, 2, FALSE)</f>
        <v>trawl/fyke</v>
      </c>
      <c r="R3302" t="str">
        <f>VLOOKUP(N3302,lookups!$D$1:$E$6, 2, FALSE)</f>
        <v>hucuktlis r</v>
      </c>
      <c r="S3302" t="str">
        <f>VLOOKUP(C3302,lookups!$G$1:$H$3, 2, FALSE)</f>
        <v>smolt</v>
      </c>
    </row>
    <row r="3303" spans="1:19" x14ac:dyDescent="0.25">
      <c r="A3303" s="1">
        <v>33002</v>
      </c>
      <c r="B3303">
        <v>1</v>
      </c>
      <c r="C3303">
        <v>1</v>
      </c>
      <c r="D3303">
        <v>1</v>
      </c>
      <c r="E3303">
        <v>1990</v>
      </c>
      <c r="F3303">
        <v>180</v>
      </c>
      <c r="G3303">
        <v>1</v>
      </c>
      <c r="H3303">
        <v>77</v>
      </c>
      <c r="I3303">
        <v>4.08</v>
      </c>
      <c r="J3303">
        <v>3.6588646759999999</v>
      </c>
      <c r="L3303">
        <v>1</v>
      </c>
      <c r="M3303">
        <v>1</v>
      </c>
      <c r="N3303">
        <v>399</v>
      </c>
      <c r="O3303">
        <v>1</v>
      </c>
      <c r="P3303">
        <v>3</v>
      </c>
      <c r="Q3303" t="str">
        <f>VLOOKUP(M3303,lookups!$A$1:$B$7, 2, FALSE)</f>
        <v>trawl/fyke</v>
      </c>
      <c r="R3303" t="str">
        <f>VLOOKUP(N3303,lookups!$D$1:$E$6, 2, FALSE)</f>
        <v>hucuktlis r</v>
      </c>
      <c r="S3303" t="str">
        <f>VLOOKUP(C3303,lookups!$G$1:$H$3, 2, FALSE)</f>
        <v>smolt</v>
      </c>
    </row>
    <row r="3304" spans="1:19" x14ac:dyDescent="0.25">
      <c r="A3304" s="1">
        <v>33002</v>
      </c>
      <c r="B3304">
        <v>1</v>
      </c>
      <c r="C3304">
        <v>1</v>
      </c>
      <c r="D3304">
        <v>1</v>
      </c>
      <c r="E3304">
        <v>1990</v>
      </c>
      <c r="F3304">
        <v>181</v>
      </c>
      <c r="G3304">
        <v>1</v>
      </c>
      <c r="H3304">
        <v>78</v>
      </c>
      <c r="I3304">
        <v>4.3</v>
      </c>
      <c r="J3304">
        <v>3.8561563990000001</v>
      </c>
      <c r="L3304">
        <v>1</v>
      </c>
      <c r="M3304">
        <v>1</v>
      </c>
      <c r="N3304">
        <v>399</v>
      </c>
      <c r="O3304">
        <v>1</v>
      </c>
      <c r="P3304">
        <v>3</v>
      </c>
      <c r="Q3304" t="str">
        <f>VLOOKUP(M3304,lookups!$A$1:$B$7, 2, FALSE)</f>
        <v>trawl/fyke</v>
      </c>
      <c r="R3304" t="str">
        <f>VLOOKUP(N3304,lookups!$D$1:$E$6, 2, FALSE)</f>
        <v>hucuktlis r</v>
      </c>
      <c r="S3304" t="str">
        <f>VLOOKUP(C3304,lookups!$G$1:$H$3, 2, FALSE)</f>
        <v>smolt</v>
      </c>
    </row>
    <row r="3305" spans="1:19" x14ac:dyDescent="0.25">
      <c r="A3305" s="1">
        <v>33002</v>
      </c>
      <c r="B3305">
        <v>1</v>
      </c>
      <c r="C3305">
        <v>1</v>
      </c>
      <c r="D3305">
        <v>1</v>
      </c>
      <c r="E3305">
        <v>1990</v>
      </c>
      <c r="F3305">
        <v>182</v>
      </c>
      <c r="G3305">
        <v>1</v>
      </c>
      <c r="H3305">
        <v>79</v>
      </c>
      <c r="I3305">
        <v>4.7300000000000004</v>
      </c>
      <c r="J3305">
        <v>4.2417720379999997</v>
      </c>
      <c r="L3305">
        <v>1</v>
      </c>
      <c r="M3305">
        <v>1</v>
      </c>
      <c r="N3305">
        <v>399</v>
      </c>
      <c r="O3305">
        <v>1</v>
      </c>
      <c r="P3305">
        <v>3</v>
      </c>
      <c r="Q3305" t="str">
        <f>VLOOKUP(M3305,lookups!$A$1:$B$7, 2, FALSE)</f>
        <v>trawl/fyke</v>
      </c>
      <c r="R3305" t="str">
        <f>VLOOKUP(N3305,lookups!$D$1:$E$6, 2, FALSE)</f>
        <v>hucuktlis r</v>
      </c>
      <c r="S3305" t="str">
        <f>VLOOKUP(C3305,lookups!$G$1:$H$3, 2, FALSE)</f>
        <v>smolt</v>
      </c>
    </row>
    <row r="3306" spans="1:19" x14ac:dyDescent="0.25">
      <c r="A3306" s="1">
        <v>33002</v>
      </c>
      <c r="B3306">
        <v>1</v>
      </c>
      <c r="C3306">
        <v>1</v>
      </c>
      <c r="D3306">
        <v>1</v>
      </c>
      <c r="E3306">
        <v>1990</v>
      </c>
      <c r="F3306">
        <v>183</v>
      </c>
      <c r="G3306">
        <v>1</v>
      </c>
      <c r="H3306">
        <v>76</v>
      </c>
      <c r="I3306">
        <v>4.3899999999999997</v>
      </c>
      <c r="J3306">
        <v>3.9368666490000002</v>
      </c>
      <c r="L3306">
        <v>1</v>
      </c>
      <c r="M3306">
        <v>1</v>
      </c>
      <c r="N3306">
        <v>399</v>
      </c>
      <c r="O3306">
        <v>1</v>
      </c>
      <c r="P3306">
        <v>3</v>
      </c>
      <c r="Q3306" t="str">
        <f>VLOOKUP(M3306,lookups!$A$1:$B$7, 2, FALSE)</f>
        <v>trawl/fyke</v>
      </c>
      <c r="R3306" t="str">
        <f>VLOOKUP(N3306,lookups!$D$1:$E$6, 2, FALSE)</f>
        <v>hucuktlis r</v>
      </c>
      <c r="S3306" t="str">
        <f>VLOOKUP(C3306,lookups!$G$1:$H$3, 2, FALSE)</f>
        <v>smolt</v>
      </c>
    </row>
    <row r="3307" spans="1:19" x14ac:dyDescent="0.25">
      <c r="A3307" s="1">
        <v>33002</v>
      </c>
      <c r="B3307">
        <v>1</v>
      </c>
      <c r="C3307">
        <v>1</v>
      </c>
      <c r="D3307">
        <v>1</v>
      </c>
      <c r="E3307">
        <v>1990</v>
      </c>
      <c r="F3307">
        <v>184</v>
      </c>
      <c r="G3307">
        <v>1</v>
      </c>
      <c r="H3307">
        <v>76</v>
      </c>
      <c r="I3307">
        <v>3.94</v>
      </c>
      <c r="J3307">
        <v>3.5333153980000001</v>
      </c>
      <c r="L3307">
        <v>1</v>
      </c>
      <c r="M3307">
        <v>1</v>
      </c>
      <c r="N3307">
        <v>399</v>
      </c>
      <c r="O3307">
        <v>1</v>
      </c>
      <c r="P3307">
        <v>3</v>
      </c>
      <c r="Q3307" t="str">
        <f>VLOOKUP(M3307,lookups!$A$1:$B$7, 2, FALSE)</f>
        <v>trawl/fyke</v>
      </c>
      <c r="R3307" t="str">
        <f>VLOOKUP(N3307,lookups!$D$1:$E$6, 2, FALSE)</f>
        <v>hucuktlis r</v>
      </c>
      <c r="S3307" t="str">
        <f>VLOOKUP(C3307,lookups!$G$1:$H$3, 2, FALSE)</f>
        <v>smolt</v>
      </c>
    </row>
    <row r="3308" spans="1:19" x14ac:dyDescent="0.25">
      <c r="A3308" s="1">
        <v>33002</v>
      </c>
      <c r="B3308">
        <v>1</v>
      </c>
      <c r="C3308">
        <v>1</v>
      </c>
      <c r="D3308">
        <v>1</v>
      </c>
      <c r="E3308">
        <v>1990</v>
      </c>
      <c r="F3308">
        <v>185</v>
      </c>
      <c r="G3308">
        <v>1</v>
      </c>
      <c r="H3308">
        <v>72</v>
      </c>
      <c r="I3308">
        <v>3.56</v>
      </c>
      <c r="J3308">
        <v>3.1925387860000001</v>
      </c>
      <c r="M3308">
        <v>1</v>
      </c>
      <c r="N3308">
        <v>399</v>
      </c>
      <c r="O3308">
        <v>1</v>
      </c>
      <c r="P3308">
        <v>3</v>
      </c>
      <c r="Q3308" t="str">
        <f>VLOOKUP(M3308,lookups!$A$1:$B$7, 2, FALSE)</f>
        <v>trawl/fyke</v>
      </c>
      <c r="R3308" t="str">
        <f>VLOOKUP(N3308,lookups!$D$1:$E$6, 2, FALSE)</f>
        <v>hucuktlis r</v>
      </c>
      <c r="S3308" t="str">
        <f>VLOOKUP(C3308,lookups!$G$1:$H$3, 2, FALSE)</f>
        <v>smolt</v>
      </c>
    </row>
    <row r="3309" spans="1:19" x14ac:dyDescent="0.25">
      <c r="A3309" s="1">
        <v>33002</v>
      </c>
      <c r="B3309">
        <v>1</v>
      </c>
      <c r="C3309">
        <v>1</v>
      </c>
      <c r="D3309">
        <v>1</v>
      </c>
      <c r="E3309">
        <v>1990</v>
      </c>
      <c r="F3309">
        <v>186</v>
      </c>
      <c r="G3309">
        <v>1</v>
      </c>
      <c r="H3309">
        <v>75</v>
      </c>
      <c r="I3309">
        <v>3.75</v>
      </c>
      <c r="J3309">
        <v>3.3629270920000001</v>
      </c>
      <c r="L3309">
        <v>1</v>
      </c>
      <c r="M3309">
        <v>1</v>
      </c>
      <c r="N3309">
        <v>399</v>
      </c>
      <c r="O3309">
        <v>1</v>
      </c>
      <c r="P3309">
        <v>3</v>
      </c>
      <c r="Q3309" t="str">
        <f>VLOOKUP(M3309,lookups!$A$1:$B$7, 2, FALSE)</f>
        <v>trawl/fyke</v>
      </c>
      <c r="R3309" t="str">
        <f>VLOOKUP(N3309,lookups!$D$1:$E$6, 2, FALSE)</f>
        <v>hucuktlis r</v>
      </c>
      <c r="S3309" t="str">
        <f>VLOOKUP(C3309,lookups!$G$1:$H$3, 2, FALSE)</f>
        <v>smolt</v>
      </c>
    </row>
    <row r="3310" spans="1:19" x14ac:dyDescent="0.25">
      <c r="A3310" s="1">
        <v>33002</v>
      </c>
      <c r="B3310">
        <v>1</v>
      </c>
      <c r="C3310">
        <v>1</v>
      </c>
      <c r="D3310">
        <v>1</v>
      </c>
      <c r="E3310">
        <v>1990</v>
      </c>
      <c r="F3310">
        <v>187</v>
      </c>
      <c r="G3310">
        <v>1</v>
      </c>
      <c r="H3310">
        <v>71</v>
      </c>
      <c r="I3310">
        <v>3.2</v>
      </c>
      <c r="J3310">
        <v>2.8696977850000001</v>
      </c>
      <c r="M3310">
        <v>1</v>
      </c>
      <c r="N3310">
        <v>399</v>
      </c>
      <c r="O3310">
        <v>1</v>
      </c>
      <c r="P3310">
        <v>3</v>
      </c>
      <c r="Q3310" t="str">
        <f>VLOOKUP(M3310,lookups!$A$1:$B$7, 2, FALSE)</f>
        <v>trawl/fyke</v>
      </c>
      <c r="R3310" t="str">
        <f>VLOOKUP(N3310,lookups!$D$1:$E$6, 2, FALSE)</f>
        <v>hucuktlis r</v>
      </c>
      <c r="S3310" t="str">
        <f>VLOOKUP(C3310,lookups!$G$1:$H$3, 2, FALSE)</f>
        <v>smolt</v>
      </c>
    </row>
    <row r="3311" spans="1:19" x14ac:dyDescent="0.25">
      <c r="A3311" s="1">
        <v>33002</v>
      </c>
      <c r="B3311">
        <v>1</v>
      </c>
      <c r="C3311">
        <v>1</v>
      </c>
      <c r="D3311">
        <v>1</v>
      </c>
      <c r="E3311">
        <v>1990</v>
      </c>
      <c r="F3311">
        <v>188</v>
      </c>
      <c r="G3311">
        <v>1</v>
      </c>
      <c r="H3311">
        <v>75</v>
      </c>
      <c r="I3311">
        <v>3.77</v>
      </c>
      <c r="J3311">
        <v>3.380862703</v>
      </c>
      <c r="L3311">
        <v>1</v>
      </c>
      <c r="M3311">
        <v>1</v>
      </c>
      <c r="N3311">
        <v>399</v>
      </c>
      <c r="O3311">
        <v>1</v>
      </c>
      <c r="P3311">
        <v>3</v>
      </c>
      <c r="Q3311" t="str">
        <f>VLOOKUP(M3311,lookups!$A$1:$B$7, 2, FALSE)</f>
        <v>trawl/fyke</v>
      </c>
      <c r="R3311" t="str">
        <f>VLOOKUP(N3311,lookups!$D$1:$E$6, 2, FALSE)</f>
        <v>hucuktlis r</v>
      </c>
      <c r="S3311" t="str">
        <f>VLOOKUP(C3311,lookups!$G$1:$H$3, 2, FALSE)</f>
        <v>smolt</v>
      </c>
    </row>
    <row r="3312" spans="1:19" x14ac:dyDescent="0.25">
      <c r="A3312" s="1">
        <v>33002</v>
      </c>
      <c r="B3312">
        <v>1</v>
      </c>
      <c r="C3312">
        <v>1</v>
      </c>
      <c r="D3312">
        <v>1</v>
      </c>
      <c r="E3312">
        <v>1990</v>
      </c>
      <c r="F3312">
        <v>189</v>
      </c>
      <c r="G3312">
        <v>1</v>
      </c>
      <c r="H3312">
        <v>76</v>
      </c>
      <c r="I3312">
        <v>3.89</v>
      </c>
      <c r="J3312">
        <v>3.4884763699999999</v>
      </c>
      <c r="L3312">
        <v>1</v>
      </c>
      <c r="M3312">
        <v>1</v>
      </c>
      <c r="N3312">
        <v>399</v>
      </c>
      <c r="O3312">
        <v>1</v>
      </c>
      <c r="P3312">
        <v>3</v>
      </c>
      <c r="Q3312" t="str">
        <f>VLOOKUP(M3312,lookups!$A$1:$B$7, 2, FALSE)</f>
        <v>trawl/fyke</v>
      </c>
      <c r="R3312" t="str">
        <f>VLOOKUP(N3312,lookups!$D$1:$E$6, 2, FALSE)</f>
        <v>hucuktlis r</v>
      </c>
      <c r="S3312" t="str">
        <f>VLOOKUP(C3312,lookups!$G$1:$H$3, 2, FALSE)</f>
        <v>smolt</v>
      </c>
    </row>
    <row r="3313" spans="1:19" x14ac:dyDescent="0.25">
      <c r="A3313" s="1">
        <v>33002</v>
      </c>
      <c r="B3313">
        <v>1</v>
      </c>
      <c r="C3313">
        <v>1</v>
      </c>
      <c r="D3313">
        <v>1</v>
      </c>
      <c r="E3313">
        <v>1990</v>
      </c>
      <c r="F3313">
        <v>190</v>
      </c>
      <c r="G3313">
        <v>1</v>
      </c>
      <c r="H3313">
        <v>76</v>
      </c>
      <c r="I3313">
        <v>4.21</v>
      </c>
      <c r="J3313">
        <v>3.7754461479999999</v>
      </c>
      <c r="L3313">
        <v>1</v>
      </c>
      <c r="M3313">
        <v>1</v>
      </c>
      <c r="N3313">
        <v>399</v>
      </c>
      <c r="O3313">
        <v>1</v>
      </c>
      <c r="P3313">
        <v>3</v>
      </c>
      <c r="Q3313" t="str">
        <f>VLOOKUP(M3313,lookups!$A$1:$B$7, 2, FALSE)</f>
        <v>trawl/fyke</v>
      </c>
      <c r="R3313" t="str">
        <f>VLOOKUP(N3313,lookups!$D$1:$E$6, 2, FALSE)</f>
        <v>hucuktlis r</v>
      </c>
      <c r="S3313" t="str">
        <f>VLOOKUP(C3313,lookups!$G$1:$H$3, 2, FALSE)</f>
        <v>smolt</v>
      </c>
    </row>
    <row r="3314" spans="1:19" x14ac:dyDescent="0.25">
      <c r="A3314" s="1">
        <v>33002</v>
      </c>
      <c r="B3314">
        <v>1</v>
      </c>
      <c r="C3314">
        <v>1</v>
      </c>
      <c r="D3314">
        <v>1</v>
      </c>
      <c r="E3314">
        <v>1990</v>
      </c>
      <c r="F3314">
        <v>191</v>
      </c>
      <c r="G3314">
        <v>1</v>
      </c>
      <c r="H3314">
        <v>77</v>
      </c>
      <c r="I3314">
        <v>4.3899999999999997</v>
      </c>
      <c r="J3314">
        <v>3.9368666490000002</v>
      </c>
      <c r="L3314">
        <v>1</v>
      </c>
      <c r="M3314">
        <v>1</v>
      </c>
      <c r="N3314">
        <v>399</v>
      </c>
      <c r="O3314">
        <v>1</v>
      </c>
      <c r="P3314">
        <v>3</v>
      </c>
      <c r="Q3314" t="str">
        <f>VLOOKUP(M3314,lookups!$A$1:$B$7, 2, FALSE)</f>
        <v>trawl/fyke</v>
      </c>
      <c r="R3314" t="str">
        <f>VLOOKUP(N3314,lookups!$D$1:$E$6, 2, FALSE)</f>
        <v>hucuktlis r</v>
      </c>
      <c r="S3314" t="str">
        <f>VLOOKUP(C3314,lookups!$G$1:$H$3, 2, FALSE)</f>
        <v>smolt</v>
      </c>
    </row>
    <row r="3315" spans="1:19" x14ac:dyDescent="0.25">
      <c r="A3315" s="1">
        <v>33002</v>
      </c>
      <c r="B3315">
        <v>1</v>
      </c>
      <c r="C3315">
        <v>1</v>
      </c>
      <c r="D3315">
        <v>1</v>
      </c>
      <c r="E3315">
        <v>1990</v>
      </c>
      <c r="F3315">
        <v>192</v>
      </c>
      <c r="G3315">
        <v>1</v>
      </c>
      <c r="H3315">
        <v>72</v>
      </c>
      <c r="I3315">
        <v>3.63</v>
      </c>
      <c r="J3315">
        <v>3.2553134250000002</v>
      </c>
      <c r="M3315">
        <v>1</v>
      </c>
      <c r="N3315">
        <v>399</v>
      </c>
      <c r="O3315">
        <v>1</v>
      </c>
      <c r="P3315">
        <v>3</v>
      </c>
      <c r="Q3315" t="str">
        <f>VLOOKUP(M3315,lookups!$A$1:$B$7, 2, FALSE)</f>
        <v>trawl/fyke</v>
      </c>
      <c r="R3315" t="str">
        <f>VLOOKUP(N3315,lookups!$D$1:$E$6, 2, FALSE)</f>
        <v>hucuktlis r</v>
      </c>
      <c r="S3315" t="str">
        <f>VLOOKUP(C3315,lookups!$G$1:$H$3, 2, FALSE)</f>
        <v>smolt</v>
      </c>
    </row>
    <row r="3316" spans="1:19" x14ac:dyDescent="0.25">
      <c r="A3316" s="1">
        <v>33002</v>
      </c>
      <c r="B3316">
        <v>1</v>
      </c>
      <c r="C3316">
        <v>1</v>
      </c>
      <c r="D3316">
        <v>1</v>
      </c>
      <c r="E3316">
        <v>1990</v>
      </c>
      <c r="F3316">
        <v>193</v>
      </c>
      <c r="G3316">
        <v>1</v>
      </c>
      <c r="H3316">
        <v>77</v>
      </c>
      <c r="I3316">
        <v>4.17</v>
      </c>
      <c r="J3316">
        <v>3.739574926</v>
      </c>
      <c r="L3316">
        <v>1</v>
      </c>
      <c r="M3316">
        <v>1</v>
      </c>
      <c r="N3316">
        <v>399</v>
      </c>
      <c r="O3316">
        <v>1</v>
      </c>
      <c r="P3316">
        <v>3</v>
      </c>
      <c r="Q3316" t="str">
        <f>VLOOKUP(M3316,lookups!$A$1:$B$7, 2, FALSE)</f>
        <v>trawl/fyke</v>
      </c>
      <c r="R3316" t="str">
        <f>VLOOKUP(N3316,lookups!$D$1:$E$6, 2, FALSE)</f>
        <v>hucuktlis r</v>
      </c>
      <c r="S3316" t="str">
        <f>VLOOKUP(C3316,lookups!$G$1:$H$3, 2, FALSE)</f>
        <v>smolt</v>
      </c>
    </row>
    <row r="3317" spans="1:19" x14ac:dyDescent="0.25">
      <c r="A3317" s="1">
        <v>33002</v>
      </c>
      <c r="B3317">
        <v>1</v>
      </c>
      <c r="C3317">
        <v>1</v>
      </c>
      <c r="D3317">
        <v>1</v>
      </c>
      <c r="E3317">
        <v>1990</v>
      </c>
      <c r="F3317">
        <v>194</v>
      </c>
      <c r="G3317">
        <v>1</v>
      </c>
      <c r="H3317">
        <v>75</v>
      </c>
      <c r="I3317">
        <v>4.1399999999999997</v>
      </c>
      <c r="J3317">
        <v>3.7126715090000002</v>
      </c>
      <c r="L3317">
        <v>1</v>
      </c>
      <c r="M3317">
        <v>1</v>
      </c>
      <c r="N3317">
        <v>399</v>
      </c>
      <c r="O3317">
        <v>1</v>
      </c>
      <c r="P3317">
        <v>3</v>
      </c>
      <c r="Q3317" t="str">
        <f>VLOOKUP(M3317,lookups!$A$1:$B$7, 2, FALSE)</f>
        <v>trawl/fyke</v>
      </c>
      <c r="R3317" t="str">
        <f>VLOOKUP(N3317,lookups!$D$1:$E$6, 2, FALSE)</f>
        <v>hucuktlis r</v>
      </c>
      <c r="S3317" t="str">
        <f>VLOOKUP(C3317,lookups!$G$1:$H$3, 2, FALSE)</f>
        <v>smolt</v>
      </c>
    </row>
    <row r="3318" spans="1:19" x14ac:dyDescent="0.25">
      <c r="A3318" s="1">
        <v>33002</v>
      </c>
      <c r="B3318">
        <v>1</v>
      </c>
      <c r="C3318">
        <v>1</v>
      </c>
      <c r="D3318">
        <v>1</v>
      </c>
      <c r="E3318">
        <v>1990</v>
      </c>
      <c r="F3318">
        <v>195</v>
      </c>
      <c r="G3318">
        <v>1</v>
      </c>
      <c r="H3318">
        <v>73</v>
      </c>
      <c r="I3318">
        <v>3.39</v>
      </c>
      <c r="J3318">
        <v>3.040086091</v>
      </c>
      <c r="M3318">
        <v>1</v>
      </c>
      <c r="N3318">
        <v>399</v>
      </c>
      <c r="O3318">
        <v>1</v>
      </c>
      <c r="P3318">
        <v>3</v>
      </c>
      <c r="Q3318" t="str">
        <f>VLOOKUP(M3318,lookups!$A$1:$B$7, 2, FALSE)</f>
        <v>trawl/fyke</v>
      </c>
      <c r="R3318" t="str">
        <f>VLOOKUP(N3318,lookups!$D$1:$E$6, 2, FALSE)</f>
        <v>hucuktlis r</v>
      </c>
      <c r="S3318" t="str">
        <f>VLOOKUP(C3318,lookups!$G$1:$H$3, 2, FALSE)</f>
        <v>smolt</v>
      </c>
    </row>
    <row r="3319" spans="1:19" x14ac:dyDescent="0.25">
      <c r="A3319" s="1">
        <v>33002</v>
      </c>
      <c r="B3319">
        <v>1</v>
      </c>
      <c r="C3319">
        <v>1</v>
      </c>
      <c r="D3319">
        <v>1</v>
      </c>
      <c r="E3319">
        <v>1990</v>
      </c>
      <c r="F3319">
        <v>196</v>
      </c>
      <c r="G3319">
        <v>1</v>
      </c>
      <c r="H3319">
        <v>76</v>
      </c>
      <c r="I3319">
        <v>4.22</v>
      </c>
      <c r="J3319">
        <v>3.7844139540000001</v>
      </c>
      <c r="L3319">
        <v>1</v>
      </c>
      <c r="M3319">
        <v>1</v>
      </c>
      <c r="N3319">
        <v>399</v>
      </c>
      <c r="O3319">
        <v>1</v>
      </c>
      <c r="P3319">
        <v>3</v>
      </c>
      <c r="Q3319" t="str">
        <f>VLOOKUP(M3319,lookups!$A$1:$B$7, 2, FALSE)</f>
        <v>trawl/fyke</v>
      </c>
      <c r="R3319" t="str">
        <f>VLOOKUP(N3319,lookups!$D$1:$E$6, 2, FALSE)</f>
        <v>hucuktlis r</v>
      </c>
      <c r="S3319" t="str">
        <f>VLOOKUP(C3319,lookups!$G$1:$H$3, 2, FALSE)</f>
        <v>smolt</v>
      </c>
    </row>
    <row r="3320" spans="1:19" x14ac:dyDescent="0.25">
      <c r="A3320" s="1">
        <v>33002</v>
      </c>
      <c r="B3320">
        <v>1</v>
      </c>
      <c r="C3320">
        <v>1</v>
      </c>
      <c r="D3320">
        <v>1</v>
      </c>
      <c r="E3320">
        <v>1990</v>
      </c>
      <c r="F3320">
        <v>197</v>
      </c>
      <c r="G3320">
        <v>1</v>
      </c>
      <c r="H3320">
        <v>75</v>
      </c>
      <c r="I3320">
        <v>3.82</v>
      </c>
      <c r="J3320">
        <v>3.4257017310000002</v>
      </c>
      <c r="L3320">
        <v>1</v>
      </c>
      <c r="M3320">
        <v>1</v>
      </c>
      <c r="N3320">
        <v>399</v>
      </c>
      <c r="O3320">
        <v>1</v>
      </c>
      <c r="P3320">
        <v>3</v>
      </c>
      <c r="Q3320" t="str">
        <f>VLOOKUP(M3320,lookups!$A$1:$B$7, 2, FALSE)</f>
        <v>trawl/fyke</v>
      </c>
      <c r="R3320" t="str">
        <f>VLOOKUP(N3320,lookups!$D$1:$E$6, 2, FALSE)</f>
        <v>hucuktlis r</v>
      </c>
      <c r="S3320" t="str">
        <f>VLOOKUP(C3320,lookups!$G$1:$H$3, 2, FALSE)</f>
        <v>smolt</v>
      </c>
    </row>
    <row r="3321" spans="1:19" x14ac:dyDescent="0.25">
      <c r="A3321" s="1">
        <v>33002</v>
      </c>
      <c r="B3321">
        <v>1</v>
      </c>
      <c r="C3321">
        <v>1</v>
      </c>
      <c r="D3321">
        <v>1</v>
      </c>
      <c r="E3321">
        <v>1990</v>
      </c>
      <c r="F3321">
        <v>198</v>
      </c>
      <c r="G3321">
        <v>1</v>
      </c>
      <c r="H3321">
        <v>78</v>
      </c>
      <c r="I3321">
        <v>4.08</v>
      </c>
      <c r="J3321">
        <v>3.6588646759999999</v>
      </c>
      <c r="L3321">
        <v>1</v>
      </c>
      <c r="M3321">
        <v>1</v>
      </c>
      <c r="N3321">
        <v>399</v>
      </c>
      <c r="O3321">
        <v>1</v>
      </c>
      <c r="P3321">
        <v>3</v>
      </c>
      <c r="Q3321" t="str">
        <f>VLOOKUP(M3321,lookups!$A$1:$B$7, 2, FALSE)</f>
        <v>trawl/fyke</v>
      </c>
      <c r="R3321" t="str">
        <f>VLOOKUP(N3321,lookups!$D$1:$E$6, 2, FALSE)</f>
        <v>hucuktlis r</v>
      </c>
      <c r="S3321" t="str">
        <f>VLOOKUP(C3321,lookups!$G$1:$H$3, 2, FALSE)</f>
        <v>smolt</v>
      </c>
    </row>
    <row r="3322" spans="1:19" x14ac:dyDescent="0.25">
      <c r="A3322" s="1">
        <v>33002</v>
      </c>
      <c r="B3322">
        <v>1</v>
      </c>
      <c r="C3322">
        <v>1</v>
      </c>
      <c r="D3322">
        <v>1</v>
      </c>
      <c r="E3322">
        <v>1990</v>
      </c>
      <c r="F3322">
        <v>199</v>
      </c>
      <c r="G3322">
        <v>1</v>
      </c>
      <c r="H3322">
        <v>75</v>
      </c>
      <c r="I3322">
        <v>3.89</v>
      </c>
      <c r="J3322">
        <v>3.4884763699999999</v>
      </c>
      <c r="L3322">
        <v>1</v>
      </c>
      <c r="M3322">
        <v>1</v>
      </c>
      <c r="N3322">
        <v>399</v>
      </c>
      <c r="O3322">
        <v>1</v>
      </c>
      <c r="P3322">
        <v>3</v>
      </c>
      <c r="Q3322" t="str">
        <f>VLOOKUP(M3322,lookups!$A$1:$B$7, 2, FALSE)</f>
        <v>trawl/fyke</v>
      </c>
      <c r="R3322" t="str">
        <f>VLOOKUP(N3322,lookups!$D$1:$E$6, 2, FALSE)</f>
        <v>hucuktlis r</v>
      </c>
      <c r="S3322" t="str">
        <f>VLOOKUP(C3322,lookups!$G$1:$H$3, 2, FALSE)</f>
        <v>smolt</v>
      </c>
    </row>
    <row r="3323" spans="1:19" x14ac:dyDescent="0.25">
      <c r="A3323" s="1">
        <v>33002</v>
      </c>
      <c r="B3323">
        <v>1</v>
      </c>
      <c r="C3323">
        <v>1</v>
      </c>
      <c r="D3323">
        <v>1</v>
      </c>
      <c r="E3323">
        <v>1990</v>
      </c>
      <c r="F3323">
        <v>200</v>
      </c>
      <c r="G3323">
        <v>1</v>
      </c>
      <c r="H3323">
        <v>72</v>
      </c>
      <c r="I3323">
        <v>3.65</v>
      </c>
      <c r="J3323">
        <v>3.2732490360000002</v>
      </c>
      <c r="M3323">
        <v>1</v>
      </c>
      <c r="N3323">
        <v>399</v>
      </c>
      <c r="O3323">
        <v>1</v>
      </c>
      <c r="P3323">
        <v>3</v>
      </c>
      <c r="Q3323" t="str">
        <f>VLOOKUP(M3323,lookups!$A$1:$B$7, 2, FALSE)</f>
        <v>trawl/fyke</v>
      </c>
      <c r="R3323" t="str">
        <f>VLOOKUP(N3323,lookups!$D$1:$E$6, 2, FALSE)</f>
        <v>hucuktlis r</v>
      </c>
      <c r="S3323" t="str">
        <f>VLOOKUP(C3323,lookups!$G$1:$H$3, 2, FALSE)</f>
        <v>smolt</v>
      </c>
    </row>
    <row r="3324" spans="1:19" x14ac:dyDescent="0.25">
      <c r="A3324" s="1">
        <v>33367</v>
      </c>
      <c r="B3324">
        <v>1</v>
      </c>
      <c r="C3324">
        <v>1</v>
      </c>
      <c r="D3324">
        <v>1</v>
      </c>
      <c r="E3324">
        <v>1991</v>
      </c>
      <c r="F3324">
        <v>1</v>
      </c>
      <c r="G3324">
        <v>1</v>
      </c>
      <c r="H3324">
        <v>77</v>
      </c>
      <c r="I3324">
        <v>4.58</v>
      </c>
      <c r="J3324">
        <v>4.1100000000000003</v>
      </c>
      <c r="M3324">
        <v>1</v>
      </c>
      <c r="N3324">
        <v>399</v>
      </c>
      <c r="O3324">
        <v>1</v>
      </c>
      <c r="P3324">
        <v>3</v>
      </c>
      <c r="Q3324" t="str">
        <f>VLOOKUP(M3324,lookups!$A$1:$B$7, 2, FALSE)</f>
        <v>trawl/fyke</v>
      </c>
      <c r="R3324" t="str">
        <f>VLOOKUP(N3324,lookups!$D$1:$E$6, 2, FALSE)</f>
        <v>hucuktlis r</v>
      </c>
      <c r="S3324" t="str">
        <f>VLOOKUP(C3324,lookups!$G$1:$H$3, 2, FALSE)</f>
        <v>smolt</v>
      </c>
    </row>
    <row r="3325" spans="1:19" x14ac:dyDescent="0.25">
      <c r="A3325" s="1">
        <v>33367</v>
      </c>
      <c r="B3325">
        <v>1</v>
      </c>
      <c r="C3325">
        <v>1</v>
      </c>
      <c r="D3325">
        <v>1</v>
      </c>
      <c r="E3325">
        <v>1991</v>
      </c>
      <c r="F3325">
        <v>2</v>
      </c>
      <c r="G3325">
        <v>1</v>
      </c>
      <c r="H3325">
        <v>93</v>
      </c>
      <c r="I3325">
        <v>7.97</v>
      </c>
      <c r="J3325">
        <v>7.15</v>
      </c>
      <c r="L3325">
        <v>1</v>
      </c>
      <c r="M3325">
        <v>1</v>
      </c>
      <c r="N3325">
        <v>399</v>
      </c>
      <c r="O3325">
        <v>1</v>
      </c>
      <c r="P3325">
        <v>3</v>
      </c>
      <c r="Q3325" t="str">
        <f>VLOOKUP(M3325,lookups!$A$1:$B$7, 2, FALSE)</f>
        <v>trawl/fyke</v>
      </c>
      <c r="R3325" t="str">
        <f>VLOOKUP(N3325,lookups!$D$1:$E$6, 2, FALSE)</f>
        <v>hucuktlis r</v>
      </c>
      <c r="S3325" t="str">
        <f>VLOOKUP(C3325,lookups!$G$1:$H$3, 2, FALSE)</f>
        <v>smolt</v>
      </c>
    </row>
    <row r="3326" spans="1:19" x14ac:dyDescent="0.25">
      <c r="A3326" s="1">
        <v>33367</v>
      </c>
      <c r="B3326">
        <v>1</v>
      </c>
      <c r="C3326">
        <v>1</v>
      </c>
      <c r="D3326">
        <v>1</v>
      </c>
      <c r="E3326">
        <v>1991</v>
      </c>
      <c r="F3326">
        <v>3</v>
      </c>
      <c r="G3326">
        <v>1</v>
      </c>
      <c r="H3326">
        <v>88</v>
      </c>
      <c r="I3326">
        <v>6.83</v>
      </c>
      <c r="J3326">
        <v>6.13</v>
      </c>
      <c r="L3326">
        <v>1</v>
      </c>
      <c r="M3326">
        <v>1</v>
      </c>
      <c r="N3326">
        <v>399</v>
      </c>
      <c r="O3326">
        <v>1</v>
      </c>
      <c r="P3326">
        <v>3</v>
      </c>
      <c r="Q3326" t="str">
        <f>VLOOKUP(M3326,lookups!$A$1:$B$7, 2, FALSE)</f>
        <v>trawl/fyke</v>
      </c>
      <c r="R3326" t="str">
        <f>VLOOKUP(N3326,lookups!$D$1:$E$6, 2, FALSE)</f>
        <v>hucuktlis r</v>
      </c>
      <c r="S3326" t="str">
        <f>VLOOKUP(C3326,lookups!$G$1:$H$3, 2, FALSE)</f>
        <v>smolt</v>
      </c>
    </row>
    <row r="3327" spans="1:19" x14ac:dyDescent="0.25">
      <c r="A3327" s="1">
        <v>33367</v>
      </c>
      <c r="B3327">
        <v>1</v>
      </c>
      <c r="C3327">
        <v>1</v>
      </c>
      <c r="D3327">
        <v>1</v>
      </c>
      <c r="E3327">
        <v>1991</v>
      </c>
      <c r="F3327">
        <v>4</v>
      </c>
      <c r="G3327">
        <v>1</v>
      </c>
      <c r="H3327">
        <v>80</v>
      </c>
      <c r="I3327">
        <v>5.18</v>
      </c>
      <c r="J3327">
        <v>4.6500000000000004</v>
      </c>
      <c r="L3327">
        <v>1</v>
      </c>
      <c r="M3327">
        <v>1</v>
      </c>
      <c r="N3327">
        <v>399</v>
      </c>
      <c r="O3327">
        <v>1</v>
      </c>
      <c r="P3327">
        <v>3</v>
      </c>
      <c r="Q3327" t="str">
        <f>VLOOKUP(M3327,lookups!$A$1:$B$7, 2, FALSE)</f>
        <v>trawl/fyke</v>
      </c>
      <c r="R3327" t="str">
        <f>VLOOKUP(N3327,lookups!$D$1:$E$6, 2, FALSE)</f>
        <v>hucuktlis r</v>
      </c>
      <c r="S3327" t="str">
        <f>VLOOKUP(C3327,lookups!$G$1:$H$3, 2, FALSE)</f>
        <v>smolt</v>
      </c>
    </row>
    <row r="3328" spans="1:19" x14ac:dyDescent="0.25">
      <c r="A3328" s="1">
        <v>33367</v>
      </c>
      <c r="B3328">
        <v>1</v>
      </c>
      <c r="C3328">
        <v>1</v>
      </c>
      <c r="D3328">
        <v>1</v>
      </c>
      <c r="E3328">
        <v>1991</v>
      </c>
      <c r="F3328">
        <v>5</v>
      </c>
      <c r="G3328">
        <v>1</v>
      </c>
      <c r="H3328">
        <v>87</v>
      </c>
      <c r="I3328">
        <v>6.24</v>
      </c>
      <c r="J3328">
        <v>5.6</v>
      </c>
      <c r="L3328">
        <v>1</v>
      </c>
      <c r="M3328">
        <v>1</v>
      </c>
      <c r="N3328">
        <v>399</v>
      </c>
      <c r="O3328">
        <v>1</v>
      </c>
      <c r="P3328">
        <v>3</v>
      </c>
      <c r="Q3328" t="str">
        <f>VLOOKUP(M3328,lookups!$A$1:$B$7, 2, FALSE)</f>
        <v>trawl/fyke</v>
      </c>
      <c r="R3328" t="str">
        <f>VLOOKUP(N3328,lookups!$D$1:$E$6, 2, FALSE)</f>
        <v>hucuktlis r</v>
      </c>
      <c r="S3328" t="str">
        <f>VLOOKUP(C3328,lookups!$G$1:$H$3, 2, FALSE)</f>
        <v>smolt</v>
      </c>
    </row>
    <row r="3329" spans="1:19" x14ac:dyDescent="0.25">
      <c r="A3329" s="1">
        <v>33367</v>
      </c>
      <c r="B3329">
        <v>1</v>
      </c>
      <c r="C3329">
        <v>1</v>
      </c>
      <c r="D3329">
        <v>1</v>
      </c>
      <c r="E3329">
        <v>1991</v>
      </c>
      <c r="F3329">
        <v>6</v>
      </c>
      <c r="G3329">
        <v>1</v>
      </c>
      <c r="H3329">
        <v>75</v>
      </c>
      <c r="I3329">
        <v>4.33</v>
      </c>
      <c r="J3329">
        <v>3.88</v>
      </c>
      <c r="L3329">
        <v>1</v>
      </c>
      <c r="M3329">
        <v>1</v>
      </c>
      <c r="N3329">
        <v>399</v>
      </c>
      <c r="O3329">
        <v>1</v>
      </c>
      <c r="P3329">
        <v>3</v>
      </c>
      <c r="Q3329" t="str">
        <f>VLOOKUP(M3329,lookups!$A$1:$B$7, 2, FALSE)</f>
        <v>trawl/fyke</v>
      </c>
      <c r="R3329" t="str">
        <f>VLOOKUP(N3329,lookups!$D$1:$E$6, 2, FALSE)</f>
        <v>hucuktlis r</v>
      </c>
      <c r="S3329" t="str">
        <f>VLOOKUP(C3329,lookups!$G$1:$H$3, 2, FALSE)</f>
        <v>smolt</v>
      </c>
    </row>
    <row r="3330" spans="1:19" x14ac:dyDescent="0.25">
      <c r="A3330" s="1">
        <v>33367</v>
      </c>
      <c r="B3330">
        <v>1</v>
      </c>
      <c r="C3330">
        <v>1</v>
      </c>
      <c r="D3330">
        <v>1</v>
      </c>
      <c r="E3330">
        <v>1991</v>
      </c>
      <c r="F3330">
        <v>7</v>
      </c>
      <c r="G3330">
        <v>1</v>
      </c>
      <c r="H3330">
        <v>83</v>
      </c>
      <c r="I3330">
        <v>4.92</v>
      </c>
      <c r="J3330">
        <v>4.41</v>
      </c>
      <c r="L3330">
        <v>1</v>
      </c>
      <c r="M3330">
        <v>1</v>
      </c>
      <c r="N3330">
        <v>399</v>
      </c>
      <c r="O3330">
        <v>1</v>
      </c>
      <c r="P3330">
        <v>3</v>
      </c>
      <c r="Q3330" t="str">
        <f>VLOOKUP(M3330,lookups!$A$1:$B$7, 2, FALSE)</f>
        <v>trawl/fyke</v>
      </c>
      <c r="R3330" t="str">
        <f>VLOOKUP(N3330,lookups!$D$1:$E$6, 2, FALSE)</f>
        <v>hucuktlis r</v>
      </c>
      <c r="S3330" t="str">
        <f>VLOOKUP(C3330,lookups!$G$1:$H$3, 2, FALSE)</f>
        <v>smolt</v>
      </c>
    </row>
    <row r="3331" spans="1:19" x14ac:dyDescent="0.25">
      <c r="A3331" s="1">
        <v>33367</v>
      </c>
      <c r="B3331">
        <v>1</v>
      </c>
      <c r="C3331">
        <v>1</v>
      </c>
      <c r="D3331">
        <v>1</v>
      </c>
      <c r="E3331">
        <v>1991</v>
      </c>
      <c r="F3331">
        <v>8</v>
      </c>
      <c r="G3331">
        <v>1</v>
      </c>
      <c r="H3331">
        <v>85</v>
      </c>
      <c r="I3331">
        <v>5.48</v>
      </c>
      <c r="J3331">
        <v>4.91</v>
      </c>
      <c r="L3331">
        <v>1</v>
      </c>
      <c r="M3331">
        <v>1</v>
      </c>
      <c r="N3331">
        <v>399</v>
      </c>
      <c r="O3331">
        <v>1</v>
      </c>
      <c r="P3331">
        <v>3</v>
      </c>
      <c r="Q3331" t="str">
        <f>VLOOKUP(M3331,lookups!$A$1:$B$7, 2, FALSE)</f>
        <v>trawl/fyke</v>
      </c>
      <c r="R3331" t="str">
        <f>VLOOKUP(N3331,lookups!$D$1:$E$6, 2, FALSE)</f>
        <v>hucuktlis r</v>
      </c>
      <c r="S3331" t="str">
        <f>VLOOKUP(C3331,lookups!$G$1:$H$3, 2, FALSE)</f>
        <v>smolt</v>
      </c>
    </row>
    <row r="3332" spans="1:19" x14ac:dyDescent="0.25">
      <c r="A3332" s="1">
        <v>33367</v>
      </c>
      <c r="B3332">
        <v>1</v>
      </c>
      <c r="C3332">
        <v>1</v>
      </c>
      <c r="D3332">
        <v>1</v>
      </c>
      <c r="E3332">
        <v>1991</v>
      </c>
      <c r="F3332">
        <v>9</v>
      </c>
      <c r="G3332">
        <v>1</v>
      </c>
      <c r="H3332">
        <v>76</v>
      </c>
      <c r="I3332">
        <v>4.72</v>
      </c>
      <c r="J3332">
        <v>4.2300000000000004</v>
      </c>
      <c r="L3332">
        <v>1</v>
      </c>
      <c r="M3332">
        <v>1</v>
      </c>
      <c r="N3332">
        <v>399</v>
      </c>
      <c r="O3332">
        <v>1</v>
      </c>
      <c r="P3332">
        <v>3</v>
      </c>
      <c r="Q3332" t="str">
        <f>VLOOKUP(M3332,lookups!$A$1:$B$7, 2, FALSE)</f>
        <v>trawl/fyke</v>
      </c>
      <c r="R3332" t="str">
        <f>VLOOKUP(N3332,lookups!$D$1:$E$6, 2, FALSE)</f>
        <v>hucuktlis r</v>
      </c>
      <c r="S3332" t="str">
        <f>VLOOKUP(C3332,lookups!$G$1:$H$3, 2, FALSE)</f>
        <v>smolt</v>
      </c>
    </row>
    <row r="3333" spans="1:19" x14ac:dyDescent="0.25">
      <c r="A3333" s="1">
        <v>33367</v>
      </c>
      <c r="B3333">
        <v>1</v>
      </c>
      <c r="C3333">
        <v>1</v>
      </c>
      <c r="D3333">
        <v>1</v>
      </c>
      <c r="E3333">
        <v>1991</v>
      </c>
      <c r="F3333">
        <v>10</v>
      </c>
      <c r="G3333">
        <v>1</v>
      </c>
      <c r="H3333">
        <v>87</v>
      </c>
      <c r="I3333">
        <v>6</v>
      </c>
      <c r="J3333">
        <v>5.38</v>
      </c>
      <c r="L3333">
        <v>1</v>
      </c>
      <c r="M3333">
        <v>1</v>
      </c>
      <c r="N3333">
        <v>399</v>
      </c>
      <c r="O3333">
        <v>1</v>
      </c>
      <c r="P3333">
        <v>3</v>
      </c>
      <c r="Q3333" t="str">
        <f>VLOOKUP(M3333,lookups!$A$1:$B$7, 2, FALSE)</f>
        <v>trawl/fyke</v>
      </c>
      <c r="R3333" t="str">
        <f>VLOOKUP(N3333,lookups!$D$1:$E$6, 2, FALSE)</f>
        <v>hucuktlis r</v>
      </c>
      <c r="S3333" t="str">
        <f>VLOOKUP(C3333,lookups!$G$1:$H$3, 2, FALSE)</f>
        <v>smolt</v>
      </c>
    </row>
    <row r="3334" spans="1:19" x14ac:dyDescent="0.25">
      <c r="A3334" s="1">
        <v>33367</v>
      </c>
      <c r="B3334">
        <v>1</v>
      </c>
      <c r="C3334">
        <v>1</v>
      </c>
      <c r="D3334">
        <v>1</v>
      </c>
      <c r="E3334">
        <v>1991</v>
      </c>
      <c r="F3334">
        <v>11</v>
      </c>
      <c r="G3334">
        <v>1</v>
      </c>
      <c r="H3334">
        <v>80</v>
      </c>
      <c r="I3334">
        <v>4.9400000000000004</v>
      </c>
      <c r="J3334">
        <v>4.43</v>
      </c>
      <c r="L3334">
        <v>1</v>
      </c>
      <c r="M3334">
        <v>1</v>
      </c>
      <c r="N3334">
        <v>399</v>
      </c>
      <c r="O3334">
        <v>1</v>
      </c>
      <c r="P3334">
        <v>3</v>
      </c>
      <c r="Q3334" t="str">
        <f>VLOOKUP(M3334,lookups!$A$1:$B$7, 2, FALSE)</f>
        <v>trawl/fyke</v>
      </c>
      <c r="R3334" t="str">
        <f>VLOOKUP(N3334,lookups!$D$1:$E$6, 2, FALSE)</f>
        <v>hucuktlis r</v>
      </c>
      <c r="S3334" t="str">
        <f>VLOOKUP(C3334,lookups!$G$1:$H$3, 2, FALSE)</f>
        <v>smolt</v>
      </c>
    </row>
    <row r="3335" spans="1:19" x14ac:dyDescent="0.25">
      <c r="A3335" s="1">
        <v>33367</v>
      </c>
      <c r="B3335">
        <v>1</v>
      </c>
      <c r="C3335">
        <v>1</v>
      </c>
      <c r="D3335">
        <v>1</v>
      </c>
      <c r="E3335">
        <v>1991</v>
      </c>
      <c r="F3335">
        <v>12</v>
      </c>
      <c r="G3335">
        <v>1</v>
      </c>
      <c r="H3335">
        <v>86</v>
      </c>
      <c r="I3335">
        <v>5.61</v>
      </c>
      <c r="J3335">
        <v>5.03</v>
      </c>
      <c r="L3335">
        <v>1</v>
      </c>
      <c r="M3335">
        <v>1</v>
      </c>
      <c r="N3335">
        <v>399</v>
      </c>
      <c r="O3335">
        <v>1</v>
      </c>
      <c r="P3335">
        <v>3</v>
      </c>
      <c r="Q3335" t="str">
        <f>VLOOKUP(M3335,lookups!$A$1:$B$7, 2, FALSE)</f>
        <v>trawl/fyke</v>
      </c>
      <c r="R3335" t="str">
        <f>VLOOKUP(N3335,lookups!$D$1:$E$6, 2, FALSE)</f>
        <v>hucuktlis r</v>
      </c>
      <c r="S3335" t="str">
        <f>VLOOKUP(C3335,lookups!$G$1:$H$3, 2, FALSE)</f>
        <v>smolt</v>
      </c>
    </row>
    <row r="3336" spans="1:19" x14ac:dyDescent="0.25">
      <c r="A3336" s="1">
        <v>33367</v>
      </c>
      <c r="B3336">
        <v>1</v>
      </c>
      <c r="C3336">
        <v>1</v>
      </c>
      <c r="D3336">
        <v>1</v>
      </c>
      <c r="E3336">
        <v>1991</v>
      </c>
      <c r="F3336">
        <v>13</v>
      </c>
      <c r="G3336">
        <v>1</v>
      </c>
      <c r="H3336">
        <v>73</v>
      </c>
      <c r="I3336">
        <v>3.37</v>
      </c>
      <c r="J3336">
        <v>3.02</v>
      </c>
      <c r="M3336">
        <v>1</v>
      </c>
      <c r="N3336">
        <v>399</v>
      </c>
      <c r="O3336">
        <v>1</v>
      </c>
      <c r="P3336">
        <v>3</v>
      </c>
      <c r="Q3336" t="str">
        <f>VLOOKUP(M3336,lookups!$A$1:$B$7, 2, FALSE)</f>
        <v>trawl/fyke</v>
      </c>
      <c r="R3336" t="str">
        <f>VLOOKUP(N3336,lookups!$D$1:$E$6, 2, FALSE)</f>
        <v>hucuktlis r</v>
      </c>
      <c r="S3336" t="str">
        <f>VLOOKUP(C3336,lookups!$G$1:$H$3, 2, FALSE)</f>
        <v>smolt</v>
      </c>
    </row>
    <row r="3337" spans="1:19" x14ac:dyDescent="0.25">
      <c r="A3337" s="1">
        <v>33367</v>
      </c>
      <c r="B3337">
        <v>1</v>
      </c>
      <c r="C3337">
        <v>1</v>
      </c>
      <c r="D3337">
        <v>1</v>
      </c>
      <c r="E3337">
        <v>1991</v>
      </c>
      <c r="F3337">
        <v>14</v>
      </c>
      <c r="G3337">
        <v>1</v>
      </c>
      <c r="H3337">
        <v>86</v>
      </c>
      <c r="I3337">
        <v>5.8</v>
      </c>
      <c r="J3337">
        <v>5.2</v>
      </c>
      <c r="L3337">
        <v>1</v>
      </c>
      <c r="M3337">
        <v>1</v>
      </c>
      <c r="N3337">
        <v>399</v>
      </c>
      <c r="O3337">
        <v>1</v>
      </c>
      <c r="P3337">
        <v>3</v>
      </c>
      <c r="Q3337" t="str">
        <f>VLOOKUP(M3337,lookups!$A$1:$B$7, 2, FALSE)</f>
        <v>trawl/fyke</v>
      </c>
      <c r="R3337" t="str">
        <f>VLOOKUP(N3337,lookups!$D$1:$E$6, 2, FALSE)</f>
        <v>hucuktlis r</v>
      </c>
      <c r="S3337" t="str">
        <f>VLOOKUP(C3337,lookups!$G$1:$H$3, 2, FALSE)</f>
        <v>smolt</v>
      </c>
    </row>
    <row r="3338" spans="1:19" x14ac:dyDescent="0.25">
      <c r="A3338" s="1">
        <v>33367</v>
      </c>
      <c r="B3338">
        <v>1</v>
      </c>
      <c r="C3338">
        <v>1</v>
      </c>
      <c r="D3338">
        <v>1</v>
      </c>
      <c r="E3338">
        <v>1991</v>
      </c>
      <c r="F3338">
        <v>15</v>
      </c>
      <c r="G3338">
        <v>1</v>
      </c>
      <c r="H3338">
        <v>77</v>
      </c>
      <c r="I3338">
        <v>4.7</v>
      </c>
      <c r="J3338">
        <v>4.21</v>
      </c>
      <c r="L3338">
        <v>1</v>
      </c>
      <c r="M3338">
        <v>1</v>
      </c>
      <c r="N3338">
        <v>399</v>
      </c>
      <c r="O3338">
        <v>1</v>
      </c>
      <c r="P3338">
        <v>3</v>
      </c>
      <c r="Q3338" t="str">
        <f>VLOOKUP(M3338,lookups!$A$1:$B$7, 2, FALSE)</f>
        <v>trawl/fyke</v>
      </c>
      <c r="R3338" t="str">
        <f>VLOOKUP(N3338,lookups!$D$1:$E$6, 2, FALSE)</f>
        <v>hucuktlis r</v>
      </c>
      <c r="S3338" t="str">
        <f>VLOOKUP(C3338,lookups!$G$1:$H$3, 2, FALSE)</f>
        <v>smolt</v>
      </c>
    </row>
    <row r="3339" spans="1:19" x14ac:dyDescent="0.25">
      <c r="A3339" s="1">
        <v>33367</v>
      </c>
      <c r="B3339">
        <v>1</v>
      </c>
      <c r="C3339">
        <v>1</v>
      </c>
      <c r="D3339">
        <v>1</v>
      </c>
      <c r="E3339">
        <v>1991</v>
      </c>
      <c r="F3339">
        <v>16</v>
      </c>
      <c r="G3339">
        <v>1</v>
      </c>
      <c r="H3339">
        <v>86</v>
      </c>
      <c r="I3339">
        <v>6.18</v>
      </c>
      <c r="J3339">
        <v>5.54</v>
      </c>
      <c r="L3339">
        <v>1</v>
      </c>
      <c r="M3339">
        <v>1</v>
      </c>
      <c r="N3339">
        <v>399</v>
      </c>
      <c r="O3339">
        <v>1</v>
      </c>
      <c r="P3339">
        <v>3</v>
      </c>
      <c r="Q3339" t="str">
        <f>VLOOKUP(M3339,lookups!$A$1:$B$7, 2, FALSE)</f>
        <v>trawl/fyke</v>
      </c>
      <c r="R3339" t="str">
        <f>VLOOKUP(N3339,lookups!$D$1:$E$6, 2, FALSE)</f>
        <v>hucuktlis r</v>
      </c>
      <c r="S3339" t="str">
        <f>VLOOKUP(C3339,lookups!$G$1:$H$3, 2, FALSE)</f>
        <v>smolt</v>
      </c>
    </row>
    <row r="3340" spans="1:19" x14ac:dyDescent="0.25">
      <c r="A3340" s="1">
        <v>33367</v>
      </c>
      <c r="B3340">
        <v>1</v>
      </c>
      <c r="C3340">
        <v>1</v>
      </c>
      <c r="D3340">
        <v>1</v>
      </c>
      <c r="E3340">
        <v>1991</v>
      </c>
      <c r="F3340">
        <v>17</v>
      </c>
      <c r="G3340">
        <v>1</v>
      </c>
      <c r="H3340">
        <v>90</v>
      </c>
      <c r="I3340">
        <v>6.92</v>
      </c>
      <c r="J3340">
        <v>6.21</v>
      </c>
      <c r="L3340">
        <v>1</v>
      </c>
      <c r="M3340">
        <v>1</v>
      </c>
      <c r="N3340">
        <v>399</v>
      </c>
      <c r="O3340">
        <v>1</v>
      </c>
      <c r="P3340">
        <v>3</v>
      </c>
      <c r="Q3340" t="str">
        <f>VLOOKUP(M3340,lookups!$A$1:$B$7, 2, FALSE)</f>
        <v>trawl/fyke</v>
      </c>
      <c r="R3340" t="str">
        <f>VLOOKUP(N3340,lookups!$D$1:$E$6, 2, FALSE)</f>
        <v>hucuktlis r</v>
      </c>
      <c r="S3340" t="str">
        <f>VLOOKUP(C3340,lookups!$G$1:$H$3, 2, FALSE)</f>
        <v>smolt</v>
      </c>
    </row>
    <row r="3341" spans="1:19" x14ac:dyDescent="0.25">
      <c r="A3341" s="1">
        <v>33367</v>
      </c>
      <c r="B3341">
        <v>1</v>
      </c>
      <c r="C3341">
        <v>1</v>
      </c>
      <c r="D3341">
        <v>1</v>
      </c>
      <c r="E3341">
        <v>1991</v>
      </c>
      <c r="F3341">
        <v>18</v>
      </c>
      <c r="G3341">
        <v>1</v>
      </c>
      <c r="H3341">
        <v>83</v>
      </c>
      <c r="I3341">
        <v>5.42</v>
      </c>
      <c r="J3341">
        <v>4.8600000000000003</v>
      </c>
      <c r="L3341">
        <v>1</v>
      </c>
      <c r="M3341">
        <v>1</v>
      </c>
      <c r="N3341">
        <v>399</v>
      </c>
      <c r="O3341">
        <v>1</v>
      </c>
      <c r="P3341">
        <v>3</v>
      </c>
      <c r="Q3341" t="str">
        <f>VLOOKUP(M3341,lookups!$A$1:$B$7, 2, FALSE)</f>
        <v>trawl/fyke</v>
      </c>
      <c r="R3341" t="str">
        <f>VLOOKUP(N3341,lookups!$D$1:$E$6, 2, FALSE)</f>
        <v>hucuktlis r</v>
      </c>
      <c r="S3341" t="str">
        <f>VLOOKUP(C3341,lookups!$G$1:$H$3, 2, FALSE)</f>
        <v>smolt</v>
      </c>
    </row>
    <row r="3342" spans="1:19" x14ac:dyDescent="0.25">
      <c r="A3342" s="1">
        <v>33367</v>
      </c>
      <c r="B3342">
        <v>1</v>
      </c>
      <c r="C3342">
        <v>1</v>
      </c>
      <c r="D3342">
        <v>1</v>
      </c>
      <c r="E3342">
        <v>1991</v>
      </c>
      <c r="F3342">
        <v>19</v>
      </c>
      <c r="G3342">
        <v>1</v>
      </c>
      <c r="H3342">
        <v>77</v>
      </c>
      <c r="I3342">
        <v>4.2</v>
      </c>
      <c r="J3342">
        <v>3.77</v>
      </c>
      <c r="L3342">
        <v>1</v>
      </c>
      <c r="M3342">
        <v>1</v>
      </c>
      <c r="N3342">
        <v>399</v>
      </c>
      <c r="O3342">
        <v>1</v>
      </c>
      <c r="P3342">
        <v>3</v>
      </c>
      <c r="Q3342" t="str">
        <f>VLOOKUP(M3342,lookups!$A$1:$B$7, 2, FALSE)</f>
        <v>trawl/fyke</v>
      </c>
      <c r="R3342" t="str">
        <f>VLOOKUP(N3342,lookups!$D$1:$E$6, 2, FALSE)</f>
        <v>hucuktlis r</v>
      </c>
      <c r="S3342" t="str">
        <f>VLOOKUP(C3342,lookups!$G$1:$H$3, 2, FALSE)</f>
        <v>smolt</v>
      </c>
    </row>
    <row r="3343" spans="1:19" x14ac:dyDescent="0.25">
      <c r="A3343" s="1">
        <v>33367</v>
      </c>
      <c r="B3343">
        <v>1</v>
      </c>
      <c r="C3343">
        <v>1</v>
      </c>
      <c r="D3343">
        <v>1</v>
      </c>
      <c r="E3343">
        <v>1991</v>
      </c>
      <c r="F3343">
        <v>20</v>
      </c>
      <c r="G3343">
        <v>1</v>
      </c>
      <c r="H3343">
        <v>79</v>
      </c>
      <c r="I3343">
        <v>4.24</v>
      </c>
      <c r="J3343">
        <v>3.8</v>
      </c>
      <c r="L3343">
        <v>1</v>
      </c>
      <c r="M3343">
        <v>1</v>
      </c>
      <c r="N3343">
        <v>399</v>
      </c>
      <c r="O3343">
        <v>1</v>
      </c>
      <c r="P3343">
        <v>3</v>
      </c>
      <c r="Q3343" t="str">
        <f>VLOOKUP(M3343,lookups!$A$1:$B$7, 2, FALSE)</f>
        <v>trawl/fyke</v>
      </c>
      <c r="R3343" t="str">
        <f>VLOOKUP(N3343,lookups!$D$1:$E$6, 2, FALSE)</f>
        <v>hucuktlis r</v>
      </c>
      <c r="S3343" t="str">
        <f>VLOOKUP(C3343,lookups!$G$1:$H$3, 2, FALSE)</f>
        <v>smolt</v>
      </c>
    </row>
    <row r="3344" spans="1:19" x14ac:dyDescent="0.25">
      <c r="A3344" s="1">
        <v>33367</v>
      </c>
      <c r="B3344">
        <v>1</v>
      </c>
      <c r="C3344">
        <v>1</v>
      </c>
      <c r="D3344">
        <v>1</v>
      </c>
      <c r="E3344">
        <v>1991</v>
      </c>
      <c r="F3344">
        <v>21</v>
      </c>
      <c r="G3344">
        <v>1</v>
      </c>
      <c r="H3344">
        <v>85</v>
      </c>
      <c r="I3344">
        <v>5.61</v>
      </c>
      <c r="J3344">
        <v>5.03</v>
      </c>
      <c r="L3344">
        <v>1</v>
      </c>
      <c r="M3344">
        <v>1</v>
      </c>
      <c r="N3344">
        <v>399</v>
      </c>
      <c r="O3344">
        <v>1</v>
      </c>
      <c r="P3344">
        <v>3</v>
      </c>
      <c r="Q3344" t="str">
        <f>VLOOKUP(M3344,lookups!$A$1:$B$7, 2, FALSE)</f>
        <v>trawl/fyke</v>
      </c>
      <c r="R3344" t="str">
        <f>VLOOKUP(N3344,lookups!$D$1:$E$6, 2, FALSE)</f>
        <v>hucuktlis r</v>
      </c>
      <c r="S3344" t="str">
        <f>VLOOKUP(C3344,lookups!$G$1:$H$3, 2, FALSE)</f>
        <v>smolt</v>
      </c>
    </row>
    <row r="3345" spans="1:19" x14ac:dyDescent="0.25">
      <c r="A3345" s="1">
        <v>33367</v>
      </c>
      <c r="B3345">
        <v>1</v>
      </c>
      <c r="C3345">
        <v>1</v>
      </c>
      <c r="D3345">
        <v>1</v>
      </c>
      <c r="E3345">
        <v>1991</v>
      </c>
      <c r="F3345">
        <v>22</v>
      </c>
      <c r="G3345">
        <v>1</v>
      </c>
      <c r="H3345">
        <v>73</v>
      </c>
      <c r="I3345">
        <v>3.97</v>
      </c>
      <c r="J3345">
        <v>3.56</v>
      </c>
      <c r="M3345">
        <v>1</v>
      </c>
      <c r="N3345">
        <v>399</v>
      </c>
      <c r="O3345">
        <v>1</v>
      </c>
      <c r="P3345">
        <v>3</v>
      </c>
      <c r="Q3345" t="str">
        <f>VLOOKUP(M3345,lookups!$A$1:$B$7, 2, FALSE)</f>
        <v>trawl/fyke</v>
      </c>
      <c r="R3345" t="str">
        <f>VLOOKUP(N3345,lookups!$D$1:$E$6, 2, FALSE)</f>
        <v>hucuktlis r</v>
      </c>
      <c r="S3345" t="str">
        <f>VLOOKUP(C3345,lookups!$G$1:$H$3, 2, FALSE)</f>
        <v>smolt</v>
      </c>
    </row>
    <row r="3346" spans="1:19" x14ac:dyDescent="0.25">
      <c r="A3346" s="1">
        <v>33367</v>
      </c>
      <c r="B3346">
        <v>1</v>
      </c>
      <c r="C3346">
        <v>1</v>
      </c>
      <c r="D3346">
        <v>1</v>
      </c>
      <c r="E3346">
        <v>1991</v>
      </c>
      <c r="F3346">
        <v>23</v>
      </c>
      <c r="G3346">
        <v>1</v>
      </c>
      <c r="H3346">
        <v>79</v>
      </c>
      <c r="I3346">
        <v>4.84</v>
      </c>
      <c r="J3346">
        <v>4.34</v>
      </c>
      <c r="L3346">
        <v>1</v>
      </c>
      <c r="M3346">
        <v>1</v>
      </c>
      <c r="N3346">
        <v>399</v>
      </c>
      <c r="O3346">
        <v>1</v>
      </c>
      <c r="P3346">
        <v>3</v>
      </c>
      <c r="Q3346" t="str">
        <f>VLOOKUP(M3346,lookups!$A$1:$B$7, 2, FALSE)</f>
        <v>trawl/fyke</v>
      </c>
      <c r="R3346" t="str">
        <f>VLOOKUP(N3346,lookups!$D$1:$E$6, 2, FALSE)</f>
        <v>hucuktlis r</v>
      </c>
      <c r="S3346" t="str">
        <f>VLOOKUP(C3346,lookups!$G$1:$H$3, 2, FALSE)</f>
        <v>smolt</v>
      </c>
    </row>
    <row r="3347" spans="1:19" x14ac:dyDescent="0.25">
      <c r="A3347" s="1">
        <v>33367</v>
      </c>
      <c r="B3347">
        <v>1</v>
      </c>
      <c r="C3347">
        <v>1</v>
      </c>
      <c r="D3347">
        <v>1</v>
      </c>
      <c r="E3347">
        <v>1991</v>
      </c>
      <c r="F3347">
        <v>24</v>
      </c>
      <c r="G3347">
        <v>1</v>
      </c>
      <c r="H3347">
        <v>82</v>
      </c>
      <c r="I3347">
        <v>4.96</v>
      </c>
      <c r="J3347">
        <v>4.45</v>
      </c>
      <c r="L3347">
        <v>1</v>
      </c>
      <c r="M3347">
        <v>1</v>
      </c>
      <c r="N3347">
        <v>399</v>
      </c>
      <c r="O3347">
        <v>1</v>
      </c>
      <c r="P3347">
        <v>3</v>
      </c>
      <c r="Q3347" t="str">
        <f>VLOOKUP(M3347,lookups!$A$1:$B$7, 2, FALSE)</f>
        <v>trawl/fyke</v>
      </c>
      <c r="R3347" t="str">
        <f>VLOOKUP(N3347,lookups!$D$1:$E$6, 2, FALSE)</f>
        <v>hucuktlis r</v>
      </c>
      <c r="S3347" t="str">
        <f>VLOOKUP(C3347,lookups!$G$1:$H$3, 2, FALSE)</f>
        <v>smolt</v>
      </c>
    </row>
    <row r="3348" spans="1:19" x14ac:dyDescent="0.25">
      <c r="A3348" s="1">
        <v>33367</v>
      </c>
      <c r="B3348">
        <v>1</v>
      </c>
      <c r="C3348">
        <v>1</v>
      </c>
      <c r="D3348">
        <v>1</v>
      </c>
      <c r="E3348">
        <v>1991</v>
      </c>
      <c r="F3348">
        <v>25</v>
      </c>
      <c r="G3348">
        <v>1</v>
      </c>
      <c r="H3348">
        <v>78</v>
      </c>
      <c r="I3348">
        <v>4.5999999999999996</v>
      </c>
      <c r="J3348">
        <v>4.13</v>
      </c>
      <c r="L3348">
        <v>1</v>
      </c>
      <c r="M3348">
        <v>1</v>
      </c>
      <c r="N3348">
        <v>399</v>
      </c>
      <c r="O3348">
        <v>1</v>
      </c>
      <c r="P3348">
        <v>3</v>
      </c>
      <c r="Q3348" t="str">
        <f>VLOOKUP(M3348,lookups!$A$1:$B$7, 2, FALSE)</f>
        <v>trawl/fyke</v>
      </c>
      <c r="R3348" t="str">
        <f>VLOOKUP(N3348,lookups!$D$1:$E$6, 2, FALSE)</f>
        <v>hucuktlis r</v>
      </c>
      <c r="S3348" t="str">
        <f>VLOOKUP(C3348,lookups!$G$1:$H$3, 2, FALSE)</f>
        <v>smolt</v>
      </c>
    </row>
    <row r="3349" spans="1:19" x14ac:dyDescent="0.25">
      <c r="A3349" s="1">
        <v>33367</v>
      </c>
      <c r="B3349">
        <v>1</v>
      </c>
      <c r="C3349">
        <v>1</v>
      </c>
      <c r="D3349">
        <v>1</v>
      </c>
      <c r="E3349">
        <v>1991</v>
      </c>
      <c r="F3349">
        <v>26</v>
      </c>
      <c r="G3349">
        <v>1</v>
      </c>
      <c r="H3349">
        <v>80</v>
      </c>
      <c r="I3349">
        <v>4.8499999999999996</v>
      </c>
      <c r="J3349">
        <v>4.3499999999999996</v>
      </c>
      <c r="L3349">
        <v>1</v>
      </c>
      <c r="M3349">
        <v>1</v>
      </c>
      <c r="N3349">
        <v>399</v>
      </c>
      <c r="O3349">
        <v>1</v>
      </c>
      <c r="P3349">
        <v>3</v>
      </c>
      <c r="Q3349" t="str">
        <f>VLOOKUP(M3349,lookups!$A$1:$B$7, 2, FALSE)</f>
        <v>trawl/fyke</v>
      </c>
      <c r="R3349" t="str">
        <f>VLOOKUP(N3349,lookups!$D$1:$E$6, 2, FALSE)</f>
        <v>hucuktlis r</v>
      </c>
      <c r="S3349" t="str">
        <f>VLOOKUP(C3349,lookups!$G$1:$H$3, 2, FALSE)</f>
        <v>smolt</v>
      </c>
    </row>
    <row r="3350" spans="1:19" x14ac:dyDescent="0.25">
      <c r="A3350" s="1">
        <v>33367</v>
      </c>
      <c r="B3350">
        <v>1</v>
      </c>
      <c r="C3350">
        <v>1</v>
      </c>
      <c r="D3350">
        <v>1</v>
      </c>
      <c r="E3350">
        <v>1991</v>
      </c>
      <c r="F3350">
        <v>27</v>
      </c>
      <c r="G3350">
        <v>1</v>
      </c>
      <c r="H3350">
        <v>84</v>
      </c>
      <c r="I3350">
        <v>6.12</v>
      </c>
      <c r="J3350">
        <v>5.49</v>
      </c>
      <c r="L3350">
        <v>1</v>
      </c>
      <c r="M3350">
        <v>1</v>
      </c>
      <c r="N3350">
        <v>399</v>
      </c>
      <c r="O3350">
        <v>1</v>
      </c>
      <c r="P3350">
        <v>3</v>
      </c>
      <c r="Q3350" t="str">
        <f>VLOOKUP(M3350,lookups!$A$1:$B$7, 2, FALSE)</f>
        <v>trawl/fyke</v>
      </c>
      <c r="R3350" t="str">
        <f>VLOOKUP(N3350,lookups!$D$1:$E$6, 2, FALSE)</f>
        <v>hucuktlis r</v>
      </c>
      <c r="S3350" t="str">
        <f>VLOOKUP(C3350,lookups!$G$1:$H$3, 2, FALSE)</f>
        <v>smolt</v>
      </c>
    </row>
    <row r="3351" spans="1:19" x14ac:dyDescent="0.25">
      <c r="A3351" s="1">
        <v>33367</v>
      </c>
      <c r="B3351">
        <v>1</v>
      </c>
      <c r="C3351">
        <v>1</v>
      </c>
      <c r="D3351">
        <v>1</v>
      </c>
      <c r="E3351">
        <v>1991</v>
      </c>
      <c r="F3351">
        <v>28</v>
      </c>
      <c r="G3351">
        <v>1</v>
      </c>
      <c r="H3351">
        <v>78</v>
      </c>
      <c r="I3351">
        <v>4.7</v>
      </c>
      <c r="J3351">
        <v>4.21</v>
      </c>
      <c r="L3351">
        <v>1</v>
      </c>
      <c r="M3351">
        <v>1</v>
      </c>
      <c r="N3351">
        <v>399</v>
      </c>
      <c r="O3351">
        <v>1</v>
      </c>
      <c r="P3351">
        <v>3</v>
      </c>
      <c r="Q3351" t="str">
        <f>VLOOKUP(M3351,lookups!$A$1:$B$7, 2, FALSE)</f>
        <v>trawl/fyke</v>
      </c>
      <c r="R3351" t="str">
        <f>VLOOKUP(N3351,lookups!$D$1:$E$6, 2, FALSE)</f>
        <v>hucuktlis r</v>
      </c>
      <c r="S3351" t="str">
        <f>VLOOKUP(C3351,lookups!$G$1:$H$3, 2, FALSE)</f>
        <v>smolt</v>
      </c>
    </row>
    <row r="3352" spans="1:19" x14ac:dyDescent="0.25">
      <c r="A3352" s="1">
        <v>33367</v>
      </c>
      <c r="B3352">
        <v>1</v>
      </c>
      <c r="C3352">
        <v>1</v>
      </c>
      <c r="D3352">
        <v>1</v>
      </c>
      <c r="E3352">
        <v>1991</v>
      </c>
      <c r="F3352">
        <v>29</v>
      </c>
      <c r="G3352">
        <v>1</v>
      </c>
      <c r="H3352">
        <v>84</v>
      </c>
      <c r="I3352">
        <v>6.24</v>
      </c>
      <c r="J3352">
        <v>5.6</v>
      </c>
      <c r="L3352">
        <v>1</v>
      </c>
      <c r="M3352">
        <v>1</v>
      </c>
      <c r="N3352">
        <v>399</v>
      </c>
      <c r="O3352">
        <v>1</v>
      </c>
      <c r="P3352">
        <v>3</v>
      </c>
      <c r="Q3352" t="str">
        <f>VLOOKUP(M3352,lookups!$A$1:$B$7, 2, FALSE)</f>
        <v>trawl/fyke</v>
      </c>
      <c r="R3352" t="str">
        <f>VLOOKUP(N3352,lookups!$D$1:$E$6, 2, FALSE)</f>
        <v>hucuktlis r</v>
      </c>
      <c r="S3352" t="str">
        <f>VLOOKUP(C3352,lookups!$G$1:$H$3, 2, FALSE)</f>
        <v>smolt</v>
      </c>
    </row>
    <row r="3353" spans="1:19" x14ac:dyDescent="0.25">
      <c r="A3353" s="1">
        <v>33367</v>
      </c>
      <c r="B3353">
        <v>1</v>
      </c>
      <c r="C3353">
        <v>1</v>
      </c>
      <c r="D3353">
        <v>1</v>
      </c>
      <c r="E3353">
        <v>1991</v>
      </c>
      <c r="F3353">
        <v>30</v>
      </c>
      <c r="G3353">
        <v>1</v>
      </c>
      <c r="H3353">
        <v>82</v>
      </c>
      <c r="I3353">
        <v>5.07</v>
      </c>
      <c r="J3353">
        <v>4.55</v>
      </c>
      <c r="L3353">
        <v>1</v>
      </c>
      <c r="M3353">
        <v>1</v>
      </c>
      <c r="N3353">
        <v>399</v>
      </c>
      <c r="O3353">
        <v>1</v>
      </c>
      <c r="P3353">
        <v>3</v>
      </c>
      <c r="Q3353" t="str">
        <f>VLOOKUP(M3353,lookups!$A$1:$B$7, 2, FALSE)</f>
        <v>trawl/fyke</v>
      </c>
      <c r="R3353" t="str">
        <f>VLOOKUP(N3353,lookups!$D$1:$E$6, 2, FALSE)</f>
        <v>hucuktlis r</v>
      </c>
      <c r="S3353" t="str">
        <f>VLOOKUP(C3353,lookups!$G$1:$H$3, 2, FALSE)</f>
        <v>smolt</v>
      </c>
    </row>
    <row r="3354" spans="1:19" x14ac:dyDescent="0.25">
      <c r="A3354" s="1">
        <v>33367</v>
      </c>
      <c r="B3354">
        <v>1</v>
      </c>
      <c r="C3354">
        <v>1</v>
      </c>
      <c r="D3354">
        <v>1</v>
      </c>
      <c r="E3354">
        <v>1991</v>
      </c>
      <c r="F3354">
        <v>31</v>
      </c>
      <c r="G3354">
        <v>1</v>
      </c>
      <c r="H3354">
        <v>85</v>
      </c>
      <c r="I3354">
        <v>6.25</v>
      </c>
      <c r="J3354">
        <v>5.6</v>
      </c>
      <c r="L3354">
        <v>1</v>
      </c>
      <c r="M3354">
        <v>1</v>
      </c>
      <c r="N3354">
        <v>399</v>
      </c>
      <c r="O3354">
        <v>1</v>
      </c>
      <c r="P3354">
        <v>3</v>
      </c>
      <c r="Q3354" t="str">
        <f>VLOOKUP(M3354,lookups!$A$1:$B$7, 2, FALSE)</f>
        <v>trawl/fyke</v>
      </c>
      <c r="R3354" t="str">
        <f>VLOOKUP(N3354,lookups!$D$1:$E$6, 2, FALSE)</f>
        <v>hucuktlis r</v>
      </c>
      <c r="S3354" t="str">
        <f>VLOOKUP(C3354,lookups!$G$1:$H$3, 2, FALSE)</f>
        <v>smolt</v>
      </c>
    </row>
    <row r="3355" spans="1:19" x14ac:dyDescent="0.25">
      <c r="A3355" s="1">
        <v>33367</v>
      </c>
      <c r="B3355">
        <v>1</v>
      </c>
      <c r="C3355">
        <v>1</v>
      </c>
      <c r="D3355">
        <v>1</v>
      </c>
      <c r="E3355">
        <v>1991</v>
      </c>
      <c r="F3355">
        <v>32</v>
      </c>
      <c r="G3355">
        <v>1</v>
      </c>
      <c r="H3355">
        <v>77</v>
      </c>
      <c r="I3355">
        <v>4.57</v>
      </c>
      <c r="J3355">
        <v>4.0999999999999996</v>
      </c>
      <c r="L3355">
        <v>1</v>
      </c>
      <c r="M3355">
        <v>1</v>
      </c>
      <c r="N3355">
        <v>399</v>
      </c>
      <c r="O3355">
        <v>1</v>
      </c>
      <c r="P3355">
        <v>3</v>
      </c>
      <c r="Q3355" t="str">
        <f>VLOOKUP(M3355,lookups!$A$1:$B$7, 2, FALSE)</f>
        <v>trawl/fyke</v>
      </c>
      <c r="R3355" t="str">
        <f>VLOOKUP(N3355,lookups!$D$1:$E$6, 2, FALSE)</f>
        <v>hucuktlis r</v>
      </c>
      <c r="S3355" t="str">
        <f>VLOOKUP(C3355,lookups!$G$1:$H$3, 2, FALSE)</f>
        <v>smolt</v>
      </c>
    </row>
    <row r="3356" spans="1:19" x14ac:dyDescent="0.25">
      <c r="A3356" s="1">
        <v>33367</v>
      </c>
      <c r="B3356">
        <v>1</v>
      </c>
      <c r="C3356">
        <v>1</v>
      </c>
      <c r="D3356">
        <v>1</v>
      </c>
      <c r="E3356">
        <v>1991</v>
      </c>
      <c r="F3356">
        <v>33</v>
      </c>
      <c r="G3356">
        <v>1</v>
      </c>
      <c r="H3356">
        <v>84</v>
      </c>
      <c r="I3356">
        <v>5.4</v>
      </c>
      <c r="J3356">
        <v>4.84</v>
      </c>
      <c r="L3356">
        <v>1</v>
      </c>
      <c r="M3356">
        <v>1</v>
      </c>
      <c r="N3356">
        <v>399</v>
      </c>
      <c r="O3356">
        <v>1</v>
      </c>
      <c r="P3356">
        <v>3</v>
      </c>
      <c r="Q3356" t="str">
        <f>VLOOKUP(M3356,lookups!$A$1:$B$7, 2, FALSE)</f>
        <v>trawl/fyke</v>
      </c>
      <c r="R3356" t="str">
        <f>VLOOKUP(N3356,lookups!$D$1:$E$6, 2, FALSE)</f>
        <v>hucuktlis r</v>
      </c>
      <c r="S3356" t="str">
        <f>VLOOKUP(C3356,lookups!$G$1:$H$3, 2, FALSE)</f>
        <v>smolt</v>
      </c>
    </row>
    <row r="3357" spans="1:19" x14ac:dyDescent="0.25">
      <c r="A3357" s="1">
        <v>33367</v>
      </c>
      <c r="B3357">
        <v>1</v>
      </c>
      <c r="C3357">
        <v>1</v>
      </c>
      <c r="D3357">
        <v>1</v>
      </c>
      <c r="E3357">
        <v>1991</v>
      </c>
      <c r="F3357">
        <v>34</v>
      </c>
      <c r="G3357">
        <v>1</v>
      </c>
      <c r="H3357">
        <v>80</v>
      </c>
      <c r="I3357">
        <v>5.2</v>
      </c>
      <c r="J3357">
        <v>4.66</v>
      </c>
      <c r="L3357">
        <v>1</v>
      </c>
      <c r="M3357">
        <v>1</v>
      </c>
      <c r="N3357">
        <v>399</v>
      </c>
      <c r="O3357">
        <v>1</v>
      </c>
      <c r="P3357">
        <v>3</v>
      </c>
      <c r="Q3357" t="str">
        <f>VLOOKUP(M3357,lookups!$A$1:$B$7, 2, FALSE)</f>
        <v>trawl/fyke</v>
      </c>
      <c r="R3357" t="str">
        <f>VLOOKUP(N3357,lookups!$D$1:$E$6, 2, FALSE)</f>
        <v>hucuktlis r</v>
      </c>
      <c r="S3357" t="str">
        <f>VLOOKUP(C3357,lookups!$G$1:$H$3, 2, FALSE)</f>
        <v>smolt</v>
      </c>
    </row>
    <row r="3358" spans="1:19" x14ac:dyDescent="0.25">
      <c r="A3358" s="1">
        <v>33367</v>
      </c>
      <c r="B3358">
        <v>1</v>
      </c>
      <c r="C3358">
        <v>1</v>
      </c>
      <c r="D3358">
        <v>1</v>
      </c>
      <c r="E3358">
        <v>1991</v>
      </c>
      <c r="F3358">
        <v>35</v>
      </c>
      <c r="G3358">
        <v>1</v>
      </c>
      <c r="H3358">
        <v>85</v>
      </c>
      <c r="I3358">
        <v>6.32</v>
      </c>
      <c r="J3358">
        <v>5.67</v>
      </c>
      <c r="L3358">
        <v>1</v>
      </c>
      <c r="M3358">
        <v>1</v>
      </c>
      <c r="N3358">
        <v>399</v>
      </c>
      <c r="O3358">
        <v>1</v>
      </c>
      <c r="P3358">
        <v>3</v>
      </c>
      <c r="Q3358" t="str">
        <f>VLOOKUP(M3358,lookups!$A$1:$B$7, 2, FALSE)</f>
        <v>trawl/fyke</v>
      </c>
      <c r="R3358" t="str">
        <f>VLOOKUP(N3358,lookups!$D$1:$E$6, 2, FALSE)</f>
        <v>hucuktlis r</v>
      </c>
      <c r="S3358" t="str">
        <f>VLOOKUP(C3358,lookups!$G$1:$H$3, 2, FALSE)</f>
        <v>smolt</v>
      </c>
    </row>
    <row r="3359" spans="1:19" x14ac:dyDescent="0.25">
      <c r="A3359" s="1">
        <v>33367</v>
      </c>
      <c r="B3359">
        <v>1</v>
      </c>
      <c r="C3359">
        <v>1</v>
      </c>
      <c r="D3359">
        <v>1</v>
      </c>
      <c r="E3359">
        <v>1991</v>
      </c>
      <c r="F3359">
        <v>36</v>
      </c>
      <c r="G3359">
        <v>1</v>
      </c>
      <c r="H3359">
        <v>78</v>
      </c>
      <c r="I3359">
        <v>5.04</v>
      </c>
      <c r="J3359">
        <v>4.5199999999999996</v>
      </c>
      <c r="L3359">
        <v>1</v>
      </c>
      <c r="M3359">
        <v>1</v>
      </c>
      <c r="N3359">
        <v>399</v>
      </c>
      <c r="O3359">
        <v>1</v>
      </c>
      <c r="P3359">
        <v>3</v>
      </c>
      <c r="Q3359" t="str">
        <f>VLOOKUP(M3359,lookups!$A$1:$B$7, 2, FALSE)</f>
        <v>trawl/fyke</v>
      </c>
      <c r="R3359" t="str">
        <f>VLOOKUP(N3359,lookups!$D$1:$E$6, 2, FALSE)</f>
        <v>hucuktlis r</v>
      </c>
      <c r="S3359" t="str">
        <f>VLOOKUP(C3359,lookups!$G$1:$H$3, 2, FALSE)</f>
        <v>smolt</v>
      </c>
    </row>
    <row r="3360" spans="1:19" x14ac:dyDescent="0.25">
      <c r="A3360" s="1">
        <v>33367</v>
      </c>
      <c r="B3360">
        <v>1</v>
      </c>
      <c r="C3360">
        <v>1</v>
      </c>
      <c r="D3360">
        <v>1</v>
      </c>
      <c r="E3360">
        <v>1991</v>
      </c>
      <c r="F3360">
        <v>37</v>
      </c>
      <c r="G3360">
        <v>1</v>
      </c>
      <c r="H3360">
        <v>82</v>
      </c>
      <c r="I3360">
        <v>4.9800000000000004</v>
      </c>
      <c r="J3360">
        <v>4.47</v>
      </c>
      <c r="L3360">
        <v>1</v>
      </c>
      <c r="M3360">
        <v>1</v>
      </c>
      <c r="N3360">
        <v>399</v>
      </c>
      <c r="O3360">
        <v>1</v>
      </c>
      <c r="P3360">
        <v>3</v>
      </c>
      <c r="Q3360" t="str">
        <f>VLOOKUP(M3360,lookups!$A$1:$B$7, 2, FALSE)</f>
        <v>trawl/fyke</v>
      </c>
      <c r="R3360" t="str">
        <f>VLOOKUP(N3360,lookups!$D$1:$E$6, 2, FALSE)</f>
        <v>hucuktlis r</v>
      </c>
      <c r="S3360" t="str">
        <f>VLOOKUP(C3360,lookups!$G$1:$H$3, 2, FALSE)</f>
        <v>smolt</v>
      </c>
    </row>
    <row r="3361" spans="1:19" x14ac:dyDescent="0.25">
      <c r="A3361" s="1">
        <v>33367</v>
      </c>
      <c r="B3361">
        <v>1</v>
      </c>
      <c r="C3361">
        <v>1</v>
      </c>
      <c r="D3361">
        <v>1</v>
      </c>
      <c r="E3361">
        <v>1991</v>
      </c>
      <c r="F3361">
        <v>38</v>
      </c>
      <c r="G3361">
        <v>1</v>
      </c>
      <c r="H3361">
        <v>83</v>
      </c>
      <c r="I3361">
        <v>5.48</v>
      </c>
      <c r="J3361">
        <v>4.91</v>
      </c>
      <c r="L3361">
        <v>1</v>
      </c>
      <c r="M3361">
        <v>1</v>
      </c>
      <c r="N3361">
        <v>399</v>
      </c>
      <c r="O3361">
        <v>1</v>
      </c>
      <c r="P3361">
        <v>3</v>
      </c>
      <c r="Q3361" t="str">
        <f>VLOOKUP(M3361,lookups!$A$1:$B$7, 2, FALSE)</f>
        <v>trawl/fyke</v>
      </c>
      <c r="R3361" t="str">
        <f>VLOOKUP(N3361,lookups!$D$1:$E$6, 2, FALSE)</f>
        <v>hucuktlis r</v>
      </c>
      <c r="S3361" t="str">
        <f>VLOOKUP(C3361,lookups!$G$1:$H$3, 2, FALSE)</f>
        <v>smolt</v>
      </c>
    </row>
    <row r="3362" spans="1:19" x14ac:dyDescent="0.25">
      <c r="A3362" s="1">
        <v>33367</v>
      </c>
      <c r="B3362">
        <v>1</v>
      </c>
      <c r="C3362">
        <v>1</v>
      </c>
      <c r="D3362">
        <v>1</v>
      </c>
      <c r="E3362">
        <v>1991</v>
      </c>
      <c r="F3362">
        <v>39</v>
      </c>
      <c r="G3362">
        <v>1</v>
      </c>
      <c r="H3362">
        <v>81</v>
      </c>
      <c r="I3362">
        <v>4.9800000000000004</v>
      </c>
      <c r="J3362">
        <v>4.47</v>
      </c>
      <c r="L3362">
        <v>1</v>
      </c>
      <c r="M3362">
        <v>1</v>
      </c>
      <c r="N3362">
        <v>399</v>
      </c>
      <c r="O3362">
        <v>1</v>
      </c>
      <c r="P3362">
        <v>3</v>
      </c>
      <c r="Q3362" t="str">
        <f>VLOOKUP(M3362,lookups!$A$1:$B$7, 2, FALSE)</f>
        <v>trawl/fyke</v>
      </c>
      <c r="R3362" t="str">
        <f>VLOOKUP(N3362,lookups!$D$1:$E$6, 2, FALSE)</f>
        <v>hucuktlis r</v>
      </c>
      <c r="S3362" t="str">
        <f>VLOOKUP(C3362,lookups!$G$1:$H$3, 2, FALSE)</f>
        <v>smolt</v>
      </c>
    </row>
    <row r="3363" spans="1:19" x14ac:dyDescent="0.25">
      <c r="A3363" s="1">
        <v>33367</v>
      </c>
      <c r="B3363">
        <v>1</v>
      </c>
      <c r="C3363">
        <v>1</v>
      </c>
      <c r="D3363">
        <v>1</v>
      </c>
      <c r="E3363">
        <v>1991</v>
      </c>
      <c r="F3363">
        <v>40</v>
      </c>
      <c r="G3363">
        <v>1</v>
      </c>
      <c r="H3363">
        <v>83</v>
      </c>
      <c r="I3363">
        <v>5.56</v>
      </c>
      <c r="J3363">
        <v>4.99</v>
      </c>
      <c r="L3363">
        <v>1</v>
      </c>
      <c r="M3363">
        <v>1</v>
      </c>
      <c r="N3363">
        <v>399</v>
      </c>
      <c r="O3363">
        <v>1</v>
      </c>
      <c r="P3363">
        <v>3</v>
      </c>
      <c r="Q3363" t="str">
        <f>VLOOKUP(M3363,lookups!$A$1:$B$7, 2, FALSE)</f>
        <v>trawl/fyke</v>
      </c>
      <c r="R3363" t="str">
        <f>VLOOKUP(N3363,lookups!$D$1:$E$6, 2, FALSE)</f>
        <v>hucuktlis r</v>
      </c>
      <c r="S3363" t="str">
        <f>VLOOKUP(C3363,lookups!$G$1:$H$3, 2, FALSE)</f>
        <v>smolt</v>
      </c>
    </row>
    <row r="3364" spans="1:19" x14ac:dyDescent="0.25">
      <c r="A3364" s="1">
        <v>33367</v>
      </c>
      <c r="B3364">
        <v>1</v>
      </c>
      <c r="C3364">
        <v>1</v>
      </c>
      <c r="D3364">
        <v>1</v>
      </c>
      <c r="E3364">
        <v>1991</v>
      </c>
      <c r="F3364">
        <v>41</v>
      </c>
      <c r="G3364">
        <v>1</v>
      </c>
      <c r="H3364">
        <v>74</v>
      </c>
      <c r="I3364">
        <v>4.2699999999999996</v>
      </c>
      <c r="J3364">
        <v>3.83</v>
      </c>
      <c r="M3364">
        <v>1</v>
      </c>
      <c r="N3364">
        <v>399</v>
      </c>
      <c r="O3364">
        <v>1</v>
      </c>
      <c r="P3364">
        <v>3</v>
      </c>
      <c r="Q3364" t="str">
        <f>VLOOKUP(M3364,lookups!$A$1:$B$7, 2, FALSE)</f>
        <v>trawl/fyke</v>
      </c>
      <c r="R3364" t="str">
        <f>VLOOKUP(N3364,lookups!$D$1:$E$6, 2, FALSE)</f>
        <v>hucuktlis r</v>
      </c>
      <c r="S3364" t="str">
        <f>VLOOKUP(C3364,lookups!$G$1:$H$3, 2, FALSE)</f>
        <v>smolt</v>
      </c>
    </row>
    <row r="3365" spans="1:19" x14ac:dyDescent="0.25">
      <c r="A3365" s="1">
        <v>33367</v>
      </c>
      <c r="B3365">
        <v>1</v>
      </c>
      <c r="C3365">
        <v>1</v>
      </c>
      <c r="D3365">
        <v>1</v>
      </c>
      <c r="E3365">
        <v>1991</v>
      </c>
      <c r="F3365">
        <v>42</v>
      </c>
      <c r="G3365">
        <v>1</v>
      </c>
      <c r="H3365">
        <v>76</v>
      </c>
      <c r="I3365">
        <v>3.9</v>
      </c>
      <c r="J3365">
        <v>3.5</v>
      </c>
      <c r="L3365">
        <v>1</v>
      </c>
      <c r="M3365">
        <v>1</v>
      </c>
      <c r="N3365">
        <v>399</v>
      </c>
      <c r="O3365">
        <v>1</v>
      </c>
      <c r="P3365">
        <v>3</v>
      </c>
      <c r="Q3365" t="str">
        <f>VLOOKUP(M3365,lookups!$A$1:$B$7, 2, FALSE)</f>
        <v>trawl/fyke</v>
      </c>
      <c r="R3365" t="str">
        <f>VLOOKUP(N3365,lookups!$D$1:$E$6, 2, FALSE)</f>
        <v>hucuktlis r</v>
      </c>
      <c r="S3365" t="str">
        <f>VLOOKUP(C3365,lookups!$G$1:$H$3, 2, FALSE)</f>
        <v>smolt</v>
      </c>
    </row>
    <row r="3366" spans="1:19" x14ac:dyDescent="0.25">
      <c r="A3366" s="1">
        <v>33367</v>
      </c>
      <c r="B3366">
        <v>1</v>
      </c>
      <c r="C3366">
        <v>1</v>
      </c>
      <c r="D3366">
        <v>1</v>
      </c>
      <c r="E3366">
        <v>1991</v>
      </c>
      <c r="F3366">
        <v>43</v>
      </c>
      <c r="G3366">
        <v>1</v>
      </c>
      <c r="H3366">
        <v>80</v>
      </c>
      <c r="I3366">
        <v>4.42</v>
      </c>
      <c r="J3366">
        <v>3.96</v>
      </c>
      <c r="L3366">
        <v>1</v>
      </c>
      <c r="M3366">
        <v>1</v>
      </c>
      <c r="N3366">
        <v>399</v>
      </c>
      <c r="O3366">
        <v>1</v>
      </c>
      <c r="P3366">
        <v>3</v>
      </c>
      <c r="Q3366" t="str">
        <f>VLOOKUP(M3366,lookups!$A$1:$B$7, 2, FALSE)</f>
        <v>trawl/fyke</v>
      </c>
      <c r="R3366" t="str">
        <f>VLOOKUP(N3366,lookups!$D$1:$E$6, 2, FALSE)</f>
        <v>hucuktlis r</v>
      </c>
      <c r="S3366" t="str">
        <f>VLOOKUP(C3366,lookups!$G$1:$H$3, 2, FALSE)</f>
        <v>smolt</v>
      </c>
    </row>
    <row r="3367" spans="1:19" x14ac:dyDescent="0.25">
      <c r="A3367" s="1">
        <v>33367</v>
      </c>
      <c r="B3367">
        <v>1</v>
      </c>
      <c r="C3367">
        <v>1</v>
      </c>
      <c r="D3367">
        <v>1</v>
      </c>
      <c r="E3367">
        <v>1991</v>
      </c>
      <c r="F3367">
        <v>44</v>
      </c>
      <c r="G3367">
        <v>1</v>
      </c>
      <c r="H3367">
        <v>85</v>
      </c>
      <c r="I3367">
        <v>6.38</v>
      </c>
      <c r="J3367">
        <v>5.72</v>
      </c>
      <c r="L3367">
        <v>1</v>
      </c>
      <c r="M3367">
        <v>1</v>
      </c>
      <c r="N3367">
        <v>399</v>
      </c>
      <c r="O3367">
        <v>1</v>
      </c>
      <c r="P3367">
        <v>3</v>
      </c>
      <c r="Q3367" t="str">
        <f>VLOOKUP(M3367,lookups!$A$1:$B$7, 2, FALSE)</f>
        <v>trawl/fyke</v>
      </c>
      <c r="R3367" t="str">
        <f>VLOOKUP(N3367,lookups!$D$1:$E$6, 2, FALSE)</f>
        <v>hucuktlis r</v>
      </c>
      <c r="S3367" t="str">
        <f>VLOOKUP(C3367,lookups!$G$1:$H$3, 2, FALSE)</f>
        <v>smolt</v>
      </c>
    </row>
    <row r="3368" spans="1:19" x14ac:dyDescent="0.25">
      <c r="A3368" s="1">
        <v>33367</v>
      </c>
      <c r="B3368">
        <v>1</v>
      </c>
      <c r="C3368">
        <v>1</v>
      </c>
      <c r="D3368">
        <v>1</v>
      </c>
      <c r="E3368">
        <v>1991</v>
      </c>
      <c r="F3368">
        <v>45</v>
      </c>
      <c r="G3368">
        <v>1</v>
      </c>
      <c r="H3368">
        <v>86</v>
      </c>
      <c r="I3368">
        <v>6.26</v>
      </c>
      <c r="J3368">
        <v>5.61</v>
      </c>
      <c r="L3368">
        <v>1</v>
      </c>
      <c r="M3368">
        <v>1</v>
      </c>
      <c r="N3368">
        <v>399</v>
      </c>
      <c r="O3368">
        <v>1</v>
      </c>
      <c r="P3368">
        <v>3</v>
      </c>
      <c r="Q3368" t="str">
        <f>VLOOKUP(M3368,lookups!$A$1:$B$7, 2, FALSE)</f>
        <v>trawl/fyke</v>
      </c>
      <c r="R3368" t="str">
        <f>VLOOKUP(N3368,lookups!$D$1:$E$6, 2, FALSE)</f>
        <v>hucuktlis r</v>
      </c>
      <c r="S3368" t="str">
        <f>VLOOKUP(C3368,lookups!$G$1:$H$3, 2, FALSE)</f>
        <v>smolt</v>
      </c>
    </row>
    <row r="3369" spans="1:19" x14ac:dyDescent="0.25">
      <c r="A3369" s="1">
        <v>33367</v>
      </c>
      <c r="B3369">
        <v>1</v>
      </c>
      <c r="C3369">
        <v>1</v>
      </c>
      <c r="D3369">
        <v>1</v>
      </c>
      <c r="E3369">
        <v>1991</v>
      </c>
      <c r="F3369">
        <v>46</v>
      </c>
      <c r="G3369">
        <v>1</v>
      </c>
      <c r="H3369">
        <v>85</v>
      </c>
      <c r="I3369">
        <v>5.7</v>
      </c>
      <c r="J3369">
        <v>5.1100000000000003</v>
      </c>
      <c r="L3369">
        <v>1</v>
      </c>
      <c r="M3369">
        <v>1</v>
      </c>
      <c r="N3369">
        <v>399</v>
      </c>
      <c r="O3369">
        <v>1</v>
      </c>
      <c r="P3369">
        <v>3</v>
      </c>
      <c r="Q3369" t="str">
        <f>VLOOKUP(M3369,lookups!$A$1:$B$7, 2, FALSE)</f>
        <v>trawl/fyke</v>
      </c>
      <c r="R3369" t="str">
        <f>VLOOKUP(N3369,lookups!$D$1:$E$6, 2, FALSE)</f>
        <v>hucuktlis r</v>
      </c>
      <c r="S3369" t="str">
        <f>VLOOKUP(C3369,lookups!$G$1:$H$3, 2, FALSE)</f>
        <v>smolt</v>
      </c>
    </row>
    <row r="3370" spans="1:19" x14ac:dyDescent="0.25">
      <c r="A3370" s="1">
        <v>33367</v>
      </c>
      <c r="B3370">
        <v>1</v>
      </c>
      <c r="C3370">
        <v>1</v>
      </c>
      <c r="D3370">
        <v>1</v>
      </c>
      <c r="E3370">
        <v>1991</v>
      </c>
      <c r="F3370">
        <v>47</v>
      </c>
      <c r="G3370">
        <v>1</v>
      </c>
      <c r="H3370">
        <v>83</v>
      </c>
      <c r="I3370">
        <v>6.05</v>
      </c>
      <c r="J3370">
        <v>5.43</v>
      </c>
      <c r="L3370">
        <v>1</v>
      </c>
      <c r="M3370">
        <v>1</v>
      </c>
      <c r="N3370">
        <v>399</v>
      </c>
      <c r="O3370">
        <v>1</v>
      </c>
      <c r="P3370">
        <v>3</v>
      </c>
      <c r="Q3370" t="str">
        <f>VLOOKUP(M3370,lookups!$A$1:$B$7, 2, FALSE)</f>
        <v>trawl/fyke</v>
      </c>
      <c r="R3370" t="str">
        <f>VLOOKUP(N3370,lookups!$D$1:$E$6, 2, FALSE)</f>
        <v>hucuktlis r</v>
      </c>
      <c r="S3370" t="str">
        <f>VLOOKUP(C3370,lookups!$G$1:$H$3, 2, FALSE)</f>
        <v>smolt</v>
      </c>
    </row>
    <row r="3371" spans="1:19" x14ac:dyDescent="0.25">
      <c r="A3371" s="1">
        <v>33367</v>
      </c>
      <c r="B3371">
        <v>1</v>
      </c>
      <c r="C3371">
        <v>1</v>
      </c>
      <c r="D3371">
        <v>1</v>
      </c>
      <c r="E3371">
        <v>1991</v>
      </c>
      <c r="F3371">
        <v>48</v>
      </c>
      <c r="G3371">
        <v>1</v>
      </c>
      <c r="H3371">
        <v>83</v>
      </c>
      <c r="I3371">
        <v>5.48</v>
      </c>
      <c r="J3371">
        <v>4.91</v>
      </c>
      <c r="L3371">
        <v>1</v>
      </c>
      <c r="M3371">
        <v>1</v>
      </c>
      <c r="N3371">
        <v>399</v>
      </c>
      <c r="O3371">
        <v>1</v>
      </c>
      <c r="P3371">
        <v>3</v>
      </c>
      <c r="Q3371" t="str">
        <f>VLOOKUP(M3371,lookups!$A$1:$B$7, 2, FALSE)</f>
        <v>trawl/fyke</v>
      </c>
      <c r="R3371" t="str">
        <f>VLOOKUP(N3371,lookups!$D$1:$E$6, 2, FALSE)</f>
        <v>hucuktlis r</v>
      </c>
      <c r="S3371" t="str">
        <f>VLOOKUP(C3371,lookups!$G$1:$H$3, 2, FALSE)</f>
        <v>smolt</v>
      </c>
    </row>
    <row r="3372" spans="1:19" x14ac:dyDescent="0.25">
      <c r="A3372" s="1">
        <v>33367</v>
      </c>
      <c r="B3372">
        <v>1</v>
      </c>
      <c r="C3372">
        <v>1</v>
      </c>
      <c r="D3372">
        <v>1</v>
      </c>
      <c r="E3372">
        <v>1991</v>
      </c>
      <c r="F3372">
        <v>49</v>
      </c>
      <c r="G3372">
        <v>1</v>
      </c>
      <c r="H3372">
        <v>88</v>
      </c>
      <c r="I3372">
        <v>6.16</v>
      </c>
      <c r="J3372">
        <v>5.52</v>
      </c>
      <c r="L3372">
        <v>1</v>
      </c>
      <c r="M3372">
        <v>1</v>
      </c>
      <c r="N3372">
        <v>399</v>
      </c>
      <c r="O3372">
        <v>1</v>
      </c>
      <c r="P3372">
        <v>3</v>
      </c>
      <c r="Q3372" t="str">
        <f>VLOOKUP(M3372,lookups!$A$1:$B$7, 2, FALSE)</f>
        <v>trawl/fyke</v>
      </c>
      <c r="R3372" t="str">
        <f>VLOOKUP(N3372,lookups!$D$1:$E$6, 2, FALSE)</f>
        <v>hucuktlis r</v>
      </c>
      <c r="S3372" t="str">
        <f>VLOOKUP(C3372,lookups!$G$1:$H$3, 2, FALSE)</f>
        <v>smolt</v>
      </c>
    </row>
    <row r="3373" spans="1:19" x14ac:dyDescent="0.25">
      <c r="A3373" s="1">
        <v>33367</v>
      </c>
      <c r="B3373">
        <v>1</v>
      </c>
      <c r="C3373">
        <v>1</v>
      </c>
      <c r="D3373">
        <v>1</v>
      </c>
      <c r="E3373">
        <v>1991</v>
      </c>
      <c r="F3373">
        <v>50</v>
      </c>
      <c r="G3373">
        <v>1</v>
      </c>
      <c r="H3373">
        <v>81</v>
      </c>
      <c r="I3373">
        <v>5.56</v>
      </c>
      <c r="J3373">
        <v>4.99</v>
      </c>
      <c r="L3373">
        <v>1</v>
      </c>
      <c r="M3373">
        <v>1</v>
      </c>
      <c r="N3373">
        <v>399</v>
      </c>
      <c r="O3373">
        <v>1</v>
      </c>
      <c r="P3373">
        <v>3</v>
      </c>
      <c r="Q3373" t="str">
        <f>VLOOKUP(M3373,lookups!$A$1:$B$7, 2, FALSE)</f>
        <v>trawl/fyke</v>
      </c>
      <c r="R3373" t="str">
        <f>VLOOKUP(N3373,lookups!$D$1:$E$6, 2, FALSE)</f>
        <v>hucuktlis r</v>
      </c>
      <c r="S3373" t="str">
        <f>VLOOKUP(C3373,lookups!$G$1:$H$3, 2, FALSE)</f>
        <v>smolt</v>
      </c>
    </row>
    <row r="3374" spans="1:19" x14ac:dyDescent="0.25">
      <c r="A3374" s="1">
        <v>33367</v>
      </c>
      <c r="B3374">
        <v>1</v>
      </c>
      <c r="C3374">
        <v>1</v>
      </c>
      <c r="D3374">
        <v>1</v>
      </c>
      <c r="E3374">
        <v>1991</v>
      </c>
      <c r="F3374">
        <v>51</v>
      </c>
      <c r="G3374">
        <v>1</v>
      </c>
      <c r="H3374">
        <v>81</v>
      </c>
      <c r="I3374">
        <v>4.8899999999999997</v>
      </c>
      <c r="J3374">
        <v>4.3899999999999997</v>
      </c>
      <c r="L3374">
        <v>1</v>
      </c>
      <c r="M3374">
        <v>1</v>
      </c>
      <c r="N3374">
        <v>399</v>
      </c>
      <c r="O3374">
        <v>1</v>
      </c>
      <c r="P3374">
        <v>3</v>
      </c>
      <c r="Q3374" t="str">
        <f>VLOOKUP(M3374,lookups!$A$1:$B$7, 2, FALSE)</f>
        <v>trawl/fyke</v>
      </c>
      <c r="R3374" t="str">
        <f>VLOOKUP(N3374,lookups!$D$1:$E$6, 2, FALSE)</f>
        <v>hucuktlis r</v>
      </c>
      <c r="S3374" t="str">
        <f>VLOOKUP(C3374,lookups!$G$1:$H$3, 2, FALSE)</f>
        <v>smolt</v>
      </c>
    </row>
    <row r="3375" spans="1:19" x14ac:dyDescent="0.25">
      <c r="A3375" s="1">
        <v>33367</v>
      </c>
      <c r="B3375">
        <v>1</v>
      </c>
      <c r="C3375">
        <v>1</v>
      </c>
      <c r="D3375">
        <v>1</v>
      </c>
      <c r="E3375">
        <v>1991</v>
      </c>
      <c r="F3375">
        <v>52</v>
      </c>
      <c r="G3375">
        <v>1</v>
      </c>
      <c r="H3375">
        <v>81</v>
      </c>
      <c r="I3375">
        <v>5.85</v>
      </c>
      <c r="J3375">
        <v>5.25</v>
      </c>
      <c r="L3375">
        <v>1</v>
      </c>
      <c r="M3375">
        <v>1</v>
      </c>
      <c r="N3375">
        <v>399</v>
      </c>
      <c r="O3375">
        <v>1</v>
      </c>
      <c r="P3375">
        <v>3</v>
      </c>
      <c r="Q3375" t="str">
        <f>VLOOKUP(M3375,lookups!$A$1:$B$7, 2, FALSE)</f>
        <v>trawl/fyke</v>
      </c>
      <c r="R3375" t="str">
        <f>VLOOKUP(N3375,lookups!$D$1:$E$6, 2, FALSE)</f>
        <v>hucuktlis r</v>
      </c>
      <c r="S3375" t="str">
        <f>VLOOKUP(C3375,lookups!$G$1:$H$3, 2, FALSE)</f>
        <v>smolt</v>
      </c>
    </row>
    <row r="3376" spans="1:19" x14ac:dyDescent="0.25">
      <c r="A3376" s="1">
        <v>33367</v>
      </c>
      <c r="B3376">
        <v>1</v>
      </c>
      <c r="C3376">
        <v>1</v>
      </c>
      <c r="D3376">
        <v>1</v>
      </c>
      <c r="E3376">
        <v>1991</v>
      </c>
      <c r="F3376">
        <v>53</v>
      </c>
      <c r="G3376">
        <v>1</v>
      </c>
      <c r="H3376">
        <v>78</v>
      </c>
      <c r="I3376">
        <v>4.4800000000000004</v>
      </c>
      <c r="J3376">
        <v>4.0199999999999996</v>
      </c>
      <c r="L3376">
        <v>1</v>
      </c>
      <c r="M3376">
        <v>1</v>
      </c>
      <c r="N3376">
        <v>399</v>
      </c>
      <c r="O3376">
        <v>1</v>
      </c>
      <c r="P3376">
        <v>3</v>
      </c>
      <c r="Q3376" t="str">
        <f>VLOOKUP(M3376,lookups!$A$1:$B$7, 2, FALSE)</f>
        <v>trawl/fyke</v>
      </c>
      <c r="R3376" t="str">
        <f>VLOOKUP(N3376,lookups!$D$1:$E$6, 2, FALSE)</f>
        <v>hucuktlis r</v>
      </c>
      <c r="S3376" t="str">
        <f>VLOOKUP(C3376,lookups!$G$1:$H$3, 2, FALSE)</f>
        <v>smolt</v>
      </c>
    </row>
    <row r="3377" spans="1:19" x14ac:dyDescent="0.25">
      <c r="A3377" s="1">
        <v>33367</v>
      </c>
      <c r="B3377">
        <v>1</v>
      </c>
      <c r="C3377">
        <v>1</v>
      </c>
      <c r="D3377">
        <v>1</v>
      </c>
      <c r="E3377">
        <v>1991</v>
      </c>
      <c r="F3377">
        <v>54</v>
      </c>
      <c r="G3377">
        <v>1</v>
      </c>
      <c r="H3377">
        <v>77</v>
      </c>
      <c r="I3377">
        <v>4.8</v>
      </c>
      <c r="J3377">
        <v>4.3</v>
      </c>
      <c r="L3377">
        <v>1</v>
      </c>
      <c r="M3377">
        <v>1</v>
      </c>
      <c r="N3377">
        <v>399</v>
      </c>
      <c r="O3377">
        <v>1</v>
      </c>
      <c r="P3377">
        <v>3</v>
      </c>
      <c r="Q3377" t="str">
        <f>VLOOKUP(M3377,lookups!$A$1:$B$7, 2, FALSE)</f>
        <v>trawl/fyke</v>
      </c>
      <c r="R3377" t="str">
        <f>VLOOKUP(N3377,lookups!$D$1:$E$6, 2, FALSE)</f>
        <v>hucuktlis r</v>
      </c>
      <c r="S3377" t="str">
        <f>VLOOKUP(C3377,lookups!$G$1:$H$3, 2, FALSE)</f>
        <v>smolt</v>
      </c>
    </row>
    <row r="3378" spans="1:19" x14ac:dyDescent="0.25">
      <c r="A3378" s="1">
        <v>33367</v>
      </c>
      <c r="B3378">
        <v>1</v>
      </c>
      <c r="C3378">
        <v>1</v>
      </c>
      <c r="D3378">
        <v>1</v>
      </c>
      <c r="E3378">
        <v>1991</v>
      </c>
      <c r="F3378">
        <v>55</v>
      </c>
      <c r="G3378">
        <v>1</v>
      </c>
      <c r="H3378">
        <v>84</v>
      </c>
      <c r="I3378">
        <v>5.6</v>
      </c>
      <c r="J3378">
        <v>5.0199999999999996</v>
      </c>
      <c r="L3378">
        <v>1</v>
      </c>
      <c r="M3378">
        <v>1</v>
      </c>
      <c r="N3378">
        <v>399</v>
      </c>
      <c r="O3378">
        <v>1</v>
      </c>
      <c r="P3378">
        <v>3</v>
      </c>
      <c r="Q3378" t="str">
        <f>VLOOKUP(M3378,lookups!$A$1:$B$7, 2, FALSE)</f>
        <v>trawl/fyke</v>
      </c>
      <c r="R3378" t="str">
        <f>VLOOKUP(N3378,lookups!$D$1:$E$6, 2, FALSE)</f>
        <v>hucuktlis r</v>
      </c>
      <c r="S3378" t="str">
        <f>VLOOKUP(C3378,lookups!$G$1:$H$3, 2, FALSE)</f>
        <v>smolt</v>
      </c>
    </row>
    <row r="3379" spans="1:19" x14ac:dyDescent="0.25">
      <c r="A3379" s="1">
        <v>33367</v>
      </c>
      <c r="B3379">
        <v>1</v>
      </c>
      <c r="C3379">
        <v>1</v>
      </c>
      <c r="D3379">
        <v>1</v>
      </c>
      <c r="E3379">
        <v>1991</v>
      </c>
      <c r="F3379">
        <v>56</v>
      </c>
      <c r="G3379">
        <v>1</v>
      </c>
      <c r="H3379">
        <v>78</v>
      </c>
      <c r="I3379">
        <v>4.3</v>
      </c>
      <c r="J3379">
        <v>3.86</v>
      </c>
      <c r="L3379">
        <v>1</v>
      </c>
      <c r="M3379">
        <v>1</v>
      </c>
      <c r="N3379">
        <v>399</v>
      </c>
      <c r="O3379">
        <v>1</v>
      </c>
      <c r="P3379">
        <v>3</v>
      </c>
      <c r="Q3379" t="str">
        <f>VLOOKUP(M3379,lookups!$A$1:$B$7, 2, FALSE)</f>
        <v>trawl/fyke</v>
      </c>
      <c r="R3379" t="str">
        <f>VLOOKUP(N3379,lookups!$D$1:$E$6, 2, FALSE)</f>
        <v>hucuktlis r</v>
      </c>
      <c r="S3379" t="str">
        <f>VLOOKUP(C3379,lookups!$G$1:$H$3, 2, FALSE)</f>
        <v>smolt</v>
      </c>
    </row>
    <row r="3380" spans="1:19" x14ac:dyDescent="0.25">
      <c r="A3380" s="1">
        <v>33367</v>
      </c>
      <c r="B3380">
        <v>1</v>
      </c>
      <c r="C3380">
        <v>1</v>
      </c>
      <c r="D3380">
        <v>1</v>
      </c>
      <c r="E3380">
        <v>1991</v>
      </c>
      <c r="F3380">
        <v>57</v>
      </c>
      <c r="G3380">
        <v>1</v>
      </c>
      <c r="H3380">
        <v>79</v>
      </c>
      <c r="I3380">
        <v>5</v>
      </c>
      <c r="J3380">
        <v>4.4800000000000004</v>
      </c>
      <c r="L3380">
        <v>1</v>
      </c>
      <c r="M3380">
        <v>1</v>
      </c>
      <c r="N3380">
        <v>399</v>
      </c>
      <c r="O3380">
        <v>1</v>
      </c>
      <c r="P3380">
        <v>3</v>
      </c>
      <c r="Q3380" t="str">
        <f>VLOOKUP(M3380,lookups!$A$1:$B$7, 2, FALSE)</f>
        <v>trawl/fyke</v>
      </c>
      <c r="R3380" t="str">
        <f>VLOOKUP(N3380,lookups!$D$1:$E$6, 2, FALSE)</f>
        <v>hucuktlis r</v>
      </c>
      <c r="S3380" t="str">
        <f>VLOOKUP(C3380,lookups!$G$1:$H$3, 2, FALSE)</f>
        <v>smolt</v>
      </c>
    </row>
    <row r="3381" spans="1:19" x14ac:dyDescent="0.25">
      <c r="A3381" s="1">
        <v>33367</v>
      </c>
      <c r="B3381">
        <v>1</v>
      </c>
      <c r="C3381">
        <v>1</v>
      </c>
      <c r="D3381">
        <v>1</v>
      </c>
      <c r="E3381">
        <v>1991</v>
      </c>
      <c r="F3381">
        <v>58</v>
      </c>
      <c r="G3381">
        <v>1</v>
      </c>
      <c r="H3381">
        <v>76</v>
      </c>
      <c r="I3381">
        <v>4.3899999999999997</v>
      </c>
      <c r="J3381">
        <v>3.94</v>
      </c>
      <c r="L3381">
        <v>1</v>
      </c>
      <c r="M3381">
        <v>1</v>
      </c>
      <c r="N3381">
        <v>399</v>
      </c>
      <c r="O3381">
        <v>1</v>
      </c>
      <c r="P3381">
        <v>3</v>
      </c>
      <c r="Q3381" t="str">
        <f>VLOOKUP(M3381,lookups!$A$1:$B$7, 2, FALSE)</f>
        <v>trawl/fyke</v>
      </c>
      <c r="R3381" t="str">
        <f>VLOOKUP(N3381,lookups!$D$1:$E$6, 2, FALSE)</f>
        <v>hucuktlis r</v>
      </c>
      <c r="S3381" t="str">
        <f>VLOOKUP(C3381,lookups!$G$1:$H$3, 2, FALSE)</f>
        <v>smolt</v>
      </c>
    </row>
    <row r="3382" spans="1:19" x14ac:dyDescent="0.25">
      <c r="A3382" s="1">
        <v>33367</v>
      </c>
      <c r="B3382">
        <v>1</v>
      </c>
      <c r="C3382">
        <v>1</v>
      </c>
      <c r="D3382">
        <v>1</v>
      </c>
      <c r="E3382">
        <v>1991</v>
      </c>
      <c r="F3382">
        <v>59</v>
      </c>
      <c r="G3382">
        <v>1</v>
      </c>
      <c r="H3382">
        <v>79</v>
      </c>
      <c r="I3382">
        <v>4.57</v>
      </c>
      <c r="J3382">
        <v>4.0999999999999996</v>
      </c>
      <c r="L3382">
        <v>1</v>
      </c>
      <c r="M3382">
        <v>1</v>
      </c>
      <c r="N3382">
        <v>399</v>
      </c>
      <c r="O3382">
        <v>1</v>
      </c>
      <c r="P3382">
        <v>3</v>
      </c>
      <c r="Q3382" t="str">
        <f>VLOOKUP(M3382,lookups!$A$1:$B$7, 2, FALSE)</f>
        <v>trawl/fyke</v>
      </c>
      <c r="R3382" t="str">
        <f>VLOOKUP(N3382,lookups!$D$1:$E$6, 2, FALSE)</f>
        <v>hucuktlis r</v>
      </c>
      <c r="S3382" t="str">
        <f>VLOOKUP(C3382,lookups!$G$1:$H$3, 2, FALSE)</f>
        <v>smolt</v>
      </c>
    </row>
    <row r="3383" spans="1:19" x14ac:dyDescent="0.25">
      <c r="A3383" s="1">
        <v>33367</v>
      </c>
      <c r="B3383">
        <v>1</v>
      </c>
      <c r="C3383">
        <v>1</v>
      </c>
      <c r="D3383">
        <v>1</v>
      </c>
      <c r="E3383">
        <v>1991</v>
      </c>
      <c r="F3383">
        <v>60</v>
      </c>
      <c r="G3383">
        <v>1</v>
      </c>
      <c r="H3383">
        <v>77</v>
      </c>
      <c r="I3383">
        <v>4.4400000000000004</v>
      </c>
      <c r="J3383">
        <v>3.98</v>
      </c>
      <c r="L3383">
        <v>1</v>
      </c>
      <c r="M3383">
        <v>1</v>
      </c>
      <c r="N3383">
        <v>399</v>
      </c>
      <c r="O3383">
        <v>1</v>
      </c>
      <c r="P3383">
        <v>3</v>
      </c>
      <c r="Q3383" t="str">
        <f>VLOOKUP(M3383,lookups!$A$1:$B$7, 2, FALSE)</f>
        <v>trawl/fyke</v>
      </c>
      <c r="R3383" t="str">
        <f>VLOOKUP(N3383,lookups!$D$1:$E$6, 2, FALSE)</f>
        <v>hucuktlis r</v>
      </c>
      <c r="S3383" t="str">
        <f>VLOOKUP(C3383,lookups!$G$1:$H$3, 2, FALSE)</f>
        <v>smolt</v>
      </c>
    </row>
    <row r="3384" spans="1:19" x14ac:dyDescent="0.25">
      <c r="A3384" s="1">
        <v>33367</v>
      </c>
      <c r="B3384">
        <v>1</v>
      </c>
      <c r="C3384">
        <v>1</v>
      </c>
      <c r="D3384">
        <v>1</v>
      </c>
      <c r="E3384">
        <v>1991</v>
      </c>
      <c r="F3384">
        <v>61</v>
      </c>
      <c r="G3384">
        <v>1</v>
      </c>
      <c r="H3384">
        <v>83</v>
      </c>
      <c r="I3384">
        <v>5.0999999999999996</v>
      </c>
      <c r="J3384">
        <v>4.57</v>
      </c>
      <c r="L3384">
        <v>1</v>
      </c>
      <c r="M3384">
        <v>1</v>
      </c>
      <c r="N3384">
        <v>399</v>
      </c>
      <c r="O3384">
        <v>1</v>
      </c>
      <c r="P3384">
        <v>3</v>
      </c>
      <c r="Q3384" t="str">
        <f>VLOOKUP(M3384,lookups!$A$1:$B$7, 2, FALSE)</f>
        <v>trawl/fyke</v>
      </c>
      <c r="R3384" t="str">
        <f>VLOOKUP(N3384,lookups!$D$1:$E$6, 2, FALSE)</f>
        <v>hucuktlis r</v>
      </c>
      <c r="S3384" t="str">
        <f>VLOOKUP(C3384,lookups!$G$1:$H$3, 2, FALSE)</f>
        <v>smolt</v>
      </c>
    </row>
    <row r="3385" spans="1:19" x14ac:dyDescent="0.25">
      <c r="A3385" s="1">
        <v>33367</v>
      </c>
      <c r="B3385">
        <v>1</v>
      </c>
      <c r="C3385">
        <v>1</v>
      </c>
      <c r="D3385">
        <v>1</v>
      </c>
      <c r="E3385">
        <v>1991</v>
      </c>
      <c r="F3385">
        <v>62</v>
      </c>
      <c r="G3385">
        <v>1</v>
      </c>
      <c r="H3385">
        <v>84</v>
      </c>
      <c r="I3385">
        <v>5.23</v>
      </c>
      <c r="J3385">
        <v>4.6900000000000004</v>
      </c>
      <c r="L3385">
        <v>1</v>
      </c>
      <c r="M3385">
        <v>1</v>
      </c>
      <c r="N3385">
        <v>399</v>
      </c>
      <c r="O3385">
        <v>1</v>
      </c>
      <c r="P3385">
        <v>3</v>
      </c>
      <c r="Q3385" t="str">
        <f>VLOOKUP(M3385,lookups!$A$1:$B$7, 2, FALSE)</f>
        <v>trawl/fyke</v>
      </c>
      <c r="R3385" t="str">
        <f>VLOOKUP(N3385,lookups!$D$1:$E$6, 2, FALSE)</f>
        <v>hucuktlis r</v>
      </c>
      <c r="S3385" t="str">
        <f>VLOOKUP(C3385,lookups!$G$1:$H$3, 2, FALSE)</f>
        <v>smolt</v>
      </c>
    </row>
    <row r="3386" spans="1:19" x14ac:dyDescent="0.25">
      <c r="A3386" s="1">
        <v>33367</v>
      </c>
      <c r="B3386">
        <v>1</v>
      </c>
      <c r="C3386">
        <v>1</v>
      </c>
      <c r="D3386">
        <v>1</v>
      </c>
      <c r="E3386">
        <v>1991</v>
      </c>
      <c r="F3386">
        <v>63</v>
      </c>
      <c r="G3386">
        <v>1</v>
      </c>
      <c r="H3386">
        <v>84</v>
      </c>
      <c r="I3386">
        <v>5.53</v>
      </c>
      <c r="J3386">
        <v>4.96</v>
      </c>
      <c r="L3386">
        <v>1</v>
      </c>
      <c r="M3386">
        <v>1</v>
      </c>
      <c r="N3386">
        <v>399</v>
      </c>
      <c r="O3386">
        <v>1</v>
      </c>
      <c r="P3386">
        <v>3</v>
      </c>
      <c r="Q3386" t="str">
        <f>VLOOKUP(M3386,lookups!$A$1:$B$7, 2, FALSE)</f>
        <v>trawl/fyke</v>
      </c>
      <c r="R3386" t="str">
        <f>VLOOKUP(N3386,lookups!$D$1:$E$6, 2, FALSE)</f>
        <v>hucuktlis r</v>
      </c>
      <c r="S3386" t="str">
        <f>VLOOKUP(C3386,lookups!$G$1:$H$3, 2, FALSE)</f>
        <v>smolt</v>
      </c>
    </row>
    <row r="3387" spans="1:19" x14ac:dyDescent="0.25">
      <c r="A3387" s="1">
        <v>33367</v>
      </c>
      <c r="B3387">
        <v>1</v>
      </c>
      <c r="C3387">
        <v>1</v>
      </c>
      <c r="D3387">
        <v>1</v>
      </c>
      <c r="E3387">
        <v>1991</v>
      </c>
      <c r="F3387">
        <v>64</v>
      </c>
      <c r="G3387">
        <v>1</v>
      </c>
      <c r="H3387">
        <v>82</v>
      </c>
      <c r="I3387">
        <v>4.6100000000000003</v>
      </c>
      <c r="J3387">
        <v>4.13</v>
      </c>
      <c r="L3387">
        <v>1</v>
      </c>
      <c r="M3387">
        <v>1</v>
      </c>
      <c r="N3387">
        <v>399</v>
      </c>
      <c r="O3387">
        <v>1</v>
      </c>
      <c r="P3387">
        <v>3</v>
      </c>
      <c r="Q3387" t="str">
        <f>VLOOKUP(M3387,lookups!$A$1:$B$7, 2, FALSE)</f>
        <v>trawl/fyke</v>
      </c>
      <c r="R3387" t="str">
        <f>VLOOKUP(N3387,lookups!$D$1:$E$6, 2, FALSE)</f>
        <v>hucuktlis r</v>
      </c>
      <c r="S3387" t="str">
        <f>VLOOKUP(C3387,lookups!$G$1:$H$3, 2, FALSE)</f>
        <v>smolt</v>
      </c>
    </row>
    <row r="3388" spans="1:19" x14ac:dyDescent="0.25">
      <c r="A3388" s="1">
        <v>33367</v>
      </c>
      <c r="B3388">
        <v>1</v>
      </c>
      <c r="C3388">
        <v>1</v>
      </c>
      <c r="D3388">
        <v>1</v>
      </c>
      <c r="E3388">
        <v>1991</v>
      </c>
      <c r="F3388">
        <v>65</v>
      </c>
      <c r="G3388">
        <v>1</v>
      </c>
      <c r="H3388">
        <v>76</v>
      </c>
      <c r="I3388">
        <v>4.37</v>
      </c>
      <c r="J3388">
        <v>3.92</v>
      </c>
      <c r="L3388">
        <v>1</v>
      </c>
      <c r="M3388">
        <v>1</v>
      </c>
      <c r="N3388">
        <v>399</v>
      </c>
      <c r="O3388">
        <v>1</v>
      </c>
      <c r="P3388">
        <v>3</v>
      </c>
      <c r="Q3388" t="str">
        <f>VLOOKUP(M3388,lookups!$A$1:$B$7, 2, FALSE)</f>
        <v>trawl/fyke</v>
      </c>
      <c r="R3388" t="str">
        <f>VLOOKUP(N3388,lookups!$D$1:$E$6, 2, FALSE)</f>
        <v>hucuktlis r</v>
      </c>
      <c r="S3388" t="str">
        <f>VLOOKUP(C3388,lookups!$G$1:$H$3, 2, FALSE)</f>
        <v>smolt</v>
      </c>
    </row>
    <row r="3389" spans="1:19" x14ac:dyDescent="0.25">
      <c r="A3389" s="1">
        <v>33367</v>
      </c>
      <c r="B3389">
        <v>1</v>
      </c>
      <c r="C3389">
        <v>1</v>
      </c>
      <c r="D3389">
        <v>1</v>
      </c>
      <c r="E3389">
        <v>1991</v>
      </c>
      <c r="F3389">
        <v>66</v>
      </c>
      <c r="G3389">
        <v>1</v>
      </c>
      <c r="H3389">
        <v>86</v>
      </c>
      <c r="I3389">
        <v>6.03</v>
      </c>
      <c r="J3389">
        <v>5.41</v>
      </c>
      <c r="L3389">
        <v>1</v>
      </c>
      <c r="M3389">
        <v>1</v>
      </c>
      <c r="N3389">
        <v>399</v>
      </c>
      <c r="O3389">
        <v>1</v>
      </c>
      <c r="P3389">
        <v>3</v>
      </c>
      <c r="Q3389" t="str">
        <f>VLOOKUP(M3389,lookups!$A$1:$B$7, 2, FALSE)</f>
        <v>trawl/fyke</v>
      </c>
      <c r="R3389" t="str">
        <f>VLOOKUP(N3389,lookups!$D$1:$E$6, 2, FALSE)</f>
        <v>hucuktlis r</v>
      </c>
      <c r="S3389" t="str">
        <f>VLOOKUP(C3389,lookups!$G$1:$H$3, 2, FALSE)</f>
        <v>smolt</v>
      </c>
    </row>
    <row r="3390" spans="1:19" x14ac:dyDescent="0.25">
      <c r="A3390" s="1">
        <v>33367</v>
      </c>
      <c r="B3390">
        <v>1</v>
      </c>
      <c r="C3390">
        <v>1</v>
      </c>
      <c r="D3390">
        <v>1</v>
      </c>
      <c r="E3390">
        <v>1991</v>
      </c>
      <c r="F3390">
        <v>67</v>
      </c>
      <c r="G3390">
        <v>1</v>
      </c>
      <c r="H3390">
        <v>80</v>
      </c>
      <c r="I3390">
        <v>4.75</v>
      </c>
      <c r="J3390">
        <v>4.26</v>
      </c>
      <c r="L3390">
        <v>1</v>
      </c>
      <c r="M3390">
        <v>1</v>
      </c>
      <c r="N3390">
        <v>399</v>
      </c>
      <c r="O3390">
        <v>1</v>
      </c>
      <c r="P3390">
        <v>3</v>
      </c>
      <c r="Q3390" t="str">
        <f>VLOOKUP(M3390,lookups!$A$1:$B$7, 2, FALSE)</f>
        <v>trawl/fyke</v>
      </c>
      <c r="R3390" t="str">
        <f>VLOOKUP(N3390,lookups!$D$1:$E$6, 2, FALSE)</f>
        <v>hucuktlis r</v>
      </c>
      <c r="S3390" t="str">
        <f>VLOOKUP(C3390,lookups!$G$1:$H$3, 2, FALSE)</f>
        <v>smolt</v>
      </c>
    </row>
    <row r="3391" spans="1:19" x14ac:dyDescent="0.25">
      <c r="A3391" s="1">
        <v>33367</v>
      </c>
      <c r="B3391">
        <v>1</v>
      </c>
      <c r="C3391">
        <v>1</v>
      </c>
      <c r="D3391">
        <v>1</v>
      </c>
      <c r="E3391">
        <v>1991</v>
      </c>
      <c r="F3391">
        <v>68</v>
      </c>
      <c r="G3391">
        <v>1</v>
      </c>
      <c r="H3391">
        <v>82</v>
      </c>
      <c r="I3391">
        <v>5.23</v>
      </c>
      <c r="J3391">
        <v>4.6900000000000004</v>
      </c>
      <c r="L3391">
        <v>1</v>
      </c>
      <c r="M3391">
        <v>1</v>
      </c>
      <c r="N3391">
        <v>399</v>
      </c>
      <c r="O3391">
        <v>1</v>
      </c>
      <c r="P3391">
        <v>3</v>
      </c>
      <c r="Q3391" t="str">
        <f>VLOOKUP(M3391,lookups!$A$1:$B$7, 2, FALSE)</f>
        <v>trawl/fyke</v>
      </c>
      <c r="R3391" t="str">
        <f>VLOOKUP(N3391,lookups!$D$1:$E$6, 2, FALSE)</f>
        <v>hucuktlis r</v>
      </c>
      <c r="S3391" t="str">
        <f>VLOOKUP(C3391,lookups!$G$1:$H$3, 2, FALSE)</f>
        <v>smolt</v>
      </c>
    </row>
    <row r="3392" spans="1:19" x14ac:dyDescent="0.25">
      <c r="A3392" s="1">
        <v>33367</v>
      </c>
      <c r="B3392">
        <v>1</v>
      </c>
      <c r="C3392">
        <v>1</v>
      </c>
      <c r="D3392">
        <v>1</v>
      </c>
      <c r="E3392">
        <v>1991</v>
      </c>
      <c r="F3392">
        <v>69</v>
      </c>
      <c r="G3392">
        <v>1</v>
      </c>
      <c r="H3392">
        <v>80</v>
      </c>
      <c r="I3392">
        <v>4.96</v>
      </c>
      <c r="J3392">
        <v>4.45</v>
      </c>
      <c r="L3392">
        <v>1</v>
      </c>
      <c r="M3392">
        <v>1</v>
      </c>
      <c r="N3392">
        <v>399</v>
      </c>
      <c r="O3392">
        <v>1</v>
      </c>
      <c r="P3392">
        <v>3</v>
      </c>
      <c r="Q3392" t="str">
        <f>VLOOKUP(M3392,lookups!$A$1:$B$7, 2, FALSE)</f>
        <v>trawl/fyke</v>
      </c>
      <c r="R3392" t="str">
        <f>VLOOKUP(N3392,lookups!$D$1:$E$6, 2, FALSE)</f>
        <v>hucuktlis r</v>
      </c>
      <c r="S3392" t="str">
        <f>VLOOKUP(C3392,lookups!$G$1:$H$3, 2, FALSE)</f>
        <v>smolt</v>
      </c>
    </row>
    <row r="3393" spans="1:19" x14ac:dyDescent="0.25">
      <c r="A3393" s="1">
        <v>33367</v>
      </c>
      <c r="B3393">
        <v>1</v>
      </c>
      <c r="C3393">
        <v>1</v>
      </c>
      <c r="D3393">
        <v>1</v>
      </c>
      <c r="E3393">
        <v>1991</v>
      </c>
      <c r="F3393">
        <v>70</v>
      </c>
      <c r="G3393">
        <v>1</v>
      </c>
      <c r="H3393">
        <v>80</v>
      </c>
      <c r="I3393">
        <v>5.1100000000000003</v>
      </c>
      <c r="J3393">
        <v>4.58</v>
      </c>
      <c r="L3393">
        <v>1</v>
      </c>
      <c r="M3393">
        <v>1</v>
      </c>
      <c r="N3393">
        <v>399</v>
      </c>
      <c r="O3393">
        <v>1</v>
      </c>
      <c r="P3393">
        <v>3</v>
      </c>
      <c r="Q3393" t="str">
        <f>VLOOKUP(M3393,lookups!$A$1:$B$7, 2, FALSE)</f>
        <v>trawl/fyke</v>
      </c>
      <c r="R3393" t="str">
        <f>VLOOKUP(N3393,lookups!$D$1:$E$6, 2, FALSE)</f>
        <v>hucuktlis r</v>
      </c>
      <c r="S3393" t="str">
        <f>VLOOKUP(C3393,lookups!$G$1:$H$3, 2, FALSE)</f>
        <v>smolt</v>
      </c>
    </row>
    <row r="3394" spans="1:19" x14ac:dyDescent="0.25">
      <c r="A3394" s="1">
        <v>33367</v>
      </c>
      <c r="B3394">
        <v>1</v>
      </c>
      <c r="C3394">
        <v>1</v>
      </c>
      <c r="D3394">
        <v>1</v>
      </c>
      <c r="E3394">
        <v>1991</v>
      </c>
      <c r="F3394">
        <v>71</v>
      </c>
      <c r="G3394">
        <v>1</v>
      </c>
      <c r="H3394">
        <v>83</v>
      </c>
      <c r="I3394">
        <v>5.6</v>
      </c>
      <c r="J3394">
        <v>5.0199999999999996</v>
      </c>
      <c r="L3394">
        <v>1</v>
      </c>
      <c r="M3394">
        <v>1</v>
      </c>
      <c r="N3394">
        <v>399</v>
      </c>
      <c r="O3394">
        <v>1</v>
      </c>
      <c r="P3394">
        <v>3</v>
      </c>
      <c r="Q3394" t="str">
        <f>VLOOKUP(M3394,lookups!$A$1:$B$7, 2, FALSE)</f>
        <v>trawl/fyke</v>
      </c>
      <c r="R3394" t="str">
        <f>VLOOKUP(N3394,lookups!$D$1:$E$6, 2, FALSE)</f>
        <v>hucuktlis r</v>
      </c>
      <c r="S3394" t="str">
        <f>VLOOKUP(C3394,lookups!$G$1:$H$3, 2, FALSE)</f>
        <v>smolt</v>
      </c>
    </row>
    <row r="3395" spans="1:19" x14ac:dyDescent="0.25">
      <c r="A3395" s="1">
        <v>33367</v>
      </c>
      <c r="B3395">
        <v>1</v>
      </c>
      <c r="C3395">
        <v>1</v>
      </c>
      <c r="D3395">
        <v>1</v>
      </c>
      <c r="E3395">
        <v>1991</v>
      </c>
      <c r="F3395">
        <v>72</v>
      </c>
      <c r="G3395">
        <v>1</v>
      </c>
      <c r="H3395">
        <v>84</v>
      </c>
      <c r="I3395">
        <v>5.63</v>
      </c>
      <c r="J3395">
        <v>5.05</v>
      </c>
      <c r="L3395">
        <v>1</v>
      </c>
      <c r="M3395">
        <v>1</v>
      </c>
      <c r="N3395">
        <v>399</v>
      </c>
      <c r="O3395">
        <v>1</v>
      </c>
      <c r="P3395">
        <v>3</v>
      </c>
      <c r="Q3395" t="str">
        <f>VLOOKUP(M3395,lookups!$A$1:$B$7, 2, FALSE)</f>
        <v>trawl/fyke</v>
      </c>
      <c r="R3395" t="str">
        <f>VLOOKUP(N3395,lookups!$D$1:$E$6, 2, FALSE)</f>
        <v>hucuktlis r</v>
      </c>
      <c r="S3395" t="str">
        <f>VLOOKUP(C3395,lookups!$G$1:$H$3, 2, FALSE)</f>
        <v>smolt</v>
      </c>
    </row>
    <row r="3396" spans="1:19" x14ac:dyDescent="0.25">
      <c r="A3396" s="1">
        <v>33367</v>
      </c>
      <c r="B3396">
        <v>1</v>
      </c>
      <c r="C3396">
        <v>1</v>
      </c>
      <c r="D3396">
        <v>1</v>
      </c>
      <c r="E3396">
        <v>1991</v>
      </c>
      <c r="F3396">
        <v>73</v>
      </c>
      <c r="G3396">
        <v>1</v>
      </c>
      <c r="H3396">
        <v>82</v>
      </c>
      <c r="I3396">
        <v>5.46</v>
      </c>
      <c r="J3396">
        <v>4.9000000000000004</v>
      </c>
      <c r="L3396">
        <v>1</v>
      </c>
      <c r="M3396">
        <v>1</v>
      </c>
      <c r="N3396">
        <v>399</v>
      </c>
      <c r="O3396">
        <v>1</v>
      </c>
      <c r="P3396">
        <v>3</v>
      </c>
      <c r="Q3396" t="str">
        <f>VLOOKUP(M3396,lookups!$A$1:$B$7, 2, FALSE)</f>
        <v>trawl/fyke</v>
      </c>
      <c r="R3396" t="str">
        <f>VLOOKUP(N3396,lookups!$D$1:$E$6, 2, FALSE)</f>
        <v>hucuktlis r</v>
      </c>
      <c r="S3396" t="str">
        <f>VLOOKUP(C3396,lookups!$G$1:$H$3, 2, FALSE)</f>
        <v>smolt</v>
      </c>
    </row>
    <row r="3397" spans="1:19" x14ac:dyDescent="0.25">
      <c r="A3397" s="1">
        <v>33367</v>
      </c>
      <c r="B3397">
        <v>1</v>
      </c>
      <c r="C3397">
        <v>1</v>
      </c>
      <c r="D3397">
        <v>1</v>
      </c>
      <c r="E3397">
        <v>1991</v>
      </c>
      <c r="F3397">
        <v>74</v>
      </c>
      <c r="G3397">
        <v>1</v>
      </c>
      <c r="H3397">
        <v>81</v>
      </c>
      <c r="I3397">
        <v>4.82</v>
      </c>
      <c r="J3397">
        <v>4.32</v>
      </c>
      <c r="L3397">
        <v>1</v>
      </c>
      <c r="M3397">
        <v>1</v>
      </c>
      <c r="N3397">
        <v>399</v>
      </c>
      <c r="O3397">
        <v>1</v>
      </c>
      <c r="P3397">
        <v>3</v>
      </c>
      <c r="Q3397" t="str">
        <f>VLOOKUP(M3397,lookups!$A$1:$B$7, 2, FALSE)</f>
        <v>trawl/fyke</v>
      </c>
      <c r="R3397" t="str">
        <f>VLOOKUP(N3397,lookups!$D$1:$E$6, 2, FALSE)</f>
        <v>hucuktlis r</v>
      </c>
      <c r="S3397" t="str">
        <f>VLOOKUP(C3397,lookups!$G$1:$H$3, 2, FALSE)</f>
        <v>smolt</v>
      </c>
    </row>
    <row r="3398" spans="1:19" x14ac:dyDescent="0.25">
      <c r="A3398" s="1">
        <v>33367</v>
      </c>
      <c r="B3398">
        <v>1</v>
      </c>
      <c r="C3398">
        <v>1</v>
      </c>
      <c r="D3398">
        <v>1</v>
      </c>
      <c r="E3398">
        <v>1991</v>
      </c>
      <c r="F3398">
        <v>75</v>
      </c>
      <c r="G3398">
        <v>1</v>
      </c>
      <c r="H3398">
        <v>80</v>
      </c>
      <c r="I3398">
        <v>4.3899999999999997</v>
      </c>
      <c r="J3398">
        <v>3.94</v>
      </c>
      <c r="L3398">
        <v>1</v>
      </c>
      <c r="M3398">
        <v>1</v>
      </c>
      <c r="N3398">
        <v>399</v>
      </c>
      <c r="O3398">
        <v>1</v>
      </c>
      <c r="P3398">
        <v>3</v>
      </c>
      <c r="Q3398" t="str">
        <f>VLOOKUP(M3398,lookups!$A$1:$B$7, 2, FALSE)</f>
        <v>trawl/fyke</v>
      </c>
      <c r="R3398" t="str">
        <f>VLOOKUP(N3398,lookups!$D$1:$E$6, 2, FALSE)</f>
        <v>hucuktlis r</v>
      </c>
      <c r="S3398" t="str">
        <f>VLOOKUP(C3398,lookups!$G$1:$H$3, 2, FALSE)</f>
        <v>smolt</v>
      </c>
    </row>
    <row r="3399" spans="1:19" x14ac:dyDescent="0.25">
      <c r="A3399" s="1">
        <v>33367</v>
      </c>
      <c r="B3399">
        <v>1</v>
      </c>
      <c r="C3399">
        <v>1</v>
      </c>
      <c r="D3399">
        <v>1</v>
      </c>
      <c r="E3399">
        <v>1991</v>
      </c>
      <c r="F3399">
        <v>76</v>
      </c>
      <c r="G3399">
        <v>1</v>
      </c>
      <c r="H3399">
        <v>86</v>
      </c>
      <c r="I3399">
        <v>6.25</v>
      </c>
      <c r="J3399">
        <v>5.6</v>
      </c>
      <c r="L3399">
        <v>1</v>
      </c>
      <c r="M3399">
        <v>1</v>
      </c>
      <c r="N3399">
        <v>399</v>
      </c>
      <c r="O3399">
        <v>1</v>
      </c>
      <c r="P3399">
        <v>3</v>
      </c>
      <c r="Q3399" t="str">
        <f>VLOOKUP(M3399,lookups!$A$1:$B$7, 2, FALSE)</f>
        <v>trawl/fyke</v>
      </c>
      <c r="R3399" t="str">
        <f>VLOOKUP(N3399,lookups!$D$1:$E$6, 2, FALSE)</f>
        <v>hucuktlis r</v>
      </c>
      <c r="S3399" t="str">
        <f>VLOOKUP(C3399,lookups!$G$1:$H$3, 2, FALSE)</f>
        <v>smolt</v>
      </c>
    </row>
    <row r="3400" spans="1:19" x14ac:dyDescent="0.25">
      <c r="A3400" s="1">
        <v>33367</v>
      </c>
      <c r="B3400">
        <v>1</v>
      </c>
      <c r="C3400">
        <v>1</v>
      </c>
      <c r="D3400">
        <v>1</v>
      </c>
      <c r="E3400">
        <v>1991</v>
      </c>
      <c r="F3400">
        <v>77</v>
      </c>
      <c r="G3400">
        <v>1</v>
      </c>
      <c r="H3400">
        <v>81</v>
      </c>
      <c r="I3400">
        <v>4.83</v>
      </c>
      <c r="J3400">
        <v>4.33</v>
      </c>
      <c r="L3400">
        <v>1</v>
      </c>
      <c r="M3400">
        <v>1</v>
      </c>
      <c r="N3400">
        <v>399</v>
      </c>
      <c r="O3400">
        <v>1</v>
      </c>
      <c r="P3400">
        <v>3</v>
      </c>
      <c r="Q3400" t="str">
        <f>VLOOKUP(M3400,lookups!$A$1:$B$7, 2, FALSE)</f>
        <v>trawl/fyke</v>
      </c>
      <c r="R3400" t="str">
        <f>VLOOKUP(N3400,lookups!$D$1:$E$6, 2, FALSE)</f>
        <v>hucuktlis r</v>
      </c>
      <c r="S3400" t="str">
        <f>VLOOKUP(C3400,lookups!$G$1:$H$3, 2, FALSE)</f>
        <v>smolt</v>
      </c>
    </row>
    <row r="3401" spans="1:19" x14ac:dyDescent="0.25">
      <c r="A3401" s="1">
        <v>33367</v>
      </c>
      <c r="B3401">
        <v>1</v>
      </c>
      <c r="C3401">
        <v>1</v>
      </c>
      <c r="D3401">
        <v>1</v>
      </c>
      <c r="E3401">
        <v>1991</v>
      </c>
      <c r="F3401">
        <v>78</v>
      </c>
      <c r="G3401">
        <v>1</v>
      </c>
      <c r="H3401">
        <v>80</v>
      </c>
      <c r="I3401">
        <v>4.84</v>
      </c>
      <c r="J3401">
        <v>4.34</v>
      </c>
      <c r="L3401">
        <v>1</v>
      </c>
      <c r="M3401">
        <v>1</v>
      </c>
      <c r="N3401">
        <v>399</v>
      </c>
      <c r="O3401">
        <v>1</v>
      </c>
      <c r="P3401">
        <v>3</v>
      </c>
      <c r="Q3401" t="str">
        <f>VLOOKUP(M3401,lookups!$A$1:$B$7, 2, FALSE)</f>
        <v>trawl/fyke</v>
      </c>
      <c r="R3401" t="str">
        <f>VLOOKUP(N3401,lookups!$D$1:$E$6, 2, FALSE)</f>
        <v>hucuktlis r</v>
      </c>
      <c r="S3401" t="str">
        <f>VLOOKUP(C3401,lookups!$G$1:$H$3, 2, FALSE)</f>
        <v>smolt</v>
      </c>
    </row>
    <row r="3402" spans="1:19" x14ac:dyDescent="0.25">
      <c r="A3402" s="1">
        <v>33367</v>
      </c>
      <c r="B3402">
        <v>1</v>
      </c>
      <c r="C3402">
        <v>1</v>
      </c>
      <c r="D3402">
        <v>1</v>
      </c>
      <c r="E3402">
        <v>1991</v>
      </c>
      <c r="F3402">
        <v>79</v>
      </c>
      <c r="G3402">
        <v>1</v>
      </c>
      <c r="H3402">
        <v>81</v>
      </c>
      <c r="I3402">
        <v>5.0599999999999996</v>
      </c>
      <c r="J3402">
        <v>4.54</v>
      </c>
      <c r="L3402">
        <v>1</v>
      </c>
      <c r="M3402">
        <v>1</v>
      </c>
      <c r="N3402">
        <v>399</v>
      </c>
      <c r="O3402">
        <v>1</v>
      </c>
      <c r="P3402">
        <v>3</v>
      </c>
      <c r="Q3402" t="str">
        <f>VLOOKUP(M3402,lookups!$A$1:$B$7, 2, FALSE)</f>
        <v>trawl/fyke</v>
      </c>
      <c r="R3402" t="str">
        <f>VLOOKUP(N3402,lookups!$D$1:$E$6, 2, FALSE)</f>
        <v>hucuktlis r</v>
      </c>
      <c r="S3402" t="str">
        <f>VLOOKUP(C3402,lookups!$G$1:$H$3, 2, FALSE)</f>
        <v>smolt</v>
      </c>
    </row>
    <row r="3403" spans="1:19" x14ac:dyDescent="0.25">
      <c r="A3403" s="1">
        <v>33367</v>
      </c>
      <c r="B3403">
        <v>1</v>
      </c>
      <c r="C3403">
        <v>1</v>
      </c>
      <c r="D3403">
        <v>1</v>
      </c>
      <c r="E3403">
        <v>1991</v>
      </c>
      <c r="F3403">
        <v>80</v>
      </c>
      <c r="G3403">
        <v>1</v>
      </c>
      <c r="H3403">
        <v>92</v>
      </c>
      <c r="I3403">
        <v>7.71</v>
      </c>
      <c r="J3403">
        <v>6.91</v>
      </c>
      <c r="L3403">
        <v>1</v>
      </c>
      <c r="M3403">
        <v>1</v>
      </c>
      <c r="N3403">
        <v>399</v>
      </c>
      <c r="O3403">
        <v>1</v>
      </c>
      <c r="P3403">
        <v>3</v>
      </c>
      <c r="Q3403" t="str">
        <f>VLOOKUP(M3403,lookups!$A$1:$B$7, 2, FALSE)</f>
        <v>trawl/fyke</v>
      </c>
      <c r="R3403" t="str">
        <f>VLOOKUP(N3403,lookups!$D$1:$E$6, 2, FALSE)</f>
        <v>hucuktlis r</v>
      </c>
      <c r="S3403" t="str">
        <f>VLOOKUP(C3403,lookups!$G$1:$H$3, 2, FALSE)</f>
        <v>smolt</v>
      </c>
    </row>
    <row r="3404" spans="1:19" x14ac:dyDescent="0.25">
      <c r="A3404" s="1">
        <v>33367</v>
      </c>
      <c r="B3404">
        <v>1</v>
      </c>
      <c r="C3404">
        <v>1</v>
      </c>
      <c r="D3404">
        <v>1</v>
      </c>
      <c r="E3404">
        <v>1991</v>
      </c>
      <c r="F3404">
        <v>81</v>
      </c>
      <c r="G3404">
        <v>1</v>
      </c>
      <c r="H3404">
        <v>86</v>
      </c>
      <c r="I3404">
        <v>5.95</v>
      </c>
      <c r="J3404">
        <v>5.34</v>
      </c>
      <c r="L3404">
        <v>1</v>
      </c>
      <c r="M3404">
        <v>1</v>
      </c>
      <c r="N3404">
        <v>399</v>
      </c>
      <c r="O3404">
        <v>1</v>
      </c>
      <c r="P3404">
        <v>3</v>
      </c>
      <c r="Q3404" t="str">
        <f>VLOOKUP(M3404,lookups!$A$1:$B$7, 2, FALSE)</f>
        <v>trawl/fyke</v>
      </c>
      <c r="R3404" t="str">
        <f>VLOOKUP(N3404,lookups!$D$1:$E$6, 2, FALSE)</f>
        <v>hucuktlis r</v>
      </c>
      <c r="S3404" t="str">
        <f>VLOOKUP(C3404,lookups!$G$1:$H$3, 2, FALSE)</f>
        <v>smolt</v>
      </c>
    </row>
    <row r="3405" spans="1:19" x14ac:dyDescent="0.25">
      <c r="A3405" s="1">
        <v>33367</v>
      </c>
      <c r="B3405">
        <v>1</v>
      </c>
      <c r="C3405">
        <v>1</v>
      </c>
      <c r="D3405">
        <v>1</v>
      </c>
      <c r="E3405">
        <v>1991</v>
      </c>
      <c r="F3405">
        <v>82</v>
      </c>
      <c r="G3405">
        <v>1</v>
      </c>
      <c r="H3405">
        <v>83</v>
      </c>
      <c r="I3405">
        <v>5.15</v>
      </c>
      <c r="J3405">
        <v>4.62</v>
      </c>
      <c r="L3405">
        <v>1</v>
      </c>
      <c r="M3405">
        <v>1</v>
      </c>
      <c r="N3405">
        <v>399</v>
      </c>
      <c r="O3405">
        <v>1</v>
      </c>
      <c r="P3405">
        <v>3</v>
      </c>
      <c r="Q3405" t="str">
        <f>VLOOKUP(M3405,lookups!$A$1:$B$7, 2, FALSE)</f>
        <v>trawl/fyke</v>
      </c>
      <c r="R3405" t="str">
        <f>VLOOKUP(N3405,lookups!$D$1:$E$6, 2, FALSE)</f>
        <v>hucuktlis r</v>
      </c>
      <c r="S3405" t="str">
        <f>VLOOKUP(C3405,lookups!$G$1:$H$3, 2, FALSE)</f>
        <v>smolt</v>
      </c>
    </row>
    <row r="3406" spans="1:19" x14ac:dyDescent="0.25">
      <c r="A3406" s="1">
        <v>33367</v>
      </c>
      <c r="B3406">
        <v>1</v>
      </c>
      <c r="C3406">
        <v>1</v>
      </c>
      <c r="D3406">
        <v>1</v>
      </c>
      <c r="E3406">
        <v>1991</v>
      </c>
      <c r="F3406">
        <v>83</v>
      </c>
      <c r="G3406">
        <v>1</v>
      </c>
      <c r="H3406">
        <v>88</v>
      </c>
      <c r="I3406">
        <v>6.68</v>
      </c>
      <c r="J3406">
        <v>5.99</v>
      </c>
      <c r="L3406">
        <v>1</v>
      </c>
      <c r="M3406">
        <v>1</v>
      </c>
      <c r="N3406">
        <v>399</v>
      </c>
      <c r="O3406">
        <v>1</v>
      </c>
      <c r="P3406">
        <v>3</v>
      </c>
      <c r="Q3406" t="str">
        <f>VLOOKUP(M3406,lookups!$A$1:$B$7, 2, FALSE)</f>
        <v>trawl/fyke</v>
      </c>
      <c r="R3406" t="str">
        <f>VLOOKUP(N3406,lookups!$D$1:$E$6, 2, FALSE)</f>
        <v>hucuktlis r</v>
      </c>
      <c r="S3406" t="str">
        <f>VLOOKUP(C3406,lookups!$G$1:$H$3, 2, FALSE)</f>
        <v>smolt</v>
      </c>
    </row>
    <row r="3407" spans="1:19" x14ac:dyDescent="0.25">
      <c r="A3407" s="1">
        <v>33367</v>
      </c>
      <c r="B3407">
        <v>1</v>
      </c>
      <c r="C3407">
        <v>1</v>
      </c>
      <c r="D3407">
        <v>1</v>
      </c>
      <c r="E3407">
        <v>1991</v>
      </c>
      <c r="F3407">
        <v>84</v>
      </c>
      <c r="G3407">
        <v>1</v>
      </c>
      <c r="H3407">
        <v>85</v>
      </c>
      <c r="I3407">
        <v>6.08</v>
      </c>
      <c r="J3407">
        <v>5.45</v>
      </c>
      <c r="L3407">
        <v>1</v>
      </c>
      <c r="M3407">
        <v>1</v>
      </c>
      <c r="N3407">
        <v>399</v>
      </c>
      <c r="O3407">
        <v>1</v>
      </c>
      <c r="P3407">
        <v>3</v>
      </c>
      <c r="Q3407" t="str">
        <f>VLOOKUP(M3407,lookups!$A$1:$B$7, 2, FALSE)</f>
        <v>trawl/fyke</v>
      </c>
      <c r="R3407" t="str">
        <f>VLOOKUP(N3407,lookups!$D$1:$E$6, 2, FALSE)</f>
        <v>hucuktlis r</v>
      </c>
      <c r="S3407" t="str">
        <f>VLOOKUP(C3407,lookups!$G$1:$H$3, 2, FALSE)</f>
        <v>smolt</v>
      </c>
    </row>
    <row r="3408" spans="1:19" x14ac:dyDescent="0.25">
      <c r="A3408" s="1">
        <v>33367</v>
      </c>
      <c r="B3408">
        <v>1</v>
      </c>
      <c r="C3408">
        <v>1</v>
      </c>
      <c r="D3408">
        <v>1</v>
      </c>
      <c r="E3408">
        <v>1991</v>
      </c>
      <c r="F3408">
        <v>85</v>
      </c>
      <c r="G3408">
        <v>1</v>
      </c>
      <c r="H3408">
        <v>77</v>
      </c>
      <c r="I3408">
        <v>4.0999999999999996</v>
      </c>
      <c r="J3408">
        <v>3.68</v>
      </c>
      <c r="L3408">
        <v>1</v>
      </c>
      <c r="M3408">
        <v>1</v>
      </c>
      <c r="N3408">
        <v>399</v>
      </c>
      <c r="O3408">
        <v>1</v>
      </c>
      <c r="P3408">
        <v>3</v>
      </c>
      <c r="Q3408" t="str">
        <f>VLOOKUP(M3408,lookups!$A$1:$B$7, 2, FALSE)</f>
        <v>trawl/fyke</v>
      </c>
      <c r="R3408" t="str">
        <f>VLOOKUP(N3408,lookups!$D$1:$E$6, 2, FALSE)</f>
        <v>hucuktlis r</v>
      </c>
      <c r="S3408" t="str">
        <f>VLOOKUP(C3408,lookups!$G$1:$H$3, 2, FALSE)</f>
        <v>smolt</v>
      </c>
    </row>
    <row r="3409" spans="1:19" x14ac:dyDescent="0.25">
      <c r="A3409" s="1">
        <v>33367</v>
      </c>
      <c r="B3409">
        <v>1</v>
      </c>
      <c r="C3409">
        <v>1</v>
      </c>
      <c r="D3409">
        <v>1</v>
      </c>
      <c r="E3409">
        <v>1991</v>
      </c>
      <c r="F3409">
        <v>86</v>
      </c>
      <c r="G3409">
        <v>1</v>
      </c>
      <c r="H3409">
        <v>74</v>
      </c>
      <c r="I3409">
        <v>3.7</v>
      </c>
      <c r="J3409">
        <v>3.32</v>
      </c>
      <c r="M3409">
        <v>1</v>
      </c>
      <c r="N3409">
        <v>399</v>
      </c>
      <c r="O3409">
        <v>1</v>
      </c>
      <c r="P3409">
        <v>3</v>
      </c>
      <c r="Q3409" t="str">
        <f>VLOOKUP(M3409,lookups!$A$1:$B$7, 2, FALSE)</f>
        <v>trawl/fyke</v>
      </c>
      <c r="R3409" t="str">
        <f>VLOOKUP(N3409,lookups!$D$1:$E$6, 2, FALSE)</f>
        <v>hucuktlis r</v>
      </c>
      <c r="S3409" t="str">
        <f>VLOOKUP(C3409,lookups!$G$1:$H$3, 2, FALSE)</f>
        <v>smolt</v>
      </c>
    </row>
    <row r="3410" spans="1:19" x14ac:dyDescent="0.25">
      <c r="A3410" s="1">
        <v>33367</v>
      </c>
      <c r="B3410">
        <v>1</v>
      </c>
      <c r="C3410">
        <v>1</v>
      </c>
      <c r="D3410">
        <v>1</v>
      </c>
      <c r="E3410">
        <v>1991</v>
      </c>
      <c r="F3410">
        <v>87</v>
      </c>
      <c r="G3410">
        <v>1</v>
      </c>
      <c r="H3410">
        <v>65</v>
      </c>
      <c r="I3410">
        <v>2.41</v>
      </c>
      <c r="J3410">
        <v>2.16</v>
      </c>
      <c r="M3410">
        <v>1</v>
      </c>
      <c r="N3410">
        <v>399</v>
      </c>
      <c r="O3410">
        <v>1</v>
      </c>
      <c r="P3410">
        <v>3</v>
      </c>
      <c r="Q3410" t="str">
        <f>VLOOKUP(M3410,lookups!$A$1:$B$7, 2, FALSE)</f>
        <v>trawl/fyke</v>
      </c>
      <c r="R3410" t="str">
        <f>VLOOKUP(N3410,lookups!$D$1:$E$6, 2, FALSE)</f>
        <v>hucuktlis r</v>
      </c>
      <c r="S3410" t="str">
        <f>VLOOKUP(C3410,lookups!$G$1:$H$3, 2, FALSE)</f>
        <v>smolt</v>
      </c>
    </row>
    <row r="3411" spans="1:19" x14ac:dyDescent="0.25">
      <c r="A3411" s="1">
        <v>33367</v>
      </c>
      <c r="B3411">
        <v>1</v>
      </c>
      <c r="C3411">
        <v>1</v>
      </c>
      <c r="D3411">
        <v>1</v>
      </c>
      <c r="E3411">
        <v>1991</v>
      </c>
      <c r="F3411">
        <v>88</v>
      </c>
      <c r="G3411">
        <v>1</v>
      </c>
      <c r="H3411">
        <v>68</v>
      </c>
      <c r="I3411">
        <v>3</v>
      </c>
      <c r="J3411">
        <v>2.69</v>
      </c>
      <c r="M3411">
        <v>1</v>
      </c>
      <c r="N3411">
        <v>399</v>
      </c>
      <c r="O3411">
        <v>1</v>
      </c>
      <c r="P3411">
        <v>3</v>
      </c>
      <c r="Q3411" t="str">
        <f>VLOOKUP(M3411,lookups!$A$1:$B$7, 2, FALSE)</f>
        <v>trawl/fyke</v>
      </c>
      <c r="R3411" t="str">
        <f>VLOOKUP(N3411,lookups!$D$1:$E$6, 2, FALSE)</f>
        <v>hucuktlis r</v>
      </c>
      <c r="S3411" t="str">
        <f>VLOOKUP(C3411,lookups!$G$1:$H$3, 2, FALSE)</f>
        <v>smolt</v>
      </c>
    </row>
    <row r="3412" spans="1:19" x14ac:dyDescent="0.25">
      <c r="A3412" s="1">
        <v>33367</v>
      </c>
      <c r="B3412">
        <v>1</v>
      </c>
      <c r="C3412">
        <v>1</v>
      </c>
      <c r="D3412">
        <v>1</v>
      </c>
      <c r="E3412">
        <v>1991</v>
      </c>
      <c r="F3412">
        <v>89</v>
      </c>
      <c r="G3412">
        <v>1</v>
      </c>
      <c r="H3412">
        <v>87</v>
      </c>
      <c r="I3412">
        <v>5.94</v>
      </c>
      <c r="J3412">
        <v>5.33</v>
      </c>
      <c r="L3412">
        <v>1</v>
      </c>
      <c r="M3412">
        <v>1</v>
      </c>
      <c r="N3412">
        <v>399</v>
      </c>
      <c r="O3412">
        <v>1</v>
      </c>
      <c r="P3412">
        <v>3</v>
      </c>
      <c r="Q3412" t="str">
        <f>VLOOKUP(M3412,lookups!$A$1:$B$7, 2, FALSE)</f>
        <v>trawl/fyke</v>
      </c>
      <c r="R3412" t="str">
        <f>VLOOKUP(N3412,lookups!$D$1:$E$6, 2, FALSE)</f>
        <v>hucuktlis r</v>
      </c>
      <c r="S3412" t="str">
        <f>VLOOKUP(C3412,lookups!$G$1:$H$3, 2, FALSE)</f>
        <v>smolt</v>
      </c>
    </row>
    <row r="3413" spans="1:19" x14ac:dyDescent="0.25">
      <c r="A3413" s="1">
        <v>33367</v>
      </c>
      <c r="B3413">
        <v>1</v>
      </c>
      <c r="C3413">
        <v>1</v>
      </c>
      <c r="D3413">
        <v>1</v>
      </c>
      <c r="E3413">
        <v>1991</v>
      </c>
      <c r="F3413">
        <v>90</v>
      </c>
      <c r="G3413">
        <v>1</v>
      </c>
      <c r="H3413">
        <v>88</v>
      </c>
      <c r="I3413">
        <v>6.5</v>
      </c>
      <c r="J3413">
        <v>5.83</v>
      </c>
      <c r="L3413">
        <v>1</v>
      </c>
      <c r="M3413">
        <v>1</v>
      </c>
      <c r="N3413">
        <v>399</v>
      </c>
      <c r="O3413">
        <v>1</v>
      </c>
      <c r="P3413">
        <v>3</v>
      </c>
      <c r="Q3413" t="str">
        <f>VLOOKUP(M3413,lookups!$A$1:$B$7, 2, FALSE)</f>
        <v>trawl/fyke</v>
      </c>
      <c r="R3413" t="str">
        <f>VLOOKUP(N3413,lookups!$D$1:$E$6, 2, FALSE)</f>
        <v>hucuktlis r</v>
      </c>
      <c r="S3413" t="str">
        <f>VLOOKUP(C3413,lookups!$G$1:$H$3, 2, FALSE)</f>
        <v>smolt</v>
      </c>
    </row>
    <row r="3414" spans="1:19" x14ac:dyDescent="0.25">
      <c r="A3414" s="1">
        <v>33367</v>
      </c>
      <c r="B3414">
        <v>1</v>
      </c>
      <c r="C3414">
        <v>1</v>
      </c>
      <c r="D3414">
        <v>1</v>
      </c>
      <c r="E3414">
        <v>1991</v>
      </c>
      <c r="F3414">
        <v>91</v>
      </c>
      <c r="G3414">
        <v>1</v>
      </c>
      <c r="H3414">
        <v>81</v>
      </c>
      <c r="I3414">
        <v>4.79</v>
      </c>
      <c r="J3414">
        <v>4.3</v>
      </c>
      <c r="L3414">
        <v>1</v>
      </c>
      <c r="M3414">
        <v>1</v>
      </c>
      <c r="N3414">
        <v>399</v>
      </c>
      <c r="O3414">
        <v>1</v>
      </c>
      <c r="P3414">
        <v>3</v>
      </c>
      <c r="Q3414" t="str">
        <f>VLOOKUP(M3414,lookups!$A$1:$B$7, 2, FALSE)</f>
        <v>trawl/fyke</v>
      </c>
      <c r="R3414" t="str">
        <f>VLOOKUP(N3414,lookups!$D$1:$E$6, 2, FALSE)</f>
        <v>hucuktlis r</v>
      </c>
      <c r="S3414" t="str">
        <f>VLOOKUP(C3414,lookups!$G$1:$H$3, 2, FALSE)</f>
        <v>smolt</v>
      </c>
    </row>
    <row r="3415" spans="1:19" x14ac:dyDescent="0.25">
      <c r="A3415" s="1">
        <v>33367</v>
      </c>
      <c r="B3415">
        <v>1</v>
      </c>
      <c r="C3415">
        <v>1</v>
      </c>
      <c r="D3415">
        <v>1</v>
      </c>
      <c r="E3415">
        <v>1991</v>
      </c>
      <c r="F3415">
        <v>92</v>
      </c>
      <c r="G3415">
        <v>1</v>
      </c>
      <c r="H3415">
        <v>83</v>
      </c>
      <c r="I3415">
        <v>5.72</v>
      </c>
      <c r="J3415">
        <v>5.13</v>
      </c>
      <c r="L3415">
        <v>1</v>
      </c>
      <c r="M3415">
        <v>1</v>
      </c>
      <c r="N3415">
        <v>399</v>
      </c>
      <c r="O3415">
        <v>1</v>
      </c>
      <c r="P3415">
        <v>3</v>
      </c>
      <c r="Q3415" t="str">
        <f>VLOOKUP(M3415,lookups!$A$1:$B$7, 2, FALSE)</f>
        <v>trawl/fyke</v>
      </c>
      <c r="R3415" t="str">
        <f>VLOOKUP(N3415,lookups!$D$1:$E$6, 2, FALSE)</f>
        <v>hucuktlis r</v>
      </c>
      <c r="S3415" t="str">
        <f>VLOOKUP(C3415,lookups!$G$1:$H$3, 2, FALSE)</f>
        <v>smolt</v>
      </c>
    </row>
    <row r="3416" spans="1:19" x14ac:dyDescent="0.25">
      <c r="A3416" s="1">
        <v>33367</v>
      </c>
      <c r="B3416">
        <v>1</v>
      </c>
      <c r="C3416">
        <v>1</v>
      </c>
      <c r="D3416">
        <v>1</v>
      </c>
      <c r="E3416">
        <v>1991</v>
      </c>
      <c r="F3416">
        <v>93</v>
      </c>
      <c r="G3416">
        <v>1</v>
      </c>
      <c r="H3416">
        <v>82</v>
      </c>
      <c r="I3416">
        <v>4.68</v>
      </c>
      <c r="J3416">
        <v>4.2</v>
      </c>
      <c r="L3416">
        <v>1</v>
      </c>
      <c r="M3416">
        <v>1</v>
      </c>
      <c r="N3416">
        <v>399</v>
      </c>
      <c r="O3416">
        <v>1</v>
      </c>
      <c r="P3416">
        <v>3</v>
      </c>
      <c r="Q3416" t="str">
        <f>VLOOKUP(M3416,lookups!$A$1:$B$7, 2, FALSE)</f>
        <v>trawl/fyke</v>
      </c>
      <c r="R3416" t="str">
        <f>VLOOKUP(N3416,lookups!$D$1:$E$6, 2, FALSE)</f>
        <v>hucuktlis r</v>
      </c>
      <c r="S3416" t="str">
        <f>VLOOKUP(C3416,lookups!$G$1:$H$3, 2, FALSE)</f>
        <v>smolt</v>
      </c>
    </row>
    <row r="3417" spans="1:19" x14ac:dyDescent="0.25">
      <c r="A3417" s="1">
        <v>33367</v>
      </c>
      <c r="B3417">
        <v>1</v>
      </c>
      <c r="C3417">
        <v>1</v>
      </c>
      <c r="D3417">
        <v>1</v>
      </c>
      <c r="E3417">
        <v>1991</v>
      </c>
      <c r="F3417">
        <v>94</v>
      </c>
      <c r="G3417">
        <v>1</v>
      </c>
      <c r="H3417">
        <v>80</v>
      </c>
      <c r="I3417">
        <v>4.8899999999999997</v>
      </c>
      <c r="J3417">
        <v>4.3899999999999997</v>
      </c>
      <c r="L3417">
        <v>1</v>
      </c>
      <c r="M3417">
        <v>1</v>
      </c>
      <c r="N3417">
        <v>399</v>
      </c>
      <c r="O3417">
        <v>1</v>
      </c>
      <c r="P3417">
        <v>3</v>
      </c>
      <c r="Q3417" t="str">
        <f>VLOOKUP(M3417,lookups!$A$1:$B$7, 2, FALSE)</f>
        <v>trawl/fyke</v>
      </c>
      <c r="R3417" t="str">
        <f>VLOOKUP(N3417,lookups!$D$1:$E$6, 2, FALSE)</f>
        <v>hucuktlis r</v>
      </c>
      <c r="S3417" t="str">
        <f>VLOOKUP(C3417,lookups!$G$1:$H$3, 2, FALSE)</f>
        <v>smolt</v>
      </c>
    </row>
    <row r="3418" spans="1:19" x14ac:dyDescent="0.25">
      <c r="A3418" s="1">
        <v>33367</v>
      </c>
      <c r="B3418">
        <v>1</v>
      </c>
      <c r="C3418">
        <v>1</v>
      </c>
      <c r="D3418">
        <v>1</v>
      </c>
      <c r="E3418">
        <v>1991</v>
      </c>
      <c r="F3418">
        <v>95</v>
      </c>
      <c r="G3418">
        <v>1</v>
      </c>
      <c r="H3418">
        <v>85</v>
      </c>
      <c r="I3418">
        <v>6.98</v>
      </c>
      <c r="J3418">
        <v>6.26</v>
      </c>
      <c r="L3418">
        <v>1</v>
      </c>
      <c r="M3418">
        <v>1</v>
      </c>
      <c r="N3418">
        <v>399</v>
      </c>
      <c r="O3418">
        <v>1</v>
      </c>
      <c r="P3418">
        <v>3</v>
      </c>
      <c r="Q3418" t="str">
        <f>VLOOKUP(M3418,lookups!$A$1:$B$7, 2, FALSE)</f>
        <v>trawl/fyke</v>
      </c>
      <c r="R3418" t="str">
        <f>VLOOKUP(N3418,lookups!$D$1:$E$6, 2, FALSE)</f>
        <v>hucuktlis r</v>
      </c>
      <c r="S3418" t="str">
        <f>VLOOKUP(C3418,lookups!$G$1:$H$3, 2, FALSE)</f>
        <v>smolt</v>
      </c>
    </row>
    <row r="3419" spans="1:19" x14ac:dyDescent="0.25">
      <c r="A3419" s="1">
        <v>33367</v>
      </c>
      <c r="B3419">
        <v>1</v>
      </c>
      <c r="C3419">
        <v>1</v>
      </c>
      <c r="D3419">
        <v>1</v>
      </c>
      <c r="E3419">
        <v>1991</v>
      </c>
      <c r="F3419">
        <v>96</v>
      </c>
      <c r="G3419">
        <v>1</v>
      </c>
      <c r="H3419">
        <v>90</v>
      </c>
      <c r="I3419">
        <v>6.43</v>
      </c>
      <c r="J3419">
        <v>5.77</v>
      </c>
      <c r="L3419">
        <v>1</v>
      </c>
      <c r="M3419">
        <v>1</v>
      </c>
      <c r="N3419">
        <v>399</v>
      </c>
      <c r="O3419">
        <v>1</v>
      </c>
      <c r="P3419">
        <v>3</v>
      </c>
      <c r="Q3419" t="str">
        <f>VLOOKUP(M3419,lookups!$A$1:$B$7, 2, FALSE)</f>
        <v>trawl/fyke</v>
      </c>
      <c r="R3419" t="str">
        <f>VLOOKUP(N3419,lookups!$D$1:$E$6, 2, FALSE)</f>
        <v>hucuktlis r</v>
      </c>
      <c r="S3419" t="str">
        <f>VLOOKUP(C3419,lookups!$G$1:$H$3, 2, FALSE)</f>
        <v>smolt</v>
      </c>
    </row>
    <row r="3420" spans="1:19" x14ac:dyDescent="0.25">
      <c r="A3420" s="1">
        <v>33367</v>
      </c>
      <c r="B3420">
        <v>1</v>
      </c>
      <c r="C3420">
        <v>1</v>
      </c>
      <c r="D3420">
        <v>1</v>
      </c>
      <c r="E3420">
        <v>1991</v>
      </c>
      <c r="F3420">
        <v>97</v>
      </c>
      <c r="G3420">
        <v>1</v>
      </c>
      <c r="H3420">
        <v>79</v>
      </c>
      <c r="I3420">
        <v>4.2699999999999996</v>
      </c>
      <c r="J3420">
        <v>3.83</v>
      </c>
      <c r="L3420">
        <v>1</v>
      </c>
      <c r="M3420">
        <v>1</v>
      </c>
      <c r="N3420">
        <v>399</v>
      </c>
      <c r="O3420">
        <v>1</v>
      </c>
      <c r="P3420">
        <v>3</v>
      </c>
      <c r="Q3420" t="str">
        <f>VLOOKUP(M3420,lookups!$A$1:$B$7, 2, FALSE)</f>
        <v>trawl/fyke</v>
      </c>
      <c r="R3420" t="str">
        <f>VLOOKUP(N3420,lookups!$D$1:$E$6, 2, FALSE)</f>
        <v>hucuktlis r</v>
      </c>
      <c r="S3420" t="str">
        <f>VLOOKUP(C3420,lookups!$G$1:$H$3, 2, FALSE)</f>
        <v>smolt</v>
      </c>
    </row>
    <row r="3421" spans="1:19" x14ac:dyDescent="0.25">
      <c r="A3421" s="1">
        <v>33367</v>
      </c>
      <c r="B3421">
        <v>1</v>
      </c>
      <c r="C3421">
        <v>1</v>
      </c>
      <c r="D3421">
        <v>1</v>
      </c>
      <c r="E3421">
        <v>1991</v>
      </c>
      <c r="F3421">
        <v>98</v>
      </c>
      <c r="G3421">
        <v>1</v>
      </c>
      <c r="H3421">
        <v>79</v>
      </c>
      <c r="I3421">
        <v>4.8899999999999997</v>
      </c>
      <c r="J3421">
        <v>4.3899999999999997</v>
      </c>
      <c r="L3421">
        <v>1</v>
      </c>
      <c r="M3421">
        <v>1</v>
      </c>
      <c r="N3421">
        <v>399</v>
      </c>
      <c r="O3421">
        <v>1</v>
      </c>
      <c r="P3421">
        <v>3</v>
      </c>
      <c r="Q3421" t="str">
        <f>VLOOKUP(M3421,lookups!$A$1:$B$7, 2, FALSE)</f>
        <v>trawl/fyke</v>
      </c>
      <c r="R3421" t="str">
        <f>VLOOKUP(N3421,lookups!$D$1:$E$6, 2, FALSE)</f>
        <v>hucuktlis r</v>
      </c>
      <c r="S3421" t="str">
        <f>VLOOKUP(C3421,lookups!$G$1:$H$3, 2, FALSE)</f>
        <v>smolt</v>
      </c>
    </row>
    <row r="3422" spans="1:19" x14ac:dyDescent="0.25">
      <c r="A3422" s="1">
        <v>33367</v>
      </c>
      <c r="B3422">
        <v>1</v>
      </c>
      <c r="C3422">
        <v>1</v>
      </c>
      <c r="D3422">
        <v>1</v>
      </c>
      <c r="E3422">
        <v>1991</v>
      </c>
      <c r="F3422">
        <v>99</v>
      </c>
      <c r="G3422">
        <v>1</v>
      </c>
      <c r="H3422">
        <v>81</v>
      </c>
      <c r="I3422">
        <v>4.8099999999999996</v>
      </c>
      <c r="J3422">
        <v>4.3099999999999996</v>
      </c>
      <c r="L3422">
        <v>1</v>
      </c>
      <c r="M3422">
        <v>1</v>
      </c>
      <c r="N3422">
        <v>399</v>
      </c>
      <c r="O3422">
        <v>1</v>
      </c>
      <c r="P3422">
        <v>3</v>
      </c>
      <c r="Q3422" t="str">
        <f>VLOOKUP(M3422,lookups!$A$1:$B$7, 2, FALSE)</f>
        <v>trawl/fyke</v>
      </c>
      <c r="R3422" t="str">
        <f>VLOOKUP(N3422,lookups!$D$1:$E$6, 2, FALSE)</f>
        <v>hucuktlis r</v>
      </c>
      <c r="S3422" t="str">
        <f>VLOOKUP(C3422,lookups!$G$1:$H$3, 2, FALSE)</f>
        <v>smolt</v>
      </c>
    </row>
    <row r="3423" spans="1:19" x14ac:dyDescent="0.25">
      <c r="A3423" s="1">
        <v>33367</v>
      </c>
      <c r="B3423">
        <v>1</v>
      </c>
      <c r="C3423">
        <v>1</v>
      </c>
      <c r="D3423">
        <v>1</v>
      </c>
      <c r="E3423">
        <v>1991</v>
      </c>
      <c r="F3423">
        <v>100</v>
      </c>
      <c r="G3423">
        <v>1</v>
      </c>
      <c r="H3423">
        <v>81</v>
      </c>
      <c r="I3423">
        <v>5.17</v>
      </c>
      <c r="J3423">
        <v>4.6399999999999997</v>
      </c>
      <c r="L3423">
        <v>1</v>
      </c>
      <c r="M3423">
        <v>1</v>
      </c>
      <c r="N3423">
        <v>399</v>
      </c>
      <c r="O3423">
        <v>1</v>
      </c>
      <c r="P3423">
        <v>3</v>
      </c>
      <c r="Q3423" t="str">
        <f>VLOOKUP(M3423,lookups!$A$1:$B$7, 2, FALSE)</f>
        <v>trawl/fyke</v>
      </c>
      <c r="R3423" t="str">
        <f>VLOOKUP(N3423,lookups!$D$1:$E$6, 2, FALSE)</f>
        <v>hucuktlis r</v>
      </c>
      <c r="S3423" t="str">
        <f>VLOOKUP(C3423,lookups!$G$1:$H$3, 2, FALSE)</f>
        <v>smolt</v>
      </c>
    </row>
    <row r="3424" spans="1:19" x14ac:dyDescent="0.25">
      <c r="A3424" s="1">
        <v>33367</v>
      </c>
      <c r="B3424">
        <v>1</v>
      </c>
      <c r="C3424">
        <v>1</v>
      </c>
      <c r="D3424">
        <v>1</v>
      </c>
      <c r="E3424">
        <v>1991</v>
      </c>
      <c r="F3424">
        <v>101</v>
      </c>
      <c r="G3424">
        <v>1</v>
      </c>
      <c r="H3424">
        <v>85</v>
      </c>
      <c r="I3424">
        <v>5.72</v>
      </c>
      <c r="J3424">
        <v>5.13</v>
      </c>
      <c r="L3424">
        <v>1</v>
      </c>
      <c r="M3424">
        <v>1</v>
      </c>
      <c r="N3424">
        <v>399</v>
      </c>
      <c r="O3424">
        <v>1</v>
      </c>
      <c r="P3424">
        <v>3</v>
      </c>
      <c r="Q3424" t="str">
        <f>VLOOKUP(M3424,lookups!$A$1:$B$7, 2, FALSE)</f>
        <v>trawl/fyke</v>
      </c>
      <c r="R3424" t="str">
        <f>VLOOKUP(N3424,lookups!$D$1:$E$6, 2, FALSE)</f>
        <v>hucuktlis r</v>
      </c>
      <c r="S3424" t="str">
        <f>VLOOKUP(C3424,lookups!$G$1:$H$3, 2, FALSE)</f>
        <v>smolt</v>
      </c>
    </row>
    <row r="3425" spans="1:19" x14ac:dyDescent="0.25">
      <c r="A3425" s="1">
        <v>33367</v>
      </c>
      <c r="B3425">
        <v>1</v>
      </c>
      <c r="C3425">
        <v>1</v>
      </c>
      <c r="D3425">
        <v>1</v>
      </c>
      <c r="E3425">
        <v>1991</v>
      </c>
      <c r="F3425">
        <v>102</v>
      </c>
      <c r="G3425">
        <v>1</v>
      </c>
      <c r="H3425">
        <v>81</v>
      </c>
      <c r="I3425">
        <v>5.01</v>
      </c>
      <c r="J3425">
        <v>4.49</v>
      </c>
      <c r="L3425">
        <v>1</v>
      </c>
      <c r="M3425">
        <v>1</v>
      </c>
      <c r="N3425">
        <v>399</v>
      </c>
      <c r="O3425">
        <v>1</v>
      </c>
      <c r="P3425">
        <v>3</v>
      </c>
      <c r="Q3425" t="str">
        <f>VLOOKUP(M3425,lookups!$A$1:$B$7, 2, FALSE)</f>
        <v>trawl/fyke</v>
      </c>
      <c r="R3425" t="str">
        <f>VLOOKUP(N3425,lookups!$D$1:$E$6, 2, FALSE)</f>
        <v>hucuktlis r</v>
      </c>
      <c r="S3425" t="str">
        <f>VLOOKUP(C3425,lookups!$G$1:$H$3, 2, FALSE)</f>
        <v>smolt</v>
      </c>
    </row>
    <row r="3426" spans="1:19" x14ac:dyDescent="0.25">
      <c r="A3426" s="1">
        <v>33367</v>
      </c>
      <c r="B3426">
        <v>1</v>
      </c>
      <c r="C3426">
        <v>1</v>
      </c>
      <c r="D3426">
        <v>1</v>
      </c>
      <c r="E3426">
        <v>1991</v>
      </c>
      <c r="F3426">
        <v>103</v>
      </c>
      <c r="G3426">
        <v>1</v>
      </c>
      <c r="H3426">
        <v>81</v>
      </c>
      <c r="I3426">
        <v>4.95</v>
      </c>
      <c r="J3426">
        <v>4.4400000000000004</v>
      </c>
      <c r="L3426">
        <v>1</v>
      </c>
      <c r="M3426">
        <v>1</v>
      </c>
      <c r="N3426">
        <v>399</v>
      </c>
      <c r="O3426">
        <v>1</v>
      </c>
      <c r="P3426">
        <v>3</v>
      </c>
      <c r="Q3426" t="str">
        <f>VLOOKUP(M3426,lookups!$A$1:$B$7, 2, FALSE)</f>
        <v>trawl/fyke</v>
      </c>
      <c r="R3426" t="str">
        <f>VLOOKUP(N3426,lookups!$D$1:$E$6, 2, FALSE)</f>
        <v>hucuktlis r</v>
      </c>
      <c r="S3426" t="str">
        <f>VLOOKUP(C3426,lookups!$G$1:$H$3, 2, FALSE)</f>
        <v>smolt</v>
      </c>
    </row>
    <row r="3427" spans="1:19" x14ac:dyDescent="0.25">
      <c r="A3427" s="1">
        <v>33367</v>
      </c>
      <c r="B3427">
        <v>1</v>
      </c>
      <c r="C3427">
        <v>1</v>
      </c>
      <c r="D3427">
        <v>1</v>
      </c>
      <c r="E3427">
        <v>1991</v>
      </c>
      <c r="F3427">
        <v>104</v>
      </c>
      <c r="G3427">
        <v>1</v>
      </c>
      <c r="H3427">
        <v>88</v>
      </c>
      <c r="I3427">
        <v>6.5</v>
      </c>
      <c r="J3427">
        <v>5.83</v>
      </c>
      <c r="L3427">
        <v>1</v>
      </c>
      <c r="M3427">
        <v>1</v>
      </c>
      <c r="N3427">
        <v>399</v>
      </c>
      <c r="O3427">
        <v>1</v>
      </c>
      <c r="P3427">
        <v>3</v>
      </c>
      <c r="Q3427" t="str">
        <f>VLOOKUP(M3427,lookups!$A$1:$B$7, 2, FALSE)</f>
        <v>trawl/fyke</v>
      </c>
      <c r="R3427" t="str">
        <f>VLOOKUP(N3427,lookups!$D$1:$E$6, 2, FALSE)</f>
        <v>hucuktlis r</v>
      </c>
      <c r="S3427" t="str">
        <f>VLOOKUP(C3427,lookups!$G$1:$H$3, 2, FALSE)</f>
        <v>smolt</v>
      </c>
    </row>
    <row r="3428" spans="1:19" x14ac:dyDescent="0.25">
      <c r="A3428" s="1">
        <v>33367</v>
      </c>
      <c r="B3428">
        <v>1</v>
      </c>
      <c r="C3428">
        <v>1</v>
      </c>
      <c r="D3428">
        <v>1</v>
      </c>
      <c r="E3428">
        <v>1991</v>
      </c>
      <c r="F3428">
        <v>105</v>
      </c>
      <c r="G3428">
        <v>1</v>
      </c>
      <c r="H3428">
        <v>72</v>
      </c>
      <c r="I3428">
        <v>3.74</v>
      </c>
      <c r="J3428">
        <v>3.35</v>
      </c>
      <c r="M3428">
        <v>1</v>
      </c>
      <c r="N3428">
        <v>399</v>
      </c>
      <c r="O3428">
        <v>1</v>
      </c>
      <c r="P3428">
        <v>3</v>
      </c>
      <c r="Q3428" t="str">
        <f>VLOOKUP(M3428,lookups!$A$1:$B$7, 2, FALSE)</f>
        <v>trawl/fyke</v>
      </c>
      <c r="R3428" t="str">
        <f>VLOOKUP(N3428,lookups!$D$1:$E$6, 2, FALSE)</f>
        <v>hucuktlis r</v>
      </c>
      <c r="S3428" t="str">
        <f>VLOOKUP(C3428,lookups!$G$1:$H$3, 2, FALSE)</f>
        <v>smolt</v>
      </c>
    </row>
    <row r="3429" spans="1:19" x14ac:dyDescent="0.25">
      <c r="A3429" s="1">
        <v>33367</v>
      </c>
      <c r="B3429">
        <v>1</v>
      </c>
      <c r="C3429">
        <v>1</v>
      </c>
      <c r="D3429">
        <v>1</v>
      </c>
      <c r="E3429">
        <v>1991</v>
      </c>
      <c r="F3429">
        <v>106</v>
      </c>
      <c r="G3429">
        <v>1</v>
      </c>
      <c r="H3429">
        <v>91</v>
      </c>
      <c r="I3429">
        <v>7.06</v>
      </c>
      <c r="J3429">
        <v>6.33</v>
      </c>
      <c r="L3429">
        <v>1</v>
      </c>
      <c r="M3429">
        <v>1</v>
      </c>
      <c r="N3429">
        <v>399</v>
      </c>
      <c r="O3429">
        <v>1</v>
      </c>
      <c r="P3429">
        <v>3</v>
      </c>
      <c r="Q3429" t="str">
        <f>VLOOKUP(M3429,lookups!$A$1:$B$7, 2, FALSE)</f>
        <v>trawl/fyke</v>
      </c>
      <c r="R3429" t="str">
        <f>VLOOKUP(N3429,lookups!$D$1:$E$6, 2, FALSE)</f>
        <v>hucuktlis r</v>
      </c>
      <c r="S3429" t="str">
        <f>VLOOKUP(C3429,lookups!$G$1:$H$3, 2, FALSE)</f>
        <v>smolt</v>
      </c>
    </row>
    <row r="3430" spans="1:19" x14ac:dyDescent="0.25">
      <c r="A3430" s="1">
        <v>33367</v>
      </c>
      <c r="B3430">
        <v>1</v>
      </c>
      <c r="C3430">
        <v>1</v>
      </c>
      <c r="D3430">
        <v>1</v>
      </c>
      <c r="E3430">
        <v>1991</v>
      </c>
      <c r="F3430">
        <v>107</v>
      </c>
      <c r="G3430">
        <v>1</v>
      </c>
      <c r="H3430">
        <v>70</v>
      </c>
      <c r="I3430">
        <v>3.39</v>
      </c>
      <c r="J3430">
        <v>3.04</v>
      </c>
      <c r="M3430">
        <v>1</v>
      </c>
      <c r="N3430">
        <v>399</v>
      </c>
      <c r="O3430">
        <v>1</v>
      </c>
      <c r="P3430">
        <v>3</v>
      </c>
      <c r="Q3430" t="str">
        <f>VLOOKUP(M3430,lookups!$A$1:$B$7, 2, FALSE)</f>
        <v>trawl/fyke</v>
      </c>
      <c r="R3430" t="str">
        <f>VLOOKUP(N3430,lookups!$D$1:$E$6, 2, FALSE)</f>
        <v>hucuktlis r</v>
      </c>
      <c r="S3430" t="str">
        <f>VLOOKUP(C3430,lookups!$G$1:$H$3, 2, FALSE)</f>
        <v>smolt</v>
      </c>
    </row>
    <row r="3431" spans="1:19" x14ac:dyDescent="0.25">
      <c r="A3431" s="1">
        <v>33367</v>
      </c>
      <c r="B3431">
        <v>1</v>
      </c>
      <c r="C3431">
        <v>1</v>
      </c>
      <c r="D3431">
        <v>1</v>
      </c>
      <c r="E3431">
        <v>1991</v>
      </c>
      <c r="F3431">
        <v>108</v>
      </c>
      <c r="G3431">
        <v>1</v>
      </c>
      <c r="H3431">
        <v>78</v>
      </c>
      <c r="I3431">
        <v>4.84</v>
      </c>
      <c r="J3431">
        <v>4.34</v>
      </c>
      <c r="L3431">
        <v>1</v>
      </c>
      <c r="M3431">
        <v>1</v>
      </c>
      <c r="N3431">
        <v>399</v>
      </c>
      <c r="O3431">
        <v>1</v>
      </c>
      <c r="P3431">
        <v>3</v>
      </c>
      <c r="Q3431" t="str">
        <f>VLOOKUP(M3431,lookups!$A$1:$B$7, 2, FALSE)</f>
        <v>trawl/fyke</v>
      </c>
      <c r="R3431" t="str">
        <f>VLOOKUP(N3431,lookups!$D$1:$E$6, 2, FALSE)</f>
        <v>hucuktlis r</v>
      </c>
      <c r="S3431" t="str">
        <f>VLOOKUP(C3431,lookups!$G$1:$H$3, 2, FALSE)</f>
        <v>smolt</v>
      </c>
    </row>
    <row r="3432" spans="1:19" x14ac:dyDescent="0.25">
      <c r="A3432" s="1">
        <v>33367</v>
      </c>
      <c r="B3432">
        <v>1</v>
      </c>
      <c r="C3432">
        <v>1</v>
      </c>
      <c r="D3432">
        <v>1</v>
      </c>
      <c r="E3432">
        <v>1991</v>
      </c>
      <c r="F3432">
        <v>109</v>
      </c>
      <c r="G3432">
        <v>1</v>
      </c>
      <c r="H3432">
        <v>79</v>
      </c>
      <c r="I3432">
        <v>4.6500000000000004</v>
      </c>
      <c r="J3432">
        <v>4.17</v>
      </c>
      <c r="L3432">
        <v>1</v>
      </c>
      <c r="M3432">
        <v>1</v>
      </c>
      <c r="N3432">
        <v>399</v>
      </c>
      <c r="O3432">
        <v>1</v>
      </c>
      <c r="P3432">
        <v>3</v>
      </c>
      <c r="Q3432" t="str">
        <f>VLOOKUP(M3432,lookups!$A$1:$B$7, 2, FALSE)</f>
        <v>trawl/fyke</v>
      </c>
      <c r="R3432" t="str">
        <f>VLOOKUP(N3432,lookups!$D$1:$E$6, 2, FALSE)</f>
        <v>hucuktlis r</v>
      </c>
      <c r="S3432" t="str">
        <f>VLOOKUP(C3432,lookups!$G$1:$H$3, 2, FALSE)</f>
        <v>smolt</v>
      </c>
    </row>
    <row r="3433" spans="1:19" x14ac:dyDescent="0.25">
      <c r="A3433" s="1">
        <v>33367</v>
      </c>
      <c r="B3433">
        <v>1</v>
      </c>
      <c r="C3433">
        <v>1</v>
      </c>
      <c r="D3433">
        <v>1</v>
      </c>
      <c r="E3433">
        <v>1991</v>
      </c>
      <c r="F3433">
        <v>110</v>
      </c>
      <c r="G3433">
        <v>1</v>
      </c>
      <c r="H3433">
        <v>88</v>
      </c>
      <c r="I3433">
        <v>7.06</v>
      </c>
      <c r="J3433">
        <v>6.33</v>
      </c>
      <c r="L3433">
        <v>1</v>
      </c>
      <c r="M3433">
        <v>1</v>
      </c>
      <c r="N3433">
        <v>399</v>
      </c>
      <c r="O3433">
        <v>1</v>
      </c>
      <c r="P3433">
        <v>3</v>
      </c>
      <c r="Q3433" t="str">
        <f>VLOOKUP(M3433,lookups!$A$1:$B$7, 2, FALSE)</f>
        <v>trawl/fyke</v>
      </c>
      <c r="R3433" t="str">
        <f>VLOOKUP(N3433,lookups!$D$1:$E$6, 2, FALSE)</f>
        <v>hucuktlis r</v>
      </c>
      <c r="S3433" t="str">
        <f>VLOOKUP(C3433,lookups!$G$1:$H$3, 2, FALSE)</f>
        <v>smolt</v>
      </c>
    </row>
    <row r="3434" spans="1:19" x14ac:dyDescent="0.25">
      <c r="A3434" s="1">
        <v>33367</v>
      </c>
      <c r="B3434">
        <v>1</v>
      </c>
      <c r="C3434">
        <v>1</v>
      </c>
      <c r="D3434">
        <v>1</v>
      </c>
      <c r="E3434">
        <v>1991</v>
      </c>
      <c r="F3434">
        <v>111</v>
      </c>
      <c r="G3434">
        <v>1</v>
      </c>
      <c r="H3434">
        <v>64</v>
      </c>
      <c r="I3434">
        <v>2.2999999999999998</v>
      </c>
      <c r="J3434">
        <v>2.06</v>
      </c>
      <c r="M3434">
        <v>1</v>
      </c>
      <c r="N3434">
        <v>399</v>
      </c>
      <c r="O3434">
        <v>1</v>
      </c>
      <c r="P3434">
        <v>3</v>
      </c>
      <c r="Q3434" t="str">
        <f>VLOOKUP(M3434,lookups!$A$1:$B$7, 2, FALSE)</f>
        <v>trawl/fyke</v>
      </c>
      <c r="R3434" t="str">
        <f>VLOOKUP(N3434,lookups!$D$1:$E$6, 2, FALSE)</f>
        <v>hucuktlis r</v>
      </c>
      <c r="S3434" t="str">
        <f>VLOOKUP(C3434,lookups!$G$1:$H$3, 2, FALSE)</f>
        <v>smolt</v>
      </c>
    </row>
    <row r="3435" spans="1:19" x14ac:dyDescent="0.25">
      <c r="A3435" s="1">
        <v>33367</v>
      </c>
      <c r="B3435">
        <v>1</v>
      </c>
      <c r="C3435">
        <v>1</v>
      </c>
      <c r="D3435">
        <v>1</v>
      </c>
      <c r="E3435">
        <v>1991</v>
      </c>
      <c r="F3435">
        <v>112</v>
      </c>
      <c r="G3435">
        <v>1</v>
      </c>
      <c r="H3435">
        <v>78</v>
      </c>
      <c r="I3435">
        <v>4.3899999999999997</v>
      </c>
      <c r="J3435">
        <v>3.94</v>
      </c>
      <c r="L3435">
        <v>1</v>
      </c>
      <c r="M3435">
        <v>1</v>
      </c>
      <c r="N3435">
        <v>399</v>
      </c>
      <c r="O3435">
        <v>1</v>
      </c>
      <c r="P3435">
        <v>3</v>
      </c>
      <c r="Q3435" t="str">
        <f>VLOOKUP(M3435,lookups!$A$1:$B$7, 2, FALSE)</f>
        <v>trawl/fyke</v>
      </c>
      <c r="R3435" t="str">
        <f>VLOOKUP(N3435,lookups!$D$1:$E$6, 2, FALSE)</f>
        <v>hucuktlis r</v>
      </c>
      <c r="S3435" t="str">
        <f>VLOOKUP(C3435,lookups!$G$1:$H$3, 2, FALSE)</f>
        <v>smolt</v>
      </c>
    </row>
    <row r="3436" spans="1:19" x14ac:dyDescent="0.25">
      <c r="A3436" s="1">
        <v>33367</v>
      </c>
      <c r="B3436">
        <v>1</v>
      </c>
      <c r="C3436">
        <v>1</v>
      </c>
      <c r="D3436">
        <v>1</v>
      </c>
      <c r="E3436">
        <v>1991</v>
      </c>
      <c r="F3436">
        <v>113</v>
      </c>
      <c r="G3436">
        <v>1</v>
      </c>
      <c r="H3436">
        <v>83</v>
      </c>
      <c r="I3436">
        <v>4.88</v>
      </c>
      <c r="J3436">
        <v>4.38</v>
      </c>
      <c r="L3436">
        <v>1</v>
      </c>
      <c r="M3436">
        <v>1</v>
      </c>
      <c r="N3436">
        <v>399</v>
      </c>
      <c r="O3436">
        <v>1</v>
      </c>
      <c r="P3436">
        <v>3</v>
      </c>
      <c r="Q3436" t="str">
        <f>VLOOKUP(M3436,lookups!$A$1:$B$7, 2, FALSE)</f>
        <v>trawl/fyke</v>
      </c>
      <c r="R3436" t="str">
        <f>VLOOKUP(N3436,lookups!$D$1:$E$6, 2, FALSE)</f>
        <v>hucuktlis r</v>
      </c>
      <c r="S3436" t="str">
        <f>VLOOKUP(C3436,lookups!$G$1:$H$3, 2, FALSE)</f>
        <v>smolt</v>
      </c>
    </row>
    <row r="3437" spans="1:19" x14ac:dyDescent="0.25">
      <c r="A3437" s="1">
        <v>33367</v>
      </c>
      <c r="B3437">
        <v>1</v>
      </c>
      <c r="C3437">
        <v>1</v>
      </c>
      <c r="D3437">
        <v>1</v>
      </c>
      <c r="E3437">
        <v>1991</v>
      </c>
      <c r="F3437">
        <v>114</v>
      </c>
      <c r="G3437">
        <v>1</v>
      </c>
      <c r="H3437">
        <v>80</v>
      </c>
      <c r="I3437">
        <v>4.8600000000000003</v>
      </c>
      <c r="J3437">
        <v>4.3600000000000003</v>
      </c>
      <c r="L3437">
        <v>1</v>
      </c>
      <c r="M3437">
        <v>1</v>
      </c>
      <c r="N3437">
        <v>399</v>
      </c>
      <c r="O3437">
        <v>1</v>
      </c>
      <c r="P3437">
        <v>3</v>
      </c>
      <c r="Q3437" t="str">
        <f>VLOOKUP(M3437,lookups!$A$1:$B$7, 2, FALSE)</f>
        <v>trawl/fyke</v>
      </c>
      <c r="R3437" t="str">
        <f>VLOOKUP(N3437,lookups!$D$1:$E$6, 2, FALSE)</f>
        <v>hucuktlis r</v>
      </c>
      <c r="S3437" t="str">
        <f>VLOOKUP(C3437,lookups!$G$1:$H$3, 2, FALSE)</f>
        <v>smolt</v>
      </c>
    </row>
    <row r="3438" spans="1:19" x14ac:dyDescent="0.25">
      <c r="A3438" s="1">
        <v>33367</v>
      </c>
      <c r="B3438">
        <v>1</v>
      </c>
      <c r="C3438">
        <v>1</v>
      </c>
      <c r="D3438">
        <v>1</v>
      </c>
      <c r="E3438">
        <v>1991</v>
      </c>
      <c r="F3438">
        <v>115</v>
      </c>
      <c r="G3438">
        <v>1</v>
      </c>
      <c r="H3438">
        <v>73</v>
      </c>
      <c r="I3438">
        <v>3.39</v>
      </c>
      <c r="J3438">
        <v>3.04</v>
      </c>
      <c r="M3438">
        <v>1</v>
      </c>
      <c r="N3438">
        <v>399</v>
      </c>
      <c r="O3438">
        <v>1</v>
      </c>
      <c r="P3438">
        <v>3</v>
      </c>
      <c r="Q3438" t="str">
        <f>VLOOKUP(M3438,lookups!$A$1:$B$7, 2, FALSE)</f>
        <v>trawl/fyke</v>
      </c>
      <c r="R3438" t="str">
        <f>VLOOKUP(N3438,lookups!$D$1:$E$6, 2, FALSE)</f>
        <v>hucuktlis r</v>
      </c>
      <c r="S3438" t="str">
        <f>VLOOKUP(C3438,lookups!$G$1:$H$3, 2, FALSE)</f>
        <v>smolt</v>
      </c>
    </row>
    <row r="3439" spans="1:19" x14ac:dyDescent="0.25">
      <c r="A3439" s="1">
        <v>33367</v>
      </c>
      <c r="B3439">
        <v>1</v>
      </c>
      <c r="C3439">
        <v>1</v>
      </c>
      <c r="D3439">
        <v>1</v>
      </c>
      <c r="E3439">
        <v>1991</v>
      </c>
      <c r="F3439">
        <v>116</v>
      </c>
      <c r="G3439">
        <v>1</v>
      </c>
      <c r="H3439">
        <v>75</v>
      </c>
      <c r="I3439">
        <v>4</v>
      </c>
      <c r="J3439">
        <v>3.59</v>
      </c>
      <c r="L3439">
        <v>1</v>
      </c>
      <c r="M3439">
        <v>1</v>
      </c>
      <c r="N3439">
        <v>399</v>
      </c>
      <c r="O3439">
        <v>1</v>
      </c>
      <c r="P3439">
        <v>3</v>
      </c>
      <c r="Q3439" t="str">
        <f>VLOOKUP(M3439,lookups!$A$1:$B$7, 2, FALSE)</f>
        <v>trawl/fyke</v>
      </c>
      <c r="R3439" t="str">
        <f>VLOOKUP(N3439,lookups!$D$1:$E$6, 2, FALSE)</f>
        <v>hucuktlis r</v>
      </c>
      <c r="S3439" t="str">
        <f>VLOOKUP(C3439,lookups!$G$1:$H$3, 2, FALSE)</f>
        <v>smolt</v>
      </c>
    </row>
    <row r="3440" spans="1:19" x14ac:dyDescent="0.25">
      <c r="A3440" s="1">
        <v>33367</v>
      </c>
      <c r="B3440">
        <v>1</v>
      </c>
      <c r="C3440">
        <v>1</v>
      </c>
      <c r="D3440">
        <v>1</v>
      </c>
      <c r="E3440">
        <v>1991</v>
      </c>
      <c r="F3440">
        <v>117</v>
      </c>
      <c r="G3440">
        <v>1</v>
      </c>
      <c r="H3440">
        <v>84</v>
      </c>
      <c r="I3440">
        <v>5.69</v>
      </c>
      <c r="J3440">
        <v>5.0999999999999996</v>
      </c>
      <c r="L3440">
        <v>1</v>
      </c>
      <c r="M3440">
        <v>1</v>
      </c>
      <c r="N3440">
        <v>399</v>
      </c>
      <c r="O3440">
        <v>1</v>
      </c>
      <c r="P3440">
        <v>3</v>
      </c>
      <c r="Q3440" t="str">
        <f>VLOOKUP(M3440,lookups!$A$1:$B$7, 2, FALSE)</f>
        <v>trawl/fyke</v>
      </c>
      <c r="R3440" t="str">
        <f>VLOOKUP(N3440,lookups!$D$1:$E$6, 2, FALSE)</f>
        <v>hucuktlis r</v>
      </c>
      <c r="S3440" t="str">
        <f>VLOOKUP(C3440,lookups!$G$1:$H$3, 2, FALSE)</f>
        <v>smolt</v>
      </c>
    </row>
    <row r="3441" spans="1:19" x14ac:dyDescent="0.25">
      <c r="A3441" s="1">
        <v>33367</v>
      </c>
      <c r="B3441">
        <v>1</v>
      </c>
      <c r="C3441">
        <v>1</v>
      </c>
      <c r="D3441">
        <v>1</v>
      </c>
      <c r="E3441">
        <v>1991</v>
      </c>
      <c r="F3441">
        <v>118</v>
      </c>
      <c r="G3441">
        <v>1</v>
      </c>
      <c r="H3441">
        <v>75</v>
      </c>
      <c r="I3441">
        <v>3.87</v>
      </c>
      <c r="J3441">
        <v>3.47</v>
      </c>
      <c r="L3441">
        <v>1</v>
      </c>
      <c r="M3441">
        <v>1</v>
      </c>
      <c r="N3441">
        <v>399</v>
      </c>
      <c r="O3441">
        <v>1</v>
      </c>
      <c r="P3441">
        <v>3</v>
      </c>
      <c r="Q3441" t="str">
        <f>VLOOKUP(M3441,lookups!$A$1:$B$7, 2, FALSE)</f>
        <v>trawl/fyke</v>
      </c>
      <c r="R3441" t="str">
        <f>VLOOKUP(N3441,lookups!$D$1:$E$6, 2, FALSE)</f>
        <v>hucuktlis r</v>
      </c>
      <c r="S3441" t="str">
        <f>VLOOKUP(C3441,lookups!$G$1:$H$3, 2, FALSE)</f>
        <v>smolt</v>
      </c>
    </row>
    <row r="3442" spans="1:19" x14ac:dyDescent="0.25">
      <c r="A3442" s="1">
        <v>33367</v>
      </c>
      <c r="B3442">
        <v>1</v>
      </c>
      <c r="C3442">
        <v>1</v>
      </c>
      <c r="D3442">
        <v>1</v>
      </c>
      <c r="E3442">
        <v>1991</v>
      </c>
      <c r="F3442">
        <v>119</v>
      </c>
      <c r="G3442">
        <v>1</v>
      </c>
      <c r="H3442">
        <v>75</v>
      </c>
      <c r="I3442">
        <v>3.58</v>
      </c>
      <c r="J3442">
        <v>3.21</v>
      </c>
      <c r="L3442">
        <v>1</v>
      </c>
      <c r="M3442">
        <v>1</v>
      </c>
      <c r="N3442">
        <v>399</v>
      </c>
      <c r="O3442">
        <v>1</v>
      </c>
      <c r="P3442">
        <v>3</v>
      </c>
      <c r="Q3442" t="str">
        <f>VLOOKUP(M3442,lookups!$A$1:$B$7, 2, FALSE)</f>
        <v>trawl/fyke</v>
      </c>
      <c r="R3442" t="str">
        <f>VLOOKUP(N3442,lookups!$D$1:$E$6, 2, FALSE)</f>
        <v>hucuktlis r</v>
      </c>
      <c r="S3442" t="str">
        <f>VLOOKUP(C3442,lookups!$G$1:$H$3, 2, FALSE)</f>
        <v>smolt</v>
      </c>
    </row>
    <row r="3443" spans="1:19" x14ac:dyDescent="0.25">
      <c r="A3443" s="1">
        <v>33367</v>
      </c>
      <c r="B3443">
        <v>1</v>
      </c>
      <c r="C3443">
        <v>1</v>
      </c>
      <c r="D3443">
        <v>1</v>
      </c>
      <c r="E3443">
        <v>1991</v>
      </c>
      <c r="F3443">
        <v>120</v>
      </c>
      <c r="G3443">
        <v>1</v>
      </c>
      <c r="H3443">
        <v>72</v>
      </c>
      <c r="I3443">
        <v>3.61</v>
      </c>
      <c r="J3443">
        <v>3.24</v>
      </c>
      <c r="M3443">
        <v>1</v>
      </c>
      <c r="N3443">
        <v>399</v>
      </c>
      <c r="O3443">
        <v>1</v>
      </c>
      <c r="P3443">
        <v>3</v>
      </c>
      <c r="Q3443" t="str">
        <f>VLOOKUP(M3443,lookups!$A$1:$B$7, 2, FALSE)</f>
        <v>trawl/fyke</v>
      </c>
      <c r="R3443" t="str">
        <f>VLOOKUP(N3443,lookups!$D$1:$E$6, 2, FALSE)</f>
        <v>hucuktlis r</v>
      </c>
      <c r="S3443" t="str">
        <f>VLOOKUP(C3443,lookups!$G$1:$H$3, 2, FALSE)</f>
        <v>smolt</v>
      </c>
    </row>
    <row r="3444" spans="1:19" x14ac:dyDescent="0.25">
      <c r="A3444" s="1">
        <v>33367</v>
      </c>
      <c r="B3444">
        <v>1</v>
      </c>
      <c r="C3444">
        <v>1</v>
      </c>
      <c r="D3444">
        <v>1</v>
      </c>
      <c r="E3444">
        <v>1991</v>
      </c>
      <c r="F3444">
        <v>121</v>
      </c>
      <c r="G3444">
        <v>1</v>
      </c>
      <c r="H3444">
        <v>79</v>
      </c>
      <c r="I3444">
        <v>4.51</v>
      </c>
      <c r="J3444">
        <v>4.04</v>
      </c>
      <c r="L3444">
        <v>1</v>
      </c>
      <c r="M3444">
        <v>1</v>
      </c>
      <c r="N3444">
        <v>399</v>
      </c>
      <c r="O3444">
        <v>1</v>
      </c>
      <c r="P3444">
        <v>3</v>
      </c>
      <c r="Q3444" t="str">
        <f>VLOOKUP(M3444,lookups!$A$1:$B$7, 2, FALSE)</f>
        <v>trawl/fyke</v>
      </c>
      <c r="R3444" t="str">
        <f>VLOOKUP(N3444,lookups!$D$1:$E$6, 2, FALSE)</f>
        <v>hucuktlis r</v>
      </c>
      <c r="S3444" t="str">
        <f>VLOOKUP(C3444,lookups!$G$1:$H$3, 2, FALSE)</f>
        <v>smolt</v>
      </c>
    </row>
    <row r="3445" spans="1:19" x14ac:dyDescent="0.25">
      <c r="A3445" s="1">
        <v>33367</v>
      </c>
      <c r="B3445">
        <v>1</v>
      </c>
      <c r="C3445">
        <v>1</v>
      </c>
      <c r="D3445">
        <v>1</v>
      </c>
      <c r="E3445">
        <v>1991</v>
      </c>
      <c r="F3445">
        <v>122</v>
      </c>
      <c r="G3445">
        <v>1</v>
      </c>
      <c r="H3445">
        <v>77</v>
      </c>
      <c r="I3445">
        <v>4.3099999999999996</v>
      </c>
      <c r="J3445">
        <v>3.87</v>
      </c>
      <c r="L3445">
        <v>1</v>
      </c>
      <c r="M3445">
        <v>1</v>
      </c>
      <c r="N3445">
        <v>399</v>
      </c>
      <c r="O3445">
        <v>1</v>
      </c>
      <c r="P3445">
        <v>3</v>
      </c>
      <c r="Q3445" t="str">
        <f>VLOOKUP(M3445,lookups!$A$1:$B$7, 2, FALSE)</f>
        <v>trawl/fyke</v>
      </c>
      <c r="R3445" t="str">
        <f>VLOOKUP(N3445,lookups!$D$1:$E$6, 2, FALSE)</f>
        <v>hucuktlis r</v>
      </c>
      <c r="S3445" t="str">
        <f>VLOOKUP(C3445,lookups!$G$1:$H$3, 2, FALSE)</f>
        <v>smolt</v>
      </c>
    </row>
    <row r="3446" spans="1:19" x14ac:dyDescent="0.25">
      <c r="A3446" s="1">
        <v>33367</v>
      </c>
      <c r="B3446">
        <v>1</v>
      </c>
      <c r="C3446">
        <v>1</v>
      </c>
      <c r="D3446">
        <v>1</v>
      </c>
      <c r="E3446">
        <v>1991</v>
      </c>
      <c r="F3446">
        <v>123</v>
      </c>
      <c r="G3446">
        <v>1</v>
      </c>
      <c r="H3446">
        <v>82</v>
      </c>
      <c r="I3446">
        <v>5.09</v>
      </c>
      <c r="J3446">
        <v>4.5599999999999996</v>
      </c>
      <c r="L3446">
        <v>1</v>
      </c>
      <c r="M3446">
        <v>1</v>
      </c>
      <c r="N3446">
        <v>399</v>
      </c>
      <c r="O3446">
        <v>1</v>
      </c>
      <c r="P3446">
        <v>3</v>
      </c>
      <c r="Q3446" t="str">
        <f>VLOOKUP(M3446,lookups!$A$1:$B$7, 2, FALSE)</f>
        <v>trawl/fyke</v>
      </c>
      <c r="R3446" t="str">
        <f>VLOOKUP(N3446,lookups!$D$1:$E$6, 2, FALSE)</f>
        <v>hucuktlis r</v>
      </c>
      <c r="S3446" t="str">
        <f>VLOOKUP(C3446,lookups!$G$1:$H$3, 2, FALSE)</f>
        <v>smolt</v>
      </c>
    </row>
    <row r="3447" spans="1:19" x14ac:dyDescent="0.25">
      <c r="A3447" s="1">
        <v>33367</v>
      </c>
      <c r="B3447">
        <v>1</v>
      </c>
      <c r="C3447">
        <v>1</v>
      </c>
      <c r="D3447">
        <v>1</v>
      </c>
      <c r="E3447">
        <v>1991</v>
      </c>
      <c r="F3447">
        <v>124</v>
      </c>
      <c r="G3447">
        <v>1</v>
      </c>
      <c r="H3447">
        <v>81</v>
      </c>
      <c r="I3447">
        <v>5.3</v>
      </c>
      <c r="J3447">
        <v>4.75</v>
      </c>
      <c r="L3447">
        <v>1</v>
      </c>
      <c r="M3447">
        <v>1</v>
      </c>
      <c r="N3447">
        <v>399</v>
      </c>
      <c r="O3447">
        <v>1</v>
      </c>
      <c r="P3447">
        <v>3</v>
      </c>
      <c r="Q3447" t="str">
        <f>VLOOKUP(M3447,lookups!$A$1:$B$7, 2, FALSE)</f>
        <v>trawl/fyke</v>
      </c>
      <c r="R3447" t="str">
        <f>VLOOKUP(N3447,lookups!$D$1:$E$6, 2, FALSE)</f>
        <v>hucuktlis r</v>
      </c>
      <c r="S3447" t="str">
        <f>VLOOKUP(C3447,lookups!$G$1:$H$3, 2, FALSE)</f>
        <v>smolt</v>
      </c>
    </row>
    <row r="3448" spans="1:19" x14ac:dyDescent="0.25">
      <c r="A3448" s="1">
        <v>33367</v>
      </c>
      <c r="B3448">
        <v>1</v>
      </c>
      <c r="C3448">
        <v>1</v>
      </c>
      <c r="D3448">
        <v>1</v>
      </c>
      <c r="E3448">
        <v>1991</v>
      </c>
      <c r="F3448">
        <v>125</v>
      </c>
      <c r="G3448">
        <v>1</v>
      </c>
      <c r="H3448">
        <v>81</v>
      </c>
      <c r="I3448">
        <v>4.82</v>
      </c>
      <c r="J3448">
        <v>4.32</v>
      </c>
      <c r="L3448">
        <v>1</v>
      </c>
      <c r="M3448">
        <v>1</v>
      </c>
      <c r="N3448">
        <v>399</v>
      </c>
      <c r="O3448">
        <v>1</v>
      </c>
      <c r="P3448">
        <v>3</v>
      </c>
      <c r="Q3448" t="str">
        <f>VLOOKUP(M3448,lookups!$A$1:$B$7, 2, FALSE)</f>
        <v>trawl/fyke</v>
      </c>
      <c r="R3448" t="str">
        <f>VLOOKUP(N3448,lookups!$D$1:$E$6, 2, FALSE)</f>
        <v>hucuktlis r</v>
      </c>
      <c r="S3448" t="str">
        <f>VLOOKUP(C3448,lookups!$G$1:$H$3, 2, FALSE)</f>
        <v>smolt</v>
      </c>
    </row>
    <row r="3449" spans="1:19" x14ac:dyDescent="0.25">
      <c r="A3449" s="1">
        <v>33367</v>
      </c>
      <c r="B3449">
        <v>1</v>
      </c>
      <c r="C3449">
        <v>1</v>
      </c>
      <c r="D3449">
        <v>1</v>
      </c>
      <c r="E3449">
        <v>1991</v>
      </c>
      <c r="F3449">
        <v>126</v>
      </c>
      <c r="G3449">
        <v>1</v>
      </c>
      <c r="H3449">
        <v>84</v>
      </c>
      <c r="I3449">
        <v>5.18</v>
      </c>
      <c r="J3449">
        <v>4.6500000000000004</v>
      </c>
      <c r="L3449">
        <v>1</v>
      </c>
      <c r="M3449">
        <v>1</v>
      </c>
      <c r="N3449">
        <v>399</v>
      </c>
      <c r="O3449">
        <v>1</v>
      </c>
      <c r="P3449">
        <v>3</v>
      </c>
      <c r="Q3449" t="str">
        <f>VLOOKUP(M3449,lookups!$A$1:$B$7, 2, FALSE)</f>
        <v>trawl/fyke</v>
      </c>
      <c r="R3449" t="str">
        <f>VLOOKUP(N3449,lookups!$D$1:$E$6, 2, FALSE)</f>
        <v>hucuktlis r</v>
      </c>
      <c r="S3449" t="str">
        <f>VLOOKUP(C3449,lookups!$G$1:$H$3, 2, FALSE)</f>
        <v>smolt</v>
      </c>
    </row>
    <row r="3450" spans="1:19" x14ac:dyDescent="0.25">
      <c r="A3450" s="1">
        <v>33374</v>
      </c>
      <c r="B3450">
        <v>1</v>
      </c>
      <c r="C3450">
        <v>1</v>
      </c>
      <c r="D3450">
        <v>1</v>
      </c>
      <c r="E3450">
        <v>1991</v>
      </c>
      <c r="F3450">
        <v>1</v>
      </c>
      <c r="G3450">
        <v>1</v>
      </c>
      <c r="H3450">
        <v>85</v>
      </c>
      <c r="I3450">
        <v>6.11</v>
      </c>
      <c r="J3450">
        <v>5.48</v>
      </c>
      <c r="L3450">
        <v>1</v>
      </c>
      <c r="M3450">
        <v>1</v>
      </c>
      <c r="N3450">
        <v>399</v>
      </c>
      <c r="O3450">
        <v>1</v>
      </c>
      <c r="P3450">
        <v>3</v>
      </c>
      <c r="Q3450" t="str">
        <f>VLOOKUP(M3450,lookups!$A$1:$B$7, 2, FALSE)</f>
        <v>trawl/fyke</v>
      </c>
      <c r="R3450" t="str">
        <f>VLOOKUP(N3450,lookups!$D$1:$E$6, 2, FALSE)</f>
        <v>hucuktlis r</v>
      </c>
      <c r="S3450" t="str">
        <f>VLOOKUP(C3450,lookups!$G$1:$H$3, 2, FALSE)</f>
        <v>smolt</v>
      </c>
    </row>
    <row r="3451" spans="1:19" x14ac:dyDescent="0.25">
      <c r="A3451" s="1">
        <v>33374</v>
      </c>
      <c r="B3451">
        <v>1</v>
      </c>
      <c r="C3451">
        <v>1</v>
      </c>
      <c r="D3451">
        <v>1</v>
      </c>
      <c r="E3451">
        <v>1991</v>
      </c>
      <c r="F3451">
        <v>2</v>
      </c>
      <c r="G3451">
        <v>1</v>
      </c>
      <c r="H3451">
        <v>88</v>
      </c>
      <c r="I3451">
        <v>5.86</v>
      </c>
      <c r="J3451">
        <v>5.26</v>
      </c>
      <c r="L3451">
        <v>1</v>
      </c>
      <c r="M3451">
        <v>1</v>
      </c>
      <c r="N3451">
        <v>399</v>
      </c>
      <c r="O3451">
        <v>1</v>
      </c>
      <c r="P3451">
        <v>3</v>
      </c>
      <c r="Q3451" t="str">
        <f>VLOOKUP(M3451,lookups!$A$1:$B$7, 2, FALSE)</f>
        <v>trawl/fyke</v>
      </c>
      <c r="R3451" t="str">
        <f>VLOOKUP(N3451,lookups!$D$1:$E$6, 2, FALSE)</f>
        <v>hucuktlis r</v>
      </c>
      <c r="S3451" t="str">
        <f>VLOOKUP(C3451,lookups!$G$1:$H$3, 2, FALSE)</f>
        <v>smolt</v>
      </c>
    </row>
    <row r="3452" spans="1:19" x14ac:dyDescent="0.25">
      <c r="A3452" s="1">
        <v>33374</v>
      </c>
      <c r="B3452">
        <v>1</v>
      </c>
      <c r="C3452">
        <v>1</v>
      </c>
      <c r="D3452">
        <v>1</v>
      </c>
      <c r="E3452">
        <v>1991</v>
      </c>
      <c r="F3452">
        <v>3</v>
      </c>
      <c r="G3452">
        <v>1</v>
      </c>
      <c r="H3452">
        <v>85</v>
      </c>
      <c r="I3452">
        <v>5.37</v>
      </c>
      <c r="J3452">
        <v>4.82</v>
      </c>
      <c r="L3452">
        <v>1</v>
      </c>
      <c r="M3452">
        <v>1</v>
      </c>
      <c r="N3452">
        <v>399</v>
      </c>
      <c r="O3452">
        <v>1</v>
      </c>
      <c r="P3452">
        <v>3</v>
      </c>
      <c r="Q3452" t="str">
        <f>VLOOKUP(M3452,lookups!$A$1:$B$7, 2, FALSE)</f>
        <v>trawl/fyke</v>
      </c>
      <c r="R3452" t="str">
        <f>VLOOKUP(N3452,lookups!$D$1:$E$6, 2, FALSE)</f>
        <v>hucuktlis r</v>
      </c>
      <c r="S3452" t="str">
        <f>VLOOKUP(C3452,lookups!$G$1:$H$3, 2, FALSE)</f>
        <v>smolt</v>
      </c>
    </row>
    <row r="3453" spans="1:19" x14ac:dyDescent="0.25">
      <c r="A3453" s="1">
        <v>33374</v>
      </c>
      <c r="B3453">
        <v>1</v>
      </c>
      <c r="C3453">
        <v>1</v>
      </c>
      <c r="D3453">
        <v>1</v>
      </c>
      <c r="E3453">
        <v>1991</v>
      </c>
      <c r="F3453">
        <v>4</v>
      </c>
      <c r="G3453">
        <v>1</v>
      </c>
      <c r="H3453">
        <v>85</v>
      </c>
      <c r="I3453">
        <v>5.74</v>
      </c>
      <c r="J3453">
        <v>5.15</v>
      </c>
      <c r="L3453">
        <v>1</v>
      </c>
      <c r="M3453">
        <v>1</v>
      </c>
      <c r="N3453">
        <v>399</v>
      </c>
      <c r="O3453">
        <v>1</v>
      </c>
      <c r="P3453">
        <v>3</v>
      </c>
      <c r="Q3453" t="str">
        <f>VLOOKUP(M3453,lookups!$A$1:$B$7, 2, FALSE)</f>
        <v>trawl/fyke</v>
      </c>
      <c r="R3453" t="str">
        <f>VLOOKUP(N3453,lookups!$D$1:$E$6, 2, FALSE)</f>
        <v>hucuktlis r</v>
      </c>
      <c r="S3453" t="str">
        <f>VLOOKUP(C3453,lookups!$G$1:$H$3, 2, FALSE)</f>
        <v>smolt</v>
      </c>
    </row>
    <row r="3454" spans="1:19" x14ac:dyDescent="0.25">
      <c r="A3454" s="1">
        <v>33374</v>
      </c>
      <c r="B3454">
        <v>1</v>
      </c>
      <c r="C3454">
        <v>1</v>
      </c>
      <c r="D3454">
        <v>1</v>
      </c>
      <c r="E3454">
        <v>1991</v>
      </c>
      <c r="F3454">
        <v>5</v>
      </c>
      <c r="G3454">
        <v>1</v>
      </c>
      <c r="H3454">
        <v>88</v>
      </c>
      <c r="I3454">
        <v>6.07</v>
      </c>
      <c r="J3454">
        <v>5.44</v>
      </c>
      <c r="L3454">
        <v>1</v>
      </c>
      <c r="M3454">
        <v>1</v>
      </c>
      <c r="N3454">
        <v>399</v>
      </c>
      <c r="O3454">
        <v>1</v>
      </c>
      <c r="P3454">
        <v>3</v>
      </c>
      <c r="Q3454" t="str">
        <f>VLOOKUP(M3454,lookups!$A$1:$B$7, 2, FALSE)</f>
        <v>trawl/fyke</v>
      </c>
      <c r="R3454" t="str">
        <f>VLOOKUP(N3454,lookups!$D$1:$E$6, 2, FALSE)</f>
        <v>hucuktlis r</v>
      </c>
      <c r="S3454" t="str">
        <f>VLOOKUP(C3454,lookups!$G$1:$H$3, 2, FALSE)</f>
        <v>smolt</v>
      </c>
    </row>
    <row r="3455" spans="1:19" x14ac:dyDescent="0.25">
      <c r="A3455" s="1">
        <v>33374</v>
      </c>
      <c r="B3455">
        <v>1</v>
      </c>
      <c r="C3455">
        <v>1</v>
      </c>
      <c r="D3455">
        <v>1</v>
      </c>
      <c r="E3455">
        <v>1991</v>
      </c>
      <c r="F3455">
        <v>6</v>
      </c>
      <c r="G3455">
        <v>1</v>
      </c>
      <c r="H3455">
        <v>83</v>
      </c>
      <c r="I3455">
        <v>5.67</v>
      </c>
      <c r="J3455">
        <v>5.08</v>
      </c>
      <c r="L3455">
        <v>1</v>
      </c>
      <c r="M3455">
        <v>1</v>
      </c>
      <c r="N3455">
        <v>399</v>
      </c>
      <c r="O3455">
        <v>1</v>
      </c>
      <c r="P3455">
        <v>3</v>
      </c>
      <c r="Q3455" t="str">
        <f>VLOOKUP(M3455,lookups!$A$1:$B$7, 2, FALSE)</f>
        <v>trawl/fyke</v>
      </c>
      <c r="R3455" t="str">
        <f>VLOOKUP(N3455,lookups!$D$1:$E$6, 2, FALSE)</f>
        <v>hucuktlis r</v>
      </c>
      <c r="S3455" t="str">
        <f>VLOOKUP(C3455,lookups!$G$1:$H$3, 2, FALSE)</f>
        <v>smolt</v>
      </c>
    </row>
    <row r="3456" spans="1:19" x14ac:dyDescent="0.25">
      <c r="A3456" s="1">
        <v>33374</v>
      </c>
      <c r="B3456">
        <v>1</v>
      </c>
      <c r="C3456">
        <v>1</v>
      </c>
      <c r="D3456">
        <v>1</v>
      </c>
      <c r="E3456">
        <v>1991</v>
      </c>
      <c r="F3456">
        <v>7</v>
      </c>
      <c r="G3456">
        <v>1</v>
      </c>
      <c r="H3456">
        <v>86</v>
      </c>
      <c r="I3456">
        <v>6.09</v>
      </c>
      <c r="J3456">
        <v>5.46</v>
      </c>
      <c r="L3456">
        <v>1</v>
      </c>
      <c r="M3456">
        <v>1</v>
      </c>
      <c r="N3456">
        <v>399</v>
      </c>
      <c r="O3456">
        <v>1</v>
      </c>
      <c r="P3456">
        <v>3</v>
      </c>
      <c r="Q3456" t="str">
        <f>VLOOKUP(M3456,lookups!$A$1:$B$7, 2, FALSE)</f>
        <v>trawl/fyke</v>
      </c>
      <c r="R3456" t="str">
        <f>VLOOKUP(N3456,lookups!$D$1:$E$6, 2, FALSE)</f>
        <v>hucuktlis r</v>
      </c>
      <c r="S3456" t="str">
        <f>VLOOKUP(C3456,lookups!$G$1:$H$3, 2, FALSE)</f>
        <v>smolt</v>
      </c>
    </row>
    <row r="3457" spans="1:19" x14ac:dyDescent="0.25">
      <c r="A3457" s="1">
        <v>33374</v>
      </c>
      <c r="B3457">
        <v>1</v>
      </c>
      <c r="C3457">
        <v>1</v>
      </c>
      <c r="D3457">
        <v>1</v>
      </c>
      <c r="E3457">
        <v>1991</v>
      </c>
      <c r="F3457">
        <v>8</v>
      </c>
      <c r="G3457">
        <v>1</v>
      </c>
      <c r="H3457">
        <v>83</v>
      </c>
      <c r="I3457">
        <v>5.4</v>
      </c>
      <c r="J3457">
        <v>4.84</v>
      </c>
      <c r="L3457">
        <v>1</v>
      </c>
      <c r="M3457">
        <v>1</v>
      </c>
      <c r="N3457">
        <v>399</v>
      </c>
      <c r="O3457">
        <v>1</v>
      </c>
      <c r="P3457">
        <v>3</v>
      </c>
      <c r="Q3457" t="str">
        <f>VLOOKUP(M3457,lookups!$A$1:$B$7, 2, FALSE)</f>
        <v>trawl/fyke</v>
      </c>
      <c r="R3457" t="str">
        <f>VLOOKUP(N3457,lookups!$D$1:$E$6, 2, FALSE)</f>
        <v>hucuktlis r</v>
      </c>
      <c r="S3457" t="str">
        <f>VLOOKUP(C3457,lookups!$G$1:$H$3, 2, FALSE)</f>
        <v>smolt</v>
      </c>
    </row>
    <row r="3458" spans="1:19" x14ac:dyDescent="0.25">
      <c r="A3458" s="1">
        <v>33374</v>
      </c>
      <c r="B3458">
        <v>1</v>
      </c>
      <c r="C3458">
        <v>1</v>
      </c>
      <c r="D3458">
        <v>1</v>
      </c>
      <c r="E3458">
        <v>1991</v>
      </c>
      <c r="F3458">
        <v>9</v>
      </c>
      <c r="G3458">
        <v>1</v>
      </c>
      <c r="H3458">
        <v>83</v>
      </c>
      <c r="I3458">
        <v>5.91</v>
      </c>
      <c r="J3458">
        <v>5.3</v>
      </c>
      <c r="L3458">
        <v>1</v>
      </c>
      <c r="M3458">
        <v>1</v>
      </c>
      <c r="N3458">
        <v>399</v>
      </c>
      <c r="O3458">
        <v>1</v>
      </c>
      <c r="P3458">
        <v>3</v>
      </c>
      <c r="Q3458" t="str">
        <f>VLOOKUP(M3458,lookups!$A$1:$B$7, 2, FALSE)</f>
        <v>trawl/fyke</v>
      </c>
      <c r="R3458" t="str">
        <f>VLOOKUP(N3458,lookups!$D$1:$E$6, 2, FALSE)</f>
        <v>hucuktlis r</v>
      </c>
      <c r="S3458" t="str">
        <f>VLOOKUP(C3458,lookups!$G$1:$H$3, 2, FALSE)</f>
        <v>smolt</v>
      </c>
    </row>
    <row r="3459" spans="1:19" x14ac:dyDescent="0.25">
      <c r="A3459" s="1">
        <v>33374</v>
      </c>
      <c r="B3459">
        <v>1</v>
      </c>
      <c r="C3459">
        <v>1</v>
      </c>
      <c r="D3459">
        <v>1</v>
      </c>
      <c r="E3459">
        <v>1991</v>
      </c>
      <c r="F3459">
        <v>10</v>
      </c>
      <c r="G3459">
        <v>1</v>
      </c>
      <c r="H3459">
        <v>84</v>
      </c>
      <c r="I3459">
        <v>5.71</v>
      </c>
      <c r="J3459">
        <v>5.12</v>
      </c>
      <c r="L3459">
        <v>1</v>
      </c>
      <c r="M3459">
        <v>1</v>
      </c>
      <c r="N3459">
        <v>399</v>
      </c>
      <c r="O3459">
        <v>1</v>
      </c>
      <c r="P3459">
        <v>3</v>
      </c>
      <c r="Q3459" t="str">
        <f>VLOOKUP(M3459,lookups!$A$1:$B$7, 2, FALSE)</f>
        <v>trawl/fyke</v>
      </c>
      <c r="R3459" t="str">
        <f>VLOOKUP(N3459,lookups!$D$1:$E$6, 2, FALSE)</f>
        <v>hucuktlis r</v>
      </c>
      <c r="S3459" t="str">
        <f>VLOOKUP(C3459,lookups!$G$1:$H$3, 2, FALSE)</f>
        <v>smolt</v>
      </c>
    </row>
    <row r="3460" spans="1:19" x14ac:dyDescent="0.25">
      <c r="A3460" s="1">
        <v>33374</v>
      </c>
      <c r="B3460">
        <v>1</v>
      </c>
      <c r="C3460">
        <v>1</v>
      </c>
      <c r="D3460">
        <v>1</v>
      </c>
      <c r="E3460">
        <v>1991</v>
      </c>
      <c r="F3460">
        <v>11</v>
      </c>
      <c r="G3460">
        <v>1</v>
      </c>
      <c r="H3460">
        <v>80</v>
      </c>
      <c r="I3460">
        <v>4.8099999999999996</v>
      </c>
      <c r="J3460">
        <v>4.3099999999999996</v>
      </c>
      <c r="L3460">
        <v>1</v>
      </c>
      <c r="M3460">
        <v>1</v>
      </c>
      <c r="N3460">
        <v>399</v>
      </c>
      <c r="O3460">
        <v>1</v>
      </c>
      <c r="P3460">
        <v>3</v>
      </c>
      <c r="Q3460" t="str">
        <f>VLOOKUP(M3460,lookups!$A$1:$B$7, 2, FALSE)</f>
        <v>trawl/fyke</v>
      </c>
      <c r="R3460" t="str">
        <f>VLOOKUP(N3460,lookups!$D$1:$E$6, 2, FALSE)</f>
        <v>hucuktlis r</v>
      </c>
      <c r="S3460" t="str">
        <f>VLOOKUP(C3460,lookups!$G$1:$H$3, 2, FALSE)</f>
        <v>smolt</v>
      </c>
    </row>
    <row r="3461" spans="1:19" x14ac:dyDescent="0.25">
      <c r="A3461" s="1">
        <v>33374</v>
      </c>
      <c r="B3461">
        <v>1</v>
      </c>
      <c r="C3461">
        <v>1</v>
      </c>
      <c r="D3461">
        <v>1</v>
      </c>
      <c r="E3461">
        <v>1991</v>
      </c>
      <c r="F3461">
        <v>12</v>
      </c>
      <c r="G3461">
        <v>1</v>
      </c>
      <c r="H3461">
        <v>85</v>
      </c>
      <c r="I3461">
        <v>6.01</v>
      </c>
      <c r="J3461">
        <v>5.39</v>
      </c>
      <c r="L3461">
        <v>1</v>
      </c>
      <c r="M3461">
        <v>1</v>
      </c>
      <c r="N3461">
        <v>399</v>
      </c>
      <c r="O3461">
        <v>1</v>
      </c>
      <c r="P3461">
        <v>3</v>
      </c>
      <c r="Q3461" t="str">
        <f>VLOOKUP(M3461,lookups!$A$1:$B$7, 2, FALSE)</f>
        <v>trawl/fyke</v>
      </c>
      <c r="R3461" t="str">
        <f>VLOOKUP(N3461,lookups!$D$1:$E$6, 2, FALSE)</f>
        <v>hucuktlis r</v>
      </c>
      <c r="S3461" t="str">
        <f>VLOOKUP(C3461,lookups!$G$1:$H$3, 2, FALSE)</f>
        <v>smolt</v>
      </c>
    </row>
    <row r="3462" spans="1:19" x14ac:dyDescent="0.25">
      <c r="A3462" s="1">
        <v>33374</v>
      </c>
      <c r="B3462">
        <v>1</v>
      </c>
      <c r="C3462">
        <v>1</v>
      </c>
      <c r="D3462">
        <v>1</v>
      </c>
      <c r="E3462">
        <v>1991</v>
      </c>
      <c r="F3462">
        <v>13</v>
      </c>
      <c r="G3462">
        <v>1</v>
      </c>
      <c r="H3462">
        <v>83</v>
      </c>
      <c r="I3462">
        <v>5.83</v>
      </c>
      <c r="J3462">
        <v>5.23</v>
      </c>
      <c r="L3462">
        <v>1</v>
      </c>
      <c r="M3462">
        <v>1</v>
      </c>
      <c r="N3462">
        <v>399</v>
      </c>
      <c r="O3462">
        <v>1</v>
      </c>
      <c r="P3462">
        <v>3</v>
      </c>
      <c r="Q3462" t="str">
        <f>VLOOKUP(M3462,lookups!$A$1:$B$7, 2, FALSE)</f>
        <v>trawl/fyke</v>
      </c>
      <c r="R3462" t="str">
        <f>VLOOKUP(N3462,lookups!$D$1:$E$6, 2, FALSE)</f>
        <v>hucuktlis r</v>
      </c>
      <c r="S3462" t="str">
        <f>VLOOKUP(C3462,lookups!$G$1:$H$3, 2, FALSE)</f>
        <v>smolt</v>
      </c>
    </row>
    <row r="3463" spans="1:19" x14ac:dyDescent="0.25">
      <c r="A3463" s="1">
        <v>33374</v>
      </c>
      <c r="B3463">
        <v>1</v>
      </c>
      <c r="C3463">
        <v>1</v>
      </c>
      <c r="D3463">
        <v>1</v>
      </c>
      <c r="E3463">
        <v>1991</v>
      </c>
      <c r="F3463">
        <v>14</v>
      </c>
      <c r="G3463">
        <v>1</v>
      </c>
      <c r="H3463">
        <v>85</v>
      </c>
      <c r="I3463">
        <v>5.76</v>
      </c>
      <c r="J3463">
        <v>5.17</v>
      </c>
      <c r="L3463">
        <v>1</v>
      </c>
      <c r="M3463">
        <v>1</v>
      </c>
      <c r="N3463">
        <v>399</v>
      </c>
      <c r="O3463">
        <v>1</v>
      </c>
      <c r="P3463">
        <v>3</v>
      </c>
      <c r="Q3463" t="str">
        <f>VLOOKUP(M3463,lookups!$A$1:$B$7, 2, FALSE)</f>
        <v>trawl/fyke</v>
      </c>
      <c r="R3463" t="str">
        <f>VLOOKUP(N3463,lookups!$D$1:$E$6, 2, FALSE)</f>
        <v>hucuktlis r</v>
      </c>
      <c r="S3463" t="str">
        <f>VLOOKUP(C3463,lookups!$G$1:$H$3, 2, FALSE)</f>
        <v>smolt</v>
      </c>
    </row>
    <row r="3464" spans="1:19" x14ac:dyDescent="0.25">
      <c r="A3464" s="1">
        <v>33374</v>
      </c>
      <c r="B3464">
        <v>1</v>
      </c>
      <c r="C3464">
        <v>1</v>
      </c>
      <c r="D3464">
        <v>1</v>
      </c>
      <c r="E3464">
        <v>1991</v>
      </c>
      <c r="F3464">
        <v>15</v>
      </c>
      <c r="G3464">
        <v>1</v>
      </c>
      <c r="H3464">
        <v>86</v>
      </c>
      <c r="I3464">
        <v>6.09</v>
      </c>
      <c r="J3464">
        <v>5.46</v>
      </c>
      <c r="L3464">
        <v>1</v>
      </c>
      <c r="M3464">
        <v>1</v>
      </c>
      <c r="N3464">
        <v>399</v>
      </c>
      <c r="O3464">
        <v>1</v>
      </c>
      <c r="P3464">
        <v>3</v>
      </c>
      <c r="Q3464" t="str">
        <f>VLOOKUP(M3464,lookups!$A$1:$B$7, 2, FALSE)</f>
        <v>trawl/fyke</v>
      </c>
      <c r="R3464" t="str">
        <f>VLOOKUP(N3464,lookups!$D$1:$E$6, 2, FALSE)</f>
        <v>hucuktlis r</v>
      </c>
      <c r="S3464" t="str">
        <f>VLOOKUP(C3464,lookups!$G$1:$H$3, 2, FALSE)</f>
        <v>smolt</v>
      </c>
    </row>
    <row r="3465" spans="1:19" x14ac:dyDescent="0.25">
      <c r="A3465" s="1">
        <v>33374</v>
      </c>
      <c r="B3465">
        <v>1</v>
      </c>
      <c r="C3465">
        <v>1</v>
      </c>
      <c r="D3465">
        <v>1</v>
      </c>
      <c r="E3465">
        <v>1991</v>
      </c>
      <c r="F3465">
        <v>16</v>
      </c>
      <c r="G3465">
        <v>1</v>
      </c>
      <c r="H3465">
        <v>84</v>
      </c>
      <c r="I3465">
        <v>5.55</v>
      </c>
      <c r="J3465">
        <v>4.9800000000000004</v>
      </c>
      <c r="L3465">
        <v>1</v>
      </c>
      <c r="M3465">
        <v>1</v>
      </c>
      <c r="N3465">
        <v>399</v>
      </c>
      <c r="O3465">
        <v>1</v>
      </c>
      <c r="P3465">
        <v>3</v>
      </c>
      <c r="Q3465" t="str">
        <f>VLOOKUP(M3465,lookups!$A$1:$B$7, 2, FALSE)</f>
        <v>trawl/fyke</v>
      </c>
      <c r="R3465" t="str">
        <f>VLOOKUP(N3465,lookups!$D$1:$E$6, 2, FALSE)</f>
        <v>hucuktlis r</v>
      </c>
      <c r="S3465" t="str">
        <f>VLOOKUP(C3465,lookups!$G$1:$H$3, 2, FALSE)</f>
        <v>smolt</v>
      </c>
    </row>
    <row r="3466" spans="1:19" x14ac:dyDescent="0.25">
      <c r="A3466" s="1">
        <v>33374</v>
      </c>
      <c r="B3466">
        <v>1</v>
      </c>
      <c r="C3466">
        <v>1</v>
      </c>
      <c r="D3466">
        <v>1</v>
      </c>
      <c r="E3466">
        <v>1991</v>
      </c>
      <c r="F3466">
        <v>17</v>
      </c>
      <c r="G3466">
        <v>1</v>
      </c>
      <c r="H3466">
        <v>84</v>
      </c>
      <c r="I3466">
        <v>5.72</v>
      </c>
      <c r="J3466">
        <v>5.13</v>
      </c>
      <c r="L3466">
        <v>1</v>
      </c>
      <c r="M3466">
        <v>1</v>
      </c>
      <c r="N3466">
        <v>399</v>
      </c>
      <c r="O3466">
        <v>1</v>
      </c>
      <c r="P3466">
        <v>3</v>
      </c>
      <c r="Q3466" t="str">
        <f>VLOOKUP(M3466,lookups!$A$1:$B$7, 2, FALSE)</f>
        <v>trawl/fyke</v>
      </c>
      <c r="R3466" t="str">
        <f>VLOOKUP(N3466,lookups!$D$1:$E$6, 2, FALSE)</f>
        <v>hucuktlis r</v>
      </c>
      <c r="S3466" t="str">
        <f>VLOOKUP(C3466,lookups!$G$1:$H$3, 2, FALSE)</f>
        <v>smolt</v>
      </c>
    </row>
    <row r="3467" spans="1:19" x14ac:dyDescent="0.25">
      <c r="A3467" s="1">
        <v>33374</v>
      </c>
      <c r="B3467">
        <v>1</v>
      </c>
      <c r="C3467">
        <v>1</v>
      </c>
      <c r="D3467">
        <v>1</v>
      </c>
      <c r="E3467">
        <v>1991</v>
      </c>
      <c r="F3467">
        <v>18</v>
      </c>
      <c r="G3467">
        <v>1</v>
      </c>
      <c r="H3467">
        <v>85</v>
      </c>
      <c r="I3467">
        <v>5.87</v>
      </c>
      <c r="J3467">
        <v>5.26</v>
      </c>
      <c r="L3467">
        <v>1</v>
      </c>
      <c r="M3467">
        <v>1</v>
      </c>
      <c r="N3467">
        <v>399</v>
      </c>
      <c r="O3467">
        <v>1</v>
      </c>
      <c r="P3467">
        <v>3</v>
      </c>
      <c r="Q3467" t="str">
        <f>VLOOKUP(M3467,lookups!$A$1:$B$7, 2, FALSE)</f>
        <v>trawl/fyke</v>
      </c>
      <c r="R3467" t="str">
        <f>VLOOKUP(N3467,lookups!$D$1:$E$6, 2, FALSE)</f>
        <v>hucuktlis r</v>
      </c>
      <c r="S3467" t="str">
        <f>VLOOKUP(C3467,lookups!$G$1:$H$3, 2, FALSE)</f>
        <v>smolt</v>
      </c>
    </row>
    <row r="3468" spans="1:19" x14ac:dyDescent="0.25">
      <c r="A3468" s="1">
        <v>33374</v>
      </c>
      <c r="B3468">
        <v>1</v>
      </c>
      <c r="C3468">
        <v>1</v>
      </c>
      <c r="D3468">
        <v>1</v>
      </c>
      <c r="E3468">
        <v>1991</v>
      </c>
      <c r="F3468">
        <v>19</v>
      </c>
      <c r="G3468">
        <v>1</v>
      </c>
      <c r="H3468">
        <v>78</v>
      </c>
      <c r="I3468">
        <v>4.55</v>
      </c>
      <c r="J3468">
        <v>4.08</v>
      </c>
      <c r="L3468">
        <v>1</v>
      </c>
      <c r="M3468">
        <v>1</v>
      </c>
      <c r="N3468">
        <v>399</v>
      </c>
      <c r="O3468">
        <v>1</v>
      </c>
      <c r="P3468">
        <v>3</v>
      </c>
      <c r="Q3468" t="str">
        <f>VLOOKUP(M3468,lookups!$A$1:$B$7, 2, FALSE)</f>
        <v>trawl/fyke</v>
      </c>
      <c r="R3468" t="str">
        <f>VLOOKUP(N3468,lookups!$D$1:$E$6, 2, FALSE)</f>
        <v>hucuktlis r</v>
      </c>
      <c r="S3468" t="str">
        <f>VLOOKUP(C3468,lookups!$G$1:$H$3, 2, FALSE)</f>
        <v>smolt</v>
      </c>
    </row>
    <row r="3469" spans="1:19" x14ac:dyDescent="0.25">
      <c r="A3469" s="1">
        <v>33374</v>
      </c>
      <c r="B3469">
        <v>1</v>
      </c>
      <c r="C3469">
        <v>1</v>
      </c>
      <c r="D3469">
        <v>1</v>
      </c>
      <c r="E3469">
        <v>1991</v>
      </c>
      <c r="F3469">
        <v>20</v>
      </c>
      <c r="G3469">
        <v>1</v>
      </c>
      <c r="H3469">
        <v>82</v>
      </c>
      <c r="I3469">
        <v>5.49</v>
      </c>
      <c r="J3469">
        <v>4.92</v>
      </c>
      <c r="L3469">
        <v>1</v>
      </c>
      <c r="M3469">
        <v>1</v>
      </c>
      <c r="N3469">
        <v>399</v>
      </c>
      <c r="O3469">
        <v>1</v>
      </c>
      <c r="P3469">
        <v>3</v>
      </c>
      <c r="Q3469" t="str">
        <f>VLOOKUP(M3469,lookups!$A$1:$B$7, 2, FALSE)</f>
        <v>trawl/fyke</v>
      </c>
      <c r="R3469" t="str">
        <f>VLOOKUP(N3469,lookups!$D$1:$E$6, 2, FALSE)</f>
        <v>hucuktlis r</v>
      </c>
      <c r="S3469" t="str">
        <f>VLOOKUP(C3469,lookups!$G$1:$H$3, 2, FALSE)</f>
        <v>smolt</v>
      </c>
    </row>
    <row r="3470" spans="1:19" x14ac:dyDescent="0.25">
      <c r="A3470" s="1">
        <v>33374</v>
      </c>
      <c r="B3470">
        <v>1</v>
      </c>
      <c r="C3470">
        <v>1</v>
      </c>
      <c r="D3470">
        <v>1</v>
      </c>
      <c r="E3470">
        <v>1991</v>
      </c>
      <c r="F3470">
        <v>21</v>
      </c>
      <c r="G3470">
        <v>1</v>
      </c>
      <c r="H3470">
        <v>87</v>
      </c>
      <c r="I3470">
        <v>6.2</v>
      </c>
      <c r="J3470">
        <v>5.56</v>
      </c>
      <c r="L3470">
        <v>1</v>
      </c>
      <c r="M3470">
        <v>1</v>
      </c>
      <c r="N3470">
        <v>399</v>
      </c>
      <c r="O3470">
        <v>1</v>
      </c>
      <c r="P3470">
        <v>3</v>
      </c>
      <c r="Q3470" t="str">
        <f>VLOOKUP(M3470,lookups!$A$1:$B$7, 2, FALSE)</f>
        <v>trawl/fyke</v>
      </c>
      <c r="R3470" t="str">
        <f>VLOOKUP(N3470,lookups!$D$1:$E$6, 2, FALSE)</f>
        <v>hucuktlis r</v>
      </c>
      <c r="S3470" t="str">
        <f>VLOOKUP(C3470,lookups!$G$1:$H$3, 2, FALSE)</f>
        <v>smolt</v>
      </c>
    </row>
    <row r="3471" spans="1:19" x14ac:dyDescent="0.25">
      <c r="A3471" s="1">
        <v>33374</v>
      </c>
      <c r="B3471">
        <v>1</v>
      </c>
      <c r="C3471">
        <v>1</v>
      </c>
      <c r="D3471">
        <v>1</v>
      </c>
      <c r="E3471">
        <v>1991</v>
      </c>
      <c r="F3471">
        <v>22</v>
      </c>
      <c r="G3471">
        <v>1</v>
      </c>
      <c r="H3471">
        <v>83</v>
      </c>
      <c r="I3471">
        <v>5.94</v>
      </c>
      <c r="J3471">
        <v>5.33</v>
      </c>
      <c r="L3471">
        <v>1</v>
      </c>
      <c r="M3471">
        <v>1</v>
      </c>
      <c r="N3471">
        <v>399</v>
      </c>
      <c r="O3471">
        <v>1</v>
      </c>
      <c r="P3471">
        <v>3</v>
      </c>
      <c r="Q3471" t="str">
        <f>VLOOKUP(M3471,lookups!$A$1:$B$7, 2, FALSE)</f>
        <v>trawl/fyke</v>
      </c>
      <c r="R3471" t="str">
        <f>VLOOKUP(N3471,lookups!$D$1:$E$6, 2, FALSE)</f>
        <v>hucuktlis r</v>
      </c>
      <c r="S3471" t="str">
        <f>VLOOKUP(C3471,lookups!$G$1:$H$3, 2, FALSE)</f>
        <v>smolt</v>
      </c>
    </row>
    <row r="3472" spans="1:19" x14ac:dyDescent="0.25">
      <c r="A3472" s="1">
        <v>33374</v>
      </c>
      <c r="B3472">
        <v>1</v>
      </c>
      <c r="C3472">
        <v>1</v>
      </c>
      <c r="D3472">
        <v>1</v>
      </c>
      <c r="E3472">
        <v>1991</v>
      </c>
      <c r="F3472">
        <v>23</v>
      </c>
      <c r="G3472">
        <v>1</v>
      </c>
      <c r="H3472">
        <v>83</v>
      </c>
      <c r="I3472">
        <v>5.73</v>
      </c>
      <c r="J3472">
        <v>5.14</v>
      </c>
      <c r="L3472">
        <v>1</v>
      </c>
      <c r="M3472">
        <v>1</v>
      </c>
      <c r="N3472">
        <v>399</v>
      </c>
      <c r="O3472">
        <v>1</v>
      </c>
      <c r="P3472">
        <v>3</v>
      </c>
      <c r="Q3472" t="str">
        <f>VLOOKUP(M3472,lookups!$A$1:$B$7, 2, FALSE)</f>
        <v>trawl/fyke</v>
      </c>
      <c r="R3472" t="str">
        <f>VLOOKUP(N3472,lookups!$D$1:$E$6, 2, FALSE)</f>
        <v>hucuktlis r</v>
      </c>
      <c r="S3472" t="str">
        <f>VLOOKUP(C3472,lookups!$G$1:$H$3, 2, FALSE)</f>
        <v>smolt</v>
      </c>
    </row>
    <row r="3473" spans="1:19" x14ac:dyDescent="0.25">
      <c r="A3473" s="1">
        <v>33374</v>
      </c>
      <c r="B3473">
        <v>1</v>
      </c>
      <c r="C3473">
        <v>1</v>
      </c>
      <c r="D3473">
        <v>1</v>
      </c>
      <c r="E3473">
        <v>1991</v>
      </c>
      <c r="F3473">
        <v>24</v>
      </c>
      <c r="G3473">
        <v>1</v>
      </c>
      <c r="H3473">
        <v>90</v>
      </c>
      <c r="I3473">
        <v>6.88</v>
      </c>
      <c r="J3473">
        <v>6.17</v>
      </c>
      <c r="L3473">
        <v>1</v>
      </c>
      <c r="M3473">
        <v>1</v>
      </c>
      <c r="N3473">
        <v>399</v>
      </c>
      <c r="O3473">
        <v>1</v>
      </c>
      <c r="P3473">
        <v>3</v>
      </c>
      <c r="Q3473" t="str">
        <f>VLOOKUP(M3473,lookups!$A$1:$B$7, 2, FALSE)</f>
        <v>trawl/fyke</v>
      </c>
      <c r="R3473" t="str">
        <f>VLOOKUP(N3473,lookups!$D$1:$E$6, 2, FALSE)</f>
        <v>hucuktlis r</v>
      </c>
      <c r="S3473" t="str">
        <f>VLOOKUP(C3473,lookups!$G$1:$H$3, 2, FALSE)</f>
        <v>smolt</v>
      </c>
    </row>
    <row r="3474" spans="1:19" x14ac:dyDescent="0.25">
      <c r="A3474" s="1">
        <v>33374</v>
      </c>
      <c r="B3474">
        <v>1</v>
      </c>
      <c r="C3474">
        <v>1</v>
      </c>
      <c r="D3474">
        <v>1</v>
      </c>
      <c r="E3474">
        <v>1991</v>
      </c>
      <c r="F3474">
        <v>25</v>
      </c>
      <c r="G3474">
        <v>1</v>
      </c>
      <c r="H3474">
        <v>82</v>
      </c>
      <c r="I3474">
        <v>5.49</v>
      </c>
      <c r="J3474">
        <v>4.92</v>
      </c>
      <c r="L3474">
        <v>1</v>
      </c>
      <c r="M3474">
        <v>1</v>
      </c>
      <c r="N3474">
        <v>399</v>
      </c>
      <c r="O3474">
        <v>1</v>
      </c>
      <c r="P3474">
        <v>3</v>
      </c>
      <c r="Q3474" t="str">
        <f>VLOOKUP(M3474,lookups!$A$1:$B$7, 2, FALSE)</f>
        <v>trawl/fyke</v>
      </c>
      <c r="R3474" t="str">
        <f>VLOOKUP(N3474,lookups!$D$1:$E$6, 2, FALSE)</f>
        <v>hucuktlis r</v>
      </c>
      <c r="S3474" t="str">
        <f>VLOOKUP(C3474,lookups!$G$1:$H$3, 2, FALSE)</f>
        <v>smolt</v>
      </c>
    </row>
    <row r="3475" spans="1:19" x14ac:dyDescent="0.25">
      <c r="A3475" s="1">
        <v>33374</v>
      </c>
      <c r="B3475">
        <v>1</v>
      </c>
      <c r="C3475">
        <v>1</v>
      </c>
      <c r="D3475">
        <v>1</v>
      </c>
      <c r="E3475">
        <v>1991</v>
      </c>
      <c r="F3475">
        <v>26</v>
      </c>
      <c r="G3475">
        <v>1</v>
      </c>
      <c r="H3475">
        <v>85</v>
      </c>
      <c r="I3475">
        <v>6.27</v>
      </c>
      <c r="J3475">
        <v>5.62</v>
      </c>
      <c r="L3475">
        <v>1</v>
      </c>
      <c r="M3475">
        <v>1</v>
      </c>
      <c r="N3475">
        <v>399</v>
      </c>
      <c r="O3475">
        <v>1</v>
      </c>
      <c r="P3475">
        <v>3</v>
      </c>
      <c r="Q3475" t="str">
        <f>VLOOKUP(M3475,lookups!$A$1:$B$7, 2, FALSE)</f>
        <v>trawl/fyke</v>
      </c>
      <c r="R3475" t="str">
        <f>VLOOKUP(N3475,lookups!$D$1:$E$6, 2, FALSE)</f>
        <v>hucuktlis r</v>
      </c>
      <c r="S3475" t="str">
        <f>VLOOKUP(C3475,lookups!$G$1:$H$3, 2, FALSE)</f>
        <v>smolt</v>
      </c>
    </row>
    <row r="3476" spans="1:19" x14ac:dyDescent="0.25">
      <c r="A3476" s="1">
        <v>33374</v>
      </c>
      <c r="B3476">
        <v>1</v>
      </c>
      <c r="C3476">
        <v>1</v>
      </c>
      <c r="D3476">
        <v>1</v>
      </c>
      <c r="E3476">
        <v>1991</v>
      </c>
      <c r="F3476">
        <v>27</v>
      </c>
      <c r="G3476">
        <v>1</v>
      </c>
      <c r="H3476">
        <v>83</v>
      </c>
      <c r="I3476">
        <v>5.54</v>
      </c>
      <c r="J3476">
        <v>4.97</v>
      </c>
      <c r="L3476">
        <v>1</v>
      </c>
      <c r="M3476">
        <v>1</v>
      </c>
      <c r="N3476">
        <v>399</v>
      </c>
      <c r="O3476">
        <v>1</v>
      </c>
      <c r="P3476">
        <v>3</v>
      </c>
      <c r="Q3476" t="str">
        <f>VLOOKUP(M3476,lookups!$A$1:$B$7, 2, FALSE)</f>
        <v>trawl/fyke</v>
      </c>
      <c r="R3476" t="str">
        <f>VLOOKUP(N3476,lookups!$D$1:$E$6, 2, FALSE)</f>
        <v>hucuktlis r</v>
      </c>
      <c r="S3476" t="str">
        <f>VLOOKUP(C3476,lookups!$G$1:$H$3, 2, FALSE)</f>
        <v>smolt</v>
      </c>
    </row>
    <row r="3477" spans="1:19" x14ac:dyDescent="0.25">
      <c r="A3477" s="1">
        <v>33374</v>
      </c>
      <c r="B3477">
        <v>1</v>
      </c>
      <c r="C3477">
        <v>1</v>
      </c>
      <c r="D3477">
        <v>1</v>
      </c>
      <c r="E3477">
        <v>1991</v>
      </c>
      <c r="F3477">
        <v>28</v>
      </c>
      <c r="G3477">
        <v>1</v>
      </c>
      <c r="H3477">
        <v>87</v>
      </c>
      <c r="I3477">
        <v>6.02</v>
      </c>
      <c r="J3477">
        <v>5.4</v>
      </c>
      <c r="L3477">
        <v>1</v>
      </c>
      <c r="M3477">
        <v>1</v>
      </c>
      <c r="N3477">
        <v>399</v>
      </c>
      <c r="O3477">
        <v>1</v>
      </c>
      <c r="P3477">
        <v>3</v>
      </c>
      <c r="Q3477" t="str">
        <f>VLOOKUP(M3477,lookups!$A$1:$B$7, 2, FALSE)</f>
        <v>trawl/fyke</v>
      </c>
      <c r="R3477" t="str">
        <f>VLOOKUP(N3477,lookups!$D$1:$E$6, 2, FALSE)</f>
        <v>hucuktlis r</v>
      </c>
      <c r="S3477" t="str">
        <f>VLOOKUP(C3477,lookups!$G$1:$H$3, 2, FALSE)</f>
        <v>smolt</v>
      </c>
    </row>
    <row r="3478" spans="1:19" x14ac:dyDescent="0.25">
      <c r="A3478" s="1">
        <v>33374</v>
      </c>
      <c r="B3478">
        <v>1</v>
      </c>
      <c r="C3478">
        <v>1</v>
      </c>
      <c r="D3478">
        <v>1</v>
      </c>
      <c r="E3478">
        <v>1991</v>
      </c>
      <c r="F3478">
        <v>29</v>
      </c>
      <c r="G3478">
        <v>1</v>
      </c>
      <c r="H3478">
        <v>85</v>
      </c>
      <c r="I3478">
        <v>6.6</v>
      </c>
      <c r="J3478">
        <v>5.92</v>
      </c>
      <c r="L3478">
        <v>1</v>
      </c>
      <c r="M3478">
        <v>1</v>
      </c>
      <c r="N3478">
        <v>399</v>
      </c>
      <c r="O3478">
        <v>1</v>
      </c>
      <c r="P3478">
        <v>3</v>
      </c>
      <c r="Q3478" t="str">
        <f>VLOOKUP(M3478,lookups!$A$1:$B$7, 2, FALSE)</f>
        <v>trawl/fyke</v>
      </c>
      <c r="R3478" t="str">
        <f>VLOOKUP(N3478,lookups!$D$1:$E$6, 2, FALSE)</f>
        <v>hucuktlis r</v>
      </c>
      <c r="S3478" t="str">
        <f>VLOOKUP(C3478,lookups!$G$1:$H$3, 2, FALSE)</f>
        <v>smolt</v>
      </c>
    </row>
    <row r="3479" spans="1:19" x14ac:dyDescent="0.25">
      <c r="A3479" s="1">
        <v>33374</v>
      </c>
      <c r="B3479">
        <v>1</v>
      </c>
      <c r="C3479">
        <v>1</v>
      </c>
      <c r="D3479">
        <v>1</v>
      </c>
      <c r="E3479">
        <v>1991</v>
      </c>
      <c r="F3479">
        <v>30</v>
      </c>
      <c r="G3479">
        <v>1</v>
      </c>
      <c r="H3479">
        <v>85</v>
      </c>
      <c r="I3479">
        <v>6.01</v>
      </c>
      <c r="J3479">
        <v>5.39</v>
      </c>
      <c r="L3479">
        <v>1</v>
      </c>
      <c r="M3479">
        <v>1</v>
      </c>
      <c r="N3479">
        <v>399</v>
      </c>
      <c r="O3479">
        <v>1</v>
      </c>
      <c r="P3479">
        <v>3</v>
      </c>
      <c r="Q3479" t="str">
        <f>VLOOKUP(M3479,lookups!$A$1:$B$7, 2, FALSE)</f>
        <v>trawl/fyke</v>
      </c>
      <c r="R3479" t="str">
        <f>VLOOKUP(N3479,lookups!$D$1:$E$6, 2, FALSE)</f>
        <v>hucuktlis r</v>
      </c>
      <c r="S3479" t="str">
        <f>VLOOKUP(C3479,lookups!$G$1:$H$3, 2, FALSE)</f>
        <v>smolt</v>
      </c>
    </row>
    <row r="3480" spans="1:19" x14ac:dyDescent="0.25">
      <c r="A3480" s="1">
        <v>33374</v>
      </c>
      <c r="B3480">
        <v>1</v>
      </c>
      <c r="C3480">
        <v>1</v>
      </c>
      <c r="D3480">
        <v>1</v>
      </c>
      <c r="E3480">
        <v>1991</v>
      </c>
      <c r="F3480">
        <v>31</v>
      </c>
      <c r="G3480">
        <v>1</v>
      </c>
      <c r="H3480">
        <v>85</v>
      </c>
      <c r="I3480">
        <v>5.73</v>
      </c>
      <c r="J3480">
        <v>5.14</v>
      </c>
      <c r="L3480">
        <v>1</v>
      </c>
      <c r="M3480">
        <v>1</v>
      </c>
      <c r="N3480">
        <v>399</v>
      </c>
      <c r="O3480">
        <v>1</v>
      </c>
      <c r="P3480">
        <v>3</v>
      </c>
      <c r="Q3480" t="str">
        <f>VLOOKUP(M3480,lookups!$A$1:$B$7, 2, FALSE)</f>
        <v>trawl/fyke</v>
      </c>
      <c r="R3480" t="str">
        <f>VLOOKUP(N3480,lookups!$D$1:$E$6, 2, FALSE)</f>
        <v>hucuktlis r</v>
      </c>
      <c r="S3480" t="str">
        <f>VLOOKUP(C3480,lookups!$G$1:$H$3, 2, FALSE)</f>
        <v>smolt</v>
      </c>
    </row>
    <row r="3481" spans="1:19" x14ac:dyDescent="0.25">
      <c r="A3481" s="1">
        <v>33374</v>
      </c>
      <c r="B3481">
        <v>1</v>
      </c>
      <c r="C3481">
        <v>1</v>
      </c>
      <c r="D3481">
        <v>1</v>
      </c>
      <c r="E3481">
        <v>1991</v>
      </c>
      <c r="F3481">
        <v>32</v>
      </c>
      <c r="G3481">
        <v>1</v>
      </c>
      <c r="H3481">
        <v>83</v>
      </c>
      <c r="I3481">
        <v>6.04</v>
      </c>
      <c r="J3481">
        <v>5.42</v>
      </c>
      <c r="L3481">
        <v>1</v>
      </c>
      <c r="M3481">
        <v>1</v>
      </c>
      <c r="N3481">
        <v>399</v>
      </c>
      <c r="O3481">
        <v>1</v>
      </c>
      <c r="P3481">
        <v>3</v>
      </c>
      <c r="Q3481" t="str">
        <f>VLOOKUP(M3481,lookups!$A$1:$B$7, 2, FALSE)</f>
        <v>trawl/fyke</v>
      </c>
      <c r="R3481" t="str">
        <f>VLOOKUP(N3481,lookups!$D$1:$E$6, 2, FALSE)</f>
        <v>hucuktlis r</v>
      </c>
      <c r="S3481" t="str">
        <f>VLOOKUP(C3481,lookups!$G$1:$H$3, 2, FALSE)</f>
        <v>smolt</v>
      </c>
    </row>
    <row r="3482" spans="1:19" x14ac:dyDescent="0.25">
      <c r="A3482" s="1">
        <v>33374</v>
      </c>
      <c r="B3482">
        <v>1</v>
      </c>
      <c r="C3482">
        <v>1</v>
      </c>
      <c r="D3482">
        <v>1</v>
      </c>
      <c r="E3482">
        <v>1991</v>
      </c>
      <c r="F3482">
        <v>33</v>
      </c>
      <c r="G3482">
        <v>1</v>
      </c>
      <c r="H3482">
        <v>82</v>
      </c>
      <c r="I3482">
        <v>5.87</v>
      </c>
      <c r="J3482">
        <v>5.26</v>
      </c>
      <c r="L3482">
        <v>1</v>
      </c>
      <c r="M3482">
        <v>1</v>
      </c>
      <c r="N3482">
        <v>399</v>
      </c>
      <c r="O3482">
        <v>1</v>
      </c>
      <c r="P3482">
        <v>3</v>
      </c>
      <c r="Q3482" t="str">
        <f>VLOOKUP(M3482,lookups!$A$1:$B$7, 2, FALSE)</f>
        <v>trawl/fyke</v>
      </c>
      <c r="R3482" t="str">
        <f>VLOOKUP(N3482,lookups!$D$1:$E$6, 2, FALSE)</f>
        <v>hucuktlis r</v>
      </c>
      <c r="S3482" t="str">
        <f>VLOOKUP(C3482,lookups!$G$1:$H$3, 2, FALSE)</f>
        <v>smolt</v>
      </c>
    </row>
    <row r="3483" spans="1:19" x14ac:dyDescent="0.25">
      <c r="A3483" s="1">
        <v>33374</v>
      </c>
      <c r="B3483">
        <v>1</v>
      </c>
      <c r="C3483">
        <v>1</v>
      </c>
      <c r="D3483">
        <v>1</v>
      </c>
      <c r="E3483">
        <v>1991</v>
      </c>
      <c r="F3483">
        <v>34</v>
      </c>
      <c r="G3483">
        <v>1</v>
      </c>
      <c r="H3483">
        <v>84</v>
      </c>
      <c r="I3483">
        <v>5.89</v>
      </c>
      <c r="J3483">
        <v>5.28</v>
      </c>
      <c r="L3483">
        <v>1</v>
      </c>
      <c r="M3483">
        <v>1</v>
      </c>
      <c r="N3483">
        <v>399</v>
      </c>
      <c r="O3483">
        <v>1</v>
      </c>
      <c r="P3483">
        <v>3</v>
      </c>
      <c r="Q3483" t="str">
        <f>VLOOKUP(M3483,lookups!$A$1:$B$7, 2, FALSE)</f>
        <v>trawl/fyke</v>
      </c>
      <c r="R3483" t="str">
        <f>VLOOKUP(N3483,lookups!$D$1:$E$6, 2, FALSE)</f>
        <v>hucuktlis r</v>
      </c>
      <c r="S3483" t="str">
        <f>VLOOKUP(C3483,lookups!$G$1:$H$3, 2, FALSE)</f>
        <v>smolt</v>
      </c>
    </row>
    <row r="3484" spans="1:19" x14ac:dyDescent="0.25">
      <c r="A3484" s="1">
        <v>33374</v>
      </c>
      <c r="B3484">
        <v>1</v>
      </c>
      <c r="C3484">
        <v>1</v>
      </c>
      <c r="D3484">
        <v>1</v>
      </c>
      <c r="E3484">
        <v>1991</v>
      </c>
      <c r="F3484">
        <v>35</v>
      </c>
      <c r="G3484">
        <v>1</v>
      </c>
      <c r="H3484">
        <v>81</v>
      </c>
      <c r="I3484">
        <v>5.25</v>
      </c>
      <c r="J3484">
        <v>4.71</v>
      </c>
      <c r="L3484">
        <v>1</v>
      </c>
      <c r="M3484">
        <v>1</v>
      </c>
      <c r="N3484">
        <v>399</v>
      </c>
      <c r="O3484">
        <v>1</v>
      </c>
      <c r="P3484">
        <v>3</v>
      </c>
      <c r="Q3484" t="str">
        <f>VLOOKUP(M3484,lookups!$A$1:$B$7, 2, FALSE)</f>
        <v>trawl/fyke</v>
      </c>
      <c r="R3484" t="str">
        <f>VLOOKUP(N3484,lookups!$D$1:$E$6, 2, FALSE)</f>
        <v>hucuktlis r</v>
      </c>
      <c r="S3484" t="str">
        <f>VLOOKUP(C3484,lookups!$G$1:$H$3, 2, FALSE)</f>
        <v>smolt</v>
      </c>
    </row>
    <row r="3485" spans="1:19" x14ac:dyDescent="0.25">
      <c r="A3485" s="1">
        <v>33374</v>
      </c>
      <c r="B3485">
        <v>1</v>
      </c>
      <c r="C3485">
        <v>1</v>
      </c>
      <c r="D3485">
        <v>1</v>
      </c>
      <c r="E3485">
        <v>1991</v>
      </c>
      <c r="F3485">
        <v>36</v>
      </c>
      <c r="G3485">
        <v>1</v>
      </c>
      <c r="H3485">
        <v>87</v>
      </c>
      <c r="I3485">
        <v>6.19</v>
      </c>
      <c r="J3485">
        <v>5.55</v>
      </c>
      <c r="L3485">
        <v>1</v>
      </c>
      <c r="M3485">
        <v>1</v>
      </c>
      <c r="N3485">
        <v>399</v>
      </c>
      <c r="O3485">
        <v>1</v>
      </c>
      <c r="P3485">
        <v>3</v>
      </c>
      <c r="Q3485" t="str">
        <f>VLOOKUP(M3485,lookups!$A$1:$B$7, 2, FALSE)</f>
        <v>trawl/fyke</v>
      </c>
      <c r="R3485" t="str">
        <f>VLOOKUP(N3485,lookups!$D$1:$E$6, 2, FALSE)</f>
        <v>hucuktlis r</v>
      </c>
      <c r="S3485" t="str">
        <f>VLOOKUP(C3485,lookups!$G$1:$H$3, 2, FALSE)</f>
        <v>smolt</v>
      </c>
    </row>
    <row r="3486" spans="1:19" x14ac:dyDescent="0.25">
      <c r="A3486" s="1">
        <v>33374</v>
      </c>
      <c r="B3486">
        <v>1</v>
      </c>
      <c r="C3486">
        <v>1</v>
      </c>
      <c r="D3486">
        <v>1</v>
      </c>
      <c r="E3486">
        <v>1991</v>
      </c>
      <c r="F3486">
        <v>37</v>
      </c>
      <c r="G3486">
        <v>1</v>
      </c>
      <c r="H3486">
        <v>81</v>
      </c>
      <c r="I3486">
        <v>4.9000000000000004</v>
      </c>
      <c r="J3486">
        <v>4.3899999999999997</v>
      </c>
      <c r="L3486">
        <v>1</v>
      </c>
      <c r="M3486">
        <v>1</v>
      </c>
      <c r="N3486">
        <v>399</v>
      </c>
      <c r="O3486">
        <v>1</v>
      </c>
      <c r="P3486">
        <v>3</v>
      </c>
      <c r="Q3486" t="str">
        <f>VLOOKUP(M3486,lookups!$A$1:$B$7, 2, FALSE)</f>
        <v>trawl/fyke</v>
      </c>
      <c r="R3486" t="str">
        <f>VLOOKUP(N3486,lookups!$D$1:$E$6, 2, FALSE)</f>
        <v>hucuktlis r</v>
      </c>
      <c r="S3486" t="str">
        <f>VLOOKUP(C3486,lookups!$G$1:$H$3, 2, FALSE)</f>
        <v>smolt</v>
      </c>
    </row>
    <row r="3487" spans="1:19" x14ac:dyDescent="0.25">
      <c r="A3487" s="1">
        <v>33374</v>
      </c>
      <c r="B3487">
        <v>1</v>
      </c>
      <c r="C3487">
        <v>1</v>
      </c>
      <c r="D3487">
        <v>1</v>
      </c>
      <c r="E3487">
        <v>1991</v>
      </c>
      <c r="F3487">
        <v>38</v>
      </c>
      <c r="G3487">
        <v>1</v>
      </c>
      <c r="H3487">
        <v>84</v>
      </c>
      <c r="I3487">
        <v>5.62</v>
      </c>
      <c r="J3487">
        <v>5.04</v>
      </c>
      <c r="L3487">
        <v>1</v>
      </c>
      <c r="M3487">
        <v>1</v>
      </c>
      <c r="N3487">
        <v>399</v>
      </c>
      <c r="O3487">
        <v>1</v>
      </c>
      <c r="P3487">
        <v>3</v>
      </c>
      <c r="Q3487" t="str">
        <f>VLOOKUP(M3487,lookups!$A$1:$B$7, 2, FALSE)</f>
        <v>trawl/fyke</v>
      </c>
      <c r="R3487" t="str">
        <f>VLOOKUP(N3487,lookups!$D$1:$E$6, 2, FALSE)</f>
        <v>hucuktlis r</v>
      </c>
      <c r="S3487" t="str">
        <f>VLOOKUP(C3487,lookups!$G$1:$H$3, 2, FALSE)</f>
        <v>smolt</v>
      </c>
    </row>
    <row r="3488" spans="1:19" x14ac:dyDescent="0.25">
      <c r="A3488" s="1">
        <v>33374</v>
      </c>
      <c r="B3488">
        <v>1</v>
      </c>
      <c r="C3488">
        <v>1</v>
      </c>
      <c r="D3488">
        <v>1</v>
      </c>
      <c r="E3488">
        <v>1991</v>
      </c>
      <c r="F3488">
        <v>39</v>
      </c>
      <c r="G3488">
        <v>1</v>
      </c>
      <c r="H3488">
        <v>82</v>
      </c>
      <c r="I3488">
        <v>5.42</v>
      </c>
      <c r="J3488">
        <v>4.8600000000000003</v>
      </c>
      <c r="L3488">
        <v>1</v>
      </c>
      <c r="M3488">
        <v>1</v>
      </c>
      <c r="N3488">
        <v>399</v>
      </c>
      <c r="O3488">
        <v>1</v>
      </c>
      <c r="P3488">
        <v>3</v>
      </c>
      <c r="Q3488" t="str">
        <f>VLOOKUP(M3488,lookups!$A$1:$B$7, 2, FALSE)</f>
        <v>trawl/fyke</v>
      </c>
      <c r="R3488" t="str">
        <f>VLOOKUP(N3488,lookups!$D$1:$E$6, 2, FALSE)</f>
        <v>hucuktlis r</v>
      </c>
      <c r="S3488" t="str">
        <f>VLOOKUP(C3488,lookups!$G$1:$H$3, 2, FALSE)</f>
        <v>smolt</v>
      </c>
    </row>
    <row r="3489" spans="1:19" x14ac:dyDescent="0.25">
      <c r="A3489" s="1">
        <v>33374</v>
      </c>
      <c r="B3489">
        <v>1</v>
      </c>
      <c r="C3489">
        <v>1</v>
      </c>
      <c r="D3489">
        <v>1</v>
      </c>
      <c r="E3489">
        <v>1991</v>
      </c>
      <c r="F3489">
        <v>40</v>
      </c>
      <c r="G3489">
        <v>1</v>
      </c>
      <c r="H3489">
        <v>83</v>
      </c>
      <c r="I3489">
        <v>5.78</v>
      </c>
      <c r="J3489">
        <v>5.18</v>
      </c>
      <c r="L3489">
        <v>1</v>
      </c>
      <c r="M3489">
        <v>1</v>
      </c>
      <c r="N3489">
        <v>399</v>
      </c>
      <c r="O3489">
        <v>1</v>
      </c>
      <c r="P3489">
        <v>3</v>
      </c>
      <c r="Q3489" t="str">
        <f>VLOOKUP(M3489,lookups!$A$1:$B$7, 2, FALSE)</f>
        <v>trawl/fyke</v>
      </c>
      <c r="R3489" t="str">
        <f>VLOOKUP(N3489,lookups!$D$1:$E$6, 2, FALSE)</f>
        <v>hucuktlis r</v>
      </c>
      <c r="S3489" t="str">
        <f>VLOOKUP(C3489,lookups!$G$1:$H$3, 2, FALSE)</f>
        <v>smolt</v>
      </c>
    </row>
    <row r="3490" spans="1:19" x14ac:dyDescent="0.25">
      <c r="A3490" s="1">
        <v>33374</v>
      </c>
      <c r="B3490">
        <v>1</v>
      </c>
      <c r="C3490">
        <v>1</v>
      </c>
      <c r="D3490">
        <v>1</v>
      </c>
      <c r="E3490">
        <v>1991</v>
      </c>
      <c r="F3490">
        <v>41</v>
      </c>
      <c r="G3490">
        <v>1</v>
      </c>
      <c r="H3490">
        <v>82</v>
      </c>
      <c r="I3490">
        <v>5.43</v>
      </c>
      <c r="J3490">
        <v>4.87</v>
      </c>
      <c r="L3490">
        <v>1</v>
      </c>
      <c r="M3490">
        <v>1</v>
      </c>
      <c r="N3490">
        <v>399</v>
      </c>
      <c r="O3490">
        <v>1</v>
      </c>
      <c r="P3490">
        <v>3</v>
      </c>
      <c r="Q3490" t="str">
        <f>VLOOKUP(M3490,lookups!$A$1:$B$7, 2, FALSE)</f>
        <v>trawl/fyke</v>
      </c>
      <c r="R3490" t="str">
        <f>VLOOKUP(N3490,lookups!$D$1:$E$6, 2, FALSE)</f>
        <v>hucuktlis r</v>
      </c>
      <c r="S3490" t="str">
        <f>VLOOKUP(C3490,lookups!$G$1:$H$3, 2, FALSE)</f>
        <v>smolt</v>
      </c>
    </row>
    <row r="3491" spans="1:19" x14ac:dyDescent="0.25">
      <c r="A3491" s="1">
        <v>33374</v>
      </c>
      <c r="B3491">
        <v>1</v>
      </c>
      <c r="C3491">
        <v>1</v>
      </c>
      <c r="D3491">
        <v>1</v>
      </c>
      <c r="E3491">
        <v>1991</v>
      </c>
      <c r="F3491">
        <v>42</v>
      </c>
      <c r="G3491">
        <v>1</v>
      </c>
      <c r="H3491">
        <v>87</v>
      </c>
      <c r="I3491">
        <v>6.26</v>
      </c>
      <c r="J3491">
        <v>5.61</v>
      </c>
      <c r="L3491">
        <v>1</v>
      </c>
      <c r="M3491">
        <v>1</v>
      </c>
      <c r="N3491">
        <v>399</v>
      </c>
      <c r="O3491">
        <v>1</v>
      </c>
      <c r="P3491">
        <v>3</v>
      </c>
      <c r="Q3491" t="str">
        <f>VLOOKUP(M3491,lookups!$A$1:$B$7, 2, FALSE)</f>
        <v>trawl/fyke</v>
      </c>
      <c r="R3491" t="str">
        <f>VLOOKUP(N3491,lookups!$D$1:$E$6, 2, FALSE)</f>
        <v>hucuktlis r</v>
      </c>
      <c r="S3491" t="str">
        <f>VLOOKUP(C3491,lookups!$G$1:$H$3, 2, FALSE)</f>
        <v>smolt</v>
      </c>
    </row>
    <row r="3492" spans="1:19" x14ac:dyDescent="0.25">
      <c r="A3492" s="1">
        <v>33374</v>
      </c>
      <c r="B3492">
        <v>1</v>
      </c>
      <c r="C3492">
        <v>1</v>
      </c>
      <c r="D3492">
        <v>1</v>
      </c>
      <c r="E3492">
        <v>1991</v>
      </c>
      <c r="F3492">
        <v>43</v>
      </c>
      <c r="G3492">
        <v>1</v>
      </c>
      <c r="H3492">
        <v>82</v>
      </c>
      <c r="I3492">
        <v>5.41</v>
      </c>
      <c r="J3492">
        <v>4.8499999999999996</v>
      </c>
      <c r="L3492">
        <v>1</v>
      </c>
      <c r="M3492">
        <v>1</v>
      </c>
      <c r="N3492">
        <v>399</v>
      </c>
      <c r="O3492">
        <v>1</v>
      </c>
      <c r="P3492">
        <v>3</v>
      </c>
      <c r="Q3492" t="str">
        <f>VLOOKUP(M3492,lookups!$A$1:$B$7, 2, FALSE)</f>
        <v>trawl/fyke</v>
      </c>
      <c r="R3492" t="str">
        <f>VLOOKUP(N3492,lookups!$D$1:$E$6, 2, FALSE)</f>
        <v>hucuktlis r</v>
      </c>
      <c r="S3492" t="str">
        <f>VLOOKUP(C3492,lookups!$G$1:$H$3, 2, FALSE)</f>
        <v>smolt</v>
      </c>
    </row>
    <row r="3493" spans="1:19" x14ac:dyDescent="0.25">
      <c r="A3493" s="1">
        <v>33374</v>
      </c>
      <c r="B3493">
        <v>1</v>
      </c>
      <c r="C3493">
        <v>1</v>
      </c>
      <c r="D3493">
        <v>1</v>
      </c>
      <c r="E3493">
        <v>1991</v>
      </c>
      <c r="F3493">
        <v>44</v>
      </c>
      <c r="G3493">
        <v>1</v>
      </c>
      <c r="H3493">
        <v>89</v>
      </c>
      <c r="I3493">
        <v>7.02</v>
      </c>
      <c r="J3493">
        <v>6.3</v>
      </c>
      <c r="L3493">
        <v>1</v>
      </c>
      <c r="M3493">
        <v>1</v>
      </c>
      <c r="N3493">
        <v>399</v>
      </c>
      <c r="O3493">
        <v>1</v>
      </c>
      <c r="P3493">
        <v>3</v>
      </c>
      <c r="Q3493" t="str">
        <f>VLOOKUP(M3493,lookups!$A$1:$B$7, 2, FALSE)</f>
        <v>trawl/fyke</v>
      </c>
      <c r="R3493" t="str">
        <f>VLOOKUP(N3493,lookups!$D$1:$E$6, 2, FALSE)</f>
        <v>hucuktlis r</v>
      </c>
      <c r="S3493" t="str">
        <f>VLOOKUP(C3493,lookups!$G$1:$H$3, 2, FALSE)</f>
        <v>smolt</v>
      </c>
    </row>
    <row r="3494" spans="1:19" x14ac:dyDescent="0.25">
      <c r="A3494" s="1">
        <v>33374</v>
      </c>
      <c r="B3494">
        <v>1</v>
      </c>
      <c r="C3494">
        <v>1</v>
      </c>
      <c r="D3494">
        <v>1</v>
      </c>
      <c r="E3494">
        <v>1991</v>
      </c>
      <c r="F3494">
        <v>45</v>
      </c>
      <c r="G3494">
        <v>1</v>
      </c>
      <c r="H3494">
        <v>85</v>
      </c>
      <c r="I3494">
        <v>6.02</v>
      </c>
      <c r="J3494">
        <v>5.4</v>
      </c>
      <c r="L3494">
        <v>1</v>
      </c>
      <c r="M3494">
        <v>1</v>
      </c>
      <c r="N3494">
        <v>399</v>
      </c>
      <c r="O3494">
        <v>1</v>
      </c>
      <c r="P3494">
        <v>3</v>
      </c>
      <c r="Q3494" t="str">
        <f>VLOOKUP(M3494,lookups!$A$1:$B$7, 2, FALSE)</f>
        <v>trawl/fyke</v>
      </c>
      <c r="R3494" t="str">
        <f>VLOOKUP(N3494,lookups!$D$1:$E$6, 2, FALSE)</f>
        <v>hucuktlis r</v>
      </c>
      <c r="S3494" t="str">
        <f>VLOOKUP(C3494,lookups!$G$1:$H$3, 2, FALSE)</f>
        <v>smolt</v>
      </c>
    </row>
    <row r="3495" spans="1:19" x14ac:dyDescent="0.25">
      <c r="A3495" s="1">
        <v>33374</v>
      </c>
      <c r="B3495">
        <v>1</v>
      </c>
      <c r="C3495">
        <v>1</v>
      </c>
      <c r="D3495">
        <v>1</v>
      </c>
      <c r="E3495">
        <v>1991</v>
      </c>
      <c r="F3495">
        <v>46</v>
      </c>
      <c r="G3495">
        <v>1</v>
      </c>
      <c r="H3495">
        <v>88</v>
      </c>
      <c r="I3495">
        <v>6.64</v>
      </c>
      <c r="J3495">
        <v>5.95</v>
      </c>
      <c r="L3495">
        <v>1</v>
      </c>
      <c r="M3495">
        <v>1</v>
      </c>
      <c r="N3495">
        <v>399</v>
      </c>
      <c r="O3495">
        <v>1</v>
      </c>
      <c r="P3495">
        <v>3</v>
      </c>
      <c r="Q3495" t="str">
        <f>VLOOKUP(M3495,lookups!$A$1:$B$7, 2, FALSE)</f>
        <v>trawl/fyke</v>
      </c>
      <c r="R3495" t="str">
        <f>VLOOKUP(N3495,lookups!$D$1:$E$6, 2, FALSE)</f>
        <v>hucuktlis r</v>
      </c>
      <c r="S3495" t="str">
        <f>VLOOKUP(C3495,lookups!$G$1:$H$3, 2, FALSE)</f>
        <v>smolt</v>
      </c>
    </row>
    <row r="3496" spans="1:19" x14ac:dyDescent="0.25">
      <c r="A3496" s="1">
        <v>33374</v>
      </c>
      <c r="B3496">
        <v>1</v>
      </c>
      <c r="C3496">
        <v>1</v>
      </c>
      <c r="D3496">
        <v>1</v>
      </c>
      <c r="E3496">
        <v>1991</v>
      </c>
      <c r="F3496">
        <v>47</v>
      </c>
      <c r="G3496">
        <v>1</v>
      </c>
      <c r="H3496">
        <v>86</v>
      </c>
      <c r="I3496">
        <v>6.23</v>
      </c>
      <c r="J3496">
        <v>5.59</v>
      </c>
      <c r="L3496">
        <v>1</v>
      </c>
      <c r="M3496">
        <v>1</v>
      </c>
      <c r="N3496">
        <v>399</v>
      </c>
      <c r="O3496">
        <v>1</v>
      </c>
      <c r="P3496">
        <v>3</v>
      </c>
      <c r="Q3496" t="str">
        <f>VLOOKUP(M3496,lookups!$A$1:$B$7, 2, FALSE)</f>
        <v>trawl/fyke</v>
      </c>
      <c r="R3496" t="str">
        <f>VLOOKUP(N3496,lookups!$D$1:$E$6, 2, FALSE)</f>
        <v>hucuktlis r</v>
      </c>
      <c r="S3496" t="str">
        <f>VLOOKUP(C3496,lookups!$G$1:$H$3, 2, FALSE)</f>
        <v>smolt</v>
      </c>
    </row>
    <row r="3497" spans="1:19" x14ac:dyDescent="0.25">
      <c r="A3497" s="1">
        <v>33374</v>
      </c>
      <c r="B3497">
        <v>1</v>
      </c>
      <c r="C3497">
        <v>1</v>
      </c>
      <c r="D3497">
        <v>1</v>
      </c>
      <c r="E3497">
        <v>1991</v>
      </c>
      <c r="F3497">
        <v>48</v>
      </c>
      <c r="G3497">
        <v>1</v>
      </c>
      <c r="H3497">
        <v>87</v>
      </c>
      <c r="I3497">
        <v>6.55</v>
      </c>
      <c r="J3497">
        <v>5.87</v>
      </c>
      <c r="L3497">
        <v>1</v>
      </c>
      <c r="M3497">
        <v>1</v>
      </c>
      <c r="N3497">
        <v>399</v>
      </c>
      <c r="O3497">
        <v>1</v>
      </c>
      <c r="P3497">
        <v>3</v>
      </c>
      <c r="Q3497" t="str">
        <f>VLOOKUP(M3497,lookups!$A$1:$B$7, 2, FALSE)</f>
        <v>trawl/fyke</v>
      </c>
      <c r="R3497" t="str">
        <f>VLOOKUP(N3497,lookups!$D$1:$E$6, 2, FALSE)</f>
        <v>hucuktlis r</v>
      </c>
      <c r="S3497" t="str">
        <f>VLOOKUP(C3497,lookups!$G$1:$H$3, 2, FALSE)</f>
        <v>smolt</v>
      </c>
    </row>
    <row r="3498" spans="1:19" x14ac:dyDescent="0.25">
      <c r="A3498" s="1">
        <v>33374</v>
      </c>
      <c r="B3498">
        <v>1</v>
      </c>
      <c r="C3498">
        <v>1</v>
      </c>
      <c r="D3498">
        <v>1</v>
      </c>
      <c r="E3498">
        <v>1991</v>
      </c>
      <c r="F3498">
        <v>49</v>
      </c>
      <c r="G3498">
        <v>1</v>
      </c>
      <c r="H3498">
        <v>83</v>
      </c>
      <c r="I3498">
        <v>5.01</v>
      </c>
      <c r="J3498">
        <v>4.49</v>
      </c>
      <c r="L3498">
        <v>1</v>
      </c>
      <c r="M3498">
        <v>1</v>
      </c>
      <c r="N3498">
        <v>399</v>
      </c>
      <c r="O3498">
        <v>1</v>
      </c>
      <c r="P3498">
        <v>3</v>
      </c>
      <c r="Q3498" t="str">
        <f>VLOOKUP(M3498,lookups!$A$1:$B$7, 2, FALSE)</f>
        <v>trawl/fyke</v>
      </c>
      <c r="R3498" t="str">
        <f>VLOOKUP(N3498,lookups!$D$1:$E$6, 2, FALSE)</f>
        <v>hucuktlis r</v>
      </c>
      <c r="S3498" t="str">
        <f>VLOOKUP(C3498,lookups!$G$1:$H$3, 2, FALSE)</f>
        <v>smolt</v>
      </c>
    </row>
    <row r="3499" spans="1:19" x14ac:dyDescent="0.25">
      <c r="A3499" s="1">
        <v>33374</v>
      </c>
      <c r="B3499">
        <v>1</v>
      </c>
      <c r="C3499">
        <v>1</v>
      </c>
      <c r="D3499">
        <v>1</v>
      </c>
      <c r="E3499">
        <v>1991</v>
      </c>
      <c r="F3499">
        <v>50</v>
      </c>
      <c r="G3499">
        <v>1</v>
      </c>
      <c r="H3499">
        <v>88</v>
      </c>
      <c r="I3499">
        <v>6.89</v>
      </c>
      <c r="J3499">
        <v>6.18</v>
      </c>
      <c r="L3499">
        <v>1</v>
      </c>
      <c r="M3499">
        <v>1</v>
      </c>
      <c r="N3499">
        <v>399</v>
      </c>
      <c r="O3499">
        <v>1</v>
      </c>
      <c r="P3499">
        <v>3</v>
      </c>
      <c r="Q3499" t="str">
        <f>VLOOKUP(M3499,lookups!$A$1:$B$7, 2, FALSE)</f>
        <v>trawl/fyke</v>
      </c>
      <c r="R3499" t="str">
        <f>VLOOKUP(N3499,lookups!$D$1:$E$6, 2, FALSE)</f>
        <v>hucuktlis r</v>
      </c>
      <c r="S3499" t="str">
        <f>VLOOKUP(C3499,lookups!$G$1:$H$3, 2, FALSE)</f>
        <v>smolt</v>
      </c>
    </row>
    <row r="3500" spans="1:19" x14ac:dyDescent="0.25">
      <c r="A3500" s="1">
        <v>33374</v>
      </c>
      <c r="B3500">
        <v>1</v>
      </c>
      <c r="C3500">
        <v>1</v>
      </c>
      <c r="D3500">
        <v>1</v>
      </c>
      <c r="E3500">
        <v>1991</v>
      </c>
      <c r="F3500">
        <v>51</v>
      </c>
      <c r="G3500">
        <v>1</v>
      </c>
      <c r="H3500">
        <v>83</v>
      </c>
      <c r="I3500">
        <v>5.56</v>
      </c>
      <c r="J3500">
        <v>4.99</v>
      </c>
      <c r="L3500">
        <v>1</v>
      </c>
      <c r="M3500">
        <v>1</v>
      </c>
      <c r="N3500">
        <v>399</v>
      </c>
      <c r="O3500">
        <v>1</v>
      </c>
      <c r="P3500">
        <v>3</v>
      </c>
      <c r="Q3500" t="str">
        <f>VLOOKUP(M3500,lookups!$A$1:$B$7, 2, FALSE)</f>
        <v>trawl/fyke</v>
      </c>
      <c r="R3500" t="str">
        <f>VLOOKUP(N3500,lookups!$D$1:$E$6, 2, FALSE)</f>
        <v>hucuktlis r</v>
      </c>
      <c r="S3500" t="str">
        <f>VLOOKUP(C3500,lookups!$G$1:$H$3, 2, FALSE)</f>
        <v>smolt</v>
      </c>
    </row>
    <row r="3501" spans="1:19" x14ac:dyDescent="0.25">
      <c r="A3501" s="1">
        <v>33374</v>
      </c>
      <c r="B3501">
        <v>1</v>
      </c>
      <c r="C3501">
        <v>1</v>
      </c>
      <c r="D3501">
        <v>1</v>
      </c>
      <c r="E3501">
        <v>1991</v>
      </c>
      <c r="F3501">
        <v>52</v>
      </c>
      <c r="G3501">
        <v>1</v>
      </c>
      <c r="H3501">
        <v>90</v>
      </c>
      <c r="I3501">
        <v>6.59</v>
      </c>
      <c r="J3501">
        <v>5.91</v>
      </c>
      <c r="L3501">
        <v>1</v>
      </c>
      <c r="M3501">
        <v>1</v>
      </c>
      <c r="N3501">
        <v>399</v>
      </c>
      <c r="O3501">
        <v>1</v>
      </c>
      <c r="P3501">
        <v>3</v>
      </c>
      <c r="Q3501" t="str">
        <f>VLOOKUP(M3501,lookups!$A$1:$B$7, 2, FALSE)</f>
        <v>trawl/fyke</v>
      </c>
      <c r="R3501" t="str">
        <f>VLOOKUP(N3501,lookups!$D$1:$E$6, 2, FALSE)</f>
        <v>hucuktlis r</v>
      </c>
      <c r="S3501" t="str">
        <f>VLOOKUP(C3501,lookups!$G$1:$H$3, 2, FALSE)</f>
        <v>smolt</v>
      </c>
    </row>
    <row r="3502" spans="1:19" x14ac:dyDescent="0.25">
      <c r="A3502" s="1">
        <v>33374</v>
      </c>
      <c r="B3502">
        <v>1</v>
      </c>
      <c r="C3502">
        <v>1</v>
      </c>
      <c r="D3502">
        <v>1</v>
      </c>
      <c r="E3502">
        <v>1991</v>
      </c>
      <c r="F3502">
        <v>53</v>
      </c>
      <c r="G3502">
        <v>1</v>
      </c>
      <c r="H3502">
        <v>89</v>
      </c>
      <c r="I3502">
        <v>6.92</v>
      </c>
      <c r="J3502">
        <v>6.21</v>
      </c>
      <c r="L3502">
        <v>1</v>
      </c>
      <c r="M3502">
        <v>1</v>
      </c>
      <c r="N3502">
        <v>399</v>
      </c>
      <c r="O3502">
        <v>1</v>
      </c>
      <c r="P3502">
        <v>3</v>
      </c>
      <c r="Q3502" t="str">
        <f>VLOOKUP(M3502,lookups!$A$1:$B$7, 2, FALSE)</f>
        <v>trawl/fyke</v>
      </c>
      <c r="R3502" t="str">
        <f>VLOOKUP(N3502,lookups!$D$1:$E$6, 2, FALSE)</f>
        <v>hucuktlis r</v>
      </c>
      <c r="S3502" t="str">
        <f>VLOOKUP(C3502,lookups!$G$1:$H$3, 2, FALSE)</f>
        <v>smolt</v>
      </c>
    </row>
    <row r="3503" spans="1:19" x14ac:dyDescent="0.25">
      <c r="A3503" s="1">
        <v>33374</v>
      </c>
      <c r="B3503">
        <v>1</v>
      </c>
      <c r="C3503">
        <v>1</v>
      </c>
      <c r="D3503">
        <v>1</v>
      </c>
      <c r="E3503">
        <v>1991</v>
      </c>
      <c r="F3503">
        <v>54</v>
      </c>
      <c r="G3503">
        <v>1</v>
      </c>
      <c r="H3503">
        <v>88</v>
      </c>
      <c r="I3503">
        <v>6.44</v>
      </c>
      <c r="J3503">
        <v>5.78</v>
      </c>
      <c r="L3503">
        <v>1</v>
      </c>
      <c r="M3503">
        <v>1</v>
      </c>
      <c r="N3503">
        <v>399</v>
      </c>
      <c r="O3503">
        <v>1</v>
      </c>
      <c r="P3503">
        <v>3</v>
      </c>
      <c r="Q3503" t="str">
        <f>VLOOKUP(M3503,lookups!$A$1:$B$7, 2, FALSE)</f>
        <v>trawl/fyke</v>
      </c>
      <c r="R3503" t="str">
        <f>VLOOKUP(N3503,lookups!$D$1:$E$6, 2, FALSE)</f>
        <v>hucuktlis r</v>
      </c>
      <c r="S3503" t="str">
        <f>VLOOKUP(C3503,lookups!$G$1:$H$3, 2, FALSE)</f>
        <v>smolt</v>
      </c>
    </row>
    <row r="3504" spans="1:19" x14ac:dyDescent="0.25">
      <c r="A3504" s="1">
        <v>33374</v>
      </c>
      <c r="B3504">
        <v>1</v>
      </c>
      <c r="C3504">
        <v>1</v>
      </c>
      <c r="D3504">
        <v>1</v>
      </c>
      <c r="E3504">
        <v>1991</v>
      </c>
      <c r="F3504">
        <v>55</v>
      </c>
      <c r="G3504">
        <v>1</v>
      </c>
      <c r="H3504">
        <v>91</v>
      </c>
      <c r="I3504">
        <v>7.05</v>
      </c>
      <c r="J3504">
        <v>6.32</v>
      </c>
      <c r="L3504">
        <v>1</v>
      </c>
      <c r="M3504">
        <v>1</v>
      </c>
      <c r="N3504">
        <v>399</v>
      </c>
      <c r="O3504">
        <v>1</v>
      </c>
      <c r="P3504">
        <v>3</v>
      </c>
      <c r="Q3504" t="str">
        <f>VLOOKUP(M3504,lookups!$A$1:$B$7, 2, FALSE)</f>
        <v>trawl/fyke</v>
      </c>
      <c r="R3504" t="str">
        <f>VLOOKUP(N3504,lookups!$D$1:$E$6, 2, FALSE)</f>
        <v>hucuktlis r</v>
      </c>
      <c r="S3504" t="str">
        <f>VLOOKUP(C3504,lookups!$G$1:$H$3, 2, FALSE)</f>
        <v>smolt</v>
      </c>
    </row>
    <row r="3505" spans="1:19" x14ac:dyDescent="0.25">
      <c r="A3505" s="1">
        <v>33374</v>
      </c>
      <c r="B3505">
        <v>1</v>
      </c>
      <c r="C3505">
        <v>1</v>
      </c>
      <c r="D3505">
        <v>1</v>
      </c>
      <c r="E3505">
        <v>1991</v>
      </c>
      <c r="F3505">
        <v>56</v>
      </c>
      <c r="G3505">
        <v>1</v>
      </c>
      <c r="H3505">
        <v>89</v>
      </c>
      <c r="I3505">
        <v>6.37</v>
      </c>
      <c r="J3505">
        <v>5.71</v>
      </c>
      <c r="L3505">
        <v>1</v>
      </c>
      <c r="M3505">
        <v>1</v>
      </c>
      <c r="N3505">
        <v>399</v>
      </c>
      <c r="O3505">
        <v>1</v>
      </c>
      <c r="P3505">
        <v>3</v>
      </c>
      <c r="Q3505" t="str">
        <f>VLOOKUP(M3505,lookups!$A$1:$B$7, 2, FALSE)</f>
        <v>trawl/fyke</v>
      </c>
      <c r="R3505" t="str">
        <f>VLOOKUP(N3505,lookups!$D$1:$E$6, 2, FALSE)</f>
        <v>hucuktlis r</v>
      </c>
      <c r="S3505" t="str">
        <f>VLOOKUP(C3505,lookups!$G$1:$H$3, 2, FALSE)</f>
        <v>smolt</v>
      </c>
    </row>
    <row r="3506" spans="1:19" x14ac:dyDescent="0.25">
      <c r="A3506" s="1">
        <v>33374</v>
      </c>
      <c r="B3506">
        <v>1</v>
      </c>
      <c r="C3506">
        <v>1</v>
      </c>
      <c r="D3506">
        <v>1</v>
      </c>
      <c r="E3506">
        <v>1991</v>
      </c>
      <c r="F3506">
        <v>57</v>
      </c>
      <c r="G3506">
        <v>1</v>
      </c>
      <c r="H3506">
        <v>87</v>
      </c>
      <c r="I3506">
        <v>6.01</v>
      </c>
      <c r="J3506">
        <v>5.39</v>
      </c>
      <c r="L3506">
        <v>1</v>
      </c>
      <c r="M3506">
        <v>1</v>
      </c>
      <c r="N3506">
        <v>399</v>
      </c>
      <c r="O3506">
        <v>1</v>
      </c>
      <c r="P3506">
        <v>3</v>
      </c>
      <c r="Q3506" t="str">
        <f>VLOOKUP(M3506,lookups!$A$1:$B$7, 2, FALSE)</f>
        <v>trawl/fyke</v>
      </c>
      <c r="R3506" t="str">
        <f>VLOOKUP(N3506,lookups!$D$1:$E$6, 2, FALSE)</f>
        <v>hucuktlis r</v>
      </c>
      <c r="S3506" t="str">
        <f>VLOOKUP(C3506,lookups!$G$1:$H$3, 2, FALSE)</f>
        <v>smolt</v>
      </c>
    </row>
    <row r="3507" spans="1:19" x14ac:dyDescent="0.25">
      <c r="A3507" s="1">
        <v>33374</v>
      </c>
      <c r="B3507">
        <v>1</v>
      </c>
      <c r="C3507">
        <v>1</v>
      </c>
      <c r="D3507">
        <v>1</v>
      </c>
      <c r="E3507">
        <v>1991</v>
      </c>
      <c r="F3507">
        <v>58</v>
      </c>
      <c r="G3507">
        <v>1</v>
      </c>
      <c r="H3507">
        <v>83</v>
      </c>
      <c r="I3507">
        <v>5.16</v>
      </c>
      <c r="J3507">
        <v>4.63</v>
      </c>
      <c r="L3507">
        <v>1</v>
      </c>
      <c r="M3507">
        <v>1</v>
      </c>
      <c r="N3507">
        <v>399</v>
      </c>
      <c r="O3507">
        <v>1</v>
      </c>
      <c r="P3507">
        <v>3</v>
      </c>
      <c r="Q3507" t="str">
        <f>VLOOKUP(M3507,lookups!$A$1:$B$7, 2, FALSE)</f>
        <v>trawl/fyke</v>
      </c>
      <c r="R3507" t="str">
        <f>VLOOKUP(N3507,lookups!$D$1:$E$6, 2, FALSE)</f>
        <v>hucuktlis r</v>
      </c>
      <c r="S3507" t="str">
        <f>VLOOKUP(C3507,lookups!$G$1:$H$3, 2, FALSE)</f>
        <v>smolt</v>
      </c>
    </row>
    <row r="3508" spans="1:19" x14ac:dyDescent="0.25">
      <c r="A3508" s="1">
        <v>33374</v>
      </c>
      <c r="B3508">
        <v>1</v>
      </c>
      <c r="C3508">
        <v>1</v>
      </c>
      <c r="D3508">
        <v>1</v>
      </c>
      <c r="E3508">
        <v>1991</v>
      </c>
      <c r="F3508">
        <v>59</v>
      </c>
      <c r="G3508">
        <v>1</v>
      </c>
      <c r="H3508">
        <v>90</v>
      </c>
      <c r="I3508">
        <v>6.69</v>
      </c>
      <c r="J3508">
        <v>6</v>
      </c>
      <c r="L3508">
        <v>1</v>
      </c>
      <c r="M3508">
        <v>1</v>
      </c>
      <c r="N3508">
        <v>399</v>
      </c>
      <c r="O3508">
        <v>1</v>
      </c>
      <c r="P3508">
        <v>3</v>
      </c>
      <c r="Q3508" t="str">
        <f>VLOOKUP(M3508,lookups!$A$1:$B$7, 2, FALSE)</f>
        <v>trawl/fyke</v>
      </c>
      <c r="R3508" t="str">
        <f>VLOOKUP(N3508,lookups!$D$1:$E$6, 2, FALSE)</f>
        <v>hucuktlis r</v>
      </c>
      <c r="S3508" t="str">
        <f>VLOOKUP(C3508,lookups!$G$1:$H$3, 2, FALSE)</f>
        <v>smolt</v>
      </c>
    </row>
    <row r="3509" spans="1:19" x14ac:dyDescent="0.25">
      <c r="A3509" s="1">
        <v>33374</v>
      </c>
      <c r="B3509">
        <v>1</v>
      </c>
      <c r="C3509">
        <v>1</v>
      </c>
      <c r="D3509">
        <v>1</v>
      </c>
      <c r="E3509">
        <v>1991</v>
      </c>
      <c r="F3509">
        <v>60</v>
      </c>
      <c r="G3509">
        <v>1</v>
      </c>
      <c r="H3509">
        <v>92</v>
      </c>
      <c r="I3509">
        <v>7.26</v>
      </c>
      <c r="J3509">
        <v>6.51</v>
      </c>
      <c r="L3509">
        <v>1</v>
      </c>
      <c r="M3509">
        <v>1</v>
      </c>
      <c r="N3509">
        <v>399</v>
      </c>
      <c r="O3509">
        <v>1</v>
      </c>
      <c r="P3509">
        <v>3</v>
      </c>
      <c r="Q3509" t="str">
        <f>VLOOKUP(M3509,lookups!$A$1:$B$7, 2, FALSE)</f>
        <v>trawl/fyke</v>
      </c>
      <c r="R3509" t="str">
        <f>VLOOKUP(N3509,lookups!$D$1:$E$6, 2, FALSE)</f>
        <v>hucuktlis r</v>
      </c>
      <c r="S3509" t="str">
        <f>VLOOKUP(C3509,lookups!$G$1:$H$3, 2, FALSE)</f>
        <v>smolt</v>
      </c>
    </row>
    <row r="3510" spans="1:19" x14ac:dyDescent="0.25">
      <c r="A3510" s="1">
        <v>33374</v>
      </c>
      <c r="B3510">
        <v>1</v>
      </c>
      <c r="C3510">
        <v>1</v>
      </c>
      <c r="D3510">
        <v>1</v>
      </c>
      <c r="E3510">
        <v>1991</v>
      </c>
      <c r="F3510">
        <v>61</v>
      </c>
      <c r="G3510">
        <v>1</v>
      </c>
      <c r="H3510">
        <v>86</v>
      </c>
      <c r="I3510">
        <v>5.98</v>
      </c>
      <c r="J3510">
        <v>5.36</v>
      </c>
      <c r="L3510">
        <v>1</v>
      </c>
      <c r="M3510">
        <v>1</v>
      </c>
      <c r="N3510">
        <v>399</v>
      </c>
      <c r="O3510">
        <v>1</v>
      </c>
      <c r="P3510">
        <v>3</v>
      </c>
      <c r="Q3510" t="str">
        <f>VLOOKUP(M3510,lookups!$A$1:$B$7, 2, FALSE)</f>
        <v>trawl/fyke</v>
      </c>
      <c r="R3510" t="str">
        <f>VLOOKUP(N3510,lookups!$D$1:$E$6, 2, FALSE)</f>
        <v>hucuktlis r</v>
      </c>
      <c r="S3510" t="str">
        <f>VLOOKUP(C3510,lookups!$G$1:$H$3, 2, FALSE)</f>
        <v>smolt</v>
      </c>
    </row>
    <row r="3511" spans="1:19" x14ac:dyDescent="0.25">
      <c r="A3511" s="1">
        <v>33374</v>
      </c>
      <c r="B3511">
        <v>1</v>
      </c>
      <c r="C3511">
        <v>1</v>
      </c>
      <c r="D3511">
        <v>1</v>
      </c>
      <c r="E3511">
        <v>1991</v>
      </c>
      <c r="F3511">
        <v>62</v>
      </c>
      <c r="G3511">
        <v>1</v>
      </c>
      <c r="H3511">
        <v>71</v>
      </c>
      <c r="I3511">
        <v>3.2</v>
      </c>
      <c r="J3511">
        <v>2.87</v>
      </c>
      <c r="M3511">
        <v>1</v>
      </c>
      <c r="N3511">
        <v>399</v>
      </c>
      <c r="O3511">
        <v>1</v>
      </c>
      <c r="P3511">
        <v>3</v>
      </c>
      <c r="Q3511" t="str">
        <f>VLOOKUP(M3511,lookups!$A$1:$B$7, 2, FALSE)</f>
        <v>trawl/fyke</v>
      </c>
      <c r="R3511" t="str">
        <f>VLOOKUP(N3511,lookups!$D$1:$E$6, 2, FALSE)</f>
        <v>hucuktlis r</v>
      </c>
      <c r="S3511" t="str">
        <f>VLOOKUP(C3511,lookups!$G$1:$H$3, 2, FALSE)</f>
        <v>smolt</v>
      </c>
    </row>
    <row r="3512" spans="1:19" x14ac:dyDescent="0.25">
      <c r="A3512" s="1">
        <v>33374</v>
      </c>
      <c r="B3512">
        <v>1</v>
      </c>
      <c r="C3512">
        <v>1</v>
      </c>
      <c r="D3512">
        <v>1</v>
      </c>
      <c r="E3512">
        <v>1991</v>
      </c>
      <c r="F3512">
        <v>63</v>
      </c>
      <c r="G3512">
        <v>1</v>
      </c>
      <c r="H3512">
        <v>87</v>
      </c>
      <c r="I3512">
        <v>6.24</v>
      </c>
      <c r="J3512">
        <v>5.6</v>
      </c>
      <c r="L3512">
        <v>1</v>
      </c>
      <c r="M3512">
        <v>1</v>
      </c>
      <c r="N3512">
        <v>399</v>
      </c>
      <c r="O3512">
        <v>1</v>
      </c>
      <c r="P3512">
        <v>3</v>
      </c>
      <c r="Q3512" t="str">
        <f>VLOOKUP(M3512,lookups!$A$1:$B$7, 2, FALSE)</f>
        <v>trawl/fyke</v>
      </c>
      <c r="R3512" t="str">
        <f>VLOOKUP(N3512,lookups!$D$1:$E$6, 2, FALSE)</f>
        <v>hucuktlis r</v>
      </c>
      <c r="S3512" t="str">
        <f>VLOOKUP(C3512,lookups!$G$1:$H$3, 2, FALSE)</f>
        <v>smolt</v>
      </c>
    </row>
    <row r="3513" spans="1:19" x14ac:dyDescent="0.25">
      <c r="A3513" s="1">
        <v>33374</v>
      </c>
      <c r="B3513">
        <v>1</v>
      </c>
      <c r="C3513">
        <v>1</v>
      </c>
      <c r="D3513">
        <v>1</v>
      </c>
      <c r="E3513">
        <v>1991</v>
      </c>
      <c r="F3513">
        <v>64</v>
      </c>
      <c r="G3513">
        <v>1</v>
      </c>
      <c r="H3513">
        <v>88</v>
      </c>
      <c r="I3513">
        <v>6.05</v>
      </c>
      <c r="J3513">
        <v>5.43</v>
      </c>
      <c r="L3513">
        <v>1</v>
      </c>
      <c r="M3513">
        <v>1</v>
      </c>
      <c r="N3513">
        <v>399</v>
      </c>
      <c r="O3513">
        <v>1</v>
      </c>
      <c r="P3513">
        <v>3</v>
      </c>
      <c r="Q3513" t="str">
        <f>VLOOKUP(M3513,lookups!$A$1:$B$7, 2, FALSE)</f>
        <v>trawl/fyke</v>
      </c>
      <c r="R3513" t="str">
        <f>VLOOKUP(N3513,lookups!$D$1:$E$6, 2, FALSE)</f>
        <v>hucuktlis r</v>
      </c>
      <c r="S3513" t="str">
        <f>VLOOKUP(C3513,lookups!$G$1:$H$3, 2, FALSE)</f>
        <v>smolt</v>
      </c>
    </row>
    <row r="3514" spans="1:19" x14ac:dyDescent="0.25">
      <c r="A3514" s="1">
        <v>33374</v>
      </c>
      <c r="B3514">
        <v>1</v>
      </c>
      <c r="C3514">
        <v>1</v>
      </c>
      <c r="D3514">
        <v>1</v>
      </c>
      <c r="E3514">
        <v>1991</v>
      </c>
      <c r="F3514">
        <v>65</v>
      </c>
      <c r="G3514">
        <v>1</v>
      </c>
      <c r="H3514">
        <v>83</v>
      </c>
      <c r="I3514">
        <v>5.36</v>
      </c>
      <c r="J3514">
        <v>4.8099999999999996</v>
      </c>
      <c r="L3514">
        <v>1</v>
      </c>
      <c r="M3514">
        <v>1</v>
      </c>
      <c r="N3514">
        <v>399</v>
      </c>
      <c r="O3514">
        <v>1</v>
      </c>
      <c r="P3514">
        <v>3</v>
      </c>
      <c r="Q3514" t="str">
        <f>VLOOKUP(M3514,lookups!$A$1:$B$7, 2, FALSE)</f>
        <v>trawl/fyke</v>
      </c>
      <c r="R3514" t="str">
        <f>VLOOKUP(N3514,lookups!$D$1:$E$6, 2, FALSE)</f>
        <v>hucuktlis r</v>
      </c>
      <c r="S3514" t="str">
        <f>VLOOKUP(C3514,lookups!$G$1:$H$3, 2, FALSE)</f>
        <v>smolt</v>
      </c>
    </row>
    <row r="3515" spans="1:19" x14ac:dyDescent="0.25">
      <c r="A3515" s="1">
        <v>33374</v>
      </c>
      <c r="B3515">
        <v>1</v>
      </c>
      <c r="C3515">
        <v>1</v>
      </c>
      <c r="D3515">
        <v>1</v>
      </c>
      <c r="E3515">
        <v>1991</v>
      </c>
      <c r="F3515">
        <v>66</v>
      </c>
      <c r="G3515">
        <v>1</v>
      </c>
      <c r="H3515">
        <v>87</v>
      </c>
      <c r="I3515">
        <v>6.07</v>
      </c>
      <c r="J3515">
        <v>5.44</v>
      </c>
      <c r="L3515">
        <v>1</v>
      </c>
      <c r="M3515">
        <v>1</v>
      </c>
      <c r="N3515">
        <v>399</v>
      </c>
      <c r="O3515">
        <v>1</v>
      </c>
      <c r="P3515">
        <v>3</v>
      </c>
      <c r="Q3515" t="str">
        <f>VLOOKUP(M3515,lookups!$A$1:$B$7, 2, FALSE)</f>
        <v>trawl/fyke</v>
      </c>
      <c r="R3515" t="str">
        <f>VLOOKUP(N3515,lookups!$D$1:$E$6, 2, FALSE)</f>
        <v>hucuktlis r</v>
      </c>
      <c r="S3515" t="str">
        <f>VLOOKUP(C3515,lookups!$G$1:$H$3, 2, FALSE)</f>
        <v>smolt</v>
      </c>
    </row>
    <row r="3516" spans="1:19" x14ac:dyDescent="0.25">
      <c r="A3516" s="1">
        <v>33374</v>
      </c>
      <c r="B3516">
        <v>1</v>
      </c>
      <c r="C3516">
        <v>1</v>
      </c>
      <c r="D3516">
        <v>1</v>
      </c>
      <c r="E3516">
        <v>1991</v>
      </c>
      <c r="F3516">
        <v>67</v>
      </c>
      <c r="G3516">
        <v>1</v>
      </c>
      <c r="H3516">
        <v>87</v>
      </c>
      <c r="I3516">
        <v>6.3</v>
      </c>
      <c r="J3516">
        <v>5.65</v>
      </c>
      <c r="L3516">
        <v>1</v>
      </c>
      <c r="M3516">
        <v>1</v>
      </c>
      <c r="N3516">
        <v>399</v>
      </c>
      <c r="O3516">
        <v>1</v>
      </c>
      <c r="P3516">
        <v>3</v>
      </c>
      <c r="Q3516" t="str">
        <f>VLOOKUP(M3516,lookups!$A$1:$B$7, 2, FALSE)</f>
        <v>trawl/fyke</v>
      </c>
      <c r="R3516" t="str">
        <f>VLOOKUP(N3516,lookups!$D$1:$E$6, 2, FALSE)</f>
        <v>hucuktlis r</v>
      </c>
      <c r="S3516" t="str">
        <f>VLOOKUP(C3516,lookups!$G$1:$H$3, 2, FALSE)</f>
        <v>smolt</v>
      </c>
    </row>
    <row r="3517" spans="1:19" x14ac:dyDescent="0.25">
      <c r="A3517" s="1">
        <v>33374</v>
      </c>
      <c r="B3517">
        <v>1</v>
      </c>
      <c r="C3517">
        <v>1</v>
      </c>
      <c r="D3517">
        <v>1</v>
      </c>
      <c r="E3517">
        <v>1991</v>
      </c>
      <c r="F3517">
        <v>68</v>
      </c>
      <c r="G3517">
        <v>1</v>
      </c>
      <c r="H3517">
        <v>88</v>
      </c>
      <c r="I3517">
        <v>6.37</v>
      </c>
      <c r="J3517">
        <v>5.71</v>
      </c>
      <c r="L3517">
        <v>1</v>
      </c>
      <c r="M3517">
        <v>1</v>
      </c>
      <c r="N3517">
        <v>399</v>
      </c>
      <c r="O3517">
        <v>1</v>
      </c>
      <c r="P3517">
        <v>3</v>
      </c>
      <c r="Q3517" t="str">
        <f>VLOOKUP(M3517,lookups!$A$1:$B$7, 2, FALSE)</f>
        <v>trawl/fyke</v>
      </c>
      <c r="R3517" t="str">
        <f>VLOOKUP(N3517,lookups!$D$1:$E$6, 2, FALSE)</f>
        <v>hucuktlis r</v>
      </c>
      <c r="S3517" t="str">
        <f>VLOOKUP(C3517,lookups!$G$1:$H$3, 2, FALSE)</f>
        <v>smolt</v>
      </c>
    </row>
    <row r="3518" spans="1:19" x14ac:dyDescent="0.25">
      <c r="A3518" s="1">
        <v>33374</v>
      </c>
      <c r="B3518">
        <v>1</v>
      </c>
      <c r="C3518">
        <v>1</v>
      </c>
      <c r="D3518">
        <v>1</v>
      </c>
      <c r="E3518">
        <v>1991</v>
      </c>
      <c r="F3518">
        <v>69</v>
      </c>
      <c r="G3518">
        <v>1</v>
      </c>
      <c r="H3518">
        <v>90</v>
      </c>
      <c r="I3518">
        <v>6.32</v>
      </c>
      <c r="J3518">
        <v>5.67</v>
      </c>
      <c r="L3518">
        <v>1</v>
      </c>
      <c r="M3518">
        <v>1</v>
      </c>
      <c r="N3518">
        <v>399</v>
      </c>
      <c r="O3518">
        <v>1</v>
      </c>
      <c r="P3518">
        <v>3</v>
      </c>
      <c r="Q3518" t="str">
        <f>VLOOKUP(M3518,lookups!$A$1:$B$7, 2, FALSE)</f>
        <v>trawl/fyke</v>
      </c>
      <c r="R3518" t="str">
        <f>VLOOKUP(N3518,lookups!$D$1:$E$6, 2, FALSE)</f>
        <v>hucuktlis r</v>
      </c>
      <c r="S3518" t="str">
        <f>VLOOKUP(C3518,lookups!$G$1:$H$3, 2, FALSE)</f>
        <v>smolt</v>
      </c>
    </row>
    <row r="3519" spans="1:19" x14ac:dyDescent="0.25">
      <c r="A3519" s="1">
        <v>33374</v>
      </c>
      <c r="B3519">
        <v>1</v>
      </c>
      <c r="C3519">
        <v>1</v>
      </c>
      <c r="D3519">
        <v>1</v>
      </c>
      <c r="E3519">
        <v>1991</v>
      </c>
      <c r="F3519">
        <v>70</v>
      </c>
      <c r="G3519">
        <v>1</v>
      </c>
      <c r="H3519">
        <v>84</v>
      </c>
      <c r="I3519">
        <v>6.16</v>
      </c>
      <c r="J3519">
        <v>5.52</v>
      </c>
      <c r="L3519">
        <v>1</v>
      </c>
      <c r="M3519">
        <v>1</v>
      </c>
      <c r="N3519">
        <v>399</v>
      </c>
      <c r="O3519">
        <v>1</v>
      </c>
      <c r="P3519">
        <v>3</v>
      </c>
      <c r="Q3519" t="str">
        <f>VLOOKUP(M3519,lookups!$A$1:$B$7, 2, FALSE)</f>
        <v>trawl/fyke</v>
      </c>
      <c r="R3519" t="str">
        <f>VLOOKUP(N3519,lookups!$D$1:$E$6, 2, FALSE)</f>
        <v>hucuktlis r</v>
      </c>
      <c r="S3519" t="str">
        <f>VLOOKUP(C3519,lookups!$G$1:$H$3, 2, FALSE)</f>
        <v>smolt</v>
      </c>
    </row>
    <row r="3520" spans="1:19" x14ac:dyDescent="0.25">
      <c r="A3520" s="1">
        <v>33374</v>
      </c>
      <c r="B3520">
        <v>1</v>
      </c>
      <c r="C3520">
        <v>1</v>
      </c>
      <c r="D3520">
        <v>1</v>
      </c>
      <c r="E3520">
        <v>1991</v>
      </c>
      <c r="F3520">
        <v>71</v>
      </c>
      <c r="G3520">
        <v>1</v>
      </c>
      <c r="H3520">
        <v>89</v>
      </c>
      <c r="I3520">
        <v>6.57</v>
      </c>
      <c r="J3520">
        <v>5.89</v>
      </c>
      <c r="L3520">
        <v>1</v>
      </c>
      <c r="M3520">
        <v>1</v>
      </c>
      <c r="N3520">
        <v>399</v>
      </c>
      <c r="O3520">
        <v>1</v>
      </c>
      <c r="P3520">
        <v>3</v>
      </c>
      <c r="Q3520" t="str">
        <f>VLOOKUP(M3520,lookups!$A$1:$B$7, 2, FALSE)</f>
        <v>trawl/fyke</v>
      </c>
      <c r="R3520" t="str">
        <f>VLOOKUP(N3520,lookups!$D$1:$E$6, 2, FALSE)</f>
        <v>hucuktlis r</v>
      </c>
      <c r="S3520" t="str">
        <f>VLOOKUP(C3520,lookups!$G$1:$H$3, 2, FALSE)</f>
        <v>smolt</v>
      </c>
    </row>
    <row r="3521" spans="1:19" x14ac:dyDescent="0.25">
      <c r="A3521" s="1">
        <v>33374</v>
      </c>
      <c r="B3521">
        <v>1</v>
      </c>
      <c r="C3521">
        <v>1</v>
      </c>
      <c r="D3521">
        <v>1</v>
      </c>
      <c r="E3521">
        <v>1991</v>
      </c>
      <c r="F3521">
        <v>72</v>
      </c>
      <c r="G3521">
        <v>1</v>
      </c>
      <c r="H3521">
        <v>90</v>
      </c>
      <c r="I3521">
        <v>6.4</v>
      </c>
      <c r="J3521">
        <v>5.74</v>
      </c>
      <c r="L3521">
        <v>1</v>
      </c>
      <c r="M3521">
        <v>1</v>
      </c>
      <c r="N3521">
        <v>399</v>
      </c>
      <c r="O3521">
        <v>1</v>
      </c>
      <c r="P3521">
        <v>3</v>
      </c>
      <c r="Q3521" t="str">
        <f>VLOOKUP(M3521,lookups!$A$1:$B$7, 2, FALSE)</f>
        <v>trawl/fyke</v>
      </c>
      <c r="R3521" t="str">
        <f>VLOOKUP(N3521,lookups!$D$1:$E$6, 2, FALSE)</f>
        <v>hucuktlis r</v>
      </c>
      <c r="S3521" t="str">
        <f>VLOOKUP(C3521,lookups!$G$1:$H$3, 2, FALSE)</f>
        <v>smolt</v>
      </c>
    </row>
    <row r="3522" spans="1:19" x14ac:dyDescent="0.25">
      <c r="A3522" s="1">
        <v>33374</v>
      </c>
      <c r="B3522">
        <v>1</v>
      </c>
      <c r="C3522">
        <v>1</v>
      </c>
      <c r="D3522">
        <v>1</v>
      </c>
      <c r="E3522">
        <v>1991</v>
      </c>
      <c r="F3522">
        <v>73</v>
      </c>
      <c r="G3522">
        <v>1</v>
      </c>
      <c r="H3522">
        <v>89</v>
      </c>
      <c r="I3522">
        <v>6.66</v>
      </c>
      <c r="J3522">
        <v>5.97</v>
      </c>
      <c r="L3522">
        <v>1</v>
      </c>
      <c r="M3522">
        <v>1</v>
      </c>
      <c r="N3522">
        <v>399</v>
      </c>
      <c r="O3522">
        <v>1</v>
      </c>
      <c r="P3522">
        <v>3</v>
      </c>
      <c r="Q3522" t="str">
        <f>VLOOKUP(M3522,lookups!$A$1:$B$7, 2, FALSE)</f>
        <v>trawl/fyke</v>
      </c>
      <c r="R3522" t="str">
        <f>VLOOKUP(N3522,lookups!$D$1:$E$6, 2, FALSE)</f>
        <v>hucuktlis r</v>
      </c>
      <c r="S3522" t="str">
        <f>VLOOKUP(C3522,lookups!$G$1:$H$3, 2, FALSE)</f>
        <v>smolt</v>
      </c>
    </row>
    <row r="3523" spans="1:19" x14ac:dyDescent="0.25">
      <c r="A3523" s="1">
        <v>33374</v>
      </c>
      <c r="B3523">
        <v>1</v>
      </c>
      <c r="C3523">
        <v>1</v>
      </c>
      <c r="D3523">
        <v>1</v>
      </c>
      <c r="E3523">
        <v>1991</v>
      </c>
      <c r="F3523">
        <v>74</v>
      </c>
      <c r="G3523">
        <v>1</v>
      </c>
      <c r="H3523">
        <v>93</v>
      </c>
      <c r="I3523">
        <v>7.54</v>
      </c>
      <c r="J3523">
        <v>6.76</v>
      </c>
      <c r="L3523">
        <v>1</v>
      </c>
      <c r="M3523">
        <v>1</v>
      </c>
      <c r="N3523">
        <v>399</v>
      </c>
      <c r="O3523">
        <v>1</v>
      </c>
      <c r="P3523">
        <v>3</v>
      </c>
      <c r="Q3523" t="str">
        <f>VLOOKUP(M3523,lookups!$A$1:$B$7, 2, FALSE)</f>
        <v>trawl/fyke</v>
      </c>
      <c r="R3523" t="str">
        <f>VLOOKUP(N3523,lookups!$D$1:$E$6, 2, FALSE)</f>
        <v>hucuktlis r</v>
      </c>
      <c r="S3523" t="str">
        <f>VLOOKUP(C3523,lookups!$G$1:$H$3, 2, FALSE)</f>
        <v>smolt</v>
      </c>
    </row>
    <row r="3524" spans="1:19" x14ac:dyDescent="0.25">
      <c r="A3524" s="1">
        <v>33374</v>
      </c>
      <c r="B3524">
        <v>1</v>
      </c>
      <c r="C3524">
        <v>1</v>
      </c>
      <c r="D3524">
        <v>1</v>
      </c>
      <c r="E3524">
        <v>1991</v>
      </c>
      <c r="F3524">
        <v>75</v>
      </c>
      <c r="G3524">
        <v>1</v>
      </c>
      <c r="H3524">
        <v>83</v>
      </c>
      <c r="I3524">
        <v>5.41</v>
      </c>
      <c r="J3524">
        <v>4.8499999999999996</v>
      </c>
      <c r="L3524">
        <v>1</v>
      </c>
      <c r="M3524">
        <v>1</v>
      </c>
      <c r="N3524">
        <v>399</v>
      </c>
      <c r="O3524">
        <v>1</v>
      </c>
      <c r="P3524">
        <v>3</v>
      </c>
      <c r="Q3524" t="str">
        <f>VLOOKUP(M3524,lookups!$A$1:$B$7, 2, FALSE)</f>
        <v>trawl/fyke</v>
      </c>
      <c r="R3524" t="str">
        <f>VLOOKUP(N3524,lookups!$D$1:$E$6, 2, FALSE)</f>
        <v>hucuktlis r</v>
      </c>
      <c r="S3524" t="str">
        <f>VLOOKUP(C3524,lookups!$G$1:$H$3, 2, FALSE)</f>
        <v>smolt</v>
      </c>
    </row>
    <row r="3525" spans="1:19" x14ac:dyDescent="0.25">
      <c r="A3525" s="1">
        <v>33374</v>
      </c>
      <c r="B3525">
        <v>1</v>
      </c>
      <c r="C3525">
        <v>1</v>
      </c>
      <c r="D3525">
        <v>1</v>
      </c>
      <c r="E3525">
        <v>1991</v>
      </c>
      <c r="F3525">
        <v>76</v>
      </c>
      <c r="G3525">
        <v>1</v>
      </c>
      <c r="H3525">
        <v>83</v>
      </c>
      <c r="I3525">
        <v>5.1100000000000003</v>
      </c>
      <c r="J3525">
        <v>4.58</v>
      </c>
      <c r="L3525">
        <v>1</v>
      </c>
      <c r="M3525">
        <v>1</v>
      </c>
      <c r="N3525">
        <v>399</v>
      </c>
      <c r="O3525">
        <v>1</v>
      </c>
      <c r="P3525">
        <v>3</v>
      </c>
      <c r="Q3525" t="str">
        <f>VLOOKUP(M3525,lookups!$A$1:$B$7, 2, FALSE)</f>
        <v>trawl/fyke</v>
      </c>
      <c r="R3525" t="str">
        <f>VLOOKUP(N3525,lookups!$D$1:$E$6, 2, FALSE)</f>
        <v>hucuktlis r</v>
      </c>
      <c r="S3525" t="str">
        <f>VLOOKUP(C3525,lookups!$G$1:$H$3, 2, FALSE)</f>
        <v>smolt</v>
      </c>
    </row>
    <row r="3526" spans="1:19" x14ac:dyDescent="0.25">
      <c r="A3526" s="1">
        <v>33374</v>
      </c>
      <c r="B3526">
        <v>1</v>
      </c>
      <c r="C3526">
        <v>1</v>
      </c>
      <c r="D3526">
        <v>1</v>
      </c>
      <c r="E3526">
        <v>1991</v>
      </c>
      <c r="F3526">
        <v>77</v>
      </c>
      <c r="G3526">
        <v>1</v>
      </c>
      <c r="H3526">
        <v>95</v>
      </c>
      <c r="I3526">
        <v>8.1199999999999992</v>
      </c>
      <c r="J3526">
        <v>7.28</v>
      </c>
      <c r="L3526">
        <v>1</v>
      </c>
      <c r="M3526">
        <v>1</v>
      </c>
      <c r="N3526">
        <v>399</v>
      </c>
      <c r="O3526">
        <v>1</v>
      </c>
      <c r="P3526">
        <v>3</v>
      </c>
      <c r="Q3526" t="str">
        <f>VLOOKUP(M3526,lookups!$A$1:$B$7, 2, FALSE)</f>
        <v>trawl/fyke</v>
      </c>
      <c r="R3526" t="str">
        <f>VLOOKUP(N3526,lookups!$D$1:$E$6, 2, FALSE)</f>
        <v>hucuktlis r</v>
      </c>
      <c r="S3526" t="str">
        <f>VLOOKUP(C3526,lookups!$G$1:$H$3, 2, FALSE)</f>
        <v>smolt</v>
      </c>
    </row>
    <row r="3527" spans="1:19" x14ac:dyDescent="0.25">
      <c r="A3527" s="1">
        <v>33374</v>
      </c>
      <c r="B3527">
        <v>1</v>
      </c>
      <c r="C3527">
        <v>1</v>
      </c>
      <c r="D3527">
        <v>1</v>
      </c>
      <c r="E3527">
        <v>1991</v>
      </c>
      <c r="F3527">
        <v>78</v>
      </c>
      <c r="G3527">
        <v>1</v>
      </c>
      <c r="H3527">
        <v>89</v>
      </c>
      <c r="I3527">
        <v>6.42</v>
      </c>
      <c r="J3527">
        <v>5.76</v>
      </c>
      <c r="L3527">
        <v>1</v>
      </c>
      <c r="M3527">
        <v>1</v>
      </c>
      <c r="N3527">
        <v>399</v>
      </c>
      <c r="O3527">
        <v>1</v>
      </c>
      <c r="P3527">
        <v>3</v>
      </c>
      <c r="Q3527" t="str">
        <f>VLOOKUP(M3527,lookups!$A$1:$B$7, 2, FALSE)</f>
        <v>trawl/fyke</v>
      </c>
      <c r="R3527" t="str">
        <f>VLOOKUP(N3527,lookups!$D$1:$E$6, 2, FALSE)</f>
        <v>hucuktlis r</v>
      </c>
      <c r="S3527" t="str">
        <f>VLOOKUP(C3527,lookups!$G$1:$H$3, 2, FALSE)</f>
        <v>smolt</v>
      </c>
    </row>
    <row r="3528" spans="1:19" x14ac:dyDescent="0.25">
      <c r="A3528" s="1">
        <v>33374</v>
      </c>
      <c r="B3528">
        <v>1</v>
      </c>
      <c r="C3528">
        <v>1</v>
      </c>
      <c r="D3528">
        <v>1</v>
      </c>
      <c r="E3528">
        <v>1991</v>
      </c>
      <c r="F3528">
        <v>79</v>
      </c>
      <c r="G3528">
        <v>1</v>
      </c>
      <c r="H3528">
        <v>84</v>
      </c>
      <c r="I3528">
        <v>5.83</v>
      </c>
      <c r="J3528">
        <v>5.23</v>
      </c>
      <c r="L3528">
        <v>1</v>
      </c>
      <c r="M3528">
        <v>1</v>
      </c>
      <c r="N3528">
        <v>399</v>
      </c>
      <c r="O3528">
        <v>1</v>
      </c>
      <c r="P3528">
        <v>3</v>
      </c>
      <c r="Q3528" t="str">
        <f>VLOOKUP(M3528,lookups!$A$1:$B$7, 2, FALSE)</f>
        <v>trawl/fyke</v>
      </c>
      <c r="R3528" t="str">
        <f>VLOOKUP(N3528,lookups!$D$1:$E$6, 2, FALSE)</f>
        <v>hucuktlis r</v>
      </c>
      <c r="S3528" t="str">
        <f>VLOOKUP(C3528,lookups!$G$1:$H$3, 2, FALSE)</f>
        <v>smolt</v>
      </c>
    </row>
    <row r="3529" spans="1:19" x14ac:dyDescent="0.25">
      <c r="A3529" s="1">
        <v>33374</v>
      </c>
      <c r="B3529">
        <v>1</v>
      </c>
      <c r="C3529">
        <v>1</v>
      </c>
      <c r="D3529">
        <v>1</v>
      </c>
      <c r="E3529">
        <v>1991</v>
      </c>
      <c r="F3529">
        <v>80</v>
      </c>
      <c r="G3529">
        <v>1</v>
      </c>
      <c r="H3529">
        <v>90</v>
      </c>
      <c r="I3529">
        <v>7.11</v>
      </c>
      <c r="J3529">
        <v>6.38</v>
      </c>
      <c r="L3529">
        <v>1</v>
      </c>
      <c r="M3529">
        <v>1</v>
      </c>
      <c r="N3529">
        <v>399</v>
      </c>
      <c r="O3529">
        <v>1</v>
      </c>
      <c r="P3529">
        <v>3</v>
      </c>
      <c r="Q3529" t="str">
        <f>VLOOKUP(M3529,lookups!$A$1:$B$7, 2, FALSE)</f>
        <v>trawl/fyke</v>
      </c>
      <c r="R3529" t="str">
        <f>VLOOKUP(N3529,lookups!$D$1:$E$6, 2, FALSE)</f>
        <v>hucuktlis r</v>
      </c>
      <c r="S3529" t="str">
        <f>VLOOKUP(C3529,lookups!$G$1:$H$3, 2, FALSE)</f>
        <v>smolt</v>
      </c>
    </row>
    <row r="3530" spans="1:19" x14ac:dyDescent="0.25">
      <c r="A3530" s="1">
        <v>33374</v>
      </c>
      <c r="B3530">
        <v>1</v>
      </c>
      <c r="C3530">
        <v>1</v>
      </c>
      <c r="D3530">
        <v>1</v>
      </c>
      <c r="E3530">
        <v>1991</v>
      </c>
      <c r="F3530">
        <v>81</v>
      </c>
      <c r="G3530">
        <v>1</v>
      </c>
      <c r="H3530">
        <v>85</v>
      </c>
      <c r="I3530">
        <v>6.25</v>
      </c>
      <c r="J3530">
        <v>5.6</v>
      </c>
      <c r="L3530">
        <v>1</v>
      </c>
      <c r="M3530">
        <v>1</v>
      </c>
      <c r="N3530">
        <v>399</v>
      </c>
      <c r="O3530">
        <v>1</v>
      </c>
      <c r="P3530">
        <v>3</v>
      </c>
      <c r="Q3530" t="str">
        <f>VLOOKUP(M3530,lookups!$A$1:$B$7, 2, FALSE)</f>
        <v>trawl/fyke</v>
      </c>
      <c r="R3530" t="str">
        <f>VLOOKUP(N3530,lookups!$D$1:$E$6, 2, FALSE)</f>
        <v>hucuktlis r</v>
      </c>
      <c r="S3530" t="str">
        <f>VLOOKUP(C3530,lookups!$G$1:$H$3, 2, FALSE)</f>
        <v>smolt</v>
      </c>
    </row>
    <row r="3531" spans="1:19" x14ac:dyDescent="0.25">
      <c r="A3531" s="1">
        <v>33374</v>
      </c>
      <c r="B3531">
        <v>1</v>
      </c>
      <c r="C3531">
        <v>1</v>
      </c>
      <c r="D3531">
        <v>1</v>
      </c>
      <c r="E3531">
        <v>1991</v>
      </c>
      <c r="F3531">
        <v>82</v>
      </c>
      <c r="G3531">
        <v>1</v>
      </c>
      <c r="H3531">
        <v>86</v>
      </c>
      <c r="I3531">
        <v>5.97</v>
      </c>
      <c r="J3531">
        <v>5.35</v>
      </c>
      <c r="L3531">
        <v>1</v>
      </c>
      <c r="M3531">
        <v>1</v>
      </c>
      <c r="N3531">
        <v>399</v>
      </c>
      <c r="O3531">
        <v>1</v>
      </c>
      <c r="P3531">
        <v>3</v>
      </c>
      <c r="Q3531" t="str">
        <f>VLOOKUP(M3531,lookups!$A$1:$B$7, 2, FALSE)</f>
        <v>trawl/fyke</v>
      </c>
      <c r="R3531" t="str">
        <f>VLOOKUP(N3531,lookups!$D$1:$E$6, 2, FALSE)</f>
        <v>hucuktlis r</v>
      </c>
      <c r="S3531" t="str">
        <f>VLOOKUP(C3531,lookups!$G$1:$H$3, 2, FALSE)</f>
        <v>smolt</v>
      </c>
    </row>
    <row r="3532" spans="1:19" x14ac:dyDescent="0.25">
      <c r="A3532" s="1">
        <v>33374</v>
      </c>
      <c r="B3532">
        <v>1</v>
      </c>
      <c r="C3532">
        <v>1</v>
      </c>
      <c r="D3532">
        <v>1</v>
      </c>
      <c r="E3532">
        <v>1991</v>
      </c>
      <c r="F3532">
        <v>83</v>
      </c>
      <c r="G3532">
        <v>1</v>
      </c>
      <c r="H3532">
        <v>85</v>
      </c>
      <c r="I3532">
        <v>5.63</v>
      </c>
      <c r="J3532">
        <v>5.05</v>
      </c>
      <c r="L3532">
        <v>1</v>
      </c>
      <c r="M3532">
        <v>1</v>
      </c>
      <c r="N3532">
        <v>399</v>
      </c>
      <c r="O3532">
        <v>1</v>
      </c>
      <c r="P3532">
        <v>3</v>
      </c>
      <c r="Q3532" t="str">
        <f>VLOOKUP(M3532,lookups!$A$1:$B$7, 2, FALSE)</f>
        <v>trawl/fyke</v>
      </c>
      <c r="R3532" t="str">
        <f>VLOOKUP(N3532,lookups!$D$1:$E$6, 2, FALSE)</f>
        <v>hucuktlis r</v>
      </c>
      <c r="S3532" t="str">
        <f>VLOOKUP(C3532,lookups!$G$1:$H$3, 2, FALSE)</f>
        <v>smolt</v>
      </c>
    </row>
    <row r="3533" spans="1:19" x14ac:dyDescent="0.25">
      <c r="A3533" s="1">
        <v>33374</v>
      </c>
      <c r="B3533">
        <v>1</v>
      </c>
      <c r="C3533">
        <v>1</v>
      </c>
      <c r="D3533">
        <v>1</v>
      </c>
      <c r="E3533">
        <v>1991</v>
      </c>
      <c r="F3533">
        <v>84</v>
      </c>
      <c r="G3533">
        <v>1</v>
      </c>
      <c r="H3533">
        <v>86</v>
      </c>
      <c r="I3533">
        <v>5.94</v>
      </c>
      <c r="J3533">
        <v>5.33</v>
      </c>
      <c r="L3533">
        <v>1</v>
      </c>
      <c r="M3533">
        <v>1</v>
      </c>
      <c r="N3533">
        <v>399</v>
      </c>
      <c r="O3533">
        <v>1</v>
      </c>
      <c r="P3533">
        <v>3</v>
      </c>
      <c r="Q3533" t="str">
        <f>VLOOKUP(M3533,lookups!$A$1:$B$7, 2, FALSE)</f>
        <v>trawl/fyke</v>
      </c>
      <c r="R3533" t="str">
        <f>VLOOKUP(N3533,lookups!$D$1:$E$6, 2, FALSE)</f>
        <v>hucuktlis r</v>
      </c>
      <c r="S3533" t="str">
        <f>VLOOKUP(C3533,lookups!$G$1:$H$3, 2, FALSE)</f>
        <v>smolt</v>
      </c>
    </row>
    <row r="3534" spans="1:19" x14ac:dyDescent="0.25">
      <c r="A3534" s="1">
        <v>33374</v>
      </c>
      <c r="B3534">
        <v>1</v>
      </c>
      <c r="C3534">
        <v>1</v>
      </c>
      <c r="D3534">
        <v>1</v>
      </c>
      <c r="E3534">
        <v>1991</v>
      </c>
      <c r="F3534">
        <v>85</v>
      </c>
      <c r="G3534">
        <v>1</v>
      </c>
      <c r="H3534">
        <v>82</v>
      </c>
      <c r="I3534">
        <v>5.41</v>
      </c>
      <c r="J3534">
        <v>4.8499999999999996</v>
      </c>
      <c r="L3534">
        <v>1</v>
      </c>
      <c r="M3534">
        <v>1</v>
      </c>
      <c r="N3534">
        <v>399</v>
      </c>
      <c r="O3534">
        <v>1</v>
      </c>
      <c r="P3534">
        <v>3</v>
      </c>
      <c r="Q3534" t="str">
        <f>VLOOKUP(M3534,lookups!$A$1:$B$7, 2, FALSE)</f>
        <v>trawl/fyke</v>
      </c>
      <c r="R3534" t="str">
        <f>VLOOKUP(N3534,lookups!$D$1:$E$6, 2, FALSE)</f>
        <v>hucuktlis r</v>
      </c>
      <c r="S3534" t="str">
        <f>VLOOKUP(C3534,lookups!$G$1:$H$3, 2, FALSE)</f>
        <v>smolt</v>
      </c>
    </row>
    <row r="3535" spans="1:19" x14ac:dyDescent="0.25">
      <c r="A3535" s="1">
        <v>33374</v>
      </c>
      <c r="B3535">
        <v>1</v>
      </c>
      <c r="C3535">
        <v>1</v>
      </c>
      <c r="D3535">
        <v>1</v>
      </c>
      <c r="E3535">
        <v>1991</v>
      </c>
      <c r="F3535">
        <v>86</v>
      </c>
      <c r="G3535">
        <v>1</v>
      </c>
      <c r="H3535">
        <v>87</v>
      </c>
      <c r="I3535">
        <v>6.33</v>
      </c>
      <c r="J3535">
        <v>5.68</v>
      </c>
      <c r="L3535">
        <v>1</v>
      </c>
      <c r="M3535">
        <v>1</v>
      </c>
      <c r="N3535">
        <v>399</v>
      </c>
      <c r="O3535">
        <v>1</v>
      </c>
      <c r="P3535">
        <v>3</v>
      </c>
      <c r="Q3535" t="str">
        <f>VLOOKUP(M3535,lookups!$A$1:$B$7, 2, FALSE)</f>
        <v>trawl/fyke</v>
      </c>
      <c r="R3535" t="str">
        <f>VLOOKUP(N3535,lookups!$D$1:$E$6, 2, FALSE)</f>
        <v>hucuktlis r</v>
      </c>
      <c r="S3535" t="str">
        <f>VLOOKUP(C3535,lookups!$G$1:$H$3, 2, FALSE)</f>
        <v>smolt</v>
      </c>
    </row>
    <row r="3536" spans="1:19" x14ac:dyDescent="0.25">
      <c r="A3536" s="1">
        <v>33374</v>
      </c>
      <c r="B3536">
        <v>1</v>
      </c>
      <c r="C3536">
        <v>1</v>
      </c>
      <c r="D3536">
        <v>1</v>
      </c>
      <c r="E3536">
        <v>1991</v>
      </c>
      <c r="F3536">
        <v>87</v>
      </c>
      <c r="G3536">
        <v>1</v>
      </c>
      <c r="H3536">
        <v>90</v>
      </c>
      <c r="I3536">
        <v>6.63</v>
      </c>
      <c r="J3536">
        <v>5.95</v>
      </c>
      <c r="L3536">
        <v>1</v>
      </c>
      <c r="M3536">
        <v>1</v>
      </c>
      <c r="N3536">
        <v>399</v>
      </c>
      <c r="O3536">
        <v>1</v>
      </c>
      <c r="P3536">
        <v>3</v>
      </c>
      <c r="Q3536" t="str">
        <f>VLOOKUP(M3536,lookups!$A$1:$B$7, 2, FALSE)</f>
        <v>trawl/fyke</v>
      </c>
      <c r="R3536" t="str">
        <f>VLOOKUP(N3536,lookups!$D$1:$E$6, 2, FALSE)</f>
        <v>hucuktlis r</v>
      </c>
      <c r="S3536" t="str">
        <f>VLOOKUP(C3536,lookups!$G$1:$H$3, 2, FALSE)</f>
        <v>smolt</v>
      </c>
    </row>
    <row r="3537" spans="1:19" x14ac:dyDescent="0.25">
      <c r="A3537" s="1">
        <v>33374</v>
      </c>
      <c r="B3537">
        <v>1</v>
      </c>
      <c r="C3537">
        <v>1</v>
      </c>
      <c r="D3537">
        <v>1</v>
      </c>
      <c r="E3537">
        <v>1991</v>
      </c>
      <c r="F3537">
        <v>88</v>
      </c>
      <c r="G3537">
        <v>1</v>
      </c>
      <c r="H3537">
        <v>87</v>
      </c>
      <c r="I3537">
        <v>6.51</v>
      </c>
      <c r="J3537">
        <v>5.84</v>
      </c>
      <c r="L3537">
        <v>1</v>
      </c>
      <c r="M3537">
        <v>1</v>
      </c>
      <c r="N3537">
        <v>399</v>
      </c>
      <c r="O3537">
        <v>1</v>
      </c>
      <c r="P3537">
        <v>3</v>
      </c>
      <c r="Q3537" t="str">
        <f>VLOOKUP(M3537,lookups!$A$1:$B$7, 2, FALSE)</f>
        <v>trawl/fyke</v>
      </c>
      <c r="R3537" t="str">
        <f>VLOOKUP(N3537,lookups!$D$1:$E$6, 2, FALSE)</f>
        <v>hucuktlis r</v>
      </c>
      <c r="S3537" t="str">
        <f>VLOOKUP(C3537,lookups!$G$1:$H$3, 2, FALSE)</f>
        <v>smolt</v>
      </c>
    </row>
    <row r="3538" spans="1:19" x14ac:dyDescent="0.25">
      <c r="A3538" s="1">
        <v>33374</v>
      </c>
      <c r="B3538">
        <v>1</v>
      </c>
      <c r="C3538">
        <v>1</v>
      </c>
      <c r="D3538">
        <v>1</v>
      </c>
      <c r="E3538">
        <v>1991</v>
      </c>
      <c r="F3538">
        <v>89</v>
      </c>
      <c r="G3538">
        <v>1</v>
      </c>
      <c r="H3538">
        <v>80</v>
      </c>
      <c r="I3538">
        <v>4.8099999999999996</v>
      </c>
      <c r="J3538">
        <v>4.3099999999999996</v>
      </c>
      <c r="L3538">
        <v>1</v>
      </c>
      <c r="M3538">
        <v>1</v>
      </c>
      <c r="N3538">
        <v>399</v>
      </c>
      <c r="O3538">
        <v>1</v>
      </c>
      <c r="P3538">
        <v>3</v>
      </c>
      <c r="Q3538" t="str">
        <f>VLOOKUP(M3538,lookups!$A$1:$B$7, 2, FALSE)</f>
        <v>trawl/fyke</v>
      </c>
      <c r="R3538" t="str">
        <f>VLOOKUP(N3538,lookups!$D$1:$E$6, 2, FALSE)</f>
        <v>hucuktlis r</v>
      </c>
      <c r="S3538" t="str">
        <f>VLOOKUP(C3538,lookups!$G$1:$H$3, 2, FALSE)</f>
        <v>smolt</v>
      </c>
    </row>
    <row r="3539" spans="1:19" x14ac:dyDescent="0.25">
      <c r="A3539" s="1">
        <v>33374</v>
      </c>
      <c r="B3539">
        <v>1</v>
      </c>
      <c r="C3539">
        <v>1</v>
      </c>
      <c r="D3539">
        <v>1</v>
      </c>
      <c r="E3539">
        <v>1991</v>
      </c>
      <c r="F3539">
        <v>90</v>
      </c>
      <c r="G3539">
        <v>1</v>
      </c>
      <c r="H3539">
        <v>81</v>
      </c>
      <c r="I3539">
        <v>4.83</v>
      </c>
      <c r="J3539">
        <v>4.33</v>
      </c>
      <c r="L3539">
        <v>1</v>
      </c>
      <c r="M3539">
        <v>1</v>
      </c>
      <c r="N3539">
        <v>399</v>
      </c>
      <c r="O3539">
        <v>1</v>
      </c>
      <c r="P3539">
        <v>3</v>
      </c>
      <c r="Q3539" t="str">
        <f>VLOOKUP(M3539,lookups!$A$1:$B$7, 2, FALSE)</f>
        <v>trawl/fyke</v>
      </c>
      <c r="R3539" t="str">
        <f>VLOOKUP(N3539,lookups!$D$1:$E$6, 2, FALSE)</f>
        <v>hucuktlis r</v>
      </c>
      <c r="S3539" t="str">
        <f>VLOOKUP(C3539,lookups!$G$1:$H$3, 2, FALSE)</f>
        <v>smolt</v>
      </c>
    </row>
    <row r="3540" spans="1:19" x14ac:dyDescent="0.25">
      <c r="A3540" s="1">
        <v>33374</v>
      </c>
      <c r="B3540">
        <v>1</v>
      </c>
      <c r="C3540">
        <v>1</v>
      </c>
      <c r="D3540">
        <v>1</v>
      </c>
      <c r="E3540">
        <v>1991</v>
      </c>
      <c r="F3540">
        <v>91</v>
      </c>
      <c r="G3540">
        <v>1</v>
      </c>
      <c r="H3540">
        <v>78</v>
      </c>
      <c r="I3540">
        <v>4.2300000000000004</v>
      </c>
      <c r="J3540">
        <v>3.79</v>
      </c>
      <c r="L3540">
        <v>1</v>
      </c>
      <c r="M3540">
        <v>1</v>
      </c>
      <c r="N3540">
        <v>399</v>
      </c>
      <c r="O3540">
        <v>1</v>
      </c>
      <c r="P3540">
        <v>3</v>
      </c>
      <c r="Q3540" t="str">
        <f>VLOOKUP(M3540,lookups!$A$1:$B$7, 2, FALSE)</f>
        <v>trawl/fyke</v>
      </c>
      <c r="R3540" t="str">
        <f>VLOOKUP(N3540,lookups!$D$1:$E$6, 2, FALSE)</f>
        <v>hucuktlis r</v>
      </c>
      <c r="S3540" t="str">
        <f>VLOOKUP(C3540,lookups!$G$1:$H$3, 2, FALSE)</f>
        <v>smolt</v>
      </c>
    </row>
    <row r="3541" spans="1:19" x14ac:dyDescent="0.25">
      <c r="A3541" s="1">
        <v>33374</v>
      </c>
      <c r="B3541">
        <v>1</v>
      </c>
      <c r="C3541">
        <v>1</v>
      </c>
      <c r="D3541">
        <v>1</v>
      </c>
      <c r="E3541">
        <v>1991</v>
      </c>
      <c r="F3541">
        <v>92</v>
      </c>
      <c r="G3541">
        <v>1</v>
      </c>
      <c r="H3541">
        <v>84</v>
      </c>
      <c r="I3541">
        <v>5.71</v>
      </c>
      <c r="J3541">
        <v>5.12</v>
      </c>
      <c r="L3541">
        <v>1</v>
      </c>
      <c r="M3541">
        <v>1</v>
      </c>
      <c r="N3541">
        <v>399</v>
      </c>
      <c r="O3541">
        <v>1</v>
      </c>
      <c r="P3541">
        <v>3</v>
      </c>
      <c r="Q3541" t="str">
        <f>VLOOKUP(M3541,lookups!$A$1:$B$7, 2, FALSE)</f>
        <v>trawl/fyke</v>
      </c>
      <c r="R3541" t="str">
        <f>VLOOKUP(N3541,lookups!$D$1:$E$6, 2, FALSE)</f>
        <v>hucuktlis r</v>
      </c>
      <c r="S3541" t="str">
        <f>VLOOKUP(C3541,lookups!$G$1:$H$3, 2, FALSE)</f>
        <v>smolt</v>
      </c>
    </row>
    <row r="3542" spans="1:19" x14ac:dyDescent="0.25">
      <c r="A3542" s="1">
        <v>33374</v>
      </c>
      <c r="B3542">
        <v>1</v>
      </c>
      <c r="C3542">
        <v>1</v>
      </c>
      <c r="D3542">
        <v>1</v>
      </c>
      <c r="E3542">
        <v>1991</v>
      </c>
      <c r="F3542">
        <v>93</v>
      </c>
      <c r="G3542">
        <v>1</v>
      </c>
      <c r="H3542">
        <v>89</v>
      </c>
      <c r="I3542">
        <v>6.28</v>
      </c>
      <c r="J3542">
        <v>5.63</v>
      </c>
      <c r="L3542">
        <v>1</v>
      </c>
      <c r="M3542">
        <v>1</v>
      </c>
      <c r="N3542">
        <v>399</v>
      </c>
      <c r="O3542">
        <v>1</v>
      </c>
      <c r="P3542">
        <v>3</v>
      </c>
      <c r="Q3542" t="str">
        <f>VLOOKUP(M3542,lookups!$A$1:$B$7, 2, FALSE)</f>
        <v>trawl/fyke</v>
      </c>
      <c r="R3542" t="str">
        <f>VLOOKUP(N3542,lookups!$D$1:$E$6, 2, FALSE)</f>
        <v>hucuktlis r</v>
      </c>
      <c r="S3542" t="str">
        <f>VLOOKUP(C3542,lookups!$G$1:$H$3, 2, FALSE)</f>
        <v>smolt</v>
      </c>
    </row>
    <row r="3543" spans="1:19" x14ac:dyDescent="0.25">
      <c r="A3543" s="1">
        <v>33374</v>
      </c>
      <c r="B3543">
        <v>1</v>
      </c>
      <c r="C3543">
        <v>1</v>
      </c>
      <c r="D3543">
        <v>1</v>
      </c>
      <c r="E3543">
        <v>1991</v>
      </c>
      <c r="F3543">
        <v>94</v>
      </c>
      <c r="G3543">
        <v>1</v>
      </c>
      <c r="H3543">
        <v>74</v>
      </c>
      <c r="I3543">
        <v>3.71</v>
      </c>
      <c r="J3543">
        <v>3.33</v>
      </c>
      <c r="M3543">
        <v>1</v>
      </c>
      <c r="N3543">
        <v>399</v>
      </c>
      <c r="O3543">
        <v>1</v>
      </c>
      <c r="P3543">
        <v>3</v>
      </c>
      <c r="Q3543" t="str">
        <f>VLOOKUP(M3543,lookups!$A$1:$B$7, 2, FALSE)</f>
        <v>trawl/fyke</v>
      </c>
      <c r="R3543" t="str">
        <f>VLOOKUP(N3543,lookups!$D$1:$E$6, 2, FALSE)</f>
        <v>hucuktlis r</v>
      </c>
      <c r="S3543" t="str">
        <f>VLOOKUP(C3543,lookups!$G$1:$H$3, 2, FALSE)</f>
        <v>smolt</v>
      </c>
    </row>
    <row r="3544" spans="1:19" x14ac:dyDescent="0.25">
      <c r="A3544" s="1">
        <v>33374</v>
      </c>
      <c r="B3544">
        <v>1</v>
      </c>
      <c r="C3544">
        <v>1</v>
      </c>
      <c r="D3544">
        <v>1</v>
      </c>
      <c r="E3544">
        <v>1991</v>
      </c>
      <c r="F3544">
        <v>95</v>
      </c>
      <c r="G3544">
        <v>1</v>
      </c>
      <c r="H3544">
        <v>85</v>
      </c>
      <c r="I3544">
        <v>6.16</v>
      </c>
      <c r="J3544">
        <v>5.52</v>
      </c>
      <c r="L3544">
        <v>1</v>
      </c>
      <c r="M3544">
        <v>1</v>
      </c>
      <c r="N3544">
        <v>399</v>
      </c>
      <c r="O3544">
        <v>1</v>
      </c>
      <c r="P3544">
        <v>3</v>
      </c>
      <c r="Q3544" t="str">
        <f>VLOOKUP(M3544,lookups!$A$1:$B$7, 2, FALSE)</f>
        <v>trawl/fyke</v>
      </c>
      <c r="R3544" t="str">
        <f>VLOOKUP(N3544,lookups!$D$1:$E$6, 2, FALSE)</f>
        <v>hucuktlis r</v>
      </c>
      <c r="S3544" t="str">
        <f>VLOOKUP(C3544,lookups!$G$1:$H$3, 2, FALSE)</f>
        <v>smolt</v>
      </c>
    </row>
    <row r="3545" spans="1:19" x14ac:dyDescent="0.25">
      <c r="A3545" s="1">
        <v>33374</v>
      </c>
      <c r="B3545">
        <v>1</v>
      </c>
      <c r="C3545">
        <v>1</v>
      </c>
      <c r="D3545">
        <v>1</v>
      </c>
      <c r="E3545">
        <v>1991</v>
      </c>
      <c r="F3545">
        <v>96</v>
      </c>
      <c r="G3545">
        <v>1</v>
      </c>
      <c r="H3545">
        <v>88</v>
      </c>
      <c r="I3545">
        <v>6.2</v>
      </c>
      <c r="J3545">
        <v>5.56</v>
      </c>
      <c r="L3545">
        <v>1</v>
      </c>
      <c r="M3545">
        <v>1</v>
      </c>
      <c r="N3545">
        <v>399</v>
      </c>
      <c r="O3545">
        <v>1</v>
      </c>
      <c r="P3545">
        <v>3</v>
      </c>
      <c r="Q3545" t="str">
        <f>VLOOKUP(M3545,lookups!$A$1:$B$7, 2, FALSE)</f>
        <v>trawl/fyke</v>
      </c>
      <c r="R3545" t="str">
        <f>VLOOKUP(N3545,lookups!$D$1:$E$6, 2, FALSE)</f>
        <v>hucuktlis r</v>
      </c>
      <c r="S3545" t="str">
        <f>VLOOKUP(C3545,lookups!$G$1:$H$3, 2, FALSE)</f>
        <v>smolt</v>
      </c>
    </row>
    <row r="3546" spans="1:19" x14ac:dyDescent="0.25">
      <c r="A3546" s="1">
        <v>33374</v>
      </c>
      <c r="B3546">
        <v>1</v>
      </c>
      <c r="C3546">
        <v>1</v>
      </c>
      <c r="D3546">
        <v>1</v>
      </c>
      <c r="E3546">
        <v>1991</v>
      </c>
      <c r="F3546">
        <v>97</v>
      </c>
      <c r="G3546">
        <v>1</v>
      </c>
      <c r="H3546">
        <v>90</v>
      </c>
      <c r="I3546">
        <v>7.04</v>
      </c>
      <c r="J3546">
        <v>6.31</v>
      </c>
      <c r="L3546">
        <v>1</v>
      </c>
      <c r="M3546">
        <v>1</v>
      </c>
      <c r="N3546">
        <v>399</v>
      </c>
      <c r="O3546">
        <v>1</v>
      </c>
      <c r="P3546">
        <v>3</v>
      </c>
      <c r="Q3546" t="str">
        <f>VLOOKUP(M3546,lookups!$A$1:$B$7, 2, FALSE)</f>
        <v>trawl/fyke</v>
      </c>
      <c r="R3546" t="str">
        <f>VLOOKUP(N3546,lookups!$D$1:$E$6, 2, FALSE)</f>
        <v>hucuktlis r</v>
      </c>
      <c r="S3546" t="str">
        <f>VLOOKUP(C3546,lookups!$G$1:$H$3, 2, FALSE)</f>
        <v>smolt</v>
      </c>
    </row>
    <row r="3547" spans="1:19" x14ac:dyDescent="0.25">
      <c r="A3547" s="1">
        <v>33374</v>
      </c>
      <c r="B3547">
        <v>1</v>
      </c>
      <c r="C3547">
        <v>1</v>
      </c>
      <c r="D3547">
        <v>1</v>
      </c>
      <c r="E3547">
        <v>1991</v>
      </c>
      <c r="F3547">
        <v>98</v>
      </c>
      <c r="G3547">
        <v>1</v>
      </c>
      <c r="H3547">
        <v>82</v>
      </c>
      <c r="I3547">
        <v>5.16</v>
      </c>
      <c r="J3547">
        <v>4.63</v>
      </c>
      <c r="L3547">
        <v>1</v>
      </c>
      <c r="M3547">
        <v>1</v>
      </c>
      <c r="N3547">
        <v>399</v>
      </c>
      <c r="O3547">
        <v>1</v>
      </c>
      <c r="P3547">
        <v>3</v>
      </c>
      <c r="Q3547" t="str">
        <f>VLOOKUP(M3547,lookups!$A$1:$B$7, 2, FALSE)</f>
        <v>trawl/fyke</v>
      </c>
      <c r="R3547" t="str">
        <f>VLOOKUP(N3547,lookups!$D$1:$E$6, 2, FALSE)</f>
        <v>hucuktlis r</v>
      </c>
      <c r="S3547" t="str">
        <f>VLOOKUP(C3547,lookups!$G$1:$H$3, 2, FALSE)</f>
        <v>smolt</v>
      </c>
    </row>
    <row r="3548" spans="1:19" x14ac:dyDescent="0.25">
      <c r="A3548" s="1">
        <v>33374</v>
      </c>
      <c r="B3548">
        <v>1</v>
      </c>
      <c r="C3548">
        <v>1</v>
      </c>
      <c r="D3548">
        <v>1</v>
      </c>
      <c r="E3548">
        <v>1991</v>
      </c>
      <c r="F3548">
        <v>99</v>
      </c>
      <c r="G3548">
        <v>1</v>
      </c>
      <c r="H3548">
        <v>87</v>
      </c>
      <c r="I3548">
        <v>6.65</v>
      </c>
      <c r="J3548">
        <v>5.96</v>
      </c>
      <c r="L3548">
        <v>1</v>
      </c>
      <c r="M3548">
        <v>1</v>
      </c>
      <c r="N3548">
        <v>399</v>
      </c>
      <c r="O3548">
        <v>1</v>
      </c>
      <c r="P3548">
        <v>3</v>
      </c>
      <c r="Q3548" t="str">
        <f>VLOOKUP(M3548,lookups!$A$1:$B$7, 2, FALSE)</f>
        <v>trawl/fyke</v>
      </c>
      <c r="R3548" t="str">
        <f>VLOOKUP(N3548,lookups!$D$1:$E$6, 2, FALSE)</f>
        <v>hucuktlis r</v>
      </c>
      <c r="S3548" t="str">
        <f>VLOOKUP(C3548,lookups!$G$1:$H$3, 2, FALSE)</f>
        <v>smolt</v>
      </c>
    </row>
    <row r="3549" spans="1:19" x14ac:dyDescent="0.25">
      <c r="A3549" s="1">
        <v>33374</v>
      </c>
      <c r="B3549">
        <v>1</v>
      </c>
      <c r="C3549">
        <v>1</v>
      </c>
      <c r="D3549">
        <v>1</v>
      </c>
      <c r="E3549">
        <v>1991</v>
      </c>
      <c r="F3549">
        <v>100</v>
      </c>
      <c r="G3549">
        <v>1</v>
      </c>
      <c r="H3549">
        <v>85</v>
      </c>
      <c r="I3549">
        <v>6.06</v>
      </c>
      <c r="J3549">
        <v>5.43</v>
      </c>
      <c r="L3549">
        <v>1</v>
      </c>
      <c r="M3549">
        <v>1</v>
      </c>
      <c r="N3549">
        <v>399</v>
      </c>
      <c r="O3549">
        <v>1</v>
      </c>
      <c r="P3549">
        <v>3</v>
      </c>
      <c r="Q3549" t="str">
        <f>VLOOKUP(M3549,lookups!$A$1:$B$7, 2, FALSE)</f>
        <v>trawl/fyke</v>
      </c>
      <c r="R3549" t="str">
        <f>VLOOKUP(N3549,lookups!$D$1:$E$6, 2, FALSE)</f>
        <v>hucuktlis r</v>
      </c>
      <c r="S3549" t="str">
        <f>VLOOKUP(C3549,lookups!$G$1:$H$3, 2, FALSE)</f>
        <v>smolt</v>
      </c>
    </row>
    <row r="3550" spans="1:19" x14ac:dyDescent="0.25">
      <c r="A3550" s="1">
        <v>33374</v>
      </c>
      <c r="B3550">
        <v>1</v>
      </c>
      <c r="C3550">
        <v>1</v>
      </c>
      <c r="D3550">
        <v>1</v>
      </c>
      <c r="E3550">
        <v>1991</v>
      </c>
      <c r="F3550">
        <v>101</v>
      </c>
      <c r="G3550">
        <v>1</v>
      </c>
      <c r="H3550">
        <v>79</v>
      </c>
      <c r="I3550">
        <v>4.82</v>
      </c>
      <c r="J3550">
        <v>4.32</v>
      </c>
      <c r="L3550">
        <v>1</v>
      </c>
      <c r="M3550">
        <v>1</v>
      </c>
      <c r="N3550">
        <v>399</v>
      </c>
      <c r="O3550">
        <v>1</v>
      </c>
      <c r="P3550">
        <v>3</v>
      </c>
      <c r="Q3550" t="str">
        <f>VLOOKUP(M3550,lookups!$A$1:$B$7, 2, FALSE)</f>
        <v>trawl/fyke</v>
      </c>
      <c r="R3550" t="str">
        <f>VLOOKUP(N3550,lookups!$D$1:$E$6, 2, FALSE)</f>
        <v>hucuktlis r</v>
      </c>
      <c r="S3550" t="str">
        <f>VLOOKUP(C3550,lookups!$G$1:$H$3, 2, FALSE)</f>
        <v>smolt</v>
      </c>
    </row>
    <row r="3551" spans="1:19" x14ac:dyDescent="0.25">
      <c r="A3551" s="1">
        <v>33374</v>
      </c>
      <c r="B3551">
        <v>1</v>
      </c>
      <c r="C3551">
        <v>1</v>
      </c>
      <c r="D3551">
        <v>1</v>
      </c>
      <c r="E3551">
        <v>1991</v>
      </c>
      <c r="F3551">
        <v>102</v>
      </c>
      <c r="G3551">
        <v>1</v>
      </c>
      <c r="H3551">
        <v>96</v>
      </c>
      <c r="I3551">
        <v>8.1199999999999992</v>
      </c>
      <c r="J3551">
        <v>7.28</v>
      </c>
      <c r="L3551">
        <v>1</v>
      </c>
      <c r="M3551">
        <v>1</v>
      </c>
      <c r="N3551">
        <v>399</v>
      </c>
      <c r="O3551">
        <v>1</v>
      </c>
      <c r="P3551">
        <v>3</v>
      </c>
      <c r="Q3551" t="str">
        <f>VLOOKUP(M3551,lookups!$A$1:$B$7, 2, FALSE)</f>
        <v>trawl/fyke</v>
      </c>
      <c r="R3551" t="str">
        <f>VLOOKUP(N3551,lookups!$D$1:$E$6, 2, FALSE)</f>
        <v>hucuktlis r</v>
      </c>
      <c r="S3551" t="str">
        <f>VLOOKUP(C3551,lookups!$G$1:$H$3, 2, FALSE)</f>
        <v>smolt</v>
      </c>
    </row>
    <row r="3552" spans="1:19" x14ac:dyDescent="0.25">
      <c r="A3552" s="1">
        <v>33374</v>
      </c>
      <c r="B3552">
        <v>1</v>
      </c>
      <c r="C3552">
        <v>1</v>
      </c>
      <c r="D3552">
        <v>1</v>
      </c>
      <c r="E3552">
        <v>1991</v>
      </c>
      <c r="F3552">
        <v>103</v>
      </c>
      <c r="G3552">
        <v>1</v>
      </c>
      <c r="H3552">
        <v>85</v>
      </c>
      <c r="I3552">
        <v>5.71</v>
      </c>
      <c r="J3552">
        <v>5.12</v>
      </c>
      <c r="L3552">
        <v>1</v>
      </c>
      <c r="M3552">
        <v>1</v>
      </c>
      <c r="N3552">
        <v>399</v>
      </c>
      <c r="O3552">
        <v>1</v>
      </c>
      <c r="P3552">
        <v>3</v>
      </c>
      <c r="Q3552" t="str">
        <f>VLOOKUP(M3552,lookups!$A$1:$B$7, 2, FALSE)</f>
        <v>trawl/fyke</v>
      </c>
      <c r="R3552" t="str">
        <f>VLOOKUP(N3552,lookups!$D$1:$E$6, 2, FALSE)</f>
        <v>hucuktlis r</v>
      </c>
      <c r="S3552" t="str">
        <f>VLOOKUP(C3552,lookups!$G$1:$H$3, 2, FALSE)</f>
        <v>smolt</v>
      </c>
    </row>
    <row r="3553" spans="1:19" x14ac:dyDescent="0.25">
      <c r="A3553" s="1">
        <v>33374</v>
      </c>
      <c r="B3553">
        <v>1</v>
      </c>
      <c r="C3553">
        <v>1</v>
      </c>
      <c r="D3553">
        <v>1</v>
      </c>
      <c r="E3553">
        <v>1991</v>
      </c>
      <c r="F3553">
        <v>104</v>
      </c>
      <c r="G3553">
        <v>1</v>
      </c>
      <c r="H3553">
        <v>80</v>
      </c>
      <c r="I3553">
        <v>4.8499999999999996</v>
      </c>
      <c r="J3553">
        <v>4.3499999999999996</v>
      </c>
      <c r="L3553">
        <v>1</v>
      </c>
      <c r="M3553">
        <v>1</v>
      </c>
      <c r="N3553">
        <v>399</v>
      </c>
      <c r="O3553">
        <v>1</v>
      </c>
      <c r="P3553">
        <v>3</v>
      </c>
      <c r="Q3553" t="str">
        <f>VLOOKUP(M3553,lookups!$A$1:$B$7, 2, FALSE)</f>
        <v>trawl/fyke</v>
      </c>
      <c r="R3553" t="str">
        <f>VLOOKUP(N3553,lookups!$D$1:$E$6, 2, FALSE)</f>
        <v>hucuktlis r</v>
      </c>
      <c r="S3553" t="str">
        <f>VLOOKUP(C3553,lookups!$G$1:$H$3, 2, FALSE)</f>
        <v>smolt</v>
      </c>
    </row>
    <row r="3554" spans="1:19" x14ac:dyDescent="0.25">
      <c r="A3554" s="1">
        <v>33374</v>
      </c>
      <c r="B3554">
        <v>1</v>
      </c>
      <c r="C3554">
        <v>1</v>
      </c>
      <c r="D3554">
        <v>1</v>
      </c>
      <c r="E3554">
        <v>1991</v>
      </c>
      <c r="F3554">
        <v>105</v>
      </c>
      <c r="G3554">
        <v>1</v>
      </c>
      <c r="H3554">
        <v>78</v>
      </c>
      <c r="I3554">
        <v>4.54</v>
      </c>
      <c r="J3554">
        <v>4.07</v>
      </c>
      <c r="L3554">
        <v>1</v>
      </c>
      <c r="M3554">
        <v>1</v>
      </c>
      <c r="N3554">
        <v>399</v>
      </c>
      <c r="O3554">
        <v>1</v>
      </c>
      <c r="P3554">
        <v>3</v>
      </c>
      <c r="Q3554" t="str">
        <f>VLOOKUP(M3554,lookups!$A$1:$B$7, 2, FALSE)</f>
        <v>trawl/fyke</v>
      </c>
      <c r="R3554" t="str">
        <f>VLOOKUP(N3554,lookups!$D$1:$E$6, 2, FALSE)</f>
        <v>hucuktlis r</v>
      </c>
      <c r="S3554" t="str">
        <f>VLOOKUP(C3554,lookups!$G$1:$H$3, 2, FALSE)</f>
        <v>smolt</v>
      </c>
    </row>
    <row r="3555" spans="1:19" x14ac:dyDescent="0.25">
      <c r="A3555" s="1">
        <v>33374</v>
      </c>
      <c r="B3555">
        <v>1</v>
      </c>
      <c r="C3555">
        <v>1</v>
      </c>
      <c r="D3555">
        <v>1</v>
      </c>
      <c r="E3555">
        <v>1991</v>
      </c>
      <c r="F3555">
        <v>106</v>
      </c>
      <c r="G3555">
        <v>1</v>
      </c>
      <c r="H3555">
        <v>88</v>
      </c>
      <c r="I3555">
        <v>6.45</v>
      </c>
      <c r="J3555">
        <v>5.78</v>
      </c>
      <c r="L3555">
        <v>1</v>
      </c>
      <c r="M3555">
        <v>1</v>
      </c>
      <c r="N3555">
        <v>399</v>
      </c>
      <c r="O3555">
        <v>1</v>
      </c>
      <c r="P3555">
        <v>3</v>
      </c>
      <c r="Q3555" t="str">
        <f>VLOOKUP(M3555,lookups!$A$1:$B$7, 2, FALSE)</f>
        <v>trawl/fyke</v>
      </c>
      <c r="R3555" t="str">
        <f>VLOOKUP(N3555,lookups!$D$1:$E$6, 2, FALSE)</f>
        <v>hucuktlis r</v>
      </c>
      <c r="S3555" t="str">
        <f>VLOOKUP(C3555,lookups!$G$1:$H$3, 2, FALSE)</f>
        <v>smolt</v>
      </c>
    </row>
    <row r="3556" spans="1:19" x14ac:dyDescent="0.25">
      <c r="A3556" s="1">
        <v>33374</v>
      </c>
      <c r="B3556">
        <v>1</v>
      </c>
      <c r="C3556">
        <v>1</v>
      </c>
      <c r="D3556">
        <v>1</v>
      </c>
      <c r="E3556">
        <v>1991</v>
      </c>
      <c r="F3556">
        <v>107</v>
      </c>
      <c r="G3556">
        <v>1</v>
      </c>
      <c r="H3556">
        <v>87</v>
      </c>
      <c r="I3556">
        <v>6.32</v>
      </c>
      <c r="J3556">
        <v>5.67</v>
      </c>
      <c r="L3556">
        <v>1</v>
      </c>
      <c r="M3556">
        <v>1</v>
      </c>
      <c r="N3556">
        <v>399</v>
      </c>
      <c r="O3556">
        <v>1</v>
      </c>
      <c r="P3556">
        <v>3</v>
      </c>
      <c r="Q3556" t="str">
        <f>VLOOKUP(M3556,lookups!$A$1:$B$7, 2, FALSE)</f>
        <v>trawl/fyke</v>
      </c>
      <c r="R3556" t="str">
        <f>VLOOKUP(N3556,lookups!$D$1:$E$6, 2, FALSE)</f>
        <v>hucuktlis r</v>
      </c>
      <c r="S3556" t="str">
        <f>VLOOKUP(C3556,lookups!$G$1:$H$3, 2, FALSE)</f>
        <v>smolt</v>
      </c>
    </row>
    <row r="3557" spans="1:19" x14ac:dyDescent="0.25">
      <c r="A3557" s="1">
        <v>33374</v>
      </c>
      <c r="B3557">
        <v>1</v>
      </c>
      <c r="C3557">
        <v>1</v>
      </c>
      <c r="D3557">
        <v>1</v>
      </c>
      <c r="E3557">
        <v>1991</v>
      </c>
      <c r="F3557">
        <v>108</v>
      </c>
      <c r="G3557">
        <v>1</v>
      </c>
      <c r="H3557">
        <v>82</v>
      </c>
      <c r="I3557">
        <v>4.84</v>
      </c>
      <c r="J3557">
        <v>4.34</v>
      </c>
      <c r="L3557">
        <v>1</v>
      </c>
      <c r="M3557">
        <v>1</v>
      </c>
      <c r="N3557">
        <v>399</v>
      </c>
      <c r="O3557">
        <v>1</v>
      </c>
      <c r="P3557">
        <v>3</v>
      </c>
      <c r="Q3557" t="str">
        <f>VLOOKUP(M3557,lookups!$A$1:$B$7, 2, FALSE)</f>
        <v>trawl/fyke</v>
      </c>
      <c r="R3557" t="str">
        <f>VLOOKUP(N3557,lookups!$D$1:$E$6, 2, FALSE)</f>
        <v>hucuktlis r</v>
      </c>
      <c r="S3557" t="str">
        <f>VLOOKUP(C3557,lookups!$G$1:$H$3, 2, FALSE)</f>
        <v>smolt</v>
      </c>
    </row>
    <row r="3558" spans="1:19" x14ac:dyDescent="0.25">
      <c r="A3558" s="1">
        <v>33374</v>
      </c>
      <c r="B3558">
        <v>1</v>
      </c>
      <c r="C3558">
        <v>1</v>
      </c>
      <c r="D3558">
        <v>1</v>
      </c>
      <c r="E3558">
        <v>1991</v>
      </c>
      <c r="F3558">
        <v>109</v>
      </c>
      <c r="G3558">
        <v>1</v>
      </c>
      <c r="H3558">
        <v>81</v>
      </c>
      <c r="I3558">
        <v>5.14</v>
      </c>
      <c r="J3558">
        <v>4.6100000000000003</v>
      </c>
      <c r="L3558">
        <v>1</v>
      </c>
      <c r="M3558">
        <v>1</v>
      </c>
      <c r="N3558">
        <v>399</v>
      </c>
      <c r="O3558">
        <v>1</v>
      </c>
      <c r="P3558">
        <v>3</v>
      </c>
      <c r="Q3558" t="str">
        <f>VLOOKUP(M3558,lookups!$A$1:$B$7, 2, FALSE)</f>
        <v>trawl/fyke</v>
      </c>
      <c r="R3558" t="str">
        <f>VLOOKUP(N3558,lookups!$D$1:$E$6, 2, FALSE)</f>
        <v>hucuktlis r</v>
      </c>
      <c r="S3558" t="str">
        <f>VLOOKUP(C3558,lookups!$G$1:$H$3, 2, FALSE)</f>
        <v>smolt</v>
      </c>
    </row>
    <row r="3559" spans="1:19" x14ac:dyDescent="0.25">
      <c r="A3559" s="1">
        <v>33374</v>
      </c>
      <c r="B3559">
        <v>1</v>
      </c>
      <c r="C3559">
        <v>1</v>
      </c>
      <c r="D3559">
        <v>1</v>
      </c>
      <c r="E3559">
        <v>1991</v>
      </c>
      <c r="F3559">
        <v>110</v>
      </c>
      <c r="G3559">
        <v>1</v>
      </c>
      <c r="H3559">
        <v>85</v>
      </c>
      <c r="I3559">
        <v>5.88</v>
      </c>
      <c r="J3559">
        <v>5.27</v>
      </c>
      <c r="L3559">
        <v>1</v>
      </c>
      <c r="M3559">
        <v>1</v>
      </c>
      <c r="N3559">
        <v>399</v>
      </c>
      <c r="O3559">
        <v>1</v>
      </c>
      <c r="P3559">
        <v>3</v>
      </c>
      <c r="Q3559" t="str">
        <f>VLOOKUP(M3559,lookups!$A$1:$B$7, 2, FALSE)</f>
        <v>trawl/fyke</v>
      </c>
      <c r="R3559" t="str">
        <f>VLOOKUP(N3559,lookups!$D$1:$E$6, 2, FALSE)</f>
        <v>hucuktlis r</v>
      </c>
      <c r="S3559" t="str">
        <f>VLOOKUP(C3559,lookups!$G$1:$H$3, 2, FALSE)</f>
        <v>smolt</v>
      </c>
    </row>
    <row r="3560" spans="1:19" x14ac:dyDescent="0.25">
      <c r="A3560" s="1">
        <v>33374</v>
      </c>
      <c r="B3560">
        <v>1</v>
      </c>
      <c r="C3560">
        <v>1</v>
      </c>
      <c r="D3560">
        <v>1</v>
      </c>
      <c r="E3560">
        <v>1991</v>
      </c>
      <c r="F3560">
        <v>111</v>
      </c>
      <c r="G3560">
        <v>1</v>
      </c>
      <c r="H3560">
        <v>81</v>
      </c>
      <c r="I3560">
        <v>4.92</v>
      </c>
      <c r="J3560">
        <v>4.41</v>
      </c>
      <c r="L3560">
        <v>1</v>
      </c>
      <c r="M3560">
        <v>1</v>
      </c>
      <c r="N3560">
        <v>399</v>
      </c>
      <c r="O3560">
        <v>1</v>
      </c>
      <c r="P3560">
        <v>3</v>
      </c>
      <c r="Q3560" t="str">
        <f>VLOOKUP(M3560,lookups!$A$1:$B$7, 2, FALSE)</f>
        <v>trawl/fyke</v>
      </c>
      <c r="R3560" t="str">
        <f>VLOOKUP(N3560,lookups!$D$1:$E$6, 2, FALSE)</f>
        <v>hucuktlis r</v>
      </c>
      <c r="S3560" t="str">
        <f>VLOOKUP(C3560,lookups!$G$1:$H$3, 2, FALSE)</f>
        <v>smolt</v>
      </c>
    </row>
    <row r="3561" spans="1:19" x14ac:dyDescent="0.25">
      <c r="A3561" s="1">
        <v>33374</v>
      </c>
      <c r="B3561">
        <v>1</v>
      </c>
      <c r="C3561">
        <v>1</v>
      </c>
      <c r="D3561">
        <v>1</v>
      </c>
      <c r="E3561">
        <v>1991</v>
      </c>
      <c r="F3561">
        <v>112</v>
      </c>
      <c r="G3561">
        <v>1</v>
      </c>
      <c r="H3561">
        <v>77</v>
      </c>
      <c r="I3561">
        <v>4.74</v>
      </c>
      <c r="J3561">
        <v>4.25</v>
      </c>
      <c r="L3561">
        <v>1</v>
      </c>
      <c r="M3561">
        <v>1</v>
      </c>
      <c r="N3561">
        <v>399</v>
      </c>
      <c r="O3561">
        <v>1</v>
      </c>
      <c r="P3561">
        <v>3</v>
      </c>
      <c r="Q3561" t="str">
        <f>VLOOKUP(M3561,lookups!$A$1:$B$7, 2, FALSE)</f>
        <v>trawl/fyke</v>
      </c>
      <c r="R3561" t="str">
        <f>VLOOKUP(N3561,lookups!$D$1:$E$6, 2, FALSE)</f>
        <v>hucuktlis r</v>
      </c>
      <c r="S3561" t="str">
        <f>VLOOKUP(C3561,lookups!$G$1:$H$3, 2, FALSE)</f>
        <v>smolt</v>
      </c>
    </row>
    <row r="3562" spans="1:19" x14ac:dyDescent="0.25">
      <c r="A3562" s="1">
        <v>33374</v>
      </c>
      <c r="B3562">
        <v>1</v>
      </c>
      <c r="C3562">
        <v>1</v>
      </c>
      <c r="D3562">
        <v>1</v>
      </c>
      <c r="E3562">
        <v>1991</v>
      </c>
      <c r="F3562">
        <v>113</v>
      </c>
      <c r="G3562">
        <v>1</v>
      </c>
      <c r="H3562">
        <v>81</v>
      </c>
      <c r="I3562">
        <v>4.8</v>
      </c>
      <c r="J3562">
        <v>4.3</v>
      </c>
      <c r="L3562">
        <v>1</v>
      </c>
      <c r="M3562">
        <v>1</v>
      </c>
      <c r="N3562">
        <v>399</v>
      </c>
      <c r="O3562">
        <v>1</v>
      </c>
      <c r="P3562">
        <v>3</v>
      </c>
      <c r="Q3562" t="str">
        <f>VLOOKUP(M3562,lookups!$A$1:$B$7, 2, FALSE)</f>
        <v>trawl/fyke</v>
      </c>
      <c r="R3562" t="str">
        <f>VLOOKUP(N3562,lookups!$D$1:$E$6, 2, FALSE)</f>
        <v>hucuktlis r</v>
      </c>
      <c r="S3562" t="str">
        <f>VLOOKUP(C3562,lookups!$G$1:$H$3, 2, FALSE)</f>
        <v>smolt</v>
      </c>
    </row>
    <row r="3563" spans="1:19" x14ac:dyDescent="0.25">
      <c r="A3563" s="1">
        <v>33374</v>
      </c>
      <c r="B3563">
        <v>1</v>
      </c>
      <c r="C3563">
        <v>1</v>
      </c>
      <c r="D3563">
        <v>1</v>
      </c>
      <c r="E3563">
        <v>1991</v>
      </c>
      <c r="F3563">
        <v>114</v>
      </c>
      <c r="G3563">
        <v>1</v>
      </c>
      <c r="H3563">
        <v>87</v>
      </c>
      <c r="I3563">
        <v>5.9</v>
      </c>
      <c r="J3563">
        <v>5.29</v>
      </c>
      <c r="L3563">
        <v>1</v>
      </c>
      <c r="M3563">
        <v>1</v>
      </c>
      <c r="N3563">
        <v>399</v>
      </c>
      <c r="O3563">
        <v>1</v>
      </c>
      <c r="P3563">
        <v>3</v>
      </c>
      <c r="Q3563" t="str">
        <f>VLOOKUP(M3563,lookups!$A$1:$B$7, 2, FALSE)</f>
        <v>trawl/fyke</v>
      </c>
      <c r="R3563" t="str">
        <f>VLOOKUP(N3563,lookups!$D$1:$E$6, 2, FALSE)</f>
        <v>hucuktlis r</v>
      </c>
      <c r="S3563" t="str">
        <f>VLOOKUP(C3563,lookups!$G$1:$H$3, 2, FALSE)</f>
        <v>smolt</v>
      </c>
    </row>
    <row r="3564" spans="1:19" x14ac:dyDescent="0.25">
      <c r="A3564" s="1">
        <v>33374</v>
      </c>
      <c r="B3564">
        <v>1</v>
      </c>
      <c r="C3564">
        <v>1</v>
      </c>
      <c r="D3564">
        <v>1</v>
      </c>
      <c r="E3564">
        <v>1991</v>
      </c>
      <c r="F3564">
        <v>115</v>
      </c>
      <c r="G3564">
        <v>1</v>
      </c>
      <c r="H3564">
        <v>84</v>
      </c>
      <c r="I3564">
        <v>5.67</v>
      </c>
      <c r="J3564">
        <v>5.08</v>
      </c>
      <c r="L3564">
        <v>1</v>
      </c>
      <c r="M3564">
        <v>1</v>
      </c>
      <c r="N3564">
        <v>399</v>
      </c>
      <c r="O3564">
        <v>1</v>
      </c>
      <c r="P3564">
        <v>3</v>
      </c>
      <c r="Q3564" t="str">
        <f>VLOOKUP(M3564,lookups!$A$1:$B$7, 2, FALSE)</f>
        <v>trawl/fyke</v>
      </c>
      <c r="R3564" t="str">
        <f>VLOOKUP(N3564,lookups!$D$1:$E$6, 2, FALSE)</f>
        <v>hucuktlis r</v>
      </c>
      <c r="S3564" t="str">
        <f>VLOOKUP(C3564,lookups!$G$1:$H$3, 2, FALSE)</f>
        <v>smolt</v>
      </c>
    </row>
    <row r="3565" spans="1:19" x14ac:dyDescent="0.25">
      <c r="A3565" s="1">
        <v>33374</v>
      </c>
      <c r="B3565">
        <v>1</v>
      </c>
      <c r="C3565">
        <v>1</v>
      </c>
      <c r="D3565">
        <v>1</v>
      </c>
      <c r="E3565">
        <v>1991</v>
      </c>
      <c r="F3565">
        <v>116</v>
      </c>
      <c r="G3565">
        <v>1</v>
      </c>
      <c r="H3565">
        <v>87</v>
      </c>
      <c r="I3565">
        <v>6.59</v>
      </c>
      <c r="J3565">
        <v>5.91</v>
      </c>
      <c r="L3565">
        <v>1</v>
      </c>
      <c r="M3565">
        <v>1</v>
      </c>
      <c r="N3565">
        <v>399</v>
      </c>
      <c r="O3565">
        <v>1</v>
      </c>
      <c r="P3565">
        <v>3</v>
      </c>
      <c r="Q3565" t="str">
        <f>VLOOKUP(M3565,lookups!$A$1:$B$7, 2, FALSE)</f>
        <v>trawl/fyke</v>
      </c>
      <c r="R3565" t="str">
        <f>VLOOKUP(N3565,lookups!$D$1:$E$6, 2, FALSE)</f>
        <v>hucuktlis r</v>
      </c>
      <c r="S3565" t="str">
        <f>VLOOKUP(C3565,lookups!$G$1:$H$3, 2, FALSE)</f>
        <v>smolt</v>
      </c>
    </row>
    <row r="3566" spans="1:19" x14ac:dyDescent="0.25">
      <c r="A3566" s="1">
        <v>33374</v>
      </c>
      <c r="B3566">
        <v>1</v>
      </c>
      <c r="C3566">
        <v>1</v>
      </c>
      <c r="D3566">
        <v>1</v>
      </c>
      <c r="E3566">
        <v>1991</v>
      </c>
      <c r="F3566">
        <v>117</v>
      </c>
      <c r="G3566">
        <v>1</v>
      </c>
      <c r="H3566">
        <v>88</v>
      </c>
      <c r="I3566">
        <v>6.49</v>
      </c>
      <c r="J3566">
        <v>5.82</v>
      </c>
      <c r="L3566">
        <v>1</v>
      </c>
      <c r="M3566">
        <v>1</v>
      </c>
      <c r="N3566">
        <v>399</v>
      </c>
      <c r="O3566">
        <v>1</v>
      </c>
      <c r="P3566">
        <v>3</v>
      </c>
      <c r="Q3566" t="str">
        <f>VLOOKUP(M3566,lookups!$A$1:$B$7, 2, FALSE)</f>
        <v>trawl/fyke</v>
      </c>
      <c r="R3566" t="str">
        <f>VLOOKUP(N3566,lookups!$D$1:$E$6, 2, FALSE)</f>
        <v>hucuktlis r</v>
      </c>
      <c r="S3566" t="str">
        <f>VLOOKUP(C3566,lookups!$G$1:$H$3, 2, FALSE)</f>
        <v>smolt</v>
      </c>
    </row>
    <row r="3567" spans="1:19" x14ac:dyDescent="0.25">
      <c r="A3567" s="1">
        <v>33374</v>
      </c>
      <c r="B3567">
        <v>1</v>
      </c>
      <c r="C3567">
        <v>1</v>
      </c>
      <c r="D3567">
        <v>1</v>
      </c>
      <c r="E3567">
        <v>1991</v>
      </c>
      <c r="F3567">
        <v>118</v>
      </c>
      <c r="G3567">
        <v>1</v>
      </c>
      <c r="H3567">
        <v>84</v>
      </c>
      <c r="I3567">
        <v>5.61</v>
      </c>
      <c r="J3567">
        <v>5.03</v>
      </c>
      <c r="L3567">
        <v>1</v>
      </c>
      <c r="M3567">
        <v>1</v>
      </c>
      <c r="N3567">
        <v>399</v>
      </c>
      <c r="O3567">
        <v>1</v>
      </c>
      <c r="P3567">
        <v>3</v>
      </c>
      <c r="Q3567" t="str">
        <f>VLOOKUP(M3567,lookups!$A$1:$B$7, 2, FALSE)</f>
        <v>trawl/fyke</v>
      </c>
      <c r="R3567" t="str">
        <f>VLOOKUP(N3567,lookups!$D$1:$E$6, 2, FALSE)</f>
        <v>hucuktlis r</v>
      </c>
      <c r="S3567" t="str">
        <f>VLOOKUP(C3567,lookups!$G$1:$H$3, 2, FALSE)</f>
        <v>smolt</v>
      </c>
    </row>
    <row r="3568" spans="1:19" x14ac:dyDescent="0.25">
      <c r="A3568" s="1">
        <v>33374</v>
      </c>
      <c r="B3568">
        <v>1</v>
      </c>
      <c r="C3568">
        <v>1</v>
      </c>
      <c r="D3568">
        <v>1</v>
      </c>
      <c r="E3568">
        <v>1991</v>
      </c>
      <c r="F3568">
        <v>119</v>
      </c>
      <c r="G3568">
        <v>1</v>
      </c>
      <c r="H3568">
        <v>79</v>
      </c>
      <c r="I3568">
        <v>4.5999999999999996</v>
      </c>
      <c r="J3568">
        <v>4.13</v>
      </c>
      <c r="L3568">
        <v>1</v>
      </c>
      <c r="M3568">
        <v>1</v>
      </c>
      <c r="N3568">
        <v>399</v>
      </c>
      <c r="O3568">
        <v>1</v>
      </c>
      <c r="P3568">
        <v>3</v>
      </c>
      <c r="Q3568" t="str">
        <f>VLOOKUP(M3568,lookups!$A$1:$B$7, 2, FALSE)</f>
        <v>trawl/fyke</v>
      </c>
      <c r="R3568" t="str">
        <f>VLOOKUP(N3568,lookups!$D$1:$E$6, 2, FALSE)</f>
        <v>hucuktlis r</v>
      </c>
      <c r="S3568" t="str">
        <f>VLOOKUP(C3568,lookups!$G$1:$H$3, 2, FALSE)</f>
        <v>smolt</v>
      </c>
    </row>
    <row r="3569" spans="1:19" x14ac:dyDescent="0.25">
      <c r="A3569" s="1">
        <v>33374</v>
      </c>
      <c r="B3569">
        <v>1</v>
      </c>
      <c r="C3569">
        <v>1</v>
      </c>
      <c r="D3569">
        <v>1</v>
      </c>
      <c r="E3569">
        <v>1991</v>
      </c>
      <c r="F3569">
        <v>120</v>
      </c>
      <c r="G3569">
        <v>1</v>
      </c>
      <c r="H3569">
        <v>84</v>
      </c>
      <c r="I3569">
        <v>5.81</v>
      </c>
      <c r="J3569">
        <v>5.21</v>
      </c>
      <c r="L3569">
        <v>1</v>
      </c>
      <c r="M3569">
        <v>1</v>
      </c>
      <c r="N3569">
        <v>399</v>
      </c>
      <c r="O3569">
        <v>1</v>
      </c>
      <c r="P3569">
        <v>3</v>
      </c>
      <c r="Q3569" t="str">
        <f>VLOOKUP(M3569,lookups!$A$1:$B$7, 2, FALSE)</f>
        <v>trawl/fyke</v>
      </c>
      <c r="R3569" t="str">
        <f>VLOOKUP(N3569,lookups!$D$1:$E$6, 2, FALSE)</f>
        <v>hucuktlis r</v>
      </c>
      <c r="S3569" t="str">
        <f>VLOOKUP(C3569,lookups!$G$1:$H$3, 2, FALSE)</f>
        <v>smolt</v>
      </c>
    </row>
    <row r="3570" spans="1:19" x14ac:dyDescent="0.25">
      <c r="A3570" s="1">
        <v>33374</v>
      </c>
      <c r="B3570">
        <v>1</v>
      </c>
      <c r="C3570">
        <v>1</v>
      </c>
      <c r="D3570">
        <v>1</v>
      </c>
      <c r="E3570">
        <v>1991</v>
      </c>
      <c r="F3570">
        <v>121</v>
      </c>
      <c r="G3570">
        <v>1</v>
      </c>
      <c r="H3570">
        <v>88</v>
      </c>
      <c r="I3570">
        <v>6.49</v>
      </c>
      <c r="J3570">
        <v>5.82</v>
      </c>
      <c r="L3570">
        <v>1</v>
      </c>
      <c r="M3570">
        <v>1</v>
      </c>
      <c r="N3570">
        <v>399</v>
      </c>
      <c r="O3570">
        <v>1</v>
      </c>
      <c r="P3570">
        <v>3</v>
      </c>
      <c r="Q3570" t="str">
        <f>VLOOKUP(M3570,lookups!$A$1:$B$7, 2, FALSE)</f>
        <v>trawl/fyke</v>
      </c>
      <c r="R3570" t="str">
        <f>VLOOKUP(N3570,lookups!$D$1:$E$6, 2, FALSE)</f>
        <v>hucuktlis r</v>
      </c>
      <c r="S3570" t="str">
        <f>VLOOKUP(C3570,lookups!$G$1:$H$3, 2, FALSE)</f>
        <v>smolt</v>
      </c>
    </row>
    <row r="3571" spans="1:19" x14ac:dyDescent="0.25">
      <c r="A3571" s="1">
        <v>33374</v>
      </c>
      <c r="B3571">
        <v>1</v>
      </c>
      <c r="C3571">
        <v>1</v>
      </c>
      <c r="D3571">
        <v>1</v>
      </c>
      <c r="E3571">
        <v>1991</v>
      </c>
      <c r="F3571">
        <v>122</v>
      </c>
      <c r="G3571">
        <v>1</v>
      </c>
      <c r="H3571">
        <v>83</v>
      </c>
      <c r="I3571">
        <v>5.53</v>
      </c>
      <c r="J3571">
        <v>4.96</v>
      </c>
      <c r="L3571">
        <v>1</v>
      </c>
      <c r="M3571">
        <v>1</v>
      </c>
      <c r="N3571">
        <v>399</v>
      </c>
      <c r="O3571">
        <v>1</v>
      </c>
      <c r="P3571">
        <v>3</v>
      </c>
      <c r="Q3571" t="str">
        <f>VLOOKUP(M3571,lookups!$A$1:$B$7, 2, FALSE)</f>
        <v>trawl/fyke</v>
      </c>
      <c r="R3571" t="str">
        <f>VLOOKUP(N3571,lookups!$D$1:$E$6, 2, FALSE)</f>
        <v>hucuktlis r</v>
      </c>
      <c r="S3571" t="str">
        <f>VLOOKUP(C3571,lookups!$G$1:$H$3, 2, FALSE)</f>
        <v>smolt</v>
      </c>
    </row>
    <row r="3572" spans="1:19" x14ac:dyDescent="0.25">
      <c r="A3572" s="1">
        <v>33374</v>
      </c>
      <c r="B3572">
        <v>1</v>
      </c>
      <c r="C3572">
        <v>1</v>
      </c>
      <c r="D3572">
        <v>1</v>
      </c>
      <c r="E3572">
        <v>1991</v>
      </c>
      <c r="F3572">
        <v>123</v>
      </c>
      <c r="G3572">
        <v>1</v>
      </c>
      <c r="H3572">
        <v>87</v>
      </c>
      <c r="I3572">
        <v>6.27</v>
      </c>
      <c r="J3572">
        <v>5.62</v>
      </c>
      <c r="L3572">
        <v>1</v>
      </c>
      <c r="M3572">
        <v>1</v>
      </c>
      <c r="N3572">
        <v>399</v>
      </c>
      <c r="O3572">
        <v>1</v>
      </c>
      <c r="P3572">
        <v>3</v>
      </c>
      <c r="Q3572" t="str">
        <f>VLOOKUP(M3572,lookups!$A$1:$B$7, 2, FALSE)</f>
        <v>trawl/fyke</v>
      </c>
      <c r="R3572" t="str">
        <f>VLOOKUP(N3572,lookups!$D$1:$E$6, 2, FALSE)</f>
        <v>hucuktlis r</v>
      </c>
      <c r="S3572" t="str">
        <f>VLOOKUP(C3572,lookups!$G$1:$H$3, 2, FALSE)</f>
        <v>smolt</v>
      </c>
    </row>
    <row r="3573" spans="1:19" x14ac:dyDescent="0.25">
      <c r="A3573" s="1">
        <v>33374</v>
      </c>
      <c r="B3573">
        <v>1</v>
      </c>
      <c r="C3573">
        <v>1</v>
      </c>
      <c r="D3573">
        <v>1</v>
      </c>
      <c r="E3573">
        <v>1991</v>
      </c>
      <c r="F3573">
        <v>124</v>
      </c>
      <c r="G3573">
        <v>1</v>
      </c>
      <c r="H3573">
        <v>84</v>
      </c>
      <c r="I3573">
        <v>5.77</v>
      </c>
      <c r="J3573">
        <v>5.17</v>
      </c>
      <c r="L3573">
        <v>1</v>
      </c>
      <c r="M3573">
        <v>1</v>
      </c>
      <c r="N3573">
        <v>399</v>
      </c>
      <c r="O3573">
        <v>1</v>
      </c>
      <c r="P3573">
        <v>3</v>
      </c>
      <c r="Q3573" t="str">
        <f>VLOOKUP(M3573,lookups!$A$1:$B$7, 2, FALSE)</f>
        <v>trawl/fyke</v>
      </c>
      <c r="R3573" t="str">
        <f>VLOOKUP(N3573,lookups!$D$1:$E$6, 2, FALSE)</f>
        <v>hucuktlis r</v>
      </c>
      <c r="S3573" t="str">
        <f>VLOOKUP(C3573,lookups!$G$1:$H$3, 2, FALSE)</f>
        <v>smolt</v>
      </c>
    </row>
    <row r="3574" spans="1:19" x14ac:dyDescent="0.25">
      <c r="A3574" s="1">
        <v>33374</v>
      </c>
      <c r="B3574">
        <v>1</v>
      </c>
      <c r="C3574">
        <v>1</v>
      </c>
      <c r="D3574">
        <v>1</v>
      </c>
      <c r="E3574">
        <v>1991</v>
      </c>
      <c r="F3574">
        <v>125</v>
      </c>
      <c r="G3574">
        <v>1</v>
      </c>
      <c r="H3574">
        <v>79</v>
      </c>
      <c r="I3574">
        <v>4.7699999999999996</v>
      </c>
      <c r="J3574">
        <v>4.28</v>
      </c>
      <c r="L3574">
        <v>1</v>
      </c>
      <c r="M3574">
        <v>1</v>
      </c>
      <c r="N3574">
        <v>399</v>
      </c>
      <c r="O3574">
        <v>1</v>
      </c>
      <c r="P3574">
        <v>3</v>
      </c>
      <c r="Q3574" t="str">
        <f>VLOOKUP(M3574,lookups!$A$1:$B$7, 2, FALSE)</f>
        <v>trawl/fyke</v>
      </c>
      <c r="R3574" t="str">
        <f>VLOOKUP(N3574,lookups!$D$1:$E$6, 2, FALSE)</f>
        <v>hucuktlis r</v>
      </c>
      <c r="S3574" t="str">
        <f>VLOOKUP(C3574,lookups!$G$1:$H$3, 2, FALSE)</f>
        <v>smolt</v>
      </c>
    </row>
    <row r="3575" spans="1:19" x14ac:dyDescent="0.25">
      <c r="A3575" s="1">
        <v>33374</v>
      </c>
      <c r="B3575">
        <v>1</v>
      </c>
      <c r="C3575">
        <v>1</v>
      </c>
      <c r="D3575">
        <v>1</v>
      </c>
      <c r="E3575">
        <v>1991</v>
      </c>
      <c r="F3575">
        <v>126</v>
      </c>
      <c r="G3575">
        <v>1</v>
      </c>
      <c r="H3575">
        <v>81</v>
      </c>
      <c r="I3575">
        <v>5.26</v>
      </c>
      <c r="J3575">
        <v>4.72</v>
      </c>
      <c r="L3575">
        <v>1</v>
      </c>
      <c r="M3575">
        <v>1</v>
      </c>
      <c r="N3575">
        <v>399</v>
      </c>
      <c r="O3575">
        <v>1</v>
      </c>
      <c r="P3575">
        <v>3</v>
      </c>
      <c r="Q3575" t="str">
        <f>VLOOKUP(M3575,lookups!$A$1:$B$7, 2, FALSE)</f>
        <v>trawl/fyke</v>
      </c>
      <c r="R3575" t="str">
        <f>VLOOKUP(N3575,lookups!$D$1:$E$6, 2, FALSE)</f>
        <v>hucuktlis r</v>
      </c>
      <c r="S3575" t="str">
        <f>VLOOKUP(C3575,lookups!$G$1:$H$3, 2, FALSE)</f>
        <v>smolt</v>
      </c>
    </row>
    <row r="3576" spans="1:19" x14ac:dyDescent="0.25">
      <c r="A3576" s="1">
        <v>33374</v>
      </c>
      <c r="B3576">
        <v>1</v>
      </c>
      <c r="C3576">
        <v>1</v>
      </c>
      <c r="D3576">
        <v>1</v>
      </c>
      <c r="E3576">
        <v>1991</v>
      </c>
      <c r="F3576">
        <v>127</v>
      </c>
      <c r="G3576">
        <v>1</v>
      </c>
      <c r="H3576">
        <v>84</v>
      </c>
      <c r="I3576">
        <v>5.78</v>
      </c>
      <c r="J3576">
        <v>5.18</v>
      </c>
      <c r="L3576">
        <v>1</v>
      </c>
      <c r="M3576">
        <v>1</v>
      </c>
      <c r="N3576">
        <v>399</v>
      </c>
      <c r="O3576">
        <v>1</v>
      </c>
      <c r="P3576">
        <v>3</v>
      </c>
      <c r="Q3576" t="str">
        <f>VLOOKUP(M3576,lookups!$A$1:$B$7, 2, FALSE)</f>
        <v>trawl/fyke</v>
      </c>
      <c r="R3576" t="str">
        <f>VLOOKUP(N3576,lookups!$D$1:$E$6, 2, FALSE)</f>
        <v>hucuktlis r</v>
      </c>
      <c r="S3576" t="str">
        <f>VLOOKUP(C3576,lookups!$G$1:$H$3, 2, FALSE)</f>
        <v>smolt</v>
      </c>
    </row>
    <row r="3577" spans="1:19" x14ac:dyDescent="0.25">
      <c r="A3577" s="1">
        <v>33374</v>
      </c>
      <c r="B3577">
        <v>1</v>
      </c>
      <c r="C3577">
        <v>1</v>
      </c>
      <c r="D3577">
        <v>1</v>
      </c>
      <c r="E3577">
        <v>1991</v>
      </c>
      <c r="F3577">
        <v>128</v>
      </c>
      <c r="G3577">
        <v>1</v>
      </c>
      <c r="H3577">
        <v>80</v>
      </c>
      <c r="I3577">
        <v>4.8</v>
      </c>
      <c r="J3577">
        <v>4.3</v>
      </c>
      <c r="L3577">
        <v>1</v>
      </c>
      <c r="M3577">
        <v>1</v>
      </c>
      <c r="N3577">
        <v>399</v>
      </c>
      <c r="O3577">
        <v>1</v>
      </c>
      <c r="P3577">
        <v>3</v>
      </c>
      <c r="Q3577" t="str">
        <f>VLOOKUP(M3577,lookups!$A$1:$B$7, 2, FALSE)</f>
        <v>trawl/fyke</v>
      </c>
      <c r="R3577" t="str">
        <f>VLOOKUP(N3577,lookups!$D$1:$E$6, 2, FALSE)</f>
        <v>hucuktlis r</v>
      </c>
      <c r="S3577" t="str">
        <f>VLOOKUP(C3577,lookups!$G$1:$H$3, 2, FALSE)</f>
        <v>smolt</v>
      </c>
    </row>
    <row r="3578" spans="1:19" x14ac:dyDescent="0.25">
      <c r="A3578" s="1">
        <v>33374</v>
      </c>
      <c r="B3578">
        <v>1</v>
      </c>
      <c r="C3578">
        <v>1</v>
      </c>
      <c r="D3578">
        <v>1</v>
      </c>
      <c r="E3578">
        <v>1991</v>
      </c>
      <c r="F3578">
        <v>129</v>
      </c>
      <c r="G3578">
        <v>1</v>
      </c>
      <c r="H3578">
        <v>90</v>
      </c>
      <c r="I3578">
        <v>6.82</v>
      </c>
      <c r="J3578">
        <v>6.12</v>
      </c>
      <c r="L3578">
        <v>1</v>
      </c>
      <c r="M3578">
        <v>1</v>
      </c>
      <c r="N3578">
        <v>399</v>
      </c>
      <c r="O3578">
        <v>1</v>
      </c>
      <c r="P3578">
        <v>3</v>
      </c>
      <c r="Q3578" t="str">
        <f>VLOOKUP(M3578,lookups!$A$1:$B$7, 2, FALSE)</f>
        <v>trawl/fyke</v>
      </c>
      <c r="R3578" t="str">
        <f>VLOOKUP(N3578,lookups!$D$1:$E$6, 2, FALSE)</f>
        <v>hucuktlis r</v>
      </c>
      <c r="S3578" t="str">
        <f>VLOOKUP(C3578,lookups!$G$1:$H$3, 2, FALSE)</f>
        <v>smolt</v>
      </c>
    </row>
    <row r="3579" spans="1:19" x14ac:dyDescent="0.25">
      <c r="A3579" s="1">
        <v>33374</v>
      </c>
      <c r="B3579">
        <v>1</v>
      </c>
      <c r="C3579">
        <v>1</v>
      </c>
      <c r="D3579">
        <v>1</v>
      </c>
      <c r="E3579">
        <v>1991</v>
      </c>
      <c r="F3579">
        <v>130</v>
      </c>
      <c r="G3579">
        <v>1</v>
      </c>
      <c r="H3579">
        <v>85</v>
      </c>
      <c r="I3579">
        <v>6.05</v>
      </c>
      <c r="J3579">
        <v>5.43</v>
      </c>
      <c r="L3579">
        <v>1</v>
      </c>
      <c r="M3579">
        <v>1</v>
      </c>
      <c r="N3579">
        <v>399</v>
      </c>
      <c r="O3579">
        <v>1</v>
      </c>
      <c r="P3579">
        <v>3</v>
      </c>
      <c r="Q3579" t="str">
        <f>VLOOKUP(M3579,lookups!$A$1:$B$7, 2, FALSE)</f>
        <v>trawl/fyke</v>
      </c>
      <c r="R3579" t="str">
        <f>VLOOKUP(N3579,lookups!$D$1:$E$6, 2, FALSE)</f>
        <v>hucuktlis r</v>
      </c>
      <c r="S3579" t="str">
        <f>VLOOKUP(C3579,lookups!$G$1:$H$3, 2, FALSE)</f>
        <v>smolt</v>
      </c>
    </row>
    <row r="3580" spans="1:19" x14ac:dyDescent="0.25">
      <c r="A3580" s="1">
        <v>33374</v>
      </c>
      <c r="B3580">
        <v>1</v>
      </c>
      <c r="C3580">
        <v>1</v>
      </c>
      <c r="D3580">
        <v>1</v>
      </c>
      <c r="E3580">
        <v>1991</v>
      </c>
      <c r="F3580">
        <v>131</v>
      </c>
      <c r="G3580">
        <v>1</v>
      </c>
      <c r="H3580">
        <v>82</v>
      </c>
      <c r="I3580">
        <v>5.39</v>
      </c>
      <c r="J3580">
        <v>4.83</v>
      </c>
      <c r="L3580">
        <v>1</v>
      </c>
      <c r="M3580">
        <v>1</v>
      </c>
      <c r="N3580">
        <v>399</v>
      </c>
      <c r="O3580">
        <v>1</v>
      </c>
      <c r="P3580">
        <v>3</v>
      </c>
      <c r="Q3580" t="str">
        <f>VLOOKUP(M3580,lookups!$A$1:$B$7, 2, FALSE)</f>
        <v>trawl/fyke</v>
      </c>
      <c r="R3580" t="str">
        <f>VLOOKUP(N3580,lookups!$D$1:$E$6, 2, FALSE)</f>
        <v>hucuktlis r</v>
      </c>
      <c r="S3580" t="str">
        <f>VLOOKUP(C3580,lookups!$G$1:$H$3, 2, FALSE)</f>
        <v>smolt</v>
      </c>
    </row>
    <row r="3581" spans="1:19" x14ac:dyDescent="0.25">
      <c r="A3581" s="1">
        <v>33374</v>
      </c>
      <c r="B3581">
        <v>1</v>
      </c>
      <c r="C3581">
        <v>1</v>
      </c>
      <c r="D3581">
        <v>1</v>
      </c>
      <c r="E3581">
        <v>1991</v>
      </c>
      <c r="F3581">
        <v>132</v>
      </c>
      <c r="G3581">
        <v>1</v>
      </c>
      <c r="H3581">
        <v>94</v>
      </c>
      <c r="I3581">
        <v>7.64</v>
      </c>
      <c r="J3581">
        <v>6.85</v>
      </c>
      <c r="L3581">
        <v>1</v>
      </c>
      <c r="M3581">
        <v>1</v>
      </c>
      <c r="N3581">
        <v>399</v>
      </c>
      <c r="O3581">
        <v>1</v>
      </c>
      <c r="P3581">
        <v>3</v>
      </c>
      <c r="Q3581" t="str">
        <f>VLOOKUP(M3581,lookups!$A$1:$B$7, 2, FALSE)</f>
        <v>trawl/fyke</v>
      </c>
      <c r="R3581" t="str">
        <f>VLOOKUP(N3581,lookups!$D$1:$E$6, 2, FALSE)</f>
        <v>hucuktlis r</v>
      </c>
      <c r="S3581" t="str">
        <f>VLOOKUP(C3581,lookups!$G$1:$H$3, 2, FALSE)</f>
        <v>smolt</v>
      </c>
    </row>
    <row r="3582" spans="1:19" x14ac:dyDescent="0.25">
      <c r="A3582" s="1">
        <v>33374</v>
      </c>
      <c r="B3582">
        <v>1</v>
      </c>
      <c r="C3582">
        <v>1</v>
      </c>
      <c r="D3582">
        <v>1</v>
      </c>
      <c r="E3582">
        <v>1991</v>
      </c>
      <c r="F3582">
        <v>133</v>
      </c>
      <c r="G3582">
        <v>1</v>
      </c>
      <c r="H3582">
        <v>89</v>
      </c>
      <c r="I3582">
        <v>6.56</v>
      </c>
      <c r="J3582">
        <v>5.88</v>
      </c>
      <c r="L3582">
        <v>1</v>
      </c>
      <c r="M3582">
        <v>1</v>
      </c>
      <c r="N3582">
        <v>399</v>
      </c>
      <c r="O3582">
        <v>1</v>
      </c>
      <c r="P3582">
        <v>3</v>
      </c>
      <c r="Q3582" t="str">
        <f>VLOOKUP(M3582,lookups!$A$1:$B$7, 2, FALSE)</f>
        <v>trawl/fyke</v>
      </c>
      <c r="R3582" t="str">
        <f>VLOOKUP(N3582,lookups!$D$1:$E$6, 2, FALSE)</f>
        <v>hucuktlis r</v>
      </c>
      <c r="S3582" t="str">
        <f>VLOOKUP(C3582,lookups!$G$1:$H$3, 2, FALSE)</f>
        <v>smolt</v>
      </c>
    </row>
    <row r="3583" spans="1:19" x14ac:dyDescent="0.25">
      <c r="A3583" s="1">
        <v>33374</v>
      </c>
      <c r="B3583">
        <v>1</v>
      </c>
      <c r="C3583">
        <v>1</v>
      </c>
      <c r="D3583">
        <v>1</v>
      </c>
      <c r="E3583">
        <v>1991</v>
      </c>
      <c r="F3583">
        <v>134</v>
      </c>
      <c r="G3583">
        <v>1</v>
      </c>
      <c r="H3583">
        <v>90</v>
      </c>
      <c r="I3583">
        <v>6.92</v>
      </c>
      <c r="J3583">
        <v>6.21</v>
      </c>
      <c r="L3583">
        <v>1</v>
      </c>
      <c r="M3583">
        <v>1</v>
      </c>
      <c r="N3583">
        <v>399</v>
      </c>
      <c r="O3583">
        <v>1</v>
      </c>
      <c r="P3583">
        <v>3</v>
      </c>
      <c r="Q3583" t="str">
        <f>VLOOKUP(M3583,lookups!$A$1:$B$7, 2, FALSE)</f>
        <v>trawl/fyke</v>
      </c>
      <c r="R3583" t="str">
        <f>VLOOKUP(N3583,lookups!$D$1:$E$6, 2, FALSE)</f>
        <v>hucuktlis r</v>
      </c>
      <c r="S3583" t="str">
        <f>VLOOKUP(C3583,lookups!$G$1:$H$3, 2, FALSE)</f>
        <v>smolt</v>
      </c>
    </row>
    <row r="3584" spans="1:19" x14ac:dyDescent="0.25">
      <c r="A3584" s="1">
        <v>33374</v>
      </c>
      <c r="B3584">
        <v>1</v>
      </c>
      <c r="C3584">
        <v>1</v>
      </c>
      <c r="D3584">
        <v>1</v>
      </c>
      <c r="E3584">
        <v>1991</v>
      </c>
      <c r="F3584">
        <v>135</v>
      </c>
      <c r="G3584">
        <v>1</v>
      </c>
      <c r="H3584">
        <v>89</v>
      </c>
      <c r="I3584">
        <v>7.46</v>
      </c>
      <c r="J3584">
        <v>6.69</v>
      </c>
      <c r="L3584">
        <v>1</v>
      </c>
      <c r="M3584">
        <v>1</v>
      </c>
      <c r="N3584">
        <v>399</v>
      </c>
      <c r="O3584">
        <v>1</v>
      </c>
      <c r="P3584">
        <v>3</v>
      </c>
      <c r="Q3584" t="str">
        <f>VLOOKUP(M3584,lookups!$A$1:$B$7, 2, FALSE)</f>
        <v>trawl/fyke</v>
      </c>
      <c r="R3584" t="str">
        <f>VLOOKUP(N3584,lookups!$D$1:$E$6, 2, FALSE)</f>
        <v>hucuktlis r</v>
      </c>
      <c r="S3584" t="str">
        <f>VLOOKUP(C3584,lookups!$G$1:$H$3, 2, FALSE)</f>
        <v>smolt</v>
      </c>
    </row>
    <row r="3585" spans="1:19" x14ac:dyDescent="0.25">
      <c r="A3585" s="1">
        <v>33374</v>
      </c>
      <c r="B3585">
        <v>1</v>
      </c>
      <c r="C3585">
        <v>1</v>
      </c>
      <c r="D3585">
        <v>1</v>
      </c>
      <c r="E3585">
        <v>1991</v>
      </c>
      <c r="F3585">
        <v>136</v>
      </c>
      <c r="G3585">
        <v>1</v>
      </c>
      <c r="H3585">
        <v>88</v>
      </c>
      <c r="I3585">
        <v>6.41</v>
      </c>
      <c r="J3585">
        <v>5.75</v>
      </c>
      <c r="L3585">
        <v>1</v>
      </c>
      <c r="M3585">
        <v>1</v>
      </c>
      <c r="N3585">
        <v>399</v>
      </c>
      <c r="O3585">
        <v>1</v>
      </c>
      <c r="P3585">
        <v>3</v>
      </c>
      <c r="Q3585" t="str">
        <f>VLOOKUP(M3585,lookups!$A$1:$B$7, 2, FALSE)</f>
        <v>trawl/fyke</v>
      </c>
      <c r="R3585" t="str">
        <f>VLOOKUP(N3585,lookups!$D$1:$E$6, 2, FALSE)</f>
        <v>hucuktlis r</v>
      </c>
      <c r="S3585" t="str">
        <f>VLOOKUP(C3585,lookups!$G$1:$H$3, 2, FALSE)</f>
        <v>smolt</v>
      </c>
    </row>
    <row r="3586" spans="1:19" x14ac:dyDescent="0.25">
      <c r="A3586" s="1">
        <v>33374</v>
      </c>
      <c r="B3586">
        <v>1</v>
      </c>
      <c r="C3586">
        <v>1</v>
      </c>
      <c r="D3586">
        <v>1</v>
      </c>
      <c r="E3586">
        <v>1991</v>
      </c>
      <c r="F3586">
        <v>137</v>
      </c>
      <c r="G3586">
        <v>1</v>
      </c>
      <c r="H3586">
        <v>82</v>
      </c>
      <c r="I3586">
        <v>5.26</v>
      </c>
      <c r="J3586">
        <v>4.72</v>
      </c>
      <c r="L3586">
        <v>1</v>
      </c>
      <c r="M3586">
        <v>1</v>
      </c>
      <c r="N3586">
        <v>399</v>
      </c>
      <c r="O3586">
        <v>1</v>
      </c>
      <c r="P3586">
        <v>3</v>
      </c>
      <c r="Q3586" t="str">
        <f>VLOOKUP(M3586,lookups!$A$1:$B$7, 2, FALSE)</f>
        <v>trawl/fyke</v>
      </c>
      <c r="R3586" t="str">
        <f>VLOOKUP(N3586,lookups!$D$1:$E$6, 2, FALSE)</f>
        <v>hucuktlis r</v>
      </c>
      <c r="S3586" t="str">
        <f>VLOOKUP(C3586,lookups!$G$1:$H$3, 2, FALSE)</f>
        <v>smolt</v>
      </c>
    </row>
    <row r="3587" spans="1:19" x14ac:dyDescent="0.25">
      <c r="A3587" s="1">
        <v>33374</v>
      </c>
      <c r="B3587">
        <v>1</v>
      </c>
      <c r="C3587">
        <v>1</v>
      </c>
      <c r="D3587">
        <v>1</v>
      </c>
      <c r="E3587">
        <v>1991</v>
      </c>
      <c r="F3587">
        <v>138</v>
      </c>
      <c r="G3587">
        <v>1</v>
      </c>
      <c r="H3587">
        <v>83</v>
      </c>
      <c r="I3587">
        <v>5.42</v>
      </c>
      <c r="J3587">
        <v>4.8600000000000003</v>
      </c>
      <c r="L3587">
        <v>1</v>
      </c>
      <c r="M3587">
        <v>1</v>
      </c>
      <c r="N3587">
        <v>399</v>
      </c>
      <c r="O3587">
        <v>1</v>
      </c>
      <c r="P3587">
        <v>3</v>
      </c>
      <c r="Q3587" t="str">
        <f>VLOOKUP(M3587,lookups!$A$1:$B$7, 2, FALSE)</f>
        <v>trawl/fyke</v>
      </c>
      <c r="R3587" t="str">
        <f>VLOOKUP(N3587,lookups!$D$1:$E$6, 2, FALSE)</f>
        <v>hucuktlis r</v>
      </c>
      <c r="S3587" t="str">
        <f>VLOOKUP(C3587,lookups!$G$1:$H$3, 2, FALSE)</f>
        <v>smolt</v>
      </c>
    </row>
    <row r="3588" spans="1:19" x14ac:dyDescent="0.25">
      <c r="A3588" s="1">
        <v>33374</v>
      </c>
      <c r="B3588">
        <v>1</v>
      </c>
      <c r="C3588">
        <v>1</v>
      </c>
      <c r="D3588">
        <v>1</v>
      </c>
      <c r="E3588">
        <v>1991</v>
      </c>
      <c r="F3588">
        <v>139</v>
      </c>
      <c r="G3588">
        <v>1</v>
      </c>
      <c r="H3588">
        <v>91</v>
      </c>
      <c r="I3588">
        <v>7.42</v>
      </c>
      <c r="J3588">
        <v>6.65</v>
      </c>
      <c r="L3588">
        <v>1</v>
      </c>
      <c r="M3588">
        <v>1</v>
      </c>
      <c r="N3588">
        <v>399</v>
      </c>
      <c r="O3588">
        <v>1</v>
      </c>
      <c r="P3588">
        <v>3</v>
      </c>
      <c r="Q3588" t="str">
        <f>VLOOKUP(M3588,lookups!$A$1:$B$7, 2, FALSE)</f>
        <v>trawl/fyke</v>
      </c>
      <c r="R3588" t="str">
        <f>VLOOKUP(N3588,lookups!$D$1:$E$6, 2, FALSE)</f>
        <v>hucuktlis r</v>
      </c>
      <c r="S3588" t="str">
        <f>VLOOKUP(C3588,lookups!$G$1:$H$3, 2, FALSE)</f>
        <v>smolt</v>
      </c>
    </row>
    <row r="3589" spans="1:19" x14ac:dyDescent="0.25">
      <c r="A3589" s="1">
        <v>33374</v>
      </c>
      <c r="B3589">
        <v>1</v>
      </c>
      <c r="C3589">
        <v>1</v>
      </c>
      <c r="D3589">
        <v>1</v>
      </c>
      <c r="E3589">
        <v>1991</v>
      </c>
      <c r="F3589">
        <v>140</v>
      </c>
      <c r="G3589">
        <v>1</v>
      </c>
      <c r="H3589">
        <v>79</v>
      </c>
      <c r="I3589">
        <v>4.42</v>
      </c>
      <c r="J3589">
        <v>3.96</v>
      </c>
      <c r="L3589">
        <v>1</v>
      </c>
      <c r="M3589">
        <v>1</v>
      </c>
      <c r="N3589">
        <v>399</v>
      </c>
      <c r="O3589">
        <v>1</v>
      </c>
      <c r="P3589">
        <v>3</v>
      </c>
      <c r="Q3589" t="str">
        <f>VLOOKUP(M3589,lookups!$A$1:$B$7, 2, FALSE)</f>
        <v>trawl/fyke</v>
      </c>
      <c r="R3589" t="str">
        <f>VLOOKUP(N3589,lookups!$D$1:$E$6, 2, FALSE)</f>
        <v>hucuktlis r</v>
      </c>
      <c r="S3589" t="str">
        <f>VLOOKUP(C3589,lookups!$G$1:$H$3, 2, FALSE)</f>
        <v>smolt</v>
      </c>
    </row>
    <row r="3590" spans="1:19" x14ac:dyDescent="0.25">
      <c r="A3590" s="1">
        <v>33374</v>
      </c>
      <c r="B3590">
        <v>1</v>
      </c>
      <c r="C3590">
        <v>1</v>
      </c>
      <c r="D3590">
        <v>1</v>
      </c>
      <c r="E3590">
        <v>1991</v>
      </c>
      <c r="F3590">
        <v>141</v>
      </c>
      <c r="G3590">
        <v>1</v>
      </c>
      <c r="H3590">
        <v>78</v>
      </c>
      <c r="I3590">
        <v>4.38</v>
      </c>
      <c r="J3590">
        <v>3.93</v>
      </c>
      <c r="L3590">
        <v>1</v>
      </c>
      <c r="M3590">
        <v>1</v>
      </c>
      <c r="N3590">
        <v>399</v>
      </c>
      <c r="O3590">
        <v>1</v>
      </c>
      <c r="P3590">
        <v>3</v>
      </c>
      <c r="Q3590" t="str">
        <f>VLOOKUP(M3590,lookups!$A$1:$B$7, 2, FALSE)</f>
        <v>trawl/fyke</v>
      </c>
      <c r="R3590" t="str">
        <f>VLOOKUP(N3590,lookups!$D$1:$E$6, 2, FALSE)</f>
        <v>hucuktlis r</v>
      </c>
      <c r="S3590" t="str">
        <f>VLOOKUP(C3590,lookups!$G$1:$H$3, 2, FALSE)</f>
        <v>smolt</v>
      </c>
    </row>
    <row r="3591" spans="1:19" x14ac:dyDescent="0.25">
      <c r="A3591" s="1">
        <v>33374</v>
      </c>
      <c r="B3591">
        <v>1</v>
      </c>
      <c r="C3591">
        <v>1</v>
      </c>
      <c r="D3591">
        <v>1</v>
      </c>
      <c r="E3591">
        <v>1991</v>
      </c>
      <c r="F3591">
        <v>142</v>
      </c>
      <c r="G3591">
        <v>1</v>
      </c>
      <c r="H3591">
        <v>81</v>
      </c>
      <c r="I3591">
        <v>4.9400000000000004</v>
      </c>
      <c r="J3591">
        <v>4.43</v>
      </c>
      <c r="L3591">
        <v>1</v>
      </c>
      <c r="M3591">
        <v>1</v>
      </c>
      <c r="N3591">
        <v>399</v>
      </c>
      <c r="O3591">
        <v>1</v>
      </c>
      <c r="P3591">
        <v>3</v>
      </c>
      <c r="Q3591" t="str">
        <f>VLOOKUP(M3591,lookups!$A$1:$B$7, 2, FALSE)</f>
        <v>trawl/fyke</v>
      </c>
      <c r="R3591" t="str">
        <f>VLOOKUP(N3591,lookups!$D$1:$E$6, 2, FALSE)</f>
        <v>hucuktlis r</v>
      </c>
      <c r="S3591" t="str">
        <f>VLOOKUP(C3591,lookups!$G$1:$H$3, 2, FALSE)</f>
        <v>smolt</v>
      </c>
    </row>
    <row r="3592" spans="1:19" x14ac:dyDescent="0.25">
      <c r="A3592" s="1">
        <v>33374</v>
      </c>
      <c r="B3592">
        <v>1</v>
      </c>
      <c r="C3592">
        <v>1</v>
      </c>
      <c r="D3592">
        <v>1</v>
      </c>
      <c r="E3592">
        <v>1991</v>
      </c>
      <c r="F3592">
        <v>143</v>
      </c>
      <c r="G3592">
        <v>1</v>
      </c>
      <c r="H3592">
        <v>83</v>
      </c>
      <c r="I3592">
        <v>5.61</v>
      </c>
      <c r="J3592">
        <v>5.03</v>
      </c>
      <c r="L3592">
        <v>1</v>
      </c>
      <c r="M3592">
        <v>1</v>
      </c>
      <c r="N3592">
        <v>399</v>
      </c>
      <c r="O3592">
        <v>1</v>
      </c>
      <c r="P3592">
        <v>3</v>
      </c>
      <c r="Q3592" t="str">
        <f>VLOOKUP(M3592,lookups!$A$1:$B$7, 2, FALSE)</f>
        <v>trawl/fyke</v>
      </c>
      <c r="R3592" t="str">
        <f>VLOOKUP(N3592,lookups!$D$1:$E$6, 2, FALSE)</f>
        <v>hucuktlis r</v>
      </c>
      <c r="S3592" t="str">
        <f>VLOOKUP(C3592,lookups!$G$1:$H$3, 2, FALSE)</f>
        <v>smolt</v>
      </c>
    </row>
    <row r="3593" spans="1:19" x14ac:dyDescent="0.25">
      <c r="A3593" s="1">
        <v>33374</v>
      </c>
      <c r="B3593">
        <v>1</v>
      </c>
      <c r="C3593">
        <v>1</v>
      </c>
      <c r="D3593">
        <v>1</v>
      </c>
      <c r="E3593">
        <v>1991</v>
      </c>
      <c r="F3593">
        <v>144</v>
      </c>
      <c r="G3593">
        <v>1</v>
      </c>
      <c r="H3593">
        <v>84</v>
      </c>
      <c r="I3593">
        <v>5.5</v>
      </c>
      <c r="J3593">
        <v>4.93</v>
      </c>
      <c r="L3593">
        <v>1</v>
      </c>
      <c r="M3593">
        <v>1</v>
      </c>
      <c r="N3593">
        <v>399</v>
      </c>
      <c r="O3593">
        <v>1</v>
      </c>
      <c r="P3593">
        <v>3</v>
      </c>
      <c r="Q3593" t="str">
        <f>VLOOKUP(M3593,lookups!$A$1:$B$7, 2, FALSE)</f>
        <v>trawl/fyke</v>
      </c>
      <c r="R3593" t="str">
        <f>VLOOKUP(N3593,lookups!$D$1:$E$6, 2, FALSE)</f>
        <v>hucuktlis r</v>
      </c>
      <c r="S3593" t="str">
        <f>VLOOKUP(C3593,lookups!$G$1:$H$3, 2, FALSE)</f>
        <v>smolt</v>
      </c>
    </row>
    <row r="3594" spans="1:19" x14ac:dyDescent="0.25">
      <c r="A3594" s="1">
        <v>33374</v>
      </c>
      <c r="B3594">
        <v>1</v>
      </c>
      <c r="C3594">
        <v>1</v>
      </c>
      <c r="D3594">
        <v>1</v>
      </c>
      <c r="E3594">
        <v>1991</v>
      </c>
      <c r="F3594">
        <v>145</v>
      </c>
      <c r="G3594">
        <v>1</v>
      </c>
      <c r="H3594">
        <v>70</v>
      </c>
      <c r="I3594">
        <v>3.01</v>
      </c>
      <c r="J3594">
        <v>2.7</v>
      </c>
      <c r="M3594">
        <v>1</v>
      </c>
      <c r="N3594">
        <v>399</v>
      </c>
      <c r="O3594">
        <v>1</v>
      </c>
      <c r="P3594">
        <v>3</v>
      </c>
      <c r="Q3594" t="str">
        <f>VLOOKUP(M3594,lookups!$A$1:$B$7, 2, FALSE)</f>
        <v>trawl/fyke</v>
      </c>
      <c r="R3594" t="str">
        <f>VLOOKUP(N3594,lookups!$D$1:$E$6, 2, FALSE)</f>
        <v>hucuktlis r</v>
      </c>
      <c r="S3594" t="str">
        <f>VLOOKUP(C3594,lookups!$G$1:$H$3, 2, FALSE)</f>
        <v>smolt</v>
      </c>
    </row>
    <row r="3595" spans="1:19" x14ac:dyDescent="0.25">
      <c r="A3595" s="1">
        <v>33374</v>
      </c>
      <c r="B3595">
        <v>1</v>
      </c>
      <c r="C3595">
        <v>1</v>
      </c>
      <c r="D3595">
        <v>1</v>
      </c>
      <c r="E3595">
        <v>1991</v>
      </c>
      <c r="F3595">
        <v>146</v>
      </c>
      <c r="G3595">
        <v>1</v>
      </c>
      <c r="H3595">
        <v>82</v>
      </c>
      <c r="I3595">
        <v>5.35</v>
      </c>
      <c r="J3595">
        <v>4.8</v>
      </c>
      <c r="L3595">
        <v>1</v>
      </c>
      <c r="M3595">
        <v>1</v>
      </c>
      <c r="N3595">
        <v>399</v>
      </c>
      <c r="O3595">
        <v>1</v>
      </c>
      <c r="P3595">
        <v>3</v>
      </c>
      <c r="Q3595" t="str">
        <f>VLOOKUP(M3595,lookups!$A$1:$B$7, 2, FALSE)</f>
        <v>trawl/fyke</v>
      </c>
      <c r="R3595" t="str">
        <f>VLOOKUP(N3595,lookups!$D$1:$E$6, 2, FALSE)</f>
        <v>hucuktlis r</v>
      </c>
      <c r="S3595" t="str">
        <f>VLOOKUP(C3595,lookups!$G$1:$H$3, 2, FALSE)</f>
        <v>smolt</v>
      </c>
    </row>
    <row r="3596" spans="1:19" x14ac:dyDescent="0.25">
      <c r="A3596" s="1">
        <v>33374</v>
      </c>
      <c r="B3596">
        <v>1</v>
      </c>
      <c r="C3596">
        <v>1</v>
      </c>
      <c r="D3596">
        <v>1</v>
      </c>
      <c r="E3596">
        <v>1991</v>
      </c>
      <c r="F3596">
        <v>147</v>
      </c>
      <c r="G3596">
        <v>1</v>
      </c>
      <c r="H3596">
        <v>84</v>
      </c>
      <c r="I3596">
        <v>5.54</v>
      </c>
      <c r="J3596">
        <v>4.97</v>
      </c>
      <c r="L3596">
        <v>1</v>
      </c>
      <c r="M3596">
        <v>1</v>
      </c>
      <c r="N3596">
        <v>399</v>
      </c>
      <c r="O3596">
        <v>1</v>
      </c>
      <c r="P3596">
        <v>3</v>
      </c>
      <c r="Q3596" t="str">
        <f>VLOOKUP(M3596,lookups!$A$1:$B$7, 2, FALSE)</f>
        <v>trawl/fyke</v>
      </c>
      <c r="R3596" t="str">
        <f>VLOOKUP(N3596,lookups!$D$1:$E$6, 2, FALSE)</f>
        <v>hucuktlis r</v>
      </c>
      <c r="S3596" t="str">
        <f>VLOOKUP(C3596,lookups!$G$1:$H$3, 2, FALSE)</f>
        <v>smolt</v>
      </c>
    </row>
    <row r="3597" spans="1:19" x14ac:dyDescent="0.25">
      <c r="A3597" s="1">
        <v>33374</v>
      </c>
      <c r="B3597">
        <v>1</v>
      </c>
      <c r="C3597">
        <v>1</v>
      </c>
      <c r="D3597">
        <v>1</v>
      </c>
      <c r="E3597">
        <v>1991</v>
      </c>
      <c r="F3597">
        <v>148</v>
      </c>
      <c r="G3597">
        <v>1</v>
      </c>
      <c r="H3597">
        <v>78</v>
      </c>
      <c r="I3597">
        <v>4.4400000000000004</v>
      </c>
      <c r="J3597">
        <v>3.98</v>
      </c>
      <c r="L3597">
        <v>1</v>
      </c>
      <c r="M3597">
        <v>1</v>
      </c>
      <c r="N3597">
        <v>399</v>
      </c>
      <c r="O3597">
        <v>1</v>
      </c>
      <c r="P3597">
        <v>3</v>
      </c>
      <c r="Q3597" t="str">
        <f>VLOOKUP(M3597,lookups!$A$1:$B$7, 2, FALSE)</f>
        <v>trawl/fyke</v>
      </c>
      <c r="R3597" t="str">
        <f>VLOOKUP(N3597,lookups!$D$1:$E$6, 2, FALSE)</f>
        <v>hucuktlis r</v>
      </c>
      <c r="S3597" t="str">
        <f>VLOOKUP(C3597,lookups!$G$1:$H$3, 2, FALSE)</f>
        <v>smolt</v>
      </c>
    </row>
    <row r="3598" spans="1:19" x14ac:dyDescent="0.25">
      <c r="A3598" s="1">
        <v>33374</v>
      </c>
      <c r="B3598">
        <v>1</v>
      </c>
      <c r="C3598">
        <v>1</v>
      </c>
      <c r="D3598">
        <v>1</v>
      </c>
      <c r="E3598">
        <v>1991</v>
      </c>
      <c r="F3598">
        <v>149</v>
      </c>
      <c r="G3598">
        <v>1</v>
      </c>
      <c r="H3598">
        <v>90</v>
      </c>
      <c r="I3598">
        <v>6.4</v>
      </c>
      <c r="J3598">
        <v>5.74</v>
      </c>
      <c r="L3598">
        <v>1</v>
      </c>
      <c r="M3598">
        <v>1</v>
      </c>
      <c r="N3598">
        <v>399</v>
      </c>
      <c r="O3598">
        <v>1</v>
      </c>
      <c r="P3598">
        <v>3</v>
      </c>
      <c r="Q3598" t="str">
        <f>VLOOKUP(M3598,lookups!$A$1:$B$7, 2, FALSE)</f>
        <v>trawl/fyke</v>
      </c>
      <c r="R3598" t="str">
        <f>VLOOKUP(N3598,lookups!$D$1:$E$6, 2, FALSE)</f>
        <v>hucuktlis r</v>
      </c>
      <c r="S3598" t="str">
        <f>VLOOKUP(C3598,lookups!$G$1:$H$3, 2, FALSE)</f>
        <v>smolt</v>
      </c>
    </row>
    <row r="3599" spans="1:19" x14ac:dyDescent="0.25">
      <c r="A3599" s="1">
        <v>33374</v>
      </c>
      <c r="B3599">
        <v>1</v>
      </c>
      <c r="C3599">
        <v>1</v>
      </c>
      <c r="D3599">
        <v>1</v>
      </c>
      <c r="E3599">
        <v>1991</v>
      </c>
      <c r="F3599">
        <v>150</v>
      </c>
      <c r="G3599">
        <v>1</v>
      </c>
      <c r="H3599">
        <v>82</v>
      </c>
      <c r="I3599">
        <v>5.18</v>
      </c>
      <c r="J3599">
        <v>4.6500000000000004</v>
      </c>
      <c r="L3599">
        <v>1</v>
      </c>
      <c r="M3599">
        <v>1</v>
      </c>
      <c r="N3599">
        <v>399</v>
      </c>
      <c r="O3599">
        <v>1</v>
      </c>
      <c r="P3599">
        <v>3</v>
      </c>
      <c r="Q3599" t="str">
        <f>VLOOKUP(M3599,lookups!$A$1:$B$7, 2, FALSE)</f>
        <v>trawl/fyke</v>
      </c>
      <c r="R3599" t="str">
        <f>VLOOKUP(N3599,lookups!$D$1:$E$6, 2, FALSE)</f>
        <v>hucuktlis r</v>
      </c>
      <c r="S3599" t="str">
        <f>VLOOKUP(C3599,lookups!$G$1:$H$3, 2, FALSE)</f>
        <v>smolt</v>
      </c>
    </row>
    <row r="3600" spans="1:19" x14ac:dyDescent="0.25">
      <c r="A3600" s="1">
        <v>33374</v>
      </c>
      <c r="B3600">
        <v>1</v>
      </c>
      <c r="C3600">
        <v>1</v>
      </c>
      <c r="D3600">
        <v>1</v>
      </c>
      <c r="E3600">
        <v>1991</v>
      </c>
      <c r="F3600">
        <v>151</v>
      </c>
      <c r="G3600">
        <v>1</v>
      </c>
      <c r="H3600">
        <v>88</v>
      </c>
      <c r="I3600">
        <v>6.75</v>
      </c>
      <c r="J3600">
        <v>6.05</v>
      </c>
      <c r="L3600">
        <v>1</v>
      </c>
      <c r="M3600">
        <v>1</v>
      </c>
      <c r="N3600">
        <v>399</v>
      </c>
      <c r="O3600">
        <v>1</v>
      </c>
      <c r="P3600">
        <v>3</v>
      </c>
      <c r="Q3600" t="str">
        <f>VLOOKUP(M3600,lookups!$A$1:$B$7, 2, FALSE)</f>
        <v>trawl/fyke</v>
      </c>
      <c r="R3600" t="str">
        <f>VLOOKUP(N3600,lookups!$D$1:$E$6, 2, FALSE)</f>
        <v>hucuktlis r</v>
      </c>
      <c r="S3600" t="str">
        <f>VLOOKUP(C3600,lookups!$G$1:$H$3, 2, FALSE)</f>
        <v>smolt</v>
      </c>
    </row>
    <row r="3601" spans="1:19" x14ac:dyDescent="0.25">
      <c r="A3601" s="1">
        <v>33374</v>
      </c>
      <c r="B3601">
        <v>1</v>
      </c>
      <c r="C3601">
        <v>1</v>
      </c>
      <c r="D3601">
        <v>1</v>
      </c>
      <c r="E3601">
        <v>1991</v>
      </c>
      <c r="F3601">
        <v>152</v>
      </c>
      <c r="G3601">
        <v>1</v>
      </c>
      <c r="H3601">
        <v>74</v>
      </c>
      <c r="I3601">
        <v>3.95</v>
      </c>
      <c r="J3601">
        <v>3.54</v>
      </c>
      <c r="M3601">
        <v>1</v>
      </c>
      <c r="N3601">
        <v>399</v>
      </c>
      <c r="O3601">
        <v>1</v>
      </c>
      <c r="P3601">
        <v>3</v>
      </c>
      <c r="Q3601" t="str">
        <f>VLOOKUP(M3601,lookups!$A$1:$B$7, 2, FALSE)</f>
        <v>trawl/fyke</v>
      </c>
      <c r="R3601" t="str">
        <f>VLOOKUP(N3601,lookups!$D$1:$E$6, 2, FALSE)</f>
        <v>hucuktlis r</v>
      </c>
      <c r="S3601" t="str">
        <f>VLOOKUP(C3601,lookups!$G$1:$H$3, 2, FALSE)</f>
        <v>smolt</v>
      </c>
    </row>
    <row r="3602" spans="1:19" x14ac:dyDescent="0.25">
      <c r="A3602" s="1">
        <v>33374</v>
      </c>
      <c r="B3602">
        <v>1</v>
      </c>
      <c r="C3602">
        <v>1</v>
      </c>
      <c r="D3602">
        <v>1</v>
      </c>
      <c r="E3602">
        <v>1991</v>
      </c>
      <c r="F3602">
        <v>153</v>
      </c>
      <c r="G3602">
        <v>1</v>
      </c>
      <c r="H3602">
        <v>81</v>
      </c>
      <c r="I3602">
        <v>5.43</v>
      </c>
      <c r="J3602">
        <v>4.87</v>
      </c>
      <c r="L3602">
        <v>1</v>
      </c>
      <c r="M3602">
        <v>1</v>
      </c>
      <c r="N3602">
        <v>399</v>
      </c>
      <c r="O3602">
        <v>1</v>
      </c>
      <c r="P3602">
        <v>3</v>
      </c>
      <c r="Q3602" t="str">
        <f>VLOOKUP(M3602,lookups!$A$1:$B$7, 2, FALSE)</f>
        <v>trawl/fyke</v>
      </c>
      <c r="R3602" t="str">
        <f>VLOOKUP(N3602,lookups!$D$1:$E$6, 2, FALSE)</f>
        <v>hucuktlis r</v>
      </c>
      <c r="S3602" t="str">
        <f>VLOOKUP(C3602,lookups!$G$1:$H$3, 2, FALSE)</f>
        <v>smolt</v>
      </c>
    </row>
    <row r="3603" spans="1:19" x14ac:dyDescent="0.25">
      <c r="A3603" s="1">
        <v>33374</v>
      </c>
      <c r="B3603">
        <v>1</v>
      </c>
      <c r="C3603">
        <v>1</v>
      </c>
      <c r="D3603">
        <v>1</v>
      </c>
      <c r="E3603">
        <v>1991</v>
      </c>
      <c r="F3603">
        <v>154</v>
      </c>
      <c r="G3603">
        <v>1</v>
      </c>
      <c r="H3603">
        <v>82</v>
      </c>
      <c r="I3603">
        <v>4.95</v>
      </c>
      <c r="J3603">
        <v>4.4400000000000004</v>
      </c>
      <c r="L3603">
        <v>1</v>
      </c>
      <c r="M3603">
        <v>1</v>
      </c>
      <c r="N3603">
        <v>399</v>
      </c>
      <c r="O3603">
        <v>1</v>
      </c>
      <c r="P3603">
        <v>3</v>
      </c>
      <c r="Q3603" t="str">
        <f>VLOOKUP(M3603,lookups!$A$1:$B$7, 2, FALSE)</f>
        <v>trawl/fyke</v>
      </c>
      <c r="R3603" t="str">
        <f>VLOOKUP(N3603,lookups!$D$1:$E$6, 2, FALSE)</f>
        <v>hucuktlis r</v>
      </c>
      <c r="S3603" t="str">
        <f>VLOOKUP(C3603,lookups!$G$1:$H$3, 2, FALSE)</f>
        <v>smolt</v>
      </c>
    </row>
    <row r="3604" spans="1:19" x14ac:dyDescent="0.25">
      <c r="A3604" s="1">
        <v>33374</v>
      </c>
      <c r="B3604">
        <v>1</v>
      </c>
      <c r="C3604">
        <v>1</v>
      </c>
      <c r="D3604">
        <v>1</v>
      </c>
      <c r="E3604">
        <v>1991</v>
      </c>
      <c r="F3604">
        <v>155</v>
      </c>
      <c r="G3604">
        <v>1</v>
      </c>
      <c r="H3604">
        <v>90</v>
      </c>
      <c r="I3604">
        <v>6.42</v>
      </c>
      <c r="J3604">
        <v>5.76</v>
      </c>
      <c r="L3604">
        <v>1</v>
      </c>
      <c r="M3604">
        <v>1</v>
      </c>
      <c r="N3604">
        <v>399</v>
      </c>
      <c r="O3604">
        <v>1</v>
      </c>
      <c r="P3604">
        <v>3</v>
      </c>
      <c r="Q3604" t="str">
        <f>VLOOKUP(M3604,lookups!$A$1:$B$7, 2, FALSE)</f>
        <v>trawl/fyke</v>
      </c>
      <c r="R3604" t="str">
        <f>VLOOKUP(N3604,lookups!$D$1:$E$6, 2, FALSE)</f>
        <v>hucuktlis r</v>
      </c>
      <c r="S3604" t="str">
        <f>VLOOKUP(C3604,lookups!$G$1:$H$3, 2, FALSE)</f>
        <v>smolt</v>
      </c>
    </row>
    <row r="3605" spans="1:19" x14ac:dyDescent="0.25">
      <c r="A3605" s="1">
        <v>33374</v>
      </c>
      <c r="B3605">
        <v>1</v>
      </c>
      <c r="C3605">
        <v>1</v>
      </c>
      <c r="D3605">
        <v>1</v>
      </c>
      <c r="E3605">
        <v>1991</v>
      </c>
      <c r="F3605">
        <v>156</v>
      </c>
      <c r="G3605">
        <v>1</v>
      </c>
      <c r="H3605">
        <v>87</v>
      </c>
      <c r="I3605">
        <v>6.14</v>
      </c>
      <c r="J3605">
        <v>5.51</v>
      </c>
      <c r="L3605">
        <v>1</v>
      </c>
      <c r="M3605">
        <v>1</v>
      </c>
      <c r="N3605">
        <v>399</v>
      </c>
      <c r="O3605">
        <v>1</v>
      </c>
      <c r="P3605">
        <v>3</v>
      </c>
      <c r="Q3605" t="str">
        <f>VLOOKUP(M3605,lookups!$A$1:$B$7, 2, FALSE)</f>
        <v>trawl/fyke</v>
      </c>
      <c r="R3605" t="str">
        <f>VLOOKUP(N3605,lookups!$D$1:$E$6, 2, FALSE)</f>
        <v>hucuktlis r</v>
      </c>
      <c r="S3605" t="str">
        <f>VLOOKUP(C3605,lookups!$G$1:$H$3, 2, FALSE)</f>
        <v>smolt</v>
      </c>
    </row>
    <row r="3606" spans="1:19" x14ac:dyDescent="0.25">
      <c r="A3606" s="1">
        <v>33374</v>
      </c>
      <c r="B3606">
        <v>1</v>
      </c>
      <c r="C3606">
        <v>1</v>
      </c>
      <c r="D3606">
        <v>1</v>
      </c>
      <c r="E3606">
        <v>1991</v>
      </c>
      <c r="F3606">
        <v>157</v>
      </c>
      <c r="G3606">
        <v>1</v>
      </c>
      <c r="H3606">
        <v>81</v>
      </c>
      <c r="I3606">
        <v>5.3</v>
      </c>
      <c r="J3606">
        <v>4.75</v>
      </c>
      <c r="L3606">
        <v>1</v>
      </c>
      <c r="M3606">
        <v>1</v>
      </c>
      <c r="N3606">
        <v>399</v>
      </c>
      <c r="O3606">
        <v>1</v>
      </c>
      <c r="P3606">
        <v>3</v>
      </c>
      <c r="Q3606" t="str">
        <f>VLOOKUP(M3606,lookups!$A$1:$B$7, 2, FALSE)</f>
        <v>trawl/fyke</v>
      </c>
      <c r="R3606" t="str">
        <f>VLOOKUP(N3606,lookups!$D$1:$E$6, 2, FALSE)</f>
        <v>hucuktlis r</v>
      </c>
      <c r="S3606" t="str">
        <f>VLOOKUP(C3606,lookups!$G$1:$H$3, 2, FALSE)</f>
        <v>smolt</v>
      </c>
    </row>
    <row r="3607" spans="1:19" x14ac:dyDescent="0.25">
      <c r="A3607" s="1">
        <v>33374</v>
      </c>
      <c r="B3607">
        <v>1</v>
      </c>
      <c r="C3607">
        <v>1</v>
      </c>
      <c r="D3607">
        <v>1</v>
      </c>
      <c r="E3607">
        <v>1991</v>
      </c>
      <c r="F3607">
        <v>158</v>
      </c>
      <c r="G3607">
        <v>1</v>
      </c>
      <c r="H3607">
        <v>88</v>
      </c>
      <c r="I3607">
        <v>6.45</v>
      </c>
      <c r="J3607">
        <v>5.78</v>
      </c>
      <c r="L3607">
        <v>1</v>
      </c>
      <c r="M3607">
        <v>1</v>
      </c>
      <c r="N3607">
        <v>399</v>
      </c>
      <c r="O3607">
        <v>1</v>
      </c>
      <c r="P3607">
        <v>3</v>
      </c>
      <c r="Q3607" t="str">
        <f>VLOOKUP(M3607,lookups!$A$1:$B$7, 2, FALSE)</f>
        <v>trawl/fyke</v>
      </c>
      <c r="R3607" t="str">
        <f>VLOOKUP(N3607,lookups!$D$1:$E$6, 2, FALSE)</f>
        <v>hucuktlis r</v>
      </c>
      <c r="S3607" t="str">
        <f>VLOOKUP(C3607,lookups!$G$1:$H$3, 2, FALSE)</f>
        <v>smolt</v>
      </c>
    </row>
    <row r="3608" spans="1:19" x14ac:dyDescent="0.25">
      <c r="A3608" s="1">
        <v>33374</v>
      </c>
      <c r="B3608">
        <v>1</v>
      </c>
      <c r="C3608">
        <v>1</v>
      </c>
      <c r="D3608">
        <v>1</v>
      </c>
      <c r="E3608">
        <v>1991</v>
      </c>
      <c r="F3608">
        <v>159</v>
      </c>
      <c r="G3608">
        <v>1</v>
      </c>
      <c r="H3608">
        <v>83</v>
      </c>
      <c r="I3608">
        <v>5.42</v>
      </c>
      <c r="J3608">
        <v>4.8600000000000003</v>
      </c>
      <c r="L3608">
        <v>1</v>
      </c>
      <c r="M3608">
        <v>1</v>
      </c>
      <c r="N3608">
        <v>399</v>
      </c>
      <c r="O3608">
        <v>1</v>
      </c>
      <c r="P3608">
        <v>3</v>
      </c>
      <c r="Q3608" t="str">
        <f>VLOOKUP(M3608,lookups!$A$1:$B$7, 2, FALSE)</f>
        <v>trawl/fyke</v>
      </c>
      <c r="R3608" t="str">
        <f>VLOOKUP(N3608,lookups!$D$1:$E$6, 2, FALSE)</f>
        <v>hucuktlis r</v>
      </c>
      <c r="S3608" t="str">
        <f>VLOOKUP(C3608,lookups!$G$1:$H$3, 2, FALSE)</f>
        <v>smolt</v>
      </c>
    </row>
    <row r="3609" spans="1:19" x14ac:dyDescent="0.25">
      <c r="A3609" s="1">
        <v>33374</v>
      </c>
      <c r="B3609">
        <v>1</v>
      </c>
      <c r="C3609">
        <v>1</v>
      </c>
      <c r="D3609">
        <v>1</v>
      </c>
      <c r="E3609">
        <v>1991</v>
      </c>
      <c r="F3609">
        <v>160</v>
      </c>
      <c r="G3609">
        <v>1</v>
      </c>
      <c r="H3609">
        <v>78</v>
      </c>
      <c r="I3609">
        <v>4.67</v>
      </c>
      <c r="J3609">
        <v>4.1900000000000004</v>
      </c>
      <c r="L3609">
        <v>1</v>
      </c>
      <c r="M3609">
        <v>1</v>
      </c>
      <c r="N3609">
        <v>399</v>
      </c>
      <c r="O3609">
        <v>1</v>
      </c>
      <c r="P3609">
        <v>3</v>
      </c>
      <c r="Q3609" t="str">
        <f>VLOOKUP(M3609,lookups!$A$1:$B$7, 2, FALSE)</f>
        <v>trawl/fyke</v>
      </c>
      <c r="R3609" t="str">
        <f>VLOOKUP(N3609,lookups!$D$1:$E$6, 2, FALSE)</f>
        <v>hucuktlis r</v>
      </c>
      <c r="S3609" t="str">
        <f>VLOOKUP(C3609,lookups!$G$1:$H$3, 2, FALSE)</f>
        <v>smolt</v>
      </c>
    </row>
    <row r="3610" spans="1:19" x14ac:dyDescent="0.25">
      <c r="A3610" s="1">
        <v>33374</v>
      </c>
      <c r="B3610">
        <v>1</v>
      </c>
      <c r="C3610">
        <v>1</v>
      </c>
      <c r="D3610">
        <v>1</v>
      </c>
      <c r="E3610">
        <v>1991</v>
      </c>
      <c r="F3610">
        <v>161</v>
      </c>
      <c r="G3610">
        <v>1</v>
      </c>
      <c r="H3610">
        <v>94</v>
      </c>
      <c r="I3610">
        <v>7.69</v>
      </c>
      <c r="J3610">
        <v>6.9</v>
      </c>
      <c r="L3610">
        <v>1</v>
      </c>
      <c r="M3610">
        <v>1</v>
      </c>
      <c r="N3610">
        <v>399</v>
      </c>
      <c r="O3610">
        <v>1</v>
      </c>
      <c r="P3610">
        <v>3</v>
      </c>
      <c r="Q3610" t="str">
        <f>VLOOKUP(M3610,lookups!$A$1:$B$7, 2, FALSE)</f>
        <v>trawl/fyke</v>
      </c>
      <c r="R3610" t="str">
        <f>VLOOKUP(N3610,lookups!$D$1:$E$6, 2, FALSE)</f>
        <v>hucuktlis r</v>
      </c>
      <c r="S3610" t="str">
        <f>VLOOKUP(C3610,lookups!$G$1:$H$3, 2, FALSE)</f>
        <v>smolt</v>
      </c>
    </row>
    <row r="3611" spans="1:19" x14ac:dyDescent="0.25">
      <c r="A3611" s="1">
        <v>33374</v>
      </c>
      <c r="B3611">
        <v>1</v>
      </c>
      <c r="C3611">
        <v>1</v>
      </c>
      <c r="D3611">
        <v>1</v>
      </c>
      <c r="E3611">
        <v>1991</v>
      </c>
      <c r="F3611">
        <v>162</v>
      </c>
      <c r="G3611">
        <v>1</v>
      </c>
      <c r="H3611">
        <v>89</v>
      </c>
      <c r="I3611">
        <v>6.83</v>
      </c>
      <c r="J3611">
        <v>6.13</v>
      </c>
      <c r="L3611">
        <v>1</v>
      </c>
      <c r="M3611">
        <v>1</v>
      </c>
      <c r="N3611">
        <v>399</v>
      </c>
      <c r="O3611">
        <v>1</v>
      </c>
      <c r="P3611">
        <v>3</v>
      </c>
      <c r="Q3611" t="str">
        <f>VLOOKUP(M3611,lookups!$A$1:$B$7, 2, FALSE)</f>
        <v>trawl/fyke</v>
      </c>
      <c r="R3611" t="str">
        <f>VLOOKUP(N3611,lookups!$D$1:$E$6, 2, FALSE)</f>
        <v>hucuktlis r</v>
      </c>
      <c r="S3611" t="str">
        <f>VLOOKUP(C3611,lookups!$G$1:$H$3, 2, FALSE)</f>
        <v>smolt</v>
      </c>
    </row>
    <row r="3612" spans="1:19" x14ac:dyDescent="0.25">
      <c r="A3612" s="1">
        <v>33374</v>
      </c>
      <c r="B3612">
        <v>1</v>
      </c>
      <c r="C3612">
        <v>1</v>
      </c>
      <c r="D3612">
        <v>1</v>
      </c>
      <c r="E3612">
        <v>1991</v>
      </c>
      <c r="F3612">
        <v>163</v>
      </c>
      <c r="G3612">
        <v>1</v>
      </c>
      <c r="H3612">
        <v>83</v>
      </c>
      <c r="I3612">
        <v>5.45</v>
      </c>
      <c r="J3612">
        <v>4.8899999999999997</v>
      </c>
      <c r="L3612">
        <v>1</v>
      </c>
      <c r="M3612">
        <v>1</v>
      </c>
      <c r="N3612">
        <v>399</v>
      </c>
      <c r="O3612">
        <v>1</v>
      </c>
      <c r="P3612">
        <v>3</v>
      </c>
      <c r="Q3612" t="str">
        <f>VLOOKUP(M3612,lookups!$A$1:$B$7, 2, FALSE)</f>
        <v>trawl/fyke</v>
      </c>
      <c r="R3612" t="str">
        <f>VLOOKUP(N3612,lookups!$D$1:$E$6, 2, FALSE)</f>
        <v>hucuktlis r</v>
      </c>
      <c r="S3612" t="str">
        <f>VLOOKUP(C3612,lookups!$G$1:$H$3, 2, FALSE)</f>
        <v>smolt</v>
      </c>
    </row>
    <row r="3613" spans="1:19" x14ac:dyDescent="0.25">
      <c r="A3613" s="1">
        <v>33374</v>
      </c>
      <c r="B3613">
        <v>1</v>
      </c>
      <c r="C3613">
        <v>1</v>
      </c>
      <c r="D3613">
        <v>1</v>
      </c>
      <c r="E3613">
        <v>1991</v>
      </c>
      <c r="F3613">
        <v>164</v>
      </c>
      <c r="G3613">
        <v>1</v>
      </c>
      <c r="H3613">
        <v>90</v>
      </c>
      <c r="I3613">
        <v>7.03</v>
      </c>
      <c r="J3613">
        <v>6.3</v>
      </c>
      <c r="L3613">
        <v>1</v>
      </c>
      <c r="M3613">
        <v>1</v>
      </c>
      <c r="N3613">
        <v>399</v>
      </c>
      <c r="O3613">
        <v>1</v>
      </c>
      <c r="P3613">
        <v>3</v>
      </c>
      <c r="Q3613" t="str">
        <f>VLOOKUP(M3613,lookups!$A$1:$B$7, 2, FALSE)</f>
        <v>trawl/fyke</v>
      </c>
      <c r="R3613" t="str">
        <f>VLOOKUP(N3613,lookups!$D$1:$E$6, 2, FALSE)</f>
        <v>hucuktlis r</v>
      </c>
      <c r="S3613" t="str">
        <f>VLOOKUP(C3613,lookups!$G$1:$H$3, 2, FALSE)</f>
        <v>smolt</v>
      </c>
    </row>
    <row r="3614" spans="1:19" x14ac:dyDescent="0.25">
      <c r="A3614" s="1">
        <v>33374</v>
      </c>
      <c r="B3614">
        <v>1</v>
      </c>
      <c r="C3614">
        <v>1</v>
      </c>
      <c r="D3614">
        <v>1</v>
      </c>
      <c r="E3614">
        <v>1991</v>
      </c>
      <c r="F3614">
        <v>165</v>
      </c>
      <c r="G3614">
        <v>1</v>
      </c>
      <c r="H3614">
        <v>82</v>
      </c>
      <c r="I3614">
        <v>5.34</v>
      </c>
      <c r="J3614">
        <v>4.79</v>
      </c>
      <c r="L3614">
        <v>1</v>
      </c>
      <c r="M3614">
        <v>1</v>
      </c>
      <c r="N3614">
        <v>399</v>
      </c>
      <c r="O3614">
        <v>1</v>
      </c>
      <c r="P3614">
        <v>3</v>
      </c>
      <c r="Q3614" t="str">
        <f>VLOOKUP(M3614,lookups!$A$1:$B$7, 2, FALSE)</f>
        <v>trawl/fyke</v>
      </c>
      <c r="R3614" t="str">
        <f>VLOOKUP(N3614,lookups!$D$1:$E$6, 2, FALSE)</f>
        <v>hucuktlis r</v>
      </c>
      <c r="S3614" t="str">
        <f>VLOOKUP(C3614,lookups!$G$1:$H$3, 2, FALSE)</f>
        <v>smolt</v>
      </c>
    </row>
    <row r="3615" spans="1:19" x14ac:dyDescent="0.25">
      <c r="A3615" s="1">
        <v>33374</v>
      </c>
      <c r="B3615">
        <v>1</v>
      </c>
      <c r="C3615">
        <v>1</v>
      </c>
      <c r="D3615">
        <v>1</v>
      </c>
      <c r="E3615">
        <v>1991</v>
      </c>
      <c r="F3615">
        <v>166</v>
      </c>
      <c r="G3615">
        <v>1</v>
      </c>
      <c r="H3615">
        <v>83</v>
      </c>
      <c r="I3615">
        <v>5.65</v>
      </c>
      <c r="J3615">
        <v>5.07</v>
      </c>
      <c r="L3615">
        <v>1</v>
      </c>
      <c r="M3615">
        <v>1</v>
      </c>
      <c r="N3615">
        <v>399</v>
      </c>
      <c r="O3615">
        <v>1</v>
      </c>
      <c r="P3615">
        <v>3</v>
      </c>
      <c r="Q3615" t="str">
        <f>VLOOKUP(M3615,lookups!$A$1:$B$7, 2, FALSE)</f>
        <v>trawl/fyke</v>
      </c>
      <c r="R3615" t="str">
        <f>VLOOKUP(N3615,lookups!$D$1:$E$6, 2, FALSE)</f>
        <v>hucuktlis r</v>
      </c>
      <c r="S3615" t="str">
        <f>VLOOKUP(C3615,lookups!$G$1:$H$3, 2, FALSE)</f>
        <v>smolt</v>
      </c>
    </row>
    <row r="3616" spans="1:19" x14ac:dyDescent="0.25">
      <c r="A3616" s="1">
        <v>33374</v>
      </c>
      <c r="B3616">
        <v>1</v>
      </c>
      <c r="C3616">
        <v>1</v>
      </c>
      <c r="D3616">
        <v>1</v>
      </c>
      <c r="E3616">
        <v>1991</v>
      </c>
      <c r="F3616">
        <v>167</v>
      </c>
      <c r="G3616">
        <v>1</v>
      </c>
      <c r="H3616">
        <v>86</v>
      </c>
      <c r="I3616">
        <v>6.12</v>
      </c>
      <c r="J3616">
        <v>5.49</v>
      </c>
      <c r="L3616">
        <v>1</v>
      </c>
      <c r="M3616">
        <v>1</v>
      </c>
      <c r="N3616">
        <v>399</v>
      </c>
      <c r="O3616">
        <v>1</v>
      </c>
      <c r="P3616">
        <v>3</v>
      </c>
      <c r="Q3616" t="str">
        <f>VLOOKUP(M3616,lookups!$A$1:$B$7, 2, FALSE)</f>
        <v>trawl/fyke</v>
      </c>
      <c r="R3616" t="str">
        <f>VLOOKUP(N3616,lookups!$D$1:$E$6, 2, FALSE)</f>
        <v>hucuktlis r</v>
      </c>
      <c r="S3616" t="str">
        <f>VLOOKUP(C3616,lookups!$G$1:$H$3, 2, FALSE)</f>
        <v>smolt</v>
      </c>
    </row>
    <row r="3617" spans="1:19" x14ac:dyDescent="0.25">
      <c r="A3617" s="1">
        <v>33374</v>
      </c>
      <c r="B3617">
        <v>1</v>
      </c>
      <c r="C3617">
        <v>1</v>
      </c>
      <c r="D3617">
        <v>1</v>
      </c>
      <c r="E3617">
        <v>1991</v>
      </c>
      <c r="F3617">
        <v>168</v>
      </c>
      <c r="G3617">
        <v>1</v>
      </c>
      <c r="H3617">
        <v>88</v>
      </c>
      <c r="I3617">
        <v>6.94</v>
      </c>
      <c r="J3617">
        <v>6.22</v>
      </c>
      <c r="L3617">
        <v>1</v>
      </c>
      <c r="M3617">
        <v>1</v>
      </c>
      <c r="N3617">
        <v>399</v>
      </c>
      <c r="O3617">
        <v>1</v>
      </c>
      <c r="P3617">
        <v>3</v>
      </c>
      <c r="Q3617" t="str">
        <f>VLOOKUP(M3617,lookups!$A$1:$B$7, 2, FALSE)</f>
        <v>trawl/fyke</v>
      </c>
      <c r="R3617" t="str">
        <f>VLOOKUP(N3617,lookups!$D$1:$E$6, 2, FALSE)</f>
        <v>hucuktlis r</v>
      </c>
      <c r="S3617" t="str">
        <f>VLOOKUP(C3617,lookups!$G$1:$H$3, 2, FALSE)</f>
        <v>smolt</v>
      </c>
    </row>
    <row r="3618" spans="1:19" x14ac:dyDescent="0.25">
      <c r="A3618" s="1">
        <v>33374</v>
      </c>
      <c r="B3618">
        <v>1</v>
      </c>
      <c r="C3618">
        <v>1</v>
      </c>
      <c r="D3618">
        <v>1</v>
      </c>
      <c r="E3618">
        <v>1991</v>
      </c>
      <c r="F3618">
        <v>169</v>
      </c>
      <c r="G3618">
        <v>1</v>
      </c>
      <c r="H3618">
        <v>94</v>
      </c>
      <c r="I3618">
        <v>8.3699999999999992</v>
      </c>
      <c r="J3618">
        <v>7.51</v>
      </c>
      <c r="L3618">
        <v>1</v>
      </c>
      <c r="M3618">
        <v>1</v>
      </c>
      <c r="N3618">
        <v>399</v>
      </c>
      <c r="O3618">
        <v>1</v>
      </c>
      <c r="P3618">
        <v>3</v>
      </c>
      <c r="Q3618" t="str">
        <f>VLOOKUP(M3618,lookups!$A$1:$B$7, 2, FALSE)</f>
        <v>trawl/fyke</v>
      </c>
      <c r="R3618" t="str">
        <f>VLOOKUP(N3618,lookups!$D$1:$E$6, 2, FALSE)</f>
        <v>hucuktlis r</v>
      </c>
      <c r="S3618" t="str">
        <f>VLOOKUP(C3618,lookups!$G$1:$H$3, 2, FALSE)</f>
        <v>smolt</v>
      </c>
    </row>
    <row r="3619" spans="1:19" x14ac:dyDescent="0.25">
      <c r="A3619" s="1">
        <v>33374</v>
      </c>
      <c r="B3619">
        <v>1</v>
      </c>
      <c r="C3619">
        <v>1</v>
      </c>
      <c r="D3619">
        <v>1</v>
      </c>
      <c r="E3619">
        <v>1991</v>
      </c>
      <c r="F3619">
        <v>170</v>
      </c>
      <c r="G3619">
        <v>1</v>
      </c>
      <c r="H3619">
        <v>81</v>
      </c>
      <c r="I3619">
        <v>4.93</v>
      </c>
      <c r="J3619">
        <v>4.42</v>
      </c>
      <c r="L3619">
        <v>1</v>
      </c>
      <c r="M3619">
        <v>1</v>
      </c>
      <c r="N3619">
        <v>399</v>
      </c>
      <c r="O3619">
        <v>1</v>
      </c>
      <c r="P3619">
        <v>3</v>
      </c>
      <c r="Q3619" t="str">
        <f>VLOOKUP(M3619,lookups!$A$1:$B$7, 2, FALSE)</f>
        <v>trawl/fyke</v>
      </c>
      <c r="R3619" t="str">
        <f>VLOOKUP(N3619,lookups!$D$1:$E$6, 2, FALSE)</f>
        <v>hucuktlis r</v>
      </c>
      <c r="S3619" t="str">
        <f>VLOOKUP(C3619,lookups!$G$1:$H$3, 2, FALSE)</f>
        <v>smolt</v>
      </c>
    </row>
    <row r="3620" spans="1:19" x14ac:dyDescent="0.25">
      <c r="A3620" s="1">
        <v>33374</v>
      </c>
      <c r="B3620">
        <v>1</v>
      </c>
      <c r="C3620">
        <v>1</v>
      </c>
      <c r="D3620">
        <v>1</v>
      </c>
      <c r="E3620">
        <v>1991</v>
      </c>
      <c r="F3620">
        <v>171</v>
      </c>
      <c r="G3620">
        <v>1</v>
      </c>
      <c r="H3620">
        <v>81</v>
      </c>
      <c r="I3620">
        <v>4.92</v>
      </c>
      <c r="J3620">
        <v>4.41</v>
      </c>
      <c r="L3620">
        <v>1</v>
      </c>
      <c r="M3620">
        <v>1</v>
      </c>
      <c r="N3620">
        <v>399</v>
      </c>
      <c r="O3620">
        <v>1</v>
      </c>
      <c r="P3620">
        <v>3</v>
      </c>
      <c r="Q3620" t="str">
        <f>VLOOKUP(M3620,lookups!$A$1:$B$7, 2, FALSE)</f>
        <v>trawl/fyke</v>
      </c>
      <c r="R3620" t="str">
        <f>VLOOKUP(N3620,lookups!$D$1:$E$6, 2, FALSE)</f>
        <v>hucuktlis r</v>
      </c>
      <c r="S3620" t="str">
        <f>VLOOKUP(C3620,lookups!$G$1:$H$3, 2, FALSE)</f>
        <v>smolt</v>
      </c>
    </row>
    <row r="3621" spans="1:19" x14ac:dyDescent="0.25">
      <c r="A3621" s="1">
        <v>33374</v>
      </c>
      <c r="B3621">
        <v>1</v>
      </c>
      <c r="C3621">
        <v>1</v>
      </c>
      <c r="D3621">
        <v>1</v>
      </c>
      <c r="E3621">
        <v>1991</v>
      </c>
      <c r="F3621">
        <v>172</v>
      </c>
      <c r="G3621">
        <v>1</v>
      </c>
      <c r="H3621">
        <v>85</v>
      </c>
      <c r="I3621">
        <v>5.31</v>
      </c>
      <c r="J3621">
        <v>4.76</v>
      </c>
      <c r="L3621">
        <v>1</v>
      </c>
      <c r="M3621">
        <v>1</v>
      </c>
      <c r="N3621">
        <v>399</v>
      </c>
      <c r="O3621">
        <v>1</v>
      </c>
      <c r="P3621">
        <v>3</v>
      </c>
      <c r="Q3621" t="str">
        <f>VLOOKUP(M3621,lookups!$A$1:$B$7, 2, FALSE)</f>
        <v>trawl/fyke</v>
      </c>
      <c r="R3621" t="str">
        <f>VLOOKUP(N3621,lookups!$D$1:$E$6, 2, FALSE)</f>
        <v>hucuktlis r</v>
      </c>
      <c r="S3621" t="str">
        <f>VLOOKUP(C3621,lookups!$G$1:$H$3, 2, FALSE)</f>
        <v>smolt</v>
      </c>
    </row>
    <row r="3622" spans="1:19" x14ac:dyDescent="0.25">
      <c r="A3622" s="1">
        <v>33374</v>
      </c>
      <c r="B3622">
        <v>1</v>
      </c>
      <c r="C3622">
        <v>1</v>
      </c>
      <c r="D3622">
        <v>1</v>
      </c>
      <c r="E3622">
        <v>1991</v>
      </c>
      <c r="F3622">
        <v>173</v>
      </c>
      <c r="G3622">
        <v>1</v>
      </c>
      <c r="H3622">
        <v>83</v>
      </c>
      <c r="I3622">
        <v>5.21</v>
      </c>
      <c r="J3622">
        <v>4.67</v>
      </c>
      <c r="L3622">
        <v>1</v>
      </c>
      <c r="M3622">
        <v>1</v>
      </c>
      <c r="N3622">
        <v>399</v>
      </c>
      <c r="O3622">
        <v>1</v>
      </c>
      <c r="P3622">
        <v>3</v>
      </c>
      <c r="Q3622" t="str">
        <f>VLOOKUP(M3622,lookups!$A$1:$B$7, 2, FALSE)</f>
        <v>trawl/fyke</v>
      </c>
      <c r="R3622" t="str">
        <f>VLOOKUP(N3622,lookups!$D$1:$E$6, 2, FALSE)</f>
        <v>hucuktlis r</v>
      </c>
      <c r="S3622" t="str">
        <f>VLOOKUP(C3622,lookups!$G$1:$H$3, 2, FALSE)</f>
        <v>smolt</v>
      </c>
    </row>
    <row r="3623" spans="1:19" x14ac:dyDescent="0.25">
      <c r="A3623" s="1">
        <v>33374</v>
      </c>
      <c r="B3623">
        <v>1</v>
      </c>
      <c r="C3623">
        <v>1</v>
      </c>
      <c r="D3623">
        <v>1</v>
      </c>
      <c r="E3623">
        <v>1991</v>
      </c>
      <c r="F3623">
        <v>174</v>
      </c>
      <c r="G3623">
        <v>1</v>
      </c>
      <c r="H3623">
        <v>87</v>
      </c>
      <c r="I3623">
        <v>6.52</v>
      </c>
      <c r="J3623">
        <v>5.85</v>
      </c>
      <c r="L3623">
        <v>1</v>
      </c>
      <c r="M3623">
        <v>1</v>
      </c>
      <c r="N3623">
        <v>399</v>
      </c>
      <c r="O3623">
        <v>1</v>
      </c>
      <c r="P3623">
        <v>3</v>
      </c>
      <c r="Q3623" t="str">
        <f>VLOOKUP(M3623,lookups!$A$1:$B$7, 2, FALSE)</f>
        <v>trawl/fyke</v>
      </c>
      <c r="R3623" t="str">
        <f>VLOOKUP(N3623,lookups!$D$1:$E$6, 2, FALSE)</f>
        <v>hucuktlis r</v>
      </c>
      <c r="S3623" t="str">
        <f>VLOOKUP(C3623,lookups!$G$1:$H$3, 2, FALSE)</f>
        <v>smolt</v>
      </c>
    </row>
    <row r="3624" spans="1:19" x14ac:dyDescent="0.25">
      <c r="A3624" s="1">
        <v>33374</v>
      </c>
      <c r="B3624">
        <v>1</v>
      </c>
      <c r="C3624">
        <v>1</v>
      </c>
      <c r="D3624">
        <v>1</v>
      </c>
      <c r="E3624">
        <v>1991</v>
      </c>
      <c r="F3624">
        <v>175</v>
      </c>
      <c r="G3624">
        <v>1</v>
      </c>
      <c r="H3624">
        <v>86</v>
      </c>
      <c r="I3624">
        <v>6.23</v>
      </c>
      <c r="J3624">
        <v>5.59</v>
      </c>
      <c r="L3624">
        <v>1</v>
      </c>
      <c r="M3624">
        <v>1</v>
      </c>
      <c r="N3624">
        <v>399</v>
      </c>
      <c r="O3624">
        <v>1</v>
      </c>
      <c r="P3624">
        <v>3</v>
      </c>
      <c r="Q3624" t="str">
        <f>VLOOKUP(M3624,lookups!$A$1:$B$7, 2, FALSE)</f>
        <v>trawl/fyke</v>
      </c>
      <c r="R3624" t="str">
        <f>VLOOKUP(N3624,lookups!$D$1:$E$6, 2, FALSE)</f>
        <v>hucuktlis r</v>
      </c>
      <c r="S3624" t="str">
        <f>VLOOKUP(C3624,lookups!$G$1:$H$3, 2, FALSE)</f>
        <v>smolt</v>
      </c>
    </row>
    <row r="3625" spans="1:19" x14ac:dyDescent="0.25">
      <c r="A3625" s="1">
        <v>33374</v>
      </c>
      <c r="B3625">
        <v>1</v>
      </c>
      <c r="C3625">
        <v>1</v>
      </c>
      <c r="D3625">
        <v>1</v>
      </c>
      <c r="E3625">
        <v>1991</v>
      </c>
      <c r="F3625">
        <v>176</v>
      </c>
      <c r="G3625">
        <v>1</v>
      </c>
      <c r="H3625">
        <v>90</v>
      </c>
      <c r="I3625">
        <v>7.18</v>
      </c>
      <c r="J3625">
        <v>6.44</v>
      </c>
      <c r="L3625">
        <v>1</v>
      </c>
      <c r="M3625">
        <v>1</v>
      </c>
      <c r="N3625">
        <v>399</v>
      </c>
      <c r="O3625">
        <v>1</v>
      </c>
      <c r="P3625">
        <v>3</v>
      </c>
      <c r="Q3625" t="str">
        <f>VLOOKUP(M3625,lookups!$A$1:$B$7, 2, FALSE)</f>
        <v>trawl/fyke</v>
      </c>
      <c r="R3625" t="str">
        <f>VLOOKUP(N3625,lookups!$D$1:$E$6, 2, FALSE)</f>
        <v>hucuktlis r</v>
      </c>
      <c r="S3625" t="str">
        <f>VLOOKUP(C3625,lookups!$G$1:$H$3, 2, FALSE)</f>
        <v>smolt</v>
      </c>
    </row>
    <row r="3626" spans="1:19" x14ac:dyDescent="0.25">
      <c r="A3626" s="1">
        <v>33374</v>
      </c>
      <c r="B3626">
        <v>1</v>
      </c>
      <c r="C3626">
        <v>1</v>
      </c>
      <c r="D3626">
        <v>1</v>
      </c>
      <c r="E3626">
        <v>1991</v>
      </c>
      <c r="F3626">
        <v>177</v>
      </c>
      <c r="G3626">
        <v>1</v>
      </c>
      <c r="H3626">
        <v>87</v>
      </c>
      <c r="I3626">
        <v>6.21</v>
      </c>
      <c r="J3626">
        <v>5.57</v>
      </c>
      <c r="L3626">
        <v>1</v>
      </c>
      <c r="M3626">
        <v>1</v>
      </c>
      <c r="N3626">
        <v>399</v>
      </c>
      <c r="O3626">
        <v>1</v>
      </c>
      <c r="P3626">
        <v>3</v>
      </c>
      <c r="Q3626" t="str">
        <f>VLOOKUP(M3626,lookups!$A$1:$B$7, 2, FALSE)</f>
        <v>trawl/fyke</v>
      </c>
      <c r="R3626" t="str">
        <f>VLOOKUP(N3626,lookups!$D$1:$E$6, 2, FALSE)</f>
        <v>hucuktlis r</v>
      </c>
      <c r="S3626" t="str">
        <f>VLOOKUP(C3626,lookups!$G$1:$H$3, 2, FALSE)</f>
        <v>smolt</v>
      </c>
    </row>
    <row r="3627" spans="1:19" x14ac:dyDescent="0.25">
      <c r="A3627" s="1">
        <v>33374</v>
      </c>
      <c r="B3627">
        <v>1</v>
      </c>
      <c r="C3627">
        <v>1</v>
      </c>
      <c r="D3627">
        <v>1</v>
      </c>
      <c r="E3627">
        <v>1991</v>
      </c>
      <c r="F3627">
        <v>178</v>
      </c>
      <c r="G3627">
        <v>1</v>
      </c>
      <c r="H3627">
        <v>92</v>
      </c>
      <c r="I3627">
        <v>6.73</v>
      </c>
      <c r="J3627">
        <v>6.04</v>
      </c>
      <c r="L3627">
        <v>1</v>
      </c>
      <c r="M3627">
        <v>1</v>
      </c>
      <c r="N3627">
        <v>399</v>
      </c>
      <c r="O3627">
        <v>1</v>
      </c>
      <c r="P3627">
        <v>3</v>
      </c>
      <c r="Q3627" t="str">
        <f>VLOOKUP(M3627,lookups!$A$1:$B$7, 2, FALSE)</f>
        <v>trawl/fyke</v>
      </c>
      <c r="R3627" t="str">
        <f>VLOOKUP(N3627,lookups!$D$1:$E$6, 2, FALSE)</f>
        <v>hucuktlis r</v>
      </c>
      <c r="S3627" t="str">
        <f>VLOOKUP(C3627,lookups!$G$1:$H$3, 2, FALSE)</f>
        <v>smolt</v>
      </c>
    </row>
    <row r="3628" spans="1:19" x14ac:dyDescent="0.25">
      <c r="A3628" s="1">
        <v>33374</v>
      </c>
      <c r="B3628">
        <v>1</v>
      </c>
      <c r="C3628">
        <v>1</v>
      </c>
      <c r="D3628">
        <v>1</v>
      </c>
      <c r="E3628">
        <v>1991</v>
      </c>
      <c r="F3628">
        <v>179</v>
      </c>
      <c r="G3628">
        <v>1</v>
      </c>
      <c r="H3628">
        <v>89</v>
      </c>
      <c r="I3628">
        <v>6.62</v>
      </c>
      <c r="J3628">
        <v>5.94</v>
      </c>
      <c r="L3628">
        <v>1</v>
      </c>
      <c r="M3628">
        <v>1</v>
      </c>
      <c r="N3628">
        <v>399</v>
      </c>
      <c r="O3628">
        <v>1</v>
      </c>
      <c r="P3628">
        <v>3</v>
      </c>
      <c r="Q3628" t="str">
        <f>VLOOKUP(M3628,lookups!$A$1:$B$7, 2, FALSE)</f>
        <v>trawl/fyke</v>
      </c>
      <c r="R3628" t="str">
        <f>VLOOKUP(N3628,lookups!$D$1:$E$6, 2, FALSE)</f>
        <v>hucuktlis r</v>
      </c>
      <c r="S3628" t="str">
        <f>VLOOKUP(C3628,lookups!$G$1:$H$3, 2, FALSE)</f>
        <v>smolt</v>
      </c>
    </row>
    <row r="3629" spans="1:19" x14ac:dyDescent="0.25">
      <c r="A3629" s="1">
        <v>33374</v>
      </c>
      <c r="B3629">
        <v>1</v>
      </c>
      <c r="C3629">
        <v>1</v>
      </c>
      <c r="D3629">
        <v>1</v>
      </c>
      <c r="E3629">
        <v>1991</v>
      </c>
      <c r="F3629">
        <v>180</v>
      </c>
      <c r="G3629">
        <v>1</v>
      </c>
      <c r="H3629">
        <v>91</v>
      </c>
      <c r="I3629">
        <v>6.82</v>
      </c>
      <c r="J3629">
        <v>6.12</v>
      </c>
      <c r="L3629">
        <v>1</v>
      </c>
      <c r="M3629">
        <v>1</v>
      </c>
      <c r="N3629">
        <v>399</v>
      </c>
      <c r="O3629">
        <v>1</v>
      </c>
      <c r="P3629">
        <v>3</v>
      </c>
      <c r="Q3629" t="str">
        <f>VLOOKUP(M3629,lookups!$A$1:$B$7, 2, FALSE)</f>
        <v>trawl/fyke</v>
      </c>
      <c r="R3629" t="str">
        <f>VLOOKUP(N3629,lookups!$D$1:$E$6, 2, FALSE)</f>
        <v>hucuktlis r</v>
      </c>
      <c r="S3629" t="str">
        <f>VLOOKUP(C3629,lookups!$G$1:$H$3, 2, FALSE)</f>
        <v>smolt</v>
      </c>
    </row>
    <row r="3630" spans="1:19" x14ac:dyDescent="0.25">
      <c r="A3630" s="1">
        <v>33374</v>
      </c>
      <c r="B3630">
        <v>1</v>
      </c>
      <c r="C3630">
        <v>1</v>
      </c>
      <c r="D3630">
        <v>1</v>
      </c>
      <c r="E3630">
        <v>1991</v>
      </c>
      <c r="F3630">
        <v>181</v>
      </c>
      <c r="G3630">
        <v>1</v>
      </c>
      <c r="H3630">
        <v>92</v>
      </c>
      <c r="I3630">
        <v>7.38</v>
      </c>
      <c r="J3630">
        <v>6.62</v>
      </c>
      <c r="L3630">
        <v>1</v>
      </c>
      <c r="M3630">
        <v>1</v>
      </c>
      <c r="N3630">
        <v>399</v>
      </c>
      <c r="O3630">
        <v>1</v>
      </c>
      <c r="P3630">
        <v>3</v>
      </c>
      <c r="Q3630" t="str">
        <f>VLOOKUP(M3630,lookups!$A$1:$B$7, 2, FALSE)</f>
        <v>trawl/fyke</v>
      </c>
      <c r="R3630" t="str">
        <f>VLOOKUP(N3630,lookups!$D$1:$E$6, 2, FALSE)</f>
        <v>hucuktlis r</v>
      </c>
      <c r="S3630" t="str">
        <f>VLOOKUP(C3630,lookups!$G$1:$H$3, 2, FALSE)</f>
        <v>smolt</v>
      </c>
    </row>
    <row r="3631" spans="1:19" x14ac:dyDescent="0.25">
      <c r="A3631" s="1">
        <v>33374</v>
      </c>
      <c r="B3631">
        <v>1</v>
      </c>
      <c r="C3631">
        <v>1</v>
      </c>
      <c r="D3631">
        <v>1</v>
      </c>
      <c r="E3631">
        <v>1991</v>
      </c>
      <c r="F3631">
        <v>182</v>
      </c>
      <c r="G3631">
        <v>1</v>
      </c>
      <c r="H3631">
        <v>88</v>
      </c>
      <c r="I3631">
        <v>6.22</v>
      </c>
      <c r="J3631">
        <v>5.58</v>
      </c>
      <c r="L3631">
        <v>1</v>
      </c>
      <c r="M3631">
        <v>1</v>
      </c>
      <c r="N3631">
        <v>399</v>
      </c>
      <c r="O3631">
        <v>1</v>
      </c>
      <c r="P3631">
        <v>3</v>
      </c>
      <c r="Q3631" t="str">
        <f>VLOOKUP(M3631,lookups!$A$1:$B$7, 2, FALSE)</f>
        <v>trawl/fyke</v>
      </c>
      <c r="R3631" t="str">
        <f>VLOOKUP(N3631,lookups!$D$1:$E$6, 2, FALSE)</f>
        <v>hucuktlis r</v>
      </c>
      <c r="S3631" t="str">
        <f>VLOOKUP(C3631,lookups!$G$1:$H$3, 2, FALSE)</f>
        <v>smolt</v>
      </c>
    </row>
    <row r="3632" spans="1:19" x14ac:dyDescent="0.25">
      <c r="A3632" s="1">
        <v>33374</v>
      </c>
      <c r="B3632">
        <v>1</v>
      </c>
      <c r="C3632">
        <v>1</v>
      </c>
      <c r="D3632">
        <v>1</v>
      </c>
      <c r="E3632">
        <v>1991</v>
      </c>
      <c r="F3632">
        <v>183</v>
      </c>
      <c r="G3632">
        <v>1</v>
      </c>
      <c r="H3632">
        <v>84</v>
      </c>
      <c r="I3632">
        <v>5.85</v>
      </c>
      <c r="J3632">
        <v>5.25</v>
      </c>
      <c r="L3632">
        <v>1</v>
      </c>
      <c r="M3632">
        <v>1</v>
      </c>
      <c r="N3632">
        <v>399</v>
      </c>
      <c r="O3632">
        <v>1</v>
      </c>
      <c r="P3632">
        <v>3</v>
      </c>
      <c r="Q3632" t="str">
        <f>VLOOKUP(M3632,lookups!$A$1:$B$7, 2, FALSE)</f>
        <v>trawl/fyke</v>
      </c>
      <c r="R3632" t="str">
        <f>VLOOKUP(N3632,lookups!$D$1:$E$6, 2, FALSE)</f>
        <v>hucuktlis r</v>
      </c>
      <c r="S3632" t="str">
        <f>VLOOKUP(C3632,lookups!$G$1:$H$3, 2, FALSE)</f>
        <v>smolt</v>
      </c>
    </row>
    <row r="3633" spans="1:19" x14ac:dyDescent="0.25">
      <c r="A3633" s="1">
        <v>33374</v>
      </c>
      <c r="B3633">
        <v>1</v>
      </c>
      <c r="C3633">
        <v>1</v>
      </c>
      <c r="D3633">
        <v>1</v>
      </c>
      <c r="E3633">
        <v>1991</v>
      </c>
      <c r="F3633">
        <v>184</v>
      </c>
      <c r="G3633">
        <v>1</v>
      </c>
      <c r="H3633">
        <v>84</v>
      </c>
      <c r="I3633">
        <v>5.73</v>
      </c>
      <c r="J3633">
        <v>5.14</v>
      </c>
      <c r="L3633">
        <v>1</v>
      </c>
      <c r="M3633">
        <v>1</v>
      </c>
      <c r="N3633">
        <v>399</v>
      </c>
      <c r="O3633">
        <v>1</v>
      </c>
      <c r="P3633">
        <v>3</v>
      </c>
      <c r="Q3633" t="str">
        <f>VLOOKUP(M3633,lookups!$A$1:$B$7, 2, FALSE)</f>
        <v>trawl/fyke</v>
      </c>
      <c r="R3633" t="str">
        <f>VLOOKUP(N3633,lookups!$D$1:$E$6, 2, FALSE)</f>
        <v>hucuktlis r</v>
      </c>
      <c r="S3633" t="str">
        <f>VLOOKUP(C3633,lookups!$G$1:$H$3, 2, FALSE)</f>
        <v>smolt</v>
      </c>
    </row>
    <row r="3634" spans="1:19" x14ac:dyDescent="0.25">
      <c r="A3634" s="1">
        <v>33374</v>
      </c>
      <c r="B3634">
        <v>1</v>
      </c>
      <c r="C3634">
        <v>1</v>
      </c>
      <c r="D3634">
        <v>1</v>
      </c>
      <c r="E3634">
        <v>1991</v>
      </c>
      <c r="F3634">
        <v>185</v>
      </c>
      <c r="G3634">
        <v>1</v>
      </c>
      <c r="H3634">
        <v>86</v>
      </c>
      <c r="I3634">
        <v>5.75</v>
      </c>
      <c r="J3634">
        <v>5.16</v>
      </c>
      <c r="L3634">
        <v>1</v>
      </c>
      <c r="M3634">
        <v>1</v>
      </c>
      <c r="N3634">
        <v>399</v>
      </c>
      <c r="O3634">
        <v>1</v>
      </c>
      <c r="P3634">
        <v>3</v>
      </c>
      <c r="Q3634" t="str">
        <f>VLOOKUP(M3634,lookups!$A$1:$B$7, 2, FALSE)</f>
        <v>trawl/fyke</v>
      </c>
      <c r="R3634" t="str">
        <f>VLOOKUP(N3634,lookups!$D$1:$E$6, 2, FALSE)</f>
        <v>hucuktlis r</v>
      </c>
      <c r="S3634" t="str">
        <f>VLOOKUP(C3634,lookups!$G$1:$H$3, 2, FALSE)</f>
        <v>smolt</v>
      </c>
    </row>
    <row r="3635" spans="1:19" x14ac:dyDescent="0.25">
      <c r="A3635" s="1">
        <v>33374</v>
      </c>
      <c r="B3635">
        <v>1</v>
      </c>
      <c r="C3635">
        <v>1</v>
      </c>
      <c r="D3635">
        <v>1</v>
      </c>
      <c r="E3635">
        <v>1991</v>
      </c>
      <c r="F3635">
        <v>186</v>
      </c>
      <c r="G3635">
        <v>1</v>
      </c>
      <c r="H3635">
        <v>83</v>
      </c>
      <c r="I3635">
        <v>5.61</v>
      </c>
      <c r="J3635">
        <v>5.03</v>
      </c>
      <c r="L3635">
        <v>1</v>
      </c>
      <c r="M3635">
        <v>1</v>
      </c>
      <c r="N3635">
        <v>399</v>
      </c>
      <c r="O3635">
        <v>1</v>
      </c>
      <c r="P3635">
        <v>3</v>
      </c>
      <c r="Q3635" t="str">
        <f>VLOOKUP(M3635,lookups!$A$1:$B$7, 2, FALSE)</f>
        <v>trawl/fyke</v>
      </c>
      <c r="R3635" t="str">
        <f>VLOOKUP(N3635,lookups!$D$1:$E$6, 2, FALSE)</f>
        <v>hucuktlis r</v>
      </c>
      <c r="S3635" t="str">
        <f>VLOOKUP(C3635,lookups!$G$1:$H$3, 2, FALSE)</f>
        <v>smolt</v>
      </c>
    </row>
    <row r="3636" spans="1:19" x14ac:dyDescent="0.25">
      <c r="A3636" s="1">
        <v>33374</v>
      </c>
      <c r="B3636">
        <v>1</v>
      </c>
      <c r="C3636">
        <v>1</v>
      </c>
      <c r="D3636">
        <v>1</v>
      </c>
      <c r="E3636">
        <v>1991</v>
      </c>
      <c r="F3636">
        <v>187</v>
      </c>
      <c r="G3636">
        <v>1</v>
      </c>
      <c r="H3636">
        <v>86</v>
      </c>
      <c r="I3636">
        <v>6.13</v>
      </c>
      <c r="J3636">
        <v>5.5</v>
      </c>
      <c r="L3636">
        <v>1</v>
      </c>
      <c r="M3636">
        <v>1</v>
      </c>
      <c r="N3636">
        <v>399</v>
      </c>
      <c r="O3636">
        <v>1</v>
      </c>
      <c r="P3636">
        <v>3</v>
      </c>
      <c r="Q3636" t="str">
        <f>VLOOKUP(M3636,lookups!$A$1:$B$7, 2, FALSE)</f>
        <v>trawl/fyke</v>
      </c>
      <c r="R3636" t="str">
        <f>VLOOKUP(N3636,lookups!$D$1:$E$6, 2, FALSE)</f>
        <v>hucuktlis r</v>
      </c>
      <c r="S3636" t="str">
        <f>VLOOKUP(C3636,lookups!$G$1:$H$3, 2, FALSE)</f>
        <v>smolt</v>
      </c>
    </row>
    <row r="3637" spans="1:19" x14ac:dyDescent="0.25">
      <c r="A3637" s="1">
        <v>33374</v>
      </c>
      <c r="B3637">
        <v>1</v>
      </c>
      <c r="C3637">
        <v>1</v>
      </c>
      <c r="D3637">
        <v>1</v>
      </c>
      <c r="E3637">
        <v>1991</v>
      </c>
      <c r="F3637">
        <v>188</v>
      </c>
      <c r="G3637">
        <v>1</v>
      </c>
      <c r="H3637">
        <v>83</v>
      </c>
      <c r="I3637">
        <v>5.19</v>
      </c>
      <c r="J3637">
        <v>4.6500000000000004</v>
      </c>
      <c r="L3637">
        <v>1</v>
      </c>
      <c r="M3637">
        <v>1</v>
      </c>
      <c r="N3637">
        <v>399</v>
      </c>
      <c r="O3637">
        <v>1</v>
      </c>
      <c r="P3637">
        <v>3</v>
      </c>
      <c r="Q3637" t="str">
        <f>VLOOKUP(M3637,lookups!$A$1:$B$7, 2, FALSE)</f>
        <v>trawl/fyke</v>
      </c>
      <c r="R3637" t="str">
        <f>VLOOKUP(N3637,lookups!$D$1:$E$6, 2, FALSE)</f>
        <v>hucuktlis r</v>
      </c>
      <c r="S3637" t="str">
        <f>VLOOKUP(C3637,lookups!$G$1:$H$3, 2, FALSE)</f>
        <v>smolt</v>
      </c>
    </row>
    <row r="3638" spans="1:19" x14ac:dyDescent="0.25">
      <c r="A3638" s="1">
        <v>33374</v>
      </c>
      <c r="B3638">
        <v>1</v>
      </c>
      <c r="C3638">
        <v>1</v>
      </c>
      <c r="D3638">
        <v>1</v>
      </c>
      <c r="E3638">
        <v>1991</v>
      </c>
      <c r="F3638">
        <v>189</v>
      </c>
      <c r="G3638">
        <v>1</v>
      </c>
      <c r="H3638">
        <v>84</v>
      </c>
      <c r="I3638">
        <v>5.64</v>
      </c>
      <c r="J3638">
        <v>5.0599999999999996</v>
      </c>
      <c r="L3638">
        <v>1</v>
      </c>
      <c r="M3638">
        <v>1</v>
      </c>
      <c r="N3638">
        <v>399</v>
      </c>
      <c r="O3638">
        <v>1</v>
      </c>
      <c r="P3638">
        <v>3</v>
      </c>
      <c r="Q3638" t="str">
        <f>VLOOKUP(M3638,lookups!$A$1:$B$7, 2, FALSE)</f>
        <v>trawl/fyke</v>
      </c>
      <c r="R3638" t="str">
        <f>VLOOKUP(N3638,lookups!$D$1:$E$6, 2, FALSE)</f>
        <v>hucuktlis r</v>
      </c>
      <c r="S3638" t="str">
        <f>VLOOKUP(C3638,lookups!$G$1:$H$3, 2, FALSE)</f>
        <v>smolt</v>
      </c>
    </row>
    <row r="3639" spans="1:19" x14ac:dyDescent="0.25">
      <c r="A3639" s="1">
        <v>33374</v>
      </c>
      <c r="B3639">
        <v>1</v>
      </c>
      <c r="C3639">
        <v>1</v>
      </c>
      <c r="D3639">
        <v>1</v>
      </c>
      <c r="E3639">
        <v>1991</v>
      </c>
      <c r="F3639">
        <v>190</v>
      </c>
      <c r="G3639">
        <v>1</v>
      </c>
      <c r="H3639">
        <v>89</v>
      </c>
      <c r="I3639">
        <v>7.05</v>
      </c>
      <c r="J3639">
        <v>6.32</v>
      </c>
      <c r="L3639">
        <v>1</v>
      </c>
      <c r="M3639">
        <v>1</v>
      </c>
      <c r="N3639">
        <v>399</v>
      </c>
      <c r="O3639">
        <v>1</v>
      </c>
      <c r="P3639">
        <v>3</v>
      </c>
      <c r="Q3639" t="str">
        <f>VLOOKUP(M3639,lookups!$A$1:$B$7, 2, FALSE)</f>
        <v>trawl/fyke</v>
      </c>
      <c r="R3639" t="str">
        <f>VLOOKUP(N3639,lookups!$D$1:$E$6, 2, FALSE)</f>
        <v>hucuktlis r</v>
      </c>
      <c r="S3639" t="str">
        <f>VLOOKUP(C3639,lookups!$G$1:$H$3, 2, FALSE)</f>
        <v>smolt</v>
      </c>
    </row>
    <row r="3640" spans="1:19" x14ac:dyDescent="0.25">
      <c r="A3640" s="1">
        <v>33374</v>
      </c>
      <c r="B3640">
        <v>1</v>
      </c>
      <c r="C3640">
        <v>1</v>
      </c>
      <c r="D3640">
        <v>1</v>
      </c>
      <c r="E3640">
        <v>1991</v>
      </c>
      <c r="F3640">
        <v>191</v>
      </c>
      <c r="G3640">
        <v>1</v>
      </c>
      <c r="H3640">
        <v>87</v>
      </c>
      <c r="I3640">
        <v>6.92</v>
      </c>
      <c r="J3640">
        <v>6.21</v>
      </c>
      <c r="L3640">
        <v>1</v>
      </c>
      <c r="M3640">
        <v>1</v>
      </c>
      <c r="N3640">
        <v>399</v>
      </c>
      <c r="O3640">
        <v>1</v>
      </c>
      <c r="P3640">
        <v>3</v>
      </c>
      <c r="Q3640" t="str">
        <f>VLOOKUP(M3640,lookups!$A$1:$B$7, 2, FALSE)</f>
        <v>trawl/fyke</v>
      </c>
      <c r="R3640" t="str">
        <f>VLOOKUP(N3640,lookups!$D$1:$E$6, 2, FALSE)</f>
        <v>hucuktlis r</v>
      </c>
      <c r="S3640" t="str">
        <f>VLOOKUP(C3640,lookups!$G$1:$H$3, 2, FALSE)</f>
        <v>smolt</v>
      </c>
    </row>
    <row r="3641" spans="1:19" x14ac:dyDescent="0.25">
      <c r="A3641" s="1">
        <v>33374</v>
      </c>
      <c r="B3641">
        <v>1</v>
      </c>
      <c r="C3641">
        <v>1</v>
      </c>
      <c r="D3641">
        <v>1</v>
      </c>
      <c r="E3641">
        <v>1991</v>
      </c>
      <c r="F3641">
        <v>192</v>
      </c>
      <c r="G3641">
        <v>1</v>
      </c>
      <c r="H3641">
        <v>84</v>
      </c>
      <c r="I3641">
        <v>5.72</v>
      </c>
      <c r="J3641">
        <v>5.13</v>
      </c>
      <c r="L3641">
        <v>1</v>
      </c>
      <c r="M3641">
        <v>1</v>
      </c>
      <c r="N3641">
        <v>399</v>
      </c>
      <c r="O3641">
        <v>1</v>
      </c>
      <c r="P3641">
        <v>3</v>
      </c>
      <c r="Q3641" t="str">
        <f>VLOOKUP(M3641,lookups!$A$1:$B$7, 2, FALSE)</f>
        <v>trawl/fyke</v>
      </c>
      <c r="R3641" t="str">
        <f>VLOOKUP(N3641,lookups!$D$1:$E$6, 2, FALSE)</f>
        <v>hucuktlis r</v>
      </c>
      <c r="S3641" t="str">
        <f>VLOOKUP(C3641,lookups!$G$1:$H$3, 2, FALSE)</f>
        <v>smolt</v>
      </c>
    </row>
    <row r="3642" spans="1:19" x14ac:dyDescent="0.25">
      <c r="A3642" s="1">
        <v>33374</v>
      </c>
      <c r="B3642">
        <v>1</v>
      </c>
      <c r="C3642">
        <v>1</v>
      </c>
      <c r="D3642">
        <v>1</v>
      </c>
      <c r="E3642">
        <v>1991</v>
      </c>
      <c r="F3642">
        <v>193</v>
      </c>
      <c r="G3642">
        <v>1</v>
      </c>
      <c r="H3642">
        <v>83</v>
      </c>
      <c r="I3642">
        <v>5.61</v>
      </c>
      <c r="J3642">
        <v>5.03</v>
      </c>
      <c r="L3642">
        <v>1</v>
      </c>
      <c r="M3642">
        <v>1</v>
      </c>
      <c r="N3642">
        <v>399</v>
      </c>
      <c r="O3642">
        <v>1</v>
      </c>
      <c r="P3642">
        <v>3</v>
      </c>
      <c r="Q3642" t="str">
        <f>VLOOKUP(M3642,lookups!$A$1:$B$7, 2, FALSE)</f>
        <v>trawl/fyke</v>
      </c>
      <c r="R3642" t="str">
        <f>VLOOKUP(N3642,lookups!$D$1:$E$6, 2, FALSE)</f>
        <v>hucuktlis r</v>
      </c>
      <c r="S3642" t="str">
        <f>VLOOKUP(C3642,lookups!$G$1:$H$3, 2, FALSE)</f>
        <v>smolt</v>
      </c>
    </row>
    <row r="3643" spans="1:19" x14ac:dyDescent="0.25">
      <c r="A3643" s="1">
        <v>33374</v>
      </c>
      <c r="B3643">
        <v>1</v>
      </c>
      <c r="C3643">
        <v>1</v>
      </c>
      <c r="D3643">
        <v>1</v>
      </c>
      <c r="E3643">
        <v>1991</v>
      </c>
      <c r="F3643">
        <v>194</v>
      </c>
      <c r="G3643">
        <v>1</v>
      </c>
      <c r="H3643">
        <v>80</v>
      </c>
      <c r="I3643">
        <v>5.28</v>
      </c>
      <c r="J3643">
        <v>4.74</v>
      </c>
      <c r="L3643">
        <v>1</v>
      </c>
      <c r="M3643">
        <v>1</v>
      </c>
      <c r="N3643">
        <v>399</v>
      </c>
      <c r="O3643">
        <v>1</v>
      </c>
      <c r="P3643">
        <v>3</v>
      </c>
      <c r="Q3643" t="str">
        <f>VLOOKUP(M3643,lookups!$A$1:$B$7, 2, FALSE)</f>
        <v>trawl/fyke</v>
      </c>
      <c r="R3643" t="str">
        <f>VLOOKUP(N3643,lookups!$D$1:$E$6, 2, FALSE)</f>
        <v>hucuktlis r</v>
      </c>
      <c r="S3643" t="str">
        <f>VLOOKUP(C3643,lookups!$G$1:$H$3, 2, FALSE)</f>
        <v>smolt</v>
      </c>
    </row>
    <row r="3644" spans="1:19" x14ac:dyDescent="0.25">
      <c r="A3644" s="1">
        <v>33374</v>
      </c>
      <c r="B3644">
        <v>1</v>
      </c>
      <c r="C3644">
        <v>1</v>
      </c>
      <c r="D3644">
        <v>1</v>
      </c>
      <c r="E3644">
        <v>1991</v>
      </c>
      <c r="F3644">
        <v>195</v>
      </c>
      <c r="G3644">
        <v>1</v>
      </c>
      <c r="H3644">
        <v>89</v>
      </c>
      <c r="I3644">
        <v>6.39</v>
      </c>
      <c r="J3644">
        <v>5.73</v>
      </c>
      <c r="L3644">
        <v>1</v>
      </c>
      <c r="M3644">
        <v>1</v>
      </c>
      <c r="N3644">
        <v>399</v>
      </c>
      <c r="O3644">
        <v>1</v>
      </c>
      <c r="P3644">
        <v>3</v>
      </c>
      <c r="Q3644" t="str">
        <f>VLOOKUP(M3644,lookups!$A$1:$B$7, 2, FALSE)</f>
        <v>trawl/fyke</v>
      </c>
      <c r="R3644" t="str">
        <f>VLOOKUP(N3644,lookups!$D$1:$E$6, 2, FALSE)</f>
        <v>hucuktlis r</v>
      </c>
      <c r="S3644" t="str">
        <f>VLOOKUP(C3644,lookups!$G$1:$H$3, 2, FALSE)</f>
        <v>smolt</v>
      </c>
    </row>
    <row r="3645" spans="1:19" x14ac:dyDescent="0.25">
      <c r="A3645" s="1">
        <v>33374</v>
      </c>
      <c r="B3645">
        <v>1</v>
      </c>
      <c r="C3645">
        <v>1</v>
      </c>
      <c r="D3645">
        <v>1</v>
      </c>
      <c r="E3645">
        <v>1991</v>
      </c>
      <c r="F3645">
        <v>196</v>
      </c>
      <c r="G3645">
        <v>1</v>
      </c>
      <c r="H3645">
        <v>87</v>
      </c>
      <c r="I3645">
        <v>6.21</v>
      </c>
      <c r="J3645">
        <v>5.57</v>
      </c>
      <c r="L3645">
        <v>1</v>
      </c>
      <c r="M3645">
        <v>1</v>
      </c>
      <c r="N3645">
        <v>399</v>
      </c>
      <c r="O3645">
        <v>1</v>
      </c>
      <c r="P3645">
        <v>3</v>
      </c>
      <c r="Q3645" t="str">
        <f>VLOOKUP(M3645,lookups!$A$1:$B$7, 2, FALSE)</f>
        <v>trawl/fyke</v>
      </c>
      <c r="R3645" t="str">
        <f>VLOOKUP(N3645,lookups!$D$1:$E$6, 2, FALSE)</f>
        <v>hucuktlis r</v>
      </c>
      <c r="S3645" t="str">
        <f>VLOOKUP(C3645,lookups!$G$1:$H$3, 2, FALSE)</f>
        <v>smolt</v>
      </c>
    </row>
    <row r="3646" spans="1:19" x14ac:dyDescent="0.25">
      <c r="A3646" s="1">
        <v>33374</v>
      </c>
      <c r="B3646">
        <v>1</v>
      </c>
      <c r="C3646">
        <v>1</v>
      </c>
      <c r="D3646">
        <v>1</v>
      </c>
      <c r="E3646">
        <v>1991</v>
      </c>
      <c r="F3646">
        <v>197</v>
      </c>
      <c r="G3646">
        <v>1</v>
      </c>
      <c r="H3646">
        <v>97</v>
      </c>
      <c r="I3646">
        <v>8.1</v>
      </c>
      <c r="J3646">
        <v>7.26</v>
      </c>
      <c r="L3646">
        <v>1</v>
      </c>
      <c r="M3646">
        <v>1</v>
      </c>
      <c r="N3646">
        <v>399</v>
      </c>
      <c r="O3646">
        <v>1</v>
      </c>
      <c r="P3646">
        <v>3</v>
      </c>
      <c r="Q3646" t="str">
        <f>VLOOKUP(M3646,lookups!$A$1:$B$7, 2, FALSE)</f>
        <v>trawl/fyke</v>
      </c>
      <c r="R3646" t="str">
        <f>VLOOKUP(N3646,lookups!$D$1:$E$6, 2, FALSE)</f>
        <v>hucuktlis r</v>
      </c>
      <c r="S3646" t="str">
        <f>VLOOKUP(C3646,lookups!$G$1:$H$3, 2, FALSE)</f>
        <v>smolt</v>
      </c>
    </row>
    <row r="3647" spans="1:19" x14ac:dyDescent="0.25">
      <c r="A3647" s="1">
        <v>33374</v>
      </c>
      <c r="B3647">
        <v>1</v>
      </c>
      <c r="C3647">
        <v>1</v>
      </c>
      <c r="D3647">
        <v>1</v>
      </c>
      <c r="E3647">
        <v>1991</v>
      </c>
      <c r="F3647">
        <v>198</v>
      </c>
      <c r="G3647">
        <v>1</v>
      </c>
      <c r="H3647">
        <v>94</v>
      </c>
      <c r="I3647">
        <v>7.87</v>
      </c>
      <c r="J3647">
        <v>7.06</v>
      </c>
      <c r="L3647">
        <v>1</v>
      </c>
      <c r="M3647">
        <v>1</v>
      </c>
      <c r="N3647">
        <v>399</v>
      </c>
      <c r="O3647">
        <v>1</v>
      </c>
      <c r="P3647">
        <v>3</v>
      </c>
      <c r="Q3647" t="str">
        <f>VLOOKUP(M3647,lookups!$A$1:$B$7, 2, FALSE)</f>
        <v>trawl/fyke</v>
      </c>
      <c r="R3647" t="str">
        <f>VLOOKUP(N3647,lookups!$D$1:$E$6, 2, FALSE)</f>
        <v>hucuktlis r</v>
      </c>
      <c r="S3647" t="str">
        <f>VLOOKUP(C3647,lookups!$G$1:$H$3, 2, FALSE)</f>
        <v>smolt</v>
      </c>
    </row>
    <row r="3648" spans="1:19" x14ac:dyDescent="0.25">
      <c r="A3648" s="1">
        <v>33374</v>
      </c>
      <c r="B3648">
        <v>1</v>
      </c>
      <c r="C3648">
        <v>1</v>
      </c>
      <c r="D3648">
        <v>1</v>
      </c>
      <c r="E3648">
        <v>1991</v>
      </c>
      <c r="F3648">
        <v>199</v>
      </c>
      <c r="G3648">
        <v>1</v>
      </c>
      <c r="H3648">
        <v>81</v>
      </c>
      <c r="I3648">
        <v>4.92</v>
      </c>
      <c r="J3648">
        <v>4.41</v>
      </c>
      <c r="L3648">
        <v>1</v>
      </c>
      <c r="M3648">
        <v>1</v>
      </c>
      <c r="N3648">
        <v>399</v>
      </c>
      <c r="O3648">
        <v>1</v>
      </c>
      <c r="P3648">
        <v>3</v>
      </c>
      <c r="Q3648" t="str">
        <f>VLOOKUP(M3648,lookups!$A$1:$B$7, 2, FALSE)</f>
        <v>trawl/fyke</v>
      </c>
      <c r="R3648" t="str">
        <f>VLOOKUP(N3648,lookups!$D$1:$E$6, 2, FALSE)</f>
        <v>hucuktlis r</v>
      </c>
      <c r="S3648" t="str">
        <f>VLOOKUP(C3648,lookups!$G$1:$H$3, 2, FALSE)</f>
        <v>smolt</v>
      </c>
    </row>
    <row r="3649" spans="1:19" x14ac:dyDescent="0.25">
      <c r="A3649" s="1">
        <v>33374</v>
      </c>
      <c r="B3649">
        <v>1</v>
      </c>
      <c r="C3649">
        <v>1</v>
      </c>
      <c r="D3649">
        <v>1</v>
      </c>
      <c r="E3649">
        <v>1991</v>
      </c>
      <c r="F3649">
        <v>200</v>
      </c>
      <c r="G3649">
        <v>1</v>
      </c>
      <c r="H3649">
        <v>83</v>
      </c>
      <c r="I3649">
        <v>5.49</v>
      </c>
      <c r="J3649">
        <v>4.92</v>
      </c>
      <c r="L3649">
        <v>1</v>
      </c>
      <c r="M3649">
        <v>1</v>
      </c>
      <c r="N3649">
        <v>399</v>
      </c>
      <c r="O3649">
        <v>1</v>
      </c>
      <c r="P3649">
        <v>3</v>
      </c>
      <c r="Q3649" t="str">
        <f>VLOOKUP(M3649,lookups!$A$1:$B$7, 2, FALSE)</f>
        <v>trawl/fyke</v>
      </c>
      <c r="R3649" t="str">
        <f>VLOOKUP(N3649,lookups!$D$1:$E$6, 2, FALSE)</f>
        <v>hucuktlis r</v>
      </c>
      <c r="S3649" t="str">
        <f>VLOOKUP(C3649,lookups!$G$1:$H$3, 2, FALSE)</f>
        <v>smolt</v>
      </c>
    </row>
    <row r="3650" spans="1:19" x14ac:dyDescent="0.25">
      <c r="A3650" s="1">
        <v>33728</v>
      </c>
      <c r="B3650">
        <v>1</v>
      </c>
      <c r="C3650">
        <v>1</v>
      </c>
      <c r="D3650">
        <v>1</v>
      </c>
      <c r="E3650">
        <v>1992</v>
      </c>
      <c r="F3650">
        <v>1</v>
      </c>
      <c r="G3650">
        <v>1</v>
      </c>
      <c r="H3650">
        <v>93</v>
      </c>
      <c r="J3650">
        <v>7.13</v>
      </c>
      <c r="L3650">
        <v>1</v>
      </c>
      <c r="M3650">
        <v>1</v>
      </c>
      <c r="N3650">
        <v>399</v>
      </c>
      <c r="O3650">
        <v>1</v>
      </c>
      <c r="P3650">
        <v>3</v>
      </c>
      <c r="Q3650" t="str">
        <f>VLOOKUP(M3650,lookups!$A$1:$B$7, 2, FALSE)</f>
        <v>trawl/fyke</v>
      </c>
      <c r="R3650" t="str">
        <f>VLOOKUP(N3650,lookups!$D$1:$E$6, 2, FALSE)</f>
        <v>hucuktlis r</v>
      </c>
      <c r="S3650" t="str">
        <f>VLOOKUP(C3650,lookups!$G$1:$H$3, 2, FALSE)</f>
        <v>smolt</v>
      </c>
    </row>
    <row r="3651" spans="1:19" x14ac:dyDescent="0.25">
      <c r="A3651" s="1">
        <v>33728</v>
      </c>
      <c r="B3651">
        <v>1</v>
      </c>
      <c r="C3651">
        <v>1</v>
      </c>
      <c r="D3651">
        <v>1</v>
      </c>
      <c r="E3651">
        <v>1992</v>
      </c>
      <c r="F3651">
        <v>2</v>
      </c>
      <c r="G3651">
        <v>1</v>
      </c>
      <c r="H3651">
        <v>85</v>
      </c>
      <c r="J3651">
        <v>5.69</v>
      </c>
      <c r="L3651">
        <v>1</v>
      </c>
      <c r="M3651">
        <v>1</v>
      </c>
      <c r="N3651">
        <v>399</v>
      </c>
      <c r="O3651">
        <v>1</v>
      </c>
      <c r="P3651">
        <v>3</v>
      </c>
      <c r="Q3651" t="str">
        <f>VLOOKUP(M3651,lookups!$A$1:$B$7, 2, FALSE)</f>
        <v>trawl/fyke</v>
      </c>
      <c r="R3651" t="str">
        <f>VLOOKUP(N3651,lookups!$D$1:$E$6, 2, FALSE)</f>
        <v>hucuktlis r</v>
      </c>
      <c r="S3651" t="str">
        <f>VLOOKUP(C3651,lookups!$G$1:$H$3, 2, FALSE)</f>
        <v>smolt</v>
      </c>
    </row>
    <row r="3652" spans="1:19" x14ac:dyDescent="0.25">
      <c r="A3652" s="1">
        <v>33728</v>
      </c>
      <c r="B3652">
        <v>1</v>
      </c>
      <c r="C3652">
        <v>1</v>
      </c>
      <c r="D3652">
        <v>1</v>
      </c>
      <c r="E3652">
        <v>1992</v>
      </c>
      <c r="F3652">
        <v>3</v>
      </c>
      <c r="G3652">
        <v>1</v>
      </c>
      <c r="H3652">
        <v>92</v>
      </c>
      <c r="J3652">
        <v>6.91</v>
      </c>
      <c r="L3652">
        <v>1</v>
      </c>
      <c r="M3652">
        <v>1</v>
      </c>
      <c r="N3652">
        <v>399</v>
      </c>
      <c r="O3652">
        <v>1</v>
      </c>
      <c r="P3652">
        <v>3</v>
      </c>
      <c r="Q3652" t="str">
        <f>VLOOKUP(M3652,lookups!$A$1:$B$7, 2, FALSE)</f>
        <v>trawl/fyke</v>
      </c>
      <c r="R3652" t="str">
        <f>VLOOKUP(N3652,lookups!$D$1:$E$6, 2, FALSE)</f>
        <v>hucuktlis r</v>
      </c>
      <c r="S3652" t="str">
        <f>VLOOKUP(C3652,lookups!$G$1:$H$3, 2, FALSE)</f>
        <v>smolt</v>
      </c>
    </row>
    <row r="3653" spans="1:19" x14ac:dyDescent="0.25">
      <c r="A3653" s="1">
        <v>33728</v>
      </c>
      <c r="B3653">
        <v>1</v>
      </c>
      <c r="C3653">
        <v>1</v>
      </c>
      <c r="D3653">
        <v>1</v>
      </c>
      <c r="E3653">
        <v>1992</v>
      </c>
      <c r="F3653">
        <v>4</v>
      </c>
      <c r="G3653">
        <v>1</v>
      </c>
      <c r="H3653">
        <v>93</v>
      </c>
      <c r="J3653">
        <v>6.97</v>
      </c>
      <c r="L3653">
        <v>1</v>
      </c>
      <c r="M3653">
        <v>1</v>
      </c>
      <c r="N3653">
        <v>399</v>
      </c>
      <c r="O3653">
        <v>1</v>
      </c>
      <c r="P3653">
        <v>3</v>
      </c>
      <c r="Q3653" t="str">
        <f>VLOOKUP(M3653,lookups!$A$1:$B$7, 2, FALSE)</f>
        <v>trawl/fyke</v>
      </c>
      <c r="R3653" t="str">
        <f>VLOOKUP(N3653,lookups!$D$1:$E$6, 2, FALSE)</f>
        <v>hucuktlis r</v>
      </c>
      <c r="S3653" t="str">
        <f>VLOOKUP(C3653,lookups!$G$1:$H$3, 2, FALSE)</f>
        <v>smolt</v>
      </c>
    </row>
    <row r="3654" spans="1:19" x14ac:dyDescent="0.25">
      <c r="A3654" s="1">
        <v>33728</v>
      </c>
      <c r="B3654">
        <v>1</v>
      </c>
      <c r="C3654">
        <v>1</v>
      </c>
      <c r="D3654">
        <v>1</v>
      </c>
      <c r="E3654">
        <v>1992</v>
      </c>
      <c r="F3654">
        <v>5</v>
      </c>
      <c r="G3654">
        <v>1</v>
      </c>
      <c r="H3654">
        <v>87</v>
      </c>
      <c r="J3654">
        <v>5.68</v>
      </c>
      <c r="L3654">
        <v>1</v>
      </c>
      <c r="M3654">
        <v>1</v>
      </c>
      <c r="N3654">
        <v>399</v>
      </c>
      <c r="O3654">
        <v>1</v>
      </c>
      <c r="P3654">
        <v>3</v>
      </c>
      <c r="Q3654" t="str">
        <f>VLOOKUP(M3654,lookups!$A$1:$B$7, 2, FALSE)</f>
        <v>trawl/fyke</v>
      </c>
      <c r="R3654" t="str">
        <f>VLOOKUP(N3654,lookups!$D$1:$E$6, 2, FALSE)</f>
        <v>hucuktlis r</v>
      </c>
      <c r="S3654" t="str">
        <f>VLOOKUP(C3654,lookups!$G$1:$H$3, 2, FALSE)</f>
        <v>smolt</v>
      </c>
    </row>
    <row r="3655" spans="1:19" x14ac:dyDescent="0.25">
      <c r="A3655" s="1">
        <v>33728</v>
      </c>
      <c r="B3655">
        <v>1</v>
      </c>
      <c r="C3655">
        <v>1</v>
      </c>
      <c r="D3655">
        <v>1</v>
      </c>
      <c r="E3655">
        <v>1992</v>
      </c>
      <c r="F3655">
        <v>6</v>
      </c>
      <c r="G3655">
        <v>1</v>
      </c>
      <c r="H3655">
        <v>76</v>
      </c>
      <c r="J3655">
        <v>3.91</v>
      </c>
      <c r="L3655">
        <v>1</v>
      </c>
      <c r="M3655">
        <v>1</v>
      </c>
      <c r="N3655">
        <v>399</v>
      </c>
      <c r="O3655">
        <v>1</v>
      </c>
      <c r="P3655">
        <v>3</v>
      </c>
      <c r="Q3655" t="str">
        <f>VLOOKUP(M3655,lookups!$A$1:$B$7, 2, FALSE)</f>
        <v>trawl/fyke</v>
      </c>
      <c r="R3655" t="str">
        <f>VLOOKUP(N3655,lookups!$D$1:$E$6, 2, FALSE)</f>
        <v>hucuktlis r</v>
      </c>
      <c r="S3655" t="str">
        <f>VLOOKUP(C3655,lookups!$G$1:$H$3, 2, FALSE)</f>
        <v>smolt</v>
      </c>
    </row>
    <row r="3656" spans="1:19" x14ac:dyDescent="0.25">
      <c r="A3656" s="1">
        <v>33728</v>
      </c>
      <c r="B3656">
        <v>1</v>
      </c>
      <c r="C3656">
        <v>1</v>
      </c>
      <c r="D3656">
        <v>1</v>
      </c>
      <c r="E3656">
        <v>1992</v>
      </c>
      <c r="F3656">
        <v>7</v>
      </c>
      <c r="G3656">
        <v>1</v>
      </c>
      <c r="H3656">
        <v>96</v>
      </c>
      <c r="J3656">
        <v>7.41</v>
      </c>
      <c r="L3656">
        <v>1</v>
      </c>
      <c r="M3656">
        <v>1</v>
      </c>
      <c r="N3656">
        <v>399</v>
      </c>
      <c r="O3656">
        <v>1</v>
      </c>
      <c r="P3656">
        <v>3</v>
      </c>
      <c r="Q3656" t="str">
        <f>VLOOKUP(M3656,lookups!$A$1:$B$7, 2, FALSE)</f>
        <v>trawl/fyke</v>
      </c>
      <c r="R3656" t="str">
        <f>VLOOKUP(N3656,lookups!$D$1:$E$6, 2, FALSE)</f>
        <v>hucuktlis r</v>
      </c>
      <c r="S3656" t="str">
        <f>VLOOKUP(C3656,lookups!$G$1:$H$3, 2, FALSE)</f>
        <v>smolt</v>
      </c>
    </row>
    <row r="3657" spans="1:19" x14ac:dyDescent="0.25">
      <c r="A3657" s="1">
        <v>33728</v>
      </c>
      <c r="B3657">
        <v>1</v>
      </c>
      <c r="C3657">
        <v>1</v>
      </c>
      <c r="D3657">
        <v>1</v>
      </c>
      <c r="E3657">
        <v>1992</v>
      </c>
      <c r="F3657">
        <v>8</v>
      </c>
      <c r="G3657">
        <v>1</v>
      </c>
      <c r="H3657">
        <v>93</v>
      </c>
      <c r="J3657">
        <v>7.25</v>
      </c>
      <c r="L3657">
        <v>1</v>
      </c>
      <c r="M3657">
        <v>1</v>
      </c>
      <c r="N3657">
        <v>399</v>
      </c>
      <c r="O3657">
        <v>1</v>
      </c>
      <c r="P3657">
        <v>3</v>
      </c>
      <c r="Q3657" t="str">
        <f>VLOOKUP(M3657,lookups!$A$1:$B$7, 2, FALSE)</f>
        <v>trawl/fyke</v>
      </c>
      <c r="R3657" t="str">
        <f>VLOOKUP(N3657,lookups!$D$1:$E$6, 2, FALSE)</f>
        <v>hucuktlis r</v>
      </c>
      <c r="S3657" t="str">
        <f>VLOOKUP(C3657,lookups!$G$1:$H$3, 2, FALSE)</f>
        <v>smolt</v>
      </c>
    </row>
    <row r="3658" spans="1:19" x14ac:dyDescent="0.25">
      <c r="A3658" s="1">
        <v>33728</v>
      </c>
      <c r="B3658">
        <v>1</v>
      </c>
      <c r="C3658">
        <v>1</v>
      </c>
      <c r="D3658">
        <v>1</v>
      </c>
      <c r="E3658">
        <v>1992</v>
      </c>
      <c r="F3658">
        <v>9</v>
      </c>
      <c r="G3658">
        <v>1</v>
      </c>
      <c r="H3658">
        <v>94</v>
      </c>
      <c r="J3658">
        <v>7.2</v>
      </c>
      <c r="L3658">
        <v>1</v>
      </c>
      <c r="M3658">
        <v>1</v>
      </c>
      <c r="N3658">
        <v>399</v>
      </c>
      <c r="O3658">
        <v>1</v>
      </c>
      <c r="P3658">
        <v>3</v>
      </c>
      <c r="Q3658" t="str">
        <f>VLOOKUP(M3658,lookups!$A$1:$B$7, 2, FALSE)</f>
        <v>trawl/fyke</v>
      </c>
      <c r="R3658" t="str">
        <f>VLOOKUP(N3658,lookups!$D$1:$E$6, 2, FALSE)</f>
        <v>hucuktlis r</v>
      </c>
      <c r="S3658" t="str">
        <f>VLOOKUP(C3658,lookups!$G$1:$H$3, 2, FALSE)</f>
        <v>smolt</v>
      </c>
    </row>
    <row r="3659" spans="1:19" x14ac:dyDescent="0.25">
      <c r="A3659" s="1">
        <v>33728</v>
      </c>
      <c r="B3659">
        <v>1</v>
      </c>
      <c r="C3659">
        <v>1</v>
      </c>
      <c r="D3659">
        <v>1</v>
      </c>
      <c r="E3659">
        <v>1992</v>
      </c>
      <c r="F3659">
        <v>10</v>
      </c>
      <c r="G3659">
        <v>1</v>
      </c>
      <c r="H3659">
        <v>89</v>
      </c>
      <c r="J3659">
        <v>6.31</v>
      </c>
      <c r="L3659">
        <v>1</v>
      </c>
      <c r="M3659">
        <v>1</v>
      </c>
      <c r="N3659">
        <v>399</v>
      </c>
      <c r="O3659">
        <v>1</v>
      </c>
      <c r="P3659">
        <v>3</v>
      </c>
      <c r="Q3659" t="str">
        <f>VLOOKUP(M3659,lookups!$A$1:$B$7, 2, FALSE)</f>
        <v>trawl/fyke</v>
      </c>
      <c r="R3659" t="str">
        <f>VLOOKUP(N3659,lookups!$D$1:$E$6, 2, FALSE)</f>
        <v>hucuktlis r</v>
      </c>
      <c r="S3659" t="str">
        <f>VLOOKUP(C3659,lookups!$G$1:$H$3, 2, FALSE)</f>
        <v>smolt</v>
      </c>
    </row>
    <row r="3660" spans="1:19" x14ac:dyDescent="0.25">
      <c r="A3660" s="1">
        <v>33728</v>
      </c>
      <c r="B3660">
        <v>1</v>
      </c>
      <c r="C3660">
        <v>1</v>
      </c>
      <c r="D3660">
        <v>1</v>
      </c>
      <c r="E3660">
        <v>1992</v>
      </c>
      <c r="F3660">
        <v>11</v>
      </c>
      <c r="G3660">
        <v>1</v>
      </c>
      <c r="H3660">
        <v>92</v>
      </c>
      <c r="J3660">
        <v>7.28</v>
      </c>
      <c r="L3660">
        <v>1</v>
      </c>
      <c r="M3660">
        <v>1</v>
      </c>
      <c r="N3660">
        <v>399</v>
      </c>
      <c r="O3660">
        <v>1</v>
      </c>
      <c r="P3660">
        <v>3</v>
      </c>
      <c r="Q3660" t="str">
        <f>VLOOKUP(M3660,lookups!$A$1:$B$7, 2, FALSE)</f>
        <v>trawl/fyke</v>
      </c>
      <c r="R3660" t="str">
        <f>VLOOKUP(N3660,lookups!$D$1:$E$6, 2, FALSE)</f>
        <v>hucuktlis r</v>
      </c>
      <c r="S3660" t="str">
        <f>VLOOKUP(C3660,lookups!$G$1:$H$3, 2, FALSE)</f>
        <v>smolt</v>
      </c>
    </row>
    <row r="3661" spans="1:19" x14ac:dyDescent="0.25">
      <c r="A3661" s="1">
        <v>33728</v>
      </c>
      <c r="B3661">
        <v>1</v>
      </c>
      <c r="C3661">
        <v>1</v>
      </c>
      <c r="D3661">
        <v>1</v>
      </c>
      <c r="E3661">
        <v>1992</v>
      </c>
      <c r="F3661">
        <v>12</v>
      </c>
      <c r="G3661">
        <v>1</v>
      </c>
      <c r="H3661">
        <v>93</v>
      </c>
      <c r="J3661">
        <v>7.1</v>
      </c>
      <c r="L3661">
        <v>1</v>
      </c>
      <c r="M3661">
        <v>1</v>
      </c>
      <c r="N3661">
        <v>399</v>
      </c>
      <c r="O3661">
        <v>1</v>
      </c>
      <c r="P3661">
        <v>3</v>
      </c>
      <c r="Q3661" t="str">
        <f>VLOOKUP(M3661,lookups!$A$1:$B$7, 2, FALSE)</f>
        <v>trawl/fyke</v>
      </c>
      <c r="R3661" t="str">
        <f>VLOOKUP(N3661,lookups!$D$1:$E$6, 2, FALSE)</f>
        <v>hucuktlis r</v>
      </c>
      <c r="S3661" t="str">
        <f>VLOOKUP(C3661,lookups!$G$1:$H$3, 2, FALSE)</f>
        <v>smolt</v>
      </c>
    </row>
    <row r="3662" spans="1:19" x14ac:dyDescent="0.25">
      <c r="A3662" s="1">
        <v>33728</v>
      </c>
      <c r="B3662">
        <v>1</v>
      </c>
      <c r="C3662">
        <v>1</v>
      </c>
      <c r="D3662">
        <v>1</v>
      </c>
      <c r="E3662">
        <v>1992</v>
      </c>
      <c r="F3662">
        <v>13</v>
      </c>
      <c r="G3662">
        <v>1</v>
      </c>
      <c r="H3662">
        <v>88</v>
      </c>
      <c r="J3662">
        <v>6.37</v>
      </c>
      <c r="L3662">
        <v>1</v>
      </c>
      <c r="M3662">
        <v>1</v>
      </c>
      <c r="N3662">
        <v>399</v>
      </c>
      <c r="O3662">
        <v>1</v>
      </c>
      <c r="P3662">
        <v>3</v>
      </c>
      <c r="Q3662" t="str">
        <f>VLOOKUP(M3662,lookups!$A$1:$B$7, 2, FALSE)</f>
        <v>trawl/fyke</v>
      </c>
      <c r="R3662" t="str">
        <f>VLOOKUP(N3662,lookups!$D$1:$E$6, 2, FALSE)</f>
        <v>hucuktlis r</v>
      </c>
      <c r="S3662" t="str">
        <f>VLOOKUP(C3662,lookups!$G$1:$H$3, 2, FALSE)</f>
        <v>smolt</v>
      </c>
    </row>
    <row r="3663" spans="1:19" x14ac:dyDescent="0.25">
      <c r="A3663" s="1">
        <v>33728</v>
      </c>
      <c r="B3663">
        <v>1</v>
      </c>
      <c r="C3663">
        <v>1</v>
      </c>
      <c r="D3663">
        <v>1</v>
      </c>
      <c r="E3663">
        <v>1992</v>
      </c>
      <c r="F3663">
        <v>14</v>
      </c>
      <c r="G3663">
        <v>1</v>
      </c>
      <c r="H3663">
        <v>80</v>
      </c>
      <c r="J3663">
        <v>4.0199999999999996</v>
      </c>
      <c r="L3663">
        <v>1</v>
      </c>
      <c r="M3663">
        <v>1</v>
      </c>
      <c r="N3663">
        <v>399</v>
      </c>
      <c r="O3663">
        <v>1</v>
      </c>
      <c r="P3663">
        <v>3</v>
      </c>
      <c r="Q3663" t="str">
        <f>VLOOKUP(M3663,lookups!$A$1:$B$7, 2, FALSE)</f>
        <v>trawl/fyke</v>
      </c>
      <c r="R3663" t="str">
        <f>VLOOKUP(N3663,lookups!$D$1:$E$6, 2, FALSE)</f>
        <v>hucuktlis r</v>
      </c>
      <c r="S3663" t="str">
        <f>VLOOKUP(C3663,lookups!$G$1:$H$3, 2, FALSE)</f>
        <v>smolt</v>
      </c>
    </row>
    <row r="3664" spans="1:19" x14ac:dyDescent="0.25">
      <c r="A3664" s="1">
        <v>33728</v>
      </c>
      <c r="B3664">
        <v>1</v>
      </c>
      <c r="C3664">
        <v>1</v>
      </c>
      <c r="D3664">
        <v>1</v>
      </c>
      <c r="E3664">
        <v>1992</v>
      </c>
      <c r="F3664">
        <v>15</v>
      </c>
      <c r="G3664">
        <v>1</v>
      </c>
      <c r="H3664">
        <v>79</v>
      </c>
      <c r="J3664">
        <v>4.0999999999999996</v>
      </c>
      <c r="L3664">
        <v>1</v>
      </c>
      <c r="M3664">
        <v>1</v>
      </c>
      <c r="N3664">
        <v>399</v>
      </c>
      <c r="O3664">
        <v>1</v>
      </c>
      <c r="P3664">
        <v>3</v>
      </c>
      <c r="Q3664" t="str">
        <f>VLOOKUP(M3664,lookups!$A$1:$B$7, 2, FALSE)</f>
        <v>trawl/fyke</v>
      </c>
      <c r="R3664" t="str">
        <f>VLOOKUP(N3664,lookups!$D$1:$E$6, 2, FALSE)</f>
        <v>hucuktlis r</v>
      </c>
      <c r="S3664" t="str">
        <f>VLOOKUP(C3664,lookups!$G$1:$H$3, 2, FALSE)</f>
        <v>smolt</v>
      </c>
    </row>
    <row r="3665" spans="1:19" x14ac:dyDescent="0.25">
      <c r="A3665" s="1">
        <v>33728</v>
      </c>
      <c r="B3665">
        <v>1</v>
      </c>
      <c r="C3665">
        <v>1</v>
      </c>
      <c r="D3665">
        <v>1</v>
      </c>
      <c r="E3665">
        <v>1992</v>
      </c>
      <c r="F3665">
        <v>16</v>
      </c>
      <c r="G3665">
        <v>1</v>
      </c>
      <c r="H3665">
        <v>82</v>
      </c>
      <c r="J3665">
        <v>4.93</v>
      </c>
      <c r="L3665">
        <v>1</v>
      </c>
      <c r="M3665">
        <v>1</v>
      </c>
      <c r="N3665">
        <v>399</v>
      </c>
      <c r="O3665">
        <v>1</v>
      </c>
      <c r="P3665">
        <v>3</v>
      </c>
      <c r="Q3665" t="str">
        <f>VLOOKUP(M3665,lookups!$A$1:$B$7, 2, FALSE)</f>
        <v>trawl/fyke</v>
      </c>
      <c r="R3665" t="str">
        <f>VLOOKUP(N3665,lookups!$D$1:$E$6, 2, FALSE)</f>
        <v>hucuktlis r</v>
      </c>
      <c r="S3665" t="str">
        <f>VLOOKUP(C3665,lookups!$G$1:$H$3, 2, FALSE)</f>
        <v>smolt</v>
      </c>
    </row>
    <row r="3666" spans="1:19" x14ac:dyDescent="0.25">
      <c r="A3666" s="1">
        <v>33728</v>
      </c>
      <c r="B3666">
        <v>1</v>
      </c>
      <c r="C3666">
        <v>1</v>
      </c>
      <c r="D3666">
        <v>1</v>
      </c>
      <c r="E3666">
        <v>1992</v>
      </c>
      <c r="F3666">
        <v>17</v>
      </c>
      <c r="G3666">
        <v>1</v>
      </c>
      <c r="H3666">
        <v>91</v>
      </c>
      <c r="J3666">
        <v>6.83</v>
      </c>
      <c r="L3666">
        <v>1</v>
      </c>
      <c r="M3666">
        <v>1</v>
      </c>
      <c r="N3666">
        <v>399</v>
      </c>
      <c r="O3666">
        <v>1</v>
      </c>
      <c r="P3666">
        <v>3</v>
      </c>
      <c r="Q3666" t="str">
        <f>VLOOKUP(M3666,lookups!$A$1:$B$7, 2, FALSE)</f>
        <v>trawl/fyke</v>
      </c>
      <c r="R3666" t="str">
        <f>VLOOKUP(N3666,lookups!$D$1:$E$6, 2, FALSE)</f>
        <v>hucuktlis r</v>
      </c>
      <c r="S3666" t="str">
        <f>VLOOKUP(C3666,lookups!$G$1:$H$3, 2, FALSE)</f>
        <v>smolt</v>
      </c>
    </row>
    <row r="3667" spans="1:19" x14ac:dyDescent="0.25">
      <c r="A3667" s="1">
        <v>33728</v>
      </c>
      <c r="B3667">
        <v>1</v>
      </c>
      <c r="C3667">
        <v>1</v>
      </c>
      <c r="D3667">
        <v>1</v>
      </c>
      <c r="E3667">
        <v>1992</v>
      </c>
      <c r="F3667">
        <v>18</v>
      </c>
      <c r="G3667">
        <v>1</v>
      </c>
      <c r="H3667">
        <v>87</v>
      </c>
      <c r="J3667">
        <v>6.12</v>
      </c>
      <c r="L3667">
        <v>1</v>
      </c>
      <c r="M3667">
        <v>1</v>
      </c>
      <c r="N3667">
        <v>399</v>
      </c>
      <c r="O3667">
        <v>1</v>
      </c>
      <c r="P3667">
        <v>3</v>
      </c>
      <c r="Q3667" t="str">
        <f>VLOOKUP(M3667,lookups!$A$1:$B$7, 2, FALSE)</f>
        <v>trawl/fyke</v>
      </c>
      <c r="R3667" t="str">
        <f>VLOOKUP(N3667,lookups!$D$1:$E$6, 2, FALSE)</f>
        <v>hucuktlis r</v>
      </c>
      <c r="S3667" t="str">
        <f>VLOOKUP(C3667,lookups!$G$1:$H$3, 2, FALSE)</f>
        <v>smolt</v>
      </c>
    </row>
    <row r="3668" spans="1:19" x14ac:dyDescent="0.25">
      <c r="A3668" s="1">
        <v>33728</v>
      </c>
      <c r="B3668">
        <v>1</v>
      </c>
      <c r="C3668">
        <v>1</v>
      </c>
      <c r="D3668">
        <v>1</v>
      </c>
      <c r="E3668">
        <v>1992</v>
      </c>
      <c r="F3668">
        <v>19</v>
      </c>
      <c r="G3668">
        <v>1</v>
      </c>
      <c r="H3668">
        <v>73</v>
      </c>
      <c r="J3668">
        <v>3.64</v>
      </c>
      <c r="M3668">
        <v>1</v>
      </c>
      <c r="N3668">
        <v>399</v>
      </c>
      <c r="O3668">
        <v>1</v>
      </c>
      <c r="P3668">
        <v>3</v>
      </c>
      <c r="Q3668" t="str">
        <f>VLOOKUP(M3668,lookups!$A$1:$B$7, 2, FALSE)</f>
        <v>trawl/fyke</v>
      </c>
      <c r="R3668" t="str">
        <f>VLOOKUP(N3668,lookups!$D$1:$E$6, 2, FALSE)</f>
        <v>hucuktlis r</v>
      </c>
      <c r="S3668" t="str">
        <f>VLOOKUP(C3668,lookups!$G$1:$H$3, 2, FALSE)</f>
        <v>smolt</v>
      </c>
    </row>
    <row r="3669" spans="1:19" x14ac:dyDescent="0.25">
      <c r="A3669" s="1">
        <v>33728</v>
      </c>
      <c r="B3669">
        <v>1</v>
      </c>
      <c r="C3669">
        <v>1</v>
      </c>
      <c r="D3669">
        <v>1</v>
      </c>
      <c r="E3669">
        <v>1992</v>
      </c>
      <c r="F3669">
        <v>20</v>
      </c>
      <c r="G3669">
        <v>1</v>
      </c>
      <c r="H3669">
        <v>97</v>
      </c>
      <c r="J3669">
        <v>7.45</v>
      </c>
      <c r="L3669">
        <v>1</v>
      </c>
      <c r="M3669">
        <v>1</v>
      </c>
      <c r="N3669">
        <v>399</v>
      </c>
      <c r="O3669">
        <v>1</v>
      </c>
      <c r="P3669">
        <v>3</v>
      </c>
      <c r="Q3669" t="str">
        <f>VLOOKUP(M3669,lookups!$A$1:$B$7, 2, FALSE)</f>
        <v>trawl/fyke</v>
      </c>
      <c r="R3669" t="str">
        <f>VLOOKUP(N3669,lookups!$D$1:$E$6, 2, FALSE)</f>
        <v>hucuktlis r</v>
      </c>
      <c r="S3669" t="str">
        <f>VLOOKUP(C3669,lookups!$G$1:$H$3, 2, FALSE)</f>
        <v>smolt</v>
      </c>
    </row>
    <row r="3670" spans="1:19" x14ac:dyDescent="0.25">
      <c r="A3670" s="1">
        <v>33728</v>
      </c>
      <c r="B3670">
        <v>1</v>
      </c>
      <c r="C3670">
        <v>1</v>
      </c>
      <c r="D3670">
        <v>1</v>
      </c>
      <c r="E3670">
        <v>1992</v>
      </c>
      <c r="F3670">
        <v>21</v>
      </c>
      <c r="G3670">
        <v>1</v>
      </c>
      <c r="H3670">
        <v>89</v>
      </c>
      <c r="J3670">
        <v>6.57</v>
      </c>
      <c r="L3670">
        <v>1</v>
      </c>
      <c r="M3670">
        <v>1</v>
      </c>
      <c r="N3670">
        <v>399</v>
      </c>
      <c r="O3670">
        <v>1</v>
      </c>
      <c r="P3670">
        <v>3</v>
      </c>
      <c r="Q3670" t="str">
        <f>VLOOKUP(M3670,lookups!$A$1:$B$7, 2, FALSE)</f>
        <v>trawl/fyke</v>
      </c>
      <c r="R3670" t="str">
        <f>VLOOKUP(N3670,lookups!$D$1:$E$6, 2, FALSE)</f>
        <v>hucuktlis r</v>
      </c>
      <c r="S3670" t="str">
        <f>VLOOKUP(C3670,lookups!$G$1:$H$3, 2, FALSE)</f>
        <v>smolt</v>
      </c>
    </row>
    <row r="3671" spans="1:19" x14ac:dyDescent="0.25">
      <c r="A3671" s="1">
        <v>33728</v>
      </c>
      <c r="B3671">
        <v>1</v>
      </c>
      <c r="C3671">
        <v>1</v>
      </c>
      <c r="D3671">
        <v>1</v>
      </c>
      <c r="E3671">
        <v>1992</v>
      </c>
      <c r="F3671">
        <v>22</v>
      </c>
      <c r="G3671">
        <v>1</v>
      </c>
      <c r="H3671">
        <v>87</v>
      </c>
      <c r="J3671">
        <v>5.86</v>
      </c>
      <c r="L3671">
        <v>1</v>
      </c>
      <c r="M3671">
        <v>1</v>
      </c>
      <c r="N3671">
        <v>399</v>
      </c>
      <c r="O3671">
        <v>1</v>
      </c>
      <c r="P3671">
        <v>3</v>
      </c>
      <c r="Q3671" t="str">
        <f>VLOOKUP(M3671,lookups!$A$1:$B$7, 2, FALSE)</f>
        <v>trawl/fyke</v>
      </c>
      <c r="R3671" t="str">
        <f>VLOOKUP(N3671,lookups!$D$1:$E$6, 2, FALSE)</f>
        <v>hucuktlis r</v>
      </c>
      <c r="S3671" t="str">
        <f>VLOOKUP(C3671,lookups!$G$1:$H$3, 2, FALSE)</f>
        <v>smolt</v>
      </c>
    </row>
    <row r="3672" spans="1:19" x14ac:dyDescent="0.25">
      <c r="A3672" s="1">
        <v>33728</v>
      </c>
      <c r="B3672">
        <v>1</v>
      </c>
      <c r="C3672">
        <v>1</v>
      </c>
      <c r="D3672">
        <v>1</v>
      </c>
      <c r="E3672">
        <v>1992</v>
      </c>
      <c r="F3672">
        <v>23</v>
      </c>
      <c r="G3672">
        <v>1</v>
      </c>
      <c r="H3672">
        <v>90</v>
      </c>
      <c r="J3672">
        <v>6.64</v>
      </c>
      <c r="L3672">
        <v>1</v>
      </c>
      <c r="M3672">
        <v>1</v>
      </c>
      <c r="N3672">
        <v>399</v>
      </c>
      <c r="O3672">
        <v>1</v>
      </c>
      <c r="P3672">
        <v>3</v>
      </c>
      <c r="Q3672" t="str">
        <f>VLOOKUP(M3672,lookups!$A$1:$B$7, 2, FALSE)</f>
        <v>trawl/fyke</v>
      </c>
      <c r="R3672" t="str">
        <f>VLOOKUP(N3672,lookups!$D$1:$E$6, 2, FALSE)</f>
        <v>hucuktlis r</v>
      </c>
      <c r="S3672" t="str">
        <f>VLOOKUP(C3672,lookups!$G$1:$H$3, 2, FALSE)</f>
        <v>smolt</v>
      </c>
    </row>
    <row r="3673" spans="1:19" x14ac:dyDescent="0.25">
      <c r="A3673" s="1">
        <v>33728</v>
      </c>
      <c r="B3673">
        <v>1</v>
      </c>
      <c r="C3673">
        <v>1</v>
      </c>
      <c r="D3673">
        <v>1</v>
      </c>
      <c r="E3673">
        <v>1992</v>
      </c>
      <c r="F3673">
        <v>24</v>
      </c>
      <c r="G3673">
        <v>1</v>
      </c>
      <c r="H3673">
        <v>91</v>
      </c>
      <c r="J3673">
        <v>6.56</v>
      </c>
      <c r="L3673">
        <v>1</v>
      </c>
      <c r="M3673">
        <v>1</v>
      </c>
      <c r="N3673">
        <v>399</v>
      </c>
      <c r="O3673">
        <v>1</v>
      </c>
      <c r="P3673">
        <v>3</v>
      </c>
      <c r="Q3673" t="str">
        <f>VLOOKUP(M3673,lookups!$A$1:$B$7, 2, FALSE)</f>
        <v>trawl/fyke</v>
      </c>
      <c r="R3673" t="str">
        <f>VLOOKUP(N3673,lookups!$D$1:$E$6, 2, FALSE)</f>
        <v>hucuktlis r</v>
      </c>
      <c r="S3673" t="str">
        <f>VLOOKUP(C3673,lookups!$G$1:$H$3, 2, FALSE)</f>
        <v>smolt</v>
      </c>
    </row>
    <row r="3674" spans="1:19" x14ac:dyDescent="0.25">
      <c r="A3674" s="1">
        <v>33728</v>
      </c>
      <c r="B3674">
        <v>1</v>
      </c>
      <c r="C3674">
        <v>1</v>
      </c>
      <c r="D3674">
        <v>1</v>
      </c>
      <c r="E3674">
        <v>1992</v>
      </c>
      <c r="F3674">
        <v>25</v>
      </c>
      <c r="G3674">
        <v>1</v>
      </c>
      <c r="H3674">
        <v>95</v>
      </c>
      <c r="J3674">
        <v>7</v>
      </c>
      <c r="L3674">
        <v>1</v>
      </c>
      <c r="M3674">
        <v>1</v>
      </c>
      <c r="N3674">
        <v>399</v>
      </c>
      <c r="O3674">
        <v>1</v>
      </c>
      <c r="P3674">
        <v>3</v>
      </c>
      <c r="Q3674" t="str">
        <f>VLOOKUP(M3674,lookups!$A$1:$B$7, 2, FALSE)</f>
        <v>trawl/fyke</v>
      </c>
      <c r="R3674" t="str">
        <f>VLOOKUP(N3674,lookups!$D$1:$E$6, 2, FALSE)</f>
        <v>hucuktlis r</v>
      </c>
      <c r="S3674" t="str">
        <f>VLOOKUP(C3674,lookups!$G$1:$H$3, 2, FALSE)</f>
        <v>smolt</v>
      </c>
    </row>
    <row r="3675" spans="1:19" x14ac:dyDescent="0.25">
      <c r="A3675" s="1">
        <v>33728</v>
      </c>
      <c r="B3675">
        <v>1</v>
      </c>
      <c r="C3675">
        <v>1</v>
      </c>
      <c r="D3675">
        <v>1</v>
      </c>
      <c r="E3675">
        <v>1992</v>
      </c>
      <c r="F3675">
        <v>26</v>
      </c>
      <c r="G3675">
        <v>1</v>
      </c>
      <c r="H3675">
        <v>90</v>
      </c>
      <c r="J3675">
        <v>6.18</v>
      </c>
      <c r="L3675">
        <v>1</v>
      </c>
      <c r="M3675">
        <v>1</v>
      </c>
      <c r="N3675">
        <v>399</v>
      </c>
      <c r="O3675">
        <v>1</v>
      </c>
      <c r="P3675">
        <v>3</v>
      </c>
      <c r="Q3675" t="str">
        <f>VLOOKUP(M3675,lookups!$A$1:$B$7, 2, FALSE)</f>
        <v>trawl/fyke</v>
      </c>
      <c r="R3675" t="str">
        <f>VLOOKUP(N3675,lookups!$D$1:$E$6, 2, FALSE)</f>
        <v>hucuktlis r</v>
      </c>
      <c r="S3675" t="str">
        <f>VLOOKUP(C3675,lookups!$G$1:$H$3, 2, FALSE)</f>
        <v>smolt</v>
      </c>
    </row>
    <row r="3676" spans="1:19" x14ac:dyDescent="0.25">
      <c r="A3676" s="1">
        <v>33728</v>
      </c>
      <c r="B3676">
        <v>1</v>
      </c>
      <c r="C3676">
        <v>1</v>
      </c>
      <c r="D3676">
        <v>1</v>
      </c>
      <c r="E3676">
        <v>1992</v>
      </c>
      <c r="F3676">
        <v>27</v>
      </c>
      <c r="G3676">
        <v>1</v>
      </c>
      <c r="H3676">
        <v>86</v>
      </c>
      <c r="J3676">
        <v>5.34</v>
      </c>
      <c r="L3676">
        <v>1</v>
      </c>
      <c r="M3676">
        <v>1</v>
      </c>
      <c r="N3676">
        <v>399</v>
      </c>
      <c r="O3676">
        <v>1</v>
      </c>
      <c r="P3676">
        <v>3</v>
      </c>
      <c r="Q3676" t="str">
        <f>VLOOKUP(M3676,lookups!$A$1:$B$7, 2, FALSE)</f>
        <v>trawl/fyke</v>
      </c>
      <c r="R3676" t="str">
        <f>VLOOKUP(N3676,lookups!$D$1:$E$6, 2, FALSE)</f>
        <v>hucuktlis r</v>
      </c>
      <c r="S3676" t="str">
        <f>VLOOKUP(C3676,lookups!$G$1:$H$3, 2, FALSE)</f>
        <v>smolt</v>
      </c>
    </row>
    <row r="3677" spans="1:19" x14ac:dyDescent="0.25">
      <c r="A3677" s="1">
        <v>33728</v>
      </c>
      <c r="B3677">
        <v>1</v>
      </c>
      <c r="C3677">
        <v>1</v>
      </c>
      <c r="D3677">
        <v>1</v>
      </c>
      <c r="E3677">
        <v>1992</v>
      </c>
      <c r="F3677">
        <v>28</v>
      </c>
      <c r="G3677">
        <v>1</v>
      </c>
      <c r="H3677">
        <v>88</v>
      </c>
      <c r="J3677">
        <v>6.05</v>
      </c>
      <c r="L3677">
        <v>1</v>
      </c>
      <c r="M3677">
        <v>1</v>
      </c>
      <c r="N3677">
        <v>399</v>
      </c>
      <c r="O3677">
        <v>1</v>
      </c>
      <c r="P3677">
        <v>3</v>
      </c>
      <c r="Q3677" t="str">
        <f>VLOOKUP(M3677,lookups!$A$1:$B$7, 2, FALSE)</f>
        <v>trawl/fyke</v>
      </c>
      <c r="R3677" t="str">
        <f>VLOOKUP(N3677,lookups!$D$1:$E$6, 2, FALSE)</f>
        <v>hucuktlis r</v>
      </c>
      <c r="S3677" t="str">
        <f>VLOOKUP(C3677,lookups!$G$1:$H$3, 2, FALSE)</f>
        <v>smolt</v>
      </c>
    </row>
    <row r="3678" spans="1:19" x14ac:dyDescent="0.25">
      <c r="A3678" s="1">
        <v>33728</v>
      </c>
      <c r="B3678">
        <v>1</v>
      </c>
      <c r="C3678">
        <v>1</v>
      </c>
      <c r="D3678">
        <v>1</v>
      </c>
      <c r="E3678">
        <v>1992</v>
      </c>
      <c r="F3678">
        <v>29</v>
      </c>
      <c r="G3678">
        <v>1</v>
      </c>
      <c r="H3678">
        <v>80</v>
      </c>
      <c r="J3678">
        <v>4.3099999999999996</v>
      </c>
      <c r="L3678">
        <v>1</v>
      </c>
      <c r="M3678">
        <v>1</v>
      </c>
      <c r="N3678">
        <v>399</v>
      </c>
      <c r="O3678">
        <v>1</v>
      </c>
      <c r="P3678">
        <v>3</v>
      </c>
      <c r="Q3678" t="str">
        <f>VLOOKUP(M3678,lookups!$A$1:$B$7, 2, FALSE)</f>
        <v>trawl/fyke</v>
      </c>
      <c r="R3678" t="str">
        <f>VLOOKUP(N3678,lookups!$D$1:$E$6, 2, FALSE)</f>
        <v>hucuktlis r</v>
      </c>
      <c r="S3678" t="str">
        <f>VLOOKUP(C3678,lookups!$G$1:$H$3, 2, FALSE)</f>
        <v>smolt</v>
      </c>
    </row>
    <row r="3679" spans="1:19" x14ac:dyDescent="0.25">
      <c r="A3679" s="1">
        <v>33728</v>
      </c>
      <c r="B3679">
        <v>1</v>
      </c>
      <c r="C3679">
        <v>1</v>
      </c>
      <c r="D3679">
        <v>1</v>
      </c>
      <c r="E3679">
        <v>1992</v>
      </c>
      <c r="F3679">
        <v>30</v>
      </c>
      <c r="G3679">
        <v>1</v>
      </c>
      <c r="H3679">
        <v>87</v>
      </c>
      <c r="J3679">
        <v>5.88</v>
      </c>
      <c r="L3679">
        <v>1</v>
      </c>
      <c r="M3679">
        <v>1</v>
      </c>
      <c r="N3679">
        <v>399</v>
      </c>
      <c r="O3679">
        <v>1</v>
      </c>
      <c r="P3679">
        <v>3</v>
      </c>
      <c r="Q3679" t="str">
        <f>VLOOKUP(M3679,lookups!$A$1:$B$7, 2, FALSE)</f>
        <v>trawl/fyke</v>
      </c>
      <c r="R3679" t="str">
        <f>VLOOKUP(N3679,lookups!$D$1:$E$6, 2, FALSE)</f>
        <v>hucuktlis r</v>
      </c>
      <c r="S3679" t="str">
        <f>VLOOKUP(C3679,lookups!$G$1:$H$3, 2, FALSE)</f>
        <v>smolt</v>
      </c>
    </row>
    <row r="3680" spans="1:19" x14ac:dyDescent="0.25">
      <c r="A3680" s="1">
        <v>33728</v>
      </c>
      <c r="B3680">
        <v>1</v>
      </c>
      <c r="C3680">
        <v>1</v>
      </c>
      <c r="D3680">
        <v>1</v>
      </c>
      <c r="E3680">
        <v>1992</v>
      </c>
      <c r="F3680">
        <v>31</v>
      </c>
      <c r="G3680">
        <v>1</v>
      </c>
      <c r="H3680">
        <v>98</v>
      </c>
      <c r="J3680">
        <v>7.31</v>
      </c>
      <c r="L3680">
        <v>1</v>
      </c>
      <c r="M3680">
        <v>1</v>
      </c>
      <c r="N3680">
        <v>399</v>
      </c>
      <c r="O3680">
        <v>1</v>
      </c>
      <c r="P3680">
        <v>3</v>
      </c>
      <c r="Q3680" t="str">
        <f>VLOOKUP(M3680,lookups!$A$1:$B$7, 2, FALSE)</f>
        <v>trawl/fyke</v>
      </c>
      <c r="R3680" t="str">
        <f>VLOOKUP(N3680,lookups!$D$1:$E$6, 2, FALSE)</f>
        <v>hucuktlis r</v>
      </c>
      <c r="S3680" t="str">
        <f>VLOOKUP(C3680,lookups!$G$1:$H$3, 2, FALSE)</f>
        <v>smolt</v>
      </c>
    </row>
    <row r="3681" spans="1:19" x14ac:dyDescent="0.25">
      <c r="A3681" s="1">
        <v>33728</v>
      </c>
      <c r="B3681">
        <v>1</v>
      </c>
      <c r="C3681">
        <v>1</v>
      </c>
      <c r="D3681">
        <v>1</v>
      </c>
      <c r="E3681">
        <v>1992</v>
      </c>
      <c r="F3681">
        <v>32</v>
      </c>
      <c r="G3681">
        <v>1</v>
      </c>
      <c r="H3681">
        <v>87</v>
      </c>
      <c r="J3681">
        <v>5.29</v>
      </c>
      <c r="L3681">
        <v>1</v>
      </c>
      <c r="M3681">
        <v>1</v>
      </c>
      <c r="N3681">
        <v>399</v>
      </c>
      <c r="O3681">
        <v>1</v>
      </c>
      <c r="P3681">
        <v>3</v>
      </c>
      <c r="Q3681" t="str">
        <f>VLOOKUP(M3681,lookups!$A$1:$B$7, 2, FALSE)</f>
        <v>trawl/fyke</v>
      </c>
      <c r="R3681" t="str">
        <f>VLOOKUP(N3681,lookups!$D$1:$E$6, 2, FALSE)</f>
        <v>hucuktlis r</v>
      </c>
      <c r="S3681" t="str">
        <f>VLOOKUP(C3681,lookups!$G$1:$H$3, 2, FALSE)</f>
        <v>smolt</v>
      </c>
    </row>
    <row r="3682" spans="1:19" x14ac:dyDescent="0.25">
      <c r="A3682" s="1">
        <v>33728</v>
      </c>
      <c r="B3682">
        <v>1</v>
      </c>
      <c r="C3682">
        <v>1</v>
      </c>
      <c r="D3682">
        <v>1</v>
      </c>
      <c r="E3682">
        <v>1992</v>
      </c>
      <c r="F3682">
        <v>33</v>
      </c>
      <c r="G3682">
        <v>1</v>
      </c>
      <c r="H3682">
        <v>90</v>
      </c>
      <c r="J3682">
        <v>6.27</v>
      </c>
      <c r="L3682">
        <v>1</v>
      </c>
      <c r="M3682">
        <v>1</v>
      </c>
      <c r="N3682">
        <v>399</v>
      </c>
      <c r="O3682">
        <v>1</v>
      </c>
      <c r="P3682">
        <v>3</v>
      </c>
      <c r="Q3682" t="str">
        <f>VLOOKUP(M3682,lookups!$A$1:$B$7, 2, FALSE)</f>
        <v>trawl/fyke</v>
      </c>
      <c r="R3682" t="str">
        <f>VLOOKUP(N3682,lookups!$D$1:$E$6, 2, FALSE)</f>
        <v>hucuktlis r</v>
      </c>
      <c r="S3682" t="str">
        <f>VLOOKUP(C3682,lookups!$G$1:$H$3, 2, FALSE)</f>
        <v>smolt</v>
      </c>
    </row>
    <row r="3683" spans="1:19" x14ac:dyDescent="0.25">
      <c r="A3683" s="1">
        <v>33728</v>
      </c>
      <c r="B3683">
        <v>1</v>
      </c>
      <c r="C3683">
        <v>1</v>
      </c>
      <c r="D3683">
        <v>1</v>
      </c>
      <c r="E3683">
        <v>1992</v>
      </c>
      <c r="F3683">
        <v>34</v>
      </c>
      <c r="G3683">
        <v>1</v>
      </c>
      <c r="H3683">
        <v>83</v>
      </c>
      <c r="J3683">
        <v>4.88</v>
      </c>
      <c r="L3683">
        <v>1</v>
      </c>
      <c r="M3683">
        <v>1</v>
      </c>
      <c r="N3683">
        <v>399</v>
      </c>
      <c r="O3683">
        <v>1</v>
      </c>
      <c r="P3683">
        <v>3</v>
      </c>
      <c r="Q3683" t="str">
        <f>VLOOKUP(M3683,lookups!$A$1:$B$7, 2, FALSE)</f>
        <v>trawl/fyke</v>
      </c>
      <c r="R3683" t="str">
        <f>VLOOKUP(N3683,lookups!$D$1:$E$6, 2, FALSE)</f>
        <v>hucuktlis r</v>
      </c>
      <c r="S3683" t="str">
        <f>VLOOKUP(C3683,lookups!$G$1:$H$3, 2, FALSE)</f>
        <v>smolt</v>
      </c>
    </row>
    <row r="3684" spans="1:19" x14ac:dyDescent="0.25">
      <c r="A3684" s="1">
        <v>33728</v>
      </c>
      <c r="B3684">
        <v>1</v>
      </c>
      <c r="C3684">
        <v>1</v>
      </c>
      <c r="D3684">
        <v>1</v>
      </c>
      <c r="E3684">
        <v>1992</v>
      </c>
      <c r="F3684">
        <v>35</v>
      </c>
      <c r="G3684">
        <v>1</v>
      </c>
      <c r="H3684">
        <v>88</v>
      </c>
      <c r="J3684">
        <v>5.99</v>
      </c>
      <c r="L3684">
        <v>1</v>
      </c>
      <c r="M3684">
        <v>1</v>
      </c>
      <c r="N3684">
        <v>399</v>
      </c>
      <c r="O3684">
        <v>1</v>
      </c>
      <c r="P3684">
        <v>3</v>
      </c>
      <c r="Q3684" t="str">
        <f>VLOOKUP(M3684,lookups!$A$1:$B$7, 2, FALSE)</f>
        <v>trawl/fyke</v>
      </c>
      <c r="R3684" t="str">
        <f>VLOOKUP(N3684,lookups!$D$1:$E$6, 2, FALSE)</f>
        <v>hucuktlis r</v>
      </c>
      <c r="S3684" t="str">
        <f>VLOOKUP(C3684,lookups!$G$1:$H$3, 2, FALSE)</f>
        <v>smolt</v>
      </c>
    </row>
    <row r="3685" spans="1:19" x14ac:dyDescent="0.25">
      <c r="A3685" s="1">
        <v>33728</v>
      </c>
      <c r="B3685">
        <v>1</v>
      </c>
      <c r="C3685">
        <v>1</v>
      </c>
      <c r="D3685">
        <v>1</v>
      </c>
      <c r="E3685">
        <v>1992</v>
      </c>
      <c r="F3685">
        <v>36</v>
      </c>
      <c r="G3685">
        <v>1</v>
      </c>
      <c r="H3685">
        <v>93</v>
      </c>
      <c r="J3685">
        <v>6.95</v>
      </c>
      <c r="L3685">
        <v>1</v>
      </c>
      <c r="M3685">
        <v>1</v>
      </c>
      <c r="N3685">
        <v>399</v>
      </c>
      <c r="O3685">
        <v>1</v>
      </c>
      <c r="P3685">
        <v>3</v>
      </c>
      <c r="Q3685" t="str">
        <f>VLOOKUP(M3685,lookups!$A$1:$B$7, 2, FALSE)</f>
        <v>trawl/fyke</v>
      </c>
      <c r="R3685" t="str">
        <f>VLOOKUP(N3685,lookups!$D$1:$E$6, 2, FALSE)</f>
        <v>hucuktlis r</v>
      </c>
      <c r="S3685" t="str">
        <f>VLOOKUP(C3685,lookups!$G$1:$H$3, 2, FALSE)</f>
        <v>smolt</v>
      </c>
    </row>
    <row r="3686" spans="1:19" x14ac:dyDescent="0.25">
      <c r="A3686" s="1">
        <v>33728</v>
      </c>
      <c r="B3686">
        <v>1</v>
      </c>
      <c r="C3686">
        <v>1</v>
      </c>
      <c r="D3686">
        <v>1</v>
      </c>
      <c r="E3686">
        <v>1992</v>
      </c>
      <c r="F3686">
        <v>37</v>
      </c>
      <c r="G3686">
        <v>1</v>
      </c>
      <c r="H3686">
        <v>92</v>
      </c>
      <c r="J3686">
        <v>5.9</v>
      </c>
      <c r="L3686">
        <v>1</v>
      </c>
      <c r="M3686">
        <v>1</v>
      </c>
      <c r="N3686">
        <v>399</v>
      </c>
      <c r="O3686">
        <v>1</v>
      </c>
      <c r="P3686">
        <v>3</v>
      </c>
      <c r="Q3686" t="str">
        <f>VLOOKUP(M3686,lookups!$A$1:$B$7, 2, FALSE)</f>
        <v>trawl/fyke</v>
      </c>
      <c r="R3686" t="str">
        <f>VLOOKUP(N3686,lookups!$D$1:$E$6, 2, FALSE)</f>
        <v>hucuktlis r</v>
      </c>
      <c r="S3686" t="str">
        <f>VLOOKUP(C3686,lookups!$G$1:$H$3, 2, FALSE)</f>
        <v>smolt</v>
      </c>
    </row>
    <row r="3687" spans="1:19" x14ac:dyDescent="0.25">
      <c r="A3687" s="1">
        <v>33728</v>
      </c>
      <c r="B3687">
        <v>1</v>
      </c>
      <c r="C3687">
        <v>1</v>
      </c>
      <c r="D3687">
        <v>1</v>
      </c>
      <c r="E3687">
        <v>1992</v>
      </c>
      <c r="F3687">
        <v>38</v>
      </c>
      <c r="G3687">
        <v>1</v>
      </c>
      <c r="H3687">
        <v>77</v>
      </c>
      <c r="J3687">
        <v>3.87</v>
      </c>
      <c r="L3687">
        <v>1</v>
      </c>
      <c r="M3687">
        <v>1</v>
      </c>
      <c r="N3687">
        <v>399</v>
      </c>
      <c r="O3687">
        <v>1</v>
      </c>
      <c r="P3687">
        <v>3</v>
      </c>
      <c r="Q3687" t="str">
        <f>VLOOKUP(M3687,lookups!$A$1:$B$7, 2, FALSE)</f>
        <v>trawl/fyke</v>
      </c>
      <c r="R3687" t="str">
        <f>VLOOKUP(N3687,lookups!$D$1:$E$6, 2, FALSE)</f>
        <v>hucuktlis r</v>
      </c>
      <c r="S3687" t="str">
        <f>VLOOKUP(C3687,lookups!$G$1:$H$3, 2, FALSE)</f>
        <v>smolt</v>
      </c>
    </row>
    <row r="3688" spans="1:19" x14ac:dyDescent="0.25">
      <c r="A3688" s="1">
        <v>33728</v>
      </c>
      <c r="B3688">
        <v>1</v>
      </c>
      <c r="C3688">
        <v>1</v>
      </c>
      <c r="D3688">
        <v>1</v>
      </c>
      <c r="E3688">
        <v>1992</v>
      </c>
      <c r="F3688">
        <v>39</v>
      </c>
      <c r="G3688">
        <v>1</v>
      </c>
      <c r="H3688">
        <v>89</v>
      </c>
      <c r="J3688">
        <v>6.47</v>
      </c>
      <c r="L3688">
        <v>1</v>
      </c>
      <c r="M3688">
        <v>1</v>
      </c>
      <c r="N3688">
        <v>399</v>
      </c>
      <c r="O3688">
        <v>1</v>
      </c>
      <c r="P3688">
        <v>3</v>
      </c>
      <c r="Q3688" t="str">
        <f>VLOOKUP(M3688,lookups!$A$1:$B$7, 2, FALSE)</f>
        <v>trawl/fyke</v>
      </c>
      <c r="R3688" t="str">
        <f>VLOOKUP(N3688,lookups!$D$1:$E$6, 2, FALSE)</f>
        <v>hucuktlis r</v>
      </c>
      <c r="S3688" t="str">
        <f>VLOOKUP(C3688,lookups!$G$1:$H$3, 2, FALSE)</f>
        <v>smolt</v>
      </c>
    </row>
    <row r="3689" spans="1:19" x14ac:dyDescent="0.25">
      <c r="A3689" s="1">
        <v>33728</v>
      </c>
      <c r="B3689">
        <v>1</v>
      </c>
      <c r="C3689">
        <v>1</v>
      </c>
      <c r="D3689">
        <v>1</v>
      </c>
      <c r="E3689">
        <v>1992</v>
      </c>
      <c r="F3689">
        <v>40</v>
      </c>
      <c r="G3689">
        <v>1</v>
      </c>
      <c r="H3689">
        <v>93</v>
      </c>
      <c r="J3689">
        <v>6.84</v>
      </c>
      <c r="L3689">
        <v>1</v>
      </c>
      <c r="M3689">
        <v>1</v>
      </c>
      <c r="N3689">
        <v>399</v>
      </c>
      <c r="O3689">
        <v>1</v>
      </c>
      <c r="P3689">
        <v>3</v>
      </c>
      <c r="Q3689" t="str">
        <f>VLOOKUP(M3689,lookups!$A$1:$B$7, 2, FALSE)</f>
        <v>trawl/fyke</v>
      </c>
      <c r="R3689" t="str">
        <f>VLOOKUP(N3689,lookups!$D$1:$E$6, 2, FALSE)</f>
        <v>hucuktlis r</v>
      </c>
      <c r="S3689" t="str">
        <f>VLOOKUP(C3689,lookups!$G$1:$H$3, 2, FALSE)</f>
        <v>smolt</v>
      </c>
    </row>
    <row r="3690" spans="1:19" x14ac:dyDescent="0.25">
      <c r="A3690" s="1">
        <v>33728</v>
      </c>
      <c r="B3690">
        <v>1</v>
      </c>
      <c r="C3690">
        <v>1</v>
      </c>
      <c r="D3690">
        <v>1</v>
      </c>
      <c r="E3690">
        <v>1992</v>
      </c>
      <c r="F3690">
        <v>41</v>
      </c>
      <c r="G3690">
        <v>1</v>
      </c>
      <c r="H3690">
        <v>92</v>
      </c>
      <c r="J3690">
        <v>6.3</v>
      </c>
      <c r="L3690">
        <v>1</v>
      </c>
      <c r="M3690">
        <v>1</v>
      </c>
      <c r="N3690">
        <v>399</v>
      </c>
      <c r="O3690">
        <v>1</v>
      </c>
      <c r="P3690">
        <v>3</v>
      </c>
      <c r="Q3690" t="str">
        <f>VLOOKUP(M3690,lookups!$A$1:$B$7, 2, FALSE)</f>
        <v>trawl/fyke</v>
      </c>
      <c r="R3690" t="str">
        <f>VLOOKUP(N3690,lookups!$D$1:$E$6, 2, FALSE)</f>
        <v>hucuktlis r</v>
      </c>
      <c r="S3690" t="str">
        <f>VLOOKUP(C3690,lookups!$G$1:$H$3, 2, FALSE)</f>
        <v>smolt</v>
      </c>
    </row>
    <row r="3691" spans="1:19" x14ac:dyDescent="0.25">
      <c r="A3691" s="1">
        <v>33728</v>
      </c>
      <c r="B3691">
        <v>1</v>
      </c>
      <c r="C3691">
        <v>1</v>
      </c>
      <c r="D3691">
        <v>1</v>
      </c>
      <c r="E3691">
        <v>1992</v>
      </c>
      <c r="F3691">
        <v>42</v>
      </c>
      <c r="G3691">
        <v>1</v>
      </c>
      <c r="H3691">
        <v>94</v>
      </c>
      <c r="J3691">
        <v>7.21</v>
      </c>
      <c r="L3691">
        <v>1</v>
      </c>
      <c r="M3691">
        <v>1</v>
      </c>
      <c r="N3691">
        <v>399</v>
      </c>
      <c r="O3691">
        <v>1</v>
      </c>
      <c r="P3691">
        <v>3</v>
      </c>
      <c r="Q3691" t="str">
        <f>VLOOKUP(M3691,lookups!$A$1:$B$7, 2, FALSE)</f>
        <v>trawl/fyke</v>
      </c>
      <c r="R3691" t="str">
        <f>VLOOKUP(N3691,lookups!$D$1:$E$6, 2, FALSE)</f>
        <v>hucuktlis r</v>
      </c>
      <c r="S3691" t="str">
        <f>VLOOKUP(C3691,lookups!$G$1:$H$3, 2, FALSE)</f>
        <v>smolt</v>
      </c>
    </row>
    <row r="3692" spans="1:19" x14ac:dyDescent="0.25">
      <c r="A3692" s="1">
        <v>33728</v>
      </c>
      <c r="B3692">
        <v>1</v>
      </c>
      <c r="C3692">
        <v>1</v>
      </c>
      <c r="D3692">
        <v>1</v>
      </c>
      <c r="E3692">
        <v>1992</v>
      </c>
      <c r="F3692">
        <v>43</v>
      </c>
      <c r="G3692">
        <v>1</v>
      </c>
      <c r="H3692">
        <v>94</v>
      </c>
      <c r="J3692">
        <v>7.37</v>
      </c>
      <c r="L3692">
        <v>1</v>
      </c>
      <c r="M3692">
        <v>1</v>
      </c>
      <c r="N3692">
        <v>399</v>
      </c>
      <c r="O3692">
        <v>1</v>
      </c>
      <c r="P3692">
        <v>3</v>
      </c>
      <c r="Q3692" t="str">
        <f>VLOOKUP(M3692,lookups!$A$1:$B$7, 2, FALSE)</f>
        <v>trawl/fyke</v>
      </c>
      <c r="R3692" t="str">
        <f>VLOOKUP(N3692,lookups!$D$1:$E$6, 2, FALSE)</f>
        <v>hucuktlis r</v>
      </c>
      <c r="S3692" t="str">
        <f>VLOOKUP(C3692,lookups!$G$1:$H$3, 2, FALSE)</f>
        <v>smolt</v>
      </c>
    </row>
    <row r="3693" spans="1:19" x14ac:dyDescent="0.25">
      <c r="A3693" s="1">
        <v>33728</v>
      </c>
      <c r="B3693">
        <v>1</v>
      </c>
      <c r="C3693">
        <v>1</v>
      </c>
      <c r="D3693">
        <v>1</v>
      </c>
      <c r="E3693">
        <v>1992</v>
      </c>
      <c r="F3693">
        <v>44</v>
      </c>
      <c r="G3693">
        <v>1</v>
      </c>
      <c r="H3693">
        <v>90</v>
      </c>
      <c r="J3693">
        <v>6.02</v>
      </c>
      <c r="L3693">
        <v>1</v>
      </c>
      <c r="M3693">
        <v>1</v>
      </c>
      <c r="N3693">
        <v>399</v>
      </c>
      <c r="O3693">
        <v>1</v>
      </c>
      <c r="P3693">
        <v>3</v>
      </c>
      <c r="Q3693" t="str">
        <f>VLOOKUP(M3693,lookups!$A$1:$B$7, 2, FALSE)</f>
        <v>trawl/fyke</v>
      </c>
      <c r="R3693" t="str">
        <f>VLOOKUP(N3693,lookups!$D$1:$E$6, 2, FALSE)</f>
        <v>hucuktlis r</v>
      </c>
      <c r="S3693" t="str">
        <f>VLOOKUP(C3693,lookups!$G$1:$H$3, 2, FALSE)</f>
        <v>smolt</v>
      </c>
    </row>
    <row r="3694" spans="1:19" x14ac:dyDescent="0.25">
      <c r="A3694" s="1">
        <v>33728</v>
      </c>
      <c r="B3694">
        <v>1</v>
      </c>
      <c r="C3694">
        <v>1</v>
      </c>
      <c r="D3694">
        <v>1</v>
      </c>
      <c r="E3694">
        <v>1992</v>
      </c>
      <c r="F3694">
        <v>45</v>
      </c>
      <c r="G3694">
        <v>1</v>
      </c>
      <c r="H3694">
        <v>89</v>
      </c>
      <c r="J3694">
        <v>6.18</v>
      </c>
      <c r="L3694">
        <v>1</v>
      </c>
      <c r="M3694">
        <v>1</v>
      </c>
      <c r="N3694">
        <v>399</v>
      </c>
      <c r="O3694">
        <v>1</v>
      </c>
      <c r="P3694">
        <v>3</v>
      </c>
      <c r="Q3694" t="str">
        <f>VLOOKUP(M3694,lookups!$A$1:$B$7, 2, FALSE)</f>
        <v>trawl/fyke</v>
      </c>
      <c r="R3694" t="str">
        <f>VLOOKUP(N3694,lookups!$D$1:$E$6, 2, FALSE)</f>
        <v>hucuktlis r</v>
      </c>
      <c r="S3694" t="str">
        <f>VLOOKUP(C3694,lookups!$G$1:$H$3, 2, FALSE)</f>
        <v>smolt</v>
      </c>
    </row>
    <row r="3695" spans="1:19" x14ac:dyDescent="0.25">
      <c r="A3695" s="1">
        <v>33728</v>
      </c>
      <c r="B3695">
        <v>1</v>
      </c>
      <c r="C3695">
        <v>1</v>
      </c>
      <c r="D3695">
        <v>1</v>
      </c>
      <c r="E3695">
        <v>1992</v>
      </c>
      <c r="F3695">
        <v>46</v>
      </c>
      <c r="G3695">
        <v>1</v>
      </c>
      <c r="H3695">
        <v>89</v>
      </c>
      <c r="J3695">
        <v>6.15</v>
      </c>
      <c r="L3695">
        <v>1</v>
      </c>
      <c r="M3695">
        <v>1</v>
      </c>
      <c r="N3695">
        <v>399</v>
      </c>
      <c r="O3695">
        <v>1</v>
      </c>
      <c r="P3695">
        <v>3</v>
      </c>
      <c r="Q3695" t="str">
        <f>VLOOKUP(M3695,lookups!$A$1:$B$7, 2, FALSE)</f>
        <v>trawl/fyke</v>
      </c>
      <c r="R3695" t="str">
        <f>VLOOKUP(N3695,lookups!$D$1:$E$6, 2, FALSE)</f>
        <v>hucuktlis r</v>
      </c>
      <c r="S3695" t="str">
        <f>VLOOKUP(C3695,lookups!$G$1:$H$3, 2, FALSE)</f>
        <v>smolt</v>
      </c>
    </row>
    <row r="3696" spans="1:19" x14ac:dyDescent="0.25">
      <c r="A3696" s="1">
        <v>33728</v>
      </c>
      <c r="B3696">
        <v>1</v>
      </c>
      <c r="C3696">
        <v>1</v>
      </c>
      <c r="D3696">
        <v>1</v>
      </c>
      <c r="E3696">
        <v>1992</v>
      </c>
      <c r="F3696">
        <v>47</v>
      </c>
      <c r="G3696">
        <v>1</v>
      </c>
      <c r="H3696">
        <v>93</v>
      </c>
      <c r="J3696">
        <v>7.26</v>
      </c>
      <c r="L3696">
        <v>1</v>
      </c>
      <c r="M3696">
        <v>1</v>
      </c>
      <c r="N3696">
        <v>399</v>
      </c>
      <c r="O3696">
        <v>1</v>
      </c>
      <c r="P3696">
        <v>3</v>
      </c>
      <c r="Q3696" t="str">
        <f>VLOOKUP(M3696,lookups!$A$1:$B$7, 2, FALSE)</f>
        <v>trawl/fyke</v>
      </c>
      <c r="R3696" t="str">
        <f>VLOOKUP(N3696,lookups!$D$1:$E$6, 2, FALSE)</f>
        <v>hucuktlis r</v>
      </c>
      <c r="S3696" t="str">
        <f>VLOOKUP(C3696,lookups!$G$1:$H$3, 2, FALSE)</f>
        <v>smolt</v>
      </c>
    </row>
    <row r="3697" spans="1:19" x14ac:dyDescent="0.25">
      <c r="A3697" s="1">
        <v>33728</v>
      </c>
      <c r="B3697">
        <v>1</v>
      </c>
      <c r="C3697">
        <v>1</v>
      </c>
      <c r="D3697">
        <v>1</v>
      </c>
      <c r="E3697">
        <v>1992</v>
      </c>
      <c r="F3697">
        <v>48</v>
      </c>
      <c r="G3697">
        <v>1</v>
      </c>
      <c r="H3697">
        <v>96</v>
      </c>
      <c r="J3697">
        <v>7.2</v>
      </c>
      <c r="L3697">
        <v>1</v>
      </c>
      <c r="M3697">
        <v>1</v>
      </c>
      <c r="N3697">
        <v>399</v>
      </c>
      <c r="O3697">
        <v>1</v>
      </c>
      <c r="P3697">
        <v>3</v>
      </c>
      <c r="Q3697" t="str">
        <f>VLOOKUP(M3697,lookups!$A$1:$B$7, 2, FALSE)</f>
        <v>trawl/fyke</v>
      </c>
      <c r="R3697" t="str">
        <f>VLOOKUP(N3697,lookups!$D$1:$E$6, 2, FALSE)</f>
        <v>hucuktlis r</v>
      </c>
      <c r="S3697" t="str">
        <f>VLOOKUP(C3697,lookups!$G$1:$H$3, 2, FALSE)</f>
        <v>smolt</v>
      </c>
    </row>
    <row r="3698" spans="1:19" x14ac:dyDescent="0.25">
      <c r="A3698" s="1">
        <v>33728</v>
      </c>
      <c r="B3698">
        <v>1</v>
      </c>
      <c r="C3698">
        <v>1</v>
      </c>
      <c r="D3698">
        <v>1</v>
      </c>
      <c r="E3698">
        <v>1992</v>
      </c>
      <c r="F3698">
        <v>49</v>
      </c>
      <c r="G3698">
        <v>1</v>
      </c>
      <c r="H3698">
        <v>80</v>
      </c>
      <c r="J3698">
        <v>5.08</v>
      </c>
      <c r="L3698">
        <v>1</v>
      </c>
      <c r="M3698">
        <v>1</v>
      </c>
      <c r="N3698">
        <v>399</v>
      </c>
      <c r="O3698">
        <v>1</v>
      </c>
      <c r="P3698">
        <v>3</v>
      </c>
      <c r="Q3698" t="str">
        <f>VLOOKUP(M3698,lookups!$A$1:$B$7, 2, FALSE)</f>
        <v>trawl/fyke</v>
      </c>
      <c r="R3698" t="str">
        <f>VLOOKUP(N3698,lookups!$D$1:$E$6, 2, FALSE)</f>
        <v>hucuktlis r</v>
      </c>
      <c r="S3698" t="str">
        <f>VLOOKUP(C3698,lookups!$G$1:$H$3, 2, FALSE)</f>
        <v>smolt</v>
      </c>
    </row>
    <row r="3699" spans="1:19" x14ac:dyDescent="0.25">
      <c r="A3699" s="1">
        <v>33728</v>
      </c>
      <c r="B3699">
        <v>1</v>
      </c>
      <c r="C3699">
        <v>1</v>
      </c>
      <c r="D3699">
        <v>1</v>
      </c>
      <c r="E3699">
        <v>1992</v>
      </c>
      <c r="F3699">
        <v>50</v>
      </c>
      <c r="G3699">
        <v>1</v>
      </c>
      <c r="H3699">
        <v>92</v>
      </c>
      <c r="J3699">
        <v>7.13</v>
      </c>
      <c r="L3699">
        <v>1</v>
      </c>
      <c r="M3699">
        <v>1</v>
      </c>
      <c r="N3699">
        <v>399</v>
      </c>
      <c r="O3699">
        <v>1</v>
      </c>
      <c r="P3699">
        <v>3</v>
      </c>
      <c r="Q3699" t="str">
        <f>VLOOKUP(M3699,lookups!$A$1:$B$7, 2, FALSE)</f>
        <v>trawl/fyke</v>
      </c>
      <c r="R3699" t="str">
        <f>VLOOKUP(N3699,lookups!$D$1:$E$6, 2, FALSE)</f>
        <v>hucuktlis r</v>
      </c>
      <c r="S3699" t="str">
        <f>VLOOKUP(C3699,lookups!$G$1:$H$3, 2, FALSE)</f>
        <v>smolt</v>
      </c>
    </row>
    <row r="3700" spans="1:19" x14ac:dyDescent="0.25">
      <c r="A3700" s="1">
        <v>33728</v>
      </c>
      <c r="B3700">
        <v>1</v>
      </c>
      <c r="C3700">
        <v>1</v>
      </c>
      <c r="D3700">
        <v>1</v>
      </c>
      <c r="E3700">
        <v>1992</v>
      </c>
      <c r="F3700">
        <v>51</v>
      </c>
      <c r="G3700">
        <v>1</v>
      </c>
      <c r="H3700">
        <v>83</v>
      </c>
      <c r="J3700">
        <v>5.38</v>
      </c>
      <c r="L3700">
        <v>1</v>
      </c>
      <c r="M3700">
        <v>1</v>
      </c>
      <c r="N3700">
        <v>399</v>
      </c>
      <c r="O3700">
        <v>1</v>
      </c>
      <c r="P3700">
        <v>3</v>
      </c>
      <c r="Q3700" t="str">
        <f>VLOOKUP(M3700,lookups!$A$1:$B$7, 2, FALSE)</f>
        <v>trawl/fyke</v>
      </c>
      <c r="R3700" t="str">
        <f>VLOOKUP(N3700,lookups!$D$1:$E$6, 2, FALSE)</f>
        <v>hucuktlis r</v>
      </c>
      <c r="S3700" t="str">
        <f>VLOOKUP(C3700,lookups!$G$1:$H$3, 2, FALSE)</f>
        <v>smolt</v>
      </c>
    </row>
    <row r="3701" spans="1:19" x14ac:dyDescent="0.25">
      <c r="A3701" s="1">
        <v>33728</v>
      </c>
      <c r="B3701">
        <v>1</v>
      </c>
      <c r="C3701">
        <v>1</v>
      </c>
      <c r="D3701">
        <v>1</v>
      </c>
      <c r="E3701">
        <v>1992</v>
      </c>
      <c r="F3701">
        <v>52</v>
      </c>
      <c r="G3701">
        <v>1</v>
      </c>
      <c r="H3701">
        <v>82</v>
      </c>
      <c r="J3701">
        <v>4.45</v>
      </c>
      <c r="L3701">
        <v>1</v>
      </c>
      <c r="M3701">
        <v>1</v>
      </c>
      <c r="N3701">
        <v>399</v>
      </c>
      <c r="O3701">
        <v>1</v>
      </c>
      <c r="P3701">
        <v>3</v>
      </c>
      <c r="Q3701" t="str">
        <f>VLOOKUP(M3701,lookups!$A$1:$B$7, 2, FALSE)</f>
        <v>trawl/fyke</v>
      </c>
      <c r="R3701" t="str">
        <f>VLOOKUP(N3701,lookups!$D$1:$E$6, 2, FALSE)</f>
        <v>hucuktlis r</v>
      </c>
      <c r="S3701" t="str">
        <f>VLOOKUP(C3701,lookups!$G$1:$H$3, 2, FALSE)</f>
        <v>smolt</v>
      </c>
    </row>
    <row r="3702" spans="1:19" x14ac:dyDescent="0.25">
      <c r="A3702" s="1">
        <v>33728</v>
      </c>
      <c r="B3702">
        <v>1</v>
      </c>
      <c r="C3702">
        <v>1</v>
      </c>
      <c r="D3702">
        <v>1</v>
      </c>
      <c r="E3702">
        <v>1992</v>
      </c>
      <c r="F3702">
        <v>53</v>
      </c>
      <c r="G3702">
        <v>1</v>
      </c>
      <c r="H3702">
        <v>95</v>
      </c>
      <c r="J3702">
        <v>7.46</v>
      </c>
      <c r="L3702">
        <v>1</v>
      </c>
      <c r="M3702">
        <v>1</v>
      </c>
      <c r="N3702">
        <v>399</v>
      </c>
      <c r="O3702">
        <v>1</v>
      </c>
      <c r="P3702">
        <v>3</v>
      </c>
      <c r="Q3702" t="str">
        <f>VLOOKUP(M3702,lookups!$A$1:$B$7, 2, FALSE)</f>
        <v>trawl/fyke</v>
      </c>
      <c r="R3702" t="str">
        <f>VLOOKUP(N3702,lookups!$D$1:$E$6, 2, FALSE)</f>
        <v>hucuktlis r</v>
      </c>
      <c r="S3702" t="str">
        <f>VLOOKUP(C3702,lookups!$G$1:$H$3, 2, FALSE)</f>
        <v>smolt</v>
      </c>
    </row>
    <row r="3703" spans="1:19" x14ac:dyDescent="0.25">
      <c r="A3703" s="1">
        <v>33728</v>
      </c>
      <c r="B3703">
        <v>1</v>
      </c>
      <c r="C3703">
        <v>1</v>
      </c>
      <c r="D3703">
        <v>1</v>
      </c>
      <c r="E3703">
        <v>1992</v>
      </c>
      <c r="F3703">
        <v>54</v>
      </c>
      <c r="G3703">
        <v>1</v>
      </c>
      <c r="H3703">
        <v>84</v>
      </c>
      <c r="J3703">
        <v>5.47</v>
      </c>
      <c r="L3703">
        <v>1</v>
      </c>
      <c r="M3703">
        <v>1</v>
      </c>
      <c r="N3703">
        <v>399</v>
      </c>
      <c r="O3703">
        <v>1</v>
      </c>
      <c r="P3703">
        <v>3</v>
      </c>
      <c r="Q3703" t="str">
        <f>VLOOKUP(M3703,lookups!$A$1:$B$7, 2, FALSE)</f>
        <v>trawl/fyke</v>
      </c>
      <c r="R3703" t="str">
        <f>VLOOKUP(N3703,lookups!$D$1:$E$6, 2, FALSE)</f>
        <v>hucuktlis r</v>
      </c>
      <c r="S3703" t="str">
        <f>VLOOKUP(C3703,lookups!$G$1:$H$3, 2, FALSE)</f>
        <v>smolt</v>
      </c>
    </row>
    <row r="3704" spans="1:19" x14ac:dyDescent="0.25">
      <c r="A3704" s="1">
        <v>33728</v>
      </c>
      <c r="B3704">
        <v>1</v>
      </c>
      <c r="C3704">
        <v>1</v>
      </c>
      <c r="D3704">
        <v>1</v>
      </c>
      <c r="E3704">
        <v>1992</v>
      </c>
      <c r="F3704">
        <v>55</v>
      </c>
      <c r="G3704">
        <v>1</v>
      </c>
      <c r="H3704">
        <v>80</v>
      </c>
      <c r="J3704">
        <v>4.46</v>
      </c>
      <c r="L3704">
        <v>1</v>
      </c>
      <c r="M3704">
        <v>1</v>
      </c>
      <c r="N3704">
        <v>399</v>
      </c>
      <c r="O3704">
        <v>1</v>
      </c>
      <c r="P3704">
        <v>3</v>
      </c>
      <c r="Q3704" t="str">
        <f>VLOOKUP(M3704,lookups!$A$1:$B$7, 2, FALSE)</f>
        <v>trawl/fyke</v>
      </c>
      <c r="R3704" t="str">
        <f>VLOOKUP(N3704,lookups!$D$1:$E$6, 2, FALSE)</f>
        <v>hucuktlis r</v>
      </c>
      <c r="S3704" t="str">
        <f>VLOOKUP(C3704,lookups!$G$1:$H$3, 2, FALSE)</f>
        <v>smolt</v>
      </c>
    </row>
    <row r="3705" spans="1:19" x14ac:dyDescent="0.25">
      <c r="A3705" s="1">
        <v>33728</v>
      </c>
      <c r="B3705">
        <v>1</v>
      </c>
      <c r="C3705">
        <v>1</v>
      </c>
      <c r="D3705">
        <v>1</v>
      </c>
      <c r="E3705">
        <v>1992</v>
      </c>
      <c r="F3705">
        <v>56</v>
      </c>
      <c r="G3705">
        <v>1</v>
      </c>
      <c r="H3705">
        <v>92</v>
      </c>
      <c r="J3705">
        <v>7.28</v>
      </c>
      <c r="L3705">
        <v>1</v>
      </c>
      <c r="M3705">
        <v>1</v>
      </c>
      <c r="N3705">
        <v>399</v>
      </c>
      <c r="O3705">
        <v>1</v>
      </c>
      <c r="P3705">
        <v>3</v>
      </c>
      <c r="Q3705" t="str">
        <f>VLOOKUP(M3705,lookups!$A$1:$B$7, 2, FALSE)</f>
        <v>trawl/fyke</v>
      </c>
      <c r="R3705" t="str">
        <f>VLOOKUP(N3705,lookups!$D$1:$E$6, 2, FALSE)</f>
        <v>hucuktlis r</v>
      </c>
      <c r="S3705" t="str">
        <f>VLOOKUP(C3705,lookups!$G$1:$H$3, 2, FALSE)</f>
        <v>smolt</v>
      </c>
    </row>
    <row r="3706" spans="1:19" x14ac:dyDescent="0.25">
      <c r="A3706" s="1">
        <v>33728</v>
      </c>
      <c r="B3706">
        <v>1</v>
      </c>
      <c r="C3706">
        <v>1</v>
      </c>
      <c r="D3706">
        <v>1</v>
      </c>
      <c r="E3706">
        <v>1992</v>
      </c>
      <c r="F3706">
        <v>57</v>
      </c>
      <c r="G3706">
        <v>1</v>
      </c>
      <c r="H3706">
        <v>89</v>
      </c>
      <c r="J3706">
        <v>6.51</v>
      </c>
      <c r="L3706">
        <v>1</v>
      </c>
      <c r="M3706">
        <v>1</v>
      </c>
      <c r="N3706">
        <v>399</v>
      </c>
      <c r="O3706">
        <v>1</v>
      </c>
      <c r="P3706">
        <v>3</v>
      </c>
      <c r="Q3706" t="str">
        <f>VLOOKUP(M3706,lookups!$A$1:$B$7, 2, FALSE)</f>
        <v>trawl/fyke</v>
      </c>
      <c r="R3706" t="str">
        <f>VLOOKUP(N3706,lookups!$D$1:$E$6, 2, FALSE)</f>
        <v>hucuktlis r</v>
      </c>
      <c r="S3706" t="str">
        <f>VLOOKUP(C3706,lookups!$G$1:$H$3, 2, FALSE)</f>
        <v>smolt</v>
      </c>
    </row>
    <row r="3707" spans="1:19" x14ac:dyDescent="0.25">
      <c r="A3707" s="1">
        <v>33728</v>
      </c>
      <c r="B3707">
        <v>1</v>
      </c>
      <c r="C3707">
        <v>1</v>
      </c>
      <c r="D3707">
        <v>1</v>
      </c>
      <c r="E3707">
        <v>1992</v>
      </c>
      <c r="F3707">
        <v>58</v>
      </c>
      <c r="G3707">
        <v>1</v>
      </c>
      <c r="H3707">
        <v>84</v>
      </c>
      <c r="J3707">
        <v>5.43</v>
      </c>
      <c r="L3707">
        <v>1</v>
      </c>
      <c r="M3707">
        <v>1</v>
      </c>
      <c r="N3707">
        <v>399</v>
      </c>
      <c r="O3707">
        <v>1</v>
      </c>
      <c r="P3707">
        <v>3</v>
      </c>
      <c r="Q3707" t="str">
        <f>VLOOKUP(M3707,lookups!$A$1:$B$7, 2, FALSE)</f>
        <v>trawl/fyke</v>
      </c>
      <c r="R3707" t="str">
        <f>VLOOKUP(N3707,lookups!$D$1:$E$6, 2, FALSE)</f>
        <v>hucuktlis r</v>
      </c>
      <c r="S3707" t="str">
        <f>VLOOKUP(C3707,lookups!$G$1:$H$3, 2, FALSE)</f>
        <v>smolt</v>
      </c>
    </row>
    <row r="3708" spans="1:19" x14ac:dyDescent="0.25">
      <c r="A3708" s="1">
        <v>33728</v>
      </c>
      <c r="B3708">
        <v>1</v>
      </c>
      <c r="C3708">
        <v>1</v>
      </c>
      <c r="D3708">
        <v>1</v>
      </c>
      <c r="E3708">
        <v>1992</v>
      </c>
      <c r="F3708">
        <v>59</v>
      </c>
      <c r="G3708">
        <v>1</v>
      </c>
      <c r="H3708">
        <v>90</v>
      </c>
      <c r="J3708">
        <v>6.32</v>
      </c>
      <c r="L3708">
        <v>1</v>
      </c>
      <c r="M3708">
        <v>1</v>
      </c>
      <c r="N3708">
        <v>399</v>
      </c>
      <c r="O3708">
        <v>1</v>
      </c>
      <c r="P3708">
        <v>3</v>
      </c>
      <c r="Q3708" t="str">
        <f>VLOOKUP(M3708,lookups!$A$1:$B$7, 2, FALSE)</f>
        <v>trawl/fyke</v>
      </c>
      <c r="R3708" t="str">
        <f>VLOOKUP(N3708,lookups!$D$1:$E$6, 2, FALSE)</f>
        <v>hucuktlis r</v>
      </c>
      <c r="S3708" t="str">
        <f>VLOOKUP(C3708,lookups!$G$1:$H$3, 2, FALSE)</f>
        <v>smolt</v>
      </c>
    </row>
    <row r="3709" spans="1:19" x14ac:dyDescent="0.25">
      <c r="A3709" s="1">
        <v>33728</v>
      </c>
      <c r="B3709">
        <v>1</v>
      </c>
      <c r="C3709">
        <v>1</v>
      </c>
      <c r="D3709">
        <v>1</v>
      </c>
      <c r="E3709">
        <v>1992</v>
      </c>
      <c r="F3709">
        <v>60</v>
      </c>
      <c r="G3709">
        <v>1</v>
      </c>
      <c r="H3709">
        <v>85</v>
      </c>
      <c r="J3709">
        <v>5.49</v>
      </c>
      <c r="L3709">
        <v>1</v>
      </c>
      <c r="M3709">
        <v>1</v>
      </c>
      <c r="N3709">
        <v>399</v>
      </c>
      <c r="O3709">
        <v>1</v>
      </c>
      <c r="P3709">
        <v>3</v>
      </c>
      <c r="Q3709" t="str">
        <f>VLOOKUP(M3709,lookups!$A$1:$B$7, 2, FALSE)</f>
        <v>trawl/fyke</v>
      </c>
      <c r="R3709" t="str">
        <f>VLOOKUP(N3709,lookups!$D$1:$E$6, 2, FALSE)</f>
        <v>hucuktlis r</v>
      </c>
      <c r="S3709" t="str">
        <f>VLOOKUP(C3709,lookups!$G$1:$H$3, 2, FALSE)</f>
        <v>smolt</v>
      </c>
    </row>
    <row r="3710" spans="1:19" x14ac:dyDescent="0.25">
      <c r="A3710" s="1">
        <v>33728</v>
      </c>
      <c r="B3710">
        <v>1</v>
      </c>
      <c r="C3710">
        <v>1</v>
      </c>
      <c r="D3710">
        <v>1</v>
      </c>
      <c r="E3710">
        <v>1992</v>
      </c>
      <c r="F3710">
        <v>61</v>
      </c>
      <c r="G3710">
        <v>1</v>
      </c>
      <c r="H3710">
        <v>94</v>
      </c>
      <c r="J3710">
        <v>7.28</v>
      </c>
      <c r="L3710">
        <v>1</v>
      </c>
      <c r="M3710">
        <v>1</v>
      </c>
      <c r="N3710">
        <v>399</v>
      </c>
      <c r="O3710">
        <v>1</v>
      </c>
      <c r="P3710">
        <v>3</v>
      </c>
      <c r="Q3710" t="str">
        <f>VLOOKUP(M3710,lookups!$A$1:$B$7, 2, FALSE)</f>
        <v>trawl/fyke</v>
      </c>
      <c r="R3710" t="str">
        <f>VLOOKUP(N3710,lookups!$D$1:$E$6, 2, FALSE)</f>
        <v>hucuktlis r</v>
      </c>
      <c r="S3710" t="str">
        <f>VLOOKUP(C3710,lookups!$G$1:$H$3, 2, FALSE)</f>
        <v>smolt</v>
      </c>
    </row>
    <row r="3711" spans="1:19" x14ac:dyDescent="0.25">
      <c r="A3711" s="1">
        <v>33728</v>
      </c>
      <c r="B3711">
        <v>1</v>
      </c>
      <c r="C3711">
        <v>1</v>
      </c>
      <c r="D3711">
        <v>1</v>
      </c>
      <c r="E3711">
        <v>1992</v>
      </c>
      <c r="F3711">
        <v>62</v>
      </c>
      <c r="G3711">
        <v>1</v>
      </c>
      <c r="H3711">
        <v>88</v>
      </c>
      <c r="J3711">
        <v>6.29</v>
      </c>
      <c r="L3711">
        <v>1</v>
      </c>
      <c r="M3711">
        <v>1</v>
      </c>
      <c r="N3711">
        <v>399</v>
      </c>
      <c r="O3711">
        <v>1</v>
      </c>
      <c r="P3711">
        <v>3</v>
      </c>
      <c r="Q3711" t="str">
        <f>VLOOKUP(M3711,lookups!$A$1:$B$7, 2, FALSE)</f>
        <v>trawl/fyke</v>
      </c>
      <c r="R3711" t="str">
        <f>VLOOKUP(N3711,lookups!$D$1:$E$6, 2, FALSE)</f>
        <v>hucuktlis r</v>
      </c>
      <c r="S3711" t="str">
        <f>VLOOKUP(C3711,lookups!$G$1:$H$3, 2, FALSE)</f>
        <v>smolt</v>
      </c>
    </row>
    <row r="3712" spans="1:19" x14ac:dyDescent="0.25">
      <c r="A3712" s="1">
        <v>33728</v>
      </c>
      <c r="B3712">
        <v>1</v>
      </c>
      <c r="C3712">
        <v>1</v>
      </c>
      <c r="D3712">
        <v>1</v>
      </c>
      <c r="E3712">
        <v>1992</v>
      </c>
      <c r="F3712">
        <v>63</v>
      </c>
      <c r="G3712">
        <v>1</v>
      </c>
      <c r="H3712">
        <v>94</v>
      </c>
      <c r="J3712">
        <v>7.28</v>
      </c>
      <c r="L3712">
        <v>1</v>
      </c>
      <c r="M3712">
        <v>1</v>
      </c>
      <c r="N3712">
        <v>399</v>
      </c>
      <c r="O3712">
        <v>1</v>
      </c>
      <c r="P3712">
        <v>3</v>
      </c>
      <c r="Q3712" t="str">
        <f>VLOOKUP(M3712,lookups!$A$1:$B$7, 2, FALSE)</f>
        <v>trawl/fyke</v>
      </c>
      <c r="R3712" t="str">
        <f>VLOOKUP(N3712,lookups!$D$1:$E$6, 2, FALSE)</f>
        <v>hucuktlis r</v>
      </c>
      <c r="S3712" t="str">
        <f>VLOOKUP(C3712,lookups!$G$1:$H$3, 2, FALSE)</f>
        <v>smolt</v>
      </c>
    </row>
    <row r="3713" spans="1:19" x14ac:dyDescent="0.25">
      <c r="A3713" s="1">
        <v>33728</v>
      </c>
      <c r="B3713">
        <v>1</v>
      </c>
      <c r="C3713">
        <v>1</v>
      </c>
      <c r="D3713">
        <v>1</v>
      </c>
      <c r="E3713">
        <v>1992</v>
      </c>
      <c r="F3713">
        <v>64</v>
      </c>
      <c r="G3713">
        <v>1</v>
      </c>
      <c r="H3713">
        <v>82</v>
      </c>
      <c r="J3713">
        <v>4.76</v>
      </c>
      <c r="L3713">
        <v>1</v>
      </c>
      <c r="M3713">
        <v>1</v>
      </c>
      <c r="N3713">
        <v>399</v>
      </c>
      <c r="O3713">
        <v>1</v>
      </c>
      <c r="P3713">
        <v>3</v>
      </c>
      <c r="Q3713" t="str">
        <f>VLOOKUP(M3713,lookups!$A$1:$B$7, 2, FALSE)</f>
        <v>trawl/fyke</v>
      </c>
      <c r="R3713" t="str">
        <f>VLOOKUP(N3713,lookups!$D$1:$E$6, 2, FALSE)</f>
        <v>hucuktlis r</v>
      </c>
      <c r="S3713" t="str">
        <f>VLOOKUP(C3713,lookups!$G$1:$H$3, 2, FALSE)</f>
        <v>smolt</v>
      </c>
    </row>
    <row r="3714" spans="1:19" x14ac:dyDescent="0.25">
      <c r="A3714" s="1">
        <v>33728</v>
      </c>
      <c r="B3714">
        <v>1</v>
      </c>
      <c r="C3714">
        <v>1</v>
      </c>
      <c r="D3714">
        <v>1</v>
      </c>
      <c r="E3714">
        <v>1992</v>
      </c>
      <c r="F3714">
        <v>65</v>
      </c>
      <c r="G3714">
        <v>1</v>
      </c>
      <c r="H3714">
        <v>89</v>
      </c>
      <c r="J3714">
        <v>5.95</v>
      </c>
      <c r="L3714">
        <v>1</v>
      </c>
      <c r="M3714">
        <v>1</v>
      </c>
      <c r="N3714">
        <v>399</v>
      </c>
      <c r="O3714">
        <v>1</v>
      </c>
      <c r="P3714">
        <v>3</v>
      </c>
      <c r="Q3714" t="str">
        <f>VLOOKUP(M3714,lookups!$A$1:$B$7, 2, FALSE)</f>
        <v>trawl/fyke</v>
      </c>
      <c r="R3714" t="str">
        <f>VLOOKUP(N3714,lookups!$D$1:$E$6, 2, FALSE)</f>
        <v>hucuktlis r</v>
      </c>
      <c r="S3714" t="str">
        <f>VLOOKUP(C3714,lookups!$G$1:$H$3, 2, FALSE)</f>
        <v>smolt</v>
      </c>
    </row>
    <row r="3715" spans="1:19" x14ac:dyDescent="0.25">
      <c r="A3715" s="1">
        <v>33728</v>
      </c>
      <c r="B3715">
        <v>1</v>
      </c>
      <c r="C3715">
        <v>1</v>
      </c>
      <c r="D3715">
        <v>1</v>
      </c>
      <c r="E3715">
        <v>1992</v>
      </c>
      <c r="F3715">
        <v>66</v>
      </c>
      <c r="G3715">
        <v>1</v>
      </c>
      <c r="H3715">
        <v>77</v>
      </c>
      <c r="J3715">
        <v>3.98</v>
      </c>
      <c r="L3715">
        <v>1</v>
      </c>
      <c r="M3715">
        <v>1</v>
      </c>
      <c r="N3715">
        <v>399</v>
      </c>
      <c r="O3715">
        <v>1</v>
      </c>
      <c r="P3715">
        <v>3</v>
      </c>
      <c r="Q3715" t="str">
        <f>VLOOKUP(M3715,lookups!$A$1:$B$7, 2, FALSE)</f>
        <v>trawl/fyke</v>
      </c>
      <c r="R3715" t="str">
        <f>VLOOKUP(N3715,lookups!$D$1:$E$6, 2, FALSE)</f>
        <v>hucuktlis r</v>
      </c>
      <c r="S3715" t="str">
        <f>VLOOKUP(C3715,lookups!$G$1:$H$3, 2, FALSE)</f>
        <v>smolt</v>
      </c>
    </row>
    <row r="3716" spans="1:19" x14ac:dyDescent="0.25">
      <c r="A3716" s="1">
        <v>33728</v>
      </c>
      <c r="B3716">
        <v>1</v>
      </c>
      <c r="C3716">
        <v>1</v>
      </c>
      <c r="D3716">
        <v>1</v>
      </c>
      <c r="E3716">
        <v>1992</v>
      </c>
      <c r="F3716">
        <v>67</v>
      </c>
      <c r="G3716">
        <v>1</v>
      </c>
      <c r="H3716">
        <v>84</v>
      </c>
      <c r="J3716">
        <v>5.92</v>
      </c>
      <c r="L3716">
        <v>1</v>
      </c>
      <c r="M3716">
        <v>1</v>
      </c>
      <c r="N3716">
        <v>399</v>
      </c>
      <c r="O3716">
        <v>1</v>
      </c>
      <c r="P3716">
        <v>3</v>
      </c>
      <c r="Q3716" t="str">
        <f>VLOOKUP(M3716,lookups!$A$1:$B$7, 2, FALSE)</f>
        <v>trawl/fyke</v>
      </c>
      <c r="R3716" t="str">
        <f>VLOOKUP(N3716,lookups!$D$1:$E$6, 2, FALSE)</f>
        <v>hucuktlis r</v>
      </c>
      <c r="S3716" t="str">
        <f>VLOOKUP(C3716,lookups!$G$1:$H$3, 2, FALSE)</f>
        <v>smolt</v>
      </c>
    </row>
    <row r="3717" spans="1:19" x14ac:dyDescent="0.25">
      <c r="A3717" s="1">
        <v>33728</v>
      </c>
      <c r="B3717">
        <v>1</v>
      </c>
      <c r="C3717">
        <v>1</v>
      </c>
      <c r="D3717">
        <v>1</v>
      </c>
      <c r="E3717">
        <v>1992</v>
      </c>
      <c r="F3717">
        <v>68</v>
      </c>
      <c r="G3717">
        <v>1</v>
      </c>
      <c r="H3717">
        <v>79</v>
      </c>
      <c r="J3717">
        <v>4.3099999999999996</v>
      </c>
      <c r="L3717">
        <v>1</v>
      </c>
      <c r="M3717">
        <v>1</v>
      </c>
      <c r="N3717">
        <v>399</v>
      </c>
      <c r="O3717">
        <v>1</v>
      </c>
      <c r="P3717">
        <v>3</v>
      </c>
      <c r="Q3717" t="str">
        <f>VLOOKUP(M3717,lookups!$A$1:$B$7, 2, FALSE)</f>
        <v>trawl/fyke</v>
      </c>
      <c r="R3717" t="str">
        <f>VLOOKUP(N3717,lookups!$D$1:$E$6, 2, FALSE)</f>
        <v>hucuktlis r</v>
      </c>
      <c r="S3717" t="str">
        <f>VLOOKUP(C3717,lookups!$G$1:$H$3, 2, FALSE)</f>
        <v>smolt</v>
      </c>
    </row>
    <row r="3718" spans="1:19" x14ac:dyDescent="0.25">
      <c r="A3718" s="1">
        <v>33728</v>
      </c>
      <c r="B3718">
        <v>1</v>
      </c>
      <c r="C3718">
        <v>1</v>
      </c>
      <c r="D3718">
        <v>1</v>
      </c>
      <c r="E3718">
        <v>1992</v>
      </c>
      <c r="F3718">
        <v>69</v>
      </c>
      <c r="G3718">
        <v>1</v>
      </c>
      <c r="H3718">
        <v>83</v>
      </c>
      <c r="J3718">
        <v>5.47</v>
      </c>
      <c r="L3718">
        <v>1</v>
      </c>
      <c r="M3718">
        <v>1</v>
      </c>
      <c r="N3718">
        <v>399</v>
      </c>
      <c r="O3718">
        <v>1</v>
      </c>
      <c r="P3718">
        <v>3</v>
      </c>
      <c r="Q3718" t="str">
        <f>VLOOKUP(M3718,lookups!$A$1:$B$7, 2, FALSE)</f>
        <v>trawl/fyke</v>
      </c>
      <c r="R3718" t="str">
        <f>VLOOKUP(N3718,lookups!$D$1:$E$6, 2, FALSE)</f>
        <v>hucuktlis r</v>
      </c>
      <c r="S3718" t="str">
        <f>VLOOKUP(C3718,lookups!$G$1:$H$3, 2, FALSE)</f>
        <v>smolt</v>
      </c>
    </row>
    <row r="3719" spans="1:19" x14ac:dyDescent="0.25">
      <c r="A3719" s="1">
        <v>33728</v>
      </c>
      <c r="B3719">
        <v>1</v>
      </c>
      <c r="C3719">
        <v>1</v>
      </c>
      <c r="D3719">
        <v>1</v>
      </c>
      <c r="E3719">
        <v>1992</v>
      </c>
      <c r="F3719">
        <v>70</v>
      </c>
      <c r="G3719">
        <v>1</v>
      </c>
      <c r="H3719">
        <v>72</v>
      </c>
      <c r="J3719">
        <v>3.87</v>
      </c>
      <c r="M3719">
        <v>1</v>
      </c>
      <c r="N3719">
        <v>399</v>
      </c>
      <c r="O3719">
        <v>1</v>
      </c>
      <c r="P3719">
        <v>3</v>
      </c>
      <c r="Q3719" t="str">
        <f>VLOOKUP(M3719,lookups!$A$1:$B$7, 2, FALSE)</f>
        <v>trawl/fyke</v>
      </c>
      <c r="R3719" t="str">
        <f>VLOOKUP(N3719,lookups!$D$1:$E$6, 2, FALSE)</f>
        <v>hucuktlis r</v>
      </c>
      <c r="S3719" t="str">
        <f>VLOOKUP(C3719,lookups!$G$1:$H$3, 2, FALSE)</f>
        <v>smolt</v>
      </c>
    </row>
    <row r="3720" spans="1:19" x14ac:dyDescent="0.25">
      <c r="A3720" s="1">
        <v>33728</v>
      </c>
      <c r="B3720">
        <v>1</v>
      </c>
      <c r="C3720">
        <v>1</v>
      </c>
      <c r="D3720">
        <v>1</v>
      </c>
      <c r="E3720">
        <v>1992</v>
      </c>
      <c r="F3720">
        <v>71</v>
      </c>
      <c r="G3720">
        <v>1</v>
      </c>
      <c r="H3720">
        <v>95</v>
      </c>
      <c r="J3720">
        <v>7.28</v>
      </c>
      <c r="L3720">
        <v>1</v>
      </c>
      <c r="M3720">
        <v>1</v>
      </c>
      <c r="N3720">
        <v>399</v>
      </c>
      <c r="O3720">
        <v>1</v>
      </c>
      <c r="P3720">
        <v>3</v>
      </c>
      <c r="Q3720" t="str">
        <f>VLOOKUP(M3720,lookups!$A$1:$B$7, 2, FALSE)</f>
        <v>trawl/fyke</v>
      </c>
      <c r="R3720" t="str">
        <f>VLOOKUP(N3720,lookups!$D$1:$E$6, 2, FALSE)</f>
        <v>hucuktlis r</v>
      </c>
      <c r="S3720" t="str">
        <f>VLOOKUP(C3720,lookups!$G$1:$H$3, 2, FALSE)</f>
        <v>smolt</v>
      </c>
    </row>
    <row r="3721" spans="1:19" x14ac:dyDescent="0.25">
      <c r="A3721" s="1">
        <v>33728</v>
      </c>
      <c r="B3721">
        <v>1</v>
      </c>
      <c r="C3721">
        <v>1</v>
      </c>
      <c r="D3721">
        <v>1</v>
      </c>
      <c r="E3721">
        <v>1992</v>
      </c>
      <c r="F3721">
        <v>72</v>
      </c>
      <c r="G3721">
        <v>1</v>
      </c>
      <c r="H3721">
        <v>92</v>
      </c>
      <c r="J3721">
        <v>7.1</v>
      </c>
      <c r="L3721">
        <v>1</v>
      </c>
      <c r="M3721">
        <v>1</v>
      </c>
      <c r="N3721">
        <v>399</v>
      </c>
      <c r="O3721">
        <v>1</v>
      </c>
      <c r="P3721">
        <v>3</v>
      </c>
      <c r="Q3721" t="str">
        <f>VLOOKUP(M3721,lookups!$A$1:$B$7, 2, FALSE)</f>
        <v>trawl/fyke</v>
      </c>
      <c r="R3721" t="str">
        <f>VLOOKUP(N3721,lookups!$D$1:$E$6, 2, FALSE)</f>
        <v>hucuktlis r</v>
      </c>
      <c r="S3721" t="str">
        <f>VLOOKUP(C3721,lookups!$G$1:$H$3, 2, FALSE)</f>
        <v>smolt</v>
      </c>
    </row>
    <row r="3722" spans="1:19" x14ac:dyDescent="0.25">
      <c r="A3722" s="1">
        <v>33728</v>
      </c>
      <c r="B3722">
        <v>1</v>
      </c>
      <c r="C3722">
        <v>1</v>
      </c>
      <c r="D3722">
        <v>1</v>
      </c>
      <c r="E3722">
        <v>1992</v>
      </c>
      <c r="F3722">
        <v>73</v>
      </c>
      <c r="G3722">
        <v>1</v>
      </c>
      <c r="H3722">
        <v>83</v>
      </c>
      <c r="J3722">
        <v>5.34</v>
      </c>
      <c r="L3722">
        <v>1</v>
      </c>
      <c r="M3722">
        <v>1</v>
      </c>
      <c r="N3722">
        <v>399</v>
      </c>
      <c r="O3722">
        <v>1</v>
      </c>
      <c r="P3722">
        <v>3</v>
      </c>
      <c r="Q3722" t="str">
        <f>VLOOKUP(M3722,lookups!$A$1:$B$7, 2, FALSE)</f>
        <v>trawl/fyke</v>
      </c>
      <c r="R3722" t="str">
        <f>VLOOKUP(N3722,lookups!$D$1:$E$6, 2, FALSE)</f>
        <v>hucuktlis r</v>
      </c>
      <c r="S3722" t="str">
        <f>VLOOKUP(C3722,lookups!$G$1:$H$3, 2, FALSE)</f>
        <v>smolt</v>
      </c>
    </row>
    <row r="3723" spans="1:19" x14ac:dyDescent="0.25">
      <c r="A3723" s="1">
        <v>33728</v>
      </c>
      <c r="B3723">
        <v>1</v>
      </c>
      <c r="C3723">
        <v>1</v>
      </c>
      <c r="D3723">
        <v>1</v>
      </c>
      <c r="E3723">
        <v>1992</v>
      </c>
      <c r="F3723">
        <v>74</v>
      </c>
      <c r="G3723">
        <v>1</v>
      </c>
      <c r="H3723">
        <v>81</v>
      </c>
      <c r="J3723">
        <v>4.99</v>
      </c>
      <c r="L3723">
        <v>1</v>
      </c>
      <c r="M3723">
        <v>1</v>
      </c>
      <c r="N3723">
        <v>399</v>
      </c>
      <c r="O3723">
        <v>1</v>
      </c>
      <c r="P3723">
        <v>3</v>
      </c>
      <c r="Q3723" t="str">
        <f>VLOOKUP(M3723,lookups!$A$1:$B$7, 2, FALSE)</f>
        <v>trawl/fyke</v>
      </c>
      <c r="R3723" t="str">
        <f>VLOOKUP(N3723,lookups!$D$1:$E$6, 2, FALSE)</f>
        <v>hucuktlis r</v>
      </c>
      <c r="S3723" t="str">
        <f>VLOOKUP(C3723,lookups!$G$1:$H$3, 2, FALSE)</f>
        <v>smolt</v>
      </c>
    </row>
    <row r="3724" spans="1:19" x14ac:dyDescent="0.25">
      <c r="A3724" s="1">
        <v>33728</v>
      </c>
      <c r="B3724">
        <v>1</v>
      </c>
      <c r="C3724">
        <v>1</v>
      </c>
      <c r="D3724">
        <v>1</v>
      </c>
      <c r="E3724">
        <v>1992</v>
      </c>
      <c r="F3724">
        <v>75</v>
      </c>
      <c r="G3724">
        <v>1</v>
      </c>
      <c r="H3724">
        <v>84</v>
      </c>
      <c r="J3724">
        <v>5.43</v>
      </c>
      <c r="L3724">
        <v>1</v>
      </c>
      <c r="M3724">
        <v>1</v>
      </c>
      <c r="N3724">
        <v>399</v>
      </c>
      <c r="O3724">
        <v>1</v>
      </c>
      <c r="P3724">
        <v>3</v>
      </c>
      <c r="Q3724" t="str">
        <f>VLOOKUP(M3724,lookups!$A$1:$B$7, 2, FALSE)</f>
        <v>trawl/fyke</v>
      </c>
      <c r="R3724" t="str">
        <f>VLOOKUP(N3724,lookups!$D$1:$E$6, 2, FALSE)</f>
        <v>hucuktlis r</v>
      </c>
      <c r="S3724" t="str">
        <f>VLOOKUP(C3724,lookups!$G$1:$H$3, 2, FALSE)</f>
        <v>smolt</v>
      </c>
    </row>
    <row r="3725" spans="1:19" x14ac:dyDescent="0.25">
      <c r="A3725" s="1">
        <v>33728</v>
      </c>
      <c r="B3725">
        <v>1</v>
      </c>
      <c r="C3725">
        <v>1</v>
      </c>
      <c r="D3725">
        <v>1</v>
      </c>
      <c r="E3725">
        <v>1992</v>
      </c>
      <c r="F3725">
        <v>76</v>
      </c>
      <c r="G3725">
        <v>2</v>
      </c>
      <c r="H3725">
        <v>94</v>
      </c>
      <c r="J3725">
        <v>7.2</v>
      </c>
      <c r="L3725">
        <v>2</v>
      </c>
      <c r="M3725">
        <v>1</v>
      </c>
      <c r="N3725">
        <v>399</v>
      </c>
      <c r="O3725">
        <v>1</v>
      </c>
      <c r="P3725">
        <v>3</v>
      </c>
      <c r="Q3725" t="str">
        <f>VLOOKUP(M3725,lookups!$A$1:$B$7, 2, FALSE)</f>
        <v>trawl/fyke</v>
      </c>
      <c r="R3725" t="str">
        <f>VLOOKUP(N3725,lookups!$D$1:$E$6, 2, FALSE)</f>
        <v>hucuktlis r</v>
      </c>
      <c r="S3725" t="str">
        <f>VLOOKUP(C3725,lookups!$G$1:$H$3, 2, FALSE)</f>
        <v>smolt</v>
      </c>
    </row>
    <row r="3726" spans="1:19" x14ac:dyDescent="0.25">
      <c r="A3726" s="1">
        <v>33728</v>
      </c>
      <c r="B3726">
        <v>1</v>
      </c>
      <c r="C3726">
        <v>1</v>
      </c>
      <c r="D3726">
        <v>1</v>
      </c>
      <c r="E3726">
        <v>1992</v>
      </c>
      <c r="F3726">
        <v>77</v>
      </c>
      <c r="G3726">
        <v>1</v>
      </c>
      <c r="H3726">
        <v>88</v>
      </c>
      <c r="J3726">
        <v>5.79</v>
      </c>
      <c r="L3726">
        <v>1</v>
      </c>
      <c r="M3726">
        <v>1</v>
      </c>
      <c r="N3726">
        <v>399</v>
      </c>
      <c r="O3726">
        <v>1</v>
      </c>
      <c r="P3726">
        <v>3</v>
      </c>
      <c r="Q3726" t="str">
        <f>VLOOKUP(M3726,lookups!$A$1:$B$7, 2, FALSE)</f>
        <v>trawl/fyke</v>
      </c>
      <c r="R3726" t="str">
        <f>VLOOKUP(N3726,lookups!$D$1:$E$6, 2, FALSE)</f>
        <v>hucuktlis r</v>
      </c>
      <c r="S3726" t="str">
        <f>VLOOKUP(C3726,lookups!$G$1:$H$3, 2, FALSE)</f>
        <v>smolt</v>
      </c>
    </row>
    <row r="3727" spans="1:19" x14ac:dyDescent="0.25">
      <c r="A3727" s="1">
        <v>33728</v>
      </c>
      <c r="B3727">
        <v>1</v>
      </c>
      <c r="C3727">
        <v>1</v>
      </c>
      <c r="D3727">
        <v>1</v>
      </c>
      <c r="E3727">
        <v>1992</v>
      </c>
      <c r="F3727">
        <v>78</v>
      </c>
      <c r="G3727">
        <v>1</v>
      </c>
      <c r="H3727">
        <v>87</v>
      </c>
      <c r="J3727">
        <v>5.91</v>
      </c>
      <c r="L3727">
        <v>1</v>
      </c>
      <c r="M3727">
        <v>1</v>
      </c>
      <c r="N3727">
        <v>399</v>
      </c>
      <c r="O3727">
        <v>1</v>
      </c>
      <c r="P3727">
        <v>3</v>
      </c>
      <c r="Q3727" t="str">
        <f>VLOOKUP(M3727,lookups!$A$1:$B$7, 2, FALSE)</f>
        <v>trawl/fyke</v>
      </c>
      <c r="R3727" t="str">
        <f>VLOOKUP(N3727,lookups!$D$1:$E$6, 2, FALSE)</f>
        <v>hucuktlis r</v>
      </c>
      <c r="S3727" t="str">
        <f>VLOOKUP(C3727,lookups!$G$1:$H$3, 2, FALSE)</f>
        <v>smolt</v>
      </c>
    </row>
    <row r="3728" spans="1:19" x14ac:dyDescent="0.25">
      <c r="A3728" s="1">
        <v>33728</v>
      </c>
      <c r="B3728">
        <v>1</v>
      </c>
      <c r="C3728">
        <v>1</v>
      </c>
      <c r="D3728">
        <v>1</v>
      </c>
      <c r="E3728">
        <v>1992</v>
      </c>
      <c r="F3728">
        <v>79</v>
      </c>
      <c r="G3728">
        <v>1</v>
      </c>
      <c r="H3728">
        <v>89</v>
      </c>
      <c r="J3728">
        <v>6.08</v>
      </c>
      <c r="L3728">
        <v>1</v>
      </c>
      <c r="M3728">
        <v>1</v>
      </c>
      <c r="N3728">
        <v>399</v>
      </c>
      <c r="O3728">
        <v>1</v>
      </c>
      <c r="P3728">
        <v>3</v>
      </c>
      <c r="Q3728" t="str">
        <f>VLOOKUP(M3728,lookups!$A$1:$B$7, 2, FALSE)</f>
        <v>trawl/fyke</v>
      </c>
      <c r="R3728" t="str">
        <f>VLOOKUP(N3728,lookups!$D$1:$E$6, 2, FALSE)</f>
        <v>hucuktlis r</v>
      </c>
      <c r="S3728" t="str">
        <f>VLOOKUP(C3728,lookups!$G$1:$H$3, 2, FALSE)</f>
        <v>smolt</v>
      </c>
    </row>
    <row r="3729" spans="1:19" x14ac:dyDescent="0.25">
      <c r="A3729" s="1">
        <v>33728</v>
      </c>
      <c r="B3729">
        <v>1</v>
      </c>
      <c r="C3729">
        <v>1</v>
      </c>
      <c r="D3729">
        <v>1</v>
      </c>
      <c r="E3729">
        <v>1992</v>
      </c>
      <c r="F3729">
        <v>80</v>
      </c>
      <c r="G3729">
        <v>1</v>
      </c>
      <c r="H3729">
        <v>87</v>
      </c>
      <c r="J3729">
        <v>5.9</v>
      </c>
      <c r="L3729">
        <v>1</v>
      </c>
      <c r="M3729">
        <v>1</v>
      </c>
      <c r="N3729">
        <v>399</v>
      </c>
      <c r="O3729">
        <v>1</v>
      </c>
      <c r="P3729">
        <v>3</v>
      </c>
      <c r="Q3729" t="str">
        <f>VLOOKUP(M3729,lookups!$A$1:$B$7, 2, FALSE)</f>
        <v>trawl/fyke</v>
      </c>
      <c r="R3729" t="str">
        <f>VLOOKUP(N3729,lookups!$D$1:$E$6, 2, FALSE)</f>
        <v>hucuktlis r</v>
      </c>
      <c r="S3729" t="str">
        <f>VLOOKUP(C3729,lookups!$G$1:$H$3, 2, FALSE)</f>
        <v>smolt</v>
      </c>
    </row>
    <row r="3730" spans="1:19" x14ac:dyDescent="0.25">
      <c r="A3730" s="1">
        <v>33728</v>
      </c>
      <c r="B3730">
        <v>1</v>
      </c>
      <c r="C3730">
        <v>1</v>
      </c>
      <c r="D3730">
        <v>1</v>
      </c>
      <c r="E3730">
        <v>1992</v>
      </c>
      <c r="F3730">
        <v>81</v>
      </c>
      <c r="G3730">
        <v>1</v>
      </c>
      <c r="H3730">
        <v>91</v>
      </c>
      <c r="J3730">
        <v>6.92</v>
      </c>
      <c r="L3730">
        <v>1</v>
      </c>
      <c r="M3730">
        <v>1</v>
      </c>
      <c r="N3730">
        <v>399</v>
      </c>
      <c r="O3730">
        <v>1</v>
      </c>
      <c r="P3730">
        <v>3</v>
      </c>
      <c r="Q3730" t="str">
        <f>VLOOKUP(M3730,lookups!$A$1:$B$7, 2, FALSE)</f>
        <v>trawl/fyke</v>
      </c>
      <c r="R3730" t="str">
        <f>VLOOKUP(N3730,lookups!$D$1:$E$6, 2, FALSE)</f>
        <v>hucuktlis r</v>
      </c>
      <c r="S3730" t="str">
        <f>VLOOKUP(C3730,lookups!$G$1:$H$3, 2, FALSE)</f>
        <v>smolt</v>
      </c>
    </row>
    <row r="3731" spans="1:19" x14ac:dyDescent="0.25">
      <c r="A3731" s="1">
        <v>33728</v>
      </c>
      <c r="B3731">
        <v>1</v>
      </c>
      <c r="C3731">
        <v>1</v>
      </c>
      <c r="D3731">
        <v>1</v>
      </c>
      <c r="E3731">
        <v>1992</v>
      </c>
      <c r="F3731">
        <v>82</v>
      </c>
      <c r="G3731">
        <v>1</v>
      </c>
      <c r="H3731">
        <v>89</v>
      </c>
      <c r="J3731">
        <v>5.88</v>
      </c>
      <c r="L3731">
        <v>1</v>
      </c>
      <c r="M3731">
        <v>1</v>
      </c>
      <c r="N3731">
        <v>399</v>
      </c>
      <c r="O3731">
        <v>1</v>
      </c>
      <c r="P3731">
        <v>3</v>
      </c>
      <c r="Q3731" t="str">
        <f>VLOOKUP(M3731,lookups!$A$1:$B$7, 2, FALSE)</f>
        <v>trawl/fyke</v>
      </c>
      <c r="R3731" t="str">
        <f>VLOOKUP(N3731,lookups!$D$1:$E$6, 2, FALSE)</f>
        <v>hucuktlis r</v>
      </c>
      <c r="S3731" t="str">
        <f>VLOOKUP(C3731,lookups!$G$1:$H$3, 2, FALSE)</f>
        <v>smolt</v>
      </c>
    </row>
    <row r="3732" spans="1:19" x14ac:dyDescent="0.25">
      <c r="A3732" s="1">
        <v>33728</v>
      </c>
      <c r="B3732">
        <v>1</v>
      </c>
      <c r="C3732">
        <v>1</v>
      </c>
      <c r="D3732">
        <v>1</v>
      </c>
      <c r="E3732">
        <v>1992</v>
      </c>
      <c r="F3732">
        <v>83</v>
      </c>
      <c r="G3732">
        <v>1</v>
      </c>
      <c r="H3732">
        <v>92</v>
      </c>
      <c r="J3732">
        <v>6.55</v>
      </c>
      <c r="L3732">
        <v>1</v>
      </c>
      <c r="M3732">
        <v>1</v>
      </c>
      <c r="N3732">
        <v>399</v>
      </c>
      <c r="O3732">
        <v>1</v>
      </c>
      <c r="P3732">
        <v>3</v>
      </c>
      <c r="Q3732" t="str">
        <f>VLOOKUP(M3732,lookups!$A$1:$B$7, 2, FALSE)</f>
        <v>trawl/fyke</v>
      </c>
      <c r="R3732" t="str">
        <f>VLOOKUP(N3732,lookups!$D$1:$E$6, 2, FALSE)</f>
        <v>hucuktlis r</v>
      </c>
      <c r="S3732" t="str">
        <f>VLOOKUP(C3732,lookups!$G$1:$H$3, 2, FALSE)</f>
        <v>smolt</v>
      </c>
    </row>
    <row r="3733" spans="1:19" x14ac:dyDescent="0.25">
      <c r="A3733" s="1">
        <v>33728</v>
      </c>
      <c r="B3733">
        <v>1</v>
      </c>
      <c r="C3733">
        <v>1</v>
      </c>
      <c r="D3733">
        <v>1</v>
      </c>
      <c r="E3733">
        <v>1992</v>
      </c>
      <c r="F3733">
        <v>84</v>
      </c>
      <c r="G3733">
        <v>1</v>
      </c>
      <c r="H3733">
        <v>84</v>
      </c>
      <c r="J3733">
        <v>5.31</v>
      </c>
      <c r="L3733">
        <v>1</v>
      </c>
      <c r="M3733">
        <v>1</v>
      </c>
      <c r="N3733">
        <v>399</v>
      </c>
      <c r="O3733">
        <v>1</v>
      </c>
      <c r="P3733">
        <v>3</v>
      </c>
      <c r="Q3733" t="str">
        <f>VLOOKUP(M3733,lookups!$A$1:$B$7, 2, FALSE)</f>
        <v>trawl/fyke</v>
      </c>
      <c r="R3733" t="str">
        <f>VLOOKUP(N3733,lookups!$D$1:$E$6, 2, FALSE)</f>
        <v>hucuktlis r</v>
      </c>
      <c r="S3733" t="str">
        <f>VLOOKUP(C3733,lookups!$G$1:$H$3, 2, FALSE)</f>
        <v>smolt</v>
      </c>
    </row>
    <row r="3734" spans="1:19" x14ac:dyDescent="0.25">
      <c r="A3734" s="1">
        <v>33728</v>
      </c>
      <c r="B3734">
        <v>1</v>
      </c>
      <c r="C3734">
        <v>1</v>
      </c>
      <c r="D3734">
        <v>1</v>
      </c>
      <c r="E3734">
        <v>1992</v>
      </c>
      <c r="F3734">
        <v>85</v>
      </c>
      <c r="G3734">
        <v>1</v>
      </c>
      <c r="H3734">
        <v>93</v>
      </c>
      <c r="J3734">
        <v>6.79</v>
      </c>
      <c r="L3734">
        <v>1</v>
      </c>
      <c r="M3734">
        <v>1</v>
      </c>
      <c r="N3734">
        <v>399</v>
      </c>
      <c r="O3734">
        <v>1</v>
      </c>
      <c r="P3734">
        <v>3</v>
      </c>
      <c r="Q3734" t="str">
        <f>VLOOKUP(M3734,lookups!$A$1:$B$7, 2, FALSE)</f>
        <v>trawl/fyke</v>
      </c>
      <c r="R3734" t="str">
        <f>VLOOKUP(N3734,lookups!$D$1:$E$6, 2, FALSE)</f>
        <v>hucuktlis r</v>
      </c>
      <c r="S3734" t="str">
        <f>VLOOKUP(C3734,lookups!$G$1:$H$3, 2, FALSE)</f>
        <v>smolt</v>
      </c>
    </row>
    <row r="3735" spans="1:19" x14ac:dyDescent="0.25">
      <c r="A3735" s="1">
        <v>33728</v>
      </c>
      <c r="B3735">
        <v>1</v>
      </c>
      <c r="C3735">
        <v>1</v>
      </c>
      <c r="D3735">
        <v>1</v>
      </c>
      <c r="E3735">
        <v>1992</v>
      </c>
      <c r="F3735">
        <v>86</v>
      </c>
      <c r="G3735">
        <v>1</v>
      </c>
      <c r="H3735">
        <v>80</v>
      </c>
      <c r="J3735">
        <v>4.99</v>
      </c>
      <c r="L3735">
        <v>1</v>
      </c>
      <c r="M3735">
        <v>1</v>
      </c>
      <c r="N3735">
        <v>399</v>
      </c>
      <c r="O3735">
        <v>1</v>
      </c>
      <c r="P3735">
        <v>3</v>
      </c>
      <c r="Q3735" t="str">
        <f>VLOOKUP(M3735,lookups!$A$1:$B$7, 2, FALSE)</f>
        <v>trawl/fyke</v>
      </c>
      <c r="R3735" t="str">
        <f>VLOOKUP(N3735,lookups!$D$1:$E$6, 2, FALSE)</f>
        <v>hucuktlis r</v>
      </c>
      <c r="S3735" t="str">
        <f>VLOOKUP(C3735,lookups!$G$1:$H$3, 2, FALSE)</f>
        <v>smolt</v>
      </c>
    </row>
    <row r="3736" spans="1:19" x14ac:dyDescent="0.25">
      <c r="A3736" s="1">
        <v>33728</v>
      </c>
      <c r="B3736">
        <v>1</v>
      </c>
      <c r="C3736">
        <v>1</v>
      </c>
      <c r="D3736">
        <v>1</v>
      </c>
      <c r="E3736">
        <v>1992</v>
      </c>
      <c r="F3736">
        <v>87</v>
      </c>
      <c r="G3736">
        <v>1</v>
      </c>
      <c r="H3736">
        <v>88</v>
      </c>
      <c r="J3736">
        <v>5.51</v>
      </c>
      <c r="L3736">
        <v>1</v>
      </c>
      <c r="M3736">
        <v>1</v>
      </c>
      <c r="N3736">
        <v>399</v>
      </c>
      <c r="O3736">
        <v>1</v>
      </c>
      <c r="P3736">
        <v>3</v>
      </c>
      <c r="Q3736" t="str">
        <f>VLOOKUP(M3736,lookups!$A$1:$B$7, 2, FALSE)</f>
        <v>trawl/fyke</v>
      </c>
      <c r="R3736" t="str">
        <f>VLOOKUP(N3736,lookups!$D$1:$E$6, 2, FALSE)</f>
        <v>hucuktlis r</v>
      </c>
      <c r="S3736" t="str">
        <f>VLOOKUP(C3736,lookups!$G$1:$H$3, 2, FALSE)</f>
        <v>smolt</v>
      </c>
    </row>
    <row r="3737" spans="1:19" x14ac:dyDescent="0.25">
      <c r="A3737" s="1">
        <v>33728</v>
      </c>
      <c r="B3737">
        <v>1</v>
      </c>
      <c r="C3737">
        <v>1</v>
      </c>
      <c r="D3737">
        <v>1</v>
      </c>
      <c r="E3737">
        <v>1992</v>
      </c>
      <c r="F3737">
        <v>88</v>
      </c>
      <c r="G3737">
        <v>1</v>
      </c>
      <c r="H3737">
        <v>85</v>
      </c>
      <c r="J3737">
        <v>5.49</v>
      </c>
      <c r="L3737">
        <v>1</v>
      </c>
      <c r="M3737">
        <v>1</v>
      </c>
      <c r="N3737">
        <v>399</v>
      </c>
      <c r="O3737">
        <v>1</v>
      </c>
      <c r="P3737">
        <v>3</v>
      </c>
      <c r="Q3737" t="str">
        <f>VLOOKUP(M3737,lookups!$A$1:$B$7, 2, FALSE)</f>
        <v>trawl/fyke</v>
      </c>
      <c r="R3737" t="str">
        <f>VLOOKUP(N3737,lookups!$D$1:$E$6, 2, FALSE)</f>
        <v>hucuktlis r</v>
      </c>
      <c r="S3737" t="str">
        <f>VLOOKUP(C3737,lookups!$G$1:$H$3, 2, FALSE)</f>
        <v>smolt</v>
      </c>
    </row>
    <row r="3738" spans="1:19" x14ac:dyDescent="0.25">
      <c r="A3738" s="1">
        <v>33728</v>
      </c>
      <c r="B3738">
        <v>1</v>
      </c>
      <c r="C3738">
        <v>1</v>
      </c>
      <c r="D3738">
        <v>1</v>
      </c>
      <c r="E3738">
        <v>1992</v>
      </c>
      <c r="F3738">
        <v>89</v>
      </c>
      <c r="G3738">
        <v>1</v>
      </c>
      <c r="H3738">
        <v>94</v>
      </c>
      <c r="J3738">
        <v>7.08</v>
      </c>
      <c r="L3738">
        <v>1</v>
      </c>
      <c r="M3738">
        <v>1</v>
      </c>
      <c r="N3738">
        <v>399</v>
      </c>
      <c r="O3738">
        <v>1</v>
      </c>
      <c r="P3738">
        <v>3</v>
      </c>
      <c r="Q3738" t="str">
        <f>VLOOKUP(M3738,lookups!$A$1:$B$7, 2, FALSE)</f>
        <v>trawl/fyke</v>
      </c>
      <c r="R3738" t="str">
        <f>VLOOKUP(N3738,lookups!$D$1:$E$6, 2, FALSE)</f>
        <v>hucuktlis r</v>
      </c>
      <c r="S3738" t="str">
        <f>VLOOKUP(C3738,lookups!$G$1:$H$3, 2, FALSE)</f>
        <v>smolt</v>
      </c>
    </row>
    <row r="3739" spans="1:19" x14ac:dyDescent="0.25">
      <c r="A3739" s="1">
        <v>33728</v>
      </c>
      <c r="B3739">
        <v>1</v>
      </c>
      <c r="C3739">
        <v>1</v>
      </c>
      <c r="D3739">
        <v>1</v>
      </c>
      <c r="E3739">
        <v>1992</v>
      </c>
      <c r="F3739">
        <v>90</v>
      </c>
      <c r="G3739">
        <v>1</v>
      </c>
      <c r="H3739">
        <v>89</v>
      </c>
      <c r="J3739">
        <v>6.22</v>
      </c>
      <c r="L3739">
        <v>1</v>
      </c>
      <c r="M3739">
        <v>1</v>
      </c>
      <c r="N3739">
        <v>399</v>
      </c>
      <c r="O3739">
        <v>1</v>
      </c>
      <c r="P3739">
        <v>3</v>
      </c>
      <c r="Q3739" t="str">
        <f>VLOOKUP(M3739,lookups!$A$1:$B$7, 2, FALSE)</f>
        <v>trawl/fyke</v>
      </c>
      <c r="R3739" t="str">
        <f>VLOOKUP(N3739,lookups!$D$1:$E$6, 2, FALSE)</f>
        <v>hucuktlis r</v>
      </c>
      <c r="S3739" t="str">
        <f>VLOOKUP(C3739,lookups!$G$1:$H$3, 2, FALSE)</f>
        <v>smolt</v>
      </c>
    </row>
    <row r="3740" spans="1:19" x14ac:dyDescent="0.25">
      <c r="A3740" s="1">
        <v>33728</v>
      </c>
      <c r="B3740">
        <v>1</v>
      </c>
      <c r="C3740">
        <v>1</v>
      </c>
      <c r="D3740">
        <v>1</v>
      </c>
      <c r="E3740">
        <v>1992</v>
      </c>
      <c r="F3740">
        <v>91</v>
      </c>
      <c r="G3740">
        <v>1</v>
      </c>
      <c r="H3740">
        <v>75</v>
      </c>
      <c r="J3740">
        <v>4.13</v>
      </c>
      <c r="L3740">
        <v>1</v>
      </c>
      <c r="M3740">
        <v>1</v>
      </c>
      <c r="N3740">
        <v>399</v>
      </c>
      <c r="O3740">
        <v>1</v>
      </c>
      <c r="P3740">
        <v>3</v>
      </c>
      <c r="Q3740" t="str">
        <f>VLOOKUP(M3740,lookups!$A$1:$B$7, 2, FALSE)</f>
        <v>trawl/fyke</v>
      </c>
      <c r="R3740" t="str">
        <f>VLOOKUP(N3740,lookups!$D$1:$E$6, 2, FALSE)</f>
        <v>hucuktlis r</v>
      </c>
      <c r="S3740" t="str">
        <f>VLOOKUP(C3740,lookups!$G$1:$H$3, 2, FALSE)</f>
        <v>smolt</v>
      </c>
    </row>
    <row r="3741" spans="1:19" x14ac:dyDescent="0.25">
      <c r="A3741" s="1">
        <v>33728</v>
      </c>
      <c r="B3741">
        <v>1</v>
      </c>
      <c r="C3741">
        <v>1</v>
      </c>
      <c r="D3741">
        <v>1</v>
      </c>
      <c r="E3741">
        <v>1992</v>
      </c>
      <c r="F3741">
        <v>92</v>
      </c>
      <c r="G3741">
        <v>1</v>
      </c>
      <c r="H3741">
        <v>86</v>
      </c>
      <c r="J3741">
        <v>5.66</v>
      </c>
      <c r="L3741">
        <v>1</v>
      </c>
      <c r="M3741">
        <v>1</v>
      </c>
      <c r="N3741">
        <v>399</v>
      </c>
      <c r="O3741">
        <v>1</v>
      </c>
      <c r="P3741">
        <v>3</v>
      </c>
      <c r="Q3741" t="str">
        <f>VLOOKUP(M3741,lookups!$A$1:$B$7, 2, FALSE)</f>
        <v>trawl/fyke</v>
      </c>
      <c r="R3741" t="str">
        <f>VLOOKUP(N3741,lookups!$D$1:$E$6, 2, FALSE)</f>
        <v>hucuktlis r</v>
      </c>
      <c r="S3741" t="str">
        <f>VLOOKUP(C3741,lookups!$G$1:$H$3, 2, FALSE)</f>
        <v>smolt</v>
      </c>
    </row>
    <row r="3742" spans="1:19" x14ac:dyDescent="0.25">
      <c r="A3742" s="1">
        <v>33728</v>
      </c>
      <c r="B3742">
        <v>1</v>
      </c>
      <c r="C3742">
        <v>1</v>
      </c>
      <c r="D3742">
        <v>1</v>
      </c>
      <c r="E3742">
        <v>1992</v>
      </c>
      <c r="F3742">
        <v>93</v>
      </c>
      <c r="G3742">
        <v>1</v>
      </c>
      <c r="H3742">
        <v>95</v>
      </c>
      <c r="J3742">
        <v>7.41</v>
      </c>
      <c r="L3742">
        <v>1</v>
      </c>
      <c r="M3742">
        <v>1</v>
      </c>
      <c r="N3742">
        <v>399</v>
      </c>
      <c r="O3742">
        <v>1</v>
      </c>
      <c r="P3742">
        <v>3</v>
      </c>
      <c r="Q3742" t="str">
        <f>VLOOKUP(M3742,lookups!$A$1:$B$7, 2, FALSE)</f>
        <v>trawl/fyke</v>
      </c>
      <c r="R3742" t="str">
        <f>VLOOKUP(N3742,lookups!$D$1:$E$6, 2, FALSE)</f>
        <v>hucuktlis r</v>
      </c>
      <c r="S3742" t="str">
        <f>VLOOKUP(C3742,lookups!$G$1:$H$3, 2, FALSE)</f>
        <v>smolt</v>
      </c>
    </row>
    <row r="3743" spans="1:19" x14ac:dyDescent="0.25">
      <c r="A3743" s="1">
        <v>33728</v>
      </c>
      <c r="B3743">
        <v>1</v>
      </c>
      <c r="C3743">
        <v>1</v>
      </c>
      <c r="D3743">
        <v>1</v>
      </c>
      <c r="E3743">
        <v>1992</v>
      </c>
      <c r="F3743">
        <v>94</v>
      </c>
      <c r="G3743">
        <v>1</v>
      </c>
      <c r="H3743">
        <v>77</v>
      </c>
      <c r="J3743">
        <v>3.95</v>
      </c>
      <c r="L3743">
        <v>1</v>
      </c>
      <c r="M3743">
        <v>1</v>
      </c>
      <c r="N3743">
        <v>399</v>
      </c>
      <c r="O3743">
        <v>1</v>
      </c>
      <c r="P3743">
        <v>3</v>
      </c>
      <c r="Q3743" t="str">
        <f>VLOOKUP(M3743,lookups!$A$1:$B$7, 2, FALSE)</f>
        <v>trawl/fyke</v>
      </c>
      <c r="R3743" t="str">
        <f>VLOOKUP(N3743,lookups!$D$1:$E$6, 2, FALSE)</f>
        <v>hucuktlis r</v>
      </c>
      <c r="S3743" t="str">
        <f>VLOOKUP(C3743,lookups!$G$1:$H$3, 2, FALSE)</f>
        <v>smolt</v>
      </c>
    </row>
    <row r="3744" spans="1:19" x14ac:dyDescent="0.25">
      <c r="A3744" s="1">
        <v>33728</v>
      </c>
      <c r="B3744">
        <v>1</v>
      </c>
      <c r="C3744">
        <v>1</v>
      </c>
      <c r="D3744">
        <v>1</v>
      </c>
      <c r="E3744">
        <v>1992</v>
      </c>
      <c r="F3744">
        <v>95</v>
      </c>
      <c r="G3744">
        <v>1</v>
      </c>
      <c r="H3744">
        <v>99</v>
      </c>
      <c r="J3744">
        <v>7.45</v>
      </c>
      <c r="L3744">
        <v>1</v>
      </c>
      <c r="M3744">
        <v>1</v>
      </c>
      <c r="N3744">
        <v>399</v>
      </c>
      <c r="O3744">
        <v>1</v>
      </c>
      <c r="P3744">
        <v>3</v>
      </c>
      <c r="Q3744" t="str">
        <f>VLOOKUP(M3744,lookups!$A$1:$B$7, 2, FALSE)</f>
        <v>trawl/fyke</v>
      </c>
      <c r="R3744" t="str">
        <f>VLOOKUP(N3744,lookups!$D$1:$E$6, 2, FALSE)</f>
        <v>hucuktlis r</v>
      </c>
      <c r="S3744" t="str">
        <f>VLOOKUP(C3744,lookups!$G$1:$H$3, 2, FALSE)</f>
        <v>smolt</v>
      </c>
    </row>
    <row r="3745" spans="1:19" x14ac:dyDescent="0.25">
      <c r="A3745" s="1">
        <v>33728</v>
      </c>
      <c r="B3745">
        <v>1</v>
      </c>
      <c r="C3745">
        <v>1</v>
      </c>
      <c r="D3745">
        <v>1</v>
      </c>
      <c r="E3745">
        <v>1992</v>
      </c>
      <c r="F3745">
        <v>96</v>
      </c>
      <c r="G3745">
        <v>1</v>
      </c>
      <c r="H3745">
        <v>84</v>
      </c>
      <c r="J3745">
        <v>5.72</v>
      </c>
      <c r="L3745">
        <v>1</v>
      </c>
      <c r="M3745">
        <v>1</v>
      </c>
      <c r="N3745">
        <v>399</v>
      </c>
      <c r="O3745">
        <v>1</v>
      </c>
      <c r="P3745">
        <v>3</v>
      </c>
      <c r="Q3745" t="str">
        <f>VLOOKUP(M3745,lookups!$A$1:$B$7, 2, FALSE)</f>
        <v>trawl/fyke</v>
      </c>
      <c r="R3745" t="str">
        <f>VLOOKUP(N3745,lookups!$D$1:$E$6, 2, FALSE)</f>
        <v>hucuktlis r</v>
      </c>
      <c r="S3745" t="str">
        <f>VLOOKUP(C3745,lookups!$G$1:$H$3, 2, FALSE)</f>
        <v>smolt</v>
      </c>
    </row>
    <row r="3746" spans="1:19" x14ac:dyDescent="0.25">
      <c r="A3746" s="1">
        <v>33728</v>
      </c>
      <c r="B3746">
        <v>1</v>
      </c>
      <c r="C3746">
        <v>1</v>
      </c>
      <c r="D3746">
        <v>1</v>
      </c>
      <c r="E3746">
        <v>1992</v>
      </c>
      <c r="F3746">
        <v>97</v>
      </c>
      <c r="G3746">
        <v>1</v>
      </c>
      <c r="H3746">
        <v>96</v>
      </c>
      <c r="J3746">
        <v>7.49</v>
      </c>
      <c r="L3746">
        <v>1</v>
      </c>
      <c r="M3746">
        <v>1</v>
      </c>
      <c r="N3746">
        <v>399</v>
      </c>
      <c r="O3746">
        <v>1</v>
      </c>
      <c r="P3746">
        <v>3</v>
      </c>
      <c r="Q3746" t="str">
        <f>VLOOKUP(M3746,lookups!$A$1:$B$7, 2, FALSE)</f>
        <v>trawl/fyke</v>
      </c>
      <c r="R3746" t="str">
        <f>VLOOKUP(N3746,lookups!$D$1:$E$6, 2, FALSE)</f>
        <v>hucuktlis r</v>
      </c>
      <c r="S3746" t="str">
        <f>VLOOKUP(C3746,lookups!$G$1:$H$3, 2, FALSE)</f>
        <v>smolt</v>
      </c>
    </row>
    <row r="3747" spans="1:19" x14ac:dyDescent="0.25">
      <c r="A3747" s="1">
        <v>33728</v>
      </c>
      <c r="B3747">
        <v>1</v>
      </c>
      <c r="C3747">
        <v>1</v>
      </c>
      <c r="D3747">
        <v>1</v>
      </c>
      <c r="E3747">
        <v>1992</v>
      </c>
      <c r="F3747">
        <v>98</v>
      </c>
      <c r="G3747">
        <v>1</v>
      </c>
      <c r="H3747">
        <v>101</v>
      </c>
      <c r="J3747">
        <v>7.57</v>
      </c>
      <c r="L3747">
        <v>1</v>
      </c>
      <c r="M3747">
        <v>1</v>
      </c>
      <c r="N3747">
        <v>399</v>
      </c>
      <c r="O3747">
        <v>1</v>
      </c>
      <c r="P3747">
        <v>3</v>
      </c>
      <c r="Q3747" t="str">
        <f>VLOOKUP(M3747,lookups!$A$1:$B$7, 2, FALSE)</f>
        <v>trawl/fyke</v>
      </c>
      <c r="R3747" t="str">
        <f>VLOOKUP(N3747,lookups!$D$1:$E$6, 2, FALSE)</f>
        <v>hucuktlis r</v>
      </c>
      <c r="S3747" t="str">
        <f>VLOOKUP(C3747,lookups!$G$1:$H$3, 2, FALSE)</f>
        <v>smolt</v>
      </c>
    </row>
    <row r="3748" spans="1:19" x14ac:dyDescent="0.25">
      <c r="A3748" s="1">
        <v>33728</v>
      </c>
      <c r="B3748">
        <v>1</v>
      </c>
      <c r="C3748">
        <v>1</v>
      </c>
      <c r="D3748">
        <v>1</v>
      </c>
      <c r="E3748">
        <v>1992</v>
      </c>
      <c r="F3748">
        <v>99</v>
      </c>
      <c r="G3748">
        <v>1</v>
      </c>
      <c r="H3748">
        <v>88</v>
      </c>
      <c r="J3748">
        <v>5.64</v>
      </c>
      <c r="L3748">
        <v>1</v>
      </c>
      <c r="M3748">
        <v>1</v>
      </c>
      <c r="N3748">
        <v>399</v>
      </c>
      <c r="O3748">
        <v>1</v>
      </c>
      <c r="P3748">
        <v>3</v>
      </c>
      <c r="Q3748" t="str">
        <f>VLOOKUP(M3748,lookups!$A$1:$B$7, 2, FALSE)</f>
        <v>trawl/fyke</v>
      </c>
      <c r="R3748" t="str">
        <f>VLOOKUP(N3748,lookups!$D$1:$E$6, 2, FALSE)</f>
        <v>hucuktlis r</v>
      </c>
      <c r="S3748" t="str">
        <f>VLOOKUP(C3748,lookups!$G$1:$H$3, 2, FALSE)</f>
        <v>smolt</v>
      </c>
    </row>
    <row r="3749" spans="1:19" x14ac:dyDescent="0.25">
      <c r="A3749" s="1">
        <v>33728</v>
      </c>
      <c r="B3749">
        <v>1</v>
      </c>
      <c r="C3749">
        <v>1</v>
      </c>
      <c r="D3749">
        <v>1</v>
      </c>
      <c r="E3749">
        <v>1992</v>
      </c>
      <c r="F3749">
        <v>100</v>
      </c>
      <c r="G3749">
        <v>1</v>
      </c>
      <c r="H3749">
        <v>82</v>
      </c>
      <c r="J3749">
        <v>4.91</v>
      </c>
      <c r="L3749">
        <v>1</v>
      </c>
      <c r="M3749">
        <v>1</v>
      </c>
      <c r="N3749">
        <v>399</v>
      </c>
      <c r="O3749">
        <v>1</v>
      </c>
      <c r="P3749">
        <v>3</v>
      </c>
      <c r="Q3749" t="str">
        <f>VLOOKUP(M3749,lookups!$A$1:$B$7, 2, FALSE)</f>
        <v>trawl/fyke</v>
      </c>
      <c r="R3749" t="str">
        <f>VLOOKUP(N3749,lookups!$D$1:$E$6, 2, FALSE)</f>
        <v>hucuktlis r</v>
      </c>
      <c r="S3749" t="str">
        <f>VLOOKUP(C3749,lookups!$G$1:$H$3, 2, FALSE)</f>
        <v>smolt</v>
      </c>
    </row>
    <row r="3750" spans="1:19" x14ac:dyDescent="0.25">
      <c r="A3750" s="1">
        <v>33728</v>
      </c>
      <c r="B3750">
        <v>1</v>
      </c>
      <c r="C3750">
        <v>1</v>
      </c>
      <c r="D3750">
        <v>1</v>
      </c>
      <c r="E3750">
        <v>1992</v>
      </c>
      <c r="F3750">
        <v>101</v>
      </c>
      <c r="G3750">
        <v>1</v>
      </c>
      <c r="H3750">
        <v>92</v>
      </c>
      <c r="J3750">
        <v>6.2</v>
      </c>
      <c r="L3750">
        <v>1</v>
      </c>
      <c r="M3750">
        <v>1</v>
      </c>
      <c r="N3750">
        <v>399</v>
      </c>
      <c r="O3750">
        <v>1</v>
      </c>
      <c r="P3750">
        <v>3</v>
      </c>
      <c r="Q3750" t="str">
        <f>VLOOKUP(M3750,lookups!$A$1:$B$7, 2, FALSE)</f>
        <v>trawl/fyke</v>
      </c>
      <c r="R3750" t="str">
        <f>VLOOKUP(N3750,lookups!$D$1:$E$6, 2, FALSE)</f>
        <v>hucuktlis r</v>
      </c>
      <c r="S3750" t="str">
        <f>VLOOKUP(C3750,lookups!$G$1:$H$3, 2, FALSE)</f>
        <v>smolt</v>
      </c>
    </row>
    <row r="3751" spans="1:19" x14ac:dyDescent="0.25">
      <c r="A3751" s="1">
        <v>33728</v>
      </c>
      <c r="B3751">
        <v>1</v>
      </c>
      <c r="C3751">
        <v>1</v>
      </c>
      <c r="D3751">
        <v>1</v>
      </c>
      <c r="E3751">
        <v>1992</v>
      </c>
      <c r="F3751">
        <v>102</v>
      </c>
      <c r="G3751">
        <v>1</v>
      </c>
      <c r="H3751">
        <v>87</v>
      </c>
      <c r="J3751">
        <v>6.23</v>
      </c>
      <c r="L3751">
        <v>1</v>
      </c>
      <c r="M3751">
        <v>1</v>
      </c>
      <c r="N3751">
        <v>399</v>
      </c>
      <c r="O3751">
        <v>1</v>
      </c>
      <c r="P3751">
        <v>3</v>
      </c>
      <c r="Q3751" t="str">
        <f>VLOOKUP(M3751,lookups!$A$1:$B$7, 2, FALSE)</f>
        <v>trawl/fyke</v>
      </c>
      <c r="R3751" t="str">
        <f>VLOOKUP(N3751,lookups!$D$1:$E$6, 2, FALSE)</f>
        <v>hucuktlis r</v>
      </c>
      <c r="S3751" t="str">
        <f>VLOOKUP(C3751,lookups!$G$1:$H$3, 2, FALSE)</f>
        <v>smolt</v>
      </c>
    </row>
    <row r="3752" spans="1:19" x14ac:dyDescent="0.25">
      <c r="A3752" s="1">
        <v>33728</v>
      </c>
      <c r="B3752">
        <v>1</v>
      </c>
      <c r="C3752">
        <v>1</v>
      </c>
      <c r="D3752">
        <v>1</v>
      </c>
      <c r="E3752">
        <v>1992</v>
      </c>
      <c r="F3752">
        <v>103</v>
      </c>
      <c r="G3752">
        <v>1</v>
      </c>
      <c r="H3752">
        <v>83</v>
      </c>
      <c r="J3752">
        <v>4.75</v>
      </c>
      <c r="L3752">
        <v>1</v>
      </c>
      <c r="M3752">
        <v>1</v>
      </c>
      <c r="N3752">
        <v>399</v>
      </c>
      <c r="O3752">
        <v>1</v>
      </c>
      <c r="P3752">
        <v>3</v>
      </c>
      <c r="Q3752" t="str">
        <f>VLOOKUP(M3752,lookups!$A$1:$B$7, 2, FALSE)</f>
        <v>trawl/fyke</v>
      </c>
      <c r="R3752" t="str">
        <f>VLOOKUP(N3752,lookups!$D$1:$E$6, 2, FALSE)</f>
        <v>hucuktlis r</v>
      </c>
      <c r="S3752" t="str">
        <f>VLOOKUP(C3752,lookups!$G$1:$H$3, 2, FALSE)</f>
        <v>smolt</v>
      </c>
    </row>
    <row r="3753" spans="1:19" x14ac:dyDescent="0.25">
      <c r="A3753" s="1">
        <v>33738</v>
      </c>
      <c r="B3753">
        <v>1</v>
      </c>
      <c r="C3753">
        <v>1</v>
      </c>
      <c r="D3753">
        <v>1</v>
      </c>
      <c r="E3753">
        <v>1992</v>
      </c>
      <c r="F3753">
        <v>1</v>
      </c>
      <c r="G3753">
        <v>1</v>
      </c>
      <c r="H3753">
        <v>92</v>
      </c>
      <c r="J3753">
        <v>6.99</v>
      </c>
      <c r="M3753">
        <v>1</v>
      </c>
      <c r="N3753">
        <v>399</v>
      </c>
      <c r="O3753">
        <v>1</v>
      </c>
      <c r="P3753">
        <v>3</v>
      </c>
      <c r="Q3753" t="str">
        <f>VLOOKUP(M3753,lookups!$A$1:$B$7, 2, FALSE)</f>
        <v>trawl/fyke</v>
      </c>
      <c r="R3753" t="str">
        <f>VLOOKUP(N3753,lookups!$D$1:$E$6, 2, FALSE)</f>
        <v>hucuktlis r</v>
      </c>
      <c r="S3753" t="str">
        <f>VLOOKUP(C3753,lookups!$G$1:$H$3, 2, FALSE)</f>
        <v>smolt</v>
      </c>
    </row>
    <row r="3754" spans="1:19" x14ac:dyDescent="0.25">
      <c r="A3754" s="1">
        <v>33738</v>
      </c>
      <c r="B3754">
        <v>1</v>
      </c>
      <c r="C3754">
        <v>1</v>
      </c>
      <c r="D3754">
        <v>1</v>
      </c>
      <c r="E3754">
        <v>1992</v>
      </c>
      <c r="F3754">
        <v>2</v>
      </c>
      <c r="G3754">
        <v>1</v>
      </c>
      <c r="H3754">
        <v>93</v>
      </c>
      <c r="J3754">
        <v>7.13</v>
      </c>
      <c r="L3754">
        <v>1</v>
      </c>
      <c r="M3754">
        <v>1</v>
      </c>
      <c r="N3754">
        <v>399</v>
      </c>
      <c r="O3754">
        <v>1</v>
      </c>
      <c r="P3754">
        <v>3</v>
      </c>
      <c r="Q3754" t="str">
        <f>VLOOKUP(M3754,lookups!$A$1:$B$7, 2, FALSE)</f>
        <v>trawl/fyke</v>
      </c>
      <c r="R3754" t="str">
        <f>VLOOKUP(N3754,lookups!$D$1:$E$6, 2, FALSE)</f>
        <v>hucuktlis r</v>
      </c>
      <c r="S3754" t="str">
        <f>VLOOKUP(C3754,lookups!$G$1:$H$3, 2, FALSE)</f>
        <v>smolt</v>
      </c>
    </row>
    <row r="3755" spans="1:19" x14ac:dyDescent="0.25">
      <c r="A3755" s="1">
        <v>33738</v>
      </c>
      <c r="B3755">
        <v>1</v>
      </c>
      <c r="C3755">
        <v>1</v>
      </c>
      <c r="D3755">
        <v>1</v>
      </c>
      <c r="E3755">
        <v>1992</v>
      </c>
      <c r="F3755">
        <v>3</v>
      </c>
      <c r="G3755">
        <v>1</v>
      </c>
      <c r="H3755">
        <v>88</v>
      </c>
      <c r="J3755">
        <v>6.43</v>
      </c>
      <c r="L3755">
        <v>1</v>
      </c>
      <c r="M3755">
        <v>1</v>
      </c>
      <c r="N3755">
        <v>399</v>
      </c>
      <c r="O3755">
        <v>1</v>
      </c>
      <c r="P3755">
        <v>3</v>
      </c>
      <c r="Q3755" t="str">
        <f>VLOOKUP(M3755,lookups!$A$1:$B$7, 2, FALSE)</f>
        <v>trawl/fyke</v>
      </c>
      <c r="R3755" t="str">
        <f>VLOOKUP(N3755,lookups!$D$1:$E$6, 2, FALSE)</f>
        <v>hucuktlis r</v>
      </c>
      <c r="S3755" t="str">
        <f>VLOOKUP(C3755,lookups!$G$1:$H$3, 2, FALSE)</f>
        <v>smolt</v>
      </c>
    </row>
    <row r="3756" spans="1:19" x14ac:dyDescent="0.25">
      <c r="A3756" s="1">
        <v>33738</v>
      </c>
      <c r="B3756">
        <v>1</v>
      </c>
      <c r="C3756">
        <v>1</v>
      </c>
      <c r="D3756">
        <v>1</v>
      </c>
      <c r="E3756">
        <v>1992</v>
      </c>
      <c r="F3756">
        <v>4</v>
      </c>
      <c r="G3756">
        <v>1</v>
      </c>
      <c r="H3756">
        <v>93</v>
      </c>
      <c r="J3756">
        <v>6.68</v>
      </c>
      <c r="M3756">
        <v>1</v>
      </c>
      <c r="N3756">
        <v>399</v>
      </c>
      <c r="O3756">
        <v>1</v>
      </c>
      <c r="P3756">
        <v>3</v>
      </c>
      <c r="Q3756" t="str">
        <f>VLOOKUP(M3756,lookups!$A$1:$B$7, 2, FALSE)</f>
        <v>trawl/fyke</v>
      </c>
      <c r="R3756" t="str">
        <f>VLOOKUP(N3756,lookups!$D$1:$E$6, 2, FALSE)</f>
        <v>hucuktlis r</v>
      </c>
      <c r="S3756" t="str">
        <f>VLOOKUP(C3756,lookups!$G$1:$H$3, 2, FALSE)</f>
        <v>smolt</v>
      </c>
    </row>
    <row r="3757" spans="1:19" x14ac:dyDescent="0.25">
      <c r="A3757" s="1">
        <v>33738</v>
      </c>
      <c r="B3757">
        <v>1</v>
      </c>
      <c r="C3757">
        <v>1</v>
      </c>
      <c r="D3757">
        <v>1</v>
      </c>
      <c r="E3757">
        <v>1992</v>
      </c>
      <c r="F3757">
        <v>5</v>
      </c>
      <c r="G3757">
        <v>1</v>
      </c>
      <c r="H3757">
        <v>91</v>
      </c>
      <c r="J3757">
        <v>6.84</v>
      </c>
      <c r="L3757">
        <v>1</v>
      </c>
      <c r="M3757">
        <v>1</v>
      </c>
      <c r="N3757">
        <v>399</v>
      </c>
      <c r="O3757">
        <v>1</v>
      </c>
      <c r="P3757">
        <v>3</v>
      </c>
      <c r="Q3757" t="str">
        <f>VLOOKUP(M3757,lookups!$A$1:$B$7, 2, FALSE)</f>
        <v>trawl/fyke</v>
      </c>
      <c r="R3757" t="str">
        <f>VLOOKUP(N3757,lookups!$D$1:$E$6, 2, FALSE)</f>
        <v>hucuktlis r</v>
      </c>
      <c r="S3757" t="str">
        <f>VLOOKUP(C3757,lookups!$G$1:$H$3, 2, FALSE)</f>
        <v>smolt</v>
      </c>
    </row>
    <row r="3758" spans="1:19" x14ac:dyDescent="0.25">
      <c r="A3758" s="1">
        <v>33738</v>
      </c>
      <c r="B3758">
        <v>1</v>
      </c>
      <c r="C3758">
        <v>1</v>
      </c>
      <c r="D3758">
        <v>1</v>
      </c>
      <c r="E3758">
        <v>1992</v>
      </c>
      <c r="F3758">
        <v>6</v>
      </c>
      <c r="G3758">
        <v>1</v>
      </c>
      <c r="H3758">
        <v>92</v>
      </c>
      <c r="J3758">
        <v>6.94</v>
      </c>
      <c r="L3758">
        <v>1</v>
      </c>
      <c r="M3758">
        <v>1</v>
      </c>
      <c r="N3758">
        <v>399</v>
      </c>
      <c r="O3758">
        <v>1</v>
      </c>
      <c r="P3758">
        <v>3</v>
      </c>
      <c r="Q3758" t="str">
        <f>VLOOKUP(M3758,lookups!$A$1:$B$7, 2, FALSE)</f>
        <v>trawl/fyke</v>
      </c>
      <c r="R3758" t="str">
        <f>VLOOKUP(N3758,lookups!$D$1:$E$6, 2, FALSE)</f>
        <v>hucuktlis r</v>
      </c>
      <c r="S3758" t="str">
        <f>VLOOKUP(C3758,lookups!$G$1:$H$3, 2, FALSE)</f>
        <v>smolt</v>
      </c>
    </row>
    <row r="3759" spans="1:19" x14ac:dyDescent="0.25">
      <c r="A3759" s="1">
        <v>33738</v>
      </c>
      <c r="B3759">
        <v>1</v>
      </c>
      <c r="C3759">
        <v>1</v>
      </c>
      <c r="D3759">
        <v>1</v>
      </c>
      <c r="E3759">
        <v>1992</v>
      </c>
      <c r="F3759">
        <v>7</v>
      </c>
      <c r="G3759">
        <v>1</v>
      </c>
      <c r="H3759">
        <v>95</v>
      </c>
      <c r="J3759">
        <v>7.62</v>
      </c>
      <c r="M3759">
        <v>1</v>
      </c>
      <c r="N3759">
        <v>399</v>
      </c>
      <c r="O3759">
        <v>1</v>
      </c>
      <c r="P3759">
        <v>3</v>
      </c>
      <c r="Q3759" t="str">
        <f>VLOOKUP(M3759,lookups!$A$1:$B$7, 2, FALSE)</f>
        <v>trawl/fyke</v>
      </c>
      <c r="R3759" t="str">
        <f>VLOOKUP(N3759,lookups!$D$1:$E$6, 2, FALSE)</f>
        <v>hucuktlis r</v>
      </c>
      <c r="S3759" t="str">
        <f>VLOOKUP(C3759,lookups!$G$1:$H$3, 2, FALSE)</f>
        <v>smolt</v>
      </c>
    </row>
    <row r="3760" spans="1:19" x14ac:dyDescent="0.25">
      <c r="A3760" s="1">
        <v>33738</v>
      </c>
      <c r="B3760">
        <v>1</v>
      </c>
      <c r="C3760">
        <v>1</v>
      </c>
      <c r="D3760">
        <v>1</v>
      </c>
      <c r="E3760">
        <v>1992</v>
      </c>
      <c r="F3760">
        <v>8</v>
      </c>
      <c r="G3760">
        <v>1</v>
      </c>
      <c r="H3760">
        <v>94</v>
      </c>
      <c r="J3760">
        <v>7.43</v>
      </c>
      <c r="L3760">
        <v>1</v>
      </c>
      <c r="M3760">
        <v>1</v>
      </c>
      <c r="N3760">
        <v>399</v>
      </c>
      <c r="O3760">
        <v>1</v>
      </c>
      <c r="P3760">
        <v>3</v>
      </c>
      <c r="Q3760" t="str">
        <f>VLOOKUP(M3760,lookups!$A$1:$B$7, 2, FALSE)</f>
        <v>trawl/fyke</v>
      </c>
      <c r="R3760" t="str">
        <f>VLOOKUP(N3760,lookups!$D$1:$E$6, 2, FALSE)</f>
        <v>hucuktlis r</v>
      </c>
      <c r="S3760" t="str">
        <f>VLOOKUP(C3760,lookups!$G$1:$H$3, 2, FALSE)</f>
        <v>smolt</v>
      </c>
    </row>
    <row r="3761" spans="1:19" x14ac:dyDescent="0.25">
      <c r="A3761" s="1">
        <v>33738</v>
      </c>
      <c r="B3761">
        <v>1</v>
      </c>
      <c r="C3761">
        <v>1</v>
      </c>
      <c r="D3761">
        <v>1</v>
      </c>
      <c r="E3761">
        <v>1992</v>
      </c>
      <c r="F3761">
        <v>9</v>
      </c>
      <c r="G3761">
        <v>1</v>
      </c>
      <c r="H3761">
        <v>88</v>
      </c>
      <c r="J3761">
        <v>6.49</v>
      </c>
      <c r="M3761">
        <v>1</v>
      </c>
      <c r="N3761">
        <v>399</v>
      </c>
      <c r="O3761">
        <v>1</v>
      </c>
      <c r="P3761">
        <v>3</v>
      </c>
      <c r="Q3761" t="str">
        <f>VLOOKUP(M3761,lookups!$A$1:$B$7, 2, FALSE)</f>
        <v>trawl/fyke</v>
      </c>
      <c r="R3761" t="str">
        <f>VLOOKUP(N3761,lookups!$D$1:$E$6, 2, FALSE)</f>
        <v>hucuktlis r</v>
      </c>
      <c r="S3761" t="str">
        <f>VLOOKUP(C3761,lookups!$G$1:$H$3, 2, FALSE)</f>
        <v>smolt</v>
      </c>
    </row>
    <row r="3762" spans="1:19" x14ac:dyDescent="0.25">
      <c r="A3762" s="1">
        <v>33738</v>
      </c>
      <c r="B3762">
        <v>1</v>
      </c>
      <c r="C3762">
        <v>1</v>
      </c>
      <c r="D3762">
        <v>1</v>
      </c>
      <c r="E3762">
        <v>1992</v>
      </c>
      <c r="F3762">
        <v>10</v>
      </c>
      <c r="G3762">
        <v>1</v>
      </c>
      <c r="H3762">
        <v>90</v>
      </c>
      <c r="J3762">
        <v>6.51</v>
      </c>
      <c r="M3762">
        <v>1</v>
      </c>
      <c r="N3762">
        <v>399</v>
      </c>
      <c r="O3762">
        <v>1</v>
      </c>
      <c r="P3762">
        <v>3</v>
      </c>
      <c r="Q3762" t="str">
        <f>VLOOKUP(M3762,lookups!$A$1:$B$7, 2, FALSE)</f>
        <v>trawl/fyke</v>
      </c>
      <c r="R3762" t="str">
        <f>VLOOKUP(N3762,lookups!$D$1:$E$6, 2, FALSE)</f>
        <v>hucuktlis r</v>
      </c>
      <c r="S3762" t="str">
        <f>VLOOKUP(C3762,lookups!$G$1:$H$3, 2, FALSE)</f>
        <v>smolt</v>
      </c>
    </row>
    <row r="3763" spans="1:19" x14ac:dyDescent="0.25">
      <c r="A3763" s="1">
        <v>33738</v>
      </c>
      <c r="B3763">
        <v>1</v>
      </c>
      <c r="C3763">
        <v>1</v>
      </c>
      <c r="D3763">
        <v>1</v>
      </c>
      <c r="E3763">
        <v>1992</v>
      </c>
      <c r="F3763">
        <v>11</v>
      </c>
      <c r="G3763">
        <v>1</v>
      </c>
      <c r="H3763">
        <v>90</v>
      </c>
      <c r="J3763">
        <v>6.26</v>
      </c>
      <c r="M3763">
        <v>1</v>
      </c>
      <c r="N3763">
        <v>399</v>
      </c>
      <c r="O3763">
        <v>1</v>
      </c>
      <c r="P3763">
        <v>3</v>
      </c>
      <c r="Q3763" t="str">
        <f>VLOOKUP(M3763,lookups!$A$1:$B$7, 2, FALSE)</f>
        <v>trawl/fyke</v>
      </c>
      <c r="R3763" t="str">
        <f>VLOOKUP(N3763,lookups!$D$1:$E$6, 2, FALSE)</f>
        <v>hucuktlis r</v>
      </c>
      <c r="S3763" t="str">
        <f>VLOOKUP(C3763,lookups!$G$1:$H$3, 2, FALSE)</f>
        <v>smolt</v>
      </c>
    </row>
    <row r="3764" spans="1:19" x14ac:dyDescent="0.25">
      <c r="A3764" s="1">
        <v>33738</v>
      </c>
      <c r="B3764">
        <v>1</v>
      </c>
      <c r="C3764">
        <v>1</v>
      </c>
      <c r="D3764">
        <v>1</v>
      </c>
      <c r="E3764">
        <v>1992</v>
      </c>
      <c r="F3764">
        <v>12</v>
      </c>
      <c r="G3764">
        <v>1</v>
      </c>
      <c r="H3764">
        <v>95</v>
      </c>
      <c r="J3764">
        <v>7.64</v>
      </c>
      <c r="L3764">
        <v>1</v>
      </c>
      <c r="M3764">
        <v>1</v>
      </c>
      <c r="N3764">
        <v>399</v>
      </c>
      <c r="O3764">
        <v>1</v>
      </c>
      <c r="P3764">
        <v>3</v>
      </c>
      <c r="Q3764" t="str">
        <f>VLOOKUP(M3764,lookups!$A$1:$B$7, 2, FALSE)</f>
        <v>trawl/fyke</v>
      </c>
      <c r="R3764" t="str">
        <f>VLOOKUP(N3764,lookups!$D$1:$E$6, 2, FALSE)</f>
        <v>hucuktlis r</v>
      </c>
      <c r="S3764" t="str">
        <f>VLOOKUP(C3764,lookups!$G$1:$H$3, 2, FALSE)</f>
        <v>smolt</v>
      </c>
    </row>
    <row r="3765" spans="1:19" x14ac:dyDescent="0.25">
      <c r="A3765" s="1">
        <v>33738</v>
      </c>
      <c r="B3765">
        <v>1</v>
      </c>
      <c r="C3765">
        <v>1</v>
      </c>
      <c r="D3765">
        <v>1</v>
      </c>
      <c r="E3765">
        <v>1992</v>
      </c>
      <c r="F3765">
        <v>13</v>
      </c>
      <c r="G3765">
        <v>1</v>
      </c>
      <c r="H3765">
        <v>93</v>
      </c>
      <c r="J3765">
        <v>7.27</v>
      </c>
      <c r="M3765">
        <v>1</v>
      </c>
      <c r="N3765">
        <v>399</v>
      </c>
      <c r="O3765">
        <v>1</v>
      </c>
      <c r="P3765">
        <v>3</v>
      </c>
      <c r="Q3765" t="str">
        <f>VLOOKUP(M3765,lookups!$A$1:$B$7, 2, FALSE)</f>
        <v>trawl/fyke</v>
      </c>
      <c r="R3765" t="str">
        <f>VLOOKUP(N3765,lookups!$D$1:$E$6, 2, FALSE)</f>
        <v>hucuktlis r</v>
      </c>
      <c r="S3765" t="str">
        <f>VLOOKUP(C3765,lookups!$G$1:$H$3, 2, FALSE)</f>
        <v>smolt</v>
      </c>
    </row>
    <row r="3766" spans="1:19" x14ac:dyDescent="0.25">
      <c r="A3766" s="1">
        <v>33738</v>
      </c>
      <c r="B3766">
        <v>1</v>
      </c>
      <c r="C3766">
        <v>1</v>
      </c>
      <c r="D3766">
        <v>1</v>
      </c>
      <c r="E3766">
        <v>1992</v>
      </c>
      <c r="F3766">
        <v>14</v>
      </c>
      <c r="G3766">
        <v>1</v>
      </c>
      <c r="H3766">
        <v>86</v>
      </c>
      <c r="J3766">
        <v>6.17</v>
      </c>
      <c r="M3766">
        <v>1</v>
      </c>
      <c r="N3766">
        <v>399</v>
      </c>
      <c r="O3766">
        <v>1</v>
      </c>
      <c r="P3766">
        <v>3</v>
      </c>
      <c r="Q3766" t="str">
        <f>VLOOKUP(M3766,lookups!$A$1:$B$7, 2, FALSE)</f>
        <v>trawl/fyke</v>
      </c>
      <c r="R3766" t="str">
        <f>VLOOKUP(N3766,lookups!$D$1:$E$6, 2, FALSE)</f>
        <v>hucuktlis r</v>
      </c>
      <c r="S3766" t="str">
        <f>VLOOKUP(C3766,lookups!$G$1:$H$3, 2, FALSE)</f>
        <v>smolt</v>
      </c>
    </row>
    <row r="3767" spans="1:19" x14ac:dyDescent="0.25">
      <c r="A3767" s="1">
        <v>33738</v>
      </c>
      <c r="B3767">
        <v>1</v>
      </c>
      <c r="C3767">
        <v>1</v>
      </c>
      <c r="D3767">
        <v>1</v>
      </c>
      <c r="E3767">
        <v>1992</v>
      </c>
      <c r="F3767">
        <v>15</v>
      </c>
      <c r="G3767">
        <v>1</v>
      </c>
      <c r="H3767">
        <v>93</v>
      </c>
      <c r="J3767">
        <v>6.64</v>
      </c>
      <c r="L3767">
        <v>1</v>
      </c>
      <c r="M3767">
        <v>1</v>
      </c>
      <c r="N3767">
        <v>399</v>
      </c>
      <c r="O3767">
        <v>1</v>
      </c>
      <c r="P3767">
        <v>3</v>
      </c>
      <c r="Q3767" t="str">
        <f>VLOOKUP(M3767,lookups!$A$1:$B$7, 2, FALSE)</f>
        <v>trawl/fyke</v>
      </c>
      <c r="R3767" t="str">
        <f>VLOOKUP(N3767,lookups!$D$1:$E$6, 2, FALSE)</f>
        <v>hucuktlis r</v>
      </c>
      <c r="S3767" t="str">
        <f>VLOOKUP(C3767,lookups!$G$1:$H$3, 2, FALSE)</f>
        <v>smolt</v>
      </c>
    </row>
    <row r="3768" spans="1:19" x14ac:dyDescent="0.25">
      <c r="A3768" s="1">
        <v>33738</v>
      </c>
      <c r="B3768">
        <v>1</v>
      </c>
      <c r="C3768">
        <v>1</v>
      </c>
      <c r="D3768">
        <v>1</v>
      </c>
      <c r="E3768">
        <v>1992</v>
      </c>
      <c r="F3768">
        <v>16</v>
      </c>
      <c r="G3768">
        <v>1</v>
      </c>
      <c r="H3768">
        <v>93</v>
      </c>
      <c r="J3768">
        <v>7.17</v>
      </c>
      <c r="M3768">
        <v>1</v>
      </c>
      <c r="N3768">
        <v>399</v>
      </c>
      <c r="O3768">
        <v>1</v>
      </c>
      <c r="P3768">
        <v>3</v>
      </c>
      <c r="Q3768" t="str">
        <f>VLOOKUP(M3768,lookups!$A$1:$B$7, 2, FALSE)</f>
        <v>trawl/fyke</v>
      </c>
      <c r="R3768" t="str">
        <f>VLOOKUP(N3768,lookups!$D$1:$E$6, 2, FALSE)</f>
        <v>hucuktlis r</v>
      </c>
      <c r="S3768" t="str">
        <f>VLOOKUP(C3768,lookups!$G$1:$H$3, 2, FALSE)</f>
        <v>smolt</v>
      </c>
    </row>
    <row r="3769" spans="1:19" x14ac:dyDescent="0.25">
      <c r="A3769" s="1">
        <v>33738</v>
      </c>
      <c r="B3769">
        <v>1</v>
      </c>
      <c r="C3769">
        <v>1</v>
      </c>
      <c r="D3769">
        <v>1</v>
      </c>
      <c r="E3769">
        <v>1992</v>
      </c>
      <c r="F3769">
        <v>17</v>
      </c>
      <c r="G3769">
        <v>1</v>
      </c>
      <c r="H3769">
        <v>95</v>
      </c>
      <c r="J3769">
        <v>7.6</v>
      </c>
      <c r="L3769">
        <v>1</v>
      </c>
      <c r="M3769">
        <v>1</v>
      </c>
      <c r="N3769">
        <v>399</v>
      </c>
      <c r="O3769">
        <v>1</v>
      </c>
      <c r="P3769">
        <v>3</v>
      </c>
      <c r="Q3769" t="str">
        <f>VLOOKUP(M3769,lookups!$A$1:$B$7, 2, FALSE)</f>
        <v>trawl/fyke</v>
      </c>
      <c r="R3769" t="str">
        <f>VLOOKUP(N3769,lookups!$D$1:$E$6, 2, FALSE)</f>
        <v>hucuktlis r</v>
      </c>
      <c r="S3769" t="str">
        <f>VLOOKUP(C3769,lookups!$G$1:$H$3, 2, FALSE)</f>
        <v>smolt</v>
      </c>
    </row>
    <row r="3770" spans="1:19" x14ac:dyDescent="0.25">
      <c r="A3770" s="1">
        <v>33738</v>
      </c>
      <c r="B3770">
        <v>1</v>
      </c>
      <c r="C3770">
        <v>1</v>
      </c>
      <c r="D3770">
        <v>1</v>
      </c>
      <c r="E3770">
        <v>1992</v>
      </c>
      <c r="F3770">
        <v>18</v>
      </c>
      <c r="G3770">
        <v>1</v>
      </c>
      <c r="H3770">
        <v>84</v>
      </c>
      <c r="J3770">
        <v>5.19</v>
      </c>
      <c r="M3770">
        <v>1</v>
      </c>
      <c r="N3770">
        <v>399</v>
      </c>
      <c r="O3770">
        <v>1</v>
      </c>
      <c r="P3770">
        <v>3</v>
      </c>
      <c r="Q3770" t="str">
        <f>VLOOKUP(M3770,lookups!$A$1:$B$7, 2, FALSE)</f>
        <v>trawl/fyke</v>
      </c>
      <c r="R3770" t="str">
        <f>VLOOKUP(N3770,lookups!$D$1:$E$6, 2, FALSE)</f>
        <v>hucuktlis r</v>
      </c>
      <c r="S3770" t="str">
        <f>VLOOKUP(C3770,lookups!$G$1:$H$3, 2, FALSE)</f>
        <v>smolt</v>
      </c>
    </row>
    <row r="3771" spans="1:19" x14ac:dyDescent="0.25">
      <c r="A3771" s="1">
        <v>33738</v>
      </c>
      <c r="B3771">
        <v>1</v>
      </c>
      <c r="C3771">
        <v>1</v>
      </c>
      <c r="D3771">
        <v>1</v>
      </c>
      <c r="E3771">
        <v>1992</v>
      </c>
      <c r="F3771">
        <v>19</v>
      </c>
      <c r="G3771">
        <v>1</v>
      </c>
      <c r="H3771">
        <v>89</v>
      </c>
      <c r="J3771">
        <v>6.45</v>
      </c>
      <c r="M3771">
        <v>1</v>
      </c>
      <c r="N3771">
        <v>399</v>
      </c>
      <c r="O3771">
        <v>1</v>
      </c>
      <c r="P3771">
        <v>3</v>
      </c>
      <c r="Q3771" t="str">
        <f>VLOOKUP(M3771,lookups!$A$1:$B$7, 2, FALSE)</f>
        <v>trawl/fyke</v>
      </c>
      <c r="R3771" t="str">
        <f>VLOOKUP(N3771,lookups!$D$1:$E$6, 2, FALSE)</f>
        <v>hucuktlis r</v>
      </c>
      <c r="S3771" t="str">
        <f>VLOOKUP(C3771,lookups!$G$1:$H$3, 2, FALSE)</f>
        <v>smolt</v>
      </c>
    </row>
    <row r="3772" spans="1:19" x14ac:dyDescent="0.25">
      <c r="A3772" s="1">
        <v>33738</v>
      </c>
      <c r="B3772">
        <v>1</v>
      </c>
      <c r="C3772">
        <v>1</v>
      </c>
      <c r="D3772">
        <v>1</v>
      </c>
      <c r="E3772">
        <v>1992</v>
      </c>
      <c r="F3772">
        <v>20</v>
      </c>
      <c r="G3772">
        <v>1</v>
      </c>
      <c r="H3772">
        <v>88</v>
      </c>
      <c r="J3772">
        <v>5.41</v>
      </c>
      <c r="M3772">
        <v>1</v>
      </c>
      <c r="N3772">
        <v>399</v>
      </c>
      <c r="O3772">
        <v>1</v>
      </c>
      <c r="P3772">
        <v>3</v>
      </c>
      <c r="Q3772" t="str">
        <f>VLOOKUP(M3772,lookups!$A$1:$B$7, 2, FALSE)</f>
        <v>trawl/fyke</v>
      </c>
      <c r="R3772" t="str">
        <f>VLOOKUP(N3772,lookups!$D$1:$E$6, 2, FALSE)</f>
        <v>hucuktlis r</v>
      </c>
      <c r="S3772" t="str">
        <f>VLOOKUP(C3772,lookups!$G$1:$H$3, 2, FALSE)</f>
        <v>smolt</v>
      </c>
    </row>
    <row r="3773" spans="1:19" x14ac:dyDescent="0.25">
      <c r="A3773" s="1">
        <v>33738</v>
      </c>
      <c r="B3773">
        <v>1</v>
      </c>
      <c r="C3773">
        <v>1</v>
      </c>
      <c r="D3773">
        <v>1</v>
      </c>
      <c r="E3773">
        <v>1992</v>
      </c>
      <c r="F3773">
        <v>21</v>
      </c>
      <c r="G3773">
        <v>1</v>
      </c>
      <c r="H3773">
        <v>85</v>
      </c>
      <c r="J3773">
        <v>5.47</v>
      </c>
      <c r="L3773">
        <v>1</v>
      </c>
      <c r="M3773">
        <v>1</v>
      </c>
      <c r="N3773">
        <v>399</v>
      </c>
      <c r="O3773">
        <v>1</v>
      </c>
      <c r="P3773">
        <v>3</v>
      </c>
      <c r="Q3773" t="str">
        <f>VLOOKUP(M3773,lookups!$A$1:$B$7, 2, FALSE)</f>
        <v>trawl/fyke</v>
      </c>
      <c r="R3773" t="str">
        <f>VLOOKUP(N3773,lookups!$D$1:$E$6, 2, FALSE)</f>
        <v>hucuktlis r</v>
      </c>
      <c r="S3773" t="str">
        <f>VLOOKUP(C3773,lookups!$G$1:$H$3, 2, FALSE)</f>
        <v>smolt</v>
      </c>
    </row>
    <row r="3774" spans="1:19" x14ac:dyDescent="0.25">
      <c r="A3774" s="1">
        <v>33738</v>
      </c>
      <c r="B3774">
        <v>1</v>
      </c>
      <c r="C3774">
        <v>1</v>
      </c>
      <c r="D3774">
        <v>1</v>
      </c>
      <c r="E3774">
        <v>1992</v>
      </c>
      <c r="F3774">
        <v>22</v>
      </c>
      <c r="G3774">
        <v>1</v>
      </c>
      <c r="H3774">
        <v>88</v>
      </c>
      <c r="J3774">
        <v>5.39</v>
      </c>
      <c r="M3774">
        <v>1</v>
      </c>
      <c r="N3774">
        <v>399</v>
      </c>
      <c r="O3774">
        <v>1</v>
      </c>
      <c r="P3774">
        <v>3</v>
      </c>
      <c r="Q3774" t="str">
        <f>VLOOKUP(M3774,lookups!$A$1:$B$7, 2, FALSE)</f>
        <v>trawl/fyke</v>
      </c>
      <c r="R3774" t="str">
        <f>VLOOKUP(N3774,lookups!$D$1:$E$6, 2, FALSE)</f>
        <v>hucuktlis r</v>
      </c>
      <c r="S3774" t="str">
        <f>VLOOKUP(C3774,lookups!$G$1:$H$3, 2, FALSE)</f>
        <v>smolt</v>
      </c>
    </row>
    <row r="3775" spans="1:19" x14ac:dyDescent="0.25">
      <c r="A3775" s="1">
        <v>33738</v>
      </c>
      <c r="B3775">
        <v>1</v>
      </c>
      <c r="C3775">
        <v>1</v>
      </c>
      <c r="D3775">
        <v>1</v>
      </c>
      <c r="E3775">
        <v>1992</v>
      </c>
      <c r="F3775">
        <v>23</v>
      </c>
      <c r="G3775">
        <v>1</v>
      </c>
      <c r="H3775">
        <v>92</v>
      </c>
      <c r="J3775">
        <v>6.91</v>
      </c>
      <c r="M3775">
        <v>1</v>
      </c>
      <c r="N3775">
        <v>399</v>
      </c>
      <c r="O3775">
        <v>1</v>
      </c>
      <c r="P3775">
        <v>3</v>
      </c>
      <c r="Q3775" t="str">
        <f>VLOOKUP(M3775,lookups!$A$1:$B$7, 2, FALSE)</f>
        <v>trawl/fyke</v>
      </c>
      <c r="R3775" t="str">
        <f>VLOOKUP(N3775,lookups!$D$1:$E$6, 2, FALSE)</f>
        <v>hucuktlis r</v>
      </c>
      <c r="S3775" t="str">
        <f>VLOOKUP(C3775,lookups!$G$1:$H$3, 2, FALSE)</f>
        <v>smolt</v>
      </c>
    </row>
    <row r="3776" spans="1:19" x14ac:dyDescent="0.25">
      <c r="A3776" s="1">
        <v>33738</v>
      </c>
      <c r="B3776">
        <v>1</v>
      </c>
      <c r="C3776">
        <v>1</v>
      </c>
      <c r="D3776">
        <v>1</v>
      </c>
      <c r="E3776">
        <v>1992</v>
      </c>
      <c r="F3776">
        <v>24</v>
      </c>
      <c r="G3776">
        <v>1</v>
      </c>
      <c r="H3776">
        <v>100</v>
      </c>
      <c r="J3776">
        <v>8.43</v>
      </c>
      <c r="M3776">
        <v>1</v>
      </c>
      <c r="N3776">
        <v>399</v>
      </c>
      <c r="O3776">
        <v>1</v>
      </c>
      <c r="P3776">
        <v>3</v>
      </c>
      <c r="Q3776" t="str">
        <f>VLOOKUP(M3776,lookups!$A$1:$B$7, 2, FALSE)</f>
        <v>trawl/fyke</v>
      </c>
      <c r="R3776" t="str">
        <f>VLOOKUP(N3776,lookups!$D$1:$E$6, 2, FALSE)</f>
        <v>hucuktlis r</v>
      </c>
      <c r="S3776" t="str">
        <f>VLOOKUP(C3776,lookups!$G$1:$H$3, 2, FALSE)</f>
        <v>smolt</v>
      </c>
    </row>
    <row r="3777" spans="1:19" x14ac:dyDescent="0.25">
      <c r="A3777" s="1">
        <v>33738</v>
      </c>
      <c r="B3777">
        <v>1</v>
      </c>
      <c r="C3777">
        <v>1</v>
      </c>
      <c r="D3777">
        <v>1</v>
      </c>
      <c r="E3777">
        <v>1992</v>
      </c>
      <c r="F3777">
        <v>25</v>
      </c>
      <c r="G3777">
        <v>1</v>
      </c>
      <c r="H3777">
        <v>94</v>
      </c>
      <c r="J3777">
        <v>7.63</v>
      </c>
      <c r="L3777">
        <v>1</v>
      </c>
      <c r="M3777">
        <v>1</v>
      </c>
      <c r="N3777">
        <v>399</v>
      </c>
      <c r="O3777">
        <v>1</v>
      </c>
      <c r="P3777">
        <v>3</v>
      </c>
      <c r="Q3777" t="str">
        <f>VLOOKUP(M3777,lookups!$A$1:$B$7, 2, FALSE)</f>
        <v>trawl/fyke</v>
      </c>
      <c r="R3777" t="str">
        <f>VLOOKUP(N3777,lookups!$D$1:$E$6, 2, FALSE)</f>
        <v>hucuktlis r</v>
      </c>
      <c r="S3777" t="str">
        <f>VLOOKUP(C3777,lookups!$G$1:$H$3, 2, FALSE)</f>
        <v>smolt</v>
      </c>
    </row>
    <row r="3778" spans="1:19" x14ac:dyDescent="0.25">
      <c r="A3778" s="1">
        <v>33738</v>
      </c>
      <c r="B3778">
        <v>1</v>
      </c>
      <c r="C3778">
        <v>1</v>
      </c>
      <c r="D3778">
        <v>1</v>
      </c>
      <c r="E3778">
        <v>1992</v>
      </c>
      <c r="F3778">
        <v>26</v>
      </c>
      <c r="G3778">
        <v>1</v>
      </c>
      <c r="H3778">
        <v>85</v>
      </c>
      <c r="J3778">
        <v>5.54</v>
      </c>
      <c r="M3778">
        <v>1</v>
      </c>
      <c r="N3778">
        <v>399</v>
      </c>
      <c r="O3778">
        <v>1</v>
      </c>
      <c r="P3778">
        <v>3</v>
      </c>
      <c r="Q3778" t="str">
        <f>VLOOKUP(M3778,lookups!$A$1:$B$7, 2, FALSE)</f>
        <v>trawl/fyke</v>
      </c>
      <c r="R3778" t="str">
        <f>VLOOKUP(N3778,lookups!$D$1:$E$6, 2, FALSE)</f>
        <v>hucuktlis r</v>
      </c>
      <c r="S3778" t="str">
        <f>VLOOKUP(C3778,lookups!$G$1:$H$3, 2, FALSE)</f>
        <v>smolt</v>
      </c>
    </row>
    <row r="3779" spans="1:19" x14ac:dyDescent="0.25">
      <c r="A3779" s="1">
        <v>33738</v>
      </c>
      <c r="B3779">
        <v>1</v>
      </c>
      <c r="C3779">
        <v>1</v>
      </c>
      <c r="D3779">
        <v>1</v>
      </c>
      <c r="E3779">
        <v>1992</v>
      </c>
      <c r="F3779">
        <v>27</v>
      </c>
      <c r="G3779">
        <v>2</v>
      </c>
      <c r="H3779">
        <v>91</v>
      </c>
      <c r="J3779">
        <v>6.66</v>
      </c>
      <c r="L3779">
        <v>2</v>
      </c>
      <c r="M3779">
        <v>1</v>
      </c>
      <c r="N3779">
        <v>399</v>
      </c>
      <c r="O3779">
        <v>1</v>
      </c>
      <c r="P3779">
        <v>3</v>
      </c>
      <c r="Q3779" t="str">
        <f>VLOOKUP(M3779,lookups!$A$1:$B$7, 2, FALSE)</f>
        <v>trawl/fyke</v>
      </c>
      <c r="R3779" t="str">
        <f>VLOOKUP(N3779,lookups!$D$1:$E$6, 2, FALSE)</f>
        <v>hucuktlis r</v>
      </c>
      <c r="S3779" t="str">
        <f>VLOOKUP(C3779,lookups!$G$1:$H$3, 2, FALSE)</f>
        <v>smolt</v>
      </c>
    </row>
    <row r="3780" spans="1:19" x14ac:dyDescent="0.25">
      <c r="A3780" s="1">
        <v>33738</v>
      </c>
      <c r="B3780">
        <v>1</v>
      </c>
      <c r="C3780">
        <v>1</v>
      </c>
      <c r="D3780">
        <v>1</v>
      </c>
      <c r="E3780">
        <v>1992</v>
      </c>
      <c r="F3780">
        <v>28</v>
      </c>
      <c r="G3780">
        <v>1</v>
      </c>
      <c r="H3780">
        <v>89</v>
      </c>
      <c r="J3780">
        <v>6.86</v>
      </c>
      <c r="M3780">
        <v>1</v>
      </c>
      <c r="N3780">
        <v>399</v>
      </c>
      <c r="O3780">
        <v>1</v>
      </c>
      <c r="P3780">
        <v>3</v>
      </c>
      <c r="Q3780" t="str">
        <f>VLOOKUP(M3780,lookups!$A$1:$B$7, 2, FALSE)</f>
        <v>trawl/fyke</v>
      </c>
      <c r="R3780" t="str">
        <f>VLOOKUP(N3780,lookups!$D$1:$E$6, 2, FALSE)</f>
        <v>hucuktlis r</v>
      </c>
      <c r="S3780" t="str">
        <f>VLOOKUP(C3780,lookups!$G$1:$H$3, 2, FALSE)</f>
        <v>smolt</v>
      </c>
    </row>
    <row r="3781" spans="1:19" x14ac:dyDescent="0.25">
      <c r="A3781" s="1">
        <v>33738</v>
      </c>
      <c r="B3781">
        <v>1</v>
      </c>
      <c r="C3781">
        <v>1</v>
      </c>
      <c r="D3781">
        <v>1</v>
      </c>
      <c r="E3781">
        <v>1992</v>
      </c>
      <c r="F3781">
        <v>29</v>
      </c>
      <c r="G3781">
        <v>1</v>
      </c>
      <c r="H3781">
        <v>90</v>
      </c>
      <c r="J3781">
        <v>6.18</v>
      </c>
      <c r="M3781">
        <v>1</v>
      </c>
      <c r="N3781">
        <v>399</v>
      </c>
      <c r="O3781">
        <v>1</v>
      </c>
      <c r="P3781">
        <v>3</v>
      </c>
      <c r="Q3781" t="str">
        <f>VLOOKUP(M3781,lookups!$A$1:$B$7, 2, FALSE)</f>
        <v>trawl/fyke</v>
      </c>
      <c r="R3781" t="str">
        <f>VLOOKUP(N3781,lookups!$D$1:$E$6, 2, FALSE)</f>
        <v>hucuktlis r</v>
      </c>
      <c r="S3781" t="str">
        <f>VLOOKUP(C3781,lookups!$G$1:$H$3, 2, FALSE)</f>
        <v>smolt</v>
      </c>
    </row>
    <row r="3782" spans="1:19" x14ac:dyDescent="0.25">
      <c r="A3782" s="1">
        <v>33738</v>
      </c>
      <c r="B3782">
        <v>1</v>
      </c>
      <c r="C3782">
        <v>1</v>
      </c>
      <c r="D3782">
        <v>1</v>
      </c>
      <c r="E3782">
        <v>1992</v>
      </c>
      <c r="F3782">
        <v>30</v>
      </c>
      <c r="G3782">
        <v>1</v>
      </c>
      <c r="H3782">
        <v>89</v>
      </c>
      <c r="J3782">
        <v>6.42</v>
      </c>
      <c r="M3782">
        <v>1</v>
      </c>
      <c r="N3782">
        <v>399</v>
      </c>
      <c r="O3782">
        <v>1</v>
      </c>
      <c r="P3782">
        <v>3</v>
      </c>
      <c r="Q3782" t="str">
        <f>VLOOKUP(M3782,lookups!$A$1:$B$7, 2, FALSE)</f>
        <v>trawl/fyke</v>
      </c>
      <c r="R3782" t="str">
        <f>VLOOKUP(N3782,lookups!$D$1:$E$6, 2, FALSE)</f>
        <v>hucuktlis r</v>
      </c>
      <c r="S3782" t="str">
        <f>VLOOKUP(C3782,lookups!$G$1:$H$3, 2, FALSE)</f>
        <v>smolt</v>
      </c>
    </row>
    <row r="3783" spans="1:19" x14ac:dyDescent="0.25">
      <c r="A3783" s="1">
        <v>33738</v>
      </c>
      <c r="B3783">
        <v>1</v>
      </c>
      <c r="C3783">
        <v>1</v>
      </c>
      <c r="D3783">
        <v>1</v>
      </c>
      <c r="E3783">
        <v>1992</v>
      </c>
      <c r="F3783">
        <v>31</v>
      </c>
      <c r="G3783">
        <v>1</v>
      </c>
      <c r="H3783">
        <v>93</v>
      </c>
      <c r="J3783">
        <v>6.58</v>
      </c>
      <c r="M3783">
        <v>1</v>
      </c>
      <c r="N3783">
        <v>399</v>
      </c>
      <c r="O3783">
        <v>1</v>
      </c>
      <c r="P3783">
        <v>3</v>
      </c>
      <c r="Q3783" t="str">
        <f>VLOOKUP(M3783,lookups!$A$1:$B$7, 2, FALSE)</f>
        <v>trawl/fyke</v>
      </c>
      <c r="R3783" t="str">
        <f>VLOOKUP(N3783,lookups!$D$1:$E$6, 2, FALSE)</f>
        <v>hucuktlis r</v>
      </c>
      <c r="S3783" t="str">
        <f>VLOOKUP(C3783,lookups!$G$1:$H$3, 2, FALSE)</f>
        <v>smolt</v>
      </c>
    </row>
    <row r="3784" spans="1:19" x14ac:dyDescent="0.25">
      <c r="A3784" s="1">
        <v>33738</v>
      </c>
      <c r="B3784">
        <v>1</v>
      </c>
      <c r="C3784">
        <v>1</v>
      </c>
      <c r="D3784">
        <v>1</v>
      </c>
      <c r="E3784">
        <v>1992</v>
      </c>
      <c r="F3784">
        <v>32</v>
      </c>
      <c r="G3784">
        <v>1</v>
      </c>
      <c r="H3784">
        <v>83</v>
      </c>
      <c r="J3784">
        <v>4.99</v>
      </c>
      <c r="M3784">
        <v>1</v>
      </c>
      <c r="N3784">
        <v>399</v>
      </c>
      <c r="O3784">
        <v>1</v>
      </c>
      <c r="P3784">
        <v>3</v>
      </c>
      <c r="Q3784" t="str">
        <f>VLOOKUP(M3784,lookups!$A$1:$B$7, 2, FALSE)</f>
        <v>trawl/fyke</v>
      </c>
      <c r="R3784" t="str">
        <f>VLOOKUP(N3784,lookups!$D$1:$E$6, 2, FALSE)</f>
        <v>hucuktlis r</v>
      </c>
      <c r="S3784" t="str">
        <f>VLOOKUP(C3784,lookups!$G$1:$H$3, 2, FALSE)</f>
        <v>smolt</v>
      </c>
    </row>
    <row r="3785" spans="1:19" x14ac:dyDescent="0.25">
      <c r="A3785" s="1">
        <v>33738</v>
      </c>
      <c r="B3785">
        <v>1</v>
      </c>
      <c r="C3785">
        <v>1</v>
      </c>
      <c r="D3785">
        <v>1</v>
      </c>
      <c r="E3785">
        <v>1992</v>
      </c>
      <c r="F3785">
        <v>33</v>
      </c>
      <c r="G3785">
        <v>1</v>
      </c>
      <c r="H3785">
        <v>82</v>
      </c>
      <c r="J3785">
        <v>5.22</v>
      </c>
      <c r="M3785">
        <v>1</v>
      </c>
      <c r="N3785">
        <v>399</v>
      </c>
      <c r="O3785">
        <v>1</v>
      </c>
      <c r="P3785">
        <v>3</v>
      </c>
      <c r="Q3785" t="str">
        <f>VLOOKUP(M3785,lookups!$A$1:$B$7, 2, FALSE)</f>
        <v>trawl/fyke</v>
      </c>
      <c r="R3785" t="str">
        <f>VLOOKUP(N3785,lookups!$D$1:$E$6, 2, FALSE)</f>
        <v>hucuktlis r</v>
      </c>
      <c r="S3785" t="str">
        <f>VLOOKUP(C3785,lookups!$G$1:$H$3, 2, FALSE)</f>
        <v>smolt</v>
      </c>
    </row>
    <row r="3786" spans="1:19" x14ac:dyDescent="0.25">
      <c r="A3786" s="1">
        <v>33738</v>
      </c>
      <c r="B3786">
        <v>1</v>
      </c>
      <c r="C3786">
        <v>1</v>
      </c>
      <c r="D3786">
        <v>1</v>
      </c>
      <c r="E3786">
        <v>1992</v>
      </c>
      <c r="F3786">
        <v>34</v>
      </c>
      <c r="G3786">
        <v>1</v>
      </c>
      <c r="H3786">
        <v>92</v>
      </c>
      <c r="J3786">
        <v>6.62</v>
      </c>
      <c r="M3786">
        <v>1</v>
      </c>
      <c r="N3786">
        <v>399</v>
      </c>
      <c r="O3786">
        <v>1</v>
      </c>
      <c r="P3786">
        <v>3</v>
      </c>
      <c r="Q3786" t="str">
        <f>VLOOKUP(M3786,lookups!$A$1:$B$7, 2, FALSE)</f>
        <v>trawl/fyke</v>
      </c>
      <c r="R3786" t="str">
        <f>VLOOKUP(N3786,lookups!$D$1:$E$6, 2, FALSE)</f>
        <v>hucuktlis r</v>
      </c>
      <c r="S3786" t="str">
        <f>VLOOKUP(C3786,lookups!$G$1:$H$3, 2, FALSE)</f>
        <v>smolt</v>
      </c>
    </row>
    <row r="3787" spans="1:19" x14ac:dyDescent="0.25">
      <c r="A3787" s="1">
        <v>33738</v>
      </c>
      <c r="B3787">
        <v>1</v>
      </c>
      <c r="C3787">
        <v>1</v>
      </c>
      <c r="D3787">
        <v>1</v>
      </c>
      <c r="E3787">
        <v>1992</v>
      </c>
      <c r="F3787">
        <v>35</v>
      </c>
      <c r="G3787">
        <v>1</v>
      </c>
      <c r="H3787">
        <v>94</v>
      </c>
      <c r="J3787">
        <v>6.62</v>
      </c>
      <c r="M3787">
        <v>1</v>
      </c>
      <c r="N3787">
        <v>399</v>
      </c>
      <c r="O3787">
        <v>1</v>
      </c>
      <c r="P3787">
        <v>3</v>
      </c>
      <c r="Q3787" t="str">
        <f>VLOOKUP(M3787,lookups!$A$1:$B$7, 2, FALSE)</f>
        <v>trawl/fyke</v>
      </c>
      <c r="R3787" t="str">
        <f>VLOOKUP(N3787,lookups!$D$1:$E$6, 2, FALSE)</f>
        <v>hucuktlis r</v>
      </c>
      <c r="S3787" t="str">
        <f>VLOOKUP(C3787,lookups!$G$1:$H$3, 2, FALSE)</f>
        <v>smolt</v>
      </c>
    </row>
    <row r="3788" spans="1:19" x14ac:dyDescent="0.25">
      <c r="A3788" s="1">
        <v>33738</v>
      </c>
      <c r="B3788">
        <v>1</v>
      </c>
      <c r="C3788">
        <v>1</v>
      </c>
      <c r="D3788">
        <v>1</v>
      </c>
      <c r="E3788">
        <v>1992</v>
      </c>
      <c r="F3788">
        <v>36</v>
      </c>
      <c r="G3788">
        <v>1</v>
      </c>
      <c r="H3788">
        <v>93</v>
      </c>
      <c r="J3788">
        <v>6.5</v>
      </c>
      <c r="M3788">
        <v>1</v>
      </c>
      <c r="N3788">
        <v>399</v>
      </c>
      <c r="O3788">
        <v>1</v>
      </c>
      <c r="P3788">
        <v>3</v>
      </c>
      <c r="Q3788" t="str">
        <f>VLOOKUP(M3788,lookups!$A$1:$B$7, 2, FALSE)</f>
        <v>trawl/fyke</v>
      </c>
      <c r="R3788" t="str">
        <f>VLOOKUP(N3788,lookups!$D$1:$E$6, 2, FALSE)</f>
        <v>hucuktlis r</v>
      </c>
      <c r="S3788" t="str">
        <f>VLOOKUP(C3788,lookups!$G$1:$H$3, 2, FALSE)</f>
        <v>smolt</v>
      </c>
    </row>
    <row r="3789" spans="1:19" x14ac:dyDescent="0.25">
      <c r="A3789" s="1">
        <v>33738</v>
      </c>
      <c r="B3789">
        <v>1</v>
      </c>
      <c r="C3789">
        <v>1</v>
      </c>
      <c r="D3789">
        <v>1</v>
      </c>
      <c r="E3789">
        <v>1992</v>
      </c>
      <c r="F3789">
        <v>37</v>
      </c>
      <c r="G3789">
        <v>1</v>
      </c>
      <c r="H3789">
        <v>93</v>
      </c>
      <c r="J3789">
        <v>7.08</v>
      </c>
      <c r="M3789">
        <v>1</v>
      </c>
      <c r="N3789">
        <v>399</v>
      </c>
      <c r="O3789">
        <v>1</v>
      </c>
      <c r="P3789">
        <v>3</v>
      </c>
      <c r="Q3789" t="str">
        <f>VLOOKUP(M3789,lookups!$A$1:$B$7, 2, FALSE)</f>
        <v>trawl/fyke</v>
      </c>
      <c r="R3789" t="str">
        <f>VLOOKUP(N3789,lookups!$D$1:$E$6, 2, FALSE)</f>
        <v>hucuktlis r</v>
      </c>
      <c r="S3789" t="str">
        <f>VLOOKUP(C3789,lookups!$G$1:$H$3, 2, FALSE)</f>
        <v>smolt</v>
      </c>
    </row>
    <row r="3790" spans="1:19" x14ac:dyDescent="0.25">
      <c r="A3790" s="1">
        <v>33738</v>
      </c>
      <c r="B3790">
        <v>1</v>
      </c>
      <c r="C3790">
        <v>1</v>
      </c>
      <c r="D3790">
        <v>1</v>
      </c>
      <c r="E3790">
        <v>1992</v>
      </c>
      <c r="F3790">
        <v>38</v>
      </c>
      <c r="G3790">
        <v>1</v>
      </c>
      <c r="H3790">
        <v>100</v>
      </c>
      <c r="J3790">
        <v>8.16</v>
      </c>
      <c r="M3790">
        <v>1</v>
      </c>
      <c r="N3790">
        <v>399</v>
      </c>
      <c r="O3790">
        <v>1</v>
      </c>
      <c r="P3790">
        <v>3</v>
      </c>
      <c r="Q3790" t="str">
        <f>VLOOKUP(M3790,lookups!$A$1:$B$7, 2, FALSE)</f>
        <v>trawl/fyke</v>
      </c>
      <c r="R3790" t="str">
        <f>VLOOKUP(N3790,lookups!$D$1:$E$6, 2, FALSE)</f>
        <v>hucuktlis r</v>
      </c>
      <c r="S3790" t="str">
        <f>VLOOKUP(C3790,lookups!$G$1:$H$3, 2, FALSE)</f>
        <v>smolt</v>
      </c>
    </row>
    <row r="3791" spans="1:19" x14ac:dyDescent="0.25">
      <c r="A3791" s="1">
        <v>33738</v>
      </c>
      <c r="B3791">
        <v>1</v>
      </c>
      <c r="C3791">
        <v>1</v>
      </c>
      <c r="D3791">
        <v>1</v>
      </c>
      <c r="E3791">
        <v>1992</v>
      </c>
      <c r="F3791">
        <v>39</v>
      </c>
      <c r="G3791">
        <v>1</v>
      </c>
      <c r="H3791">
        <v>96</v>
      </c>
      <c r="J3791">
        <v>7.52</v>
      </c>
      <c r="M3791">
        <v>1</v>
      </c>
      <c r="N3791">
        <v>399</v>
      </c>
      <c r="O3791">
        <v>1</v>
      </c>
      <c r="P3791">
        <v>3</v>
      </c>
      <c r="Q3791" t="str">
        <f>VLOOKUP(M3791,lookups!$A$1:$B$7, 2, FALSE)</f>
        <v>trawl/fyke</v>
      </c>
      <c r="R3791" t="str">
        <f>VLOOKUP(N3791,lookups!$D$1:$E$6, 2, FALSE)</f>
        <v>hucuktlis r</v>
      </c>
      <c r="S3791" t="str">
        <f>VLOOKUP(C3791,lookups!$G$1:$H$3, 2, FALSE)</f>
        <v>smolt</v>
      </c>
    </row>
    <row r="3792" spans="1:19" x14ac:dyDescent="0.25">
      <c r="A3792" s="1">
        <v>33738</v>
      </c>
      <c r="B3792">
        <v>1</v>
      </c>
      <c r="C3792">
        <v>1</v>
      </c>
      <c r="D3792">
        <v>1</v>
      </c>
      <c r="E3792">
        <v>1992</v>
      </c>
      <c r="F3792">
        <v>40</v>
      </c>
      <c r="G3792">
        <v>1</v>
      </c>
      <c r="H3792">
        <v>95</v>
      </c>
      <c r="J3792">
        <v>7.69</v>
      </c>
      <c r="L3792">
        <v>1</v>
      </c>
      <c r="M3792">
        <v>1</v>
      </c>
      <c r="N3792">
        <v>399</v>
      </c>
      <c r="O3792">
        <v>1</v>
      </c>
      <c r="P3792">
        <v>3</v>
      </c>
      <c r="Q3792" t="str">
        <f>VLOOKUP(M3792,lookups!$A$1:$B$7, 2, FALSE)</f>
        <v>trawl/fyke</v>
      </c>
      <c r="R3792" t="str">
        <f>VLOOKUP(N3792,lookups!$D$1:$E$6, 2, FALSE)</f>
        <v>hucuktlis r</v>
      </c>
      <c r="S3792" t="str">
        <f>VLOOKUP(C3792,lookups!$G$1:$H$3, 2, FALSE)</f>
        <v>smolt</v>
      </c>
    </row>
    <row r="3793" spans="1:19" x14ac:dyDescent="0.25">
      <c r="A3793" s="1">
        <v>33738</v>
      </c>
      <c r="B3793">
        <v>1</v>
      </c>
      <c r="C3793">
        <v>1</v>
      </c>
      <c r="D3793">
        <v>1</v>
      </c>
      <c r="E3793">
        <v>1992</v>
      </c>
      <c r="F3793">
        <v>41</v>
      </c>
      <c r="G3793">
        <v>1</v>
      </c>
      <c r="H3793">
        <v>91</v>
      </c>
      <c r="J3793">
        <v>6.23</v>
      </c>
      <c r="M3793">
        <v>1</v>
      </c>
      <c r="N3793">
        <v>399</v>
      </c>
      <c r="O3793">
        <v>1</v>
      </c>
      <c r="P3793">
        <v>3</v>
      </c>
      <c r="Q3793" t="str">
        <f>VLOOKUP(M3793,lookups!$A$1:$B$7, 2, FALSE)</f>
        <v>trawl/fyke</v>
      </c>
      <c r="R3793" t="str">
        <f>VLOOKUP(N3793,lookups!$D$1:$E$6, 2, FALSE)</f>
        <v>hucuktlis r</v>
      </c>
      <c r="S3793" t="str">
        <f>VLOOKUP(C3793,lookups!$G$1:$H$3, 2, FALSE)</f>
        <v>smolt</v>
      </c>
    </row>
    <row r="3794" spans="1:19" x14ac:dyDescent="0.25">
      <c r="A3794" s="1">
        <v>33738</v>
      </c>
      <c r="B3794">
        <v>1</v>
      </c>
      <c r="C3794">
        <v>1</v>
      </c>
      <c r="D3794">
        <v>1</v>
      </c>
      <c r="E3794">
        <v>1992</v>
      </c>
      <c r="F3794">
        <v>42</v>
      </c>
      <c r="G3794">
        <v>1</v>
      </c>
      <c r="H3794">
        <v>94</v>
      </c>
      <c r="J3794">
        <v>7.99</v>
      </c>
      <c r="M3794">
        <v>1</v>
      </c>
      <c r="N3794">
        <v>399</v>
      </c>
      <c r="O3794">
        <v>1</v>
      </c>
      <c r="P3794">
        <v>3</v>
      </c>
      <c r="Q3794" t="str">
        <f>VLOOKUP(M3794,lookups!$A$1:$B$7, 2, FALSE)</f>
        <v>trawl/fyke</v>
      </c>
      <c r="R3794" t="str">
        <f>VLOOKUP(N3794,lookups!$D$1:$E$6, 2, FALSE)</f>
        <v>hucuktlis r</v>
      </c>
      <c r="S3794" t="str">
        <f>VLOOKUP(C3794,lookups!$G$1:$H$3, 2, FALSE)</f>
        <v>smolt</v>
      </c>
    </row>
    <row r="3795" spans="1:19" x14ac:dyDescent="0.25">
      <c r="A3795" s="1">
        <v>33738</v>
      </c>
      <c r="B3795">
        <v>1</v>
      </c>
      <c r="C3795">
        <v>1</v>
      </c>
      <c r="D3795">
        <v>1</v>
      </c>
      <c r="E3795">
        <v>1992</v>
      </c>
      <c r="F3795">
        <v>43</v>
      </c>
      <c r="G3795">
        <v>1</v>
      </c>
      <c r="H3795">
        <v>99</v>
      </c>
      <c r="J3795">
        <v>8.35</v>
      </c>
      <c r="L3795">
        <v>1</v>
      </c>
      <c r="M3795">
        <v>1</v>
      </c>
      <c r="N3795">
        <v>399</v>
      </c>
      <c r="O3795">
        <v>1</v>
      </c>
      <c r="P3795">
        <v>3</v>
      </c>
      <c r="Q3795" t="str">
        <f>VLOOKUP(M3795,lookups!$A$1:$B$7, 2, FALSE)</f>
        <v>trawl/fyke</v>
      </c>
      <c r="R3795" t="str">
        <f>VLOOKUP(N3795,lookups!$D$1:$E$6, 2, FALSE)</f>
        <v>hucuktlis r</v>
      </c>
      <c r="S3795" t="str">
        <f>VLOOKUP(C3795,lookups!$G$1:$H$3, 2, FALSE)</f>
        <v>smolt</v>
      </c>
    </row>
    <row r="3796" spans="1:19" x14ac:dyDescent="0.25">
      <c r="A3796" s="1">
        <v>33738</v>
      </c>
      <c r="B3796">
        <v>1</v>
      </c>
      <c r="C3796">
        <v>1</v>
      </c>
      <c r="D3796">
        <v>1</v>
      </c>
      <c r="E3796">
        <v>1992</v>
      </c>
      <c r="F3796">
        <v>44</v>
      </c>
      <c r="G3796">
        <v>1</v>
      </c>
      <c r="H3796">
        <v>87</v>
      </c>
      <c r="J3796">
        <v>5.76</v>
      </c>
      <c r="M3796">
        <v>1</v>
      </c>
      <c r="N3796">
        <v>399</v>
      </c>
      <c r="O3796">
        <v>1</v>
      </c>
      <c r="P3796">
        <v>3</v>
      </c>
      <c r="Q3796" t="str">
        <f>VLOOKUP(M3796,lookups!$A$1:$B$7, 2, FALSE)</f>
        <v>trawl/fyke</v>
      </c>
      <c r="R3796" t="str">
        <f>VLOOKUP(N3796,lookups!$D$1:$E$6, 2, FALSE)</f>
        <v>hucuktlis r</v>
      </c>
      <c r="S3796" t="str">
        <f>VLOOKUP(C3796,lookups!$G$1:$H$3, 2, FALSE)</f>
        <v>smolt</v>
      </c>
    </row>
    <row r="3797" spans="1:19" x14ac:dyDescent="0.25">
      <c r="A3797" s="1">
        <v>33738</v>
      </c>
      <c r="B3797">
        <v>1</v>
      </c>
      <c r="C3797">
        <v>1</v>
      </c>
      <c r="D3797">
        <v>1</v>
      </c>
      <c r="E3797">
        <v>1992</v>
      </c>
      <c r="F3797">
        <v>45</v>
      </c>
      <c r="G3797">
        <v>1</v>
      </c>
      <c r="H3797">
        <v>93</v>
      </c>
      <c r="J3797">
        <v>7.06</v>
      </c>
      <c r="M3797">
        <v>1</v>
      </c>
      <c r="N3797">
        <v>399</v>
      </c>
      <c r="O3797">
        <v>1</v>
      </c>
      <c r="P3797">
        <v>3</v>
      </c>
      <c r="Q3797" t="str">
        <f>VLOOKUP(M3797,lookups!$A$1:$B$7, 2, FALSE)</f>
        <v>trawl/fyke</v>
      </c>
      <c r="R3797" t="str">
        <f>VLOOKUP(N3797,lookups!$D$1:$E$6, 2, FALSE)</f>
        <v>hucuktlis r</v>
      </c>
      <c r="S3797" t="str">
        <f>VLOOKUP(C3797,lookups!$G$1:$H$3, 2, FALSE)</f>
        <v>smolt</v>
      </c>
    </row>
    <row r="3798" spans="1:19" x14ac:dyDescent="0.25">
      <c r="A3798" s="1">
        <v>33738</v>
      </c>
      <c r="B3798">
        <v>1</v>
      </c>
      <c r="C3798">
        <v>1</v>
      </c>
      <c r="D3798">
        <v>1</v>
      </c>
      <c r="E3798">
        <v>1992</v>
      </c>
      <c r="F3798">
        <v>46</v>
      </c>
      <c r="G3798">
        <v>1</v>
      </c>
      <c r="H3798">
        <v>91</v>
      </c>
      <c r="J3798">
        <v>6.21</v>
      </c>
      <c r="M3798">
        <v>1</v>
      </c>
      <c r="N3798">
        <v>399</v>
      </c>
      <c r="O3798">
        <v>1</v>
      </c>
      <c r="P3798">
        <v>3</v>
      </c>
      <c r="Q3798" t="str">
        <f>VLOOKUP(M3798,lookups!$A$1:$B$7, 2, FALSE)</f>
        <v>trawl/fyke</v>
      </c>
      <c r="R3798" t="str">
        <f>VLOOKUP(N3798,lookups!$D$1:$E$6, 2, FALSE)</f>
        <v>hucuktlis r</v>
      </c>
      <c r="S3798" t="str">
        <f>VLOOKUP(C3798,lookups!$G$1:$H$3, 2, FALSE)</f>
        <v>smolt</v>
      </c>
    </row>
    <row r="3799" spans="1:19" x14ac:dyDescent="0.25">
      <c r="A3799" s="1">
        <v>33738</v>
      </c>
      <c r="B3799">
        <v>1</v>
      </c>
      <c r="C3799">
        <v>1</v>
      </c>
      <c r="D3799">
        <v>1</v>
      </c>
      <c r="E3799">
        <v>1992</v>
      </c>
      <c r="F3799">
        <v>47</v>
      </c>
      <c r="G3799">
        <v>1</v>
      </c>
      <c r="H3799">
        <v>97</v>
      </c>
      <c r="J3799">
        <v>8.4499999999999993</v>
      </c>
      <c r="M3799">
        <v>1</v>
      </c>
      <c r="N3799">
        <v>399</v>
      </c>
      <c r="O3799">
        <v>1</v>
      </c>
      <c r="P3799">
        <v>3</v>
      </c>
      <c r="Q3799" t="str">
        <f>VLOOKUP(M3799,lookups!$A$1:$B$7, 2, FALSE)</f>
        <v>trawl/fyke</v>
      </c>
      <c r="R3799" t="str">
        <f>VLOOKUP(N3799,lookups!$D$1:$E$6, 2, FALSE)</f>
        <v>hucuktlis r</v>
      </c>
      <c r="S3799" t="str">
        <f>VLOOKUP(C3799,lookups!$G$1:$H$3, 2, FALSE)</f>
        <v>smolt</v>
      </c>
    </row>
    <row r="3800" spans="1:19" x14ac:dyDescent="0.25">
      <c r="A3800" s="1">
        <v>33738</v>
      </c>
      <c r="B3800">
        <v>1</v>
      </c>
      <c r="C3800">
        <v>1</v>
      </c>
      <c r="D3800">
        <v>1</v>
      </c>
      <c r="E3800">
        <v>1992</v>
      </c>
      <c r="F3800">
        <v>48</v>
      </c>
      <c r="G3800">
        <v>1</v>
      </c>
      <c r="H3800">
        <v>85</v>
      </c>
      <c r="J3800">
        <v>5.88</v>
      </c>
      <c r="L3800">
        <v>1</v>
      </c>
      <c r="M3800">
        <v>1</v>
      </c>
      <c r="N3800">
        <v>399</v>
      </c>
      <c r="O3800">
        <v>1</v>
      </c>
      <c r="P3800">
        <v>3</v>
      </c>
      <c r="Q3800" t="str">
        <f>VLOOKUP(M3800,lookups!$A$1:$B$7, 2, FALSE)</f>
        <v>trawl/fyke</v>
      </c>
      <c r="R3800" t="str">
        <f>VLOOKUP(N3800,lookups!$D$1:$E$6, 2, FALSE)</f>
        <v>hucuktlis r</v>
      </c>
      <c r="S3800" t="str">
        <f>VLOOKUP(C3800,lookups!$G$1:$H$3, 2, FALSE)</f>
        <v>smolt</v>
      </c>
    </row>
    <row r="3801" spans="1:19" x14ac:dyDescent="0.25">
      <c r="A3801" s="1">
        <v>33738</v>
      </c>
      <c r="B3801">
        <v>1</v>
      </c>
      <c r="C3801">
        <v>1</v>
      </c>
      <c r="D3801">
        <v>1</v>
      </c>
      <c r="E3801">
        <v>1992</v>
      </c>
      <c r="F3801">
        <v>49</v>
      </c>
      <c r="G3801">
        <v>1</v>
      </c>
      <c r="H3801">
        <v>95</v>
      </c>
      <c r="J3801">
        <v>8.23</v>
      </c>
      <c r="M3801">
        <v>1</v>
      </c>
      <c r="N3801">
        <v>399</v>
      </c>
      <c r="O3801">
        <v>1</v>
      </c>
      <c r="P3801">
        <v>3</v>
      </c>
      <c r="Q3801" t="str">
        <f>VLOOKUP(M3801,lookups!$A$1:$B$7, 2, FALSE)</f>
        <v>trawl/fyke</v>
      </c>
      <c r="R3801" t="str">
        <f>VLOOKUP(N3801,lookups!$D$1:$E$6, 2, FALSE)</f>
        <v>hucuktlis r</v>
      </c>
      <c r="S3801" t="str">
        <f>VLOOKUP(C3801,lookups!$G$1:$H$3, 2, FALSE)</f>
        <v>smolt</v>
      </c>
    </row>
    <row r="3802" spans="1:19" x14ac:dyDescent="0.25">
      <c r="A3802" s="1">
        <v>33738</v>
      </c>
      <c r="B3802">
        <v>1</v>
      </c>
      <c r="C3802">
        <v>1</v>
      </c>
      <c r="D3802">
        <v>1</v>
      </c>
      <c r="E3802">
        <v>1992</v>
      </c>
      <c r="F3802">
        <v>50</v>
      </c>
      <c r="G3802">
        <v>1</v>
      </c>
      <c r="H3802">
        <v>94</v>
      </c>
      <c r="J3802">
        <v>8.02</v>
      </c>
      <c r="M3802">
        <v>1</v>
      </c>
      <c r="N3802">
        <v>399</v>
      </c>
      <c r="O3802">
        <v>1</v>
      </c>
      <c r="P3802">
        <v>3</v>
      </c>
      <c r="Q3802" t="str">
        <f>VLOOKUP(M3802,lookups!$A$1:$B$7, 2, FALSE)</f>
        <v>trawl/fyke</v>
      </c>
      <c r="R3802" t="str">
        <f>VLOOKUP(N3802,lookups!$D$1:$E$6, 2, FALSE)</f>
        <v>hucuktlis r</v>
      </c>
      <c r="S3802" t="str">
        <f>VLOOKUP(C3802,lookups!$G$1:$H$3, 2, FALSE)</f>
        <v>smolt</v>
      </c>
    </row>
    <row r="3803" spans="1:19" x14ac:dyDescent="0.25">
      <c r="A3803" s="1">
        <v>33738</v>
      </c>
      <c r="B3803">
        <v>1</v>
      </c>
      <c r="C3803">
        <v>1</v>
      </c>
      <c r="D3803">
        <v>1</v>
      </c>
      <c r="E3803">
        <v>1992</v>
      </c>
      <c r="F3803">
        <v>51</v>
      </c>
      <c r="G3803">
        <v>1</v>
      </c>
      <c r="H3803">
        <v>92</v>
      </c>
      <c r="J3803">
        <v>7.1</v>
      </c>
      <c r="M3803">
        <v>1</v>
      </c>
      <c r="N3803">
        <v>399</v>
      </c>
      <c r="O3803">
        <v>1</v>
      </c>
      <c r="P3803">
        <v>3</v>
      </c>
      <c r="Q3803" t="str">
        <f>VLOOKUP(M3803,lookups!$A$1:$B$7, 2, FALSE)</f>
        <v>trawl/fyke</v>
      </c>
      <c r="R3803" t="str">
        <f>VLOOKUP(N3803,lookups!$D$1:$E$6, 2, FALSE)</f>
        <v>hucuktlis r</v>
      </c>
      <c r="S3803" t="str">
        <f>VLOOKUP(C3803,lookups!$G$1:$H$3, 2, FALSE)</f>
        <v>smolt</v>
      </c>
    </row>
    <row r="3804" spans="1:19" x14ac:dyDescent="0.25">
      <c r="A3804" s="1">
        <v>33738</v>
      </c>
      <c r="B3804">
        <v>1</v>
      </c>
      <c r="C3804">
        <v>1</v>
      </c>
      <c r="D3804">
        <v>1</v>
      </c>
      <c r="E3804">
        <v>1992</v>
      </c>
      <c r="F3804">
        <v>52</v>
      </c>
      <c r="G3804">
        <v>1</v>
      </c>
      <c r="H3804">
        <v>94</v>
      </c>
      <c r="J3804">
        <v>7.74</v>
      </c>
      <c r="M3804">
        <v>1</v>
      </c>
      <c r="N3804">
        <v>399</v>
      </c>
      <c r="O3804">
        <v>1</v>
      </c>
      <c r="P3804">
        <v>3</v>
      </c>
      <c r="Q3804" t="str">
        <f>VLOOKUP(M3804,lookups!$A$1:$B$7, 2, FALSE)</f>
        <v>trawl/fyke</v>
      </c>
      <c r="R3804" t="str">
        <f>VLOOKUP(N3804,lookups!$D$1:$E$6, 2, FALSE)</f>
        <v>hucuktlis r</v>
      </c>
      <c r="S3804" t="str">
        <f>VLOOKUP(C3804,lookups!$G$1:$H$3, 2, FALSE)</f>
        <v>smolt</v>
      </c>
    </row>
    <row r="3805" spans="1:19" x14ac:dyDescent="0.25">
      <c r="A3805" s="1">
        <v>33738</v>
      </c>
      <c r="B3805">
        <v>1</v>
      </c>
      <c r="C3805">
        <v>1</v>
      </c>
      <c r="D3805">
        <v>1</v>
      </c>
      <c r="E3805">
        <v>1992</v>
      </c>
      <c r="F3805">
        <v>53</v>
      </c>
      <c r="G3805">
        <v>1</v>
      </c>
      <c r="H3805">
        <v>86</v>
      </c>
      <c r="J3805">
        <v>5.93</v>
      </c>
      <c r="L3805">
        <v>1</v>
      </c>
      <c r="M3805">
        <v>1</v>
      </c>
      <c r="N3805">
        <v>399</v>
      </c>
      <c r="O3805">
        <v>1</v>
      </c>
      <c r="P3805">
        <v>3</v>
      </c>
      <c r="Q3805" t="str">
        <f>VLOOKUP(M3805,lookups!$A$1:$B$7, 2, FALSE)</f>
        <v>trawl/fyke</v>
      </c>
      <c r="R3805" t="str">
        <f>VLOOKUP(N3805,lookups!$D$1:$E$6, 2, FALSE)</f>
        <v>hucuktlis r</v>
      </c>
      <c r="S3805" t="str">
        <f>VLOOKUP(C3805,lookups!$G$1:$H$3, 2, FALSE)</f>
        <v>smolt</v>
      </c>
    </row>
    <row r="3806" spans="1:19" x14ac:dyDescent="0.25">
      <c r="A3806" s="1">
        <v>33738</v>
      </c>
      <c r="B3806">
        <v>1</v>
      </c>
      <c r="C3806">
        <v>1</v>
      </c>
      <c r="D3806">
        <v>1</v>
      </c>
      <c r="E3806">
        <v>1992</v>
      </c>
      <c r="F3806">
        <v>54</v>
      </c>
      <c r="G3806">
        <v>1</v>
      </c>
      <c r="H3806">
        <v>86</v>
      </c>
      <c r="J3806">
        <v>5.84</v>
      </c>
      <c r="M3806">
        <v>1</v>
      </c>
      <c r="N3806">
        <v>399</v>
      </c>
      <c r="O3806">
        <v>1</v>
      </c>
      <c r="P3806">
        <v>3</v>
      </c>
      <c r="Q3806" t="str">
        <f>VLOOKUP(M3806,lookups!$A$1:$B$7, 2, FALSE)</f>
        <v>trawl/fyke</v>
      </c>
      <c r="R3806" t="str">
        <f>VLOOKUP(N3806,lookups!$D$1:$E$6, 2, FALSE)</f>
        <v>hucuktlis r</v>
      </c>
      <c r="S3806" t="str">
        <f>VLOOKUP(C3806,lookups!$G$1:$H$3, 2, FALSE)</f>
        <v>smolt</v>
      </c>
    </row>
    <row r="3807" spans="1:19" x14ac:dyDescent="0.25">
      <c r="A3807" s="1">
        <v>33738</v>
      </c>
      <c r="B3807">
        <v>1</v>
      </c>
      <c r="C3807">
        <v>1</v>
      </c>
      <c r="D3807">
        <v>1</v>
      </c>
      <c r="E3807">
        <v>1992</v>
      </c>
      <c r="F3807">
        <v>55</v>
      </c>
      <c r="G3807">
        <v>1</v>
      </c>
      <c r="H3807">
        <v>87</v>
      </c>
      <c r="J3807">
        <v>5.75</v>
      </c>
      <c r="M3807">
        <v>1</v>
      </c>
      <c r="N3807">
        <v>399</v>
      </c>
      <c r="O3807">
        <v>1</v>
      </c>
      <c r="P3807">
        <v>3</v>
      </c>
      <c r="Q3807" t="str">
        <f>VLOOKUP(M3807,lookups!$A$1:$B$7, 2, FALSE)</f>
        <v>trawl/fyke</v>
      </c>
      <c r="R3807" t="str">
        <f>VLOOKUP(N3807,lookups!$D$1:$E$6, 2, FALSE)</f>
        <v>hucuktlis r</v>
      </c>
      <c r="S3807" t="str">
        <f>VLOOKUP(C3807,lookups!$G$1:$H$3, 2, FALSE)</f>
        <v>smolt</v>
      </c>
    </row>
    <row r="3808" spans="1:19" x14ac:dyDescent="0.25">
      <c r="A3808" s="1">
        <v>33738</v>
      </c>
      <c r="B3808">
        <v>1</v>
      </c>
      <c r="C3808">
        <v>1</v>
      </c>
      <c r="D3808">
        <v>1</v>
      </c>
      <c r="E3808">
        <v>1992</v>
      </c>
      <c r="F3808">
        <v>56</v>
      </c>
      <c r="G3808">
        <v>1</v>
      </c>
      <c r="H3808">
        <v>94</v>
      </c>
      <c r="J3808">
        <v>7.3</v>
      </c>
      <c r="L3808">
        <v>1</v>
      </c>
      <c r="M3808">
        <v>1</v>
      </c>
      <c r="N3808">
        <v>399</v>
      </c>
      <c r="O3808">
        <v>1</v>
      </c>
      <c r="P3808">
        <v>3</v>
      </c>
      <c r="Q3808" t="str">
        <f>VLOOKUP(M3808,lookups!$A$1:$B$7, 2, FALSE)</f>
        <v>trawl/fyke</v>
      </c>
      <c r="R3808" t="str">
        <f>VLOOKUP(N3808,lookups!$D$1:$E$6, 2, FALSE)</f>
        <v>hucuktlis r</v>
      </c>
      <c r="S3808" t="str">
        <f>VLOOKUP(C3808,lookups!$G$1:$H$3, 2, FALSE)</f>
        <v>smolt</v>
      </c>
    </row>
    <row r="3809" spans="1:19" x14ac:dyDescent="0.25">
      <c r="A3809" s="1">
        <v>33738</v>
      </c>
      <c r="B3809">
        <v>1</v>
      </c>
      <c r="C3809">
        <v>1</v>
      </c>
      <c r="D3809">
        <v>1</v>
      </c>
      <c r="E3809">
        <v>1992</v>
      </c>
      <c r="F3809">
        <v>57</v>
      </c>
      <c r="G3809">
        <v>1</v>
      </c>
      <c r="H3809">
        <v>91</v>
      </c>
      <c r="J3809">
        <v>7.05</v>
      </c>
      <c r="M3809">
        <v>1</v>
      </c>
      <c r="N3809">
        <v>399</v>
      </c>
      <c r="O3809">
        <v>1</v>
      </c>
      <c r="P3809">
        <v>3</v>
      </c>
      <c r="Q3809" t="str">
        <f>VLOOKUP(M3809,lookups!$A$1:$B$7, 2, FALSE)</f>
        <v>trawl/fyke</v>
      </c>
      <c r="R3809" t="str">
        <f>VLOOKUP(N3809,lookups!$D$1:$E$6, 2, FALSE)</f>
        <v>hucuktlis r</v>
      </c>
      <c r="S3809" t="str">
        <f>VLOOKUP(C3809,lookups!$G$1:$H$3, 2, FALSE)</f>
        <v>smolt</v>
      </c>
    </row>
    <row r="3810" spans="1:19" x14ac:dyDescent="0.25">
      <c r="A3810" s="1">
        <v>33738</v>
      </c>
      <c r="B3810">
        <v>1</v>
      </c>
      <c r="C3810">
        <v>1</v>
      </c>
      <c r="D3810">
        <v>1</v>
      </c>
      <c r="E3810">
        <v>1992</v>
      </c>
      <c r="F3810">
        <v>58</v>
      </c>
      <c r="G3810">
        <v>1</v>
      </c>
      <c r="H3810">
        <v>89</v>
      </c>
      <c r="J3810">
        <v>5.77</v>
      </c>
      <c r="M3810">
        <v>1</v>
      </c>
      <c r="N3810">
        <v>399</v>
      </c>
      <c r="O3810">
        <v>1</v>
      </c>
      <c r="P3810">
        <v>3</v>
      </c>
      <c r="Q3810" t="str">
        <f>VLOOKUP(M3810,lookups!$A$1:$B$7, 2, FALSE)</f>
        <v>trawl/fyke</v>
      </c>
      <c r="R3810" t="str">
        <f>VLOOKUP(N3810,lookups!$D$1:$E$6, 2, FALSE)</f>
        <v>hucuktlis r</v>
      </c>
      <c r="S3810" t="str">
        <f>VLOOKUP(C3810,lookups!$G$1:$H$3, 2, FALSE)</f>
        <v>smolt</v>
      </c>
    </row>
    <row r="3811" spans="1:19" x14ac:dyDescent="0.25">
      <c r="A3811" s="1">
        <v>33738</v>
      </c>
      <c r="B3811">
        <v>1</v>
      </c>
      <c r="C3811">
        <v>1</v>
      </c>
      <c r="D3811">
        <v>1</v>
      </c>
      <c r="E3811">
        <v>1992</v>
      </c>
      <c r="F3811">
        <v>59</v>
      </c>
      <c r="G3811">
        <v>1</v>
      </c>
      <c r="H3811">
        <v>89</v>
      </c>
      <c r="J3811">
        <v>5.94</v>
      </c>
      <c r="M3811">
        <v>1</v>
      </c>
      <c r="N3811">
        <v>399</v>
      </c>
      <c r="O3811">
        <v>1</v>
      </c>
      <c r="P3811">
        <v>3</v>
      </c>
      <c r="Q3811" t="str">
        <f>VLOOKUP(M3811,lookups!$A$1:$B$7, 2, FALSE)</f>
        <v>trawl/fyke</v>
      </c>
      <c r="R3811" t="str">
        <f>VLOOKUP(N3811,lookups!$D$1:$E$6, 2, FALSE)</f>
        <v>hucuktlis r</v>
      </c>
      <c r="S3811" t="str">
        <f>VLOOKUP(C3811,lookups!$G$1:$H$3, 2, FALSE)</f>
        <v>smolt</v>
      </c>
    </row>
    <row r="3812" spans="1:19" x14ac:dyDescent="0.25">
      <c r="A3812" s="1">
        <v>33738</v>
      </c>
      <c r="B3812">
        <v>1</v>
      </c>
      <c r="C3812">
        <v>1</v>
      </c>
      <c r="D3812">
        <v>1</v>
      </c>
      <c r="E3812">
        <v>1992</v>
      </c>
      <c r="F3812">
        <v>60</v>
      </c>
      <c r="G3812">
        <v>1</v>
      </c>
      <c r="H3812">
        <v>91</v>
      </c>
      <c r="J3812">
        <v>6.28</v>
      </c>
      <c r="M3812">
        <v>1</v>
      </c>
      <c r="N3812">
        <v>399</v>
      </c>
      <c r="O3812">
        <v>1</v>
      </c>
      <c r="P3812">
        <v>3</v>
      </c>
      <c r="Q3812" t="str">
        <f>VLOOKUP(M3812,lookups!$A$1:$B$7, 2, FALSE)</f>
        <v>trawl/fyke</v>
      </c>
      <c r="R3812" t="str">
        <f>VLOOKUP(N3812,lookups!$D$1:$E$6, 2, FALSE)</f>
        <v>hucuktlis r</v>
      </c>
      <c r="S3812" t="str">
        <f>VLOOKUP(C3812,lookups!$G$1:$H$3, 2, FALSE)</f>
        <v>smolt</v>
      </c>
    </row>
    <row r="3813" spans="1:19" x14ac:dyDescent="0.25">
      <c r="A3813" s="1">
        <v>33738</v>
      </c>
      <c r="B3813">
        <v>1</v>
      </c>
      <c r="C3813">
        <v>1</v>
      </c>
      <c r="D3813">
        <v>1</v>
      </c>
      <c r="E3813">
        <v>1992</v>
      </c>
      <c r="F3813">
        <v>61</v>
      </c>
      <c r="G3813">
        <v>1</v>
      </c>
      <c r="H3813">
        <v>90</v>
      </c>
      <c r="J3813">
        <v>6.49</v>
      </c>
      <c r="L3813">
        <v>1</v>
      </c>
      <c r="M3813">
        <v>1</v>
      </c>
      <c r="N3813">
        <v>399</v>
      </c>
      <c r="O3813">
        <v>1</v>
      </c>
      <c r="P3813">
        <v>3</v>
      </c>
      <c r="Q3813" t="str">
        <f>VLOOKUP(M3813,lookups!$A$1:$B$7, 2, FALSE)</f>
        <v>trawl/fyke</v>
      </c>
      <c r="R3813" t="str">
        <f>VLOOKUP(N3813,lookups!$D$1:$E$6, 2, FALSE)</f>
        <v>hucuktlis r</v>
      </c>
      <c r="S3813" t="str">
        <f>VLOOKUP(C3813,lookups!$G$1:$H$3, 2, FALSE)</f>
        <v>smolt</v>
      </c>
    </row>
    <row r="3814" spans="1:19" x14ac:dyDescent="0.25">
      <c r="A3814" s="1">
        <v>33738</v>
      </c>
      <c r="B3814">
        <v>1</v>
      </c>
      <c r="C3814">
        <v>1</v>
      </c>
      <c r="D3814">
        <v>1</v>
      </c>
      <c r="E3814">
        <v>1992</v>
      </c>
      <c r="F3814">
        <v>62</v>
      </c>
      <c r="G3814">
        <v>1</v>
      </c>
      <c r="H3814">
        <v>85</v>
      </c>
      <c r="J3814">
        <v>5.64</v>
      </c>
      <c r="L3814">
        <v>1</v>
      </c>
      <c r="M3814">
        <v>1</v>
      </c>
      <c r="N3814">
        <v>399</v>
      </c>
      <c r="O3814">
        <v>1</v>
      </c>
      <c r="P3814">
        <v>3</v>
      </c>
      <c r="Q3814" t="str">
        <f>VLOOKUP(M3814,lookups!$A$1:$B$7, 2, FALSE)</f>
        <v>trawl/fyke</v>
      </c>
      <c r="R3814" t="str">
        <f>VLOOKUP(N3814,lookups!$D$1:$E$6, 2, FALSE)</f>
        <v>hucuktlis r</v>
      </c>
      <c r="S3814" t="str">
        <f>VLOOKUP(C3814,lookups!$G$1:$H$3, 2, FALSE)</f>
        <v>smolt</v>
      </c>
    </row>
    <row r="3815" spans="1:19" x14ac:dyDescent="0.25">
      <c r="A3815" s="1">
        <v>33738</v>
      </c>
      <c r="B3815">
        <v>1</v>
      </c>
      <c r="C3815">
        <v>1</v>
      </c>
      <c r="D3815">
        <v>1</v>
      </c>
      <c r="E3815">
        <v>1992</v>
      </c>
      <c r="F3815">
        <v>63</v>
      </c>
      <c r="G3815">
        <v>2</v>
      </c>
      <c r="H3815">
        <v>95</v>
      </c>
      <c r="J3815">
        <v>6.91</v>
      </c>
      <c r="L3815">
        <v>2</v>
      </c>
      <c r="M3815">
        <v>1</v>
      </c>
      <c r="N3815">
        <v>399</v>
      </c>
      <c r="O3815">
        <v>1</v>
      </c>
      <c r="P3815">
        <v>3</v>
      </c>
      <c r="Q3815" t="str">
        <f>VLOOKUP(M3815,lookups!$A$1:$B$7, 2, FALSE)</f>
        <v>trawl/fyke</v>
      </c>
      <c r="R3815" t="str">
        <f>VLOOKUP(N3815,lookups!$D$1:$E$6, 2, FALSE)</f>
        <v>hucuktlis r</v>
      </c>
      <c r="S3815" t="str">
        <f>VLOOKUP(C3815,lookups!$G$1:$H$3, 2, FALSE)</f>
        <v>smolt</v>
      </c>
    </row>
    <row r="3816" spans="1:19" x14ac:dyDescent="0.25">
      <c r="A3816" s="1">
        <v>33738</v>
      </c>
      <c r="B3816">
        <v>1</v>
      </c>
      <c r="C3816">
        <v>1</v>
      </c>
      <c r="D3816">
        <v>1</v>
      </c>
      <c r="E3816">
        <v>1992</v>
      </c>
      <c r="F3816">
        <v>64</v>
      </c>
      <c r="G3816">
        <v>1</v>
      </c>
      <c r="H3816">
        <v>91</v>
      </c>
      <c r="J3816">
        <v>6.73</v>
      </c>
      <c r="M3816">
        <v>1</v>
      </c>
      <c r="N3816">
        <v>399</v>
      </c>
      <c r="O3816">
        <v>1</v>
      </c>
      <c r="P3816">
        <v>3</v>
      </c>
      <c r="Q3816" t="str">
        <f>VLOOKUP(M3816,lookups!$A$1:$B$7, 2, FALSE)</f>
        <v>trawl/fyke</v>
      </c>
      <c r="R3816" t="str">
        <f>VLOOKUP(N3816,lookups!$D$1:$E$6, 2, FALSE)</f>
        <v>hucuktlis r</v>
      </c>
      <c r="S3816" t="str">
        <f>VLOOKUP(C3816,lookups!$G$1:$H$3, 2, FALSE)</f>
        <v>smolt</v>
      </c>
    </row>
    <row r="3817" spans="1:19" x14ac:dyDescent="0.25">
      <c r="A3817" s="1">
        <v>33738</v>
      </c>
      <c r="B3817">
        <v>1</v>
      </c>
      <c r="C3817">
        <v>1</v>
      </c>
      <c r="D3817">
        <v>1</v>
      </c>
      <c r="E3817">
        <v>1992</v>
      </c>
      <c r="F3817">
        <v>65</v>
      </c>
      <c r="G3817">
        <v>1</v>
      </c>
      <c r="H3817">
        <v>94</v>
      </c>
      <c r="J3817">
        <v>8.1</v>
      </c>
      <c r="M3817">
        <v>1</v>
      </c>
      <c r="N3817">
        <v>399</v>
      </c>
      <c r="O3817">
        <v>1</v>
      </c>
      <c r="P3817">
        <v>3</v>
      </c>
      <c r="Q3817" t="str">
        <f>VLOOKUP(M3817,lookups!$A$1:$B$7, 2, FALSE)</f>
        <v>trawl/fyke</v>
      </c>
      <c r="R3817" t="str">
        <f>VLOOKUP(N3817,lookups!$D$1:$E$6, 2, FALSE)</f>
        <v>hucuktlis r</v>
      </c>
      <c r="S3817" t="str">
        <f>VLOOKUP(C3817,lookups!$G$1:$H$3, 2, FALSE)</f>
        <v>smolt</v>
      </c>
    </row>
    <row r="3818" spans="1:19" x14ac:dyDescent="0.25">
      <c r="A3818" s="1">
        <v>33738</v>
      </c>
      <c r="B3818">
        <v>1</v>
      </c>
      <c r="C3818">
        <v>1</v>
      </c>
      <c r="D3818">
        <v>1</v>
      </c>
      <c r="E3818">
        <v>1992</v>
      </c>
      <c r="F3818">
        <v>66</v>
      </c>
      <c r="G3818">
        <v>1</v>
      </c>
      <c r="H3818">
        <v>91</v>
      </c>
      <c r="J3818">
        <v>7.06</v>
      </c>
      <c r="L3818">
        <v>1</v>
      </c>
      <c r="M3818">
        <v>1</v>
      </c>
      <c r="N3818">
        <v>399</v>
      </c>
      <c r="O3818">
        <v>1</v>
      </c>
      <c r="P3818">
        <v>3</v>
      </c>
      <c r="Q3818" t="str">
        <f>VLOOKUP(M3818,lookups!$A$1:$B$7, 2, FALSE)</f>
        <v>trawl/fyke</v>
      </c>
      <c r="R3818" t="str">
        <f>VLOOKUP(N3818,lookups!$D$1:$E$6, 2, FALSE)</f>
        <v>hucuktlis r</v>
      </c>
      <c r="S3818" t="str">
        <f>VLOOKUP(C3818,lookups!$G$1:$H$3, 2, FALSE)</f>
        <v>smolt</v>
      </c>
    </row>
    <row r="3819" spans="1:19" x14ac:dyDescent="0.25">
      <c r="A3819" s="1">
        <v>33738</v>
      </c>
      <c r="B3819">
        <v>1</v>
      </c>
      <c r="C3819">
        <v>1</v>
      </c>
      <c r="D3819">
        <v>1</v>
      </c>
      <c r="E3819">
        <v>1992</v>
      </c>
      <c r="F3819">
        <v>67</v>
      </c>
      <c r="G3819">
        <v>1</v>
      </c>
      <c r="H3819">
        <v>89</v>
      </c>
      <c r="J3819">
        <v>6.25</v>
      </c>
      <c r="M3819">
        <v>1</v>
      </c>
      <c r="N3819">
        <v>399</v>
      </c>
      <c r="O3819">
        <v>1</v>
      </c>
      <c r="P3819">
        <v>3</v>
      </c>
      <c r="Q3819" t="str">
        <f>VLOOKUP(M3819,lookups!$A$1:$B$7, 2, FALSE)</f>
        <v>trawl/fyke</v>
      </c>
      <c r="R3819" t="str">
        <f>VLOOKUP(N3819,lookups!$D$1:$E$6, 2, FALSE)</f>
        <v>hucuktlis r</v>
      </c>
      <c r="S3819" t="str">
        <f>VLOOKUP(C3819,lookups!$G$1:$H$3, 2, FALSE)</f>
        <v>smolt</v>
      </c>
    </row>
    <row r="3820" spans="1:19" x14ac:dyDescent="0.25">
      <c r="A3820" s="1">
        <v>33738</v>
      </c>
      <c r="B3820">
        <v>1</v>
      </c>
      <c r="C3820">
        <v>1</v>
      </c>
      <c r="D3820">
        <v>1</v>
      </c>
      <c r="E3820">
        <v>1992</v>
      </c>
      <c r="F3820">
        <v>68</v>
      </c>
      <c r="G3820">
        <v>1</v>
      </c>
      <c r="H3820">
        <v>91</v>
      </c>
      <c r="J3820">
        <v>6.69</v>
      </c>
      <c r="M3820">
        <v>1</v>
      </c>
      <c r="N3820">
        <v>399</v>
      </c>
      <c r="O3820">
        <v>1</v>
      </c>
      <c r="P3820">
        <v>3</v>
      </c>
      <c r="Q3820" t="str">
        <f>VLOOKUP(M3820,lookups!$A$1:$B$7, 2, FALSE)</f>
        <v>trawl/fyke</v>
      </c>
      <c r="R3820" t="str">
        <f>VLOOKUP(N3820,lookups!$D$1:$E$6, 2, FALSE)</f>
        <v>hucuktlis r</v>
      </c>
      <c r="S3820" t="str">
        <f>VLOOKUP(C3820,lookups!$G$1:$H$3, 2, FALSE)</f>
        <v>smolt</v>
      </c>
    </row>
    <row r="3821" spans="1:19" x14ac:dyDescent="0.25">
      <c r="A3821" s="1">
        <v>33738</v>
      </c>
      <c r="B3821">
        <v>1</v>
      </c>
      <c r="C3821">
        <v>1</v>
      </c>
      <c r="D3821">
        <v>1</v>
      </c>
      <c r="E3821">
        <v>1992</v>
      </c>
      <c r="F3821">
        <v>69</v>
      </c>
      <c r="G3821">
        <v>1</v>
      </c>
      <c r="H3821">
        <v>92</v>
      </c>
      <c r="J3821">
        <v>6.26</v>
      </c>
      <c r="L3821">
        <v>1</v>
      </c>
      <c r="M3821">
        <v>1</v>
      </c>
      <c r="N3821">
        <v>399</v>
      </c>
      <c r="O3821">
        <v>1</v>
      </c>
      <c r="P3821">
        <v>3</v>
      </c>
      <c r="Q3821" t="str">
        <f>VLOOKUP(M3821,lookups!$A$1:$B$7, 2, FALSE)</f>
        <v>trawl/fyke</v>
      </c>
      <c r="R3821" t="str">
        <f>VLOOKUP(N3821,lookups!$D$1:$E$6, 2, FALSE)</f>
        <v>hucuktlis r</v>
      </c>
      <c r="S3821" t="str">
        <f>VLOOKUP(C3821,lookups!$G$1:$H$3, 2, FALSE)</f>
        <v>smolt</v>
      </c>
    </row>
    <row r="3822" spans="1:19" x14ac:dyDescent="0.25">
      <c r="A3822" s="1">
        <v>33738</v>
      </c>
      <c r="B3822">
        <v>1</v>
      </c>
      <c r="C3822">
        <v>1</v>
      </c>
      <c r="D3822">
        <v>1</v>
      </c>
      <c r="E3822">
        <v>1992</v>
      </c>
      <c r="F3822">
        <v>70</v>
      </c>
      <c r="G3822">
        <v>1</v>
      </c>
      <c r="H3822">
        <v>96</v>
      </c>
      <c r="J3822">
        <v>7.37</v>
      </c>
      <c r="L3822">
        <v>1</v>
      </c>
      <c r="M3822">
        <v>1</v>
      </c>
      <c r="N3822">
        <v>399</v>
      </c>
      <c r="O3822">
        <v>1</v>
      </c>
      <c r="P3822">
        <v>3</v>
      </c>
      <c r="Q3822" t="str">
        <f>VLOOKUP(M3822,lookups!$A$1:$B$7, 2, FALSE)</f>
        <v>trawl/fyke</v>
      </c>
      <c r="R3822" t="str">
        <f>VLOOKUP(N3822,lookups!$D$1:$E$6, 2, FALSE)</f>
        <v>hucuktlis r</v>
      </c>
      <c r="S3822" t="str">
        <f>VLOOKUP(C3822,lookups!$G$1:$H$3, 2, FALSE)</f>
        <v>smolt</v>
      </c>
    </row>
    <row r="3823" spans="1:19" x14ac:dyDescent="0.25">
      <c r="A3823" s="1">
        <v>33738</v>
      </c>
      <c r="B3823">
        <v>1</v>
      </c>
      <c r="C3823">
        <v>1</v>
      </c>
      <c r="D3823">
        <v>1</v>
      </c>
      <c r="E3823">
        <v>1992</v>
      </c>
      <c r="F3823">
        <v>71</v>
      </c>
      <c r="G3823">
        <v>1</v>
      </c>
      <c r="H3823">
        <v>95</v>
      </c>
      <c r="J3823">
        <v>7.17</v>
      </c>
      <c r="L3823">
        <v>1</v>
      </c>
      <c r="M3823">
        <v>1</v>
      </c>
      <c r="N3823">
        <v>399</v>
      </c>
      <c r="O3823">
        <v>1</v>
      </c>
      <c r="P3823">
        <v>3</v>
      </c>
      <c r="Q3823" t="str">
        <f>VLOOKUP(M3823,lookups!$A$1:$B$7, 2, FALSE)</f>
        <v>trawl/fyke</v>
      </c>
      <c r="R3823" t="str">
        <f>VLOOKUP(N3823,lookups!$D$1:$E$6, 2, FALSE)</f>
        <v>hucuktlis r</v>
      </c>
      <c r="S3823" t="str">
        <f>VLOOKUP(C3823,lookups!$G$1:$H$3, 2, FALSE)</f>
        <v>smolt</v>
      </c>
    </row>
    <row r="3824" spans="1:19" x14ac:dyDescent="0.25">
      <c r="A3824" s="1">
        <v>33738</v>
      </c>
      <c r="B3824">
        <v>1</v>
      </c>
      <c r="C3824">
        <v>1</v>
      </c>
      <c r="D3824">
        <v>1</v>
      </c>
      <c r="E3824">
        <v>1992</v>
      </c>
      <c r="F3824">
        <v>72</v>
      </c>
      <c r="G3824">
        <v>1</v>
      </c>
      <c r="H3824">
        <v>90</v>
      </c>
      <c r="J3824">
        <v>6.09</v>
      </c>
      <c r="L3824">
        <v>1</v>
      </c>
      <c r="M3824">
        <v>1</v>
      </c>
      <c r="N3824">
        <v>399</v>
      </c>
      <c r="O3824">
        <v>1</v>
      </c>
      <c r="P3824">
        <v>3</v>
      </c>
      <c r="Q3824" t="str">
        <f>VLOOKUP(M3824,lookups!$A$1:$B$7, 2, FALSE)</f>
        <v>trawl/fyke</v>
      </c>
      <c r="R3824" t="str">
        <f>VLOOKUP(N3824,lookups!$D$1:$E$6, 2, FALSE)</f>
        <v>hucuktlis r</v>
      </c>
      <c r="S3824" t="str">
        <f>VLOOKUP(C3824,lookups!$G$1:$H$3, 2, FALSE)</f>
        <v>smolt</v>
      </c>
    </row>
    <row r="3825" spans="1:19" x14ac:dyDescent="0.25">
      <c r="A3825" s="1">
        <v>33738</v>
      </c>
      <c r="B3825">
        <v>1</v>
      </c>
      <c r="C3825">
        <v>1</v>
      </c>
      <c r="D3825">
        <v>1</v>
      </c>
      <c r="E3825">
        <v>1992</v>
      </c>
      <c r="F3825">
        <v>73</v>
      </c>
      <c r="G3825">
        <v>1</v>
      </c>
      <c r="H3825">
        <v>86</v>
      </c>
      <c r="J3825">
        <v>5.0199999999999996</v>
      </c>
      <c r="M3825">
        <v>1</v>
      </c>
      <c r="N3825">
        <v>399</v>
      </c>
      <c r="O3825">
        <v>1</v>
      </c>
      <c r="P3825">
        <v>3</v>
      </c>
      <c r="Q3825" t="str">
        <f>VLOOKUP(M3825,lookups!$A$1:$B$7, 2, FALSE)</f>
        <v>trawl/fyke</v>
      </c>
      <c r="R3825" t="str">
        <f>VLOOKUP(N3825,lookups!$D$1:$E$6, 2, FALSE)</f>
        <v>hucuktlis r</v>
      </c>
      <c r="S3825" t="str">
        <f>VLOOKUP(C3825,lookups!$G$1:$H$3, 2, FALSE)</f>
        <v>smolt</v>
      </c>
    </row>
    <row r="3826" spans="1:19" x14ac:dyDescent="0.25">
      <c r="A3826" s="1">
        <v>33738</v>
      </c>
      <c r="B3826">
        <v>1</v>
      </c>
      <c r="C3826">
        <v>1</v>
      </c>
      <c r="D3826">
        <v>1</v>
      </c>
      <c r="E3826">
        <v>1992</v>
      </c>
      <c r="F3826">
        <v>74</v>
      </c>
      <c r="G3826">
        <v>1</v>
      </c>
      <c r="H3826">
        <v>94</v>
      </c>
      <c r="J3826">
        <v>7.06</v>
      </c>
      <c r="L3826">
        <v>1</v>
      </c>
      <c r="M3826">
        <v>1</v>
      </c>
      <c r="N3826">
        <v>399</v>
      </c>
      <c r="O3826">
        <v>1</v>
      </c>
      <c r="P3826">
        <v>3</v>
      </c>
      <c r="Q3826" t="str">
        <f>VLOOKUP(M3826,lookups!$A$1:$B$7, 2, FALSE)</f>
        <v>trawl/fyke</v>
      </c>
      <c r="R3826" t="str">
        <f>VLOOKUP(N3826,lookups!$D$1:$E$6, 2, FALSE)</f>
        <v>hucuktlis r</v>
      </c>
      <c r="S3826" t="str">
        <f>VLOOKUP(C3826,lookups!$G$1:$H$3, 2, FALSE)</f>
        <v>smolt</v>
      </c>
    </row>
    <row r="3827" spans="1:19" x14ac:dyDescent="0.25">
      <c r="A3827" s="1">
        <v>33738</v>
      </c>
      <c r="B3827">
        <v>1</v>
      </c>
      <c r="C3827">
        <v>1</v>
      </c>
      <c r="D3827">
        <v>1</v>
      </c>
      <c r="E3827">
        <v>1992</v>
      </c>
      <c r="F3827">
        <v>75</v>
      </c>
      <c r="G3827">
        <v>1</v>
      </c>
      <c r="H3827">
        <v>87</v>
      </c>
      <c r="J3827">
        <v>5.78</v>
      </c>
      <c r="M3827">
        <v>1</v>
      </c>
      <c r="N3827">
        <v>399</v>
      </c>
      <c r="O3827">
        <v>1</v>
      </c>
      <c r="P3827">
        <v>3</v>
      </c>
      <c r="Q3827" t="str">
        <f>VLOOKUP(M3827,lookups!$A$1:$B$7, 2, FALSE)</f>
        <v>trawl/fyke</v>
      </c>
      <c r="R3827" t="str">
        <f>VLOOKUP(N3827,lookups!$D$1:$E$6, 2, FALSE)</f>
        <v>hucuktlis r</v>
      </c>
      <c r="S3827" t="str">
        <f>VLOOKUP(C3827,lookups!$G$1:$H$3, 2, FALSE)</f>
        <v>smolt</v>
      </c>
    </row>
    <row r="3828" spans="1:19" x14ac:dyDescent="0.25">
      <c r="A3828" s="1">
        <v>33738</v>
      </c>
      <c r="B3828">
        <v>1</v>
      </c>
      <c r="C3828">
        <v>1</v>
      </c>
      <c r="D3828">
        <v>1</v>
      </c>
      <c r="E3828">
        <v>1992</v>
      </c>
      <c r="F3828">
        <v>76</v>
      </c>
      <c r="G3828">
        <v>1</v>
      </c>
      <c r="H3828">
        <v>91</v>
      </c>
      <c r="J3828">
        <v>6.4</v>
      </c>
      <c r="L3828">
        <v>1</v>
      </c>
      <c r="M3828">
        <v>1</v>
      </c>
      <c r="N3828">
        <v>399</v>
      </c>
      <c r="O3828">
        <v>1</v>
      </c>
      <c r="P3828">
        <v>3</v>
      </c>
      <c r="Q3828" t="str">
        <f>VLOOKUP(M3828,lookups!$A$1:$B$7, 2, FALSE)</f>
        <v>trawl/fyke</v>
      </c>
      <c r="R3828" t="str">
        <f>VLOOKUP(N3828,lookups!$D$1:$E$6, 2, FALSE)</f>
        <v>hucuktlis r</v>
      </c>
      <c r="S3828" t="str">
        <f>VLOOKUP(C3828,lookups!$G$1:$H$3, 2, FALSE)</f>
        <v>smolt</v>
      </c>
    </row>
    <row r="3829" spans="1:19" x14ac:dyDescent="0.25">
      <c r="A3829" s="1">
        <v>33738</v>
      </c>
      <c r="B3829">
        <v>1</v>
      </c>
      <c r="C3829">
        <v>1</v>
      </c>
      <c r="D3829">
        <v>1</v>
      </c>
      <c r="E3829">
        <v>1992</v>
      </c>
      <c r="F3829">
        <v>77</v>
      </c>
      <c r="G3829">
        <v>1</v>
      </c>
      <c r="H3829">
        <v>81</v>
      </c>
      <c r="J3829">
        <v>4.4800000000000004</v>
      </c>
      <c r="M3829">
        <v>1</v>
      </c>
      <c r="N3829">
        <v>399</v>
      </c>
      <c r="O3829">
        <v>1</v>
      </c>
      <c r="P3829">
        <v>3</v>
      </c>
      <c r="Q3829" t="str">
        <f>VLOOKUP(M3829,lookups!$A$1:$B$7, 2, FALSE)</f>
        <v>trawl/fyke</v>
      </c>
      <c r="R3829" t="str">
        <f>VLOOKUP(N3829,lookups!$D$1:$E$6, 2, FALSE)</f>
        <v>hucuktlis r</v>
      </c>
      <c r="S3829" t="str">
        <f>VLOOKUP(C3829,lookups!$G$1:$H$3, 2, FALSE)</f>
        <v>smolt</v>
      </c>
    </row>
    <row r="3830" spans="1:19" x14ac:dyDescent="0.25">
      <c r="A3830" s="1">
        <v>33738</v>
      </c>
      <c r="B3830">
        <v>1</v>
      </c>
      <c r="C3830">
        <v>1</v>
      </c>
      <c r="D3830">
        <v>1</v>
      </c>
      <c r="E3830">
        <v>1992</v>
      </c>
      <c r="F3830">
        <v>78</v>
      </c>
      <c r="G3830">
        <v>1</v>
      </c>
      <c r="H3830">
        <v>88</v>
      </c>
      <c r="J3830">
        <v>6.07</v>
      </c>
      <c r="L3830">
        <v>1</v>
      </c>
      <c r="M3830">
        <v>1</v>
      </c>
      <c r="N3830">
        <v>399</v>
      </c>
      <c r="O3830">
        <v>1</v>
      </c>
      <c r="P3830">
        <v>3</v>
      </c>
      <c r="Q3830" t="str">
        <f>VLOOKUP(M3830,lookups!$A$1:$B$7, 2, FALSE)</f>
        <v>trawl/fyke</v>
      </c>
      <c r="R3830" t="str">
        <f>VLOOKUP(N3830,lookups!$D$1:$E$6, 2, FALSE)</f>
        <v>hucuktlis r</v>
      </c>
      <c r="S3830" t="str">
        <f>VLOOKUP(C3830,lookups!$G$1:$H$3, 2, FALSE)</f>
        <v>smolt</v>
      </c>
    </row>
    <row r="3831" spans="1:19" x14ac:dyDescent="0.25">
      <c r="A3831" s="1">
        <v>33738</v>
      </c>
      <c r="B3831">
        <v>1</v>
      </c>
      <c r="C3831">
        <v>1</v>
      </c>
      <c r="D3831">
        <v>1</v>
      </c>
      <c r="E3831">
        <v>1992</v>
      </c>
      <c r="F3831">
        <v>79</v>
      </c>
      <c r="G3831">
        <v>1</v>
      </c>
      <c r="H3831">
        <v>90</v>
      </c>
      <c r="J3831">
        <v>6.58</v>
      </c>
      <c r="M3831">
        <v>1</v>
      </c>
      <c r="N3831">
        <v>399</v>
      </c>
      <c r="O3831">
        <v>1</v>
      </c>
      <c r="P3831">
        <v>3</v>
      </c>
      <c r="Q3831" t="str">
        <f>VLOOKUP(M3831,lookups!$A$1:$B$7, 2, FALSE)</f>
        <v>trawl/fyke</v>
      </c>
      <c r="R3831" t="str">
        <f>VLOOKUP(N3831,lookups!$D$1:$E$6, 2, FALSE)</f>
        <v>hucuktlis r</v>
      </c>
      <c r="S3831" t="str">
        <f>VLOOKUP(C3831,lookups!$G$1:$H$3, 2, FALSE)</f>
        <v>smolt</v>
      </c>
    </row>
    <row r="3832" spans="1:19" x14ac:dyDescent="0.25">
      <c r="A3832" s="1">
        <v>33738</v>
      </c>
      <c r="B3832">
        <v>1</v>
      </c>
      <c r="C3832">
        <v>1</v>
      </c>
      <c r="D3832">
        <v>1</v>
      </c>
      <c r="E3832">
        <v>1992</v>
      </c>
      <c r="F3832">
        <v>80</v>
      </c>
      <c r="G3832">
        <v>1</v>
      </c>
      <c r="H3832">
        <v>90</v>
      </c>
      <c r="J3832">
        <v>6.44</v>
      </c>
      <c r="L3832">
        <v>1</v>
      </c>
      <c r="M3832">
        <v>1</v>
      </c>
      <c r="N3832">
        <v>399</v>
      </c>
      <c r="O3832">
        <v>1</v>
      </c>
      <c r="P3832">
        <v>3</v>
      </c>
      <c r="Q3832" t="str">
        <f>VLOOKUP(M3832,lookups!$A$1:$B$7, 2, FALSE)</f>
        <v>trawl/fyke</v>
      </c>
      <c r="R3832" t="str">
        <f>VLOOKUP(N3832,lookups!$D$1:$E$6, 2, FALSE)</f>
        <v>hucuktlis r</v>
      </c>
      <c r="S3832" t="str">
        <f>VLOOKUP(C3832,lookups!$G$1:$H$3, 2, FALSE)</f>
        <v>smolt</v>
      </c>
    </row>
    <row r="3833" spans="1:19" x14ac:dyDescent="0.25">
      <c r="A3833" s="1">
        <v>33738</v>
      </c>
      <c r="B3833">
        <v>1</v>
      </c>
      <c r="C3833">
        <v>1</v>
      </c>
      <c r="D3833">
        <v>1</v>
      </c>
      <c r="E3833">
        <v>1992</v>
      </c>
      <c r="F3833">
        <v>81</v>
      </c>
      <c r="G3833">
        <v>1</v>
      </c>
      <c r="H3833">
        <v>80</v>
      </c>
      <c r="J3833">
        <v>4.5599999999999996</v>
      </c>
      <c r="L3833">
        <v>1</v>
      </c>
      <c r="M3833">
        <v>1</v>
      </c>
      <c r="N3833">
        <v>399</v>
      </c>
      <c r="O3833">
        <v>1</v>
      </c>
      <c r="P3833">
        <v>3</v>
      </c>
      <c r="Q3833" t="str">
        <f>VLOOKUP(M3833,lookups!$A$1:$B$7, 2, FALSE)</f>
        <v>trawl/fyke</v>
      </c>
      <c r="R3833" t="str">
        <f>VLOOKUP(N3833,lookups!$D$1:$E$6, 2, FALSE)</f>
        <v>hucuktlis r</v>
      </c>
      <c r="S3833" t="str">
        <f>VLOOKUP(C3833,lookups!$G$1:$H$3, 2, FALSE)</f>
        <v>smolt</v>
      </c>
    </row>
    <row r="3834" spans="1:19" x14ac:dyDescent="0.25">
      <c r="A3834" s="1">
        <v>33738</v>
      </c>
      <c r="B3834">
        <v>1</v>
      </c>
      <c r="C3834">
        <v>1</v>
      </c>
      <c r="D3834">
        <v>1</v>
      </c>
      <c r="E3834">
        <v>1992</v>
      </c>
      <c r="F3834">
        <v>82</v>
      </c>
      <c r="G3834">
        <v>1</v>
      </c>
      <c r="H3834">
        <v>91</v>
      </c>
      <c r="J3834">
        <v>7.06</v>
      </c>
      <c r="M3834">
        <v>1</v>
      </c>
      <c r="N3834">
        <v>399</v>
      </c>
      <c r="O3834">
        <v>1</v>
      </c>
      <c r="P3834">
        <v>3</v>
      </c>
      <c r="Q3834" t="str">
        <f>VLOOKUP(M3834,lookups!$A$1:$B$7, 2, FALSE)</f>
        <v>trawl/fyke</v>
      </c>
      <c r="R3834" t="str">
        <f>VLOOKUP(N3834,lookups!$D$1:$E$6, 2, FALSE)</f>
        <v>hucuktlis r</v>
      </c>
      <c r="S3834" t="str">
        <f>VLOOKUP(C3834,lookups!$G$1:$H$3, 2, FALSE)</f>
        <v>smolt</v>
      </c>
    </row>
    <row r="3835" spans="1:19" x14ac:dyDescent="0.25">
      <c r="A3835" s="1">
        <v>33738</v>
      </c>
      <c r="B3835">
        <v>1</v>
      </c>
      <c r="C3835">
        <v>1</v>
      </c>
      <c r="D3835">
        <v>1</v>
      </c>
      <c r="E3835">
        <v>1992</v>
      </c>
      <c r="F3835">
        <v>83</v>
      </c>
      <c r="G3835">
        <v>1</v>
      </c>
      <c r="H3835">
        <v>96</v>
      </c>
      <c r="J3835">
        <v>8.11</v>
      </c>
      <c r="L3835">
        <v>1</v>
      </c>
      <c r="M3835">
        <v>1</v>
      </c>
      <c r="N3835">
        <v>399</v>
      </c>
      <c r="O3835">
        <v>1</v>
      </c>
      <c r="P3835">
        <v>3</v>
      </c>
      <c r="Q3835" t="str">
        <f>VLOOKUP(M3835,lookups!$A$1:$B$7, 2, FALSE)</f>
        <v>trawl/fyke</v>
      </c>
      <c r="R3835" t="str">
        <f>VLOOKUP(N3835,lookups!$D$1:$E$6, 2, FALSE)</f>
        <v>hucuktlis r</v>
      </c>
      <c r="S3835" t="str">
        <f>VLOOKUP(C3835,lookups!$G$1:$H$3, 2, FALSE)</f>
        <v>smolt</v>
      </c>
    </row>
    <row r="3836" spans="1:19" x14ac:dyDescent="0.25">
      <c r="A3836" s="1">
        <v>33738</v>
      </c>
      <c r="B3836">
        <v>1</v>
      </c>
      <c r="C3836">
        <v>1</v>
      </c>
      <c r="D3836">
        <v>1</v>
      </c>
      <c r="E3836">
        <v>1992</v>
      </c>
      <c r="F3836">
        <v>84</v>
      </c>
      <c r="G3836">
        <v>1</v>
      </c>
      <c r="H3836">
        <v>93</v>
      </c>
      <c r="J3836">
        <v>7.03</v>
      </c>
      <c r="M3836">
        <v>1</v>
      </c>
      <c r="N3836">
        <v>399</v>
      </c>
      <c r="O3836">
        <v>1</v>
      </c>
      <c r="P3836">
        <v>3</v>
      </c>
      <c r="Q3836" t="str">
        <f>VLOOKUP(M3836,lookups!$A$1:$B$7, 2, FALSE)</f>
        <v>trawl/fyke</v>
      </c>
      <c r="R3836" t="str">
        <f>VLOOKUP(N3836,lookups!$D$1:$E$6, 2, FALSE)</f>
        <v>hucuktlis r</v>
      </c>
      <c r="S3836" t="str">
        <f>VLOOKUP(C3836,lookups!$G$1:$H$3, 2, FALSE)</f>
        <v>smolt</v>
      </c>
    </row>
    <row r="3837" spans="1:19" x14ac:dyDescent="0.25">
      <c r="A3837" s="1">
        <v>33738</v>
      </c>
      <c r="B3837">
        <v>1</v>
      </c>
      <c r="C3837">
        <v>1</v>
      </c>
      <c r="D3837">
        <v>1</v>
      </c>
      <c r="E3837">
        <v>1992</v>
      </c>
      <c r="F3837">
        <v>85</v>
      </c>
      <c r="G3837">
        <v>2</v>
      </c>
      <c r="H3837">
        <v>92</v>
      </c>
      <c r="J3837">
        <v>6.15</v>
      </c>
      <c r="L3837">
        <v>2</v>
      </c>
      <c r="M3837">
        <v>1</v>
      </c>
      <c r="N3837">
        <v>399</v>
      </c>
      <c r="O3837">
        <v>1</v>
      </c>
      <c r="P3837">
        <v>3</v>
      </c>
      <c r="Q3837" t="str">
        <f>VLOOKUP(M3837,lookups!$A$1:$B$7, 2, FALSE)</f>
        <v>trawl/fyke</v>
      </c>
      <c r="R3837" t="str">
        <f>VLOOKUP(N3837,lookups!$D$1:$E$6, 2, FALSE)</f>
        <v>hucuktlis r</v>
      </c>
      <c r="S3837" t="str">
        <f>VLOOKUP(C3837,lookups!$G$1:$H$3, 2, FALSE)</f>
        <v>smolt</v>
      </c>
    </row>
    <row r="3838" spans="1:19" x14ac:dyDescent="0.25">
      <c r="A3838" s="1">
        <v>33743</v>
      </c>
      <c r="B3838">
        <v>1</v>
      </c>
      <c r="C3838">
        <v>1</v>
      </c>
      <c r="D3838">
        <v>1</v>
      </c>
      <c r="E3838">
        <v>1992</v>
      </c>
      <c r="F3838">
        <v>1</v>
      </c>
      <c r="G3838">
        <v>1</v>
      </c>
      <c r="H3838">
        <v>93</v>
      </c>
      <c r="J3838">
        <v>7.95</v>
      </c>
      <c r="L3838">
        <v>1</v>
      </c>
      <c r="M3838">
        <v>1</v>
      </c>
      <c r="N3838">
        <v>399</v>
      </c>
      <c r="O3838">
        <v>1</v>
      </c>
      <c r="P3838">
        <v>3</v>
      </c>
      <c r="Q3838" t="str">
        <f>VLOOKUP(M3838,lookups!$A$1:$B$7, 2, FALSE)</f>
        <v>trawl/fyke</v>
      </c>
      <c r="R3838" t="str">
        <f>VLOOKUP(N3838,lookups!$D$1:$E$6, 2, FALSE)</f>
        <v>hucuktlis r</v>
      </c>
      <c r="S3838" t="str">
        <f>VLOOKUP(C3838,lookups!$G$1:$H$3, 2, FALSE)</f>
        <v>smolt</v>
      </c>
    </row>
    <row r="3839" spans="1:19" x14ac:dyDescent="0.25">
      <c r="A3839" s="1">
        <v>33743</v>
      </c>
      <c r="B3839">
        <v>1</v>
      </c>
      <c r="C3839">
        <v>1</v>
      </c>
      <c r="D3839">
        <v>1</v>
      </c>
      <c r="E3839">
        <v>1992</v>
      </c>
      <c r="F3839">
        <v>2</v>
      </c>
      <c r="G3839">
        <v>1</v>
      </c>
      <c r="H3839">
        <v>93</v>
      </c>
      <c r="J3839">
        <v>7.35</v>
      </c>
      <c r="L3839">
        <v>1</v>
      </c>
      <c r="M3839">
        <v>1</v>
      </c>
      <c r="N3839">
        <v>399</v>
      </c>
      <c r="O3839">
        <v>1</v>
      </c>
      <c r="P3839">
        <v>3</v>
      </c>
      <c r="Q3839" t="str">
        <f>VLOOKUP(M3839,lookups!$A$1:$B$7, 2, FALSE)</f>
        <v>trawl/fyke</v>
      </c>
      <c r="R3839" t="str">
        <f>VLOOKUP(N3839,lookups!$D$1:$E$6, 2, FALSE)</f>
        <v>hucuktlis r</v>
      </c>
      <c r="S3839" t="str">
        <f>VLOOKUP(C3839,lookups!$G$1:$H$3, 2, FALSE)</f>
        <v>smolt</v>
      </c>
    </row>
    <row r="3840" spans="1:19" x14ac:dyDescent="0.25">
      <c r="A3840" s="1">
        <v>33743</v>
      </c>
      <c r="B3840">
        <v>1</v>
      </c>
      <c r="C3840">
        <v>1</v>
      </c>
      <c r="D3840">
        <v>1</v>
      </c>
      <c r="E3840">
        <v>1992</v>
      </c>
      <c r="F3840">
        <v>3</v>
      </c>
      <c r="G3840">
        <v>1</v>
      </c>
      <c r="H3840">
        <v>91</v>
      </c>
      <c r="J3840">
        <v>6.51</v>
      </c>
      <c r="L3840">
        <v>1</v>
      </c>
      <c r="M3840">
        <v>1</v>
      </c>
      <c r="N3840">
        <v>399</v>
      </c>
      <c r="O3840">
        <v>1</v>
      </c>
      <c r="P3840">
        <v>3</v>
      </c>
      <c r="Q3840" t="str">
        <f>VLOOKUP(M3840,lookups!$A$1:$B$7, 2, FALSE)</f>
        <v>trawl/fyke</v>
      </c>
      <c r="R3840" t="str">
        <f>VLOOKUP(N3840,lookups!$D$1:$E$6, 2, FALSE)</f>
        <v>hucuktlis r</v>
      </c>
      <c r="S3840" t="str">
        <f>VLOOKUP(C3840,lookups!$G$1:$H$3, 2, FALSE)</f>
        <v>smolt</v>
      </c>
    </row>
    <row r="3841" spans="1:19" x14ac:dyDescent="0.25">
      <c r="A3841" s="1">
        <v>33743</v>
      </c>
      <c r="B3841">
        <v>1</v>
      </c>
      <c r="C3841">
        <v>1</v>
      </c>
      <c r="D3841">
        <v>1</v>
      </c>
      <c r="E3841">
        <v>1992</v>
      </c>
      <c r="F3841">
        <v>4</v>
      </c>
      <c r="G3841">
        <v>1</v>
      </c>
      <c r="H3841">
        <v>94</v>
      </c>
      <c r="J3841">
        <v>7.12</v>
      </c>
      <c r="L3841">
        <v>1</v>
      </c>
      <c r="M3841">
        <v>1</v>
      </c>
      <c r="N3841">
        <v>399</v>
      </c>
      <c r="O3841">
        <v>1</v>
      </c>
      <c r="P3841">
        <v>3</v>
      </c>
      <c r="Q3841" t="str">
        <f>VLOOKUP(M3841,lookups!$A$1:$B$7, 2, FALSE)</f>
        <v>trawl/fyke</v>
      </c>
      <c r="R3841" t="str">
        <f>VLOOKUP(N3841,lookups!$D$1:$E$6, 2, FALSE)</f>
        <v>hucuktlis r</v>
      </c>
      <c r="S3841" t="str">
        <f>VLOOKUP(C3841,lookups!$G$1:$H$3, 2, FALSE)</f>
        <v>smolt</v>
      </c>
    </row>
    <row r="3842" spans="1:19" x14ac:dyDescent="0.25">
      <c r="A3842" s="1">
        <v>33743</v>
      </c>
      <c r="B3842">
        <v>1</v>
      </c>
      <c r="C3842">
        <v>1</v>
      </c>
      <c r="D3842">
        <v>1</v>
      </c>
      <c r="E3842">
        <v>1992</v>
      </c>
      <c r="F3842">
        <v>5</v>
      </c>
      <c r="G3842">
        <v>1</v>
      </c>
      <c r="H3842">
        <v>96</v>
      </c>
      <c r="J3842">
        <v>7.87</v>
      </c>
      <c r="L3842">
        <v>1</v>
      </c>
      <c r="M3842">
        <v>1</v>
      </c>
      <c r="N3842">
        <v>399</v>
      </c>
      <c r="O3842">
        <v>1</v>
      </c>
      <c r="P3842">
        <v>3</v>
      </c>
      <c r="Q3842" t="str">
        <f>VLOOKUP(M3842,lookups!$A$1:$B$7, 2, FALSE)</f>
        <v>trawl/fyke</v>
      </c>
      <c r="R3842" t="str">
        <f>VLOOKUP(N3842,lookups!$D$1:$E$6, 2, FALSE)</f>
        <v>hucuktlis r</v>
      </c>
      <c r="S3842" t="str">
        <f>VLOOKUP(C3842,lookups!$G$1:$H$3, 2, FALSE)</f>
        <v>smolt</v>
      </c>
    </row>
    <row r="3843" spans="1:19" x14ac:dyDescent="0.25">
      <c r="A3843" s="1">
        <v>33743</v>
      </c>
      <c r="B3843">
        <v>1</v>
      </c>
      <c r="C3843">
        <v>1</v>
      </c>
      <c r="D3843">
        <v>1</v>
      </c>
      <c r="E3843">
        <v>1992</v>
      </c>
      <c r="F3843">
        <v>6</v>
      </c>
      <c r="G3843">
        <v>1</v>
      </c>
      <c r="H3843">
        <v>90</v>
      </c>
      <c r="J3843">
        <v>6.28</v>
      </c>
      <c r="L3843">
        <v>1</v>
      </c>
      <c r="M3843">
        <v>1</v>
      </c>
      <c r="N3843">
        <v>399</v>
      </c>
      <c r="O3843">
        <v>1</v>
      </c>
      <c r="P3843">
        <v>3</v>
      </c>
      <c r="Q3843" t="str">
        <f>VLOOKUP(M3843,lookups!$A$1:$B$7, 2, FALSE)</f>
        <v>trawl/fyke</v>
      </c>
      <c r="R3843" t="str">
        <f>VLOOKUP(N3843,lookups!$D$1:$E$6, 2, FALSE)</f>
        <v>hucuktlis r</v>
      </c>
      <c r="S3843" t="str">
        <f>VLOOKUP(C3843,lookups!$G$1:$H$3, 2, FALSE)</f>
        <v>smolt</v>
      </c>
    </row>
    <row r="3844" spans="1:19" x14ac:dyDescent="0.25">
      <c r="A3844" s="1">
        <v>33743</v>
      </c>
      <c r="B3844">
        <v>1</v>
      </c>
      <c r="C3844">
        <v>1</v>
      </c>
      <c r="D3844">
        <v>1</v>
      </c>
      <c r="E3844">
        <v>1992</v>
      </c>
      <c r="F3844">
        <v>7</v>
      </c>
      <c r="G3844">
        <v>1</v>
      </c>
      <c r="H3844">
        <v>94</v>
      </c>
      <c r="J3844">
        <v>7.94</v>
      </c>
      <c r="L3844">
        <v>1</v>
      </c>
      <c r="M3844">
        <v>1</v>
      </c>
      <c r="N3844">
        <v>399</v>
      </c>
      <c r="O3844">
        <v>1</v>
      </c>
      <c r="P3844">
        <v>3</v>
      </c>
      <c r="Q3844" t="str">
        <f>VLOOKUP(M3844,lookups!$A$1:$B$7, 2, FALSE)</f>
        <v>trawl/fyke</v>
      </c>
      <c r="R3844" t="str">
        <f>VLOOKUP(N3844,lookups!$D$1:$E$6, 2, FALSE)</f>
        <v>hucuktlis r</v>
      </c>
      <c r="S3844" t="str">
        <f>VLOOKUP(C3844,lookups!$G$1:$H$3, 2, FALSE)</f>
        <v>smolt</v>
      </c>
    </row>
    <row r="3845" spans="1:19" x14ac:dyDescent="0.25">
      <c r="A3845" s="1">
        <v>33743</v>
      </c>
      <c r="B3845">
        <v>1</v>
      </c>
      <c r="C3845">
        <v>1</v>
      </c>
      <c r="D3845">
        <v>1</v>
      </c>
      <c r="E3845">
        <v>1992</v>
      </c>
      <c r="F3845">
        <v>8</v>
      </c>
      <c r="G3845">
        <v>1</v>
      </c>
      <c r="H3845">
        <v>95</v>
      </c>
      <c r="J3845">
        <v>7.69</v>
      </c>
      <c r="L3845">
        <v>1</v>
      </c>
      <c r="M3845">
        <v>1</v>
      </c>
      <c r="N3845">
        <v>399</v>
      </c>
      <c r="O3845">
        <v>1</v>
      </c>
      <c r="P3845">
        <v>3</v>
      </c>
      <c r="Q3845" t="str">
        <f>VLOOKUP(M3845,lookups!$A$1:$B$7, 2, FALSE)</f>
        <v>trawl/fyke</v>
      </c>
      <c r="R3845" t="str">
        <f>VLOOKUP(N3845,lookups!$D$1:$E$6, 2, FALSE)</f>
        <v>hucuktlis r</v>
      </c>
      <c r="S3845" t="str">
        <f>VLOOKUP(C3845,lookups!$G$1:$H$3, 2, FALSE)</f>
        <v>smolt</v>
      </c>
    </row>
    <row r="3846" spans="1:19" x14ac:dyDescent="0.25">
      <c r="A3846" s="1">
        <v>33743</v>
      </c>
      <c r="B3846">
        <v>1</v>
      </c>
      <c r="C3846">
        <v>1</v>
      </c>
      <c r="D3846">
        <v>1</v>
      </c>
      <c r="E3846">
        <v>1992</v>
      </c>
      <c r="F3846">
        <v>9</v>
      </c>
      <c r="G3846">
        <v>1</v>
      </c>
      <c r="H3846">
        <v>97</v>
      </c>
      <c r="J3846">
        <v>7.79</v>
      </c>
      <c r="L3846">
        <v>1</v>
      </c>
      <c r="M3846">
        <v>1</v>
      </c>
      <c r="N3846">
        <v>399</v>
      </c>
      <c r="O3846">
        <v>1</v>
      </c>
      <c r="P3846">
        <v>3</v>
      </c>
      <c r="Q3846" t="str">
        <f>VLOOKUP(M3846,lookups!$A$1:$B$7, 2, FALSE)</f>
        <v>trawl/fyke</v>
      </c>
      <c r="R3846" t="str">
        <f>VLOOKUP(N3846,lookups!$D$1:$E$6, 2, FALSE)</f>
        <v>hucuktlis r</v>
      </c>
      <c r="S3846" t="str">
        <f>VLOOKUP(C3846,lookups!$G$1:$H$3, 2, FALSE)</f>
        <v>smolt</v>
      </c>
    </row>
    <row r="3847" spans="1:19" x14ac:dyDescent="0.25">
      <c r="A3847" s="1">
        <v>33743</v>
      </c>
      <c r="B3847">
        <v>1</v>
      </c>
      <c r="C3847">
        <v>1</v>
      </c>
      <c r="D3847">
        <v>1</v>
      </c>
      <c r="E3847">
        <v>1992</v>
      </c>
      <c r="F3847">
        <v>10</v>
      </c>
      <c r="G3847">
        <v>1</v>
      </c>
      <c r="H3847">
        <v>88</v>
      </c>
      <c r="J3847">
        <v>6.12</v>
      </c>
      <c r="L3847">
        <v>1</v>
      </c>
      <c r="M3847">
        <v>1</v>
      </c>
      <c r="N3847">
        <v>399</v>
      </c>
      <c r="O3847">
        <v>1</v>
      </c>
      <c r="P3847">
        <v>3</v>
      </c>
      <c r="Q3847" t="str">
        <f>VLOOKUP(M3847,lookups!$A$1:$B$7, 2, FALSE)</f>
        <v>trawl/fyke</v>
      </c>
      <c r="R3847" t="str">
        <f>VLOOKUP(N3847,lookups!$D$1:$E$6, 2, FALSE)</f>
        <v>hucuktlis r</v>
      </c>
      <c r="S3847" t="str">
        <f>VLOOKUP(C3847,lookups!$G$1:$H$3, 2, FALSE)</f>
        <v>smolt</v>
      </c>
    </row>
    <row r="3848" spans="1:19" x14ac:dyDescent="0.25">
      <c r="A3848" s="1">
        <v>33743</v>
      </c>
      <c r="B3848">
        <v>1</v>
      </c>
      <c r="C3848">
        <v>1</v>
      </c>
      <c r="D3848">
        <v>1</v>
      </c>
      <c r="E3848">
        <v>1992</v>
      </c>
      <c r="F3848">
        <v>11</v>
      </c>
      <c r="G3848">
        <v>1</v>
      </c>
      <c r="H3848">
        <v>98</v>
      </c>
      <c r="J3848">
        <v>7.9</v>
      </c>
      <c r="L3848">
        <v>1</v>
      </c>
      <c r="M3848">
        <v>1</v>
      </c>
      <c r="N3848">
        <v>399</v>
      </c>
      <c r="O3848">
        <v>1</v>
      </c>
      <c r="P3848">
        <v>3</v>
      </c>
      <c r="Q3848" t="str">
        <f>VLOOKUP(M3848,lookups!$A$1:$B$7, 2, FALSE)</f>
        <v>trawl/fyke</v>
      </c>
      <c r="R3848" t="str">
        <f>VLOOKUP(N3848,lookups!$D$1:$E$6, 2, FALSE)</f>
        <v>hucuktlis r</v>
      </c>
      <c r="S3848" t="str">
        <f>VLOOKUP(C3848,lookups!$G$1:$H$3, 2, FALSE)</f>
        <v>smolt</v>
      </c>
    </row>
    <row r="3849" spans="1:19" x14ac:dyDescent="0.25">
      <c r="A3849" s="1">
        <v>33743</v>
      </c>
      <c r="B3849">
        <v>1</v>
      </c>
      <c r="C3849">
        <v>1</v>
      </c>
      <c r="D3849">
        <v>1</v>
      </c>
      <c r="E3849">
        <v>1992</v>
      </c>
      <c r="F3849">
        <v>12</v>
      </c>
      <c r="G3849">
        <v>1</v>
      </c>
      <c r="H3849">
        <v>95</v>
      </c>
      <c r="J3849">
        <v>8.65</v>
      </c>
      <c r="L3849">
        <v>1</v>
      </c>
      <c r="M3849">
        <v>1</v>
      </c>
      <c r="N3849">
        <v>399</v>
      </c>
      <c r="O3849">
        <v>1</v>
      </c>
      <c r="P3849">
        <v>3</v>
      </c>
      <c r="Q3849" t="str">
        <f>VLOOKUP(M3849,lookups!$A$1:$B$7, 2, FALSE)</f>
        <v>trawl/fyke</v>
      </c>
      <c r="R3849" t="str">
        <f>VLOOKUP(N3849,lookups!$D$1:$E$6, 2, FALSE)</f>
        <v>hucuktlis r</v>
      </c>
      <c r="S3849" t="str">
        <f>VLOOKUP(C3849,lookups!$G$1:$H$3, 2, FALSE)</f>
        <v>smolt</v>
      </c>
    </row>
    <row r="3850" spans="1:19" x14ac:dyDescent="0.25">
      <c r="A3850" s="1">
        <v>33743</v>
      </c>
      <c r="B3850">
        <v>1</v>
      </c>
      <c r="C3850">
        <v>1</v>
      </c>
      <c r="D3850">
        <v>1</v>
      </c>
      <c r="E3850">
        <v>1992</v>
      </c>
      <c r="F3850">
        <v>13</v>
      </c>
      <c r="G3850">
        <v>1</v>
      </c>
      <c r="H3850">
        <v>92</v>
      </c>
      <c r="J3850">
        <v>7.06</v>
      </c>
      <c r="L3850">
        <v>1</v>
      </c>
      <c r="M3850">
        <v>1</v>
      </c>
      <c r="N3850">
        <v>399</v>
      </c>
      <c r="O3850">
        <v>1</v>
      </c>
      <c r="P3850">
        <v>3</v>
      </c>
      <c r="Q3850" t="str">
        <f>VLOOKUP(M3850,lookups!$A$1:$B$7, 2, FALSE)</f>
        <v>trawl/fyke</v>
      </c>
      <c r="R3850" t="str">
        <f>VLOOKUP(N3850,lookups!$D$1:$E$6, 2, FALSE)</f>
        <v>hucuktlis r</v>
      </c>
      <c r="S3850" t="str">
        <f>VLOOKUP(C3850,lookups!$G$1:$H$3, 2, FALSE)</f>
        <v>smolt</v>
      </c>
    </row>
    <row r="3851" spans="1:19" x14ac:dyDescent="0.25">
      <c r="A3851" s="1">
        <v>33743</v>
      </c>
      <c r="B3851">
        <v>1</v>
      </c>
      <c r="C3851">
        <v>1</v>
      </c>
      <c r="D3851">
        <v>1</v>
      </c>
      <c r="E3851">
        <v>1992</v>
      </c>
      <c r="F3851">
        <v>14</v>
      </c>
      <c r="G3851">
        <v>1</v>
      </c>
      <c r="H3851">
        <v>87</v>
      </c>
      <c r="J3851">
        <v>5.74</v>
      </c>
      <c r="L3851">
        <v>1</v>
      </c>
      <c r="M3851">
        <v>1</v>
      </c>
      <c r="N3851">
        <v>399</v>
      </c>
      <c r="O3851">
        <v>1</v>
      </c>
      <c r="P3851">
        <v>3</v>
      </c>
      <c r="Q3851" t="str">
        <f>VLOOKUP(M3851,lookups!$A$1:$B$7, 2, FALSE)</f>
        <v>trawl/fyke</v>
      </c>
      <c r="R3851" t="str">
        <f>VLOOKUP(N3851,lookups!$D$1:$E$6, 2, FALSE)</f>
        <v>hucuktlis r</v>
      </c>
      <c r="S3851" t="str">
        <f>VLOOKUP(C3851,lookups!$G$1:$H$3, 2, FALSE)</f>
        <v>smolt</v>
      </c>
    </row>
    <row r="3852" spans="1:19" x14ac:dyDescent="0.25">
      <c r="A3852" s="1">
        <v>33743</v>
      </c>
      <c r="B3852">
        <v>1</v>
      </c>
      <c r="C3852">
        <v>1</v>
      </c>
      <c r="D3852">
        <v>1</v>
      </c>
      <c r="E3852">
        <v>1992</v>
      </c>
      <c r="F3852">
        <v>15</v>
      </c>
      <c r="G3852">
        <v>1</v>
      </c>
      <c r="H3852">
        <v>97</v>
      </c>
      <c r="J3852">
        <v>7.69</v>
      </c>
      <c r="L3852">
        <v>1</v>
      </c>
      <c r="M3852">
        <v>1</v>
      </c>
      <c r="N3852">
        <v>399</v>
      </c>
      <c r="O3852">
        <v>1</v>
      </c>
      <c r="P3852">
        <v>3</v>
      </c>
      <c r="Q3852" t="str">
        <f>VLOOKUP(M3852,lookups!$A$1:$B$7, 2, FALSE)</f>
        <v>trawl/fyke</v>
      </c>
      <c r="R3852" t="str">
        <f>VLOOKUP(N3852,lookups!$D$1:$E$6, 2, FALSE)</f>
        <v>hucuktlis r</v>
      </c>
      <c r="S3852" t="str">
        <f>VLOOKUP(C3852,lookups!$G$1:$H$3, 2, FALSE)</f>
        <v>smolt</v>
      </c>
    </row>
    <row r="3853" spans="1:19" x14ac:dyDescent="0.25">
      <c r="A3853" s="1">
        <v>33743</v>
      </c>
      <c r="B3853">
        <v>1</v>
      </c>
      <c r="C3853">
        <v>1</v>
      </c>
      <c r="D3853">
        <v>1</v>
      </c>
      <c r="E3853">
        <v>1992</v>
      </c>
      <c r="F3853">
        <v>16</v>
      </c>
      <c r="G3853">
        <v>1</v>
      </c>
      <c r="H3853">
        <v>91</v>
      </c>
      <c r="J3853">
        <v>7.03</v>
      </c>
      <c r="L3853">
        <v>1</v>
      </c>
      <c r="M3853">
        <v>1</v>
      </c>
      <c r="N3853">
        <v>399</v>
      </c>
      <c r="O3853">
        <v>1</v>
      </c>
      <c r="P3853">
        <v>3</v>
      </c>
      <c r="Q3853" t="str">
        <f>VLOOKUP(M3853,lookups!$A$1:$B$7, 2, FALSE)</f>
        <v>trawl/fyke</v>
      </c>
      <c r="R3853" t="str">
        <f>VLOOKUP(N3853,lookups!$D$1:$E$6, 2, FALSE)</f>
        <v>hucuktlis r</v>
      </c>
      <c r="S3853" t="str">
        <f>VLOOKUP(C3853,lookups!$G$1:$H$3, 2, FALSE)</f>
        <v>smolt</v>
      </c>
    </row>
    <row r="3854" spans="1:19" x14ac:dyDescent="0.25">
      <c r="A3854" s="1">
        <v>33743</v>
      </c>
      <c r="B3854">
        <v>1</v>
      </c>
      <c r="C3854">
        <v>1</v>
      </c>
      <c r="D3854">
        <v>1</v>
      </c>
      <c r="E3854">
        <v>1992</v>
      </c>
      <c r="F3854">
        <v>17</v>
      </c>
      <c r="G3854">
        <v>1</v>
      </c>
      <c r="H3854">
        <v>96</v>
      </c>
      <c r="J3854">
        <v>7.53</v>
      </c>
      <c r="L3854">
        <v>1</v>
      </c>
      <c r="M3854">
        <v>1</v>
      </c>
      <c r="N3854">
        <v>399</v>
      </c>
      <c r="O3854">
        <v>1</v>
      </c>
      <c r="P3854">
        <v>3</v>
      </c>
      <c r="Q3854" t="str">
        <f>VLOOKUP(M3854,lookups!$A$1:$B$7, 2, FALSE)</f>
        <v>trawl/fyke</v>
      </c>
      <c r="R3854" t="str">
        <f>VLOOKUP(N3854,lookups!$D$1:$E$6, 2, FALSE)</f>
        <v>hucuktlis r</v>
      </c>
      <c r="S3854" t="str">
        <f>VLOOKUP(C3854,lookups!$G$1:$H$3, 2, FALSE)</f>
        <v>smolt</v>
      </c>
    </row>
    <row r="3855" spans="1:19" x14ac:dyDescent="0.25">
      <c r="A3855" s="1">
        <v>33743</v>
      </c>
      <c r="B3855">
        <v>1</v>
      </c>
      <c r="C3855">
        <v>1</v>
      </c>
      <c r="D3855">
        <v>1</v>
      </c>
      <c r="E3855">
        <v>1992</v>
      </c>
      <c r="F3855">
        <v>18</v>
      </c>
      <c r="G3855">
        <v>1</v>
      </c>
      <c r="H3855">
        <v>93</v>
      </c>
      <c r="J3855">
        <v>6.48</v>
      </c>
      <c r="L3855">
        <v>1</v>
      </c>
      <c r="M3855">
        <v>1</v>
      </c>
      <c r="N3855">
        <v>399</v>
      </c>
      <c r="O3855">
        <v>1</v>
      </c>
      <c r="P3855">
        <v>3</v>
      </c>
      <c r="Q3855" t="str">
        <f>VLOOKUP(M3855,lookups!$A$1:$B$7, 2, FALSE)</f>
        <v>trawl/fyke</v>
      </c>
      <c r="R3855" t="str">
        <f>VLOOKUP(N3855,lookups!$D$1:$E$6, 2, FALSE)</f>
        <v>hucuktlis r</v>
      </c>
      <c r="S3855" t="str">
        <f>VLOOKUP(C3855,lookups!$G$1:$H$3, 2, FALSE)</f>
        <v>smolt</v>
      </c>
    </row>
    <row r="3856" spans="1:19" x14ac:dyDescent="0.25">
      <c r="A3856" s="1">
        <v>33743</v>
      </c>
      <c r="B3856">
        <v>1</v>
      </c>
      <c r="C3856">
        <v>1</v>
      </c>
      <c r="D3856">
        <v>1</v>
      </c>
      <c r="E3856">
        <v>1992</v>
      </c>
      <c r="F3856">
        <v>19</v>
      </c>
      <c r="G3856">
        <v>1</v>
      </c>
      <c r="H3856">
        <v>90</v>
      </c>
      <c r="J3856">
        <v>6.72</v>
      </c>
      <c r="L3856">
        <v>1</v>
      </c>
      <c r="M3856">
        <v>1</v>
      </c>
      <c r="N3856">
        <v>399</v>
      </c>
      <c r="O3856">
        <v>1</v>
      </c>
      <c r="P3856">
        <v>3</v>
      </c>
      <c r="Q3856" t="str">
        <f>VLOOKUP(M3856,lookups!$A$1:$B$7, 2, FALSE)</f>
        <v>trawl/fyke</v>
      </c>
      <c r="R3856" t="str">
        <f>VLOOKUP(N3856,lookups!$D$1:$E$6, 2, FALSE)</f>
        <v>hucuktlis r</v>
      </c>
      <c r="S3856" t="str">
        <f>VLOOKUP(C3856,lookups!$G$1:$H$3, 2, FALSE)</f>
        <v>smolt</v>
      </c>
    </row>
    <row r="3857" spans="1:19" x14ac:dyDescent="0.25">
      <c r="A3857" s="1">
        <v>33743</v>
      </c>
      <c r="B3857">
        <v>1</v>
      </c>
      <c r="C3857">
        <v>1</v>
      </c>
      <c r="D3857">
        <v>1</v>
      </c>
      <c r="E3857">
        <v>1992</v>
      </c>
      <c r="F3857">
        <v>20</v>
      </c>
      <c r="G3857">
        <v>1</v>
      </c>
      <c r="H3857">
        <v>103</v>
      </c>
      <c r="J3857">
        <v>9.43</v>
      </c>
      <c r="L3857">
        <v>1</v>
      </c>
      <c r="M3857">
        <v>1</v>
      </c>
      <c r="N3857">
        <v>399</v>
      </c>
      <c r="O3857">
        <v>1</v>
      </c>
      <c r="P3857">
        <v>3</v>
      </c>
      <c r="Q3857" t="str">
        <f>VLOOKUP(M3857,lookups!$A$1:$B$7, 2, FALSE)</f>
        <v>trawl/fyke</v>
      </c>
      <c r="R3857" t="str">
        <f>VLOOKUP(N3857,lookups!$D$1:$E$6, 2, FALSE)</f>
        <v>hucuktlis r</v>
      </c>
      <c r="S3857" t="str">
        <f>VLOOKUP(C3857,lookups!$G$1:$H$3, 2, FALSE)</f>
        <v>smolt</v>
      </c>
    </row>
    <row r="3858" spans="1:19" x14ac:dyDescent="0.25">
      <c r="A3858" s="1">
        <v>33743</v>
      </c>
      <c r="B3858">
        <v>1</v>
      </c>
      <c r="C3858">
        <v>1</v>
      </c>
      <c r="D3858">
        <v>1</v>
      </c>
      <c r="E3858">
        <v>1992</v>
      </c>
      <c r="F3858">
        <v>21</v>
      </c>
      <c r="G3858">
        <v>1</v>
      </c>
      <c r="H3858">
        <v>88</v>
      </c>
      <c r="J3858">
        <v>5.7</v>
      </c>
      <c r="L3858">
        <v>1</v>
      </c>
      <c r="M3858">
        <v>1</v>
      </c>
      <c r="N3858">
        <v>399</v>
      </c>
      <c r="O3858">
        <v>1</v>
      </c>
      <c r="P3858">
        <v>3</v>
      </c>
      <c r="Q3858" t="str">
        <f>VLOOKUP(M3858,lookups!$A$1:$B$7, 2, FALSE)</f>
        <v>trawl/fyke</v>
      </c>
      <c r="R3858" t="str">
        <f>VLOOKUP(N3858,lookups!$D$1:$E$6, 2, FALSE)</f>
        <v>hucuktlis r</v>
      </c>
      <c r="S3858" t="str">
        <f>VLOOKUP(C3858,lookups!$G$1:$H$3, 2, FALSE)</f>
        <v>smolt</v>
      </c>
    </row>
    <row r="3859" spans="1:19" x14ac:dyDescent="0.25">
      <c r="A3859" s="1">
        <v>33743</v>
      </c>
      <c r="B3859">
        <v>1</v>
      </c>
      <c r="C3859">
        <v>1</v>
      </c>
      <c r="D3859">
        <v>1</v>
      </c>
      <c r="E3859">
        <v>1992</v>
      </c>
      <c r="F3859">
        <v>22</v>
      </c>
      <c r="G3859">
        <v>1</v>
      </c>
      <c r="H3859">
        <v>98</v>
      </c>
      <c r="J3859">
        <v>8.43</v>
      </c>
      <c r="L3859">
        <v>1</v>
      </c>
      <c r="M3859">
        <v>1</v>
      </c>
      <c r="N3859">
        <v>399</v>
      </c>
      <c r="O3859">
        <v>1</v>
      </c>
      <c r="P3859">
        <v>3</v>
      </c>
      <c r="Q3859" t="str">
        <f>VLOOKUP(M3859,lookups!$A$1:$B$7, 2, FALSE)</f>
        <v>trawl/fyke</v>
      </c>
      <c r="R3859" t="str">
        <f>VLOOKUP(N3859,lookups!$D$1:$E$6, 2, FALSE)</f>
        <v>hucuktlis r</v>
      </c>
      <c r="S3859" t="str">
        <f>VLOOKUP(C3859,lookups!$G$1:$H$3, 2, FALSE)</f>
        <v>smolt</v>
      </c>
    </row>
    <row r="3860" spans="1:19" x14ac:dyDescent="0.25">
      <c r="A3860" s="1">
        <v>33743</v>
      </c>
      <c r="B3860">
        <v>1</v>
      </c>
      <c r="C3860">
        <v>1</v>
      </c>
      <c r="D3860">
        <v>1</v>
      </c>
      <c r="E3860">
        <v>1992</v>
      </c>
      <c r="F3860">
        <v>23</v>
      </c>
      <c r="G3860">
        <v>1</v>
      </c>
      <c r="H3860">
        <v>91</v>
      </c>
      <c r="J3860">
        <v>6.91</v>
      </c>
      <c r="L3860">
        <v>1</v>
      </c>
      <c r="M3860">
        <v>1</v>
      </c>
      <c r="N3860">
        <v>399</v>
      </c>
      <c r="O3860">
        <v>1</v>
      </c>
      <c r="P3860">
        <v>3</v>
      </c>
      <c r="Q3860" t="str">
        <f>VLOOKUP(M3860,lookups!$A$1:$B$7, 2, FALSE)</f>
        <v>trawl/fyke</v>
      </c>
      <c r="R3860" t="str">
        <f>VLOOKUP(N3860,lookups!$D$1:$E$6, 2, FALSE)</f>
        <v>hucuktlis r</v>
      </c>
      <c r="S3860" t="str">
        <f>VLOOKUP(C3860,lookups!$G$1:$H$3, 2, FALSE)</f>
        <v>smolt</v>
      </c>
    </row>
    <row r="3861" spans="1:19" x14ac:dyDescent="0.25">
      <c r="A3861" s="1">
        <v>33743</v>
      </c>
      <c r="B3861">
        <v>1</v>
      </c>
      <c r="C3861">
        <v>1</v>
      </c>
      <c r="D3861">
        <v>1</v>
      </c>
      <c r="E3861">
        <v>1992</v>
      </c>
      <c r="F3861">
        <v>24</v>
      </c>
      <c r="G3861">
        <v>1</v>
      </c>
      <c r="H3861">
        <v>93</v>
      </c>
      <c r="J3861">
        <v>7.13</v>
      </c>
      <c r="L3861">
        <v>1</v>
      </c>
      <c r="M3861">
        <v>1</v>
      </c>
      <c r="N3861">
        <v>399</v>
      </c>
      <c r="O3861">
        <v>1</v>
      </c>
      <c r="P3861">
        <v>3</v>
      </c>
      <c r="Q3861" t="str">
        <f>VLOOKUP(M3861,lookups!$A$1:$B$7, 2, FALSE)</f>
        <v>trawl/fyke</v>
      </c>
      <c r="R3861" t="str">
        <f>VLOOKUP(N3861,lookups!$D$1:$E$6, 2, FALSE)</f>
        <v>hucuktlis r</v>
      </c>
      <c r="S3861" t="str">
        <f>VLOOKUP(C3861,lookups!$G$1:$H$3, 2, FALSE)</f>
        <v>smolt</v>
      </c>
    </row>
    <row r="3862" spans="1:19" x14ac:dyDescent="0.25">
      <c r="A3862" s="1">
        <v>33743</v>
      </c>
      <c r="B3862">
        <v>1</v>
      </c>
      <c r="C3862">
        <v>1</v>
      </c>
      <c r="D3862">
        <v>1</v>
      </c>
      <c r="E3862">
        <v>1992</v>
      </c>
      <c r="F3862">
        <v>25</v>
      </c>
      <c r="G3862">
        <v>1</v>
      </c>
      <c r="H3862">
        <v>92</v>
      </c>
      <c r="J3862">
        <v>7.15</v>
      </c>
      <c r="L3862">
        <v>1</v>
      </c>
      <c r="M3862">
        <v>1</v>
      </c>
      <c r="N3862">
        <v>399</v>
      </c>
      <c r="O3862">
        <v>1</v>
      </c>
      <c r="P3862">
        <v>3</v>
      </c>
      <c r="Q3862" t="str">
        <f>VLOOKUP(M3862,lookups!$A$1:$B$7, 2, FALSE)</f>
        <v>trawl/fyke</v>
      </c>
      <c r="R3862" t="str">
        <f>VLOOKUP(N3862,lookups!$D$1:$E$6, 2, FALSE)</f>
        <v>hucuktlis r</v>
      </c>
      <c r="S3862" t="str">
        <f>VLOOKUP(C3862,lookups!$G$1:$H$3, 2, FALSE)</f>
        <v>smolt</v>
      </c>
    </row>
    <row r="3863" spans="1:19" x14ac:dyDescent="0.25">
      <c r="A3863" s="1">
        <v>33743</v>
      </c>
      <c r="B3863">
        <v>1</v>
      </c>
      <c r="C3863">
        <v>1</v>
      </c>
      <c r="D3863">
        <v>1</v>
      </c>
      <c r="E3863">
        <v>1992</v>
      </c>
      <c r="F3863">
        <v>26</v>
      </c>
      <c r="G3863">
        <v>1</v>
      </c>
      <c r="H3863">
        <v>89</v>
      </c>
      <c r="J3863">
        <v>6.38</v>
      </c>
      <c r="L3863">
        <v>1</v>
      </c>
      <c r="M3863">
        <v>1</v>
      </c>
      <c r="N3863">
        <v>399</v>
      </c>
      <c r="O3863">
        <v>1</v>
      </c>
      <c r="P3863">
        <v>3</v>
      </c>
      <c r="Q3863" t="str">
        <f>VLOOKUP(M3863,lookups!$A$1:$B$7, 2, FALSE)</f>
        <v>trawl/fyke</v>
      </c>
      <c r="R3863" t="str">
        <f>VLOOKUP(N3863,lookups!$D$1:$E$6, 2, FALSE)</f>
        <v>hucuktlis r</v>
      </c>
      <c r="S3863" t="str">
        <f>VLOOKUP(C3863,lookups!$G$1:$H$3, 2, FALSE)</f>
        <v>smolt</v>
      </c>
    </row>
    <row r="3864" spans="1:19" x14ac:dyDescent="0.25">
      <c r="A3864" s="1">
        <v>33743</v>
      </c>
      <c r="B3864">
        <v>1</v>
      </c>
      <c r="C3864">
        <v>1</v>
      </c>
      <c r="D3864">
        <v>1</v>
      </c>
      <c r="E3864">
        <v>1992</v>
      </c>
      <c r="F3864">
        <v>27</v>
      </c>
      <c r="G3864">
        <v>1</v>
      </c>
      <c r="H3864">
        <v>92</v>
      </c>
      <c r="J3864">
        <v>7.02</v>
      </c>
      <c r="L3864">
        <v>1</v>
      </c>
      <c r="M3864">
        <v>1</v>
      </c>
      <c r="N3864">
        <v>399</v>
      </c>
      <c r="O3864">
        <v>1</v>
      </c>
      <c r="P3864">
        <v>3</v>
      </c>
      <c r="Q3864" t="str">
        <f>VLOOKUP(M3864,lookups!$A$1:$B$7, 2, FALSE)</f>
        <v>trawl/fyke</v>
      </c>
      <c r="R3864" t="str">
        <f>VLOOKUP(N3864,lookups!$D$1:$E$6, 2, FALSE)</f>
        <v>hucuktlis r</v>
      </c>
      <c r="S3864" t="str">
        <f>VLOOKUP(C3864,lookups!$G$1:$H$3, 2, FALSE)</f>
        <v>smolt</v>
      </c>
    </row>
    <row r="3865" spans="1:19" x14ac:dyDescent="0.25">
      <c r="A3865" s="1">
        <v>33743</v>
      </c>
      <c r="B3865">
        <v>1</v>
      </c>
      <c r="C3865">
        <v>1</v>
      </c>
      <c r="D3865">
        <v>1</v>
      </c>
      <c r="E3865">
        <v>1992</v>
      </c>
      <c r="F3865">
        <v>28</v>
      </c>
      <c r="G3865">
        <v>1</v>
      </c>
      <c r="H3865">
        <v>94</v>
      </c>
      <c r="J3865">
        <v>7.74</v>
      </c>
      <c r="L3865">
        <v>1</v>
      </c>
      <c r="M3865">
        <v>1</v>
      </c>
      <c r="N3865">
        <v>399</v>
      </c>
      <c r="O3865">
        <v>1</v>
      </c>
      <c r="P3865">
        <v>3</v>
      </c>
      <c r="Q3865" t="str">
        <f>VLOOKUP(M3865,lookups!$A$1:$B$7, 2, FALSE)</f>
        <v>trawl/fyke</v>
      </c>
      <c r="R3865" t="str">
        <f>VLOOKUP(N3865,lookups!$D$1:$E$6, 2, FALSE)</f>
        <v>hucuktlis r</v>
      </c>
      <c r="S3865" t="str">
        <f>VLOOKUP(C3865,lookups!$G$1:$H$3, 2, FALSE)</f>
        <v>smolt</v>
      </c>
    </row>
    <row r="3866" spans="1:19" x14ac:dyDescent="0.25">
      <c r="A3866" s="1">
        <v>33743</v>
      </c>
      <c r="B3866">
        <v>1</v>
      </c>
      <c r="C3866">
        <v>1</v>
      </c>
      <c r="D3866">
        <v>1</v>
      </c>
      <c r="E3866">
        <v>1992</v>
      </c>
      <c r="F3866">
        <v>29</v>
      </c>
      <c r="G3866">
        <v>1</v>
      </c>
      <c r="H3866">
        <v>91</v>
      </c>
      <c r="J3866">
        <v>6.24</v>
      </c>
      <c r="L3866">
        <v>1</v>
      </c>
      <c r="M3866">
        <v>1</v>
      </c>
      <c r="N3866">
        <v>399</v>
      </c>
      <c r="O3866">
        <v>1</v>
      </c>
      <c r="P3866">
        <v>3</v>
      </c>
      <c r="Q3866" t="str">
        <f>VLOOKUP(M3866,lookups!$A$1:$B$7, 2, FALSE)</f>
        <v>trawl/fyke</v>
      </c>
      <c r="R3866" t="str">
        <f>VLOOKUP(N3866,lookups!$D$1:$E$6, 2, FALSE)</f>
        <v>hucuktlis r</v>
      </c>
      <c r="S3866" t="str">
        <f>VLOOKUP(C3866,lookups!$G$1:$H$3, 2, FALSE)</f>
        <v>smolt</v>
      </c>
    </row>
    <row r="3867" spans="1:19" x14ac:dyDescent="0.25">
      <c r="A3867" s="1">
        <v>33743</v>
      </c>
      <c r="B3867">
        <v>1</v>
      </c>
      <c r="C3867">
        <v>1</v>
      </c>
      <c r="D3867">
        <v>1</v>
      </c>
      <c r="E3867">
        <v>1992</v>
      </c>
      <c r="F3867">
        <v>30</v>
      </c>
      <c r="G3867">
        <v>1</v>
      </c>
      <c r="H3867">
        <v>92</v>
      </c>
      <c r="J3867">
        <v>7.17</v>
      </c>
      <c r="L3867">
        <v>1</v>
      </c>
      <c r="M3867">
        <v>1</v>
      </c>
      <c r="N3867">
        <v>399</v>
      </c>
      <c r="O3867">
        <v>1</v>
      </c>
      <c r="P3867">
        <v>3</v>
      </c>
      <c r="Q3867" t="str">
        <f>VLOOKUP(M3867,lookups!$A$1:$B$7, 2, FALSE)</f>
        <v>trawl/fyke</v>
      </c>
      <c r="R3867" t="str">
        <f>VLOOKUP(N3867,lookups!$D$1:$E$6, 2, FALSE)</f>
        <v>hucuktlis r</v>
      </c>
      <c r="S3867" t="str">
        <f>VLOOKUP(C3867,lookups!$G$1:$H$3, 2, FALSE)</f>
        <v>smolt</v>
      </c>
    </row>
    <row r="3868" spans="1:19" x14ac:dyDescent="0.25">
      <c r="A3868" s="1">
        <v>33743</v>
      </c>
      <c r="B3868">
        <v>1</v>
      </c>
      <c r="C3868">
        <v>1</v>
      </c>
      <c r="D3868">
        <v>1</v>
      </c>
      <c r="E3868">
        <v>1992</v>
      </c>
      <c r="F3868">
        <v>31</v>
      </c>
      <c r="G3868">
        <v>1</v>
      </c>
      <c r="H3868">
        <v>92</v>
      </c>
      <c r="J3868">
        <v>6.33</v>
      </c>
      <c r="L3868">
        <v>1</v>
      </c>
      <c r="M3868">
        <v>1</v>
      </c>
      <c r="N3868">
        <v>399</v>
      </c>
      <c r="O3868">
        <v>1</v>
      </c>
      <c r="P3868">
        <v>3</v>
      </c>
      <c r="Q3868" t="str">
        <f>VLOOKUP(M3868,lookups!$A$1:$B$7, 2, FALSE)</f>
        <v>trawl/fyke</v>
      </c>
      <c r="R3868" t="str">
        <f>VLOOKUP(N3868,lookups!$D$1:$E$6, 2, FALSE)</f>
        <v>hucuktlis r</v>
      </c>
      <c r="S3868" t="str">
        <f>VLOOKUP(C3868,lookups!$G$1:$H$3, 2, FALSE)</f>
        <v>smolt</v>
      </c>
    </row>
    <row r="3869" spans="1:19" x14ac:dyDescent="0.25">
      <c r="A3869" s="1">
        <v>33743</v>
      </c>
      <c r="B3869">
        <v>1</v>
      </c>
      <c r="C3869">
        <v>1</v>
      </c>
      <c r="D3869">
        <v>1</v>
      </c>
      <c r="E3869">
        <v>1992</v>
      </c>
      <c r="F3869">
        <v>32</v>
      </c>
      <c r="G3869">
        <v>1</v>
      </c>
      <c r="H3869">
        <v>90</v>
      </c>
      <c r="J3869">
        <v>6.55</v>
      </c>
      <c r="L3869">
        <v>1</v>
      </c>
      <c r="M3869">
        <v>1</v>
      </c>
      <c r="N3869">
        <v>399</v>
      </c>
      <c r="O3869">
        <v>1</v>
      </c>
      <c r="P3869">
        <v>3</v>
      </c>
      <c r="Q3869" t="str">
        <f>VLOOKUP(M3869,lookups!$A$1:$B$7, 2, FALSE)</f>
        <v>trawl/fyke</v>
      </c>
      <c r="R3869" t="str">
        <f>VLOOKUP(N3869,lookups!$D$1:$E$6, 2, FALSE)</f>
        <v>hucuktlis r</v>
      </c>
      <c r="S3869" t="str">
        <f>VLOOKUP(C3869,lookups!$G$1:$H$3, 2, FALSE)</f>
        <v>smolt</v>
      </c>
    </row>
    <row r="3870" spans="1:19" x14ac:dyDescent="0.25">
      <c r="A3870" s="1">
        <v>33743</v>
      </c>
      <c r="B3870">
        <v>1</v>
      </c>
      <c r="C3870">
        <v>1</v>
      </c>
      <c r="D3870">
        <v>1</v>
      </c>
      <c r="E3870">
        <v>1992</v>
      </c>
      <c r="F3870">
        <v>33</v>
      </c>
      <c r="G3870">
        <v>1</v>
      </c>
      <c r="H3870">
        <v>93</v>
      </c>
      <c r="J3870">
        <v>6.83</v>
      </c>
      <c r="L3870">
        <v>1</v>
      </c>
      <c r="M3870">
        <v>1</v>
      </c>
      <c r="N3870">
        <v>399</v>
      </c>
      <c r="O3870">
        <v>1</v>
      </c>
      <c r="P3870">
        <v>3</v>
      </c>
      <c r="Q3870" t="str">
        <f>VLOOKUP(M3870,lookups!$A$1:$B$7, 2, FALSE)</f>
        <v>trawl/fyke</v>
      </c>
      <c r="R3870" t="str">
        <f>VLOOKUP(N3870,lookups!$D$1:$E$6, 2, FALSE)</f>
        <v>hucuktlis r</v>
      </c>
      <c r="S3870" t="str">
        <f>VLOOKUP(C3870,lookups!$G$1:$H$3, 2, FALSE)</f>
        <v>smolt</v>
      </c>
    </row>
    <row r="3871" spans="1:19" x14ac:dyDescent="0.25">
      <c r="A3871" s="1">
        <v>33743</v>
      </c>
      <c r="B3871">
        <v>1</v>
      </c>
      <c r="C3871">
        <v>1</v>
      </c>
      <c r="D3871">
        <v>1</v>
      </c>
      <c r="E3871">
        <v>1992</v>
      </c>
      <c r="F3871">
        <v>34</v>
      </c>
      <c r="G3871">
        <v>1</v>
      </c>
      <c r="H3871">
        <v>89</v>
      </c>
      <c r="J3871">
        <v>6.4</v>
      </c>
      <c r="L3871">
        <v>1</v>
      </c>
      <c r="M3871">
        <v>1</v>
      </c>
      <c r="N3871">
        <v>399</v>
      </c>
      <c r="O3871">
        <v>1</v>
      </c>
      <c r="P3871">
        <v>3</v>
      </c>
      <c r="Q3871" t="str">
        <f>VLOOKUP(M3871,lookups!$A$1:$B$7, 2, FALSE)</f>
        <v>trawl/fyke</v>
      </c>
      <c r="R3871" t="str">
        <f>VLOOKUP(N3871,lookups!$D$1:$E$6, 2, FALSE)</f>
        <v>hucuktlis r</v>
      </c>
      <c r="S3871" t="str">
        <f>VLOOKUP(C3871,lookups!$G$1:$H$3, 2, FALSE)</f>
        <v>smolt</v>
      </c>
    </row>
    <row r="3872" spans="1:19" x14ac:dyDescent="0.25">
      <c r="A3872" s="1">
        <v>33743</v>
      </c>
      <c r="B3872">
        <v>1</v>
      </c>
      <c r="C3872">
        <v>1</v>
      </c>
      <c r="D3872">
        <v>1</v>
      </c>
      <c r="E3872">
        <v>1992</v>
      </c>
      <c r="F3872">
        <v>35</v>
      </c>
      <c r="G3872">
        <v>1</v>
      </c>
      <c r="H3872">
        <v>95</v>
      </c>
      <c r="J3872">
        <v>7.73</v>
      </c>
      <c r="L3872">
        <v>1</v>
      </c>
      <c r="M3872">
        <v>1</v>
      </c>
      <c r="N3872">
        <v>399</v>
      </c>
      <c r="O3872">
        <v>1</v>
      </c>
      <c r="P3872">
        <v>3</v>
      </c>
      <c r="Q3872" t="str">
        <f>VLOOKUP(M3872,lookups!$A$1:$B$7, 2, FALSE)</f>
        <v>trawl/fyke</v>
      </c>
      <c r="R3872" t="str">
        <f>VLOOKUP(N3872,lookups!$D$1:$E$6, 2, FALSE)</f>
        <v>hucuktlis r</v>
      </c>
      <c r="S3872" t="str">
        <f>VLOOKUP(C3872,lookups!$G$1:$H$3, 2, FALSE)</f>
        <v>smolt</v>
      </c>
    </row>
    <row r="3873" spans="1:19" x14ac:dyDescent="0.25">
      <c r="A3873" s="1">
        <v>33743</v>
      </c>
      <c r="B3873">
        <v>1</v>
      </c>
      <c r="C3873">
        <v>1</v>
      </c>
      <c r="D3873">
        <v>1</v>
      </c>
      <c r="E3873">
        <v>1992</v>
      </c>
      <c r="F3873">
        <v>36</v>
      </c>
      <c r="G3873">
        <v>1</v>
      </c>
      <c r="H3873">
        <v>93</v>
      </c>
      <c r="J3873">
        <v>7.18</v>
      </c>
      <c r="L3873">
        <v>1</v>
      </c>
      <c r="M3873">
        <v>1</v>
      </c>
      <c r="N3873">
        <v>399</v>
      </c>
      <c r="O3873">
        <v>1</v>
      </c>
      <c r="P3873">
        <v>3</v>
      </c>
      <c r="Q3873" t="str">
        <f>VLOOKUP(M3873,lookups!$A$1:$B$7, 2, FALSE)</f>
        <v>trawl/fyke</v>
      </c>
      <c r="R3873" t="str">
        <f>VLOOKUP(N3873,lookups!$D$1:$E$6, 2, FALSE)</f>
        <v>hucuktlis r</v>
      </c>
      <c r="S3873" t="str">
        <f>VLOOKUP(C3873,lookups!$G$1:$H$3, 2, FALSE)</f>
        <v>smolt</v>
      </c>
    </row>
    <row r="3874" spans="1:19" x14ac:dyDescent="0.25">
      <c r="A3874" s="1">
        <v>33743</v>
      </c>
      <c r="B3874">
        <v>1</v>
      </c>
      <c r="C3874">
        <v>1</v>
      </c>
      <c r="D3874">
        <v>1</v>
      </c>
      <c r="E3874">
        <v>1992</v>
      </c>
      <c r="F3874">
        <v>37</v>
      </c>
      <c r="G3874">
        <v>1</v>
      </c>
      <c r="H3874">
        <v>92</v>
      </c>
      <c r="J3874">
        <v>6.49</v>
      </c>
      <c r="L3874">
        <v>1</v>
      </c>
      <c r="M3874">
        <v>1</v>
      </c>
      <c r="N3874">
        <v>399</v>
      </c>
      <c r="O3874">
        <v>1</v>
      </c>
      <c r="P3874">
        <v>3</v>
      </c>
      <c r="Q3874" t="str">
        <f>VLOOKUP(M3874,lookups!$A$1:$B$7, 2, FALSE)</f>
        <v>trawl/fyke</v>
      </c>
      <c r="R3874" t="str">
        <f>VLOOKUP(N3874,lookups!$D$1:$E$6, 2, FALSE)</f>
        <v>hucuktlis r</v>
      </c>
      <c r="S3874" t="str">
        <f>VLOOKUP(C3874,lookups!$G$1:$H$3, 2, FALSE)</f>
        <v>smolt</v>
      </c>
    </row>
    <row r="3875" spans="1:19" x14ac:dyDescent="0.25">
      <c r="A3875" s="1">
        <v>33743</v>
      </c>
      <c r="B3875">
        <v>1</v>
      </c>
      <c r="C3875">
        <v>1</v>
      </c>
      <c r="D3875">
        <v>1</v>
      </c>
      <c r="E3875">
        <v>1992</v>
      </c>
      <c r="F3875">
        <v>38</v>
      </c>
      <c r="G3875">
        <v>1</v>
      </c>
      <c r="H3875">
        <v>88</v>
      </c>
      <c r="J3875">
        <v>6.32</v>
      </c>
      <c r="L3875">
        <v>1</v>
      </c>
      <c r="M3875">
        <v>1</v>
      </c>
      <c r="N3875">
        <v>399</v>
      </c>
      <c r="O3875">
        <v>1</v>
      </c>
      <c r="P3875">
        <v>3</v>
      </c>
      <c r="Q3875" t="str">
        <f>VLOOKUP(M3875,lookups!$A$1:$B$7, 2, FALSE)</f>
        <v>trawl/fyke</v>
      </c>
      <c r="R3875" t="str">
        <f>VLOOKUP(N3875,lookups!$D$1:$E$6, 2, FALSE)</f>
        <v>hucuktlis r</v>
      </c>
      <c r="S3875" t="str">
        <f>VLOOKUP(C3875,lookups!$G$1:$H$3, 2, FALSE)</f>
        <v>smolt</v>
      </c>
    </row>
    <row r="3876" spans="1:19" x14ac:dyDescent="0.25">
      <c r="A3876" s="1">
        <v>33743</v>
      </c>
      <c r="B3876">
        <v>1</v>
      </c>
      <c r="C3876">
        <v>1</v>
      </c>
      <c r="D3876">
        <v>1</v>
      </c>
      <c r="E3876">
        <v>1992</v>
      </c>
      <c r="F3876">
        <v>39</v>
      </c>
      <c r="G3876">
        <v>1</v>
      </c>
      <c r="H3876">
        <v>89</v>
      </c>
      <c r="J3876">
        <v>6.39</v>
      </c>
      <c r="L3876">
        <v>1</v>
      </c>
      <c r="M3876">
        <v>1</v>
      </c>
      <c r="N3876">
        <v>399</v>
      </c>
      <c r="O3876">
        <v>1</v>
      </c>
      <c r="P3876">
        <v>3</v>
      </c>
      <c r="Q3876" t="str">
        <f>VLOOKUP(M3876,lookups!$A$1:$B$7, 2, FALSE)</f>
        <v>trawl/fyke</v>
      </c>
      <c r="R3876" t="str">
        <f>VLOOKUP(N3876,lookups!$D$1:$E$6, 2, FALSE)</f>
        <v>hucuktlis r</v>
      </c>
      <c r="S3876" t="str">
        <f>VLOOKUP(C3876,lookups!$G$1:$H$3, 2, FALSE)</f>
        <v>smolt</v>
      </c>
    </row>
    <row r="3877" spans="1:19" x14ac:dyDescent="0.25">
      <c r="A3877" s="1">
        <v>33743</v>
      </c>
      <c r="B3877">
        <v>1</v>
      </c>
      <c r="C3877">
        <v>1</v>
      </c>
      <c r="D3877">
        <v>1</v>
      </c>
      <c r="E3877">
        <v>1992</v>
      </c>
      <c r="F3877">
        <v>40</v>
      </c>
      <c r="G3877">
        <v>1</v>
      </c>
      <c r="H3877">
        <v>90</v>
      </c>
      <c r="J3877">
        <v>7.02</v>
      </c>
      <c r="L3877">
        <v>1</v>
      </c>
      <c r="M3877">
        <v>1</v>
      </c>
      <c r="N3877">
        <v>399</v>
      </c>
      <c r="O3877">
        <v>1</v>
      </c>
      <c r="P3877">
        <v>3</v>
      </c>
      <c r="Q3877" t="str">
        <f>VLOOKUP(M3877,lookups!$A$1:$B$7, 2, FALSE)</f>
        <v>trawl/fyke</v>
      </c>
      <c r="R3877" t="str">
        <f>VLOOKUP(N3877,lookups!$D$1:$E$6, 2, FALSE)</f>
        <v>hucuktlis r</v>
      </c>
      <c r="S3877" t="str">
        <f>VLOOKUP(C3877,lookups!$G$1:$H$3, 2, FALSE)</f>
        <v>smolt</v>
      </c>
    </row>
    <row r="3878" spans="1:19" x14ac:dyDescent="0.25">
      <c r="A3878" s="1">
        <v>33743</v>
      </c>
      <c r="B3878">
        <v>1</v>
      </c>
      <c r="C3878">
        <v>1</v>
      </c>
      <c r="D3878">
        <v>1</v>
      </c>
      <c r="E3878">
        <v>1992</v>
      </c>
      <c r="F3878">
        <v>41</v>
      </c>
      <c r="G3878">
        <v>1</v>
      </c>
      <c r="H3878">
        <v>88</v>
      </c>
      <c r="J3878">
        <v>6.17</v>
      </c>
      <c r="L3878">
        <v>1</v>
      </c>
      <c r="M3878">
        <v>1</v>
      </c>
      <c r="N3878">
        <v>399</v>
      </c>
      <c r="O3878">
        <v>1</v>
      </c>
      <c r="P3878">
        <v>3</v>
      </c>
      <c r="Q3878" t="str">
        <f>VLOOKUP(M3878,lookups!$A$1:$B$7, 2, FALSE)</f>
        <v>trawl/fyke</v>
      </c>
      <c r="R3878" t="str">
        <f>VLOOKUP(N3878,lookups!$D$1:$E$6, 2, FALSE)</f>
        <v>hucuktlis r</v>
      </c>
      <c r="S3878" t="str">
        <f>VLOOKUP(C3878,lookups!$G$1:$H$3, 2, FALSE)</f>
        <v>smolt</v>
      </c>
    </row>
    <row r="3879" spans="1:19" x14ac:dyDescent="0.25">
      <c r="A3879" s="1">
        <v>33743</v>
      </c>
      <c r="B3879">
        <v>1</v>
      </c>
      <c r="C3879">
        <v>1</v>
      </c>
      <c r="D3879">
        <v>1</v>
      </c>
      <c r="E3879">
        <v>1992</v>
      </c>
      <c r="F3879">
        <v>42</v>
      </c>
      <c r="G3879">
        <v>1</v>
      </c>
      <c r="H3879">
        <v>95</v>
      </c>
      <c r="J3879">
        <v>7.57</v>
      </c>
      <c r="L3879">
        <v>1</v>
      </c>
      <c r="M3879">
        <v>1</v>
      </c>
      <c r="N3879">
        <v>399</v>
      </c>
      <c r="O3879">
        <v>1</v>
      </c>
      <c r="P3879">
        <v>3</v>
      </c>
      <c r="Q3879" t="str">
        <f>VLOOKUP(M3879,lookups!$A$1:$B$7, 2, FALSE)</f>
        <v>trawl/fyke</v>
      </c>
      <c r="R3879" t="str">
        <f>VLOOKUP(N3879,lookups!$D$1:$E$6, 2, FALSE)</f>
        <v>hucuktlis r</v>
      </c>
      <c r="S3879" t="str">
        <f>VLOOKUP(C3879,lookups!$G$1:$H$3, 2, FALSE)</f>
        <v>smolt</v>
      </c>
    </row>
    <row r="3880" spans="1:19" x14ac:dyDescent="0.25">
      <c r="A3880" s="1">
        <v>33743</v>
      </c>
      <c r="B3880">
        <v>1</v>
      </c>
      <c r="C3880">
        <v>1</v>
      </c>
      <c r="D3880">
        <v>1</v>
      </c>
      <c r="E3880">
        <v>1992</v>
      </c>
      <c r="F3880">
        <v>43</v>
      </c>
      <c r="G3880">
        <v>1</v>
      </c>
      <c r="H3880">
        <v>92</v>
      </c>
      <c r="J3880">
        <v>6.98</v>
      </c>
      <c r="L3880">
        <v>1</v>
      </c>
      <c r="M3880">
        <v>1</v>
      </c>
      <c r="N3880">
        <v>399</v>
      </c>
      <c r="O3880">
        <v>1</v>
      </c>
      <c r="P3880">
        <v>3</v>
      </c>
      <c r="Q3880" t="str">
        <f>VLOOKUP(M3880,lookups!$A$1:$B$7, 2, FALSE)</f>
        <v>trawl/fyke</v>
      </c>
      <c r="R3880" t="str">
        <f>VLOOKUP(N3880,lookups!$D$1:$E$6, 2, FALSE)</f>
        <v>hucuktlis r</v>
      </c>
      <c r="S3880" t="str">
        <f>VLOOKUP(C3880,lookups!$G$1:$H$3, 2, FALSE)</f>
        <v>smolt</v>
      </c>
    </row>
    <row r="3881" spans="1:19" x14ac:dyDescent="0.25">
      <c r="A3881" s="1">
        <v>33743</v>
      </c>
      <c r="B3881">
        <v>1</v>
      </c>
      <c r="C3881">
        <v>1</v>
      </c>
      <c r="D3881">
        <v>1</v>
      </c>
      <c r="E3881">
        <v>1992</v>
      </c>
      <c r="F3881">
        <v>44</v>
      </c>
      <c r="G3881">
        <v>1</v>
      </c>
      <c r="H3881">
        <v>104</v>
      </c>
      <c r="J3881">
        <v>9.43</v>
      </c>
      <c r="L3881">
        <v>1</v>
      </c>
      <c r="M3881">
        <v>1</v>
      </c>
      <c r="N3881">
        <v>399</v>
      </c>
      <c r="O3881">
        <v>1</v>
      </c>
      <c r="P3881">
        <v>3</v>
      </c>
      <c r="Q3881" t="str">
        <f>VLOOKUP(M3881,lookups!$A$1:$B$7, 2, FALSE)</f>
        <v>trawl/fyke</v>
      </c>
      <c r="R3881" t="str">
        <f>VLOOKUP(N3881,lookups!$D$1:$E$6, 2, FALSE)</f>
        <v>hucuktlis r</v>
      </c>
      <c r="S3881" t="str">
        <f>VLOOKUP(C3881,lookups!$G$1:$H$3, 2, FALSE)</f>
        <v>smolt</v>
      </c>
    </row>
    <row r="3882" spans="1:19" x14ac:dyDescent="0.25">
      <c r="A3882" s="1">
        <v>33743</v>
      </c>
      <c r="B3882">
        <v>1</v>
      </c>
      <c r="C3882">
        <v>1</v>
      </c>
      <c r="D3882">
        <v>1</v>
      </c>
      <c r="E3882">
        <v>1992</v>
      </c>
      <c r="F3882">
        <v>45</v>
      </c>
      <c r="G3882">
        <v>1</v>
      </c>
      <c r="H3882">
        <v>86</v>
      </c>
      <c r="J3882">
        <v>6.41</v>
      </c>
      <c r="L3882">
        <v>1</v>
      </c>
      <c r="M3882">
        <v>1</v>
      </c>
      <c r="N3882">
        <v>399</v>
      </c>
      <c r="O3882">
        <v>1</v>
      </c>
      <c r="P3882">
        <v>3</v>
      </c>
      <c r="Q3882" t="str">
        <f>VLOOKUP(M3882,lookups!$A$1:$B$7, 2, FALSE)</f>
        <v>trawl/fyke</v>
      </c>
      <c r="R3882" t="str">
        <f>VLOOKUP(N3882,lookups!$D$1:$E$6, 2, FALSE)</f>
        <v>hucuktlis r</v>
      </c>
      <c r="S3882" t="str">
        <f>VLOOKUP(C3882,lookups!$G$1:$H$3, 2, FALSE)</f>
        <v>smolt</v>
      </c>
    </row>
    <row r="3883" spans="1:19" x14ac:dyDescent="0.25">
      <c r="A3883" s="1">
        <v>33743</v>
      </c>
      <c r="B3883">
        <v>1</v>
      </c>
      <c r="C3883">
        <v>1</v>
      </c>
      <c r="D3883">
        <v>1</v>
      </c>
      <c r="E3883">
        <v>1992</v>
      </c>
      <c r="F3883">
        <v>46</v>
      </c>
      <c r="G3883">
        <v>1</v>
      </c>
      <c r="H3883">
        <v>91</v>
      </c>
      <c r="J3883">
        <v>7.57</v>
      </c>
      <c r="L3883">
        <v>1</v>
      </c>
      <c r="M3883">
        <v>1</v>
      </c>
      <c r="N3883">
        <v>399</v>
      </c>
      <c r="O3883">
        <v>1</v>
      </c>
      <c r="P3883">
        <v>3</v>
      </c>
      <c r="Q3883" t="str">
        <f>VLOOKUP(M3883,lookups!$A$1:$B$7, 2, FALSE)</f>
        <v>trawl/fyke</v>
      </c>
      <c r="R3883" t="str">
        <f>VLOOKUP(N3883,lookups!$D$1:$E$6, 2, FALSE)</f>
        <v>hucuktlis r</v>
      </c>
      <c r="S3883" t="str">
        <f>VLOOKUP(C3883,lookups!$G$1:$H$3, 2, FALSE)</f>
        <v>smolt</v>
      </c>
    </row>
    <row r="3884" spans="1:19" x14ac:dyDescent="0.25">
      <c r="A3884" s="1">
        <v>33743</v>
      </c>
      <c r="B3884">
        <v>1</v>
      </c>
      <c r="C3884">
        <v>1</v>
      </c>
      <c r="D3884">
        <v>1</v>
      </c>
      <c r="E3884">
        <v>1992</v>
      </c>
      <c r="F3884">
        <v>47</v>
      </c>
      <c r="G3884">
        <v>1</v>
      </c>
      <c r="H3884">
        <v>93</v>
      </c>
      <c r="J3884">
        <v>7.19</v>
      </c>
      <c r="L3884">
        <v>1</v>
      </c>
      <c r="M3884">
        <v>1</v>
      </c>
      <c r="N3884">
        <v>399</v>
      </c>
      <c r="O3884">
        <v>1</v>
      </c>
      <c r="P3884">
        <v>3</v>
      </c>
      <c r="Q3884" t="str">
        <f>VLOOKUP(M3884,lookups!$A$1:$B$7, 2, FALSE)</f>
        <v>trawl/fyke</v>
      </c>
      <c r="R3884" t="str">
        <f>VLOOKUP(N3884,lookups!$D$1:$E$6, 2, FALSE)</f>
        <v>hucuktlis r</v>
      </c>
      <c r="S3884" t="str">
        <f>VLOOKUP(C3884,lookups!$G$1:$H$3, 2, FALSE)</f>
        <v>smolt</v>
      </c>
    </row>
    <row r="3885" spans="1:19" x14ac:dyDescent="0.25">
      <c r="A3885" s="1">
        <v>33743</v>
      </c>
      <c r="B3885">
        <v>1</v>
      </c>
      <c r="C3885">
        <v>1</v>
      </c>
      <c r="D3885">
        <v>1</v>
      </c>
      <c r="E3885">
        <v>1992</v>
      </c>
      <c r="F3885">
        <v>48</v>
      </c>
      <c r="G3885">
        <v>1</v>
      </c>
      <c r="H3885">
        <v>90</v>
      </c>
      <c r="J3885">
        <v>6.67</v>
      </c>
      <c r="L3885">
        <v>1</v>
      </c>
      <c r="M3885">
        <v>1</v>
      </c>
      <c r="N3885">
        <v>399</v>
      </c>
      <c r="O3885">
        <v>1</v>
      </c>
      <c r="P3885">
        <v>3</v>
      </c>
      <c r="Q3885" t="str">
        <f>VLOOKUP(M3885,lookups!$A$1:$B$7, 2, FALSE)</f>
        <v>trawl/fyke</v>
      </c>
      <c r="R3885" t="str">
        <f>VLOOKUP(N3885,lookups!$D$1:$E$6, 2, FALSE)</f>
        <v>hucuktlis r</v>
      </c>
      <c r="S3885" t="str">
        <f>VLOOKUP(C3885,lookups!$G$1:$H$3, 2, FALSE)</f>
        <v>smolt</v>
      </c>
    </row>
    <row r="3886" spans="1:19" x14ac:dyDescent="0.25">
      <c r="A3886" s="1">
        <v>33743</v>
      </c>
      <c r="B3886">
        <v>1</v>
      </c>
      <c r="C3886">
        <v>1</v>
      </c>
      <c r="D3886">
        <v>1</v>
      </c>
      <c r="E3886">
        <v>1992</v>
      </c>
      <c r="F3886">
        <v>49</v>
      </c>
      <c r="G3886">
        <v>1</v>
      </c>
      <c r="H3886">
        <v>96</v>
      </c>
      <c r="J3886">
        <v>7.73</v>
      </c>
      <c r="L3886">
        <v>1</v>
      </c>
      <c r="M3886">
        <v>1</v>
      </c>
      <c r="N3886">
        <v>399</v>
      </c>
      <c r="O3886">
        <v>1</v>
      </c>
      <c r="P3886">
        <v>3</v>
      </c>
      <c r="Q3886" t="str">
        <f>VLOOKUP(M3886,lookups!$A$1:$B$7, 2, FALSE)</f>
        <v>trawl/fyke</v>
      </c>
      <c r="R3886" t="str">
        <f>VLOOKUP(N3886,lookups!$D$1:$E$6, 2, FALSE)</f>
        <v>hucuktlis r</v>
      </c>
      <c r="S3886" t="str">
        <f>VLOOKUP(C3886,lookups!$G$1:$H$3, 2, FALSE)</f>
        <v>smolt</v>
      </c>
    </row>
    <row r="3887" spans="1:19" x14ac:dyDescent="0.25">
      <c r="A3887" s="1">
        <v>33743</v>
      </c>
      <c r="B3887">
        <v>1</v>
      </c>
      <c r="C3887">
        <v>1</v>
      </c>
      <c r="D3887">
        <v>1</v>
      </c>
      <c r="E3887">
        <v>1992</v>
      </c>
      <c r="F3887">
        <v>50</v>
      </c>
      <c r="G3887">
        <v>1</v>
      </c>
      <c r="H3887">
        <v>90</v>
      </c>
      <c r="J3887">
        <v>7.22</v>
      </c>
      <c r="L3887">
        <v>1</v>
      </c>
      <c r="M3887">
        <v>1</v>
      </c>
      <c r="N3887">
        <v>399</v>
      </c>
      <c r="O3887">
        <v>1</v>
      </c>
      <c r="P3887">
        <v>3</v>
      </c>
      <c r="Q3887" t="str">
        <f>VLOOKUP(M3887,lookups!$A$1:$B$7, 2, FALSE)</f>
        <v>trawl/fyke</v>
      </c>
      <c r="R3887" t="str">
        <f>VLOOKUP(N3887,lookups!$D$1:$E$6, 2, FALSE)</f>
        <v>hucuktlis r</v>
      </c>
      <c r="S3887" t="str">
        <f>VLOOKUP(C3887,lookups!$G$1:$H$3, 2, FALSE)</f>
        <v>smolt</v>
      </c>
    </row>
    <row r="3888" spans="1:19" x14ac:dyDescent="0.25">
      <c r="A3888" s="1">
        <v>33743</v>
      </c>
      <c r="B3888">
        <v>1</v>
      </c>
      <c r="C3888">
        <v>1</v>
      </c>
      <c r="D3888">
        <v>1</v>
      </c>
      <c r="E3888">
        <v>1992</v>
      </c>
      <c r="F3888">
        <v>51</v>
      </c>
      <c r="G3888">
        <v>1</v>
      </c>
      <c r="H3888">
        <v>91</v>
      </c>
      <c r="J3888">
        <v>6.81</v>
      </c>
      <c r="L3888">
        <v>1</v>
      </c>
      <c r="M3888">
        <v>1</v>
      </c>
      <c r="N3888">
        <v>399</v>
      </c>
      <c r="O3888">
        <v>1</v>
      </c>
      <c r="P3888">
        <v>3</v>
      </c>
      <c r="Q3888" t="str">
        <f>VLOOKUP(M3888,lookups!$A$1:$B$7, 2, FALSE)</f>
        <v>trawl/fyke</v>
      </c>
      <c r="R3888" t="str">
        <f>VLOOKUP(N3888,lookups!$D$1:$E$6, 2, FALSE)</f>
        <v>hucuktlis r</v>
      </c>
      <c r="S3888" t="str">
        <f>VLOOKUP(C3888,lookups!$G$1:$H$3, 2, FALSE)</f>
        <v>smolt</v>
      </c>
    </row>
    <row r="3889" spans="1:19" x14ac:dyDescent="0.25">
      <c r="A3889" s="1">
        <v>33743</v>
      </c>
      <c r="B3889">
        <v>1</v>
      </c>
      <c r="C3889">
        <v>1</v>
      </c>
      <c r="D3889">
        <v>1</v>
      </c>
      <c r="E3889">
        <v>1992</v>
      </c>
      <c r="F3889">
        <v>52</v>
      </c>
      <c r="G3889">
        <v>1</v>
      </c>
      <c r="H3889">
        <v>93</v>
      </c>
      <c r="J3889">
        <v>7.36</v>
      </c>
      <c r="L3889">
        <v>1</v>
      </c>
      <c r="M3889">
        <v>1</v>
      </c>
      <c r="N3889">
        <v>399</v>
      </c>
      <c r="O3889">
        <v>1</v>
      </c>
      <c r="P3889">
        <v>3</v>
      </c>
      <c r="Q3889" t="str">
        <f>VLOOKUP(M3889,lookups!$A$1:$B$7, 2, FALSE)</f>
        <v>trawl/fyke</v>
      </c>
      <c r="R3889" t="str">
        <f>VLOOKUP(N3889,lookups!$D$1:$E$6, 2, FALSE)</f>
        <v>hucuktlis r</v>
      </c>
      <c r="S3889" t="str">
        <f>VLOOKUP(C3889,lookups!$G$1:$H$3, 2, FALSE)</f>
        <v>smolt</v>
      </c>
    </row>
    <row r="3890" spans="1:19" x14ac:dyDescent="0.25">
      <c r="A3890" s="1">
        <v>33743</v>
      </c>
      <c r="B3890">
        <v>1</v>
      </c>
      <c r="C3890">
        <v>1</v>
      </c>
      <c r="D3890">
        <v>1</v>
      </c>
      <c r="E3890">
        <v>1992</v>
      </c>
      <c r="F3890">
        <v>53</v>
      </c>
      <c r="G3890">
        <v>1</v>
      </c>
      <c r="H3890">
        <v>93</v>
      </c>
      <c r="J3890">
        <v>7.43</v>
      </c>
      <c r="L3890">
        <v>1</v>
      </c>
      <c r="M3890">
        <v>1</v>
      </c>
      <c r="N3890">
        <v>399</v>
      </c>
      <c r="O3890">
        <v>1</v>
      </c>
      <c r="P3890">
        <v>3</v>
      </c>
      <c r="Q3890" t="str">
        <f>VLOOKUP(M3890,lookups!$A$1:$B$7, 2, FALSE)</f>
        <v>trawl/fyke</v>
      </c>
      <c r="R3890" t="str">
        <f>VLOOKUP(N3890,lookups!$D$1:$E$6, 2, FALSE)</f>
        <v>hucuktlis r</v>
      </c>
      <c r="S3890" t="str">
        <f>VLOOKUP(C3890,lookups!$G$1:$H$3, 2, FALSE)</f>
        <v>smolt</v>
      </c>
    </row>
    <row r="3891" spans="1:19" x14ac:dyDescent="0.25">
      <c r="A3891" s="1">
        <v>33743</v>
      </c>
      <c r="B3891">
        <v>1</v>
      </c>
      <c r="C3891">
        <v>1</v>
      </c>
      <c r="D3891">
        <v>1</v>
      </c>
      <c r="E3891">
        <v>1992</v>
      </c>
      <c r="F3891">
        <v>54</v>
      </c>
      <c r="G3891">
        <v>1</v>
      </c>
      <c r="H3891">
        <v>90</v>
      </c>
      <c r="J3891">
        <v>6.47</v>
      </c>
      <c r="L3891">
        <v>1</v>
      </c>
      <c r="M3891">
        <v>1</v>
      </c>
      <c r="N3891">
        <v>399</v>
      </c>
      <c r="O3891">
        <v>1</v>
      </c>
      <c r="P3891">
        <v>3</v>
      </c>
      <c r="Q3891" t="str">
        <f>VLOOKUP(M3891,lookups!$A$1:$B$7, 2, FALSE)</f>
        <v>trawl/fyke</v>
      </c>
      <c r="R3891" t="str">
        <f>VLOOKUP(N3891,lookups!$D$1:$E$6, 2, FALSE)</f>
        <v>hucuktlis r</v>
      </c>
      <c r="S3891" t="str">
        <f>VLOOKUP(C3891,lookups!$G$1:$H$3, 2, FALSE)</f>
        <v>smolt</v>
      </c>
    </row>
    <row r="3892" spans="1:19" x14ac:dyDescent="0.25">
      <c r="A3892" s="1">
        <v>33743</v>
      </c>
      <c r="B3892">
        <v>1</v>
      </c>
      <c r="C3892">
        <v>1</v>
      </c>
      <c r="D3892">
        <v>1</v>
      </c>
      <c r="E3892">
        <v>1992</v>
      </c>
      <c r="F3892">
        <v>55</v>
      </c>
      <c r="G3892">
        <v>1</v>
      </c>
      <c r="H3892">
        <v>96</v>
      </c>
      <c r="J3892">
        <v>8.61</v>
      </c>
      <c r="L3892">
        <v>1</v>
      </c>
      <c r="M3892">
        <v>1</v>
      </c>
      <c r="N3892">
        <v>399</v>
      </c>
      <c r="O3892">
        <v>1</v>
      </c>
      <c r="P3892">
        <v>3</v>
      </c>
      <c r="Q3892" t="str">
        <f>VLOOKUP(M3892,lookups!$A$1:$B$7, 2, FALSE)</f>
        <v>trawl/fyke</v>
      </c>
      <c r="R3892" t="str">
        <f>VLOOKUP(N3892,lookups!$D$1:$E$6, 2, FALSE)</f>
        <v>hucuktlis r</v>
      </c>
      <c r="S3892" t="str">
        <f>VLOOKUP(C3892,lookups!$G$1:$H$3, 2, FALSE)</f>
        <v>smolt</v>
      </c>
    </row>
    <row r="3893" spans="1:19" x14ac:dyDescent="0.25">
      <c r="A3893" s="1">
        <v>33743</v>
      </c>
      <c r="B3893">
        <v>1</v>
      </c>
      <c r="C3893">
        <v>1</v>
      </c>
      <c r="D3893">
        <v>1</v>
      </c>
      <c r="E3893">
        <v>1992</v>
      </c>
      <c r="F3893">
        <v>56</v>
      </c>
      <c r="G3893">
        <v>1</v>
      </c>
      <c r="H3893">
        <v>91</v>
      </c>
      <c r="J3893">
        <v>7.09</v>
      </c>
      <c r="L3893">
        <v>1</v>
      </c>
      <c r="M3893">
        <v>1</v>
      </c>
      <c r="N3893">
        <v>399</v>
      </c>
      <c r="O3893">
        <v>1</v>
      </c>
      <c r="P3893">
        <v>3</v>
      </c>
      <c r="Q3893" t="str">
        <f>VLOOKUP(M3893,lookups!$A$1:$B$7, 2, FALSE)</f>
        <v>trawl/fyke</v>
      </c>
      <c r="R3893" t="str">
        <f>VLOOKUP(N3893,lookups!$D$1:$E$6, 2, FALSE)</f>
        <v>hucuktlis r</v>
      </c>
      <c r="S3893" t="str">
        <f>VLOOKUP(C3893,lookups!$G$1:$H$3, 2, FALSE)</f>
        <v>smolt</v>
      </c>
    </row>
    <row r="3894" spans="1:19" x14ac:dyDescent="0.25">
      <c r="A3894" s="1">
        <v>33743</v>
      </c>
      <c r="B3894">
        <v>1</v>
      </c>
      <c r="C3894">
        <v>1</v>
      </c>
      <c r="D3894">
        <v>1</v>
      </c>
      <c r="E3894">
        <v>1992</v>
      </c>
      <c r="F3894">
        <v>57</v>
      </c>
      <c r="G3894">
        <v>1</v>
      </c>
      <c r="H3894">
        <v>88</v>
      </c>
      <c r="J3894">
        <v>5.49</v>
      </c>
      <c r="L3894">
        <v>1</v>
      </c>
      <c r="M3894">
        <v>1</v>
      </c>
      <c r="N3894">
        <v>399</v>
      </c>
      <c r="O3894">
        <v>1</v>
      </c>
      <c r="P3894">
        <v>3</v>
      </c>
      <c r="Q3894" t="str">
        <f>VLOOKUP(M3894,lookups!$A$1:$B$7, 2, FALSE)</f>
        <v>trawl/fyke</v>
      </c>
      <c r="R3894" t="str">
        <f>VLOOKUP(N3894,lookups!$D$1:$E$6, 2, FALSE)</f>
        <v>hucuktlis r</v>
      </c>
      <c r="S3894" t="str">
        <f>VLOOKUP(C3894,lookups!$G$1:$H$3, 2, FALSE)</f>
        <v>smolt</v>
      </c>
    </row>
    <row r="3895" spans="1:19" x14ac:dyDescent="0.25">
      <c r="A3895" s="1">
        <v>33743</v>
      </c>
      <c r="B3895">
        <v>1</v>
      </c>
      <c r="C3895">
        <v>1</v>
      </c>
      <c r="D3895">
        <v>1</v>
      </c>
      <c r="E3895">
        <v>1992</v>
      </c>
      <c r="F3895">
        <v>58</v>
      </c>
      <c r="G3895">
        <v>1</v>
      </c>
      <c r="H3895">
        <v>91</v>
      </c>
      <c r="J3895">
        <v>6.59</v>
      </c>
      <c r="L3895">
        <v>1</v>
      </c>
      <c r="M3895">
        <v>1</v>
      </c>
      <c r="N3895">
        <v>399</v>
      </c>
      <c r="O3895">
        <v>1</v>
      </c>
      <c r="P3895">
        <v>3</v>
      </c>
      <c r="Q3895" t="str">
        <f>VLOOKUP(M3895,lookups!$A$1:$B$7, 2, FALSE)</f>
        <v>trawl/fyke</v>
      </c>
      <c r="R3895" t="str">
        <f>VLOOKUP(N3895,lookups!$D$1:$E$6, 2, FALSE)</f>
        <v>hucuktlis r</v>
      </c>
      <c r="S3895" t="str">
        <f>VLOOKUP(C3895,lookups!$G$1:$H$3, 2, FALSE)</f>
        <v>smolt</v>
      </c>
    </row>
    <row r="3896" spans="1:19" x14ac:dyDescent="0.25">
      <c r="A3896" s="1">
        <v>33743</v>
      </c>
      <c r="B3896">
        <v>1</v>
      </c>
      <c r="C3896">
        <v>1</v>
      </c>
      <c r="D3896">
        <v>1</v>
      </c>
      <c r="E3896">
        <v>1992</v>
      </c>
      <c r="F3896">
        <v>59</v>
      </c>
      <c r="G3896">
        <v>1</v>
      </c>
      <c r="H3896">
        <v>93</v>
      </c>
      <c r="J3896">
        <v>7.03</v>
      </c>
      <c r="L3896">
        <v>1</v>
      </c>
      <c r="M3896">
        <v>1</v>
      </c>
      <c r="N3896">
        <v>399</v>
      </c>
      <c r="O3896">
        <v>1</v>
      </c>
      <c r="P3896">
        <v>3</v>
      </c>
      <c r="Q3896" t="str">
        <f>VLOOKUP(M3896,lookups!$A$1:$B$7, 2, FALSE)</f>
        <v>trawl/fyke</v>
      </c>
      <c r="R3896" t="str">
        <f>VLOOKUP(N3896,lookups!$D$1:$E$6, 2, FALSE)</f>
        <v>hucuktlis r</v>
      </c>
      <c r="S3896" t="str">
        <f>VLOOKUP(C3896,lookups!$G$1:$H$3, 2, FALSE)</f>
        <v>smolt</v>
      </c>
    </row>
    <row r="3897" spans="1:19" x14ac:dyDescent="0.25">
      <c r="A3897" s="1">
        <v>33743</v>
      </c>
      <c r="B3897">
        <v>1</v>
      </c>
      <c r="C3897">
        <v>1</v>
      </c>
      <c r="D3897">
        <v>1</v>
      </c>
      <c r="E3897">
        <v>1992</v>
      </c>
      <c r="F3897">
        <v>60</v>
      </c>
      <c r="G3897">
        <v>1</v>
      </c>
      <c r="H3897">
        <v>90</v>
      </c>
      <c r="J3897">
        <v>6.51</v>
      </c>
      <c r="L3897">
        <v>1</v>
      </c>
      <c r="M3897">
        <v>1</v>
      </c>
      <c r="N3897">
        <v>399</v>
      </c>
      <c r="O3897">
        <v>1</v>
      </c>
      <c r="P3897">
        <v>3</v>
      </c>
      <c r="Q3897" t="str">
        <f>VLOOKUP(M3897,lookups!$A$1:$B$7, 2, FALSE)</f>
        <v>trawl/fyke</v>
      </c>
      <c r="R3897" t="str">
        <f>VLOOKUP(N3897,lookups!$D$1:$E$6, 2, FALSE)</f>
        <v>hucuktlis r</v>
      </c>
      <c r="S3897" t="str">
        <f>VLOOKUP(C3897,lookups!$G$1:$H$3, 2, FALSE)</f>
        <v>smolt</v>
      </c>
    </row>
    <row r="3898" spans="1:19" x14ac:dyDescent="0.25">
      <c r="A3898" s="1">
        <v>33743</v>
      </c>
      <c r="B3898">
        <v>1</v>
      </c>
      <c r="C3898">
        <v>1</v>
      </c>
      <c r="D3898">
        <v>1</v>
      </c>
      <c r="E3898">
        <v>1992</v>
      </c>
      <c r="F3898">
        <v>61</v>
      </c>
      <c r="G3898">
        <v>1</v>
      </c>
      <c r="H3898">
        <v>92</v>
      </c>
      <c r="J3898">
        <v>6.75</v>
      </c>
      <c r="M3898">
        <v>1</v>
      </c>
      <c r="N3898">
        <v>399</v>
      </c>
      <c r="O3898">
        <v>1</v>
      </c>
      <c r="P3898">
        <v>3</v>
      </c>
      <c r="Q3898" t="str">
        <f>VLOOKUP(M3898,lookups!$A$1:$B$7, 2, FALSE)</f>
        <v>trawl/fyke</v>
      </c>
      <c r="R3898" t="str">
        <f>VLOOKUP(N3898,lookups!$D$1:$E$6, 2, FALSE)</f>
        <v>hucuktlis r</v>
      </c>
      <c r="S3898" t="str">
        <f>VLOOKUP(C3898,lookups!$G$1:$H$3, 2, FALSE)</f>
        <v>smolt</v>
      </c>
    </row>
    <row r="3899" spans="1:19" x14ac:dyDescent="0.25">
      <c r="A3899" s="1">
        <v>33743</v>
      </c>
      <c r="B3899">
        <v>1</v>
      </c>
      <c r="C3899">
        <v>1</v>
      </c>
      <c r="D3899">
        <v>1</v>
      </c>
      <c r="E3899">
        <v>1992</v>
      </c>
      <c r="F3899">
        <v>62</v>
      </c>
      <c r="G3899">
        <v>1</v>
      </c>
      <c r="H3899">
        <v>98</v>
      </c>
      <c r="J3899">
        <v>8.02</v>
      </c>
      <c r="L3899">
        <v>1</v>
      </c>
      <c r="M3899">
        <v>1</v>
      </c>
      <c r="N3899">
        <v>399</v>
      </c>
      <c r="O3899">
        <v>1</v>
      </c>
      <c r="P3899">
        <v>3</v>
      </c>
      <c r="Q3899" t="str">
        <f>VLOOKUP(M3899,lookups!$A$1:$B$7, 2, FALSE)</f>
        <v>trawl/fyke</v>
      </c>
      <c r="R3899" t="str">
        <f>VLOOKUP(N3899,lookups!$D$1:$E$6, 2, FALSE)</f>
        <v>hucuktlis r</v>
      </c>
      <c r="S3899" t="str">
        <f>VLOOKUP(C3899,lookups!$G$1:$H$3, 2, FALSE)</f>
        <v>smolt</v>
      </c>
    </row>
    <row r="3900" spans="1:19" x14ac:dyDescent="0.25">
      <c r="A3900" s="1">
        <v>33743</v>
      </c>
      <c r="B3900">
        <v>1</v>
      </c>
      <c r="C3900">
        <v>1</v>
      </c>
      <c r="D3900">
        <v>1</v>
      </c>
      <c r="E3900">
        <v>1992</v>
      </c>
      <c r="F3900">
        <v>63</v>
      </c>
      <c r="G3900">
        <v>1</v>
      </c>
      <c r="H3900">
        <v>94</v>
      </c>
      <c r="J3900">
        <v>7.81</v>
      </c>
      <c r="L3900">
        <v>1</v>
      </c>
      <c r="M3900">
        <v>1</v>
      </c>
      <c r="N3900">
        <v>399</v>
      </c>
      <c r="O3900">
        <v>1</v>
      </c>
      <c r="P3900">
        <v>3</v>
      </c>
      <c r="Q3900" t="str">
        <f>VLOOKUP(M3900,lookups!$A$1:$B$7, 2, FALSE)</f>
        <v>trawl/fyke</v>
      </c>
      <c r="R3900" t="str">
        <f>VLOOKUP(N3900,lookups!$D$1:$E$6, 2, FALSE)</f>
        <v>hucuktlis r</v>
      </c>
      <c r="S3900" t="str">
        <f>VLOOKUP(C3900,lookups!$G$1:$H$3, 2, FALSE)</f>
        <v>smolt</v>
      </c>
    </row>
    <row r="3901" spans="1:19" x14ac:dyDescent="0.25">
      <c r="A3901" s="1">
        <v>33743</v>
      </c>
      <c r="B3901">
        <v>1</v>
      </c>
      <c r="C3901">
        <v>1</v>
      </c>
      <c r="D3901">
        <v>1</v>
      </c>
      <c r="E3901">
        <v>1992</v>
      </c>
      <c r="F3901">
        <v>64</v>
      </c>
      <c r="G3901">
        <v>1</v>
      </c>
      <c r="H3901">
        <v>91</v>
      </c>
      <c r="J3901">
        <v>6.88</v>
      </c>
      <c r="L3901">
        <v>1</v>
      </c>
      <c r="M3901">
        <v>1</v>
      </c>
      <c r="N3901">
        <v>399</v>
      </c>
      <c r="O3901">
        <v>1</v>
      </c>
      <c r="P3901">
        <v>3</v>
      </c>
      <c r="Q3901" t="str">
        <f>VLOOKUP(M3901,lookups!$A$1:$B$7, 2, FALSE)</f>
        <v>trawl/fyke</v>
      </c>
      <c r="R3901" t="str">
        <f>VLOOKUP(N3901,lookups!$D$1:$E$6, 2, FALSE)</f>
        <v>hucuktlis r</v>
      </c>
      <c r="S3901" t="str">
        <f>VLOOKUP(C3901,lookups!$G$1:$H$3, 2, FALSE)</f>
        <v>smolt</v>
      </c>
    </row>
    <row r="3902" spans="1:19" x14ac:dyDescent="0.25">
      <c r="A3902" s="1">
        <v>33743</v>
      </c>
      <c r="B3902">
        <v>1</v>
      </c>
      <c r="C3902">
        <v>1</v>
      </c>
      <c r="D3902">
        <v>1</v>
      </c>
      <c r="E3902">
        <v>1992</v>
      </c>
      <c r="F3902">
        <v>65</v>
      </c>
      <c r="G3902">
        <v>1</v>
      </c>
      <c r="H3902">
        <v>84</v>
      </c>
      <c r="J3902">
        <v>5.35</v>
      </c>
      <c r="L3902">
        <v>1</v>
      </c>
      <c r="M3902">
        <v>1</v>
      </c>
      <c r="N3902">
        <v>399</v>
      </c>
      <c r="O3902">
        <v>1</v>
      </c>
      <c r="P3902">
        <v>3</v>
      </c>
      <c r="Q3902" t="str">
        <f>VLOOKUP(M3902,lookups!$A$1:$B$7, 2, FALSE)</f>
        <v>trawl/fyke</v>
      </c>
      <c r="R3902" t="str">
        <f>VLOOKUP(N3902,lookups!$D$1:$E$6, 2, FALSE)</f>
        <v>hucuktlis r</v>
      </c>
      <c r="S3902" t="str">
        <f>VLOOKUP(C3902,lookups!$G$1:$H$3, 2, FALSE)</f>
        <v>smolt</v>
      </c>
    </row>
    <row r="3903" spans="1:19" x14ac:dyDescent="0.25">
      <c r="A3903" s="1">
        <v>33743</v>
      </c>
      <c r="B3903">
        <v>1</v>
      </c>
      <c r="C3903">
        <v>1</v>
      </c>
      <c r="D3903">
        <v>1</v>
      </c>
      <c r="E3903">
        <v>1992</v>
      </c>
      <c r="F3903">
        <v>66</v>
      </c>
      <c r="G3903">
        <v>1</v>
      </c>
      <c r="H3903">
        <v>91</v>
      </c>
      <c r="J3903">
        <v>7.14</v>
      </c>
      <c r="L3903">
        <v>1</v>
      </c>
      <c r="M3903">
        <v>1</v>
      </c>
      <c r="N3903">
        <v>399</v>
      </c>
      <c r="O3903">
        <v>1</v>
      </c>
      <c r="P3903">
        <v>3</v>
      </c>
      <c r="Q3903" t="str">
        <f>VLOOKUP(M3903,lookups!$A$1:$B$7, 2, FALSE)</f>
        <v>trawl/fyke</v>
      </c>
      <c r="R3903" t="str">
        <f>VLOOKUP(N3903,lookups!$D$1:$E$6, 2, FALSE)</f>
        <v>hucuktlis r</v>
      </c>
      <c r="S3903" t="str">
        <f>VLOOKUP(C3903,lookups!$G$1:$H$3, 2, FALSE)</f>
        <v>smolt</v>
      </c>
    </row>
    <row r="3904" spans="1:19" x14ac:dyDescent="0.25">
      <c r="A3904" s="1">
        <v>33743</v>
      </c>
      <c r="B3904">
        <v>1</v>
      </c>
      <c r="C3904">
        <v>1</v>
      </c>
      <c r="D3904">
        <v>1</v>
      </c>
      <c r="E3904">
        <v>1992</v>
      </c>
      <c r="F3904">
        <v>67</v>
      </c>
      <c r="G3904">
        <v>1</v>
      </c>
      <c r="H3904">
        <v>87</v>
      </c>
      <c r="J3904">
        <v>5.55</v>
      </c>
      <c r="L3904">
        <v>1</v>
      </c>
      <c r="M3904">
        <v>1</v>
      </c>
      <c r="N3904">
        <v>399</v>
      </c>
      <c r="O3904">
        <v>1</v>
      </c>
      <c r="P3904">
        <v>3</v>
      </c>
      <c r="Q3904" t="str">
        <f>VLOOKUP(M3904,lookups!$A$1:$B$7, 2, FALSE)</f>
        <v>trawl/fyke</v>
      </c>
      <c r="R3904" t="str">
        <f>VLOOKUP(N3904,lookups!$D$1:$E$6, 2, FALSE)</f>
        <v>hucuktlis r</v>
      </c>
      <c r="S3904" t="str">
        <f>VLOOKUP(C3904,lookups!$G$1:$H$3, 2, FALSE)</f>
        <v>smolt</v>
      </c>
    </row>
    <row r="3905" spans="1:19" x14ac:dyDescent="0.25">
      <c r="A3905" s="1">
        <v>33743</v>
      </c>
      <c r="B3905">
        <v>1</v>
      </c>
      <c r="C3905">
        <v>1</v>
      </c>
      <c r="D3905">
        <v>1</v>
      </c>
      <c r="E3905">
        <v>1992</v>
      </c>
      <c r="F3905">
        <v>68</v>
      </c>
      <c r="G3905">
        <v>1</v>
      </c>
      <c r="H3905">
        <v>89</v>
      </c>
      <c r="J3905">
        <v>6.03</v>
      </c>
      <c r="L3905">
        <v>1</v>
      </c>
      <c r="M3905">
        <v>1</v>
      </c>
      <c r="N3905">
        <v>399</v>
      </c>
      <c r="O3905">
        <v>1</v>
      </c>
      <c r="P3905">
        <v>3</v>
      </c>
      <c r="Q3905" t="str">
        <f>VLOOKUP(M3905,lookups!$A$1:$B$7, 2, FALSE)</f>
        <v>trawl/fyke</v>
      </c>
      <c r="R3905" t="str">
        <f>VLOOKUP(N3905,lookups!$D$1:$E$6, 2, FALSE)</f>
        <v>hucuktlis r</v>
      </c>
      <c r="S3905" t="str">
        <f>VLOOKUP(C3905,lookups!$G$1:$H$3, 2, FALSE)</f>
        <v>smolt</v>
      </c>
    </row>
    <row r="3906" spans="1:19" x14ac:dyDescent="0.25">
      <c r="A3906" s="1">
        <v>33743</v>
      </c>
      <c r="B3906">
        <v>1</v>
      </c>
      <c r="C3906">
        <v>1</v>
      </c>
      <c r="D3906">
        <v>1</v>
      </c>
      <c r="E3906">
        <v>1992</v>
      </c>
      <c r="F3906">
        <v>69</v>
      </c>
      <c r="G3906">
        <v>1</v>
      </c>
      <c r="H3906">
        <v>87</v>
      </c>
      <c r="J3906">
        <v>6.01</v>
      </c>
      <c r="L3906">
        <v>1</v>
      </c>
      <c r="M3906">
        <v>1</v>
      </c>
      <c r="N3906">
        <v>399</v>
      </c>
      <c r="O3906">
        <v>1</v>
      </c>
      <c r="P3906">
        <v>3</v>
      </c>
      <c r="Q3906" t="str">
        <f>VLOOKUP(M3906,lookups!$A$1:$B$7, 2, FALSE)</f>
        <v>trawl/fyke</v>
      </c>
      <c r="R3906" t="str">
        <f>VLOOKUP(N3906,lookups!$D$1:$E$6, 2, FALSE)</f>
        <v>hucuktlis r</v>
      </c>
      <c r="S3906" t="str">
        <f>VLOOKUP(C3906,lookups!$G$1:$H$3, 2, FALSE)</f>
        <v>smolt</v>
      </c>
    </row>
    <row r="3907" spans="1:19" x14ac:dyDescent="0.25">
      <c r="A3907" s="1">
        <v>33743</v>
      </c>
      <c r="B3907">
        <v>1</v>
      </c>
      <c r="C3907">
        <v>1</v>
      </c>
      <c r="D3907">
        <v>1</v>
      </c>
      <c r="E3907">
        <v>1992</v>
      </c>
      <c r="F3907">
        <v>70</v>
      </c>
      <c r="G3907">
        <v>1</v>
      </c>
      <c r="H3907">
        <v>100</v>
      </c>
      <c r="J3907">
        <v>8.73</v>
      </c>
      <c r="L3907">
        <v>1</v>
      </c>
      <c r="M3907">
        <v>1</v>
      </c>
      <c r="N3907">
        <v>399</v>
      </c>
      <c r="O3907">
        <v>1</v>
      </c>
      <c r="P3907">
        <v>3</v>
      </c>
      <c r="Q3907" t="str">
        <f>VLOOKUP(M3907,lookups!$A$1:$B$7, 2, FALSE)</f>
        <v>trawl/fyke</v>
      </c>
      <c r="R3907" t="str">
        <f>VLOOKUP(N3907,lookups!$D$1:$E$6, 2, FALSE)</f>
        <v>hucuktlis r</v>
      </c>
      <c r="S3907" t="str">
        <f>VLOOKUP(C3907,lookups!$G$1:$H$3, 2, FALSE)</f>
        <v>smolt</v>
      </c>
    </row>
    <row r="3908" spans="1:19" x14ac:dyDescent="0.25">
      <c r="A3908" s="1">
        <v>33743</v>
      </c>
      <c r="B3908">
        <v>1</v>
      </c>
      <c r="C3908">
        <v>1</v>
      </c>
      <c r="D3908">
        <v>1</v>
      </c>
      <c r="E3908">
        <v>1992</v>
      </c>
      <c r="F3908">
        <v>71</v>
      </c>
      <c r="G3908">
        <v>1</v>
      </c>
      <c r="H3908">
        <v>95</v>
      </c>
      <c r="J3908">
        <v>7.21</v>
      </c>
      <c r="L3908">
        <v>1</v>
      </c>
      <c r="M3908">
        <v>1</v>
      </c>
      <c r="N3908">
        <v>399</v>
      </c>
      <c r="O3908">
        <v>1</v>
      </c>
      <c r="P3908">
        <v>3</v>
      </c>
      <c r="Q3908" t="str">
        <f>VLOOKUP(M3908,lookups!$A$1:$B$7, 2, FALSE)</f>
        <v>trawl/fyke</v>
      </c>
      <c r="R3908" t="str">
        <f>VLOOKUP(N3908,lookups!$D$1:$E$6, 2, FALSE)</f>
        <v>hucuktlis r</v>
      </c>
      <c r="S3908" t="str">
        <f>VLOOKUP(C3908,lookups!$G$1:$H$3, 2, FALSE)</f>
        <v>smolt</v>
      </c>
    </row>
    <row r="3909" spans="1:19" x14ac:dyDescent="0.25">
      <c r="A3909" s="1">
        <v>33743</v>
      </c>
      <c r="B3909">
        <v>1</v>
      </c>
      <c r="C3909">
        <v>1</v>
      </c>
      <c r="D3909">
        <v>1</v>
      </c>
      <c r="E3909">
        <v>1992</v>
      </c>
      <c r="F3909">
        <v>72</v>
      </c>
      <c r="G3909">
        <v>1</v>
      </c>
      <c r="H3909">
        <v>93</v>
      </c>
      <c r="J3909">
        <v>6.82</v>
      </c>
      <c r="L3909">
        <v>1</v>
      </c>
      <c r="M3909">
        <v>1</v>
      </c>
      <c r="N3909">
        <v>399</v>
      </c>
      <c r="O3909">
        <v>1</v>
      </c>
      <c r="P3909">
        <v>3</v>
      </c>
      <c r="Q3909" t="str">
        <f>VLOOKUP(M3909,lookups!$A$1:$B$7, 2, FALSE)</f>
        <v>trawl/fyke</v>
      </c>
      <c r="R3909" t="str">
        <f>VLOOKUP(N3909,lookups!$D$1:$E$6, 2, FALSE)</f>
        <v>hucuktlis r</v>
      </c>
      <c r="S3909" t="str">
        <f>VLOOKUP(C3909,lookups!$G$1:$H$3, 2, FALSE)</f>
        <v>smolt</v>
      </c>
    </row>
    <row r="3910" spans="1:19" x14ac:dyDescent="0.25">
      <c r="A3910" s="1">
        <v>33743</v>
      </c>
      <c r="B3910">
        <v>1</v>
      </c>
      <c r="C3910">
        <v>1</v>
      </c>
      <c r="D3910">
        <v>1</v>
      </c>
      <c r="E3910">
        <v>1992</v>
      </c>
      <c r="F3910">
        <v>73</v>
      </c>
      <c r="G3910">
        <v>1</v>
      </c>
      <c r="H3910">
        <v>92</v>
      </c>
      <c r="J3910">
        <v>6.85</v>
      </c>
      <c r="L3910">
        <v>1</v>
      </c>
      <c r="M3910">
        <v>1</v>
      </c>
      <c r="N3910">
        <v>399</v>
      </c>
      <c r="O3910">
        <v>1</v>
      </c>
      <c r="P3910">
        <v>3</v>
      </c>
      <c r="Q3910" t="str">
        <f>VLOOKUP(M3910,lookups!$A$1:$B$7, 2, FALSE)</f>
        <v>trawl/fyke</v>
      </c>
      <c r="R3910" t="str">
        <f>VLOOKUP(N3910,lookups!$D$1:$E$6, 2, FALSE)</f>
        <v>hucuktlis r</v>
      </c>
      <c r="S3910" t="str">
        <f>VLOOKUP(C3910,lookups!$G$1:$H$3, 2, FALSE)</f>
        <v>smolt</v>
      </c>
    </row>
    <row r="3911" spans="1:19" x14ac:dyDescent="0.25">
      <c r="A3911" s="1">
        <v>33743</v>
      </c>
      <c r="B3911">
        <v>1</v>
      </c>
      <c r="C3911">
        <v>1</v>
      </c>
      <c r="D3911">
        <v>1</v>
      </c>
      <c r="E3911">
        <v>1992</v>
      </c>
      <c r="F3911">
        <v>74</v>
      </c>
      <c r="G3911">
        <v>1</v>
      </c>
      <c r="H3911">
        <v>93</v>
      </c>
      <c r="J3911">
        <v>7.22</v>
      </c>
      <c r="L3911">
        <v>1</v>
      </c>
      <c r="M3911">
        <v>1</v>
      </c>
      <c r="N3911">
        <v>399</v>
      </c>
      <c r="O3911">
        <v>1</v>
      </c>
      <c r="P3911">
        <v>3</v>
      </c>
      <c r="Q3911" t="str">
        <f>VLOOKUP(M3911,lookups!$A$1:$B$7, 2, FALSE)</f>
        <v>trawl/fyke</v>
      </c>
      <c r="R3911" t="str">
        <f>VLOOKUP(N3911,lookups!$D$1:$E$6, 2, FALSE)</f>
        <v>hucuktlis r</v>
      </c>
      <c r="S3911" t="str">
        <f>VLOOKUP(C3911,lookups!$G$1:$H$3, 2, FALSE)</f>
        <v>smolt</v>
      </c>
    </row>
    <row r="3912" spans="1:19" x14ac:dyDescent="0.25">
      <c r="A3912" s="1">
        <v>33743</v>
      </c>
      <c r="B3912">
        <v>1</v>
      </c>
      <c r="C3912">
        <v>1</v>
      </c>
      <c r="D3912">
        <v>1</v>
      </c>
      <c r="E3912">
        <v>1992</v>
      </c>
      <c r="F3912">
        <v>75</v>
      </c>
      <c r="G3912">
        <v>1</v>
      </c>
      <c r="H3912">
        <v>87</v>
      </c>
      <c r="J3912">
        <v>5.48</v>
      </c>
      <c r="L3912">
        <v>1</v>
      </c>
      <c r="M3912">
        <v>1</v>
      </c>
      <c r="N3912">
        <v>399</v>
      </c>
      <c r="O3912">
        <v>1</v>
      </c>
      <c r="P3912">
        <v>3</v>
      </c>
      <c r="Q3912" t="str">
        <f>VLOOKUP(M3912,lookups!$A$1:$B$7, 2, FALSE)</f>
        <v>trawl/fyke</v>
      </c>
      <c r="R3912" t="str">
        <f>VLOOKUP(N3912,lookups!$D$1:$E$6, 2, FALSE)</f>
        <v>hucuktlis r</v>
      </c>
      <c r="S3912" t="str">
        <f>VLOOKUP(C3912,lookups!$G$1:$H$3, 2, FALSE)</f>
        <v>smolt</v>
      </c>
    </row>
    <row r="3913" spans="1:19" x14ac:dyDescent="0.25">
      <c r="A3913" s="1">
        <v>33743</v>
      </c>
      <c r="B3913">
        <v>1</v>
      </c>
      <c r="C3913">
        <v>1</v>
      </c>
      <c r="D3913">
        <v>1</v>
      </c>
      <c r="E3913">
        <v>1992</v>
      </c>
      <c r="F3913">
        <v>76</v>
      </c>
      <c r="G3913">
        <v>1</v>
      </c>
      <c r="H3913">
        <v>98</v>
      </c>
      <c r="J3913">
        <v>8.3699999999999992</v>
      </c>
      <c r="L3913">
        <v>1</v>
      </c>
      <c r="M3913">
        <v>1</v>
      </c>
      <c r="N3913">
        <v>399</v>
      </c>
      <c r="O3913">
        <v>1</v>
      </c>
      <c r="P3913">
        <v>3</v>
      </c>
      <c r="Q3913" t="str">
        <f>VLOOKUP(M3913,lookups!$A$1:$B$7, 2, FALSE)</f>
        <v>trawl/fyke</v>
      </c>
      <c r="R3913" t="str">
        <f>VLOOKUP(N3913,lookups!$D$1:$E$6, 2, FALSE)</f>
        <v>hucuktlis r</v>
      </c>
      <c r="S3913" t="str">
        <f>VLOOKUP(C3913,lookups!$G$1:$H$3, 2, FALSE)</f>
        <v>smolt</v>
      </c>
    </row>
    <row r="3914" spans="1:19" x14ac:dyDescent="0.25">
      <c r="A3914" s="1">
        <v>33743</v>
      </c>
      <c r="B3914">
        <v>1</v>
      </c>
      <c r="C3914">
        <v>1</v>
      </c>
      <c r="D3914">
        <v>1</v>
      </c>
      <c r="E3914">
        <v>1992</v>
      </c>
      <c r="F3914">
        <v>77</v>
      </c>
      <c r="G3914">
        <v>1</v>
      </c>
      <c r="H3914">
        <v>92</v>
      </c>
      <c r="J3914">
        <v>7.17</v>
      </c>
      <c r="L3914">
        <v>1</v>
      </c>
      <c r="M3914">
        <v>1</v>
      </c>
      <c r="N3914">
        <v>399</v>
      </c>
      <c r="O3914">
        <v>1</v>
      </c>
      <c r="P3914">
        <v>3</v>
      </c>
      <c r="Q3914" t="str">
        <f>VLOOKUP(M3914,lookups!$A$1:$B$7, 2, FALSE)</f>
        <v>trawl/fyke</v>
      </c>
      <c r="R3914" t="str">
        <f>VLOOKUP(N3914,lookups!$D$1:$E$6, 2, FALSE)</f>
        <v>hucuktlis r</v>
      </c>
      <c r="S3914" t="str">
        <f>VLOOKUP(C3914,lookups!$G$1:$H$3, 2, FALSE)</f>
        <v>smolt</v>
      </c>
    </row>
    <row r="3915" spans="1:19" x14ac:dyDescent="0.25">
      <c r="A3915" s="1">
        <v>33743</v>
      </c>
      <c r="B3915">
        <v>1</v>
      </c>
      <c r="C3915">
        <v>1</v>
      </c>
      <c r="D3915">
        <v>1</v>
      </c>
      <c r="E3915">
        <v>1992</v>
      </c>
      <c r="F3915">
        <v>78</v>
      </c>
      <c r="G3915">
        <v>1</v>
      </c>
      <c r="H3915">
        <v>90</v>
      </c>
      <c r="J3915">
        <v>6.73</v>
      </c>
      <c r="L3915">
        <v>1</v>
      </c>
      <c r="M3915">
        <v>1</v>
      </c>
      <c r="N3915">
        <v>399</v>
      </c>
      <c r="O3915">
        <v>1</v>
      </c>
      <c r="P3915">
        <v>3</v>
      </c>
      <c r="Q3915" t="str">
        <f>VLOOKUP(M3915,lookups!$A$1:$B$7, 2, FALSE)</f>
        <v>trawl/fyke</v>
      </c>
      <c r="R3915" t="str">
        <f>VLOOKUP(N3915,lookups!$D$1:$E$6, 2, FALSE)</f>
        <v>hucuktlis r</v>
      </c>
      <c r="S3915" t="str">
        <f>VLOOKUP(C3915,lookups!$G$1:$H$3, 2, FALSE)</f>
        <v>smolt</v>
      </c>
    </row>
    <row r="3916" spans="1:19" x14ac:dyDescent="0.25">
      <c r="A3916" s="1">
        <v>33743</v>
      </c>
      <c r="B3916">
        <v>1</v>
      </c>
      <c r="C3916">
        <v>1</v>
      </c>
      <c r="D3916">
        <v>1</v>
      </c>
      <c r="E3916">
        <v>1992</v>
      </c>
      <c r="F3916">
        <v>79</v>
      </c>
      <c r="G3916">
        <v>1</v>
      </c>
      <c r="H3916">
        <v>97</v>
      </c>
      <c r="J3916">
        <v>8.6999999999999993</v>
      </c>
      <c r="L3916">
        <v>1</v>
      </c>
      <c r="M3916">
        <v>1</v>
      </c>
      <c r="N3916">
        <v>399</v>
      </c>
      <c r="O3916">
        <v>1</v>
      </c>
      <c r="P3916">
        <v>3</v>
      </c>
      <c r="Q3916" t="str">
        <f>VLOOKUP(M3916,lookups!$A$1:$B$7, 2, FALSE)</f>
        <v>trawl/fyke</v>
      </c>
      <c r="R3916" t="str">
        <f>VLOOKUP(N3916,lookups!$D$1:$E$6, 2, FALSE)</f>
        <v>hucuktlis r</v>
      </c>
      <c r="S3916" t="str">
        <f>VLOOKUP(C3916,lookups!$G$1:$H$3, 2, FALSE)</f>
        <v>smolt</v>
      </c>
    </row>
    <row r="3917" spans="1:19" x14ac:dyDescent="0.25">
      <c r="A3917" s="1">
        <v>33743</v>
      </c>
      <c r="B3917">
        <v>1</v>
      </c>
      <c r="C3917">
        <v>1</v>
      </c>
      <c r="D3917">
        <v>1</v>
      </c>
      <c r="E3917">
        <v>1992</v>
      </c>
      <c r="F3917">
        <v>80</v>
      </c>
      <c r="G3917">
        <v>1</v>
      </c>
      <c r="H3917">
        <v>92</v>
      </c>
      <c r="J3917">
        <v>7.43</v>
      </c>
      <c r="L3917">
        <v>1</v>
      </c>
      <c r="M3917">
        <v>1</v>
      </c>
      <c r="N3917">
        <v>399</v>
      </c>
      <c r="O3917">
        <v>1</v>
      </c>
      <c r="P3917">
        <v>3</v>
      </c>
      <c r="Q3917" t="str">
        <f>VLOOKUP(M3917,lookups!$A$1:$B$7, 2, FALSE)</f>
        <v>trawl/fyke</v>
      </c>
      <c r="R3917" t="str">
        <f>VLOOKUP(N3917,lookups!$D$1:$E$6, 2, FALSE)</f>
        <v>hucuktlis r</v>
      </c>
      <c r="S3917" t="str">
        <f>VLOOKUP(C3917,lookups!$G$1:$H$3, 2, FALSE)</f>
        <v>smolt</v>
      </c>
    </row>
    <row r="3918" spans="1:19" x14ac:dyDescent="0.25">
      <c r="A3918" s="1">
        <v>33743</v>
      </c>
      <c r="B3918">
        <v>1</v>
      </c>
      <c r="C3918">
        <v>1</v>
      </c>
      <c r="D3918">
        <v>1</v>
      </c>
      <c r="E3918">
        <v>1992</v>
      </c>
      <c r="F3918">
        <v>81</v>
      </c>
      <c r="G3918">
        <v>1</v>
      </c>
      <c r="H3918">
        <v>97</v>
      </c>
      <c r="J3918">
        <v>7.95</v>
      </c>
      <c r="L3918">
        <v>1</v>
      </c>
      <c r="M3918">
        <v>1</v>
      </c>
      <c r="N3918">
        <v>399</v>
      </c>
      <c r="O3918">
        <v>1</v>
      </c>
      <c r="P3918">
        <v>3</v>
      </c>
      <c r="Q3918" t="str">
        <f>VLOOKUP(M3918,lookups!$A$1:$B$7, 2, FALSE)</f>
        <v>trawl/fyke</v>
      </c>
      <c r="R3918" t="str">
        <f>VLOOKUP(N3918,lookups!$D$1:$E$6, 2, FALSE)</f>
        <v>hucuktlis r</v>
      </c>
      <c r="S3918" t="str">
        <f>VLOOKUP(C3918,lookups!$G$1:$H$3, 2, FALSE)</f>
        <v>smolt</v>
      </c>
    </row>
    <row r="3919" spans="1:19" x14ac:dyDescent="0.25">
      <c r="A3919" s="1">
        <v>33743</v>
      </c>
      <c r="B3919">
        <v>1</v>
      </c>
      <c r="C3919">
        <v>1</v>
      </c>
      <c r="D3919">
        <v>1</v>
      </c>
      <c r="E3919">
        <v>1992</v>
      </c>
      <c r="F3919">
        <v>82</v>
      </c>
      <c r="G3919">
        <v>1</v>
      </c>
      <c r="H3919">
        <v>89</v>
      </c>
      <c r="J3919">
        <v>6.64</v>
      </c>
      <c r="L3919">
        <v>1</v>
      </c>
      <c r="M3919">
        <v>1</v>
      </c>
      <c r="N3919">
        <v>399</v>
      </c>
      <c r="O3919">
        <v>1</v>
      </c>
      <c r="P3919">
        <v>3</v>
      </c>
      <c r="Q3919" t="str">
        <f>VLOOKUP(M3919,lookups!$A$1:$B$7, 2, FALSE)</f>
        <v>trawl/fyke</v>
      </c>
      <c r="R3919" t="str">
        <f>VLOOKUP(N3919,lookups!$D$1:$E$6, 2, FALSE)</f>
        <v>hucuktlis r</v>
      </c>
      <c r="S3919" t="str">
        <f>VLOOKUP(C3919,lookups!$G$1:$H$3, 2, FALSE)</f>
        <v>smolt</v>
      </c>
    </row>
    <row r="3920" spans="1:19" x14ac:dyDescent="0.25">
      <c r="A3920" s="1">
        <v>33743</v>
      </c>
      <c r="B3920">
        <v>1</v>
      </c>
      <c r="C3920">
        <v>1</v>
      </c>
      <c r="D3920">
        <v>1</v>
      </c>
      <c r="E3920">
        <v>1992</v>
      </c>
      <c r="F3920">
        <v>83</v>
      </c>
      <c r="G3920">
        <v>1</v>
      </c>
      <c r="H3920">
        <v>94</v>
      </c>
      <c r="J3920">
        <v>7.04</v>
      </c>
      <c r="L3920">
        <v>1</v>
      </c>
      <c r="M3920">
        <v>1</v>
      </c>
      <c r="N3920">
        <v>399</v>
      </c>
      <c r="O3920">
        <v>1</v>
      </c>
      <c r="P3920">
        <v>3</v>
      </c>
      <c r="Q3920" t="str">
        <f>VLOOKUP(M3920,lookups!$A$1:$B$7, 2, FALSE)</f>
        <v>trawl/fyke</v>
      </c>
      <c r="R3920" t="str">
        <f>VLOOKUP(N3920,lookups!$D$1:$E$6, 2, FALSE)</f>
        <v>hucuktlis r</v>
      </c>
      <c r="S3920" t="str">
        <f>VLOOKUP(C3920,lookups!$G$1:$H$3, 2, FALSE)</f>
        <v>smolt</v>
      </c>
    </row>
    <row r="3921" spans="1:19" x14ac:dyDescent="0.25">
      <c r="A3921" s="1">
        <v>33743</v>
      </c>
      <c r="B3921">
        <v>1</v>
      </c>
      <c r="C3921">
        <v>1</v>
      </c>
      <c r="D3921">
        <v>1</v>
      </c>
      <c r="E3921">
        <v>1992</v>
      </c>
      <c r="F3921">
        <v>84</v>
      </c>
      <c r="G3921">
        <v>1</v>
      </c>
      <c r="H3921">
        <v>97</v>
      </c>
      <c r="J3921">
        <v>7.62</v>
      </c>
      <c r="L3921">
        <v>1</v>
      </c>
      <c r="M3921">
        <v>1</v>
      </c>
      <c r="N3921">
        <v>399</v>
      </c>
      <c r="O3921">
        <v>1</v>
      </c>
      <c r="P3921">
        <v>3</v>
      </c>
      <c r="Q3921" t="str">
        <f>VLOOKUP(M3921,lookups!$A$1:$B$7, 2, FALSE)</f>
        <v>trawl/fyke</v>
      </c>
      <c r="R3921" t="str">
        <f>VLOOKUP(N3921,lookups!$D$1:$E$6, 2, FALSE)</f>
        <v>hucuktlis r</v>
      </c>
      <c r="S3921" t="str">
        <f>VLOOKUP(C3921,lookups!$G$1:$H$3, 2, FALSE)</f>
        <v>smolt</v>
      </c>
    </row>
    <row r="3922" spans="1:19" x14ac:dyDescent="0.25">
      <c r="A3922" s="1">
        <v>33743</v>
      </c>
      <c r="B3922">
        <v>1</v>
      </c>
      <c r="C3922">
        <v>1</v>
      </c>
      <c r="D3922">
        <v>1</v>
      </c>
      <c r="E3922">
        <v>1992</v>
      </c>
      <c r="F3922">
        <v>85</v>
      </c>
      <c r="G3922">
        <v>1</v>
      </c>
      <c r="H3922">
        <v>94</v>
      </c>
      <c r="J3922">
        <v>7.11</v>
      </c>
      <c r="L3922">
        <v>1</v>
      </c>
      <c r="M3922">
        <v>1</v>
      </c>
      <c r="N3922">
        <v>399</v>
      </c>
      <c r="O3922">
        <v>1</v>
      </c>
      <c r="P3922">
        <v>3</v>
      </c>
      <c r="Q3922" t="str">
        <f>VLOOKUP(M3922,lookups!$A$1:$B$7, 2, FALSE)</f>
        <v>trawl/fyke</v>
      </c>
      <c r="R3922" t="str">
        <f>VLOOKUP(N3922,lookups!$D$1:$E$6, 2, FALSE)</f>
        <v>hucuktlis r</v>
      </c>
      <c r="S3922" t="str">
        <f>VLOOKUP(C3922,lookups!$G$1:$H$3, 2, FALSE)</f>
        <v>smolt</v>
      </c>
    </row>
    <row r="3923" spans="1:19" x14ac:dyDescent="0.25">
      <c r="A3923" s="1">
        <v>33743</v>
      </c>
      <c r="B3923">
        <v>1</v>
      </c>
      <c r="C3923">
        <v>1</v>
      </c>
      <c r="D3923">
        <v>1</v>
      </c>
      <c r="E3923">
        <v>1992</v>
      </c>
      <c r="F3923">
        <v>86</v>
      </c>
      <c r="G3923">
        <v>1</v>
      </c>
      <c r="H3923">
        <v>98</v>
      </c>
      <c r="J3923">
        <v>7.69</v>
      </c>
      <c r="L3923">
        <v>1</v>
      </c>
      <c r="M3923">
        <v>1</v>
      </c>
      <c r="N3923">
        <v>399</v>
      </c>
      <c r="O3923">
        <v>1</v>
      </c>
      <c r="P3923">
        <v>3</v>
      </c>
      <c r="Q3923" t="str">
        <f>VLOOKUP(M3923,lookups!$A$1:$B$7, 2, FALSE)</f>
        <v>trawl/fyke</v>
      </c>
      <c r="R3923" t="str">
        <f>VLOOKUP(N3923,lookups!$D$1:$E$6, 2, FALSE)</f>
        <v>hucuktlis r</v>
      </c>
      <c r="S3923" t="str">
        <f>VLOOKUP(C3923,lookups!$G$1:$H$3, 2, FALSE)</f>
        <v>smolt</v>
      </c>
    </row>
    <row r="3924" spans="1:19" x14ac:dyDescent="0.25">
      <c r="A3924" s="1">
        <v>33743</v>
      </c>
      <c r="B3924">
        <v>1</v>
      </c>
      <c r="C3924">
        <v>1</v>
      </c>
      <c r="D3924">
        <v>1</v>
      </c>
      <c r="E3924">
        <v>1992</v>
      </c>
      <c r="F3924">
        <v>87</v>
      </c>
      <c r="G3924">
        <v>1</v>
      </c>
      <c r="H3924">
        <v>89</v>
      </c>
      <c r="J3924">
        <v>5.99</v>
      </c>
      <c r="L3924">
        <v>1</v>
      </c>
      <c r="M3924">
        <v>1</v>
      </c>
      <c r="N3924">
        <v>399</v>
      </c>
      <c r="O3924">
        <v>1</v>
      </c>
      <c r="P3924">
        <v>3</v>
      </c>
      <c r="Q3924" t="str">
        <f>VLOOKUP(M3924,lookups!$A$1:$B$7, 2, FALSE)</f>
        <v>trawl/fyke</v>
      </c>
      <c r="R3924" t="str">
        <f>VLOOKUP(N3924,lookups!$D$1:$E$6, 2, FALSE)</f>
        <v>hucuktlis r</v>
      </c>
      <c r="S3924" t="str">
        <f>VLOOKUP(C3924,lookups!$G$1:$H$3, 2, FALSE)</f>
        <v>smolt</v>
      </c>
    </row>
    <row r="3925" spans="1:19" x14ac:dyDescent="0.25">
      <c r="A3925" s="1">
        <v>33743</v>
      </c>
      <c r="B3925">
        <v>1</v>
      </c>
      <c r="C3925">
        <v>1</v>
      </c>
      <c r="D3925">
        <v>1</v>
      </c>
      <c r="E3925">
        <v>1992</v>
      </c>
      <c r="F3925">
        <v>88</v>
      </c>
      <c r="G3925">
        <v>1</v>
      </c>
      <c r="H3925">
        <v>90</v>
      </c>
      <c r="J3925">
        <v>6.69</v>
      </c>
      <c r="L3925">
        <v>1</v>
      </c>
      <c r="M3925">
        <v>1</v>
      </c>
      <c r="N3925">
        <v>399</v>
      </c>
      <c r="O3925">
        <v>1</v>
      </c>
      <c r="P3925">
        <v>3</v>
      </c>
      <c r="Q3925" t="str">
        <f>VLOOKUP(M3925,lookups!$A$1:$B$7, 2, FALSE)</f>
        <v>trawl/fyke</v>
      </c>
      <c r="R3925" t="str">
        <f>VLOOKUP(N3925,lookups!$D$1:$E$6, 2, FALSE)</f>
        <v>hucuktlis r</v>
      </c>
      <c r="S3925" t="str">
        <f>VLOOKUP(C3925,lookups!$G$1:$H$3, 2, FALSE)</f>
        <v>smolt</v>
      </c>
    </row>
    <row r="3926" spans="1:19" x14ac:dyDescent="0.25">
      <c r="A3926" s="1">
        <v>33743</v>
      </c>
      <c r="B3926">
        <v>1</v>
      </c>
      <c r="C3926">
        <v>1</v>
      </c>
      <c r="D3926">
        <v>1</v>
      </c>
      <c r="E3926">
        <v>1992</v>
      </c>
      <c r="F3926">
        <v>89</v>
      </c>
      <c r="G3926">
        <v>1</v>
      </c>
      <c r="H3926">
        <v>90</v>
      </c>
      <c r="J3926">
        <v>6.82</v>
      </c>
      <c r="L3926">
        <v>1</v>
      </c>
      <c r="M3926">
        <v>1</v>
      </c>
      <c r="N3926">
        <v>399</v>
      </c>
      <c r="O3926">
        <v>1</v>
      </c>
      <c r="P3926">
        <v>3</v>
      </c>
      <c r="Q3926" t="str">
        <f>VLOOKUP(M3926,lookups!$A$1:$B$7, 2, FALSE)</f>
        <v>trawl/fyke</v>
      </c>
      <c r="R3926" t="str">
        <f>VLOOKUP(N3926,lookups!$D$1:$E$6, 2, FALSE)</f>
        <v>hucuktlis r</v>
      </c>
      <c r="S3926" t="str">
        <f>VLOOKUP(C3926,lookups!$G$1:$H$3, 2, FALSE)</f>
        <v>smolt</v>
      </c>
    </row>
    <row r="3927" spans="1:19" x14ac:dyDescent="0.25">
      <c r="A3927" s="1">
        <v>33743</v>
      </c>
      <c r="B3927">
        <v>1</v>
      </c>
      <c r="C3927">
        <v>1</v>
      </c>
      <c r="D3927">
        <v>1</v>
      </c>
      <c r="E3927">
        <v>1992</v>
      </c>
      <c r="F3927">
        <v>90</v>
      </c>
      <c r="G3927">
        <v>1</v>
      </c>
      <c r="H3927">
        <v>94</v>
      </c>
      <c r="J3927">
        <v>7.59</v>
      </c>
      <c r="L3927">
        <v>1</v>
      </c>
      <c r="M3927">
        <v>1</v>
      </c>
      <c r="N3927">
        <v>399</v>
      </c>
      <c r="O3927">
        <v>1</v>
      </c>
      <c r="P3927">
        <v>3</v>
      </c>
      <c r="Q3927" t="str">
        <f>VLOOKUP(M3927,lookups!$A$1:$B$7, 2, FALSE)</f>
        <v>trawl/fyke</v>
      </c>
      <c r="R3927" t="str">
        <f>VLOOKUP(N3927,lookups!$D$1:$E$6, 2, FALSE)</f>
        <v>hucuktlis r</v>
      </c>
      <c r="S3927" t="str">
        <f>VLOOKUP(C3927,lookups!$G$1:$H$3, 2, FALSE)</f>
        <v>smolt</v>
      </c>
    </row>
    <row r="3928" spans="1:19" x14ac:dyDescent="0.25">
      <c r="A3928" s="1">
        <v>33743</v>
      </c>
      <c r="B3928">
        <v>1</v>
      </c>
      <c r="C3928">
        <v>1</v>
      </c>
      <c r="D3928">
        <v>1</v>
      </c>
      <c r="E3928">
        <v>1992</v>
      </c>
      <c r="F3928">
        <v>91</v>
      </c>
      <c r="G3928">
        <v>1</v>
      </c>
      <c r="H3928">
        <v>95</v>
      </c>
      <c r="J3928">
        <v>7.25</v>
      </c>
      <c r="L3928">
        <v>1</v>
      </c>
      <c r="M3928">
        <v>1</v>
      </c>
      <c r="N3928">
        <v>399</v>
      </c>
      <c r="O3928">
        <v>1</v>
      </c>
      <c r="P3928">
        <v>3</v>
      </c>
      <c r="Q3928" t="str">
        <f>VLOOKUP(M3928,lookups!$A$1:$B$7, 2, FALSE)</f>
        <v>trawl/fyke</v>
      </c>
      <c r="R3928" t="str">
        <f>VLOOKUP(N3928,lookups!$D$1:$E$6, 2, FALSE)</f>
        <v>hucuktlis r</v>
      </c>
      <c r="S3928" t="str">
        <f>VLOOKUP(C3928,lookups!$G$1:$H$3, 2, FALSE)</f>
        <v>smolt</v>
      </c>
    </row>
    <row r="3929" spans="1:19" x14ac:dyDescent="0.25">
      <c r="A3929" s="1">
        <v>33743</v>
      </c>
      <c r="B3929">
        <v>1</v>
      </c>
      <c r="C3929">
        <v>1</v>
      </c>
      <c r="D3929">
        <v>1</v>
      </c>
      <c r="E3929">
        <v>1992</v>
      </c>
      <c r="F3929">
        <v>92</v>
      </c>
      <c r="G3929">
        <v>1</v>
      </c>
      <c r="H3929">
        <v>86</v>
      </c>
      <c r="J3929">
        <v>5.41</v>
      </c>
      <c r="L3929">
        <v>1</v>
      </c>
      <c r="M3929">
        <v>1</v>
      </c>
      <c r="N3929">
        <v>399</v>
      </c>
      <c r="O3929">
        <v>1</v>
      </c>
      <c r="P3929">
        <v>3</v>
      </c>
      <c r="Q3929" t="str">
        <f>VLOOKUP(M3929,lookups!$A$1:$B$7, 2, FALSE)</f>
        <v>trawl/fyke</v>
      </c>
      <c r="R3929" t="str">
        <f>VLOOKUP(N3929,lookups!$D$1:$E$6, 2, FALSE)</f>
        <v>hucuktlis r</v>
      </c>
      <c r="S3929" t="str">
        <f>VLOOKUP(C3929,lookups!$G$1:$H$3, 2, FALSE)</f>
        <v>smolt</v>
      </c>
    </row>
    <row r="3930" spans="1:19" x14ac:dyDescent="0.25">
      <c r="A3930" s="1">
        <v>33743</v>
      </c>
      <c r="B3930">
        <v>1</v>
      </c>
      <c r="C3930">
        <v>1</v>
      </c>
      <c r="D3930">
        <v>1</v>
      </c>
      <c r="E3930">
        <v>1992</v>
      </c>
      <c r="F3930">
        <v>93</v>
      </c>
      <c r="G3930">
        <v>1</v>
      </c>
      <c r="H3930">
        <v>86</v>
      </c>
      <c r="J3930">
        <v>5.59</v>
      </c>
      <c r="L3930">
        <v>1</v>
      </c>
      <c r="M3930">
        <v>1</v>
      </c>
      <c r="N3930">
        <v>399</v>
      </c>
      <c r="O3930">
        <v>1</v>
      </c>
      <c r="P3930">
        <v>3</v>
      </c>
      <c r="Q3930" t="str">
        <f>VLOOKUP(M3930,lookups!$A$1:$B$7, 2, FALSE)</f>
        <v>trawl/fyke</v>
      </c>
      <c r="R3930" t="str">
        <f>VLOOKUP(N3930,lookups!$D$1:$E$6, 2, FALSE)</f>
        <v>hucuktlis r</v>
      </c>
      <c r="S3930" t="str">
        <f>VLOOKUP(C3930,lookups!$G$1:$H$3, 2, FALSE)</f>
        <v>smolt</v>
      </c>
    </row>
    <row r="3931" spans="1:19" x14ac:dyDescent="0.25">
      <c r="A3931" s="1">
        <v>33743</v>
      </c>
      <c r="B3931">
        <v>1</v>
      </c>
      <c r="C3931">
        <v>1</v>
      </c>
      <c r="D3931">
        <v>1</v>
      </c>
      <c r="E3931">
        <v>1992</v>
      </c>
      <c r="F3931">
        <v>94</v>
      </c>
      <c r="G3931">
        <v>1</v>
      </c>
      <c r="H3931">
        <v>88</v>
      </c>
      <c r="J3931">
        <v>5.95</v>
      </c>
      <c r="L3931">
        <v>1</v>
      </c>
      <c r="M3931">
        <v>1</v>
      </c>
      <c r="N3931">
        <v>399</v>
      </c>
      <c r="O3931">
        <v>1</v>
      </c>
      <c r="P3931">
        <v>3</v>
      </c>
      <c r="Q3931" t="str">
        <f>VLOOKUP(M3931,lookups!$A$1:$B$7, 2, FALSE)</f>
        <v>trawl/fyke</v>
      </c>
      <c r="R3931" t="str">
        <f>VLOOKUP(N3931,lookups!$D$1:$E$6, 2, FALSE)</f>
        <v>hucuktlis r</v>
      </c>
      <c r="S3931" t="str">
        <f>VLOOKUP(C3931,lookups!$G$1:$H$3, 2, FALSE)</f>
        <v>smolt</v>
      </c>
    </row>
    <row r="3932" spans="1:19" x14ac:dyDescent="0.25">
      <c r="A3932" s="1">
        <v>33743</v>
      </c>
      <c r="B3932">
        <v>1</v>
      </c>
      <c r="C3932">
        <v>1</v>
      </c>
      <c r="D3932">
        <v>1</v>
      </c>
      <c r="E3932">
        <v>1992</v>
      </c>
      <c r="F3932">
        <v>95</v>
      </c>
      <c r="G3932">
        <v>1</v>
      </c>
      <c r="H3932">
        <v>90</v>
      </c>
      <c r="J3932">
        <v>6.46</v>
      </c>
      <c r="L3932">
        <v>1</v>
      </c>
      <c r="M3932">
        <v>1</v>
      </c>
      <c r="N3932">
        <v>399</v>
      </c>
      <c r="O3932">
        <v>1</v>
      </c>
      <c r="P3932">
        <v>3</v>
      </c>
      <c r="Q3932" t="str">
        <f>VLOOKUP(M3932,lookups!$A$1:$B$7, 2, FALSE)</f>
        <v>trawl/fyke</v>
      </c>
      <c r="R3932" t="str">
        <f>VLOOKUP(N3932,lookups!$D$1:$E$6, 2, FALSE)</f>
        <v>hucuktlis r</v>
      </c>
      <c r="S3932" t="str">
        <f>VLOOKUP(C3932,lookups!$G$1:$H$3, 2, FALSE)</f>
        <v>smolt</v>
      </c>
    </row>
    <row r="3933" spans="1:19" x14ac:dyDescent="0.25">
      <c r="A3933" s="1">
        <v>33743</v>
      </c>
      <c r="B3933">
        <v>1</v>
      </c>
      <c r="C3933">
        <v>1</v>
      </c>
      <c r="D3933">
        <v>1</v>
      </c>
      <c r="E3933">
        <v>1992</v>
      </c>
      <c r="F3933">
        <v>96</v>
      </c>
      <c r="G3933">
        <v>1</v>
      </c>
      <c r="H3933">
        <v>92</v>
      </c>
      <c r="J3933">
        <v>7.46</v>
      </c>
      <c r="L3933">
        <v>1</v>
      </c>
      <c r="M3933">
        <v>1</v>
      </c>
      <c r="N3933">
        <v>399</v>
      </c>
      <c r="O3933">
        <v>1</v>
      </c>
      <c r="P3933">
        <v>3</v>
      </c>
      <c r="Q3933" t="str">
        <f>VLOOKUP(M3933,lookups!$A$1:$B$7, 2, FALSE)</f>
        <v>trawl/fyke</v>
      </c>
      <c r="R3933" t="str">
        <f>VLOOKUP(N3933,lookups!$D$1:$E$6, 2, FALSE)</f>
        <v>hucuktlis r</v>
      </c>
      <c r="S3933" t="str">
        <f>VLOOKUP(C3933,lookups!$G$1:$H$3, 2, FALSE)</f>
        <v>smolt</v>
      </c>
    </row>
    <row r="3934" spans="1:19" x14ac:dyDescent="0.25">
      <c r="A3934" s="1">
        <v>33743</v>
      </c>
      <c r="B3934">
        <v>1</v>
      </c>
      <c r="C3934">
        <v>1</v>
      </c>
      <c r="D3934">
        <v>1</v>
      </c>
      <c r="E3934">
        <v>1992</v>
      </c>
      <c r="F3934">
        <v>97</v>
      </c>
      <c r="G3934">
        <v>1</v>
      </c>
      <c r="H3934">
        <v>102</v>
      </c>
      <c r="J3934">
        <v>9.84</v>
      </c>
      <c r="L3934">
        <v>1</v>
      </c>
      <c r="M3934">
        <v>1</v>
      </c>
      <c r="N3934">
        <v>399</v>
      </c>
      <c r="O3934">
        <v>1</v>
      </c>
      <c r="P3934">
        <v>3</v>
      </c>
      <c r="Q3934" t="str">
        <f>VLOOKUP(M3934,lookups!$A$1:$B$7, 2, FALSE)</f>
        <v>trawl/fyke</v>
      </c>
      <c r="R3934" t="str">
        <f>VLOOKUP(N3934,lookups!$D$1:$E$6, 2, FALSE)</f>
        <v>hucuktlis r</v>
      </c>
      <c r="S3934" t="str">
        <f>VLOOKUP(C3934,lookups!$G$1:$H$3, 2, FALSE)</f>
        <v>smolt</v>
      </c>
    </row>
    <row r="3935" spans="1:19" x14ac:dyDescent="0.25">
      <c r="A3935" s="1">
        <v>33743</v>
      </c>
      <c r="B3935">
        <v>1</v>
      </c>
      <c r="C3935">
        <v>1</v>
      </c>
      <c r="D3935">
        <v>1</v>
      </c>
      <c r="E3935">
        <v>1992</v>
      </c>
      <c r="F3935">
        <v>98</v>
      </c>
      <c r="G3935">
        <v>1</v>
      </c>
      <c r="H3935">
        <v>93</v>
      </c>
      <c r="J3935">
        <v>7.02</v>
      </c>
      <c r="L3935">
        <v>1</v>
      </c>
      <c r="M3935">
        <v>1</v>
      </c>
      <c r="N3935">
        <v>399</v>
      </c>
      <c r="O3935">
        <v>1</v>
      </c>
      <c r="P3935">
        <v>3</v>
      </c>
      <c r="Q3935" t="str">
        <f>VLOOKUP(M3935,lookups!$A$1:$B$7, 2, FALSE)</f>
        <v>trawl/fyke</v>
      </c>
      <c r="R3935" t="str">
        <f>VLOOKUP(N3935,lookups!$D$1:$E$6, 2, FALSE)</f>
        <v>hucuktlis r</v>
      </c>
      <c r="S3935" t="str">
        <f>VLOOKUP(C3935,lookups!$G$1:$H$3, 2, FALSE)</f>
        <v>smolt</v>
      </c>
    </row>
    <row r="3936" spans="1:19" x14ac:dyDescent="0.25">
      <c r="A3936" s="1">
        <v>33743</v>
      </c>
      <c r="B3936">
        <v>1</v>
      </c>
      <c r="C3936">
        <v>1</v>
      </c>
      <c r="D3936">
        <v>1</v>
      </c>
      <c r="E3936">
        <v>1992</v>
      </c>
      <c r="F3936">
        <v>99</v>
      </c>
      <c r="G3936">
        <v>1</v>
      </c>
      <c r="H3936">
        <v>97</v>
      </c>
      <c r="J3936">
        <v>7.25</v>
      </c>
      <c r="L3936">
        <v>1</v>
      </c>
      <c r="M3936">
        <v>1</v>
      </c>
      <c r="N3936">
        <v>399</v>
      </c>
      <c r="O3936">
        <v>1</v>
      </c>
      <c r="P3936">
        <v>3</v>
      </c>
      <c r="Q3936" t="str">
        <f>VLOOKUP(M3936,lookups!$A$1:$B$7, 2, FALSE)</f>
        <v>trawl/fyke</v>
      </c>
      <c r="R3936" t="str">
        <f>VLOOKUP(N3936,lookups!$D$1:$E$6, 2, FALSE)</f>
        <v>hucuktlis r</v>
      </c>
      <c r="S3936" t="str">
        <f>VLOOKUP(C3936,lookups!$G$1:$H$3, 2, FALSE)</f>
        <v>smolt</v>
      </c>
    </row>
    <row r="3937" spans="1:19" x14ac:dyDescent="0.25">
      <c r="A3937" s="1">
        <v>33743</v>
      </c>
      <c r="B3937">
        <v>1</v>
      </c>
      <c r="C3937">
        <v>1</v>
      </c>
      <c r="D3937">
        <v>1</v>
      </c>
      <c r="E3937">
        <v>1992</v>
      </c>
      <c r="F3937">
        <v>100</v>
      </c>
      <c r="G3937">
        <v>1</v>
      </c>
      <c r="H3937">
        <v>92</v>
      </c>
      <c r="J3937">
        <v>7.08</v>
      </c>
      <c r="L3937">
        <v>1</v>
      </c>
      <c r="M3937">
        <v>1</v>
      </c>
      <c r="N3937">
        <v>399</v>
      </c>
      <c r="O3937">
        <v>1</v>
      </c>
      <c r="P3937">
        <v>3</v>
      </c>
      <c r="Q3937" t="str">
        <f>VLOOKUP(M3937,lookups!$A$1:$B$7, 2, FALSE)</f>
        <v>trawl/fyke</v>
      </c>
      <c r="R3937" t="str">
        <f>VLOOKUP(N3937,lookups!$D$1:$E$6, 2, FALSE)</f>
        <v>hucuktlis r</v>
      </c>
      <c r="S3937" t="str">
        <f>VLOOKUP(C3937,lookups!$G$1:$H$3, 2, FALSE)</f>
        <v>smolt</v>
      </c>
    </row>
    <row r="3938" spans="1:19" x14ac:dyDescent="0.25">
      <c r="A3938" s="1">
        <v>33743</v>
      </c>
      <c r="B3938">
        <v>1</v>
      </c>
      <c r="C3938">
        <v>1</v>
      </c>
      <c r="D3938">
        <v>1</v>
      </c>
      <c r="E3938">
        <v>1992</v>
      </c>
      <c r="F3938">
        <v>101</v>
      </c>
      <c r="G3938">
        <v>1</v>
      </c>
      <c r="H3938">
        <v>95</v>
      </c>
      <c r="J3938">
        <v>7.78</v>
      </c>
      <c r="L3938">
        <v>1</v>
      </c>
      <c r="M3938">
        <v>1</v>
      </c>
      <c r="N3938">
        <v>399</v>
      </c>
      <c r="O3938">
        <v>1</v>
      </c>
      <c r="P3938">
        <v>3</v>
      </c>
      <c r="Q3938" t="str">
        <f>VLOOKUP(M3938,lookups!$A$1:$B$7, 2, FALSE)</f>
        <v>trawl/fyke</v>
      </c>
      <c r="R3938" t="str">
        <f>VLOOKUP(N3938,lookups!$D$1:$E$6, 2, FALSE)</f>
        <v>hucuktlis r</v>
      </c>
      <c r="S3938" t="str">
        <f>VLOOKUP(C3938,lookups!$G$1:$H$3, 2, FALSE)</f>
        <v>smolt</v>
      </c>
    </row>
    <row r="3939" spans="1:19" x14ac:dyDescent="0.25">
      <c r="A3939" s="1">
        <v>33743</v>
      </c>
      <c r="B3939">
        <v>1</v>
      </c>
      <c r="C3939">
        <v>1</v>
      </c>
      <c r="D3939">
        <v>1</v>
      </c>
      <c r="E3939">
        <v>1992</v>
      </c>
      <c r="F3939">
        <v>102</v>
      </c>
      <c r="G3939">
        <v>1</v>
      </c>
      <c r="H3939">
        <v>95</v>
      </c>
      <c r="J3939">
        <v>7.98</v>
      </c>
      <c r="L3939">
        <v>1</v>
      </c>
      <c r="M3939">
        <v>1</v>
      </c>
      <c r="N3939">
        <v>399</v>
      </c>
      <c r="O3939">
        <v>1</v>
      </c>
      <c r="P3939">
        <v>3</v>
      </c>
      <c r="Q3939" t="str">
        <f>VLOOKUP(M3939,lookups!$A$1:$B$7, 2, FALSE)</f>
        <v>trawl/fyke</v>
      </c>
      <c r="R3939" t="str">
        <f>VLOOKUP(N3939,lookups!$D$1:$E$6, 2, FALSE)</f>
        <v>hucuktlis r</v>
      </c>
      <c r="S3939" t="str">
        <f>VLOOKUP(C3939,lookups!$G$1:$H$3, 2, FALSE)</f>
        <v>smolt</v>
      </c>
    </row>
    <row r="3940" spans="1:19" x14ac:dyDescent="0.25">
      <c r="A3940" s="1">
        <v>33743</v>
      </c>
      <c r="B3940">
        <v>1</v>
      </c>
      <c r="C3940">
        <v>1</v>
      </c>
      <c r="D3940">
        <v>1</v>
      </c>
      <c r="E3940">
        <v>1992</v>
      </c>
      <c r="F3940">
        <v>103</v>
      </c>
      <c r="G3940">
        <v>1</v>
      </c>
      <c r="H3940">
        <v>95</v>
      </c>
      <c r="J3940">
        <v>7.6</v>
      </c>
      <c r="L3940">
        <v>1</v>
      </c>
      <c r="M3940">
        <v>1</v>
      </c>
      <c r="N3940">
        <v>399</v>
      </c>
      <c r="O3940">
        <v>1</v>
      </c>
      <c r="P3940">
        <v>3</v>
      </c>
      <c r="Q3940" t="str">
        <f>VLOOKUP(M3940,lookups!$A$1:$B$7, 2, FALSE)</f>
        <v>trawl/fyke</v>
      </c>
      <c r="R3940" t="str">
        <f>VLOOKUP(N3940,lookups!$D$1:$E$6, 2, FALSE)</f>
        <v>hucuktlis r</v>
      </c>
      <c r="S3940" t="str">
        <f>VLOOKUP(C3940,lookups!$G$1:$H$3, 2, FALSE)</f>
        <v>smolt</v>
      </c>
    </row>
    <row r="3941" spans="1:19" x14ac:dyDescent="0.25">
      <c r="A3941" s="1">
        <v>33743</v>
      </c>
      <c r="B3941">
        <v>1</v>
      </c>
      <c r="C3941">
        <v>1</v>
      </c>
      <c r="D3941">
        <v>1</v>
      </c>
      <c r="E3941">
        <v>1992</v>
      </c>
      <c r="F3941">
        <v>104</v>
      </c>
      <c r="G3941">
        <v>1</v>
      </c>
      <c r="H3941">
        <v>91</v>
      </c>
      <c r="J3941">
        <v>6.37</v>
      </c>
      <c r="L3941">
        <v>1</v>
      </c>
      <c r="M3941">
        <v>1</v>
      </c>
      <c r="N3941">
        <v>399</v>
      </c>
      <c r="O3941">
        <v>1</v>
      </c>
      <c r="P3941">
        <v>3</v>
      </c>
      <c r="Q3941" t="str">
        <f>VLOOKUP(M3941,lookups!$A$1:$B$7, 2, FALSE)</f>
        <v>trawl/fyke</v>
      </c>
      <c r="R3941" t="str">
        <f>VLOOKUP(N3941,lookups!$D$1:$E$6, 2, FALSE)</f>
        <v>hucuktlis r</v>
      </c>
      <c r="S3941" t="str">
        <f>VLOOKUP(C3941,lookups!$G$1:$H$3, 2, FALSE)</f>
        <v>smolt</v>
      </c>
    </row>
    <row r="3942" spans="1:19" x14ac:dyDescent="0.25">
      <c r="A3942" s="1">
        <v>33743</v>
      </c>
      <c r="B3942">
        <v>1</v>
      </c>
      <c r="C3942">
        <v>1</v>
      </c>
      <c r="D3942">
        <v>1</v>
      </c>
      <c r="E3942">
        <v>1992</v>
      </c>
      <c r="F3942">
        <v>105</v>
      </c>
      <c r="G3942">
        <v>1</v>
      </c>
      <c r="H3942">
        <v>86</v>
      </c>
      <c r="J3942">
        <v>5.66</v>
      </c>
      <c r="L3942">
        <v>1</v>
      </c>
      <c r="M3942">
        <v>1</v>
      </c>
      <c r="N3942">
        <v>399</v>
      </c>
      <c r="O3942">
        <v>1</v>
      </c>
      <c r="P3942">
        <v>3</v>
      </c>
      <c r="Q3942" t="str">
        <f>VLOOKUP(M3942,lookups!$A$1:$B$7, 2, FALSE)</f>
        <v>trawl/fyke</v>
      </c>
      <c r="R3942" t="str">
        <f>VLOOKUP(N3942,lookups!$D$1:$E$6, 2, FALSE)</f>
        <v>hucuktlis r</v>
      </c>
      <c r="S3942" t="str">
        <f>VLOOKUP(C3942,lookups!$G$1:$H$3, 2, FALSE)</f>
        <v>smolt</v>
      </c>
    </row>
    <row r="3943" spans="1:19" x14ac:dyDescent="0.25">
      <c r="A3943" s="1">
        <v>33743</v>
      </c>
      <c r="B3943">
        <v>1</v>
      </c>
      <c r="C3943">
        <v>1</v>
      </c>
      <c r="D3943">
        <v>1</v>
      </c>
      <c r="E3943">
        <v>1992</v>
      </c>
      <c r="F3943">
        <v>106</v>
      </c>
      <c r="G3943">
        <v>1</v>
      </c>
      <c r="H3943">
        <v>94</v>
      </c>
      <c r="J3943">
        <v>7.77</v>
      </c>
      <c r="L3943">
        <v>1</v>
      </c>
      <c r="M3943">
        <v>1</v>
      </c>
      <c r="N3943">
        <v>399</v>
      </c>
      <c r="O3943">
        <v>1</v>
      </c>
      <c r="P3943">
        <v>3</v>
      </c>
      <c r="Q3943" t="str">
        <f>VLOOKUP(M3943,lookups!$A$1:$B$7, 2, FALSE)</f>
        <v>trawl/fyke</v>
      </c>
      <c r="R3943" t="str">
        <f>VLOOKUP(N3943,lookups!$D$1:$E$6, 2, FALSE)</f>
        <v>hucuktlis r</v>
      </c>
      <c r="S3943" t="str">
        <f>VLOOKUP(C3943,lookups!$G$1:$H$3, 2, FALSE)</f>
        <v>smolt</v>
      </c>
    </row>
    <row r="3944" spans="1:19" x14ac:dyDescent="0.25">
      <c r="A3944" s="1">
        <v>33743</v>
      </c>
      <c r="B3944">
        <v>1</v>
      </c>
      <c r="C3944">
        <v>1</v>
      </c>
      <c r="D3944">
        <v>1</v>
      </c>
      <c r="E3944">
        <v>1992</v>
      </c>
      <c r="F3944">
        <v>107</v>
      </c>
      <c r="G3944">
        <v>1</v>
      </c>
      <c r="H3944">
        <v>93</v>
      </c>
      <c r="J3944">
        <v>7.13</v>
      </c>
      <c r="L3944">
        <v>1</v>
      </c>
      <c r="M3944">
        <v>1</v>
      </c>
      <c r="N3944">
        <v>399</v>
      </c>
      <c r="O3944">
        <v>1</v>
      </c>
      <c r="P3944">
        <v>3</v>
      </c>
      <c r="Q3944" t="str">
        <f>VLOOKUP(M3944,lookups!$A$1:$B$7, 2, FALSE)</f>
        <v>trawl/fyke</v>
      </c>
      <c r="R3944" t="str">
        <f>VLOOKUP(N3944,lookups!$D$1:$E$6, 2, FALSE)</f>
        <v>hucuktlis r</v>
      </c>
      <c r="S3944" t="str">
        <f>VLOOKUP(C3944,lookups!$G$1:$H$3, 2, FALSE)</f>
        <v>smolt</v>
      </c>
    </row>
    <row r="3945" spans="1:19" x14ac:dyDescent="0.25">
      <c r="A3945" s="1">
        <v>33743</v>
      </c>
      <c r="B3945">
        <v>1</v>
      </c>
      <c r="C3945">
        <v>1</v>
      </c>
      <c r="D3945">
        <v>1</v>
      </c>
      <c r="E3945">
        <v>1992</v>
      </c>
      <c r="F3945">
        <v>108</v>
      </c>
      <c r="G3945">
        <v>1</v>
      </c>
      <c r="H3945">
        <v>91</v>
      </c>
      <c r="J3945">
        <v>6.86</v>
      </c>
      <c r="L3945">
        <v>1</v>
      </c>
      <c r="M3945">
        <v>1</v>
      </c>
      <c r="N3945">
        <v>399</v>
      </c>
      <c r="O3945">
        <v>1</v>
      </c>
      <c r="P3945">
        <v>3</v>
      </c>
      <c r="Q3945" t="str">
        <f>VLOOKUP(M3945,lookups!$A$1:$B$7, 2, FALSE)</f>
        <v>trawl/fyke</v>
      </c>
      <c r="R3945" t="str">
        <f>VLOOKUP(N3945,lookups!$D$1:$E$6, 2, FALSE)</f>
        <v>hucuktlis r</v>
      </c>
      <c r="S3945" t="str">
        <f>VLOOKUP(C3945,lookups!$G$1:$H$3, 2, FALSE)</f>
        <v>smolt</v>
      </c>
    </row>
    <row r="3946" spans="1:19" x14ac:dyDescent="0.25">
      <c r="A3946" s="1">
        <v>33743</v>
      </c>
      <c r="B3946">
        <v>1</v>
      </c>
      <c r="C3946">
        <v>1</v>
      </c>
      <c r="D3946">
        <v>1</v>
      </c>
      <c r="E3946">
        <v>1992</v>
      </c>
      <c r="F3946">
        <v>109</v>
      </c>
      <c r="G3946">
        <v>1</v>
      </c>
      <c r="H3946">
        <v>93</v>
      </c>
      <c r="J3946">
        <v>7.19</v>
      </c>
      <c r="L3946">
        <v>1</v>
      </c>
      <c r="M3946">
        <v>1</v>
      </c>
      <c r="N3946">
        <v>399</v>
      </c>
      <c r="O3946">
        <v>1</v>
      </c>
      <c r="P3946">
        <v>3</v>
      </c>
      <c r="Q3946" t="str">
        <f>VLOOKUP(M3946,lookups!$A$1:$B$7, 2, FALSE)</f>
        <v>trawl/fyke</v>
      </c>
      <c r="R3946" t="str">
        <f>VLOOKUP(N3946,lookups!$D$1:$E$6, 2, FALSE)</f>
        <v>hucuktlis r</v>
      </c>
      <c r="S3946" t="str">
        <f>VLOOKUP(C3946,lookups!$G$1:$H$3, 2, FALSE)</f>
        <v>smolt</v>
      </c>
    </row>
    <row r="3947" spans="1:19" x14ac:dyDescent="0.25">
      <c r="A3947" s="1">
        <v>33743</v>
      </c>
      <c r="B3947">
        <v>1</v>
      </c>
      <c r="C3947">
        <v>1</v>
      </c>
      <c r="D3947">
        <v>1</v>
      </c>
      <c r="E3947">
        <v>1992</v>
      </c>
      <c r="F3947">
        <v>110</v>
      </c>
      <c r="G3947">
        <v>1</v>
      </c>
      <c r="H3947">
        <v>90</v>
      </c>
      <c r="J3947">
        <v>6.63</v>
      </c>
      <c r="L3947">
        <v>1</v>
      </c>
      <c r="M3947">
        <v>1</v>
      </c>
      <c r="N3947">
        <v>399</v>
      </c>
      <c r="O3947">
        <v>1</v>
      </c>
      <c r="P3947">
        <v>3</v>
      </c>
      <c r="Q3947" t="str">
        <f>VLOOKUP(M3947,lookups!$A$1:$B$7, 2, FALSE)</f>
        <v>trawl/fyke</v>
      </c>
      <c r="R3947" t="str">
        <f>VLOOKUP(N3947,lookups!$D$1:$E$6, 2, FALSE)</f>
        <v>hucuktlis r</v>
      </c>
      <c r="S3947" t="str">
        <f>VLOOKUP(C3947,lookups!$G$1:$H$3, 2, FALSE)</f>
        <v>smolt</v>
      </c>
    </row>
    <row r="3948" spans="1:19" x14ac:dyDescent="0.25">
      <c r="A3948" s="1">
        <v>33743</v>
      </c>
      <c r="B3948">
        <v>1</v>
      </c>
      <c r="C3948">
        <v>1</v>
      </c>
      <c r="D3948">
        <v>1</v>
      </c>
      <c r="E3948">
        <v>1992</v>
      </c>
      <c r="F3948">
        <v>111</v>
      </c>
      <c r="G3948">
        <v>1</v>
      </c>
      <c r="H3948">
        <v>96</v>
      </c>
      <c r="J3948">
        <v>7.79</v>
      </c>
      <c r="L3948">
        <v>1</v>
      </c>
      <c r="M3948">
        <v>1</v>
      </c>
      <c r="N3948">
        <v>399</v>
      </c>
      <c r="O3948">
        <v>1</v>
      </c>
      <c r="P3948">
        <v>3</v>
      </c>
      <c r="Q3948" t="str">
        <f>VLOOKUP(M3948,lookups!$A$1:$B$7, 2, FALSE)</f>
        <v>trawl/fyke</v>
      </c>
      <c r="R3948" t="str">
        <f>VLOOKUP(N3948,lookups!$D$1:$E$6, 2, FALSE)</f>
        <v>hucuktlis r</v>
      </c>
      <c r="S3948" t="str">
        <f>VLOOKUP(C3948,lookups!$G$1:$H$3, 2, FALSE)</f>
        <v>smolt</v>
      </c>
    </row>
    <row r="3949" spans="1:19" x14ac:dyDescent="0.25">
      <c r="A3949" s="1">
        <v>33743</v>
      </c>
      <c r="B3949">
        <v>1</v>
      </c>
      <c r="C3949">
        <v>1</v>
      </c>
      <c r="D3949">
        <v>1</v>
      </c>
      <c r="E3949">
        <v>1992</v>
      </c>
      <c r="F3949">
        <v>112</v>
      </c>
      <c r="G3949">
        <v>1</v>
      </c>
      <c r="H3949">
        <v>90</v>
      </c>
      <c r="J3949">
        <v>6.53</v>
      </c>
      <c r="M3949">
        <v>1</v>
      </c>
      <c r="N3949">
        <v>399</v>
      </c>
      <c r="O3949">
        <v>1</v>
      </c>
      <c r="P3949">
        <v>3</v>
      </c>
      <c r="Q3949" t="str">
        <f>VLOOKUP(M3949,lookups!$A$1:$B$7, 2, FALSE)</f>
        <v>trawl/fyke</v>
      </c>
      <c r="R3949" t="str">
        <f>VLOOKUP(N3949,lookups!$D$1:$E$6, 2, FALSE)</f>
        <v>hucuktlis r</v>
      </c>
      <c r="S3949" t="str">
        <f>VLOOKUP(C3949,lookups!$G$1:$H$3, 2, FALSE)</f>
        <v>smolt</v>
      </c>
    </row>
    <row r="3950" spans="1:19" x14ac:dyDescent="0.25">
      <c r="A3950" s="1">
        <v>33743</v>
      </c>
      <c r="B3950">
        <v>1</v>
      </c>
      <c r="C3950">
        <v>1</v>
      </c>
      <c r="D3950">
        <v>1</v>
      </c>
      <c r="E3950">
        <v>1992</v>
      </c>
      <c r="F3950">
        <v>113</v>
      </c>
      <c r="G3950">
        <v>1</v>
      </c>
      <c r="H3950">
        <v>89</v>
      </c>
      <c r="J3950">
        <v>6.73</v>
      </c>
      <c r="L3950">
        <v>1</v>
      </c>
      <c r="M3950">
        <v>1</v>
      </c>
      <c r="N3950">
        <v>399</v>
      </c>
      <c r="O3950">
        <v>1</v>
      </c>
      <c r="P3950">
        <v>3</v>
      </c>
      <c r="Q3950" t="str">
        <f>VLOOKUP(M3950,lookups!$A$1:$B$7, 2, FALSE)</f>
        <v>trawl/fyke</v>
      </c>
      <c r="R3950" t="str">
        <f>VLOOKUP(N3950,lookups!$D$1:$E$6, 2, FALSE)</f>
        <v>hucuktlis r</v>
      </c>
      <c r="S3950" t="str">
        <f>VLOOKUP(C3950,lookups!$G$1:$H$3, 2, FALSE)</f>
        <v>smolt</v>
      </c>
    </row>
    <row r="3951" spans="1:19" x14ac:dyDescent="0.25">
      <c r="A3951" s="1">
        <v>33743</v>
      </c>
      <c r="B3951">
        <v>1</v>
      </c>
      <c r="C3951">
        <v>1</v>
      </c>
      <c r="D3951">
        <v>1</v>
      </c>
      <c r="E3951">
        <v>1992</v>
      </c>
      <c r="F3951">
        <v>114</v>
      </c>
      <c r="G3951">
        <v>1</v>
      </c>
      <c r="H3951">
        <v>92</v>
      </c>
      <c r="J3951">
        <v>6.37</v>
      </c>
      <c r="L3951">
        <v>1</v>
      </c>
      <c r="M3951">
        <v>1</v>
      </c>
      <c r="N3951">
        <v>399</v>
      </c>
      <c r="O3951">
        <v>1</v>
      </c>
      <c r="P3951">
        <v>3</v>
      </c>
      <c r="Q3951" t="str">
        <f>VLOOKUP(M3951,lookups!$A$1:$B$7, 2, FALSE)</f>
        <v>trawl/fyke</v>
      </c>
      <c r="R3951" t="str">
        <f>VLOOKUP(N3951,lookups!$D$1:$E$6, 2, FALSE)</f>
        <v>hucuktlis r</v>
      </c>
      <c r="S3951" t="str">
        <f>VLOOKUP(C3951,lookups!$G$1:$H$3, 2, FALSE)</f>
        <v>smolt</v>
      </c>
    </row>
    <row r="3952" spans="1:19" x14ac:dyDescent="0.25">
      <c r="A3952" s="1">
        <v>33743</v>
      </c>
      <c r="B3952">
        <v>1</v>
      </c>
      <c r="C3952">
        <v>1</v>
      </c>
      <c r="D3952">
        <v>1</v>
      </c>
      <c r="E3952">
        <v>1992</v>
      </c>
      <c r="F3952">
        <v>115</v>
      </c>
      <c r="G3952">
        <v>1</v>
      </c>
      <c r="H3952">
        <v>96</v>
      </c>
      <c r="J3952">
        <v>7.59</v>
      </c>
      <c r="M3952">
        <v>1</v>
      </c>
      <c r="N3952">
        <v>399</v>
      </c>
      <c r="O3952">
        <v>1</v>
      </c>
      <c r="P3952">
        <v>3</v>
      </c>
      <c r="Q3952" t="str">
        <f>VLOOKUP(M3952,lookups!$A$1:$B$7, 2, FALSE)</f>
        <v>trawl/fyke</v>
      </c>
      <c r="R3952" t="str">
        <f>VLOOKUP(N3952,lookups!$D$1:$E$6, 2, FALSE)</f>
        <v>hucuktlis r</v>
      </c>
      <c r="S3952" t="str">
        <f>VLOOKUP(C3952,lookups!$G$1:$H$3, 2, FALSE)</f>
        <v>smolt</v>
      </c>
    </row>
    <row r="3953" spans="1:19" x14ac:dyDescent="0.25">
      <c r="A3953" s="1">
        <v>33743</v>
      </c>
      <c r="B3953">
        <v>1</v>
      </c>
      <c r="C3953">
        <v>1</v>
      </c>
      <c r="D3953">
        <v>1</v>
      </c>
      <c r="E3953">
        <v>1992</v>
      </c>
      <c r="F3953">
        <v>116</v>
      </c>
      <c r="G3953">
        <v>1</v>
      </c>
      <c r="H3953">
        <v>98</v>
      </c>
      <c r="J3953">
        <v>8.5299999999999994</v>
      </c>
      <c r="L3953">
        <v>1</v>
      </c>
      <c r="M3953">
        <v>1</v>
      </c>
      <c r="N3953">
        <v>399</v>
      </c>
      <c r="O3953">
        <v>1</v>
      </c>
      <c r="P3953">
        <v>3</v>
      </c>
      <c r="Q3953" t="str">
        <f>VLOOKUP(M3953,lookups!$A$1:$B$7, 2, FALSE)</f>
        <v>trawl/fyke</v>
      </c>
      <c r="R3953" t="str">
        <f>VLOOKUP(N3953,lookups!$D$1:$E$6, 2, FALSE)</f>
        <v>hucuktlis r</v>
      </c>
      <c r="S3953" t="str">
        <f>VLOOKUP(C3953,lookups!$G$1:$H$3, 2, FALSE)</f>
        <v>smolt</v>
      </c>
    </row>
    <row r="3954" spans="1:19" x14ac:dyDescent="0.25">
      <c r="A3954" s="1">
        <v>33743</v>
      </c>
      <c r="B3954">
        <v>1</v>
      </c>
      <c r="C3954">
        <v>1</v>
      </c>
      <c r="D3954">
        <v>1</v>
      </c>
      <c r="E3954">
        <v>1992</v>
      </c>
      <c r="F3954">
        <v>117</v>
      </c>
      <c r="G3954">
        <v>1</v>
      </c>
      <c r="H3954">
        <v>96</v>
      </c>
      <c r="J3954">
        <v>7.28</v>
      </c>
      <c r="L3954">
        <v>1</v>
      </c>
      <c r="M3954">
        <v>1</v>
      </c>
      <c r="N3954">
        <v>399</v>
      </c>
      <c r="O3954">
        <v>1</v>
      </c>
      <c r="P3954">
        <v>3</v>
      </c>
      <c r="Q3954" t="str">
        <f>VLOOKUP(M3954,lookups!$A$1:$B$7, 2, FALSE)</f>
        <v>trawl/fyke</v>
      </c>
      <c r="R3954" t="str">
        <f>VLOOKUP(N3954,lookups!$D$1:$E$6, 2, FALSE)</f>
        <v>hucuktlis r</v>
      </c>
      <c r="S3954" t="str">
        <f>VLOOKUP(C3954,lookups!$G$1:$H$3, 2, FALSE)</f>
        <v>smolt</v>
      </c>
    </row>
    <row r="3955" spans="1:19" x14ac:dyDescent="0.25">
      <c r="A3955" s="1">
        <v>33743</v>
      </c>
      <c r="B3955">
        <v>1</v>
      </c>
      <c r="C3955">
        <v>1</v>
      </c>
      <c r="D3955">
        <v>1</v>
      </c>
      <c r="E3955">
        <v>1992</v>
      </c>
      <c r="F3955">
        <v>118</v>
      </c>
      <c r="G3955">
        <v>1</v>
      </c>
      <c r="H3955">
        <v>94</v>
      </c>
      <c r="J3955">
        <v>7.66</v>
      </c>
      <c r="L3955">
        <v>1</v>
      </c>
      <c r="M3955">
        <v>1</v>
      </c>
      <c r="N3955">
        <v>399</v>
      </c>
      <c r="O3955">
        <v>1</v>
      </c>
      <c r="P3955">
        <v>3</v>
      </c>
      <c r="Q3955" t="str">
        <f>VLOOKUP(M3955,lookups!$A$1:$B$7, 2, FALSE)</f>
        <v>trawl/fyke</v>
      </c>
      <c r="R3955" t="str">
        <f>VLOOKUP(N3955,lookups!$D$1:$E$6, 2, FALSE)</f>
        <v>hucuktlis r</v>
      </c>
      <c r="S3955" t="str">
        <f>VLOOKUP(C3955,lookups!$G$1:$H$3, 2, FALSE)</f>
        <v>smolt</v>
      </c>
    </row>
    <row r="3956" spans="1:19" x14ac:dyDescent="0.25">
      <c r="A3956" s="1">
        <v>33743</v>
      </c>
      <c r="B3956">
        <v>1</v>
      </c>
      <c r="C3956">
        <v>1</v>
      </c>
      <c r="D3956">
        <v>1</v>
      </c>
      <c r="E3956">
        <v>1992</v>
      </c>
      <c r="F3956">
        <v>119</v>
      </c>
      <c r="G3956">
        <v>1</v>
      </c>
      <c r="H3956">
        <v>94</v>
      </c>
      <c r="J3956">
        <v>7.72</v>
      </c>
      <c r="L3956">
        <v>1</v>
      </c>
      <c r="M3956">
        <v>1</v>
      </c>
      <c r="N3956">
        <v>399</v>
      </c>
      <c r="O3956">
        <v>1</v>
      </c>
      <c r="P3956">
        <v>3</v>
      </c>
      <c r="Q3956" t="str">
        <f>VLOOKUP(M3956,lookups!$A$1:$B$7, 2, FALSE)</f>
        <v>trawl/fyke</v>
      </c>
      <c r="R3956" t="str">
        <f>VLOOKUP(N3956,lookups!$D$1:$E$6, 2, FALSE)</f>
        <v>hucuktlis r</v>
      </c>
      <c r="S3956" t="str">
        <f>VLOOKUP(C3956,lookups!$G$1:$H$3, 2, FALSE)</f>
        <v>smolt</v>
      </c>
    </row>
    <row r="3957" spans="1:19" x14ac:dyDescent="0.25">
      <c r="A3957" s="1">
        <v>33743</v>
      </c>
      <c r="B3957">
        <v>1</v>
      </c>
      <c r="C3957">
        <v>1</v>
      </c>
      <c r="D3957">
        <v>1</v>
      </c>
      <c r="E3957">
        <v>1992</v>
      </c>
      <c r="F3957">
        <v>120</v>
      </c>
      <c r="G3957">
        <v>1</v>
      </c>
      <c r="H3957">
        <v>89</v>
      </c>
      <c r="J3957">
        <v>5.97</v>
      </c>
      <c r="L3957">
        <v>1</v>
      </c>
      <c r="M3957">
        <v>1</v>
      </c>
      <c r="N3957">
        <v>399</v>
      </c>
      <c r="O3957">
        <v>1</v>
      </c>
      <c r="P3957">
        <v>3</v>
      </c>
      <c r="Q3957" t="str">
        <f>VLOOKUP(M3957,lookups!$A$1:$B$7, 2, FALSE)</f>
        <v>trawl/fyke</v>
      </c>
      <c r="R3957" t="str">
        <f>VLOOKUP(N3957,lookups!$D$1:$E$6, 2, FALSE)</f>
        <v>hucuktlis r</v>
      </c>
      <c r="S3957" t="str">
        <f>VLOOKUP(C3957,lookups!$G$1:$H$3, 2, FALSE)</f>
        <v>smolt</v>
      </c>
    </row>
    <row r="3958" spans="1:19" x14ac:dyDescent="0.25">
      <c r="A3958" s="1">
        <v>33743</v>
      </c>
      <c r="B3958">
        <v>1</v>
      </c>
      <c r="C3958">
        <v>1</v>
      </c>
      <c r="D3958">
        <v>1</v>
      </c>
      <c r="E3958">
        <v>1992</v>
      </c>
      <c r="F3958">
        <v>121</v>
      </c>
      <c r="G3958">
        <v>1</v>
      </c>
      <c r="H3958">
        <v>92</v>
      </c>
      <c r="J3958">
        <v>7.48</v>
      </c>
      <c r="L3958">
        <v>1</v>
      </c>
      <c r="M3958">
        <v>1</v>
      </c>
      <c r="N3958">
        <v>399</v>
      </c>
      <c r="O3958">
        <v>1</v>
      </c>
      <c r="P3958">
        <v>3</v>
      </c>
      <c r="Q3958" t="str">
        <f>VLOOKUP(M3958,lookups!$A$1:$B$7, 2, FALSE)</f>
        <v>trawl/fyke</v>
      </c>
      <c r="R3958" t="str">
        <f>VLOOKUP(N3958,lookups!$D$1:$E$6, 2, FALSE)</f>
        <v>hucuktlis r</v>
      </c>
      <c r="S3958" t="str">
        <f>VLOOKUP(C3958,lookups!$G$1:$H$3, 2, FALSE)</f>
        <v>smolt</v>
      </c>
    </row>
    <row r="3959" spans="1:19" x14ac:dyDescent="0.25">
      <c r="A3959" s="1">
        <v>33743</v>
      </c>
      <c r="B3959">
        <v>1</v>
      </c>
      <c r="C3959">
        <v>1</v>
      </c>
      <c r="D3959">
        <v>1</v>
      </c>
      <c r="E3959">
        <v>1992</v>
      </c>
      <c r="F3959">
        <v>122</v>
      </c>
      <c r="G3959">
        <v>1</v>
      </c>
      <c r="H3959">
        <v>91</v>
      </c>
      <c r="J3959">
        <v>6.98</v>
      </c>
      <c r="L3959">
        <v>1</v>
      </c>
      <c r="M3959">
        <v>1</v>
      </c>
      <c r="N3959">
        <v>399</v>
      </c>
      <c r="O3959">
        <v>1</v>
      </c>
      <c r="P3959">
        <v>3</v>
      </c>
      <c r="Q3959" t="str">
        <f>VLOOKUP(M3959,lookups!$A$1:$B$7, 2, FALSE)</f>
        <v>trawl/fyke</v>
      </c>
      <c r="R3959" t="str">
        <f>VLOOKUP(N3959,lookups!$D$1:$E$6, 2, FALSE)</f>
        <v>hucuktlis r</v>
      </c>
      <c r="S3959" t="str">
        <f>VLOOKUP(C3959,lookups!$G$1:$H$3, 2, FALSE)</f>
        <v>smolt</v>
      </c>
    </row>
    <row r="3960" spans="1:19" x14ac:dyDescent="0.25">
      <c r="A3960" s="1">
        <v>33743</v>
      </c>
      <c r="B3960">
        <v>1</v>
      </c>
      <c r="C3960">
        <v>1</v>
      </c>
      <c r="D3960">
        <v>1</v>
      </c>
      <c r="E3960">
        <v>1992</v>
      </c>
      <c r="F3960">
        <v>123</v>
      </c>
      <c r="G3960">
        <v>1</v>
      </c>
      <c r="H3960">
        <v>89</v>
      </c>
      <c r="J3960">
        <v>6.57</v>
      </c>
      <c r="L3960">
        <v>1</v>
      </c>
      <c r="M3960">
        <v>1</v>
      </c>
      <c r="N3960">
        <v>399</v>
      </c>
      <c r="O3960">
        <v>1</v>
      </c>
      <c r="P3960">
        <v>3</v>
      </c>
      <c r="Q3960" t="str">
        <f>VLOOKUP(M3960,lookups!$A$1:$B$7, 2, FALSE)</f>
        <v>trawl/fyke</v>
      </c>
      <c r="R3960" t="str">
        <f>VLOOKUP(N3960,lookups!$D$1:$E$6, 2, FALSE)</f>
        <v>hucuktlis r</v>
      </c>
      <c r="S3960" t="str">
        <f>VLOOKUP(C3960,lookups!$G$1:$H$3, 2, FALSE)</f>
        <v>smolt</v>
      </c>
    </row>
    <row r="3961" spans="1:19" x14ac:dyDescent="0.25">
      <c r="A3961" s="1">
        <v>33743</v>
      </c>
      <c r="B3961">
        <v>1</v>
      </c>
      <c r="C3961">
        <v>1</v>
      </c>
      <c r="D3961">
        <v>1</v>
      </c>
      <c r="E3961">
        <v>1992</v>
      </c>
      <c r="F3961">
        <v>124</v>
      </c>
      <c r="G3961">
        <v>1</v>
      </c>
      <c r="H3961">
        <v>95</v>
      </c>
      <c r="J3961">
        <v>6.66</v>
      </c>
      <c r="L3961">
        <v>1</v>
      </c>
      <c r="M3961">
        <v>1</v>
      </c>
      <c r="N3961">
        <v>399</v>
      </c>
      <c r="O3961">
        <v>1</v>
      </c>
      <c r="P3961">
        <v>3</v>
      </c>
      <c r="Q3961" t="str">
        <f>VLOOKUP(M3961,lookups!$A$1:$B$7, 2, FALSE)</f>
        <v>trawl/fyke</v>
      </c>
      <c r="R3961" t="str">
        <f>VLOOKUP(N3961,lookups!$D$1:$E$6, 2, FALSE)</f>
        <v>hucuktlis r</v>
      </c>
      <c r="S3961" t="str">
        <f>VLOOKUP(C3961,lookups!$G$1:$H$3, 2, FALSE)</f>
        <v>smolt</v>
      </c>
    </row>
    <row r="3962" spans="1:19" x14ac:dyDescent="0.25">
      <c r="A3962" s="1">
        <v>33743</v>
      </c>
      <c r="B3962">
        <v>1</v>
      </c>
      <c r="C3962">
        <v>1</v>
      </c>
      <c r="D3962">
        <v>1</v>
      </c>
      <c r="E3962">
        <v>1992</v>
      </c>
      <c r="F3962">
        <v>125</v>
      </c>
      <c r="G3962">
        <v>1</v>
      </c>
      <c r="H3962">
        <v>97</v>
      </c>
      <c r="J3962">
        <v>7.42</v>
      </c>
      <c r="L3962">
        <v>1</v>
      </c>
      <c r="M3962">
        <v>1</v>
      </c>
      <c r="N3962">
        <v>399</v>
      </c>
      <c r="O3962">
        <v>1</v>
      </c>
      <c r="P3962">
        <v>3</v>
      </c>
      <c r="Q3962" t="str">
        <f>VLOOKUP(M3962,lookups!$A$1:$B$7, 2, FALSE)</f>
        <v>trawl/fyke</v>
      </c>
      <c r="R3962" t="str">
        <f>VLOOKUP(N3962,lookups!$D$1:$E$6, 2, FALSE)</f>
        <v>hucuktlis r</v>
      </c>
      <c r="S3962" t="str">
        <f>VLOOKUP(C3962,lookups!$G$1:$H$3, 2, FALSE)</f>
        <v>smolt</v>
      </c>
    </row>
    <row r="3963" spans="1:19" x14ac:dyDescent="0.25">
      <c r="A3963" s="1">
        <v>33743</v>
      </c>
      <c r="B3963">
        <v>1</v>
      </c>
      <c r="C3963">
        <v>1</v>
      </c>
      <c r="D3963">
        <v>1</v>
      </c>
      <c r="E3963">
        <v>1992</v>
      </c>
      <c r="F3963">
        <v>126</v>
      </c>
      <c r="G3963">
        <v>1</v>
      </c>
      <c r="H3963">
        <v>95</v>
      </c>
      <c r="J3963">
        <v>7.53</v>
      </c>
      <c r="L3963">
        <v>1</v>
      </c>
      <c r="M3963">
        <v>1</v>
      </c>
      <c r="N3963">
        <v>399</v>
      </c>
      <c r="O3963">
        <v>1</v>
      </c>
      <c r="P3963">
        <v>3</v>
      </c>
      <c r="Q3963" t="str">
        <f>VLOOKUP(M3963,lookups!$A$1:$B$7, 2, FALSE)</f>
        <v>trawl/fyke</v>
      </c>
      <c r="R3963" t="str">
        <f>VLOOKUP(N3963,lookups!$D$1:$E$6, 2, FALSE)</f>
        <v>hucuktlis r</v>
      </c>
      <c r="S3963" t="str">
        <f>VLOOKUP(C3963,lookups!$G$1:$H$3, 2, FALSE)</f>
        <v>smolt</v>
      </c>
    </row>
    <row r="3964" spans="1:19" x14ac:dyDescent="0.25">
      <c r="A3964" s="1">
        <v>33743</v>
      </c>
      <c r="B3964">
        <v>1</v>
      </c>
      <c r="C3964">
        <v>1</v>
      </c>
      <c r="D3964">
        <v>1</v>
      </c>
      <c r="E3964">
        <v>1992</v>
      </c>
      <c r="F3964">
        <v>127</v>
      </c>
      <c r="G3964">
        <v>1</v>
      </c>
      <c r="H3964">
        <v>91</v>
      </c>
      <c r="J3964">
        <v>6.58</v>
      </c>
      <c r="L3964">
        <v>1</v>
      </c>
      <c r="M3964">
        <v>1</v>
      </c>
      <c r="N3964">
        <v>399</v>
      </c>
      <c r="O3964">
        <v>1</v>
      </c>
      <c r="P3964">
        <v>3</v>
      </c>
      <c r="Q3964" t="str">
        <f>VLOOKUP(M3964,lookups!$A$1:$B$7, 2, FALSE)</f>
        <v>trawl/fyke</v>
      </c>
      <c r="R3964" t="str">
        <f>VLOOKUP(N3964,lookups!$D$1:$E$6, 2, FALSE)</f>
        <v>hucuktlis r</v>
      </c>
      <c r="S3964" t="str">
        <f>VLOOKUP(C3964,lookups!$G$1:$H$3, 2, FALSE)</f>
        <v>smolt</v>
      </c>
    </row>
    <row r="3965" spans="1:19" x14ac:dyDescent="0.25">
      <c r="A3965" s="1">
        <v>33743</v>
      </c>
      <c r="B3965">
        <v>1</v>
      </c>
      <c r="C3965">
        <v>1</v>
      </c>
      <c r="D3965">
        <v>1</v>
      </c>
      <c r="E3965">
        <v>1992</v>
      </c>
      <c r="F3965">
        <v>128</v>
      </c>
      <c r="G3965">
        <v>1</v>
      </c>
      <c r="H3965">
        <v>90</v>
      </c>
      <c r="J3965">
        <v>7.12</v>
      </c>
      <c r="L3965">
        <v>1</v>
      </c>
      <c r="M3965">
        <v>1</v>
      </c>
      <c r="N3965">
        <v>399</v>
      </c>
      <c r="O3965">
        <v>1</v>
      </c>
      <c r="P3965">
        <v>3</v>
      </c>
      <c r="Q3965" t="str">
        <f>VLOOKUP(M3965,lookups!$A$1:$B$7, 2, FALSE)</f>
        <v>trawl/fyke</v>
      </c>
      <c r="R3965" t="str">
        <f>VLOOKUP(N3965,lookups!$D$1:$E$6, 2, FALSE)</f>
        <v>hucuktlis r</v>
      </c>
      <c r="S3965" t="str">
        <f>VLOOKUP(C3965,lookups!$G$1:$H$3, 2, FALSE)</f>
        <v>smolt</v>
      </c>
    </row>
    <row r="3966" spans="1:19" x14ac:dyDescent="0.25">
      <c r="A3966" s="1">
        <v>33743</v>
      </c>
      <c r="B3966">
        <v>1</v>
      </c>
      <c r="C3966">
        <v>1</v>
      </c>
      <c r="D3966">
        <v>1</v>
      </c>
      <c r="E3966">
        <v>1992</v>
      </c>
      <c r="F3966">
        <v>129</v>
      </c>
      <c r="G3966">
        <v>1</v>
      </c>
      <c r="H3966">
        <v>94</v>
      </c>
      <c r="J3966">
        <v>7.95</v>
      </c>
      <c r="L3966">
        <v>1</v>
      </c>
      <c r="M3966">
        <v>1</v>
      </c>
      <c r="N3966">
        <v>399</v>
      </c>
      <c r="O3966">
        <v>1</v>
      </c>
      <c r="P3966">
        <v>3</v>
      </c>
      <c r="Q3966" t="str">
        <f>VLOOKUP(M3966,lookups!$A$1:$B$7, 2, FALSE)</f>
        <v>trawl/fyke</v>
      </c>
      <c r="R3966" t="str">
        <f>VLOOKUP(N3966,lookups!$D$1:$E$6, 2, FALSE)</f>
        <v>hucuktlis r</v>
      </c>
      <c r="S3966" t="str">
        <f>VLOOKUP(C3966,lookups!$G$1:$H$3, 2, FALSE)</f>
        <v>smolt</v>
      </c>
    </row>
    <row r="3967" spans="1:19" x14ac:dyDescent="0.25">
      <c r="A3967" s="1">
        <v>33743</v>
      </c>
      <c r="B3967">
        <v>1</v>
      </c>
      <c r="C3967">
        <v>1</v>
      </c>
      <c r="D3967">
        <v>1</v>
      </c>
      <c r="E3967">
        <v>1992</v>
      </c>
      <c r="F3967">
        <v>130</v>
      </c>
      <c r="G3967">
        <v>1</v>
      </c>
      <c r="H3967">
        <v>83</v>
      </c>
      <c r="J3967">
        <v>5</v>
      </c>
      <c r="L3967">
        <v>1</v>
      </c>
      <c r="M3967">
        <v>1</v>
      </c>
      <c r="N3967">
        <v>399</v>
      </c>
      <c r="O3967">
        <v>1</v>
      </c>
      <c r="P3967">
        <v>3</v>
      </c>
      <c r="Q3967" t="str">
        <f>VLOOKUP(M3967,lookups!$A$1:$B$7, 2, FALSE)</f>
        <v>trawl/fyke</v>
      </c>
      <c r="R3967" t="str">
        <f>VLOOKUP(N3967,lookups!$D$1:$E$6, 2, FALSE)</f>
        <v>hucuktlis r</v>
      </c>
      <c r="S3967" t="str">
        <f>VLOOKUP(C3967,lookups!$G$1:$H$3, 2, FALSE)</f>
        <v>smolt</v>
      </c>
    </row>
    <row r="3968" spans="1:19" x14ac:dyDescent="0.25">
      <c r="A3968" s="1">
        <v>33743</v>
      </c>
      <c r="B3968">
        <v>1</v>
      </c>
      <c r="C3968">
        <v>1</v>
      </c>
      <c r="D3968">
        <v>1</v>
      </c>
      <c r="E3968">
        <v>1992</v>
      </c>
      <c r="F3968">
        <v>131</v>
      </c>
      <c r="G3968">
        <v>1</v>
      </c>
      <c r="H3968">
        <v>90</v>
      </c>
      <c r="J3968">
        <v>6.72</v>
      </c>
      <c r="L3968">
        <v>1</v>
      </c>
      <c r="M3968">
        <v>1</v>
      </c>
      <c r="N3968">
        <v>399</v>
      </c>
      <c r="O3968">
        <v>1</v>
      </c>
      <c r="P3968">
        <v>3</v>
      </c>
      <c r="Q3968" t="str">
        <f>VLOOKUP(M3968,lookups!$A$1:$B$7, 2, FALSE)</f>
        <v>trawl/fyke</v>
      </c>
      <c r="R3968" t="str">
        <f>VLOOKUP(N3968,lookups!$D$1:$E$6, 2, FALSE)</f>
        <v>hucuktlis r</v>
      </c>
      <c r="S3968" t="str">
        <f>VLOOKUP(C3968,lookups!$G$1:$H$3, 2, FALSE)</f>
        <v>smolt</v>
      </c>
    </row>
    <row r="3969" spans="1:19" x14ac:dyDescent="0.25">
      <c r="A3969" s="1">
        <v>33743</v>
      </c>
      <c r="B3969">
        <v>1</v>
      </c>
      <c r="C3969">
        <v>1</v>
      </c>
      <c r="D3969">
        <v>1</v>
      </c>
      <c r="E3969">
        <v>1992</v>
      </c>
      <c r="F3969">
        <v>132</v>
      </c>
      <c r="G3969">
        <v>1</v>
      </c>
      <c r="H3969">
        <v>90</v>
      </c>
      <c r="J3969">
        <v>6.59</v>
      </c>
      <c r="L3969">
        <v>1</v>
      </c>
      <c r="M3969">
        <v>1</v>
      </c>
      <c r="N3969">
        <v>399</v>
      </c>
      <c r="O3969">
        <v>1</v>
      </c>
      <c r="P3969">
        <v>3</v>
      </c>
      <c r="Q3969" t="str">
        <f>VLOOKUP(M3969,lookups!$A$1:$B$7, 2, FALSE)</f>
        <v>trawl/fyke</v>
      </c>
      <c r="R3969" t="str">
        <f>VLOOKUP(N3969,lookups!$D$1:$E$6, 2, FALSE)</f>
        <v>hucuktlis r</v>
      </c>
      <c r="S3969" t="str">
        <f>VLOOKUP(C3969,lookups!$G$1:$H$3, 2, FALSE)</f>
        <v>smolt</v>
      </c>
    </row>
    <row r="3970" spans="1:19" x14ac:dyDescent="0.25">
      <c r="A3970" s="1">
        <v>33743</v>
      </c>
      <c r="B3970">
        <v>1</v>
      </c>
      <c r="C3970">
        <v>1</v>
      </c>
      <c r="D3970">
        <v>1</v>
      </c>
      <c r="E3970">
        <v>1992</v>
      </c>
      <c r="F3970">
        <v>133</v>
      </c>
      <c r="G3970">
        <v>1</v>
      </c>
      <c r="H3970">
        <v>92</v>
      </c>
      <c r="J3970">
        <v>7.52</v>
      </c>
      <c r="L3970">
        <v>1</v>
      </c>
      <c r="M3970">
        <v>1</v>
      </c>
      <c r="N3970">
        <v>399</v>
      </c>
      <c r="O3970">
        <v>1</v>
      </c>
      <c r="P3970">
        <v>3</v>
      </c>
      <c r="Q3970" t="str">
        <f>VLOOKUP(M3970,lookups!$A$1:$B$7, 2, FALSE)</f>
        <v>trawl/fyke</v>
      </c>
      <c r="R3970" t="str">
        <f>VLOOKUP(N3970,lookups!$D$1:$E$6, 2, FALSE)</f>
        <v>hucuktlis r</v>
      </c>
      <c r="S3970" t="str">
        <f>VLOOKUP(C3970,lookups!$G$1:$H$3, 2, FALSE)</f>
        <v>smolt</v>
      </c>
    </row>
    <row r="3971" spans="1:19" x14ac:dyDescent="0.25">
      <c r="A3971" s="1">
        <v>33743</v>
      </c>
      <c r="B3971">
        <v>1</v>
      </c>
      <c r="C3971">
        <v>1</v>
      </c>
      <c r="D3971">
        <v>1</v>
      </c>
      <c r="E3971">
        <v>1992</v>
      </c>
      <c r="F3971">
        <v>134</v>
      </c>
      <c r="G3971">
        <v>1</v>
      </c>
      <c r="H3971">
        <v>98</v>
      </c>
      <c r="J3971">
        <v>8.1300000000000008</v>
      </c>
      <c r="L3971">
        <v>1</v>
      </c>
      <c r="M3971">
        <v>1</v>
      </c>
      <c r="N3971">
        <v>399</v>
      </c>
      <c r="O3971">
        <v>1</v>
      </c>
      <c r="P3971">
        <v>3</v>
      </c>
      <c r="Q3971" t="str">
        <f>VLOOKUP(M3971,lookups!$A$1:$B$7, 2, FALSE)</f>
        <v>trawl/fyke</v>
      </c>
      <c r="R3971" t="str">
        <f>VLOOKUP(N3971,lookups!$D$1:$E$6, 2, FALSE)</f>
        <v>hucuktlis r</v>
      </c>
      <c r="S3971" t="str">
        <f>VLOOKUP(C3971,lookups!$G$1:$H$3, 2, FALSE)</f>
        <v>smolt</v>
      </c>
    </row>
    <row r="3972" spans="1:19" x14ac:dyDescent="0.25">
      <c r="A3972" s="1">
        <v>33743</v>
      </c>
      <c r="B3972">
        <v>1</v>
      </c>
      <c r="C3972">
        <v>1</v>
      </c>
      <c r="D3972">
        <v>1</v>
      </c>
      <c r="E3972">
        <v>1992</v>
      </c>
      <c r="F3972">
        <v>135</v>
      </c>
      <c r="G3972">
        <v>1</v>
      </c>
      <c r="H3972">
        <v>97</v>
      </c>
      <c r="J3972">
        <v>7.76</v>
      </c>
      <c r="L3972">
        <v>1</v>
      </c>
      <c r="M3972">
        <v>1</v>
      </c>
      <c r="N3972">
        <v>399</v>
      </c>
      <c r="O3972">
        <v>1</v>
      </c>
      <c r="P3972">
        <v>3</v>
      </c>
      <c r="Q3972" t="str">
        <f>VLOOKUP(M3972,lookups!$A$1:$B$7, 2, FALSE)</f>
        <v>trawl/fyke</v>
      </c>
      <c r="R3972" t="str">
        <f>VLOOKUP(N3972,lookups!$D$1:$E$6, 2, FALSE)</f>
        <v>hucuktlis r</v>
      </c>
      <c r="S3972" t="str">
        <f>VLOOKUP(C3972,lookups!$G$1:$H$3, 2, FALSE)</f>
        <v>smolt</v>
      </c>
    </row>
    <row r="3973" spans="1:19" x14ac:dyDescent="0.25">
      <c r="A3973" s="1">
        <v>33743</v>
      </c>
      <c r="B3973">
        <v>1</v>
      </c>
      <c r="C3973">
        <v>1</v>
      </c>
      <c r="D3973">
        <v>1</v>
      </c>
      <c r="E3973">
        <v>1992</v>
      </c>
      <c r="F3973">
        <v>136</v>
      </c>
      <c r="G3973">
        <v>1</v>
      </c>
      <c r="H3973">
        <v>94</v>
      </c>
      <c r="J3973">
        <v>7.14</v>
      </c>
      <c r="L3973">
        <v>1</v>
      </c>
      <c r="M3973">
        <v>1</v>
      </c>
      <c r="N3973">
        <v>399</v>
      </c>
      <c r="O3973">
        <v>1</v>
      </c>
      <c r="P3973">
        <v>3</v>
      </c>
      <c r="Q3973" t="str">
        <f>VLOOKUP(M3973,lookups!$A$1:$B$7, 2, FALSE)</f>
        <v>trawl/fyke</v>
      </c>
      <c r="R3973" t="str">
        <f>VLOOKUP(N3973,lookups!$D$1:$E$6, 2, FALSE)</f>
        <v>hucuktlis r</v>
      </c>
      <c r="S3973" t="str">
        <f>VLOOKUP(C3973,lookups!$G$1:$H$3, 2, FALSE)</f>
        <v>smolt</v>
      </c>
    </row>
    <row r="3974" spans="1:19" x14ac:dyDescent="0.25">
      <c r="A3974" s="1">
        <v>33743</v>
      </c>
      <c r="B3974">
        <v>1</v>
      </c>
      <c r="C3974">
        <v>1</v>
      </c>
      <c r="D3974">
        <v>1</v>
      </c>
      <c r="E3974">
        <v>1992</v>
      </c>
      <c r="F3974">
        <v>137</v>
      </c>
      <c r="G3974">
        <v>1</v>
      </c>
      <c r="H3974">
        <v>95</v>
      </c>
      <c r="J3974">
        <v>7.69</v>
      </c>
      <c r="L3974">
        <v>1</v>
      </c>
      <c r="M3974">
        <v>1</v>
      </c>
      <c r="N3974">
        <v>399</v>
      </c>
      <c r="O3974">
        <v>1</v>
      </c>
      <c r="P3974">
        <v>3</v>
      </c>
      <c r="Q3974" t="str">
        <f>VLOOKUP(M3974,lookups!$A$1:$B$7, 2, FALSE)</f>
        <v>trawl/fyke</v>
      </c>
      <c r="R3974" t="str">
        <f>VLOOKUP(N3974,lookups!$D$1:$E$6, 2, FALSE)</f>
        <v>hucuktlis r</v>
      </c>
      <c r="S3974" t="str">
        <f>VLOOKUP(C3974,lookups!$G$1:$H$3, 2, FALSE)</f>
        <v>smolt</v>
      </c>
    </row>
    <row r="3975" spans="1:19" x14ac:dyDescent="0.25">
      <c r="A3975" s="1">
        <v>33743</v>
      </c>
      <c r="B3975">
        <v>1</v>
      </c>
      <c r="C3975">
        <v>1</v>
      </c>
      <c r="D3975">
        <v>1</v>
      </c>
      <c r="E3975">
        <v>1992</v>
      </c>
      <c r="F3975">
        <v>138</v>
      </c>
      <c r="G3975">
        <v>1</v>
      </c>
      <c r="H3975">
        <v>99</v>
      </c>
      <c r="J3975">
        <v>8.5299999999999994</v>
      </c>
      <c r="L3975">
        <v>1</v>
      </c>
      <c r="M3975">
        <v>1</v>
      </c>
      <c r="N3975">
        <v>399</v>
      </c>
      <c r="O3975">
        <v>1</v>
      </c>
      <c r="P3975">
        <v>3</v>
      </c>
      <c r="Q3975" t="str">
        <f>VLOOKUP(M3975,lookups!$A$1:$B$7, 2, FALSE)</f>
        <v>trawl/fyke</v>
      </c>
      <c r="R3975" t="str">
        <f>VLOOKUP(N3975,lookups!$D$1:$E$6, 2, FALSE)</f>
        <v>hucuktlis r</v>
      </c>
      <c r="S3975" t="str">
        <f>VLOOKUP(C3975,lookups!$G$1:$H$3, 2, FALSE)</f>
        <v>smolt</v>
      </c>
    </row>
    <row r="3976" spans="1:19" x14ac:dyDescent="0.25">
      <c r="A3976" s="1">
        <v>33743</v>
      </c>
      <c r="B3976">
        <v>1</v>
      </c>
      <c r="C3976">
        <v>1</v>
      </c>
      <c r="D3976">
        <v>1</v>
      </c>
      <c r="E3976">
        <v>1992</v>
      </c>
      <c r="F3976">
        <v>139</v>
      </c>
      <c r="G3976">
        <v>1</v>
      </c>
      <c r="H3976">
        <v>95</v>
      </c>
      <c r="J3976">
        <v>7.62</v>
      </c>
      <c r="L3976">
        <v>1</v>
      </c>
      <c r="M3976">
        <v>1</v>
      </c>
      <c r="N3976">
        <v>399</v>
      </c>
      <c r="O3976">
        <v>1</v>
      </c>
      <c r="P3976">
        <v>3</v>
      </c>
      <c r="Q3976" t="str">
        <f>VLOOKUP(M3976,lookups!$A$1:$B$7, 2, FALSE)</f>
        <v>trawl/fyke</v>
      </c>
      <c r="R3976" t="str">
        <f>VLOOKUP(N3976,lookups!$D$1:$E$6, 2, FALSE)</f>
        <v>hucuktlis r</v>
      </c>
      <c r="S3976" t="str">
        <f>VLOOKUP(C3976,lookups!$G$1:$H$3, 2, FALSE)</f>
        <v>smolt</v>
      </c>
    </row>
    <row r="3977" spans="1:19" x14ac:dyDescent="0.25">
      <c r="A3977" s="1">
        <v>33743</v>
      </c>
      <c r="B3977">
        <v>1</v>
      </c>
      <c r="C3977">
        <v>1</v>
      </c>
      <c r="D3977">
        <v>1</v>
      </c>
      <c r="E3977">
        <v>1992</v>
      </c>
      <c r="F3977">
        <v>140</v>
      </c>
      <c r="G3977">
        <v>1</v>
      </c>
      <c r="H3977">
        <v>88</v>
      </c>
      <c r="J3977">
        <v>6.19</v>
      </c>
      <c r="L3977">
        <v>1</v>
      </c>
      <c r="M3977">
        <v>1</v>
      </c>
      <c r="N3977">
        <v>399</v>
      </c>
      <c r="O3977">
        <v>1</v>
      </c>
      <c r="P3977">
        <v>3</v>
      </c>
      <c r="Q3977" t="str">
        <f>VLOOKUP(M3977,lookups!$A$1:$B$7, 2, FALSE)</f>
        <v>trawl/fyke</v>
      </c>
      <c r="R3977" t="str">
        <f>VLOOKUP(N3977,lookups!$D$1:$E$6, 2, FALSE)</f>
        <v>hucuktlis r</v>
      </c>
      <c r="S3977" t="str">
        <f>VLOOKUP(C3977,lookups!$G$1:$H$3, 2, FALSE)</f>
        <v>smolt</v>
      </c>
    </row>
    <row r="3978" spans="1:19" x14ac:dyDescent="0.25">
      <c r="A3978" s="1">
        <v>33743</v>
      </c>
      <c r="B3978">
        <v>1</v>
      </c>
      <c r="C3978">
        <v>1</v>
      </c>
      <c r="D3978">
        <v>1</v>
      </c>
      <c r="E3978">
        <v>1992</v>
      </c>
      <c r="F3978">
        <v>141</v>
      </c>
      <c r="G3978">
        <v>1</v>
      </c>
      <c r="H3978">
        <v>97</v>
      </c>
      <c r="J3978">
        <v>7.21</v>
      </c>
      <c r="L3978">
        <v>1</v>
      </c>
      <c r="M3978">
        <v>1</v>
      </c>
      <c r="N3978">
        <v>399</v>
      </c>
      <c r="O3978">
        <v>1</v>
      </c>
      <c r="P3978">
        <v>3</v>
      </c>
      <c r="Q3978" t="str">
        <f>VLOOKUP(M3978,lookups!$A$1:$B$7, 2, FALSE)</f>
        <v>trawl/fyke</v>
      </c>
      <c r="R3978" t="str">
        <f>VLOOKUP(N3978,lookups!$D$1:$E$6, 2, FALSE)</f>
        <v>hucuktlis r</v>
      </c>
      <c r="S3978" t="str">
        <f>VLOOKUP(C3978,lookups!$G$1:$H$3, 2, FALSE)</f>
        <v>smolt</v>
      </c>
    </row>
    <row r="3979" spans="1:19" x14ac:dyDescent="0.25">
      <c r="A3979" s="1">
        <v>34100</v>
      </c>
      <c r="B3979">
        <v>1</v>
      </c>
      <c r="C3979">
        <v>1</v>
      </c>
      <c r="D3979">
        <v>1</v>
      </c>
      <c r="E3979">
        <v>1993</v>
      </c>
      <c r="F3979">
        <v>1</v>
      </c>
      <c r="G3979">
        <v>1</v>
      </c>
      <c r="H3979">
        <v>80</v>
      </c>
      <c r="I3979">
        <v>4.9400000000000004</v>
      </c>
      <c r="J3979">
        <v>4.4300959559999997</v>
      </c>
      <c r="L3979">
        <v>1</v>
      </c>
      <c r="M3979">
        <v>1</v>
      </c>
      <c r="N3979">
        <v>399</v>
      </c>
      <c r="O3979">
        <v>1</v>
      </c>
      <c r="P3979">
        <v>3</v>
      </c>
      <c r="Q3979" t="str">
        <f>VLOOKUP(M3979,lookups!$A$1:$B$7, 2, FALSE)</f>
        <v>trawl/fyke</v>
      </c>
      <c r="R3979" t="str">
        <f>VLOOKUP(N3979,lookups!$D$1:$E$6, 2, FALSE)</f>
        <v>hucuktlis r</v>
      </c>
      <c r="S3979" t="str">
        <f>VLOOKUP(C3979,lookups!$G$1:$H$3, 2, FALSE)</f>
        <v>smolt</v>
      </c>
    </row>
    <row r="3980" spans="1:19" x14ac:dyDescent="0.25">
      <c r="A3980" s="1">
        <v>34100</v>
      </c>
      <c r="B3980">
        <v>1</v>
      </c>
      <c r="C3980">
        <v>1</v>
      </c>
      <c r="D3980">
        <v>1</v>
      </c>
      <c r="E3980">
        <v>1993</v>
      </c>
      <c r="F3980">
        <v>2</v>
      </c>
      <c r="G3980">
        <v>1</v>
      </c>
      <c r="H3980">
        <v>87</v>
      </c>
      <c r="I3980">
        <v>6.76</v>
      </c>
      <c r="J3980">
        <v>6.0622365709999997</v>
      </c>
      <c r="L3980">
        <v>1</v>
      </c>
      <c r="M3980">
        <v>1</v>
      </c>
      <c r="N3980">
        <v>399</v>
      </c>
      <c r="O3980">
        <v>1</v>
      </c>
      <c r="P3980">
        <v>3</v>
      </c>
      <c r="Q3980" t="str">
        <f>VLOOKUP(M3980,lookups!$A$1:$B$7, 2, FALSE)</f>
        <v>trawl/fyke</v>
      </c>
      <c r="R3980" t="str">
        <f>VLOOKUP(N3980,lookups!$D$1:$E$6, 2, FALSE)</f>
        <v>hucuktlis r</v>
      </c>
      <c r="S3980" t="str">
        <f>VLOOKUP(C3980,lookups!$G$1:$H$3, 2, FALSE)</f>
        <v>smolt</v>
      </c>
    </row>
    <row r="3981" spans="1:19" x14ac:dyDescent="0.25">
      <c r="A3981" s="1">
        <v>34100</v>
      </c>
      <c r="B3981">
        <v>1</v>
      </c>
      <c r="C3981">
        <v>1</v>
      </c>
      <c r="D3981">
        <v>1</v>
      </c>
      <c r="E3981">
        <v>1993</v>
      </c>
      <c r="F3981">
        <v>3</v>
      </c>
      <c r="G3981">
        <v>1</v>
      </c>
      <c r="H3981">
        <v>85</v>
      </c>
      <c r="I3981">
        <v>6.24</v>
      </c>
      <c r="J3981">
        <v>5.5959106810000003</v>
      </c>
      <c r="L3981">
        <v>1</v>
      </c>
      <c r="M3981">
        <v>1</v>
      </c>
      <c r="N3981">
        <v>399</v>
      </c>
      <c r="O3981">
        <v>1</v>
      </c>
      <c r="P3981">
        <v>3</v>
      </c>
      <c r="Q3981" t="str">
        <f>VLOOKUP(M3981,lookups!$A$1:$B$7, 2, FALSE)</f>
        <v>trawl/fyke</v>
      </c>
      <c r="R3981" t="str">
        <f>VLOOKUP(N3981,lookups!$D$1:$E$6, 2, FALSE)</f>
        <v>hucuktlis r</v>
      </c>
      <c r="S3981" t="str">
        <f>VLOOKUP(C3981,lookups!$G$1:$H$3, 2, FALSE)</f>
        <v>smolt</v>
      </c>
    </row>
    <row r="3982" spans="1:19" x14ac:dyDescent="0.25">
      <c r="A3982" s="1">
        <v>34100</v>
      </c>
      <c r="B3982">
        <v>1</v>
      </c>
      <c r="C3982">
        <v>1</v>
      </c>
      <c r="D3982">
        <v>1</v>
      </c>
      <c r="E3982">
        <v>1993</v>
      </c>
      <c r="F3982">
        <v>4</v>
      </c>
      <c r="G3982">
        <v>1</v>
      </c>
      <c r="H3982">
        <v>82</v>
      </c>
      <c r="I3982">
        <v>5.0199999999999996</v>
      </c>
      <c r="J3982">
        <v>4.5018383999999996</v>
      </c>
      <c r="L3982">
        <v>1</v>
      </c>
      <c r="M3982">
        <v>1</v>
      </c>
      <c r="N3982">
        <v>399</v>
      </c>
      <c r="O3982">
        <v>1</v>
      </c>
      <c r="P3982">
        <v>3</v>
      </c>
      <c r="Q3982" t="str">
        <f>VLOOKUP(M3982,lookups!$A$1:$B$7, 2, FALSE)</f>
        <v>trawl/fyke</v>
      </c>
      <c r="R3982" t="str">
        <f>VLOOKUP(N3982,lookups!$D$1:$E$6, 2, FALSE)</f>
        <v>hucuktlis r</v>
      </c>
      <c r="S3982" t="str">
        <f>VLOOKUP(C3982,lookups!$G$1:$H$3, 2, FALSE)</f>
        <v>smolt</v>
      </c>
    </row>
    <row r="3983" spans="1:19" x14ac:dyDescent="0.25">
      <c r="A3983" s="1">
        <v>34100</v>
      </c>
      <c r="B3983">
        <v>1</v>
      </c>
      <c r="C3983">
        <v>1</v>
      </c>
      <c r="D3983">
        <v>1</v>
      </c>
      <c r="E3983">
        <v>1993</v>
      </c>
      <c r="F3983">
        <v>5</v>
      </c>
      <c r="G3983">
        <v>1</v>
      </c>
      <c r="H3983">
        <v>68</v>
      </c>
      <c r="I3983">
        <v>3.26</v>
      </c>
      <c r="J3983">
        <v>2.9235046179999999</v>
      </c>
      <c r="M3983">
        <v>1</v>
      </c>
      <c r="N3983">
        <v>399</v>
      </c>
      <c r="O3983">
        <v>1</v>
      </c>
      <c r="P3983">
        <v>3</v>
      </c>
      <c r="Q3983" t="str">
        <f>VLOOKUP(M3983,lookups!$A$1:$B$7, 2, FALSE)</f>
        <v>trawl/fyke</v>
      </c>
      <c r="R3983" t="str">
        <f>VLOOKUP(N3983,lookups!$D$1:$E$6, 2, FALSE)</f>
        <v>hucuktlis r</v>
      </c>
      <c r="S3983" t="str">
        <f>VLOOKUP(C3983,lookups!$G$1:$H$3, 2, FALSE)</f>
        <v>smolt</v>
      </c>
    </row>
    <row r="3984" spans="1:19" x14ac:dyDescent="0.25">
      <c r="A3984" s="1">
        <v>34100</v>
      </c>
      <c r="B3984">
        <v>1</v>
      </c>
      <c r="C3984">
        <v>1</v>
      </c>
      <c r="D3984">
        <v>1</v>
      </c>
      <c r="E3984">
        <v>1993</v>
      </c>
      <c r="F3984">
        <v>6</v>
      </c>
      <c r="G3984">
        <v>1</v>
      </c>
      <c r="H3984">
        <v>89</v>
      </c>
      <c r="I3984">
        <v>7.22</v>
      </c>
      <c r="J3984">
        <v>6.4747556270000004</v>
      </c>
      <c r="L3984">
        <v>1</v>
      </c>
      <c r="M3984">
        <v>1</v>
      </c>
      <c r="N3984">
        <v>399</v>
      </c>
      <c r="O3984">
        <v>1</v>
      </c>
      <c r="P3984">
        <v>3</v>
      </c>
      <c r="Q3984" t="str">
        <f>VLOOKUP(M3984,lookups!$A$1:$B$7, 2, FALSE)</f>
        <v>trawl/fyke</v>
      </c>
      <c r="R3984" t="str">
        <f>VLOOKUP(N3984,lookups!$D$1:$E$6, 2, FALSE)</f>
        <v>hucuktlis r</v>
      </c>
      <c r="S3984" t="str">
        <f>VLOOKUP(C3984,lookups!$G$1:$H$3, 2, FALSE)</f>
        <v>smolt</v>
      </c>
    </row>
    <row r="3985" spans="1:19" x14ac:dyDescent="0.25">
      <c r="A3985" s="1">
        <v>34100</v>
      </c>
      <c r="B3985">
        <v>1</v>
      </c>
      <c r="C3985">
        <v>1</v>
      </c>
      <c r="D3985">
        <v>1</v>
      </c>
      <c r="E3985">
        <v>1993</v>
      </c>
      <c r="F3985">
        <v>7</v>
      </c>
      <c r="G3985">
        <v>1</v>
      </c>
      <c r="H3985">
        <v>78</v>
      </c>
      <c r="I3985">
        <v>4.66</v>
      </c>
      <c r="J3985">
        <v>4.178997399</v>
      </c>
      <c r="L3985">
        <v>1</v>
      </c>
      <c r="M3985">
        <v>1</v>
      </c>
      <c r="N3985">
        <v>399</v>
      </c>
      <c r="O3985">
        <v>1</v>
      </c>
      <c r="P3985">
        <v>3</v>
      </c>
      <c r="Q3985" t="str">
        <f>VLOOKUP(M3985,lookups!$A$1:$B$7, 2, FALSE)</f>
        <v>trawl/fyke</v>
      </c>
      <c r="R3985" t="str">
        <f>VLOOKUP(N3985,lookups!$D$1:$E$6, 2, FALSE)</f>
        <v>hucuktlis r</v>
      </c>
      <c r="S3985" t="str">
        <f>VLOOKUP(C3985,lookups!$G$1:$H$3, 2, FALSE)</f>
        <v>smolt</v>
      </c>
    </row>
    <row r="3986" spans="1:19" x14ac:dyDescent="0.25">
      <c r="A3986" s="1">
        <v>34100</v>
      </c>
      <c r="B3986">
        <v>1</v>
      </c>
      <c r="C3986">
        <v>1</v>
      </c>
      <c r="D3986">
        <v>1</v>
      </c>
      <c r="E3986">
        <v>1993</v>
      </c>
      <c r="F3986">
        <v>8</v>
      </c>
      <c r="G3986">
        <v>1</v>
      </c>
      <c r="H3986">
        <v>83</v>
      </c>
      <c r="I3986">
        <v>5.67</v>
      </c>
      <c r="J3986">
        <v>5.0847457629999999</v>
      </c>
      <c r="L3986">
        <v>1</v>
      </c>
      <c r="M3986">
        <v>1</v>
      </c>
      <c r="N3986">
        <v>399</v>
      </c>
      <c r="O3986">
        <v>1</v>
      </c>
      <c r="P3986">
        <v>3</v>
      </c>
      <c r="Q3986" t="str">
        <f>VLOOKUP(M3986,lookups!$A$1:$B$7, 2, FALSE)</f>
        <v>trawl/fyke</v>
      </c>
      <c r="R3986" t="str">
        <f>VLOOKUP(N3986,lookups!$D$1:$E$6, 2, FALSE)</f>
        <v>hucuktlis r</v>
      </c>
      <c r="S3986" t="str">
        <f>VLOOKUP(C3986,lookups!$G$1:$H$3, 2, FALSE)</f>
        <v>smolt</v>
      </c>
    </row>
    <row r="3987" spans="1:19" x14ac:dyDescent="0.25">
      <c r="A3987" s="1">
        <v>34100</v>
      </c>
      <c r="B3987">
        <v>1</v>
      </c>
      <c r="C3987">
        <v>1</v>
      </c>
      <c r="D3987">
        <v>1</v>
      </c>
      <c r="E3987">
        <v>1993</v>
      </c>
      <c r="F3987">
        <v>9</v>
      </c>
      <c r="G3987">
        <v>1</v>
      </c>
      <c r="H3987">
        <v>80</v>
      </c>
      <c r="I3987">
        <v>5.01</v>
      </c>
      <c r="J3987">
        <v>4.4928705950000003</v>
      </c>
      <c r="L3987">
        <v>1</v>
      </c>
      <c r="M3987">
        <v>1</v>
      </c>
      <c r="N3987">
        <v>399</v>
      </c>
      <c r="O3987">
        <v>1</v>
      </c>
      <c r="P3987">
        <v>3</v>
      </c>
      <c r="Q3987" t="str">
        <f>VLOOKUP(M3987,lookups!$A$1:$B$7, 2, FALSE)</f>
        <v>trawl/fyke</v>
      </c>
      <c r="R3987" t="str">
        <f>VLOOKUP(N3987,lookups!$D$1:$E$6, 2, FALSE)</f>
        <v>hucuktlis r</v>
      </c>
      <c r="S3987" t="str">
        <f>VLOOKUP(C3987,lookups!$G$1:$H$3, 2, FALSE)</f>
        <v>smolt</v>
      </c>
    </row>
    <row r="3988" spans="1:19" x14ac:dyDescent="0.25">
      <c r="A3988" s="1">
        <v>34100</v>
      </c>
      <c r="B3988">
        <v>1</v>
      </c>
      <c r="C3988">
        <v>1</v>
      </c>
      <c r="D3988">
        <v>1</v>
      </c>
      <c r="E3988">
        <v>1993</v>
      </c>
      <c r="F3988">
        <v>10</v>
      </c>
      <c r="G3988">
        <v>1</v>
      </c>
      <c r="H3988">
        <v>74</v>
      </c>
      <c r="I3988">
        <v>3.62</v>
      </c>
      <c r="J3988">
        <v>3.246345619</v>
      </c>
      <c r="M3988">
        <v>1</v>
      </c>
      <c r="N3988">
        <v>399</v>
      </c>
      <c r="O3988">
        <v>1</v>
      </c>
      <c r="P3988">
        <v>3</v>
      </c>
      <c r="Q3988" t="str">
        <f>VLOOKUP(M3988,lookups!$A$1:$B$7, 2, FALSE)</f>
        <v>trawl/fyke</v>
      </c>
      <c r="R3988" t="str">
        <f>VLOOKUP(N3988,lookups!$D$1:$E$6, 2, FALSE)</f>
        <v>hucuktlis r</v>
      </c>
      <c r="S3988" t="str">
        <f>VLOOKUP(C3988,lookups!$G$1:$H$3, 2, FALSE)</f>
        <v>smolt</v>
      </c>
    </row>
    <row r="3989" spans="1:19" x14ac:dyDescent="0.25">
      <c r="A3989" s="1">
        <v>34100</v>
      </c>
      <c r="B3989">
        <v>1</v>
      </c>
      <c r="C3989">
        <v>1</v>
      </c>
      <c r="D3989">
        <v>1</v>
      </c>
      <c r="E3989">
        <v>1993</v>
      </c>
      <c r="F3989">
        <v>11</v>
      </c>
      <c r="G3989">
        <v>1</v>
      </c>
      <c r="H3989">
        <v>78</v>
      </c>
      <c r="I3989">
        <v>4.28</v>
      </c>
      <c r="J3989">
        <v>3.838220787</v>
      </c>
      <c r="L3989">
        <v>1</v>
      </c>
      <c r="M3989">
        <v>1</v>
      </c>
      <c r="N3989">
        <v>399</v>
      </c>
      <c r="O3989">
        <v>1</v>
      </c>
      <c r="P3989">
        <v>3</v>
      </c>
      <c r="Q3989" t="str">
        <f>VLOOKUP(M3989,lookups!$A$1:$B$7, 2, FALSE)</f>
        <v>trawl/fyke</v>
      </c>
      <c r="R3989" t="str">
        <f>VLOOKUP(N3989,lookups!$D$1:$E$6, 2, FALSE)</f>
        <v>hucuktlis r</v>
      </c>
      <c r="S3989" t="str">
        <f>VLOOKUP(C3989,lookups!$G$1:$H$3, 2, FALSE)</f>
        <v>smolt</v>
      </c>
    </row>
    <row r="3990" spans="1:19" x14ac:dyDescent="0.25">
      <c r="A3990" s="1">
        <v>34100</v>
      </c>
      <c r="B3990">
        <v>1</v>
      </c>
      <c r="C3990">
        <v>1</v>
      </c>
      <c r="D3990">
        <v>1</v>
      </c>
      <c r="E3990">
        <v>1993</v>
      </c>
      <c r="F3990">
        <v>12</v>
      </c>
      <c r="G3990">
        <v>1</v>
      </c>
      <c r="H3990">
        <v>77</v>
      </c>
      <c r="I3990">
        <v>4.4000000000000004</v>
      </c>
      <c r="J3990">
        <v>3.9458344539999999</v>
      </c>
      <c r="L3990">
        <v>1</v>
      </c>
      <c r="M3990">
        <v>1</v>
      </c>
      <c r="N3990">
        <v>399</v>
      </c>
      <c r="O3990">
        <v>1</v>
      </c>
      <c r="P3990">
        <v>3</v>
      </c>
      <c r="Q3990" t="str">
        <f>VLOOKUP(M3990,lookups!$A$1:$B$7, 2, FALSE)</f>
        <v>trawl/fyke</v>
      </c>
      <c r="R3990" t="str">
        <f>VLOOKUP(N3990,lookups!$D$1:$E$6, 2, FALSE)</f>
        <v>hucuktlis r</v>
      </c>
      <c r="S3990" t="str">
        <f>VLOOKUP(C3990,lookups!$G$1:$H$3, 2, FALSE)</f>
        <v>smolt</v>
      </c>
    </row>
    <row r="3991" spans="1:19" x14ac:dyDescent="0.25">
      <c r="A3991" s="1">
        <v>34100</v>
      </c>
      <c r="B3991">
        <v>1</v>
      </c>
      <c r="C3991">
        <v>1</v>
      </c>
      <c r="D3991">
        <v>1</v>
      </c>
      <c r="E3991">
        <v>1993</v>
      </c>
      <c r="F3991">
        <v>13</v>
      </c>
      <c r="G3991">
        <v>1</v>
      </c>
      <c r="H3991">
        <v>76</v>
      </c>
      <c r="I3991">
        <v>4.3099999999999996</v>
      </c>
      <c r="J3991">
        <v>3.8651242039999998</v>
      </c>
      <c r="L3991">
        <v>1</v>
      </c>
      <c r="M3991">
        <v>1</v>
      </c>
      <c r="N3991">
        <v>399</v>
      </c>
      <c r="O3991">
        <v>1</v>
      </c>
      <c r="P3991">
        <v>3</v>
      </c>
      <c r="Q3991" t="str">
        <f>VLOOKUP(M3991,lookups!$A$1:$B$7, 2, FALSE)</f>
        <v>trawl/fyke</v>
      </c>
      <c r="R3991" t="str">
        <f>VLOOKUP(N3991,lookups!$D$1:$E$6, 2, FALSE)</f>
        <v>hucuktlis r</v>
      </c>
      <c r="S3991" t="str">
        <f>VLOOKUP(C3991,lookups!$G$1:$H$3, 2, FALSE)</f>
        <v>smolt</v>
      </c>
    </row>
    <row r="3992" spans="1:19" x14ac:dyDescent="0.25">
      <c r="A3992" s="1">
        <v>34100</v>
      </c>
      <c r="B3992">
        <v>1</v>
      </c>
      <c r="C3992">
        <v>1</v>
      </c>
      <c r="D3992">
        <v>1</v>
      </c>
      <c r="E3992">
        <v>1993</v>
      </c>
      <c r="F3992">
        <v>14</v>
      </c>
      <c r="G3992">
        <v>1</v>
      </c>
      <c r="H3992">
        <v>85</v>
      </c>
      <c r="I3992">
        <v>5.92</v>
      </c>
      <c r="J3992">
        <v>5.3089409019999998</v>
      </c>
      <c r="L3992">
        <v>1</v>
      </c>
      <c r="M3992">
        <v>1</v>
      </c>
      <c r="N3992">
        <v>399</v>
      </c>
      <c r="O3992">
        <v>1</v>
      </c>
      <c r="P3992">
        <v>3</v>
      </c>
      <c r="Q3992" t="str">
        <f>VLOOKUP(M3992,lookups!$A$1:$B$7, 2, FALSE)</f>
        <v>trawl/fyke</v>
      </c>
      <c r="R3992" t="str">
        <f>VLOOKUP(N3992,lookups!$D$1:$E$6, 2, FALSE)</f>
        <v>hucuktlis r</v>
      </c>
      <c r="S3992" t="str">
        <f>VLOOKUP(C3992,lookups!$G$1:$H$3, 2, FALSE)</f>
        <v>smolt</v>
      </c>
    </row>
    <row r="3993" spans="1:19" x14ac:dyDescent="0.25">
      <c r="A3993" s="1">
        <v>34100</v>
      </c>
      <c r="B3993">
        <v>1</v>
      </c>
      <c r="C3993">
        <v>1</v>
      </c>
      <c r="D3993">
        <v>1</v>
      </c>
      <c r="E3993">
        <v>1993</v>
      </c>
      <c r="F3993">
        <v>15</v>
      </c>
      <c r="G3993">
        <v>1</v>
      </c>
      <c r="H3993">
        <v>78</v>
      </c>
      <c r="I3993">
        <v>4.41</v>
      </c>
      <c r="J3993">
        <v>3.9548022600000001</v>
      </c>
      <c r="L3993">
        <v>1</v>
      </c>
      <c r="M3993">
        <v>1</v>
      </c>
      <c r="N3993">
        <v>399</v>
      </c>
      <c r="O3993">
        <v>1</v>
      </c>
      <c r="P3993">
        <v>3</v>
      </c>
      <c r="Q3993" t="str">
        <f>VLOOKUP(M3993,lookups!$A$1:$B$7, 2, FALSE)</f>
        <v>trawl/fyke</v>
      </c>
      <c r="R3993" t="str">
        <f>VLOOKUP(N3993,lookups!$D$1:$E$6, 2, FALSE)</f>
        <v>hucuktlis r</v>
      </c>
      <c r="S3993" t="str">
        <f>VLOOKUP(C3993,lookups!$G$1:$H$3, 2, FALSE)</f>
        <v>smolt</v>
      </c>
    </row>
    <row r="3994" spans="1:19" x14ac:dyDescent="0.25">
      <c r="A3994" s="1">
        <v>34100</v>
      </c>
      <c r="B3994">
        <v>1</v>
      </c>
      <c r="C3994">
        <v>1</v>
      </c>
      <c r="D3994">
        <v>1</v>
      </c>
      <c r="E3994">
        <v>1993</v>
      </c>
      <c r="F3994">
        <v>16</v>
      </c>
      <c r="G3994">
        <v>1</v>
      </c>
      <c r="H3994">
        <v>77</v>
      </c>
      <c r="I3994">
        <v>4.3499999999999996</v>
      </c>
      <c r="J3994">
        <v>3.9009954260000002</v>
      </c>
      <c r="L3994">
        <v>1</v>
      </c>
      <c r="M3994">
        <v>1</v>
      </c>
      <c r="N3994">
        <v>399</v>
      </c>
      <c r="O3994">
        <v>1</v>
      </c>
      <c r="P3994">
        <v>3</v>
      </c>
      <c r="Q3994" t="str">
        <f>VLOOKUP(M3994,lookups!$A$1:$B$7, 2, FALSE)</f>
        <v>trawl/fyke</v>
      </c>
      <c r="R3994" t="str">
        <f>VLOOKUP(N3994,lookups!$D$1:$E$6, 2, FALSE)</f>
        <v>hucuktlis r</v>
      </c>
      <c r="S3994" t="str">
        <f>VLOOKUP(C3994,lookups!$G$1:$H$3, 2, FALSE)</f>
        <v>smolt</v>
      </c>
    </row>
    <row r="3995" spans="1:19" x14ac:dyDescent="0.25">
      <c r="A3995" s="1">
        <v>34100</v>
      </c>
      <c r="B3995">
        <v>1</v>
      </c>
      <c r="C3995">
        <v>1</v>
      </c>
      <c r="D3995">
        <v>1</v>
      </c>
      <c r="E3995">
        <v>1993</v>
      </c>
      <c r="F3995">
        <v>17</v>
      </c>
      <c r="G3995">
        <v>1</v>
      </c>
      <c r="H3995">
        <v>84</v>
      </c>
      <c r="I3995">
        <v>5.37</v>
      </c>
      <c r="J3995">
        <v>4.8157115949999998</v>
      </c>
      <c r="L3995">
        <v>1</v>
      </c>
      <c r="M3995">
        <v>1</v>
      </c>
      <c r="N3995">
        <v>399</v>
      </c>
      <c r="O3995">
        <v>1</v>
      </c>
      <c r="P3995">
        <v>3</v>
      </c>
      <c r="Q3995" t="str">
        <f>VLOOKUP(M3995,lookups!$A$1:$B$7, 2, FALSE)</f>
        <v>trawl/fyke</v>
      </c>
      <c r="R3995" t="str">
        <f>VLOOKUP(N3995,lookups!$D$1:$E$6, 2, FALSE)</f>
        <v>hucuktlis r</v>
      </c>
      <c r="S3995" t="str">
        <f>VLOOKUP(C3995,lookups!$G$1:$H$3, 2, FALSE)</f>
        <v>smolt</v>
      </c>
    </row>
    <row r="3996" spans="1:19" x14ac:dyDescent="0.25">
      <c r="A3996" s="1">
        <v>34100</v>
      </c>
      <c r="B3996">
        <v>1</v>
      </c>
      <c r="C3996">
        <v>1</v>
      </c>
      <c r="D3996">
        <v>1</v>
      </c>
      <c r="E3996">
        <v>1993</v>
      </c>
      <c r="F3996">
        <v>18</v>
      </c>
      <c r="G3996">
        <v>1</v>
      </c>
      <c r="H3996">
        <v>73</v>
      </c>
      <c r="I3996">
        <v>3.67</v>
      </c>
      <c r="J3996">
        <v>3.2911846470000001</v>
      </c>
      <c r="M3996">
        <v>1</v>
      </c>
      <c r="N3996">
        <v>399</v>
      </c>
      <c r="O3996">
        <v>1</v>
      </c>
      <c r="P3996">
        <v>3</v>
      </c>
      <c r="Q3996" t="str">
        <f>VLOOKUP(M3996,lookups!$A$1:$B$7, 2, FALSE)</f>
        <v>trawl/fyke</v>
      </c>
      <c r="R3996" t="str">
        <f>VLOOKUP(N3996,lookups!$D$1:$E$6, 2, FALSE)</f>
        <v>hucuktlis r</v>
      </c>
      <c r="S3996" t="str">
        <f>VLOOKUP(C3996,lookups!$G$1:$H$3, 2, FALSE)</f>
        <v>smolt</v>
      </c>
    </row>
    <row r="3997" spans="1:19" x14ac:dyDescent="0.25">
      <c r="A3997" s="1">
        <v>34100</v>
      </c>
      <c r="B3997">
        <v>1</v>
      </c>
      <c r="C3997">
        <v>1</v>
      </c>
      <c r="D3997">
        <v>1</v>
      </c>
      <c r="E3997">
        <v>1993</v>
      </c>
      <c r="F3997">
        <v>19</v>
      </c>
      <c r="G3997">
        <v>1</v>
      </c>
      <c r="H3997">
        <v>70</v>
      </c>
      <c r="I3997">
        <v>3.37</v>
      </c>
      <c r="J3997">
        <v>3.0221504800000001</v>
      </c>
      <c r="M3997">
        <v>1</v>
      </c>
      <c r="N3997">
        <v>399</v>
      </c>
      <c r="O3997">
        <v>1</v>
      </c>
      <c r="P3997">
        <v>3</v>
      </c>
      <c r="Q3997" t="str">
        <f>VLOOKUP(M3997,lookups!$A$1:$B$7, 2, FALSE)</f>
        <v>trawl/fyke</v>
      </c>
      <c r="R3997" t="str">
        <f>VLOOKUP(N3997,lookups!$D$1:$E$6, 2, FALSE)</f>
        <v>hucuktlis r</v>
      </c>
      <c r="S3997" t="str">
        <f>VLOOKUP(C3997,lookups!$G$1:$H$3, 2, FALSE)</f>
        <v>smolt</v>
      </c>
    </row>
    <row r="3998" spans="1:19" x14ac:dyDescent="0.25">
      <c r="A3998" s="1">
        <v>34100</v>
      </c>
      <c r="B3998">
        <v>1</v>
      </c>
      <c r="C3998">
        <v>1</v>
      </c>
      <c r="D3998">
        <v>1</v>
      </c>
      <c r="E3998">
        <v>1993</v>
      </c>
      <c r="F3998">
        <v>20</v>
      </c>
      <c r="G3998">
        <v>1</v>
      </c>
      <c r="H3998">
        <v>71</v>
      </c>
      <c r="I3998">
        <v>3.85</v>
      </c>
      <c r="J3998">
        <v>3.452605148</v>
      </c>
      <c r="L3998">
        <v>1</v>
      </c>
      <c r="M3998">
        <v>1</v>
      </c>
      <c r="N3998">
        <v>399</v>
      </c>
      <c r="O3998">
        <v>1</v>
      </c>
      <c r="P3998">
        <v>3</v>
      </c>
      <c r="Q3998" t="str">
        <f>VLOOKUP(M3998,lookups!$A$1:$B$7, 2, FALSE)</f>
        <v>trawl/fyke</v>
      </c>
      <c r="R3998" t="str">
        <f>VLOOKUP(N3998,lookups!$D$1:$E$6, 2, FALSE)</f>
        <v>hucuktlis r</v>
      </c>
      <c r="S3998" t="str">
        <f>VLOOKUP(C3998,lookups!$G$1:$H$3, 2, FALSE)</f>
        <v>smolt</v>
      </c>
    </row>
    <row r="3999" spans="1:19" x14ac:dyDescent="0.25">
      <c r="A3999" s="1">
        <v>34100</v>
      </c>
      <c r="B3999">
        <v>1</v>
      </c>
      <c r="C3999">
        <v>1</v>
      </c>
      <c r="D3999">
        <v>1</v>
      </c>
      <c r="E3999">
        <v>1993</v>
      </c>
      <c r="F3999">
        <v>21</v>
      </c>
      <c r="G3999">
        <v>1</v>
      </c>
      <c r="H3999">
        <v>80</v>
      </c>
      <c r="I3999">
        <v>4.99</v>
      </c>
      <c r="J3999">
        <v>4.4749349829999998</v>
      </c>
      <c r="L3999">
        <v>1</v>
      </c>
      <c r="M3999">
        <v>1</v>
      </c>
      <c r="N3999">
        <v>399</v>
      </c>
      <c r="O3999">
        <v>1</v>
      </c>
      <c r="P3999">
        <v>3</v>
      </c>
      <c r="Q3999" t="str">
        <f>VLOOKUP(M3999,lookups!$A$1:$B$7, 2, FALSE)</f>
        <v>trawl/fyke</v>
      </c>
      <c r="R3999" t="str">
        <f>VLOOKUP(N3999,lookups!$D$1:$E$6, 2, FALSE)</f>
        <v>hucuktlis r</v>
      </c>
      <c r="S3999" t="str">
        <f>VLOOKUP(C3999,lookups!$G$1:$H$3, 2, FALSE)</f>
        <v>smolt</v>
      </c>
    </row>
    <row r="4000" spans="1:19" x14ac:dyDescent="0.25">
      <c r="A4000" s="1">
        <v>34100</v>
      </c>
      <c r="B4000">
        <v>1</v>
      </c>
      <c r="C4000">
        <v>1</v>
      </c>
      <c r="D4000">
        <v>1</v>
      </c>
      <c r="E4000">
        <v>1993</v>
      </c>
      <c r="F4000">
        <v>22</v>
      </c>
      <c r="G4000">
        <v>1</v>
      </c>
      <c r="H4000">
        <v>78</v>
      </c>
      <c r="I4000">
        <v>4.5999999999999996</v>
      </c>
      <c r="J4000">
        <v>4.1251905659999997</v>
      </c>
      <c r="L4000">
        <v>1</v>
      </c>
      <c r="M4000">
        <v>1</v>
      </c>
      <c r="N4000">
        <v>399</v>
      </c>
      <c r="O4000">
        <v>1</v>
      </c>
      <c r="P4000">
        <v>3</v>
      </c>
      <c r="Q4000" t="str">
        <f>VLOOKUP(M4000,lookups!$A$1:$B$7, 2, FALSE)</f>
        <v>trawl/fyke</v>
      </c>
      <c r="R4000" t="str">
        <f>VLOOKUP(N4000,lookups!$D$1:$E$6, 2, FALSE)</f>
        <v>hucuktlis r</v>
      </c>
      <c r="S4000" t="str">
        <f>VLOOKUP(C4000,lookups!$G$1:$H$3, 2, FALSE)</f>
        <v>smolt</v>
      </c>
    </row>
    <row r="4001" spans="1:19" x14ac:dyDescent="0.25">
      <c r="A4001" s="1">
        <v>34100</v>
      </c>
      <c r="B4001">
        <v>1</v>
      </c>
      <c r="C4001">
        <v>1</v>
      </c>
      <c r="D4001">
        <v>1</v>
      </c>
      <c r="E4001">
        <v>1993</v>
      </c>
      <c r="F4001">
        <v>23</v>
      </c>
      <c r="G4001">
        <v>1</v>
      </c>
      <c r="H4001">
        <v>83</v>
      </c>
      <c r="I4001">
        <v>5.3</v>
      </c>
      <c r="J4001">
        <v>4.7529369560000001</v>
      </c>
      <c r="L4001">
        <v>1</v>
      </c>
      <c r="M4001">
        <v>1</v>
      </c>
      <c r="N4001">
        <v>399</v>
      </c>
      <c r="O4001">
        <v>1</v>
      </c>
      <c r="P4001">
        <v>3</v>
      </c>
      <c r="Q4001" t="str">
        <f>VLOOKUP(M4001,lookups!$A$1:$B$7, 2, FALSE)</f>
        <v>trawl/fyke</v>
      </c>
      <c r="R4001" t="str">
        <f>VLOOKUP(N4001,lookups!$D$1:$E$6, 2, FALSE)</f>
        <v>hucuktlis r</v>
      </c>
      <c r="S4001" t="str">
        <f>VLOOKUP(C4001,lookups!$G$1:$H$3, 2, FALSE)</f>
        <v>smolt</v>
      </c>
    </row>
    <row r="4002" spans="1:19" x14ac:dyDescent="0.25">
      <c r="A4002" s="1">
        <v>34100</v>
      </c>
      <c r="B4002">
        <v>1</v>
      </c>
      <c r="C4002">
        <v>1</v>
      </c>
      <c r="D4002">
        <v>1</v>
      </c>
      <c r="E4002">
        <v>1993</v>
      </c>
      <c r="F4002">
        <v>24</v>
      </c>
      <c r="G4002">
        <v>1</v>
      </c>
      <c r="H4002">
        <v>73</v>
      </c>
      <c r="I4002">
        <v>3.76</v>
      </c>
      <c r="J4002">
        <v>3.3718948969999998</v>
      </c>
      <c r="M4002">
        <v>1</v>
      </c>
      <c r="N4002">
        <v>399</v>
      </c>
      <c r="O4002">
        <v>1</v>
      </c>
      <c r="P4002">
        <v>3</v>
      </c>
      <c r="Q4002" t="str">
        <f>VLOOKUP(M4002,lookups!$A$1:$B$7, 2, FALSE)</f>
        <v>trawl/fyke</v>
      </c>
      <c r="R4002" t="str">
        <f>VLOOKUP(N4002,lookups!$D$1:$E$6, 2, FALSE)</f>
        <v>hucuktlis r</v>
      </c>
      <c r="S4002" t="str">
        <f>VLOOKUP(C4002,lookups!$G$1:$H$3, 2, FALSE)</f>
        <v>smolt</v>
      </c>
    </row>
    <row r="4003" spans="1:19" x14ac:dyDescent="0.25">
      <c r="A4003" s="1">
        <v>34100</v>
      </c>
      <c r="B4003">
        <v>1</v>
      </c>
      <c r="C4003">
        <v>1</v>
      </c>
      <c r="D4003">
        <v>1</v>
      </c>
      <c r="E4003">
        <v>1993</v>
      </c>
      <c r="F4003">
        <v>25</v>
      </c>
      <c r="G4003">
        <v>1</v>
      </c>
      <c r="H4003">
        <v>58</v>
      </c>
      <c r="I4003">
        <v>2.0099999999999998</v>
      </c>
      <c r="J4003">
        <v>1.802528921</v>
      </c>
      <c r="M4003">
        <v>1</v>
      </c>
      <c r="N4003">
        <v>399</v>
      </c>
      <c r="O4003">
        <v>1</v>
      </c>
      <c r="P4003">
        <v>3</v>
      </c>
      <c r="Q4003" t="str">
        <f>VLOOKUP(M4003,lookups!$A$1:$B$7, 2, FALSE)</f>
        <v>trawl/fyke</v>
      </c>
      <c r="R4003" t="str">
        <f>VLOOKUP(N4003,lookups!$D$1:$E$6, 2, FALSE)</f>
        <v>hucuktlis r</v>
      </c>
      <c r="S4003" t="str">
        <f>VLOOKUP(C4003,lookups!$G$1:$H$3, 2, FALSE)</f>
        <v>smolt</v>
      </c>
    </row>
    <row r="4004" spans="1:19" x14ac:dyDescent="0.25">
      <c r="A4004" s="1">
        <v>34100</v>
      </c>
      <c r="B4004">
        <v>1</v>
      </c>
      <c r="C4004">
        <v>1</v>
      </c>
      <c r="D4004">
        <v>1</v>
      </c>
      <c r="E4004">
        <v>1993</v>
      </c>
      <c r="F4004">
        <v>26</v>
      </c>
      <c r="G4004">
        <v>1</v>
      </c>
      <c r="H4004">
        <v>69</v>
      </c>
      <c r="I4004">
        <v>3.04</v>
      </c>
      <c r="J4004">
        <v>2.7262128959999998</v>
      </c>
      <c r="M4004">
        <v>1</v>
      </c>
      <c r="N4004">
        <v>399</v>
      </c>
      <c r="O4004">
        <v>1</v>
      </c>
      <c r="P4004">
        <v>3</v>
      </c>
      <c r="Q4004" t="str">
        <f>VLOOKUP(M4004,lookups!$A$1:$B$7, 2, FALSE)</f>
        <v>trawl/fyke</v>
      </c>
      <c r="R4004" t="str">
        <f>VLOOKUP(N4004,lookups!$D$1:$E$6, 2, FALSE)</f>
        <v>hucuktlis r</v>
      </c>
      <c r="S4004" t="str">
        <f>VLOOKUP(C4004,lookups!$G$1:$H$3, 2, FALSE)</f>
        <v>smolt</v>
      </c>
    </row>
    <row r="4005" spans="1:19" x14ac:dyDescent="0.25">
      <c r="A4005" s="1">
        <v>34100</v>
      </c>
      <c r="B4005">
        <v>1</v>
      </c>
      <c r="C4005">
        <v>1</v>
      </c>
      <c r="D4005">
        <v>1</v>
      </c>
      <c r="E4005">
        <v>1993</v>
      </c>
      <c r="F4005">
        <v>27</v>
      </c>
      <c r="G4005">
        <v>1</v>
      </c>
      <c r="H4005">
        <v>84</v>
      </c>
      <c r="I4005">
        <v>5.99</v>
      </c>
      <c r="J4005">
        <v>5.3717155410000004</v>
      </c>
      <c r="L4005">
        <v>1</v>
      </c>
      <c r="M4005">
        <v>1</v>
      </c>
      <c r="N4005">
        <v>399</v>
      </c>
      <c r="O4005">
        <v>1</v>
      </c>
      <c r="P4005">
        <v>3</v>
      </c>
      <c r="Q4005" t="str">
        <f>VLOOKUP(M4005,lookups!$A$1:$B$7, 2, FALSE)</f>
        <v>trawl/fyke</v>
      </c>
      <c r="R4005" t="str">
        <f>VLOOKUP(N4005,lookups!$D$1:$E$6, 2, FALSE)</f>
        <v>hucuktlis r</v>
      </c>
      <c r="S4005" t="str">
        <f>VLOOKUP(C4005,lookups!$G$1:$H$3, 2, FALSE)</f>
        <v>smolt</v>
      </c>
    </row>
    <row r="4006" spans="1:19" x14ac:dyDescent="0.25">
      <c r="A4006" s="1">
        <v>34100</v>
      </c>
      <c r="B4006">
        <v>1</v>
      </c>
      <c r="C4006">
        <v>1</v>
      </c>
      <c r="D4006">
        <v>1</v>
      </c>
      <c r="E4006">
        <v>1993</v>
      </c>
      <c r="F4006">
        <v>28</v>
      </c>
      <c r="G4006">
        <v>1</v>
      </c>
      <c r="H4006">
        <v>87</v>
      </c>
      <c r="I4006">
        <v>6.96</v>
      </c>
      <c r="J4006">
        <v>6.2415926820000003</v>
      </c>
      <c r="L4006">
        <v>1</v>
      </c>
      <c r="M4006">
        <v>1</v>
      </c>
      <c r="N4006">
        <v>399</v>
      </c>
      <c r="O4006">
        <v>1</v>
      </c>
      <c r="P4006">
        <v>3</v>
      </c>
      <c r="Q4006" t="str">
        <f>VLOOKUP(M4006,lookups!$A$1:$B$7, 2, FALSE)</f>
        <v>trawl/fyke</v>
      </c>
      <c r="R4006" t="str">
        <f>VLOOKUP(N4006,lookups!$D$1:$E$6, 2, FALSE)</f>
        <v>hucuktlis r</v>
      </c>
      <c r="S4006" t="str">
        <f>VLOOKUP(C4006,lookups!$G$1:$H$3, 2, FALSE)</f>
        <v>smolt</v>
      </c>
    </row>
    <row r="4007" spans="1:19" x14ac:dyDescent="0.25">
      <c r="A4007" s="1">
        <v>34100</v>
      </c>
      <c r="B4007">
        <v>1</v>
      </c>
      <c r="C4007">
        <v>1</v>
      </c>
      <c r="D4007">
        <v>1</v>
      </c>
      <c r="E4007">
        <v>1993</v>
      </c>
      <c r="F4007">
        <v>29</v>
      </c>
      <c r="G4007">
        <v>1</v>
      </c>
      <c r="H4007">
        <v>74</v>
      </c>
      <c r="I4007">
        <v>4.12</v>
      </c>
      <c r="J4007">
        <v>3.6947358979999998</v>
      </c>
      <c r="M4007">
        <v>1</v>
      </c>
      <c r="N4007">
        <v>399</v>
      </c>
      <c r="O4007">
        <v>1</v>
      </c>
      <c r="P4007">
        <v>3</v>
      </c>
      <c r="Q4007" t="str">
        <f>VLOOKUP(M4007,lookups!$A$1:$B$7, 2, FALSE)</f>
        <v>trawl/fyke</v>
      </c>
      <c r="R4007" t="str">
        <f>VLOOKUP(N4007,lookups!$D$1:$E$6, 2, FALSE)</f>
        <v>hucuktlis r</v>
      </c>
      <c r="S4007" t="str">
        <f>VLOOKUP(C4007,lookups!$G$1:$H$3, 2, FALSE)</f>
        <v>smolt</v>
      </c>
    </row>
    <row r="4008" spans="1:19" x14ac:dyDescent="0.25">
      <c r="A4008" s="1">
        <v>34100</v>
      </c>
      <c r="B4008">
        <v>1</v>
      </c>
      <c r="C4008">
        <v>1</v>
      </c>
      <c r="D4008">
        <v>1</v>
      </c>
      <c r="E4008">
        <v>1993</v>
      </c>
      <c r="F4008">
        <v>30</v>
      </c>
      <c r="G4008">
        <v>1</v>
      </c>
      <c r="H4008">
        <v>83</v>
      </c>
      <c r="I4008">
        <v>5.62</v>
      </c>
      <c r="J4008">
        <v>5.0399067349999997</v>
      </c>
      <c r="L4008">
        <v>1</v>
      </c>
      <c r="M4008">
        <v>1</v>
      </c>
      <c r="N4008">
        <v>399</v>
      </c>
      <c r="O4008">
        <v>1</v>
      </c>
      <c r="P4008">
        <v>3</v>
      </c>
      <c r="Q4008" t="str">
        <f>VLOOKUP(M4008,lookups!$A$1:$B$7, 2, FALSE)</f>
        <v>trawl/fyke</v>
      </c>
      <c r="R4008" t="str">
        <f>VLOOKUP(N4008,lookups!$D$1:$E$6, 2, FALSE)</f>
        <v>hucuktlis r</v>
      </c>
      <c r="S4008" t="str">
        <f>VLOOKUP(C4008,lookups!$G$1:$H$3, 2, FALSE)</f>
        <v>smolt</v>
      </c>
    </row>
    <row r="4009" spans="1:19" x14ac:dyDescent="0.25">
      <c r="A4009" s="1">
        <v>34100</v>
      </c>
      <c r="B4009">
        <v>1</v>
      </c>
      <c r="C4009">
        <v>1</v>
      </c>
      <c r="D4009">
        <v>1</v>
      </c>
      <c r="E4009">
        <v>1993</v>
      </c>
      <c r="F4009">
        <v>31</v>
      </c>
      <c r="G4009">
        <v>1</v>
      </c>
      <c r="H4009">
        <v>84</v>
      </c>
      <c r="I4009">
        <v>6.15</v>
      </c>
      <c r="J4009">
        <v>5.5152004300000002</v>
      </c>
      <c r="L4009">
        <v>1</v>
      </c>
      <c r="M4009">
        <v>1</v>
      </c>
      <c r="N4009">
        <v>399</v>
      </c>
      <c r="O4009">
        <v>1</v>
      </c>
      <c r="P4009">
        <v>3</v>
      </c>
      <c r="Q4009" t="str">
        <f>VLOOKUP(M4009,lookups!$A$1:$B$7, 2, FALSE)</f>
        <v>trawl/fyke</v>
      </c>
      <c r="R4009" t="str">
        <f>VLOOKUP(N4009,lookups!$D$1:$E$6, 2, FALSE)</f>
        <v>hucuktlis r</v>
      </c>
      <c r="S4009" t="str">
        <f>VLOOKUP(C4009,lookups!$G$1:$H$3, 2, FALSE)</f>
        <v>smolt</v>
      </c>
    </row>
    <row r="4010" spans="1:19" x14ac:dyDescent="0.25">
      <c r="A4010" s="1">
        <v>34100</v>
      </c>
      <c r="B4010">
        <v>1</v>
      </c>
      <c r="C4010">
        <v>1</v>
      </c>
      <c r="D4010">
        <v>1</v>
      </c>
      <c r="E4010">
        <v>1993</v>
      </c>
      <c r="F4010">
        <v>32</v>
      </c>
      <c r="G4010">
        <v>1</v>
      </c>
      <c r="H4010">
        <v>77</v>
      </c>
      <c r="I4010">
        <v>4.51</v>
      </c>
      <c r="J4010">
        <v>4.0444803159999996</v>
      </c>
      <c r="L4010">
        <v>1</v>
      </c>
      <c r="M4010">
        <v>1</v>
      </c>
      <c r="N4010">
        <v>399</v>
      </c>
      <c r="O4010">
        <v>1</v>
      </c>
      <c r="P4010">
        <v>3</v>
      </c>
      <c r="Q4010" t="str">
        <f>VLOOKUP(M4010,lookups!$A$1:$B$7, 2, FALSE)</f>
        <v>trawl/fyke</v>
      </c>
      <c r="R4010" t="str">
        <f>VLOOKUP(N4010,lookups!$D$1:$E$6, 2, FALSE)</f>
        <v>hucuktlis r</v>
      </c>
      <c r="S4010" t="str">
        <f>VLOOKUP(C4010,lookups!$G$1:$H$3, 2, FALSE)</f>
        <v>smolt</v>
      </c>
    </row>
    <row r="4011" spans="1:19" x14ac:dyDescent="0.25">
      <c r="A4011" s="1">
        <v>34100</v>
      </c>
      <c r="B4011">
        <v>1</v>
      </c>
      <c r="C4011">
        <v>1</v>
      </c>
      <c r="D4011">
        <v>1</v>
      </c>
      <c r="E4011">
        <v>1993</v>
      </c>
      <c r="F4011">
        <v>33</v>
      </c>
      <c r="G4011">
        <v>1</v>
      </c>
      <c r="H4011">
        <v>83</v>
      </c>
      <c r="I4011">
        <v>5.65</v>
      </c>
      <c r="J4011">
        <v>5.0668101520000004</v>
      </c>
      <c r="L4011">
        <v>1</v>
      </c>
      <c r="M4011">
        <v>1</v>
      </c>
      <c r="N4011">
        <v>399</v>
      </c>
      <c r="O4011">
        <v>1</v>
      </c>
      <c r="P4011">
        <v>3</v>
      </c>
      <c r="Q4011" t="str">
        <f>VLOOKUP(M4011,lookups!$A$1:$B$7, 2, FALSE)</f>
        <v>trawl/fyke</v>
      </c>
      <c r="R4011" t="str">
        <f>VLOOKUP(N4011,lookups!$D$1:$E$6, 2, FALSE)</f>
        <v>hucuktlis r</v>
      </c>
      <c r="S4011" t="str">
        <f>VLOOKUP(C4011,lookups!$G$1:$H$3, 2, FALSE)</f>
        <v>smolt</v>
      </c>
    </row>
    <row r="4012" spans="1:19" x14ac:dyDescent="0.25">
      <c r="A4012" s="1">
        <v>34100</v>
      </c>
      <c r="B4012">
        <v>1</v>
      </c>
      <c r="C4012">
        <v>1</v>
      </c>
      <c r="D4012">
        <v>1</v>
      </c>
      <c r="E4012">
        <v>1993</v>
      </c>
      <c r="F4012">
        <v>34</v>
      </c>
      <c r="G4012">
        <v>1</v>
      </c>
      <c r="H4012">
        <v>75</v>
      </c>
      <c r="I4012">
        <v>3.96</v>
      </c>
      <c r="J4012">
        <v>3.551251009</v>
      </c>
      <c r="L4012">
        <v>1</v>
      </c>
      <c r="M4012">
        <v>1</v>
      </c>
      <c r="N4012">
        <v>399</v>
      </c>
      <c r="O4012">
        <v>1</v>
      </c>
      <c r="P4012">
        <v>3</v>
      </c>
      <c r="Q4012" t="str">
        <f>VLOOKUP(M4012,lookups!$A$1:$B$7, 2, FALSE)</f>
        <v>trawl/fyke</v>
      </c>
      <c r="R4012" t="str">
        <f>VLOOKUP(N4012,lookups!$D$1:$E$6, 2, FALSE)</f>
        <v>hucuktlis r</v>
      </c>
      <c r="S4012" t="str">
        <f>VLOOKUP(C4012,lookups!$G$1:$H$3, 2, FALSE)</f>
        <v>smolt</v>
      </c>
    </row>
    <row r="4013" spans="1:19" x14ac:dyDescent="0.25">
      <c r="A4013" s="1">
        <v>34100</v>
      </c>
      <c r="B4013">
        <v>1</v>
      </c>
      <c r="C4013">
        <v>1</v>
      </c>
      <c r="D4013">
        <v>1</v>
      </c>
      <c r="E4013">
        <v>1993</v>
      </c>
      <c r="F4013">
        <v>35</v>
      </c>
      <c r="G4013">
        <v>1</v>
      </c>
      <c r="H4013">
        <v>79</v>
      </c>
      <c r="I4013">
        <v>4.8600000000000003</v>
      </c>
      <c r="J4013">
        <v>4.3583535109999998</v>
      </c>
      <c r="L4013">
        <v>1</v>
      </c>
      <c r="M4013">
        <v>1</v>
      </c>
      <c r="N4013">
        <v>399</v>
      </c>
      <c r="O4013">
        <v>1</v>
      </c>
      <c r="P4013">
        <v>3</v>
      </c>
      <c r="Q4013" t="str">
        <f>VLOOKUP(M4013,lookups!$A$1:$B$7, 2, FALSE)</f>
        <v>trawl/fyke</v>
      </c>
      <c r="R4013" t="str">
        <f>VLOOKUP(N4013,lookups!$D$1:$E$6, 2, FALSE)</f>
        <v>hucuktlis r</v>
      </c>
      <c r="S4013" t="str">
        <f>VLOOKUP(C4013,lookups!$G$1:$H$3, 2, FALSE)</f>
        <v>smolt</v>
      </c>
    </row>
    <row r="4014" spans="1:19" x14ac:dyDescent="0.25">
      <c r="A4014" s="1">
        <v>34100</v>
      </c>
      <c r="B4014">
        <v>1</v>
      </c>
      <c r="C4014">
        <v>1</v>
      </c>
      <c r="D4014">
        <v>1</v>
      </c>
      <c r="E4014">
        <v>1993</v>
      </c>
      <c r="F4014">
        <v>36</v>
      </c>
      <c r="G4014">
        <v>1</v>
      </c>
      <c r="H4014">
        <v>81</v>
      </c>
      <c r="I4014">
        <v>5.25</v>
      </c>
      <c r="J4014">
        <v>4.7080979279999999</v>
      </c>
      <c r="L4014">
        <v>1</v>
      </c>
      <c r="M4014">
        <v>1</v>
      </c>
      <c r="N4014">
        <v>399</v>
      </c>
      <c r="O4014">
        <v>1</v>
      </c>
      <c r="P4014">
        <v>3</v>
      </c>
      <c r="Q4014" t="str">
        <f>VLOOKUP(M4014,lookups!$A$1:$B$7, 2, FALSE)</f>
        <v>trawl/fyke</v>
      </c>
      <c r="R4014" t="str">
        <f>VLOOKUP(N4014,lookups!$D$1:$E$6, 2, FALSE)</f>
        <v>hucuktlis r</v>
      </c>
      <c r="S4014" t="str">
        <f>VLOOKUP(C4014,lookups!$G$1:$H$3, 2, FALSE)</f>
        <v>smolt</v>
      </c>
    </row>
    <row r="4015" spans="1:19" x14ac:dyDescent="0.25">
      <c r="A4015" s="1">
        <v>34100</v>
      </c>
      <c r="B4015">
        <v>1</v>
      </c>
      <c r="C4015">
        <v>1</v>
      </c>
      <c r="D4015">
        <v>1</v>
      </c>
      <c r="E4015">
        <v>1993</v>
      </c>
      <c r="F4015">
        <v>37</v>
      </c>
      <c r="G4015">
        <v>1</v>
      </c>
      <c r="H4015">
        <v>83</v>
      </c>
      <c r="I4015">
        <v>5.24</v>
      </c>
      <c r="J4015">
        <v>4.6991301229999998</v>
      </c>
      <c r="L4015">
        <v>1</v>
      </c>
      <c r="M4015">
        <v>1</v>
      </c>
      <c r="N4015">
        <v>399</v>
      </c>
      <c r="O4015">
        <v>1</v>
      </c>
      <c r="P4015">
        <v>3</v>
      </c>
      <c r="Q4015" t="str">
        <f>VLOOKUP(M4015,lookups!$A$1:$B$7, 2, FALSE)</f>
        <v>trawl/fyke</v>
      </c>
      <c r="R4015" t="str">
        <f>VLOOKUP(N4015,lookups!$D$1:$E$6, 2, FALSE)</f>
        <v>hucuktlis r</v>
      </c>
      <c r="S4015" t="str">
        <f>VLOOKUP(C4015,lookups!$G$1:$H$3, 2, FALSE)</f>
        <v>smolt</v>
      </c>
    </row>
    <row r="4016" spans="1:19" x14ac:dyDescent="0.25">
      <c r="A4016" s="1">
        <v>34100</v>
      </c>
      <c r="B4016">
        <v>1</v>
      </c>
      <c r="C4016">
        <v>1</v>
      </c>
      <c r="D4016">
        <v>1</v>
      </c>
      <c r="E4016">
        <v>1993</v>
      </c>
      <c r="F4016">
        <v>38</v>
      </c>
      <c r="G4016">
        <v>1</v>
      </c>
      <c r="H4016">
        <v>84</v>
      </c>
      <c r="I4016">
        <v>5.52</v>
      </c>
      <c r="J4016">
        <v>4.9502286790000003</v>
      </c>
      <c r="L4016">
        <v>1</v>
      </c>
      <c r="M4016">
        <v>1</v>
      </c>
      <c r="N4016">
        <v>399</v>
      </c>
      <c r="O4016">
        <v>1</v>
      </c>
      <c r="P4016">
        <v>3</v>
      </c>
      <c r="Q4016" t="str">
        <f>VLOOKUP(M4016,lookups!$A$1:$B$7, 2, FALSE)</f>
        <v>trawl/fyke</v>
      </c>
      <c r="R4016" t="str">
        <f>VLOOKUP(N4016,lookups!$D$1:$E$6, 2, FALSE)</f>
        <v>hucuktlis r</v>
      </c>
      <c r="S4016" t="str">
        <f>VLOOKUP(C4016,lookups!$G$1:$H$3, 2, FALSE)</f>
        <v>smolt</v>
      </c>
    </row>
    <row r="4017" spans="1:19" x14ac:dyDescent="0.25">
      <c r="A4017" s="1">
        <v>34100</v>
      </c>
      <c r="B4017">
        <v>1</v>
      </c>
      <c r="C4017">
        <v>1</v>
      </c>
      <c r="D4017">
        <v>1</v>
      </c>
      <c r="E4017">
        <v>1993</v>
      </c>
      <c r="F4017">
        <v>39</v>
      </c>
      <c r="G4017">
        <v>1</v>
      </c>
      <c r="H4017">
        <v>86</v>
      </c>
      <c r="I4017">
        <v>6.17</v>
      </c>
      <c r="J4017">
        <v>5.5331360419999998</v>
      </c>
      <c r="L4017">
        <v>1</v>
      </c>
      <c r="M4017">
        <v>1</v>
      </c>
      <c r="N4017">
        <v>399</v>
      </c>
      <c r="O4017">
        <v>1</v>
      </c>
      <c r="P4017">
        <v>3</v>
      </c>
      <c r="Q4017" t="str">
        <f>VLOOKUP(M4017,lookups!$A$1:$B$7, 2, FALSE)</f>
        <v>trawl/fyke</v>
      </c>
      <c r="R4017" t="str">
        <f>VLOOKUP(N4017,lookups!$D$1:$E$6, 2, FALSE)</f>
        <v>hucuktlis r</v>
      </c>
      <c r="S4017" t="str">
        <f>VLOOKUP(C4017,lookups!$G$1:$H$3, 2, FALSE)</f>
        <v>smolt</v>
      </c>
    </row>
    <row r="4018" spans="1:19" x14ac:dyDescent="0.25">
      <c r="A4018" s="1">
        <v>34100</v>
      </c>
      <c r="B4018">
        <v>1</v>
      </c>
      <c r="C4018">
        <v>1</v>
      </c>
      <c r="D4018">
        <v>1</v>
      </c>
      <c r="E4018">
        <v>1993</v>
      </c>
      <c r="F4018">
        <v>40</v>
      </c>
      <c r="G4018">
        <v>1</v>
      </c>
      <c r="H4018">
        <v>87</v>
      </c>
      <c r="I4018">
        <v>5.95</v>
      </c>
      <c r="J4018">
        <v>5.3358443189999996</v>
      </c>
      <c r="L4018">
        <v>1</v>
      </c>
      <c r="M4018">
        <v>1</v>
      </c>
      <c r="N4018">
        <v>399</v>
      </c>
      <c r="O4018">
        <v>1</v>
      </c>
      <c r="P4018">
        <v>3</v>
      </c>
      <c r="Q4018" t="str">
        <f>VLOOKUP(M4018,lookups!$A$1:$B$7, 2, FALSE)</f>
        <v>trawl/fyke</v>
      </c>
      <c r="R4018" t="str">
        <f>VLOOKUP(N4018,lookups!$D$1:$E$6, 2, FALSE)</f>
        <v>hucuktlis r</v>
      </c>
      <c r="S4018" t="str">
        <f>VLOOKUP(C4018,lookups!$G$1:$H$3, 2, FALSE)</f>
        <v>smolt</v>
      </c>
    </row>
    <row r="4019" spans="1:19" x14ac:dyDescent="0.25">
      <c r="A4019" s="1">
        <v>34100</v>
      </c>
      <c r="B4019">
        <v>1</v>
      </c>
      <c r="C4019">
        <v>1</v>
      </c>
      <c r="D4019">
        <v>1</v>
      </c>
      <c r="E4019">
        <v>1993</v>
      </c>
      <c r="F4019">
        <v>41</v>
      </c>
      <c r="G4019">
        <v>1</v>
      </c>
      <c r="H4019">
        <v>84</v>
      </c>
      <c r="I4019">
        <v>5.56</v>
      </c>
      <c r="J4019">
        <v>4.9860999010000002</v>
      </c>
      <c r="L4019">
        <v>1</v>
      </c>
      <c r="M4019">
        <v>1</v>
      </c>
      <c r="N4019">
        <v>399</v>
      </c>
      <c r="O4019">
        <v>1</v>
      </c>
      <c r="P4019">
        <v>3</v>
      </c>
      <c r="Q4019" t="str">
        <f>VLOOKUP(M4019,lookups!$A$1:$B$7, 2, FALSE)</f>
        <v>trawl/fyke</v>
      </c>
      <c r="R4019" t="str">
        <f>VLOOKUP(N4019,lookups!$D$1:$E$6, 2, FALSE)</f>
        <v>hucuktlis r</v>
      </c>
      <c r="S4019" t="str">
        <f>VLOOKUP(C4019,lookups!$G$1:$H$3, 2, FALSE)</f>
        <v>smolt</v>
      </c>
    </row>
    <row r="4020" spans="1:19" x14ac:dyDescent="0.25">
      <c r="A4020" s="1">
        <v>34100</v>
      </c>
      <c r="B4020">
        <v>1</v>
      </c>
      <c r="C4020">
        <v>1</v>
      </c>
      <c r="D4020">
        <v>1</v>
      </c>
      <c r="E4020">
        <v>1993</v>
      </c>
      <c r="F4020">
        <v>42</v>
      </c>
      <c r="G4020">
        <v>1</v>
      </c>
      <c r="H4020">
        <v>84</v>
      </c>
      <c r="I4020">
        <v>5.37</v>
      </c>
      <c r="J4020">
        <v>4.8157115949999998</v>
      </c>
      <c r="L4020">
        <v>1</v>
      </c>
      <c r="M4020">
        <v>1</v>
      </c>
      <c r="N4020">
        <v>399</v>
      </c>
      <c r="O4020">
        <v>1</v>
      </c>
      <c r="P4020">
        <v>3</v>
      </c>
      <c r="Q4020" t="str">
        <f>VLOOKUP(M4020,lookups!$A$1:$B$7, 2, FALSE)</f>
        <v>trawl/fyke</v>
      </c>
      <c r="R4020" t="str">
        <f>VLOOKUP(N4020,lookups!$D$1:$E$6, 2, FALSE)</f>
        <v>hucuktlis r</v>
      </c>
      <c r="S4020" t="str">
        <f>VLOOKUP(C4020,lookups!$G$1:$H$3, 2, FALSE)</f>
        <v>smolt</v>
      </c>
    </row>
    <row r="4021" spans="1:19" x14ac:dyDescent="0.25">
      <c r="A4021" s="1">
        <v>34100</v>
      </c>
      <c r="B4021">
        <v>1</v>
      </c>
      <c r="C4021">
        <v>1</v>
      </c>
      <c r="D4021">
        <v>1</v>
      </c>
      <c r="E4021">
        <v>1993</v>
      </c>
      <c r="F4021">
        <v>43</v>
      </c>
      <c r="G4021">
        <v>1</v>
      </c>
      <c r="H4021">
        <v>84</v>
      </c>
      <c r="I4021">
        <v>5.69</v>
      </c>
      <c r="J4021">
        <v>5.1026813740000003</v>
      </c>
      <c r="L4021">
        <v>1</v>
      </c>
      <c r="M4021">
        <v>1</v>
      </c>
      <c r="N4021">
        <v>399</v>
      </c>
      <c r="O4021">
        <v>1</v>
      </c>
      <c r="P4021">
        <v>3</v>
      </c>
      <c r="Q4021" t="str">
        <f>VLOOKUP(M4021,lookups!$A$1:$B$7, 2, FALSE)</f>
        <v>trawl/fyke</v>
      </c>
      <c r="R4021" t="str">
        <f>VLOOKUP(N4021,lookups!$D$1:$E$6, 2, FALSE)</f>
        <v>hucuktlis r</v>
      </c>
      <c r="S4021" t="str">
        <f>VLOOKUP(C4021,lookups!$G$1:$H$3, 2, FALSE)</f>
        <v>smolt</v>
      </c>
    </row>
    <row r="4022" spans="1:19" x14ac:dyDescent="0.25">
      <c r="A4022" s="1">
        <v>34100</v>
      </c>
      <c r="B4022">
        <v>1</v>
      </c>
      <c r="C4022">
        <v>1</v>
      </c>
      <c r="D4022">
        <v>1</v>
      </c>
      <c r="E4022">
        <v>1993</v>
      </c>
      <c r="F4022">
        <v>44</v>
      </c>
      <c r="G4022">
        <v>1</v>
      </c>
      <c r="H4022">
        <v>86</v>
      </c>
      <c r="I4022">
        <v>6.32</v>
      </c>
      <c r="J4022">
        <v>5.6676531250000002</v>
      </c>
      <c r="L4022">
        <v>1</v>
      </c>
      <c r="M4022">
        <v>1</v>
      </c>
      <c r="N4022">
        <v>399</v>
      </c>
      <c r="O4022">
        <v>1</v>
      </c>
      <c r="P4022">
        <v>3</v>
      </c>
      <c r="Q4022" t="str">
        <f>VLOOKUP(M4022,lookups!$A$1:$B$7, 2, FALSE)</f>
        <v>trawl/fyke</v>
      </c>
      <c r="R4022" t="str">
        <f>VLOOKUP(N4022,lookups!$D$1:$E$6, 2, FALSE)</f>
        <v>hucuktlis r</v>
      </c>
      <c r="S4022" t="str">
        <f>VLOOKUP(C4022,lookups!$G$1:$H$3, 2, FALSE)</f>
        <v>smolt</v>
      </c>
    </row>
    <row r="4023" spans="1:19" x14ac:dyDescent="0.25">
      <c r="A4023" s="1">
        <v>34100</v>
      </c>
      <c r="B4023">
        <v>1</v>
      </c>
      <c r="C4023">
        <v>1</v>
      </c>
      <c r="D4023">
        <v>1</v>
      </c>
      <c r="E4023">
        <v>1993</v>
      </c>
      <c r="F4023">
        <v>45</v>
      </c>
      <c r="G4023">
        <v>1</v>
      </c>
      <c r="H4023">
        <v>83</v>
      </c>
      <c r="I4023">
        <v>5.69</v>
      </c>
      <c r="J4023">
        <v>5.1026813740000003</v>
      </c>
      <c r="L4023">
        <v>1</v>
      </c>
      <c r="M4023">
        <v>1</v>
      </c>
      <c r="N4023">
        <v>399</v>
      </c>
      <c r="O4023">
        <v>1</v>
      </c>
      <c r="P4023">
        <v>3</v>
      </c>
      <c r="Q4023" t="str">
        <f>VLOOKUP(M4023,lookups!$A$1:$B$7, 2, FALSE)</f>
        <v>trawl/fyke</v>
      </c>
      <c r="R4023" t="str">
        <f>VLOOKUP(N4023,lookups!$D$1:$E$6, 2, FALSE)</f>
        <v>hucuktlis r</v>
      </c>
      <c r="S4023" t="str">
        <f>VLOOKUP(C4023,lookups!$G$1:$H$3, 2, FALSE)</f>
        <v>smolt</v>
      </c>
    </row>
    <row r="4024" spans="1:19" x14ac:dyDescent="0.25">
      <c r="A4024" s="1">
        <v>34100</v>
      </c>
      <c r="B4024">
        <v>1</v>
      </c>
      <c r="C4024">
        <v>1</v>
      </c>
      <c r="D4024">
        <v>1</v>
      </c>
      <c r="E4024">
        <v>1993</v>
      </c>
      <c r="F4024">
        <v>46</v>
      </c>
      <c r="G4024">
        <v>1</v>
      </c>
      <c r="H4024">
        <v>82</v>
      </c>
      <c r="I4024">
        <v>4.83</v>
      </c>
      <c r="J4024">
        <v>4.331450094</v>
      </c>
      <c r="L4024">
        <v>1</v>
      </c>
      <c r="M4024">
        <v>1</v>
      </c>
      <c r="N4024">
        <v>399</v>
      </c>
      <c r="O4024">
        <v>1</v>
      </c>
      <c r="P4024">
        <v>3</v>
      </c>
      <c r="Q4024" t="str">
        <f>VLOOKUP(M4024,lookups!$A$1:$B$7, 2, FALSE)</f>
        <v>trawl/fyke</v>
      </c>
      <c r="R4024" t="str">
        <f>VLOOKUP(N4024,lookups!$D$1:$E$6, 2, FALSE)</f>
        <v>hucuktlis r</v>
      </c>
      <c r="S4024" t="str">
        <f>VLOOKUP(C4024,lookups!$G$1:$H$3, 2, FALSE)</f>
        <v>smolt</v>
      </c>
    </row>
    <row r="4025" spans="1:19" x14ac:dyDescent="0.25">
      <c r="A4025" s="1">
        <v>34100</v>
      </c>
      <c r="B4025">
        <v>1</v>
      </c>
      <c r="C4025">
        <v>1</v>
      </c>
      <c r="D4025">
        <v>1</v>
      </c>
      <c r="E4025">
        <v>1993</v>
      </c>
      <c r="F4025">
        <v>47</v>
      </c>
      <c r="G4025">
        <v>1</v>
      </c>
      <c r="H4025">
        <v>76</v>
      </c>
      <c r="I4025">
        <v>4.18</v>
      </c>
      <c r="J4025">
        <v>3.7485427320000002</v>
      </c>
      <c r="L4025">
        <v>1</v>
      </c>
      <c r="M4025">
        <v>1</v>
      </c>
      <c r="N4025">
        <v>399</v>
      </c>
      <c r="O4025">
        <v>1</v>
      </c>
      <c r="P4025">
        <v>3</v>
      </c>
      <c r="Q4025" t="str">
        <f>VLOOKUP(M4025,lookups!$A$1:$B$7, 2, FALSE)</f>
        <v>trawl/fyke</v>
      </c>
      <c r="R4025" t="str">
        <f>VLOOKUP(N4025,lookups!$D$1:$E$6, 2, FALSE)</f>
        <v>hucuktlis r</v>
      </c>
      <c r="S4025" t="str">
        <f>VLOOKUP(C4025,lookups!$G$1:$H$3, 2, FALSE)</f>
        <v>smolt</v>
      </c>
    </row>
    <row r="4026" spans="1:19" x14ac:dyDescent="0.25">
      <c r="A4026" s="1">
        <v>34100</v>
      </c>
      <c r="B4026">
        <v>1</v>
      </c>
      <c r="C4026">
        <v>1</v>
      </c>
      <c r="D4026">
        <v>1</v>
      </c>
      <c r="E4026">
        <v>1993</v>
      </c>
      <c r="F4026">
        <v>48</v>
      </c>
      <c r="G4026">
        <v>1</v>
      </c>
      <c r="H4026">
        <v>73</v>
      </c>
      <c r="I4026">
        <v>4.04</v>
      </c>
      <c r="J4026">
        <v>3.6229934539999999</v>
      </c>
      <c r="M4026">
        <v>1</v>
      </c>
      <c r="N4026">
        <v>399</v>
      </c>
      <c r="O4026">
        <v>1</v>
      </c>
      <c r="P4026">
        <v>3</v>
      </c>
      <c r="Q4026" t="str">
        <f>VLOOKUP(M4026,lookups!$A$1:$B$7, 2, FALSE)</f>
        <v>trawl/fyke</v>
      </c>
      <c r="R4026" t="str">
        <f>VLOOKUP(N4026,lookups!$D$1:$E$6, 2, FALSE)</f>
        <v>hucuktlis r</v>
      </c>
      <c r="S4026" t="str">
        <f>VLOOKUP(C4026,lookups!$G$1:$H$3, 2, FALSE)</f>
        <v>smolt</v>
      </c>
    </row>
    <row r="4027" spans="1:19" x14ac:dyDescent="0.25">
      <c r="A4027" s="1">
        <v>34100</v>
      </c>
      <c r="B4027">
        <v>1</v>
      </c>
      <c r="C4027">
        <v>1</v>
      </c>
      <c r="D4027">
        <v>1</v>
      </c>
      <c r="E4027">
        <v>1993</v>
      </c>
      <c r="F4027">
        <v>49</v>
      </c>
      <c r="G4027">
        <v>1</v>
      </c>
      <c r="H4027">
        <v>80</v>
      </c>
      <c r="I4027">
        <v>5.4</v>
      </c>
      <c r="J4027">
        <v>4.8426150120000004</v>
      </c>
      <c r="L4027">
        <v>1</v>
      </c>
      <c r="M4027">
        <v>1</v>
      </c>
      <c r="N4027">
        <v>399</v>
      </c>
      <c r="O4027">
        <v>1</v>
      </c>
      <c r="P4027">
        <v>3</v>
      </c>
      <c r="Q4027" t="str">
        <f>VLOOKUP(M4027,lookups!$A$1:$B$7, 2, FALSE)</f>
        <v>trawl/fyke</v>
      </c>
      <c r="R4027" t="str">
        <f>VLOOKUP(N4027,lookups!$D$1:$E$6, 2, FALSE)</f>
        <v>hucuktlis r</v>
      </c>
      <c r="S4027" t="str">
        <f>VLOOKUP(C4027,lookups!$G$1:$H$3, 2, FALSE)</f>
        <v>smolt</v>
      </c>
    </row>
    <row r="4028" spans="1:19" x14ac:dyDescent="0.25">
      <c r="A4028" s="1">
        <v>34100</v>
      </c>
      <c r="B4028">
        <v>1</v>
      </c>
      <c r="C4028">
        <v>1</v>
      </c>
      <c r="D4028">
        <v>1</v>
      </c>
      <c r="E4028">
        <v>1993</v>
      </c>
      <c r="F4028">
        <v>50</v>
      </c>
      <c r="G4028">
        <v>1</v>
      </c>
      <c r="H4028">
        <v>80</v>
      </c>
      <c r="I4028">
        <v>5</v>
      </c>
      <c r="J4028">
        <v>4.4839027890000001</v>
      </c>
      <c r="L4028">
        <v>1</v>
      </c>
      <c r="M4028">
        <v>1</v>
      </c>
      <c r="N4028">
        <v>399</v>
      </c>
      <c r="O4028">
        <v>1</v>
      </c>
      <c r="P4028">
        <v>3</v>
      </c>
      <c r="Q4028" t="str">
        <f>VLOOKUP(M4028,lookups!$A$1:$B$7, 2, FALSE)</f>
        <v>trawl/fyke</v>
      </c>
      <c r="R4028" t="str">
        <f>VLOOKUP(N4028,lookups!$D$1:$E$6, 2, FALSE)</f>
        <v>hucuktlis r</v>
      </c>
      <c r="S4028" t="str">
        <f>VLOOKUP(C4028,lookups!$G$1:$H$3, 2, FALSE)</f>
        <v>smolt</v>
      </c>
    </row>
    <row r="4029" spans="1:19" x14ac:dyDescent="0.25">
      <c r="A4029" s="1">
        <v>34100</v>
      </c>
      <c r="B4029">
        <v>1</v>
      </c>
      <c r="C4029">
        <v>1</v>
      </c>
      <c r="D4029">
        <v>1</v>
      </c>
      <c r="E4029">
        <v>1993</v>
      </c>
      <c r="F4029">
        <v>51</v>
      </c>
      <c r="G4029">
        <v>1</v>
      </c>
      <c r="H4029">
        <v>76</v>
      </c>
      <c r="I4029">
        <v>4.51</v>
      </c>
      <c r="J4029">
        <v>4.0444803159999996</v>
      </c>
      <c r="L4029">
        <v>1</v>
      </c>
      <c r="M4029">
        <v>1</v>
      </c>
      <c r="N4029">
        <v>399</v>
      </c>
      <c r="O4029">
        <v>1</v>
      </c>
      <c r="P4029">
        <v>3</v>
      </c>
      <c r="Q4029" t="str">
        <f>VLOOKUP(M4029,lookups!$A$1:$B$7, 2, FALSE)</f>
        <v>trawl/fyke</v>
      </c>
      <c r="R4029" t="str">
        <f>VLOOKUP(N4029,lookups!$D$1:$E$6, 2, FALSE)</f>
        <v>hucuktlis r</v>
      </c>
      <c r="S4029" t="str">
        <f>VLOOKUP(C4029,lookups!$G$1:$H$3, 2, FALSE)</f>
        <v>smolt</v>
      </c>
    </row>
    <row r="4030" spans="1:19" x14ac:dyDescent="0.25">
      <c r="A4030" s="1">
        <v>34100</v>
      </c>
      <c r="B4030">
        <v>1</v>
      </c>
      <c r="C4030">
        <v>1</v>
      </c>
      <c r="D4030">
        <v>1</v>
      </c>
      <c r="E4030">
        <v>1993</v>
      </c>
      <c r="F4030">
        <v>52</v>
      </c>
      <c r="G4030">
        <v>1</v>
      </c>
      <c r="H4030">
        <v>83</v>
      </c>
      <c r="I4030">
        <v>5.32</v>
      </c>
      <c r="J4030">
        <v>4.7708725669999996</v>
      </c>
      <c r="L4030">
        <v>1</v>
      </c>
      <c r="M4030">
        <v>1</v>
      </c>
      <c r="N4030">
        <v>399</v>
      </c>
      <c r="O4030">
        <v>1</v>
      </c>
      <c r="P4030">
        <v>3</v>
      </c>
      <c r="Q4030" t="str">
        <f>VLOOKUP(M4030,lookups!$A$1:$B$7, 2, FALSE)</f>
        <v>trawl/fyke</v>
      </c>
      <c r="R4030" t="str">
        <f>VLOOKUP(N4030,lookups!$D$1:$E$6, 2, FALSE)</f>
        <v>hucuktlis r</v>
      </c>
      <c r="S4030" t="str">
        <f>VLOOKUP(C4030,lookups!$G$1:$H$3, 2, FALSE)</f>
        <v>smolt</v>
      </c>
    </row>
    <row r="4031" spans="1:19" x14ac:dyDescent="0.25">
      <c r="A4031" s="1">
        <v>34100</v>
      </c>
      <c r="B4031">
        <v>1</v>
      </c>
      <c r="C4031">
        <v>1</v>
      </c>
      <c r="D4031">
        <v>1</v>
      </c>
      <c r="E4031">
        <v>1993</v>
      </c>
      <c r="F4031">
        <v>53</v>
      </c>
      <c r="G4031">
        <v>1</v>
      </c>
      <c r="H4031">
        <v>81</v>
      </c>
      <c r="I4031">
        <v>6.29</v>
      </c>
      <c r="J4031">
        <v>5.6407497089999996</v>
      </c>
      <c r="L4031">
        <v>1</v>
      </c>
      <c r="M4031">
        <v>1</v>
      </c>
      <c r="N4031">
        <v>399</v>
      </c>
      <c r="O4031">
        <v>1</v>
      </c>
      <c r="P4031">
        <v>3</v>
      </c>
      <c r="Q4031" t="str">
        <f>VLOOKUP(M4031,lookups!$A$1:$B$7, 2, FALSE)</f>
        <v>trawl/fyke</v>
      </c>
      <c r="R4031" t="str">
        <f>VLOOKUP(N4031,lookups!$D$1:$E$6, 2, FALSE)</f>
        <v>hucuktlis r</v>
      </c>
      <c r="S4031" t="str">
        <f>VLOOKUP(C4031,lookups!$G$1:$H$3, 2, FALSE)</f>
        <v>smolt</v>
      </c>
    </row>
    <row r="4032" spans="1:19" x14ac:dyDescent="0.25">
      <c r="A4032" s="1">
        <v>34100</v>
      </c>
      <c r="B4032">
        <v>1</v>
      </c>
      <c r="C4032">
        <v>1</v>
      </c>
      <c r="D4032">
        <v>1</v>
      </c>
      <c r="E4032">
        <v>1993</v>
      </c>
      <c r="F4032">
        <v>54</v>
      </c>
      <c r="G4032">
        <v>1</v>
      </c>
      <c r="H4032">
        <v>86</v>
      </c>
      <c r="I4032">
        <v>6.41</v>
      </c>
      <c r="J4032">
        <v>5.7483633750000003</v>
      </c>
      <c r="L4032">
        <v>1</v>
      </c>
      <c r="M4032">
        <v>1</v>
      </c>
      <c r="N4032">
        <v>399</v>
      </c>
      <c r="O4032">
        <v>1</v>
      </c>
      <c r="P4032">
        <v>3</v>
      </c>
      <c r="Q4032" t="str">
        <f>VLOOKUP(M4032,lookups!$A$1:$B$7, 2, FALSE)</f>
        <v>trawl/fyke</v>
      </c>
      <c r="R4032" t="str">
        <f>VLOOKUP(N4032,lookups!$D$1:$E$6, 2, FALSE)</f>
        <v>hucuktlis r</v>
      </c>
      <c r="S4032" t="str">
        <f>VLOOKUP(C4032,lookups!$G$1:$H$3, 2, FALSE)</f>
        <v>smolt</v>
      </c>
    </row>
    <row r="4033" spans="1:19" x14ac:dyDescent="0.25">
      <c r="A4033" s="1">
        <v>34100</v>
      </c>
      <c r="B4033">
        <v>1</v>
      </c>
      <c r="C4033">
        <v>1</v>
      </c>
      <c r="D4033">
        <v>1</v>
      </c>
      <c r="E4033">
        <v>1993</v>
      </c>
      <c r="F4033">
        <v>55</v>
      </c>
      <c r="G4033">
        <v>1</v>
      </c>
      <c r="H4033">
        <v>86</v>
      </c>
      <c r="I4033">
        <v>6.46</v>
      </c>
      <c r="J4033">
        <v>5.7932024029999996</v>
      </c>
      <c r="L4033">
        <v>1</v>
      </c>
      <c r="M4033">
        <v>1</v>
      </c>
      <c r="N4033">
        <v>399</v>
      </c>
      <c r="O4033">
        <v>1</v>
      </c>
      <c r="P4033">
        <v>3</v>
      </c>
      <c r="Q4033" t="str">
        <f>VLOOKUP(M4033,lookups!$A$1:$B$7, 2, FALSE)</f>
        <v>trawl/fyke</v>
      </c>
      <c r="R4033" t="str">
        <f>VLOOKUP(N4033,lookups!$D$1:$E$6, 2, FALSE)</f>
        <v>hucuktlis r</v>
      </c>
      <c r="S4033" t="str">
        <f>VLOOKUP(C4033,lookups!$G$1:$H$3, 2, FALSE)</f>
        <v>smolt</v>
      </c>
    </row>
    <row r="4034" spans="1:19" x14ac:dyDescent="0.25">
      <c r="A4034" s="1">
        <v>34100</v>
      </c>
      <c r="B4034">
        <v>1</v>
      </c>
      <c r="C4034">
        <v>1</v>
      </c>
      <c r="D4034">
        <v>1</v>
      </c>
      <c r="E4034">
        <v>1993</v>
      </c>
      <c r="F4034">
        <v>56</v>
      </c>
      <c r="G4034">
        <v>1</v>
      </c>
      <c r="H4034">
        <v>84</v>
      </c>
      <c r="I4034">
        <v>5.53</v>
      </c>
      <c r="J4034">
        <v>4.9591964849999997</v>
      </c>
      <c r="L4034">
        <v>1</v>
      </c>
      <c r="M4034">
        <v>1</v>
      </c>
      <c r="N4034">
        <v>399</v>
      </c>
      <c r="O4034">
        <v>1</v>
      </c>
      <c r="P4034">
        <v>3</v>
      </c>
      <c r="Q4034" t="str">
        <f>VLOOKUP(M4034,lookups!$A$1:$B$7, 2, FALSE)</f>
        <v>trawl/fyke</v>
      </c>
      <c r="R4034" t="str">
        <f>VLOOKUP(N4034,lookups!$D$1:$E$6, 2, FALSE)</f>
        <v>hucuktlis r</v>
      </c>
      <c r="S4034" t="str">
        <f>VLOOKUP(C4034,lookups!$G$1:$H$3, 2, FALSE)</f>
        <v>smolt</v>
      </c>
    </row>
    <row r="4035" spans="1:19" x14ac:dyDescent="0.25">
      <c r="A4035" s="1">
        <v>34100</v>
      </c>
      <c r="B4035">
        <v>1</v>
      </c>
      <c r="C4035">
        <v>1</v>
      </c>
      <c r="D4035">
        <v>1</v>
      </c>
      <c r="E4035">
        <v>1993</v>
      </c>
      <c r="F4035">
        <v>57</v>
      </c>
      <c r="G4035">
        <v>1</v>
      </c>
      <c r="H4035">
        <v>80</v>
      </c>
      <c r="I4035">
        <v>4.8600000000000003</v>
      </c>
      <c r="J4035">
        <v>4.3583535109999998</v>
      </c>
      <c r="L4035">
        <v>1</v>
      </c>
      <c r="M4035">
        <v>1</v>
      </c>
      <c r="N4035">
        <v>399</v>
      </c>
      <c r="O4035">
        <v>1</v>
      </c>
      <c r="P4035">
        <v>3</v>
      </c>
      <c r="Q4035" t="str">
        <f>VLOOKUP(M4035,lookups!$A$1:$B$7, 2, FALSE)</f>
        <v>trawl/fyke</v>
      </c>
      <c r="R4035" t="str">
        <f>VLOOKUP(N4035,lookups!$D$1:$E$6, 2, FALSE)</f>
        <v>hucuktlis r</v>
      </c>
      <c r="S4035" t="str">
        <f>VLOOKUP(C4035,lookups!$G$1:$H$3, 2, FALSE)</f>
        <v>smolt</v>
      </c>
    </row>
    <row r="4036" spans="1:19" x14ac:dyDescent="0.25">
      <c r="A4036" s="1">
        <v>34100</v>
      </c>
      <c r="B4036">
        <v>1</v>
      </c>
      <c r="C4036">
        <v>1</v>
      </c>
      <c r="D4036">
        <v>1</v>
      </c>
      <c r="E4036">
        <v>1993</v>
      </c>
      <c r="F4036">
        <v>58</v>
      </c>
      <c r="G4036">
        <v>1</v>
      </c>
      <c r="H4036">
        <v>75</v>
      </c>
      <c r="I4036">
        <v>4.16</v>
      </c>
      <c r="J4036">
        <v>3.7306071200000002</v>
      </c>
      <c r="L4036">
        <v>1</v>
      </c>
      <c r="M4036">
        <v>1</v>
      </c>
      <c r="N4036">
        <v>399</v>
      </c>
      <c r="O4036">
        <v>1</v>
      </c>
      <c r="P4036">
        <v>3</v>
      </c>
      <c r="Q4036" t="str">
        <f>VLOOKUP(M4036,lookups!$A$1:$B$7, 2, FALSE)</f>
        <v>trawl/fyke</v>
      </c>
      <c r="R4036" t="str">
        <f>VLOOKUP(N4036,lookups!$D$1:$E$6, 2, FALSE)</f>
        <v>hucuktlis r</v>
      </c>
      <c r="S4036" t="str">
        <f>VLOOKUP(C4036,lookups!$G$1:$H$3, 2, FALSE)</f>
        <v>smolt</v>
      </c>
    </row>
    <row r="4037" spans="1:19" x14ac:dyDescent="0.25">
      <c r="A4037" s="1">
        <v>34100</v>
      </c>
      <c r="B4037">
        <v>1</v>
      </c>
      <c r="C4037">
        <v>1</v>
      </c>
      <c r="D4037">
        <v>1</v>
      </c>
      <c r="E4037">
        <v>1993</v>
      </c>
      <c r="F4037">
        <v>59</v>
      </c>
      <c r="G4037">
        <v>1</v>
      </c>
      <c r="H4037">
        <v>77</v>
      </c>
      <c r="I4037">
        <v>4.67</v>
      </c>
      <c r="J4037">
        <v>4.1879652050000002</v>
      </c>
      <c r="L4037">
        <v>1</v>
      </c>
      <c r="M4037">
        <v>1</v>
      </c>
      <c r="N4037">
        <v>399</v>
      </c>
      <c r="O4037">
        <v>1</v>
      </c>
      <c r="P4037">
        <v>3</v>
      </c>
      <c r="Q4037" t="str">
        <f>VLOOKUP(M4037,lookups!$A$1:$B$7, 2, FALSE)</f>
        <v>trawl/fyke</v>
      </c>
      <c r="R4037" t="str">
        <f>VLOOKUP(N4037,lookups!$D$1:$E$6, 2, FALSE)</f>
        <v>hucuktlis r</v>
      </c>
      <c r="S4037" t="str">
        <f>VLOOKUP(C4037,lookups!$G$1:$H$3, 2, FALSE)</f>
        <v>smolt</v>
      </c>
    </row>
    <row r="4038" spans="1:19" x14ac:dyDescent="0.25">
      <c r="A4038" s="1">
        <v>34100</v>
      </c>
      <c r="B4038">
        <v>1</v>
      </c>
      <c r="C4038">
        <v>1</v>
      </c>
      <c r="D4038">
        <v>1</v>
      </c>
      <c r="E4038">
        <v>1993</v>
      </c>
      <c r="F4038">
        <v>60</v>
      </c>
      <c r="G4038">
        <v>1</v>
      </c>
      <c r="H4038">
        <v>73</v>
      </c>
      <c r="I4038">
        <v>3.64</v>
      </c>
      <c r="J4038">
        <v>3.2642812299999999</v>
      </c>
      <c r="M4038">
        <v>1</v>
      </c>
      <c r="N4038">
        <v>399</v>
      </c>
      <c r="O4038">
        <v>1</v>
      </c>
      <c r="P4038">
        <v>3</v>
      </c>
      <c r="Q4038" t="str">
        <f>VLOOKUP(M4038,lookups!$A$1:$B$7, 2, FALSE)</f>
        <v>trawl/fyke</v>
      </c>
      <c r="R4038" t="str">
        <f>VLOOKUP(N4038,lookups!$D$1:$E$6, 2, FALSE)</f>
        <v>hucuktlis r</v>
      </c>
      <c r="S4038" t="str">
        <f>VLOOKUP(C4038,lookups!$G$1:$H$3, 2, FALSE)</f>
        <v>smolt</v>
      </c>
    </row>
    <row r="4039" spans="1:19" x14ac:dyDescent="0.25">
      <c r="A4039" s="1">
        <v>34100</v>
      </c>
      <c r="B4039">
        <v>1</v>
      </c>
      <c r="C4039">
        <v>1</v>
      </c>
      <c r="D4039">
        <v>1</v>
      </c>
      <c r="E4039">
        <v>1993</v>
      </c>
      <c r="F4039">
        <v>61</v>
      </c>
      <c r="G4039">
        <v>1</v>
      </c>
      <c r="H4039">
        <v>83</v>
      </c>
      <c r="I4039">
        <v>5.72</v>
      </c>
      <c r="J4039">
        <v>5.1295847910000001</v>
      </c>
      <c r="L4039">
        <v>1</v>
      </c>
      <c r="M4039">
        <v>1</v>
      </c>
      <c r="N4039">
        <v>399</v>
      </c>
      <c r="O4039">
        <v>1</v>
      </c>
      <c r="P4039">
        <v>3</v>
      </c>
      <c r="Q4039" t="str">
        <f>VLOOKUP(M4039,lookups!$A$1:$B$7, 2, FALSE)</f>
        <v>trawl/fyke</v>
      </c>
      <c r="R4039" t="str">
        <f>VLOOKUP(N4039,lookups!$D$1:$E$6, 2, FALSE)</f>
        <v>hucuktlis r</v>
      </c>
      <c r="S4039" t="str">
        <f>VLOOKUP(C4039,lookups!$G$1:$H$3, 2, FALSE)</f>
        <v>smolt</v>
      </c>
    </row>
    <row r="4040" spans="1:19" x14ac:dyDescent="0.25">
      <c r="A4040" s="1">
        <v>34100</v>
      </c>
      <c r="B4040">
        <v>1</v>
      </c>
      <c r="C4040">
        <v>1</v>
      </c>
      <c r="D4040">
        <v>1</v>
      </c>
      <c r="E4040">
        <v>1993</v>
      </c>
      <c r="F4040">
        <v>62</v>
      </c>
      <c r="G4040">
        <v>1</v>
      </c>
      <c r="H4040">
        <v>84</v>
      </c>
      <c r="I4040">
        <v>5.48</v>
      </c>
      <c r="J4040">
        <v>4.9143574570000004</v>
      </c>
      <c r="L4040">
        <v>1</v>
      </c>
      <c r="M4040">
        <v>1</v>
      </c>
      <c r="N4040">
        <v>399</v>
      </c>
      <c r="O4040">
        <v>1</v>
      </c>
      <c r="P4040">
        <v>3</v>
      </c>
      <c r="Q4040" t="str">
        <f>VLOOKUP(M4040,lookups!$A$1:$B$7, 2, FALSE)</f>
        <v>trawl/fyke</v>
      </c>
      <c r="R4040" t="str">
        <f>VLOOKUP(N4040,lookups!$D$1:$E$6, 2, FALSE)</f>
        <v>hucuktlis r</v>
      </c>
      <c r="S4040" t="str">
        <f>VLOOKUP(C4040,lookups!$G$1:$H$3, 2, FALSE)</f>
        <v>smolt</v>
      </c>
    </row>
    <row r="4041" spans="1:19" x14ac:dyDescent="0.25">
      <c r="A4041" s="1">
        <v>34100</v>
      </c>
      <c r="B4041">
        <v>1</v>
      </c>
      <c r="C4041">
        <v>1</v>
      </c>
      <c r="D4041">
        <v>1</v>
      </c>
      <c r="E4041">
        <v>1993</v>
      </c>
      <c r="F4041">
        <v>63</v>
      </c>
      <c r="G4041">
        <v>1</v>
      </c>
      <c r="H4041">
        <v>74</v>
      </c>
      <c r="I4041">
        <v>3.94</v>
      </c>
      <c r="J4041">
        <v>3.5333153980000001</v>
      </c>
      <c r="M4041">
        <v>1</v>
      </c>
      <c r="N4041">
        <v>399</v>
      </c>
      <c r="O4041">
        <v>1</v>
      </c>
      <c r="P4041">
        <v>3</v>
      </c>
      <c r="Q4041" t="str">
        <f>VLOOKUP(M4041,lookups!$A$1:$B$7, 2, FALSE)</f>
        <v>trawl/fyke</v>
      </c>
      <c r="R4041" t="str">
        <f>VLOOKUP(N4041,lookups!$D$1:$E$6, 2, FALSE)</f>
        <v>hucuktlis r</v>
      </c>
      <c r="S4041" t="str">
        <f>VLOOKUP(C4041,lookups!$G$1:$H$3, 2, FALSE)</f>
        <v>smolt</v>
      </c>
    </row>
    <row r="4042" spans="1:19" x14ac:dyDescent="0.25">
      <c r="A4042" s="1">
        <v>34100</v>
      </c>
      <c r="B4042">
        <v>1</v>
      </c>
      <c r="C4042">
        <v>1</v>
      </c>
      <c r="D4042">
        <v>1</v>
      </c>
      <c r="E4042">
        <v>1993</v>
      </c>
      <c r="F4042">
        <v>64</v>
      </c>
      <c r="G4042">
        <v>1</v>
      </c>
      <c r="H4042">
        <v>75</v>
      </c>
      <c r="I4042">
        <v>4.25</v>
      </c>
      <c r="J4042">
        <v>3.8113173709999999</v>
      </c>
      <c r="L4042">
        <v>1</v>
      </c>
      <c r="M4042">
        <v>1</v>
      </c>
      <c r="N4042">
        <v>399</v>
      </c>
      <c r="O4042">
        <v>1</v>
      </c>
      <c r="P4042">
        <v>3</v>
      </c>
      <c r="Q4042" t="str">
        <f>VLOOKUP(M4042,lookups!$A$1:$B$7, 2, FALSE)</f>
        <v>trawl/fyke</v>
      </c>
      <c r="R4042" t="str">
        <f>VLOOKUP(N4042,lookups!$D$1:$E$6, 2, FALSE)</f>
        <v>hucuktlis r</v>
      </c>
      <c r="S4042" t="str">
        <f>VLOOKUP(C4042,lookups!$G$1:$H$3, 2, FALSE)</f>
        <v>smolt</v>
      </c>
    </row>
    <row r="4043" spans="1:19" x14ac:dyDescent="0.25">
      <c r="A4043" s="1">
        <v>34100</v>
      </c>
      <c r="B4043">
        <v>1</v>
      </c>
      <c r="C4043">
        <v>1</v>
      </c>
      <c r="D4043">
        <v>1</v>
      </c>
      <c r="E4043">
        <v>1993</v>
      </c>
      <c r="F4043">
        <v>65</v>
      </c>
      <c r="G4043">
        <v>1</v>
      </c>
      <c r="H4043">
        <v>75</v>
      </c>
      <c r="I4043">
        <v>3.67</v>
      </c>
      <c r="J4043">
        <v>3.2911846470000001</v>
      </c>
      <c r="L4043">
        <v>1</v>
      </c>
      <c r="M4043">
        <v>1</v>
      </c>
      <c r="N4043">
        <v>399</v>
      </c>
      <c r="O4043">
        <v>1</v>
      </c>
      <c r="P4043">
        <v>3</v>
      </c>
      <c r="Q4043" t="str">
        <f>VLOOKUP(M4043,lookups!$A$1:$B$7, 2, FALSE)</f>
        <v>trawl/fyke</v>
      </c>
      <c r="R4043" t="str">
        <f>VLOOKUP(N4043,lookups!$D$1:$E$6, 2, FALSE)</f>
        <v>hucuktlis r</v>
      </c>
      <c r="S4043" t="str">
        <f>VLOOKUP(C4043,lookups!$G$1:$H$3, 2, FALSE)</f>
        <v>smolt</v>
      </c>
    </row>
    <row r="4044" spans="1:19" x14ac:dyDescent="0.25">
      <c r="A4044" s="1">
        <v>34100</v>
      </c>
      <c r="B4044">
        <v>1</v>
      </c>
      <c r="C4044">
        <v>1</v>
      </c>
      <c r="D4044">
        <v>1</v>
      </c>
      <c r="E4044">
        <v>1993</v>
      </c>
      <c r="F4044">
        <v>66</v>
      </c>
      <c r="G4044">
        <v>1</v>
      </c>
      <c r="H4044">
        <v>81</v>
      </c>
      <c r="I4044">
        <v>5.16</v>
      </c>
      <c r="J4044">
        <v>4.6273876779999998</v>
      </c>
      <c r="L4044">
        <v>1</v>
      </c>
      <c r="M4044">
        <v>1</v>
      </c>
      <c r="N4044">
        <v>399</v>
      </c>
      <c r="O4044">
        <v>1</v>
      </c>
      <c r="P4044">
        <v>3</v>
      </c>
      <c r="Q4044" t="str">
        <f>VLOOKUP(M4044,lookups!$A$1:$B$7, 2, FALSE)</f>
        <v>trawl/fyke</v>
      </c>
      <c r="R4044" t="str">
        <f>VLOOKUP(N4044,lookups!$D$1:$E$6, 2, FALSE)</f>
        <v>hucuktlis r</v>
      </c>
      <c r="S4044" t="str">
        <f>VLOOKUP(C4044,lookups!$G$1:$H$3, 2, FALSE)</f>
        <v>smolt</v>
      </c>
    </row>
    <row r="4045" spans="1:19" x14ac:dyDescent="0.25">
      <c r="A4045" s="1">
        <v>34100</v>
      </c>
      <c r="B4045">
        <v>1</v>
      </c>
      <c r="C4045">
        <v>1</v>
      </c>
      <c r="D4045">
        <v>1</v>
      </c>
      <c r="E4045">
        <v>1993</v>
      </c>
      <c r="F4045">
        <v>67</v>
      </c>
      <c r="G4045">
        <v>1</v>
      </c>
      <c r="H4045">
        <v>87</v>
      </c>
      <c r="I4045">
        <v>6.29</v>
      </c>
      <c r="J4045">
        <v>5.6407497089999996</v>
      </c>
      <c r="L4045">
        <v>1</v>
      </c>
      <c r="M4045">
        <v>1</v>
      </c>
      <c r="N4045">
        <v>399</v>
      </c>
      <c r="O4045">
        <v>1</v>
      </c>
      <c r="P4045">
        <v>3</v>
      </c>
      <c r="Q4045" t="str">
        <f>VLOOKUP(M4045,lookups!$A$1:$B$7, 2, FALSE)</f>
        <v>trawl/fyke</v>
      </c>
      <c r="R4045" t="str">
        <f>VLOOKUP(N4045,lookups!$D$1:$E$6, 2, FALSE)</f>
        <v>hucuktlis r</v>
      </c>
      <c r="S4045" t="str">
        <f>VLOOKUP(C4045,lookups!$G$1:$H$3, 2, FALSE)</f>
        <v>smolt</v>
      </c>
    </row>
    <row r="4046" spans="1:19" x14ac:dyDescent="0.25">
      <c r="A4046" s="1">
        <v>34100</v>
      </c>
      <c r="B4046">
        <v>1</v>
      </c>
      <c r="C4046">
        <v>1</v>
      </c>
      <c r="D4046">
        <v>1</v>
      </c>
      <c r="E4046">
        <v>1993</v>
      </c>
      <c r="F4046">
        <v>68</v>
      </c>
      <c r="G4046">
        <v>1</v>
      </c>
      <c r="H4046">
        <v>88</v>
      </c>
      <c r="I4046">
        <v>6.6</v>
      </c>
      <c r="J4046">
        <v>5.9187516809999998</v>
      </c>
      <c r="L4046">
        <v>1</v>
      </c>
      <c r="M4046">
        <v>1</v>
      </c>
      <c r="N4046">
        <v>399</v>
      </c>
      <c r="O4046">
        <v>1</v>
      </c>
      <c r="P4046">
        <v>3</v>
      </c>
      <c r="Q4046" t="str">
        <f>VLOOKUP(M4046,lookups!$A$1:$B$7, 2, FALSE)</f>
        <v>trawl/fyke</v>
      </c>
      <c r="R4046" t="str">
        <f>VLOOKUP(N4046,lookups!$D$1:$E$6, 2, FALSE)</f>
        <v>hucuktlis r</v>
      </c>
      <c r="S4046" t="str">
        <f>VLOOKUP(C4046,lookups!$G$1:$H$3, 2, FALSE)</f>
        <v>smolt</v>
      </c>
    </row>
    <row r="4047" spans="1:19" x14ac:dyDescent="0.25">
      <c r="A4047" s="1">
        <v>34100</v>
      </c>
      <c r="B4047">
        <v>1</v>
      </c>
      <c r="C4047">
        <v>1</v>
      </c>
      <c r="D4047">
        <v>1</v>
      </c>
      <c r="E4047">
        <v>1993</v>
      </c>
      <c r="F4047">
        <v>69</v>
      </c>
      <c r="G4047">
        <v>1</v>
      </c>
      <c r="H4047">
        <v>83</v>
      </c>
      <c r="I4047">
        <v>5.0199999999999996</v>
      </c>
      <c r="J4047">
        <v>4.5018383999999996</v>
      </c>
      <c r="L4047">
        <v>1</v>
      </c>
      <c r="M4047">
        <v>1</v>
      </c>
      <c r="N4047">
        <v>399</v>
      </c>
      <c r="O4047">
        <v>1</v>
      </c>
      <c r="P4047">
        <v>3</v>
      </c>
      <c r="Q4047" t="str">
        <f>VLOOKUP(M4047,lookups!$A$1:$B$7, 2, FALSE)</f>
        <v>trawl/fyke</v>
      </c>
      <c r="R4047" t="str">
        <f>VLOOKUP(N4047,lookups!$D$1:$E$6, 2, FALSE)</f>
        <v>hucuktlis r</v>
      </c>
      <c r="S4047" t="str">
        <f>VLOOKUP(C4047,lookups!$G$1:$H$3, 2, FALSE)</f>
        <v>smolt</v>
      </c>
    </row>
    <row r="4048" spans="1:19" x14ac:dyDescent="0.25">
      <c r="A4048" s="1">
        <v>34100</v>
      </c>
      <c r="B4048">
        <v>1</v>
      </c>
      <c r="C4048">
        <v>1</v>
      </c>
      <c r="D4048">
        <v>1</v>
      </c>
      <c r="E4048">
        <v>1993</v>
      </c>
      <c r="F4048">
        <v>70</v>
      </c>
      <c r="G4048">
        <v>1</v>
      </c>
      <c r="H4048">
        <v>80</v>
      </c>
      <c r="I4048">
        <v>4.9000000000000004</v>
      </c>
      <c r="J4048">
        <v>4.3942247329999997</v>
      </c>
      <c r="L4048">
        <v>1</v>
      </c>
      <c r="M4048">
        <v>1</v>
      </c>
      <c r="N4048">
        <v>399</v>
      </c>
      <c r="O4048">
        <v>1</v>
      </c>
      <c r="P4048">
        <v>3</v>
      </c>
      <c r="Q4048" t="str">
        <f>VLOOKUP(M4048,lookups!$A$1:$B$7, 2, FALSE)</f>
        <v>trawl/fyke</v>
      </c>
      <c r="R4048" t="str">
        <f>VLOOKUP(N4048,lookups!$D$1:$E$6, 2, FALSE)</f>
        <v>hucuktlis r</v>
      </c>
      <c r="S4048" t="str">
        <f>VLOOKUP(C4048,lookups!$G$1:$H$3, 2, FALSE)</f>
        <v>smolt</v>
      </c>
    </row>
    <row r="4049" spans="1:19" x14ac:dyDescent="0.25">
      <c r="A4049" s="1">
        <v>34100</v>
      </c>
      <c r="B4049">
        <v>1</v>
      </c>
      <c r="C4049">
        <v>1</v>
      </c>
      <c r="D4049">
        <v>1</v>
      </c>
      <c r="E4049">
        <v>1993</v>
      </c>
      <c r="F4049">
        <v>71</v>
      </c>
      <c r="G4049">
        <v>1</v>
      </c>
      <c r="H4049">
        <v>70</v>
      </c>
      <c r="I4049">
        <v>2.9</v>
      </c>
      <c r="J4049">
        <v>2.600663618</v>
      </c>
      <c r="M4049">
        <v>1</v>
      </c>
      <c r="N4049">
        <v>399</v>
      </c>
      <c r="O4049">
        <v>1</v>
      </c>
      <c r="P4049">
        <v>3</v>
      </c>
      <c r="Q4049" t="str">
        <f>VLOOKUP(M4049,lookups!$A$1:$B$7, 2, FALSE)</f>
        <v>trawl/fyke</v>
      </c>
      <c r="R4049" t="str">
        <f>VLOOKUP(N4049,lookups!$D$1:$E$6, 2, FALSE)</f>
        <v>hucuktlis r</v>
      </c>
      <c r="S4049" t="str">
        <f>VLOOKUP(C4049,lookups!$G$1:$H$3, 2, FALSE)</f>
        <v>smolt</v>
      </c>
    </row>
    <row r="4050" spans="1:19" x14ac:dyDescent="0.25">
      <c r="A4050" s="1">
        <v>34100</v>
      </c>
      <c r="B4050">
        <v>1</v>
      </c>
      <c r="C4050">
        <v>1</v>
      </c>
      <c r="D4050">
        <v>1</v>
      </c>
      <c r="E4050">
        <v>1993</v>
      </c>
      <c r="F4050">
        <v>72</v>
      </c>
      <c r="G4050">
        <v>1</v>
      </c>
      <c r="H4050">
        <v>93</v>
      </c>
      <c r="I4050">
        <v>7.58</v>
      </c>
      <c r="J4050">
        <v>6.797596628</v>
      </c>
      <c r="L4050">
        <v>1</v>
      </c>
      <c r="M4050">
        <v>1</v>
      </c>
      <c r="N4050">
        <v>399</v>
      </c>
      <c r="O4050">
        <v>1</v>
      </c>
      <c r="P4050">
        <v>3</v>
      </c>
      <c r="Q4050" t="str">
        <f>VLOOKUP(M4050,lookups!$A$1:$B$7, 2, FALSE)</f>
        <v>trawl/fyke</v>
      </c>
      <c r="R4050" t="str">
        <f>VLOOKUP(N4050,lookups!$D$1:$E$6, 2, FALSE)</f>
        <v>hucuktlis r</v>
      </c>
      <c r="S4050" t="str">
        <f>VLOOKUP(C4050,lookups!$G$1:$H$3, 2, FALSE)</f>
        <v>smolt</v>
      </c>
    </row>
    <row r="4051" spans="1:19" x14ac:dyDescent="0.25">
      <c r="A4051" s="1">
        <v>34100</v>
      </c>
      <c r="B4051">
        <v>1</v>
      </c>
      <c r="C4051">
        <v>1</v>
      </c>
      <c r="D4051">
        <v>1</v>
      </c>
      <c r="E4051">
        <v>1993</v>
      </c>
      <c r="F4051">
        <v>73</v>
      </c>
      <c r="G4051">
        <v>1</v>
      </c>
      <c r="H4051">
        <v>77</v>
      </c>
      <c r="I4051">
        <v>4.4000000000000004</v>
      </c>
      <c r="J4051">
        <v>3.9458344539999999</v>
      </c>
      <c r="L4051">
        <v>1</v>
      </c>
      <c r="M4051">
        <v>1</v>
      </c>
      <c r="N4051">
        <v>399</v>
      </c>
      <c r="O4051">
        <v>1</v>
      </c>
      <c r="P4051">
        <v>3</v>
      </c>
      <c r="Q4051" t="str">
        <f>VLOOKUP(M4051,lookups!$A$1:$B$7, 2, FALSE)</f>
        <v>trawl/fyke</v>
      </c>
      <c r="R4051" t="str">
        <f>VLOOKUP(N4051,lookups!$D$1:$E$6, 2, FALSE)</f>
        <v>hucuktlis r</v>
      </c>
      <c r="S4051" t="str">
        <f>VLOOKUP(C4051,lookups!$G$1:$H$3, 2, FALSE)</f>
        <v>smolt</v>
      </c>
    </row>
    <row r="4052" spans="1:19" x14ac:dyDescent="0.25">
      <c r="A4052" s="1">
        <v>34100</v>
      </c>
      <c r="B4052">
        <v>1</v>
      </c>
      <c r="C4052">
        <v>1</v>
      </c>
      <c r="D4052">
        <v>1</v>
      </c>
      <c r="E4052">
        <v>1993</v>
      </c>
      <c r="F4052">
        <v>74</v>
      </c>
      <c r="G4052">
        <v>1</v>
      </c>
      <c r="H4052">
        <v>88</v>
      </c>
      <c r="I4052">
        <v>6.6</v>
      </c>
      <c r="J4052">
        <v>5.9187516809999998</v>
      </c>
      <c r="L4052">
        <v>1</v>
      </c>
      <c r="M4052">
        <v>1</v>
      </c>
      <c r="N4052">
        <v>399</v>
      </c>
      <c r="O4052">
        <v>1</v>
      </c>
      <c r="P4052">
        <v>3</v>
      </c>
      <c r="Q4052" t="str">
        <f>VLOOKUP(M4052,lookups!$A$1:$B$7, 2, FALSE)</f>
        <v>trawl/fyke</v>
      </c>
      <c r="R4052" t="str">
        <f>VLOOKUP(N4052,lookups!$D$1:$E$6, 2, FALSE)</f>
        <v>hucuktlis r</v>
      </c>
      <c r="S4052" t="str">
        <f>VLOOKUP(C4052,lookups!$G$1:$H$3, 2, FALSE)</f>
        <v>smolt</v>
      </c>
    </row>
    <row r="4053" spans="1:19" x14ac:dyDescent="0.25">
      <c r="A4053" s="1">
        <v>34100</v>
      </c>
      <c r="B4053">
        <v>1</v>
      </c>
      <c r="C4053">
        <v>1</v>
      </c>
      <c r="D4053">
        <v>1</v>
      </c>
      <c r="E4053">
        <v>1993</v>
      </c>
      <c r="F4053">
        <v>75</v>
      </c>
      <c r="G4053">
        <v>1</v>
      </c>
      <c r="H4053">
        <v>81</v>
      </c>
      <c r="I4053">
        <v>5.31</v>
      </c>
      <c r="J4053">
        <v>4.7619047620000003</v>
      </c>
      <c r="L4053">
        <v>1</v>
      </c>
      <c r="M4053">
        <v>1</v>
      </c>
      <c r="N4053">
        <v>399</v>
      </c>
      <c r="O4053">
        <v>1</v>
      </c>
      <c r="P4053">
        <v>3</v>
      </c>
      <c r="Q4053" t="str">
        <f>VLOOKUP(M4053,lookups!$A$1:$B$7, 2, FALSE)</f>
        <v>trawl/fyke</v>
      </c>
      <c r="R4053" t="str">
        <f>VLOOKUP(N4053,lookups!$D$1:$E$6, 2, FALSE)</f>
        <v>hucuktlis r</v>
      </c>
      <c r="S4053" t="str">
        <f>VLOOKUP(C4053,lookups!$G$1:$H$3, 2, FALSE)</f>
        <v>smolt</v>
      </c>
    </row>
    <row r="4054" spans="1:19" x14ac:dyDescent="0.25">
      <c r="A4054" s="1">
        <v>34100</v>
      </c>
      <c r="B4054">
        <v>1</v>
      </c>
      <c r="C4054">
        <v>1</v>
      </c>
      <c r="D4054">
        <v>1</v>
      </c>
      <c r="E4054">
        <v>1993</v>
      </c>
      <c r="F4054">
        <v>76</v>
      </c>
      <c r="G4054">
        <v>1</v>
      </c>
      <c r="H4054">
        <v>81</v>
      </c>
      <c r="I4054">
        <v>4.96</v>
      </c>
      <c r="J4054">
        <v>4.4480315670000001</v>
      </c>
      <c r="L4054">
        <v>1</v>
      </c>
      <c r="M4054">
        <v>1</v>
      </c>
      <c r="N4054">
        <v>399</v>
      </c>
      <c r="O4054">
        <v>1</v>
      </c>
      <c r="P4054">
        <v>3</v>
      </c>
      <c r="Q4054" t="str">
        <f>VLOOKUP(M4054,lookups!$A$1:$B$7, 2, FALSE)</f>
        <v>trawl/fyke</v>
      </c>
      <c r="R4054" t="str">
        <f>VLOOKUP(N4054,lookups!$D$1:$E$6, 2, FALSE)</f>
        <v>hucuktlis r</v>
      </c>
      <c r="S4054" t="str">
        <f>VLOOKUP(C4054,lookups!$G$1:$H$3, 2, FALSE)</f>
        <v>smolt</v>
      </c>
    </row>
    <row r="4055" spans="1:19" x14ac:dyDescent="0.25">
      <c r="A4055" s="1">
        <v>34100</v>
      </c>
      <c r="B4055">
        <v>1</v>
      </c>
      <c r="C4055">
        <v>1</v>
      </c>
      <c r="D4055">
        <v>1</v>
      </c>
      <c r="E4055">
        <v>1993</v>
      </c>
      <c r="F4055">
        <v>77</v>
      </c>
      <c r="G4055">
        <v>1</v>
      </c>
      <c r="H4055">
        <v>78</v>
      </c>
      <c r="I4055">
        <v>4.46</v>
      </c>
      <c r="J4055">
        <v>3.9996412879999999</v>
      </c>
      <c r="L4055">
        <v>1</v>
      </c>
      <c r="M4055">
        <v>1</v>
      </c>
      <c r="N4055">
        <v>399</v>
      </c>
      <c r="O4055">
        <v>1</v>
      </c>
      <c r="P4055">
        <v>3</v>
      </c>
      <c r="Q4055" t="str">
        <f>VLOOKUP(M4055,lookups!$A$1:$B$7, 2, FALSE)</f>
        <v>trawl/fyke</v>
      </c>
      <c r="R4055" t="str">
        <f>VLOOKUP(N4055,lookups!$D$1:$E$6, 2, FALSE)</f>
        <v>hucuktlis r</v>
      </c>
      <c r="S4055" t="str">
        <f>VLOOKUP(C4055,lookups!$G$1:$H$3, 2, FALSE)</f>
        <v>smolt</v>
      </c>
    </row>
    <row r="4056" spans="1:19" x14ac:dyDescent="0.25">
      <c r="A4056" s="1">
        <v>34100</v>
      </c>
      <c r="B4056">
        <v>1</v>
      </c>
      <c r="C4056">
        <v>1</v>
      </c>
      <c r="D4056">
        <v>1</v>
      </c>
      <c r="E4056">
        <v>1993</v>
      </c>
      <c r="F4056">
        <v>78</v>
      </c>
      <c r="G4056">
        <v>1</v>
      </c>
      <c r="H4056">
        <v>86</v>
      </c>
      <c r="I4056">
        <v>6.89</v>
      </c>
      <c r="J4056">
        <v>6.1788180429999997</v>
      </c>
      <c r="L4056">
        <v>1</v>
      </c>
      <c r="M4056">
        <v>1</v>
      </c>
      <c r="N4056">
        <v>399</v>
      </c>
      <c r="O4056">
        <v>1</v>
      </c>
      <c r="P4056">
        <v>3</v>
      </c>
      <c r="Q4056" t="str">
        <f>VLOOKUP(M4056,lookups!$A$1:$B$7, 2, FALSE)</f>
        <v>trawl/fyke</v>
      </c>
      <c r="R4056" t="str">
        <f>VLOOKUP(N4056,lookups!$D$1:$E$6, 2, FALSE)</f>
        <v>hucuktlis r</v>
      </c>
      <c r="S4056" t="str">
        <f>VLOOKUP(C4056,lookups!$G$1:$H$3, 2, FALSE)</f>
        <v>smolt</v>
      </c>
    </row>
    <row r="4057" spans="1:19" x14ac:dyDescent="0.25">
      <c r="A4057" s="1">
        <v>34100</v>
      </c>
      <c r="B4057">
        <v>1</v>
      </c>
      <c r="C4057">
        <v>1</v>
      </c>
      <c r="D4057">
        <v>1</v>
      </c>
      <c r="E4057">
        <v>1993</v>
      </c>
      <c r="F4057">
        <v>79</v>
      </c>
      <c r="G4057">
        <v>1</v>
      </c>
      <c r="H4057">
        <v>85</v>
      </c>
      <c r="I4057">
        <v>5.49</v>
      </c>
      <c r="J4057">
        <v>4.9233252619999996</v>
      </c>
      <c r="L4057">
        <v>1</v>
      </c>
      <c r="M4057">
        <v>1</v>
      </c>
      <c r="N4057">
        <v>399</v>
      </c>
      <c r="O4057">
        <v>1</v>
      </c>
      <c r="P4057">
        <v>3</v>
      </c>
      <c r="Q4057" t="str">
        <f>VLOOKUP(M4057,lookups!$A$1:$B$7, 2, FALSE)</f>
        <v>trawl/fyke</v>
      </c>
      <c r="R4057" t="str">
        <f>VLOOKUP(N4057,lookups!$D$1:$E$6, 2, FALSE)</f>
        <v>hucuktlis r</v>
      </c>
      <c r="S4057" t="str">
        <f>VLOOKUP(C4057,lookups!$G$1:$H$3, 2, FALSE)</f>
        <v>smolt</v>
      </c>
    </row>
    <row r="4058" spans="1:19" x14ac:dyDescent="0.25">
      <c r="A4058" s="1">
        <v>34100</v>
      </c>
      <c r="B4058">
        <v>1</v>
      </c>
      <c r="C4058">
        <v>1</v>
      </c>
      <c r="D4058">
        <v>1</v>
      </c>
      <c r="E4058">
        <v>1993</v>
      </c>
      <c r="F4058">
        <v>80</v>
      </c>
      <c r="G4058">
        <v>1</v>
      </c>
      <c r="H4058">
        <v>77</v>
      </c>
      <c r="I4058">
        <v>4.3499999999999996</v>
      </c>
      <c r="J4058">
        <v>3.9009954260000002</v>
      </c>
      <c r="L4058">
        <v>1</v>
      </c>
      <c r="M4058">
        <v>1</v>
      </c>
      <c r="N4058">
        <v>399</v>
      </c>
      <c r="O4058">
        <v>1</v>
      </c>
      <c r="P4058">
        <v>3</v>
      </c>
      <c r="Q4058" t="str">
        <f>VLOOKUP(M4058,lookups!$A$1:$B$7, 2, FALSE)</f>
        <v>trawl/fyke</v>
      </c>
      <c r="R4058" t="str">
        <f>VLOOKUP(N4058,lookups!$D$1:$E$6, 2, FALSE)</f>
        <v>hucuktlis r</v>
      </c>
      <c r="S4058" t="str">
        <f>VLOOKUP(C4058,lookups!$G$1:$H$3, 2, FALSE)</f>
        <v>smolt</v>
      </c>
    </row>
    <row r="4059" spans="1:19" x14ac:dyDescent="0.25">
      <c r="A4059" s="1">
        <v>34100</v>
      </c>
      <c r="B4059">
        <v>1</v>
      </c>
      <c r="C4059">
        <v>1</v>
      </c>
      <c r="D4059">
        <v>1</v>
      </c>
      <c r="E4059">
        <v>1993</v>
      </c>
      <c r="F4059">
        <v>81</v>
      </c>
      <c r="G4059">
        <v>1</v>
      </c>
      <c r="H4059">
        <v>83</v>
      </c>
      <c r="I4059">
        <v>5.2</v>
      </c>
      <c r="J4059">
        <v>4.6632589009999998</v>
      </c>
      <c r="L4059">
        <v>1</v>
      </c>
      <c r="M4059">
        <v>1</v>
      </c>
      <c r="N4059">
        <v>399</v>
      </c>
      <c r="O4059">
        <v>1</v>
      </c>
      <c r="P4059">
        <v>3</v>
      </c>
      <c r="Q4059" t="str">
        <f>VLOOKUP(M4059,lookups!$A$1:$B$7, 2, FALSE)</f>
        <v>trawl/fyke</v>
      </c>
      <c r="R4059" t="str">
        <f>VLOOKUP(N4059,lookups!$D$1:$E$6, 2, FALSE)</f>
        <v>hucuktlis r</v>
      </c>
      <c r="S4059" t="str">
        <f>VLOOKUP(C4059,lookups!$G$1:$H$3, 2, FALSE)</f>
        <v>smolt</v>
      </c>
    </row>
    <row r="4060" spans="1:19" x14ac:dyDescent="0.25">
      <c r="A4060" s="1">
        <v>34100</v>
      </c>
      <c r="B4060">
        <v>1</v>
      </c>
      <c r="C4060">
        <v>1</v>
      </c>
      <c r="D4060">
        <v>1</v>
      </c>
      <c r="E4060">
        <v>1993</v>
      </c>
      <c r="F4060">
        <v>82</v>
      </c>
      <c r="G4060">
        <v>1</v>
      </c>
      <c r="H4060">
        <v>74</v>
      </c>
      <c r="I4060">
        <v>3.88</v>
      </c>
      <c r="J4060">
        <v>3.4795085640000001</v>
      </c>
      <c r="M4060">
        <v>1</v>
      </c>
      <c r="N4060">
        <v>399</v>
      </c>
      <c r="O4060">
        <v>1</v>
      </c>
      <c r="P4060">
        <v>3</v>
      </c>
      <c r="Q4060" t="str">
        <f>VLOOKUP(M4060,lookups!$A$1:$B$7, 2, FALSE)</f>
        <v>trawl/fyke</v>
      </c>
      <c r="R4060" t="str">
        <f>VLOOKUP(N4060,lookups!$D$1:$E$6, 2, FALSE)</f>
        <v>hucuktlis r</v>
      </c>
      <c r="S4060" t="str">
        <f>VLOOKUP(C4060,lookups!$G$1:$H$3, 2, FALSE)</f>
        <v>smolt</v>
      </c>
    </row>
    <row r="4061" spans="1:19" x14ac:dyDescent="0.25">
      <c r="A4061" s="1">
        <v>34100</v>
      </c>
      <c r="B4061">
        <v>1</v>
      </c>
      <c r="C4061">
        <v>1</v>
      </c>
      <c r="D4061">
        <v>1</v>
      </c>
      <c r="E4061">
        <v>1993</v>
      </c>
      <c r="F4061">
        <v>83</v>
      </c>
      <c r="G4061">
        <v>1</v>
      </c>
      <c r="H4061">
        <v>79</v>
      </c>
      <c r="I4061">
        <v>4.7699999999999996</v>
      </c>
      <c r="J4061">
        <v>4.2776432609999997</v>
      </c>
      <c r="L4061">
        <v>1</v>
      </c>
      <c r="M4061">
        <v>1</v>
      </c>
      <c r="N4061">
        <v>399</v>
      </c>
      <c r="O4061">
        <v>1</v>
      </c>
      <c r="P4061">
        <v>3</v>
      </c>
      <c r="Q4061" t="str">
        <f>VLOOKUP(M4061,lookups!$A$1:$B$7, 2, FALSE)</f>
        <v>trawl/fyke</v>
      </c>
      <c r="R4061" t="str">
        <f>VLOOKUP(N4061,lookups!$D$1:$E$6, 2, FALSE)</f>
        <v>hucuktlis r</v>
      </c>
      <c r="S4061" t="str">
        <f>VLOOKUP(C4061,lookups!$G$1:$H$3, 2, FALSE)</f>
        <v>smolt</v>
      </c>
    </row>
    <row r="4062" spans="1:19" x14ac:dyDescent="0.25">
      <c r="A4062" s="1">
        <v>34100</v>
      </c>
      <c r="B4062">
        <v>1</v>
      </c>
      <c r="C4062">
        <v>1</v>
      </c>
      <c r="D4062">
        <v>1</v>
      </c>
      <c r="E4062">
        <v>1993</v>
      </c>
      <c r="F4062">
        <v>84</v>
      </c>
      <c r="G4062">
        <v>1</v>
      </c>
      <c r="H4062">
        <v>78</v>
      </c>
      <c r="I4062">
        <v>4.3499999999999996</v>
      </c>
      <c r="J4062">
        <v>3.9009954260000002</v>
      </c>
      <c r="L4062">
        <v>1</v>
      </c>
      <c r="M4062">
        <v>1</v>
      </c>
      <c r="N4062">
        <v>399</v>
      </c>
      <c r="O4062">
        <v>1</v>
      </c>
      <c r="P4062">
        <v>3</v>
      </c>
      <c r="Q4062" t="str">
        <f>VLOOKUP(M4062,lookups!$A$1:$B$7, 2, FALSE)</f>
        <v>trawl/fyke</v>
      </c>
      <c r="R4062" t="str">
        <f>VLOOKUP(N4062,lookups!$D$1:$E$6, 2, FALSE)</f>
        <v>hucuktlis r</v>
      </c>
      <c r="S4062" t="str">
        <f>VLOOKUP(C4062,lookups!$G$1:$H$3, 2, FALSE)</f>
        <v>smolt</v>
      </c>
    </row>
    <row r="4063" spans="1:19" x14ac:dyDescent="0.25">
      <c r="A4063" s="1">
        <v>34100</v>
      </c>
      <c r="B4063">
        <v>1</v>
      </c>
      <c r="C4063">
        <v>1</v>
      </c>
      <c r="D4063">
        <v>1</v>
      </c>
      <c r="E4063">
        <v>1993</v>
      </c>
      <c r="F4063">
        <v>85</v>
      </c>
      <c r="G4063">
        <v>1</v>
      </c>
      <c r="H4063">
        <v>76</v>
      </c>
      <c r="I4063">
        <v>4.4000000000000004</v>
      </c>
      <c r="J4063">
        <v>3.9458344539999999</v>
      </c>
      <c r="L4063">
        <v>1</v>
      </c>
      <c r="M4063">
        <v>1</v>
      </c>
      <c r="N4063">
        <v>399</v>
      </c>
      <c r="O4063">
        <v>1</v>
      </c>
      <c r="P4063">
        <v>3</v>
      </c>
      <c r="Q4063" t="str">
        <f>VLOOKUP(M4063,lookups!$A$1:$B$7, 2, FALSE)</f>
        <v>trawl/fyke</v>
      </c>
      <c r="R4063" t="str">
        <f>VLOOKUP(N4063,lookups!$D$1:$E$6, 2, FALSE)</f>
        <v>hucuktlis r</v>
      </c>
      <c r="S4063" t="str">
        <f>VLOOKUP(C4063,lookups!$G$1:$H$3, 2, FALSE)</f>
        <v>smolt</v>
      </c>
    </row>
    <row r="4064" spans="1:19" x14ac:dyDescent="0.25">
      <c r="A4064" s="1">
        <v>34100</v>
      </c>
      <c r="B4064">
        <v>1</v>
      </c>
      <c r="C4064">
        <v>1</v>
      </c>
      <c r="D4064">
        <v>1</v>
      </c>
      <c r="E4064">
        <v>1993</v>
      </c>
      <c r="F4064">
        <v>86</v>
      </c>
      <c r="G4064">
        <v>1</v>
      </c>
      <c r="H4064">
        <v>72</v>
      </c>
      <c r="I4064">
        <v>4.04</v>
      </c>
      <c r="J4064">
        <v>3.6229934539999999</v>
      </c>
      <c r="M4064">
        <v>1</v>
      </c>
      <c r="N4064">
        <v>399</v>
      </c>
      <c r="O4064">
        <v>1</v>
      </c>
      <c r="P4064">
        <v>3</v>
      </c>
      <c r="Q4064" t="str">
        <f>VLOOKUP(M4064,lookups!$A$1:$B$7, 2, FALSE)</f>
        <v>trawl/fyke</v>
      </c>
      <c r="R4064" t="str">
        <f>VLOOKUP(N4064,lookups!$D$1:$E$6, 2, FALSE)</f>
        <v>hucuktlis r</v>
      </c>
      <c r="S4064" t="str">
        <f>VLOOKUP(C4064,lookups!$G$1:$H$3, 2, FALSE)</f>
        <v>smolt</v>
      </c>
    </row>
    <row r="4065" spans="1:19" x14ac:dyDescent="0.25">
      <c r="A4065" s="1">
        <v>34100</v>
      </c>
      <c r="B4065">
        <v>1</v>
      </c>
      <c r="C4065">
        <v>1</v>
      </c>
      <c r="D4065">
        <v>1</v>
      </c>
      <c r="E4065">
        <v>1993</v>
      </c>
      <c r="F4065">
        <v>87</v>
      </c>
      <c r="G4065">
        <v>1</v>
      </c>
      <c r="H4065">
        <v>80</v>
      </c>
      <c r="I4065">
        <v>4.58</v>
      </c>
      <c r="J4065">
        <v>4.1072549550000002</v>
      </c>
      <c r="L4065">
        <v>1</v>
      </c>
      <c r="M4065">
        <v>1</v>
      </c>
      <c r="N4065">
        <v>399</v>
      </c>
      <c r="O4065">
        <v>1</v>
      </c>
      <c r="P4065">
        <v>3</v>
      </c>
      <c r="Q4065" t="str">
        <f>VLOOKUP(M4065,lookups!$A$1:$B$7, 2, FALSE)</f>
        <v>trawl/fyke</v>
      </c>
      <c r="R4065" t="str">
        <f>VLOOKUP(N4065,lookups!$D$1:$E$6, 2, FALSE)</f>
        <v>hucuktlis r</v>
      </c>
      <c r="S4065" t="str">
        <f>VLOOKUP(C4065,lookups!$G$1:$H$3, 2, FALSE)</f>
        <v>smolt</v>
      </c>
    </row>
    <row r="4066" spans="1:19" x14ac:dyDescent="0.25">
      <c r="A4066" s="1">
        <v>34100</v>
      </c>
      <c r="B4066">
        <v>1</v>
      </c>
      <c r="C4066">
        <v>1</v>
      </c>
      <c r="D4066">
        <v>1</v>
      </c>
      <c r="E4066">
        <v>1993</v>
      </c>
      <c r="F4066">
        <v>88</v>
      </c>
      <c r="G4066">
        <v>1</v>
      </c>
      <c r="H4066">
        <v>83</v>
      </c>
      <c r="I4066">
        <v>5.62</v>
      </c>
      <c r="J4066">
        <v>5.0399067349999997</v>
      </c>
      <c r="L4066">
        <v>1</v>
      </c>
      <c r="M4066">
        <v>1</v>
      </c>
      <c r="N4066">
        <v>399</v>
      </c>
      <c r="O4066">
        <v>1</v>
      </c>
      <c r="P4066">
        <v>3</v>
      </c>
      <c r="Q4066" t="str">
        <f>VLOOKUP(M4066,lookups!$A$1:$B$7, 2, FALSE)</f>
        <v>trawl/fyke</v>
      </c>
      <c r="R4066" t="str">
        <f>VLOOKUP(N4066,lookups!$D$1:$E$6, 2, FALSE)</f>
        <v>hucuktlis r</v>
      </c>
      <c r="S4066" t="str">
        <f>VLOOKUP(C4066,lookups!$G$1:$H$3, 2, FALSE)</f>
        <v>smolt</v>
      </c>
    </row>
    <row r="4067" spans="1:19" x14ac:dyDescent="0.25">
      <c r="A4067" s="1">
        <v>34100</v>
      </c>
      <c r="B4067">
        <v>1</v>
      </c>
      <c r="C4067">
        <v>1</v>
      </c>
      <c r="D4067">
        <v>1</v>
      </c>
      <c r="E4067">
        <v>1993</v>
      </c>
      <c r="F4067">
        <v>89</v>
      </c>
      <c r="G4067">
        <v>1</v>
      </c>
      <c r="H4067">
        <v>76</v>
      </c>
      <c r="I4067">
        <v>4.34</v>
      </c>
      <c r="J4067">
        <v>3.892027621</v>
      </c>
      <c r="L4067">
        <v>1</v>
      </c>
      <c r="M4067">
        <v>1</v>
      </c>
      <c r="N4067">
        <v>399</v>
      </c>
      <c r="O4067">
        <v>1</v>
      </c>
      <c r="P4067">
        <v>3</v>
      </c>
      <c r="Q4067" t="str">
        <f>VLOOKUP(M4067,lookups!$A$1:$B$7, 2, FALSE)</f>
        <v>trawl/fyke</v>
      </c>
      <c r="R4067" t="str">
        <f>VLOOKUP(N4067,lookups!$D$1:$E$6, 2, FALSE)</f>
        <v>hucuktlis r</v>
      </c>
      <c r="S4067" t="str">
        <f>VLOOKUP(C4067,lookups!$G$1:$H$3, 2, FALSE)</f>
        <v>smolt</v>
      </c>
    </row>
    <row r="4068" spans="1:19" x14ac:dyDescent="0.25">
      <c r="A4068" s="1">
        <v>34100</v>
      </c>
      <c r="B4068">
        <v>1</v>
      </c>
      <c r="C4068">
        <v>1</v>
      </c>
      <c r="D4068">
        <v>1</v>
      </c>
      <c r="E4068">
        <v>1993</v>
      </c>
      <c r="F4068">
        <v>90</v>
      </c>
      <c r="G4068">
        <v>1</v>
      </c>
      <c r="H4068">
        <v>76</v>
      </c>
      <c r="I4068">
        <v>4.16</v>
      </c>
      <c r="J4068">
        <v>3.7306071200000002</v>
      </c>
      <c r="L4068">
        <v>1</v>
      </c>
      <c r="M4068">
        <v>1</v>
      </c>
      <c r="N4068">
        <v>399</v>
      </c>
      <c r="O4068">
        <v>1</v>
      </c>
      <c r="P4068">
        <v>3</v>
      </c>
      <c r="Q4068" t="str">
        <f>VLOOKUP(M4068,lookups!$A$1:$B$7, 2, FALSE)</f>
        <v>trawl/fyke</v>
      </c>
      <c r="R4068" t="str">
        <f>VLOOKUP(N4068,lookups!$D$1:$E$6, 2, FALSE)</f>
        <v>hucuktlis r</v>
      </c>
      <c r="S4068" t="str">
        <f>VLOOKUP(C4068,lookups!$G$1:$H$3, 2, FALSE)</f>
        <v>smolt</v>
      </c>
    </row>
    <row r="4069" spans="1:19" x14ac:dyDescent="0.25">
      <c r="A4069" s="1">
        <v>34100</v>
      </c>
      <c r="B4069">
        <v>1</v>
      </c>
      <c r="C4069">
        <v>1</v>
      </c>
      <c r="D4069">
        <v>1</v>
      </c>
      <c r="E4069">
        <v>1993</v>
      </c>
      <c r="F4069">
        <v>91</v>
      </c>
      <c r="G4069">
        <v>1</v>
      </c>
      <c r="H4069">
        <v>85</v>
      </c>
      <c r="I4069">
        <v>5.88</v>
      </c>
      <c r="J4069">
        <v>5.2730696799999999</v>
      </c>
      <c r="L4069">
        <v>1</v>
      </c>
      <c r="M4069">
        <v>1</v>
      </c>
      <c r="N4069">
        <v>399</v>
      </c>
      <c r="O4069">
        <v>1</v>
      </c>
      <c r="P4069">
        <v>3</v>
      </c>
      <c r="Q4069" t="str">
        <f>VLOOKUP(M4069,lookups!$A$1:$B$7, 2, FALSE)</f>
        <v>trawl/fyke</v>
      </c>
      <c r="R4069" t="str">
        <f>VLOOKUP(N4069,lookups!$D$1:$E$6, 2, FALSE)</f>
        <v>hucuktlis r</v>
      </c>
      <c r="S4069" t="str">
        <f>VLOOKUP(C4069,lookups!$G$1:$H$3, 2, FALSE)</f>
        <v>smolt</v>
      </c>
    </row>
    <row r="4070" spans="1:19" x14ac:dyDescent="0.25">
      <c r="A4070" s="1">
        <v>34100</v>
      </c>
      <c r="B4070">
        <v>1</v>
      </c>
      <c r="C4070">
        <v>1</v>
      </c>
      <c r="D4070">
        <v>1</v>
      </c>
      <c r="E4070">
        <v>1993</v>
      </c>
      <c r="F4070">
        <v>92</v>
      </c>
      <c r="G4070">
        <v>1</v>
      </c>
      <c r="H4070">
        <v>75</v>
      </c>
      <c r="I4070">
        <v>4.58</v>
      </c>
      <c r="J4070">
        <v>4.1072549550000002</v>
      </c>
      <c r="L4070">
        <v>1</v>
      </c>
      <c r="M4070">
        <v>1</v>
      </c>
      <c r="N4070">
        <v>399</v>
      </c>
      <c r="O4070">
        <v>1</v>
      </c>
      <c r="P4070">
        <v>3</v>
      </c>
      <c r="Q4070" t="str">
        <f>VLOOKUP(M4070,lookups!$A$1:$B$7, 2, FALSE)</f>
        <v>trawl/fyke</v>
      </c>
      <c r="R4070" t="str">
        <f>VLOOKUP(N4070,lookups!$D$1:$E$6, 2, FALSE)</f>
        <v>hucuktlis r</v>
      </c>
      <c r="S4070" t="str">
        <f>VLOOKUP(C4070,lookups!$G$1:$H$3, 2, FALSE)</f>
        <v>smolt</v>
      </c>
    </row>
    <row r="4071" spans="1:19" x14ac:dyDescent="0.25">
      <c r="A4071" s="1">
        <v>34100</v>
      </c>
      <c r="B4071">
        <v>1</v>
      </c>
      <c r="C4071">
        <v>1</v>
      </c>
      <c r="D4071">
        <v>1</v>
      </c>
      <c r="E4071">
        <v>1993</v>
      </c>
      <c r="F4071">
        <v>93</v>
      </c>
      <c r="G4071">
        <v>1</v>
      </c>
      <c r="H4071">
        <v>64</v>
      </c>
      <c r="I4071">
        <v>2.5</v>
      </c>
      <c r="J4071">
        <v>2.241951394</v>
      </c>
      <c r="M4071">
        <v>1</v>
      </c>
      <c r="N4071">
        <v>399</v>
      </c>
      <c r="O4071">
        <v>1</v>
      </c>
      <c r="P4071">
        <v>3</v>
      </c>
      <c r="Q4071" t="str">
        <f>VLOOKUP(M4071,lookups!$A$1:$B$7, 2, FALSE)</f>
        <v>trawl/fyke</v>
      </c>
      <c r="R4071" t="str">
        <f>VLOOKUP(N4071,lookups!$D$1:$E$6, 2, FALSE)</f>
        <v>hucuktlis r</v>
      </c>
      <c r="S4071" t="str">
        <f>VLOOKUP(C4071,lookups!$G$1:$H$3, 2, FALSE)</f>
        <v>smolt</v>
      </c>
    </row>
    <row r="4072" spans="1:19" x14ac:dyDescent="0.25">
      <c r="A4072" s="1">
        <v>34100</v>
      </c>
      <c r="B4072">
        <v>1</v>
      </c>
      <c r="C4072">
        <v>1</v>
      </c>
      <c r="D4072">
        <v>1</v>
      </c>
      <c r="E4072">
        <v>1993</v>
      </c>
      <c r="F4072">
        <v>94</v>
      </c>
      <c r="G4072">
        <v>1</v>
      </c>
      <c r="H4072">
        <v>61</v>
      </c>
      <c r="I4072">
        <v>2.14</v>
      </c>
      <c r="J4072">
        <v>1.9191103940000001</v>
      </c>
      <c r="M4072">
        <v>1</v>
      </c>
      <c r="N4072">
        <v>399</v>
      </c>
      <c r="O4072">
        <v>1</v>
      </c>
      <c r="P4072">
        <v>3</v>
      </c>
      <c r="Q4072" t="str">
        <f>VLOOKUP(M4072,lookups!$A$1:$B$7, 2, FALSE)</f>
        <v>trawl/fyke</v>
      </c>
      <c r="R4072" t="str">
        <f>VLOOKUP(N4072,lookups!$D$1:$E$6, 2, FALSE)</f>
        <v>hucuktlis r</v>
      </c>
      <c r="S4072" t="str">
        <f>VLOOKUP(C4072,lookups!$G$1:$H$3, 2, FALSE)</f>
        <v>smolt</v>
      </c>
    </row>
    <row r="4073" spans="1:19" x14ac:dyDescent="0.25">
      <c r="A4073" s="1">
        <v>34100</v>
      </c>
      <c r="B4073">
        <v>1</v>
      </c>
      <c r="C4073">
        <v>1</v>
      </c>
      <c r="D4073">
        <v>1</v>
      </c>
      <c r="E4073">
        <v>1993</v>
      </c>
      <c r="F4073">
        <v>95</v>
      </c>
      <c r="G4073">
        <v>1</v>
      </c>
      <c r="H4073">
        <v>68</v>
      </c>
      <c r="I4073">
        <v>3.04</v>
      </c>
      <c r="J4073">
        <v>2.7262128959999998</v>
      </c>
      <c r="M4073">
        <v>1</v>
      </c>
      <c r="N4073">
        <v>399</v>
      </c>
      <c r="O4073">
        <v>1</v>
      </c>
      <c r="P4073">
        <v>3</v>
      </c>
      <c r="Q4073" t="str">
        <f>VLOOKUP(M4073,lookups!$A$1:$B$7, 2, FALSE)</f>
        <v>trawl/fyke</v>
      </c>
      <c r="R4073" t="str">
        <f>VLOOKUP(N4073,lookups!$D$1:$E$6, 2, FALSE)</f>
        <v>hucuktlis r</v>
      </c>
      <c r="S4073" t="str">
        <f>VLOOKUP(C4073,lookups!$G$1:$H$3, 2, FALSE)</f>
        <v>smolt</v>
      </c>
    </row>
    <row r="4074" spans="1:19" x14ac:dyDescent="0.25">
      <c r="A4074" s="1">
        <v>34100</v>
      </c>
      <c r="B4074">
        <v>1</v>
      </c>
      <c r="C4074">
        <v>1</v>
      </c>
      <c r="D4074">
        <v>1</v>
      </c>
      <c r="E4074">
        <v>1993</v>
      </c>
      <c r="F4074">
        <v>96</v>
      </c>
      <c r="G4074">
        <v>1</v>
      </c>
      <c r="H4074">
        <v>63</v>
      </c>
      <c r="I4074">
        <v>2.14</v>
      </c>
      <c r="J4074">
        <v>1.9191103940000001</v>
      </c>
      <c r="M4074">
        <v>1</v>
      </c>
      <c r="N4074">
        <v>399</v>
      </c>
      <c r="O4074">
        <v>1</v>
      </c>
      <c r="P4074">
        <v>3</v>
      </c>
      <c r="Q4074" t="str">
        <f>VLOOKUP(M4074,lookups!$A$1:$B$7, 2, FALSE)</f>
        <v>trawl/fyke</v>
      </c>
      <c r="R4074" t="str">
        <f>VLOOKUP(N4074,lookups!$D$1:$E$6, 2, FALSE)</f>
        <v>hucuktlis r</v>
      </c>
      <c r="S4074" t="str">
        <f>VLOOKUP(C4074,lookups!$G$1:$H$3, 2, FALSE)</f>
        <v>smolt</v>
      </c>
    </row>
    <row r="4075" spans="1:19" x14ac:dyDescent="0.25">
      <c r="A4075" s="1">
        <v>34100</v>
      </c>
      <c r="B4075">
        <v>1</v>
      </c>
      <c r="C4075">
        <v>1</v>
      </c>
      <c r="D4075">
        <v>1</v>
      </c>
      <c r="E4075">
        <v>1993</v>
      </c>
      <c r="F4075">
        <v>97</v>
      </c>
      <c r="G4075">
        <v>1</v>
      </c>
      <c r="H4075">
        <v>55</v>
      </c>
      <c r="I4075">
        <v>1.48</v>
      </c>
      <c r="J4075">
        <v>1.327235226</v>
      </c>
      <c r="M4075">
        <v>1</v>
      </c>
      <c r="N4075">
        <v>399</v>
      </c>
      <c r="O4075">
        <v>1</v>
      </c>
      <c r="P4075">
        <v>3</v>
      </c>
      <c r="Q4075" t="str">
        <f>VLOOKUP(M4075,lookups!$A$1:$B$7, 2, FALSE)</f>
        <v>trawl/fyke</v>
      </c>
      <c r="R4075" t="str">
        <f>VLOOKUP(N4075,lookups!$D$1:$E$6, 2, FALSE)</f>
        <v>hucuktlis r</v>
      </c>
      <c r="S4075" t="str">
        <f>VLOOKUP(C4075,lookups!$G$1:$H$3, 2, FALSE)</f>
        <v>smolt</v>
      </c>
    </row>
    <row r="4076" spans="1:19" x14ac:dyDescent="0.25">
      <c r="A4076" s="1">
        <v>34100</v>
      </c>
      <c r="B4076">
        <v>1</v>
      </c>
      <c r="C4076">
        <v>1</v>
      </c>
      <c r="D4076">
        <v>1</v>
      </c>
      <c r="E4076">
        <v>1993</v>
      </c>
      <c r="F4076">
        <v>98</v>
      </c>
      <c r="G4076">
        <v>1</v>
      </c>
      <c r="H4076">
        <v>79</v>
      </c>
      <c r="I4076">
        <v>4.1900000000000004</v>
      </c>
      <c r="J4076">
        <v>3.7575105369999999</v>
      </c>
      <c r="L4076">
        <v>1</v>
      </c>
      <c r="M4076">
        <v>1</v>
      </c>
      <c r="N4076">
        <v>399</v>
      </c>
      <c r="O4076">
        <v>1</v>
      </c>
      <c r="P4076">
        <v>3</v>
      </c>
      <c r="Q4076" t="str">
        <f>VLOOKUP(M4076,lookups!$A$1:$B$7, 2, FALSE)</f>
        <v>trawl/fyke</v>
      </c>
      <c r="R4076" t="str">
        <f>VLOOKUP(N4076,lookups!$D$1:$E$6, 2, FALSE)</f>
        <v>hucuktlis r</v>
      </c>
      <c r="S4076" t="str">
        <f>VLOOKUP(C4076,lookups!$G$1:$H$3, 2, FALSE)</f>
        <v>smolt</v>
      </c>
    </row>
    <row r="4077" spans="1:19" x14ac:dyDescent="0.25">
      <c r="A4077" s="1">
        <v>34100</v>
      </c>
      <c r="B4077">
        <v>1</v>
      </c>
      <c r="C4077">
        <v>1</v>
      </c>
      <c r="D4077">
        <v>1</v>
      </c>
      <c r="E4077">
        <v>1993</v>
      </c>
      <c r="F4077">
        <v>99</v>
      </c>
      <c r="G4077">
        <v>1</v>
      </c>
      <c r="H4077">
        <v>81</v>
      </c>
      <c r="I4077">
        <v>4.6900000000000004</v>
      </c>
      <c r="J4077">
        <v>4.2059008159999998</v>
      </c>
      <c r="L4077">
        <v>1</v>
      </c>
      <c r="M4077">
        <v>1</v>
      </c>
      <c r="N4077">
        <v>399</v>
      </c>
      <c r="O4077">
        <v>1</v>
      </c>
      <c r="P4077">
        <v>3</v>
      </c>
      <c r="Q4077" t="str">
        <f>VLOOKUP(M4077,lookups!$A$1:$B$7, 2, FALSE)</f>
        <v>trawl/fyke</v>
      </c>
      <c r="R4077" t="str">
        <f>VLOOKUP(N4077,lookups!$D$1:$E$6, 2, FALSE)</f>
        <v>hucuktlis r</v>
      </c>
      <c r="S4077" t="str">
        <f>VLOOKUP(C4077,lookups!$G$1:$H$3, 2, FALSE)</f>
        <v>smolt</v>
      </c>
    </row>
    <row r="4078" spans="1:19" x14ac:dyDescent="0.25">
      <c r="A4078" s="1">
        <v>34100</v>
      </c>
      <c r="B4078">
        <v>1</v>
      </c>
      <c r="C4078">
        <v>1</v>
      </c>
      <c r="D4078">
        <v>1</v>
      </c>
      <c r="E4078">
        <v>1993</v>
      </c>
      <c r="F4078">
        <v>100</v>
      </c>
      <c r="G4078">
        <v>1</v>
      </c>
      <c r="H4078">
        <v>80</v>
      </c>
      <c r="I4078">
        <v>5.0599999999999996</v>
      </c>
      <c r="J4078">
        <v>4.5377096220000004</v>
      </c>
      <c r="L4078">
        <v>1</v>
      </c>
      <c r="M4078">
        <v>1</v>
      </c>
      <c r="N4078">
        <v>399</v>
      </c>
      <c r="O4078">
        <v>1</v>
      </c>
      <c r="P4078">
        <v>3</v>
      </c>
      <c r="Q4078" t="str">
        <f>VLOOKUP(M4078,lookups!$A$1:$B$7, 2, FALSE)</f>
        <v>trawl/fyke</v>
      </c>
      <c r="R4078" t="str">
        <f>VLOOKUP(N4078,lookups!$D$1:$E$6, 2, FALSE)</f>
        <v>hucuktlis r</v>
      </c>
      <c r="S4078" t="str">
        <f>VLOOKUP(C4078,lookups!$G$1:$H$3, 2, FALSE)</f>
        <v>smolt</v>
      </c>
    </row>
    <row r="4079" spans="1:19" x14ac:dyDescent="0.25">
      <c r="A4079" s="1">
        <v>34100</v>
      </c>
      <c r="B4079">
        <v>1</v>
      </c>
      <c r="C4079">
        <v>1</v>
      </c>
      <c r="D4079">
        <v>1</v>
      </c>
      <c r="E4079">
        <v>1993</v>
      </c>
      <c r="F4079">
        <v>101</v>
      </c>
      <c r="G4079">
        <v>1</v>
      </c>
      <c r="H4079">
        <v>85</v>
      </c>
      <c r="I4079">
        <v>5.92</v>
      </c>
      <c r="J4079">
        <v>5.3089409019999998</v>
      </c>
      <c r="L4079">
        <v>1</v>
      </c>
      <c r="M4079">
        <v>1</v>
      </c>
      <c r="N4079">
        <v>399</v>
      </c>
      <c r="O4079">
        <v>1</v>
      </c>
      <c r="P4079">
        <v>3</v>
      </c>
      <c r="Q4079" t="str">
        <f>VLOOKUP(M4079,lookups!$A$1:$B$7, 2, FALSE)</f>
        <v>trawl/fyke</v>
      </c>
      <c r="R4079" t="str">
        <f>VLOOKUP(N4079,lookups!$D$1:$E$6, 2, FALSE)</f>
        <v>hucuktlis r</v>
      </c>
      <c r="S4079" t="str">
        <f>VLOOKUP(C4079,lookups!$G$1:$H$3, 2, FALSE)</f>
        <v>smolt</v>
      </c>
    </row>
    <row r="4080" spans="1:19" x14ac:dyDescent="0.25">
      <c r="A4080" s="1">
        <v>34100</v>
      </c>
      <c r="B4080">
        <v>1</v>
      </c>
      <c r="C4080">
        <v>1</v>
      </c>
      <c r="D4080">
        <v>1</v>
      </c>
      <c r="E4080">
        <v>1993</v>
      </c>
      <c r="F4080">
        <v>102</v>
      </c>
      <c r="G4080">
        <v>1</v>
      </c>
      <c r="H4080">
        <v>89</v>
      </c>
      <c r="I4080">
        <v>6.53</v>
      </c>
      <c r="J4080">
        <v>5.8559770420000001</v>
      </c>
      <c r="L4080">
        <v>1</v>
      </c>
      <c r="M4080">
        <v>1</v>
      </c>
      <c r="N4080">
        <v>399</v>
      </c>
      <c r="O4080">
        <v>1</v>
      </c>
      <c r="P4080">
        <v>3</v>
      </c>
      <c r="Q4080" t="str">
        <f>VLOOKUP(M4080,lookups!$A$1:$B$7, 2, FALSE)</f>
        <v>trawl/fyke</v>
      </c>
      <c r="R4080" t="str">
        <f>VLOOKUP(N4080,lookups!$D$1:$E$6, 2, FALSE)</f>
        <v>hucuktlis r</v>
      </c>
      <c r="S4080" t="str">
        <f>VLOOKUP(C4080,lookups!$G$1:$H$3, 2, FALSE)</f>
        <v>smolt</v>
      </c>
    </row>
    <row r="4081" spans="1:19" x14ac:dyDescent="0.25">
      <c r="A4081" s="1">
        <v>34100</v>
      </c>
      <c r="B4081">
        <v>1</v>
      </c>
      <c r="C4081">
        <v>1</v>
      </c>
      <c r="D4081">
        <v>1</v>
      </c>
      <c r="E4081">
        <v>1993</v>
      </c>
      <c r="F4081">
        <v>103</v>
      </c>
      <c r="G4081">
        <v>1</v>
      </c>
      <c r="H4081">
        <v>89</v>
      </c>
      <c r="I4081">
        <v>7.23</v>
      </c>
      <c r="J4081">
        <v>6.4837234329999998</v>
      </c>
      <c r="L4081">
        <v>1</v>
      </c>
      <c r="M4081">
        <v>1</v>
      </c>
      <c r="N4081">
        <v>399</v>
      </c>
      <c r="O4081">
        <v>1</v>
      </c>
      <c r="P4081">
        <v>3</v>
      </c>
      <c r="Q4081" t="str">
        <f>VLOOKUP(M4081,lookups!$A$1:$B$7, 2, FALSE)</f>
        <v>trawl/fyke</v>
      </c>
      <c r="R4081" t="str">
        <f>VLOOKUP(N4081,lookups!$D$1:$E$6, 2, FALSE)</f>
        <v>hucuktlis r</v>
      </c>
      <c r="S4081" t="str">
        <f>VLOOKUP(C4081,lookups!$G$1:$H$3, 2, FALSE)</f>
        <v>smolt</v>
      </c>
    </row>
    <row r="4082" spans="1:19" x14ac:dyDescent="0.25">
      <c r="A4082" s="1">
        <v>34100</v>
      </c>
      <c r="B4082">
        <v>1</v>
      </c>
      <c r="C4082">
        <v>1</v>
      </c>
      <c r="D4082">
        <v>1</v>
      </c>
      <c r="E4082">
        <v>1993</v>
      </c>
      <c r="F4082">
        <v>104</v>
      </c>
      <c r="G4082">
        <v>1</v>
      </c>
      <c r="H4082">
        <v>85</v>
      </c>
      <c r="I4082">
        <v>6.26</v>
      </c>
      <c r="J4082">
        <v>5.6138462919999998</v>
      </c>
      <c r="L4082">
        <v>1</v>
      </c>
      <c r="M4082">
        <v>1</v>
      </c>
      <c r="N4082">
        <v>399</v>
      </c>
      <c r="O4082">
        <v>1</v>
      </c>
      <c r="P4082">
        <v>3</v>
      </c>
      <c r="Q4082" t="str">
        <f>VLOOKUP(M4082,lookups!$A$1:$B$7, 2, FALSE)</f>
        <v>trawl/fyke</v>
      </c>
      <c r="R4082" t="str">
        <f>VLOOKUP(N4082,lookups!$D$1:$E$6, 2, FALSE)</f>
        <v>hucuktlis r</v>
      </c>
      <c r="S4082" t="str">
        <f>VLOOKUP(C4082,lookups!$G$1:$H$3, 2, FALSE)</f>
        <v>smolt</v>
      </c>
    </row>
    <row r="4083" spans="1:19" x14ac:dyDescent="0.25">
      <c r="A4083" s="1">
        <v>34100</v>
      </c>
      <c r="B4083">
        <v>1</v>
      </c>
      <c r="C4083">
        <v>1</v>
      </c>
      <c r="D4083">
        <v>1</v>
      </c>
      <c r="E4083">
        <v>1993</v>
      </c>
      <c r="F4083">
        <v>105</v>
      </c>
      <c r="G4083">
        <v>1</v>
      </c>
      <c r="H4083">
        <v>85</v>
      </c>
      <c r="I4083">
        <v>5.67</v>
      </c>
      <c r="J4083">
        <v>5.0847457629999999</v>
      </c>
      <c r="L4083">
        <v>1</v>
      </c>
      <c r="M4083">
        <v>1</v>
      </c>
      <c r="N4083">
        <v>399</v>
      </c>
      <c r="O4083">
        <v>1</v>
      </c>
      <c r="P4083">
        <v>3</v>
      </c>
      <c r="Q4083" t="str">
        <f>VLOOKUP(M4083,lookups!$A$1:$B$7, 2, FALSE)</f>
        <v>trawl/fyke</v>
      </c>
      <c r="R4083" t="str">
        <f>VLOOKUP(N4083,lookups!$D$1:$E$6, 2, FALSE)</f>
        <v>hucuktlis r</v>
      </c>
      <c r="S4083" t="str">
        <f>VLOOKUP(C4083,lookups!$G$1:$H$3, 2, FALSE)</f>
        <v>smolt</v>
      </c>
    </row>
    <row r="4084" spans="1:19" x14ac:dyDescent="0.25">
      <c r="A4084" s="1">
        <v>34100</v>
      </c>
      <c r="B4084">
        <v>1</v>
      </c>
      <c r="C4084">
        <v>1</v>
      </c>
      <c r="D4084">
        <v>1</v>
      </c>
      <c r="E4084">
        <v>1993</v>
      </c>
      <c r="F4084">
        <v>106</v>
      </c>
      <c r="G4084">
        <v>1</v>
      </c>
      <c r="H4084">
        <v>90</v>
      </c>
      <c r="I4084">
        <v>7.12</v>
      </c>
      <c r="J4084">
        <v>6.3850775720000001</v>
      </c>
      <c r="L4084">
        <v>1</v>
      </c>
      <c r="M4084">
        <v>1</v>
      </c>
      <c r="N4084">
        <v>399</v>
      </c>
      <c r="O4084">
        <v>1</v>
      </c>
      <c r="P4084">
        <v>3</v>
      </c>
      <c r="Q4084" t="str">
        <f>VLOOKUP(M4084,lookups!$A$1:$B$7, 2, FALSE)</f>
        <v>trawl/fyke</v>
      </c>
      <c r="R4084" t="str">
        <f>VLOOKUP(N4084,lookups!$D$1:$E$6, 2, FALSE)</f>
        <v>hucuktlis r</v>
      </c>
      <c r="S4084" t="str">
        <f>VLOOKUP(C4084,lookups!$G$1:$H$3, 2, FALSE)</f>
        <v>smolt</v>
      </c>
    </row>
    <row r="4085" spans="1:19" x14ac:dyDescent="0.25">
      <c r="A4085" s="1">
        <v>34100</v>
      </c>
      <c r="B4085">
        <v>1</v>
      </c>
      <c r="C4085">
        <v>1</v>
      </c>
      <c r="D4085">
        <v>1</v>
      </c>
      <c r="E4085">
        <v>1993</v>
      </c>
      <c r="F4085">
        <v>107</v>
      </c>
      <c r="G4085">
        <v>1</v>
      </c>
      <c r="H4085">
        <v>83</v>
      </c>
      <c r="I4085">
        <v>5.23</v>
      </c>
      <c r="J4085">
        <v>4.6901623170000004</v>
      </c>
      <c r="L4085">
        <v>1</v>
      </c>
      <c r="M4085">
        <v>1</v>
      </c>
      <c r="N4085">
        <v>399</v>
      </c>
      <c r="O4085">
        <v>1</v>
      </c>
      <c r="P4085">
        <v>3</v>
      </c>
      <c r="Q4085" t="str">
        <f>VLOOKUP(M4085,lookups!$A$1:$B$7, 2, FALSE)</f>
        <v>trawl/fyke</v>
      </c>
      <c r="R4085" t="str">
        <f>VLOOKUP(N4085,lookups!$D$1:$E$6, 2, FALSE)</f>
        <v>hucuktlis r</v>
      </c>
      <c r="S4085" t="str">
        <f>VLOOKUP(C4085,lookups!$G$1:$H$3, 2, FALSE)</f>
        <v>smolt</v>
      </c>
    </row>
    <row r="4086" spans="1:19" x14ac:dyDescent="0.25">
      <c r="A4086" s="1">
        <v>34100</v>
      </c>
      <c r="B4086">
        <v>1</v>
      </c>
      <c r="C4086">
        <v>1</v>
      </c>
      <c r="D4086">
        <v>1</v>
      </c>
      <c r="E4086">
        <v>1993</v>
      </c>
      <c r="F4086">
        <v>108</v>
      </c>
      <c r="G4086">
        <v>1</v>
      </c>
      <c r="H4086">
        <v>75</v>
      </c>
      <c r="I4086">
        <v>4.0199999999999996</v>
      </c>
      <c r="J4086">
        <v>3.6050578419999999</v>
      </c>
      <c r="L4086">
        <v>1</v>
      </c>
      <c r="M4086">
        <v>1</v>
      </c>
      <c r="N4086">
        <v>399</v>
      </c>
      <c r="O4086">
        <v>1</v>
      </c>
      <c r="P4086">
        <v>3</v>
      </c>
      <c r="Q4086" t="str">
        <f>VLOOKUP(M4086,lookups!$A$1:$B$7, 2, FALSE)</f>
        <v>trawl/fyke</v>
      </c>
      <c r="R4086" t="str">
        <f>VLOOKUP(N4086,lookups!$D$1:$E$6, 2, FALSE)</f>
        <v>hucuktlis r</v>
      </c>
      <c r="S4086" t="str">
        <f>VLOOKUP(C4086,lookups!$G$1:$H$3, 2, FALSE)</f>
        <v>smolt</v>
      </c>
    </row>
    <row r="4087" spans="1:19" x14ac:dyDescent="0.25">
      <c r="A4087" s="1">
        <v>34100</v>
      </c>
      <c r="B4087">
        <v>1</v>
      </c>
      <c r="C4087">
        <v>1</v>
      </c>
      <c r="D4087">
        <v>1</v>
      </c>
      <c r="E4087">
        <v>1993</v>
      </c>
      <c r="F4087">
        <v>109</v>
      </c>
      <c r="G4087">
        <v>1</v>
      </c>
      <c r="H4087">
        <v>85</v>
      </c>
      <c r="I4087">
        <v>5.82</v>
      </c>
      <c r="J4087">
        <v>5.2192628460000003</v>
      </c>
      <c r="L4087">
        <v>1</v>
      </c>
      <c r="M4087">
        <v>1</v>
      </c>
      <c r="N4087">
        <v>399</v>
      </c>
      <c r="O4087">
        <v>1</v>
      </c>
      <c r="P4087">
        <v>3</v>
      </c>
      <c r="Q4087" t="str">
        <f>VLOOKUP(M4087,lookups!$A$1:$B$7, 2, FALSE)</f>
        <v>trawl/fyke</v>
      </c>
      <c r="R4087" t="str">
        <f>VLOOKUP(N4087,lookups!$D$1:$E$6, 2, FALSE)</f>
        <v>hucuktlis r</v>
      </c>
      <c r="S4087" t="str">
        <f>VLOOKUP(C4087,lookups!$G$1:$H$3, 2, FALSE)</f>
        <v>smolt</v>
      </c>
    </row>
    <row r="4088" spans="1:19" x14ac:dyDescent="0.25">
      <c r="A4088" s="1">
        <v>34100</v>
      </c>
      <c r="B4088">
        <v>1</v>
      </c>
      <c r="C4088">
        <v>1</v>
      </c>
      <c r="D4088">
        <v>1</v>
      </c>
      <c r="E4088">
        <v>1993</v>
      </c>
      <c r="F4088">
        <v>110</v>
      </c>
      <c r="G4088">
        <v>1</v>
      </c>
      <c r="H4088">
        <v>80</v>
      </c>
      <c r="I4088">
        <v>4.5999999999999996</v>
      </c>
      <c r="J4088">
        <v>4.1251905659999997</v>
      </c>
      <c r="L4088">
        <v>1</v>
      </c>
      <c r="M4088">
        <v>1</v>
      </c>
      <c r="N4088">
        <v>399</v>
      </c>
      <c r="O4088">
        <v>1</v>
      </c>
      <c r="P4088">
        <v>3</v>
      </c>
      <c r="Q4088" t="str">
        <f>VLOOKUP(M4088,lookups!$A$1:$B$7, 2, FALSE)</f>
        <v>trawl/fyke</v>
      </c>
      <c r="R4088" t="str">
        <f>VLOOKUP(N4088,lookups!$D$1:$E$6, 2, FALSE)</f>
        <v>hucuktlis r</v>
      </c>
      <c r="S4088" t="str">
        <f>VLOOKUP(C4088,lookups!$G$1:$H$3, 2, FALSE)</f>
        <v>smolt</v>
      </c>
    </row>
    <row r="4089" spans="1:19" x14ac:dyDescent="0.25">
      <c r="A4089" s="1">
        <v>34100</v>
      </c>
      <c r="B4089">
        <v>1</v>
      </c>
      <c r="C4089">
        <v>1</v>
      </c>
      <c r="D4089">
        <v>1</v>
      </c>
      <c r="E4089">
        <v>1993</v>
      </c>
      <c r="F4089">
        <v>111</v>
      </c>
      <c r="G4089">
        <v>1</v>
      </c>
      <c r="H4089">
        <v>88</v>
      </c>
      <c r="I4089">
        <v>7.09</v>
      </c>
      <c r="J4089">
        <v>6.3581741550000004</v>
      </c>
      <c r="L4089">
        <v>1</v>
      </c>
      <c r="M4089">
        <v>1</v>
      </c>
      <c r="N4089">
        <v>399</v>
      </c>
      <c r="O4089">
        <v>1</v>
      </c>
      <c r="P4089">
        <v>3</v>
      </c>
      <c r="Q4089" t="str">
        <f>VLOOKUP(M4089,lookups!$A$1:$B$7, 2, FALSE)</f>
        <v>trawl/fyke</v>
      </c>
      <c r="R4089" t="str">
        <f>VLOOKUP(N4089,lookups!$D$1:$E$6, 2, FALSE)</f>
        <v>hucuktlis r</v>
      </c>
      <c r="S4089" t="str">
        <f>VLOOKUP(C4089,lookups!$G$1:$H$3, 2, FALSE)</f>
        <v>smolt</v>
      </c>
    </row>
    <row r="4090" spans="1:19" x14ac:dyDescent="0.25">
      <c r="A4090" s="1">
        <v>34100</v>
      </c>
      <c r="B4090">
        <v>1</v>
      </c>
      <c r="C4090">
        <v>1</v>
      </c>
      <c r="D4090">
        <v>1</v>
      </c>
      <c r="E4090">
        <v>1993</v>
      </c>
      <c r="F4090">
        <v>112</v>
      </c>
      <c r="G4090">
        <v>1</v>
      </c>
      <c r="H4090">
        <v>83</v>
      </c>
      <c r="I4090">
        <v>5.4</v>
      </c>
      <c r="J4090">
        <v>4.8426150120000004</v>
      </c>
      <c r="L4090">
        <v>1</v>
      </c>
      <c r="M4090">
        <v>1</v>
      </c>
      <c r="N4090">
        <v>399</v>
      </c>
      <c r="O4090">
        <v>1</v>
      </c>
      <c r="P4090">
        <v>3</v>
      </c>
      <c r="Q4090" t="str">
        <f>VLOOKUP(M4090,lookups!$A$1:$B$7, 2, FALSE)</f>
        <v>trawl/fyke</v>
      </c>
      <c r="R4090" t="str">
        <f>VLOOKUP(N4090,lookups!$D$1:$E$6, 2, FALSE)</f>
        <v>hucuktlis r</v>
      </c>
      <c r="S4090" t="str">
        <f>VLOOKUP(C4090,lookups!$G$1:$H$3, 2, FALSE)</f>
        <v>smolt</v>
      </c>
    </row>
    <row r="4091" spans="1:19" x14ac:dyDescent="0.25">
      <c r="A4091" s="1">
        <v>34100</v>
      </c>
      <c r="B4091">
        <v>1</v>
      </c>
      <c r="C4091">
        <v>1</v>
      </c>
      <c r="D4091">
        <v>1</v>
      </c>
      <c r="E4091">
        <v>1993</v>
      </c>
      <c r="F4091">
        <v>113</v>
      </c>
      <c r="G4091">
        <v>1</v>
      </c>
      <c r="H4091">
        <v>79</v>
      </c>
      <c r="I4091">
        <v>4.75</v>
      </c>
      <c r="J4091">
        <v>4.2597076500000002</v>
      </c>
      <c r="L4091">
        <v>1</v>
      </c>
      <c r="M4091">
        <v>1</v>
      </c>
      <c r="N4091">
        <v>399</v>
      </c>
      <c r="O4091">
        <v>1</v>
      </c>
      <c r="P4091">
        <v>3</v>
      </c>
      <c r="Q4091" t="str">
        <f>VLOOKUP(M4091,lookups!$A$1:$B$7, 2, FALSE)</f>
        <v>trawl/fyke</v>
      </c>
      <c r="R4091" t="str">
        <f>VLOOKUP(N4091,lookups!$D$1:$E$6, 2, FALSE)</f>
        <v>hucuktlis r</v>
      </c>
      <c r="S4091" t="str">
        <f>VLOOKUP(C4091,lookups!$G$1:$H$3, 2, FALSE)</f>
        <v>smolt</v>
      </c>
    </row>
    <row r="4092" spans="1:19" x14ac:dyDescent="0.25">
      <c r="A4092" s="1">
        <v>34100</v>
      </c>
      <c r="B4092">
        <v>1</v>
      </c>
      <c r="C4092">
        <v>1</v>
      </c>
      <c r="D4092">
        <v>1</v>
      </c>
      <c r="E4092">
        <v>1993</v>
      </c>
      <c r="F4092">
        <v>114</v>
      </c>
      <c r="G4092">
        <v>1</v>
      </c>
      <c r="H4092">
        <v>85</v>
      </c>
      <c r="I4092">
        <v>5.73</v>
      </c>
      <c r="J4092">
        <v>5.1385525960000002</v>
      </c>
      <c r="L4092">
        <v>1</v>
      </c>
      <c r="M4092">
        <v>1</v>
      </c>
      <c r="N4092">
        <v>399</v>
      </c>
      <c r="O4092">
        <v>1</v>
      </c>
      <c r="P4092">
        <v>3</v>
      </c>
      <c r="Q4092" t="str">
        <f>VLOOKUP(M4092,lookups!$A$1:$B$7, 2, FALSE)</f>
        <v>trawl/fyke</v>
      </c>
      <c r="R4092" t="str">
        <f>VLOOKUP(N4092,lookups!$D$1:$E$6, 2, FALSE)</f>
        <v>hucuktlis r</v>
      </c>
      <c r="S4092" t="str">
        <f>VLOOKUP(C4092,lookups!$G$1:$H$3, 2, FALSE)</f>
        <v>smolt</v>
      </c>
    </row>
    <row r="4093" spans="1:19" x14ac:dyDescent="0.25">
      <c r="A4093" s="1">
        <v>34100</v>
      </c>
      <c r="B4093">
        <v>1</v>
      </c>
      <c r="C4093">
        <v>1</v>
      </c>
      <c r="D4093">
        <v>1</v>
      </c>
      <c r="E4093">
        <v>1993</v>
      </c>
      <c r="F4093">
        <v>115</v>
      </c>
      <c r="G4093">
        <v>1</v>
      </c>
      <c r="H4093">
        <v>70</v>
      </c>
      <c r="I4093">
        <v>3.4</v>
      </c>
      <c r="J4093">
        <v>3.0490538969999998</v>
      </c>
      <c r="M4093">
        <v>1</v>
      </c>
      <c r="N4093">
        <v>399</v>
      </c>
      <c r="O4093">
        <v>1</v>
      </c>
      <c r="P4093">
        <v>3</v>
      </c>
      <c r="Q4093" t="str">
        <f>VLOOKUP(M4093,lookups!$A$1:$B$7, 2, FALSE)</f>
        <v>trawl/fyke</v>
      </c>
      <c r="R4093" t="str">
        <f>VLOOKUP(N4093,lookups!$D$1:$E$6, 2, FALSE)</f>
        <v>hucuktlis r</v>
      </c>
      <c r="S4093" t="str">
        <f>VLOOKUP(C4093,lookups!$G$1:$H$3, 2, FALSE)</f>
        <v>smolt</v>
      </c>
    </row>
    <row r="4094" spans="1:19" x14ac:dyDescent="0.25">
      <c r="A4094" s="1">
        <v>34100</v>
      </c>
      <c r="B4094">
        <v>1</v>
      </c>
      <c r="C4094">
        <v>1</v>
      </c>
      <c r="D4094">
        <v>1</v>
      </c>
      <c r="E4094">
        <v>1993</v>
      </c>
      <c r="F4094">
        <v>116</v>
      </c>
      <c r="G4094">
        <v>1</v>
      </c>
      <c r="H4094">
        <v>74</v>
      </c>
      <c r="I4094">
        <v>3.77</v>
      </c>
      <c r="J4094">
        <v>3.380862703</v>
      </c>
      <c r="L4094">
        <v>1</v>
      </c>
      <c r="M4094">
        <v>1</v>
      </c>
      <c r="N4094">
        <v>399</v>
      </c>
      <c r="O4094">
        <v>1</v>
      </c>
      <c r="P4094">
        <v>3</v>
      </c>
      <c r="Q4094" t="str">
        <f>VLOOKUP(M4094,lookups!$A$1:$B$7, 2, FALSE)</f>
        <v>trawl/fyke</v>
      </c>
      <c r="R4094" t="str">
        <f>VLOOKUP(N4094,lookups!$D$1:$E$6, 2, FALSE)</f>
        <v>hucuktlis r</v>
      </c>
      <c r="S4094" t="str">
        <f>VLOOKUP(C4094,lookups!$G$1:$H$3, 2, FALSE)</f>
        <v>smolt</v>
      </c>
    </row>
    <row r="4095" spans="1:19" x14ac:dyDescent="0.25">
      <c r="A4095" s="1">
        <v>34100</v>
      </c>
      <c r="B4095">
        <v>1</v>
      </c>
      <c r="C4095">
        <v>1</v>
      </c>
      <c r="D4095">
        <v>1</v>
      </c>
      <c r="E4095">
        <v>1993</v>
      </c>
      <c r="F4095">
        <v>117</v>
      </c>
      <c r="G4095">
        <v>1</v>
      </c>
      <c r="H4095">
        <v>74</v>
      </c>
      <c r="I4095">
        <v>3.61</v>
      </c>
      <c r="J4095">
        <v>3.2373778139999998</v>
      </c>
      <c r="M4095">
        <v>1</v>
      </c>
      <c r="N4095">
        <v>399</v>
      </c>
      <c r="O4095">
        <v>1</v>
      </c>
      <c r="P4095">
        <v>3</v>
      </c>
      <c r="Q4095" t="str">
        <f>VLOOKUP(M4095,lookups!$A$1:$B$7, 2, FALSE)</f>
        <v>trawl/fyke</v>
      </c>
      <c r="R4095" t="str">
        <f>VLOOKUP(N4095,lookups!$D$1:$E$6, 2, FALSE)</f>
        <v>hucuktlis r</v>
      </c>
      <c r="S4095" t="str">
        <f>VLOOKUP(C4095,lookups!$G$1:$H$3, 2, FALSE)</f>
        <v>smolt</v>
      </c>
    </row>
    <row r="4096" spans="1:19" x14ac:dyDescent="0.25">
      <c r="A4096" s="1">
        <v>34100</v>
      </c>
      <c r="B4096">
        <v>1</v>
      </c>
      <c r="C4096">
        <v>1</v>
      </c>
      <c r="D4096">
        <v>1</v>
      </c>
      <c r="E4096">
        <v>1993</v>
      </c>
      <c r="F4096">
        <v>118</v>
      </c>
      <c r="G4096">
        <v>1</v>
      </c>
      <c r="H4096">
        <v>83</v>
      </c>
      <c r="I4096">
        <v>5.53</v>
      </c>
      <c r="J4096">
        <v>4.9591964849999997</v>
      </c>
      <c r="L4096">
        <v>1</v>
      </c>
      <c r="M4096">
        <v>1</v>
      </c>
      <c r="N4096">
        <v>399</v>
      </c>
      <c r="O4096">
        <v>1</v>
      </c>
      <c r="P4096">
        <v>3</v>
      </c>
      <c r="Q4096" t="str">
        <f>VLOOKUP(M4096,lookups!$A$1:$B$7, 2, FALSE)</f>
        <v>trawl/fyke</v>
      </c>
      <c r="R4096" t="str">
        <f>VLOOKUP(N4096,lookups!$D$1:$E$6, 2, FALSE)</f>
        <v>hucuktlis r</v>
      </c>
      <c r="S4096" t="str">
        <f>VLOOKUP(C4096,lookups!$G$1:$H$3, 2, FALSE)</f>
        <v>smolt</v>
      </c>
    </row>
    <row r="4097" spans="1:19" x14ac:dyDescent="0.25">
      <c r="A4097" s="1">
        <v>34100</v>
      </c>
      <c r="B4097">
        <v>1</v>
      </c>
      <c r="C4097">
        <v>1</v>
      </c>
      <c r="D4097">
        <v>1</v>
      </c>
      <c r="E4097">
        <v>1993</v>
      </c>
      <c r="F4097">
        <v>119</v>
      </c>
      <c r="G4097">
        <v>1</v>
      </c>
      <c r="H4097">
        <v>80</v>
      </c>
      <c r="I4097">
        <v>5.04</v>
      </c>
      <c r="J4097">
        <v>4.519774011</v>
      </c>
      <c r="L4097">
        <v>1</v>
      </c>
      <c r="M4097">
        <v>1</v>
      </c>
      <c r="N4097">
        <v>399</v>
      </c>
      <c r="O4097">
        <v>1</v>
      </c>
      <c r="P4097">
        <v>3</v>
      </c>
      <c r="Q4097" t="str">
        <f>VLOOKUP(M4097,lookups!$A$1:$B$7, 2, FALSE)</f>
        <v>trawl/fyke</v>
      </c>
      <c r="R4097" t="str">
        <f>VLOOKUP(N4097,lookups!$D$1:$E$6, 2, FALSE)</f>
        <v>hucuktlis r</v>
      </c>
      <c r="S4097" t="str">
        <f>VLOOKUP(C4097,lookups!$G$1:$H$3, 2, FALSE)</f>
        <v>smolt</v>
      </c>
    </row>
    <row r="4098" spans="1:19" x14ac:dyDescent="0.25">
      <c r="A4098" s="1">
        <v>34100</v>
      </c>
      <c r="B4098">
        <v>1</v>
      </c>
      <c r="C4098">
        <v>1</v>
      </c>
      <c r="D4098">
        <v>1</v>
      </c>
      <c r="E4098">
        <v>1993</v>
      </c>
      <c r="F4098">
        <v>120</v>
      </c>
      <c r="G4098">
        <v>1</v>
      </c>
      <c r="H4098">
        <v>79</v>
      </c>
      <c r="I4098">
        <v>4.6399999999999997</v>
      </c>
      <c r="J4098">
        <v>4.1610617879999996</v>
      </c>
      <c r="L4098">
        <v>1</v>
      </c>
      <c r="M4098">
        <v>1</v>
      </c>
      <c r="N4098">
        <v>399</v>
      </c>
      <c r="O4098">
        <v>1</v>
      </c>
      <c r="P4098">
        <v>3</v>
      </c>
      <c r="Q4098" t="str">
        <f>VLOOKUP(M4098,lookups!$A$1:$B$7, 2, FALSE)</f>
        <v>trawl/fyke</v>
      </c>
      <c r="R4098" t="str">
        <f>VLOOKUP(N4098,lookups!$D$1:$E$6, 2, FALSE)</f>
        <v>hucuktlis r</v>
      </c>
      <c r="S4098" t="str">
        <f>VLOOKUP(C4098,lookups!$G$1:$H$3, 2, FALSE)</f>
        <v>smolt</v>
      </c>
    </row>
    <row r="4099" spans="1:19" x14ac:dyDescent="0.25">
      <c r="A4099" s="1">
        <v>34100</v>
      </c>
      <c r="B4099">
        <v>1</v>
      </c>
      <c r="C4099">
        <v>1</v>
      </c>
      <c r="D4099">
        <v>1</v>
      </c>
      <c r="E4099">
        <v>1993</v>
      </c>
      <c r="F4099">
        <v>121</v>
      </c>
      <c r="G4099">
        <v>1</v>
      </c>
      <c r="H4099">
        <v>80</v>
      </c>
      <c r="I4099">
        <v>4.87</v>
      </c>
      <c r="J4099">
        <v>4.367321316</v>
      </c>
      <c r="L4099">
        <v>1</v>
      </c>
      <c r="M4099">
        <v>1</v>
      </c>
      <c r="N4099">
        <v>399</v>
      </c>
      <c r="O4099">
        <v>1</v>
      </c>
      <c r="P4099">
        <v>3</v>
      </c>
      <c r="Q4099" t="str">
        <f>VLOOKUP(M4099,lookups!$A$1:$B$7, 2, FALSE)</f>
        <v>trawl/fyke</v>
      </c>
      <c r="R4099" t="str">
        <f>VLOOKUP(N4099,lookups!$D$1:$E$6, 2, FALSE)</f>
        <v>hucuktlis r</v>
      </c>
      <c r="S4099" t="str">
        <f>VLOOKUP(C4099,lookups!$G$1:$H$3, 2, FALSE)</f>
        <v>smolt</v>
      </c>
    </row>
    <row r="4100" spans="1:19" x14ac:dyDescent="0.25">
      <c r="A4100" s="1">
        <v>34100</v>
      </c>
      <c r="B4100">
        <v>1</v>
      </c>
      <c r="C4100">
        <v>1</v>
      </c>
      <c r="D4100">
        <v>1</v>
      </c>
      <c r="E4100">
        <v>1993</v>
      </c>
      <c r="F4100">
        <v>122</v>
      </c>
      <c r="G4100">
        <v>1</v>
      </c>
      <c r="H4100">
        <v>85</v>
      </c>
      <c r="I4100">
        <v>6.03</v>
      </c>
      <c r="J4100">
        <v>5.4075867640000004</v>
      </c>
      <c r="L4100">
        <v>1</v>
      </c>
      <c r="M4100">
        <v>1</v>
      </c>
      <c r="N4100">
        <v>399</v>
      </c>
      <c r="O4100">
        <v>1</v>
      </c>
      <c r="P4100">
        <v>3</v>
      </c>
      <c r="Q4100" t="str">
        <f>VLOOKUP(M4100,lookups!$A$1:$B$7, 2, FALSE)</f>
        <v>trawl/fyke</v>
      </c>
      <c r="R4100" t="str">
        <f>VLOOKUP(N4100,lookups!$D$1:$E$6, 2, FALSE)</f>
        <v>hucuktlis r</v>
      </c>
      <c r="S4100" t="str">
        <f>VLOOKUP(C4100,lookups!$G$1:$H$3, 2, FALSE)</f>
        <v>smolt</v>
      </c>
    </row>
    <row r="4101" spans="1:19" x14ac:dyDescent="0.25">
      <c r="A4101" s="1">
        <v>34100</v>
      </c>
      <c r="B4101">
        <v>1</v>
      </c>
      <c r="C4101">
        <v>1</v>
      </c>
      <c r="D4101">
        <v>1</v>
      </c>
      <c r="E4101">
        <v>1993</v>
      </c>
      <c r="F4101">
        <v>123</v>
      </c>
      <c r="G4101">
        <v>1</v>
      </c>
      <c r="H4101">
        <v>80</v>
      </c>
      <c r="I4101">
        <v>5.05</v>
      </c>
      <c r="J4101">
        <v>4.5287418170000002</v>
      </c>
      <c r="L4101">
        <v>1</v>
      </c>
      <c r="M4101">
        <v>1</v>
      </c>
      <c r="N4101">
        <v>399</v>
      </c>
      <c r="O4101">
        <v>1</v>
      </c>
      <c r="P4101">
        <v>3</v>
      </c>
      <c r="Q4101" t="str">
        <f>VLOOKUP(M4101,lookups!$A$1:$B$7, 2, FALSE)</f>
        <v>trawl/fyke</v>
      </c>
      <c r="R4101" t="str">
        <f>VLOOKUP(N4101,lookups!$D$1:$E$6, 2, FALSE)</f>
        <v>hucuktlis r</v>
      </c>
      <c r="S4101" t="str">
        <f>VLOOKUP(C4101,lookups!$G$1:$H$3, 2, FALSE)</f>
        <v>smolt</v>
      </c>
    </row>
    <row r="4102" spans="1:19" x14ac:dyDescent="0.25">
      <c r="A4102" s="1">
        <v>34100</v>
      </c>
      <c r="B4102">
        <v>1</v>
      </c>
      <c r="C4102">
        <v>1</v>
      </c>
      <c r="D4102">
        <v>1</v>
      </c>
      <c r="E4102">
        <v>1993</v>
      </c>
      <c r="F4102">
        <v>124</v>
      </c>
      <c r="G4102">
        <v>1</v>
      </c>
      <c r="H4102">
        <v>71</v>
      </c>
      <c r="I4102">
        <v>3.66</v>
      </c>
      <c r="J4102">
        <v>3.282216842</v>
      </c>
      <c r="M4102">
        <v>1</v>
      </c>
      <c r="N4102">
        <v>399</v>
      </c>
      <c r="O4102">
        <v>1</v>
      </c>
      <c r="P4102">
        <v>3</v>
      </c>
      <c r="Q4102" t="str">
        <f>VLOOKUP(M4102,lookups!$A$1:$B$7, 2, FALSE)</f>
        <v>trawl/fyke</v>
      </c>
      <c r="R4102" t="str">
        <f>VLOOKUP(N4102,lookups!$D$1:$E$6, 2, FALSE)</f>
        <v>hucuktlis r</v>
      </c>
      <c r="S4102" t="str">
        <f>VLOOKUP(C4102,lookups!$G$1:$H$3, 2, FALSE)</f>
        <v>smolt</v>
      </c>
    </row>
    <row r="4103" spans="1:19" x14ac:dyDescent="0.25">
      <c r="A4103" s="1">
        <v>34100</v>
      </c>
      <c r="B4103">
        <v>1</v>
      </c>
      <c r="C4103">
        <v>1</v>
      </c>
      <c r="D4103">
        <v>1</v>
      </c>
      <c r="E4103">
        <v>1993</v>
      </c>
      <c r="F4103">
        <v>125</v>
      </c>
      <c r="G4103">
        <v>1</v>
      </c>
      <c r="H4103">
        <v>81</v>
      </c>
      <c r="I4103">
        <v>5.31</v>
      </c>
      <c r="J4103">
        <v>4.7619047620000003</v>
      </c>
      <c r="L4103">
        <v>1</v>
      </c>
      <c r="M4103">
        <v>1</v>
      </c>
      <c r="N4103">
        <v>399</v>
      </c>
      <c r="O4103">
        <v>1</v>
      </c>
      <c r="P4103">
        <v>3</v>
      </c>
      <c r="Q4103" t="str">
        <f>VLOOKUP(M4103,lookups!$A$1:$B$7, 2, FALSE)</f>
        <v>trawl/fyke</v>
      </c>
      <c r="R4103" t="str">
        <f>VLOOKUP(N4103,lookups!$D$1:$E$6, 2, FALSE)</f>
        <v>hucuktlis r</v>
      </c>
      <c r="S4103" t="str">
        <f>VLOOKUP(C4103,lookups!$G$1:$H$3, 2, FALSE)</f>
        <v>smolt</v>
      </c>
    </row>
    <row r="4104" spans="1:19" x14ac:dyDescent="0.25">
      <c r="A4104" s="1">
        <v>34100</v>
      </c>
      <c r="B4104">
        <v>1</v>
      </c>
      <c r="C4104">
        <v>1</v>
      </c>
      <c r="D4104">
        <v>1</v>
      </c>
      <c r="E4104">
        <v>1993</v>
      </c>
      <c r="F4104">
        <v>126</v>
      </c>
      <c r="G4104">
        <v>1</v>
      </c>
      <c r="H4104">
        <v>74</v>
      </c>
      <c r="I4104">
        <v>3.68</v>
      </c>
      <c r="J4104">
        <v>3.3001524529999999</v>
      </c>
      <c r="M4104">
        <v>1</v>
      </c>
      <c r="N4104">
        <v>399</v>
      </c>
      <c r="O4104">
        <v>1</v>
      </c>
      <c r="P4104">
        <v>3</v>
      </c>
      <c r="Q4104" t="str">
        <f>VLOOKUP(M4104,lookups!$A$1:$B$7, 2, FALSE)</f>
        <v>trawl/fyke</v>
      </c>
      <c r="R4104" t="str">
        <f>VLOOKUP(N4104,lookups!$D$1:$E$6, 2, FALSE)</f>
        <v>hucuktlis r</v>
      </c>
      <c r="S4104" t="str">
        <f>VLOOKUP(C4104,lookups!$G$1:$H$3, 2, FALSE)</f>
        <v>smolt</v>
      </c>
    </row>
    <row r="4105" spans="1:19" x14ac:dyDescent="0.25">
      <c r="A4105" s="1">
        <v>34100</v>
      </c>
      <c r="B4105">
        <v>1</v>
      </c>
      <c r="C4105">
        <v>1</v>
      </c>
      <c r="D4105">
        <v>1</v>
      </c>
      <c r="E4105">
        <v>1993</v>
      </c>
      <c r="F4105">
        <v>127</v>
      </c>
      <c r="G4105">
        <v>1</v>
      </c>
      <c r="H4105">
        <v>67</v>
      </c>
      <c r="I4105">
        <v>2.71</v>
      </c>
      <c r="J4105">
        <v>2.430275312</v>
      </c>
      <c r="M4105">
        <v>1</v>
      </c>
      <c r="N4105">
        <v>399</v>
      </c>
      <c r="O4105">
        <v>1</v>
      </c>
      <c r="P4105">
        <v>3</v>
      </c>
      <c r="Q4105" t="str">
        <f>VLOOKUP(M4105,lookups!$A$1:$B$7, 2, FALSE)</f>
        <v>trawl/fyke</v>
      </c>
      <c r="R4105" t="str">
        <f>VLOOKUP(N4105,lookups!$D$1:$E$6, 2, FALSE)</f>
        <v>hucuktlis r</v>
      </c>
      <c r="S4105" t="str">
        <f>VLOOKUP(C4105,lookups!$G$1:$H$3, 2, FALSE)</f>
        <v>smolt</v>
      </c>
    </row>
    <row r="4106" spans="1:19" x14ac:dyDescent="0.25">
      <c r="A4106" s="1">
        <v>34100</v>
      </c>
      <c r="B4106">
        <v>1</v>
      </c>
      <c r="C4106">
        <v>1</v>
      </c>
      <c r="D4106">
        <v>1</v>
      </c>
      <c r="E4106">
        <v>1993</v>
      </c>
      <c r="F4106">
        <v>128</v>
      </c>
      <c r="G4106">
        <v>1</v>
      </c>
      <c r="H4106">
        <v>84</v>
      </c>
      <c r="I4106">
        <v>5.14</v>
      </c>
      <c r="J4106">
        <v>4.6094520670000003</v>
      </c>
      <c r="L4106">
        <v>1</v>
      </c>
      <c r="M4106">
        <v>1</v>
      </c>
      <c r="N4106">
        <v>399</v>
      </c>
      <c r="O4106">
        <v>1</v>
      </c>
      <c r="P4106">
        <v>3</v>
      </c>
      <c r="Q4106" t="str">
        <f>VLOOKUP(M4106,lookups!$A$1:$B$7, 2, FALSE)</f>
        <v>trawl/fyke</v>
      </c>
      <c r="R4106" t="str">
        <f>VLOOKUP(N4106,lookups!$D$1:$E$6, 2, FALSE)</f>
        <v>hucuktlis r</v>
      </c>
      <c r="S4106" t="str">
        <f>VLOOKUP(C4106,lookups!$G$1:$H$3, 2, FALSE)</f>
        <v>smolt</v>
      </c>
    </row>
    <row r="4107" spans="1:19" x14ac:dyDescent="0.25">
      <c r="A4107" s="1">
        <v>34100</v>
      </c>
      <c r="B4107">
        <v>1</v>
      </c>
      <c r="C4107">
        <v>1</v>
      </c>
      <c r="D4107">
        <v>1</v>
      </c>
      <c r="E4107">
        <v>1993</v>
      </c>
      <c r="F4107">
        <v>129</v>
      </c>
      <c r="G4107">
        <v>1</v>
      </c>
      <c r="H4107">
        <v>70</v>
      </c>
      <c r="I4107">
        <v>2.86</v>
      </c>
      <c r="J4107">
        <v>2.564792395</v>
      </c>
      <c r="M4107">
        <v>1</v>
      </c>
      <c r="N4107">
        <v>399</v>
      </c>
      <c r="O4107">
        <v>1</v>
      </c>
      <c r="P4107">
        <v>3</v>
      </c>
      <c r="Q4107" t="str">
        <f>VLOOKUP(M4107,lookups!$A$1:$B$7, 2, FALSE)</f>
        <v>trawl/fyke</v>
      </c>
      <c r="R4107" t="str">
        <f>VLOOKUP(N4107,lookups!$D$1:$E$6, 2, FALSE)</f>
        <v>hucuktlis r</v>
      </c>
      <c r="S4107" t="str">
        <f>VLOOKUP(C4107,lookups!$G$1:$H$3, 2, FALSE)</f>
        <v>smolt</v>
      </c>
    </row>
    <row r="4108" spans="1:19" x14ac:dyDescent="0.25">
      <c r="A4108" s="1">
        <v>34100</v>
      </c>
      <c r="B4108">
        <v>1</v>
      </c>
      <c r="C4108">
        <v>1</v>
      </c>
      <c r="D4108">
        <v>1</v>
      </c>
      <c r="E4108">
        <v>1993</v>
      </c>
      <c r="F4108">
        <v>130</v>
      </c>
      <c r="G4108">
        <v>1</v>
      </c>
      <c r="H4108">
        <v>91</v>
      </c>
      <c r="I4108">
        <v>7.69</v>
      </c>
      <c r="J4108">
        <v>6.8962424889999996</v>
      </c>
      <c r="L4108">
        <v>1</v>
      </c>
      <c r="M4108">
        <v>1</v>
      </c>
      <c r="N4108">
        <v>399</v>
      </c>
      <c r="O4108">
        <v>1</v>
      </c>
      <c r="P4108">
        <v>3</v>
      </c>
      <c r="Q4108" t="str">
        <f>VLOOKUP(M4108,lookups!$A$1:$B$7, 2, FALSE)</f>
        <v>trawl/fyke</v>
      </c>
      <c r="R4108" t="str">
        <f>VLOOKUP(N4108,lookups!$D$1:$E$6, 2, FALSE)</f>
        <v>hucuktlis r</v>
      </c>
      <c r="S4108" t="str">
        <f>VLOOKUP(C4108,lookups!$G$1:$H$3, 2, FALSE)</f>
        <v>smolt</v>
      </c>
    </row>
    <row r="4109" spans="1:19" x14ac:dyDescent="0.25">
      <c r="A4109" s="1">
        <v>34100</v>
      </c>
      <c r="B4109">
        <v>1</v>
      </c>
      <c r="C4109">
        <v>1</v>
      </c>
      <c r="D4109">
        <v>1</v>
      </c>
      <c r="E4109">
        <v>1993</v>
      </c>
      <c r="F4109">
        <v>131</v>
      </c>
      <c r="G4109">
        <v>1</v>
      </c>
      <c r="H4109">
        <v>79</v>
      </c>
      <c r="I4109">
        <v>4.47</v>
      </c>
      <c r="J4109">
        <v>4.0086090929999996</v>
      </c>
      <c r="L4109">
        <v>1</v>
      </c>
      <c r="M4109">
        <v>1</v>
      </c>
      <c r="N4109">
        <v>399</v>
      </c>
      <c r="O4109">
        <v>1</v>
      </c>
      <c r="P4109">
        <v>3</v>
      </c>
      <c r="Q4109" t="str">
        <f>VLOOKUP(M4109,lookups!$A$1:$B$7, 2, FALSE)</f>
        <v>trawl/fyke</v>
      </c>
      <c r="R4109" t="str">
        <f>VLOOKUP(N4109,lookups!$D$1:$E$6, 2, FALSE)</f>
        <v>hucuktlis r</v>
      </c>
      <c r="S4109" t="str">
        <f>VLOOKUP(C4109,lookups!$G$1:$H$3, 2, FALSE)</f>
        <v>smolt</v>
      </c>
    </row>
    <row r="4110" spans="1:19" x14ac:dyDescent="0.25">
      <c r="A4110" s="1">
        <v>34100</v>
      </c>
      <c r="B4110">
        <v>1</v>
      </c>
      <c r="C4110">
        <v>1</v>
      </c>
      <c r="D4110">
        <v>1</v>
      </c>
      <c r="E4110">
        <v>1993</v>
      </c>
      <c r="F4110">
        <v>132</v>
      </c>
      <c r="G4110">
        <v>1</v>
      </c>
      <c r="H4110">
        <v>83</v>
      </c>
      <c r="I4110">
        <v>5.43</v>
      </c>
      <c r="J4110">
        <v>4.8695184290000002</v>
      </c>
      <c r="L4110">
        <v>1</v>
      </c>
      <c r="M4110">
        <v>1</v>
      </c>
      <c r="N4110">
        <v>399</v>
      </c>
      <c r="O4110">
        <v>1</v>
      </c>
      <c r="P4110">
        <v>3</v>
      </c>
      <c r="Q4110" t="str">
        <f>VLOOKUP(M4110,lookups!$A$1:$B$7, 2, FALSE)</f>
        <v>trawl/fyke</v>
      </c>
      <c r="R4110" t="str">
        <f>VLOOKUP(N4110,lookups!$D$1:$E$6, 2, FALSE)</f>
        <v>hucuktlis r</v>
      </c>
      <c r="S4110" t="str">
        <f>VLOOKUP(C4110,lookups!$G$1:$H$3, 2, FALSE)</f>
        <v>smolt</v>
      </c>
    </row>
    <row r="4111" spans="1:19" x14ac:dyDescent="0.25">
      <c r="A4111" s="1">
        <v>34100</v>
      </c>
      <c r="B4111">
        <v>1</v>
      </c>
      <c r="C4111">
        <v>1</v>
      </c>
      <c r="D4111">
        <v>1</v>
      </c>
      <c r="E4111">
        <v>1993</v>
      </c>
      <c r="F4111">
        <v>133</v>
      </c>
      <c r="G4111">
        <v>1</v>
      </c>
      <c r="H4111">
        <v>84</v>
      </c>
      <c r="I4111">
        <v>5.58</v>
      </c>
      <c r="J4111">
        <v>5.0040355129999998</v>
      </c>
      <c r="L4111">
        <v>1</v>
      </c>
      <c r="M4111">
        <v>1</v>
      </c>
      <c r="N4111">
        <v>399</v>
      </c>
      <c r="O4111">
        <v>1</v>
      </c>
      <c r="P4111">
        <v>3</v>
      </c>
      <c r="Q4111" t="str">
        <f>VLOOKUP(M4111,lookups!$A$1:$B$7, 2, FALSE)</f>
        <v>trawl/fyke</v>
      </c>
      <c r="R4111" t="str">
        <f>VLOOKUP(N4111,lookups!$D$1:$E$6, 2, FALSE)</f>
        <v>hucuktlis r</v>
      </c>
      <c r="S4111" t="str">
        <f>VLOOKUP(C4111,lookups!$G$1:$H$3, 2, FALSE)</f>
        <v>smolt</v>
      </c>
    </row>
    <row r="4112" spans="1:19" x14ac:dyDescent="0.25">
      <c r="A4112" s="1">
        <v>34100</v>
      </c>
      <c r="B4112">
        <v>1</v>
      </c>
      <c r="C4112">
        <v>1</v>
      </c>
      <c r="D4112">
        <v>1</v>
      </c>
      <c r="E4112">
        <v>1993</v>
      </c>
      <c r="F4112">
        <v>134</v>
      </c>
      <c r="G4112">
        <v>1</v>
      </c>
      <c r="H4112">
        <v>68</v>
      </c>
      <c r="I4112">
        <v>3.04</v>
      </c>
      <c r="J4112">
        <v>2.7262128959999998</v>
      </c>
      <c r="M4112">
        <v>1</v>
      </c>
      <c r="N4112">
        <v>399</v>
      </c>
      <c r="O4112">
        <v>1</v>
      </c>
      <c r="P4112">
        <v>3</v>
      </c>
      <c r="Q4112" t="str">
        <f>VLOOKUP(M4112,lookups!$A$1:$B$7, 2, FALSE)</f>
        <v>trawl/fyke</v>
      </c>
      <c r="R4112" t="str">
        <f>VLOOKUP(N4112,lookups!$D$1:$E$6, 2, FALSE)</f>
        <v>hucuktlis r</v>
      </c>
      <c r="S4112" t="str">
        <f>VLOOKUP(C4112,lookups!$G$1:$H$3, 2, FALSE)</f>
        <v>smolt</v>
      </c>
    </row>
    <row r="4113" spans="1:19" x14ac:dyDescent="0.25">
      <c r="A4113" s="1">
        <v>34100</v>
      </c>
      <c r="B4113">
        <v>1</v>
      </c>
      <c r="C4113">
        <v>1</v>
      </c>
      <c r="D4113">
        <v>1</v>
      </c>
      <c r="E4113">
        <v>1993</v>
      </c>
      <c r="F4113">
        <v>135</v>
      </c>
      <c r="G4113">
        <v>1</v>
      </c>
      <c r="H4113">
        <v>66</v>
      </c>
      <c r="I4113">
        <v>2.93</v>
      </c>
      <c r="J4113">
        <v>2.6275670340000001</v>
      </c>
      <c r="M4113">
        <v>1</v>
      </c>
      <c r="N4113">
        <v>399</v>
      </c>
      <c r="O4113">
        <v>1</v>
      </c>
      <c r="P4113">
        <v>3</v>
      </c>
      <c r="Q4113" t="str">
        <f>VLOOKUP(M4113,lookups!$A$1:$B$7, 2, FALSE)</f>
        <v>trawl/fyke</v>
      </c>
      <c r="R4113" t="str">
        <f>VLOOKUP(N4113,lookups!$D$1:$E$6, 2, FALSE)</f>
        <v>hucuktlis r</v>
      </c>
      <c r="S4113" t="str">
        <f>VLOOKUP(C4113,lookups!$G$1:$H$3, 2, FALSE)</f>
        <v>smolt</v>
      </c>
    </row>
    <row r="4114" spans="1:19" x14ac:dyDescent="0.25">
      <c r="A4114" s="1">
        <v>34100</v>
      </c>
      <c r="B4114">
        <v>1</v>
      </c>
      <c r="C4114">
        <v>1</v>
      </c>
      <c r="D4114">
        <v>1</v>
      </c>
      <c r="E4114">
        <v>1993</v>
      </c>
      <c r="F4114">
        <v>136</v>
      </c>
      <c r="G4114">
        <v>1</v>
      </c>
      <c r="H4114">
        <v>67</v>
      </c>
      <c r="I4114">
        <v>2.69</v>
      </c>
      <c r="J4114">
        <v>2.4123397</v>
      </c>
      <c r="M4114">
        <v>1</v>
      </c>
      <c r="N4114">
        <v>399</v>
      </c>
      <c r="O4114">
        <v>1</v>
      </c>
      <c r="P4114">
        <v>3</v>
      </c>
      <c r="Q4114" t="str">
        <f>VLOOKUP(M4114,lookups!$A$1:$B$7, 2, FALSE)</f>
        <v>trawl/fyke</v>
      </c>
      <c r="R4114" t="str">
        <f>VLOOKUP(N4114,lookups!$D$1:$E$6, 2, FALSE)</f>
        <v>hucuktlis r</v>
      </c>
      <c r="S4114" t="str">
        <f>VLOOKUP(C4114,lookups!$G$1:$H$3, 2, FALSE)</f>
        <v>smolt</v>
      </c>
    </row>
    <row r="4115" spans="1:19" x14ac:dyDescent="0.25">
      <c r="A4115" s="1">
        <v>34100</v>
      </c>
      <c r="B4115">
        <v>1</v>
      </c>
      <c r="C4115">
        <v>1</v>
      </c>
      <c r="D4115">
        <v>1</v>
      </c>
      <c r="E4115">
        <v>1993</v>
      </c>
      <c r="F4115">
        <v>137</v>
      </c>
      <c r="G4115">
        <v>1</v>
      </c>
      <c r="H4115">
        <v>66</v>
      </c>
      <c r="I4115">
        <v>2.76</v>
      </c>
      <c r="J4115">
        <v>2.4751143400000002</v>
      </c>
      <c r="M4115">
        <v>1</v>
      </c>
      <c r="N4115">
        <v>399</v>
      </c>
      <c r="O4115">
        <v>1</v>
      </c>
      <c r="P4115">
        <v>3</v>
      </c>
      <c r="Q4115" t="str">
        <f>VLOOKUP(M4115,lookups!$A$1:$B$7, 2, FALSE)</f>
        <v>trawl/fyke</v>
      </c>
      <c r="R4115" t="str">
        <f>VLOOKUP(N4115,lookups!$D$1:$E$6, 2, FALSE)</f>
        <v>hucuktlis r</v>
      </c>
      <c r="S4115" t="str">
        <f>VLOOKUP(C4115,lookups!$G$1:$H$3, 2, FALSE)</f>
        <v>smolt</v>
      </c>
    </row>
    <row r="4116" spans="1:19" x14ac:dyDescent="0.25">
      <c r="A4116" s="1">
        <v>34100</v>
      </c>
      <c r="B4116">
        <v>1</v>
      </c>
      <c r="C4116">
        <v>1</v>
      </c>
      <c r="D4116">
        <v>1</v>
      </c>
      <c r="E4116">
        <v>1993</v>
      </c>
      <c r="F4116">
        <v>138</v>
      </c>
      <c r="G4116">
        <v>1</v>
      </c>
      <c r="H4116">
        <v>71</v>
      </c>
      <c r="I4116">
        <v>3.68</v>
      </c>
      <c r="J4116">
        <v>3.3001524529999999</v>
      </c>
      <c r="M4116">
        <v>1</v>
      </c>
      <c r="N4116">
        <v>399</v>
      </c>
      <c r="O4116">
        <v>1</v>
      </c>
      <c r="P4116">
        <v>3</v>
      </c>
      <c r="Q4116" t="str">
        <f>VLOOKUP(M4116,lookups!$A$1:$B$7, 2, FALSE)</f>
        <v>trawl/fyke</v>
      </c>
      <c r="R4116" t="str">
        <f>VLOOKUP(N4116,lookups!$D$1:$E$6, 2, FALSE)</f>
        <v>hucuktlis r</v>
      </c>
      <c r="S4116" t="str">
        <f>VLOOKUP(C4116,lookups!$G$1:$H$3, 2, FALSE)</f>
        <v>smolt</v>
      </c>
    </row>
    <row r="4117" spans="1:19" x14ac:dyDescent="0.25">
      <c r="A4117" s="1">
        <v>34100</v>
      </c>
      <c r="B4117">
        <v>1</v>
      </c>
      <c r="C4117">
        <v>1</v>
      </c>
      <c r="D4117">
        <v>1</v>
      </c>
      <c r="E4117">
        <v>1993</v>
      </c>
      <c r="F4117">
        <v>139</v>
      </c>
      <c r="G4117">
        <v>1</v>
      </c>
      <c r="H4117">
        <v>77</v>
      </c>
      <c r="I4117">
        <v>4.21</v>
      </c>
      <c r="J4117">
        <v>3.7754461479999999</v>
      </c>
      <c r="L4117">
        <v>1</v>
      </c>
      <c r="M4117">
        <v>1</v>
      </c>
      <c r="N4117">
        <v>399</v>
      </c>
      <c r="O4117">
        <v>1</v>
      </c>
      <c r="P4117">
        <v>3</v>
      </c>
      <c r="Q4117" t="str">
        <f>VLOOKUP(M4117,lookups!$A$1:$B$7, 2, FALSE)</f>
        <v>trawl/fyke</v>
      </c>
      <c r="R4117" t="str">
        <f>VLOOKUP(N4117,lookups!$D$1:$E$6, 2, FALSE)</f>
        <v>hucuktlis r</v>
      </c>
      <c r="S4117" t="str">
        <f>VLOOKUP(C4117,lookups!$G$1:$H$3, 2, FALSE)</f>
        <v>smolt</v>
      </c>
    </row>
    <row r="4118" spans="1:19" x14ac:dyDescent="0.25">
      <c r="A4118" s="1">
        <v>34100</v>
      </c>
      <c r="B4118">
        <v>1</v>
      </c>
      <c r="C4118">
        <v>1</v>
      </c>
      <c r="D4118">
        <v>1</v>
      </c>
      <c r="E4118">
        <v>1993</v>
      </c>
      <c r="F4118">
        <v>140</v>
      </c>
      <c r="G4118">
        <v>1</v>
      </c>
      <c r="H4118">
        <v>70</v>
      </c>
      <c r="I4118">
        <v>3.12</v>
      </c>
      <c r="J4118">
        <v>2.7979553400000001</v>
      </c>
      <c r="M4118">
        <v>1</v>
      </c>
      <c r="N4118">
        <v>399</v>
      </c>
      <c r="O4118">
        <v>1</v>
      </c>
      <c r="P4118">
        <v>3</v>
      </c>
      <c r="Q4118" t="str">
        <f>VLOOKUP(M4118,lookups!$A$1:$B$7, 2, FALSE)</f>
        <v>trawl/fyke</v>
      </c>
      <c r="R4118" t="str">
        <f>VLOOKUP(N4118,lookups!$D$1:$E$6, 2, FALSE)</f>
        <v>hucuktlis r</v>
      </c>
      <c r="S4118" t="str">
        <f>VLOOKUP(C4118,lookups!$G$1:$H$3, 2, FALSE)</f>
        <v>smolt</v>
      </c>
    </row>
    <row r="4119" spans="1:19" x14ac:dyDescent="0.25">
      <c r="A4119" s="1">
        <v>34100</v>
      </c>
      <c r="B4119">
        <v>1</v>
      </c>
      <c r="C4119">
        <v>1</v>
      </c>
      <c r="D4119">
        <v>1</v>
      </c>
      <c r="E4119">
        <v>1993</v>
      </c>
      <c r="F4119">
        <v>141</v>
      </c>
      <c r="G4119">
        <v>1</v>
      </c>
      <c r="H4119">
        <v>77</v>
      </c>
      <c r="I4119">
        <v>4.32</v>
      </c>
      <c r="J4119">
        <v>3.87409201</v>
      </c>
      <c r="L4119">
        <v>1</v>
      </c>
      <c r="M4119">
        <v>1</v>
      </c>
      <c r="N4119">
        <v>399</v>
      </c>
      <c r="O4119">
        <v>1</v>
      </c>
      <c r="P4119">
        <v>3</v>
      </c>
      <c r="Q4119" t="str">
        <f>VLOOKUP(M4119,lookups!$A$1:$B$7, 2, FALSE)</f>
        <v>trawl/fyke</v>
      </c>
      <c r="R4119" t="str">
        <f>VLOOKUP(N4119,lookups!$D$1:$E$6, 2, FALSE)</f>
        <v>hucuktlis r</v>
      </c>
      <c r="S4119" t="str">
        <f>VLOOKUP(C4119,lookups!$G$1:$H$3, 2, FALSE)</f>
        <v>smolt</v>
      </c>
    </row>
    <row r="4120" spans="1:19" x14ac:dyDescent="0.25">
      <c r="A4120" s="1">
        <v>34100</v>
      </c>
      <c r="B4120">
        <v>1</v>
      </c>
      <c r="C4120">
        <v>1</v>
      </c>
      <c r="D4120">
        <v>1</v>
      </c>
      <c r="E4120">
        <v>1993</v>
      </c>
      <c r="F4120">
        <v>142</v>
      </c>
      <c r="G4120">
        <v>1</v>
      </c>
      <c r="H4120">
        <v>70</v>
      </c>
      <c r="I4120">
        <v>3.18</v>
      </c>
      <c r="J4120">
        <v>2.8517621740000001</v>
      </c>
      <c r="M4120">
        <v>1</v>
      </c>
      <c r="N4120">
        <v>399</v>
      </c>
      <c r="O4120">
        <v>1</v>
      </c>
      <c r="P4120">
        <v>3</v>
      </c>
      <c r="Q4120" t="str">
        <f>VLOOKUP(M4120,lookups!$A$1:$B$7, 2, FALSE)</f>
        <v>trawl/fyke</v>
      </c>
      <c r="R4120" t="str">
        <f>VLOOKUP(N4120,lookups!$D$1:$E$6, 2, FALSE)</f>
        <v>hucuktlis r</v>
      </c>
      <c r="S4120" t="str">
        <f>VLOOKUP(C4120,lookups!$G$1:$H$3, 2, FALSE)</f>
        <v>smolt</v>
      </c>
    </row>
    <row r="4121" spans="1:19" x14ac:dyDescent="0.25">
      <c r="A4121" s="1">
        <v>34100</v>
      </c>
      <c r="B4121">
        <v>1</v>
      </c>
      <c r="C4121">
        <v>1</v>
      </c>
      <c r="D4121">
        <v>1</v>
      </c>
      <c r="E4121">
        <v>1993</v>
      </c>
      <c r="F4121">
        <v>143</v>
      </c>
      <c r="G4121">
        <v>1</v>
      </c>
      <c r="H4121">
        <v>81</v>
      </c>
      <c r="I4121">
        <v>5.16</v>
      </c>
      <c r="J4121">
        <v>4.6273876779999998</v>
      </c>
      <c r="L4121">
        <v>1</v>
      </c>
      <c r="M4121">
        <v>1</v>
      </c>
      <c r="N4121">
        <v>399</v>
      </c>
      <c r="O4121">
        <v>1</v>
      </c>
      <c r="P4121">
        <v>3</v>
      </c>
      <c r="Q4121" t="str">
        <f>VLOOKUP(M4121,lookups!$A$1:$B$7, 2, FALSE)</f>
        <v>trawl/fyke</v>
      </c>
      <c r="R4121" t="str">
        <f>VLOOKUP(N4121,lookups!$D$1:$E$6, 2, FALSE)</f>
        <v>hucuktlis r</v>
      </c>
      <c r="S4121" t="str">
        <f>VLOOKUP(C4121,lookups!$G$1:$H$3, 2, FALSE)</f>
        <v>smolt</v>
      </c>
    </row>
    <row r="4122" spans="1:19" x14ac:dyDescent="0.25">
      <c r="A4122" s="1">
        <v>34100</v>
      </c>
      <c r="B4122">
        <v>1</v>
      </c>
      <c r="C4122">
        <v>1</v>
      </c>
      <c r="D4122">
        <v>1</v>
      </c>
      <c r="E4122">
        <v>1993</v>
      </c>
      <c r="F4122">
        <v>144</v>
      </c>
      <c r="G4122">
        <v>1</v>
      </c>
      <c r="H4122">
        <v>74</v>
      </c>
      <c r="I4122">
        <v>3.65</v>
      </c>
      <c r="J4122">
        <v>3.2732490360000002</v>
      </c>
      <c r="M4122">
        <v>1</v>
      </c>
      <c r="N4122">
        <v>399</v>
      </c>
      <c r="O4122">
        <v>1</v>
      </c>
      <c r="P4122">
        <v>3</v>
      </c>
      <c r="Q4122" t="str">
        <f>VLOOKUP(M4122,lookups!$A$1:$B$7, 2, FALSE)</f>
        <v>trawl/fyke</v>
      </c>
      <c r="R4122" t="str">
        <f>VLOOKUP(N4122,lookups!$D$1:$E$6, 2, FALSE)</f>
        <v>hucuktlis r</v>
      </c>
      <c r="S4122" t="str">
        <f>VLOOKUP(C4122,lookups!$G$1:$H$3, 2, FALSE)</f>
        <v>smolt</v>
      </c>
    </row>
    <row r="4123" spans="1:19" x14ac:dyDescent="0.25">
      <c r="A4123" s="1">
        <v>34100</v>
      </c>
      <c r="B4123">
        <v>1</v>
      </c>
      <c r="C4123">
        <v>1</v>
      </c>
      <c r="D4123">
        <v>1</v>
      </c>
      <c r="E4123">
        <v>1993</v>
      </c>
      <c r="F4123">
        <v>145</v>
      </c>
      <c r="G4123">
        <v>1</v>
      </c>
      <c r="H4123">
        <v>73</v>
      </c>
      <c r="I4123">
        <v>3.52</v>
      </c>
      <c r="J4123">
        <v>3.1566675630000001</v>
      </c>
      <c r="M4123">
        <v>1</v>
      </c>
      <c r="N4123">
        <v>399</v>
      </c>
      <c r="O4123">
        <v>1</v>
      </c>
      <c r="P4123">
        <v>3</v>
      </c>
      <c r="Q4123" t="str">
        <f>VLOOKUP(M4123,lookups!$A$1:$B$7, 2, FALSE)</f>
        <v>trawl/fyke</v>
      </c>
      <c r="R4123" t="str">
        <f>VLOOKUP(N4123,lookups!$D$1:$E$6, 2, FALSE)</f>
        <v>hucuktlis r</v>
      </c>
      <c r="S4123" t="str">
        <f>VLOOKUP(C4123,lookups!$G$1:$H$3, 2, FALSE)</f>
        <v>smolt</v>
      </c>
    </row>
    <row r="4124" spans="1:19" x14ac:dyDescent="0.25">
      <c r="A4124" s="1">
        <v>34100</v>
      </c>
      <c r="B4124">
        <v>1</v>
      </c>
      <c r="C4124">
        <v>1</v>
      </c>
      <c r="D4124">
        <v>1</v>
      </c>
      <c r="E4124">
        <v>1993</v>
      </c>
      <c r="F4124">
        <v>146</v>
      </c>
      <c r="G4124">
        <v>1</v>
      </c>
      <c r="H4124">
        <v>86</v>
      </c>
      <c r="I4124">
        <v>6.24</v>
      </c>
      <c r="J4124">
        <v>5.5959106810000003</v>
      </c>
      <c r="L4124">
        <v>1</v>
      </c>
      <c r="M4124">
        <v>1</v>
      </c>
      <c r="N4124">
        <v>399</v>
      </c>
      <c r="O4124">
        <v>1</v>
      </c>
      <c r="P4124">
        <v>3</v>
      </c>
      <c r="Q4124" t="str">
        <f>VLOOKUP(M4124,lookups!$A$1:$B$7, 2, FALSE)</f>
        <v>trawl/fyke</v>
      </c>
      <c r="R4124" t="str">
        <f>VLOOKUP(N4124,lookups!$D$1:$E$6, 2, FALSE)</f>
        <v>hucuktlis r</v>
      </c>
      <c r="S4124" t="str">
        <f>VLOOKUP(C4124,lookups!$G$1:$H$3, 2, FALSE)</f>
        <v>smolt</v>
      </c>
    </row>
    <row r="4125" spans="1:19" x14ac:dyDescent="0.25">
      <c r="A4125" s="1">
        <v>34100</v>
      </c>
      <c r="B4125">
        <v>1</v>
      </c>
      <c r="C4125">
        <v>1</v>
      </c>
      <c r="D4125">
        <v>1</v>
      </c>
      <c r="E4125">
        <v>1993</v>
      </c>
      <c r="F4125">
        <v>147</v>
      </c>
      <c r="G4125">
        <v>1</v>
      </c>
      <c r="H4125">
        <v>72</v>
      </c>
      <c r="I4125">
        <v>3.75</v>
      </c>
      <c r="J4125">
        <v>3.3629270920000001</v>
      </c>
      <c r="M4125">
        <v>1</v>
      </c>
      <c r="N4125">
        <v>399</v>
      </c>
      <c r="O4125">
        <v>1</v>
      </c>
      <c r="P4125">
        <v>3</v>
      </c>
      <c r="Q4125" t="str">
        <f>VLOOKUP(M4125,lookups!$A$1:$B$7, 2, FALSE)</f>
        <v>trawl/fyke</v>
      </c>
      <c r="R4125" t="str">
        <f>VLOOKUP(N4125,lookups!$D$1:$E$6, 2, FALSE)</f>
        <v>hucuktlis r</v>
      </c>
      <c r="S4125" t="str">
        <f>VLOOKUP(C4125,lookups!$G$1:$H$3, 2, FALSE)</f>
        <v>smolt</v>
      </c>
    </row>
    <row r="4126" spans="1:19" x14ac:dyDescent="0.25">
      <c r="A4126" s="1">
        <v>34100</v>
      </c>
      <c r="B4126">
        <v>1</v>
      </c>
      <c r="C4126">
        <v>1</v>
      </c>
      <c r="D4126">
        <v>1</v>
      </c>
      <c r="E4126">
        <v>1993</v>
      </c>
      <c r="F4126">
        <v>148</v>
      </c>
      <c r="G4126">
        <v>1</v>
      </c>
      <c r="H4126">
        <v>63</v>
      </c>
      <c r="I4126">
        <v>2.41</v>
      </c>
      <c r="J4126">
        <v>2.1612411439999999</v>
      </c>
      <c r="M4126">
        <v>1</v>
      </c>
      <c r="N4126">
        <v>399</v>
      </c>
      <c r="O4126">
        <v>1</v>
      </c>
      <c r="P4126">
        <v>3</v>
      </c>
      <c r="Q4126" t="str">
        <f>VLOOKUP(M4126,lookups!$A$1:$B$7, 2, FALSE)</f>
        <v>trawl/fyke</v>
      </c>
      <c r="R4126" t="str">
        <f>VLOOKUP(N4126,lookups!$D$1:$E$6, 2, FALSE)</f>
        <v>hucuktlis r</v>
      </c>
      <c r="S4126" t="str">
        <f>VLOOKUP(C4126,lookups!$G$1:$H$3, 2, FALSE)</f>
        <v>smolt</v>
      </c>
    </row>
    <row r="4127" spans="1:19" x14ac:dyDescent="0.25">
      <c r="A4127" s="1">
        <v>34100</v>
      </c>
      <c r="B4127">
        <v>1</v>
      </c>
      <c r="C4127">
        <v>1</v>
      </c>
      <c r="D4127">
        <v>1</v>
      </c>
      <c r="E4127">
        <v>1993</v>
      </c>
      <c r="F4127">
        <v>149</v>
      </c>
      <c r="G4127">
        <v>1</v>
      </c>
      <c r="H4127">
        <v>64</v>
      </c>
      <c r="I4127">
        <v>2.35</v>
      </c>
      <c r="J4127">
        <v>2.107434311</v>
      </c>
      <c r="M4127">
        <v>1</v>
      </c>
      <c r="N4127">
        <v>399</v>
      </c>
      <c r="O4127">
        <v>1</v>
      </c>
      <c r="P4127">
        <v>3</v>
      </c>
      <c r="Q4127" t="str">
        <f>VLOOKUP(M4127,lookups!$A$1:$B$7, 2, FALSE)</f>
        <v>trawl/fyke</v>
      </c>
      <c r="R4127" t="str">
        <f>VLOOKUP(N4127,lookups!$D$1:$E$6, 2, FALSE)</f>
        <v>hucuktlis r</v>
      </c>
      <c r="S4127" t="str">
        <f>VLOOKUP(C4127,lookups!$G$1:$H$3, 2, FALSE)</f>
        <v>smolt</v>
      </c>
    </row>
    <row r="4128" spans="1:19" x14ac:dyDescent="0.25">
      <c r="A4128" s="1">
        <v>34100</v>
      </c>
      <c r="B4128">
        <v>1</v>
      </c>
      <c r="C4128">
        <v>1</v>
      </c>
      <c r="D4128">
        <v>1</v>
      </c>
      <c r="E4128">
        <v>1993</v>
      </c>
      <c r="F4128">
        <v>150</v>
      </c>
      <c r="G4128">
        <v>1</v>
      </c>
      <c r="H4128">
        <v>84</v>
      </c>
      <c r="I4128">
        <v>5.24</v>
      </c>
      <c r="J4128">
        <v>4.6991301229999998</v>
      </c>
      <c r="L4128">
        <v>1</v>
      </c>
      <c r="M4128">
        <v>1</v>
      </c>
      <c r="N4128">
        <v>399</v>
      </c>
      <c r="O4128">
        <v>1</v>
      </c>
      <c r="P4128">
        <v>3</v>
      </c>
      <c r="Q4128" t="str">
        <f>VLOOKUP(M4128,lookups!$A$1:$B$7, 2, FALSE)</f>
        <v>trawl/fyke</v>
      </c>
      <c r="R4128" t="str">
        <f>VLOOKUP(N4128,lookups!$D$1:$E$6, 2, FALSE)</f>
        <v>hucuktlis r</v>
      </c>
      <c r="S4128" t="str">
        <f>VLOOKUP(C4128,lookups!$G$1:$H$3, 2, FALSE)</f>
        <v>smolt</v>
      </c>
    </row>
    <row r="4129" spans="1:19" x14ac:dyDescent="0.25">
      <c r="A4129" s="1">
        <v>34100</v>
      </c>
      <c r="B4129">
        <v>1</v>
      </c>
      <c r="C4129">
        <v>1</v>
      </c>
      <c r="D4129">
        <v>1</v>
      </c>
      <c r="E4129">
        <v>1993</v>
      </c>
      <c r="F4129">
        <v>151</v>
      </c>
      <c r="G4129">
        <v>1</v>
      </c>
      <c r="H4129">
        <v>83</v>
      </c>
      <c r="I4129">
        <v>5.33</v>
      </c>
      <c r="J4129">
        <v>4.7798403729999999</v>
      </c>
      <c r="L4129">
        <v>1</v>
      </c>
      <c r="M4129">
        <v>1</v>
      </c>
      <c r="N4129">
        <v>399</v>
      </c>
      <c r="O4129">
        <v>1</v>
      </c>
      <c r="P4129">
        <v>3</v>
      </c>
      <c r="Q4129" t="str">
        <f>VLOOKUP(M4129,lookups!$A$1:$B$7, 2, FALSE)</f>
        <v>trawl/fyke</v>
      </c>
      <c r="R4129" t="str">
        <f>VLOOKUP(N4129,lookups!$D$1:$E$6, 2, FALSE)</f>
        <v>hucuktlis r</v>
      </c>
      <c r="S4129" t="str">
        <f>VLOOKUP(C4129,lookups!$G$1:$H$3, 2, FALSE)</f>
        <v>smolt</v>
      </c>
    </row>
    <row r="4130" spans="1:19" x14ac:dyDescent="0.25">
      <c r="A4130" s="1">
        <v>34100</v>
      </c>
      <c r="B4130">
        <v>1</v>
      </c>
      <c r="C4130">
        <v>1</v>
      </c>
      <c r="D4130">
        <v>1</v>
      </c>
      <c r="E4130">
        <v>1993</v>
      </c>
      <c r="F4130">
        <v>152</v>
      </c>
      <c r="G4130">
        <v>1</v>
      </c>
      <c r="H4130">
        <v>77</v>
      </c>
      <c r="I4130">
        <v>4.58</v>
      </c>
      <c r="J4130">
        <v>4.1072549550000002</v>
      </c>
      <c r="L4130">
        <v>1</v>
      </c>
      <c r="M4130">
        <v>1</v>
      </c>
      <c r="N4130">
        <v>399</v>
      </c>
      <c r="O4130">
        <v>1</v>
      </c>
      <c r="P4130">
        <v>3</v>
      </c>
      <c r="Q4130" t="str">
        <f>VLOOKUP(M4130,lookups!$A$1:$B$7, 2, FALSE)</f>
        <v>trawl/fyke</v>
      </c>
      <c r="R4130" t="str">
        <f>VLOOKUP(N4130,lookups!$D$1:$E$6, 2, FALSE)</f>
        <v>hucuktlis r</v>
      </c>
      <c r="S4130" t="str">
        <f>VLOOKUP(C4130,lookups!$G$1:$H$3, 2, FALSE)</f>
        <v>smolt</v>
      </c>
    </row>
    <row r="4131" spans="1:19" x14ac:dyDescent="0.25">
      <c r="A4131" s="1">
        <v>34100</v>
      </c>
      <c r="B4131">
        <v>1</v>
      </c>
      <c r="C4131">
        <v>1</v>
      </c>
      <c r="D4131">
        <v>1</v>
      </c>
      <c r="E4131">
        <v>1993</v>
      </c>
      <c r="F4131">
        <v>153</v>
      </c>
      <c r="G4131">
        <v>1</v>
      </c>
      <c r="H4131">
        <v>84</v>
      </c>
      <c r="I4131">
        <v>5.41</v>
      </c>
      <c r="J4131">
        <v>4.8515828179999998</v>
      </c>
      <c r="L4131">
        <v>1</v>
      </c>
      <c r="M4131">
        <v>1</v>
      </c>
      <c r="N4131">
        <v>399</v>
      </c>
      <c r="O4131">
        <v>1</v>
      </c>
      <c r="P4131">
        <v>3</v>
      </c>
      <c r="Q4131" t="str">
        <f>VLOOKUP(M4131,lookups!$A$1:$B$7, 2, FALSE)</f>
        <v>trawl/fyke</v>
      </c>
      <c r="R4131" t="str">
        <f>VLOOKUP(N4131,lookups!$D$1:$E$6, 2, FALSE)</f>
        <v>hucuktlis r</v>
      </c>
      <c r="S4131" t="str">
        <f>VLOOKUP(C4131,lookups!$G$1:$H$3, 2, FALSE)</f>
        <v>smolt</v>
      </c>
    </row>
    <row r="4132" spans="1:19" x14ac:dyDescent="0.25">
      <c r="A4132" s="1">
        <v>34100</v>
      </c>
      <c r="B4132">
        <v>1</v>
      </c>
      <c r="C4132">
        <v>1</v>
      </c>
      <c r="D4132">
        <v>1</v>
      </c>
      <c r="E4132">
        <v>1993</v>
      </c>
      <c r="F4132">
        <v>154</v>
      </c>
      <c r="G4132">
        <v>1</v>
      </c>
      <c r="H4132">
        <v>80</v>
      </c>
      <c r="I4132">
        <v>4.54</v>
      </c>
      <c r="J4132">
        <v>4.0713837320000001</v>
      </c>
      <c r="L4132">
        <v>1</v>
      </c>
      <c r="M4132">
        <v>1</v>
      </c>
      <c r="N4132">
        <v>399</v>
      </c>
      <c r="O4132">
        <v>1</v>
      </c>
      <c r="P4132">
        <v>3</v>
      </c>
      <c r="Q4132" t="str">
        <f>VLOOKUP(M4132,lookups!$A$1:$B$7, 2, FALSE)</f>
        <v>trawl/fyke</v>
      </c>
      <c r="R4132" t="str">
        <f>VLOOKUP(N4132,lookups!$D$1:$E$6, 2, FALSE)</f>
        <v>hucuktlis r</v>
      </c>
      <c r="S4132" t="str">
        <f>VLOOKUP(C4132,lookups!$G$1:$H$3, 2, FALSE)</f>
        <v>smolt</v>
      </c>
    </row>
    <row r="4133" spans="1:19" x14ac:dyDescent="0.25">
      <c r="A4133" s="1">
        <v>34100</v>
      </c>
      <c r="B4133">
        <v>1</v>
      </c>
      <c r="C4133">
        <v>1</v>
      </c>
      <c r="D4133">
        <v>1</v>
      </c>
      <c r="E4133">
        <v>1993</v>
      </c>
      <c r="F4133">
        <v>155</v>
      </c>
      <c r="G4133">
        <v>1</v>
      </c>
      <c r="H4133">
        <v>74</v>
      </c>
      <c r="I4133">
        <v>4.1900000000000004</v>
      </c>
      <c r="J4133">
        <v>3.7575105369999999</v>
      </c>
      <c r="M4133">
        <v>1</v>
      </c>
      <c r="N4133">
        <v>399</v>
      </c>
      <c r="O4133">
        <v>1</v>
      </c>
      <c r="P4133">
        <v>3</v>
      </c>
      <c r="Q4133" t="str">
        <f>VLOOKUP(M4133,lookups!$A$1:$B$7, 2, FALSE)</f>
        <v>trawl/fyke</v>
      </c>
      <c r="R4133" t="str">
        <f>VLOOKUP(N4133,lookups!$D$1:$E$6, 2, FALSE)</f>
        <v>hucuktlis r</v>
      </c>
      <c r="S4133" t="str">
        <f>VLOOKUP(C4133,lookups!$G$1:$H$3, 2, FALSE)</f>
        <v>smolt</v>
      </c>
    </row>
    <row r="4134" spans="1:19" x14ac:dyDescent="0.25">
      <c r="A4134" s="1">
        <v>34100</v>
      </c>
      <c r="B4134">
        <v>1</v>
      </c>
      <c r="C4134">
        <v>1</v>
      </c>
      <c r="D4134">
        <v>1</v>
      </c>
      <c r="E4134">
        <v>1993</v>
      </c>
      <c r="F4134">
        <v>156</v>
      </c>
      <c r="G4134">
        <v>1</v>
      </c>
      <c r="H4134">
        <v>78</v>
      </c>
      <c r="I4134">
        <v>4.63</v>
      </c>
      <c r="J4134">
        <v>4.1520939830000003</v>
      </c>
      <c r="L4134">
        <v>1</v>
      </c>
      <c r="M4134">
        <v>1</v>
      </c>
      <c r="N4134">
        <v>399</v>
      </c>
      <c r="O4134">
        <v>1</v>
      </c>
      <c r="P4134">
        <v>3</v>
      </c>
      <c r="Q4134" t="str">
        <f>VLOOKUP(M4134,lookups!$A$1:$B$7, 2, FALSE)</f>
        <v>trawl/fyke</v>
      </c>
      <c r="R4134" t="str">
        <f>VLOOKUP(N4134,lookups!$D$1:$E$6, 2, FALSE)</f>
        <v>hucuktlis r</v>
      </c>
      <c r="S4134" t="str">
        <f>VLOOKUP(C4134,lookups!$G$1:$H$3, 2, FALSE)</f>
        <v>smolt</v>
      </c>
    </row>
    <row r="4135" spans="1:19" x14ac:dyDescent="0.25">
      <c r="A4135" s="1">
        <v>34100</v>
      </c>
      <c r="B4135">
        <v>1</v>
      </c>
      <c r="C4135">
        <v>1</v>
      </c>
      <c r="D4135">
        <v>1</v>
      </c>
      <c r="E4135">
        <v>1993</v>
      </c>
      <c r="F4135">
        <v>157</v>
      </c>
      <c r="G4135">
        <v>1</v>
      </c>
      <c r="H4135">
        <v>88</v>
      </c>
      <c r="I4135">
        <v>6.83</v>
      </c>
      <c r="J4135">
        <v>6.1250112100000003</v>
      </c>
      <c r="L4135">
        <v>1</v>
      </c>
      <c r="M4135">
        <v>1</v>
      </c>
      <c r="N4135">
        <v>399</v>
      </c>
      <c r="O4135">
        <v>1</v>
      </c>
      <c r="P4135">
        <v>3</v>
      </c>
      <c r="Q4135" t="str">
        <f>VLOOKUP(M4135,lookups!$A$1:$B$7, 2, FALSE)</f>
        <v>trawl/fyke</v>
      </c>
      <c r="R4135" t="str">
        <f>VLOOKUP(N4135,lookups!$D$1:$E$6, 2, FALSE)</f>
        <v>hucuktlis r</v>
      </c>
      <c r="S4135" t="str">
        <f>VLOOKUP(C4135,lookups!$G$1:$H$3, 2, FALSE)</f>
        <v>smolt</v>
      </c>
    </row>
    <row r="4136" spans="1:19" x14ac:dyDescent="0.25">
      <c r="A4136" s="1">
        <v>34100</v>
      </c>
      <c r="B4136">
        <v>1</v>
      </c>
      <c r="C4136">
        <v>1</v>
      </c>
      <c r="D4136">
        <v>1</v>
      </c>
      <c r="E4136">
        <v>1993</v>
      </c>
      <c r="F4136">
        <v>158</v>
      </c>
      <c r="G4136">
        <v>1</v>
      </c>
      <c r="H4136">
        <v>78</v>
      </c>
      <c r="I4136">
        <v>4.9400000000000004</v>
      </c>
      <c r="J4136">
        <v>4.4300959559999997</v>
      </c>
      <c r="L4136">
        <v>1</v>
      </c>
      <c r="M4136">
        <v>1</v>
      </c>
      <c r="N4136">
        <v>399</v>
      </c>
      <c r="O4136">
        <v>1</v>
      </c>
      <c r="P4136">
        <v>3</v>
      </c>
      <c r="Q4136" t="str">
        <f>VLOOKUP(M4136,lookups!$A$1:$B$7, 2, FALSE)</f>
        <v>trawl/fyke</v>
      </c>
      <c r="R4136" t="str">
        <f>VLOOKUP(N4136,lookups!$D$1:$E$6, 2, FALSE)</f>
        <v>hucuktlis r</v>
      </c>
      <c r="S4136" t="str">
        <f>VLOOKUP(C4136,lookups!$G$1:$H$3, 2, FALSE)</f>
        <v>smolt</v>
      </c>
    </row>
    <row r="4137" spans="1:19" x14ac:dyDescent="0.25">
      <c r="A4137" s="1">
        <v>34100</v>
      </c>
      <c r="B4137">
        <v>1</v>
      </c>
      <c r="C4137">
        <v>1</v>
      </c>
      <c r="D4137">
        <v>1</v>
      </c>
      <c r="E4137">
        <v>1993</v>
      </c>
      <c r="F4137">
        <v>159</v>
      </c>
      <c r="G4137">
        <v>1</v>
      </c>
      <c r="H4137">
        <v>78</v>
      </c>
      <c r="I4137">
        <v>4.5999999999999996</v>
      </c>
      <c r="J4137">
        <v>4.1251905659999997</v>
      </c>
      <c r="L4137">
        <v>1</v>
      </c>
      <c r="M4137">
        <v>1</v>
      </c>
      <c r="N4137">
        <v>399</v>
      </c>
      <c r="O4137">
        <v>1</v>
      </c>
      <c r="P4137">
        <v>3</v>
      </c>
      <c r="Q4137" t="str">
        <f>VLOOKUP(M4137,lookups!$A$1:$B$7, 2, FALSE)</f>
        <v>trawl/fyke</v>
      </c>
      <c r="R4137" t="str">
        <f>VLOOKUP(N4137,lookups!$D$1:$E$6, 2, FALSE)</f>
        <v>hucuktlis r</v>
      </c>
      <c r="S4137" t="str">
        <f>VLOOKUP(C4137,lookups!$G$1:$H$3, 2, FALSE)</f>
        <v>smolt</v>
      </c>
    </row>
    <row r="4138" spans="1:19" x14ac:dyDescent="0.25">
      <c r="A4138" s="1">
        <v>34100</v>
      </c>
      <c r="B4138">
        <v>1</v>
      </c>
      <c r="C4138">
        <v>1</v>
      </c>
      <c r="D4138">
        <v>1</v>
      </c>
      <c r="E4138">
        <v>1993</v>
      </c>
      <c r="F4138">
        <v>160</v>
      </c>
      <c r="G4138">
        <v>1</v>
      </c>
      <c r="H4138">
        <v>71</v>
      </c>
      <c r="I4138">
        <v>3.35</v>
      </c>
      <c r="J4138">
        <v>3.0042148690000001</v>
      </c>
      <c r="M4138">
        <v>1</v>
      </c>
      <c r="N4138">
        <v>399</v>
      </c>
      <c r="O4138">
        <v>1</v>
      </c>
      <c r="P4138">
        <v>3</v>
      </c>
      <c r="Q4138" t="str">
        <f>VLOOKUP(M4138,lookups!$A$1:$B$7, 2, FALSE)</f>
        <v>trawl/fyke</v>
      </c>
      <c r="R4138" t="str">
        <f>VLOOKUP(N4138,lookups!$D$1:$E$6, 2, FALSE)</f>
        <v>hucuktlis r</v>
      </c>
      <c r="S4138" t="str">
        <f>VLOOKUP(C4138,lookups!$G$1:$H$3, 2, FALSE)</f>
        <v>smolt</v>
      </c>
    </row>
    <row r="4139" spans="1:19" x14ac:dyDescent="0.25">
      <c r="A4139" s="1">
        <v>34107</v>
      </c>
      <c r="B4139">
        <v>1</v>
      </c>
      <c r="C4139">
        <v>1</v>
      </c>
      <c r="D4139">
        <v>1</v>
      </c>
      <c r="E4139">
        <v>1993</v>
      </c>
      <c r="F4139">
        <v>1</v>
      </c>
      <c r="G4139">
        <v>1</v>
      </c>
      <c r="H4139">
        <v>87</v>
      </c>
      <c r="I4139">
        <v>6.39</v>
      </c>
      <c r="J4139">
        <v>5.7304277639999999</v>
      </c>
      <c r="L4139">
        <v>1</v>
      </c>
      <c r="M4139">
        <v>1</v>
      </c>
      <c r="N4139">
        <v>399</v>
      </c>
      <c r="O4139">
        <v>1</v>
      </c>
      <c r="P4139">
        <v>3</v>
      </c>
      <c r="Q4139" t="str">
        <f>VLOOKUP(M4139,lookups!$A$1:$B$7, 2, FALSE)</f>
        <v>trawl/fyke</v>
      </c>
      <c r="R4139" t="str">
        <f>VLOOKUP(N4139,lookups!$D$1:$E$6, 2, FALSE)</f>
        <v>hucuktlis r</v>
      </c>
      <c r="S4139" t="str">
        <f>VLOOKUP(C4139,lookups!$G$1:$H$3, 2, FALSE)</f>
        <v>smolt</v>
      </c>
    </row>
    <row r="4140" spans="1:19" x14ac:dyDescent="0.25">
      <c r="A4140" s="1">
        <v>34107</v>
      </c>
      <c r="B4140">
        <v>1</v>
      </c>
      <c r="C4140">
        <v>1</v>
      </c>
      <c r="D4140">
        <v>1</v>
      </c>
      <c r="E4140">
        <v>1993</v>
      </c>
      <c r="F4140">
        <v>2</v>
      </c>
      <c r="G4140">
        <v>1</v>
      </c>
      <c r="H4140">
        <v>90</v>
      </c>
      <c r="I4140">
        <v>6.77</v>
      </c>
      <c r="J4140">
        <v>6.0712043759999998</v>
      </c>
      <c r="L4140">
        <v>1</v>
      </c>
      <c r="M4140">
        <v>1</v>
      </c>
      <c r="N4140">
        <v>399</v>
      </c>
      <c r="O4140">
        <v>1</v>
      </c>
      <c r="P4140">
        <v>3</v>
      </c>
      <c r="Q4140" t="str">
        <f>VLOOKUP(M4140,lookups!$A$1:$B$7, 2, FALSE)</f>
        <v>trawl/fyke</v>
      </c>
      <c r="R4140" t="str">
        <f>VLOOKUP(N4140,lookups!$D$1:$E$6, 2, FALSE)</f>
        <v>hucuktlis r</v>
      </c>
      <c r="S4140" t="str">
        <f>VLOOKUP(C4140,lookups!$G$1:$H$3, 2, FALSE)</f>
        <v>smolt</v>
      </c>
    </row>
    <row r="4141" spans="1:19" x14ac:dyDescent="0.25">
      <c r="A4141" s="1">
        <v>34107</v>
      </c>
      <c r="B4141">
        <v>1</v>
      </c>
      <c r="C4141">
        <v>1</v>
      </c>
      <c r="D4141">
        <v>1</v>
      </c>
      <c r="E4141">
        <v>1993</v>
      </c>
      <c r="F4141">
        <v>3</v>
      </c>
      <c r="G4141">
        <v>1</v>
      </c>
      <c r="H4141">
        <v>87</v>
      </c>
      <c r="I4141">
        <v>6.22</v>
      </c>
      <c r="J4141">
        <v>5.5779750699999999</v>
      </c>
      <c r="L4141">
        <v>1</v>
      </c>
      <c r="M4141">
        <v>1</v>
      </c>
      <c r="N4141">
        <v>399</v>
      </c>
      <c r="O4141">
        <v>1</v>
      </c>
      <c r="P4141">
        <v>3</v>
      </c>
      <c r="Q4141" t="str">
        <f>VLOOKUP(M4141,lookups!$A$1:$B$7, 2, FALSE)</f>
        <v>trawl/fyke</v>
      </c>
      <c r="R4141" t="str">
        <f>VLOOKUP(N4141,lookups!$D$1:$E$6, 2, FALSE)</f>
        <v>hucuktlis r</v>
      </c>
      <c r="S4141" t="str">
        <f>VLOOKUP(C4141,lookups!$G$1:$H$3, 2, FALSE)</f>
        <v>smolt</v>
      </c>
    </row>
    <row r="4142" spans="1:19" x14ac:dyDescent="0.25">
      <c r="A4142" s="1">
        <v>34107</v>
      </c>
      <c r="B4142">
        <v>1</v>
      </c>
      <c r="C4142">
        <v>1</v>
      </c>
      <c r="D4142">
        <v>1</v>
      </c>
      <c r="E4142">
        <v>1993</v>
      </c>
      <c r="F4142">
        <v>4</v>
      </c>
      <c r="G4142">
        <v>1</v>
      </c>
      <c r="H4142">
        <v>90</v>
      </c>
      <c r="I4142">
        <v>6.19</v>
      </c>
      <c r="J4142">
        <v>5.5510716530000002</v>
      </c>
      <c r="L4142">
        <v>1</v>
      </c>
      <c r="M4142">
        <v>1</v>
      </c>
      <c r="N4142">
        <v>399</v>
      </c>
      <c r="O4142">
        <v>1</v>
      </c>
      <c r="P4142">
        <v>3</v>
      </c>
      <c r="Q4142" t="str">
        <f>VLOOKUP(M4142,lookups!$A$1:$B$7, 2, FALSE)</f>
        <v>trawl/fyke</v>
      </c>
      <c r="R4142" t="str">
        <f>VLOOKUP(N4142,lookups!$D$1:$E$6, 2, FALSE)</f>
        <v>hucuktlis r</v>
      </c>
      <c r="S4142" t="str">
        <f>VLOOKUP(C4142,lookups!$G$1:$H$3, 2, FALSE)</f>
        <v>smolt</v>
      </c>
    </row>
    <row r="4143" spans="1:19" x14ac:dyDescent="0.25">
      <c r="A4143" s="1">
        <v>34107</v>
      </c>
      <c r="B4143">
        <v>1</v>
      </c>
      <c r="C4143">
        <v>1</v>
      </c>
      <c r="D4143">
        <v>1</v>
      </c>
      <c r="E4143">
        <v>1993</v>
      </c>
      <c r="F4143">
        <v>5</v>
      </c>
      <c r="G4143">
        <v>1</v>
      </c>
      <c r="H4143">
        <v>83</v>
      </c>
      <c r="I4143">
        <v>5.21</v>
      </c>
      <c r="J4143">
        <v>4.672226706</v>
      </c>
      <c r="L4143">
        <v>1</v>
      </c>
      <c r="M4143">
        <v>1</v>
      </c>
      <c r="N4143">
        <v>399</v>
      </c>
      <c r="O4143">
        <v>1</v>
      </c>
      <c r="P4143">
        <v>3</v>
      </c>
      <c r="Q4143" t="str">
        <f>VLOOKUP(M4143,lookups!$A$1:$B$7, 2, FALSE)</f>
        <v>trawl/fyke</v>
      </c>
      <c r="R4143" t="str">
        <f>VLOOKUP(N4143,lookups!$D$1:$E$6, 2, FALSE)</f>
        <v>hucuktlis r</v>
      </c>
      <c r="S4143" t="str">
        <f>VLOOKUP(C4143,lookups!$G$1:$H$3, 2, FALSE)</f>
        <v>smolt</v>
      </c>
    </row>
    <row r="4144" spans="1:19" x14ac:dyDescent="0.25">
      <c r="A4144" s="1">
        <v>34107</v>
      </c>
      <c r="B4144">
        <v>1</v>
      </c>
      <c r="C4144">
        <v>1</v>
      </c>
      <c r="D4144">
        <v>1</v>
      </c>
      <c r="E4144">
        <v>1993</v>
      </c>
      <c r="F4144">
        <v>6</v>
      </c>
      <c r="G4144">
        <v>1</v>
      </c>
      <c r="H4144">
        <v>85</v>
      </c>
      <c r="I4144">
        <v>5.49</v>
      </c>
      <c r="J4144">
        <v>4.9233252619999996</v>
      </c>
      <c r="L4144">
        <v>1</v>
      </c>
      <c r="M4144">
        <v>1</v>
      </c>
      <c r="N4144">
        <v>399</v>
      </c>
      <c r="O4144">
        <v>1</v>
      </c>
      <c r="P4144">
        <v>3</v>
      </c>
      <c r="Q4144" t="str">
        <f>VLOOKUP(M4144,lookups!$A$1:$B$7, 2, FALSE)</f>
        <v>trawl/fyke</v>
      </c>
      <c r="R4144" t="str">
        <f>VLOOKUP(N4144,lookups!$D$1:$E$6, 2, FALSE)</f>
        <v>hucuktlis r</v>
      </c>
      <c r="S4144" t="str">
        <f>VLOOKUP(C4144,lookups!$G$1:$H$3, 2, FALSE)</f>
        <v>smolt</v>
      </c>
    </row>
    <row r="4145" spans="1:19" x14ac:dyDescent="0.25">
      <c r="A4145" s="1">
        <v>34107</v>
      </c>
      <c r="B4145">
        <v>1</v>
      </c>
      <c r="C4145">
        <v>1</v>
      </c>
      <c r="D4145">
        <v>1</v>
      </c>
      <c r="E4145">
        <v>1993</v>
      </c>
      <c r="F4145">
        <v>7</v>
      </c>
      <c r="G4145">
        <v>1</v>
      </c>
      <c r="H4145">
        <v>82</v>
      </c>
      <c r="I4145">
        <v>5.12</v>
      </c>
      <c r="J4145">
        <v>4.5915164559999999</v>
      </c>
      <c r="L4145">
        <v>1</v>
      </c>
      <c r="M4145">
        <v>1</v>
      </c>
      <c r="N4145">
        <v>399</v>
      </c>
      <c r="O4145">
        <v>1</v>
      </c>
      <c r="P4145">
        <v>3</v>
      </c>
      <c r="Q4145" t="str">
        <f>VLOOKUP(M4145,lookups!$A$1:$B$7, 2, FALSE)</f>
        <v>trawl/fyke</v>
      </c>
      <c r="R4145" t="str">
        <f>VLOOKUP(N4145,lookups!$D$1:$E$6, 2, FALSE)</f>
        <v>hucuktlis r</v>
      </c>
      <c r="S4145" t="str">
        <f>VLOOKUP(C4145,lookups!$G$1:$H$3, 2, FALSE)</f>
        <v>smolt</v>
      </c>
    </row>
    <row r="4146" spans="1:19" x14ac:dyDescent="0.25">
      <c r="A4146" s="1">
        <v>34107</v>
      </c>
      <c r="B4146">
        <v>1</v>
      </c>
      <c r="C4146">
        <v>1</v>
      </c>
      <c r="D4146">
        <v>1</v>
      </c>
      <c r="E4146">
        <v>1993</v>
      </c>
      <c r="F4146">
        <v>8</v>
      </c>
      <c r="G4146">
        <v>1</v>
      </c>
      <c r="H4146">
        <v>77</v>
      </c>
      <c r="I4146">
        <v>4.1399999999999997</v>
      </c>
      <c r="J4146">
        <v>3.7126715090000002</v>
      </c>
      <c r="L4146">
        <v>1</v>
      </c>
      <c r="M4146">
        <v>1</v>
      </c>
      <c r="N4146">
        <v>399</v>
      </c>
      <c r="O4146">
        <v>1</v>
      </c>
      <c r="P4146">
        <v>3</v>
      </c>
      <c r="Q4146" t="str">
        <f>VLOOKUP(M4146,lookups!$A$1:$B$7, 2, FALSE)</f>
        <v>trawl/fyke</v>
      </c>
      <c r="R4146" t="str">
        <f>VLOOKUP(N4146,lookups!$D$1:$E$6, 2, FALSE)</f>
        <v>hucuktlis r</v>
      </c>
      <c r="S4146" t="str">
        <f>VLOOKUP(C4146,lookups!$G$1:$H$3, 2, FALSE)</f>
        <v>smolt</v>
      </c>
    </row>
    <row r="4147" spans="1:19" x14ac:dyDescent="0.25">
      <c r="A4147" s="1">
        <v>34107</v>
      </c>
      <c r="B4147">
        <v>1</v>
      </c>
      <c r="C4147">
        <v>1</v>
      </c>
      <c r="D4147">
        <v>1</v>
      </c>
      <c r="E4147">
        <v>1993</v>
      </c>
      <c r="F4147">
        <v>9</v>
      </c>
      <c r="G4147">
        <v>1</v>
      </c>
      <c r="H4147">
        <v>88</v>
      </c>
      <c r="I4147">
        <v>5.8</v>
      </c>
      <c r="J4147">
        <v>5.2013272349999999</v>
      </c>
      <c r="L4147">
        <v>1</v>
      </c>
      <c r="M4147">
        <v>1</v>
      </c>
      <c r="N4147">
        <v>399</v>
      </c>
      <c r="O4147">
        <v>1</v>
      </c>
      <c r="P4147">
        <v>3</v>
      </c>
      <c r="Q4147" t="str">
        <f>VLOOKUP(M4147,lookups!$A$1:$B$7, 2, FALSE)</f>
        <v>trawl/fyke</v>
      </c>
      <c r="R4147" t="str">
        <f>VLOOKUP(N4147,lookups!$D$1:$E$6, 2, FALSE)</f>
        <v>hucuktlis r</v>
      </c>
      <c r="S4147" t="str">
        <f>VLOOKUP(C4147,lookups!$G$1:$H$3, 2, FALSE)</f>
        <v>smolt</v>
      </c>
    </row>
    <row r="4148" spans="1:19" x14ac:dyDescent="0.25">
      <c r="A4148" s="1">
        <v>34107</v>
      </c>
      <c r="B4148">
        <v>1</v>
      </c>
      <c r="C4148">
        <v>1</v>
      </c>
      <c r="D4148">
        <v>1</v>
      </c>
      <c r="E4148">
        <v>1993</v>
      </c>
      <c r="F4148">
        <v>10</v>
      </c>
      <c r="G4148">
        <v>1</v>
      </c>
      <c r="H4148">
        <v>84</v>
      </c>
      <c r="I4148">
        <v>5.09</v>
      </c>
      <c r="J4148">
        <v>4.5646130390000001</v>
      </c>
      <c r="L4148">
        <v>1</v>
      </c>
      <c r="M4148">
        <v>1</v>
      </c>
      <c r="N4148">
        <v>399</v>
      </c>
      <c r="O4148">
        <v>1</v>
      </c>
      <c r="P4148">
        <v>3</v>
      </c>
      <c r="Q4148" t="str">
        <f>VLOOKUP(M4148,lookups!$A$1:$B$7, 2, FALSE)</f>
        <v>trawl/fyke</v>
      </c>
      <c r="R4148" t="str">
        <f>VLOOKUP(N4148,lookups!$D$1:$E$6, 2, FALSE)</f>
        <v>hucuktlis r</v>
      </c>
      <c r="S4148" t="str">
        <f>VLOOKUP(C4148,lookups!$G$1:$H$3, 2, FALSE)</f>
        <v>smolt</v>
      </c>
    </row>
    <row r="4149" spans="1:19" x14ac:dyDescent="0.25">
      <c r="A4149" s="1">
        <v>34107</v>
      </c>
      <c r="B4149">
        <v>1</v>
      </c>
      <c r="C4149">
        <v>1</v>
      </c>
      <c r="D4149">
        <v>1</v>
      </c>
      <c r="E4149">
        <v>1993</v>
      </c>
      <c r="F4149">
        <v>11</v>
      </c>
      <c r="G4149">
        <v>1</v>
      </c>
      <c r="H4149">
        <v>87</v>
      </c>
      <c r="I4149">
        <v>6.03</v>
      </c>
      <c r="J4149">
        <v>5.4075867640000004</v>
      </c>
      <c r="L4149">
        <v>1</v>
      </c>
      <c r="M4149">
        <v>1</v>
      </c>
      <c r="N4149">
        <v>399</v>
      </c>
      <c r="O4149">
        <v>1</v>
      </c>
      <c r="P4149">
        <v>3</v>
      </c>
      <c r="Q4149" t="str">
        <f>VLOOKUP(M4149,lookups!$A$1:$B$7, 2, FALSE)</f>
        <v>trawl/fyke</v>
      </c>
      <c r="R4149" t="str">
        <f>VLOOKUP(N4149,lookups!$D$1:$E$6, 2, FALSE)</f>
        <v>hucuktlis r</v>
      </c>
      <c r="S4149" t="str">
        <f>VLOOKUP(C4149,lookups!$G$1:$H$3, 2, FALSE)</f>
        <v>smolt</v>
      </c>
    </row>
    <row r="4150" spans="1:19" x14ac:dyDescent="0.25">
      <c r="A4150" s="1">
        <v>34107</v>
      </c>
      <c r="B4150">
        <v>1</v>
      </c>
      <c r="C4150">
        <v>1</v>
      </c>
      <c r="D4150">
        <v>1</v>
      </c>
      <c r="E4150">
        <v>1993</v>
      </c>
      <c r="F4150">
        <v>12</v>
      </c>
      <c r="G4150">
        <v>1</v>
      </c>
      <c r="H4150">
        <v>78</v>
      </c>
      <c r="I4150">
        <v>4.49</v>
      </c>
      <c r="J4150">
        <v>4.0265447050000001</v>
      </c>
      <c r="L4150">
        <v>1</v>
      </c>
      <c r="M4150">
        <v>1</v>
      </c>
      <c r="N4150">
        <v>399</v>
      </c>
      <c r="O4150">
        <v>1</v>
      </c>
      <c r="P4150">
        <v>3</v>
      </c>
      <c r="Q4150" t="str">
        <f>VLOOKUP(M4150,lookups!$A$1:$B$7, 2, FALSE)</f>
        <v>trawl/fyke</v>
      </c>
      <c r="R4150" t="str">
        <f>VLOOKUP(N4150,lookups!$D$1:$E$6, 2, FALSE)</f>
        <v>hucuktlis r</v>
      </c>
      <c r="S4150" t="str">
        <f>VLOOKUP(C4150,lookups!$G$1:$H$3, 2, FALSE)</f>
        <v>smolt</v>
      </c>
    </row>
    <row r="4151" spans="1:19" x14ac:dyDescent="0.25">
      <c r="A4151" s="1">
        <v>34107</v>
      </c>
      <c r="B4151">
        <v>1</v>
      </c>
      <c r="C4151">
        <v>1</v>
      </c>
      <c r="D4151">
        <v>1</v>
      </c>
      <c r="E4151">
        <v>1993</v>
      </c>
      <c r="F4151">
        <v>13</v>
      </c>
      <c r="G4151">
        <v>1</v>
      </c>
      <c r="H4151">
        <v>85</v>
      </c>
      <c r="I4151">
        <v>5.08</v>
      </c>
      <c r="J4151">
        <v>4.555645234</v>
      </c>
      <c r="L4151">
        <v>1</v>
      </c>
      <c r="M4151">
        <v>1</v>
      </c>
      <c r="N4151">
        <v>399</v>
      </c>
      <c r="O4151">
        <v>1</v>
      </c>
      <c r="P4151">
        <v>3</v>
      </c>
      <c r="Q4151" t="str">
        <f>VLOOKUP(M4151,lookups!$A$1:$B$7, 2, FALSE)</f>
        <v>trawl/fyke</v>
      </c>
      <c r="R4151" t="str">
        <f>VLOOKUP(N4151,lookups!$D$1:$E$6, 2, FALSE)</f>
        <v>hucuktlis r</v>
      </c>
      <c r="S4151" t="str">
        <f>VLOOKUP(C4151,lookups!$G$1:$H$3, 2, FALSE)</f>
        <v>smolt</v>
      </c>
    </row>
    <row r="4152" spans="1:19" x14ac:dyDescent="0.25">
      <c r="A4152" s="1">
        <v>34107</v>
      </c>
      <c r="B4152">
        <v>1</v>
      </c>
      <c r="C4152">
        <v>1</v>
      </c>
      <c r="D4152">
        <v>1</v>
      </c>
      <c r="E4152">
        <v>1993</v>
      </c>
      <c r="F4152">
        <v>14</v>
      </c>
      <c r="G4152">
        <v>1</v>
      </c>
      <c r="H4152">
        <v>80</v>
      </c>
      <c r="I4152">
        <v>4.74</v>
      </c>
      <c r="J4152">
        <v>4.2507398439999999</v>
      </c>
      <c r="L4152">
        <v>1</v>
      </c>
      <c r="M4152">
        <v>1</v>
      </c>
      <c r="N4152">
        <v>399</v>
      </c>
      <c r="O4152">
        <v>1</v>
      </c>
      <c r="P4152">
        <v>3</v>
      </c>
      <c r="Q4152" t="str">
        <f>VLOOKUP(M4152,lookups!$A$1:$B$7, 2, FALSE)</f>
        <v>trawl/fyke</v>
      </c>
      <c r="R4152" t="str">
        <f>VLOOKUP(N4152,lookups!$D$1:$E$6, 2, FALSE)</f>
        <v>hucuktlis r</v>
      </c>
      <c r="S4152" t="str">
        <f>VLOOKUP(C4152,lookups!$G$1:$H$3, 2, FALSE)</f>
        <v>smolt</v>
      </c>
    </row>
    <row r="4153" spans="1:19" x14ac:dyDescent="0.25">
      <c r="A4153" s="1">
        <v>34107</v>
      </c>
      <c r="B4153">
        <v>1</v>
      </c>
      <c r="C4153">
        <v>1</v>
      </c>
      <c r="D4153">
        <v>1</v>
      </c>
      <c r="E4153">
        <v>1993</v>
      </c>
      <c r="F4153">
        <v>15</v>
      </c>
      <c r="G4153">
        <v>1</v>
      </c>
      <c r="H4153">
        <v>84</v>
      </c>
      <c r="I4153">
        <v>5.47</v>
      </c>
      <c r="J4153">
        <v>4.9053896510000001</v>
      </c>
      <c r="L4153">
        <v>1</v>
      </c>
      <c r="M4153">
        <v>1</v>
      </c>
      <c r="N4153">
        <v>399</v>
      </c>
      <c r="O4153">
        <v>1</v>
      </c>
      <c r="P4153">
        <v>3</v>
      </c>
      <c r="Q4153" t="str">
        <f>VLOOKUP(M4153,lookups!$A$1:$B$7, 2, FALSE)</f>
        <v>trawl/fyke</v>
      </c>
      <c r="R4153" t="str">
        <f>VLOOKUP(N4153,lookups!$D$1:$E$6, 2, FALSE)</f>
        <v>hucuktlis r</v>
      </c>
      <c r="S4153" t="str">
        <f>VLOOKUP(C4153,lookups!$G$1:$H$3, 2, FALSE)</f>
        <v>smolt</v>
      </c>
    </row>
    <row r="4154" spans="1:19" x14ac:dyDescent="0.25">
      <c r="A4154" s="1">
        <v>34107</v>
      </c>
      <c r="B4154">
        <v>1</v>
      </c>
      <c r="C4154">
        <v>1</v>
      </c>
      <c r="D4154">
        <v>1</v>
      </c>
      <c r="E4154">
        <v>1993</v>
      </c>
      <c r="F4154">
        <v>16</v>
      </c>
      <c r="G4154">
        <v>1</v>
      </c>
      <c r="H4154">
        <v>85</v>
      </c>
      <c r="I4154">
        <v>6.19</v>
      </c>
      <c r="J4154">
        <v>5.5510716530000002</v>
      </c>
      <c r="L4154">
        <v>1</v>
      </c>
      <c r="M4154">
        <v>1</v>
      </c>
      <c r="N4154">
        <v>399</v>
      </c>
      <c r="O4154">
        <v>1</v>
      </c>
      <c r="P4154">
        <v>3</v>
      </c>
      <c r="Q4154" t="str">
        <f>VLOOKUP(M4154,lookups!$A$1:$B$7, 2, FALSE)</f>
        <v>trawl/fyke</v>
      </c>
      <c r="R4154" t="str">
        <f>VLOOKUP(N4154,lookups!$D$1:$E$6, 2, FALSE)</f>
        <v>hucuktlis r</v>
      </c>
      <c r="S4154" t="str">
        <f>VLOOKUP(C4154,lookups!$G$1:$H$3, 2, FALSE)</f>
        <v>smolt</v>
      </c>
    </row>
    <row r="4155" spans="1:19" x14ac:dyDescent="0.25">
      <c r="A4155" s="1">
        <v>34107</v>
      </c>
      <c r="B4155">
        <v>1</v>
      </c>
      <c r="C4155">
        <v>1</v>
      </c>
      <c r="D4155">
        <v>1</v>
      </c>
      <c r="E4155">
        <v>1993</v>
      </c>
      <c r="F4155">
        <v>17</v>
      </c>
      <c r="G4155">
        <v>1</v>
      </c>
      <c r="H4155">
        <v>81</v>
      </c>
      <c r="I4155">
        <v>4.92</v>
      </c>
      <c r="J4155">
        <v>4.4121603440000001</v>
      </c>
      <c r="L4155">
        <v>1</v>
      </c>
      <c r="M4155">
        <v>1</v>
      </c>
      <c r="N4155">
        <v>399</v>
      </c>
      <c r="O4155">
        <v>1</v>
      </c>
      <c r="P4155">
        <v>3</v>
      </c>
      <c r="Q4155" t="str">
        <f>VLOOKUP(M4155,lookups!$A$1:$B$7, 2, FALSE)</f>
        <v>trawl/fyke</v>
      </c>
      <c r="R4155" t="str">
        <f>VLOOKUP(N4155,lookups!$D$1:$E$6, 2, FALSE)</f>
        <v>hucuktlis r</v>
      </c>
      <c r="S4155" t="str">
        <f>VLOOKUP(C4155,lookups!$G$1:$H$3, 2, FALSE)</f>
        <v>smolt</v>
      </c>
    </row>
    <row r="4156" spans="1:19" x14ac:dyDescent="0.25">
      <c r="A4156" s="1">
        <v>34107</v>
      </c>
      <c r="B4156">
        <v>1</v>
      </c>
      <c r="C4156">
        <v>1</v>
      </c>
      <c r="D4156">
        <v>1</v>
      </c>
      <c r="E4156">
        <v>1993</v>
      </c>
      <c r="F4156">
        <v>18</v>
      </c>
      <c r="G4156">
        <v>1</v>
      </c>
      <c r="H4156">
        <v>86</v>
      </c>
      <c r="I4156">
        <v>5.67</v>
      </c>
      <c r="J4156">
        <v>5.0847457629999999</v>
      </c>
      <c r="L4156">
        <v>1</v>
      </c>
      <c r="M4156">
        <v>1</v>
      </c>
      <c r="N4156">
        <v>399</v>
      </c>
      <c r="O4156">
        <v>1</v>
      </c>
      <c r="P4156">
        <v>3</v>
      </c>
      <c r="Q4156" t="str">
        <f>VLOOKUP(M4156,lookups!$A$1:$B$7, 2, FALSE)</f>
        <v>trawl/fyke</v>
      </c>
      <c r="R4156" t="str">
        <f>VLOOKUP(N4156,lookups!$D$1:$E$6, 2, FALSE)</f>
        <v>hucuktlis r</v>
      </c>
      <c r="S4156" t="str">
        <f>VLOOKUP(C4156,lookups!$G$1:$H$3, 2, FALSE)</f>
        <v>smolt</v>
      </c>
    </row>
    <row r="4157" spans="1:19" x14ac:dyDescent="0.25">
      <c r="A4157" s="1">
        <v>34107</v>
      </c>
      <c r="B4157">
        <v>1</v>
      </c>
      <c r="C4157">
        <v>1</v>
      </c>
      <c r="D4157">
        <v>1</v>
      </c>
      <c r="E4157">
        <v>1993</v>
      </c>
      <c r="F4157">
        <v>19</v>
      </c>
      <c r="G4157">
        <v>1</v>
      </c>
      <c r="H4157">
        <v>86</v>
      </c>
      <c r="I4157">
        <v>5.53</v>
      </c>
      <c r="J4157">
        <v>4.9591964849999997</v>
      </c>
      <c r="L4157">
        <v>1</v>
      </c>
      <c r="M4157">
        <v>1</v>
      </c>
      <c r="N4157">
        <v>399</v>
      </c>
      <c r="O4157">
        <v>1</v>
      </c>
      <c r="P4157">
        <v>3</v>
      </c>
      <c r="Q4157" t="str">
        <f>VLOOKUP(M4157,lookups!$A$1:$B$7, 2, FALSE)</f>
        <v>trawl/fyke</v>
      </c>
      <c r="R4157" t="str">
        <f>VLOOKUP(N4157,lookups!$D$1:$E$6, 2, FALSE)</f>
        <v>hucuktlis r</v>
      </c>
      <c r="S4157" t="str">
        <f>VLOOKUP(C4157,lookups!$G$1:$H$3, 2, FALSE)</f>
        <v>smolt</v>
      </c>
    </row>
    <row r="4158" spans="1:19" x14ac:dyDescent="0.25">
      <c r="A4158" s="1">
        <v>34107</v>
      </c>
      <c r="B4158">
        <v>1</v>
      </c>
      <c r="C4158">
        <v>1</v>
      </c>
      <c r="D4158">
        <v>1</v>
      </c>
      <c r="E4158">
        <v>1993</v>
      </c>
      <c r="F4158">
        <v>20</v>
      </c>
      <c r="G4158">
        <v>1</v>
      </c>
      <c r="H4158">
        <v>79</v>
      </c>
      <c r="I4158">
        <v>4.6399999999999997</v>
      </c>
      <c r="J4158">
        <v>4.1610617879999996</v>
      </c>
      <c r="L4158">
        <v>1</v>
      </c>
      <c r="M4158">
        <v>1</v>
      </c>
      <c r="N4158">
        <v>399</v>
      </c>
      <c r="O4158">
        <v>1</v>
      </c>
      <c r="P4158">
        <v>3</v>
      </c>
      <c r="Q4158" t="str">
        <f>VLOOKUP(M4158,lookups!$A$1:$B$7, 2, FALSE)</f>
        <v>trawl/fyke</v>
      </c>
      <c r="R4158" t="str">
        <f>VLOOKUP(N4158,lookups!$D$1:$E$6, 2, FALSE)</f>
        <v>hucuktlis r</v>
      </c>
      <c r="S4158" t="str">
        <f>VLOOKUP(C4158,lookups!$G$1:$H$3, 2, FALSE)</f>
        <v>smolt</v>
      </c>
    </row>
    <row r="4159" spans="1:19" x14ac:dyDescent="0.25">
      <c r="A4159" s="1">
        <v>34107</v>
      </c>
      <c r="B4159">
        <v>1</v>
      </c>
      <c r="C4159">
        <v>1</v>
      </c>
      <c r="D4159">
        <v>1</v>
      </c>
      <c r="E4159">
        <v>1993</v>
      </c>
      <c r="F4159">
        <v>21</v>
      </c>
      <c r="G4159">
        <v>1</v>
      </c>
      <c r="H4159">
        <v>86</v>
      </c>
      <c r="I4159">
        <v>5.52</v>
      </c>
      <c r="J4159">
        <v>4.9502286790000003</v>
      </c>
      <c r="L4159">
        <v>1</v>
      </c>
      <c r="M4159">
        <v>1</v>
      </c>
      <c r="N4159">
        <v>399</v>
      </c>
      <c r="O4159">
        <v>1</v>
      </c>
      <c r="P4159">
        <v>3</v>
      </c>
      <c r="Q4159" t="str">
        <f>VLOOKUP(M4159,lookups!$A$1:$B$7, 2, FALSE)</f>
        <v>trawl/fyke</v>
      </c>
      <c r="R4159" t="str">
        <f>VLOOKUP(N4159,lookups!$D$1:$E$6, 2, FALSE)</f>
        <v>hucuktlis r</v>
      </c>
      <c r="S4159" t="str">
        <f>VLOOKUP(C4159,lookups!$G$1:$H$3, 2, FALSE)</f>
        <v>smolt</v>
      </c>
    </row>
    <row r="4160" spans="1:19" x14ac:dyDescent="0.25">
      <c r="A4160" s="1">
        <v>34107</v>
      </c>
      <c r="B4160">
        <v>1</v>
      </c>
      <c r="C4160">
        <v>1</v>
      </c>
      <c r="D4160">
        <v>1</v>
      </c>
      <c r="E4160">
        <v>1993</v>
      </c>
      <c r="F4160">
        <v>22</v>
      </c>
      <c r="G4160">
        <v>1</v>
      </c>
      <c r="H4160">
        <v>83</v>
      </c>
      <c r="I4160">
        <v>5.24</v>
      </c>
      <c r="J4160">
        <v>4.6991301229999998</v>
      </c>
      <c r="L4160">
        <v>1</v>
      </c>
      <c r="M4160">
        <v>1</v>
      </c>
      <c r="N4160">
        <v>399</v>
      </c>
      <c r="O4160">
        <v>1</v>
      </c>
      <c r="P4160">
        <v>3</v>
      </c>
      <c r="Q4160" t="str">
        <f>VLOOKUP(M4160,lookups!$A$1:$B$7, 2, FALSE)</f>
        <v>trawl/fyke</v>
      </c>
      <c r="R4160" t="str">
        <f>VLOOKUP(N4160,lookups!$D$1:$E$6, 2, FALSE)</f>
        <v>hucuktlis r</v>
      </c>
      <c r="S4160" t="str">
        <f>VLOOKUP(C4160,lookups!$G$1:$H$3, 2, FALSE)</f>
        <v>smolt</v>
      </c>
    </row>
    <row r="4161" spans="1:19" x14ac:dyDescent="0.25">
      <c r="A4161" s="1">
        <v>34107</v>
      </c>
      <c r="B4161">
        <v>1</v>
      </c>
      <c r="C4161">
        <v>1</v>
      </c>
      <c r="D4161">
        <v>1</v>
      </c>
      <c r="E4161">
        <v>1993</v>
      </c>
      <c r="F4161">
        <v>23</v>
      </c>
      <c r="G4161">
        <v>1</v>
      </c>
      <c r="H4161">
        <v>81</v>
      </c>
      <c r="I4161">
        <v>5.01</v>
      </c>
      <c r="J4161">
        <v>4.4928705950000003</v>
      </c>
      <c r="L4161">
        <v>1</v>
      </c>
      <c r="M4161">
        <v>1</v>
      </c>
      <c r="N4161">
        <v>399</v>
      </c>
      <c r="O4161">
        <v>1</v>
      </c>
      <c r="P4161">
        <v>3</v>
      </c>
      <c r="Q4161" t="str">
        <f>VLOOKUP(M4161,lookups!$A$1:$B$7, 2, FALSE)</f>
        <v>trawl/fyke</v>
      </c>
      <c r="R4161" t="str">
        <f>VLOOKUP(N4161,lookups!$D$1:$E$6, 2, FALSE)</f>
        <v>hucuktlis r</v>
      </c>
      <c r="S4161" t="str">
        <f>VLOOKUP(C4161,lookups!$G$1:$H$3, 2, FALSE)</f>
        <v>smolt</v>
      </c>
    </row>
    <row r="4162" spans="1:19" x14ac:dyDescent="0.25">
      <c r="A4162" s="1">
        <v>34107</v>
      </c>
      <c r="B4162">
        <v>1</v>
      </c>
      <c r="C4162">
        <v>1</v>
      </c>
      <c r="D4162">
        <v>1</v>
      </c>
      <c r="E4162">
        <v>1993</v>
      </c>
      <c r="F4162">
        <v>24</v>
      </c>
      <c r="G4162">
        <v>1</v>
      </c>
      <c r="H4162">
        <v>86</v>
      </c>
      <c r="I4162">
        <v>5.71</v>
      </c>
      <c r="J4162">
        <v>5.1206169849999998</v>
      </c>
      <c r="L4162">
        <v>1</v>
      </c>
      <c r="M4162">
        <v>1</v>
      </c>
      <c r="N4162">
        <v>399</v>
      </c>
      <c r="O4162">
        <v>1</v>
      </c>
      <c r="P4162">
        <v>3</v>
      </c>
      <c r="Q4162" t="str">
        <f>VLOOKUP(M4162,lookups!$A$1:$B$7, 2, FALSE)</f>
        <v>trawl/fyke</v>
      </c>
      <c r="R4162" t="str">
        <f>VLOOKUP(N4162,lookups!$D$1:$E$6, 2, FALSE)</f>
        <v>hucuktlis r</v>
      </c>
      <c r="S4162" t="str">
        <f>VLOOKUP(C4162,lookups!$G$1:$H$3, 2, FALSE)</f>
        <v>smolt</v>
      </c>
    </row>
    <row r="4163" spans="1:19" x14ac:dyDescent="0.25">
      <c r="A4163" s="1">
        <v>34107</v>
      </c>
      <c r="B4163">
        <v>1</v>
      </c>
      <c r="C4163">
        <v>1</v>
      </c>
      <c r="D4163">
        <v>1</v>
      </c>
      <c r="E4163">
        <v>1993</v>
      </c>
      <c r="F4163">
        <v>25</v>
      </c>
      <c r="G4163">
        <v>1</v>
      </c>
      <c r="H4163">
        <v>85</v>
      </c>
      <c r="I4163">
        <v>5.58</v>
      </c>
      <c r="J4163">
        <v>5.0040355129999998</v>
      </c>
      <c r="L4163">
        <v>1</v>
      </c>
      <c r="M4163">
        <v>1</v>
      </c>
      <c r="N4163">
        <v>399</v>
      </c>
      <c r="O4163">
        <v>1</v>
      </c>
      <c r="P4163">
        <v>3</v>
      </c>
      <c r="Q4163" t="str">
        <f>VLOOKUP(M4163,lookups!$A$1:$B$7, 2, FALSE)</f>
        <v>trawl/fyke</v>
      </c>
      <c r="R4163" t="str">
        <f>VLOOKUP(N4163,lookups!$D$1:$E$6, 2, FALSE)</f>
        <v>hucuktlis r</v>
      </c>
      <c r="S4163" t="str">
        <f>VLOOKUP(C4163,lookups!$G$1:$H$3, 2, FALSE)</f>
        <v>smolt</v>
      </c>
    </row>
    <row r="4164" spans="1:19" x14ac:dyDescent="0.25">
      <c r="A4164" s="1">
        <v>34107</v>
      </c>
      <c r="B4164">
        <v>1</v>
      </c>
      <c r="C4164">
        <v>1</v>
      </c>
      <c r="D4164">
        <v>1</v>
      </c>
      <c r="E4164">
        <v>1993</v>
      </c>
      <c r="F4164">
        <v>26</v>
      </c>
      <c r="G4164">
        <v>1</v>
      </c>
      <c r="H4164">
        <v>91</v>
      </c>
      <c r="I4164">
        <v>7.33</v>
      </c>
      <c r="J4164">
        <v>6.5734014890000001</v>
      </c>
      <c r="L4164">
        <v>1</v>
      </c>
      <c r="M4164">
        <v>1</v>
      </c>
      <c r="N4164">
        <v>399</v>
      </c>
      <c r="O4164">
        <v>1</v>
      </c>
      <c r="P4164">
        <v>3</v>
      </c>
      <c r="Q4164" t="str">
        <f>VLOOKUP(M4164,lookups!$A$1:$B$7, 2, FALSE)</f>
        <v>trawl/fyke</v>
      </c>
      <c r="R4164" t="str">
        <f>VLOOKUP(N4164,lookups!$D$1:$E$6, 2, FALSE)</f>
        <v>hucuktlis r</v>
      </c>
      <c r="S4164" t="str">
        <f>VLOOKUP(C4164,lookups!$G$1:$H$3, 2, FALSE)</f>
        <v>smolt</v>
      </c>
    </row>
    <row r="4165" spans="1:19" x14ac:dyDescent="0.25">
      <c r="A4165" s="1">
        <v>34107</v>
      </c>
      <c r="B4165">
        <v>1</v>
      </c>
      <c r="C4165">
        <v>1</v>
      </c>
      <c r="D4165">
        <v>1</v>
      </c>
      <c r="E4165">
        <v>1993</v>
      </c>
      <c r="F4165">
        <v>27</v>
      </c>
      <c r="G4165">
        <v>1</v>
      </c>
      <c r="H4165">
        <v>90</v>
      </c>
      <c r="I4165">
        <v>6.74</v>
      </c>
      <c r="J4165">
        <v>6.0443009600000002</v>
      </c>
      <c r="L4165">
        <v>1</v>
      </c>
      <c r="M4165">
        <v>1</v>
      </c>
      <c r="N4165">
        <v>399</v>
      </c>
      <c r="O4165">
        <v>1</v>
      </c>
      <c r="P4165">
        <v>3</v>
      </c>
      <c r="Q4165" t="str">
        <f>VLOOKUP(M4165,lookups!$A$1:$B$7, 2, FALSE)</f>
        <v>trawl/fyke</v>
      </c>
      <c r="R4165" t="str">
        <f>VLOOKUP(N4165,lookups!$D$1:$E$6, 2, FALSE)</f>
        <v>hucuktlis r</v>
      </c>
      <c r="S4165" t="str">
        <f>VLOOKUP(C4165,lookups!$G$1:$H$3, 2, FALSE)</f>
        <v>smolt</v>
      </c>
    </row>
    <row r="4166" spans="1:19" x14ac:dyDescent="0.25">
      <c r="A4166" s="1">
        <v>34107</v>
      </c>
      <c r="B4166">
        <v>1</v>
      </c>
      <c r="C4166">
        <v>1</v>
      </c>
      <c r="D4166">
        <v>1</v>
      </c>
      <c r="E4166">
        <v>1993</v>
      </c>
      <c r="F4166">
        <v>28</v>
      </c>
      <c r="G4166">
        <v>1</v>
      </c>
      <c r="H4166">
        <v>90</v>
      </c>
      <c r="I4166">
        <v>6.75</v>
      </c>
      <c r="J4166">
        <v>6.0532687650000003</v>
      </c>
      <c r="L4166">
        <v>1</v>
      </c>
      <c r="M4166">
        <v>1</v>
      </c>
      <c r="N4166">
        <v>399</v>
      </c>
      <c r="O4166">
        <v>1</v>
      </c>
      <c r="P4166">
        <v>3</v>
      </c>
      <c r="Q4166" t="str">
        <f>VLOOKUP(M4166,lookups!$A$1:$B$7, 2, FALSE)</f>
        <v>trawl/fyke</v>
      </c>
      <c r="R4166" t="str">
        <f>VLOOKUP(N4166,lookups!$D$1:$E$6, 2, FALSE)</f>
        <v>hucuktlis r</v>
      </c>
      <c r="S4166" t="str">
        <f>VLOOKUP(C4166,lookups!$G$1:$H$3, 2, FALSE)</f>
        <v>smolt</v>
      </c>
    </row>
    <row r="4167" spans="1:19" x14ac:dyDescent="0.25">
      <c r="A4167" s="1">
        <v>34107</v>
      </c>
      <c r="B4167">
        <v>1</v>
      </c>
      <c r="C4167">
        <v>1</v>
      </c>
      <c r="D4167">
        <v>1</v>
      </c>
      <c r="E4167">
        <v>1993</v>
      </c>
      <c r="F4167">
        <v>29</v>
      </c>
      <c r="G4167">
        <v>1</v>
      </c>
      <c r="H4167">
        <v>80</v>
      </c>
      <c r="I4167">
        <v>4.79</v>
      </c>
      <c r="J4167">
        <v>4.2955788720000001</v>
      </c>
      <c r="M4167">
        <v>1</v>
      </c>
      <c r="N4167">
        <v>399</v>
      </c>
      <c r="O4167">
        <v>1</v>
      </c>
      <c r="P4167">
        <v>3</v>
      </c>
      <c r="Q4167" t="str">
        <f>VLOOKUP(M4167,lookups!$A$1:$B$7, 2, FALSE)</f>
        <v>trawl/fyke</v>
      </c>
      <c r="R4167" t="str">
        <f>VLOOKUP(N4167,lookups!$D$1:$E$6, 2, FALSE)</f>
        <v>hucuktlis r</v>
      </c>
      <c r="S4167" t="str">
        <f>VLOOKUP(C4167,lookups!$G$1:$H$3, 2, FALSE)</f>
        <v>smolt</v>
      </c>
    </row>
    <row r="4168" spans="1:19" x14ac:dyDescent="0.25">
      <c r="A4168" s="1">
        <v>34107</v>
      </c>
      <c r="B4168">
        <v>1</v>
      </c>
      <c r="C4168">
        <v>1</v>
      </c>
      <c r="D4168">
        <v>1</v>
      </c>
      <c r="E4168">
        <v>1993</v>
      </c>
      <c r="F4168">
        <v>30</v>
      </c>
      <c r="G4168">
        <v>1</v>
      </c>
      <c r="H4168">
        <v>82</v>
      </c>
      <c r="I4168">
        <v>5.0599999999999996</v>
      </c>
      <c r="J4168">
        <v>4.5377096220000004</v>
      </c>
      <c r="L4168">
        <v>1</v>
      </c>
      <c r="M4168">
        <v>1</v>
      </c>
      <c r="N4168">
        <v>399</v>
      </c>
      <c r="O4168">
        <v>1</v>
      </c>
      <c r="P4168">
        <v>3</v>
      </c>
      <c r="Q4168" t="str">
        <f>VLOOKUP(M4168,lookups!$A$1:$B$7, 2, FALSE)</f>
        <v>trawl/fyke</v>
      </c>
      <c r="R4168" t="str">
        <f>VLOOKUP(N4168,lookups!$D$1:$E$6, 2, FALSE)</f>
        <v>hucuktlis r</v>
      </c>
      <c r="S4168" t="str">
        <f>VLOOKUP(C4168,lookups!$G$1:$H$3, 2, FALSE)</f>
        <v>smolt</v>
      </c>
    </row>
    <row r="4169" spans="1:19" x14ac:dyDescent="0.25">
      <c r="A4169" s="1">
        <v>34107</v>
      </c>
      <c r="B4169">
        <v>1</v>
      </c>
      <c r="C4169">
        <v>1</v>
      </c>
      <c r="D4169">
        <v>1</v>
      </c>
      <c r="E4169">
        <v>1993</v>
      </c>
      <c r="F4169">
        <v>31</v>
      </c>
      <c r="G4169">
        <v>1</v>
      </c>
      <c r="H4169">
        <v>81</v>
      </c>
      <c r="I4169">
        <v>4.75</v>
      </c>
      <c r="J4169">
        <v>4.2597076500000002</v>
      </c>
      <c r="L4169">
        <v>1</v>
      </c>
      <c r="M4169">
        <v>1</v>
      </c>
      <c r="N4169">
        <v>399</v>
      </c>
      <c r="O4169">
        <v>1</v>
      </c>
      <c r="P4169">
        <v>3</v>
      </c>
      <c r="Q4169" t="str">
        <f>VLOOKUP(M4169,lookups!$A$1:$B$7, 2, FALSE)</f>
        <v>trawl/fyke</v>
      </c>
      <c r="R4169" t="str">
        <f>VLOOKUP(N4169,lookups!$D$1:$E$6, 2, FALSE)</f>
        <v>hucuktlis r</v>
      </c>
      <c r="S4169" t="str">
        <f>VLOOKUP(C4169,lookups!$G$1:$H$3, 2, FALSE)</f>
        <v>smolt</v>
      </c>
    </row>
    <row r="4170" spans="1:19" x14ac:dyDescent="0.25">
      <c r="A4170" s="1">
        <v>34107</v>
      </c>
      <c r="B4170">
        <v>1</v>
      </c>
      <c r="C4170">
        <v>1</v>
      </c>
      <c r="D4170">
        <v>1</v>
      </c>
      <c r="E4170">
        <v>1993</v>
      </c>
      <c r="F4170">
        <v>32</v>
      </c>
      <c r="G4170">
        <v>1</v>
      </c>
      <c r="H4170">
        <v>83</v>
      </c>
      <c r="I4170">
        <v>5.0199999999999996</v>
      </c>
      <c r="J4170">
        <v>4.5018383999999996</v>
      </c>
      <c r="L4170">
        <v>1</v>
      </c>
      <c r="M4170">
        <v>1</v>
      </c>
      <c r="N4170">
        <v>399</v>
      </c>
      <c r="O4170">
        <v>1</v>
      </c>
      <c r="P4170">
        <v>3</v>
      </c>
      <c r="Q4170" t="str">
        <f>VLOOKUP(M4170,lookups!$A$1:$B$7, 2, FALSE)</f>
        <v>trawl/fyke</v>
      </c>
      <c r="R4170" t="str">
        <f>VLOOKUP(N4170,lookups!$D$1:$E$6, 2, FALSE)</f>
        <v>hucuktlis r</v>
      </c>
      <c r="S4170" t="str">
        <f>VLOOKUP(C4170,lookups!$G$1:$H$3, 2, FALSE)</f>
        <v>smolt</v>
      </c>
    </row>
    <row r="4171" spans="1:19" x14ac:dyDescent="0.25">
      <c r="A4171" s="1">
        <v>34107</v>
      </c>
      <c r="B4171">
        <v>1</v>
      </c>
      <c r="C4171">
        <v>1</v>
      </c>
      <c r="D4171">
        <v>1</v>
      </c>
      <c r="E4171">
        <v>1993</v>
      </c>
      <c r="F4171">
        <v>33</v>
      </c>
      <c r="G4171">
        <v>1</v>
      </c>
      <c r="H4171">
        <v>80</v>
      </c>
      <c r="I4171">
        <v>4.51</v>
      </c>
      <c r="J4171">
        <v>4.0444803159999996</v>
      </c>
      <c r="L4171">
        <v>1</v>
      </c>
      <c r="M4171">
        <v>1</v>
      </c>
      <c r="N4171">
        <v>399</v>
      </c>
      <c r="O4171">
        <v>1</v>
      </c>
      <c r="P4171">
        <v>3</v>
      </c>
      <c r="Q4171" t="str">
        <f>VLOOKUP(M4171,lookups!$A$1:$B$7, 2, FALSE)</f>
        <v>trawl/fyke</v>
      </c>
      <c r="R4171" t="str">
        <f>VLOOKUP(N4171,lookups!$D$1:$E$6, 2, FALSE)</f>
        <v>hucuktlis r</v>
      </c>
      <c r="S4171" t="str">
        <f>VLOOKUP(C4171,lookups!$G$1:$H$3, 2, FALSE)</f>
        <v>smolt</v>
      </c>
    </row>
    <row r="4172" spans="1:19" x14ac:dyDescent="0.25">
      <c r="A4172" s="1">
        <v>34107</v>
      </c>
      <c r="B4172">
        <v>1</v>
      </c>
      <c r="C4172">
        <v>1</v>
      </c>
      <c r="D4172">
        <v>1</v>
      </c>
      <c r="E4172">
        <v>1993</v>
      </c>
      <c r="F4172">
        <v>34</v>
      </c>
      <c r="G4172">
        <v>1</v>
      </c>
      <c r="H4172">
        <v>85</v>
      </c>
      <c r="I4172">
        <v>5.89</v>
      </c>
      <c r="J4172">
        <v>5.282037485</v>
      </c>
      <c r="L4172">
        <v>1</v>
      </c>
      <c r="M4172">
        <v>1</v>
      </c>
      <c r="N4172">
        <v>399</v>
      </c>
      <c r="O4172">
        <v>1</v>
      </c>
      <c r="P4172">
        <v>3</v>
      </c>
      <c r="Q4172" t="str">
        <f>VLOOKUP(M4172,lookups!$A$1:$B$7, 2, FALSE)</f>
        <v>trawl/fyke</v>
      </c>
      <c r="R4172" t="str">
        <f>VLOOKUP(N4172,lookups!$D$1:$E$6, 2, FALSE)</f>
        <v>hucuktlis r</v>
      </c>
      <c r="S4172" t="str">
        <f>VLOOKUP(C4172,lookups!$G$1:$H$3, 2, FALSE)</f>
        <v>smolt</v>
      </c>
    </row>
    <row r="4173" spans="1:19" x14ac:dyDescent="0.25">
      <c r="A4173" s="1">
        <v>34107</v>
      </c>
      <c r="B4173">
        <v>1</v>
      </c>
      <c r="C4173">
        <v>1</v>
      </c>
      <c r="D4173">
        <v>1</v>
      </c>
      <c r="E4173">
        <v>1993</v>
      </c>
      <c r="F4173">
        <v>35</v>
      </c>
      <c r="G4173">
        <v>1</v>
      </c>
      <c r="H4173">
        <v>81</v>
      </c>
      <c r="I4173">
        <v>4.5599999999999996</v>
      </c>
      <c r="J4173">
        <v>4.0893193439999997</v>
      </c>
      <c r="L4173">
        <v>1</v>
      </c>
      <c r="M4173">
        <v>1</v>
      </c>
      <c r="N4173">
        <v>399</v>
      </c>
      <c r="O4173">
        <v>1</v>
      </c>
      <c r="P4173">
        <v>3</v>
      </c>
      <c r="Q4173" t="str">
        <f>VLOOKUP(M4173,lookups!$A$1:$B$7, 2, FALSE)</f>
        <v>trawl/fyke</v>
      </c>
      <c r="R4173" t="str">
        <f>VLOOKUP(N4173,lookups!$D$1:$E$6, 2, FALSE)</f>
        <v>hucuktlis r</v>
      </c>
      <c r="S4173" t="str">
        <f>VLOOKUP(C4173,lookups!$G$1:$H$3, 2, FALSE)</f>
        <v>smolt</v>
      </c>
    </row>
    <row r="4174" spans="1:19" x14ac:dyDescent="0.25">
      <c r="A4174" s="1">
        <v>34107</v>
      </c>
      <c r="B4174">
        <v>1</v>
      </c>
      <c r="C4174">
        <v>1</v>
      </c>
      <c r="D4174">
        <v>1</v>
      </c>
      <c r="E4174">
        <v>1993</v>
      </c>
      <c r="F4174">
        <v>36</v>
      </c>
      <c r="G4174">
        <v>1</v>
      </c>
      <c r="H4174">
        <v>82</v>
      </c>
      <c r="I4174">
        <v>5.19</v>
      </c>
      <c r="J4174">
        <v>4.6542910949999996</v>
      </c>
      <c r="L4174">
        <v>1</v>
      </c>
      <c r="M4174">
        <v>1</v>
      </c>
      <c r="N4174">
        <v>399</v>
      </c>
      <c r="O4174">
        <v>1</v>
      </c>
      <c r="P4174">
        <v>3</v>
      </c>
      <c r="Q4174" t="str">
        <f>VLOOKUP(M4174,lookups!$A$1:$B$7, 2, FALSE)</f>
        <v>trawl/fyke</v>
      </c>
      <c r="R4174" t="str">
        <f>VLOOKUP(N4174,lookups!$D$1:$E$6, 2, FALSE)</f>
        <v>hucuktlis r</v>
      </c>
      <c r="S4174" t="str">
        <f>VLOOKUP(C4174,lookups!$G$1:$H$3, 2, FALSE)</f>
        <v>smolt</v>
      </c>
    </row>
    <row r="4175" spans="1:19" x14ac:dyDescent="0.25">
      <c r="A4175" s="1">
        <v>34107</v>
      </c>
      <c r="B4175">
        <v>1</v>
      </c>
      <c r="C4175">
        <v>1</v>
      </c>
      <c r="D4175">
        <v>1</v>
      </c>
      <c r="E4175">
        <v>1993</v>
      </c>
      <c r="F4175">
        <v>37</v>
      </c>
      <c r="G4175">
        <v>1</v>
      </c>
      <c r="H4175">
        <v>82</v>
      </c>
      <c r="I4175">
        <v>5.32</v>
      </c>
      <c r="J4175">
        <v>4.7708725669999996</v>
      </c>
      <c r="L4175">
        <v>1</v>
      </c>
      <c r="M4175">
        <v>1</v>
      </c>
      <c r="N4175">
        <v>399</v>
      </c>
      <c r="O4175">
        <v>1</v>
      </c>
      <c r="P4175">
        <v>3</v>
      </c>
      <c r="Q4175" t="str">
        <f>VLOOKUP(M4175,lookups!$A$1:$B$7, 2, FALSE)</f>
        <v>trawl/fyke</v>
      </c>
      <c r="R4175" t="str">
        <f>VLOOKUP(N4175,lookups!$D$1:$E$6, 2, FALSE)</f>
        <v>hucuktlis r</v>
      </c>
      <c r="S4175" t="str">
        <f>VLOOKUP(C4175,lookups!$G$1:$H$3, 2, FALSE)</f>
        <v>smolt</v>
      </c>
    </row>
    <row r="4176" spans="1:19" x14ac:dyDescent="0.25">
      <c r="A4176" s="1">
        <v>34107</v>
      </c>
      <c r="B4176">
        <v>1</v>
      </c>
      <c r="C4176">
        <v>1</v>
      </c>
      <c r="D4176">
        <v>1</v>
      </c>
      <c r="E4176">
        <v>1993</v>
      </c>
      <c r="F4176">
        <v>38</v>
      </c>
      <c r="G4176">
        <v>1</v>
      </c>
      <c r="H4176">
        <v>79</v>
      </c>
      <c r="I4176">
        <v>4.33</v>
      </c>
      <c r="J4176">
        <v>3.8830598150000002</v>
      </c>
      <c r="L4176">
        <v>1</v>
      </c>
      <c r="M4176">
        <v>1</v>
      </c>
      <c r="N4176">
        <v>399</v>
      </c>
      <c r="O4176">
        <v>1</v>
      </c>
      <c r="P4176">
        <v>3</v>
      </c>
      <c r="Q4176" t="str">
        <f>VLOOKUP(M4176,lookups!$A$1:$B$7, 2, FALSE)</f>
        <v>trawl/fyke</v>
      </c>
      <c r="R4176" t="str">
        <f>VLOOKUP(N4176,lookups!$D$1:$E$6, 2, FALSE)</f>
        <v>hucuktlis r</v>
      </c>
      <c r="S4176" t="str">
        <f>VLOOKUP(C4176,lookups!$G$1:$H$3, 2, FALSE)</f>
        <v>smolt</v>
      </c>
    </row>
    <row r="4177" spans="1:19" x14ac:dyDescent="0.25">
      <c r="A4177" s="1">
        <v>34107</v>
      </c>
      <c r="B4177">
        <v>1</v>
      </c>
      <c r="C4177">
        <v>1</v>
      </c>
      <c r="D4177">
        <v>1</v>
      </c>
      <c r="E4177">
        <v>1993</v>
      </c>
      <c r="F4177">
        <v>39</v>
      </c>
      <c r="G4177">
        <v>1</v>
      </c>
      <c r="H4177">
        <v>87</v>
      </c>
      <c r="I4177">
        <v>6.16</v>
      </c>
      <c r="J4177">
        <v>5.5241682360000004</v>
      </c>
      <c r="L4177">
        <v>1</v>
      </c>
      <c r="M4177">
        <v>1</v>
      </c>
      <c r="N4177">
        <v>399</v>
      </c>
      <c r="O4177">
        <v>1</v>
      </c>
      <c r="P4177">
        <v>3</v>
      </c>
      <c r="Q4177" t="str">
        <f>VLOOKUP(M4177,lookups!$A$1:$B$7, 2, FALSE)</f>
        <v>trawl/fyke</v>
      </c>
      <c r="R4177" t="str">
        <f>VLOOKUP(N4177,lookups!$D$1:$E$6, 2, FALSE)</f>
        <v>hucuktlis r</v>
      </c>
      <c r="S4177" t="str">
        <f>VLOOKUP(C4177,lookups!$G$1:$H$3, 2, FALSE)</f>
        <v>smolt</v>
      </c>
    </row>
    <row r="4178" spans="1:19" x14ac:dyDescent="0.25">
      <c r="A4178" s="1">
        <v>34107</v>
      </c>
      <c r="B4178">
        <v>1</v>
      </c>
      <c r="C4178">
        <v>1</v>
      </c>
      <c r="D4178">
        <v>1</v>
      </c>
      <c r="E4178">
        <v>1993</v>
      </c>
      <c r="F4178">
        <v>40</v>
      </c>
      <c r="G4178">
        <v>1</v>
      </c>
      <c r="H4178">
        <v>74</v>
      </c>
      <c r="I4178">
        <v>3.92</v>
      </c>
      <c r="J4178">
        <v>3.5153797870000001</v>
      </c>
      <c r="M4178">
        <v>1</v>
      </c>
      <c r="N4178">
        <v>399</v>
      </c>
      <c r="O4178">
        <v>1</v>
      </c>
      <c r="P4178">
        <v>3</v>
      </c>
      <c r="Q4178" t="str">
        <f>VLOOKUP(M4178,lookups!$A$1:$B$7, 2, FALSE)</f>
        <v>trawl/fyke</v>
      </c>
      <c r="R4178" t="str">
        <f>VLOOKUP(N4178,lookups!$D$1:$E$6, 2, FALSE)</f>
        <v>hucuktlis r</v>
      </c>
      <c r="S4178" t="str">
        <f>VLOOKUP(C4178,lookups!$G$1:$H$3, 2, FALSE)</f>
        <v>smolt</v>
      </c>
    </row>
    <row r="4179" spans="1:19" x14ac:dyDescent="0.25">
      <c r="A4179" s="1">
        <v>34107</v>
      </c>
      <c r="B4179">
        <v>1</v>
      </c>
      <c r="C4179">
        <v>1</v>
      </c>
      <c r="D4179">
        <v>1</v>
      </c>
      <c r="E4179">
        <v>1993</v>
      </c>
      <c r="F4179">
        <v>41</v>
      </c>
      <c r="G4179">
        <v>1</v>
      </c>
      <c r="H4179">
        <v>82</v>
      </c>
      <c r="I4179">
        <v>5.39</v>
      </c>
      <c r="J4179">
        <v>4.8336472070000003</v>
      </c>
      <c r="L4179">
        <v>1</v>
      </c>
      <c r="M4179">
        <v>1</v>
      </c>
      <c r="N4179">
        <v>399</v>
      </c>
      <c r="O4179">
        <v>1</v>
      </c>
      <c r="P4179">
        <v>3</v>
      </c>
      <c r="Q4179" t="str">
        <f>VLOOKUP(M4179,lookups!$A$1:$B$7, 2, FALSE)</f>
        <v>trawl/fyke</v>
      </c>
      <c r="R4179" t="str">
        <f>VLOOKUP(N4179,lookups!$D$1:$E$6, 2, FALSE)</f>
        <v>hucuktlis r</v>
      </c>
      <c r="S4179" t="str">
        <f>VLOOKUP(C4179,lookups!$G$1:$H$3, 2, FALSE)</f>
        <v>smolt</v>
      </c>
    </row>
    <row r="4180" spans="1:19" x14ac:dyDescent="0.25">
      <c r="A4180" s="1">
        <v>34107</v>
      </c>
      <c r="B4180">
        <v>1</v>
      </c>
      <c r="C4180">
        <v>1</v>
      </c>
      <c r="D4180">
        <v>1</v>
      </c>
      <c r="E4180">
        <v>1993</v>
      </c>
      <c r="F4180">
        <v>42</v>
      </c>
      <c r="G4180">
        <v>1</v>
      </c>
      <c r="H4180">
        <v>84</v>
      </c>
      <c r="I4180">
        <v>5.51</v>
      </c>
      <c r="J4180">
        <v>4.9412608730000001</v>
      </c>
      <c r="L4180">
        <v>1</v>
      </c>
      <c r="M4180">
        <v>1</v>
      </c>
      <c r="N4180">
        <v>399</v>
      </c>
      <c r="O4180">
        <v>1</v>
      </c>
      <c r="P4180">
        <v>3</v>
      </c>
      <c r="Q4180" t="str">
        <f>VLOOKUP(M4180,lookups!$A$1:$B$7, 2, FALSE)</f>
        <v>trawl/fyke</v>
      </c>
      <c r="R4180" t="str">
        <f>VLOOKUP(N4180,lookups!$D$1:$E$6, 2, FALSE)</f>
        <v>hucuktlis r</v>
      </c>
      <c r="S4180" t="str">
        <f>VLOOKUP(C4180,lookups!$G$1:$H$3, 2, FALSE)</f>
        <v>smolt</v>
      </c>
    </row>
    <row r="4181" spans="1:19" x14ac:dyDescent="0.25">
      <c r="A4181" s="1">
        <v>34107</v>
      </c>
      <c r="B4181">
        <v>1</v>
      </c>
      <c r="C4181">
        <v>1</v>
      </c>
      <c r="D4181">
        <v>1</v>
      </c>
      <c r="E4181">
        <v>1993</v>
      </c>
      <c r="F4181">
        <v>43</v>
      </c>
      <c r="G4181">
        <v>1</v>
      </c>
      <c r="H4181">
        <v>83</v>
      </c>
      <c r="I4181">
        <v>4.6500000000000004</v>
      </c>
      <c r="J4181">
        <v>4.1700295939999998</v>
      </c>
      <c r="L4181">
        <v>1</v>
      </c>
      <c r="M4181">
        <v>1</v>
      </c>
      <c r="N4181">
        <v>399</v>
      </c>
      <c r="O4181">
        <v>1</v>
      </c>
      <c r="P4181">
        <v>3</v>
      </c>
      <c r="Q4181" t="str">
        <f>VLOOKUP(M4181,lookups!$A$1:$B$7, 2, FALSE)</f>
        <v>trawl/fyke</v>
      </c>
      <c r="R4181" t="str">
        <f>VLOOKUP(N4181,lookups!$D$1:$E$6, 2, FALSE)</f>
        <v>hucuktlis r</v>
      </c>
      <c r="S4181" t="str">
        <f>VLOOKUP(C4181,lookups!$G$1:$H$3, 2, FALSE)</f>
        <v>smolt</v>
      </c>
    </row>
    <row r="4182" spans="1:19" x14ac:dyDescent="0.25">
      <c r="A4182" s="1">
        <v>34107</v>
      </c>
      <c r="B4182">
        <v>1</v>
      </c>
      <c r="C4182">
        <v>1</v>
      </c>
      <c r="D4182">
        <v>1</v>
      </c>
      <c r="E4182">
        <v>1993</v>
      </c>
      <c r="F4182">
        <v>44</v>
      </c>
      <c r="G4182">
        <v>1</v>
      </c>
      <c r="H4182">
        <v>86</v>
      </c>
      <c r="I4182">
        <v>5.51</v>
      </c>
      <c r="J4182">
        <v>4.9412608730000001</v>
      </c>
      <c r="L4182">
        <v>1</v>
      </c>
      <c r="M4182">
        <v>1</v>
      </c>
      <c r="N4182">
        <v>399</v>
      </c>
      <c r="O4182">
        <v>1</v>
      </c>
      <c r="P4182">
        <v>3</v>
      </c>
      <c r="Q4182" t="str">
        <f>VLOOKUP(M4182,lookups!$A$1:$B$7, 2, FALSE)</f>
        <v>trawl/fyke</v>
      </c>
      <c r="R4182" t="str">
        <f>VLOOKUP(N4182,lookups!$D$1:$E$6, 2, FALSE)</f>
        <v>hucuktlis r</v>
      </c>
      <c r="S4182" t="str">
        <f>VLOOKUP(C4182,lookups!$G$1:$H$3, 2, FALSE)</f>
        <v>smolt</v>
      </c>
    </row>
    <row r="4183" spans="1:19" x14ac:dyDescent="0.25">
      <c r="A4183" s="1">
        <v>34107</v>
      </c>
      <c r="B4183">
        <v>1</v>
      </c>
      <c r="C4183">
        <v>1</v>
      </c>
      <c r="D4183">
        <v>1</v>
      </c>
      <c r="E4183">
        <v>1993</v>
      </c>
      <c r="F4183">
        <v>45</v>
      </c>
      <c r="G4183">
        <v>1</v>
      </c>
      <c r="H4183">
        <v>83</v>
      </c>
      <c r="I4183">
        <v>5.2</v>
      </c>
      <c r="J4183">
        <v>4.6632589009999998</v>
      </c>
      <c r="L4183">
        <v>1</v>
      </c>
      <c r="M4183">
        <v>1</v>
      </c>
      <c r="N4183">
        <v>399</v>
      </c>
      <c r="O4183">
        <v>1</v>
      </c>
      <c r="P4183">
        <v>3</v>
      </c>
      <c r="Q4183" t="str">
        <f>VLOOKUP(M4183,lookups!$A$1:$B$7, 2, FALSE)</f>
        <v>trawl/fyke</v>
      </c>
      <c r="R4183" t="str">
        <f>VLOOKUP(N4183,lookups!$D$1:$E$6, 2, FALSE)</f>
        <v>hucuktlis r</v>
      </c>
      <c r="S4183" t="str">
        <f>VLOOKUP(C4183,lookups!$G$1:$H$3, 2, FALSE)</f>
        <v>smolt</v>
      </c>
    </row>
    <row r="4184" spans="1:19" x14ac:dyDescent="0.25">
      <c r="A4184" s="1">
        <v>34107</v>
      </c>
      <c r="B4184">
        <v>1</v>
      </c>
      <c r="C4184">
        <v>1</v>
      </c>
      <c r="D4184">
        <v>1</v>
      </c>
      <c r="E4184">
        <v>1993</v>
      </c>
      <c r="F4184">
        <v>46</v>
      </c>
      <c r="G4184">
        <v>1</v>
      </c>
      <c r="H4184">
        <v>75</v>
      </c>
      <c r="I4184">
        <v>3.85</v>
      </c>
      <c r="J4184">
        <v>3.452605148</v>
      </c>
      <c r="L4184">
        <v>1</v>
      </c>
      <c r="M4184">
        <v>1</v>
      </c>
      <c r="N4184">
        <v>399</v>
      </c>
      <c r="O4184">
        <v>1</v>
      </c>
      <c r="P4184">
        <v>3</v>
      </c>
      <c r="Q4184" t="str">
        <f>VLOOKUP(M4184,lookups!$A$1:$B$7, 2, FALSE)</f>
        <v>trawl/fyke</v>
      </c>
      <c r="R4184" t="str">
        <f>VLOOKUP(N4184,lookups!$D$1:$E$6, 2, FALSE)</f>
        <v>hucuktlis r</v>
      </c>
      <c r="S4184" t="str">
        <f>VLOOKUP(C4184,lookups!$G$1:$H$3, 2, FALSE)</f>
        <v>smolt</v>
      </c>
    </row>
    <row r="4185" spans="1:19" x14ac:dyDescent="0.25">
      <c r="A4185" s="1">
        <v>34107</v>
      </c>
      <c r="B4185">
        <v>1</v>
      </c>
      <c r="C4185">
        <v>1</v>
      </c>
      <c r="D4185">
        <v>1</v>
      </c>
      <c r="E4185">
        <v>1993</v>
      </c>
      <c r="F4185">
        <v>47</v>
      </c>
      <c r="G4185">
        <v>1</v>
      </c>
      <c r="H4185">
        <v>80</v>
      </c>
      <c r="I4185">
        <v>4.8</v>
      </c>
      <c r="J4185">
        <v>4.3045466770000003</v>
      </c>
      <c r="L4185">
        <v>1</v>
      </c>
      <c r="M4185">
        <v>1</v>
      </c>
      <c r="N4185">
        <v>399</v>
      </c>
      <c r="O4185">
        <v>1</v>
      </c>
      <c r="P4185">
        <v>3</v>
      </c>
      <c r="Q4185" t="str">
        <f>VLOOKUP(M4185,lookups!$A$1:$B$7, 2, FALSE)</f>
        <v>trawl/fyke</v>
      </c>
      <c r="R4185" t="str">
        <f>VLOOKUP(N4185,lookups!$D$1:$E$6, 2, FALSE)</f>
        <v>hucuktlis r</v>
      </c>
      <c r="S4185" t="str">
        <f>VLOOKUP(C4185,lookups!$G$1:$H$3, 2, FALSE)</f>
        <v>smolt</v>
      </c>
    </row>
    <row r="4186" spans="1:19" x14ac:dyDescent="0.25">
      <c r="A4186" s="1">
        <v>34107</v>
      </c>
      <c r="B4186">
        <v>1</v>
      </c>
      <c r="C4186">
        <v>1</v>
      </c>
      <c r="D4186">
        <v>1</v>
      </c>
      <c r="E4186">
        <v>1993</v>
      </c>
      <c r="F4186">
        <v>48</v>
      </c>
      <c r="G4186">
        <v>1</v>
      </c>
      <c r="H4186">
        <v>79</v>
      </c>
      <c r="I4186">
        <v>4.8899999999999997</v>
      </c>
      <c r="J4186">
        <v>4.3852569280000004</v>
      </c>
      <c r="M4186">
        <v>1</v>
      </c>
      <c r="N4186">
        <v>399</v>
      </c>
      <c r="O4186">
        <v>1</v>
      </c>
      <c r="P4186">
        <v>3</v>
      </c>
      <c r="Q4186" t="str">
        <f>VLOOKUP(M4186,lookups!$A$1:$B$7, 2, FALSE)</f>
        <v>trawl/fyke</v>
      </c>
      <c r="R4186" t="str">
        <f>VLOOKUP(N4186,lookups!$D$1:$E$6, 2, FALSE)</f>
        <v>hucuktlis r</v>
      </c>
      <c r="S4186" t="str">
        <f>VLOOKUP(C4186,lookups!$G$1:$H$3, 2, FALSE)</f>
        <v>smolt</v>
      </c>
    </row>
    <row r="4187" spans="1:19" x14ac:dyDescent="0.25">
      <c r="A4187" s="1">
        <v>34107</v>
      </c>
      <c r="B4187">
        <v>1</v>
      </c>
      <c r="C4187">
        <v>1</v>
      </c>
      <c r="D4187">
        <v>1</v>
      </c>
      <c r="E4187">
        <v>1993</v>
      </c>
      <c r="F4187">
        <v>49</v>
      </c>
      <c r="G4187">
        <v>1</v>
      </c>
      <c r="H4187">
        <v>81</v>
      </c>
      <c r="I4187">
        <v>5.42</v>
      </c>
      <c r="J4187">
        <v>4.860550623</v>
      </c>
      <c r="M4187">
        <v>1</v>
      </c>
      <c r="N4187">
        <v>399</v>
      </c>
      <c r="O4187">
        <v>1</v>
      </c>
      <c r="P4187">
        <v>3</v>
      </c>
      <c r="Q4187" t="str">
        <f>VLOOKUP(M4187,lookups!$A$1:$B$7, 2, FALSE)</f>
        <v>trawl/fyke</v>
      </c>
      <c r="R4187" t="str">
        <f>VLOOKUP(N4187,lookups!$D$1:$E$6, 2, FALSE)</f>
        <v>hucuktlis r</v>
      </c>
      <c r="S4187" t="str">
        <f>VLOOKUP(C4187,lookups!$G$1:$H$3, 2, FALSE)</f>
        <v>smolt</v>
      </c>
    </row>
    <row r="4188" spans="1:19" x14ac:dyDescent="0.25">
      <c r="A4188" s="1">
        <v>34107</v>
      </c>
      <c r="B4188">
        <v>1</v>
      </c>
      <c r="C4188">
        <v>1</v>
      </c>
      <c r="D4188">
        <v>1</v>
      </c>
      <c r="E4188">
        <v>1993</v>
      </c>
      <c r="F4188">
        <v>50</v>
      </c>
      <c r="G4188">
        <v>1</v>
      </c>
      <c r="H4188">
        <v>79</v>
      </c>
      <c r="I4188">
        <v>4.97</v>
      </c>
      <c r="J4188">
        <v>4.4569993720000003</v>
      </c>
      <c r="L4188">
        <v>1</v>
      </c>
      <c r="M4188">
        <v>1</v>
      </c>
      <c r="N4188">
        <v>399</v>
      </c>
      <c r="O4188">
        <v>1</v>
      </c>
      <c r="P4188">
        <v>3</v>
      </c>
      <c r="Q4188" t="str">
        <f>VLOOKUP(M4188,lookups!$A$1:$B$7, 2, FALSE)</f>
        <v>trawl/fyke</v>
      </c>
      <c r="R4188" t="str">
        <f>VLOOKUP(N4188,lookups!$D$1:$E$6, 2, FALSE)</f>
        <v>hucuktlis r</v>
      </c>
      <c r="S4188" t="str">
        <f>VLOOKUP(C4188,lookups!$G$1:$H$3, 2, FALSE)</f>
        <v>smolt</v>
      </c>
    </row>
    <row r="4189" spans="1:19" x14ac:dyDescent="0.25">
      <c r="A4189" s="1">
        <v>34107</v>
      </c>
      <c r="B4189">
        <v>1</v>
      </c>
      <c r="C4189">
        <v>1</v>
      </c>
      <c r="D4189">
        <v>1</v>
      </c>
      <c r="E4189">
        <v>1993</v>
      </c>
      <c r="F4189">
        <v>51</v>
      </c>
      <c r="G4189">
        <v>1</v>
      </c>
      <c r="H4189">
        <v>75</v>
      </c>
      <c r="I4189">
        <v>3.55</v>
      </c>
      <c r="J4189">
        <v>3.1835709799999998</v>
      </c>
      <c r="L4189">
        <v>1</v>
      </c>
      <c r="M4189">
        <v>1</v>
      </c>
      <c r="N4189">
        <v>399</v>
      </c>
      <c r="O4189">
        <v>1</v>
      </c>
      <c r="P4189">
        <v>3</v>
      </c>
      <c r="Q4189" t="str">
        <f>VLOOKUP(M4189,lookups!$A$1:$B$7, 2, FALSE)</f>
        <v>trawl/fyke</v>
      </c>
      <c r="R4189" t="str">
        <f>VLOOKUP(N4189,lookups!$D$1:$E$6, 2, FALSE)</f>
        <v>hucuktlis r</v>
      </c>
      <c r="S4189" t="str">
        <f>VLOOKUP(C4189,lookups!$G$1:$H$3, 2, FALSE)</f>
        <v>smolt</v>
      </c>
    </row>
    <row r="4190" spans="1:19" x14ac:dyDescent="0.25">
      <c r="A4190" s="1">
        <v>34107</v>
      </c>
      <c r="B4190">
        <v>1</v>
      </c>
      <c r="C4190">
        <v>1</v>
      </c>
      <c r="D4190">
        <v>1</v>
      </c>
      <c r="E4190">
        <v>1993</v>
      </c>
      <c r="F4190">
        <v>52</v>
      </c>
      <c r="G4190">
        <v>1</v>
      </c>
      <c r="H4190">
        <v>84</v>
      </c>
      <c r="I4190">
        <v>5.2</v>
      </c>
      <c r="J4190">
        <v>4.6632589009999998</v>
      </c>
      <c r="L4190">
        <v>1</v>
      </c>
      <c r="M4190">
        <v>1</v>
      </c>
      <c r="N4190">
        <v>399</v>
      </c>
      <c r="O4190">
        <v>1</v>
      </c>
      <c r="P4190">
        <v>3</v>
      </c>
      <c r="Q4190" t="str">
        <f>VLOOKUP(M4190,lookups!$A$1:$B$7, 2, FALSE)</f>
        <v>trawl/fyke</v>
      </c>
      <c r="R4190" t="str">
        <f>VLOOKUP(N4190,lookups!$D$1:$E$6, 2, FALSE)</f>
        <v>hucuktlis r</v>
      </c>
      <c r="S4190" t="str">
        <f>VLOOKUP(C4190,lookups!$G$1:$H$3, 2, FALSE)</f>
        <v>smolt</v>
      </c>
    </row>
    <row r="4191" spans="1:19" x14ac:dyDescent="0.25">
      <c r="A4191" s="1">
        <v>34107</v>
      </c>
      <c r="B4191">
        <v>1</v>
      </c>
      <c r="C4191">
        <v>1</v>
      </c>
      <c r="D4191">
        <v>1</v>
      </c>
      <c r="E4191">
        <v>1993</v>
      </c>
      <c r="F4191">
        <v>53</v>
      </c>
      <c r="G4191">
        <v>1</v>
      </c>
      <c r="H4191">
        <v>74</v>
      </c>
      <c r="I4191">
        <v>4.08</v>
      </c>
      <c r="J4191">
        <v>3.6588646759999999</v>
      </c>
      <c r="M4191">
        <v>1</v>
      </c>
      <c r="N4191">
        <v>399</v>
      </c>
      <c r="O4191">
        <v>1</v>
      </c>
      <c r="P4191">
        <v>3</v>
      </c>
      <c r="Q4191" t="str">
        <f>VLOOKUP(M4191,lookups!$A$1:$B$7, 2, FALSE)</f>
        <v>trawl/fyke</v>
      </c>
      <c r="R4191" t="str">
        <f>VLOOKUP(N4191,lookups!$D$1:$E$6, 2, FALSE)</f>
        <v>hucuktlis r</v>
      </c>
      <c r="S4191" t="str">
        <f>VLOOKUP(C4191,lookups!$G$1:$H$3, 2, FALSE)</f>
        <v>smolt</v>
      </c>
    </row>
    <row r="4192" spans="1:19" x14ac:dyDescent="0.25">
      <c r="A4192" s="1">
        <v>34107</v>
      </c>
      <c r="B4192">
        <v>1</v>
      </c>
      <c r="C4192">
        <v>1</v>
      </c>
      <c r="D4192">
        <v>1</v>
      </c>
      <c r="E4192">
        <v>1993</v>
      </c>
      <c r="F4192">
        <v>54</v>
      </c>
      <c r="G4192">
        <v>1</v>
      </c>
      <c r="H4192">
        <v>78</v>
      </c>
      <c r="I4192">
        <v>4.3499999999999996</v>
      </c>
      <c r="J4192">
        <v>3.9009954260000002</v>
      </c>
      <c r="L4192">
        <v>1</v>
      </c>
      <c r="M4192">
        <v>1</v>
      </c>
      <c r="N4192">
        <v>399</v>
      </c>
      <c r="O4192">
        <v>1</v>
      </c>
      <c r="P4192">
        <v>3</v>
      </c>
      <c r="Q4192" t="str">
        <f>VLOOKUP(M4192,lookups!$A$1:$B$7, 2, FALSE)</f>
        <v>trawl/fyke</v>
      </c>
      <c r="R4192" t="str">
        <f>VLOOKUP(N4192,lookups!$D$1:$E$6, 2, FALSE)</f>
        <v>hucuktlis r</v>
      </c>
      <c r="S4192" t="str">
        <f>VLOOKUP(C4192,lookups!$G$1:$H$3, 2, FALSE)</f>
        <v>smolt</v>
      </c>
    </row>
    <row r="4193" spans="1:19" x14ac:dyDescent="0.25">
      <c r="A4193" s="1">
        <v>34107</v>
      </c>
      <c r="B4193">
        <v>1</v>
      </c>
      <c r="C4193">
        <v>1</v>
      </c>
      <c r="D4193">
        <v>1</v>
      </c>
      <c r="E4193">
        <v>1993</v>
      </c>
      <c r="F4193">
        <v>55</v>
      </c>
      <c r="G4193">
        <v>1</v>
      </c>
      <c r="H4193">
        <v>80</v>
      </c>
      <c r="I4193">
        <v>4.4000000000000004</v>
      </c>
      <c r="J4193">
        <v>3.9458344539999999</v>
      </c>
      <c r="L4193">
        <v>1</v>
      </c>
      <c r="M4193">
        <v>1</v>
      </c>
      <c r="N4193">
        <v>399</v>
      </c>
      <c r="O4193">
        <v>1</v>
      </c>
      <c r="P4193">
        <v>3</v>
      </c>
      <c r="Q4193" t="str">
        <f>VLOOKUP(M4193,lookups!$A$1:$B$7, 2, FALSE)</f>
        <v>trawl/fyke</v>
      </c>
      <c r="R4193" t="str">
        <f>VLOOKUP(N4193,lookups!$D$1:$E$6, 2, FALSE)</f>
        <v>hucuktlis r</v>
      </c>
      <c r="S4193" t="str">
        <f>VLOOKUP(C4193,lookups!$G$1:$H$3, 2, FALSE)</f>
        <v>smolt</v>
      </c>
    </row>
    <row r="4194" spans="1:19" x14ac:dyDescent="0.25">
      <c r="A4194" s="1">
        <v>34107</v>
      </c>
      <c r="B4194">
        <v>1</v>
      </c>
      <c r="C4194">
        <v>1</v>
      </c>
      <c r="D4194">
        <v>1</v>
      </c>
      <c r="E4194">
        <v>1993</v>
      </c>
      <c r="F4194">
        <v>56</v>
      </c>
      <c r="G4194">
        <v>1</v>
      </c>
      <c r="H4194">
        <v>82</v>
      </c>
      <c r="I4194">
        <v>4.46</v>
      </c>
      <c r="J4194">
        <v>3.9996412879999999</v>
      </c>
      <c r="L4194">
        <v>1</v>
      </c>
      <c r="M4194">
        <v>1</v>
      </c>
      <c r="N4194">
        <v>399</v>
      </c>
      <c r="O4194">
        <v>1</v>
      </c>
      <c r="P4194">
        <v>3</v>
      </c>
      <c r="Q4194" t="str">
        <f>VLOOKUP(M4194,lookups!$A$1:$B$7, 2, FALSE)</f>
        <v>trawl/fyke</v>
      </c>
      <c r="R4194" t="str">
        <f>VLOOKUP(N4194,lookups!$D$1:$E$6, 2, FALSE)</f>
        <v>hucuktlis r</v>
      </c>
      <c r="S4194" t="str">
        <f>VLOOKUP(C4194,lookups!$G$1:$H$3, 2, FALSE)</f>
        <v>smolt</v>
      </c>
    </row>
    <row r="4195" spans="1:19" x14ac:dyDescent="0.25">
      <c r="A4195" s="1">
        <v>34107</v>
      </c>
      <c r="B4195">
        <v>1</v>
      </c>
      <c r="C4195">
        <v>1</v>
      </c>
      <c r="D4195">
        <v>1</v>
      </c>
      <c r="E4195">
        <v>1993</v>
      </c>
      <c r="F4195">
        <v>57</v>
      </c>
      <c r="G4195">
        <v>1</v>
      </c>
      <c r="H4195">
        <v>78</v>
      </c>
      <c r="I4195">
        <v>4.7300000000000004</v>
      </c>
      <c r="J4195">
        <v>4.2417720379999997</v>
      </c>
      <c r="L4195">
        <v>1</v>
      </c>
      <c r="M4195">
        <v>1</v>
      </c>
      <c r="N4195">
        <v>399</v>
      </c>
      <c r="O4195">
        <v>1</v>
      </c>
      <c r="P4195">
        <v>3</v>
      </c>
      <c r="Q4195" t="str">
        <f>VLOOKUP(M4195,lookups!$A$1:$B$7, 2, FALSE)</f>
        <v>trawl/fyke</v>
      </c>
      <c r="R4195" t="str">
        <f>VLOOKUP(N4195,lookups!$D$1:$E$6, 2, FALSE)</f>
        <v>hucuktlis r</v>
      </c>
      <c r="S4195" t="str">
        <f>VLOOKUP(C4195,lookups!$G$1:$H$3, 2, FALSE)</f>
        <v>smolt</v>
      </c>
    </row>
    <row r="4196" spans="1:19" x14ac:dyDescent="0.25">
      <c r="A4196" s="1">
        <v>34107</v>
      </c>
      <c r="B4196">
        <v>1</v>
      </c>
      <c r="C4196">
        <v>1</v>
      </c>
      <c r="D4196">
        <v>1</v>
      </c>
      <c r="E4196">
        <v>1993</v>
      </c>
      <c r="F4196">
        <v>58</v>
      </c>
      <c r="G4196">
        <v>1</v>
      </c>
      <c r="H4196">
        <v>84</v>
      </c>
      <c r="I4196">
        <v>5.45</v>
      </c>
      <c r="J4196">
        <v>4.8874540399999997</v>
      </c>
      <c r="L4196">
        <v>1</v>
      </c>
      <c r="M4196">
        <v>1</v>
      </c>
      <c r="N4196">
        <v>399</v>
      </c>
      <c r="O4196">
        <v>1</v>
      </c>
      <c r="P4196">
        <v>3</v>
      </c>
      <c r="Q4196" t="str">
        <f>VLOOKUP(M4196,lookups!$A$1:$B$7, 2, FALSE)</f>
        <v>trawl/fyke</v>
      </c>
      <c r="R4196" t="str">
        <f>VLOOKUP(N4196,lookups!$D$1:$E$6, 2, FALSE)</f>
        <v>hucuktlis r</v>
      </c>
      <c r="S4196" t="str">
        <f>VLOOKUP(C4196,lookups!$G$1:$H$3, 2, FALSE)</f>
        <v>smolt</v>
      </c>
    </row>
    <row r="4197" spans="1:19" x14ac:dyDescent="0.25">
      <c r="A4197" s="1">
        <v>34107</v>
      </c>
      <c r="B4197">
        <v>1</v>
      </c>
      <c r="C4197">
        <v>1</v>
      </c>
      <c r="D4197">
        <v>1</v>
      </c>
      <c r="E4197">
        <v>1993</v>
      </c>
      <c r="F4197">
        <v>59</v>
      </c>
      <c r="G4197">
        <v>1</v>
      </c>
      <c r="H4197">
        <v>77</v>
      </c>
      <c r="I4197">
        <v>4.34</v>
      </c>
      <c r="J4197">
        <v>3.892027621</v>
      </c>
      <c r="L4197">
        <v>1</v>
      </c>
      <c r="M4197">
        <v>1</v>
      </c>
      <c r="N4197">
        <v>399</v>
      </c>
      <c r="O4197">
        <v>1</v>
      </c>
      <c r="P4197">
        <v>3</v>
      </c>
      <c r="Q4197" t="str">
        <f>VLOOKUP(M4197,lookups!$A$1:$B$7, 2, FALSE)</f>
        <v>trawl/fyke</v>
      </c>
      <c r="R4197" t="str">
        <f>VLOOKUP(N4197,lookups!$D$1:$E$6, 2, FALSE)</f>
        <v>hucuktlis r</v>
      </c>
      <c r="S4197" t="str">
        <f>VLOOKUP(C4197,lookups!$G$1:$H$3, 2, FALSE)</f>
        <v>smolt</v>
      </c>
    </row>
    <row r="4198" spans="1:19" x14ac:dyDescent="0.25">
      <c r="A4198" s="1">
        <v>34107</v>
      </c>
      <c r="B4198">
        <v>1</v>
      </c>
      <c r="C4198">
        <v>1</v>
      </c>
      <c r="D4198">
        <v>1</v>
      </c>
      <c r="E4198">
        <v>1993</v>
      </c>
      <c r="F4198">
        <v>60</v>
      </c>
      <c r="G4198">
        <v>1</v>
      </c>
      <c r="H4198">
        <v>71</v>
      </c>
      <c r="I4198">
        <v>3.65</v>
      </c>
      <c r="J4198">
        <v>3.2732490360000002</v>
      </c>
      <c r="M4198">
        <v>1</v>
      </c>
      <c r="N4198">
        <v>399</v>
      </c>
      <c r="O4198">
        <v>1</v>
      </c>
      <c r="P4198">
        <v>3</v>
      </c>
      <c r="Q4198" t="str">
        <f>VLOOKUP(M4198,lookups!$A$1:$B$7, 2, FALSE)</f>
        <v>trawl/fyke</v>
      </c>
      <c r="R4198" t="str">
        <f>VLOOKUP(N4198,lookups!$D$1:$E$6, 2, FALSE)</f>
        <v>hucuktlis r</v>
      </c>
      <c r="S4198" t="str">
        <f>VLOOKUP(C4198,lookups!$G$1:$H$3, 2, FALSE)</f>
        <v>smolt</v>
      </c>
    </row>
    <row r="4199" spans="1:19" x14ac:dyDescent="0.25">
      <c r="A4199" s="1">
        <v>34107</v>
      </c>
      <c r="B4199">
        <v>1</v>
      </c>
      <c r="C4199">
        <v>1</v>
      </c>
      <c r="D4199">
        <v>1</v>
      </c>
      <c r="E4199">
        <v>1993</v>
      </c>
      <c r="F4199">
        <v>61</v>
      </c>
      <c r="G4199">
        <v>1</v>
      </c>
      <c r="H4199">
        <v>69</v>
      </c>
      <c r="I4199">
        <v>2.76</v>
      </c>
      <c r="J4199">
        <v>2.4751143400000002</v>
      </c>
      <c r="M4199">
        <v>1</v>
      </c>
      <c r="N4199">
        <v>399</v>
      </c>
      <c r="O4199">
        <v>1</v>
      </c>
      <c r="P4199">
        <v>3</v>
      </c>
      <c r="Q4199" t="str">
        <f>VLOOKUP(M4199,lookups!$A$1:$B$7, 2, FALSE)</f>
        <v>trawl/fyke</v>
      </c>
      <c r="R4199" t="str">
        <f>VLOOKUP(N4199,lookups!$D$1:$E$6, 2, FALSE)</f>
        <v>hucuktlis r</v>
      </c>
      <c r="S4199" t="str">
        <f>VLOOKUP(C4199,lookups!$G$1:$H$3, 2, FALSE)</f>
        <v>smolt</v>
      </c>
    </row>
    <row r="4200" spans="1:19" x14ac:dyDescent="0.25">
      <c r="A4200" s="1">
        <v>34107</v>
      </c>
      <c r="B4200">
        <v>1</v>
      </c>
      <c r="C4200">
        <v>1</v>
      </c>
      <c r="D4200">
        <v>1</v>
      </c>
      <c r="E4200">
        <v>1993</v>
      </c>
      <c r="F4200">
        <v>62</v>
      </c>
      <c r="G4200">
        <v>1</v>
      </c>
      <c r="H4200">
        <v>74</v>
      </c>
      <c r="I4200">
        <v>3.57</v>
      </c>
      <c r="J4200">
        <v>3.2015065909999998</v>
      </c>
      <c r="M4200">
        <v>1</v>
      </c>
      <c r="N4200">
        <v>399</v>
      </c>
      <c r="O4200">
        <v>1</v>
      </c>
      <c r="P4200">
        <v>3</v>
      </c>
      <c r="Q4200" t="str">
        <f>VLOOKUP(M4200,lookups!$A$1:$B$7, 2, FALSE)</f>
        <v>trawl/fyke</v>
      </c>
      <c r="R4200" t="str">
        <f>VLOOKUP(N4200,lookups!$D$1:$E$6, 2, FALSE)</f>
        <v>hucuktlis r</v>
      </c>
      <c r="S4200" t="str">
        <f>VLOOKUP(C4200,lookups!$G$1:$H$3, 2, FALSE)</f>
        <v>smolt</v>
      </c>
    </row>
    <row r="4201" spans="1:19" x14ac:dyDescent="0.25">
      <c r="A4201" s="1">
        <v>34107</v>
      </c>
      <c r="B4201">
        <v>1</v>
      </c>
      <c r="C4201">
        <v>1</v>
      </c>
      <c r="D4201">
        <v>1</v>
      </c>
      <c r="E4201">
        <v>1993</v>
      </c>
      <c r="F4201">
        <v>63</v>
      </c>
      <c r="G4201">
        <v>1</v>
      </c>
      <c r="H4201">
        <v>80</v>
      </c>
      <c r="I4201">
        <v>4.63</v>
      </c>
      <c r="J4201">
        <v>4.1520939830000003</v>
      </c>
      <c r="L4201">
        <v>1</v>
      </c>
      <c r="M4201">
        <v>1</v>
      </c>
      <c r="N4201">
        <v>399</v>
      </c>
      <c r="O4201">
        <v>1</v>
      </c>
      <c r="P4201">
        <v>3</v>
      </c>
      <c r="Q4201" t="str">
        <f>VLOOKUP(M4201,lookups!$A$1:$B$7, 2, FALSE)</f>
        <v>trawl/fyke</v>
      </c>
      <c r="R4201" t="str">
        <f>VLOOKUP(N4201,lookups!$D$1:$E$6, 2, FALSE)</f>
        <v>hucuktlis r</v>
      </c>
      <c r="S4201" t="str">
        <f>VLOOKUP(C4201,lookups!$G$1:$H$3, 2, FALSE)</f>
        <v>smolt</v>
      </c>
    </row>
    <row r="4202" spans="1:19" x14ac:dyDescent="0.25">
      <c r="A4202" s="1">
        <v>34107</v>
      </c>
      <c r="B4202">
        <v>1</v>
      </c>
      <c r="C4202">
        <v>1</v>
      </c>
      <c r="D4202">
        <v>1</v>
      </c>
      <c r="E4202">
        <v>1993</v>
      </c>
      <c r="F4202">
        <v>64</v>
      </c>
      <c r="G4202">
        <v>1</v>
      </c>
      <c r="H4202">
        <v>80</v>
      </c>
      <c r="I4202">
        <v>4.37</v>
      </c>
      <c r="J4202">
        <v>3.9189310380000002</v>
      </c>
      <c r="L4202">
        <v>1</v>
      </c>
      <c r="M4202">
        <v>1</v>
      </c>
      <c r="N4202">
        <v>399</v>
      </c>
      <c r="O4202">
        <v>1</v>
      </c>
      <c r="P4202">
        <v>3</v>
      </c>
      <c r="Q4202" t="str">
        <f>VLOOKUP(M4202,lookups!$A$1:$B$7, 2, FALSE)</f>
        <v>trawl/fyke</v>
      </c>
      <c r="R4202" t="str">
        <f>VLOOKUP(N4202,lookups!$D$1:$E$6, 2, FALSE)</f>
        <v>hucuktlis r</v>
      </c>
      <c r="S4202" t="str">
        <f>VLOOKUP(C4202,lookups!$G$1:$H$3, 2, FALSE)</f>
        <v>smolt</v>
      </c>
    </row>
    <row r="4203" spans="1:19" x14ac:dyDescent="0.25">
      <c r="A4203" s="1">
        <v>34107</v>
      </c>
      <c r="B4203">
        <v>1</v>
      </c>
      <c r="C4203">
        <v>1</v>
      </c>
      <c r="D4203">
        <v>1</v>
      </c>
      <c r="E4203">
        <v>1993</v>
      </c>
      <c r="F4203">
        <v>65</v>
      </c>
      <c r="G4203">
        <v>1</v>
      </c>
      <c r="H4203">
        <v>74</v>
      </c>
      <c r="I4203">
        <v>3.55</v>
      </c>
      <c r="J4203">
        <v>3.1835709799999998</v>
      </c>
      <c r="M4203">
        <v>1</v>
      </c>
      <c r="N4203">
        <v>399</v>
      </c>
      <c r="O4203">
        <v>1</v>
      </c>
      <c r="P4203">
        <v>3</v>
      </c>
      <c r="Q4203" t="str">
        <f>VLOOKUP(M4203,lookups!$A$1:$B$7, 2, FALSE)</f>
        <v>trawl/fyke</v>
      </c>
      <c r="R4203" t="str">
        <f>VLOOKUP(N4203,lookups!$D$1:$E$6, 2, FALSE)</f>
        <v>hucuktlis r</v>
      </c>
      <c r="S4203" t="str">
        <f>VLOOKUP(C4203,lookups!$G$1:$H$3, 2, FALSE)</f>
        <v>smolt</v>
      </c>
    </row>
    <row r="4204" spans="1:19" x14ac:dyDescent="0.25">
      <c r="A4204" s="1">
        <v>34107</v>
      </c>
      <c r="B4204">
        <v>1</v>
      </c>
      <c r="C4204">
        <v>1</v>
      </c>
      <c r="D4204">
        <v>1</v>
      </c>
      <c r="E4204">
        <v>1993</v>
      </c>
      <c r="F4204">
        <v>66</v>
      </c>
      <c r="G4204">
        <v>1</v>
      </c>
      <c r="H4204">
        <v>78</v>
      </c>
      <c r="I4204">
        <v>4.37</v>
      </c>
      <c r="J4204">
        <v>3.9189310380000002</v>
      </c>
      <c r="L4204">
        <v>1</v>
      </c>
      <c r="M4204">
        <v>1</v>
      </c>
      <c r="N4204">
        <v>399</v>
      </c>
      <c r="O4204">
        <v>1</v>
      </c>
      <c r="P4204">
        <v>3</v>
      </c>
      <c r="Q4204" t="str">
        <f>VLOOKUP(M4204,lookups!$A$1:$B$7, 2, FALSE)</f>
        <v>trawl/fyke</v>
      </c>
      <c r="R4204" t="str">
        <f>VLOOKUP(N4204,lookups!$D$1:$E$6, 2, FALSE)</f>
        <v>hucuktlis r</v>
      </c>
      <c r="S4204" t="str">
        <f>VLOOKUP(C4204,lookups!$G$1:$H$3, 2, FALSE)</f>
        <v>smolt</v>
      </c>
    </row>
    <row r="4205" spans="1:19" x14ac:dyDescent="0.25">
      <c r="A4205" s="1">
        <v>34107</v>
      </c>
      <c r="B4205">
        <v>1</v>
      </c>
      <c r="C4205">
        <v>1</v>
      </c>
      <c r="D4205">
        <v>1</v>
      </c>
      <c r="E4205">
        <v>1993</v>
      </c>
      <c r="F4205">
        <v>67</v>
      </c>
      <c r="G4205">
        <v>1</v>
      </c>
      <c r="H4205">
        <v>74</v>
      </c>
      <c r="I4205">
        <v>3.91</v>
      </c>
      <c r="J4205">
        <v>3.5064119809999998</v>
      </c>
      <c r="M4205">
        <v>1</v>
      </c>
      <c r="N4205">
        <v>399</v>
      </c>
      <c r="O4205">
        <v>1</v>
      </c>
      <c r="P4205">
        <v>3</v>
      </c>
      <c r="Q4205" t="str">
        <f>VLOOKUP(M4205,lookups!$A$1:$B$7, 2, FALSE)</f>
        <v>trawl/fyke</v>
      </c>
      <c r="R4205" t="str">
        <f>VLOOKUP(N4205,lookups!$D$1:$E$6, 2, FALSE)</f>
        <v>hucuktlis r</v>
      </c>
      <c r="S4205" t="str">
        <f>VLOOKUP(C4205,lookups!$G$1:$H$3, 2, FALSE)</f>
        <v>smolt</v>
      </c>
    </row>
    <row r="4206" spans="1:19" x14ac:dyDescent="0.25">
      <c r="A4206" s="1">
        <v>34107</v>
      </c>
      <c r="B4206">
        <v>1</v>
      </c>
      <c r="C4206">
        <v>1</v>
      </c>
      <c r="D4206">
        <v>1</v>
      </c>
      <c r="E4206">
        <v>1993</v>
      </c>
      <c r="F4206">
        <v>68</v>
      </c>
      <c r="G4206">
        <v>1</v>
      </c>
      <c r="H4206">
        <v>72</v>
      </c>
      <c r="I4206">
        <v>3.89</v>
      </c>
      <c r="J4206">
        <v>3.4884763699999999</v>
      </c>
      <c r="M4206">
        <v>1</v>
      </c>
      <c r="N4206">
        <v>399</v>
      </c>
      <c r="O4206">
        <v>1</v>
      </c>
      <c r="P4206">
        <v>3</v>
      </c>
      <c r="Q4206" t="str">
        <f>VLOOKUP(M4206,lookups!$A$1:$B$7, 2, FALSE)</f>
        <v>trawl/fyke</v>
      </c>
      <c r="R4206" t="str">
        <f>VLOOKUP(N4206,lookups!$D$1:$E$6, 2, FALSE)</f>
        <v>hucuktlis r</v>
      </c>
      <c r="S4206" t="str">
        <f>VLOOKUP(C4206,lookups!$G$1:$H$3, 2, FALSE)</f>
        <v>smolt</v>
      </c>
    </row>
    <row r="4207" spans="1:19" x14ac:dyDescent="0.25">
      <c r="A4207" s="1">
        <v>34107</v>
      </c>
      <c r="B4207">
        <v>1</v>
      </c>
      <c r="C4207">
        <v>1</v>
      </c>
      <c r="D4207">
        <v>1</v>
      </c>
      <c r="E4207">
        <v>1993</v>
      </c>
      <c r="F4207">
        <v>69</v>
      </c>
      <c r="G4207">
        <v>1</v>
      </c>
      <c r="H4207">
        <v>72</v>
      </c>
      <c r="I4207">
        <v>3.37</v>
      </c>
      <c r="J4207">
        <v>3.0221504800000001</v>
      </c>
      <c r="M4207">
        <v>1</v>
      </c>
      <c r="N4207">
        <v>399</v>
      </c>
      <c r="O4207">
        <v>1</v>
      </c>
      <c r="P4207">
        <v>3</v>
      </c>
      <c r="Q4207" t="str">
        <f>VLOOKUP(M4207,lookups!$A$1:$B$7, 2, FALSE)</f>
        <v>trawl/fyke</v>
      </c>
      <c r="R4207" t="str">
        <f>VLOOKUP(N4207,lookups!$D$1:$E$6, 2, FALSE)</f>
        <v>hucuktlis r</v>
      </c>
      <c r="S4207" t="str">
        <f>VLOOKUP(C4207,lookups!$G$1:$H$3, 2, FALSE)</f>
        <v>smolt</v>
      </c>
    </row>
    <row r="4208" spans="1:19" x14ac:dyDescent="0.25">
      <c r="A4208" s="1">
        <v>34107</v>
      </c>
      <c r="B4208">
        <v>1</v>
      </c>
      <c r="C4208">
        <v>1</v>
      </c>
      <c r="D4208">
        <v>1</v>
      </c>
      <c r="E4208">
        <v>1993</v>
      </c>
      <c r="F4208">
        <v>70</v>
      </c>
      <c r="G4208">
        <v>1</v>
      </c>
      <c r="H4208">
        <v>64</v>
      </c>
      <c r="I4208">
        <v>2.7</v>
      </c>
      <c r="J4208">
        <v>2.4213075060000002</v>
      </c>
      <c r="M4208">
        <v>1</v>
      </c>
      <c r="N4208">
        <v>399</v>
      </c>
      <c r="O4208">
        <v>1</v>
      </c>
      <c r="P4208">
        <v>3</v>
      </c>
      <c r="Q4208" t="str">
        <f>VLOOKUP(M4208,lookups!$A$1:$B$7, 2, FALSE)</f>
        <v>trawl/fyke</v>
      </c>
      <c r="R4208" t="str">
        <f>VLOOKUP(N4208,lookups!$D$1:$E$6, 2, FALSE)</f>
        <v>hucuktlis r</v>
      </c>
      <c r="S4208" t="str">
        <f>VLOOKUP(C4208,lookups!$G$1:$H$3, 2, FALSE)</f>
        <v>smolt</v>
      </c>
    </row>
    <row r="4209" spans="1:19" x14ac:dyDescent="0.25">
      <c r="A4209" s="1">
        <v>34107</v>
      </c>
      <c r="B4209">
        <v>1</v>
      </c>
      <c r="C4209">
        <v>1</v>
      </c>
      <c r="D4209">
        <v>1</v>
      </c>
      <c r="E4209">
        <v>1993</v>
      </c>
      <c r="F4209">
        <v>71</v>
      </c>
      <c r="G4209">
        <v>1</v>
      </c>
      <c r="H4209">
        <v>75</v>
      </c>
      <c r="I4209">
        <v>3.73</v>
      </c>
      <c r="J4209">
        <v>3.3449914810000001</v>
      </c>
      <c r="L4209">
        <v>1</v>
      </c>
      <c r="M4209">
        <v>1</v>
      </c>
      <c r="N4209">
        <v>399</v>
      </c>
      <c r="O4209">
        <v>1</v>
      </c>
      <c r="P4209">
        <v>3</v>
      </c>
      <c r="Q4209" t="str">
        <f>VLOOKUP(M4209,lookups!$A$1:$B$7, 2, FALSE)</f>
        <v>trawl/fyke</v>
      </c>
      <c r="R4209" t="str">
        <f>VLOOKUP(N4209,lookups!$D$1:$E$6, 2, FALSE)</f>
        <v>hucuktlis r</v>
      </c>
      <c r="S4209" t="str">
        <f>VLOOKUP(C4209,lookups!$G$1:$H$3, 2, FALSE)</f>
        <v>smolt</v>
      </c>
    </row>
    <row r="4210" spans="1:19" x14ac:dyDescent="0.25">
      <c r="A4210" s="1">
        <v>34107</v>
      </c>
      <c r="B4210">
        <v>1</v>
      </c>
      <c r="C4210">
        <v>1</v>
      </c>
      <c r="D4210">
        <v>1</v>
      </c>
      <c r="E4210">
        <v>1993</v>
      </c>
      <c r="F4210">
        <v>72</v>
      </c>
      <c r="G4210">
        <v>1</v>
      </c>
      <c r="H4210">
        <v>69</v>
      </c>
      <c r="I4210">
        <v>2.87</v>
      </c>
      <c r="J4210">
        <v>2.5737602009999998</v>
      </c>
      <c r="M4210">
        <v>1</v>
      </c>
      <c r="N4210">
        <v>399</v>
      </c>
      <c r="O4210">
        <v>1</v>
      </c>
      <c r="P4210">
        <v>3</v>
      </c>
      <c r="Q4210" t="str">
        <f>VLOOKUP(M4210,lookups!$A$1:$B$7, 2, FALSE)</f>
        <v>trawl/fyke</v>
      </c>
      <c r="R4210" t="str">
        <f>VLOOKUP(N4210,lookups!$D$1:$E$6, 2, FALSE)</f>
        <v>hucuktlis r</v>
      </c>
      <c r="S4210" t="str">
        <f>VLOOKUP(C4210,lookups!$G$1:$H$3, 2, FALSE)</f>
        <v>smolt</v>
      </c>
    </row>
    <row r="4211" spans="1:19" x14ac:dyDescent="0.25">
      <c r="A4211" s="1">
        <v>34107</v>
      </c>
      <c r="B4211">
        <v>1</v>
      </c>
      <c r="C4211">
        <v>1</v>
      </c>
      <c r="D4211">
        <v>1</v>
      </c>
      <c r="E4211">
        <v>1993</v>
      </c>
      <c r="F4211">
        <v>73</v>
      </c>
      <c r="G4211">
        <v>1</v>
      </c>
      <c r="H4211">
        <v>61</v>
      </c>
      <c r="I4211">
        <v>2.4700000000000002</v>
      </c>
      <c r="J4211">
        <v>2.2150479779999999</v>
      </c>
      <c r="M4211">
        <v>1</v>
      </c>
      <c r="N4211">
        <v>399</v>
      </c>
      <c r="O4211">
        <v>1</v>
      </c>
      <c r="P4211">
        <v>3</v>
      </c>
      <c r="Q4211" t="str">
        <f>VLOOKUP(M4211,lookups!$A$1:$B$7, 2, FALSE)</f>
        <v>trawl/fyke</v>
      </c>
      <c r="R4211" t="str">
        <f>VLOOKUP(N4211,lookups!$D$1:$E$6, 2, FALSE)</f>
        <v>hucuktlis r</v>
      </c>
      <c r="S4211" t="str">
        <f>VLOOKUP(C4211,lookups!$G$1:$H$3, 2, FALSE)</f>
        <v>smolt</v>
      </c>
    </row>
    <row r="4212" spans="1:19" x14ac:dyDescent="0.25">
      <c r="A4212" s="1">
        <v>34107</v>
      </c>
      <c r="B4212">
        <v>1</v>
      </c>
      <c r="C4212">
        <v>1</v>
      </c>
      <c r="D4212">
        <v>1</v>
      </c>
      <c r="E4212">
        <v>1993</v>
      </c>
      <c r="F4212">
        <v>74</v>
      </c>
      <c r="G4212">
        <v>1</v>
      </c>
      <c r="H4212">
        <v>75</v>
      </c>
      <c r="I4212">
        <v>4.3</v>
      </c>
      <c r="J4212">
        <v>3.8561563990000001</v>
      </c>
      <c r="M4212">
        <v>1</v>
      </c>
      <c r="N4212">
        <v>399</v>
      </c>
      <c r="O4212">
        <v>1</v>
      </c>
      <c r="P4212">
        <v>3</v>
      </c>
      <c r="Q4212" t="str">
        <f>VLOOKUP(M4212,lookups!$A$1:$B$7, 2, FALSE)</f>
        <v>trawl/fyke</v>
      </c>
      <c r="R4212" t="str">
        <f>VLOOKUP(N4212,lookups!$D$1:$E$6, 2, FALSE)</f>
        <v>hucuktlis r</v>
      </c>
      <c r="S4212" t="str">
        <f>VLOOKUP(C4212,lookups!$G$1:$H$3, 2, FALSE)</f>
        <v>smolt</v>
      </c>
    </row>
    <row r="4213" spans="1:19" x14ac:dyDescent="0.25">
      <c r="A4213" s="1">
        <v>34107</v>
      </c>
      <c r="B4213">
        <v>1</v>
      </c>
      <c r="C4213">
        <v>1</v>
      </c>
      <c r="D4213">
        <v>1</v>
      </c>
      <c r="E4213">
        <v>1993</v>
      </c>
      <c r="F4213">
        <v>75</v>
      </c>
      <c r="G4213">
        <v>1</v>
      </c>
      <c r="H4213">
        <v>77</v>
      </c>
      <c r="I4213">
        <v>4.24</v>
      </c>
      <c r="J4213">
        <v>3.8023495650000001</v>
      </c>
      <c r="M4213">
        <v>1</v>
      </c>
      <c r="N4213">
        <v>399</v>
      </c>
      <c r="O4213">
        <v>1</v>
      </c>
      <c r="P4213">
        <v>3</v>
      </c>
      <c r="Q4213" t="str">
        <f>VLOOKUP(M4213,lookups!$A$1:$B$7, 2, FALSE)</f>
        <v>trawl/fyke</v>
      </c>
      <c r="R4213" t="str">
        <f>VLOOKUP(N4213,lookups!$D$1:$E$6, 2, FALSE)</f>
        <v>hucuktlis r</v>
      </c>
      <c r="S4213" t="str">
        <f>VLOOKUP(C4213,lookups!$G$1:$H$3, 2, FALSE)</f>
        <v>smolt</v>
      </c>
    </row>
    <row r="4214" spans="1:19" x14ac:dyDescent="0.25">
      <c r="A4214" s="1">
        <v>34107</v>
      </c>
      <c r="B4214">
        <v>1</v>
      </c>
      <c r="C4214">
        <v>1</v>
      </c>
      <c r="D4214">
        <v>1</v>
      </c>
      <c r="E4214">
        <v>1993</v>
      </c>
      <c r="F4214">
        <v>76</v>
      </c>
      <c r="G4214">
        <v>1</v>
      </c>
      <c r="H4214">
        <v>74</v>
      </c>
      <c r="I4214">
        <v>3.82</v>
      </c>
      <c r="J4214">
        <v>3.4257017310000002</v>
      </c>
      <c r="M4214">
        <v>1</v>
      </c>
      <c r="N4214">
        <v>399</v>
      </c>
      <c r="O4214">
        <v>1</v>
      </c>
      <c r="P4214">
        <v>3</v>
      </c>
      <c r="Q4214" t="str">
        <f>VLOOKUP(M4214,lookups!$A$1:$B$7, 2, FALSE)</f>
        <v>trawl/fyke</v>
      </c>
      <c r="R4214" t="str">
        <f>VLOOKUP(N4214,lookups!$D$1:$E$6, 2, FALSE)</f>
        <v>hucuktlis r</v>
      </c>
      <c r="S4214" t="str">
        <f>VLOOKUP(C4214,lookups!$G$1:$H$3, 2, FALSE)</f>
        <v>smolt</v>
      </c>
    </row>
    <row r="4215" spans="1:19" x14ac:dyDescent="0.25">
      <c r="A4215" s="1">
        <v>34107</v>
      </c>
      <c r="B4215">
        <v>1</v>
      </c>
      <c r="C4215">
        <v>1</v>
      </c>
      <c r="D4215">
        <v>1</v>
      </c>
      <c r="E4215">
        <v>1993</v>
      </c>
      <c r="F4215">
        <v>77</v>
      </c>
      <c r="G4215">
        <v>1</v>
      </c>
      <c r="H4215">
        <v>84</v>
      </c>
      <c r="I4215">
        <v>5.76</v>
      </c>
      <c r="J4215">
        <v>5.165456013</v>
      </c>
      <c r="L4215">
        <v>1</v>
      </c>
      <c r="M4215">
        <v>1</v>
      </c>
      <c r="N4215">
        <v>399</v>
      </c>
      <c r="O4215">
        <v>1</v>
      </c>
      <c r="P4215">
        <v>3</v>
      </c>
      <c r="Q4215" t="str">
        <f>VLOOKUP(M4215,lookups!$A$1:$B$7, 2, FALSE)</f>
        <v>trawl/fyke</v>
      </c>
      <c r="R4215" t="str">
        <f>VLOOKUP(N4215,lookups!$D$1:$E$6, 2, FALSE)</f>
        <v>hucuktlis r</v>
      </c>
      <c r="S4215" t="str">
        <f>VLOOKUP(C4215,lookups!$G$1:$H$3, 2, FALSE)</f>
        <v>smolt</v>
      </c>
    </row>
    <row r="4216" spans="1:19" x14ac:dyDescent="0.25">
      <c r="A4216" s="1">
        <v>34107</v>
      </c>
      <c r="B4216">
        <v>1</v>
      </c>
      <c r="C4216">
        <v>1</v>
      </c>
      <c r="D4216">
        <v>1</v>
      </c>
      <c r="E4216">
        <v>1993</v>
      </c>
      <c r="F4216">
        <v>78</v>
      </c>
      <c r="G4216">
        <v>1</v>
      </c>
      <c r="H4216">
        <v>82</v>
      </c>
      <c r="I4216">
        <v>5.2</v>
      </c>
      <c r="J4216">
        <v>4.6632589009999998</v>
      </c>
      <c r="L4216">
        <v>1</v>
      </c>
      <c r="M4216">
        <v>1</v>
      </c>
      <c r="N4216">
        <v>399</v>
      </c>
      <c r="O4216">
        <v>1</v>
      </c>
      <c r="P4216">
        <v>3</v>
      </c>
      <c r="Q4216" t="str">
        <f>VLOOKUP(M4216,lookups!$A$1:$B$7, 2, FALSE)</f>
        <v>trawl/fyke</v>
      </c>
      <c r="R4216" t="str">
        <f>VLOOKUP(N4216,lookups!$D$1:$E$6, 2, FALSE)</f>
        <v>hucuktlis r</v>
      </c>
      <c r="S4216" t="str">
        <f>VLOOKUP(C4216,lookups!$G$1:$H$3, 2, FALSE)</f>
        <v>smolt</v>
      </c>
    </row>
    <row r="4217" spans="1:19" x14ac:dyDescent="0.25">
      <c r="A4217" s="1">
        <v>34107</v>
      </c>
      <c r="B4217">
        <v>1</v>
      </c>
      <c r="C4217">
        <v>1</v>
      </c>
      <c r="D4217">
        <v>1</v>
      </c>
      <c r="E4217">
        <v>1993</v>
      </c>
      <c r="F4217">
        <v>79</v>
      </c>
      <c r="G4217">
        <v>1</v>
      </c>
      <c r="H4217">
        <v>98</v>
      </c>
      <c r="I4217">
        <v>8.0500000000000007</v>
      </c>
      <c r="J4217">
        <v>7.21908349</v>
      </c>
      <c r="L4217">
        <v>1</v>
      </c>
      <c r="M4217">
        <v>1</v>
      </c>
      <c r="N4217">
        <v>399</v>
      </c>
      <c r="O4217">
        <v>1</v>
      </c>
      <c r="P4217">
        <v>3</v>
      </c>
      <c r="Q4217" t="str">
        <f>VLOOKUP(M4217,lookups!$A$1:$B$7, 2, FALSE)</f>
        <v>trawl/fyke</v>
      </c>
      <c r="R4217" t="str">
        <f>VLOOKUP(N4217,lookups!$D$1:$E$6, 2, FALSE)</f>
        <v>hucuktlis r</v>
      </c>
      <c r="S4217" t="str">
        <f>VLOOKUP(C4217,lookups!$G$1:$H$3, 2, FALSE)</f>
        <v>smolt</v>
      </c>
    </row>
    <row r="4218" spans="1:19" x14ac:dyDescent="0.25">
      <c r="A4218" s="1">
        <v>34107</v>
      </c>
      <c r="B4218">
        <v>1</v>
      </c>
      <c r="C4218">
        <v>1</v>
      </c>
      <c r="D4218">
        <v>1</v>
      </c>
      <c r="E4218">
        <v>1993</v>
      </c>
      <c r="F4218">
        <v>80</v>
      </c>
      <c r="G4218">
        <v>1</v>
      </c>
      <c r="H4218">
        <v>83</v>
      </c>
      <c r="I4218">
        <v>5.39</v>
      </c>
      <c r="J4218">
        <v>4.8336472070000003</v>
      </c>
      <c r="L4218">
        <v>1</v>
      </c>
      <c r="M4218">
        <v>1</v>
      </c>
      <c r="N4218">
        <v>399</v>
      </c>
      <c r="O4218">
        <v>1</v>
      </c>
      <c r="P4218">
        <v>3</v>
      </c>
      <c r="Q4218" t="str">
        <f>VLOOKUP(M4218,lookups!$A$1:$B$7, 2, FALSE)</f>
        <v>trawl/fyke</v>
      </c>
      <c r="R4218" t="str">
        <f>VLOOKUP(N4218,lookups!$D$1:$E$6, 2, FALSE)</f>
        <v>hucuktlis r</v>
      </c>
      <c r="S4218" t="str">
        <f>VLOOKUP(C4218,lookups!$G$1:$H$3, 2, FALSE)</f>
        <v>smolt</v>
      </c>
    </row>
    <row r="4219" spans="1:19" x14ac:dyDescent="0.25">
      <c r="A4219" s="1">
        <v>34107</v>
      </c>
      <c r="B4219">
        <v>1</v>
      </c>
      <c r="C4219">
        <v>1</v>
      </c>
      <c r="D4219">
        <v>1</v>
      </c>
      <c r="E4219">
        <v>1993</v>
      </c>
      <c r="F4219">
        <v>81</v>
      </c>
      <c r="G4219">
        <v>1</v>
      </c>
      <c r="H4219">
        <v>85</v>
      </c>
      <c r="I4219">
        <v>5.44</v>
      </c>
      <c r="J4219">
        <v>4.8784862340000004</v>
      </c>
      <c r="L4219">
        <v>1</v>
      </c>
      <c r="M4219">
        <v>1</v>
      </c>
      <c r="N4219">
        <v>399</v>
      </c>
      <c r="O4219">
        <v>1</v>
      </c>
      <c r="P4219">
        <v>3</v>
      </c>
      <c r="Q4219" t="str">
        <f>VLOOKUP(M4219,lookups!$A$1:$B$7, 2, FALSE)</f>
        <v>trawl/fyke</v>
      </c>
      <c r="R4219" t="str">
        <f>VLOOKUP(N4219,lookups!$D$1:$E$6, 2, FALSE)</f>
        <v>hucuktlis r</v>
      </c>
      <c r="S4219" t="str">
        <f>VLOOKUP(C4219,lookups!$G$1:$H$3, 2, FALSE)</f>
        <v>smolt</v>
      </c>
    </row>
    <row r="4220" spans="1:19" x14ac:dyDescent="0.25">
      <c r="A4220" s="1">
        <v>34107</v>
      </c>
      <c r="B4220">
        <v>1</v>
      </c>
      <c r="C4220">
        <v>1</v>
      </c>
      <c r="D4220">
        <v>1</v>
      </c>
      <c r="E4220">
        <v>1993</v>
      </c>
      <c r="F4220">
        <v>82</v>
      </c>
      <c r="G4220">
        <v>1</v>
      </c>
      <c r="H4220">
        <v>92</v>
      </c>
      <c r="I4220">
        <v>7.48</v>
      </c>
      <c r="J4220">
        <v>6.7079185719999996</v>
      </c>
      <c r="L4220">
        <v>1</v>
      </c>
      <c r="M4220">
        <v>1</v>
      </c>
      <c r="N4220">
        <v>399</v>
      </c>
      <c r="O4220">
        <v>1</v>
      </c>
      <c r="P4220">
        <v>3</v>
      </c>
      <c r="Q4220" t="str">
        <f>VLOOKUP(M4220,lookups!$A$1:$B$7, 2, FALSE)</f>
        <v>trawl/fyke</v>
      </c>
      <c r="R4220" t="str">
        <f>VLOOKUP(N4220,lookups!$D$1:$E$6, 2, FALSE)</f>
        <v>hucuktlis r</v>
      </c>
      <c r="S4220" t="str">
        <f>VLOOKUP(C4220,lookups!$G$1:$H$3, 2, FALSE)</f>
        <v>smolt</v>
      </c>
    </row>
    <row r="4221" spans="1:19" x14ac:dyDescent="0.25">
      <c r="A4221" s="1">
        <v>34107</v>
      </c>
      <c r="B4221">
        <v>1</v>
      </c>
      <c r="C4221">
        <v>1</v>
      </c>
      <c r="D4221">
        <v>1</v>
      </c>
      <c r="E4221">
        <v>1993</v>
      </c>
      <c r="F4221">
        <v>83</v>
      </c>
      <c r="G4221">
        <v>1</v>
      </c>
      <c r="H4221">
        <v>90</v>
      </c>
      <c r="I4221">
        <v>7.22</v>
      </c>
      <c r="J4221">
        <v>6.4747556270000004</v>
      </c>
      <c r="L4221">
        <v>1</v>
      </c>
      <c r="M4221">
        <v>1</v>
      </c>
      <c r="N4221">
        <v>399</v>
      </c>
      <c r="O4221">
        <v>1</v>
      </c>
      <c r="P4221">
        <v>3</v>
      </c>
      <c r="Q4221" t="str">
        <f>VLOOKUP(M4221,lookups!$A$1:$B$7, 2, FALSE)</f>
        <v>trawl/fyke</v>
      </c>
      <c r="R4221" t="str">
        <f>VLOOKUP(N4221,lookups!$D$1:$E$6, 2, FALSE)</f>
        <v>hucuktlis r</v>
      </c>
      <c r="S4221" t="str">
        <f>VLOOKUP(C4221,lookups!$G$1:$H$3, 2, FALSE)</f>
        <v>smolt</v>
      </c>
    </row>
    <row r="4222" spans="1:19" x14ac:dyDescent="0.25">
      <c r="A4222" s="1">
        <v>34107</v>
      </c>
      <c r="B4222">
        <v>1</v>
      </c>
      <c r="C4222">
        <v>1</v>
      </c>
      <c r="D4222">
        <v>1</v>
      </c>
      <c r="E4222">
        <v>1993</v>
      </c>
      <c r="F4222">
        <v>84</v>
      </c>
      <c r="G4222">
        <v>1</v>
      </c>
      <c r="H4222">
        <v>82</v>
      </c>
      <c r="I4222">
        <v>5.4</v>
      </c>
      <c r="J4222">
        <v>4.8426150120000004</v>
      </c>
      <c r="L4222">
        <v>1</v>
      </c>
      <c r="M4222">
        <v>1</v>
      </c>
      <c r="N4222">
        <v>399</v>
      </c>
      <c r="O4222">
        <v>1</v>
      </c>
      <c r="P4222">
        <v>3</v>
      </c>
      <c r="Q4222" t="str">
        <f>VLOOKUP(M4222,lookups!$A$1:$B$7, 2, FALSE)</f>
        <v>trawl/fyke</v>
      </c>
      <c r="R4222" t="str">
        <f>VLOOKUP(N4222,lookups!$D$1:$E$6, 2, FALSE)</f>
        <v>hucuktlis r</v>
      </c>
      <c r="S4222" t="str">
        <f>VLOOKUP(C4222,lookups!$G$1:$H$3, 2, FALSE)</f>
        <v>smolt</v>
      </c>
    </row>
    <row r="4223" spans="1:19" x14ac:dyDescent="0.25">
      <c r="A4223" s="1">
        <v>34107</v>
      </c>
      <c r="B4223">
        <v>1</v>
      </c>
      <c r="C4223">
        <v>1</v>
      </c>
      <c r="D4223">
        <v>1</v>
      </c>
      <c r="E4223">
        <v>1993</v>
      </c>
      <c r="F4223">
        <v>85</v>
      </c>
      <c r="G4223">
        <v>1</v>
      </c>
      <c r="H4223">
        <v>88</v>
      </c>
      <c r="I4223">
        <v>6.59</v>
      </c>
      <c r="J4223">
        <v>5.9097838759999997</v>
      </c>
      <c r="L4223">
        <v>1</v>
      </c>
      <c r="M4223">
        <v>1</v>
      </c>
      <c r="N4223">
        <v>399</v>
      </c>
      <c r="O4223">
        <v>1</v>
      </c>
      <c r="P4223">
        <v>3</v>
      </c>
      <c r="Q4223" t="str">
        <f>VLOOKUP(M4223,lookups!$A$1:$B$7, 2, FALSE)</f>
        <v>trawl/fyke</v>
      </c>
      <c r="R4223" t="str">
        <f>VLOOKUP(N4223,lookups!$D$1:$E$6, 2, FALSE)</f>
        <v>hucuktlis r</v>
      </c>
      <c r="S4223" t="str">
        <f>VLOOKUP(C4223,lookups!$G$1:$H$3, 2, FALSE)</f>
        <v>smolt</v>
      </c>
    </row>
    <row r="4224" spans="1:19" x14ac:dyDescent="0.25">
      <c r="A4224" s="1">
        <v>34107</v>
      </c>
      <c r="B4224">
        <v>1</v>
      </c>
      <c r="C4224">
        <v>1</v>
      </c>
      <c r="D4224">
        <v>1</v>
      </c>
      <c r="E4224">
        <v>1993</v>
      </c>
      <c r="F4224">
        <v>86</v>
      </c>
      <c r="G4224">
        <v>1</v>
      </c>
      <c r="H4224">
        <v>85</v>
      </c>
      <c r="I4224">
        <v>5.91</v>
      </c>
      <c r="J4224">
        <v>5.2999730969999996</v>
      </c>
      <c r="L4224">
        <v>1</v>
      </c>
      <c r="M4224">
        <v>1</v>
      </c>
      <c r="N4224">
        <v>399</v>
      </c>
      <c r="O4224">
        <v>1</v>
      </c>
      <c r="P4224">
        <v>3</v>
      </c>
      <c r="Q4224" t="str">
        <f>VLOOKUP(M4224,lookups!$A$1:$B$7, 2, FALSE)</f>
        <v>trawl/fyke</v>
      </c>
      <c r="R4224" t="str">
        <f>VLOOKUP(N4224,lookups!$D$1:$E$6, 2, FALSE)</f>
        <v>hucuktlis r</v>
      </c>
      <c r="S4224" t="str">
        <f>VLOOKUP(C4224,lookups!$G$1:$H$3, 2, FALSE)</f>
        <v>smolt</v>
      </c>
    </row>
    <row r="4225" spans="1:19" x14ac:dyDescent="0.25">
      <c r="A4225" s="1">
        <v>34107</v>
      </c>
      <c r="B4225">
        <v>1</v>
      </c>
      <c r="C4225">
        <v>1</v>
      </c>
      <c r="D4225">
        <v>1</v>
      </c>
      <c r="E4225">
        <v>1993</v>
      </c>
      <c r="F4225">
        <v>87</v>
      </c>
      <c r="G4225">
        <v>1</v>
      </c>
      <c r="H4225">
        <v>86</v>
      </c>
      <c r="I4225">
        <v>5.98</v>
      </c>
      <c r="J4225">
        <v>5.3627477360000002</v>
      </c>
      <c r="L4225">
        <v>1</v>
      </c>
      <c r="M4225">
        <v>1</v>
      </c>
      <c r="N4225">
        <v>399</v>
      </c>
      <c r="O4225">
        <v>1</v>
      </c>
      <c r="P4225">
        <v>3</v>
      </c>
      <c r="Q4225" t="str">
        <f>VLOOKUP(M4225,lookups!$A$1:$B$7, 2, FALSE)</f>
        <v>trawl/fyke</v>
      </c>
      <c r="R4225" t="str">
        <f>VLOOKUP(N4225,lookups!$D$1:$E$6, 2, FALSE)</f>
        <v>hucuktlis r</v>
      </c>
      <c r="S4225" t="str">
        <f>VLOOKUP(C4225,lookups!$G$1:$H$3, 2, FALSE)</f>
        <v>smolt</v>
      </c>
    </row>
    <row r="4226" spans="1:19" x14ac:dyDescent="0.25">
      <c r="A4226" s="1">
        <v>34107</v>
      </c>
      <c r="B4226">
        <v>1</v>
      </c>
      <c r="C4226">
        <v>1</v>
      </c>
      <c r="D4226">
        <v>1</v>
      </c>
      <c r="E4226">
        <v>1993</v>
      </c>
      <c r="F4226">
        <v>88</v>
      </c>
      <c r="G4226">
        <v>1</v>
      </c>
      <c r="H4226">
        <v>78</v>
      </c>
      <c r="I4226">
        <v>4.6399999999999997</v>
      </c>
      <c r="J4226">
        <v>4.1610617879999996</v>
      </c>
      <c r="L4226">
        <v>1</v>
      </c>
      <c r="M4226">
        <v>1</v>
      </c>
      <c r="N4226">
        <v>399</v>
      </c>
      <c r="O4226">
        <v>1</v>
      </c>
      <c r="P4226">
        <v>3</v>
      </c>
      <c r="Q4226" t="str">
        <f>VLOOKUP(M4226,lookups!$A$1:$B$7, 2, FALSE)</f>
        <v>trawl/fyke</v>
      </c>
      <c r="R4226" t="str">
        <f>VLOOKUP(N4226,lookups!$D$1:$E$6, 2, FALSE)</f>
        <v>hucuktlis r</v>
      </c>
      <c r="S4226" t="str">
        <f>VLOOKUP(C4226,lookups!$G$1:$H$3, 2, FALSE)</f>
        <v>smolt</v>
      </c>
    </row>
    <row r="4227" spans="1:19" x14ac:dyDescent="0.25">
      <c r="A4227" s="1">
        <v>34107</v>
      </c>
      <c r="B4227">
        <v>1</v>
      </c>
      <c r="C4227">
        <v>1</v>
      </c>
      <c r="D4227">
        <v>1</v>
      </c>
      <c r="E4227">
        <v>1993</v>
      </c>
      <c r="F4227">
        <v>89</v>
      </c>
      <c r="G4227">
        <v>1</v>
      </c>
      <c r="H4227">
        <v>83</v>
      </c>
      <c r="I4227">
        <v>5.42</v>
      </c>
      <c r="J4227">
        <v>4.860550623</v>
      </c>
      <c r="L4227">
        <v>1</v>
      </c>
      <c r="M4227">
        <v>1</v>
      </c>
      <c r="N4227">
        <v>399</v>
      </c>
      <c r="O4227">
        <v>1</v>
      </c>
      <c r="P4227">
        <v>3</v>
      </c>
      <c r="Q4227" t="str">
        <f>VLOOKUP(M4227,lookups!$A$1:$B$7, 2, FALSE)</f>
        <v>trawl/fyke</v>
      </c>
      <c r="R4227" t="str">
        <f>VLOOKUP(N4227,lookups!$D$1:$E$6, 2, FALSE)</f>
        <v>hucuktlis r</v>
      </c>
      <c r="S4227" t="str">
        <f>VLOOKUP(C4227,lookups!$G$1:$H$3, 2, FALSE)</f>
        <v>smolt</v>
      </c>
    </row>
    <row r="4228" spans="1:19" x14ac:dyDescent="0.25">
      <c r="A4228" s="1">
        <v>34107</v>
      </c>
      <c r="B4228">
        <v>1</v>
      </c>
      <c r="C4228">
        <v>1</v>
      </c>
      <c r="D4228">
        <v>1</v>
      </c>
      <c r="E4228">
        <v>1993</v>
      </c>
      <c r="F4228">
        <v>90</v>
      </c>
      <c r="G4228">
        <v>1</v>
      </c>
      <c r="H4228">
        <v>87</v>
      </c>
      <c r="I4228">
        <v>6.25</v>
      </c>
      <c r="J4228">
        <v>5.6048784859999996</v>
      </c>
      <c r="L4228">
        <v>1</v>
      </c>
      <c r="M4228">
        <v>1</v>
      </c>
      <c r="N4228">
        <v>399</v>
      </c>
      <c r="O4228">
        <v>1</v>
      </c>
      <c r="P4228">
        <v>3</v>
      </c>
      <c r="Q4228" t="str">
        <f>VLOOKUP(M4228,lookups!$A$1:$B$7, 2, FALSE)</f>
        <v>trawl/fyke</v>
      </c>
      <c r="R4228" t="str">
        <f>VLOOKUP(N4228,lookups!$D$1:$E$6, 2, FALSE)</f>
        <v>hucuktlis r</v>
      </c>
      <c r="S4228" t="str">
        <f>VLOOKUP(C4228,lookups!$G$1:$H$3, 2, FALSE)</f>
        <v>smolt</v>
      </c>
    </row>
    <row r="4229" spans="1:19" x14ac:dyDescent="0.25">
      <c r="A4229" s="1">
        <v>34107</v>
      </c>
      <c r="B4229">
        <v>1</v>
      </c>
      <c r="C4229">
        <v>1</v>
      </c>
      <c r="D4229">
        <v>1</v>
      </c>
      <c r="E4229">
        <v>1993</v>
      </c>
      <c r="F4229">
        <v>91</v>
      </c>
      <c r="G4229">
        <v>1</v>
      </c>
      <c r="H4229">
        <v>81</v>
      </c>
      <c r="I4229">
        <v>5.31</v>
      </c>
      <c r="J4229">
        <v>4.7619047620000003</v>
      </c>
      <c r="L4229">
        <v>1</v>
      </c>
      <c r="M4229">
        <v>1</v>
      </c>
      <c r="N4229">
        <v>399</v>
      </c>
      <c r="O4229">
        <v>1</v>
      </c>
      <c r="P4229">
        <v>3</v>
      </c>
      <c r="Q4229" t="str">
        <f>VLOOKUP(M4229,lookups!$A$1:$B$7, 2, FALSE)</f>
        <v>trawl/fyke</v>
      </c>
      <c r="R4229" t="str">
        <f>VLOOKUP(N4229,lookups!$D$1:$E$6, 2, FALSE)</f>
        <v>hucuktlis r</v>
      </c>
      <c r="S4229" t="str">
        <f>VLOOKUP(C4229,lookups!$G$1:$H$3, 2, FALSE)</f>
        <v>smolt</v>
      </c>
    </row>
    <row r="4230" spans="1:19" x14ac:dyDescent="0.25">
      <c r="A4230" s="1">
        <v>34107</v>
      </c>
      <c r="B4230">
        <v>1</v>
      </c>
      <c r="C4230">
        <v>1</v>
      </c>
      <c r="D4230">
        <v>1</v>
      </c>
      <c r="E4230">
        <v>1993</v>
      </c>
      <c r="F4230">
        <v>92</v>
      </c>
      <c r="G4230">
        <v>1</v>
      </c>
      <c r="H4230">
        <v>85</v>
      </c>
      <c r="I4230">
        <v>6.48</v>
      </c>
      <c r="J4230">
        <v>5.811138015</v>
      </c>
      <c r="L4230">
        <v>1</v>
      </c>
      <c r="M4230">
        <v>1</v>
      </c>
      <c r="N4230">
        <v>399</v>
      </c>
      <c r="O4230">
        <v>1</v>
      </c>
      <c r="P4230">
        <v>3</v>
      </c>
      <c r="Q4230" t="str">
        <f>VLOOKUP(M4230,lookups!$A$1:$B$7, 2, FALSE)</f>
        <v>trawl/fyke</v>
      </c>
      <c r="R4230" t="str">
        <f>VLOOKUP(N4230,lookups!$D$1:$E$6, 2, FALSE)</f>
        <v>hucuktlis r</v>
      </c>
      <c r="S4230" t="str">
        <f>VLOOKUP(C4230,lookups!$G$1:$H$3, 2, FALSE)</f>
        <v>smolt</v>
      </c>
    </row>
    <row r="4231" spans="1:19" x14ac:dyDescent="0.25">
      <c r="A4231" s="1">
        <v>34107</v>
      </c>
      <c r="B4231">
        <v>1</v>
      </c>
      <c r="C4231">
        <v>1</v>
      </c>
      <c r="D4231">
        <v>1</v>
      </c>
      <c r="E4231">
        <v>1993</v>
      </c>
      <c r="F4231">
        <v>93</v>
      </c>
      <c r="G4231">
        <v>1</v>
      </c>
      <c r="H4231">
        <v>86</v>
      </c>
      <c r="I4231">
        <v>6.56</v>
      </c>
      <c r="J4231">
        <v>5.8828804589999999</v>
      </c>
      <c r="L4231">
        <v>1</v>
      </c>
      <c r="M4231">
        <v>1</v>
      </c>
      <c r="N4231">
        <v>399</v>
      </c>
      <c r="O4231">
        <v>1</v>
      </c>
      <c r="P4231">
        <v>3</v>
      </c>
      <c r="Q4231" t="str">
        <f>VLOOKUP(M4231,lookups!$A$1:$B$7, 2, FALSE)</f>
        <v>trawl/fyke</v>
      </c>
      <c r="R4231" t="str">
        <f>VLOOKUP(N4231,lookups!$D$1:$E$6, 2, FALSE)</f>
        <v>hucuktlis r</v>
      </c>
      <c r="S4231" t="str">
        <f>VLOOKUP(C4231,lookups!$G$1:$H$3, 2, FALSE)</f>
        <v>smolt</v>
      </c>
    </row>
    <row r="4232" spans="1:19" x14ac:dyDescent="0.25">
      <c r="A4232" s="1">
        <v>34107</v>
      </c>
      <c r="B4232">
        <v>1</v>
      </c>
      <c r="C4232">
        <v>1</v>
      </c>
      <c r="D4232">
        <v>1</v>
      </c>
      <c r="E4232">
        <v>1993</v>
      </c>
      <c r="F4232">
        <v>94</v>
      </c>
      <c r="G4232">
        <v>1</v>
      </c>
      <c r="H4232">
        <v>82</v>
      </c>
      <c r="I4232">
        <v>5.31</v>
      </c>
      <c r="J4232">
        <v>4.7619047620000003</v>
      </c>
      <c r="L4232">
        <v>1</v>
      </c>
      <c r="M4232">
        <v>1</v>
      </c>
      <c r="N4232">
        <v>399</v>
      </c>
      <c r="O4232">
        <v>1</v>
      </c>
      <c r="P4232">
        <v>3</v>
      </c>
      <c r="Q4232" t="str">
        <f>VLOOKUP(M4232,lookups!$A$1:$B$7, 2, FALSE)</f>
        <v>trawl/fyke</v>
      </c>
      <c r="R4232" t="str">
        <f>VLOOKUP(N4232,lookups!$D$1:$E$6, 2, FALSE)</f>
        <v>hucuktlis r</v>
      </c>
      <c r="S4232" t="str">
        <f>VLOOKUP(C4232,lookups!$G$1:$H$3, 2, FALSE)</f>
        <v>smolt</v>
      </c>
    </row>
    <row r="4233" spans="1:19" x14ac:dyDescent="0.25">
      <c r="A4233" s="1">
        <v>34107</v>
      </c>
      <c r="B4233">
        <v>1</v>
      </c>
      <c r="C4233">
        <v>1</v>
      </c>
      <c r="D4233">
        <v>1</v>
      </c>
      <c r="E4233">
        <v>1993</v>
      </c>
      <c r="F4233">
        <v>95</v>
      </c>
      <c r="G4233">
        <v>1</v>
      </c>
      <c r="H4233">
        <v>82</v>
      </c>
      <c r="I4233">
        <v>5.63</v>
      </c>
      <c r="J4233">
        <v>5.0488745399999999</v>
      </c>
      <c r="L4233">
        <v>1</v>
      </c>
      <c r="M4233">
        <v>1</v>
      </c>
      <c r="N4233">
        <v>399</v>
      </c>
      <c r="O4233">
        <v>1</v>
      </c>
      <c r="P4233">
        <v>3</v>
      </c>
      <c r="Q4233" t="str">
        <f>VLOOKUP(M4233,lookups!$A$1:$B$7, 2, FALSE)</f>
        <v>trawl/fyke</v>
      </c>
      <c r="R4233" t="str">
        <f>VLOOKUP(N4233,lookups!$D$1:$E$6, 2, FALSE)</f>
        <v>hucuktlis r</v>
      </c>
      <c r="S4233" t="str">
        <f>VLOOKUP(C4233,lookups!$G$1:$H$3, 2, FALSE)</f>
        <v>smolt</v>
      </c>
    </row>
    <row r="4234" spans="1:19" x14ac:dyDescent="0.25">
      <c r="A4234" s="1">
        <v>34107</v>
      </c>
      <c r="B4234">
        <v>1</v>
      </c>
      <c r="C4234">
        <v>1</v>
      </c>
      <c r="D4234">
        <v>1</v>
      </c>
      <c r="E4234">
        <v>1993</v>
      </c>
      <c r="F4234">
        <v>96</v>
      </c>
      <c r="G4234">
        <v>1</v>
      </c>
      <c r="H4234">
        <v>80</v>
      </c>
      <c r="I4234">
        <v>4.72</v>
      </c>
      <c r="J4234">
        <v>4.2328042330000004</v>
      </c>
      <c r="L4234">
        <v>1</v>
      </c>
      <c r="M4234">
        <v>1</v>
      </c>
      <c r="N4234">
        <v>399</v>
      </c>
      <c r="O4234">
        <v>1</v>
      </c>
      <c r="P4234">
        <v>3</v>
      </c>
      <c r="Q4234" t="str">
        <f>VLOOKUP(M4234,lookups!$A$1:$B$7, 2, FALSE)</f>
        <v>trawl/fyke</v>
      </c>
      <c r="R4234" t="str">
        <f>VLOOKUP(N4234,lookups!$D$1:$E$6, 2, FALSE)</f>
        <v>hucuktlis r</v>
      </c>
      <c r="S4234" t="str">
        <f>VLOOKUP(C4234,lookups!$G$1:$H$3, 2, FALSE)</f>
        <v>smolt</v>
      </c>
    </row>
    <row r="4235" spans="1:19" x14ac:dyDescent="0.25">
      <c r="A4235" s="1">
        <v>34107</v>
      </c>
      <c r="B4235">
        <v>1</v>
      </c>
      <c r="C4235">
        <v>1</v>
      </c>
      <c r="D4235">
        <v>1</v>
      </c>
      <c r="E4235">
        <v>1993</v>
      </c>
      <c r="F4235">
        <v>97</v>
      </c>
      <c r="G4235">
        <v>1</v>
      </c>
      <c r="H4235">
        <v>91</v>
      </c>
      <c r="I4235">
        <v>7.16</v>
      </c>
      <c r="J4235">
        <v>6.4209487940000001</v>
      </c>
      <c r="L4235">
        <v>1</v>
      </c>
      <c r="M4235">
        <v>1</v>
      </c>
      <c r="N4235">
        <v>399</v>
      </c>
      <c r="O4235">
        <v>1</v>
      </c>
      <c r="P4235">
        <v>3</v>
      </c>
      <c r="Q4235" t="str">
        <f>VLOOKUP(M4235,lookups!$A$1:$B$7, 2, FALSE)</f>
        <v>trawl/fyke</v>
      </c>
      <c r="R4235" t="str">
        <f>VLOOKUP(N4235,lookups!$D$1:$E$6, 2, FALSE)</f>
        <v>hucuktlis r</v>
      </c>
      <c r="S4235" t="str">
        <f>VLOOKUP(C4235,lookups!$G$1:$H$3, 2, FALSE)</f>
        <v>smolt</v>
      </c>
    </row>
    <row r="4236" spans="1:19" x14ac:dyDescent="0.25">
      <c r="A4236" s="1">
        <v>34107</v>
      </c>
      <c r="B4236">
        <v>1</v>
      </c>
      <c r="C4236">
        <v>1</v>
      </c>
      <c r="D4236">
        <v>1</v>
      </c>
      <c r="E4236">
        <v>1993</v>
      </c>
      <c r="F4236">
        <v>98</v>
      </c>
      <c r="G4236">
        <v>1</v>
      </c>
      <c r="H4236">
        <v>76</v>
      </c>
      <c r="I4236">
        <v>4.41</v>
      </c>
      <c r="J4236">
        <v>3.9548022600000001</v>
      </c>
      <c r="L4236">
        <v>1</v>
      </c>
      <c r="M4236">
        <v>1</v>
      </c>
      <c r="N4236">
        <v>399</v>
      </c>
      <c r="O4236">
        <v>1</v>
      </c>
      <c r="P4236">
        <v>3</v>
      </c>
      <c r="Q4236" t="str">
        <f>VLOOKUP(M4236,lookups!$A$1:$B$7, 2, FALSE)</f>
        <v>trawl/fyke</v>
      </c>
      <c r="R4236" t="str">
        <f>VLOOKUP(N4236,lookups!$D$1:$E$6, 2, FALSE)</f>
        <v>hucuktlis r</v>
      </c>
      <c r="S4236" t="str">
        <f>VLOOKUP(C4236,lookups!$G$1:$H$3, 2, FALSE)</f>
        <v>smolt</v>
      </c>
    </row>
    <row r="4237" spans="1:19" x14ac:dyDescent="0.25">
      <c r="A4237" s="1">
        <v>34107</v>
      </c>
      <c r="B4237">
        <v>1</v>
      </c>
      <c r="C4237">
        <v>1</v>
      </c>
      <c r="D4237">
        <v>1</v>
      </c>
      <c r="E4237">
        <v>1993</v>
      </c>
      <c r="F4237">
        <v>99</v>
      </c>
      <c r="G4237">
        <v>1</v>
      </c>
      <c r="H4237">
        <v>88</v>
      </c>
      <c r="I4237">
        <v>6.85</v>
      </c>
      <c r="J4237">
        <v>6.1429468209999998</v>
      </c>
      <c r="M4237">
        <v>1</v>
      </c>
      <c r="N4237">
        <v>399</v>
      </c>
      <c r="O4237">
        <v>1</v>
      </c>
      <c r="P4237">
        <v>3</v>
      </c>
      <c r="Q4237" t="str">
        <f>VLOOKUP(M4237,lookups!$A$1:$B$7, 2, FALSE)</f>
        <v>trawl/fyke</v>
      </c>
      <c r="R4237" t="str">
        <f>VLOOKUP(N4237,lookups!$D$1:$E$6, 2, FALSE)</f>
        <v>hucuktlis r</v>
      </c>
      <c r="S4237" t="str">
        <f>VLOOKUP(C4237,lookups!$G$1:$H$3, 2, FALSE)</f>
        <v>smolt</v>
      </c>
    </row>
    <row r="4238" spans="1:19" x14ac:dyDescent="0.25">
      <c r="A4238" s="1">
        <v>34107</v>
      </c>
      <c r="B4238">
        <v>1</v>
      </c>
      <c r="C4238">
        <v>1</v>
      </c>
      <c r="D4238">
        <v>1</v>
      </c>
      <c r="E4238">
        <v>1993</v>
      </c>
      <c r="F4238">
        <v>100</v>
      </c>
      <c r="G4238">
        <v>1</v>
      </c>
      <c r="H4238">
        <v>91</v>
      </c>
      <c r="I4238">
        <v>6.47</v>
      </c>
      <c r="J4238">
        <v>5.8021702089999998</v>
      </c>
      <c r="L4238">
        <v>1</v>
      </c>
      <c r="M4238">
        <v>1</v>
      </c>
      <c r="N4238">
        <v>399</v>
      </c>
      <c r="O4238">
        <v>1</v>
      </c>
      <c r="P4238">
        <v>3</v>
      </c>
      <c r="Q4238" t="str">
        <f>VLOOKUP(M4238,lookups!$A$1:$B$7, 2, FALSE)</f>
        <v>trawl/fyke</v>
      </c>
      <c r="R4238" t="str">
        <f>VLOOKUP(N4238,lookups!$D$1:$E$6, 2, FALSE)</f>
        <v>hucuktlis r</v>
      </c>
      <c r="S4238" t="str">
        <f>VLOOKUP(C4238,lookups!$G$1:$H$3, 2, FALSE)</f>
        <v>smolt</v>
      </c>
    </row>
    <row r="4239" spans="1:19" x14ac:dyDescent="0.25">
      <c r="A4239" s="1">
        <v>34107</v>
      </c>
      <c r="B4239">
        <v>1</v>
      </c>
      <c r="C4239">
        <v>1</v>
      </c>
      <c r="D4239">
        <v>1</v>
      </c>
      <c r="E4239">
        <v>1993</v>
      </c>
      <c r="F4239">
        <v>101</v>
      </c>
      <c r="G4239">
        <v>1</v>
      </c>
      <c r="H4239">
        <v>87</v>
      </c>
      <c r="I4239">
        <v>6.11</v>
      </c>
      <c r="J4239">
        <v>5.4793292080000002</v>
      </c>
      <c r="L4239">
        <v>1</v>
      </c>
      <c r="M4239">
        <v>1</v>
      </c>
      <c r="N4239">
        <v>399</v>
      </c>
      <c r="O4239">
        <v>1</v>
      </c>
      <c r="P4239">
        <v>3</v>
      </c>
      <c r="Q4239" t="str">
        <f>VLOOKUP(M4239,lookups!$A$1:$B$7, 2, FALSE)</f>
        <v>trawl/fyke</v>
      </c>
      <c r="R4239" t="str">
        <f>VLOOKUP(N4239,lookups!$D$1:$E$6, 2, FALSE)</f>
        <v>hucuktlis r</v>
      </c>
      <c r="S4239" t="str">
        <f>VLOOKUP(C4239,lookups!$G$1:$H$3, 2, FALSE)</f>
        <v>smolt</v>
      </c>
    </row>
    <row r="4240" spans="1:19" x14ac:dyDescent="0.25">
      <c r="A4240" s="1">
        <v>34107</v>
      </c>
      <c r="B4240">
        <v>1</v>
      </c>
      <c r="C4240">
        <v>1</v>
      </c>
      <c r="D4240">
        <v>1</v>
      </c>
      <c r="E4240">
        <v>1993</v>
      </c>
      <c r="F4240">
        <v>102</v>
      </c>
      <c r="G4240">
        <v>1</v>
      </c>
      <c r="H4240">
        <v>84</v>
      </c>
      <c r="I4240">
        <v>6.02</v>
      </c>
      <c r="J4240">
        <v>5.3986189580000001</v>
      </c>
      <c r="L4240">
        <v>1</v>
      </c>
      <c r="M4240">
        <v>1</v>
      </c>
      <c r="N4240">
        <v>399</v>
      </c>
      <c r="O4240">
        <v>1</v>
      </c>
      <c r="P4240">
        <v>3</v>
      </c>
      <c r="Q4240" t="str">
        <f>VLOOKUP(M4240,lookups!$A$1:$B$7, 2, FALSE)</f>
        <v>trawl/fyke</v>
      </c>
      <c r="R4240" t="str">
        <f>VLOOKUP(N4240,lookups!$D$1:$E$6, 2, FALSE)</f>
        <v>hucuktlis r</v>
      </c>
      <c r="S4240" t="str">
        <f>VLOOKUP(C4240,lookups!$G$1:$H$3, 2, FALSE)</f>
        <v>smolt</v>
      </c>
    </row>
    <row r="4241" spans="1:19" x14ac:dyDescent="0.25">
      <c r="A4241" s="1">
        <v>34107</v>
      </c>
      <c r="B4241">
        <v>1</v>
      </c>
      <c r="C4241">
        <v>1</v>
      </c>
      <c r="D4241">
        <v>1</v>
      </c>
      <c r="E4241">
        <v>1993</v>
      </c>
      <c r="F4241">
        <v>103</v>
      </c>
      <c r="G4241">
        <v>1</v>
      </c>
      <c r="H4241">
        <v>86</v>
      </c>
      <c r="I4241">
        <v>5.96</v>
      </c>
      <c r="J4241">
        <v>5.3448121239999997</v>
      </c>
      <c r="L4241">
        <v>1</v>
      </c>
      <c r="M4241">
        <v>1</v>
      </c>
      <c r="N4241">
        <v>399</v>
      </c>
      <c r="O4241">
        <v>1</v>
      </c>
      <c r="P4241">
        <v>3</v>
      </c>
      <c r="Q4241" t="str">
        <f>VLOOKUP(M4241,lookups!$A$1:$B$7, 2, FALSE)</f>
        <v>trawl/fyke</v>
      </c>
      <c r="R4241" t="str">
        <f>VLOOKUP(N4241,lookups!$D$1:$E$6, 2, FALSE)</f>
        <v>hucuktlis r</v>
      </c>
      <c r="S4241" t="str">
        <f>VLOOKUP(C4241,lookups!$G$1:$H$3, 2, FALSE)</f>
        <v>smolt</v>
      </c>
    </row>
    <row r="4242" spans="1:19" x14ac:dyDescent="0.25">
      <c r="A4242" s="1">
        <v>34107</v>
      </c>
      <c r="B4242">
        <v>1</v>
      </c>
      <c r="C4242">
        <v>1</v>
      </c>
      <c r="D4242">
        <v>1</v>
      </c>
      <c r="E4242">
        <v>1993</v>
      </c>
      <c r="F4242">
        <v>104</v>
      </c>
      <c r="G4242">
        <v>1</v>
      </c>
      <c r="H4242">
        <v>96</v>
      </c>
      <c r="I4242">
        <v>8.69</v>
      </c>
      <c r="J4242">
        <v>7.7930230470000001</v>
      </c>
      <c r="L4242">
        <v>1</v>
      </c>
      <c r="M4242">
        <v>1</v>
      </c>
      <c r="N4242">
        <v>399</v>
      </c>
      <c r="O4242">
        <v>1</v>
      </c>
      <c r="P4242">
        <v>3</v>
      </c>
      <c r="Q4242" t="str">
        <f>VLOOKUP(M4242,lookups!$A$1:$B$7, 2, FALSE)</f>
        <v>trawl/fyke</v>
      </c>
      <c r="R4242" t="str">
        <f>VLOOKUP(N4242,lookups!$D$1:$E$6, 2, FALSE)</f>
        <v>hucuktlis r</v>
      </c>
      <c r="S4242" t="str">
        <f>VLOOKUP(C4242,lookups!$G$1:$H$3, 2, FALSE)</f>
        <v>smolt</v>
      </c>
    </row>
    <row r="4243" spans="1:19" x14ac:dyDescent="0.25">
      <c r="A4243" s="1">
        <v>34107</v>
      </c>
      <c r="B4243">
        <v>1</v>
      </c>
      <c r="C4243">
        <v>1</v>
      </c>
      <c r="D4243">
        <v>1</v>
      </c>
      <c r="E4243">
        <v>1993</v>
      </c>
      <c r="F4243">
        <v>105</v>
      </c>
      <c r="G4243">
        <v>1</v>
      </c>
      <c r="H4243">
        <v>78</v>
      </c>
      <c r="I4243">
        <v>4.68</v>
      </c>
      <c r="J4243">
        <v>4.1969330100000004</v>
      </c>
      <c r="L4243">
        <v>1</v>
      </c>
      <c r="M4243">
        <v>1</v>
      </c>
      <c r="N4243">
        <v>399</v>
      </c>
      <c r="O4243">
        <v>1</v>
      </c>
      <c r="P4243">
        <v>3</v>
      </c>
      <c r="Q4243" t="str">
        <f>VLOOKUP(M4243,lookups!$A$1:$B$7, 2, FALSE)</f>
        <v>trawl/fyke</v>
      </c>
      <c r="R4243" t="str">
        <f>VLOOKUP(N4243,lookups!$D$1:$E$6, 2, FALSE)</f>
        <v>hucuktlis r</v>
      </c>
      <c r="S4243" t="str">
        <f>VLOOKUP(C4243,lookups!$G$1:$H$3, 2, FALSE)</f>
        <v>smolt</v>
      </c>
    </row>
    <row r="4244" spans="1:19" x14ac:dyDescent="0.25">
      <c r="A4244" s="1">
        <v>34107</v>
      </c>
      <c r="B4244">
        <v>1</v>
      </c>
      <c r="C4244">
        <v>1</v>
      </c>
      <c r="D4244">
        <v>1</v>
      </c>
      <c r="E4244">
        <v>1993</v>
      </c>
      <c r="F4244">
        <v>106</v>
      </c>
      <c r="G4244">
        <v>1</v>
      </c>
      <c r="H4244">
        <v>88</v>
      </c>
      <c r="I4244">
        <v>6.74</v>
      </c>
      <c r="J4244">
        <v>6.0443009600000002</v>
      </c>
      <c r="L4244">
        <v>1</v>
      </c>
      <c r="M4244">
        <v>1</v>
      </c>
      <c r="N4244">
        <v>399</v>
      </c>
      <c r="O4244">
        <v>1</v>
      </c>
      <c r="P4244">
        <v>3</v>
      </c>
      <c r="Q4244" t="str">
        <f>VLOOKUP(M4244,lookups!$A$1:$B$7, 2, FALSE)</f>
        <v>trawl/fyke</v>
      </c>
      <c r="R4244" t="str">
        <f>VLOOKUP(N4244,lookups!$D$1:$E$6, 2, FALSE)</f>
        <v>hucuktlis r</v>
      </c>
      <c r="S4244" t="str">
        <f>VLOOKUP(C4244,lookups!$G$1:$H$3, 2, FALSE)</f>
        <v>smolt</v>
      </c>
    </row>
    <row r="4245" spans="1:19" x14ac:dyDescent="0.25">
      <c r="A4245" s="1">
        <v>34107</v>
      </c>
      <c r="B4245">
        <v>1</v>
      </c>
      <c r="C4245">
        <v>1</v>
      </c>
      <c r="D4245">
        <v>1</v>
      </c>
      <c r="E4245">
        <v>1993</v>
      </c>
      <c r="F4245">
        <v>107</v>
      </c>
      <c r="G4245">
        <v>1</v>
      </c>
      <c r="H4245">
        <v>87</v>
      </c>
      <c r="I4245">
        <v>5.97</v>
      </c>
      <c r="J4245">
        <v>5.35377993</v>
      </c>
      <c r="L4245">
        <v>1</v>
      </c>
      <c r="M4245">
        <v>1</v>
      </c>
      <c r="N4245">
        <v>399</v>
      </c>
      <c r="O4245">
        <v>1</v>
      </c>
      <c r="P4245">
        <v>3</v>
      </c>
      <c r="Q4245" t="str">
        <f>VLOOKUP(M4245,lookups!$A$1:$B$7, 2, FALSE)</f>
        <v>trawl/fyke</v>
      </c>
      <c r="R4245" t="str">
        <f>VLOOKUP(N4245,lookups!$D$1:$E$6, 2, FALSE)</f>
        <v>hucuktlis r</v>
      </c>
      <c r="S4245" t="str">
        <f>VLOOKUP(C4245,lookups!$G$1:$H$3, 2, FALSE)</f>
        <v>smolt</v>
      </c>
    </row>
    <row r="4246" spans="1:19" x14ac:dyDescent="0.25">
      <c r="A4246" s="1">
        <v>34107</v>
      </c>
      <c r="B4246">
        <v>1</v>
      </c>
      <c r="C4246">
        <v>1</v>
      </c>
      <c r="D4246">
        <v>1</v>
      </c>
      <c r="E4246">
        <v>1993</v>
      </c>
      <c r="F4246">
        <v>108</v>
      </c>
      <c r="G4246">
        <v>1</v>
      </c>
      <c r="H4246">
        <v>83</v>
      </c>
      <c r="I4246">
        <v>5.85</v>
      </c>
      <c r="J4246">
        <v>5.2461662630000001</v>
      </c>
      <c r="L4246">
        <v>1</v>
      </c>
      <c r="M4246">
        <v>1</v>
      </c>
      <c r="N4246">
        <v>399</v>
      </c>
      <c r="O4246">
        <v>1</v>
      </c>
      <c r="P4246">
        <v>3</v>
      </c>
      <c r="Q4246" t="str">
        <f>VLOOKUP(M4246,lookups!$A$1:$B$7, 2, FALSE)</f>
        <v>trawl/fyke</v>
      </c>
      <c r="R4246" t="str">
        <f>VLOOKUP(N4246,lookups!$D$1:$E$6, 2, FALSE)</f>
        <v>hucuktlis r</v>
      </c>
      <c r="S4246" t="str">
        <f>VLOOKUP(C4246,lookups!$G$1:$H$3, 2, FALSE)</f>
        <v>smolt</v>
      </c>
    </row>
    <row r="4247" spans="1:19" x14ac:dyDescent="0.25">
      <c r="A4247" s="1">
        <v>34107</v>
      </c>
      <c r="B4247">
        <v>1</v>
      </c>
      <c r="C4247">
        <v>1</v>
      </c>
      <c r="D4247">
        <v>1</v>
      </c>
      <c r="E4247">
        <v>1993</v>
      </c>
      <c r="F4247">
        <v>109</v>
      </c>
      <c r="G4247">
        <v>1</v>
      </c>
      <c r="H4247">
        <v>83</v>
      </c>
      <c r="I4247">
        <v>5.53</v>
      </c>
      <c r="J4247">
        <v>4.9591964849999997</v>
      </c>
      <c r="L4247">
        <v>1</v>
      </c>
      <c r="M4247">
        <v>1</v>
      </c>
      <c r="N4247">
        <v>399</v>
      </c>
      <c r="O4247">
        <v>1</v>
      </c>
      <c r="P4247">
        <v>3</v>
      </c>
      <c r="Q4247" t="str">
        <f>VLOOKUP(M4247,lookups!$A$1:$B$7, 2, FALSE)</f>
        <v>trawl/fyke</v>
      </c>
      <c r="R4247" t="str">
        <f>VLOOKUP(N4247,lookups!$D$1:$E$6, 2, FALSE)</f>
        <v>hucuktlis r</v>
      </c>
      <c r="S4247" t="str">
        <f>VLOOKUP(C4247,lookups!$G$1:$H$3, 2, FALSE)</f>
        <v>smolt</v>
      </c>
    </row>
    <row r="4248" spans="1:19" x14ac:dyDescent="0.25">
      <c r="A4248" s="1">
        <v>34107</v>
      </c>
      <c r="B4248">
        <v>1</v>
      </c>
      <c r="C4248">
        <v>1</v>
      </c>
      <c r="D4248">
        <v>1</v>
      </c>
      <c r="E4248">
        <v>1993</v>
      </c>
      <c r="F4248">
        <v>110</v>
      </c>
      <c r="G4248">
        <v>1</v>
      </c>
      <c r="H4248">
        <v>82</v>
      </c>
      <c r="I4248">
        <v>5.51</v>
      </c>
      <c r="J4248">
        <v>4.9412608730000001</v>
      </c>
      <c r="L4248">
        <v>1</v>
      </c>
      <c r="M4248">
        <v>1</v>
      </c>
      <c r="N4248">
        <v>399</v>
      </c>
      <c r="O4248">
        <v>1</v>
      </c>
      <c r="P4248">
        <v>3</v>
      </c>
      <c r="Q4248" t="str">
        <f>VLOOKUP(M4248,lookups!$A$1:$B$7, 2, FALSE)</f>
        <v>trawl/fyke</v>
      </c>
      <c r="R4248" t="str">
        <f>VLOOKUP(N4248,lookups!$D$1:$E$6, 2, FALSE)</f>
        <v>hucuktlis r</v>
      </c>
      <c r="S4248" t="str">
        <f>VLOOKUP(C4248,lookups!$G$1:$H$3, 2, FALSE)</f>
        <v>smolt</v>
      </c>
    </row>
    <row r="4249" spans="1:19" x14ac:dyDescent="0.25">
      <c r="A4249" s="1">
        <v>34107</v>
      </c>
      <c r="B4249">
        <v>1</v>
      </c>
      <c r="C4249">
        <v>1</v>
      </c>
      <c r="D4249">
        <v>1</v>
      </c>
      <c r="E4249">
        <v>1993</v>
      </c>
      <c r="F4249">
        <v>111</v>
      </c>
      <c r="G4249">
        <v>1</v>
      </c>
      <c r="H4249">
        <v>83</v>
      </c>
      <c r="I4249">
        <v>5.33</v>
      </c>
      <c r="J4249">
        <v>4.7798403729999999</v>
      </c>
      <c r="L4249">
        <v>1</v>
      </c>
      <c r="M4249">
        <v>1</v>
      </c>
      <c r="N4249">
        <v>399</v>
      </c>
      <c r="O4249">
        <v>1</v>
      </c>
      <c r="P4249">
        <v>3</v>
      </c>
      <c r="Q4249" t="str">
        <f>VLOOKUP(M4249,lookups!$A$1:$B$7, 2, FALSE)</f>
        <v>trawl/fyke</v>
      </c>
      <c r="R4249" t="str">
        <f>VLOOKUP(N4249,lookups!$D$1:$E$6, 2, FALSE)</f>
        <v>hucuktlis r</v>
      </c>
      <c r="S4249" t="str">
        <f>VLOOKUP(C4249,lookups!$G$1:$H$3, 2, FALSE)</f>
        <v>smolt</v>
      </c>
    </row>
    <row r="4250" spans="1:19" x14ac:dyDescent="0.25">
      <c r="A4250" s="1">
        <v>34107</v>
      </c>
      <c r="B4250">
        <v>1</v>
      </c>
      <c r="C4250">
        <v>1</v>
      </c>
      <c r="D4250">
        <v>1</v>
      </c>
      <c r="E4250">
        <v>1993</v>
      </c>
      <c r="F4250">
        <v>112</v>
      </c>
      <c r="G4250">
        <v>1</v>
      </c>
      <c r="H4250">
        <v>82</v>
      </c>
      <c r="I4250">
        <v>5.56</v>
      </c>
      <c r="J4250">
        <v>4.9860999010000002</v>
      </c>
      <c r="L4250">
        <v>1</v>
      </c>
      <c r="M4250">
        <v>1</v>
      </c>
      <c r="N4250">
        <v>399</v>
      </c>
      <c r="O4250">
        <v>1</v>
      </c>
      <c r="P4250">
        <v>3</v>
      </c>
      <c r="Q4250" t="str">
        <f>VLOOKUP(M4250,lookups!$A$1:$B$7, 2, FALSE)</f>
        <v>trawl/fyke</v>
      </c>
      <c r="R4250" t="str">
        <f>VLOOKUP(N4250,lookups!$D$1:$E$6, 2, FALSE)</f>
        <v>hucuktlis r</v>
      </c>
      <c r="S4250" t="str">
        <f>VLOOKUP(C4250,lookups!$G$1:$H$3, 2, FALSE)</f>
        <v>smolt</v>
      </c>
    </row>
    <row r="4251" spans="1:19" x14ac:dyDescent="0.25">
      <c r="A4251" s="1">
        <v>34107</v>
      </c>
      <c r="B4251">
        <v>1</v>
      </c>
      <c r="C4251">
        <v>1</v>
      </c>
      <c r="D4251">
        <v>1</v>
      </c>
      <c r="E4251">
        <v>1993</v>
      </c>
      <c r="F4251">
        <v>113</v>
      </c>
      <c r="G4251">
        <v>1</v>
      </c>
      <c r="H4251">
        <v>82</v>
      </c>
      <c r="I4251">
        <v>5.39</v>
      </c>
      <c r="J4251">
        <v>4.8336472070000003</v>
      </c>
      <c r="L4251">
        <v>1</v>
      </c>
      <c r="M4251">
        <v>1</v>
      </c>
      <c r="N4251">
        <v>399</v>
      </c>
      <c r="O4251">
        <v>1</v>
      </c>
      <c r="P4251">
        <v>3</v>
      </c>
      <c r="Q4251" t="str">
        <f>VLOOKUP(M4251,lookups!$A$1:$B$7, 2, FALSE)</f>
        <v>trawl/fyke</v>
      </c>
      <c r="R4251" t="str">
        <f>VLOOKUP(N4251,lookups!$D$1:$E$6, 2, FALSE)</f>
        <v>hucuktlis r</v>
      </c>
      <c r="S4251" t="str">
        <f>VLOOKUP(C4251,lookups!$G$1:$H$3, 2, FALSE)</f>
        <v>smolt</v>
      </c>
    </row>
    <row r="4252" spans="1:19" x14ac:dyDescent="0.25">
      <c r="A4252" s="1">
        <v>34107</v>
      </c>
      <c r="B4252">
        <v>1</v>
      </c>
      <c r="C4252">
        <v>1</v>
      </c>
      <c r="D4252">
        <v>1</v>
      </c>
      <c r="E4252">
        <v>1993</v>
      </c>
      <c r="F4252">
        <v>114</v>
      </c>
      <c r="G4252">
        <v>1</v>
      </c>
      <c r="H4252">
        <v>87</v>
      </c>
      <c r="I4252">
        <v>6.2</v>
      </c>
      <c r="J4252">
        <v>5.5600394580000003</v>
      </c>
      <c r="L4252">
        <v>1</v>
      </c>
      <c r="M4252">
        <v>1</v>
      </c>
      <c r="N4252">
        <v>399</v>
      </c>
      <c r="O4252">
        <v>1</v>
      </c>
      <c r="P4252">
        <v>3</v>
      </c>
      <c r="Q4252" t="str">
        <f>VLOOKUP(M4252,lookups!$A$1:$B$7, 2, FALSE)</f>
        <v>trawl/fyke</v>
      </c>
      <c r="R4252" t="str">
        <f>VLOOKUP(N4252,lookups!$D$1:$E$6, 2, FALSE)</f>
        <v>hucuktlis r</v>
      </c>
      <c r="S4252" t="str">
        <f>VLOOKUP(C4252,lookups!$G$1:$H$3, 2, FALSE)</f>
        <v>smolt</v>
      </c>
    </row>
    <row r="4253" spans="1:19" x14ac:dyDescent="0.25">
      <c r="A4253" s="1">
        <v>34107</v>
      </c>
      <c r="B4253">
        <v>1</v>
      </c>
      <c r="C4253">
        <v>1</v>
      </c>
      <c r="D4253">
        <v>1</v>
      </c>
      <c r="E4253">
        <v>1993</v>
      </c>
      <c r="F4253">
        <v>115</v>
      </c>
      <c r="G4253">
        <v>1</v>
      </c>
      <c r="H4253">
        <v>82</v>
      </c>
      <c r="I4253">
        <v>4.79</v>
      </c>
      <c r="J4253">
        <v>4.2955788720000001</v>
      </c>
      <c r="L4253">
        <v>1</v>
      </c>
      <c r="M4253">
        <v>1</v>
      </c>
      <c r="N4253">
        <v>399</v>
      </c>
      <c r="O4253">
        <v>1</v>
      </c>
      <c r="P4253">
        <v>3</v>
      </c>
      <c r="Q4253" t="str">
        <f>VLOOKUP(M4253,lookups!$A$1:$B$7, 2, FALSE)</f>
        <v>trawl/fyke</v>
      </c>
      <c r="R4253" t="str">
        <f>VLOOKUP(N4253,lookups!$D$1:$E$6, 2, FALSE)</f>
        <v>hucuktlis r</v>
      </c>
      <c r="S4253" t="str">
        <f>VLOOKUP(C4253,lookups!$G$1:$H$3, 2, FALSE)</f>
        <v>smolt</v>
      </c>
    </row>
    <row r="4254" spans="1:19" x14ac:dyDescent="0.25">
      <c r="A4254" s="1">
        <v>34107</v>
      </c>
      <c r="B4254">
        <v>1</v>
      </c>
      <c r="C4254">
        <v>1</v>
      </c>
      <c r="D4254">
        <v>1</v>
      </c>
      <c r="E4254">
        <v>1993</v>
      </c>
      <c r="F4254">
        <v>116</v>
      </c>
      <c r="G4254">
        <v>1</v>
      </c>
      <c r="H4254">
        <v>86</v>
      </c>
      <c r="I4254">
        <v>6.57</v>
      </c>
      <c r="J4254">
        <v>5.8918482650000001</v>
      </c>
      <c r="L4254">
        <v>1</v>
      </c>
      <c r="M4254">
        <v>1</v>
      </c>
      <c r="N4254">
        <v>399</v>
      </c>
      <c r="O4254">
        <v>1</v>
      </c>
      <c r="P4254">
        <v>3</v>
      </c>
      <c r="Q4254" t="str">
        <f>VLOOKUP(M4254,lookups!$A$1:$B$7, 2, FALSE)</f>
        <v>trawl/fyke</v>
      </c>
      <c r="R4254" t="str">
        <f>VLOOKUP(N4254,lookups!$D$1:$E$6, 2, FALSE)</f>
        <v>hucuktlis r</v>
      </c>
      <c r="S4254" t="str">
        <f>VLOOKUP(C4254,lookups!$G$1:$H$3, 2, FALSE)</f>
        <v>smolt</v>
      </c>
    </row>
    <row r="4255" spans="1:19" x14ac:dyDescent="0.25">
      <c r="A4255" s="1">
        <v>34107</v>
      </c>
      <c r="B4255">
        <v>1</v>
      </c>
      <c r="C4255">
        <v>1</v>
      </c>
      <c r="D4255">
        <v>1</v>
      </c>
      <c r="E4255">
        <v>1993</v>
      </c>
      <c r="F4255">
        <v>117</v>
      </c>
      <c r="G4255">
        <v>1</v>
      </c>
      <c r="H4255">
        <v>76</v>
      </c>
      <c r="I4255">
        <v>4.3</v>
      </c>
      <c r="J4255">
        <v>3.8561563990000001</v>
      </c>
      <c r="L4255">
        <v>1</v>
      </c>
      <c r="M4255">
        <v>1</v>
      </c>
      <c r="N4255">
        <v>399</v>
      </c>
      <c r="O4255">
        <v>1</v>
      </c>
      <c r="P4255">
        <v>3</v>
      </c>
      <c r="Q4255" t="str">
        <f>VLOOKUP(M4255,lookups!$A$1:$B$7, 2, FALSE)</f>
        <v>trawl/fyke</v>
      </c>
      <c r="R4255" t="str">
        <f>VLOOKUP(N4255,lookups!$D$1:$E$6, 2, FALSE)</f>
        <v>hucuktlis r</v>
      </c>
      <c r="S4255" t="str">
        <f>VLOOKUP(C4255,lookups!$G$1:$H$3, 2, FALSE)</f>
        <v>smolt</v>
      </c>
    </row>
    <row r="4256" spans="1:19" x14ac:dyDescent="0.25">
      <c r="A4256" s="1">
        <v>34107</v>
      </c>
      <c r="B4256">
        <v>1</v>
      </c>
      <c r="C4256">
        <v>1</v>
      </c>
      <c r="D4256">
        <v>1</v>
      </c>
      <c r="E4256">
        <v>1993</v>
      </c>
      <c r="F4256">
        <v>118</v>
      </c>
      <c r="G4256">
        <v>1</v>
      </c>
      <c r="H4256">
        <v>87</v>
      </c>
      <c r="I4256">
        <v>5.86</v>
      </c>
      <c r="J4256">
        <v>5.2551340690000004</v>
      </c>
      <c r="L4256">
        <v>1</v>
      </c>
      <c r="M4256">
        <v>1</v>
      </c>
      <c r="N4256">
        <v>399</v>
      </c>
      <c r="O4256">
        <v>1</v>
      </c>
      <c r="P4256">
        <v>3</v>
      </c>
      <c r="Q4256" t="str">
        <f>VLOOKUP(M4256,lookups!$A$1:$B$7, 2, FALSE)</f>
        <v>trawl/fyke</v>
      </c>
      <c r="R4256" t="str">
        <f>VLOOKUP(N4256,lookups!$D$1:$E$6, 2, FALSE)</f>
        <v>hucuktlis r</v>
      </c>
      <c r="S4256" t="str">
        <f>VLOOKUP(C4256,lookups!$G$1:$H$3, 2, FALSE)</f>
        <v>smolt</v>
      </c>
    </row>
    <row r="4257" spans="1:19" x14ac:dyDescent="0.25">
      <c r="A4257" s="1">
        <v>34107</v>
      </c>
      <c r="B4257">
        <v>1</v>
      </c>
      <c r="C4257">
        <v>1</v>
      </c>
      <c r="D4257">
        <v>1</v>
      </c>
      <c r="E4257">
        <v>1993</v>
      </c>
      <c r="F4257">
        <v>119</v>
      </c>
      <c r="G4257">
        <v>1</v>
      </c>
      <c r="H4257">
        <v>77</v>
      </c>
      <c r="I4257">
        <v>4.17</v>
      </c>
      <c r="J4257">
        <v>3.739574926</v>
      </c>
      <c r="L4257">
        <v>1</v>
      </c>
      <c r="M4257">
        <v>1</v>
      </c>
      <c r="N4257">
        <v>399</v>
      </c>
      <c r="O4257">
        <v>1</v>
      </c>
      <c r="P4257">
        <v>3</v>
      </c>
      <c r="Q4257" t="str">
        <f>VLOOKUP(M4257,lookups!$A$1:$B$7, 2, FALSE)</f>
        <v>trawl/fyke</v>
      </c>
      <c r="R4257" t="str">
        <f>VLOOKUP(N4257,lookups!$D$1:$E$6, 2, FALSE)</f>
        <v>hucuktlis r</v>
      </c>
      <c r="S4257" t="str">
        <f>VLOOKUP(C4257,lookups!$G$1:$H$3, 2, FALSE)</f>
        <v>smolt</v>
      </c>
    </row>
    <row r="4258" spans="1:19" x14ac:dyDescent="0.25">
      <c r="A4258" s="1">
        <v>34107</v>
      </c>
      <c r="B4258">
        <v>1</v>
      </c>
      <c r="C4258">
        <v>1</v>
      </c>
      <c r="D4258">
        <v>1</v>
      </c>
      <c r="E4258">
        <v>1993</v>
      </c>
      <c r="F4258">
        <v>120</v>
      </c>
      <c r="G4258">
        <v>1</v>
      </c>
      <c r="H4258">
        <v>85</v>
      </c>
      <c r="I4258">
        <v>5.05</v>
      </c>
      <c r="J4258">
        <v>4.5287418170000002</v>
      </c>
      <c r="L4258">
        <v>1</v>
      </c>
      <c r="M4258">
        <v>1</v>
      </c>
      <c r="N4258">
        <v>399</v>
      </c>
      <c r="O4258">
        <v>1</v>
      </c>
      <c r="P4258">
        <v>3</v>
      </c>
      <c r="Q4258" t="str">
        <f>VLOOKUP(M4258,lookups!$A$1:$B$7, 2, FALSE)</f>
        <v>trawl/fyke</v>
      </c>
      <c r="R4258" t="str">
        <f>VLOOKUP(N4258,lookups!$D$1:$E$6, 2, FALSE)</f>
        <v>hucuktlis r</v>
      </c>
      <c r="S4258" t="str">
        <f>VLOOKUP(C4258,lookups!$G$1:$H$3, 2, FALSE)</f>
        <v>smolt</v>
      </c>
    </row>
    <row r="4259" spans="1:19" x14ac:dyDescent="0.25">
      <c r="A4259" s="1">
        <v>34107</v>
      </c>
      <c r="B4259">
        <v>1</v>
      </c>
      <c r="C4259">
        <v>1</v>
      </c>
      <c r="D4259">
        <v>1</v>
      </c>
      <c r="E4259">
        <v>1993</v>
      </c>
      <c r="F4259">
        <v>121</v>
      </c>
      <c r="G4259">
        <v>1</v>
      </c>
      <c r="H4259">
        <v>93</v>
      </c>
      <c r="I4259">
        <v>7.47</v>
      </c>
      <c r="J4259">
        <v>6.6989507670000004</v>
      </c>
      <c r="L4259">
        <v>1</v>
      </c>
      <c r="M4259">
        <v>1</v>
      </c>
      <c r="N4259">
        <v>399</v>
      </c>
      <c r="O4259">
        <v>1</v>
      </c>
      <c r="P4259">
        <v>3</v>
      </c>
      <c r="Q4259" t="str">
        <f>VLOOKUP(M4259,lookups!$A$1:$B$7, 2, FALSE)</f>
        <v>trawl/fyke</v>
      </c>
      <c r="R4259" t="str">
        <f>VLOOKUP(N4259,lookups!$D$1:$E$6, 2, FALSE)</f>
        <v>hucuktlis r</v>
      </c>
      <c r="S4259" t="str">
        <f>VLOOKUP(C4259,lookups!$G$1:$H$3, 2, FALSE)</f>
        <v>smolt</v>
      </c>
    </row>
    <row r="4260" spans="1:19" x14ac:dyDescent="0.25">
      <c r="A4260" s="1">
        <v>34107</v>
      </c>
      <c r="B4260">
        <v>1</v>
      </c>
      <c r="C4260">
        <v>1</v>
      </c>
      <c r="D4260">
        <v>1</v>
      </c>
      <c r="E4260">
        <v>1993</v>
      </c>
      <c r="F4260">
        <v>122</v>
      </c>
      <c r="G4260">
        <v>1</v>
      </c>
      <c r="H4260">
        <v>84</v>
      </c>
      <c r="I4260">
        <v>5.74</v>
      </c>
      <c r="J4260">
        <v>5.1475204019999996</v>
      </c>
      <c r="L4260">
        <v>1</v>
      </c>
      <c r="M4260">
        <v>1</v>
      </c>
      <c r="N4260">
        <v>399</v>
      </c>
      <c r="O4260">
        <v>1</v>
      </c>
      <c r="P4260">
        <v>3</v>
      </c>
      <c r="Q4260" t="str">
        <f>VLOOKUP(M4260,lookups!$A$1:$B$7, 2, FALSE)</f>
        <v>trawl/fyke</v>
      </c>
      <c r="R4260" t="str">
        <f>VLOOKUP(N4260,lookups!$D$1:$E$6, 2, FALSE)</f>
        <v>hucuktlis r</v>
      </c>
      <c r="S4260" t="str">
        <f>VLOOKUP(C4260,lookups!$G$1:$H$3, 2, FALSE)</f>
        <v>smolt</v>
      </c>
    </row>
    <row r="4261" spans="1:19" x14ac:dyDescent="0.25">
      <c r="A4261" s="1">
        <v>34107</v>
      </c>
      <c r="B4261">
        <v>1</v>
      </c>
      <c r="C4261">
        <v>1</v>
      </c>
      <c r="D4261">
        <v>1</v>
      </c>
      <c r="E4261">
        <v>1993</v>
      </c>
      <c r="F4261">
        <v>123</v>
      </c>
      <c r="G4261">
        <v>1</v>
      </c>
      <c r="H4261">
        <v>77</v>
      </c>
      <c r="I4261">
        <v>3.98</v>
      </c>
      <c r="J4261">
        <v>3.56918662</v>
      </c>
      <c r="L4261">
        <v>1</v>
      </c>
      <c r="M4261">
        <v>1</v>
      </c>
      <c r="N4261">
        <v>399</v>
      </c>
      <c r="O4261">
        <v>1</v>
      </c>
      <c r="P4261">
        <v>3</v>
      </c>
      <c r="Q4261" t="str">
        <f>VLOOKUP(M4261,lookups!$A$1:$B$7, 2, FALSE)</f>
        <v>trawl/fyke</v>
      </c>
      <c r="R4261" t="str">
        <f>VLOOKUP(N4261,lookups!$D$1:$E$6, 2, FALSE)</f>
        <v>hucuktlis r</v>
      </c>
      <c r="S4261" t="str">
        <f>VLOOKUP(C4261,lookups!$G$1:$H$3, 2, FALSE)</f>
        <v>smolt</v>
      </c>
    </row>
    <row r="4262" spans="1:19" x14ac:dyDescent="0.25">
      <c r="A4262" s="1">
        <v>34107</v>
      </c>
      <c r="B4262">
        <v>1</v>
      </c>
      <c r="C4262">
        <v>1</v>
      </c>
      <c r="D4262">
        <v>1</v>
      </c>
      <c r="E4262">
        <v>1993</v>
      </c>
      <c r="F4262">
        <v>124</v>
      </c>
      <c r="G4262">
        <v>1</v>
      </c>
      <c r="H4262">
        <v>80</v>
      </c>
      <c r="I4262">
        <v>5.14</v>
      </c>
      <c r="J4262">
        <v>4.6094520670000003</v>
      </c>
      <c r="L4262">
        <v>1</v>
      </c>
      <c r="M4262">
        <v>1</v>
      </c>
      <c r="N4262">
        <v>399</v>
      </c>
      <c r="O4262">
        <v>1</v>
      </c>
      <c r="P4262">
        <v>3</v>
      </c>
      <c r="Q4262" t="str">
        <f>VLOOKUP(M4262,lookups!$A$1:$B$7, 2, FALSE)</f>
        <v>trawl/fyke</v>
      </c>
      <c r="R4262" t="str">
        <f>VLOOKUP(N4262,lookups!$D$1:$E$6, 2, FALSE)</f>
        <v>hucuktlis r</v>
      </c>
      <c r="S4262" t="str">
        <f>VLOOKUP(C4262,lookups!$G$1:$H$3, 2, FALSE)</f>
        <v>smolt</v>
      </c>
    </row>
    <row r="4263" spans="1:19" x14ac:dyDescent="0.25">
      <c r="A4263" s="1">
        <v>34107</v>
      </c>
      <c r="B4263">
        <v>1</v>
      </c>
      <c r="C4263">
        <v>1</v>
      </c>
      <c r="D4263">
        <v>1</v>
      </c>
      <c r="E4263">
        <v>1993</v>
      </c>
      <c r="F4263">
        <v>125</v>
      </c>
      <c r="G4263">
        <v>1</v>
      </c>
      <c r="H4263">
        <v>87</v>
      </c>
      <c r="I4263">
        <v>5.95</v>
      </c>
      <c r="J4263">
        <v>5.3358443189999996</v>
      </c>
      <c r="L4263">
        <v>1</v>
      </c>
      <c r="M4263">
        <v>1</v>
      </c>
      <c r="N4263">
        <v>399</v>
      </c>
      <c r="O4263">
        <v>1</v>
      </c>
      <c r="P4263">
        <v>3</v>
      </c>
      <c r="Q4263" t="str">
        <f>VLOOKUP(M4263,lookups!$A$1:$B$7, 2, FALSE)</f>
        <v>trawl/fyke</v>
      </c>
      <c r="R4263" t="str">
        <f>VLOOKUP(N4263,lookups!$D$1:$E$6, 2, FALSE)</f>
        <v>hucuktlis r</v>
      </c>
      <c r="S4263" t="str">
        <f>VLOOKUP(C4263,lookups!$G$1:$H$3, 2, FALSE)</f>
        <v>smolt</v>
      </c>
    </row>
    <row r="4264" spans="1:19" x14ac:dyDescent="0.25">
      <c r="A4264" s="1">
        <v>34107</v>
      </c>
      <c r="B4264">
        <v>1</v>
      </c>
      <c r="C4264">
        <v>1</v>
      </c>
      <c r="D4264">
        <v>1</v>
      </c>
      <c r="E4264">
        <v>1993</v>
      </c>
      <c r="F4264">
        <v>126</v>
      </c>
      <c r="G4264">
        <v>1</v>
      </c>
      <c r="H4264">
        <v>82</v>
      </c>
      <c r="I4264">
        <v>5.04</v>
      </c>
      <c r="J4264">
        <v>4.519774011</v>
      </c>
      <c r="L4264">
        <v>1</v>
      </c>
      <c r="M4264">
        <v>1</v>
      </c>
      <c r="N4264">
        <v>399</v>
      </c>
      <c r="O4264">
        <v>1</v>
      </c>
      <c r="P4264">
        <v>3</v>
      </c>
      <c r="Q4264" t="str">
        <f>VLOOKUP(M4264,lookups!$A$1:$B$7, 2, FALSE)</f>
        <v>trawl/fyke</v>
      </c>
      <c r="R4264" t="str">
        <f>VLOOKUP(N4264,lookups!$D$1:$E$6, 2, FALSE)</f>
        <v>hucuktlis r</v>
      </c>
      <c r="S4264" t="str">
        <f>VLOOKUP(C4264,lookups!$G$1:$H$3, 2, FALSE)</f>
        <v>smolt</v>
      </c>
    </row>
    <row r="4265" spans="1:19" x14ac:dyDescent="0.25">
      <c r="A4265" s="1">
        <v>34107</v>
      </c>
      <c r="B4265">
        <v>1</v>
      </c>
      <c r="C4265">
        <v>1</v>
      </c>
      <c r="D4265">
        <v>1</v>
      </c>
      <c r="E4265">
        <v>1993</v>
      </c>
      <c r="F4265">
        <v>127</v>
      </c>
      <c r="G4265">
        <v>1</v>
      </c>
      <c r="H4265">
        <v>90</v>
      </c>
      <c r="I4265">
        <v>7.67</v>
      </c>
      <c r="J4265">
        <v>6.8783068780000001</v>
      </c>
      <c r="L4265">
        <v>1</v>
      </c>
      <c r="M4265">
        <v>1</v>
      </c>
      <c r="N4265">
        <v>399</v>
      </c>
      <c r="O4265">
        <v>1</v>
      </c>
      <c r="P4265">
        <v>3</v>
      </c>
      <c r="Q4265" t="str">
        <f>VLOOKUP(M4265,lookups!$A$1:$B$7, 2, FALSE)</f>
        <v>trawl/fyke</v>
      </c>
      <c r="R4265" t="str">
        <f>VLOOKUP(N4265,lookups!$D$1:$E$6, 2, FALSE)</f>
        <v>hucuktlis r</v>
      </c>
      <c r="S4265" t="str">
        <f>VLOOKUP(C4265,lookups!$G$1:$H$3, 2, FALSE)</f>
        <v>smolt</v>
      </c>
    </row>
    <row r="4266" spans="1:19" x14ac:dyDescent="0.25">
      <c r="A4266" s="1">
        <v>34107</v>
      </c>
      <c r="B4266">
        <v>1</v>
      </c>
      <c r="C4266">
        <v>1</v>
      </c>
      <c r="D4266">
        <v>1</v>
      </c>
      <c r="E4266">
        <v>1993</v>
      </c>
      <c r="F4266">
        <v>128</v>
      </c>
      <c r="G4266">
        <v>1</v>
      </c>
      <c r="H4266">
        <v>83</v>
      </c>
      <c r="I4266">
        <v>5.34</v>
      </c>
      <c r="J4266">
        <v>4.7888081790000001</v>
      </c>
      <c r="L4266">
        <v>1</v>
      </c>
      <c r="M4266">
        <v>1</v>
      </c>
      <c r="N4266">
        <v>399</v>
      </c>
      <c r="O4266">
        <v>1</v>
      </c>
      <c r="P4266">
        <v>3</v>
      </c>
      <c r="Q4266" t="str">
        <f>VLOOKUP(M4266,lookups!$A$1:$B$7, 2, FALSE)</f>
        <v>trawl/fyke</v>
      </c>
      <c r="R4266" t="str">
        <f>VLOOKUP(N4266,lookups!$D$1:$E$6, 2, FALSE)</f>
        <v>hucuktlis r</v>
      </c>
      <c r="S4266" t="str">
        <f>VLOOKUP(C4266,lookups!$G$1:$H$3, 2, FALSE)</f>
        <v>smolt</v>
      </c>
    </row>
    <row r="4267" spans="1:19" x14ac:dyDescent="0.25">
      <c r="A4267" s="1">
        <v>34107</v>
      </c>
      <c r="B4267">
        <v>1</v>
      </c>
      <c r="C4267">
        <v>1</v>
      </c>
      <c r="D4267">
        <v>1</v>
      </c>
      <c r="E4267">
        <v>1993</v>
      </c>
      <c r="F4267">
        <v>129</v>
      </c>
      <c r="G4267">
        <v>1</v>
      </c>
      <c r="H4267">
        <v>77</v>
      </c>
      <c r="I4267">
        <v>4.46</v>
      </c>
      <c r="J4267">
        <v>3.9996412879999999</v>
      </c>
      <c r="L4267">
        <v>1</v>
      </c>
      <c r="M4267">
        <v>1</v>
      </c>
      <c r="N4267">
        <v>399</v>
      </c>
      <c r="O4267">
        <v>1</v>
      </c>
      <c r="P4267">
        <v>3</v>
      </c>
      <c r="Q4267" t="str">
        <f>VLOOKUP(M4267,lookups!$A$1:$B$7, 2, FALSE)</f>
        <v>trawl/fyke</v>
      </c>
      <c r="R4267" t="str">
        <f>VLOOKUP(N4267,lookups!$D$1:$E$6, 2, FALSE)</f>
        <v>hucuktlis r</v>
      </c>
      <c r="S4267" t="str">
        <f>VLOOKUP(C4267,lookups!$G$1:$H$3, 2, FALSE)</f>
        <v>smolt</v>
      </c>
    </row>
    <row r="4268" spans="1:19" x14ac:dyDescent="0.25">
      <c r="A4268" s="1">
        <v>34107</v>
      </c>
      <c r="B4268">
        <v>1</v>
      </c>
      <c r="C4268">
        <v>1</v>
      </c>
      <c r="D4268">
        <v>1</v>
      </c>
      <c r="E4268">
        <v>1993</v>
      </c>
      <c r="F4268">
        <v>130</v>
      </c>
      <c r="G4268">
        <v>1</v>
      </c>
      <c r="H4268">
        <v>84</v>
      </c>
      <c r="I4268">
        <v>5.45</v>
      </c>
      <c r="J4268">
        <v>4.8874540399999997</v>
      </c>
      <c r="L4268">
        <v>1</v>
      </c>
      <c r="M4268">
        <v>1</v>
      </c>
      <c r="N4268">
        <v>399</v>
      </c>
      <c r="O4268">
        <v>1</v>
      </c>
      <c r="P4268">
        <v>3</v>
      </c>
      <c r="Q4268" t="str">
        <f>VLOOKUP(M4268,lookups!$A$1:$B$7, 2, FALSE)</f>
        <v>trawl/fyke</v>
      </c>
      <c r="R4268" t="str">
        <f>VLOOKUP(N4268,lookups!$D$1:$E$6, 2, FALSE)</f>
        <v>hucuktlis r</v>
      </c>
      <c r="S4268" t="str">
        <f>VLOOKUP(C4268,lookups!$G$1:$H$3, 2, FALSE)</f>
        <v>smolt</v>
      </c>
    </row>
    <row r="4269" spans="1:19" x14ac:dyDescent="0.25">
      <c r="A4269" s="1">
        <v>34107</v>
      </c>
      <c r="B4269">
        <v>1</v>
      </c>
      <c r="C4269">
        <v>1</v>
      </c>
      <c r="D4269">
        <v>1</v>
      </c>
      <c r="E4269">
        <v>1993</v>
      </c>
      <c r="F4269">
        <v>131</v>
      </c>
      <c r="G4269">
        <v>1</v>
      </c>
      <c r="H4269">
        <v>73</v>
      </c>
      <c r="I4269">
        <v>4.3499999999999996</v>
      </c>
      <c r="J4269">
        <v>3.9009954260000002</v>
      </c>
      <c r="M4269">
        <v>1</v>
      </c>
      <c r="N4269">
        <v>399</v>
      </c>
      <c r="O4269">
        <v>1</v>
      </c>
      <c r="P4269">
        <v>3</v>
      </c>
      <c r="Q4269" t="str">
        <f>VLOOKUP(M4269,lookups!$A$1:$B$7, 2, FALSE)</f>
        <v>trawl/fyke</v>
      </c>
      <c r="R4269" t="str">
        <f>VLOOKUP(N4269,lookups!$D$1:$E$6, 2, FALSE)</f>
        <v>hucuktlis r</v>
      </c>
      <c r="S4269" t="str">
        <f>VLOOKUP(C4269,lookups!$G$1:$H$3, 2, FALSE)</f>
        <v>smolt</v>
      </c>
    </row>
    <row r="4270" spans="1:19" x14ac:dyDescent="0.25">
      <c r="A4270" s="1">
        <v>34107</v>
      </c>
      <c r="B4270">
        <v>1</v>
      </c>
      <c r="C4270">
        <v>1</v>
      </c>
      <c r="D4270">
        <v>1</v>
      </c>
      <c r="E4270">
        <v>1993</v>
      </c>
      <c r="F4270">
        <v>132</v>
      </c>
      <c r="G4270">
        <v>1</v>
      </c>
      <c r="H4270">
        <v>74</v>
      </c>
      <c r="I4270">
        <v>3.92</v>
      </c>
      <c r="J4270">
        <v>3.5153797870000001</v>
      </c>
      <c r="M4270">
        <v>1</v>
      </c>
      <c r="N4270">
        <v>399</v>
      </c>
      <c r="O4270">
        <v>1</v>
      </c>
      <c r="P4270">
        <v>3</v>
      </c>
      <c r="Q4270" t="str">
        <f>VLOOKUP(M4270,lookups!$A$1:$B$7, 2, FALSE)</f>
        <v>trawl/fyke</v>
      </c>
      <c r="R4270" t="str">
        <f>VLOOKUP(N4270,lookups!$D$1:$E$6, 2, FALSE)</f>
        <v>hucuktlis r</v>
      </c>
      <c r="S4270" t="str">
        <f>VLOOKUP(C4270,lookups!$G$1:$H$3, 2, FALSE)</f>
        <v>smolt</v>
      </c>
    </row>
    <row r="4271" spans="1:19" x14ac:dyDescent="0.25">
      <c r="A4271" s="1">
        <v>34107</v>
      </c>
      <c r="B4271">
        <v>1</v>
      </c>
      <c r="C4271">
        <v>1</v>
      </c>
      <c r="D4271">
        <v>1</v>
      </c>
      <c r="E4271">
        <v>1993</v>
      </c>
      <c r="F4271">
        <v>133</v>
      </c>
      <c r="G4271">
        <v>1</v>
      </c>
      <c r="H4271">
        <v>81</v>
      </c>
      <c r="I4271">
        <v>4.88</v>
      </c>
      <c r="J4271">
        <v>4.3762891220000002</v>
      </c>
      <c r="L4271">
        <v>1</v>
      </c>
      <c r="M4271">
        <v>1</v>
      </c>
      <c r="N4271">
        <v>399</v>
      </c>
      <c r="O4271">
        <v>1</v>
      </c>
      <c r="P4271">
        <v>3</v>
      </c>
      <c r="Q4271" t="str">
        <f>VLOOKUP(M4271,lookups!$A$1:$B$7, 2, FALSE)</f>
        <v>trawl/fyke</v>
      </c>
      <c r="R4271" t="str">
        <f>VLOOKUP(N4271,lookups!$D$1:$E$6, 2, FALSE)</f>
        <v>hucuktlis r</v>
      </c>
      <c r="S4271" t="str">
        <f>VLOOKUP(C4271,lookups!$G$1:$H$3, 2, FALSE)</f>
        <v>smolt</v>
      </c>
    </row>
    <row r="4272" spans="1:19" x14ac:dyDescent="0.25">
      <c r="A4272" s="1">
        <v>34107</v>
      </c>
      <c r="B4272">
        <v>1</v>
      </c>
      <c r="C4272">
        <v>1</v>
      </c>
      <c r="D4272">
        <v>1</v>
      </c>
      <c r="E4272">
        <v>1993</v>
      </c>
      <c r="F4272">
        <v>134</v>
      </c>
      <c r="G4272">
        <v>1</v>
      </c>
      <c r="H4272">
        <v>73</v>
      </c>
      <c r="I4272">
        <v>4.32</v>
      </c>
      <c r="J4272">
        <v>3.87409201</v>
      </c>
      <c r="M4272">
        <v>1</v>
      </c>
      <c r="N4272">
        <v>399</v>
      </c>
      <c r="O4272">
        <v>1</v>
      </c>
      <c r="P4272">
        <v>3</v>
      </c>
      <c r="Q4272" t="str">
        <f>VLOOKUP(M4272,lookups!$A$1:$B$7, 2, FALSE)</f>
        <v>trawl/fyke</v>
      </c>
      <c r="R4272" t="str">
        <f>VLOOKUP(N4272,lookups!$D$1:$E$6, 2, FALSE)</f>
        <v>hucuktlis r</v>
      </c>
      <c r="S4272" t="str">
        <f>VLOOKUP(C4272,lookups!$G$1:$H$3, 2, FALSE)</f>
        <v>smolt</v>
      </c>
    </row>
    <row r="4273" spans="1:19" x14ac:dyDescent="0.25">
      <c r="A4273" s="1">
        <v>34107</v>
      </c>
      <c r="B4273">
        <v>1</v>
      </c>
      <c r="C4273">
        <v>1</v>
      </c>
      <c r="D4273">
        <v>1</v>
      </c>
      <c r="E4273">
        <v>1993</v>
      </c>
      <c r="F4273">
        <v>135</v>
      </c>
      <c r="G4273">
        <v>1</v>
      </c>
      <c r="H4273">
        <v>84</v>
      </c>
      <c r="I4273">
        <v>5.4</v>
      </c>
      <c r="J4273">
        <v>4.8426150120000004</v>
      </c>
      <c r="L4273">
        <v>1</v>
      </c>
      <c r="M4273">
        <v>1</v>
      </c>
      <c r="N4273">
        <v>399</v>
      </c>
      <c r="O4273">
        <v>1</v>
      </c>
      <c r="P4273">
        <v>3</v>
      </c>
      <c r="Q4273" t="str">
        <f>VLOOKUP(M4273,lookups!$A$1:$B$7, 2, FALSE)</f>
        <v>trawl/fyke</v>
      </c>
      <c r="R4273" t="str">
        <f>VLOOKUP(N4273,lookups!$D$1:$E$6, 2, FALSE)</f>
        <v>hucuktlis r</v>
      </c>
      <c r="S4273" t="str">
        <f>VLOOKUP(C4273,lookups!$G$1:$H$3, 2, FALSE)</f>
        <v>smolt</v>
      </c>
    </row>
    <row r="4274" spans="1:19" x14ac:dyDescent="0.25">
      <c r="A4274" s="1">
        <v>34107</v>
      </c>
      <c r="B4274">
        <v>1</v>
      </c>
      <c r="C4274">
        <v>1</v>
      </c>
      <c r="D4274">
        <v>1</v>
      </c>
      <c r="E4274">
        <v>1993</v>
      </c>
      <c r="F4274">
        <v>136</v>
      </c>
      <c r="G4274">
        <v>1</v>
      </c>
      <c r="H4274">
        <v>76</v>
      </c>
      <c r="I4274">
        <v>4.2699999999999996</v>
      </c>
      <c r="J4274">
        <v>3.8292529819999999</v>
      </c>
      <c r="L4274">
        <v>1</v>
      </c>
      <c r="M4274">
        <v>1</v>
      </c>
      <c r="N4274">
        <v>399</v>
      </c>
      <c r="O4274">
        <v>1</v>
      </c>
      <c r="P4274">
        <v>3</v>
      </c>
      <c r="Q4274" t="str">
        <f>VLOOKUP(M4274,lookups!$A$1:$B$7, 2, FALSE)</f>
        <v>trawl/fyke</v>
      </c>
      <c r="R4274" t="str">
        <f>VLOOKUP(N4274,lookups!$D$1:$E$6, 2, FALSE)</f>
        <v>hucuktlis r</v>
      </c>
      <c r="S4274" t="str">
        <f>VLOOKUP(C4274,lookups!$G$1:$H$3, 2, FALSE)</f>
        <v>smolt</v>
      </c>
    </row>
    <row r="4275" spans="1:19" x14ac:dyDescent="0.25">
      <c r="A4275" s="1">
        <v>34107</v>
      </c>
      <c r="B4275">
        <v>1</v>
      </c>
      <c r="C4275">
        <v>1</v>
      </c>
      <c r="D4275">
        <v>1</v>
      </c>
      <c r="E4275">
        <v>1993</v>
      </c>
      <c r="F4275">
        <v>137</v>
      </c>
      <c r="G4275">
        <v>1</v>
      </c>
      <c r="H4275">
        <v>82</v>
      </c>
      <c r="I4275">
        <v>5.07</v>
      </c>
      <c r="J4275">
        <v>4.5466774279999997</v>
      </c>
      <c r="L4275">
        <v>1</v>
      </c>
      <c r="M4275">
        <v>1</v>
      </c>
      <c r="N4275">
        <v>399</v>
      </c>
      <c r="O4275">
        <v>1</v>
      </c>
      <c r="P4275">
        <v>3</v>
      </c>
      <c r="Q4275" t="str">
        <f>VLOOKUP(M4275,lookups!$A$1:$B$7, 2, FALSE)</f>
        <v>trawl/fyke</v>
      </c>
      <c r="R4275" t="str">
        <f>VLOOKUP(N4275,lookups!$D$1:$E$6, 2, FALSE)</f>
        <v>hucuktlis r</v>
      </c>
      <c r="S4275" t="str">
        <f>VLOOKUP(C4275,lookups!$G$1:$H$3, 2, FALSE)</f>
        <v>smolt</v>
      </c>
    </row>
    <row r="4276" spans="1:19" x14ac:dyDescent="0.25">
      <c r="A4276" s="1">
        <v>34107</v>
      </c>
      <c r="B4276">
        <v>1</v>
      </c>
      <c r="C4276">
        <v>1</v>
      </c>
      <c r="D4276">
        <v>1</v>
      </c>
      <c r="E4276">
        <v>1993</v>
      </c>
      <c r="F4276">
        <v>138</v>
      </c>
      <c r="G4276">
        <v>1</v>
      </c>
      <c r="H4276">
        <v>89</v>
      </c>
      <c r="I4276">
        <v>6.92</v>
      </c>
      <c r="J4276">
        <v>6.2057214600000004</v>
      </c>
      <c r="L4276">
        <v>1</v>
      </c>
      <c r="M4276">
        <v>1</v>
      </c>
      <c r="N4276">
        <v>399</v>
      </c>
      <c r="O4276">
        <v>1</v>
      </c>
      <c r="P4276">
        <v>3</v>
      </c>
      <c r="Q4276" t="str">
        <f>VLOOKUP(M4276,lookups!$A$1:$B$7, 2, FALSE)</f>
        <v>trawl/fyke</v>
      </c>
      <c r="R4276" t="str">
        <f>VLOOKUP(N4276,lookups!$D$1:$E$6, 2, FALSE)</f>
        <v>hucuktlis r</v>
      </c>
      <c r="S4276" t="str">
        <f>VLOOKUP(C4276,lookups!$G$1:$H$3, 2, FALSE)</f>
        <v>smolt</v>
      </c>
    </row>
    <row r="4277" spans="1:19" x14ac:dyDescent="0.25">
      <c r="A4277" s="1">
        <v>34107</v>
      </c>
      <c r="B4277">
        <v>1</v>
      </c>
      <c r="C4277">
        <v>1</v>
      </c>
      <c r="D4277">
        <v>1</v>
      </c>
      <c r="E4277">
        <v>1993</v>
      </c>
      <c r="F4277">
        <v>139</v>
      </c>
      <c r="G4277">
        <v>1</v>
      </c>
      <c r="H4277">
        <v>87</v>
      </c>
      <c r="I4277">
        <v>6.14</v>
      </c>
      <c r="J4277">
        <v>5.506232625</v>
      </c>
      <c r="L4277">
        <v>1</v>
      </c>
      <c r="M4277">
        <v>1</v>
      </c>
      <c r="N4277">
        <v>399</v>
      </c>
      <c r="O4277">
        <v>1</v>
      </c>
      <c r="P4277">
        <v>3</v>
      </c>
      <c r="Q4277" t="str">
        <f>VLOOKUP(M4277,lookups!$A$1:$B$7, 2, FALSE)</f>
        <v>trawl/fyke</v>
      </c>
      <c r="R4277" t="str">
        <f>VLOOKUP(N4277,lookups!$D$1:$E$6, 2, FALSE)</f>
        <v>hucuktlis r</v>
      </c>
      <c r="S4277" t="str">
        <f>VLOOKUP(C4277,lookups!$G$1:$H$3, 2, FALSE)</f>
        <v>smolt</v>
      </c>
    </row>
    <row r="4278" spans="1:19" x14ac:dyDescent="0.25">
      <c r="A4278" s="1">
        <v>34107</v>
      </c>
      <c r="B4278">
        <v>1</v>
      </c>
      <c r="C4278">
        <v>1</v>
      </c>
      <c r="D4278">
        <v>1</v>
      </c>
      <c r="E4278">
        <v>1993</v>
      </c>
      <c r="F4278">
        <v>140</v>
      </c>
      <c r="G4278">
        <v>1</v>
      </c>
      <c r="H4278">
        <v>87</v>
      </c>
      <c r="I4278">
        <v>5.98</v>
      </c>
      <c r="J4278">
        <v>5.3627477360000002</v>
      </c>
      <c r="L4278">
        <v>1</v>
      </c>
      <c r="M4278">
        <v>1</v>
      </c>
      <c r="N4278">
        <v>399</v>
      </c>
      <c r="O4278">
        <v>1</v>
      </c>
      <c r="P4278">
        <v>3</v>
      </c>
      <c r="Q4278" t="str">
        <f>VLOOKUP(M4278,lookups!$A$1:$B$7, 2, FALSE)</f>
        <v>trawl/fyke</v>
      </c>
      <c r="R4278" t="str">
        <f>VLOOKUP(N4278,lookups!$D$1:$E$6, 2, FALSE)</f>
        <v>hucuktlis r</v>
      </c>
      <c r="S4278" t="str">
        <f>VLOOKUP(C4278,lookups!$G$1:$H$3, 2, FALSE)</f>
        <v>smolt</v>
      </c>
    </row>
    <row r="4279" spans="1:19" x14ac:dyDescent="0.25">
      <c r="A4279" s="1">
        <v>34107</v>
      </c>
      <c r="B4279">
        <v>1</v>
      </c>
      <c r="C4279">
        <v>1</v>
      </c>
      <c r="D4279">
        <v>1</v>
      </c>
      <c r="E4279">
        <v>1993</v>
      </c>
      <c r="F4279">
        <v>141</v>
      </c>
      <c r="G4279">
        <v>1</v>
      </c>
      <c r="H4279">
        <v>88</v>
      </c>
      <c r="I4279">
        <v>6.36</v>
      </c>
      <c r="J4279">
        <v>5.7035243480000002</v>
      </c>
      <c r="L4279">
        <v>1</v>
      </c>
      <c r="M4279">
        <v>1</v>
      </c>
      <c r="N4279">
        <v>399</v>
      </c>
      <c r="O4279">
        <v>1</v>
      </c>
      <c r="P4279">
        <v>3</v>
      </c>
      <c r="Q4279" t="str">
        <f>VLOOKUP(M4279,lookups!$A$1:$B$7, 2, FALSE)</f>
        <v>trawl/fyke</v>
      </c>
      <c r="R4279" t="str">
        <f>VLOOKUP(N4279,lookups!$D$1:$E$6, 2, FALSE)</f>
        <v>hucuktlis r</v>
      </c>
      <c r="S4279" t="str">
        <f>VLOOKUP(C4279,lookups!$G$1:$H$3, 2, FALSE)</f>
        <v>smolt</v>
      </c>
    </row>
    <row r="4280" spans="1:19" x14ac:dyDescent="0.25">
      <c r="A4280" s="1">
        <v>34107</v>
      </c>
      <c r="B4280">
        <v>1</v>
      </c>
      <c r="C4280">
        <v>1</v>
      </c>
      <c r="D4280">
        <v>1</v>
      </c>
      <c r="E4280">
        <v>1993</v>
      </c>
      <c r="F4280">
        <v>142</v>
      </c>
      <c r="G4280">
        <v>1</v>
      </c>
      <c r="H4280">
        <v>86</v>
      </c>
      <c r="I4280">
        <v>6.04</v>
      </c>
      <c r="J4280">
        <v>5.4165545689999997</v>
      </c>
      <c r="L4280">
        <v>1</v>
      </c>
      <c r="M4280">
        <v>1</v>
      </c>
      <c r="N4280">
        <v>399</v>
      </c>
      <c r="O4280">
        <v>1</v>
      </c>
      <c r="P4280">
        <v>3</v>
      </c>
      <c r="Q4280" t="str">
        <f>VLOOKUP(M4280,lookups!$A$1:$B$7, 2, FALSE)</f>
        <v>trawl/fyke</v>
      </c>
      <c r="R4280" t="str">
        <f>VLOOKUP(N4280,lookups!$D$1:$E$6, 2, FALSE)</f>
        <v>hucuktlis r</v>
      </c>
      <c r="S4280" t="str">
        <f>VLOOKUP(C4280,lookups!$G$1:$H$3, 2, FALSE)</f>
        <v>smolt</v>
      </c>
    </row>
    <row r="4281" spans="1:19" x14ac:dyDescent="0.25">
      <c r="A4281" s="1">
        <v>34107</v>
      </c>
      <c r="B4281">
        <v>1</v>
      </c>
      <c r="C4281">
        <v>1</v>
      </c>
      <c r="D4281">
        <v>1</v>
      </c>
      <c r="E4281">
        <v>1993</v>
      </c>
      <c r="F4281">
        <v>143</v>
      </c>
      <c r="G4281">
        <v>1</v>
      </c>
      <c r="H4281">
        <v>92</v>
      </c>
      <c r="I4281">
        <v>7.87</v>
      </c>
      <c r="J4281">
        <v>7.0576629899999999</v>
      </c>
      <c r="L4281">
        <v>1</v>
      </c>
      <c r="M4281">
        <v>1</v>
      </c>
      <c r="N4281">
        <v>399</v>
      </c>
      <c r="O4281">
        <v>1</v>
      </c>
      <c r="P4281">
        <v>3</v>
      </c>
      <c r="Q4281" t="str">
        <f>VLOOKUP(M4281,lookups!$A$1:$B$7, 2, FALSE)</f>
        <v>trawl/fyke</v>
      </c>
      <c r="R4281" t="str">
        <f>VLOOKUP(N4281,lookups!$D$1:$E$6, 2, FALSE)</f>
        <v>hucuktlis r</v>
      </c>
      <c r="S4281" t="str">
        <f>VLOOKUP(C4281,lookups!$G$1:$H$3, 2, FALSE)</f>
        <v>smolt</v>
      </c>
    </row>
    <row r="4282" spans="1:19" x14ac:dyDescent="0.25">
      <c r="A4282" s="1">
        <v>34107</v>
      </c>
      <c r="B4282">
        <v>1</v>
      </c>
      <c r="C4282">
        <v>1</v>
      </c>
      <c r="D4282">
        <v>1</v>
      </c>
      <c r="E4282">
        <v>1993</v>
      </c>
      <c r="F4282">
        <v>144</v>
      </c>
      <c r="G4282">
        <v>1</v>
      </c>
      <c r="H4282">
        <v>81</v>
      </c>
      <c r="I4282">
        <v>6.44</v>
      </c>
      <c r="J4282">
        <v>5.775266792</v>
      </c>
      <c r="L4282">
        <v>1</v>
      </c>
      <c r="M4282">
        <v>1</v>
      </c>
      <c r="N4282">
        <v>399</v>
      </c>
      <c r="O4282">
        <v>1</v>
      </c>
      <c r="P4282">
        <v>3</v>
      </c>
      <c r="Q4282" t="str">
        <f>VLOOKUP(M4282,lookups!$A$1:$B$7, 2, FALSE)</f>
        <v>trawl/fyke</v>
      </c>
      <c r="R4282" t="str">
        <f>VLOOKUP(N4282,lookups!$D$1:$E$6, 2, FALSE)</f>
        <v>hucuktlis r</v>
      </c>
      <c r="S4282" t="str">
        <f>VLOOKUP(C4282,lookups!$G$1:$H$3, 2, FALSE)</f>
        <v>smolt</v>
      </c>
    </row>
    <row r="4283" spans="1:19" x14ac:dyDescent="0.25">
      <c r="A4283" s="1">
        <v>34107</v>
      </c>
      <c r="B4283">
        <v>1</v>
      </c>
      <c r="C4283">
        <v>1</v>
      </c>
      <c r="D4283">
        <v>1</v>
      </c>
      <c r="E4283">
        <v>1993</v>
      </c>
      <c r="F4283">
        <v>145</v>
      </c>
      <c r="G4283">
        <v>1</v>
      </c>
      <c r="H4283">
        <v>86</v>
      </c>
      <c r="I4283">
        <v>6.02</v>
      </c>
      <c r="J4283">
        <v>5.3986189580000001</v>
      </c>
      <c r="L4283">
        <v>1</v>
      </c>
      <c r="M4283">
        <v>1</v>
      </c>
      <c r="N4283">
        <v>399</v>
      </c>
      <c r="O4283">
        <v>1</v>
      </c>
      <c r="P4283">
        <v>3</v>
      </c>
      <c r="Q4283" t="str">
        <f>VLOOKUP(M4283,lookups!$A$1:$B$7, 2, FALSE)</f>
        <v>trawl/fyke</v>
      </c>
      <c r="R4283" t="str">
        <f>VLOOKUP(N4283,lookups!$D$1:$E$6, 2, FALSE)</f>
        <v>hucuktlis r</v>
      </c>
      <c r="S4283" t="str">
        <f>VLOOKUP(C4283,lookups!$G$1:$H$3, 2, FALSE)</f>
        <v>smolt</v>
      </c>
    </row>
    <row r="4284" spans="1:19" x14ac:dyDescent="0.25">
      <c r="A4284" s="1">
        <v>34107</v>
      </c>
      <c r="B4284">
        <v>1</v>
      </c>
      <c r="C4284">
        <v>1</v>
      </c>
      <c r="D4284">
        <v>1</v>
      </c>
      <c r="E4284">
        <v>1993</v>
      </c>
      <c r="F4284">
        <v>146</v>
      </c>
      <c r="G4284">
        <v>1</v>
      </c>
      <c r="H4284">
        <v>87</v>
      </c>
      <c r="I4284">
        <v>6.22</v>
      </c>
      <c r="J4284">
        <v>5.5779750699999999</v>
      </c>
      <c r="L4284">
        <v>1</v>
      </c>
      <c r="M4284">
        <v>1</v>
      </c>
      <c r="N4284">
        <v>399</v>
      </c>
      <c r="O4284">
        <v>1</v>
      </c>
      <c r="P4284">
        <v>3</v>
      </c>
      <c r="Q4284" t="str">
        <f>VLOOKUP(M4284,lookups!$A$1:$B$7, 2, FALSE)</f>
        <v>trawl/fyke</v>
      </c>
      <c r="R4284" t="str">
        <f>VLOOKUP(N4284,lookups!$D$1:$E$6, 2, FALSE)</f>
        <v>hucuktlis r</v>
      </c>
      <c r="S4284" t="str">
        <f>VLOOKUP(C4284,lookups!$G$1:$H$3, 2, FALSE)</f>
        <v>smolt</v>
      </c>
    </row>
    <row r="4285" spans="1:19" x14ac:dyDescent="0.25">
      <c r="A4285" s="1">
        <v>34107</v>
      </c>
      <c r="B4285">
        <v>1</v>
      </c>
      <c r="C4285">
        <v>1</v>
      </c>
      <c r="D4285">
        <v>1</v>
      </c>
      <c r="E4285">
        <v>1993</v>
      </c>
      <c r="F4285">
        <v>147</v>
      </c>
      <c r="G4285">
        <v>1</v>
      </c>
      <c r="H4285">
        <v>89</v>
      </c>
      <c r="I4285">
        <v>6.47</v>
      </c>
      <c r="J4285">
        <v>5.8021702089999998</v>
      </c>
      <c r="L4285">
        <v>1</v>
      </c>
      <c r="M4285">
        <v>1</v>
      </c>
      <c r="N4285">
        <v>399</v>
      </c>
      <c r="O4285">
        <v>1</v>
      </c>
      <c r="P4285">
        <v>3</v>
      </c>
      <c r="Q4285" t="str">
        <f>VLOOKUP(M4285,lookups!$A$1:$B$7, 2, FALSE)</f>
        <v>trawl/fyke</v>
      </c>
      <c r="R4285" t="str">
        <f>VLOOKUP(N4285,lookups!$D$1:$E$6, 2, FALSE)</f>
        <v>hucuktlis r</v>
      </c>
      <c r="S4285" t="str">
        <f>VLOOKUP(C4285,lookups!$G$1:$H$3, 2, FALSE)</f>
        <v>smolt</v>
      </c>
    </row>
    <row r="4286" spans="1:19" x14ac:dyDescent="0.25">
      <c r="A4286" s="1">
        <v>34107</v>
      </c>
      <c r="B4286">
        <v>1</v>
      </c>
      <c r="C4286">
        <v>1</v>
      </c>
      <c r="D4286">
        <v>1</v>
      </c>
      <c r="E4286">
        <v>1993</v>
      </c>
      <c r="F4286">
        <v>148</v>
      </c>
      <c r="G4286">
        <v>1</v>
      </c>
      <c r="H4286">
        <v>79</v>
      </c>
      <c r="I4286">
        <v>4.5</v>
      </c>
      <c r="J4286">
        <v>4.0355125100000002</v>
      </c>
      <c r="L4286">
        <v>1</v>
      </c>
      <c r="M4286">
        <v>1</v>
      </c>
      <c r="N4286">
        <v>399</v>
      </c>
      <c r="O4286">
        <v>1</v>
      </c>
      <c r="P4286">
        <v>3</v>
      </c>
      <c r="Q4286" t="str">
        <f>VLOOKUP(M4286,lookups!$A$1:$B$7, 2, FALSE)</f>
        <v>trawl/fyke</v>
      </c>
      <c r="R4286" t="str">
        <f>VLOOKUP(N4286,lookups!$D$1:$E$6, 2, FALSE)</f>
        <v>hucuktlis r</v>
      </c>
      <c r="S4286" t="str">
        <f>VLOOKUP(C4286,lookups!$G$1:$H$3, 2, FALSE)</f>
        <v>smolt</v>
      </c>
    </row>
    <row r="4287" spans="1:19" x14ac:dyDescent="0.25">
      <c r="A4287" s="1">
        <v>34107</v>
      </c>
      <c r="B4287">
        <v>1</v>
      </c>
      <c r="C4287">
        <v>1</v>
      </c>
      <c r="D4287">
        <v>1</v>
      </c>
      <c r="E4287">
        <v>1993</v>
      </c>
      <c r="F4287">
        <v>149</v>
      </c>
      <c r="G4287">
        <v>1</v>
      </c>
      <c r="H4287">
        <v>87</v>
      </c>
      <c r="I4287">
        <v>6.33</v>
      </c>
      <c r="J4287">
        <v>5.6766209310000004</v>
      </c>
      <c r="L4287">
        <v>1</v>
      </c>
      <c r="M4287">
        <v>1</v>
      </c>
      <c r="N4287">
        <v>399</v>
      </c>
      <c r="O4287">
        <v>1</v>
      </c>
      <c r="P4287">
        <v>3</v>
      </c>
      <c r="Q4287" t="str">
        <f>VLOOKUP(M4287,lookups!$A$1:$B$7, 2, FALSE)</f>
        <v>trawl/fyke</v>
      </c>
      <c r="R4287" t="str">
        <f>VLOOKUP(N4287,lookups!$D$1:$E$6, 2, FALSE)</f>
        <v>hucuktlis r</v>
      </c>
      <c r="S4287" t="str">
        <f>VLOOKUP(C4287,lookups!$G$1:$H$3, 2, FALSE)</f>
        <v>smolt</v>
      </c>
    </row>
    <row r="4288" spans="1:19" x14ac:dyDescent="0.25">
      <c r="A4288" s="1">
        <v>34107</v>
      </c>
      <c r="B4288">
        <v>1</v>
      </c>
      <c r="C4288">
        <v>1</v>
      </c>
      <c r="D4288">
        <v>1</v>
      </c>
      <c r="E4288">
        <v>1993</v>
      </c>
      <c r="F4288">
        <v>150</v>
      </c>
      <c r="G4288">
        <v>1</v>
      </c>
      <c r="H4288">
        <v>81</v>
      </c>
      <c r="I4288">
        <v>4.76</v>
      </c>
      <c r="J4288">
        <v>4.2686754550000003</v>
      </c>
      <c r="L4288">
        <v>1</v>
      </c>
      <c r="M4288">
        <v>1</v>
      </c>
      <c r="N4288">
        <v>399</v>
      </c>
      <c r="O4288">
        <v>1</v>
      </c>
      <c r="P4288">
        <v>3</v>
      </c>
      <c r="Q4288" t="str">
        <f>VLOOKUP(M4288,lookups!$A$1:$B$7, 2, FALSE)</f>
        <v>trawl/fyke</v>
      </c>
      <c r="R4288" t="str">
        <f>VLOOKUP(N4288,lookups!$D$1:$E$6, 2, FALSE)</f>
        <v>hucuktlis r</v>
      </c>
      <c r="S4288" t="str">
        <f>VLOOKUP(C4288,lookups!$G$1:$H$3, 2, FALSE)</f>
        <v>smolt</v>
      </c>
    </row>
    <row r="4289" spans="1:19" x14ac:dyDescent="0.25">
      <c r="A4289" s="1">
        <v>34107</v>
      </c>
      <c r="B4289">
        <v>1</v>
      </c>
      <c r="C4289">
        <v>1</v>
      </c>
      <c r="D4289">
        <v>1</v>
      </c>
      <c r="E4289">
        <v>1993</v>
      </c>
      <c r="F4289">
        <v>151</v>
      </c>
      <c r="G4289">
        <v>1</v>
      </c>
      <c r="H4289">
        <v>85</v>
      </c>
      <c r="I4289">
        <v>5.89</v>
      </c>
      <c r="J4289">
        <v>5.282037485</v>
      </c>
      <c r="L4289">
        <v>1</v>
      </c>
      <c r="M4289">
        <v>1</v>
      </c>
      <c r="N4289">
        <v>399</v>
      </c>
      <c r="O4289">
        <v>1</v>
      </c>
      <c r="P4289">
        <v>3</v>
      </c>
      <c r="Q4289" t="str">
        <f>VLOOKUP(M4289,lookups!$A$1:$B$7, 2, FALSE)</f>
        <v>trawl/fyke</v>
      </c>
      <c r="R4289" t="str">
        <f>VLOOKUP(N4289,lookups!$D$1:$E$6, 2, FALSE)</f>
        <v>hucuktlis r</v>
      </c>
      <c r="S4289" t="str">
        <f>VLOOKUP(C4289,lookups!$G$1:$H$3, 2, FALSE)</f>
        <v>smolt</v>
      </c>
    </row>
    <row r="4290" spans="1:19" x14ac:dyDescent="0.25">
      <c r="A4290" s="1">
        <v>34107</v>
      </c>
      <c r="B4290">
        <v>1</v>
      </c>
      <c r="C4290">
        <v>1</v>
      </c>
      <c r="D4290">
        <v>1</v>
      </c>
      <c r="E4290">
        <v>1993</v>
      </c>
      <c r="F4290">
        <v>152</v>
      </c>
      <c r="G4290">
        <v>1</v>
      </c>
      <c r="H4290">
        <v>80</v>
      </c>
      <c r="I4290">
        <v>5.27</v>
      </c>
      <c r="J4290">
        <v>4.7260335400000004</v>
      </c>
      <c r="L4290">
        <v>1</v>
      </c>
      <c r="M4290">
        <v>1</v>
      </c>
      <c r="N4290">
        <v>399</v>
      </c>
      <c r="O4290">
        <v>1</v>
      </c>
      <c r="P4290">
        <v>3</v>
      </c>
      <c r="Q4290" t="str">
        <f>VLOOKUP(M4290,lookups!$A$1:$B$7, 2, FALSE)</f>
        <v>trawl/fyke</v>
      </c>
      <c r="R4290" t="str">
        <f>VLOOKUP(N4290,lookups!$D$1:$E$6, 2, FALSE)</f>
        <v>hucuktlis r</v>
      </c>
      <c r="S4290" t="str">
        <f>VLOOKUP(C4290,lookups!$G$1:$H$3, 2, FALSE)</f>
        <v>smolt</v>
      </c>
    </row>
    <row r="4291" spans="1:19" x14ac:dyDescent="0.25">
      <c r="A4291" s="1">
        <v>34107</v>
      </c>
      <c r="B4291">
        <v>1</v>
      </c>
      <c r="C4291">
        <v>1</v>
      </c>
      <c r="D4291">
        <v>1</v>
      </c>
      <c r="E4291">
        <v>1993</v>
      </c>
      <c r="F4291">
        <v>153</v>
      </c>
      <c r="G4291">
        <v>1</v>
      </c>
      <c r="H4291">
        <v>86</v>
      </c>
      <c r="I4291">
        <v>6.43</v>
      </c>
      <c r="J4291">
        <v>5.7662989869999999</v>
      </c>
      <c r="L4291">
        <v>1</v>
      </c>
      <c r="M4291">
        <v>1</v>
      </c>
      <c r="N4291">
        <v>399</v>
      </c>
      <c r="O4291">
        <v>1</v>
      </c>
      <c r="P4291">
        <v>3</v>
      </c>
      <c r="Q4291" t="str">
        <f>VLOOKUP(M4291,lookups!$A$1:$B$7, 2, FALSE)</f>
        <v>trawl/fyke</v>
      </c>
      <c r="R4291" t="str">
        <f>VLOOKUP(N4291,lookups!$D$1:$E$6, 2, FALSE)</f>
        <v>hucuktlis r</v>
      </c>
      <c r="S4291" t="str">
        <f>VLOOKUP(C4291,lookups!$G$1:$H$3, 2, FALSE)</f>
        <v>smolt</v>
      </c>
    </row>
    <row r="4292" spans="1:19" x14ac:dyDescent="0.25">
      <c r="A4292" s="1">
        <v>34107</v>
      </c>
      <c r="B4292">
        <v>1</v>
      </c>
      <c r="C4292">
        <v>1</v>
      </c>
      <c r="D4292">
        <v>1</v>
      </c>
      <c r="E4292">
        <v>1993</v>
      </c>
      <c r="F4292">
        <v>154</v>
      </c>
      <c r="G4292">
        <v>1</v>
      </c>
      <c r="H4292">
        <v>79</v>
      </c>
      <c r="I4292">
        <v>4.93</v>
      </c>
      <c r="J4292">
        <v>4.4211281500000004</v>
      </c>
      <c r="L4292">
        <v>1</v>
      </c>
      <c r="M4292">
        <v>1</v>
      </c>
      <c r="N4292">
        <v>399</v>
      </c>
      <c r="O4292">
        <v>1</v>
      </c>
      <c r="P4292">
        <v>3</v>
      </c>
      <c r="Q4292" t="str">
        <f>VLOOKUP(M4292,lookups!$A$1:$B$7, 2, FALSE)</f>
        <v>trawl/fyke</v>
      </c>
      <c r="R4292" t="str">
        <f>VLOOKUP(N4292,lookups!$D$1:$E$6, 2, FALSE)</f>
        <v>hucuktlis r</v>
      </c>
      <c r="S4292" t="str">
        <f>VLOOKUP(C4292,lookups!$G$1:$H$3, 2, FALSE)</f>
        <v>smolt</v>
      </c>
    </row>
    <row r="4293" spans="1:19" x14ac:dyDescent="0.25">
      <c r="A4293" s="1">
        <v>34107</v>
      </c>
      <c r="B4293">
        <v>1</v>
      </c>
      <c r="C4293">
        <v>1</v>
      </c>
      <c r="D4293">
        <v>1</v>
      </c>
      <c r="E4293">
        <v>1993</v>
      </c>
      <c r="F4293">
        <v>155</v>
      </c>
      <c r="G4293">
        <v>1</v>
      </c>
      <c r="H4293">
        <v>76</v>
      </c>
      <c r="I4293">
        <v>4.1900000000000004</v>
      </c>
      <c r="J4293">
        <v>3.7575105369999999</v>
      </c>
      <c r="L4293">
        <v>1</v>
      </c>
      <c r="M4293">
        <v>1</v>
      </c>
      <c r="N4293">
        <v>399</v>
      </c>
      <c r="O4293">
        <v>1</v>
      </c>
      <c r="P4293">
        <v>3</v>
      </c>
      <c r="Q4293" t="str">
        <f>VLOOKUP(M4293,lookups!$A$1:$B$7, 2, FALSE)</f>
        <v>trawl/fyke</v>
      </c>
      <c r="R4293" t="str">
        <f>VLOOKUP(N4293,lookups!$D$1:$E$6, 2, FALSE)</f>
        <v>hucuktlis r</v>
      </c>
      <c r="S4293" t="str">
        <f>VLOOKUP(C4293,lookups!$G$1:$H$3, 2, FALSE)</f>
        <v>smolt</v>
      </c>
    </row>
    <row r="4294" spans="1:19" x14ac:dyDescent="0.25">
      <c r="A4294" s="1">
        <v>34107</v>
      </c>
      <c r="B4294">
        <v>1</v>
      </c>
      <c r="C4294">
        <v>1</v>
      </c>
      <c r="D4294">
        <v>1</v>
      </c>
      <c r="E4294">
        <v>1993</v>
      </c>
      <c r="F4294">
        <v>156</v>
      </c>
      <c r="G4294">
        <v>1</v>
      </c>
      <c r="H4294">
        <v>86</v>
      </c>
      <c r="I4294">
        <v>6.1</v>
      </c>
      <c r="J4294">
        <v>5.4703614030000001</v>
      </c>
      <c r="L4294">
        <v>1</v>
      </c>
      <c r="M4294">
        <v>1</v>
      </c>
      <c r="N4294">
        <v>399</v>
      </c>
      <c r="O4294">
        <v>1</v>
      </c>
      <c r="P4294">
        <v>3</v>
      </c>
      <c r="Q4294" t="str">
        <f>VLOOKUP(M4294,lookups!$A$1:$B$7, 2, FALSE)</f>
        <v>trawl/fyke</v>
      </c>
      <c r="R4294" t="str">
        <f>VLOOKUP(N4294,lookups!$D$1:$E$6, 2, FALSE)</f>
        <v>hucuktlis r</v>
      </c>
      <c r="S4294" t="str">
        <f>VLOOKUP(C4294,lookups!$G$1:$H$3, 2, FALSE)</f>
        <v>smolt</v>
      </c>
    </row>
    <row r="4295" spans="1:19" x14ac:dyDescent="0.25">
      <c r="A4295" s="1">
        <v>34107</v>
      </c>
      <c r="B4295">
        <v>1</v>
      </c>
      <c r="C4295">
        <v>1</v>
      </c>
      <c r="D4295">
        <v>1</v>
      </c>
      <c r="E4295">
        <v>1993</v>
      </c>
      <c r="F4295">
        <v>157</v>
      </c>
      <c r="G4295">
        <v>1</v>
      </c>
      <c r="H4295">
        <v>78</v>
      </c>
      <c r="I4295">
        <v>4.6399999999999997</v>
      </c>
      <c r="J4295">
        <v>4.1610617879999996</v>
      </c>
      <c r="L4295">
        <v>1</v>
      </c>
      <c r="M4295">
        <v>1</v>
      </c>
      <c r="N4295">
        <v>399</v>
      </c>
      <c r="O4295">
        <v>1</v>
      </c>
      <c r="P4295">
        <v>3</v>
      </c>
      <c r="Q4295" t="str">
        <f>VLOOKUP(M4295,lookups!$A$1:$B$7, 2, FALSE)</f>
        <v>trawl/fyke</v>
      </c>
      <c r="R4295" t="str">
        <f>VLOOKUP(N4295,lookups!$D$1:$E$6, 2, FALSE)</f>
        <v>hucuktlis r</v>
      </c>
      <c r="S4295" t="str">
        <f>VLOOKUP(C4295,lookups!$G$1:$H$3, 2, FALSE)</f>
        <v>smolt</v>
      </c>
    </row>
    <row r="4296" spans="1:19" x14ac:dyDescent="0.25">
      <c r="A4296" s="1">
        <v>34107</v>
      </c>
      <c r="B4296">
        <v>1</v>
      </c>
      <c r="C4296">
        <v>1</v>
      </c>
      <c r="D4296">
        <v>1</v>
      </c>
      <c r="E4296">
        <v>1993</v>
      </c>
      <c r="F4296">
        <v>158</v>
      </c>
      <c r="G4296">
        <v>1</v>
      </c>
      <c r="H4296">
        <v>84</v>
      </c>
      <c r="I4296">
        <v>5.33</v>
      </c>
      <c r="J4296">
        <v>4.7798403729999999</v>
      </c>
      <c r="L4296">
        <v>1</v>
      </c>
      <c r="M4296">
        <v>1</v>
      </c>
      <c r="N4296">
        <v>399</v>
      </c>
      <c r="O4296">
        <v>1</v>
      </c>
      <c r="P4296">
        <v>3</v>
      </c>
      <c r="Q4296" t="str">
        <f>VLOOKUP(M4296,lookups!$A$1:$B$7, 2, FALSE)</f>
        <v>trawl/fyke</v>
      </c>
      <c r="R4296" t="str">
        <f>VLOOKUP(N4296,lookups!$D$1:$E$6, 2, FALSE)</f>
        <v>hucuktlis r</v>
      </c>
      <c r="S4296" t="str">
        <f>VLOOKUP(C4296,lookups!$G$1:$H$3, 2, FALSE)</f>
        <v>smolt</v>
      </c>
    </row>
    <row r="4297" spans="1:19" x14ac:dyDescent="0.25">
      <c r="A4297" s="1">
        <v>34107</v>
      </c>
      <c r="B4297">
        <v>1</v>
      </c>
      <c r="C4297">
        <v>1</v>
      </c>
      <c r="D4297">
        <v>1</v>
      </c>
      <c r="E4297">
        <v>1993</v>
      </c>
      <c r="F4297">
        <v>159</v>
      </c>
      <c r="G4297">
        <v>1</v>
      </c>
      <c r="H4297">
        <v>83</v>
      </c>
      <c r="I4297">
        <v>6.37</v>
      </c>
      <c r="J4297">
        <v>5.7124921530000004</v>
      </c>
      <c r="L4297">
        <v>1</v>
      </c>
      <c r="M4297">
        <v>1</v>
      </c>
      <c r="N4297">
        <v>399</v>
      </c>
      <c r="O4297">
        <v>1</v>
      </c>
      <c r="P4297">
        <v>3</v>
      </c>
      <c r="Q4297" t="str">
        <f>VLOOKUP(M4297,lookups!$A$1:$B$7, 2, FALSE)</f>
        <v>trawl/fyke</v>
      </c>
      <c r="R4297" t="str">
        <f>VLOOKUP(N4297,lookups!$D$1:$E$6, 2, FALSE)</f>
        <v>hucuktlis r</v>
      </c>
      <c r="S4297" t="str">
        <f>VLOOKUP(C4297,lookups!$G$1:$H$3, 2, FALSE)</f>
        <v>smolt</v>
      </c>
    </row>
    <row r="4298" spans="1:19" x14ac:dyDescent="0.25">
      <c r="A4298" s="1">
        <v>34107</v>
      </c>
      <c r="B4298">
        <v>1</v>
      </c>
      <c r="C4298">
        <v>1</v>
      </c>
      <c r="D4298">
        <v>1</v>
      </c>
      <c r="E4298">
        <v>1993</v>
      </c>
      <c r="F4298">
        <v>160</v>
      </c>
      <c r="G4298">
        <v>1</v>
      </c>
      <c r="H4298">
        <v>83</v>
      </c>
      <c r="I4298">
        <v>5.48</v>
      </c>
      <c r="J4298">
        <v>4.9143574570000004</v>
      </c>
      <c r="L4298">
        <v>1</v>
      </c>
      <c r="M4298">
        <v>1</v>
      </c>
      <c r="N4298">
        <v>399</v>
      </c>
      <c r="O4298">
        <v>1</v>
      </c>
      <c r="P4298">
        <v>3</v>
      </c>
      <c r="Q4298" t="str">
        <f>VLOOKUP(M4298,lookups!$A$1:$B$7, 2, FALSE)</f>
        <v>trawl/fyke</v>
      </c>
      <c r="R4298" t="str">
        <f>VLOOKUP(N4298,lookups!$D$1:$E$6, 2, FALSE)</f>
        <v>hucuktlis r</v>
      </c>
      <c r="S4298" t="str">
        <f>VLOOKUP(C4298,lookups!$G$1:$H$3, 2, FALSE)</f>
        <v>smolt</v>
      </c>
    </row>
    <row r="4299" spans="1:19" x14ac:dyDescent="0.25">
      <c r="A4299" s="1">
        <v>34107</v>
      </c>
      <c r="B4299">
        <v>1</v>
      </c>
      <c r="C4299">
        <v>1</v>
      </c>
      <c r="D4299">
        <v>1</v>
      </c>
      <c r="E4299">
        <v>1993</v>
      </c>
      <c r="F4299">
        <v>161</v>
      </c>
      <c r="G4299">
        <v>1</v>
      </c>
      <c r="H4299">
        <v>82</v>
      </c>
      <c r="I4299">
        <v>4.91</v>
      </c>
      <c r="J4299">
        <v>4.403192539</v>
      </c>
      <c r="L4299">
        <v>1</v>
      </c>
      <c r="M4299">
        <v>1</v>
      </c>
      <c r="N4299">
        <v>399</v>
      </c>
      <c r="O4299">
        <v>1</v>
      </c>
      <c r="P4299">
        <v>3</v>
      </c>
      <c r="Q4299" t="str">
        <f>VLOOKUP(M4299,lookups!$A$1:$B$7, 2, FALSE)</f>
        <v>trawl/fyke</v>
      </c>
      <c r="R4299" t="str">
        <f>VLOOKUP(N4299,lookups!$D$1:$E$6, 2, FALSE)</f>
        <v>hucuktlis r</v>
      </c>
      <c r="S4299" t="str">
        <f>VLOOKUP(C4299,lookups!$G$1:$H$3, 2, FALSE)</f>
        <v>smolt</v>
      </c>
    </row>
    <row r="4300" spans="1:19" x14ac:dyDescent="0.25">
      <c r="A4300" s="1">
        <v>34107</v>
      </c>
      <c r="B4300">
        <v>1</v>
      </c>
      <c r="C4300">
        <v>1</v>
      </c>
      <c r="D4300">
        <v>1</v>
      </c>
      <c r="E4300">
        <v>1993</v>
      </c>
      <c r="F4300">
        <v>162</v>
      </c>
      <c r="G4300">
        <v>1</v>
      </c>
      <c r="H4300">
        <v>81</v>
      </c>
      <c r="I4300">
        <v>5.28</v>
      </c>
      <c r="J4300">
        <v>4.7350013449999997</v>
      </c>
      <c r="L4300">
        <v>1</v>
      </c>
      <c r="M4300">
        <v>1</v>
      </c>
      <c r="N4300">
        <v>399</v>
      </c>
      <c r="O4300">
        <v>1</v>
      </c>
      <c r="P4300">
        <v>3</v>
      </c>
      <c r="Q4300" t="str">
        <f>VLOOKUP(M4300,lookups!$A$1:$B$7, 2, FALSE)</f>
        <v>trawl/fyke</v>
      </c>
      <c r="R4300" t="str">
        <f>VLOOKUP(N4300,lookups!$D$1:$E$6, 2, FALSE)</f>
        <v>hucuktlis r</v>
      </c>
      <c r="S4300" t="str">
        <f>VLOOKUP(C4300,lookups!$G$1:$H$3, 2, FALSE)</f>
        <v>smolt</v>
      </c>
    </row>
    <row r="4301" spans="1:19" x14ac:dyDescent="0.25">
      <c r="A4301" s="1">
        <v>34107</v>
      </c>
      <c r="B4301">
        <v>1</v>
      </c>
      <c r="C4301">
        <v>1</v>
      </c>
      <c r="D4301">
        <v>1</v>
      </c>
      <c r="E4301">
        <v>1993</v>
      </c>
      <c r="F4301">
        <v>163</v>
      </c>
      <c r="G4301">
        <v>1</v>
      </c>
      <c r="H4301">
        <v>78</v>
      </c>
      <c r="I4301">
        <v>4.6100000000000003</v>
      </c>
      <c r="J4301">
        <v>4.1341583709999998</v>
      </c>
      <c r="L4301">
        <v>1</v>
      </c>
      <c r="M4301">
        <v>1</v>
      </c>
      <c r="N4301">
        <v>399</v>
      </c>
      <c r="O4301">
        <v>1</v>
      </c>
      <c r="P4301">
        <v>3</v>
      </c>
      <c r="Q4301" t="str">
        <f>VLOOKUP(M4301,lookups!$A$1:$B$7, 2, FALSE)</f>
        <v>trawl/fyke</v>
      </c>
      <c r="R4301" t="str">
        <f>VLOOKUP(N4301,lookups!$D$1:$E$6, 2, FALSE)</f>
        <v>hucuktlis r</v>
      </c>
      <c r="S4301" t="str">
        <f>VLOOKUP(C4301,lookups!$G$1:$H$3, 2, FALSE)</f>
        <v>smolt</v>
      </c>
    </row>
    <row r="4302" spans="1:19" x14ac:dyDescent="0.25">
      <c r="A4302" s="1">
        <v>34107</v>
      </c>
      <c r="B4302">
        <v>1</v>
      </c>
      <c r="C4302">
        <v>1</v>
      </c>
      <c r="D4302">
        <v>1</v>
      </c>
      <c r="E4302">
        <v>1993</v>
      </c>
      <c r="F4302">
        <v>164</v>
      </c>
      <c r="G4302">
        <v>1</v>
      </c>
      <c r="H4302">
        <v>78</v>
      </c>
      <c r="I4302">
        <v>4.6399999999999997</v>
      </c>
      <c r="J4302">
        <v>4.1610617879999996</v>
      </c>
      <c r="L4302">
        <v>1</v>
      </c>
      <c r="M4302">
        <v>1</v>
      </c>
      <c r="N4302">
        <v>399</v>
      </c>
      <c r="O4302">
        <v>1</v>
      </c>
      <c r="P4302">
        <v>3</v>
      </c>
      <c r="Q4302" t="str">
        <f>VLOOKUP(M4302,lookups!$A$1:$B$7, 2, FALSE)</f>
        <v>trawl/fyke</v>
      </c>
      <c r="R4302" t="str">
        <f>VLOOKUP(N4302,lookups!$D$1:$E$6, 2, FALSE)</f>
        <v>hucuktlis r</v>
      </c>
      <c r="S4302" t="str">
        <f>VLOOKUP(C4302,lookups!$G$1:$H$3, 2, FALSE)</f>
        <v>smolt</v>
      </c>
    </row>
    <row r="4303" spans="1:19" x14ac:dyDescent="0.25">
      <c r="A4303" s="1">
        <v>34107</v>
      </c>
      <c r="B4303">
        <v>1</v>
      </c>
      <c r="C4303">
        <v>1</v>
      </c>
      <c r="D4303">
        <v>1</v>
      </c>
      <c r="E4303">
        <v>1993</v>
      </c>
      <c r="F4303">
        <v>165</v>
      </c>
      <c r="G4303">
        <v>1</v>
      </c>
      <c r="H4303">
        <v>75</v>
      </c>
      <c r="I4303">
        <v>4.28</v>
      </c>
      <c r="J4303">
        <v>3.838220787</v>
      </c>
      <c r="L4303">
        <v>1</v>
      </c>
      <c r="M4303">
        <v>1</v>
      </c>
      <c r="N4303">
        <v>399</v>
      </c>
      <c r="O4303">
        <v>1</v>
      </c>
      <c r="P4303">
        <v>3</v>
      </c>
      <c r="Q4303" t="str">
        <f>VLOOKUP(M4303,lookups!$A$1:$B$7, 2, FALSE)</f>
        <v>trawl/fyke</v>
      </c>
      <c r="R4303" t="str">
        <f>VLOOKUP(N4303,lookups!$D$1:$E$6, 2, FALSE)</f>
        <v>hucuktlis r</v>
      </c>
      <c r="S4303" t="str">
        <f>VLOOKUP(C4303,lookups!$G$1:$H$3, 2, FALSE)</f>
        <v>smolt</v>
      </c>
    </row>
    <row r="4304" spans="1:19" x14ac:dyDescent="0.25">
      <c r="A4304" s="1">
        <v>34107</v>
      </c>
      <c r="B4304">
        <v>1</v>
      </c>
      <c r="C4304">
        <v>1</v>
      </c>
      <c r="D4304">
        <v>1</v>
      </c>
      <c r="E4304">
        <v>1993</v>
      </c>
      <c r="F4304">
        <v>166</v>
      </c>
      <c r="G4304">
        <v>1</v>
      </c>
      <c r="H4304">
        <v>79</v>
      </c>
      <c r="I4304">
        <v>4.7</v>
      </c>
      <c r="J4304">
        <v>4.214868622</v>
      </c>
      <c r="L4304">
        <v>1</v>
      </c>
      <c r="M4304">
        <v>1</v>
      </c>
      <c r="N4304">
        <v>399</v>
      </c>
      <c r="O4304">
        <v>1</v>
      </c>
      <c r="P4304">
        <v>3</v>
      </c>
      <c r="Q4304" t="str">
        <f>VLOOKUP(M4304,lookups!$A$1:$B$7, 2, FALSE)</f>
        <v>trawl/fyke</v>
      </c>
      <c r="R4304" t="str">
        <f>VLOOKUP(N4304,lookups!$D$1:$E$6, 2, FALSE)</f>
        <v>hucuktlis r</v>
      </c>
      <c r="S4304" t="str">
        <f>VLOOKUP(C4304,lookups!$G$1:$H$3, 2, FALSE)</f>
        <v>smolt</v>
      </c>
    </row>
    <row r="4305" spans="1:19" x14ac:dyDescent="0.25">
      <c r="A4305" s="1">
        <v>34107</v>
      </c>
      <c r="B4305">
        <v>1</v>
      </c>
      <c r="C4305">
        <v>1</v>
      </c>
      <c r="D4305">
        <v>1</v>
      </c>
      <c r="E4305">
        <v>1993</v>
      </c>
      <c r="F4305">
        <v>167</v>
      </c>
      <c r="G4305">
        <v>1</v>
      </c>
      <c r="H4305">
        <v>78</v>
      </c>
      <c r="I4305">
        <v>4.53</v>
      </c>
      <c r="J4305">
        <v>4.062415927</v>
      </c>
      <c r="L4305">
        <v>1</v>
      </c>
      <c r="M4305">
        <v>1</v>
      </c>
      <c r="N4305">
        <v>399</v>
      </c>
      <c r="O4305">
        <v>1</v>
      </c>
      <c r="P4305">
        <v>3</v>
      </c>
      <c r="Q4305" t="str">
        <f>VLOOKUP(M4305,lookups!$A$1:$B$7, 2, FALSE)</f>
        <v>trawl/fyke</v>
      </c>
      <c r="R4305" t="str">
        <f>VLOOKUP(N4305,lookups!$D$1:$E$6, 2, FALSE)</f>
        <v>hucuktlis r</v>
      </c>
      <c r="S4305" t="str">
        <f>VLOOKUP(C4305,lookups!$G$1:$H$3, 2, FALSE)</f>
        <v>smolt</v>
      </c>
    </row>
    <row r="4306" spans="1:19" x14ac:dyDescent="0.25">
      <c r="A4306" s="1">
        <v>34107</v>
      </c>
      <c r="B4306">
        <v>1</v>
      </c>
      <c r="C4306">
        <v>1</v>
      </c>
      <c r="D4306">
        <v>1</v>
      </c>
      <c r="E4306">
        <v>1993</v>
      </c>
      <c r="F4306">
        <v>168</v>
      </c>
      <c r="G4306">
        <v>1</v>
      </c>
      <c r="H4306">
        <v>85</v>
      </c>
      <c r="I4306">
        <v>6.16</v>
      </c>
      <c r="J4306">
        <v>5.5241682360000004</v>
      </c>
      <c r="L4306">
        <v>1</v>
      </c>
      <c r="M4306">
        <v>1</v>
      </c>
      <c r="N4306">
        <v>399</v>
      </c>
      <c r="O4306">
        <v>1</v>
      </c>
      <c r="P4306">
        <v>3</v>
      </c>
      <c r="Q4306" t="str">
        <f>VLOOKUP(M4306,lookups!$A$1:$B$7, 2, FALSE)</f>
        <v>trawl/fyke</v>
      </c>
      <c r="R4306" t="str">
        <f>VLOOKUP(N4306,lookups!$D$1:$E$6, 2, FALSE)</f>
        <v>hucuktlis r</v>
      </c>
      <c r="S4306" t="str">
        <f>VLOOKUP(C4306,lookups!$G$1:$H$3, 2, FALSE)</f>
        <v>smolt</v>
      </c>
    </row>
    <row r="4307" spans="1:19" x14ac:dyDescent="0.25">
      <c r="A4307" s="1">
        <v>34107</v>
      </c>
      <c r="B4307">
        <v>1</v>
      </c>
      <c r="C4307">
        <v>1</v>
      </c>
      <c r="D4307">
        <v>1</v>
      </c>
      <c r="E4307">
        <v>1993</v>
      </c>
      <c r="F4307">
        <v>169</v>
      </c>
      <c r="G4307">
        <v>1</v>
      </c>
      <c r="H4307">
        <v>79</v>
      </c>
      <c r="I4307">
        <v>4.75</v>
      </c>
      <c r="J4307">
        <v>4.2597076500000002</v>
      </c>
      <c r="L4307">
        <v>1</v>
      </c>
      <c r="M4307">
        <v>1</v>
      </c>
      <c r="N4307">
        <v>399</v>
      </c>
      <c r="O4307">
        <v>1</v>
      </c>
      <c r="P4307">
        <v>3</v>
      </c>
      <c r="Q4307" t="str">
        <f>VLOOKUP(M4307,lookups!$A$1:$B$7, 2, FALSE)</f>
        <v>trawl/fyke</v>
      </c>
      <c r="R4307" t="str">
        <f>VLOOKUP(N4307,lookups!$D$1:$E$6, 2, FALSE)</f>
        <v>hucuktlis r</v>
      </c>
      <c r="S4307" t="str">
        <f>VLOOKUP(C4307,lookups!$G$1:$H$3, 2, FALSE)</f>
        <v>smolt</v>
      </c>
    </row>
    <row r="4308" spans="1:19" x14ac:dyDescent="0.25">
      <c r="A4308" s="1">
        <v>34107</v>
      </c>
      <c r="B4308">
        <v>1</v>
      </c>
      <c r="C4308">
        <v>1</v>
      </c>
      <c r="D4308">
        <v>1</v>
      </c>
      <c r="E4308">
        <v>1993</v>
      </c>
      <c r="F4308">
        <v>170</v>
      </c>
      <c r="G4308">
        <v>1</v>
      </c>
      <c r="H4308">
        <v>81</v>
      </c>
      <c r="I4308">
        <v>5.05</v>
      </c>
      <c r="J4308">
        <v>4.5287418170000002</v>
      </c>
      <c r="L4308">
        <v>1</v>
      </c>
      <c r="M4308">
        <v>1</v>
      </c>
      <c r="N4308">
        <v>399</v>
      </c>
      <c r="O4308">
        <v>1</v>
      </c>
      <c r="P4308">
        <v>3</v>
      </c>
      <c r="Q4308" t="str">
        <f>VLOOKUP(M4308,lookups!$A$1:$B$7, 2, FALSE)</f>
        <v>trawl/fyke</v>
      </c>
      <c r="R4308" t="str">
        <f>VLOOKUP(N4308,lookups!$D$1:$E$6, 2, FALSE)</f>
        <v>hucuktlis r</v>
      </c>
      <c r="S4308" t="str">
        <f>VLOOKUP(C4308,lookups!$G$1:$H$3, 2, FALSE)</f>
        <v>smolt</v>
      </c>
    </row>
    <row r="4309" spans="1:19" x14ac:dyDescent="0.25">
      <c r="A4309" s="1">
        <v>34107</v>
      </c>
      <c r="B4309">
        <v>1</v>
      </c>
      <c r="C4309">
        <v>1</v>
      </c>
      <c r="D4309">
        <v>1</v>
      </c>
      <c r="E4309">
        <v>1993</v>
      </c>
      <c r="F4309">
        <v>171</v>
      </c>
      <c r="G4309">
        <v>1</v>
      </c>
      <c r="H4309">
        <v>80</v>
      </c>
      <c r="I4309">
        <v>4.67</v>
      </c>
      <c r="J4309">
        <v>4.1879652050000002</v>
      </c>
      <c r="L4309">
        <v>1</v>
      </c>
      <c r="M4309">
        <v>1</v>
      </c>
      <c r="N4309">
        <v>399</v>
      </c>
      <c r="O4309">
        <v>1</v>
      </c>
      <c r="P4309">
        <v>3</v>
      </c>
      <c r="Q4309" t="str">
        <f>VLOOKUP(M4309,lookups!$A$1:$B$7, 2, FALSE)</f>
        <v>trawl/fyke</v>
      </c>
      <c r="R4309" t="str">
        <f>VLOOKUP(N4309,lookups!$D$1:$E$6, 2, FALSE)</f>
        <v>hucuktlis r</v>
      </c>
      <c r="S4309" t="str">
        <f>VLOOKUP(C4309,lookups!$G$1:$H$3, 2, FALSE)</f>
        <v>smolt</v>
      </c>
    </row>
    <row r="4310" spans="1:19" x14ac:dyDescent="0.25">
      <c r="A4310" s="1">
        <v>34107</v>
      </c>
      <c r="B4310">
        <v>1</v>
      </c>
      <c r="C4310">
        <v>1</v>
      </c>
      <c r="D4310">
        <v>1</v>
      </c>
      <c r="E4310">
        <v>1993</v>
      </c>
      <c r="F4310">
        <v>172</v>
      </c>
      <c r="G4310">
        <v>1</v>
      </c>
      <c r="H4310">
        <v>74</v>
      </c>
      <c r="I4310">
        <v>4.2</v>
      </c>
      <c r="J4310">
        <v>3.7664783430000002</v>
      </c>
      <c r="M4310">
        <v>1</v>
      </c>
      <c r="N4310">
        <v>399</v>
      </c>
      <c r="O4310">
        <v>1</v>
      </c>
      <c r="P4310">
        <v>3</v>
      </c>
      <c r="Q4310" t="str">
        <f>VLOOKUP(M4310,lookups!$A$1:$B$7, 2, FALSE)</f>
        <v>trawl/fyke</v>
      </c>
      <c r="R4310" t="str">
        <f>VLOOKUP(N4310,lookups!$D$1:$E$6, 2, FALSE)</f>
        <v>hucuktlis r</v>
      </c>
      <c r="S4310" t="str">
        <f>VLOOKUP(C4310,lookups!$G$1:$H$3, 2, FALSE)</f>
        <v>smolt</v>
      </c>
    </row>
    <row r="4311" spans="1:19" x14ac:dyDescent="0.25">
      <c r="A4311" s="1">
        <v>34107</v>
      </c>
      <c r="B4311">
        <v>1</v>
      </c>
      <c r="C4311">
        <v>1</v>
      </c>
      <c r="D4311">
        <v>1</v>
      </c>
      <c r="E4311">
        <v>1993</v>
      </c>
      <c r="F4311">
        <v>173</v>
      </c>
      <c r="G4311">
        <v>1</v>
      </c>
      <c r="H4311">
        <v>81</v>
      </c>
      <c r="I4311">
        <v>5.08</v>
      </c>
      <c r="J4311">
        <v>4.555645234</v>
      </c>
      <c r="L4311">
        <v>1</v>
      </c>
      <c r="M4311">
        <v>1</v>
      </c>
      <c r="N4311">
        <v>399</v>
      </c>
      <c r="O4311">
        <v>1</v>
      </c>
      <c r="P4311">
        <v>3</v>
      </c>
      <c r="Q4311" t="str">
        <f>VLOOKUP(M4311,lookups!$A$1:$B$7, 2, FALSE)</f>
        <v>trawl/fyke</v>
      </c>
      <c r="R4311" t="str">
        <f>VLOOKUP(N4311,lookups!$D$1:$E$6, 2, FALSE)</f>
        <v>hucuktlis r</v>
      </c>
      <c r="S4311" t="str">
        <f>VLOOKUP(C4311,lookups!$G$1:$H$3, 2, FALSE)</f>
        <v>smolt</v>
      </c>
    </row>
    <row r="4312" spans="1:19" x14ac:dyDescent="0.25">
      <c r="A4312" s="1">
        <v>34107</v>
      </c>
      <c r="B4312">
        <v>1</v>
      </c>
      <c r="C4312">
        <v>1</v>
      </c>
      <c r="D4312">
        <v>1</v>
      </c>
      <c r="E4312">
        <v>1993</v>
      </c>
      <c r="F4312">
        <v>174</v>
      </c>
      <c r="G4312">
        <v>1</v>
      </c>
      <c r="H4312">
        <v>72</v>
      </c>
      <c r="I4312">
        <v>3.67</v>
      </c>
      <c r="J4312">
        <v>3.2911846470000001</v>
      </c>
      <c r="M4312">
        <v>1</v>
      </c>
      <c r="N4312">
        <v>399</v>
      </c>
      <c r="O4312">
        <v>1</v>
      </c>
      <c r="P4312">
        <v>3</v>
      </c>
      <c r="Q4312" t="str">
        <f>VLOOKUP(M4312,lookups!$A$1:$B$7, 2, FALSE)</f>
        <v>trawl/fyke</v>
      </c>
      <c r="R4312" t="str">
        <f>VLOOKUP(N4312,lookups!$D$1:$E$6, 2, FALSE)</f>
        <v>hucuktlis r</v>
      </c>
      <c r="S4312" t="str">
        <f>VLOOKUP(C4312,lookups!$G$1:$H$3, 2, FALSE)</f>
        <v>smolt</v>
      </c>
    </row>
    <row r="4313" spans="1:19" x14ac:dyDescent="0.25">
      <c r="A4313" s="1">
        <v>34107</v>
      </c>
      <c r="B4313">
        <v>1</v>
      </c>
      <c r="C4313">
        <v>1</v>
      </c>
      <c r="D4313">
        <v>1</v>
      </c>
      <c r="E4313">
        <v>1993</v>
      </c>
      <c r="F4313">
        <v>175</v>
      </c>
      <c r="G4313">
        <v>1</v>
      </c>
      <c r="H4313">
        <v>81</v>
      </c>
      <c r="I4313">
        <v>5.4</v>
      </c>
      <c r="J4313">
        <v>4.8426150120000004</v>
      </c>
      <c r="L4313">
        <v>1</v>
      </c>
      <c r="M4313">
        <v>1</v>
      </c>
      <c r="N4313">
        <v>399</v>
      </c>
      <c r="O4313">
        <v>1</v>
      </c>
      <c r="P4313">
        <v>3</v>
      </c>
      <c r="Q4313" t="str">
        <f>VLOOKUP(M4313,lookups!$A$1:$B$7, 2, FALSE)</f>
        <v>trawl/fyke</v>
      </c>
      <c r="R4313" t="str">
        <f>VLOOKUP(N4313,lookups!$D$1:$E$6, 2, FALSE)</f>
        <v>hucuktlis r</v>
      </c>
      <c r="S4313" t="str">
        <f>VLOOKUP(C4313,lookups!$G$1:$H$3, 2, FALSE)</f>
        <v>smolt</v>
      </c>
    </row>
    <row r="4314" spans="1:19" x14ac:dyDescent="0.25">
      <c r="A4314" s="1">
        <v>34107</v>
      </c>
      <c r="B4314">
        <v>1</v>
      </c>
      <c r="C4314">
        <v>1</v>
      </c>
      <c r="D4314">
        <v>1</v>
      </c>
      <c r="E4314">
        <v>1993</v>
      </c>
      <c r="F4314">
        <v>176</v>
      </c>
      <c r="G4314">
        <v>1</v>
      </c>
      <c r="H4314">
        <v>75</v>
      </c>
      <c r="I4314">
        <v>4.1500000000000004</v>
      </c>
      <c r="J4314">
        <v>3.721639315</v>
      </c>
      <c r="L4314">
        <v>1</v>
      </c>
      <c r="M4314">
        <v>1</v>
      </c>
      <c r="N4314">
        <v>399</v>
      </c>
      <c r="O4314">
        <v>1</v>
      </c>
      <c r="P4314">
        <v>3</v>
      </c>
      <c r="Q4314" t="str">
        <f>VLOOKUP(M4314,lookups!$A$1:$B$7, 2, FALSE)</f>
        <v>trawl/fyke</v>
      </c>
      <c r="R4314" t="str">
        <f>VLOOKUP(N4314,lookups!$D$1:$E$6, 2, FALSE)</f>
        <v>hucuktlis r</v>
      </c>
      <c r="S4314" t="str">
        <f>VLOOKUP(C4314,lookups!$G$1:$H$3, 2, FALSE)</f>
        <v>smolt</v>
      </c>
    </row>
    <row r="4315" spans="1:19" x14ac:dyDescent="0.25">
      <c r="A4315" s="1">
        <v>34107</v>
      </c>
      <c r="B4315">
        <v>1</v>
      </c>
      <c r="C4315">
        <v>1</v>
      </c>
      <c r="D4315">
        <v>1</v>
      </c>
      <c r="E4315">
        <v>1993</v>
      </c>
      <c r="F4315">
        <v>177</v>
      </c>
      <c r="G4315">
        <v>1</v>
      </c>
      <c r="H4315">
        <v>77</v>
      </c>
      <c r="I4315">
        <v>4.5199999999999996</v>
      </c>
      <c r="J4315">
        <v>4.0534481209999997</v>
      </c>
      <c r="L4315">
        <v>1</v>
      </c>
      <c r="M4315">
        <v>1</v>
      </c>
      <c r="N4315">
        <v>399</v>
      </c>
      <c r="O4315">
        <v>1</v>
      </c>
      <c r="P4315">
        <v>3</v>
      </c>
      <c r="Q4315" t="str">
        <f>VLOOKUP(M4315,lookups!$A$1:$B$7, 2, FALSE)</f>
        <v>trawl/fyke</v>
      </c>
      <c r="R4315" t="str">
        <f>VLOOKUP(N4315,lookups!$D$1:$E$6, 2, FALSE)</f>
        <v>hucuktlis r</v>
      </c>
      <c r="S4315" t="str">
        <f>VLOOKUP(C4315,lookups!$G$1:$H$3, 2, FALSE)</f>
        <v>smolt</v>
      </c>
    </row>
    <row r="4316" spans="1:19" x14ac:dyDescent="0.25">
      <c r="A4316" s="1">
        <v>34107</v>
      </c>
      <c r="B4316">
        <v>1</v>
      </c>
      <c r="C4316">
        <v>1</v>
      </c>
      <c r="D4316">
        <v>1</v>
      </c>
      <c r="E4316">
        <v>1993</v>
      </c>
      <c r="F4316">
        <v>178</v>
      </c>
      <c r="G4316">
        <v>1</v>
      </c>
      <c r="H4316">
        <v>81</v>
      </c>
      <c r="I4316">
        <v>5.08</v>
      </c>
      <c r="J4316">
        <v>4.555645234</v>
      </c>
      <c r="L4316">
        <v>1</v>
      </c>
      <c r="M4316">
        <v>1</v>
      </c>
      <c r="N4316">
        <v>399</v>
      </c>
      <c r="O4316">
        <v>1</v>
      </c>
      <c r="P4316">
        <v>3</v>
      </c>
      <c r="Q4316" t="str">
        <f>VLOOKUP(M4316,lookups!$A$1:$B$7, 2, FALSE)</f>
        <v>trawl/fyke</v>
      </c>
      <c r="R4316" t="str">
        <f>VLOOKUP(N4316,lookups!$D$1:$E$6, 2, FALSE)</f>
        <v>hucuktlis r</v>
      </c>
      <c r="S4316" t="str">
        <f>VLOOKUP(C4316,lookups!$G$1:$H$3, 2, FALSE)</f>
        <v>smolt</v>
      </c>
    </row>
    <row r="4317" spans="1:19" x14ac:dyDescent="0.25">
      <c r="A4317" s="1">
        <v>34107</v>
      </c>
      <c r="B4317">
        <v>1</v>
      </c>
      <c r="C4317">
        <v>1</v>
      </c>
      <c r="D4317">
        <v>1</v>
      </c>
      <c r="E4317">
        <v>1993</v>
      </c>
      <c r="F4317">
        <v>179</v>
      </c>
      <c r="G4317">
        <v>1</v>
      </c>
      <c r="H4317">
        <v>89</v>
      </c>
      <c r="I4317">
        <v>6.39</v>
      </c>
      <c r="J4317">
        <v>5.7304277639999999</v>
      </c>
      <c r="L4317">
        <v>1</v>
      </c>
      <c r="M4317">
        <v>1</v>
      </c>
      <c r="N4317">
        <v>399</v>
      </c>
      <c r="O4317">
        <v>1</v>
      </c>
      <c r="P4317">
        <v>3</v>
      </c>
      <c r="Q4317" t="str">
        <f>VLOOKUP(M4317,lookups!$A$1:$B$7, 2, FALSE)</f>
        <v>trawl/fyke</v>
      </c>
      <c r="R4317" t="str">
        <f>VLOOKUP(N4317,lookups!$D$1:$E$6, 2, FALSE)</f>
        <v>hucuktlis r</v>
      </c>
      <c r="S4317" t="str">
        <f>VLOOKUP(C4317,lookups!$G$1:$H$3, 2, FALSE)</f>
        <v>smolt</v>
      </c>
    </row>
    <row r="4318" spans="1:19" x14ac:dyDescent="0.25">
      <c r="A4318" s="1">
        <v>34107</v>
      </c>
      <c r="B4318">
        <v>1</v>
      </c>
      <c r="C4318">
        <v>1</v>
      </c>
      <c r="D4318">
        <v>1</v>
      </c>
      <c r="E4318">
        <v>1993</v>
      </c>
      <c r="F4318">
        <v>180</v>
      </c>
      <c r="G4318">
        <v>1</v>
      </c>
      <c r="H4318">
        <v>76</v>
      </c>
      <c r="I4318">
        <v>4.29</v>
      </c>
      <c r="J4318">
        <v>3.8471885929999998</v>
      </c>
      <c r="L4318">
        <v>1</v>
      </c>
      <c r="M4318">
        <v>1</v>
      </c>
      <c r="N4318">
        <v>399</v>
      </c>
      <c r="O4318">
        <v>1</v>
      </c>
      <c r="P4318">
        <v>3</v>
      </c>
      <c r="Q4318" t="str">
        <f>VLOOKUP(M4318,lookups!$A$1:$B$7, 2, FALSE)</f>
        <v>trawl/fyke</v>
      </c>
      <c r="R4318" t="str">
        <f>VLOOKUP(N4318,lookups!$D$1:$E$6, 2, FALSE)</f>
        <v>hucuktlis r</v>
      </c>
      <c r="S4318" t="str">
        <f>VLOOKUP(C4318,lookups!$G$1:$H$3, 2, FALSE)</f>
        <v>smolt</v>
      </c>
    </row>
    <row r="4319" spans="1:19" x14ac:dyDescent="0.25">
      <c r="A4319" s="1">
        <v>34107</v>
      </c>
      <c r="B4319">
        <v>1</v>
      </c>
      <c r="C4319">
        <v>1</v>
      </c>
      <c r="D4319">
        <v>1</v>
      </c>
      <c r="E4319">
        <v>1993</v>
      </c>
      <c r="F4319">
        <v>181</v>
      </c>
      <c r="G4319">
        <v>1</v>
      </c>
      <c r="H4319">
        <v>88</v>
      </c>
      <c r="I4319">
        <v>6.42</v>
      </c>
      <c r="J4319">
        <v>5.7573311809999996</v>
      </c>
      <c r="M4319">
        <v>1</v>
      </c>
      <c r="N4319">
        <v>399</v>
      </c>
      <c r="O4319">
        <v>1</v>
      </c>
      <c r="P4319">
        <v>3</v>
      </c>
      <c r="Q4319" t="str">
        <f>VLOOKUP(M4319,lookups!$A$1:$B$7, 2, FALSE)</f>
        <v>trawl/fyke</v>
      </c>
      <c r="R4319" t="str">
        <f>VLOOKUP(N4319,lookups!$D$1:$E$6, 2, FALSE)</f>
        <v>hucuktlis r</v>
      </c>
      <c r="S4319" t="str">
        <f>VLOOKUP(C4319,lookups!$G$1:$H$3, 2, FALSE)</f>
        <v>smolt</v>
      </c>
    </row>
    <row r="4320" spans="1:19" x14ac:dyDescent="0.25">
      <c r="A4320" s="1">
        <v>34107</v>
      </c>
      <c r="B4320">
        <v>1</v>
      </c>
      <c r="C4320">
        <v>1</v>
      </c>
      <c r="D4320">
        <v>1</v>
      </c>
      <c r="E4320">
        <v>1993</v>
      </c>
      <c r="F4320">
        <v>182</v>
      </c>
      <c r="G4320">
        <v>1</v>
      </c>
      <c r="H4320">
        <v>81</v>
      </c>
      <c r="I4320">
        <v>5.08</v>
      </c>
      <c r="J4320">
        <v>4.555645234</v>
      </c>
      <c r="L4320">
        <v>1</v>
      </c>
      <c r="M4320">
        <v>1</v>
      </c>
      <c r="N4320">
        <v>399</v>
      </c>
      <c r="O4320">
        <v>1</v>
      </c>
      <c r="P4320">
        <v>3</v>
      </c>
      <c r="Q4320" t="str">
        <f>VLOOKUP(M4320,lookups!$A$1:$B$7, 2, FALSE)</f>
        <v>trawl/fyke</v>
      </c>
      <c r="R4320" t="str">
        <f>VLOOKUP(N4320,lookups!$D$1:$E$6, 2, FALSE)</f>
        <v>hucuktlis r</v>
      </c>
      <c r="S4320" t="str">
        <f>VLOOKUP(C4320,lookups!$G$1:$H$3, 2, FALSE)</f>
        <v>smolt</v>
      </c>
    </row>
    <row r="4321" spans="1:19" x14ac:dyDescent="0.25">
      <c r="A4321" s="1">
        <v>34107</v>
      </c>
      <c r="B4321">
        <v>1</v>
      </c>
      <c r="C4321">
        <v>1</v>
      </c>
      <c r="D4321">
        <v>1</v>
      </c>
      <c r="E4321">
        <v>1993</v>
      </c>
      <c r="F4321">
        <v>183</v>
      </c>
      <c r="G4321">
        <v>1</v>
      </c>
      <c r="H4321">
        <v>78</v>
      </c>
      <c r="I4321">
        <v>5.65</v>
      </c>
      <c r="J4321">
        <v>5.0668101520000004</v>
      </c>
      <c r="L4321">
        <v>1</v>
      </c>
      <c r="M4321">
        <v>1</v>
      </c>
      <c r="N4321">
        <v>399</v>
      </c>
      <c r="O4321">
        <v>1</v>
      </c>
      <c r="P4321">
        <v>3</v>
      </c>
      <c r="Q4321" t="str">
        <f>VLOOKUP(M4321,lookups!$A$1:$B$7, 2, FALSE)</f>
        <v>trawl/fyke</v>
      </c>
      <c r="R4321" t="str">
        <f>VLOOKUP(N4321,lookups!$D$1:$E$6, 2, FALSE)</f>
        <v>hucuktlis r</v>
      </c>
      <c r="S4321" t="str">
        <f>VLOOKUP(C4321,lookups!$G$1:$H$3, 2, FALSE)</f>
        <v>smolt</v>
      </c>
    </row>
    <row r="4322" spans="1:19" x14ac:dyDescent="0.25">
      <c r="A4322" s="1">
        <v>34107</v>
      </c>
      <c r="B4322">
        <v>1</v>
      </c>
      <c r="C4322">
        <v>1</v>
      </c>
      <c r="D4322">
        <v>1</v>
      </c>
      <c r="E4322">
        <v>1993</v>
      </c>
      <c r="F4322">
        <v>184</v>
      </c>
      <c r="G4322">
        <v>1</v>
      </c>
      <c r="H4322">
        <v>77</v>
      </c>
      <c r="I4322">
        <v>4.6100000000000003</v>
      </c>
      <c r="J4322">
        <v>4.1341583709999998</v>
      </c>
      <c r="L4322">
        <v>1</v>
      </c>
      <c r="M4322">
        <v>1</v>
      </c>
      <c r="N4322">
        <v>399</v>
      </c>
      <c r="O4322">
        <v>1</v>
      </c>
      <c r="P4322">
        <v>3</v>
      </c>
      <c r="Q4322" t="str">
        <f>VLOOKUP(M4322,lookups!$A$1:$B$7, 2, FALSE)</f>
        <v>trawl/fyke</v>
      </c>
      <c r="R4322" t="str">
        <f>VLOOKUP(N4322,lookups!$D$1:$E$6, 2, FALSE)</f>
        <v>hucuktlis r</v>
      </c>
      <c r="S4322" t="str">
        <f>VLOOKUP(C4322,lookups!$G$1:$H$3, 2, FALSE)</f>
        <v>smolt</v>
      </c>
    </row>
    <row r="4323" spans="1:19" x14ac:dyDescent="0.25">
      <c r="A4323" s="1">
        <v>34107</v>
      </c>
      <c r="B4323">
        <v>1</v>
      </c>
      <c r="C4323">
        <v>1</v>
      </c>
      <c r="D4323">
        <v>1</v>
      </c>
      <c r="E4323">
        <v>1993</v>
      </c>
      <c r="F4323">
        <v>185</v>
      </c>
      <c r="G4323">
        <v>1</v>
      </c>
      <c r="H4323">
        <v>85</v>
      </c>
      <c r="I4323">
        <v>6.21</v>
      </c>
      <c r="J4323">
        <v>5.5690072639999997</v>
      </c>
      <c r="L4323">
        <v>1</v>
      </c>
      <c r="M4323">
        <v>1</v>
      </c>
      <c r="N4323">
        <v>399</v>
      </c>
      <c r="O4323">
        <v>1</v>
      </c>
      <c r="P4323">
        <v>3</v>
      </c>
      <c r="Q4323" t="str">
        <f>VLOOKUP(M4323,lookups!$A$1:$B$7, 2, FALSE)</f>
        <v>trawl/fyke</v>
      </c>
      <c r="R4323" t="str">
        <f>VLOOKUP(N4323,lookups!$D$1:$E$6, 2, FALSE)</f>
        <v>hucuktlis r</v>
      </c>
      <c r="S4323" t="str">
        <f>VLOOKUP(C4323,lookups!$G$1:$H$3, 2, FALSE)</f>
        <v>smolt</v>
      </c>
    </row>
    <row r="4324" spans="1:19" x14ac:dyDescent="0.25">
      <c r="A4324" s="1">
        <v>34107</v>
      </c>
      <c r="B4324">
        <v>1</v>
      </c>
      <c r="C4324">
        <v>1</v>
      </c>
      <c r="D4324">
        <v>1</v>
      </c>
      <c r="E4324">
        <v>1993</v>
      </c>
      <c r="F4324">
        <v>186</v>
      </c>
      <c r="G4324">
        <v>1</v>
      </c>
      <c r="H4324">
        <v>73</v>
      </c>
      <c r="I4324">
        <v>3.99</v>
      </c>
      <c r="J4324">
        <v>3.5781544260000002</v>
      </c>
      <c r="M4324">
        <v>1</v>
      </c>
      <c r="N4324">
        <v>399</v>
      </c>
      <c r="O4324">
        <v>1</v>
      </c>
      <c r="P4324">
        <v>3</v>
      </c>
      <c r="Q4324" t="str">
        <f>VLOOKUP(M4324,lookups!$A$1:$B$7, 2, FALSE)</f>
        <v>trawl/fyke</v>
      </c>
      <c r="R4324" t="str">
        <f>VLOOKUP(N4324,lookups!$D$1:$E$6, 2, FALSE)</f>
        <v>hucuktlis r</v>
      </c>
      <c r="S4324" t="str">
        <f>VLOOKUP(C4324,lookups!$G$1:$H$3, 2, FALSE)</f>
        <v>smolt</v>
      </c>
    </row>
    <row r="4325" spans="1:19" x14ac:dyDescent="0.25">
      <c r="A4325" s="1">
        <v>34107</v>
      </c>
      <c r="B4325">
        <v>1</v>
      </c>
      <c r="C4325">
        <v>1</v>
      </c>
      <c r="D4325">
        <v>1</v>
      </c>
      <c r="E4325">
        <v>1993</v>
      </c>
      <c r="F4325">
        <v>187</v>
      </c>
      <c r="G4325">
        <v>1</v>
      </c>
      <c r="H4325">
        <v>72</v>
      </c>
      <c r="I4325">
        <v>3.68</v>
      </c>
      <c r="J4325">
        <v>3.3001524529999999</v>
      </c>
      <c r="M4325">
        <v>1</v>
      </c>
      <c r="N4325">
        <v>399</v>
      </c>
      <c r="O4325">
        <v>1</v>
      </c>
      <c r="P4325">
        <v>3</v>
      </c>
      <c r="Q4325" t="str">
        <f>VLOOKUP(M4325,lookups!$A$1:$B$7, 2, FALSE)</f>
        <v>trawl/fyke</v>
      </c>
      <c r="R4325" t="str">
        <f>VLOOKUP(N4325,lookups!$D$1:$E$6, 2, FALSE)</f>
        <v>hucuktlis r</v>
      </c>
      <c r="S4325" t="str">
        <f>VLOOKUP(C4325,lookups!$G$1:$H$3, 2, FALSE)</f>
        <v>smolt</v>
      </c>
    </row>
    <row r="4326" spans="1:19" x14ac:dyDescent="0.25">
      <c r="A4326" s="1">
        <v>34107</v>
      </c>
      <c r="B4326">
        <v>1</v>
      </c>
      <c r="C4326">
        <v>1</v>
      </c>
      <c r="D4326">
        <v>1</v>
      </c>
      <c r="E4326">
        <v>1993</v>
      </c>
      <c r="F4326">
        <v>188</v>
      </c>
      <c r="G4326">
        <v>1</v>
      </c>
      <c r="H4326">
        <v>72</v>
      </c>
      <c r="I4326">
        <v>3.51</v>
      </c>
      <c r="J4326">
        <v>3.1476997579999999</v>
      </c>
      <c r="M4326">
        <v>1</v>
      </c>
      <c r="N4326">
        <v>399</v>
      </c>
      <c r="O4326">
        <v>1</v>
      </c>
      <c r="P4326">
        <v>3</v>
      </c>
      <c r="Q4326" t="str">
        <f>VLOOKUP(M4326,lookups!$A$1:$B$7, 2, FALSE)</f>
        <v>trawl/fyke</v>
      </c>
      <c r="R4326" t="str">
        <f>VLOOKUP(N4326,lookups!$D$1:$E$6, 2, FALSE)</f>
        <v>hucuktlis r</v>
      </c>
      <c r="S4326" t="str">
        <f>VLOOKUP(C4326,lookups!$G$1:$H$3, 2, FALSE)</f>
        <v>smolt</v>
      </c>
    </row>
    <row r="4327" spans="1:19" x14ac:dyDescent="0.25">
      <c r="A4327" s="1">
        <v>34107</v>
      </c>
      <c r="B4327">
        <v>1</v>
      </c>
      <c r="C4327">
        <v>1</v>
      </c>
      <c r="D4327">
        <v>1</v>
      </c>
      <c r="E4327">
        <v>1993</v>
      </c>
      <c r="F4327">
        <v>189</v>
      </c>
      <c r="G4327">
        <v>1</v>
      </c>
      <c r="H4327">
        <v>59</v>
      </c>
      <c r="I4327">
        <v>2.2200000000000002</v>
      </c>
      <c r="J4327">
        <v>1.9908528379999999</v>
      </c>
      <c r="M4327">
        <v>1</v>
      </c>
      <c r="N4327">
        <v>399</v>
      </c>
      <c r="O4327">
        <v>1</v>
      </c>
      <c r="P4327">
        <v>3</v>
      </c>
      <c r="Q4327" t="str">
        <f>VLOOKUP(M4327,lookups!$A$1:$B$7, 2, FALSE)</f>
        <v>trawl/fyke</v>
      </c>
      <c r="R4327" t="str">
        <f>VLOOKUP(N4327,lookups!$D$1:$E$6, 2, FALSE)</f>
        <v>hucuktlis r</v>
      </c>
      <c r="S4327" t="str">
        <f>VLOOKUP(C4327,lookups!$G$1:$H$3, 2, FALSE)</f>
        <v>smolt</v>
      </c>
    </row>
    <row r="4328" spans="1:19" x14ac:dyDescent="0.25">
      <c r="A4328" s="1">
        <v>34107</v>
      </c>
      <c r="B4328">
        <v>1</v>
      </c>
      <c r="C4328">
        <v>1</v>
      </c>
      <c r="D4328">
        <v>1</v>
      </c>
      <c r="E4328">
        <v>1993</v>
      </c>
      <c r="F4328">
        <v>190</v>
      </c>
      <c r="G4328">
        <v>1</v>
      </c>
      <c r="H4328">
        <v>65</v>
      </c>
      <c r="I4328">
        <v>3.29</v>
      </c>
      <c r="J4328">
        <v>2.9504080350000002</v>
      </c>
      <c r="M4328">
        <v>1</v>
      </c>
      <c r="N4328">
        <v>399</v>
      </c>
      <c r="O4328">
        <v>1</v>
      </c>
      <c r="P4328">
        <v>3</v>
      </c>
      <c r="Q4328" t="str">
        <f>VLOOKUP(M4328,lookups!$A$1:$B$7, 2, FALSE)</f>
        <v>trawl/fyke</v>
      </c>
      <c r="R4328" t="str">
        <f>VLOOKUP(N4328,lookups!$D$1:$E$6, 2, FALSE)</f>
        <v>hucuktlis r</v>
      </c>
      <c r="S4328" t="str">
        <f>VLOOKUP(C4328,lookups!$G$1:$H$3, 2, FALSE)</f>
        <v>smolt</v>
      </c>
    </row>
    <row r="4329" spans="1:19" x14ac:dyDescent="0.25">
      <c r="A4329" s="1">
        <v>34107</v>
      </c>
      <c r="B4329">
        <v>1</v>
      </c>
      <c r="C4329">
        <v>1</v>
      </c>
      <c r="D4329">
        <v>1</v>
      </c>
      <c r="E4329">
        <v>1993</v>
      </c>
      <c r="F4329">
        <v>191</v>
      </c>
      <c r="G4329">
        <v>1</v>
      </c>
      <c r="H4329">
        <v>81</v>
      </c>
      <c r="I4329">
        <v>5.43</v>
      </c>
      <c r="J4329">
        <v>4.8695184290000002</v>
      </c>
      <c r="L4329">
        <v>1</v>
      </c>
      <c r="M4329">
        <v>1</v>
      </c>
      <c r="N4329">
        <v>399</v>
      </c>
      <c r="O4329">
        <v>1</v>
      </c>
      <c r="P4329">
        <v>3</v>
      </c>
      <c r="Q4329" t="str">
        <f>VLOOKUP(M4329,lookups!$A$1:$B$7, 2, FALSE)</f>
        <v>trawl/fyke</v>
      </c>
      <c r="R4329" t="str">
        <f>VLOOKUP(N4329,lookups!$D$1:$E$6, 2, FALSE)</f>
        <v>hucuktlis r</v>
      </c>
      <c r="S4329" t="str">
        <f>VLOOKUP(C4329,lookups!$G$1:$H$3, 2, FALSE)</f>
        <v>smolt</v>
      </c>
    </row>
    <row r="4330" spans="1:19" x14ac:dyDescent="0.25">
      <c r="A4330" s="1">
        <v>34107</v>
      </c>
      <c r="B4330">
        <v>1</v>
      </c>
      <c r="C4330">
        <v>1</v>
      </c>
      <c r="D4330">
        <v>1</v>
      </c>
      <c r="E4330">
        <v>1993</v>
      </c>
      <c r="F4330">
        <v>192</v>
      </c>
      <c r="G4330">
        <v>1</v>
      </c>
      <c r="H4330">
        <v>87</v>
      </c>
      <c r="I4330">
        <v>6.31</v>
      </c>
      <c r="J4330">
        <v>5.65868532</v>
      </c>
      <c r="L4330">
        <v>1</v>
      </c>
      <c r="M4330">
        <v>1</v>
      </c>
      <c r="N4330">
        <v>399</v>
      </c>
      <c r="O4330">
        <v>1</v>
      </c>
      <c r="P4330">
        <v>3</v>
      </c>
      <c r="Q4330" t="str">
        <f>VLOOKUP(M4330,lookups!$A$1:$B$7, 2, FALSE)</f>
        <v>trawl/fyke</v>
      </c>
      <c r="R4330" t="str">
        <f>VLOOKUP(N4330,lookups!$D$1:$E$6, 2, FALSE)</f>
        <v>hucuktlis r</v>
      </c>
      <c r="S4330" t="str">
        <f>VLOOKUP(C4330,lookups!$G$1:$H$3, 2, FALSE)</f>
        <v>smolt</v>
      </c>
    </row>
    <row r="4331" spans="1:19" x14ac:dyDescent="0.25">
      <c r="A4331" s="1">
        <v>34107</v>
      </c>
      <c r="B4331">
        <v>1</v>
      </c>
      <c r="C4331">
        <v>1</v>
      </c>
      <c r="D4331">
        <v>1</v>
      </c>
      <c r="E4331">
        <v>1993</v>
      </c>
      <c r="F4331">
        <v>193</v>
      </c>
      <c r="G4331">
        <v>1</v>
      </c>
      <c r="H4331">
        <v>85</v>
      </c>
      <c r="I4331">
        <v>6.04</v>
      </c>
      <c r="J4331">
        <v>5.4165545689999997</v>
      </c>
      <c r="L4331">
        <v>1</v>
      </c>
      <c r="M4331">
        <v>1</v>
      </c>
      <c r="N4331">
        <v>399</v>
      </c>
      <c r="O4331">
        <v>1</v>
      </c>
      <c r="P4331">
        <v>3</v>
      </c>
      <c r="Q4331" t="str">
        <f>VLOOKUP(M4331,lookups!$A$1:$B$7, 2, FALSE)</f>
        <v>trawl/fyke</v>
      </c>
      <c r="R4331" t="str">
        <f>VLOOKUP(N4331,lookups!$D$1:$E$6, 2, FALSE)</f>
        <v>hucuktlis r</v>
      </c>
      <c r="S4331" t="str">
        <f>VLOOKUP(C4331,lookups!$G$1:$H$3, 2, FALSE)</f>
        <v>smolt</v>
      </c>
    </row>
    <row r="4332" spans="1:19" x14ac:dyDescent="0.25">
      <c r="A4332" s="1">
        <v>34107</v>
      </c>
      <c r="B4332">
        <v>1</v>
      </c>
      <c r="C4332">
        <v>1</v>
      </c>
      <c r="D4332">
        <v>1</v>
      </c>
      <c r="E4332">
        <v>1993</v>
      </c>
      <c r="F4332">
        <v>194</v>
      </c>
      <c r="G4332">
        <v>1</v>
      </c>
      <c r="H4332">
        <v>91</v>
      </c>
      <c r="I4332">
        <v>7.41</v>
      </c>
      <c r="J4332">
        <v>6.6451439329999999</v>
      </c>
      <c r="L4332">
        <v>1</v>
      </c>
      <c r="M4332">
        <v>1</v>
      </c>
      <c r="N4332">
        <v>399</v>
      </c>
      <c r="O4332">
        <v>1</v>
      </c>
      <c r="P4332">
        <v>3</v>
      </c>
      <c r="Q4332" t="str">
        <f>VLOOKUP(M4332,lookups!$A$1:$B$7, 2, FALSE)</f>
        <v>trawl/fyke</v>
      </c>
      <c r="R4332" t="str">
        <f>VLOOKUP(N4332,lookups!$D$1:$E$6, 2, FALSE)</f>
        <v>hucuktlis r</v>
      </c>
      <c r="S4332" t="str">
        <f>VLOOKUP(C4332,lookups!$G$1:$H$3, 2, FALSE)</f>
        <v>smolt</v>
      </c>
    </row>
    <row r="4333" spans="1:19" x14ac:dyDescent="0.25">
      <c r="A4333" s="1">
        <v>34107</v>
      </c>
      <c r="B4333">
        <v>1</v>
      </c>
      <c r="C4333">
        <v>1</v>
      </c>
      <c r="D4333">
        <v>1</v>
      </c>
      <c r="E4333">
        <v>1993</v>
      </c>
      <c r="F4333">
        <v>195</v>
      </c>
      <c r="G4333">
        <v>1</v>
      </c>
      <c r="H4333">
        <v>89</v>
      </c>
      <c r="I4333">
        <v>6.93</v>
      </c>
      <c r="J4333">
        <v>6.2146892659999997</v>
      </c>
      <c r="L4333">
        <v>1</v>
      </c>
      <c r="M4333">
        <v>1</v>
      </c>
      <c r="N4333">
        <v>399</v>
      </c>
      <c r="O4333">
        <v>1</v>
      </c>
      <c r="P4333">
        <v>3</v>
      </c>
      <c r="Q4333" t="str">
        <f>VLOOKUP(M4333,lookups!$A$1:$B$7, 2, FALSE)</f>
        <v>trawl/fyke</v>
      </c>
      <c r="R4333" t="str">
        <f>VLOOKUP(N4333,lookups!$D$1:$E$6, 2, FALSE)</f>
        <v>hucuktlis r</v>
      </c>
      <c r="S4333" t="str">
        <f>VLOOKUP(C4333,lookups!$G$1:$H$3, 2, FALSE)</f>
        <v>smolt</v>
      </c>
    </row>
    <row r="4334" spans="1:19" x14ac:dyDescent="0.25">
      <c r="A4334" s="1">
        <v>34107</v>
      </c>
      <c r="B4334">
        <v>1</v>
      </c>
      <c r="C4334">
        <v>1</v>
      </c>
      <c r="D4334">
        <v>1</v>
      </c>
      <c r="E4334">
        <v>1993</v>
      </c>
      <c r="F4334">
        <v>196</v>
      </c>
      <c r="G4334">
        <v>1</v>
      </c>
      <c r="H4334">
        <v>85</v>
      </c>
      <c r="I4334">
        <v>6.26</v>
      </c>
      <c r="J4334">
        <v>5.6138462919999998</v>
      </c>
      <c r="L4334">
        <v>1</v>
      </c>
      <c r="M4334">
        <v>1</v>
      </c>
      <c r="N4334">
        <v>399</v>
      </c>
      <c r="O4334">
        <v>1</v>
      </c>
      <c r="P4334">
        <v>3</v>
      </c>
      <c r="Q4334" t="str">
        <f>VLOOKUP(M4334,lookups!$A$1:$B$7, 2, FALSE)</f>
        <v>trawl/fyke</v>
      </c>
      <c r="R4334" t="str">
        <f>VLOOKUP(N4334,lookups!$D$1:$E$6, 2, FALSE)</f>
        <v>hucuktlis r</v>
      </c>
      <c r="S4334" t="str">
        <f>VLOOKUP(C4334,lookups!$G$1:$H$3, 2, FALSE)</f>
        <v>smolt</v>
      </c>
    </row>
    <row r="4335" spans="1:19" x14ac:dyDescent="0.25">
      <c r="A4335" s="1">
        <v>34107</v>
      </c>
      <c r="B4335">
        <v>1</v>
      </c>
      <c r="C4335">
        <v>1</v>
      </c>
      <c r="D4335">
        <v>1</v>
      </c>
      <c r="E4335">
        <v>1993</v>
      </c>
      <c r="F4335">
        <v>197</v>
      </c>
      <c r="G4335">
        <v>1</v>
      </c>
      <c r="H4335">
        <v>92</v>
      </c>
      <c r="I4335">
        <v>7.41</v>
      </c>
      <c r="J4335">
        <v>6.6451439329999999</v>
      </c>
      <c r="L4335">
        <v>1</v>
      </c>
      <c r="M4335">
        <v>1</v>
      </c>
      <c r="N4335">
        <v>399</v>
      </c>
      <c r="O4335">
        <v>1</v>
      </c>
      <c r="P4335">
        <v>3</v>
      </c>
      <c r="Q4335" t="str">
        <f>VLOOKUP(M4335,lookups!$A$1:$B$7, 2, FALSE)</f>
        <v>trawl/fyke</v>
      </c>
      <c r="R4335" t="str">
        <f>VLOOKUP(N4335,lookups!$D$1:$E$6, 2, FALSE)</f>
        <v>hucuktlis r</v>
      </c>
      <c r="S4335" t="str">
        <f>VLOOKUP(C4335,lookups!$G$1:$H$3, 2, FALSE)</f>
        <v>smolt</v>
      </c>
    </row>
    <row r="4336" spans="1:19" x14ac:dyDescent="0.25">
      <c r="A4336" s="1">
        <v>34107</v>
      </c>
      <c r="B4336">
        <v>1</v>
      </c>
      <c r="C4336">
        <v>1</v>
      </c>
      <c r="D4336">
        <v>1</v>
      </c>
      <c r="E4336">
        <v>1993</v>
      </c>
      <c r="F4336">
        <v>198</v>
      </c>
      <c r="G4336">
        <v>1</v>
      </c>
      <c r="H4336">
        <v>83</v>
      </c>
      <c r="I4336">
        <v>5.5</v>
      </c>
      <c r="J4336">
        <v>4.9322930679999999</v>
      </c>
      <c r="L4336">
        <v>1</v>
      </c>
      <c r="M4336">
        <v>1</v>
      </c>
      <c r="N4336">
        <v>399</v>
      </c>
      <c r="O4336">
        <v>1</v>
      </c>
      <c r="P4336">
        <v>3</v>
      </c>
      <c r="Q4336" t="str">
        <f>VLOOKUP(M4336,lookups!$A$1:$B$7, 2, FALSE)</f>
        <v>trawl/fyke</v>
      </c>
      <c r="R4336" t="str">
        <f>VLOOKUP(N4336,lookups!$D$1:$E$6, 2, FALSE)</f>
        <v>hucuktlis r</v>
      </c>
      <c r="S4336" t="str">
        <f>VLOOKUP(C4336,lookups!$G$1:$H$3, 2, FALSE)</f>
        <v>smolt</v>
      </c>
    </row>
    <row r="4337" spans="1:19" x14ac:dyDescent="0.25">
      <c r="A4337" s="1">
        <v>34107</v>
      </c>
      <c r="B4337">
        <v>1</v>
      </c>
      <c r="C4337">
        <v>1</v>
      </c>
      <c r="D4337">
        <v>1</v>
      </c>
      <c r="E4337">
        <v>1993</v>
      </c>
      <c r="F4337">
        <v>199</v>
      </c>
      <c r="G4337">
        <v>1</v>
      </c>
      <c r="H4337">
        <v>83</v>
      </c>
      <c r="I4337">
        <v>5.36</v>
      </c>
      <c r="J4337">
        <v>4.8067437899999996</v>
      </c>
      <c r="L4337">
        <v>1</v>
      </c>
      <c r="M4337">
        <v>1</v>
      </c>
      <c r="N4337">
        <v>399</v>
      </c>
      <c r="O4337">
        <v>1</v>
      </c>
      <c r="P4337">
        <v>3</v>
      </c>
      <c r="Q4337" t="str">
        <f>VLOOKUP(M4337,lookups!$A$1:$B$7, 2, FALSE)</f>
        <v>trawl/fyke</v>
      </c>
      <c r="R4337" t="str">
        <f>VLOOKUP(N4337,lookups!$D$1:$E$6, 2, FALSE)</f>
        <v>hucuktlis r</v>
      </c>
      <c r="S4337" t="str">
        <f>VLOOKUP(C4337,lookups!$G$1:$H$3, 2, FALSE)</f>
        <v>smolt</v>
      </c>
    </row>
    <row r="4338" spans="1:19" x14ac:dyDescent="0.25">
      <c r="A4338" s="1">
        <v>34107</v>
      </c>
      <c r="B4338">
        <v>1</v>
      </c>
      <c r="C4338">
        <v>1</v>
      </c>
      <c r="D4338">
        <v>1</v>
      </c>
      <c r="E4338">
        <v>1993</v>
      </c>
      <c r="F4338">
        <v>200</v>
      </c>
      <c r="G4338">
        <v>1</v>
      </c>
      <c r="H4338">
        <v>83</v>
      </c>
      <c r="I4338">
        <v>5.9</v>
      </c>
      <c r="J4338">
        <v>5.2910052910000003</v>
      </c>
      <c r="L4338">
        <v>1</v>
      </c>
      <c r="M4338">
        <v>1</v>
      </c>
      <c r="N4338">
        <v>399</v>
      </c>
      <c r="O4338">
        <v>1</v>
      </c>
      <c r="P4338">
        <v>3</v>
      </c>
      <c r="Q4338" t="str">
        <f>VLOOKUP(M4338,lookups!$A$1:$B$7, 2, FALSE)</f>
        <v>trawl/fyke</v>
      </c>
      <c r="R4338" t="str">
        <f>VLOOKUP(N4338,lookups!$D$1:$E$6, 2, FALSE)</f>
        <v>hucuktlis r</v>
      </c>
      <c r="S4338" t="str">
        <f>VLOOKUP(C4338,lookups!$G$1:$H$3, 2, FALSE)</f>
        <v>smolt</v>
      </c>
    </row>
    <row r="4339" spans="1:19" x14ac:dyDescent="0.25">
      <c r="A4339" s="1">
        <v>34445</v>
      </c>
      <c r="B4339">
        <v>1</v>
      </c>
      <c r="C4339">
        <v>1</v>
      </c>
      <c r="D4339">
        <v>1</v>
      </c>
      <c r="E4339">
        <v>1994</v>
      </c>
      <c r="F4339">
        <v>1</v>
      </c>
      <c r="G4339">
        <v>1</v>
      </c>
      <c r="H4339">
        <v>84</v>
      </c>
      <c r="I4339">
        <v>5.78</v>
      </c>
      <c r="J4339">
        <v>5.1833916240000004</v>
      </c>
      <c r="L4339">
        <v>1</v>
      </c>
      <c r="M4339">
        <v>8</v>
      </c>
      <c r="N4339">
        <v>399</v>
      </c>
      <c r="O4339">
        <v>1</v>
      </c>
      <c r="P4339">
        <v>3</v>
      </c>
      <c r="Q4339" t="str">
        <f>VLOOKUP(M4339,lookups!$A$1:$B$7, 2, FALSE)</f>
        <v>rotary screw</v>
      </c>
      <c r="R4339" t="str">
        <f>VLOOKUP(N4339,lookups!$D$1:$E$6, 2, FALSE)</f>
        <v>hucuktlis r</v>
      </c>
      <c r="S4339" t="str">
        <f>VLOOKUP(C4339,lookups!$G$1:$H$3, 2, FALSE)</f>
        <v>smolt</v>
      </c>
    </row>
    <row r="4340" spans="1:19" x14ac:dyDescent="0.25">
      <c r="A4340" s="1">
        <v>34445</v>
      </c>
      <c r="B4340">
        <v>1</v>
      </c>
      <c r="C4340">
        <v>1</v>
      </c>
      <c r="D4340">
        <v>1</v>
      </c>
      <c r="E4340">
        <v>1994</v>
      </c>
      <c r="F4340">
        <v>2</v>
      </c>
      <c r="G4340">
        <v>1</v>
      </c>
      <c r="H4340">
        <v>76</v>
      </c>
      <c r="I4340">
        <v>4.28</v>
      </c>
      <c r="J4340">
        <v>3.838220787</v>
      </c>
      <c r="L4340">
        <v>1</v>
      </c>
      <c r="M4340">
        <v>8</v>
      </c>
      <c r="N4340">
        <v>399</v>
      </c>
      <c r="O4340">
        <v>1</v>
      </c>
      <c r="P4340">
        <v>3</v>
      </c>
      <c r="Q4340" t="str">
        <f>VLOOKUP(M4340,lookups!$A$1:$B$7, 2, FALSE)</f>
        <v>rotary screw</v>
      </c>
      <c r="R4340" t="str">
        <f>VLOOKUP(N4340,lookups!$D$1:$E$6, 2, FALSE)</f>
        <v>hucuktlis r</v>
      </c>
      <c r="S4340" t="str">
        <f>VLOOKUP(C4340,lookups!$G$1:$H$3, 2, FALSE)</f>
        <v>smolt</v>
      </c>
    </row>
    <row r="4341" spans="1:19" x14ac:dyDescent="0.25">
      <c r="A4341" s="1">
        <v>34445</v>
      </c>
      <c r="B4341">
        <v>1</v>
      </c>
      <c r="C4341">
        <v>1</v>
      </c>
      <c r="D4341">
        <v>1</v>
      </c>
      <c r="E4341">
        <v>1994</v>
      </c>
      <c r="F4341">
        <v>3</v>
      </c>
      <c r="G4341">
        <v>1</v>
      </c>
      <c r="H4341">
        <v>82</v>
      </c>
      <c r="I4341">
        <v>5.31</v>
      </c>
      <c r="J4341">
        <v>4.7619047620000003</v>
      </c>
      <c r="L4341">
        <v>1</v>
      </c>
      <c r="M4341">
        <v>8</v>
      </c>
      <c r="N4341">
        <v>399</v>
      </c>
      <c r="O4341">
        <v>1</v>
      </c>
      <c r="P4341">
        <v>3</v>
      </c>
      <c r="Q4341" t="str">
        <f>VLOOKUP(M4341,lookups!$A$1:$B$7, 2, FALSE)</f>
        <v>rotary screw</v>
      </c>
      <c r="R4341" t="str">
        <f>VLOOKUP(N4341,lookups!$D$1:$E$6, 2, FALSE)</f>
        <v>hucuktlis r</v>
      </c>
      <c r="S4341" t="str">
        <f>VLOOKUP(C4341,lookups!$G$1:$H$3, 2, FALSE)</f>
        <v>smolt</v>
      </c>
    </row>
    <row r="4342" spans="1:19" x14ac:dyDescent="0.25">
      <c r="A4342" s="1">
        <v>34445</v>
      </c>
      <c r="B4342">
        <v>1</v>
      </c>
      <c r="C4342">
        <v>1</v>
      </c>
      <c r="D4342">
        <v>1</v>
      </c>
      <c r="E4342">
        <v>1994</v>
      </c>
      <c r="F4342">
        <v>4</v>
      </c>
      <c r="G4342">
        <v>1</v>
      </c>
      <c r="H4342">
        <v>78</v>
      </c>
      <c r="I4342">
        <v>4.79</v>
      </c>
      <c r="J4342">
        <v>4.2955788720000001</v>
      </c>
      <c r="L4342">
        <v>1</v>
      </c>
      <c r="M4342">
        <v>8</v>
      </c>
      <c r="N4342">
        <v>399</v>
      </c>
      <c r="O4342">
        <v>1</v>
      </c>
      <c r="P4342">
        <v>3</v>
      </c>
      <c r="Q4342" t="str">
        <f>VLOOKUP(M4342,lookups!$A$1:$B$7, 2, FALSE)</f>
        <v>rotary screw</v>
      </c>
      <c r="R4342" t="str">
        <f>VLOOKUP(N4342,lookups!$D$1:$E$6, 2, FALSE)</f>
        <v>hucuktlis r</v>
      </c>
      <c r="S4342" t="str">
        <f>VLOOKUP(C4342,lookups!$G$1:$H$3, 2, FALSE)</f>
        <v>smolt</v>
      </c>
    </row>
    <row r="4343" spans="1:19" x14ac:dyDescent="0.25">
      <c r="A4343" s="1">
        <v>34445</v>
      </c>
      <c r="B4343">
        <v>1</v>
      </c>
      <c r="C4343">
        <v>1</v>
      </c>
      <c r="D4343">
        <v>1</v>
      </c>
      <c r="E4343">
        <v>1994</v>
      </c>
      <c r="F4343">
        <v>5</v>
      </c>
      <c r="G4343">
        <v>1</v>
      </c>
      <c r="H4343">
        <v>88</v>
      </c>
      <c r="I4343">
        <v>7.01</v>
      </c>
      <c r="J4343">
        <v>6.2864317099999996</v>
      </c>
      <c r="L4343">
        <v>1</v>
      </c>
      <c r="M4343">
        <v>8</v>
      </c>
      <c r="N4343">
        <v>399</v>
      </c>
      <c r="O4343">
        <v>1</v>
      </c>
      <c r="P4343">
        <v>3</v>
      </c>
      <c r="Q4343" t="str">
        <f>VLOOKUP(M4343,lookups!$A$1:$B$7, 2, FALSE)</f>
        <v>rotary screw</v>
      </c>
      <c r="R4343" t="str">
        <f>VLOOKUP(N4343,lookups!$D$1:$E$6, 2, FALSE)</f>
        <v>hucuktlis r</v>
      </c>
      <c r="S4343" t="str">
        <f>VLOOKUP(C4343,lookups!$G$1:$H$3, 2, FALSE)</f>
        <v>smolt</v>
      </c>
    </row>
    <row r="4344" spans="1:19" x14ac:dyDescent="0.25">
      <c r="A4344" s="1">
        <v>34445</v>
      </c>
      <c r="B4344">
        <v>1</v>
      </c>
      <c r="C4344">
        <v>1</v>
      </c>
      <c r="D4344">
        <v>1</v>
      </c>
      <c r="E4344">
        <v>1994</v>
      </c>
      <c r="F4344">
        <v>6</v>
      </c>
      <c r="G4344">
        <v>1</v>
      </c>
      <c r="H4344">
        <v>68</v>
      </c>
      <c r="I4344">
        <v>2.92</v>
      </c>
      <c r="J4344">
        <v>2.618599229</v>
      </c>
      <c r="M4344">
        <v>8</v>
      </c>
      <c r="N4344">
        <v>399</v>
      </c>
      <c r="O4344">
        <v>1</v>
      </c>
      <c r="P4344">
        <v>3</v>
      </c>
      <c r="Q4344" t="str">
        <f>VLOOKUP(M4344,lookups!$A$1:$B$7, 2, FALSE)</f>
        <v>rotary screw</v>
      </c>
      <c r="R4344" t="str">
        <f>VLOOKUP(N4344,lookups!$D$1:$E$6, 2, FALSE)</f>
        <v>hucuktlis r</v>
      </c>
      <c r="S4344" t="str">
        <f>VLOOKUP(C4344,lookups!$G$1:$H$3, 2, FALSE)</f>
        <v>smolt</v>
      </c>
    </row>
    <row r="4345" spans="1:19" x14ac:dyDescent="0.25">
      <c r="A4345" s="1">
        <v>34445</v>
      </c>
      <c r="B4345">
        <v>1</v>
      </c>
      <c r="C4345">
        <v>1</v>
      </c>
      <c r="D4345">
        <v>1</v>
      </c>
      <c r="E4345">
        <v>1994</v>
      </c>
      <c r="F4345">
        <v>7</v>
      </c>
      <c r="G4345">
        <v>1</v>
      </c>
      <c r="H4345">
        <v>65</v>
      </c>
      <c r="I4345">
        <v>2.56</v>
      </c>
      <c r="J4345">
        <v>2.295758228</v>
      </c>
      <c r="M4345">
        <v>8</v>
      </c>
      <c r="N4345">
        <v>399</v>
      </c>
      <c r="O4345">
        <v>1</v>
      </c>
      <c r="P4345">
        <v>3</v>
      </c>
      <c r="Q4345" t="str">
        <f>VLOOKUP(M4345,lookups!$A$1:$B$7, 2, FALSE)</f>
        <v>rotary screw</v>
      </c>
      <c r="R4345" t="str">
        <f>VLOOKUP(N4345,lookups!$D$1:$E$6, 2, FALSE)</f>
        <v>hucuktlis r</v>
      </c>
      <c r="S4345" t="str">
        <f>VLOOKUP(C4345,lookups!$G$1:$H$3, 2, FALSE)</f>
        <v>smolt</v>
      </c>
    </row>
    <row r="4346" spans="1:19" x14ac:dyDescent="0.25">
      <c r="A4346" s="1">
        <v>34445</v>
      </c>
      <c r="B4346">
        <v>1</v>
      </c>
      <c r="C4346">
        <v>1</v>
      </c>
      <c r="D4346">
        <v>1</v>
      </c>
      <c r="E4346">
        <v>1994</v>
      </c>
      <c r="F4346">
        <v>8</v>
      </c>
      <c r="G4346">
        <v>1</v>
      </c>
      <c r="H4346">
        <v>51</v>
      </c>
      <c r="I4346">
        <v>1.3</v>
      </c>
      <c r="J4346">
        <v>1.1658147249999999</v>
      </c>
      <c r="M4346">
        <v>8</v>
      </c>
      <c r="N4346">
        <v>399</v>
      </c>
      <c r="O4346">
        <v>1</v>
      </c>
      <c r="P4346">
        <v>3</v>
      </c>
      <c r="Q4346" t="str">
        <f>VLOOKUP(M4346,lookups!$A$1:$B$7, 2, FALSE)</f>
        <v>rotary screw</v>
      </c>
      <c r="R4346" t="str">
        <f>VLOOKUP(N4346,lookups!$D$1:$E$6, 2, FALSE)</f>
        <v>hucuktlis r</v>
      </c>
      <c r="S4346" t="str">
        <f>VLOOKUP(C4346,lookups!$G$1:$H$3, 2, FALSE)</f>
        <v>smolt</v>
      </c>
    </row>
    <row r="4347" spans="1:19" x14ac:dyDescent="0.25">
      <c r="A4347" s="1">
        <v>34445</v>
      </c>
      <c r="B4347">
        <v>1</v>
      </c>
      <c r="C4347">
        <v>1</v>
      </c>
      <c r="D4347">
        <v>1</v>
      </c>
      <c r="E4347">
        <v>1994</v>
      </c>
      <c r="F4347">
        <v>9</v>
      </c>
      <c r="G4347">
        <v>1</v>
      </c>
      <c r="H4347">
        <v>28</v>
      </c>
      <c r="I4347">
        <v>0.15</v>
      </c>
      <c r="J4347">
        <v>0.13451708400000001</v>
      </c>
      <c r="M4347">
        <v>8</v>
      </c>
      <c r="N4347">
        <v>399</v>
      </c>
      <c r="O4347">
        <v>1</v>
      </c>
      <c r="P4347">
        <v>3</v>
      </c>
      <c r="Q4347" t="str">
        <f>VLOOKUP(M4347,lookups!$A$1:$B$7, 2, FALSE)</f>
        <v>rotary screw</v>
      </c>
      <c r="R4347" t="str">
        <f>VLOOKUP(N4347,lookups!$D$1:$E$6, 2, FALSE)</f>
        <v>hucuktlis r</v>
      </c>
      <c r="S4347" t="str">
        <f>VLOOKUP(C4347,lookups!$G$1:$H$3, 2, FALSE)</f>
        <v>smolt</v>
      </c>
    </row>
    <row r="4348" spans="1:19" x14ac:dyDescent="0.25">
      <c r="A4348" s="1">
        <v>34445</v>
      </c>
      <c r="B4348">
        <v>1</v>
      </c>
      <c r="C4348">
        <v>1</v>
      </c>
      <c r="D4348">
        <v>1</v>
      </c>
      <c r="E4348">
        <v>1994</v>
      </c>
      <c r="F4348">
        <v>10</v>
      </c>
      <c r="G4348">
        <v>1</v>
      </c>
      <c r="H4348">
        <v>30</v>
      </c>
      <c r="I4348">
        <v>0.17</v>
      </c>
      <c r="J4348">
        <v>0.152452695</v>
      </c>
      <c r="M4348">
        <v>8</v>
      </c>
      <c r="N4348">
        <v>399</v>
      </c>
      <c r="O4348">
        <v>1</v>
      </c>
      <c r="P4348">
        <v>3</v>
      </c>
      <c r="Q4348" t="str">
        <f>VLOOKUP(M4348,lookups!$A$1:$B$7, 2, FALSE)</f>
        <v>rotary screw</v>
      </c>
      <c r="R4348" t="str">
        <f>VLOOKUP(N4348,lookups!$D$1:$E$6, 2, FALSE)</f>
        <v>hucuktlis r</v>
      </c>
      <c r="S4348" t="str">
        <f>VLOOKUP(C4348,lookups!$G$1:$H$3, 2, FALSE)</f>
        <v>smolt</v>
      </c>
    </row>
    <row r="4349" spans="1:19" x14ac:dyDescent="0.25">
      <c r="A4349" s="1">
        <v>34445</v>
      </c>
      <c r="B4349">
        <v>1</v>
      </c>
      <c r="C4349">
        <v>1</v>
      </c>
      <c r="D4349">
        <v>1</v>
      </c>
      <c r="E4349">
        <v>1994</v>
      </c>
      <c r="F4349">
        <v>11</v>
      </c>
      <c r="G4349">
        <v>1</v>
      </c>
      <c r="H4349">
        <v>54</v>
      </c>
      <c r="I4349">
        <v>1.56</v>
      </c>
      <c r="J4349">
        <v>1.3989776700000001</v>
      </c>
      <c r="M4349">
        <v>8</v>
      </c>
      <c r="N4349">
        <v>399</v>
      </c>
      <c r="O4349">
        <v>1</v>
      </c>
      <c r="P4349">
        <v>3</v>
      </c>
      <c r="Q4349" t="str">
        <f>VLOOKUP(M4349,lookups!$A$1:$B$7, 2, FALSE)</f>
        <v>rotary screw</v>
      </c>
      <c r="R4349" t="str">
        <f>VLOOKUP(N4349,lookups!$D$1:$E$6, 2, FALSE)</f>
        <v>hucuktlis r</v>
      </c>
      <c r="S4349" t="str">
        <f>VLOOKUP(C4349,lookups!$G$1:$H$3, 2, FALSE)</f>
        <v>smolt</v>
      </c>
    </row>
    <row r="4350" spans="1:19" x14ac:dyDescent="0.25">
      <c r="A4350" s="1">
        <v>34445</v>
      </c>
      <c r="B4350">
        <v>1</v>
      </c>
      <c r="C4350">
        <v>1</v>
      </c>
      <c r="D4350">
        <v>1</v>
      </c>
      <c r="E4350">
        <v>1994</v>
      </c>
      <c r="F4350">
        <v>12</v>
      </c>
      <c r="G4350">
        <v>1</v>
      </c>
      <c r="H4350">
        <v>56</v>
      </c>
      <c r="I4350">
        <v>1.53</v>
      </c>
      <c r="J4350">
        <v>1.3720742530000001</v>
      </c>
      <c r="M4350">
        <v>8</v>
      </c>
      <c r="N4350">
        <v>399</v>
      </c>
      <c r="O4350">
        <v>1</v>
      </c>
      <c r="P4350">
        <v>3</v>
      </c>
      <c r="Q4350" t="str">
        <f>VLOOKUP(M4350,lookups!$A$1:$B$7, 2, FALSE)</f>
        <v>rotary screw</v>
      </c>
      <c r="R4350" t="str">
        <f>VLOOKUP(N4350,lookups!$D$1:$E$6, 2, FALSE)</f>
        <v>hucuktlis r</v>
      </c>
      <c r="S4350" t="str">
        <f>VLOOKUP(C4350,lookups!$G$1:$H$3, 2, FALSE)</f>
        <v>smolt</v>
      </c>
    </row>
    <row r="4351" spans="1:19" x14ac:dyDescent="0.25">
      <c r="A4351" s="1">
        <v>34445</v>
      </c>
      <c r="B4351">
        <v>1</v>
      </c>
      <c r="C4351">
        <v>1</v>
      </c>
      <c r="D4351">
        <v>1</v>
      </c>
      <c r="E4351">
        <v>1994</v>
      </c>
      <c r="F4351">
        <v>13</v>
      </c>
      <c r="G4351">
        <v>1</v>
      </c>
      <c r="H4351">
        <v>51</v>
      </c>
      <c r="I4351">
        <v>1.2</v>
      </c>
      <c r="J4351">
        <v>1.076136669</v>
      </c>
      <c r="M4351">
        <v>8</v>
      </c>
      <c r="N4351">
        <v>399</v>
      </c>
      <c r="O4351">
        <v>1</v>
      </c>
      <c r="P4351">
        <v>3</v>
      </c>
      <c r="Q4351" t="str">
        <f>VLOOKUP(M4351,lookups!$A$1:$B$7, 2, FALSE)</f>
        <v>rotary screw</v>
      </c>
      <c r="R4351" t="str">
        <f>VLOOKUP(N4351,lookups!$D$1:$E$6, 2, FALSE)</f>
        <v>hucuktlis r</v>
      </c>
      <c r="S4351" t="str">
        <f>VLOOKUP(C4351,lookups!$G$1:$H$3, 2, FALSE)</f>
        <v>smolt</v>
      </c>
    </row>
    <row r="4352" spans="1:19" x14ac:dyDescent="0.25">
      <c r="A4352" s="1">
        <v>34445</v>
      </c>
      <c r="B4352">
        <v>1</v>
      </c>
      <c r="C4352">
        <v>1</v>
      </c>
      <c r="D4352">
        <v>1</v>
      </c>
      <c r="E4352">
        <v>1994</v>
      </c>
      <c r="F4352">
        <v>14</v>
      </c>
      <c r="G4352">
        <v>1</v>
      </c>
      <c r="H4352">
        <v>60</v>
      </c>
      <c r="I4352">
        <v>1.87</v>
      </c>
      <c r="J4352">
        <v>1.6769796429999999</v>
      </c>
      <c r="M4352">
        <v>8</v>
      </c>
      <c r="N4352">
        <v>399</v>
      </c>
      <c r="O4352">
        <v>1</v>
      </c>
      <c r="P4352">
        <v>3</v>
      </c>
      <c r="Q4352" t="str">
        <f>VLOOKUP(M4352,lookups!$A$1:$B$7, 2, FALSE)</f>
        <v>rotary screw</v>
      </c>
      <c r="R4352" t="str">
        <f>VLOOKUP(N4352,lookups!$D$1:$E$6, 2, FALSE)</f>
        <v>hucuktlis r</v>
      </c>
      <c r="S4352" t="str">
        <f>VLOOKUP(C4352,lookups!$G$1:$H$3, 2, FALSE)</f>
        <v>smolt</v>
      </c>
    </row>
    <row r="4353" spans="1:19" x14ac:dyDescent="0.25">
      <c r="A4353" s="1">
        <v>34452</v>
      </c>
      <c r="B4353">
        <v>1</v>
      </c>
      <c r="C4353">
        <v>1</v>
      </c>
      <c r="D4353">
        <v>1</v>
      </c>
      <c r="E4353">
        <v>1994</v>
      </c>
      <c r="F4353">
        <v>1</v>
      </c>
      <c r="G4353">
        <v>1</v>
      </c>
      <c r="H4353">
        <v>88</v>
      </c>
      <c r="I4353">
        <v>6.17</v>
      </c>
      <c r="J4353">
        <v>5.5331360419999998</v>
      </c>
      <c r="L4353">
        <v>1</v>
      </c>
      <c r="M4353">
        <v>1</v>
      </c>
      <c r="N4353">
        <v>399</v>
      </c>
      <c r="O4353">
        <v>1</v>
      </c>
      <c r="P4353">
        <v>3</v>
      </c>
      <c r="Q4353" t="str">
        <f>VLOOKUP(M4353,lookups!$A$1:$B$7, 2, FALSE)</f>
        <v>trawl/fyke</v>
      </c>
      <c r="R4353" t="str">
        <f>VLOOKUP(N4353,lookups!$D$1:$E$6, 2, FALSE)</f>
        <v>hucuktlis r</v>
      </c>
      <c r="S4353" t="str">
        <f>VLOOKUP(C4353,lookups!$G$1:$H$3, 2, FALSE)</f>
        <v>smolt</v>
      </c>
    </row>
    <row r="4354" spans="1:19" x14ac:dyDescent="0.25">
      <c r="A4354" s="1">
        <v>34452</v>
      </c>
      <c r="B4354">
        <v>1</v>
      </c>
      <c r="C4354">
        <v>1</v>
      </c>
      <c r="D4354">
        <v>1</v>
      </c>
      <c r="E4354">
        <v>1994</v>
      </c>
      <c r="F4354">
        <v>2</v>
      </c>
      <c r="G4354">
        <v>1</v>
      </c>
      <c r="H4354">
        <v>92</v>
      </c>
      <c r="I4354">
        <v>7.1</v>
      </c>
      <c r="J4354">
        <v>6.3671419599999997</v>
      </c>
      <c r="L4354">
        <v>1</v>
      </c>
      <c r="M4354">
        <v>1</v>
      </c>
      <c r="N4354">
        <v>399</v>
      </c>
      <c r="O4354">
        <v>1</v>
      </c>
      <c r="P4354">
        <v>3</v>
      </c>
      <c r="Q4354" t="str">
        <f>VLOOKUP(M4354,lookups!$A$1:$B$7, 2, FALSE)</f>
        <v>trawl/fyke</v>
      </c>
      <c r="R4354" t="str">
        <f>VLOOKUP(N4354,lookups!$D$1:$E$6, 2, FALSE)</f>
        <v>hucuktlis r</v>
      </c>
      <c r="S4354" t="str">
        <f>VLOOKUP(C4354,lookups!$G$1:$H$3, 2, FALSE)</f>
        <v>smolt</v>
      </c>
    </row>
    <row r="4355" spans="1:19" x14ac:dyDescent="0.25">
      <c r="A4355" s="1">
        <v>34452</v>
      </c>
      <c r="B4355">
        <v>1</v>
      </c>
      <c r="C4355">
        <v>1</v>
      </c>
      <c r="D4355">
        <v>1</v>
      </c>
      <c r="E4355">
        <v>1994</v>
      </c>
      <c r="F4355">
        <v>3</v>
      </c>
      <c r="G4355">
        <v>1</v>
      </c>
      <c r="H4355">
        <v>82</v>
      </c>
      <c r="I4355">
        <v>4.9400000000000004</v>
      </c>
      <c r="J4355">
        <v>4.4300959559999997</v>
      </c>
      <c r="L4355">
        <v>1</v>
      </c>
      <c r="M4355">
        <v>1</v>
      </c>
      <c r="N4355">
        <v>399</v>
      </c>
      <c r="O4355">
        <v>1</v>
      </c>
      <c r="P4355">
        <v>3</v>
      </c>
      <c r="Q4355" t="str">
        <f>VLOOKUP(M4355,lookups!$A$1:$B$7, 2, FALSE)</f>
        <v>trawl/fyke</v>
      </c>
      <c r="R4355" t="str">
        <f>VLOOKUP(N4355,lookups!$D$1:$E$6, 2, FALSE)</f>
        <v>hucuktlis r</v>
      </c>
      <c r="S4355" t="str">
        <f>VLOOKUP(C4355,lookups!$G$1:$H$3, 2, FALSE)</f>
        <v>smolt</v>
      </c>
    </row>
    <row r="4356" spans="1:19" x14ac:dyDescent="0.25">
      <c r="A4356" s="1">
        <v>34452</v>
      </c>
      <c r="B4356">
        <v>1</v>
      </c>
      <c r="C4356">
        <v>1</v>
      </c>
      <c r="D4356">
        <v>1</v>
      </c>
      <c r="E4356">
        <v>1994</v>
      </c>
      <c r="F4356">
        <v>4</v>
      </c>
      <c r="G4356">
        <v>1</v>
      </c>
      <c r="H4356">
        <v>88</v>
      </c>
      <c r="I4356">
        <v>6.02</v>
      </c>
      <c r="J4356">
        <v>5.3986189580000001</v>
      </c>
      <c r="L4356">
        <v>1</v>
      </c>
      <c r="M4356">
        <v>1</v>
      </c>
      <c r="N4356">
        <v>399</v>
      </c>
      <c r="O4356">
        <v>1</v>
      </c>
      <c r="P4356">
        <v>3</v>
      </c>
      <c r="Q4356" t="str">
        <f>VLOOKUP(M4356,lookups!$A$1:$B$7, 2, FALSE)</f>
        <v>trawl/fyke</v>
      </c>
      <c r="R4356" t="str">
        <f>VLOOKUP(N4356,lookups!$D$1:$E$6, 2, FALSE)</f>
        <v>hucuktlis r</v>
      </c>
      <c r="S4356" t="str">
        <f>VLOOKUP(C4356,lookups!$G$1:$H$3, 2, FALSE)</f>
        <v>smolt</v>
      </c>
    </row>
    <row r="4357" spans="1:19" x14ac:dyDescent="0.25">
      <c r="A4357" s="1">
        <v>34452</v>
      </c>
      <c r="B4357">
        <v>1</v>
      </c>
      <c r="C4357">
        <v>1</v>
      </c>
      <c r="D4357">
        <v>1</v>
      </c>
      <c r="E4357">
        <v>1994</v>
      </c>
      <c r="F4357">
        <v>5</v>
      </c>
      <c r="G4357">
        <v>1</v>
      </c>
      <c r="H4357">
        <v>80</v>
      </c>
      <c r="I4357">
        <v>4.82</v>
      </c>
      <c r="J4357">
        <v>4.3224822889999999</v>
      </c>
      <c r="L4357">
        <v>1</v>
      </c>
      <c r="M4357">
        <v>1</v>
      </c>
      <c r="N4357">
        <v>399</v>
      </c>
      <c r="O4357">
        <v>1</v>
      </c>
      <c r="P4357">
        <v>3</v>
      </c>
      <c r="Q4357" t="str">
        <f>VLOOKUP(M4357,lookups!$A$1:$B$7, 2, FALSE)</f>
        <v>trawl/fyke</v>
      </c>
      <c r="R4357" t="str">
        <f>VLOOKUP(N4357,lookups!$D$1:$E$6, 2, FALSE)</f>
        <v>hucuktlis r</v>
      </c>
      <c r="S4357" t="str">
        <f>VLOOKUP(C4357,lookups!$G$1:$H$3, 2, FALSE)</f>
        <v>smolt</v>
      </c>
    </row>
    <row r="4358" spans="1:19" x14ac:dyDescent="0.25">
      <c r="A4358" s="1">
        <v>34452</v>
      </c>
      <c r="B4358">
        <v>1</v>
      </c>
      <c r="C4358">
        <v>1</v>
      </c>
      <c r="D4358">
        <v>1</v>
      </c>
      <c r="E4358">
        <v>1994</v>
      </c>
      <c r="F4358">
        <v>6</v>
      </c>
      <c r="G4358">
        <v>1</v>
      </c>
      <c r="H4358">
        <v>90</v>
      </c>
      <c r="I4358">
        <v>6.41</v>
      </c>
      <c r="J4358">
        <v>5.7483633750000003</v>
      </c>
      <c r="L4358">
        <v>1</v>
      </c>
      <c r="M4358">
        <v>1</v>
      </c>
      <c r="N4358">
        <v>399</v>
      </c>
      <c r="O4358">
        <v>1</v>
      </c>
      <c r="P4358">
        <v>3</v>
      </c>
      <c r="Q4358" t="str">
        <f>VLOOKUP(M4358,lookups!$A$1:$B$7, 2, FALSE)</f>
        <v>trawl/fyke</v>
      </c>
      <c r="R4358" t="str">
        <f>VLOOKUP(N4358,lookups!$D$1:$E$6, 2, FALSE)</f>
        <v>hucuktlis r</v>
      </c>
      <c r="S4358" t="str">
        <f>VLOOKUP(C4358,lookups!$G$1:$H$3, 2, FALSE)</f>
        <v>smolt</v>
      </c>
    </row>
    <row r="4359" spans="1:19" x14ac:dyDescent="0.25">
      <c r="A4359" s="1">
        <v>34452</v>
      </c>
      <c r="B4359">
        <v>1</v>
      </c>
      <c r="C4359">
        <v>1</v>
      </c>
      <c r="D4359">
        <v>1</v>
      </c>
      <c r="E4359">
        <v>1994</v>
      </c>
      <c r="F4359">
        <v>7</v>
      </c>
      <c r="G4359">
        <v>1</v>
      </c>
      <c r="H4359">
        <v>83</v>
      </c>
      <c r="I4359">
        <v>5.13</v>
      </c>
      <c r="J4359">
        <v>4.6004842620000002</v>
      </c>
      <c r="L4359">
        <v>1</v>
      </c>
      <c r="M4359">
        <v>1</v>
      </c>
      <c r="N4359">
        <v>399</v>
      </c>
      <c r="O4359">
        <v>1</v>
      </c>
      <c r="P4359">
        <v>3</v>
      </c>
      <c r="Q4359" t="str">
        <f>VLOOKUP(M4359,lookups!$A$1:$B$7, 2, FALSE)</f>
        <v>trawl/fyke</v>
      </c>
      <c r="R4359" t="str">
        <f>VLOOKUP(N4359,lookups!$D$1:$E$6, 2, FALSE)</f>
        <v>hucuktlis r</v>
      </c>
      <c r="S4359" t="str">
        <f>VLOOKUP(C4359,lookups!$G$1:$H$3, 2, FALSE)</f>
        <v>smolt</v>
      </c>
    </row>
    <row r="4360" spans="1:19" x14ac:dyDescent="0.25">
      <c r="A4360" s="1">
        <v>34452</v>
      </c>
      <c r="B4360">
        <v>1</v>
      </c>
      <c r="C4360">
        <v>1</v>
      </c>
      <c r="D4360">
        <v>1</v>
      </c>
      <c r="E4360">
        <v>1994</v>
      </c>
      <c r="F4360">
        <v>8</v>
      </c>
      <c r="G4360">
        <v>1</v>
      </c>
      <c r="H4360">
        <v>96</v>
      </c>
      <c r="I4360">
        <v>7.57</v>
      </c>
      <c r="J4360">
        <v>6.7886288229999998</v>
      </c>
      <c r="L4360">
        <v>1</v>
      </c>
      <c r="M4360">
        <v>1</v>
      </c>
      <c r="N4360">
        <v>399</v>
      </c>
      <c r="O4360">
        <v>1</v>
      </c>
      <c r="P4360">
        <v>3</v>
      </c>
      <c r="Q4360" t="str">
        <f>VLOOKUP(M4360,lookups!$A$1:$B$7, 2, FALSE)</f>
        <v>trawl/fyke</v>
      </c>
      <c r="R4360" t="str">
        <f>VLOOKUP(N4360,lookups!$D$1:$E$6, 2, FALSE)</f>
        <v>hucuktlis r</v>
      </c>
      <c r="S4360" t="str">
        <f>VLOOKUP(C4360,lookups!$G$1:$H$3, 2, FALSE)</f>
        <v>smolt</v>
      </c>
    </row>
    <row r="4361" spans="1:19" x14ac:dyDescent="0.25">
      <c r="A4361" s="1">
        <v>34452</v>
      </c>
      <c r="B4361">
        <v>1</v>
      </c>
      <c r="C4361">
        <v>1</v>
      </c>
      <c r="D4361">
        <v>1</v>
      </c>
      <c r="E4361">
        <v>1994</v>
      </c>
      <c r="F4361">
        <v>9</v>
      </c>
      <c r="G4361">
        <v>1</v>
      </c>
      <c r="H4361">
        <v>85</v>
      </c>
      <c r="I4361">
        <v>5.55</v>
      </c>
      <c r="J4361">
        <v>4.9771320960000001</v>
      </c>
      <c r="L4361">
        <v>1</v>
      </c>
      <c r="M4361">
        <v>1</v>
      </c>
      <c r="N4361">
        <v>399</v>
      </c>
      <c r="O4361">
        <v>1</v>
      </c>
      <c r="P4361">
        <v>3</v>
      </c>
      <c r="Q4361" t="str">
        <f>VLOOKUP(M4361,lookups!$A$1:$B$7, 2, FALSE)</f>
        <v>trawl/fyke</v>
      </c>
      <c r="R4361" t="str">
        <f>VLOOKUP(N4361,lookups!$D$1:$E$6, 2, FALSE)</f>
        <v>hucuktlis r</v>
      </c>
      <c r="S4361" t="str">
        <f>VLOOKUP(C4361,lookups!$G$1:$H$3, 2, FALSE)</f>
        <v>smolt</v>
      </c>
    </row>
    <row r="4362" spans="1:19" x14ac:dyDescent="0.25">
      <c r="A4362" s="1">
        <v>34452</v>
      </c>
      <c r="B4362">
        <v>1</v>
      </c>
      <c r="C4362">
        <v>1</v>
      </c>
      <c r="D4362">
        <v>1</v>
      </c>
      <c r="E4362">
        <v>1994</v>
      </c>
      <c r="F4362">
        <v>10</v>
      </c>
      <c r="G4362">
        <v>1</v>
      </c>
      <c r="H4362">
        <v>86</v>
      </c>
      <c r="I4362">
        <v>5.69</v>
      </c>
      <c r="J4362">
        <v>5.1026813740000003</v>
      </c>
      <c r="L4362">
        <v>1</v>
      </c>
      <c r="M4362">
        <v>1</v>
      </c>
      <c r="N4362">
        <v>399</v>
      </c>
      <c r="O4362">
        <v>1</v>
      </c>
      <c r="P4362">
        <v>3</v>
      </c>
      <c r="Q4362" t="str">
        <f>VLOOKUP(M4362,lookups!$A$1:$B$7, 2, FALSE)</f>
        <v>trawl/fyke</v>
      </c>
      <c r="R4362" t="str">
        <f>VLOOKUP(N4362,lookups!$D$1:$E$6, 2, FALSE)</f>
        <v>hucuktlis r</v>
      </c>
      <c r="S4362" t="str">
        <f>VLOOKUP(C4362,lookups!$G$1:$H$3, 2, FALSE)</f>
        <v>smolt</v>
      </c>
    </row>
    <row r="4363" spans="1:19" x14ac:dyDescent="0.25">
      <c r="A4363" s="1">
        <v>34452</v>
      </c>
      <c r="B4363">
        <v>1</v>
      </c>
      <c r="C4363">
        <v>1</v>
      </c>
      <c r="D4363">
        <v>1</v>
      </c>
      <c r="E4363">
        <v>1994</v>
      </c>
      <c r="F4363">
        <v>11</v>
      </c>
      <c r="G4363">
        <v>1</v>
      </c>
      <c r="H4363">
        <v>84</v>
      </c>
      <c r="I4363">
        <v>4.96</v>
      </c>
      <c r="J4363">
        <v>4.4480315670000001</v>
      </c>
      <c r="L4363">
        <v>1</v>
      </c>
      <c r="M4363">
        <v>1</v>
      </c>
      <c r="N4363">
        <v>399</v>
      </c>
      <c r="O4363">
        <v>1</v>
      </c>
      <c r="P4363">
        <v>3</v>
      </c>
      <c r="Q4363" t="str">
        <f>VLOOKUP(M4363,lookups!$A$1:$B$7, 2, FALSE)</f>
        <v>trawl/fyke</v>
      </c>
      <c r="R4363" t="str">
        <f>VLOOKUP(N4363,lookups!$D$1:$E$6, 2, FALSE)</f>
        <v>hucuktlis r</v>
      </c>
      <c r="S4363" t="str">
        <f>VLOOKUP(C4363,lookups!$G$1:$H$3, 2, FALSE)</f>
        <v>smolt</v>
      </c>
    </row>
    <row r="4364" spans="1:19" x14ac:dyDescent="0.25">
      <c r="A4364" s="1">
        <v>34452</v>
      </c>
      <c r="B4364">
        <v>1</v>
      </c>
      <c r="C4364">
        <v>1</v>
      </c>
      <c r="D4364">
        <v>1</v>
      </c>
      <c r="E4364">
        <v>1994</v>
      </c>
      <c r="F4364">
        <v>12</v>
      </c>
      <c r="G4364">
        <v>1</v>
      </c>
      <c r="H4364">
        <v>84</v>
      </c>
      <c r="I4364">
        <v>5.53</v>
      </c>
      <c r="J4364">
        <v>4.9591964849999997</v>
      </c>
      <c r="L4364">
        <v>1</v>
      </c>
      <c r="M4364">
        <v>1</v>
      </c>
      <c r="N4364">
        <v>399</v>
      </c>
      <c r="O4364">
        <v>1</v>
      </c>
      <c r="P4364">
        <v>3</v>
      </c>
      <c r="Q4364" t="str">
        <f>VLOOKUP(M4364,lookups!$A$1:$B$7, 2, FALSE)</f>
        <v>trawl/fyke</v>
      </c>
      <c r="R4364" t="str">
        <f>VLOOKUP(N4364,lookups!$D$1:$E$6, 2, FALSE)</f>
        <v>hucuktlis r</v>
      </c>
      <c r="S4364" t="str">
        <f>VLOOKUP(C4364,lookups!$G$1:$H$3, 2, FALSE)</f>
        <v>smolt</v>
      </c>
    </row>
    <row r="4365" spans="1:19" x14ac:dyDescent="0.25">
      <c r="A4365" s="1">
        <v>34452</v>
      </c>
      <c r="B4365">
        <v>1</v>
      </c>
      <c r="C4365">
        <v>1</v>
      </c>
      <c r="D4365">
        <v>1</v>
      </c>
      <c r="E4365">
        <v>1994</v>
      </c>
      <c r="F4365">
        <v>13</v>
      </c>
      <c r="G4365">
        <v>1</v>
      </c>
      <c r="H4365">
        <v>86</v>
      </c>
      <c r="I4365">
        <v>5.8</v>
      </c>
      <c r="J4365">
        <v>5.2013272349999999</v>
      </c>
      <c r="L4365">
        <v>1</v>
      </c>
      <c r="M4365">
        <v>1</v>
      </c>
      <c r="N4365">
        <v>399</v>
      </c>
      <c r="O4365">
        <v>1</v>
      </c>
      <c r="P4365">
        <v>3</v>
      </c>
      <c r="Q4365" t="str">
        <f>VLOOKUP(M4365,lookups!$A$1:$B$7, 2, FALSE)</f>
        <v>trawl/fyke</v>
      </c>
      <c r="R4365" t="str">
        <f>VLOOKUP(N4365,lookups!$D$1:$E$6, 2, FALSE)</f>
        <v>hucuktlis r</v>
      </c>
      <c r="S4365" t="str">
        <f>VLOOKUP(C4365,lookups!$G$1:$H$3, 2, FALSE)</f>
        <v>smolt</v>
      </c>
    </row>
    <row r="4366" spans="1:19" x14ac:dyDescent="0.25">
      <c r="A4366" s="1">
        <v>34452</v>
      </c>
      <c r="B4366">
        <v>1</v>
      </c>
      <c r="C4366">
        <v>1</v>
      </c>
      <c r="D4366">
        <v>1</v>
      </c>
      <c r="E4366">
        <v>1994</v>
      </c>
      <c r="F4366">
        <v>14</v>
      </c>
      <c r="G4366">
        <v>1</v>
      </c>
      <c r="H4366">
        <v>82</v>
      </c>
      <c r="I4366">
        <v>4.8899999999999997</v>
      </c>
      <c r="J4366">
        <v>4.3852569280000004</v>
      </c>
      <c r="L4366">
        <v>1</v>
      </c>
      <c r="M4366">
        <v>1</v>
      </c>
      <c r="N4366">
        <v>399</v>
      </c>
      <c r="O4366">
        <v>1</v>
      </c>
      <c r="P4366">
        <v>3</v>
      </c>
      <c r="Q4366" t="str">
        <f>VLOOKUP(M4366,lookups!$A$1:$B$7, 2, FALSE)</f>
        <v>trawl/fyke</v>
      </c>
      <c r="R4366" t="str">
        <f>VLOOKUP(N4366,lookups!$D$1:$E$6, 2, FALSE)</f>
        <v>hucuktlis r</v>
      </c>
      <c r="S4366" t="str">
        <f>VLOOKUP(C4366,lookups!$G$1:$H$3, 2, FALSE)</f>
        <v>smolt</v>
      </c>
    </row>
    <row r="4367" spans="1:19" x14ac:dyDescent="0.25">
      <c r="A4367" s="1">
        <v>34452</v>
      </c>
      <c r="B4367">
        <v>1</v>
      </c>
      <c r="C4367">
        <v>1</v>
      </c>
      <c r="D4367">
        <v>1</v>
      </c>
      <c r="E4367">
        <v>1994</v>
      </c>
      <c r="F4367">
        <v>15</v>
      </c>
      <c r="G4367">
        <v>1</v>
      </c>
      <c r="H4367">
        <v>81</v>
      </c>
      <c r="I4367">
        <v>4.92</v>
      </c>
      <c r="J4367">
        <v>4.4121603440000001</v>
      </c>
      <c r="L4367">
        <v>1</v>
      </c>
      <c r="M4367">
        <v>1</v>
      </c>
      <c r="N4367">
        <v>399</v>
      </c>
      <c r="O4367">
        <v>1</v>
      </c>
      <c r="P4367">
        <v>3</v>
      </c>
      <c r="Q4367" t="str">
        <f>VLOOKUP(M4367,lookups!$A$1:$B$7, 2, FALSE)</f>
        <v>trawl/fyke</v>
      </c>
      <c r="R4367" t="str">
        <f>VLOOKUP(N4367,lookups!$D$1:$E$6, 2, FALSE)</f>
        <v>hucuktlis r</v>
      </c>
      <c r="S4367" t="str">
        <f>VLOOKUP(C4367,lookups!$G$1:$H$3, 2, FALSE)</f>
        <v>smolt</v>
      </c>
    </row>
    <row r="4368" spans="1:19" x14ac:dyDescent="0.25">
      <c r="A4368" s="1">
        <v>34452</v>
      </c>
      <c r="B4368">
        <v>1</v>
      </c>
      <c r="C4368">
        <v>1</v>
      </c>
      <c r="D4368">
        <v>1</v>
      </c>
      <c r="E4368">
        <v>1994</v>
      </c>
      <c r="F4368">
        <v>16</v>
      </c>
      <c r="G4368">
        <v>1</v>
      </c>
      <c r="H4368">
        <v>90</v>
      </c>
      <c r="I4368">
        <v>6.51</v>
      </c>
      <c r="J4368">
        <v>5.8380414309999997</v>
      </c>
      <c r="L4368">
        <v>1</v>
      </c>
      <c r="M4368">
        <v>1</v>
      </c>
      <c r="N4368">
        <v>399</v>
      </c>
      <c r="O4368">
        <v>1</v>
      </c>
      <c r="P4368">
        <v>3</v>
      </c>
      <c r="Q4368" t="str">
        <f>VLOOKUP(M4368,lookups!$A$1:$B$7, 2, FALSE)</f>
        <v>trawl/fyke</v>
      </c>
      <c r="R4368" t="str">
        <f>VLOOKUP(N4368,lookups!$D$1:$E$6, 2, FALSE)</f>
        <v>hucuktlis r</v>
      </c>
      <c r="S4368" t="str">
        <f>VLOOKUP(C4368,lookups!$G$1:$H$3, 2, FALSE)</f>
        <v>smolt</v>
      </c>
    </row>
    <row r="4369" spans="1:19" x14ac:dyDescent="0.25">
      <c r="A4369" s="1">
        <v>34452</v>
      </c>
      <c r="B4369">
        <v>1</v>
      </c>
      <c r="C4369">
        <v>1</v>
      </c>
      <c r="D4369">
        <v>1</v>
      </c>
      <c r="E4369">
        <v>1994</v>
      </c>
      <c r="F4369">
        <v>17</v>
      </c>
      <c r="G4369">
        <v>1</v>
      </c>
      <c r="H4369">
        <v>84</v>
      </c>
      <c r="I4369">
        <v>5.0599999999999996</v>
      </c>
      <c r="J4369">
        <v>4.5377096220000004</v>
      </c>
      <c r="L4369">
        <v>1</v>
      </c>
      <c r="M4369">
        <v>1</v>
      </c>
      <c r="N4369">
        <v>399</v>
      </c>
      <c r="O4369">
        <v>1</v>
      </c>
      <c r="P4369">
        <v>3</v>
      </c>
      <c r="Q4369" t="str">
        <f>VLOOKUP(M4369,lookups!$A$1:$B$7, 2, FALSE)</f>
        <v>trawl/fyke</v>
      </c>
      <c r="R4369" t="str">
        <f>VLOOKUP(N4369,lookups!$D$1:$E$6, 2, FALSE)</f>
        <v>hucuktlis r</v>
      </c>
      <c r="S4369" t="str">
        <f>VLOOKUP(C4369,lookups!$G$1:$H$3, 2, FALSE)</f>
        <v>smolt</v>
      </c>
    </row>
    <row r="4370" spans="1:19" x14ac:dyDescent="0.25">
      <c r="A4370" s="1">
        <v>34452</v>
      </c>
      <c r="B4370">
        <v>1</v>
      </c>
      <c r="C4370">
        <v>1</v>
      </c>
      <c r="D4370">
        <v>1</v>
      </c>
      <c r="E4370">
        <v>1994</v>
      </c>
      <c r="F4370">
        <v>18</v>
      </c>
      <c r="G4370">
        <v>1</v>
      </c>
      <c r="H4370">
        <v>88</v>
      </c>
      <c r="I4370">
        <v>5.61</v>
      </c>
      <c r="J4370">
        <v>5.0309389290000004</v>
      </c>
      <c r="L4370">
        <v>1</v>
      </c>
      <c r="M4370">
        <v>1</v>
      </c>
      <c r="N4370">
        <v>399</v>
      </c>
      <c r="O4370">
        <v>1</v>
      </c>
      <c r="P4370">
        <v>3</v>
      </c>
      <c r="Q4370" t="str">
        <f>VLOOKUP(M4370,lookups!$A$1:$B$7, 2, FALSE)</f>
        <v>trawl/fyke</v>
      </c>
      <c r="R4370" t="str">
        <f>VLOOKUP(N4370,lookups!$D$1:$E$6, 2, FALSE)</f>
        <v>hucuktlis r</v>
      </c>
      <c r="S4370" t="str">
        <f>VLOOKUP(C4370,lookups!$G$1:$H$3, 2, FALSE)</f>
        <v>smolt</v>
      </c>
    </row>
    <row r="4371" spans="1:19" x14ac:dyDescent="0.25">
      <c r="A4371" s="1">
        <v>34452</v>
      </c>
      <c r="B4371">
        <v>1</v>
      </c>
      <c r="C4371">
        <v>1</v>
      </c>
      <c r="D4371">
        <v>1</v>
      </c>
      <c r="E4371">
        <v>1994</v>
      </c>
      <c r="F4371">
        <v>19</v>
      </c>
      <c r="G4371">
        <v>1</v>
      </c>
      <c r="H4371">
        <v>91</v>
      </c>
      <c r="I4371">
        <v>7.21</v>
      </c>
      <c r="J4371">
        <v>6.4657878220000002</v>
      </c>
      <c r="L4371">
        <v>1</v>
      </c>
      <c r="M4371">
        <v>1</v>
      </c>
      <c r="N4371">
        <v>399</v>
      </c>
      <c r="O4371">
        <v>1</v>
      </c>
      <c r="P4371">
        <v>3</v>
      </c>
      <c r="Q4371" t="str">
        <f>VLOOKUP(M4371,lookups!$A$1:$B$7, 2, FALSE)</f>
        <v>trawl/fyke</v>
      </c>
      <c r="R4371" t="str">
        <f>VLOOKUP(N4371,lookups!$D$1:$E$6, 2, FALSE)</f>
        <v>hucuktlis r</v>
      </c>
      <c r="S4371" t="str">
        <f>VLOOKUP(C4371,lookups!$G$1:$H$3, 2, FALSE)</f>
        <v>smolt</v>
      </c>
    </row>
    <row r="4372" spans="1:19" x14ac:dyDescent="0.25">
      <c r="A4372" s="1">
        <v>34452</v>
      </c>
      <c r="B4372">
        <v>1</v>
      </c>
      <c r="C4372">
        <v>1</v>
      </c>
      <c r="D4372">
        <v>1</v>
      </c>
      <c r="E4372">
        <v>1994</v>
      </c>
      <c r="F4372">
        <v>20</v>
      </c>
      <c r="G4372">
        <v>1</v>
      </c>
      <c r="H4372">
        <v>84</v>
      </c>
      <c r="I4372">
        <v>5.17</v>
      </c>
      <c r="J4372">
        <v>4.6363554840000001</v>
      </c>
      <c r="L4372">
        <v>1</v>
      </c>
      <c r="M4372">
        <v>1</v>
      </c>
      <c r="N4372">
        <v>399</v>
      </c>
      <c r="O4372">
        <v>1</v>
      </c>
      <c r="P4372">
        <v>3</v>
      </c>
      <c r="Q4372" t="str">
        <f>VLOOKUP(M4372,lookups!$A$1:$B$7, 2, FALSE)</f>
        <v>trawl/fyke</v>
      </c>
      <c r="R4372" t="str">
        <f>VLOOKUP(N4372,lookups!$D$1:$E$6, 2, FALSE)</f>
        <v>hucuktlis r</v>
      </c>
      <c r="S4372" t="str">
        <f>VLOOKUP(C4372,lookups!$G$1:$H$3, 2, FALSE)</f>
        <v>smolt</v>
      </c>
    </row>
    <row r="4373" spans="1:19" x14ac:dyDescent="0.25">
      <c r="A4373" s="1">
        <v>34452</v>
      </c>
      <c r="B4373">
        <v>1</v>
      </c>
      <c r="C4373">
        <v>1</v>
      </c>
      <c r="D4373">
        <v>1</v>
      </c>
      <c r="E4373">
        <v>1994</v>
      </c>
      <c r="F4373">
        <v>21</v>
      </c>
      <c r="G4373">
        <v>1</v>
      </c>
      <c r="H4373">
        <v>87</v>
      </c>
      <c r="I4373">
        <v>5.72</v>
      </c>
      <c r="J4373">
        <v>5.1295847910000001</v>
      </c>
      <c r="L4373">
        <v>1</v>
      </c>
      <c r="M4373">
        <v>1</v>
      </c>
      <c r="N4373">
        <v>399</v>
      </c>
      <c r="O4373">
        <v>1</v>
      </c>
      <c r="P4373">
        <v>3</v>
      </c>
      <c r="Q4373" t="str">
        <f>VLOOKUP(M4373,lookups!$A$1:$B$7, 2, FALSE)</f>
        <v>trawl/fyke</v>
      </c>
      <c r="R4373" t="str">
        <f>VLOOKUP(N4373,lookups!$D$1:$E$6, 2, FALSE)</f>
        <v>hucuktlis r</v>
      </c>
      <c r="S4373" t="str">
        <f>VLOOKUP(C4373,lookups!$G$1:$H$3, 2, FALSE)</f>
        <v>smolt</v>
      </c>
    </row>
    <row r="4374" spans="1:19" x14ac:dyDescent="0.25">
      <c r="A4374" s="1">
        <v>34452</v>
      </c>
      <c r="B4374">
        <v>1</v>
      </c>
      <c r="C4374">
        <v>1</v>
      </c>
      <c r="D4374">
        <v>1</v>
      </c>
      <c r="E4374">
        <v>1994</v>
      </c>
      <c r="F4374">
        <v>22</v>
      </c>
      <c r="G4374">
        <v>1</v>
      </c>
      <c r="H4374">
        <v>80</v>
      </c>
      <c r="I4374">
        <v>4.84</v>
      </c>
      <c r="J4374">
        <v>4.3404179000000003</v>
      </c>
      <c r="L4374">
        <v>1</v>
      </c>
      <c r="M4374">
        <v>1</v>
      </c>
      <c r="N4374">
        <v>399</v>
      </c>
      <c r="O4374">
        <v>1</v>
      </c>
      <c r="P4374">
        <v>3</v>
      </c>
      <c r="Q4374" t="str">
        <f>VLOOKUP(M4374,lookups!$A$1:$B$7, 2, FALSE)</f>
        <v>trawl/fyke</v>
      </c>
      <c r="R4374" t="str">
        <f>VLOOKUP(N4374,lookups!$D$1:$E$6, 2, FALSE)</f>
        <v>hucuktlis r</v>
      </c>
      <c r="S4374" t="str">
        <f>VLOOKUP(C4374,lookups!$G$1:$H$3, 2, FALSE)</f>
        <v>smolt</v>
      </c>
    </row>
    <row r="4375" spans="1:19" x14ac:dyDescent="0.25">
      <c r="A4375" s="1">
        <v>34452</v>
      </c>
      <c r="B4375">
        <v>1</v>
      </c>
      <c r="C4375">
        <v>1</v>
      </c>
      <c r="D4375">
        <v>1</v>
      </c>
      <c r="E4375">
        <v>1994</v>
      </c>
      <c r="F4375">
        <v>23</v>
      </c>
      <c r="G4375">
        <v>1</v>
      </c>
      <c r="H4375">
        <v>86</v>
      </c>
      <c r="I4375">
        <v>5.62</v>
      </c>
      <c r="J4375">
        <v>5.0399067349999997</v>
      </c>
      <c r="L4375">
        <v>1</v>
      </c>
      <c r="M4375">
        <v>1</v>
      </c>
      <c r="N4375">
        <v>399</v>
      </c>
      <c r="O4375">
        <v>1</v>
      </c>
      <c r="P4375">
        <v>3</v>
      </c>
      <c r="Q4375" t="str">
        <f>VLOOKUP(M4375,lookups!$A$1:$B$7, 2, FALSE)</f>
        <v>trawl/fyke</v>
      </c>
      <c r="R4375" t="str">
        <f>VLOOKUP(N4375,lookups!$D$1:$E$6, 2, FALSE)</f>
        <v>hucuktlis r</v>
      </c>
      <c r="S4375" t="str">
        <f>VLOOKUP(C4375,lookups!$G$1:$H$3, 2, FALSE)</f>
        <v>smolt</v>
      </c>
    </row>
    <row r="4376" spans="1:19" x14ac:dyDescent="0.25">
      <c r="A4376" s="1">
        <v>34452</v>
      </c>
      <c r="B4376">
        <v>1</v>
      </c>
      <c r="C4376">
        <v>1</v>
      </c>
      <c r="D4376">
        <v>1</v>
      </c>
      <c r="E4376">
        <v>1994</v>
      </c>
      <c r="F4376">
        <v>24</v>
      </c>
      <c r="G4376">
        <v>1</v>
      </c>
      <c r="H4376">
        <v>83</v>
      </c>
      <c r="I4376">
        <v>5.3</v>
      </c>
      <c r="J4376">
        <v>4.7529369560000001</v>
      </c>
      <c r="L4376">
        <v>1</v>
      </c>
      <c r="M4376">
        <v>1</v>
      </c>
      <c r="N4376">
        <v>399</v>
      </c>
      <c r="O4376">
        <v>1</v>
      </c>
      <c r="P4376">
        <v>3</v>
      </c>
      <c r="Q4376" t="str">
        <f>VLOOKUP(M4376,lookups!$A$1:$B$7, 2, FALSE)</f>
        <v>trawl/fyke</v>
      </c>
      <c r="R4376" t="str">
        <f>VLOOKUP(N4376,lookups!$D$1:$E$6, 2, FALSE)</f>
        <v>hucuktlis r</v>
      </c>
      <c r="S4376" t="str">
        <f>VLOOKUP(C4376,lookups!$G$1:$H$3, 2, FALSE)</f>
        <v>smolt</v>
      </c>
    </row>
    <row r="4377" spans="1:19" x14ac:dyDescent="0.25">
      <c r="A4377" s="1">
        <v>34452</v>
      </c>
      <c r="B4377">
        <v>1</v>
      </c>
      <c r="C4377">
        <v>1</v>
      </c>
      <c r="D4377">
        <v>1</v>
      </c>
      <c r="E4377">
        <v>1994</v>
      </c>
      <c r="F4377">
        <v>25</v>
      </c>
      <c r="G4377">
        <v>1</v>
      </c>
      <c r="H4377">
        <v>86</v>
      </c>
      <c r="I4377">
        <v>5.65</v>
      </c>
      <c r="J4377">
        <v>5.0668101520000004</v>
      </c>
      <c r="L4377">
        <v>1</v>
      </c>
      <c r="M4377">
        <v>1</v>
      </c>
      <c r="N4377">
        <v>399</v>
      </c>
      <c r="O4377">
        <v>1</v>
      </c>
      <c r="P4377">
        <v>3</v>
      </c>
      <c r="Q4377" t="str">
        <f>VLOOKUP(M4377,lookups!$A$1:$B$7, 2, FALSE)</f>
        <v>trawl/fyke</v>
      </c>
      <c r="R4377" t="str">
        <f>VLOOKUP(N4377,lookups!$D$1:$E$6, 2, FALSE)</f>
        <v>hucuktlis r</v>
      </c>
      <c r="S4377" t="str">
        <f>VLOOKUP(C4377,lookups!$G$1:$H$3, 2, FALSE)</f>
        <v>smolt</v>
      </c>
    </row>
    <row r="4378" spans="1:19" x14ac:dyDescent="0.25">
      <c r="A4378" s="1">
        <v>34452</v>
      </c>
      <c r="B4378">
        <v>1</v>
      </c>
      <c r="C4378">
        <v>1</v>
      </c>
      <c r="D4378">
        <v>1</v>
      </c>
      <c r="E4378">
        <v>1994</v>
      </c>
      <c r="F4378">
        <v>26</v>
      </c>
      <c r="G4378">
        <v>1</v>
      </c>
      <c r="H4378">
        <v>83</v>
      </c>
      <c r="I4378">
        <v>5.5</v>
      </c>
      <c r="J4378">
        <v>4.9322930679999999</v>
      </c>
      <c r="L4378">
        <v>1</v>
      </c>
      <c r="M4378">
        <v>1</v>
      </c>
      <c r="N4378">
        <v>399</v>
      </c>
      <c r="O4378">
        <v>1</v>
      </c>
      <c r="P4378">
        <v>3</v>
      </c>
      <c r="Q4378" t="str">
        <f>VLOOKUP(M4378,lookups!$A$1:$B$7, 2, FALSE)</f>
        <v>trawl/fyke</v>
      </c>
      <c r="R4378" t="str">
        <f>VLOOKUP(N4378,lookups!$D$1:$E$6, 2, FALSE)</f>
        <v>hucuktlis r</v>
      </c>
      <c r="S4378" t="str">
        <f>VLOOKUP(C4378,lookups!$G$1:$H$3, 2, FALSE)</f>
        <v>smolt</v>
      </c>
    </row>
    <row r="4379" spans="1:19" x14ac:dyDescent="0.25">
      <c r="A4379" s="1">
        <v>34452</v>
      </c>
      <c r="B4379">
        <v>1</v>
      </c>
      <c r="C4379">
        <v>1</v>
      </c>
      <c r="D4379">
        <v>1</v>
      </c>
      <c r="E4379">
        <v>1994</v>
      </c>
      <c r="F4379">
        <v>27</v>
      </c>
      <c r="G4379">
        <v>1</v>
      </c>
      <c r="H4379">
        <v>80</v>
      </c>
      <c r="I4379">
        <v>4.76</v>
      </c>
      <c r="J4379">
        <v>4.2686754550000003</v>
      </c>
      <c r="L4379">
        <v>1</v>
      </c>
      <c r="M4379">
        <v>1</v>
      </c>
      <c r="N4379">
        <v>399</v>
      </c>
      <c r="O4379">
        <v>1</v>
      </c>
      <c r="P4379">
        <v>3</v>
      </c>
      <c r="Q4379" t="str">
        <f>VLOOKUP(M4379,lookups!$A$1:$B$7, 2, FALSE)</f>
        <v>trawl/fyke</v>
      </c>
      <c r="R4379" t="str">
        <f>VLOOKUP(N4379,lookups!$D$1:$E$6, 2, FALSE)</f>
        <v>hucuktlis r</v>
      </c>
      <c r="S4379" t="str">
        <f>VLOOKUP(C4379,lookups!$G$1:$H$3, 2, FALSE)</f>
        <v>smolt</v>
      </c>
    </row>
    <row r="4380" spans="1:19" x14ac:dyDescent="0.25">
      <c r="A4380" s="1">
        <v>34452</v>
      </c>
      <c r="B4380">
        <v>1</v>
      </c>
      <c r="C4380">
        <v>1</v>
      </c>
      <c r="D4380">
        <v>1</v>
      </c>
      <c r="E4380">
        <v>1994</v>
      </c>
      <c r="F4380">
        <v>28</v>
      </c>
      <c r="G4380">
        <v>1</v>
      </c>
      <c r="H4380">
        <v>85</v>
      </c>
      <c r="I4380">
        <v>5.67</v>
      </c>
      <c r="J4380">
        <v>5.0847457629999999</v>
      </c>
      <c r="L4380">
        <v>1</v>
      </c>
      <c r="M4380">
        <v>1</v>
      </c>
      <c r="N4380">
        <v>399</v>
      </c>
      <c r="O4380">
        <v>1</v>
      </c>
      <c r="P4380">
        <v>3</v>
      </c>
      <c r="Q4380" t="str">
        <f>VLOOKUP(M4380,lookups!$A$1:$B$7, 2, FALSE)</f>
        <v>trawl/fyke</v>
      </c>
      <c r="R4380" t="str">
        <f>VLOOKUP(N4380,lookups!$D$1:$E$6, 2, FALSE)</f>
        <v>hucuktlis r</v>
      </c>
      <c r="S4380" t="str">
        <f>VLOOKUP(C4380,lookups!$G$1:$H$3, 2, FALSE)</f>
        <v>smolt</v>
      </c>
    </row>
    <row r="4381" spans="1:19" x14ac:dyDescent="0.25">
      <c r="A4381" s="1">
        <v>34452</v>
      </c>
      <c r="B4381">
        <v>1</v>
      </c>
      <c r="C4381">
        <v>1</v>
      </c>
      <c r="D4381">
        <v>1</v>
      </c>
      <c r="E4381">
        <v>1994</v>
      </c>
      <c r="F4381">
        <v>29</v>
      </c>
      <c r="G4381">
        <v>1</v>
      </c>
      <c r="H4381">
        <v>83</v>
      </c>
      <c r="I4381">
        <v>5.47</v>
      </c>
      <c r="J4381">
        <v>4.9053896510000001</v>
      </c>
      <c r="L4381">
        <v>1</v>
      </c>
      <c r="M4381">
        <v>1</v>
      </c>
      <c r="N4381">
        <v>399</v>
      </c>
      <c r="O4381">
        <v>1</v>
      </c>
      <c r="P4381">
        <v>3</v>
      </c>
      <c r="Q4381" t="str">
        <f>VLOOKUP(M4381,lookups!$A$1:$B$7, 2, FALSE)</f>
        <v>trawl/fyke</v>
      </c>
      <c r="R4381" t="str">
        <f>VLOOKUP(N4381,lookups!$D$1:$E$6, 2, FALSE)</f>
        <v>hucuktlis r</v>
      </c>
      <c r="S4381" t="str">
        <f>VLOOKUP(C4381,lookups!$G$1:$H$3, 2, FALSE)</f>
        <v>smolt</v>
      </c>
    </row>
    <row r="4382" spans="1:19" x14ac:dyDescent="0.25">
      <c r="A4382" s="1">
        <v>34452</v>
      </c>
      <c r="B4382">
        <v>1</v>
      </c>
      <c r="C4382">
        <v>1</v>
      </c>
      <c r="D4382">
        <v>1</v>
      </c>
      <c r="E4382">
        <v>1994</v>
      </c>
      <c r="F4382">
        <v>30</v>
      </c>
      <c r="G4382">
        <v>1</v>
      </c>
      <c r="H4382">
        <v>79</v>
      </c>
      <c r="I4382">
        <v>4.1900000000000004</v>
      </c>
      <c r="J4382">
        <v>3.7575105369999999</v>
      </c>
      <c r="L4382">
        <v>1</v>
      </c>
      <c r="M4382">
        <v>1</v>
      </c>
      <c r="N4382">
        <v>399</v>
      </c>
      <c r="O4382">
        <v>1</v>
      </c>
      <c r="P4382">
        <v>3</v>
      </c>
      <c r="Q4382" t="str">
        <f>VLOOKUP(M4382,lookups!$A$1:$B$7, 2, FALSE)</f>
        <v>trawl/fyke</v>
      </c>
      <c r="R4382" t="str">
        <f>VLOOKUP(N4382,lookups!$D$1:$E$6, 2, FALSE)</f>
        <v>hucuktlis r</v>
      </c>
      <c r="S4382" t="str">
        <f>VLOOKUP(C4382,lookups!$G$1:$H$3, 2, FALSE)</f>
        <v>smolt</v>
      </c>
    </row>
    <row r="4383" spans="1:19" x14ac:dyDescent="0.25">
      <c r="A4383" s="1">
        <v>34452</v>
      </c>
      <c r="B4383">
        <v>1</v>
      </c>
      <c r="C4383">
        <v>1</v>
      </c>
      <c r="D4383">
        <v>1</v>
      </c>
      <c r="E4383">
        <v>1994</v>
      </c>
      <c r="F4383">
        <v>31</v>
      </c>
      <c r="G4383">
        <v>1</v>
      </c>
      <c r="H4383">
        <v>83</v>
      </c>
      <c r="I4383">
        <v>5</v>
      </c>
      <c r="J4383">
        <v>4.4839027890000001</v>
      </c>
      <c r="L4383">
        <v>1</v>
      </c>
      <c r="M4383">
        <v>1</v>
      </c>
      <c r="N4383">
        <v>399</v>
      </c>
      <c r="O4383">
        <v>1</v>
      </c>
      <c r="P4383">
        <v>3</v>
      </c>
      <c r="Q4383" t="str">
        <f>VLOOKUP(M4383,lookups!$A$1:$B$7, 2, FALSE)</f>
        <v>trawl/fyke</v>
      </c>
      <c r="R4383" t="str">
        <f>VLOOKUP(N4383,lookups!$D$1:$E$6, 2, FALSE)</f>
        <v>hucuktlis r</v>
      </c>
      <c r="S4383" t="str">
        <f>VLOOKUP(C4383,lookups!$G$1:$H$3, 2, FALSE)</f>
        <v>smolt</v>
      </c>
    </row>
    <row r="4384" spans="1:19" x14ac:dyDescent="0.25">
      <c r="A4384" s="1">
        <v>34452</v>
      </c>
      <c r="B4384">
        <v>1</v>
      </c>
      <c r="C4384">
        <v>1</v>
      </c>
      <c r="D4384">
        <v>1</v>
      </c>
      <c r="E4384">
        <v>1994</v>
      </c>
      <c r="F4384">
        <v>32</v>
      </c>
      <c r="G4384">
        <v>1</v>
      </c>
      <c r="H4384">
        <v>80</v>
      </c>
      <c r="I4384">
        <v>4.59</v>
      </c>
      <c r="J4384">
        <v>4.1162227600000003</v>
      </c>
      <c r="L4384">
        <v>1</v>
      </c>
      <c r="M4384">
        <v>1</v>
      </c>
      <c r="N4384">
        <v>399</v>
      </c>
      <c r="O4384">
        <v>1</v>
      </c>
      <c r="P4384">
        <v>3</v>
      </c>
      <c r="Q4384" t="str">
        <f>VLOOKUP(M4384,lookups!$A$1:$B$7, 2, FALSE)</f>
        <v>trawl/fyke</v>
      </c>
      <c r="R4384" t="str">
        <f>VLOOKUP(N4384,lookups!$D$1:$E$6, 2, FALSE)</f>
        <v>hucuktlis r</v>
      </c>
      <c r="S4384" t="str">
        <f>VLOOKUP(C4384,lookups!$G$1:$H$3, 2, FALSE)</f>
        <v>smolt</v>
      </c>
    </row>
    <row r="4385" spans="1:19" x14ac:dyDescent="0.25">
      <c r="A4385" s="1">
        <v>34452</v>
      </c>
      <c r="B4385">
        <v>1</v>
      </c>
      <c r="C4385">
        <v>1</v>
      </c>
      <c r="D4385">
        <v>1</v>
      </c>
      <c r="E4385">
        <v>1994</v>
      </c>
      <c r="F4385">
        <v>33</v>
      </c>
      <c r="G4385">
        <v>1</v>
      </c>
      <c r="H4385">
        <v>82</v>
      </c>
      <c r="I4385">
        <v>4.75</v>
      </c>
      <c r="J4385">
        <v>4.2597076500000002</v>
      </c>
      <c r="L4385">
        <v>1</v>
      </c>
      <c r="M4385">
        <v>1</v>
      </c>
      <c r="N4385">
        <v>399</v>
      </c>
      <c r="O4385">
        <v>1</v>
      </c>
      <c r="P4385">
        <v>3</v>
      </c>
      <c r="Q4385" t="str">
        <f>VLOOKUP(M4385,lookups!$A$1:$B$7, 2, FALSE)</f>
        <v>trawl/fyke</v>
      </c>
      <c r="R4385" t="str">
        <f>VLOOKUP(N4385,lookups!$D$1:$E$6, 2, FALSE)</f>
        <v>hucuktlis r</v>
      </c>
      <c r="S4385" t="str">
        <f>VLOOKUP(C4385,lookups!$G$1:$H$3, 2, FALSE)</f>
        <v>smolt</v>
      </c>
    </row>
    <row r="4386" spans="1:19" x14ac:dyDescent="0.25">
      <c r="A4386" s="1">
        <v>34452</v>
      </c>
      <c r="B4386">
        <v>1</v>
      </c>
      <c r="C4386">
        <v>1</v>
      </c>
      <c r="D4386">
        <v>1</v>
      </c>
      <c r="E4386">
        <v>1994</v>
      </c>
      <c r="F4386">
        <v>34</v>
      </c>
      <c r="G4386">
        <v>1</v>
      </c>
      <c r="H4386">
        <v>80</v>
      </c>
      <c r="I4386">
        <v>4.4400000000000004</v>
      </c>
      <c r="J4386">
        <v>3.9817056769999999</v>
      </c>
      <c r="L4386">
        <v>1</v>
      </c>
      <c r="M4386">
        <v>1</v>
      </c>
      <c r="N4386">
        <v>399</v>
      </c>
      <c r="O4386">
        <v>1</v>
      </c>
      <c r="P4386">
        <v>3</v>
      </c>
      <c r="Q4386" t="str">
        <f>VLOOKUP(M4386,lookups!$A$1:$B$7, 2, FALSE)</f>
        <v>trawl/fyke</v>
      </c>
      <c r="R4386" t="str">
        <f>VLOOKUP(N4386,lookups!$D$1:$E$6, 2, FALSE)</f>
        <v>hucuktlis r</v>
      </c>
      <c r="S4386" t="str">
        <f>VLOOKUP(C4386,lookups!$G$1:$H$3, 2, FALSE)</f>
        <v>smolt</v>
      </c>
    </row>
    <row r="4387" spans="1:19" x14ac:dyDescent="0.25">
      <c r="A4387" s="1">
        <v>34452</v>
      </c>
      <c r="B4387">
        <v>1</v>
      </c>
      <c r="C4387">
        <v>1</v>
      </c>
      <c r="D4387">
        <v>1</v>
      </c>
      <c r="E4387">
        <v>1994</v>
      </c>
      <c r="F4387">
        <v>35</v>
      </c>
      <c r="G4387">
        <v>1</v>
      </c>
      <c r="H4387">
        <v>82</v>
      </c>
      <c r="I4387">
        <v>4.68</v>
      </c>
      <c r="J4387">
        <v>4.1969330100000004</v>
      </c>
      <c r="L4387">
        <v>1</v>
      </c>
      <c r="M4387">
        <v>1</v>
      </c>
      <c r="N4387">
        <v>399</v>
      </c>
      <c r="O4387">
        <v>1</v>
      </c>
      <c r="P4387">
        <v>3</v>
      </c>
      <c r="Q4387" t="str">
        <f>VLOOKUP(M4387,lookups!$A$1:$B$7, 2, FALSE)</f>
        <v>trawl/fyke</v>
      </c>
      <c r="R4387" t="str">
        <f>VLOOKUP(N4387,lookups!$D$1:$E$6, 2, FALSE)</f>
        <v>hucuktlis r</v>
      </c>
      <c r="S4387" t="str">
        <f>VLOOKUP(C4387,lookups!$G$1:$H$3, 2, FALSE)</f>
        <v>smolt</v>
      </c>
    </row>
    <row r="4388" spans="1:19" x14ac:dyDescent="0.25">
      <c r="A4388" s="1">
        <v>34452</v>
      </c>
      <c r="B4388">
        <v>1</v>
      </c>
      <c r="C4388">
        <v>1</v>
      </c>
      <c r="D4388">
        <v>1</v>
      </c>
      <c r="E4388">
        <v>1994</v>
      </c>
      <c r="F4388">
        <v>36</v>
      </c>
      <c r="G4388">
        <v>1</v>
      </c>
      <c r="H4388">
        <v>83</v>
      </c>
      <c r="I4388">
        <v>4.6900000000000004</v>
      </c>
      <c r="J4388">
        <v>4.2059008159999998</v>
      </c>
      <c r="L4388">
        <v>1</v>
      </c>
      <c r="M4388">
        <v>1</v>
      </c>
      <c r="N4388">
        <v>399</v>
      </c>
      <c r="O4388">
        <v>1</v>
      </c>
      <c r="P4388">
        <v>3</v>
      </c>
      <c r="Q4388" t="str">
        <f>VLOOKUP(M4388,lookups!$A$1:$B$7, 2, FALSE)</f>
        <v>trawl/fyke</v>
      </c>
      <c r="R4388" t="str">
        <f>VLOOKUP(N4388,lookups!$D$1:$E$6, 2, FALSE)</f>
        <v>hucuktlis r</v>
      </c>
      <c r="S4388" t="str">
        <f>VLOOKUP(C4388,lookups!$G$1:$H$3, 2, FALSE)</f>
        <v>smolt</v>
      </c>
    </row>
    <row r="4389" spans="1:19" x14ac:dyDescent="0.25">
      <c r="A4389" s="1">
        <v>34452</v>
      </c>
      <c r="B4389">
        <v>1</v>
      </c>
      <c r="C4389">
        <v>1</v>
      </c>
      <c r="D4389">
        <v>1</v>
      </c>
      <c r="E4389">
        <v>1994</v>
      </c>
      <c r="F4389">
        <v>37</v>
      </c>
      <c r="G4389">
        <v>1</v>
      </c>
      <c r="H4389">
        <v>82</v>
      </c>
      <c r="I4389">
        <v>4.79</v>
      </c>
      <c r="J4389">
        <v>4.2955788720000001</v>
      </c>
      <c r="L4389">
        <v>1</v>
      </c>
      <c r="M4389">
        <v>1</v>
      </c>
      <c r="N4389">
        <v>399</v>
      </c>
      <c r="O4389">
        <v>1</v>
      </c>
      <c r="P4389">
        <v>3</v>
      </c>
      <c r="Q4389" t="str">
        <f>VLOOKUP(M4389,lookups!$A$1:$B$7, 2, FALSE)</f>
        <v>trawl/fyke</v>
      </c>
      <c r="R4389" t="str">
        <f>VLOOKUP(N4389,lookups!$D$1:$E$6, 2, FALSE)</f>
        <v>hucuktlis r</v>
      </c>
      <c r="S4389" t="str">
        <f>VLOOKUP(C4389,lookups!$G$1:$H$3, 2, FALSE)</f>
        <v>smolt</v>
      </c>
    </row>
    <row r="4390" spans="1:19" x14ac:dyDescent="0.25">
      <c r="A4390" s="1">
        <v>34452</v>
      </c>
      <c r="B4390">
        <v>1</v>
      </c>
      <c r="C4390">
        <v>1</v>
      </c>
      <c r="D4390">
        <v>1</v>
      </c>
      <c r="E4390">
        <v>1994</v>
      </c>
      <c r="F4390">
        <v>38</v>
      </c>
      <c r="G4390">
        <v>1</v>
      </c>
      <c r="H4390">
        <v>83</v>
      </c>
      <c r="I4390">
        <v>5.52</v>
      </c>
      <c r="J4390">
        <v>4.9502286790000003</v>
      </c>
      <c r="L4390">
        <v>1</v>
      </c>
      <c r="M4390">
        <v>1</v>
      </c>
      <c r="N4390">
        <v>399</v>
      </c>
      <c r="O4390">
        <v>1</v>
      </c>
      <c r="P4390">
        <v>3</v>
      </c>
      <c r="Q4390" t="str">
        <f>VLOOKUP(M4390,lookups!$A$1:$B$7, 2, FALSE)</f>
        <v>trawl/fyke</v>
      </c>
      <c r="R4390" t="str">
        <f>VLOOKUP(N4390,lookups!$D$1:$E$6, 2, FALSE)</f>
        <v>hucuktlis r</v>
      </c>
      <c r="S4390" t="str">
        <f>VLOOKUP(C4390,lookups!$G$1:$H$3, 2, FALSE)</f>
        <v>smolt</v>
      </c>
    </row>
    <row r="4391" spans="1:19" x14ac:dyDescent="0.25">
      <c r="A4391" s="1">
        <v>34452</v>
      </c>
      <c r="B4391">
        <v>1</v>
      </c>
      <c r="C4391">
        <v>1</v>
      </c>
      <c r="D4391">
        <v>1</v>
      </c>
      <c r="E4391">
        <v>1994</v>
      </c>
      <c r="F4391">
        <v>39</v>
      </c>
      <c r="G4391">
        <v>1</v>
      </c>
      <c r="H4391">
        <v>81</v>
      </c>
      <c r="I4391">
        <v>4.68</v>
      </c>
      <c r="J4391">
        <v>4.1969330100000004</v>
      </c>
      <c r="L4391">
        <v>1</v>
      </c>
      <c r="M4391">
        <v>1</v>
      </c>
      <c r="N4391">
        <v>399</v>
      </c>
      <c r="O4391">
        <v>1</v>
      </c>
      <c r="P4391">
        <v>3</v>
      </c>
      <c r="Q4391" t="str">
        <f>VLOOKUP(M4391,lookups!$A$1:$B$7, 2, FALSE)</f>
        <v>trawl/fyke</v>
      </c>
      <c r="R4391" t="str">
        <f>VLOOKUP(N4391,lookups!$D$1:$E$6, 2, FALSE)</f>
        <v>hucuktlis r</v>
      </c>
      <c r="S4391" t="str">
        <f>VLOOKUP(C4391,lookups!$G$1:$H$3, 2, FALSE)</f>
        <v>smolt</v>
      </c>
    </row>
    <row r="4392" spans="1:19" x14ac:dyDescent="0.25">
      <c r="A4392" s="1">
        <v>34452</v>
      </c>
      <c r="B4392">
        <v>1</v>
      </c>
      <c r="C4392">
        <v>1</v>
      </c>
      <c r="D4392">
        <v>1</v>
      </c>
      <c r="E4392">
        <v>1994</v>
      </c>
      <c r="F4392">
        <v>40</v>
      </c>
      <c r="G4392">
        <v>1</v>
      </c>
      <c r="H4392">
        <v>76</v>
      </c>
      <c r="I4392">
        <v>3.95</v>
      </c>
      <c r="J4392">
        <v>3.5422832030000002</v>
      </c>
      <c r="L4392">
        <v>1</v>
      </c>
      <c r="M4392">
        <v>1</v>
      </c>
      <c r="N4392">
        <v>399</v>
      </c>
      <c r="O4392">
        <v>1</v>
      </c>
      <c r="P4392">
        <v>3</v>
      </c>
      <c r="Q4392" t="str">
        <f>VLOOKUP(M4392,lookups!$A$1:$B$7, 2, FALSE)</f>
        <v>trawl/fyke</v>
      </c>
      <c r="R4392" t="str">
        <f>VLOOKUP(N4392,lookups!$D$1:$E$6, 2, FALSE)</f>
        <v>hucuktlis r</v>
      </c>
      <c r="S4392" t="str">
        <f>VLOOKUP(C4392,lookups!$G$1:$H$3, 2, FALSE)</f>
        <v>smolt</v>
      </c>
    </row>
    <row r="4393" spans="1:19" x14ac:dyDescent="0.25">
      <c r="A4393" s="1">
        <v>34452</v>
      </c>
      <c r="B4393">
        <v>1</v>
      </c>
      <c r="C4393">
        <v>1</v>
      </c>
      <c r="D4393">
        <v>1</v>
      </c>
      <c r="E4393">
        <v>1994</v>
      </c>
      <c r="F4393">
        <v>41</v>
      </c>
      <c r="G4393">
        <v>1</v>
      </c>
      <c r="H4393">
        <v>81</v>
      </c>
      <c r="I4393">
        <v>4.67</v>
      </c>
      <c r="J4393">
        <v>4.1879652050000002</v>
      </c>
      <c r="L4393">
        <v>1</v>
      </c>
      <c r="M4393">
        <v>1</v>
      </c>
      <c r="N4393">
        <v>399</v>
      </c>
      <c r="O4393">
        <v>1</v>
      </c>
      <c r="P4393">
        <v>3</v>
      </c>
      <c r="Q4393" t="str">
        <f>VLOOKUP(M4393,lookups!$A$1:$B$7, 2, FALSE)</f>
        <v>trawl/fyke</v>
      </c>
      <c r="R4393" t="str">
        <f>VLOOKUP(N4393,lookups!$D$1:$E$6, 2, FALSE)</f>
        <v>hucuktlis r</v>
      </c>
      <c r="S4393" t="str">
        <f>VLOOKUP(C4393,lookups!$G$1:$H$3, 2, FALSE)</f>
        <v>smolt</v>
      </c>
    </row>
    <row r="4394" spans="1:19" x14ac:dyDescent="0.25">
      <c r="A4394" s="1">
        <v>34452</v>
      </c>
      <c r="B4394">
        <v>1</v>
      </c>
      <c r="C4394">
        <v>1</v>
      </c>
      <c r="D4394">
        <v>1</v>
      </c>
      <c r="E4394">
        <v>1994</v>
      </c>
      <c r="F4394">
        <v>42</v>
      </c>
      <c r="G4394">
        <v>1</v>
      </c>
      <c r="H4394">
        <v>79</v>
      </c>
      <c r="I4394">
        <v>4.46</v>
      </c>
      <c r="J4394">
        <v>3.9996412879999999</v>
      </c>
      <c r="L4394">
        <v>1</v>
      </c>
      <c r="M4394">
        <v>1</v>
      </c>
      <c r="N4394">
        <v>399</v>
      </c>
      <c r="O4394">
        <v>1</v>
      </c>
      <c r="P4394">
        <v>3</v>
      </c>
      <c r="Q4394" t="str">
        <f>VLOOKUP(M4394,lookups!$A$1:$B$7, 2, FALSE)</f>
        <v>trawl/fyke</v>
      </c>
      <c r="R4394" t="str">
        <f>VLOOKUP(N4394,lookups!$D$1:$E$6, 2, FALSE)</f>
        <v>hucuktlis r</v>
      </c>
      <c r="S4394" t="str">
        <f>VLOOKUP(C4394,lookups!$G$1:$H$3, 2, FALSE)</f>
        <v>smolt</v>
      </c>
    </row>
    <row r="4395" spans="1:19" x14ac:dyDescent="0.25">
      <c r="A4395" s="1">
        <v>34452</v>
      </c>
      <c r="B4395">
        <v>1</v>
      </c>
      <c r="C4395">
        <v>1</v>
      </c>
      <c r="D4395">
        <v>1</v>
      </c>
      <c r="E4395">
        <v>1994</v>
      </c>
      <c r="F4395">
        <v>43</v>
      </c>
      <c r="G4395">
        <v>1</v>
      </c>
      <c r="H4395">
        <v>79</v>
      </c>
      <c r="I4395">
        <v>4.47</v>
      </c>
      <c r="J4395">
        <v>4.0086090929999996</v>
      </c>
      <c r="L4395">
        <v>1</v>
      </c>
      <c r="M4395">
        <v>1</v>
      </c>
      <c r="N4395">
        <v>399</v>
      </c>
      <c r="O4395">
        <v>1</v>
      </c>
      <c r="P4395">
        <v>3</v>
      </c>
      <c r="Q4395" t="str">
        <f>VLOOKUP(M4395,lookups!$A$1:$B$7, 2, FALSE)</f>
        <v>trawl/fyke</v>
      </c>
      <c r="R4395" t="str">
        <f>VLOOKUP(N4395,lookups!$D$1:$E$6, 2, FALSE)</f>
        <v>hucuktlis r</v>
      </c>
      <c r="S4395" t="str">
        <f>VLOOKUP(C4395,lookups!$G$1:$H$3, 2, FALSE)</f>
        <v>smolt</v>
      </c>
    </row>
    <row r="4396" spans="1:19" x14ac:dyDescent="0.25">
      <c r="A4396" s="1">
        <v>34452</v>
      </c>
      <c r="B4396">
        <v>1</v>
      </c>
      <c r="C4396">
        <v>1</v>
      </c>
      <c r="D4396">
        <v>1</v>
      </c>
      <c r="E4396">
        <v>1994</v>
      </c>
      <c r="F4396">
        <v>44</v>
      </c>
      <c r="G4396">
        <v>1</v>
      </c>
      <c r="H4396">
        <v>79</v>
      </c>
      <c r="I4396">
        <v>4.05</v>
      </c>
      <c r="J4396">
        <v>3.6319612590000001</v>
      </c>
      <c r="L4396">
        <v>1</v>
      </c>
      <c r="M4396">
        <v>1</v>
      </c>
      <c r="N4396">
        <v>399</v>
      </c>
      <c r="O4396">
        <v>1</v>
      </c>
      <c r="P4396">
        <v>3</v>
      </c>
      <c r="Q4396" t="str">
        <f>VLOOKUP(M4396,lookups!$A$1:$B$7, 2, FALSE)</f>
        <v>trawl/fyke</v>
      </c>
      <c r="R4396" t="str">
        <f>VLOOKUP(N4396,lookups!$D$1:$E$6, 2, FALSE)</f>
        <v>hucuktlis r</v>
      </c>
      <c r="S4396" t="str">
        <f>VLOOKUP(C4396,lookups!$G$1:$H$3, 2, FALSE)</f>
        <v>smolt</v>
      </c>
    </row>
    <row r="4397" spans="1:19" x14ac:dyDescent="0.25">
      <c r="A4397" s="1">
        <v>34452</v>
      </c>
      <c r="B4397">
        <v>1</v>
      </c>
      <c r="C4397">
        <v>1</v>
      </c>
      <c r="D4397">
        <v>1</v>
      </c>
      <c r="E4397">
        <v>1994</v>
      </c>
      <c r="F4397">
        <v>45</v>
      </c>
      <c r="G4397">
        <v>1</v>
      </c>
      <c r="H4397">
        <v>82</v>
      </c>
      <c r="I4397">
        <v>4.6399999999999997</v>
      </c>
      <c r="J4397">
        <v>4.1610617879999996</v>
      </c>
      <c r="L4397">
        <v>1</v>
      </c>
      <c r="M4397">
        <v>1</v>
      </c>
      <c r="N4397">
        <v>399</v>
      </c>
      <c r="O4397">
        <v>1</v>
      </c>
      <c r="P4397">
        <v>3</v>
      </c>
      <c r="Q4397" t="str">
        <f>VLOOKUP(M4397,lookups!$A$1:$B$7, 2, FALSE)</f>
        <v>trawl/fyke</v>
      </c>
      <c r="R4397" t="str">
        <f>VLOOKUP(N4397,lookups!$D$1:$E$6, 2, FALSE)</f>
        <v>hucuktlis r</v>
      </c>
      <c r="S4397" t="str">
        <f>VLOOKUP(C4397,lookups!$G$1:$H$3, 2, FALSE)</f>
        <v>smolt</v>
      </c>
    </row>
    <row r="4398" spans="1:19" x14ac:dyDescent="0.25">
      <c r="A4398" s="1">
        <v>34452</v>
      </c>
      <c r="B4398">
        <v>1</v>
      </c>
      <c r="C4398">
        <v>1</v>
      </c>
      <c r="D4398">
        <v>1</v>
      </c>
      <c r="E4398">
        <v>1994</v>
      </c>
      <c r="F4398">
        <v>46</v>
      </c>
      <c r="G4398">
        <v>1</v>
      </c>
      <c r="H4398">
        <v>79</v>
      </c>
      <c r="I4398">
        <v>4.45</v>
      </c>
      <c r="J4398">
        <v>3.990673482</v>
      </c>
      <c r="L4398">
        <v>1</v>
      </c>
      <c r="M4398">
        <v>1</v>
      </c>
      <c r="N4398">
        <v>399</v>
      </c>
      <c r="O4398">
        <v>1</v>
      </c>
      <c r="P4398">
        <v>3</v>
      </c>
      <c r="Q4398" t="str">
        <f>VLOOKUP(M4398,lookups!$A$1:$B$7, 2, FALSE)</f>
        <v>trawl/fyke</v>
      </c>
      <c r="R4398" t="str">
        <f>VLOOKUP(N4398,lookups!$D$1:$E$6, 2, FALSE)</f>
        <v>hucuktlis r</v>
      </c>
      <c r="S4398" t="str">
        <f>VLOOKUP(C4398,lookups!$G$1:$H$3, 2, FALSE)</f>
        <v>smolt</v>
      </c>
    </row>
    <row r="4399" spans="1:19" x14ac:dyDescent="0.25">
      <c r="A4399" s="1">
        <v>34452</v>
      </c>
      <c r="B4399">
        <v>1</v>
      </c>
      <c r="C4399">
        <v>1</v>
      </c>
      <c r="D4399">
        <v>1</v>
      </c>
      <c r="E4399">
        <v>1994</v>
      </c>
      <c r="F4399">
        <v>47</v>
      </c>
      <c r="G4399">
        <v>1</v>
      </c>
      <c r="H4399">
        <v>77</v>
      </c>
      <c r="I4399">
        <v>4.5</v>
      </c>
      <c r="J4399">
        <v>4.0355125100000002</v>
      </c>
      <c r="L4399">
        <v>1</v>
      </c>
      <c r="M4399">
        <v>1</v>
      </c>
      <c r="N4399">
        <v>399</v>
      </c>
      <c r="O4399">
        <v>1</v>
      </c>
      <c r="P4399">
        <v>3</v>
      </c>
      <c r="Q4399" t="str">
        <f>VLOOKUP(M4399,lookups!$A$1:$B$7, 2, FALSE)</f>
        <v>trawl/fyke</v>
      </c>
      <c r="R4399" t="str">
        <f>VLOOKUP(N4399,lookups!$D$1:$E$6, 2, FALSE)</f>
        <v>hucuktlis r</v>
      </c>
      <c r="S4399" t="str">
        <f>VLOOKUP(C4399,lookups!$G$1:$H$3, 2, FALSE)</f>
        <v>smolt</v>
      </c>
    </row>
    <row r="4400" spans="1:19" x14ac:dyDescent="0.25">
      <c r="A4400" s="1">
        <v>34452</v>
      </c>
      <c r="B4400">
        <v>1</v>
      </c>
      <c r="C4400">
        <v>1</v>
      </c>
      <c r="D4400">
        <v>1</v>
      </c>
      <c r="E4400">
        <v>1994</v>
      </c>
      <c r="F4400">
        <v>48</v>
      </c>
      <c r="G4400">
        <v>1</v>
      </c>
      <c r="H4400">
        <v>79</v>
      </c>
      <c r="I4400">
        <v>4.5199999999999996</v>
      </c>
      <c r="J4400">
        <v>4.0534481209999997</v>
      </c>
      <c r="L4400">
        <v>1</v>
      </c>
      <c r="M4400">
        <v>1</v>
      </c>
      <c r="N4400">
        <v>399</v>
      </c>
      <c r="O4400">
        <v>1</v>
      </c>
      <c r="P4400">
        <v>3</v>
      </c>
      <c r="Q4400" t="str">
        <f>VLOOKUP(M4400,lookups!$A$1:$B$7, 2, FALSE)</f>
        <v>trawl/fyke</v>
      </c>
      <c r="R4400" t="str">
        <f>VLOOKUP(N4400,lookups!$D$1:$E$6, 2, FALSE)</f>
        <v>hucuktlis r</v>
      </c>
      <c r="S4400" t="str">
        <f>VLOOKUP(C4400,lookups!$G$1:$H$3, 2, FALSE)</f>
        <v>smolt</v>
      </c>
    </row>
    <row r="4401" spans="1:19" x14ac:dyDescent="0.25">
      <c r="A4401" s="1">
        <v>34452</v>
      </c>
      <c r="B4401">
        <v>1</v>
      </c>
      <c r="C4401">
        <v>1</v>
      </c>
      <c r="D4401">
        <v>1</v>
      </c>
      <c r="E4401">
        <v>1994</v>
      </c>
      <c r="F4401">
        <v>49</v>
      </c>
      <c r="G4401">
        <v>1</v>
      </c>
      <c r="H4401">
        <v>80</v>
      </c>
      <c r="I4401">
        <v>4.59</v>
      </c>
      <c r="J4401">
        <v>4.1162227600000003</v>
      </c>
      <c r="L4401">
        <v>1</v>
      </c>
      <c r="M4401">
        <v>1</v>
      </c>
      <c r="N4401">
        <v>399</v>
      </c>
      <c r="O4401">
        <v>1</v>
      </c>
      <c r="P4401">
        <v>3</v>
      </c>
      <c r="Q4401" t="str">
        <f>VLOOKUP(M4401,lookups!$A$1:$B$7, 2, FALSE)</f>
        <v>trawl/fyke</v>
      </c>
      <c r="R4401" t="str">
        <f>VLOOKUP(N4401,lookups!$D$1:$E$6, 2, FALSE)</f>
        <v>hucuktlis r</v>
      </c>
      <c r="S4401" t="str">
        <f>VLOOKUP(C4401,lookups!$G$1:$H$3, 2, FALSE)</f>
        <v>smolt</v>
      </c>
    </row>
    <row r="4402" spans="1:19" x14ac:dyDescent="0.25">
      <c r="A4402" s="1">
        <v>34452</v>
      </c>
      <c r="B4402">
        <v>1</v>
      </c>
      <c r="C4402">
        <v>1</v>
      </c>
      <c r="D4402">
        <v>1</v>
      </c>
      <c r="E4402">
        <v>1994</v>
      </c>
      <c r="F4402">
        <v>50</v>
      </c>
      <c r="G4402">
        <v>1</v>
      </c>
      <c r="H4402">
        <v>79</v>
      </c>
      <c r="I4402">
        <v>4.2300000000000004</v>
      </c>
      <c r="J4402">
        <v>3.7933817589999999</v>
      </c>
      <c r="L4402">
        <v>1</v>
      </c>
      <c r="M4402">
        <v>1</v>
      </c>
      <c r="N4402">
        <v>399</v>
      </c>
      <c r="O4402">
        <v>1</v>
      </c>
      <c r="P4402">
        <v>3</v>
      </c>
      <c r="Q4402" t="str">
        <f>VLOOKUP(M4402,lookups!$A$1:$B$7, 2, FALSE)</f>
        <v>trawl/fyke</v>
      </c>
      <c r="R4402" t="str">
        <f>VLOOKUP(N4402,lookups!$D$1:$E$6, 2, FALSE)</f>
        <v>hucuktlis r</v>
      </c>
      <c r="S4402" t="str">
        <f>VLOOKUP(C4402,lookups!$G$1:$H$3, 2, FALSE)</f>
        <v>smolt</v>
      </c>
    </row>
    <row r="4403" spans="1:19" x14ac:dyDescent="0.25">
      <c r="A4403" s="1">
        <v>34452</v>
      </c>
      <c r="B4403">
        <v>1</v>
      </c>
      <c r="C4403">
        <v>1</v>
      </c>
      <c r="D4403">
        <v>1</v>
      </c>
      <c r="E4403">
        <v>1994</v>
      </c>
      <c r="F4403">
        <v>51</v>
      </c>
      <c r="G4403">
        <v>1</v>
      </c>
      <c r="H4403">
        <v>66</v>
      </c>
      <c r="I4403">
        <v>2.5</v>
      </c>
      <c r="J4403">
        <v>2.241951394</v>
      </c>
      <c r="M4403">
        <v>1</v>
      </c>
      <c r="N4403">
        <v>399</v>
      </c>
      <c r="O4403">
        <v>1</v>
      </c>
      <c r="P4403">
        <v>3</v>
      </c>
      <c r="Q4403" t="str">
        <f>VLOOKUP(M4403,lookups!$A$1:$B$7, 2, FALSE)</f>
        <v>trawl/fyke</v>
      </c>
      <c r="R4403" t="str">
        <f>VLOOKUP(N4403,lookups!$D$1:$E$6, 2, FALSE)</f>
        <v>hucuktlis r</v>
      </c>
      <c r="S4403" t="str">
        <f>VLOOKUP(C4403,lookups!$G$1:$H$3, 2, FALSE)</f>
        <v>smolt</v>
      </c>
    </row>
    <row r="4404" spans="1:19" x14ac:dyDescent="0.25">
      <c r="A4404" s="1">
        <v>34452</v>
      </c>
      <c r="B4404">
        <v>1</v>
      </c>
      <c r="C4404">
        <v>1</v>
      </c>
      <c r="D4404">
        <v>1</v>
      </c>
      <c r="E4404">
        <v>1994</v>
      </c>
      <c r="F4404">
        <v>52</v>
      </c>
      <c r="G4404">
        <v>1</v>
      </c>
      <c r="H4404">
        <v>80</v>
      </c>
      <c r="I4404">
        <v>4.5599999999999996</v>
      </c>
      <c r="J4404">
        <v>4.0893193439999997</v>
      </c>
      <c r="L4404">
        <v>1</v>
      </c>
      <c r="M4404">
        <v>1</v>
      </c>
      <c r="N4404">
        <v>399</v>
      </c>
      <c r="O4404">
        <v>1</v>
      </c>
      <c r="P4404">
        <v>3</v>
      </c>
      <c r="Q4404" t="str">
        <f>VLOOKUP(M4404,lookups!$A$1:$B$7, 2, FALSE)</f>
        <v>trawl/fyke</v>
      </c>
      <c r="R4404" t="str">
        <f>VLOOKUP(N4404,lookups!$D$1:$E$6, 2, FALSE)</f>
        <v>hucuktlis r</v>
      </c>
      <c r="S4404" t="str">
        <f>VLOOKUP(C4404,lookups!$G$1:$H$3, 2, FALSE)</f>
        <v>smolt</v>
      </c>
    </row>
    <row r="4405" spans="1:19" x14ac:dyDescent="0.25">
      <c r="A4405" s="1">
        <v>34452</v>
      </c>
      <c r="B4405">
        <v>1</v>
      </c>
      <c r="C4405">
        <v>1</v>
      </c>
      <c r="D4405">
        <v>1</v>
      </c>
      <c r="E4405">
        <v>1994</v>
      </c>
      <c r="F4405">
        <v>53</v>
      </c>
      <c r="G4405">
        <v>1</v>
      </c>
      <c r="H4405">
        <v>80</v>
      </c>
      <c r="I4405">
        <v>4.46</v>
      </c>
      <c r="J4405">
        <v>3.9996412879999999</v>
      </c>
      <c r="L4405">
        <v>1</v>
      </c>
      <c r="M4405">
        <v>1</v>
      </c>
      <c r="N4405">
        <v>399</v>
      </c>
      <c r="O4405">
        <v>1</v>
      </c>
      <c r="P4405">
        <v>3</v>
      </c>
      <c r="Q4405" t="str">
        <f>VLOOKUP(M4405,lookups!$A$1:$B$7, 2, FALSE)</f>
        <v>trawl/fyke</v>
      </c>
      <c r="R4405" t="str">
        <f>VLOOKUP(N4405,lookups!$D$1:$E$6, 2, FALSE)</f>
        <v>hucuktlis r</v>
      </c>
      <c r="S4405" t="str">
        <f>VLOOKUP(C4405,lookups!$G$1:$H$3, 2, FALSE)</f>
        <v>smolt</v>
      </c>
    </row>
    <row r="4406" spans="1:19" x14ac:dyDescent="0.25">
      <c r="A4406" s="1">
        <v>34452</v>
      </c>
      <c r="B4406">
        <v>1</v>
      </c>
      <c r="C4406">
        <v>1</v>
      </c>
      <c r="D4406">
        <v>1</v>
      </c>
      <c r="E4406">
        <v>1994</v>
      </c>
      <c r="F4406">
        <v>54</v>
      </c>
      <c r="G4406">
        <v>1</v>
      </c>
      <c r="H4406">
        <v>60</v>
      </c>
      <c r="I4406">
        <v>2.02</v>
      </c>
      <c r="J4406">
        <v>1.811496727</v>
      </c>
      <c r="M4406">
        <v>1</v>
      </c>
      <c r="N4406">
        <v>399</v>
      </c>
      <c r="O4406">
        <v>1</v>
      </c>
      <c r="P4406">
        <v>3</v>
      </c>
      <c r="Q4406" t="str">
        <f>VLOOKUP(M4406,lookups!$A$1:$B$7, 2, FALSE)</f>
        <v>trawl/fyke</v>
      </c>
      <c r="R4406" t="str">
        <f>VLOOKUP(N4406,lookups!$D$1:$E$6, 2, FALSE)</f>
        <v>hucuktlis r</v>
      </c>
      <c r="S4406" t="str">
        <f>VLOOKUP(C4406,lookups!$G$1:$H$3, 2, FALSE)</f>
        <v>smolt</v>
      </c>
    </row>
    <row r="4407" spans="1:19" x14ac:dyDescent="0.25">
      <c r="A4407" s="1">
        <v>34452</v>
      </c>
      <c r="B4407">
        <v>1</v>
      </c>
      <c r="C4407">
        <v>1</v>
      </c>
      <c r="D4407">
        <v>1</v>
      </c>
      <c r="E4407">
        <v>1994</v>
      </c>
      <c r="F4407">
        <v>55</v>
      </c>
      <c r="G4407">
        <v>1</v>
      </c>
      <c r="H4407">
        <v>66</v>
      </c>
      <c r="I4407">
        <v>2.57</v>
      </c>
      <c r="J4407">
        <v>2.3047260340000002</v>
      </c>
      <c r="M4407">
        <v>1</v>
      </c>
      <c r="N4407">
        <v>399</v>
      </c>
      <c r="O4407">
        <v>1</v>
      </c>
      <c r="P4407">
        <v>3</v>
      </c>
      <c r="Q4407" t="str">
        <f>VLOOKUP(M4407,lookups!$A$1:$B$7, 2, FALSE)</f>
        <v>trawl/fyke</v>
      </c>
      <c r="R4407" t="str">
        <f>VLOOKUP(N4407,lookups!$D$1:$E$6, 2, FALSE)</f>
        <v>hucuktlis r</v>
      </c>
      <c r="S4407" t="str">
        <f>VLOOKUP(C4407,lookups!$G$1:$H$3, 2, FALSE)</f>
        <v>smolt</v>
      </c>
    </row>
    <row r="4408" spans="1:19" x14ac:dyDescent="0.25">
      <c r="A4408" s="1">
        <v>34452</v>
      </c>
      <c r="B4408">
        <v>1</v>
      </c>
      <c r="C4408">
        <v>1</v>
      </c>
      <c r="D4408">
        <v>1</v>
      </c>
      <c r="E4408">
        <v>1994</v>
      </c>
      <c r="F4408">
        <v>56</v>
      </c>
      <c r="G4408">
        <v>1</v>
      </c>
      <c r="H4408">
        <v>80</v>
      </c>
      <c r="I4408">
        <v>4.74</v>
      </c>
      <c r="J4408">
        <v>4.2507398439999999</v>
      </c>
      <c r="L4408">
        <v>1</v>
      </c>
      <c r="M4408">
        <v>1</v>
      </c>
      <c r="N4408">
        <v>399</v>
      </c>
      <c r="O4408">
        <v>1</v>
      </c>
      <c r="P4408">
        <v>3</v>
      </c>
      <c r="Q4408" t="str">
        <f>VLOOKUP(M4408,lookups!$A$1:$B$7, 2, FALSE)</f>
        <v>trawl/fyke</v>
      </c>
      <c r="R4408" t="str">
        <f>VLOOKUP(N4408,lookups!$D$1:$E$6, 2, FALSE)</f>
        <v>hucuktlis r</v>
      </c>
      <c r="S4408" t="str">
        <f>VLOOKUP(C4408,lookups!$G$1:$H$3, 2, FALSE)</f>
        <v>smolt</v>
      </c>
    </row>
    <row r="4409" spans="1:19" x14ac:dyDescent="0.25">
      <c r="A4409" s="1">
        <v>34452</v>
      </c>
      <c r="B4409">
        <v>1</v>
      </c>
      <c r="C4409">
        <v>1</v>
      </c>
      <c r="D4409">
        <v>1</v>
      </c>
      <c r="E4409">
        <v>1994</v>
      </c>
      <c r="F4409">
        <v>57</v>
      </c>
      <c r="G4409">
        <v>1</v>
      </c>
      <c r="H4409">
        <v>85</v>
      </c>
      <c r="I4409">
        <v>5.23</v>
      </c>
      <c r="J4409">
        <v>4.6901623170000004</v>
      </c>
      <c r="L4409">
        <v>1</v>
      </c>
      <c r="M4409">
        <v>1</v>
      </c>
      <c r="N4409">
        <v>399</v>
      </c>
      <c r="O4409">
        <v>1</v>
      </c>
      <c r="P4409">
        <v>3</v>
      </c>
      <c r="Q4409" t="str">
        <f>VLOOKUP(M4409,lookups!$A$1:$B$7, 2, FALSE)</f>
        <v>trawl/fyke</v>
      </c>
      <c r="R4409" t="str">
        <f>VLOOKUP(N4409,lookups!$D$1:$E$6, 2, FALSE)</f>
        <v>hucuktlis r</v>
      </c>
      <c r="S4409" t="str">
        <f>VLOOKUP(C4409,lookups!$G$1:$H$3, 2, FALSE)</f>
        <v>smolt</v>
      </c>
    </row>
    <row r="4410" spans="1:19" x14ac:dyDescent="0.25">
      <c r="A4410" s="1">
        <v>34452</v>
      </c>
      <c r="B4410">
        <v>1</v>
      </c>
      <c r="C4410">
        <v>1</v>
      </c>
      <c r="D4410">
        <v>1</v>
      </c>
      <c r="E4410">
        <v>1994</v>
      </c>
      <c r="F4410">
        <v>58</v>
      </c>
      <c r="G4410">
        <v>1</v>
      </c>
      <c r="H4410">
        <v>61</v>
      </c>
      <c r="I4410">
        <v>2.02</v>
      </c>
      <c r="J4410">
        <v>1.811496727</v>
      </c>
      <c r="M4410">
        <v>1</v>
      </c>
      <c r="N4410">
        <v>399</v>
      </c>
      <c r="O4410">
        <v>1</v>
      </c>
      <c r="P4410">
        <v>3</v>
      </c>
      <c r="Q4410" t="str">
        <f>VLOOKUP(M4410,lookups!$A$1:$B$7, 2, FALSE)</f>
        <v>trawl/fyke</v>
      </c>
      <c r="R4410" t="str">
        <f>VLOOKUP(N4410,lookups!$D$1:$E$6, 2, FALSE)</f>
        <v>hucuktlis r</v>
      </c>
      <c r="S4410" t="str">
        <f>VLOOKUP(C4410,lookups!$G$1:$H$3, 2, FALSE)</f>
        <v>smolt</v>
      </c>
    </row>
    <row r="4411" spans="1:19" x14ac:dyDescent="0.25">
      <c r="A4411" s="1">
        <v>34452</v>
      </c>
      <c r="B4411">
        <v>1</v>
      </c>
      <c r="C4411">
        <v>1</v>
      </c>
      <c r="D4411">
        <v>1</v>
      </c>
      <c r="E4411">
        <v>1994</v>
      </c>
      <c r="F4411">
        <v>59</v>
      </c>
      <c r="G4411">
        <v>1</v>
      </c>
      <c r="H4411">
        <v>80</v>
      </c>
      <c r="I4411">
        <v>4.4000000000000004</v>
      </c>
      <c r="J4411">
        <v>3.9458344539999999</v>
      </c>
      <c r="L4411">
        <v>1</v>
      </c>
      <c r="M4411">
        <v>1</v>
      </c>
      <c r="N4411">
        <v>399</v>
      </c>
      <c r="O4411">
        <v>1</v>
      </c>
      <c r="P4411">
        <v>3</v>
      </c>
      <c r="Q4411" t="str">
        <f>VLOOKUP(M4411,lookups!$A$1:$B$7, 2, FALSE)</f>
        <v>trawl/fyke</v>
      </c>
      <c r="R4411" t="str">
        <f>VLOOKUP(N4411,lookups!$D$1:$E$6, 2, FALSE)</f>
        <v>hucuktlis r</v>
      </c>
      <c r="S4411" t="str">
        <f>VLOOKUP(C4411,lookups!$G$1:$H$3, 2, FALSE)</f>
        <v>smolt</v>
      </c>
    </row>
    <row r="4412" spans="1:19" x14ac:dyDescent="0.25">
      <c r="A4412" s="1">
        <v>34452</v>
      </c>
      <c r="B4412">
        <v>1</v>
      </c>
      <c r="C4412">
        <v>1</v>
      </c>
      <c r="D4412">
        <v>1</v>
      </c>
      <c r="E4412">
        <v>1994</v>
      </c>
      <c r="F4412">
        <v>60</v>
      </c>
      <c r="G4412">
        <v>1</v>
      </c>
      <c r="H4412">
        <v>78</v>
      </c>
      <c r="I4412">
        <v>4.07</v>
      </c>
      <c r="J4412">
        <v>3.6498968700000001</v>
      </c>
      <c r="L4412">
        <v>1</v>
      </c>
      <c r="M4412">
        <v>1</v>
      </c>
      <c r="N4412">
        <v>399</v>
      </c>
      <c r="O4412">
        <v>1</v>
      </c>
      <c r="P4412">
        <v>3</v>
      </c>
      <c r="Q4412" t="str">
        <f>VLOOKUP(M4412,lookups!$A$1:$B$7, 2, FALSE)</f>
        <v>trawl/fyke</v>
      </c>
      <c r="R4412" t="str">
        <f>VLOOKUP(N4412,lookups!$D$1:$E$6, 2, FALSE)</f>
        <v>hucuktlis r</v>
      </c>
      <c r="S4412" t="str">
        <f>VLOOKUP(C4412,lookups!$G$1:$H$3, 2, FALSE)</f>
        <v>smolt</v>
      </c>
    </row>
    <row r="4413" spans="1:19" x14ac:dyDescent="0.25">
      <c r="A4413" s="1">
        <v>34452</v>
      </c>
      <c r="B4413">
        <v>1</v>
      </c>
      <c r="C4413">
        <v>1</v>
      </c>
      <c r="D4413">
        <v>1</v>
      </c>
      <c r="E4413">
        <v>1994</v>
      </c>
      <c r="F4413">
        <v>61</v>
      </c>
      <c r="G4413">
        <v>1</v>
      </c>
      <c r="H4413">
        <v>76</v>
      </c>
      <c r="I4413">
        <v>4.0599999999999996</v>
      </c>
      <c r="J4413">
        <v>3.6409290649999999</v>
      </c>
      <c r="L4413">
        <v>1</v>
      </c>
      <c r="M4413">
        <v>1</v>
      </c>
      <c r="N4413">
        <v>399</v>
      </c>
      <c r="O4413">
        <v>1</v>
      </c>
      <c r="P4413">
        <v>3</v>
      </c>
      <c r="Q4413" t="str">
        <f>VLOOKUP(M4413,lookups!$A$1:$B$7, 2, FALSE)</f>
        <v>trawl/fyke</v>
      </c>
      <c r="R4413" t="str">
        <f>VLOOKUP(N4413,lookups!$D$1:$E$6, 2, FALSE)</f>
        <v>hucuktlis r</v>
      </c>
      <c r="S4413" t="str">
        <f>VLOOKUP(C4413,lookups!$G$1:$H$3, 2, FALSE)</f>
        <v>smolt</v>
      </c>
    </row>
    <row r="4414" spans="1:19" x14ac:dyDescent="0.25">
      <c r="A4414" s="1">
        <v>34452</v>
      </c>
      <c r="B4414">
        <v>1</v>
      </c>
      <c r="C4414">
        <v>1</v>
      </c>
      <c r="D4414">
        <v>1</v>
      </c>
      <c r="E4414">
        <v>1994</v>
      </c>
      <c r="F4414">
        <v>62</v>
      </c>
      <c r="G4414">
        <v>1</v>
      </c>
      <c r="H4414">
        <v>80</v>
      </c>
      <c r="I4414">
        <v>4.1500000000000004</v>
      </c>
      <c r="J4414">
        <v>3.721639315</v>
      </c>
      <c r="L4414">
        <v>1</v>
      </c>
      <c r="M4414">
        <v>1</v>
      </c>
      <c r="N4414">
        <v>399</v>
      </c>
      <c r="O4414">
        <v>1</v>
      </c>
      <c r="P4414">
        <v>3</v>
      </c>
      <c r="Q4414" t="str">
        <f>VLOOKUP(M4414,lookups!$A$1:$B$7, 2, FALSE)</f>
        <v>trawl/fyke</v>
      </c>
      <c r="R4414" t="str">
        <f>VLOOKUP(N4414,lookups!$D$1:$E$6, 2, FALSE)</f>
        <v>hucuktlis r</v>
      </c>
      <c r="S4414" t="str">
        <f>VLOOKUP(C4414,lookups!$G$1:$H$3, 2, FALSE)</f>
        <v>smolt</v>
      </c>
    </row>
    <row r="4415" spans="1:19" x14ac:dyDescent="0.25">
      <c r="A4415" s="1">
        <v>34452</v>
      </c>
      <c r="B4415">
        <v>1</v>
      </c>
      <c r="C4415">
        <v>1</v>
      </c>
      <c r="D4415">
        <v>1</v>
      </c>
      <c r="E4415">
        <v>1994</v>
      </c>
      <c r="F4415">
        <v>63</v>
      </c>
      <c r="G4415">
        <v>1</v>
      </c>
      <c r="H4415">
        <v>78</v>
      </c>
      <c r="I4415">
        <v>4.05</v>
      </c>
      <c r="J4415">
        <v>3.6319612590000001</v>
      </c>
      <c r="L4415">
        <v>1</v>
      </c>
      <c r="M4415">
        <v>1</v>
      </c>
      <c r="N4415">
        <v>399</v>
      </c>
      <c r="O4415">
        <v>1</v>
      </c>
      <c r="P4415">
        <v>3</v>
      </c>
      <c r="Q4415" t="str">
        <f>VLOOKUP(M4415,lookups!$A$1:$B$7, 2, FALSE)</f>
        <v>trawl/fyke</v>
      </c>
      <c r="R4415" t="str">
        <f>VLOOKUP(N4415,lookups!$D$1:$E$6, 2, FALSE)</f>
        <v>hucuktlis r</v>
      </c>
      <c r="S4415" t="str">
        <f>VLOOKUP(C4415,lookups!$G$1:$H$3, 2, FALSE)</f>
        <v>smolt</v>
      </c>
    </row>
    <row r="4416" spans="1:19" x14ac:dyDescent="0.25">
      <c r="A4416" s="1">
        <v>34452</v>
      </c>
      <c r="B4416">
        <v>1</v>
      </c>
      <c r="C4416">
        <v>1</v>
      </c>
      <c r="D4416">
        <v>1</v>
      </c>
      <c r="E4416">
        <v>1994</v>
      </c>
      <c r="F4416">
        <v>64</v>
      </c>
      <c r="G4416">
        <v>1</v>
      </c>
      <c r="H4416">
        <v>80</v>
      </c>
      <c r="I4416">
        <v>4.5999999999999996</v>
      </c>
      <c r="J4416">
        <v>4.1251905659999997</v>
      </c>
      <c r="L4416">
        <v>1</v>
      </c>
      <c r="M4416">
        <v>1</v>
      </c>
      <c r="N4416">
        <v>399</v>
      </c>
      <c r="O4416">
        <v>1</v>
      </c>
      <c r="P4416">
        <v>3</v>
      </c>
      <c r="Q4416" t="str">
        <f>VLOOKUP(M4416,lookups!$A$1:$B$7, 2, FALSE)</f>
        <v>trawl/fyke</v>
      </c>
      <c r="R4416" t="str">
        <f>VLOOKUP(N4416,lookups!$D$1:$E$6, 2, FALSE)</f>
        <v>hucuktlis r</v>
      </c>
      <c r="S4416" t="str">
        <f>VLOOKUP(C4416,lookups!$G$1:$H$3, 2, FALSE)</f>
        <v>smolt</v>
      </c>
    </row>
    <row r="4417" spans="1:19" x14ac:dyDescent="0.25">
      <c r="A4417" s="1">
        <v>34452</v>
      </c>
      <c r="B4417">
        <v>1</v>
      </c>
      <c r="C4417">
        <v>1</v>
      </c>
      <c r="D4417">
        <v>1</v>
      </c>
      <c r="E4417">
        <v>1994</v>
      </c>
      <c r="F4417">
        <v>65</v>
      </c>
      <c r="G4417">
        <v>1</v>
      </c>
      <c r="H4417">
        <v>66</v>
      </c>
      <c r="I4417">
        <v>2.44</v>
      </c>
      <c r="J4417">
        <v>2.1881445610000001</v>
      </c>
      <c r="M4417">
        <v>1</v>
      </c>
      <c r="N4417">
        <v>399</v>
      </c>
      <c r="O4417">
        <v>1</v>
      </c>
      <c r="P4417">
        <v>3</v>
      </c>
      <c r="Q4417" t="str">
        <f>VLOOKUP(M4417,lookups!$A$1:$B$7, 2, FALSE)</f>
        <v>trawl/fyke</v>
      </c>
      <c r="R4417" t="str">
        <f>VLOOKUP(N4417,lookups!$D$1:$E$6, 2, FALSE)</f>
        <v>hucuktlis r</v>
      </c>
      <c r="S4417" t="str">
        <f>VLOOKUP(C4417,lookups!$G$1:$H$3, 2, FALSE)</f>
        <v>smolt</v>
      </c>
    </row>
    <row r="4418" spans="1:19" x14ac:dyDescent="0.25">
      <c r="A4418" s="1">
        <v>34452</v>
      </c>
      <c r="B4418">
        <v>1</v>
      </c>
      <c r="C4418">
        <v>1</v>
      </c>
      <c r="D4418">
        <v>1</v>
      </c>
      <c r="E4418">
        <v>1994</v>
      </c>
      <c r="F4418">
        <v>66</v>
      </c>
      <c r="G4418">
        <v>1</v>
      </c>
      <c r="H4418">
        <v>84</v>
      </c>
      <c r="I4418">
        <v>5.2</v>
      </c>
      <c r="J4418">
        <v>4.6632589009999998</v>
      </c>
      <c r="L4418">
        <v>1</v>
      </c>
      <c r="M4418">
        <v>1</v>
      </c>
      <c r="N4418">
        <v>399</v>
      </c>
      <c r="O4418">
        <v>1</v>
      </c>
      <c r="P4418">
        <v>3</v>
      </c>
      <c r="Q4418" t="str">
        <f>VLOOKUP(M4418,lookups!$A$1:$B$7, 2, FALSE)</f>
        <v>trawl/fyke</v>
      </c>
      <c r="R4418" t="str">
        <f>VLOOKUP(N4418,lookups!$D$1:$E$6, 2, FALSE)</f>
        <v>hucuktlis r</v>
      </c>
      <c r="S4418" t="str">
        <f>VLOOKUP(C4418,lookups!$G$1:$H$3, 2, FALSE)</f>
        <v>smolt</v>
      </c>
    </row>
    <row r="4419" spans="1:19" x14ac:dyDescent="0.25">
      <c r="A4419" s="1">
        <v>34452</v>
      </c>
      <c r="B4419">
        <v>1</v>
      </c>
      <c r="C4419">
        <v>1</v>
      </c>
      <c r="D4419">
        <v>1</v>
      </c>
      <c r="E4419">
        <v>1994</v>
      </c>
      <c r="F4419">
        <v>67</v>
      </c>
      <c r="G4419">
        <v>1</v>
      </c>
      <c r="H4419">
        <v>76</v>
      </c>
      <c r="I4419">
        <v>3.94</v>
      </c>
      <c r="J4419">
        <v>3.5333153980000001</v>
      </c>
      <c r="L4419">
        <v>1</v>
      </c>
      <c r="M4419">
        <v>1</v>
      </c>
      <c r="N4419">
        <v>399</v>
      </c>
      <c r="O4419">
        <v>1</v>
      </c>
      <c r="P4419">
        <v>3</v>
      </c>
      <c r="Q4419" t="str">
        <f>VLOOKUP(M4419,lookups!$A$1:$B$7, 2, FALSE)</f>
        <v>trawl/fyke</v>
      </c>
      <c r="R4419" t="str">
        <f>VLOOKUP(N4419,lookups!$D$1:$E$6, 2, FALSE)</f>
        <v>hucuktlis r</v>
      </c>
      <c r="S4419" t="str">
        <f>VLOOKUP(C4419,lookups!$G$1:$H$3, 2, FALSE)</f>
        <v>smolt</v>
      </c>
    </row>
    <row r="4420" spans="1:19" x14ac:dyDescent="0.25">
      <c r="A4420" s="1">
        <v>34452</v>
      </c>
      <c r="B4420">
        <v>1</v>
      </c>
      <c r="C4420">
        <v>1</v>
      </c>
      <c r="D4420">
        <v>1</v>
      </c>
      <c r="E4420">
        <v>1994</v>
      </c>
      <c r="F4420">
        <v>68</v>
      </c>
      <c r="G4420">
        <v>1</v>
      </c>
      <c r="H4420">
        <v>108</v>
      </c>
      <c r="I4420">
        <v>12.96</v>
      </c>
      <c r="J4420">
        <v>11.622276029</v>
      </c>
      <c r="L4420">
        <v>1</v>
      </c>
      <c r="M4420">
        <v>1</v>
      </c>
      <c r="N4420">
        <v>399</v>
      </c>
      <c r="O4420">
        <v>1</v>
      </c>
      <c r="P4420">
        <v>3</v>
      </c>
      <c r="Q4420" t="str">
        <f>VLOOKUP(M4420,lookups!$A$1:$B$7, 2, FALSE)</f>
        <v>trawl/fyke</v>
      </c>
      <c r="R4420" t="str">
        <f>VLOOKUP(N4420,lookups!$D$1:$E$6, 2, FALSE)</f>
        <v>hucuktlis r</v>
      </c>
      <c r="S4420" t="str">
        <f>VLOOKUP(C4420,lookups!$G$1:$H$3, 2, FALSE)</f>
        <v>smolt</v>
      </c>
    </row>
    <row r="4421" spans="1:19" x14ac:dyDescent="0.25">
      <c r="A4421" s="1">
        <v>34452</v>
      </c>
      <c r="B4421">
        <v>1</v>
      </c>
      <c r="C4421">
        <v>1</v>
      </c>
      <c r="D4421">
        <v>1</v>
      </c>
      <c r="E4421">
        <v>1994</v>
      </c>
      <c r="F4421">
        <v>69</v>
      </c>
      <c r="G4421">
        <v>1</v>
      </c>
      <c r="H4421">
        <v>88</v>
      </c>
      <c r="I4421">
        <v>6.52</v>
      </c>
      <c r="J4421">
        <v>5.847009237</v>
      </c>
      <c r="L4421">
        <v>1</v>
      </c>
      <c r="M4421">
        <v>1</v>
      </c>
      <c r="N4421">
        <v>399</v>
      </c>
      <c r="O4421">
        <v>1</v>
      </c>
      <c r="P4421">
        <v>3</v>
      </c>
      <c r="Q4421" t="str">
        <f>VLOOKUP(M4421,lookups!$A$1:$B$7, 2, FALSE)</f>
        <v>trawl/fyke</v>
      </c>
      <c r="R4421" t="str">
        <f>VLOOKUP(N4421,lookups!$D$1:$E$6, 2, FALSE)</f>
        <v>hucuktlis r</v>
      </c>
      <c r="S4421" t="str">
        <f>VLOOKUP(C4421,lookups!$G$1:$H$3, 2, FALSE)</f>
        <v>smolt</v>
      </c>
    </row>
    <row r="4422" spans="1:19" x14ac:dyDescent="0.25">
      <c r="A4422" s="1">
        <v>34452</v>
      </c>
      <c r="B4422">
        <v>1</v>
      </c>
      <c r="C4422">
        <v>1</v>
      </c>
      <c r="D4422">
        <v>1</v>
      </c>
      <c r="E4422">
        <v>1994</v>
      </c>
      <c r="F4422">
        <v>70</v>
      </c>
      <c r="G4422">
        <v>1</v>
      </c>
      <c r="H4422">
        <v>89</v>
      </c>
      <c r="I4422">
        <v>6.6</v>
      </c>
      <c r="J4422">
        <v>5.9187516809999998</v>
      </c>
      <c r="L4422">
        <v>1</v>
      </c>
      <c r="M4422">
        <v>1</v>
      </c>
      <c r="N4422">
        <v>399</v>
      </c>
      <c r="O4422">
        <v>1</v>
      </c>
      <c r="P4422">
        <v>3</v>
      </c>
      <c r="Q4422" t="str">
        <f>VLOOKUP(M4422,lookups!$A$1:$B$7, 2, FALSE)</f>
        <v>trawl/fyke</v>
      </c>
      <c r="R4422" t="str">
        <f>VLOOKUP(N4422,lookups!$D$1:$E$6, 2, FALSE)</f>
        <v>hucuktlis r</v>
      </c>
      <c r="S4422" t="str">
        <f>VLOOKUP(C4422,lookups!$G$1:$H$3, 2, FALSE)</f>
        <v>smolt</v>
      </c>
    </row>
    <row r="4423" spans="1:19" x14ac:dyDescent="0.25">
      <c r="A4423" s="1">
        <v>34452</v>
      </c>
      <c r="B4423">
        <v>1</v>
      </c>
      <c r="C4423">
        <v>1</v>
      </c>
      <c r="D4423">
        <v>1</v>
      </c>
      <c r="E4423">
        <v>1994</v>
      </c>
      <c r="F4423">
        <v>71</v>
      </c>
      <c r="G4423">
        <v>1</v>
      </c>
      <c r="H4423">
        <v>85</v>
      </c>
      <c r="I4423">
        <v>5.65</v>
      </c>
      <c r="J4423">
        <v>5.0668101520000004</v>
      </c>
      <c r="L4423">
        <v>1</v>
      </c>
      <c r="M4423">
        <v>1</v>
      </c>
      <c r="N4423">
        <v>399</v>
      </c>
      <c r="O4423">
        <v>1</v>
      </c>
      <c r="P4423">
        <v>3</v>
      </c>
      <c r="Q4423" t="str">
        <f>VLOOKUP(M4423,lookups!$A$1:$B$7, 2, FALSE)</f>
        <v>trawl/fyke</v>
      </c>
      <c r="R4423" t="str">
        <f>VLOOKUP(N4423,lookups!$D$1:$E$6, 2, FALSE)</f>
        <v>hucuktlis r</v>
      </c>
      <c r="S4423" t="str">
        <f>VLOOKUP(C4423,lookups!$G$1:$H$3, 2, FALSE)</f>
        <v>smolt</v>
      </c>
    </row>
    <row r="4424" spans="1:19" x14ac:dyDescent="0.25">
      <c r="A4424" s="1">
        <v>34452</v>
      </c>
      <c r="B4424">
        <v>1</v>
      </c>
      <c r="C4424">
        <v>1</v>
      </c>
      <c r="D4424">
        <v>1</v>
      </c>
      <c r="E4424">
        <v>1994</v>
      </c>
      <c r="F4424">
        <v>72</v>
      </c>
      <c r="G4424">
        <v>1</v>
      </c>
      <c r="H4424">
        <v>84</v>
      </c>
      <c r="I4424">
        <v>5.65</v>
      </c>
      <c r="J4424">
        <v>5.0668101520000004</v>
      </c>
      <c r="L4424">
        <v>1</v>
      </c>
      <c r="M4424">
        <v>1</v>
      </c>
      <c r="N4424">
        <v>399</v>
      </c>
      <c r="O4424">
        <v>1</v>
      </c>
      <c r="P4424">
        <v>3</v>
      </c>
      <c r="Q4424" t="str">
        <f>VLOOKUP(M4424,lookups!$A$1:$B$7, 2, FALSE)</f>
        <v>trawl/fyke</v>
      </c>
      <c r="R4424" t="str">
        <f>VLOOKUP(N4424,lookups!$D$1:$E$6, 2, FALSE)</f>
        <v>hucuktlis r</v>
      </c>
      <c r="S4424" t="str">
        <f>VLOOKUP(C4424,lookups!$G$1:$H$3, 2, FALSE)</f>
        <v>smolt</v>
      </c>
    </row>
    <row r="4425" spans="1:19" x14ac:dyDescent="0.25">
      <c r="A4425" s="1">
        <v>34452</v>
      </c>
      <c r="B4425">
        <v>1</v>
      </c>
      <c r="C4425">
        <v>1</v>
      </c>
      <c r="D4425">
        <v>1</v>
      </c>
      <c r="E4425">
        <v>1994</v>
      </c>
      <c r="F4425">
        <v>73</v>
      </c>
      <c r="G4425">
        <v>1</v>
      </c>
      <c r="H4425">
        <v>81</v>
      </c>
      <c r="I4425">
        <v>4.6100000000000003</v>
      </c>
      <c r="J4425">
        <v>4.1341583709999998</v>
      </c>
      <c r="L4425">
        <v>1</v>
      </c>
      <c r="M4425">
        <v>1</v>
      </c>
      <c r="N4425">
        <v>399</v>
      </c>
      <c r="O4425">
        <v>1</v>
      </c>
      <c r="P4425">
        <v>3</v>
      </c>
      <c r="Q4425" t="str">
        <f>VLOOKUP(M4425,lookups!$A$1:$B$7, 2, FALSE)</f>
        <v>trawl/fyke</v>
      </c>
      <c r="R4425" t="str">
        <f>VLOOKUP(N4425,lookups!$D$1:$E$6, 2, FALSE)</f>
        <v>hucuktlis r</v>
      </c>
      <c r="S4425" t="str">
        <f>VLOOKUP(C4425,lookups!$G$1:$H$3, 2, FALSE)</f>
        <v>smolt</v>
      </c>
    </row>
    <row r="4426" spans="1:19" x14ac:dyDescent="0.25">
      <c r="A4426" s="1">
        <v>34452</v>
      </c>
      <c r="B4426">
        <v>1</v>
      </c>
      <c r="C4426">
        <v>1</v>
      </c>
      <c r="D4426">
        <v>1</v>
      </c>
      <c r="E4426">
        <v>1994</v>
      </c>
      <c r="F4426">
        <v>74</v>
      </c>
      <c r="G4426">
        <v>1</v>
      </c>
      <c r="H4426">
        <v>83</v>
      </c>
      <c r="I4426">
        <v>5.05</v>
      </c>
      <c r="J4426">
        <v>4.5287418170000002</v>
      </c>
      <c r="L4426">
        <v>1</v>
      </c>
      <c r="M4426">
        <v>1</v>
      </c>
      <c r="N4426">
        <v>399</v>
      </c>
      <c r="O4426">
        <v>1</v>
      </c>
      <c r="P4426">
        <v>3</v>
      </c>
      <c r="Q4426" t="str">
        <f>VLOOKUP(M4426,lookups!$A$1:$B$7, 2, FALSE)</f>
        <v>trawl/fyke</v>
      </c>
      <c r="R4426" t="str">
        <f>VLOOKUP(N4426,lookups!$D$1:$E$6, 2, FALSE)</f>
        <v>hucuktlis r</v>
      </c>
      <c r="S4426" t="str">
        <f>VLOOKUP(C4426,lookups!$G$1:$H$3, 2, FALSE)</f>
        <v>smolt</v>
      </c>
    </row>
    <row r="4427" spans="1:19" x14ac:dyDescent="0.25">
      <c r="A4427" s="1">
        <v>34452</v>
      </c>
      <c r="B4427">
        <v>1</v>
      </c>
      <c r="C4427">
        <v>1</v>
      </c>
      <c r="D4427">
        <v>1</v>
      </c>
      <c r="E4427">
        <v>1994</v>
      </c>
      <c r="F4427">
        <v>75</v>
      </c>
      <c r="G4427">
        <v>1</v>
      </c>
      <c r="H4427">
        <v>82</v>
      </c>
      <c r="I4427">
        <v>4.9800000000000004</v>
      </c>
      <c r="J4427">
        <v>4.4659671779999996</v>
      </c>
      <c r="L4427">
        <v>1</v>
      </c>
      <c r="M4427">
        <v>1</v>
      </c>
      <c r="N4427">
        <v>399</v>
      </c>
      <c r="O4427">
        <v>1</v>
      </c>
      <c r="P4427">
        <v>3</v>
      </c>
      <c r="Q4427" t="str">
        <f>VLOOKUP(M4427,lookups!$A$1:$B$7, 2, FALSE)</f>
        <v>trawl/fyke</v>
      </c>
      <c r="R4427" t="str">
        <f>VLOOKUP(N4427,lookups!$D$1:$E$6, 2, FALSE)</f>
        <v>hucuktlis r</v>
      </c>
      <c r="S4427" t="str">
        <f>VLOOKUP(C4427,lookups!$G$1:$H$3, 2, FALSE)</f>
        <v>smolt</v>
      </c>
    </row>
    <row r="4428" spans="1:19" x14ac:dyDescent="0.25">
      <c r="A4428" s="1">
        <v>34452</v>
      </c>
      <c r="B4428">
        <v>1</v>
      </c>
      <c r="C4428">
        <v>1</v>
      </c>
      <c r="D4428">
        <v>1</v>
      </c>
      <c r="E4428">
        <v>1994</v>
      </c>
      <c r="F4428">
        <v>76</v>
      </c>
      <c r="G4428">
        <v>1</v>
      </c>
      <c r="H4428">
        <v>84</v>
      </c>
      <c r="I4428">
        <v>5.37</v>
      </c>
      <c r="J4428">
        <v>4.8157115949999998</v>
      </c>
      <c r="L4428">
        <v>1</v>
      </c>
      <c r="M4428">
        <v>1</v>
      </c>
      <c r="N4428">
        <v>399</v>
      </c>
      <c r="O4428">
        <v>1</v>
      </c>
      <c r="P4428">
        <v>3</v>
      </c>
      <c r="Q4428" t="str">
        <f>VLOOKUP(M4428,lookups!$A$1:$B$7, 2, FALSE)</f>
        <v>trawl/fyke</v>
      </c>
      <c r="R4428" t="str">
        <f>VLOOKUP(N4428,lookups!$D$1:$E$6, 2, FALSE)</f>
        <v>hucuktlis r</v>
      </c>
      <c r="S4428" t="str">
        <f>VLOOKUP(C4428,lookups!$G$1:$H$3, 2, FALSE)</f>
        <v>smolt</v>
      </c>
    </row>
    <row r="4429" spans="1:19" x14ac:dyDescent="0.25">
      <c r="A4429" s="1">
        <v>34452</v>
      </c>
      <c r="B4429">
        <v>1</v>
      </c>
      <c r="C4429">
        <v>1</v>
      </c>
      <c r="D4429">
        <v>1</v>
      </c>
      <c r="E4429">
        <v>1994</v>
      </c>
      <c r="F4429">
        <v>77</v>
      </c>
      <c r="G4429">
        <v>1</v>
      </c>
      <c r="H4429">
        <v>82</v>
      </c>
      <c r="I4429">
        <v>4.9400000000000004</v>
      </c>
      <c r="J4429">
        <v>4.4300959559999997</v>
      </c>
      <c r="L4429">
        <v>1</v>
      </c>
      <c r="M4429">
        <v>1</v>
      </c>
      <c r="N4429">
        <v>399</v>
      </c>
      <c r="O4429">
        <v>1</v>
      </c>
      <c r="P4429">
        <v>3</v>
      </c>
      <c r="Q4429" t="str">
        <f>VLOOKUP(M4429,lookups!$A$1:$B$7, 2, FALSE)</f>
        <v>trawl/fyke</v>
      </c>
      <c r="R4429" t="str">
        <f>VLOOKUP(N4429,lookups!$D$1:$E$6, 2, FALSE)</f>
        <v>hucuktlis r</v>
      </c>
      <c r="S4429" t="str">
        <f>VLOOKUP(C4429,lookups!$G$1:$H$3, 2, FALSE)</f>
        <v>smolt</v>
      </c>
    </row>
    <row r="4430" spans="1:19" x14ac:dyDescent="0.25">
      <c r="A4430" s="1">
        <v>34452</v>
      </c>
      <c r="B4430">
        <v>1</v>
      </c>
      <c r="C4430">
        <v>1</v>
      </c>
      <c r="D4430">
        <v>1</v>
      </c>
      <c r="E4430">
        <v>1994</v>
      </c>
      <c r="F4430">
        <v>78</v>
      </c>
      <c r="G4430">
        <v>1</v>
      </c>
      <c r="H4430">
        <v>80</v>
      </c>
      <c r="I4430">
        <v>4.8099999999999996</v>
      </c>
      <c r="J4430">
        <v>4.3135144829999996</v>
      </c>
      <c r="L4430">
        <v>1</v>
      </c>
      <c r="M4430">
        <v>1</v>
      </c>
      <c r="N4430">
        <v>399</v>
      </c>
      <c r="O4430">
        <v>1</v>
      </c>
      <c r="P4430">
        <v>3</v>
      </c>
      <c r="Q4430" t="str">
        <f>VLOOKUP(M4430,lookups!$A$1:$B$7, 2, FALSE)</f>
        <v>trawl/fyke</v>
      </c>
      <c r="R4430" t="str">
        <f>VLOOKUP(N4430,lookups!$D$1:$E$6, 2, FALSE)</f>
        <v>hucuktlis r</v>
      </c>
      <c r="S4430" t="str">
        <f>VLOOKUP(C4430,lookups!$G$1:$H$3, 2, FALSE)</f>
        <v>smolt</v>
      </c>
    </row>
    <row r="4431" spans="1:19" x14ac:dyDescent="0.25">
      <c r="A4431" s="1">
        <v>34452</v>
      </c>
      <c r="B4431">
        <v>1</v>
      </c>
      <c r="C4431">
        <v>1</v>
      </c>
      <c r="D4431">
        <v>1</v>
      </c>
      <c r="E4431">
        <v>1994</v>
      </c>
      <c r="F4431">
        <v>79</v>
      </c>
      <c r="G4431">
        <v>1</v>
      </c>
      <c r="H4431">
        <v>85</v>
      </c>
      <c r="I4431">
        <v>5.99</v>
      </c>
      <c r="J4431">
        <v>5.3717155410000004</v>
      </c>
      <c r="L4431">
        <v>1</v>
      </c>
      <c r="M4431">
        <v>1</v>
      </c>
      <c r="N4431">
        <v>399</v>
      </c>
      <c r="O4431">
        <v>1</v>
      </c>
      <c r="P4431">
        <v>3</v>
      </c>
      <c r="Q4431" t="str">
        <f>VLOOKUP(M4431,lookups!$A$1:$B$7, 2, FALSE)</f>
        <v>trawl/fyke</v>
      </c>
      <c r="R4431" t="str">
        <f>VLOOKUP(N4431,lookups!$D$1:$E$6, 2, FALSE)</f>
        <v>hucuktlis r</v>
      </c>
      <c r="S4431" t="str">
        <f>VLOOKUP(C4431,lookups!$G$1:$H$3, 2, FALSE)</f>
        <v>smolt</v>
      </c>
    </row>
    <row r="4432" spans="1:19" x14ac:dyDescent="0.25">
      <c r="A4432" s="1">
        <v>34452</v>
      </c>
      <c r="B4432">
        <v>1</v>
      </c>
      <c r="C4432">
        <v>1</v>
      </c>
      <c r="D4432">
        <v>1</v>
      </c>
      <c r="E4432">
        <v>1994</v>
      </c>
      <c r="F4432">
        <v>80</v>
      </c>
      <c r="G4432">
        <v>1</v>
      </c>
      <c r="H4432">
        <v>82</v>
      </c>
      <c r="I4432">
        <v>4.96</v>
      </c>
      <c r="J4432">
        <v>4.4480315670000001</v>
      </c>
      <c r="L4432">
        <v>1</v>
      </c>
      <c r="M4432">
        <v>1</v>
      </c>
      <c r="N4432">
        <v>399</v>
      </c>
      <c r="O4432">
        <v>1</v>
      </c>
      <c r="P4432">
        <v>3</v>
      </c>
      <c r="Q4432" t="str">
        <f>VLOOKUP(M4432,lookups!$A$1:$B$7, 2, FALSE)</f>
        <v>trawl/fyke</v>
      </c>
      <c r="R4432" t="str">
        <f>VLOOKUP(N4432,lookups!$D$1:$E$6, 2, FALSE)</f>
        <v>hucuktlis r</v>
      </c>
      <c r="S4432" t="str">
        <f>VLOOKUP(C4432,lookups!$G$1:$H$3, 2, FALSE)</f>
        <v>smolt</v>
      </c>
    </row>
    <row r="4433" spans="1:19" x14ac:dyDescent="0.25">
      <c r="A4433" s="1">
        <v>34452</v>
      </c>
      <c r="B4433">
        <v>1</v>
      </c>
      <c r="C4433">
        <v>1</v>
      </c>
      <c r="D4433">
        <v>1</v>
      </c>
      <c r="E4433">
        <v>1994</v>
      </c>
      <c r="F4433">
        <v>81</v>
      </c>
      <c r="G4433">
        <v>1</v>
      </c>
      <c r="H4433">
        <v>83</v>
      </c>
      <c r="I4433">
        <v>5.13</v>
      </c>
      <c r="J4433">
        <v>4.6004842620000002</v>
      </c>
      <c r="L4433">
        <v>1</v>
      </c>
      <c r="M4433">
        <v>1</v>
      </c>
      <c r="N4433">
        <v>399</v>
      </c>
      <c r="O4433">
        <v>1</v>
      </c>
      <c r="P4433">
        <v>3</v>
      </c>
      <c r="Q4433" t="str">
        <f>VLOOKUP(M4433,lookups!$A$1:$B$7, 2, FALSE)</f>
        <v>trawl/fyke</v>
      </c>
      <c r="R4433" t="str">
        <f>VLOOKUP(N4433,lookups!$D$1:$E$6, 2, FALSE)</f>
        <v>hucuktlis r</v>
      </c>
      <c r="S4433" t="str">
        <f>VLOOKUP(C4433,lookups!$G$1:$H$3, 2, FALSE)</f>
        <v>smolt</v>
      </c>
    </row>
    <row r="4434" spans="1:19" x14ac:dyDescent="0.25">
      <c r="A4434" s="1">
        <v>34452</v>
      </c>
      <c r="B4434">
        <v>1</v>
      </c>
      <c r="C4434">
        <v>1</v>
      </c>
      <c r="D4434">
        <v>1</v>
      </c>
      <c r="E4434">
        <v>1994</v>
      </c>
      <c r="F4434">
        <v>82</v>
      </c>
      <c r="G4434">
        <v>1</v>
      </c>
      <c r="H4434">
        <v>83</v>
      </c>
      <c r="I4434">
        <v>5.19</v>
      </c>
      <c r="J4434">
        <v>4.6542910949999996</v>
      </c>
      <c r="L4434">
        <v>1</v>
      </c>
      <c r="M4434">
        <v>1</v>
      </c>
      <c r="N4434">
        <v>399</v>
      </c>
      <c r="O4434">
        <v>1</v>
      </c>
      <c r="P4434">
        <v>3</v>
      </c>
      <c r="Q4434" t="str">
        <f>VLOOKUP(M4434,lookups!$A$1:$B$7, 2, FALSE)</f>
        <v>trawl/fyke</v>
      </c>
      <c r="R4434" t="str">
        <f>VLOOKUP(N4434,lookups!$D$1:$E$6, 2, FALSE)</f>
        <v>hucuktlis r</v>
      </c>
      <c r="S4434" t="str">
        <f>VLOOKUP(C4434,lookups!$G$1:$H$3, 2, FALSE)</f>
        <v>smolt</v>
      </c>
    </row>
    <row r="4435" spans="1:19" x14ac:dyDescent="0.25">
      <c r="A4435" s="1">
        <v>34452</v>
      </c>
      <c r="B4435">
        <v>1</v>
      </c>
      <c r="C4435">
        <v>1</v>
      </c>
      <c r="D4435">
        <v>1</v>
      </c>
      <c r="E4435">
        <v>1994</v>
      </c>
      <c r="F4435">
        <v>83</v>
      </c>
      <c r="G4435">
        <v>1</v>
      </c>
      <c r="H4435">
        <v>82</v>
      </c>
      <c r="I4435">
        <v>5.07</v>
      </c>
      <c r="J4435">
        <v>4.5466774279999997</v>
      </c>
      <c r="L4435">
        <v>1</v>
      </c>
      <c r="M4435">
        <v>1</v>
      </c>
      <c r="N4435">
        <v>399</v>
      </c>
      <c r="O4435">
        <v>1</v>
      </c>
      <c r="P4435">
        <v>3</v>
      </c>
      <c r="Q4435" t="str">
        <f>VLOOKUP(M4435,lookups!$A$1:$B$7, 2, FALSE)</f>
        <v>trawl/fyke</v>
      </c>
      <c r="R4435" t="str">
        <f>VLOOKUP(N4435,lookups!$D$1:$E$6, 2, FALSE)</f>
        <v>hucuktlis r</v>
      </c>
      <c r="S4435" t="str">
        <f>VLOOKUP(C4435,lookups!$G$1:$H$3, 2, FALSE)</f>
        <v>smolt</v>
      </c>
    </row>
    <row r="4436" spans="1:19" x14ac:dyDescent="0.25">
      <c r="A4436" s="1">
        <v>34452</v>
      </c>
      <c r="B4436">
        <v>1</v>
      </c>
      <c r="C4436">
        <v>1</v>
      </c>
      <c r="D4436">
        <v>1</v>
      </c>
      <c r="E4436">
        <v>1994</v>
      </c>
      <c r="F4436">
        <v>84</v>
      </c>
      <c r="G4436">
        <v>1</v>
      </c>
      <c r="H4436">
        <v>82</v>
      </c>
      <c r="I4436">
        <v>4.96</v>
      </c>
      <c r="J4436">
        <v>4.4480315670000001</v>
      </c>
      <c r="L4436">
        <v>1</v>
      </c>
      <c r="M4436">
        <v>1</v>
      </c>
      <c r="N4436">
        <v>399</v>
      </c>
      <c r="O4436">
        <v>1</v>
      </c>
      <c r="P4436">
        <v>3</v>
      </c>
      <c r="Q4436" t="str">
        <f>VLOOKUP(M4436,lookups!$A$1:$B$7, 2, FALSE)</f>
        <v>trawl/fyke</v>
      </c>
      <c r="R4436" t="str">
        <f>VLOOKUP(N4436,lookups!$D$1:$E$6, 2, FALSE)</f>
        <v>hucuktlis r</v>
      </c>
      <c r="S4436" t="str">
        <f>VLOOKUP(C4436,lookups!$G$1:$H$3, 2, FALSE)</f>
        <v>smolt</v>
      </c>
    </row>
    <row r="4437" spans="1:19" x14ac:dyDescent="0.25">
      <c r="A4437" s="1">
        <v>34452</v>
      </c>
      <c r="B4437">
        <v>1</v>
      </c>
      <c r="C4437">
        <v>1</v>
      </c>
      <c r="D4437">
        <v>1</v>
      </c>
      <c r="E4437">
        <v>1994</v>
      </c>
      <c r="F4437">
        <v>85</v>
      </c>
      <c r="G4437">
        <v>1</v>
      </c>
      <c r="H4437">
        <v>81</v>
      </c>
      <c r="I4437">
        <v>4.57</v>
      </c>
      <c r="J4437">
        <v>4.0982871489999999</v>
      </c>
      <c r="L4437">
        <v>1</v>
      </c>
      <c r="M4437">
        <v>1</v>
      </c>
      <c r="N4437">
        <v>399</v>
      </c>
      <c r="O4437">
        <v>1</v>
      </c>
      <c r="P4437">
        <v>3</v>
      </c>
      <c r="Q4437" t="str">
        <f>VLOOKUP(M4437,lookups!$A$1:$B$7, 2, FALSE)</f>
        <v>trawl/fyke</v>
      </c>
      <c r="R4437" t="str">
        <f>VLOOKUP(N4437,lookups!$D$1:$E$6, 2, FALSE)</f>
        <v>hucuktlis r</v>
      </c>
      <c r="S4437" t="str">
        <f>VLOOKUP(C4437,lookups!$G$1:$H$3, 2, FALSE)</f>
        <v>smolt</v>
      </c>
    </row>
    <row r="4438" spans="1:19" x14ac:dyDescent="0.25">
      <c r="A4438" s="1">
        <v>34452</v>
      </c>
      <c r="B4438">
        <v>1</v>
      </c>
      <c r="C4438">
        <v>1</v>
      </c>
      <c r="D4438">
        <v>1</v>
      </c>
      <c r="E4438">
        <v>1994</v>
      </c>
      <c r="F4438">
        <v>86</v>
      </c>
      <c r="G4438">
        <v>1</v>
      </c>
      <c r="H4438">
        <v>85</v>
      </c>
      <c r="I4438">
        <v>5.45</v>
      </c>
      <c r="J4438">
        <v>4.8874540399999997</v>
      </c>
      <c r="L4438">
        <v>1</v>
      </c>
      <c r="M4438">
        <v>1</v>
      </c>
      <c r="N4438">
        <v>399</v>
      </c>
      <c r="O4438">
        <v>1</v>
      </c>
      <c r="P4438">
        <v>3</v>
      </c>
      <c r="Q4438" t="str">
        <f>VLOOKUP(M4438,lookups!$A$1:$B$7, 2, FALSE)</f>
        <v>trawl/fyke</v>
      </c>
      <c r="R4438" t="str">
        <f>VLOOKUP(N4438,lookups!$D$1:$E$6, 2, FALSE)</f>
        <v>hucuktlis r</v>
      </c>
      <c r="S4438" t="str">
        <f>VLOOKUP(C4438,lookups!$G$1:$H$3, 2, FALSE)</f>
        <v>smolt</v>
      </c>
    </row>
    <row r="4439" spans="1:19" x14ac:dyDescent="0.25">
      <c r="A4439" s="1">
        <v>34452</v>
      </c>
      <c r="B4439">
        <v>1</v>
      </c>
      <c r="C4439">
        <v>1</v>
      </c>
      <c r="D4439">
        <v>1</v>
      </c>
      <c r="E4439">
        <v>1994</v>
      </c>
      <c r="F4439">
        <v>87</v>
      </c>
      <c r="G4439">
        <v>1</v>
      </c>
      <c r="H4439">
        <v>87</v>
      </c>
      <c r="I4439">
        <v>5.82</v>
      </c>
      <c r="J4439">
        <v>5.2192628460000003</v>
      </c>
      <c r="L4439">
        <v>1</v>
      </c>
      <c r="M4439">
        <v>1</v>
      </c>
      <c r="N4439">
        <v>399</v>
      </c>
      <c r="O4439">
        <v>1</v>
      </c>
      <c r="P4439">
        <v>3</v>
      </c>
      <c r="Q4439" t="str">
        <f>VLOOKUP(M4439,lookups!$A$1:$B$7, 2, FALSE)</f>
        <v>trawl/fyke</v>
      </c>
      <c r="R4439" t="str">
        <f>VLOOKUP(N4439,lookups!$D$1:$E$6, 2, FALSE)</f>
        <v>hucuktlis r</v>
      </c>
      <c r="S4439" t="str">
        <f>VLOOKUP(C4439,lookups!$G$1:$H$3, 2, FALSE)</f>
        <v>smolt</v>
      </c>
    </row>
    <row r="4440" spans="1:19" x14ac:dyDescent="0.25">
      <c r="A4440" s="1">
        <v>34452</v>
      </c>
      <c r="B4440">
        <v>1</v>
      </c>
      <c r="C4440">
        <v>1</v>
      </c>
      <c r="D4440">
        <v>1</v>
      </c>
      <c r="E4440">
        <v>1994</v>
      </c>
      <c r="F4440">
        <v>88</v>
      </c>
      <c r="G4440">
        <v>1</v>
      </c>
      <c r="H4440">
        <v>82</v>
      </c>
      <c r="I4440">
        <v>5.41</v>
      </c>
      <c r="J4440">
        <v>4.8515828179999998</v>
      </c>
      <c r="L4440">
        <v>1</v>
      </c>
      <c r="M4440">
        <v>1</v>
      </c>
      <c r="N4440">
        <v>399</v>
      </c>
      <c r="O4440">
        <v>1</v>
      </c>
      <c r="P4440">
        <v>3</v>
      </c>
      <c r="Q4440" t="str">
        <f>VLOOKUP(M4440,lookups!$A$1:$B$7, 2, FALSE)</f>
        <v>trawl/fyke</v>
      </c>
      <c r="R4440" t="str">
        <f>VLOOKUP(N4440,lookups!$D$1:$E$6, 2, FALSE)</f>
        <v>hucuktlis r</v>
      </c>
      <c r="S4440" t="str">
        <f>VLOOKUP(C4440,lookups!$G$1:$H$3, 2, FALSE)</f>
        <v>smolt</v>
      </c>
    </row>
    <row r="4441" spans="1:19" x14ac:dyDescent="0.25">
      <c r="A4441" s="1">
        <v>34452</v>
      </c>
      <c r="B4441">
        <v>1</v>
      </c>
      <c r="C4441">
        <v>1</v>
      </c>
      <c r="D4441">
        <v>1</v>
      </c>
      <c r="E4441">
        <v>1994</v>
      </c>
      <c r="F4441">
        <v>89</v>
      </c>
      <c r="G4441">
        <v>1</v>
      </c>
      <c r="H4441">
        <v>79</v>
      </c>
      <c r="I4441">
        <v>4.32</v>
      </c>
      <c r="J4441">
        <v>3.87409201</v>
      </c>
      <c r="L4441">
        <v>1</v>
      </c>
      <c r="M4441">
        <v>1</v>
      </c>
      <c r="N4441">
        <v>399</v>
      </c>
      <c r="O4441">
        <v>1</v>
      </c>
      <c r="P4441">
        <v>3</v>
      </c>
      <c r="Q4441" t="str">
        <f>VLOOKUP(M4441,lookups!$A$1:$B$7, 2, FALSE)</f>
        <v>trawl/fyke</v>
      </c>
      <c r="R4441" t="str">
        <f>VLOOKUP(N4441,lookups!$D$1:$E$6, 2, FALSE)</f>
        <v>hucuktlis r</v>
      </c>
      <c r="S4441" t="str">
        <f>VLOOKUP(C4441,lookups!$G$1:$H$3, 2, FALSE)</f>
        <v>smolt</v>
      </c>
    </row>
    <row r="4442" spans="1:19" x14ac:dyDescent="0.25">
      <c r="A4442" s="1">
        <v>34452</v>
      </c>
      <c r="B4442">
        <v>1</v>
      </c>
      <c r="C4442">
        <v>1</v>
      </c>
      <c r="D4442">
        <v>1</v>
      </c>
      <c r="E4442">
        <v>1994</v>
      </c>
      <c r="F4442">
        <v>90</v>
      </c>
      <c r="G4442">
        <v>1</v>
      </c>
      <c r="H4442">
        <v>83</v>
      </c>
      <c r="I4442">
        <v>5.32</v>
      </c>
      <c r="J4442">
        <v>4.7708725669999996</v>
      </c>
      <c r="L4442">
        <v>1</v>
      </c>
      <c r="M4442">
        <v>1</v>
      </c>
      <c r="N4442">
        <v>399</v>
      </c>
      <c r="O4442">
        <v>1</v>
      </c>
      <c r="P4442">
        <v>3</v>
      </c>
      <c r="Q4442" t="str">
        <f>VLOOKUP(M4442,lookups!$A$1:$B$7, 2, FALSE)</f>
        <v>trawl/fyke</v>
      </c>
      <c r="R4442" t="str">
        <f>VLOOKUP(N4442,lookups!$D$1:$E$6, 2, FALSE)</f>
        <v>hucuktlis r</v>
      </c>
      <c r="S4442" t="str">
        <f>VLOOKUP(C4442,lookups!$G$1:$H$3, 2, FALSE)</f>
        <v>smolt</v>
      </c>
    </row>
    <row r="4443" spans="1:19" x14ac:dyDescent="0.25">
      <c r="A4443" s="1">
        <v>34452</v>
      </c>
      <c r="B4443">
        <v>1</v>
      </c>
      <c r="C4443">
        <v>1</v>
      </c>
      <c r="D4443">
        <v>1</v>
      </c>
      <c r="E4443">
        <v>1994</v>
      </c>
      <c r="F4443">
        <v>91</v>
      </c>
      <c r="G4443">
        <v>1</v>
      </c>
      <c r="H4443">
        <v>78</v>
      </c>
      <c r="I4443">
        <v>4.2300000000000004</v>
      </c>
      <c r="J4443">
        <v>3.7933817589999999</v>
      </c>
      <c r="M4443">
        <v>1</v>
      </c>
      <c r="N4443">
        <v>399</v>
      </c>
      <c r="O4443">
        <v>1</v>
      </c>
      <c r="P4443">
        <v>3</v>
      </c>
      <c r="Q4443" t="str">
        <f>VLOOKUP(M4443,lookups!$A$1:$B$7, 2, FALSE)</f>
        <v>trawl/fyke</v>
      </c>
      <c r="R4443" t="str">
        <f>VLOOKUP(N4443,lookups!$D$1:$E$6, 2, FALSE)</f>
        <v>hucuktlis r</v>
      </c>
      <c r="S4443" t="str">
        <f>VLOOKUP(C4443,lookups!$G$1:$H$3, 2, FALSE)</f>
        <v>smolt</v>
      </c>
    </row>
    <row r="4444" spans="1:19" x14ac:dyDescent="0.25">
      <c r="A4444" s="1">
        <v>34452</v>
      </c>
      <c r="B4444">
        <v>1</v>
      </c>
      <c r="C4444">
        <v>1</v>
      </c>
      <c r="D4444">
        <v>1</v>
      </c>
      <c r="E4444">
        <v>1994</v>
      </c>
      <c r="F4444">
        <v>92</v>
      </c>
      <c r="G4444">
        <v>1</v>
      </c>
      <c r="H4444">
        <v>78</v>
      </c>
      <c r="I4444">
        <v>4.6500000000000004</v>
      </c>
      <c r="J4444">
        <v>4.1700295939999998</v>
      </c>
      <c r="L4444">
        <v>1</v>
      </c>
      <c r="M4444">
        <v>1</v>
      </c>
      <c r="N4444">
        <v>399</v>
      </c>
      <c r="O4444">
        <v>1</v>
      </c>
      <c r="P4444">
        <v>3</v>
      </c>
      <c r="Q4444" t="str">
        <f>VLOOKUP(M4444,lookups!$A$1:$B$7, 2, FALSE)</f>
        <v>trawl/fyke</v>
      </c>
      <c r="R4444" t="str">
        <f>VLOOKUP(N4444,lookups!$D$1:$E$6, 2, FALSE)</f>
        <v>hucuktlis r</v>
      </c>
      <c r="S4444" t="str">
        <f>VLOOKUP(C4444,lookups!$G$1:$H$3, 2, FALSE)</f>
        <v>smolt</v>
      </c>
    </row>
    <row r="4445" spans="1:19" x14ac:dyDescent="0.25">
      <c r="A4445" s="1">
        <v>34452</v>
      </c>
      <c r="B4445">
        <v>1</v>
      </c>
      <c r="C4445">
        <v>1</v>
      </c>
      <c r="D4445">
        <v>1</v>
      </c>
      <c r="E4445">
        <v>1994</v>
      </c>
      <c r="F4445">
        <v>93</v>
      </c>
      <c r="G4445">
        <v>1</v>
      </c>
      <c r="H4445">
        <v>77</v>
      </c>
      <c r="I4445">
        <v>4.42</v>
      </c>
      <c r="J4445">
        <v>3.9637700649999998</v>
      </c>
      <c r="L4445">
        <v>1</v>
      </c>
      <c r="M4445">
        <v>1</v>
      </c>
      <c r="N4445">
        <v>399</v>
      </c>
      <c r="O4445">
        <v>1</v>
      </c>
      <c r="P4445">
        <v>3</v>
      </c>
      <c r="Q4445" t="str">
        <f>VLOOKUP(M4445,lookups!$A$1:$B$7, 2, FALSE)</f>
        <v>trawl/fyke</v>
      </c>
      <c r="R4445" t="str">
        <f>VLOOKUP(N4445,lookups!$D$1:$E$6, 2, FALSE)</f>
        <v>hucuktlis r</v>
      </c>
      <c r="S4445" t="str">
        <f>VLOOKUP(C4445,lookups!$G$1:$H$3, 2, FALSE)</f>
        <v>smolt</v>
      </c>
    </row>
    <row r="4446" spans="1:19" x14ac:dyDescent="0.25">
      <c r="A4446" s="1">
        <v>34452</v>
      </c>
      <c r="B4446">
        <v>1</v>
      </c>
      <c r="C4446">
        <v>1</v>
      </c>
      <c r="D4446">
        <v>1</v>
      </c>
      <c r="E4446">
        <v>1994</v>
      </c>
      <c r="F4446">
        <v>94</v>
      </c>
      <c r="G4446">
        <v>1</v>
      </c>
      <c r="H4446">
        <v>79</v>
      </c>
      <c r="I4446">
        <v>4.3099999999999996</v>
      </c>
      <c r="J4446">
        <v>3.8651242039999998</v>
      </c>
      <c r="L4446">
        <v>1</v>
      </c>
      <c r="M4446">
        <v>1</v>
      </c>
      <c r="N4446">
        <v>399</v>
      </c>
      <c r="O4446">
        <v>1</v>
      </c>
      <c r="P4446">
        <v>3</v>
      </c>
      <c r="Q4446" t="str">
        <f>VLOOKUP(M4446,lookups!$A$1:$B$7, 2, FALSE)</f>
        <v>trawl/fyke</v>
      </c>
      <c r="R4446" t="str">
        <f>VLOOKUP(N4446,lookups!$D$1:$E$6, 2, FALSE)</f>
        <v>hucuktlis r</v>
      </c>
      <c r="S4446" t="str">
        <f>VLOOKUP(C4446,lookups!$G$1:$H$3, 2, FALSE)</f>
        <v>smolt</v>
      </c>
    </row>
    <row r="4447" spans="1:19" x14ac:dyDescent="0.25">
      <c r="A4447" s="1">
        <v>34452</v>
      </c>
      <c r="B4447">
        <v>1</v>
      </c>
      <c r="C4447">
        <v>1</v>
      </c>
      <c r="D4447">
        <v>1</v>
      </c>
      <c r="E4447">
        <v>1994</v>
      </c>
      <c r="F4447">
        <v>95</v>
      </c>
      <c r="G4447">
        <v>1</v>
      </c>
      <c r="H4447">
        <v>82</v>
      </c>
      <c r="I4447">
        <v>4.74</v>
      </c>
      <c r="J4447">
        <v>4.2507398439999999</v>
      </c>
      <c r="L4447">
        <v>1</v>
      </c>
      <c r="M4447">
        <v>1</v>
      </c>
      <c r="N4447">
        <v>399</v>
      </c>
      <c r="O4447">
        <v>1</v>
      </c>
      <c r="P4447">
        <v>3</v>
      </c>
      <c r="Q4447" t="str">
        <f>VLOOKUP(M4447,lookups!$A$1:$B$7, 2, FALSE)</f>
        <v>trawl/fyke</v>
      </c>
      <c r="R4447" t="str">
        <f>VLOOKUP(N4447,lookups!$D$1:$E$6, 2, FALSE)</f>
        <v>hucuktlis r</v>
      </c>
      <c r="S4447" t="str">
        <f>VLOOKUP(C4447,lookups!$G$1:$H$3, 2, FALSE)</f>
        <v>smolt</v>
      </c>
    </row>
    <row r="4448" spans="1:19" x14ac:dyDescent="0.25">
      <c r="A4448" s="1">
        <v>34452</v>
      </c>
      <c r="B4448">
        <v>1</v>
      </c>
      <c r="C4448">
        <v>1</v>
      </c>
      <c r="D4448">
        <v>1</v>
      </c>
      <c r="E4448">
        <v>1994</v>
      </c>
      <c r="F4448">
        <v>96</v>
      </c>
      <c r="G4448">
        <v>1</v>
      </c>
      <c r="H4448">
        <v>82</v>
      </c>
      <c r="I4448">
        <v>5.12</v>
      </c>
      <c r="J4448">
        <v>4.5915164559999999</v>
      </c>
      <c r="L4448">
        <v>1</v>
      </c>
      <c r="M4448">
        <v>1</v>
      </c>
      <c r="N4448">
        <v>399</v>
      </c>
      <c r="O4448">
        <v>1</v>
      </c>
      <c r="P4448">
        <v>3</v>
      </c>
      <c r="Q4448" t="str">
        <f>VLOOKUP(M4448,lookups!$A$1:$B$7, 2, FALSE)</f>
        <v>trawl/fyke</v>
      </c>
      <c r="R4448" t="str">
        <f>VLOOKUP(N4448,lookups!$D$1:$E$6, 2, FALSE)</f>
        <v>hucuktlis r</v>
      </c>
      <c r="S4448" t="str">
        <f>VLOOKUP(C4448,lookups!$G$1:$H$3, 2, FALSE)</f>
        <v>smolt</v>
      </c>
    </row>
    <row r="4449" spans="1:19" x14ac:dyDescent="0.25">
      <c r="A4449" s="1">
        <v>34452</v>
      </c>
      <c r="B4449">
        <v>1</v>
      </c>
      <c r="C4449">
        <v>1</v>
      </c>
      <c r="D4449">
        <v>1</v>
      </c>
      <c r="E4449">
        <v>1994</v>
      </c>
      <c r="F4449">
        <v>97</v>
      </c>
      <c r="G4449">
        <v>1</v>
      </c>
      <c r="H4449">
        <v>82</v>
      </c>
      <c r="I4449">
        <v>4.84</v>
      </c>
      <c r="J4449">
        <v>4.3404179000000003</v>
      </c>
      <c r="L4449">
        <v>1</v>
      </c>
      <c r="M4449">
        <v>1</v>
      </c>
      <c r="N4449">
        <v>399</v>
      </c>
      <c r="O4449">
        <v>1</v>
      </c>
      <c r="P4449">
        <v>3</v>
      </c>
      <c r="Q4449" t="str">
        <f>VLOOKUP(M4449,lookups!$A$1:$B$7, 2, FALSE)</f>
        <v>trawl/fyke</v>
      </c>
      <c r="R4449" t="str">
        <f>VLOOKUP(N4449,lookups!$D$1:$E$6, 2, FALSE)</f>
        <v>hucuktlis r</v>
      </c>
      <c r="S4449" t="str">
        <f>VLOOKUP(C4449,lookups!$G$1:$H$3, 2, FALSE)</f>
        <v>smolt</v>
      </c>
    </row>
    <row r="4450" spans="1:19" x14ac:dyDescent="0.25">
      <c r="A4450" s="1">
        <v>34452</v>
      </c>
      <c r="B4450">
        <v>1</v>
      </c>
      <c r="C4450">
        <v>1</v>
      </c>
      <c r="D4450">
        <v>1</v>
      </c>
      <c r="E4450">
        <v>1994</v>
      </c>
      <c r="F4450">
        <v>98</v>
      </c>
      <c r="G4450">
        <v>1</v>
      </c>
      <c r="H4450">
        <v>80</v>
      </c>
      <c r="I4450">
        <v>4.5999999999999996</v>
      </c>
      <c r="J4450">
        <v>4.1251905659999997</v>
      </c>
      <c r="L4450">
        <v>1</v>
      </c>
      <c r="M4450">
        <v>1</v>
      </c>
      <c r="N4450">
        <v>399</v>
      </c>
      <c r="O4450">
        <v>1</v>
      </c>
      <c r="P4450">
        <v>3</v>
      </c>
      <c r="Q4450" t="str">
        <f>VLOOKUP(M4450,lookups!$A$1:$B$7, 2, FALSE)</f>
        <v>trawl/fyke</v>
      </c>
      <c r="R4450" t="str">
        <f>VLOOKUP(N4450,lookups!$D$1:$E$6, 2, FALSE)</f>
        <v>hucuktlis r</v>
      </c>
      <c r="S4450" t="str">
        <f>VLOOKUP(C4450,lookups!$G$1:$H$3, 2, FALSE)</f>
        <v>smolt</v>
      </c>
    </row>
    <row r="4451" spans="1:19" x14ac:dyDescent="0.25">
      <c r="A4451" s="1">
        <v>34452</v>
      </c>
      <c r="B4451">
        <v>1</v>
      </c>
      <c r="C4451">
        <v>1</v>
      </c>
      <c r="D4451">
        <v>1</v>
      </c>
      <c r="E4451">
        <v>1994</v>
      </c>
      <c r="F4451">
        <v>99</v>
      </c>
      <c r="G4451">
        <v>1</v>
      </c>
      <c r="H4451">
        <v>80</v>
      </c>
      <c r="I4451">
        <v>4.83</v>
      </c>
      <c r="J4451">
        <v>4.331450094</v>
      </c>
      <c r="L4451">
        <v>1</v>
      </c>
      <c r="M4451">
        <v>1</v>
      </c>
      <c r="N4451">
        <v>399</v>
      </c>
      <c r="O4451">
        <v>1</v>
      </c>
      <c r="P4451">
        <v>3</v>
      </c>
      <c r="Q4451" t="str">
        <f>VLOOKUP(M4451,lookups!$A$1:$B$7, 2, FALSE)</f>
        <v>trawl/fyke</v>
      </c>
      <c r="R4451" t="str">
        <f>VLOOKUP(N4451,lookups!$D$1:$E$6, 2, FALSE)</f>
        <v>hucuktlis r</v>
      </c>
      <c r="S4451" t="str">
        <f>VLOOKUP(C4451,lookups!$G$1:$H$3, 2, FALSE)</f>
        <v>smolt</v>
      </c>
    </row>
    <row r="4452" spans="1:19" x14ac:dyDescent="0.25">
      <c r="A4452" s="1">
        <v>34452</v>
      </c>
      <c r="B4452">
        <v>1</v>
      </c>
      <c r="C4452">
        <v>1</v>
      </c>
      <c r="D4452">
        <v>1</v>
      </c>
      <c r="E4452">
        <v>1994</v>
      </c>
      <c r="F4452">
        <v>100</v>
      </c>
      <c r="G4452">
        <v>1</v>
      </c>
      <c r="H4452">
        <v>78</v>
      </c>
      <c r="I4452">
        <v>4.17</v>
      </c>
      <c r="J4452">
        <v>3.739574926</v>
      </c>
      <c r="L4452">
        <v>1</v>
      </c>
      <c r="M4452">
        <v>1</v>
      </c>
      <c r="N4452">
        <v>399</v>
      </c>
      <c r="O4452">
        <v>1</v>
      </c>
      <c r="P4452">
        <v>3</v>
      </c>
      <c r="Q4452" t="str">
        <f>VLOOKUP(M4452,lookups!$A$1:$B$7, 2, FALSE)</f>
        <v>trawl/fyke</v>
      </c>
      <c r="R4452" t="str">
        <f>VLOOKUP(N4452,lookups!$D$1:$E$6, 2, FALSE)</f>
        <v>hucuktlis r</v>
      </c>
      <c r="S4452" t="str">
        <f>VLOOKUP(C4452,lookups!$G$1:$H$3, 2, FALSE)</f>
        <v>smolt</v>
      </c>
    </row>
    <row r="4453" spans="1:19" x14ac:dyDescent="0.25">
      <c r="A4453" s="1">
        <v>34452</v>
      </c>
      <c r="B4453">
        <v>1</v>
      </c>
      <c r="C4453">
        <v>1</v>
      </c>
      <c r="D4453">
        <v>1</v>
      </c>
      <c r="E4453">
        <v>1994</v>
      </c>
      <c r="F4453">
        <v>101</v>
      </c>
      <c r="G4453">
        <v>1</v>
      </c>
      <c r="H4453">
        <v>81</v>
      </c>
      <c r="I4453">
        <v>4.5599999999999996</v>
      </c>
      <c r="J4453">
        <v>4.0893193439999997</v>
      </c>
      <c r="L4453">
        <v>1</v>
      </c>
      <c r="M4453">
        <v>1</v>
      </c>
      <c r="N4453">
        <v>399</v>
      </c>
      <c r="O4453">
        <v>1</v>
      </c>
      <c r="P4453">
        <v>3</v>
      </c>
      <c r="Q4453" t="str">
        <f>VLOOKUP(M4453,lookups!$A$1:$B$7, 2, FALSE)</f>
        <v>trawl/fyke</v>
      </c>
      <c r="R4453" t="str">
        <f>VLOOKUP(N4453,lookups!$D$1:$E$6, 2, FALSE)</f>
        <v>hucuktlis r</v>
      </c>
      <c r="S4453" t="str">
        <f>VLOOKUP(C4453,lookups!$G$1:$H$3, 2, FALSE)</f>
        <v>smolt</v>
      </c>
    </row>
    <row r="4454" spans="1:19" x14ac:dyDescent="0.25">
      <c r="A4454" s="1">
        <v>34452</v>
      </c>
      <c r="B4454">
        <v>1</v>
      </c>
      <c r="C4454">
        <v>1</v>
      </c>
      <c r="D4454">
        <v>1</v>
      </c>
      <c r="E4454">
        <v>1994</v>
      </c>
      <c r="F4454">
        <v>102</v>
      </c>
      <c r="G4454">
        <v>1</v>
      </c>
      <c r="H4454">
        <v>83</v>
      </c>
      <c r="I4454">
        <v>4.78</v>
      </c>
      <c r="J4454">
        <v>4.2866110659999999</v>
      </c>
      <c r="L4454">
        <v>1</v>
      </c>
      <c r="M4454">
        <v>1</v>
      </c>
      <c r="N4454">
        <v>399</v>
      </c>
      <c r="O4454">
        <v>1</v>
      </c>
      <c r="P4454">
        <v>3</v>
      </c>
      <c r="Q4454" t="str">
        <f>VLOOKUP(M4454,lookups!$A$1:$B$7, 2, FALSE)</f>
        <v>trawl/fyke</v>
      </c>
      <c r="R4454" t="str">
        <f>VLOOKUP(N4454,lookups!$D$1:$E$6, 2, FALSE)</f>
        <v>hucuktlis r</v>
      </c>
      <c r="S4454" t="str">
        <f>VLOOKUP(C4454,lookups!$G$1:$H$3, 2, FALSE)</f>
        <v>smolt</v>
      </c>
    </row>
    <row r="4455" spans="1:19" x14ac:dyDescent="0.25">
      <c r="A4455" s="1">
        <v>34452</v>
      </c>
      <c r="B4455">
        <v>1</v>
      </c>
      <c r="C4455">
        <v>1</v>
      </c>
      <c r="D4455">
        <v>1</v>
      </c>
      <c r="E4455">
        <v>1994</v>
      </c>
      <c r="F4455">
        <v>103</v>
      </c>
      <c r="G4455">
        <v>1</v>
      </c>
      <c r="H4455">
        <v>80</v>
      </c>
      <c r="I4455">
        <v>4.53</v>
      </c>
      <c r="J4455">
        <v>4.062415927</v>
      </c>
      <c r="L4455">
        <v>1</v>
      </c>
      <c r="M4455">
        <v>1</v>
      </c>
      <c r="N4455">
        <v>399</v>
      </c>
      <c r="O4455">
        <v>1</v>
      </c>
      <c r="P4455">
        <v>3</v>
      </c>
      <c r="Q4455" t="str">
        <f>VLOOKUP(M4455,lookups!$A$1:$B$7, 2, FALSE)</f>
        <v>trawl/fyke</v>
      </c>
      <c r="R4455" t="str">
        <f>VLOOKUP(N4455,lookups!$D$1:$E$6, 2, FALSE)</f>
        <v>hucuktlis r</v>
      </c>
      <c r="S4455" t="str">
        <f>VLOOKUP(C4455,lookups!$G$1:$H$3, 2, FALSE)</f>
        <v>smolt</v>
      </c>
    </row>
    <row r="4456" spans="1:19" x14ac:dyDescent="0.25">
      <c r="A4456" s="1">
        <v>34452</v>
      </c>
      <c r="B4456">
        <v>1</v>
      </c>
      <c r="C4456">
        <v>1</v>
      </c>
      <c r="D4456">
        <v>1</v>
      </c>
      <c r="E4456">
        <v>1994</v>
      </c>
      <c r="F4456">
        <v>104</v>
      </c>
      <c r="G4456">
        <v>1</v>
      </c>
      <c r="H4456">
        <v>78</v>
      </c>
      <c r="I4456">
        <v>4.07</v>
      </c>
      <c r="J4456">
        <v>3.6498968700000001</v>
      </c>
      <c r="L4456">
        <v>1</v>
      </c>
      <c r="M4456">
        <v>1</v>
      </c>
      <c r="N4456">
        <v>399</v>
      </c>
      <c r="O4456">
        <v>1</v>
      </c>
      <c r="P4456">
        <v>3</v>
      </c>
      <c r="Q4456" t="str">
        <f>VLOOKUP(M4456,lookups!$A$1:$B$7, 2, FALSE)</f>
        <v>trawl/fyke</v>
      </c>
      <c r="R4456" t="str">
        <f>VLOOKUP(N4456,lookups!$D$1:$E$6, 2, FALSE)</f>
        <v>hucuktlis r</v>
      </c>
      <c r="S4456" t="str">
        <f>VLOOKUP(C4456,lookups!$G$1:$H$3, 2, FALSE)</f>
        <v>smolt</v>
      </c>
    </row>
    <row r="4457" spans="1:19" x14ac:dyDescent="0.25">
      <c r="A4457" s="1">
        <v>34452</v>
      </c>
      <c r="B4457">
        <v>1</v>
      </c>
      <c r="C4457">
        <v>1</v>
      </c>
      <c r="D4457">
        <v>1</v>
      </c>
      <c r="E4457">
        <v>1994</v>
      </c>
      <c r="F4457">
        <v>105</v>
      </c>
      <c r="G4457">
        <v>1</v>
      </c>
      <c r="H4457">
        <v>80</v>
      </c>
      <c r="I4457">
        <v>4.22</v>
      </c>
      <c r="J4457">
        <v>3.7844139540000001</v>
      </c>
      <c r="L4457">
        <v>1</v>
      </c>
      <c r="M4457">
        <v>1</v>
      </c>
      <c r="N4457">
        <v>399</v>
      </c>
      <c r="O4457">
        <v>1</v>
      </c>
      <c r="P4457">
        <v>3</v>
      </c>
      <c r="Q4457" t="str">
        <f>VLOOKUP(M4457,lookups!$A$1:$B$7, 2, FALSE)</f>
        <v>trawl/fyke</v>
      </c>
      <c r="R4457" t="str">
        <f>VLOOKUP(N4457,lookups!$D$1:$E$6, 2, FALSE)</f>
        <v>hucuktlis r</v>
      </c>
      <c r="S4457" t="str">
        <f>VLOOKUP(C4457,lookups!$G$1:$H$3, 2, FALSE)</f>
        <v>smolt</v>
      </c>
    </row>
    <row r="4458" spans="1:19" x14ac:dyDescent="0.25">
      <c r="A4458" s="1">
        <v>34452</v>
      </c>
      <c r="B4458">
        <v>1</v>
      </c>
      <c r="C4458">
        <v>1</v>
      </c>
      <c r="D4458">
        <v>1</v>
      </c>
      <c r="E4458">
        <v>1994</v>
      </c>
      <c r="F4458">
        <v>106</v>
      </c>
      <c r="G4458">
        <v>1</v>
      </c>
      <c r="H4458">
        <v>83</v>
      </c>
      <c r="I4458">
        <v>4.9400000000000004</v>
      </c>
      <c r="J4458">
        <v>4.4300959559999997</v>
      </c>
      <c r="L4458">
        <v>1</v>
      </c>
      <c r="M4458">
        <v>1</v>
      </c>
      <c r="N4458">
        <v>399</v>
      </c>
      <c r="O4458">
        <v>1</v>
      </c>
      <c r="P4458">
        <v>3</v>
      </c>
      <c r="Q4458" t="str">
        <f>VLOOKUP(M4458,lookups!$A$1:$B$7, 2, FALSE)</f>
        <v>trawl/fyke</v>
      </c>
      <c r="R4458" t="str">
        <f>VLOOKUP(N4458,lookups!$D$1:$E$6, 2, FALSE)</f>
        <v>hucuktlis r</v>
      </c>
      <c r="S4458" t="str">
        <f>VLOOKUP(C4458,lookups!$G$1:$H$3, 2, FALSE)</f>
        <v>smolt</v>
      </c>
    </row>
    <row r="4459" spans="1:19" x14ac:dyDescent="0.25">
      <c r="A4459" s="1">
        <v>34452</v>
      </c>
      <c r="B4459">
        <v>1</v>
      </c>
      <c r="C4459">
        <v>1</v>
      </c>
      <c r="D4459">
        <v>1</v>
      </c>
      <c r="E4459">
        <v>1994</v>
      </c>
      <c r="F4459">
        <v>107</v>
      </c>
      <c r="G4459">
        <v>1</v>
      </c>
      <c r="H4459">
        <v>80</v>
      </c>
      <c r="I4459">
        <v>4.41</v>
      </c>
      <c r="J4459">
        <v>3.9548022600000001</v>
      </c>
      <c r="L4459">
        <v>1</v>
      </c>
      <c r="M4459">
        <v>1</v>
      </c>
      <c r="N4459">
        <v>399</v>
      </c>
      <c r="O4459">
        <v>1</v>
      </c>
      <c r="P4459">
        <v>3</v>
      </c>
      <c r="Q4459" t="str">
        <f>VLOOKUP(M4459,lookups!$A$1:$B$7, 2, FALSE)</f>
        <v>trawl/fyke</v>
      </c>
      <c r="R4459" t="str">
        <f>VLOOKUP(N4459,lookups!$D$1:$E$6, 2, FALSE)</f>
        <v>hucuktlis r</v>
      </c>
      <c r="S4459" t="str">
        <f>VLOOKUP(C4459,lookups!$G$1:$H$3, 2, FALSE)</f>
        <v>smolt</v>
      </c>
    </row>
    <row r="4460" spans="1:19" x14ac:dyDescent="0.25">
      <c r="A4460" s="1">
        <v>34452</v>
      </c>
      <c r="B4460">
        <v>1</v>
      </c>
      <c r="C4460">
        <v>1</v>
      </c>
      <c r="D4460">
        <v>1</v>
      </c>
      <c r="E4460">
        <v>1994</v>
      </c>
      <c r="F4460">
        <v>108</v>
      </c>
      <c r="G4460">
        <v>1</v>
      </c>
      <c r="H4460">
        <v>78</v>
      </c>
      <c r="I4460">
        <v>4.76</v>
      </c>
      <c r="J4460">
        <v>4.2686754550000003</v>
      </c>
      <c r="L4460">
        <v>1</v>
      </c>
      <c r="M4460">
        <v>1</v>
      </c>
      <c r="N4460">
        <v>399</v>
      </c>
      <c r="O4460">
        <v>1</v>
      </c>
      <c r="P4460">
        <v>3</v>
      </c>
      <c r="Q4460" t="str">
        <f>VLOOKUP(M4460,lookups!$A$1:$B$7, 2, FALSE)</f>
        <v>trawl/fyke</v>
      </c>
      <c r="R4460" t="str">
        <f>VLOOKUP(N4460,lookups!$D$1:$E$6, 2, FALSE)</f>
        <v>hucuktlis r</v>
      </c>
      <c r="S4460" t="str">
        <f>VLOOKUP(C4460,lookups!$G$1:$H$3, 2, FALSE)</f>
        <v>smolt</v>
      </c>
    </row>
    <row r="4461" spans="1:19" x14ac:dyDescent="0.25">
      <c r="A4461" s="1">
        <v>34452</v>
      </c>
      <c r="B4461">
        <v>1</v>
      </c>
      <c r="C4461">
        <v>1</v>
      </c>
      <c r="D4461">
        <v>1</v>
      </c>
      <c r="E4461">
        <v>1994</v>
      </c>
      <c r="F4461">
        <v>109</v>
      </c>
      <c r="G4461">
        <v>1</v>
      </c>
      <c r="H4461">
        <v>78</v>
      </c>
      <c r="I4461">
        <v>4.5199999999999996</v>
      </c>
      <c r="J4461">
        <v>4.0534481209999997</v>
      </c>
      <c r="L4461">
        <v>1</v>
      </c>
      <c r="M4461">
        <v>1</v>
      </c>
      <c r="N4461">
        <v>399</v>
      </c>
      <c r="O4461">
        <v>1</v>
      </c>
      <c r="P4461">
        <v>3</v>
      </c>
      <c r="Q4461" t="str">
        <f>VLOOKUP(M4461,lookups!$A$1:$B$7, 2, FALSE)</f>
        <v>trawl/fyke</v>
      </c>
      <c r="R4461" t="str">
        <f>VLOOKUP(N4461,lookups!$D$1:$E$6, 2, FALSE)</f>
        <v>hucuktlis r</v>
      </c>
      <c r="S4461" t="str">
        <f>VLOOKUP(C4461,lookups!$G$1:$H$3, 2, FALSE)</f>
        <v>smolt</v>
      </c>
    </row>
    <row r="4462" spans="1:19" x14ac:dyDescent="0.25">
      <c r="A4462" s="1">
        <v>34452</v>
      </c>
      <c r="B4462">
        <v>1</v>
      </c>
      <c r="C4462">
        <v>1</v>
      </c>
      <c r="D4462">
        <v>1</v>
      </c>
      <c r="E4462">
        <v>1994</v>
      </c>
      <c r="F4462">
        <v>110</v>
      </c>
      <c r="G4462">
        <v>1</v>
      </c>
      <c r="H4462">
        <v>79</v>
      </c>
      <c r="I4462">
        <v>4.51</v>
      </c>
      <c r="J4462">
        <v>4.0444803159999996</v>
      </c>
      <c r="L4462">
        <v>1</v>
      </c>
      <c r="M4462">
        <v>1</v>
      </c>
      <c r="N4462">
        <v>399</v>
      </c>
      <c r="O4462">
        <v>1</v>
      </c>
      <c r="P4462">
        <v>3</v>
      </c>
      <c r="Q4462" t="str">
        <f>VLOOKUP(M4462,lookups!$A$1:$B$7, 2, FALSE)</f>
        <v>trawl/fyke</v>
      </c>
      <c r="R4462" t="str">
        <f>VLOOKUP(N4462,lookups!$D$1:$E$6, 2, FALSE)</f>
        <v>hucuktlis r</v>
      </c>
      <c r="S4462" t="str">
        <f>VLOOKUP(C4462,lookups!$G$1:$H$3, 2, FALSE)</f>
        <v>smolt</v>
      </c>
    </row>
    <row r="4463" spans="1:19" x14ac:dyDescent="0.25">
      <c r="A4463" s="1">
        <v>34452</v>
      </c>
      <c r="B4463">
        <v>1</v>
      </c>
      <c r="C4463">
        <v>1</v>
      </c>
      <c r="D4463">
        <v>1</v>
      </c>
      <c r="E4463">
        <v>1994</v>
      </c>
      <c r="F4463">
        <v>111</v>
      </c>
      <c r="G4463">
        <v>1</v>
      </c>
      <c r="H4463">
        <v>76</v>
      </c>
      <c r="I4463">
        <v>3.43</v>
      </c>
      <c r="J4463">
        <v>3.075957313</v>
      </c>
      <c r="L4463">
        <v>1</v>
      </c>
      <c r="M4463">
        <v>1</v>
      </c>
      <c r="N4463">
        <v>399</v>
      </c>
      <c r="O4463">
        <v>1</v>
      </c>
      <c r="P4463">
        <v>3</v>
      </c>
      <c r="Q4463" t="str">
        <f>VLOOKUP(M4463,lookups!$A$1:$B$7, 2, FALSE)</f>
        <v>trawl/fyke</v>
      </c>
      <c r="R4463" t="str">
        <f>VLOOKUP(N4463,lookups!$D$1:$E$6, 2, FALSE)</f>
        <v>hucuktlis r</v>
      </c>
      <c r="S4463" t="str">
        <f>VLOOKUP(C4463,lookups!$G$1:$H$3, 2, FALSE)</f>
        <v>smolt</v>
      </c>
    </row>
    <row r="4464" spans="1:19" x14ac:dyDescent="0.25">
      <c r="A4464" s="1">
        <v>34452</v>
      </c>
      <c r="B4464">
        <v>1</v>
      </c>
      <c r="C4464">
        <v>1</v>
      </c>
      <c r="D4464">
        <v>1</v>
      </c>
      <c r="E4464">
        <v>1994</v>
      </c>
      <c r="F4464">
        <v>112</v>
      </c>
      <c r="G4464">
        <v>1</v>
      </c>
      <c r="H4464">
        <v>77</v>
      </c>
      <c r="I4464">
        <v>4.17</v>
      </c>
      <c r="J4464">
        <v>3.739574926</v>
      </c>
      <c r="L4464">
        <v>1</v>
      </c>
      <c r="M4464">
        <v>1</v>
      </c>
      <c r="N4464">
        <v>399</v>
      </c>
      <c r="O4464">
        <v>1</v>
      </c>
      <c r="P4464">
        <v>3</v>
      </c>
      <c r="Q4464" t="str">
        <f>VLOOKUP(M4464,lookups!$A$1:$B$7, 2, FALSE)</f>
        <v>trawl/fyke</v>
      </c>
      <c r="R4464" t="str">
        <f>VLOOKUP(N4464,lookups!$D$1:$E$6, 2, FALSE)</f>
        <v>hucuktlis r</v>
      </c>
      <c r="S4464" t="str">
        <f>VLOOKUP(C4464,lookups!$G$1:$H$3, 2, FALSE)</f>
        <v>smolt</v>
      </c>
    </row>
    <row r="4465" spans="1:19" x14ac:dyDescent="0.25">
      <c r="A4465" s="1">
        <v>34452</v>
      </c>
      <c r="B4465">
        <v>1</v>
      </c>
      <c r="C4465">
        <v>1</v>
      </c>
      <c r="D4465">
        <v>1</v>
      </c>
      <c r="E4465">
        <v>1994</v>
      </c>
      <c r="F4465">
        <v>113</v>
      </c>
      <c r="G4465">
        <v>1</v>
      </c>
      <c r="H4465">
        <v>77</v>
      </c>
      <c r="I4465">
        <v>4.2</v>
      </c>
      <c r="J4465">
        <v>3.7664783430000002</v>
      </c>
      <c r="L4465">
        <v>1</v>
      </c>
      <c r="M4465">
        <v>1</v>
      </c>
      <c r="N4465">
        <v>399</v>
      </c>
      <c r="O4465">
        <v>1</v>
      </c>
      <c r="P4465">
        <v>3</v>
      </c>
      <c r="Q4465" t="str">
        <f>VLOOKUP(M4465,lookups!$A$1:$B$7, 2, FALSE)</f>
        <v>trawl/fyke</v>
      </c>
      <c r="R4465" t="str">
        <f>VLOOKUP(N4465,lookups!$D$1:$E$6, 2, FALSE)</f>
        <v>hucuktlis r</v>
      </c>
      <c r="S4465" t="str">
        <f>VLOOKUP(C4465,lookups!$G$1:$H$3, 2, FALSE)</f>
        <v>smolt</v>
      </c>
    </row>
    <row r="4466" spans="1:19" x14ac:dyDescent="0.25">
      <c r="A4466" s="1">
        <v>34452</v>
      </c>
      <c r="B4466">
        <v>1</v>
      </c>
      <c r="C4466">
        <v>1</v>
      </c>
      <c r="D4466">
        <v>1</v>
      </c>
      <c r="E4466">
        <v>1994</v>
      </c>
      <c r="F4466">
        <v>114</v>
      </c>
      <c r="G4466">
        <v>1</v>
      </c>
      <c r="H4466">
        <v>75</v>
      </c>
      <c r="I4466">
        <v>3.48</v>
      </c>
      <c r="J4466">
        <v>3.1207963410000001</v>
      </c>
      <c r="L4466">
        <v>1</v>
      </c>
      <c r="M4466">
        <v>1</v>
      </c>
      <c r="N4466">
        <v>399</v>
      </c>
      <c r="O4466">
        <v>1</v>
      </c>
      <c r="P4466">
        <v>3</v>
      </c>
      <c r="Q4466" t="str">
        <f>VLOOKUP(M4466,lookups!$A$1:$B$7, 2, FALSE)</f>
        <v>trawl/fyke</v>
      </c>
      <c r="R4466" t="str">
        <f>VLOOKUP(N4466,lookups!$D$1:$E$6, 2, FALSE)</f>
        <v>hucuktlis r</v>
      </c>
      <c r="S4466" t="str">
        <f>VLOOKUP(C4466,lookups!$G$1:$H$3, 2, FALSE)</f>
        <v>smolt</v>
      </c>
    </row>
    <row r="4467" spans="1:19" x14ac:dyDescent="0.25">
      <c r="A4467" s="1">
        <v>34452</v>
      </c>
      <c r="B4467">
        <v>1</v>
      </c>
      <c r="C4467">
        <v>1</v>
      </c>
      <c r="D4467">
        <v>1</v>
      </c>
      <c r="E4467">
        <v>1994</v>
      </c>
      <c r="F4467">
        <v>115</v>
      </c>
      <c r="G4467">
        <v>1</v>
      </c>
      <c r="H4467">
        <v>77</v>
      </c>
      <c r="I4467">
        <v>4.22</v>
      </c>
      <c r="J4467">
        <v>3.7844139540000001</v>
      </c>
      <c r="L4467">
        <v>1</v>
      </c>
      <c r="M4467">
        <v>1</v>
      </c>
      <c r="N4467">
        <v>399</v>
      </c>
      <c r="O4467">
        <v>1</v>
      </c>
      <c r="P4467">
        <v>3</v>
      </c>
      <c r="Q4467" t="str">
        <f>VLOOKUP(M4467,lookups!$A$1:$B$7, 2, FALSE)</f>
        <v>trawl/fyke</v>
      </c>
      <c r="R4467" t="str">
        <f>VLOOKUP(N4467,lookups!$D$1:$E$6, 2, FALSE)</f>
        <v>hucuktlis r</v>
      </c>
      <c r="S4467" t="str">
        <f>VLOOKUP(C4467,lookups!$G$1:$H$3, 2, FALSE)</f>
        <v>smolt</v>
      </c>
    </row>
    <row r="4468" spans="1:19" x14ac:dyDescent="0.25">
      <c r="A4468" s="1">
        <v>34452</v>
      </c>
      <c r="B4468">
        <v>1</v>
      </c>
      <c r="C4468">
        <v>1</v>
      </c>
      <c r="D4468">
        <v>1</v>
      </c>
      <c r="E4468">
        <v>1994</v>
      </c>
      <c r="F4468">
        <v>116</v>
      </c>
      <c r="G4468">
        <v>1</v>
      </c>
      <c r="H4468">
        <v>72</v>
      </c>
      <c r="I4468">
        <v>3.08</v>
      </c>
      <c r="J4468">
        <v>2.7620841180000002</v>
      </c>
      <c r="M4468">
        <v>1</v>
      </c>
      <c r="N4468">
        <v>399</v>
      </c>
      <c r="O4468">
        <v>1</v>
      </c>
      <c r="P4468">
        <v>3</v>
      </c>
      <c r="Q4468" t="str">
        <f>VLOOKUP(M4468,lookups!$A$1:$B$7, 2, FALSE)</f>
        <v>trawl/fyke</v>
      </c>
      <c r="R4468" t="str">
        <f>VLOOKUP(N4468,lookups!$D$1:$E$6, 2, FALSE)</f>
        <v>hucuktlis r</v>
      </c>
      <c r="S4468" t="str">
        <f>VLOOKUP(C4468,lookups!$G$1:$H$3, 2, FALSE)</f>
        <v>smolt</v>
      </c>
    </row>
    <row r="4469" spans="1:19" x14ac:dyDescent="0.25">
      <c r="A4469" s="1">
        <v>34452</v>
      </c>
      <c r="B4469">
        <v>1</v>
      </c>
      <c r="C4469">
        <v>1</v>
      </c>
      <c r="D4469">
        <v>1</v>
      </c>
      <c r="E4469">
        <v>1994</v>
      </c>
      <c r="F4469">
        <v>117</v>
      </c>
      <c r="G4469">
        <v>1</v>
      </c>
      <c r="H4469">
        <v>78</v>
      </c>
      <c r="I4469">
        <v>3.85</v>
      </c>
      <c r="J4469">
        <v>3.452605148</v>
      </c>
      <c r="L4469">
        <v>1</v>
      </c>
      <c r="M4469">
        <v>1</v>
      </c>
      <c r="N4469">
        <v>399</v>
      </c>
      <c r="O4469">
        <v>1</v>
      </c>
      <c r="P4469">
        <v>3</v>
      </c>
      <c r="Q4469" t="str">
        <f>VLOOKUP(M4469,lookups!$A$1:$B$7, 2, FALSE)</f>
        <v>trawl/fyke</v>
      </c>
      <c r="R4469" t="str">
        <f>VLOOKUP(N4469,lookups!$D$1:$E$6, 2, FALSE)</f>
        <v>hucuktlis r</v>
      </c>
      <c r="S4469" t="str">
        <f>VLOOKUP(C4469,lookups!$G$1:$H$3, 2, FALSE)</f>
        <v>smolt</v>
      </c>
    </row>
    <row r="4470" spans="1:19" x14ac:dyDescent="0.25">
      <c r="A4470" s="1">
        <v>34452</v>
      </c>
      <c r="B4470">
        <v>1</v>
      </c>
      <c r="C4470">
        <v>1</v>
      </c>
      <c r="D4470">
        <v>1</v>
      </c>
      <c r="E4470">
        <v>1994</v>
      </c>
      <c r="F4470">
        <v>118</v>
      </c>
      <c r="G4470">
        <v>1</v>
      </c>
      <c r="H4470">
        <v>81</v>
      </c>
      <c r="I4470">
        <v>4.46</v>
      </c>
      <c r="J4470">
        <v>3.9996412879999999</v>
      </c>
      <c r="L4470">
        <v>1</v>
      </c>
      <c r="M4470">
        <v>1</v>
      </c>
      <c r="N4470">
        <v>399</v>
      </c>
      <c r="O4470">
        <v>1</v>
      </c>
      <c r="P4470">
        <v>3</v>
      </c>
      <c r="Q4470" t="str">
        <f>VLOOKUP(M4470,lookups!$A$1:$B$7, 2, FALSE)</f>
        <v>trawl/fyke</v>
      </c>
      <c r="R4470" t="str">
        <f>VLOOKUP(N4470,lookups!$D$1:$E$6, 2, FALSE)</f>
        <v>hucuktlis r</v>
      </c>
      <c r="S4470" t="str">
        <f>VLOOKUP(C4470,lookups!$G$1:$H$3, 2, FALSE)</f>
        <v>smolt</v>
      </c>
    </row>
    <row r="4471" spans="1:19" x14ac:dyDescent="0.25">
      <c r="A4471" s="1">
        <v>34452</v>
      </c>
      <c r="B4471">
        <v>1</v>
      </c>
      <c r="C4471">
        <v>1</v>
      </c>
      <c r="D4471">
        <v>1</v>
      </c>
      <c r="E4471">
        <v>1994</v>
      </c>
      <c r="F4471">
        <v>119</v>
      </c>
      <c r="G4471">
        <v>1</v>
      </c>
      <c r="H4471">
        <v>73</v>
      </c>
      <c r="I4471">
        <v>3.27</v>
      </c>
      <c r="J4471">
        <v>2.9324724240000002</v>
      </c>
      <c r="M4471">
        <v>1</v>
      </c>
      <c r="N4471">
        <v>399</v>
      </c>
      <c r="O4471">
        <v>1</v>
      </c>
      <c r="P4471">
        <v>3</v>
      </c>
      <c r="Q4471" t="str">
        <f>VLOOKUP(M4471,lookups!$A$1:$B$7, 2, FALSE)</f>
        <v>trawl/fyke</v>
      </c>
      <c r="R4471" t="str">
        <f>VLOOKUP(N4471,lookups!$D$1:$E$6, 2, FALSE)</f>
        <v>hucuktlis r</v>
      </c>
      <c r="S4471" t="str">
        <f>VLOOKUP(C4471,lookups!$G$1:$H$3, 2, FALSE)</f>
        <v>smolt</v>
      </c>
    </row>
    <row r="4472" spans="1:19" x14ac:dyDescent="0.25">
      <c r="A4472" s="1">
        <v>34452</v>
      </c>
      <c r="B4472">
        <v>1</v>
      </c>
      <c r="C4472">
        <v>1</v>
      </c>
      <c r="D4472">
        <v>1</v>
      </c>
      <c r="E4472">
        <v>1994</v>
      </c>
      <c r="F4472">
        <v>120</v>
      </c>
      <c r="G4472">
        <v>1</v>
      </c>
      <c r="H4472">
        <v>73</v>
      </c>
      <c r="I4472">
        <v>3.28</v>
      </c>
      <c r="J4472">
        <v>2.94144023</v>
      </c>
      <c r="M4472">
        <v>1</v>
      </c>
      <c r="N4472">
        <v>399</v>
      </c>
      <c r="O4472">
        <v>1</v>
      </c>
      <c r="P4472">
        <v>3</v>
      </c>
      <c r="Q4472" t="str">
        <f>VLOOKUP(M4472,lookups!$A$1:$B$7, 2, FALSE)</f>
        <v>trawl/fyke</v>
      </c>
      <c r="R4472" t="str">
        <f>VLOOKUP(N4472,lookups!$D$1:$E$6, 2, FALSE)</f>
        <v>hucuktlis r</v>
      </c>
      <c r="S4472" t="str">
        <f>VLOOKUP(C4472,lookups!$G$1:$H$3, 2, FALSE)</f>
        <v>smolt</v>
      </c>
    </row>
    <row r="4473" spans="1:19" x14ac:dyDescent="0.25">
      <c r="A4473" s="1">
        <v>34452</v>
      </c>
      <c r="B4473">
        <v>1</v>
      </c>
      <c r="C4473">
        <v>1</v>
      </c>
      <c r="D4473">
        <v>1</v>
      </c>
      <c r="E4473">
        <v>1994</v>
      </c>
      <c r="F4473">
        <v>121</v>
      </c>
      <c r="G4473">
        <v>1</v>
      </c>
      <c r="H4473">
        <v>72</v>
      </c>
      <c r="I4473">
        <v>3.2</v>
      </c>
      <c r="J4473">
        <v>2.8696977850000001</v>
      </c>
      <c r="M4473">
        <v>1</v>
      </c>
      <c r="N4473">
        <v>399</v>
      </c>
      <c r="O4473">
        <v>1</v>
      </c>
      <c r="P4473">
        <v>3</v>
      </c>
      <c r="Q4473" t="str">
        <f>VLOOKUP(M4473,lookups!$A$1:$B$7, 2, FALSE)</f>
        <v>trawl/fyke</v>
      </c>
      <c r="R4473" t="str">
        <f>VLOOKUP(N4473,lookups!$D$1:$E$6, 2, FALSE)</f>
        <v>hucuktlis r</v>
      </c>
      <c r="S4473" t="str">
        <f>VLOOKUP(C4473,lookups!$G$1:$H$3, 2, FALSE)</f>
        <v>smolt</v>
      </c>
    </row>
    <row r="4474" spans="1:19" x14ac:dyDescent="0.25">
      <c r="A4474" s="1">
        <v>34452</v>
      </c>
      <c r="B4474">
        <v>1</v>
      </c>
      <c r="C4474">
        <v>1</v>
      </c>
      <c r="D4474">
        <v>1</v>
      </c>
      <c r="E4474">
        <v>1994</v>
      </c>
      <c r="F4474">
        <v>122</v>
      </c>
      <c r="G4474">
        <v>1</v>
      </c>
      <c r="H4474">
        <v>81</v>
      </c>
      <c r="I4474">
        <v>4.71</v>
      </c>
      <c r="J4474">
        <v>4.2238364270000002</v>
      </c>
      <c r="L4474">
        <v>1</v>
      </c>
      <c r="M4474">
        <v>1</v>
      </c>
      <c r="N4474">
        <v>399</v>
      </c>
      <c r="O4474">
        <v>1</v>
      </c>
      <c r="P4474">
        <v>3</v>
      </c>
      <c r="Q4474" t="str">
        <f>VLOOKUP(M4474,lookups!$A$1:$B$7, 2, FALSE)</f>
        <v>trawl/fyke</v>
      </c>
      <c r="R4474" t="str">
        <f>VLOOKUP(N4474,lookups!$D$1:$E$6, 2, FALSE)</f>
        <v>hucuktlis r</v>
      </c>
      <c r="S4474" t="str">
        <f>VLOOKUP(C4474,lookups!$G$1:$H$3, 2, FALSE)</f>
        <v>smolt</v>
      </c>
    </row>
    <row r="4475" spans="1:19" x14ac:dyDescent="0.25">
      <c r="A4475" s="1">
        <v>34452</v>
      </c>
      <c r="B4475">
        <v>1</v>
      </c>
      <c r="C4475">
        <v>1</v>
      </c>
      <c r="D4475">
        <v>1</v>
      </c>
      <c r="E4475">
        <v>1994</v>
      </c>
      <c r="F4475">
        <v>123</v>
      </c>
      <c r="G4475">
        <v>1</v>
      </c>
      <c r="H4475">
        <v>67</v>
      </c>
      <c r="I4475">
        <v>2.66</v>
      </c>
      <c r="J4475">
        <v>2.3854362839999999</v>
      </c>
      <c r="M4475">
        <v>1</v>
      </c>
      <c r="N4475">
        <v>399</v>
      </c>
      <c r="O4475">
        <v>1</v>
      </c>
      <c r="P4475">
        <v>3</v>
      </c>
      <c r="Q4475" t="str">
        <f>VLOOKUP(M4475,lookups!$A$1:$B$7, 2, FALSE)</f>
        <v>trawl/fyke</v>
      </c>
      <c r="R4475" t="str">
        <f>VLOOKUP(N4475,lookups!$D$1:$E$6, 2, FALSE)</f>
        <v>hucuktlis r</v>
      </c>
      <c r="S4475" t="str">
        <f>VLOOKUP(C4475,lookups!$G$1:$H$3, 2, FALSE)</f>
        <v>smolt</v>
      </c>
    </row>
    <row r="4476" spans="1:19" x14ac:dyDescent="0.25">
      <c r="A4476" s="1">
        <v>34452</v>
      </c>
      <c r="B4476">
        <v>1</v>
      </c>
      <c r="C4476">
        <v>1</v>
      </c>
      <c r="D4476">
        <v>1</v>
      </c>
      <c r="E4476">
        <v>1994</v>
      </c>
      <c r="F4476">
        <v>124</v>
      </c>
      <c r="G4476">
        <v>1</v>
      </c>
      <c r="H4476">
        <v>76</v>
      </c>
      <c r="I4476">
        <v>3.58</v>
      </c>
      <c r="J4476">
        <v>3.210474397</v>
      </c>
      <c r="L4476">
        <v>1</v>
      </c>
      <c r="M4476">
        <v>1</v>
      </c>
      <c r="N4476">
        <v>399</v>
      </c>
      <c r="O4476">
        <v>1</v>
      </c>
      <c r="P4476">
        <v>3</v>
      </c>
      <c r="Q4476" t="str">
        <f>VLOOKUP(M4476,lookups!$A$1:$B$7, 2, FALSE)</f>
        <v>trawl/fyke</v>
      </c>
      <c r="R4476" t="str">
        <f>VLOOKUP(N4476,lookups!$D$1:$E$6, 2, FALSE)</f>
        <v>hucuktlis r</v>
      </c>
      <c r="S4476" t="str">
        <f>VLOOKUP(C4476,lookups!$G$1:$H$3, 2, FALSE)</f>
        <v>smolt</v>
      </c>
    </row>
    <row r="4477" spans="1:19" x14ac:dyDescent="0.25">
      <c r="A4477" s="1">
        <v>34452</v>
      </c>
      <c r="B4477">
        <v>1</v>
      </c>
      <c r="C4477">
        <v>1</v>
      </c>
      <c r="D4477">
        <v>1</v>
      </c>
      <c r="E4477">
        <v>1994</v>
      </c>
      <c r="F4477">
        <v>125</v>
      </c>
      <c r="G4477">
        <v>1</v>
      </c>
      <c r="H4477">
        <v>67</v>
      </c>
      <c r="I4477">
        <v>2.48</v>
      </c>
      <c r="J4477">
        <v>2.224015783</v>
      </c>
      <c r="M4477">
        <v>1</v>
      </c>
      <c r="N4477">
        <v>399</v>
      </c>
      <c r="O4477">
        <v>1</v>
      </c>
      <c r="P4477">
        <v>3</v>
      </c>
      <c r="Q4477" t="str">
        <f>VLOOKUP(M4477,lookups!$A$1:$B$7, 2, FALSE)</f>
        <v>trawl/fyke</v>
      </c>
      <c r="R4477" t="str">
        <f>VLOOKUP(N4477,lookups!$D$1:$E$6, 2, FALSE)</f>
        <v>hucuktlis r</v>
      </c>
      <c r="S4477" t="str">
        <f>VLOOKUP(C4477,lookups!$G$1:$H$3, 2, FALSE)</f>
        <v>smolt</v>
      </c>
    </row>
    <row r="4478" spans="1:19" x14ac:dyDescent="0.25">
      <c r="A4478" s="1">
        <v>34452</v>
      </c>
      <c r="B4478">
        <v>1</v>
      </c>
      <c r="C4478">
        <v>1</v>
      </c>
      <c r="D4478">
        <v>1</v>
      </c>
      <c r="E4478">
        <v>1994</v>
      </c>
      <c r="F4478">
        <v>126</v>
      </c>
      <c r="G4478">
        <v>1</v>
      </c>
      <c r="H4478">
        <v>67</v>
      </c>
      <c r="I4478">
        <v>2.4300000000000002</v>
      </c>
      <c r="J4478">
        <v>2.1791767549999999</v>
      </c>
      <c r="M4478">
        <v>1</v>
      </c>
      <c r="N4478">
        <v>399</v>
      </c>
      <c r="O4478">
        <v>1</v>
      </c>
      <c r="P4478">
        <v>3</v>
      </c>
      <c r="Q4478" t="str">
        <f>VLOOKUP(M4478,lookups!$A$1:$B$7, 2, FALSE)</f>
        <v>trawl/fyke</v>
      </c>
      <c r="R4478" t="str">
        <f>VLOOKUP(N4478,lookups!$D$1:$E$6, 2, FALSE)</f>
        <v>hucuktlis r</v>
      </c>
      <c r="S4478" t="str">
        <f>VLOOKUP(C4478,lookups!$G$1:$H$3, 2, FALSE)</f>
        <v>smolt</v>
      </c>
    </row>
    <row r="4479" spans="1:19" x14ac:dyDescent="0.25">
      <c r="A4479" s="1">
        <v>34452</v>
      </c>
      <c r="B4479">
        <v>1</v>
      </c>
      <c r="C4479">
        <v>1</v>
      </c>
      <c r="D4479">
        <v>1</v>
      </c>
      <c r="E4479">
        <v>1994</v>
      </c>
      <c r="F4479">
        <v>127</v>
      </c>
      <c r="G4479">
        <v>1</v>
      </c>
      <c r="H4479">
        <v>78</v>
      </c>
      <c r="I4479">
        <v>4.24</v>
      </c>
      <c r="J4479">
        <v>3.8023495650000001</v>
      </c>
      <c r="L4479">
        <v>1</v>
      </c>
      <c r="M4479">
        <v>1</v>
      </c>
      <c r="N4479">
        <v>399</v>
      </c>
      <c r="O4479">
        <v>1</v>
      </c>
      <c r="P4479">
        <v>3</v>
      </c>
      <c r="Q4479" t="str">
        <f>VLOOKUP(M4479,lookups!$A$1:$B$7, 2, FALSE)</f>
        <v>trawl/fyke</v>
      </c>
      <c r="R4479" t="str">
        <f>VLOOKUP(N4479,lookups!$D$1:$E$6, 2, FALSE)</f>
        <v>hucuktlis r</v>
      </c>
      <c r="S4479" t="str">
        <f>VLOOKUP(C4479,lookups!$G$1:$H$3, 2, FALSE)</f>
        <v>smolt</v>
      </c>
    </row>
    <row r="4480" spans="1:19" x14ac:dyDescent="0.25">
      <c r="A4480" s="1">
        <v>34452</v>
      </c>
      <c r="B4480">
        <v>1</v>
      </c>
      <c r="C4480">
        <v>1</v>
      </c>
      <c r="D4480">
        <v>1</v>
      </c>
      <c r="E4480">
        <v>1994</v>
      </c>
      <c r="F4480">
        <v>128</v>
      </c>
      <c r="G4480">
        <v>1</v>
      </c>
      <c r="H4480">
        <v>65</v>
      </c>
      <c r="I4480">
        <v>2.48</v>
      </c>
      <c r="J4480">
        <v>2.224015783</v>
      </c>
      <c r="M4480">
        <v>1</v>
      </c>
      <c r="N4480">
        <v>399</v>
      </c>
      <c r="O4480">
        <v>1</v>
      </c>
      <c r="P4480">
        <v>3</v>
      </c>
      <c r="Q4480" t="str">
        <f>VLOOKUP(M4480,lookups!$A$1:$B$7, 2, FALSE)</f>
        <v>trawl/fyke</v>
      </c>
      <c r="R4480" t="str">
        <f>VLOOKUP(N4480,lookups!$D$1:$E$6, 2, FALSE)</f>
        <v>hucuktlis r</v>
      </c>
      <c r="S4480" t="str">
        <f>VLOOKUP(C4480,lookups!$G$1:$H$3, 2, FALSE)</f>
        <v>smolt</v>
      </c>
    </row>
    <row r="4481" spans="1:19" x14ac:dyDescent="0.25">
      <c r="A4481" s="1">
        <v>34452</v>
      </c>
      <c r="B4481">
        <v>1</v>
      </c>
      <c r="C4481">
        <v>1</v>
      </c>
      <c r="D4481">
        <v>1</v>
      </c>
      <c r="E4481">
        <v>1994</v>
      </c>
      <c r="F4481">
        <v>129</v>
      </c>
      <c r="G4481">
        <v>1</v>
      </c>
      <c r="H4481">
        <v>71</v>
      </c>
      <c r="I4481">
        <v>3.01</v>
      </c>
      <c r="J4481">
        <v>2.6993094790000001</v>
      </c>
      <c r="M4481">
        <v>1</v>
      </c>
      <c r="N4481">
        <v>399</v>
      </c>
      <c r="O4481">
        <v>1</v>
      </c>
      <c r="P4481">
        <v>3</v>
      </c>
      <c r="Q4481" t="str">
        <f>VLOOKUP(M4481,lookups!$A$1:$B$7, 2, FALSE)</f>
        <v>trawl/fyke</v>
      </c>
      <c r="R4481" t="str">
        <f>VLOOKUP(N4481,lookups!$D$1:$E$6, 2, FALSE)</f>
        <v>hucuktlis r</v>
      </c>
      <c r="S4481" t="str">
        <f>VLOOKUP(C4481,lookups!$G$1:$H$3, 2, FALSE)</f>
        <v>smolt</v>
      </c>
    </row>
    <row r="4482" spans="1:19" x14ac:dyDescent="0.25">
      <c r="A4482" s="1">
        <v>34452</v>
      </c>
      <c r="B4482">
        <v>1</v>
      </c>
      <c r="C4482">
        <v>1</v>
      </c>
      <c r="D4482">
        <v>1</v>
      </c>
      <c r="E4482">
        <v>1994</v>
      </c>
      <c r="F4482">
        <v>130</v>
      </c>
      <c r="G4482">
        <v>1</v>
      </c>
      <c r="H4482">
        <v>72</v>
      </c>
      <c r="I4482">
        <v>3.2</v>
      </c>
      <c r="J4482">
        <v>2.8696977850000001</v>
      </c>
      <c r="M4482">
        <v>1</v>
      </c>
      <c r="N4482">
        <v>399</v>
      </c>
      <c r="O4482">
        <v>1</v>
      </c>
      <c r="P4482">
        <v>3</v>
      </c>
      <c r="Q4482" t="str">
        <f>VLOOKUP(M4482,lookups!$A$1:$B$7, 2, FALSE)</f>
        <v>trawl/fyke</v>
      </c>
      <c r="R4482" t="str">
        <f>VLOOKUP(N4482,lookups!$D$1:$E$6, 2, FALSE)</f>
        <v>hucuktlis r</v>
      </c>
      <c r="S4482" t="str">
        <f>VLOOKUP(C4482,lookups!$G$1:$H$3, 2, FALSE)</f>
        <v>smolt</v>
      </c>
    </row>
    <row r="4483" spans="1:19" x14ac:dyDescent="0.25">
      <c r="A4483" s="1">
        <v>34452</v>
      </c>
      <c r="B4483">
        <v>1</v>
      </c>
      <c r="C4483">
        <v>1</v>
      </c>
      <c r="D4483">
        <v>1</v>
      </c>
      <c r="E4483">
        <v>1994</v>
      </c>
      <c r="F4483">
        <v>131</v>
      </c>
      <c r="G4483">
        <v>1</v>
      </c>
      <c r="H4483">
        <v>66</v>
      </c>
      <c r="I4483">
        <v>2.34</v>
      </c>
      <c r="J4483">
        <v>2.0984665050000002</v>
      </c>
      <c r="M4483">
        <v>1</v>
      </c>
      <c r="N4483">
        <v>399</v>
      </c>
      <c r="O4483">
        <v>1</v>
      </c>
      <c r="P4483">
        <v>3</v>
      </c>
      <c r="Q4483" t="str">
        <f>VLOOKUP(M4483,lookups!$A$1:$B$7, 2, FALSE)</f>
        <v>trawl/fyke</v>
      </c>
      <c r="R4483" t="str">
        <f>VLOOKUP(N4483,lookups!$D$1:$E$6, 2, FALSE)</f>
        <v>hucuktlis r</v>
      </c>
      <c r="S4483" t="str">
        <f>VLOOKUP(C4483,lookups!$G$1:$H$3, 2, FALSE)</f>
        <v>smolt</v>
      </c>
    </row>
    <row r="4484" spans="1:19" x14ac:dyDescent="0.25">
      <c r="A4484" s="1">
        <v>34452</v>
      </c>
      <c r="B4484">
        <v>1</v>
      </c>
      <c r="C4484">
        <v>1</v>
      </c>
      <c r="D4484">
        <v>1</v>
      </c>
      <c r="E4484">
        <v>1994</v>
      </c>
      <c r="F4484">
        <v>132</v>
      </c>
      <c r="G4484">
        <v>1</v>
      </c>
      <c r="H4484">
        <v>71</v>
      </c>
      <c r="I4484">
        <v>3.11</v>
      </c>
      <c r="J4484">
        <v>2.788987535</v>
      </c>
      <c r="M4484">
        <v>1</v>
      </c>
      <c r="N4484">
        <v>399</v>
      </c>
      <c r="O4484">
        <v>1</v>
      </c>
      <c r="P4484">
        <v>3</v>
      </c>
      <c r="Q4484" t="str">
        <f>VLOOKUP(M4484,lookups!$A$1:$B$7, 2, FALSE)</f>
        <v>trawl/fyke</v>
      </c>
      <c r="R4484" t="str">
        <f>VLOOKUP(N4484,lookups!$D$1:$E$6, 2, FALSE)</f>
        <v>hucuktlis r</v>
      </c>
      <c r="S4484" t="str">
        <f>VLOOKUP(C4484,lookups!$G$1:$H$3, 2, FALSE)</f>
        <v>smolt</v>
      </c>
    </row>
    <row r="4485" spans="1:19" x14ac:dyDescent="0.25">
      <c r="A4485" s="1">
        <v>34452</v>
      </c>
      <c r="B4485">
        <v>1</v>
      </c>
      <c r="C4485">
        <v>1</v>
      </c>
      <c r="D4485">
        <v>1</v>
      </c>
      <c r="E4485">
        <v>1994</v>
      </c>
      <c r="F4485">
        <v>133</v>
      </c>
      <c r="G4485">
        <v>1</v>
      </c>
      <c r="H4485">
        <v>78</v>
      </c>
      <c r="I4485">
        <v>4.16</v>
      </c>
      <c r="J4485">
        <v>3.7306071200000002</v>
      </c>
      <c r="L4485">
        <v>1</v>
      </c>
      <c r="M4485">
        <v>1</v>
      </c>
      <c r="N4485">
        <v>399</v>
      </c>
      <c r="O4485">
        <v>1</v>
      </c>
      <c r="P4485">
        <v>3</v>
      </c>
      <c r="Q4485" t="str">
        <f>VLOOKUP(M4485,lookups!$A$1:$B$7, 2, FALSE)</f>
        <v>trawl/fyke</v>
      </c>
      <c r="R4485" t="str">
        <f>VLOOKUP(N4485,lookups!$D$1:$E$6, 2, FALSE)</f>
        <v>hucuktlis r</v>
      </c>
      <c r="S4485" t="str">
        <f>VLOOKUP(C4485,lookups!$G$1:$H$3, 2, FALSE)</f>
        <v>smolt</v>
      </c>
    </row>
    <row r="4486" spans="1:19" x14ac:dyDescent="0.25">
      <c r="A4486" s="1">
        <v>34452</v>
      </c>
      <c r="B4486">
        <v>1</v>
      </c>
      <c r="C4486">
        <v>1</v>
      </c>
      <c r="D4486">
        <v>1</v>
      </c>
      <c r="E4486">
        <v>1994</v>
      </c>
      <c r="F4486">
        <v>134</v>
      </c>
      <c r="G4486">
        <v>1</v>
      </c>
      <c r="H4486">
        <v>100</v>
      </c>
      <c r="I4486">
        <v>9.5399999999999991</v>
      </c>
      <c r="J4486">
        <v>8.5552865209999993</v>
      </c>
      <c r="L4486">
        <v>1</v>
      </c>
      <c r="M4486">
        <v>1</v>
      </c>
      <c r="N4486">
        <v>399</v>
      </c>
      <c r="O4486">
        <v>1</v>
      </c>
      <c r="P4486">
        <v>3</v>
      </c>
      <c r="Q4486" t="str">
        <f>VLOOKUP(M4486,lookups!$A$1:$B$7, 2, FALSE)</f>
        <v>trawl/fyke</v>
      </c>
      <c r="R4486" t="str">
        <f>VLOOKUP(N4486,lookups!$D$1:$E$6, 2, FALSE)</f>
        <v>hucuktlis r</v>
      </c>
      <c r="S4486" t="str">
        <f>VLOOKUP(C4486,lookups!$G$1:$H$3, 2, FALSE)</f>
        <v>smolt</v>
      </c>
    </row>
    <row r="4487" spans="1:19" x14ac:dyDescent="0.25">
      <c r="A4487" s="1">
        <v>34452</v>
      </c>
      <c r="B4487">
        <v>1</v>
      </c>
      <c r="C4487">
        <v>1</v>
      </c>
      <c r="D4487">
        <v>1</v>
      </c>
      <c r="E4487">
        <v>1994</v>
      </c>
      <c r="F4487">
        <v>135</v>
      </c>
      <c r="G4487">
        <v>1</v>
      </c>
      <c r="H4487">
        <v>89</v>
      </c>
      <c r="I4487">
        <v>5.88</v>
      </c>
      <c r="J4487">
        <v>5.2730696799999999</v>
      </c>
      <c r="L4487">
        <v>1</v>
      </c>
      <c r="M4487">
        <v>1</v>
      </c>
      <c r="N4487">
        <v>399</v>
      </c>
      <c r="O4487">
        <v>1</v>
      </c>
      <c r="P4487">
        <v>3</v>
      </c>
      <c r="Q4487" t="str">
        <f>VLOOKUP(M4487,lookups!$A$1:$B$7, 2, FALSE)</f>
        <v>trawl/fyke</v>
      </c>
      <c r="R4487" t="str">
        <f>VLOOKUP(N4487,lookups!$D$1:$E$6, 2, FALSE)</f>
        <v>hucuktlis r</v>
      </c>
      <c r="S4487" t="str">
        <f>VLOOKUP(C4487,lookups!$G$1:$H$3, 2, FALSE)</f>
        <v>smolt</v>
      </c>
    </row>
    <row r="4488" spans="1:19" x14ac:dyDescent="0.25">
      <c r="A4488" s="1">
        <v>34452</v>
      </c>
      <c r="B4488">
        <v>1</v>
      </c>
      <c r="C4488">
        <v>1</v>
      </c>
      <c r="D4488">
        <v>1</v>
      </c>
      <c r="E4488">
        <v>1994</v>
      </c>
      <c r="F4488">
        <v>136</v>
      </c>
      <c r="G4488">
        <v>1</v>
      </c>
      <c r="H4488">
        <v>86</v>
      </c>
      <c r="I4488">
        <v>5.67</v>
      </c>
      <c r="J4488">
        <v>5.0847457629999999</v>
      </c>
      <c r="L4488">
        <v>1</v>
      </c>
      <c r="M4488">
        <v>1</v>
      </c>
      <c r="N4488">
        <v>399</v>
      </c>
      <c r="O4488">
        <v>1</v>
      </c>
      <c r="P4488">
        <v>3</v>
      </c>
      <c r="Q4488" t="str">
        <f>VLOOKUP(M4488,lookups!$A$1:$B$7, 2, FALSE)</f>
        <v>trawl/fyke</v>
      </c>
      <c r="R4488" t="str">
        <f>VLOOKUP(N4488,lookups!$D$1:$E$6, 2, FALSE)</f>
        <v>hucuktlis r</v>
      </c>
      <c r="S4488" t="str">
        <f>VLOOKUP(C4488,lookups!$G$1:$H$3, 2, FALSE)</f>
        <v>smolt</v>
      </c>
    </row>
    <row r="4489" spans="1:19" x14ac:dyDescent="0.25">
      <c r="A4489" s="1">
        <v>34452</v>
      </c>
      <c r="B4489">
        <v>1</v>
      </c>
      <c r="C4489">
        <v>1</v>
      </c>
      <c r="D4489">
        <v>1</v>
      </c>
      <c r="E4489">
        <v>1994</v>
      </c>
      <c r="F4489">
        <v>137</v>
      </c>
      <c r="G4489">
        <v>1</v>
      </c>
      <c r="H4489">
        <v>84</v>
      </c>
      <c r="I4489">
        <v>5.49</v>
      </c>
      <c r="J4489">
        <v>4.9233252619999996</v>
      </c>
      <c r="L4489">
        <v>1</v>
      </c>
      <c r="M4489">
        <v>1</v>
      </c>
      <c r="N4489">
        <v>399</v>
      </c>
      <c r="O4489">
        <v>1</v>
      </c>
      <c r="P4489">
        <v>3</v>
      </c>
      <c r="Q4489" t="str">
        <f>VLOOKUP(M4489,lookups!$A$1:$B$7, 2, FALSE)</f>
        <v>trawl/fyke</v>
      </c>
      <c r="R4489" t="str">
        <f>VLOOKUP(N4489,lookups!$D$1:$E$6, 2, FALSE)</f>
        <v>hucuktlis r</v>
      </c>
      <c r="S4489" t="str">
        <f>VLOOKUP(C4489,lookups!$G$1:$H$3, 2, FALSE)</f>
        <v>smolt</v>
      </c>
    </row>
    <row r="4490" spans="1:19" x14ac:dyDescent="0.25">
      <c r="A4490" s="1">
        <v>34452</v>
      </c>
      <c r="B4490">
        <v>1</v>
      </c>
      <c r="C4490">
        <v>1</v>
      </c>
      <c r="D4490">
        <v>1</v>
      </c>
      <c r="E4490">
        <v>1994</v>
      </c>
      <c r="F4490">
        <v>138</v>
      </c>
      <c r="G4490">
        <v>1</v>
      </c>
      <c r="H4490">
        <v>87</v>
      </c>
      <c r="I4490">
        <v>5.63</v>
      </c>
      <c r="J4490">
        <v>5.0488745399999999</v>
      </c>
      <c r="M4490">
        <v>1</v>
      </c>
      <c r="N4490">
        <v>399</v>
      </c>
      <c r="O4490">
        <v>1</v>
      </c>
      <c r="P4490">
        <v>3</v>
      </c>
      <c r="Q4490" t="str">
        <f>VLOOKUP(M4490,lookups!$A$1:$B$7, 2, FALSE)</f>
        <v>trawl/fyke</v>
      </c>
      <c r="R4490" t="str">
        <f>VLOOKUP(N4490,lookups!$D$1:$E$6, 2, FALSE)</f>
        <v>hucuktlis r</v>
      </c>
      <c r="S4490" t="str">
        <f>VLOOKUP(C4490,lookups!$G$1:$H$3, 2, FALSE)</f>
        <v>smolt</v>
      </c>
    </row>
    <row r="4491" spans="1:19" x14ac:dyDescent="0.25">
      <c r="A4491" s="1">
        <v>34452</v>
      </c>
      <c r="B4491">
        <v>1</v>
      </c>
      <c r="C4491">
        <v>1</v>
      </c>
      <c r="D4491">
        <v>1</v>
      </c>
      <c r="E4491">
        <v>1994</v>
      </c>
      <c r="F4491">
        <v>139</v>
      </c>
      <c r="G4491">
        <v>1</v>
      </c>
      <c r="H4491">
        <v>82</v>
      </c>
      <c r="I4491">
        <v>5.05</v>
      </c>
      <c r="J4491">
        <v>4.5287418170000002</v>
      </c>
      <c r="L4491">
        <v>1</v>
      </c>
      <c r="M4491">
        <v>1</v>
      </c>
      <c r="N4491">
        <v>399</v>
      </c>
      <c r="O4491">
        <v>1</v>
      </c>
      <c r="P4491">
        <v>3</v>
      </c>
      <c r="Q4491" t="str">
        <f>VLOOKUP(M4491,lookups!$A$1:$B$7, 2, FALSE)</f>
        <v>trawl/fyke</v>
      </c>
      <c r="R4491" t="str">
        <f>VLOOKUP(N4491,lookups!$D$1:$E$6, 2, FALSE)</f>
        <v>hucuktlis r</v>
      </c>
      <c r="S4491" t="str">
        <f>VLOOKUP(C4491,lookups!$G$1:$H$3, 2, FALSE)</f>
        <v>smolt</v>
      </c>
    </row>
    <row r="4492" spans="1:19" x14ac:dyDescent="0.25">
      <c r="A4492" s="1">
        <v>34452</v>
      </c>
      <c r="B4492">
        <v>1</v>
      </c>
      <c r="C4492">
        <v>1</v>
      </c>
      <c r="D4492">
        <v>1</v>
      </c>
      <c r="E4492">
        <v>1994</v>
      </c>
      <c r="F4492">
        <v>140</v>
      </c>
      <c r="G4492">
        <v>1</v>
      </c>
      <c r="H4492">
        <v>88</v>
      </c>
      <c r="I4492">
        <v>6.05</v>
      </c>
      <c r="J4492">
        <v>5.4255223749999999</v>
      </c>
      <c r="L4492">
        <v>1</v>
      </c>
      <c r="M4492">
        <v>1</v>
      </c>
      <c r="N4492">
        <v>399</v>
      </c>
      <c r="O4492">
        <v>1</v>
      </c>
      <c r="P4492">
        <v>3</v>
      </c>
      <c r="Q4492" t="str">
        <f>VLOOKUP(M4492,lookups!$A$1:$B$7, 2, FALSE)</f>
        <v>trawl/fyke</v>
      </c>
      <c r="R4492" t="str">
        <f>VLOOKUP(N4492,lookups!$D$1:$E$6, 2, FALSE)</f>
        <v>hucuktlis r</v>
      </c>
      <c r="S4492" t="str">
        <f>VLOOKUP(C4492,lookups!$G$1:$H$3, 2, FALSE)</f>
        <v>smolt</v>
      </c>
    </row>
    <row r="4493" spans="1:19" x14ac:dyDescent="0.25">
      <c r="A4493" s="1">
        <v>34452</v>
      </c>
      <c r="B4493">
        <v>1</v>
      </c>
      <c r="C4493">
        <v>1</v>
      </c>
      <c r="D4493">
        <v>1</v>
      </c>
      <c r="E4493">
        <v>1994</v>
      </c>
      <c r="F4493">
        <v>141</v>
      </c>
      <c r="G4493">
        <v>1</v>
      </c>
      <c r="H4493">
        <v>84</v>
      </c>
      <c r="I4493">
        <v>5.45</v>
      </c>
      <c r="J4493">
        <v>4.8874540399999997</v>
      </c>
      <c r="L4493">
        <v>1</v>
      </c>
      <c r="M4493">
        <v>1</v>
      </c>
      <c r="N4493">
        <v>399</v>
      </c>
      <c r="O4493">
        <v>1</v>
      </c>
      <c r="P4493">
        <v>3</v>
      </c>
      <c r="Q4493" t="str">
        <f>VLOOKUP(M4493,lookups!$A$1:$B$7, 2, FALSE)</f>
        <v>trawl/fyke</v>
      </c>
      <c r="R4493" t="str">
        <f>VLOOKUP(N4493,lookups!$D$1:$E$6, 2, FALSE)</f>
        <v>hucuktlis r</v>
      </c>
      <c r="S4493" t="str">
        <f>VLOOKUP(C4493,lookups!$G$1:$H$3, 2, FALSE)</f>
        <v>smolt</v>
      </c>
    </row>
    <row r="4494" spans="1:19" x14ac:dyDescent="0.25">
      <c r="A4494" s="1">
        <v>34452</v>
      </c>
      <c r="B4494">
        <v>1</v>
      </c>
      <c r="C4494">
        <v>1</v>
      </c>
      <c r="D4494">
        <v>1</v>
      </c>
      <c r="E4494">
        <v>1994</v>
      </c>
      <c r="F4494">
        <v>142</v>
      </c>
      <c r="G4494">
        <v>1</v>
      </c>
      <c r="H4494">
        <v>86</v>
      </c>
      <c r="I4494">
        <v>5.78</v>
      </c>
      <c r="J4494">
        <v>5.1833916240000004</v>
      </c>
      <c r="L4494">
        <v>1</v>
      </c>
      <c r="M4494">
        <v>1</v>
      </c>
      <c r="N4494">
        <v>399</v>
      </c>
      <c r="O4494">
        <v>1</v>
      </c>
      <c r="P4494">
        <v>3</v>
      </c>
      <c r="Q4494" t="str">
        <f>VLOOKUP(M4494,lookups!$A$1:$B$7, 2, FALSE)</f>
        <v>trawl/fyke</v>
      </c>
      <c r="R4494" t="str">
        <f>VLOOKUP(N4494,lookups!$D$1:$E$6, 2, FALSE)</f>
        <v>hucuktlis r</v>
      </c>
      <c r="S4494" t="str">
        <f>VLOOKUP(C4494,lookups!$G$1:$H$3, 2, FALSE)</f>
        <v>smolt</v>
      </c>
    </row>
    <row r="4495" spans="1:19" x14ac:dyDescent="0.25">
      <c r="A4495" s="1">
        <v>34452</v>
      </c>
      <c r="B4495">
        <v>1</v>
      </c>
      <c r="C4495">
        <v>1</v>
      </c>
      <c r="D4495">
        <v>1</v>
      </c>
      <c r="E4495">
        <v>1994</v>
      </c>
      <c r="F4495">
        <v>143</v>
      </c>
      <c r="G4495">
        <v>1</v>
      </c>
      <c r="H4495">
        <v>86</v>
      </c>
      <c r="I4495">
        <v>5.76</v>
      </c>
      <c r="J4495">
        <v>5.165456013</v>
      </c>
      <c r="L4495">
        <v>1</v>
      </c>
      <c r="M4495">
        <v>1</v>
      </c>
      <c r="N4495">
        <v>399</v>
      </c>
      <c r="O4495">
        <v>1</v>
      </c>
      <c r="P4495">
        <v>3</v>
      </c>
      <c r="Q4495" t="str">
        <f>VLOOKUP(M4495,lookups!$A$1:$B$7, 2, FALSE)</f>
        <v>trawl/fyke</v>
      </c>
      <c r="R4495" t="str">
        <f>VLOOKUP(N4495,lookups!$D$1:$E$6, 2, FALSE)</f>
        <v>hucuktlis r</v>
      </c>
      <c r="S4495" t="str">
        <f>VLOOKUP(C4495,lookups!$G$1:$H$3, 2, FALSE)</f>
        <v>smolt</v>
      </c>
    </row>
    <row r="4496" spans="1:19" x14ac:dyDescent="0.25">
      <c r="A4496" s="1">
        <v>34452</v>
      </c>
      <c r="B4496">
        <v>1</v>
      </c>
      <c r="C4496">
        <v>1</v>
      </c>
      <c r="D4496">
        <v>1</v>
      </c>
      <c r="E4496">
        <v>1994</v>
      </c>
      <c r="F4496">
        <v>144</v>
      </c>
      <c r="G4496">
        <v>1</v>
      </c>
      <c r="H4496">
        <v>79</v>
      </c>
      <c r="I4496">
        <v>4.72</v>
      </c>
      <c r="J4496">
        <v>4.2328042330000004</v>
      </c>
      <c r="L4496">
        <v>1</v>
      </c>
      <c r="M4496">
        <v>1</v>
      </c>
      <c r="N4496">
        <v>399</v>
      </c>
      <c r="O4496">
        <v>1</v>
      </c>
      <c r="P4496">
        <v>3</v>
      </c>
      <c r="Q4496" t="str">
        <f>VLOOKUP(M4496,lookups!$A$1:$B$7, 2, FALSE)</f>
        <v>trawl/fyke</v>
      </c>
      <c r="R4496" t="str">
        <f>VLOOKUP(N4496,lookups!$D$1:$E$6, 2, FALSE)</f>
        <v>hucuktlis r</v>
      </c>
      <c r="S4496" t="str">
        <f>VLOOKUP(C4496,lookups!$G$1:$H$3, 2, FALSE)</f>
        <v>smolt</v>
      </c>
    </row>
    <row r="4497" spans="1:19" x14ac:dyDescent="0.25">
      <c r="A4497" s="1">
        <v>34452</v>
      </c>
      <c r="B4497">
        <v>1</v>
      </c>
      <c r="C4497">
        <v>1</v>
      </c>
      <c r="D4497">
        <v>1</v>
      </c>
      <c r="E4497">
        <v>1994</v>
      </c>
      <c r="F4497">
        <v>145</v>
      </c>
      <c r="G4497">
        <v>1</v>
      </c>
      <c r="H4497">
        <v>80</v>
      </c>
      <c r="I4497">
        <v>4.33</v>
      </c>
      <c r="J4497">
        <v>3.8830598150000002</v>
      </c>
      <c r="L4497">
        <v>1</v>
      </c>
      <c r="M4497">
        <v>1</v>
      </c>
      <c r="N4497">
        <v>399</v>
      </c>
      <c r="O4497">
        <v>1</v>
      </c>
      <c r="P4497">
        <v>3</v>
      </c>
      <c r="Q4497" t="str">
        <f>VLOOKUP(M4497,lookups!$A$1:$B$7, 2, FALSE)</f>
        <v>trawl/fyke</v>
      </c>
      <c r="R4497" t="str">
        <f>VLOOKUP(N4497,lookups!$D$1:$E$6, 2, FALSE)</f>
        <v>hucuktlis r</v>
      </c>
      <c r="S4497" t="str">
        <f>VLOOKUP(C4497,lookups!$G$1:$H$3, 2, FALSE)</f>
        <v>smolt</v>
      </c>
    </row>
    <row r="4498" spans="1:19" x14ac:dyDescent="0.25">
      <c r="A4498" s="1">
        <v>34452</v>
      </c>
      <c r="B4498">
        <v>1</v>
      </c>
      <c r="C4498">
        <v>1</v>
      </c>
      <c r="D4498">
        <v>1</v>
      </c>
      <c r="E4498">
        <v>1994</v>
      </c>
      <c r="F4498">
        <v>146</v>
      </c>
      <c r="G4498">
        <v>1</v>
      </c>
      <c r="H4498">
        <v>88</v>
      </c>
      <c r="I4498">
        <v>6.06</v>
      </c>
      <c r="J4498">
        <v>5.4344901800000001</v>
      </c>
      <c r="L4498">
        <v>1</v>
      </c>
      <c r="M4498">
        <v>1</v>
      </c>
      <c r="N4498">
        <v>399</v>
      </c>
      <c r="O4498">
        <v>1</v>
      </c>
      <c r="P4498">
        <v>3</v>
      </c>
      <c r="Q4498" t="str">
        <f>VLOOKUP(M4498,lookups!$A$1:$B$7, 2, FALSE)</f>
        <v>trawl/fyke</v>
      </c>
      <c r="R4498" t="str">
        <f>VLOOKUP(N4498,lookups!$D$1:$E$6, 2, FALSE)</f>
        <v>hucuktlis r</v>
      </c>
      <c r="S4498" t="str">
        <f>VLOOKUP(C4498,lookups!$G$1:$H$3, 2, FALSE)</f>
        <v>smolt</v>
      </c>
    </row>
    <row r="4499" spans="1:19" x14ac:dyDescent="0.25">
      <c r="A4499" s="1">
        <v>34452</v>
      </c>
      <c r="B4499">
        <v>1</v>
      </c>
      <c r="C4499">
        <v>1</v>
      </c>
      <c r="D4499">
        <v>1</v>
      </c>
      <c r="E4499">
        <v>1994</v>
      </c>
      <c r="F4499">
        <v>147</v>
      </c>
      <c r="G4499">
        <v>1</v>
      </c>
      <c r="H4499">
        <v>85</v>
      </c>
      <c r="I4499">
        <v>6.17</v>
      </c>
      <c r="J4499">
        <v>5.5331360419999998</v>
      </c>
      <c r="L4499">
        <v>1</v>
      </c>
      <c r="M4499">
        <v>1</v>
      </c>
      <c r="N4499">
        <v>399</v>
      </c>
      <c r="O4499">
        <v>1</v>
      </c>
      <c r="P4499">
        <v>3</v>
      </c>
      <c r="Q4499" t="str">
        <f>VLOOKUP(M4499,lookups!$A$1:$B$7, 2, FALSE)</f>
        <v>trawl/fyke</v>
      </c>
      <c r="R4499" t="str">
        <f>VLOOKUP(N4499,lookups!$D$1:$E$6, 2, FALSE)</f>
        <v>hucuktlis r</v>
      </c>
      <c r="S4499" t="str">
        <f>VLOOKUP(C4499,lookups!$G$1:$H$3, 2, FALSE)</f>
        <v>smolt</v>
      </c>
    </row>
    <row r="4500" spans="1:19" x14ac:dyDescent="0.25">
      <c r="A4500" s="1">
        <v>34452</v>
      </c>
      <c r="B4500">
        <v>1</v>
      </c>
      <c r="C4500">
        <v>1</v>
      </c>
      <c r="D4500">
        <v>1</v>
      </c>
      <c r="E4500">
        <v>1994</v>
      </c>
      <c r="F4500">
        <v>148</v>
      </c>
      <c r="G4500">
        <v>1</v>
      </c>
      <c r="H4500">
        <v>82</v>
      </c>
      <c r="I4500">
        <v>4.8099999999999996</v>
      </c>
      <c r="J4500">
        <v>4.3135144829999996</v>
      </c>
      <c r="L4500">
        <v>1</v>
      </c>
      <c r="M4500">
        <v>1</v>
      </c>
      <c r="N4500">
        <v>399</v>
      </c>
      <c r="O4500">
        <v>1</v>
      </c>
      <c r="P4500">
        <v>3</v>
      </c>
      <c r="Q4500" t="str">
        <f>VLOOKUP(M4500,lookups!$A$1:$B$7, 2, FALSE)</f>
        <v>trawl/fyke</v>
      </c>
      <c r="R4500" t="str">
        <f>VLOOKUP(N4500,lookups!$D$1:$E$6, 2, FALSE)</f>
        <v>hucuktlis r</v>
      </c>
      <c r="S4500" t="str">
        <f>VLOOKUP(C4500,lookups!$G$1:$H$3, 2, FALSE)</f>
        <v>smolt</v>
      </c>
    </row>
    <row r="4501" spans="1:19" x14ac:dyDescent="0.25">
      <c r="A4501" s="1">
        <v>34452</v>
      </c>
      <c r="B4501">
        <v>1</v>
      </c>
      <c r="C4501">
        <v>1</v>
      </c>
      <c r="D4501">
        <v>1</v>
      </c>
      <c r="E4501">
        <v>1994</v>
      </c>
      <c r="F4501">
        <v>149</v>
      </c>
      <c r="G4501">
        <v>1</v>
      </c>
      <c r="H4501">
        <v>84</v>
      </c>
      <c r="I4501">
        <v>4.8899999999999997</v>
      </c>
      <c r="J4501">
        <v>4.3852569280000004</v>
      </c>
      <c r="L4501">
        <v>1</v>
      </c>
      <c r="M4501">
        <v>1</v>
      </c>
      <c r="N4501">
        <v>399</v>
      </c>
      <c r="O4501">
        <v>1</v>
      </c>
      <c r="P4501">
        <v>3</v>
      </c>
      <c r="Q4501" t="str">
        <f>VLOOKUP(M4501,lookups!$A$1:$B$7, 2, FALSE)</f>
        <v>trawl/fyke</v>
      </c>
      <c r="R4501" t="str">
        <f>VLOOKUP(N4501,lookups!$D$1:$E$6, 2, FALSE)</f>
        <v>hucuktlis r</v>
      </c>
      <c r="S4501" t="str">
        <f>VLOOKUP(C4501,lookups!$G$1:$H$3, 2, FALSE)</f>
        <v>smolt</v>
      </c>
    </row>
    <row r="4502" spans="1:19" x14ac:dyDescent="0.25">
      <c r="A4502" s="1">
        <v>34452</v>
      </c>
      <c r="B4502">
        <v>1</v>
      </c>
      <c r="C4502">
        <v>1</v>
      </c>
      <c r="D4502">
        <v>1</v>
      </c>
      <c r="E4502">
        <v>1994</v>
      </c>
      <c r="F4502">
        <v>150</v>
      </c>
      <c r="G4502">
        <v>1</v>
      </c>
      <c r="H4502">
        <v>83</v>
      </c>
      <c r="I4502">
        <v>5.0599999999999996</v>
      </c>
      <c r="J4502">
        <v>4.5377096220000004</v>
      </c>
      <c r="L4502">
        <v>1</v>
      </c>
      <c r="M4502">
        <v>1</v>
      </c>
      <c r="N4502">
        <v>399</v>
      </c>
      <c r="O4502">
        <v>1</v>
      </c>
      <c r="P4502">
        <v>3</v>
      </c>
      <c r="Q4502" t="str">
        <f>VLOOKUP(M4502,lookups!$A$1:$B$7, 2, FALSE)</f>
        <v>trawl/fyke</v>
      </c>
      <c r="R4502" t="str">
        <f>VLOOKUP(N4502,lookups!$D$1:$E$6, 2, FALSE)</f>
        <v>hucuktlis r</v>
      </c>
      <c r="S4502" t="str">
        <f>VLOOKUP(C4502,lookups!$G$1:$H$3, 2, FALSE)</f>
        <v>smolt</v>
      </c>
    </row>
    <row r="4503" spans="1:19" x14ac:dyDescent="0.25">
      <c r="A4503" s="1">
        <v>34452</v>
      </c>
      <c r="B4503">
        <v>1</v>
      </c>
      <c r="C4503">
        <v>1</v>
      </c>
      <c r="D4503">
        <v>1</v>
      </c>
      <c r="E4503">
        <v>1994</v>
      </c>
      <c r="F4503">
        <v>151</v>
      </c>
      <c r="G4503">
        <v>1</v>
      </c>
      <c r="H4503">
        <v>86</v>
      </c>
      <c r="I4503">
        <v>5.86</v>
      </c>
      <c r="J4503">
        <v>5.2551340690000004</v>
      </c>
      <c r="L4503">
        <v>1</v>
      </c>
      <c r="M4503">
        <v>1</v>
      </c>
      <c r="N4503">
        <v>399</v>
      </c>
      <c r="O4503">
        <v>1</v>
      </c>
      <c r="P4503">
        <v>3</v>
      </c>
      <c r="Q4503" t="str">
        <f>VLOOKUP(M4503,lookups!$A$1:$B$7, 2, FALSE)</f>
        <v>trawl/fyke</v>
      </c>
      <c r="R4503" t="str">
        <f>VLOOKUP(N4503,lookups!$D$1:$E$6, 2, FALSE)</f>
        <v>hucuktlis r</v>
      </c>
      <c r="S4503" t="str">
        <f>VLOOKUP(C4503,lookups!$G$1:$H$3, 2, FALSE)</f>
        <v>smolt</v>
      </c>
    </row>
    <row r="4504" spans="1:19" x14ac:dyDescent="0.25">
      <c r="A4504" s="1">
        <v>34452</v>
      </c>
      <c r="B4504">
        <v>1</v>
      </c>
      <c r="C4504">
        <v>1</v>
      </c>
      <c r="D4504">
        <v>1</v>
      </c>
      <c r="E4504">
        <v>1994</v>
      </c>
      <c r="F4504">
        <v>152</v>
      </c>
      <c r="G4504">
        <v>1</v>
      </c>
      <c r="H4504">
        <v>80</v>
      </c>
      <c r="I4504">
        <v>5.09</v>
      </c>
      <c r="J4504">
        <v>4.5646130390000001</v>
      </c>
      <c r="L4504">
        <v>1</v>
      </c>
      <c r="M4504">
        <v>1</v>
      </c>
      <c r="N4504">
        <v>399</v>
      </c>
      <c r="O4504">
        <v>1</v>
      </c>
      <c r="P4504">
        <v>3</v>
      </c>
      <c r="Q4504" t="str">
        <f>VLOOKUP(M4504,lookups!$A$1:$B$7, 2, FALSE)</f>
        <v>trawl/fyke</v>
      </c>
      <c r="R4504" t="str">
        <f>VLOOKUP(N4504,lookups!$D$1:$E$6, 2, FALSE)</f>
        <v>hucuktlis r</v>
      </c>
      <c r="S4504" t="str">
        <f>VLOOKUP(C4504,lookups!$G$1:$H$3, 2, FALSE)</f>
        <v>smolt</v>
      </c>
    </row>
    <row r="4505" spans="1:19" x14ac:dyDescent="0.25">
      <c r="A4505" s="1">
        <v>34452</v>
      </c>
      <c r="B4505">
        <v>1</v>
      </c>
      <c r="C4505">
        <v>1</v>
      </c>
      <c r="D4505">
        <v>1</v>
      </c>
      <c r="E4505">
        <v>1994</v>
      </c>
      <c r="F4505">
        <v>153</v>
      </c>
      <c r="G4505">
        <v>1</v>
      </c>
      <c r="H4505">
        <v>83</v>
      </c>
      <c r="I4505">
        <v>5.0999999999999996</v>
      </c>
      <c r="J4505">
        <v>4.5735808450000004</v>
      </c>
      <c r="L4505">
        <v>1</v>
      </c>
      <c r="M4505">
        <v>1</v>
      </c>
      <c r="N4505">
        <v>399</v>
      </c>
      <c r="O4505">
        <v>1</v>
      </c>
      <c r="P4505">
        <v>3</v>
      </c>
      <c r="Q4505" t="str">
        <f>VLOOKUP(M4505,lookups!$A$1:$B$7, 2, FALSE)</f>
        <v>trawl/fyke</v>
      </c>
      <c r="R4505" t="str">
        <f>VLOOKUP(N4505,lookups!$D$1:$E$6, 2, FALSE)</f>
        <v>hucuktlis r</v>
      </c>
      <c r="S4505" t="str">
        <f>VLOOKUP(C4505,lookups!$G$1:$H$3, 2, FALSE)</f>
        <v>smolt</v>
      </c>
    </row>
    <row r="4506" spans="1:19" x14ac:dyDescent="0.25">
      <c r="A4506" s="1">
        <v>34452</v>
      </c>
      <c r="B4506">
        <v>1</v>
      </c>
      <c r="C4506">
        <v>1</v>
      </c>
      <c r="D4506">
        <v>1</v>
      </c>
      <c r="E4506">
        <v>1994</v>
      </c>
      <c r="F4506">
        <v>154</v>
      </c>
      <c r="G4506">
        <v>1</v>
      </c>
      <c r="H4506">
        <v>87</v>
      </c>
      <c r="I4506">
        <v>6.18</v>
      </c>
      <c r="J4506">
        <v>5.5421038469999999</v>
      </c>
      <c r="L4506">
        <v>1</v>
      </c>
      <c r="M4506">
        <v>1</v>
      </c>
      <c r="N4506">
        <v>399</v>
      </c>
      <c r="O4506">
        <v>1</v>
      </c>
      <c r="P4506">
        <v>3</v>
      </c>
      <c r="Q4506" t="str">
        <f>VLOOKUP(M4506,lookups!$A$1:$B$7, 2, FALSE)</f>
        <v>trawl/fyke</v>
      </c>
      <c r="R4506" t="str">
        <f>VLOOKUP(N4506,lookups!$D$1:$E$6, 2, FALSE)</f>
        <v>hucuktlis r</v>
      </c>
      <c r="S4506" t="str">
        <f>VLOOKUP(C4506,lookups!$G$1:$H$3, 2, FALSE)</f>
        <v>smolt</v>
      </c>
    </row>
    <row r="4507" spans="1:19" x14ac:dyDescent="0.25">
      <c r="A4507" s="1">
        <v>34452</v>
      </c>
      <c r="B4507">
        <v>1</v>
      </c>
      <c r="C4507">
        <v>1</v>
      </c>
      <c r="D4507">
        <v>1</v>
      </c>
      <c r="E4507">
        <v>1994</v>
      </c>
      <c r="F4507">
        <v>155</v>
      </c>
      <c r="G4507">
        <v>1</v>
      </c>
      <c r="H4507">
        <v>96</v>
      </c>
      <c r="I4507">
        <v>7.79</v>
      </c>
      <c r="J4507">
        <v>6.9859205449999999</v>
      </c>
      <c r="L4507">
        <v>1</v>
      </c>
      <c r="M4507">
        <v>1</v>
      </c>
      <c r="N4507">
        <v>399</v>
      </c>
      <c r="O4507">
        <v>1</v>
      </c>
      <c r="P4507">
        <v>3</v>
      </c>
      <c r="Q4507" t="str">
        <f>VLOOKUP(M4507,lookups!$A$1:$B$7, 2, FALSE)</f>
        <v>trawl/fyke</v>
      </c>
      <c r="R4507" t="str">
        <f>VLOOKUP(N4507,lookups!$D$1:$E$6, 2, FALSE)</f>
        <v>hucuktlis r</v>
      </c>
      <c r="S4507" t="str">
        <f>VLOOKUP(C4507,lookups!$G$1:$H$3, 2, FALSE)</f>
        <v>smolt</v>
      </c>
    </row>
    <row r="4508" spans="1:19" x14ac:dyDescent="0.25">
      <c r="A4508" s="1">
        <v>34452</v>
      </c>
      <c r="B4508">
        <v>1</v>
      </c>
      <c r="C4508">
        <v>1</v>
      </c>
      <c r="D4508">
        <v>1</v>
      </c>
      <c r="E4508">
        <v>1994</v>
      </c>
      <c r="F4508">
        <v>156</v>
      </c>
      <c r="G4508">
        <v>1</v>
      </c>
      <c r="H4508">
        <v>86</v>
      </c>
      <c r="I4508">
        <v>5.68</v>
      </c>
      <c r="J4508">
        <v>5.0937135680000001</v>
      </c>
      <c r="L4508">
        <v>1</v>
      </c>
      <c r="M4508">
        <v>1</v>
      </c>
      <c r="N4508">
        <v>399</v>
      </c>
      <c r="O4508">
        <v>1</v>
      </c>
      <c r="P4508">
        <v>3</v>
      </c>
      <c r="Q4508" t="str">
        <f>VLOOKUP(M4508,lookups!$A$1:$B$7, 2, FALSE)</f>
        <v>trawl/fyke</v>
      </c>
      <c r="R4508" t="str">
        <f>VLOOKUP(N4508,lookups!$D$1:$E$6, 2, FALSE)</f>
        <v>hucuktlis r</v>
      </c>
      <c r="S4508" t="str">
        <f>VLOOKUP(C4508,lookups!$G$1:$H$3, 2, FALSE)</f>
        <v>smolt</v>
      </c>
    </row>
    <row r="4509" spans="1:19" x14ac:dyDescent="0.25">
      <c r="A4509" s="1">
        <v>34452</v>
      </c>
      <c r="B4509">
        <v>1</v>
      </c>
      <c r="C4509">
        <v>1</v>
      </c>
      <c r="D4509">
        <v>1</v>
      </c>
      <c r="E4509">
        <v>1994</v>
      </c>
      <c r="F4509">
        <v>157</v>
      </c>
      <c r="G4509">
        <v>1</v>
      </c>
      <c r="H4509">
        <v>81</v>
      </c>
      <c r="I4509">
        <v>4.8899999999999997</v>
      </c>
      <c r="J4509">
        <v>4.3852569280000004</v>
      </c>
      <c r="L4509">
        <v>1</v>
      </c>
      <c r="M4509">
        <v>1</v>
      </c>
      <c r="N4509">
        <v>399</v>
      </c>
      <c r="O4509">
        <v>1</v>
      </c>
      <c r="P4509">
        <v>3</v>
      </c>
      <c r="Q4509" t="str">
        <f>VLOOKUP(M4509,lookups!$A$1:$B$7, 2, FALSE)</f>
        <v>trawl/fyke</v>
      </c>
      <c r="R4509" t="str">
        <f>VLOOKUP(N4509,lookups!$D$1:$E$6, 2, FALSE)</f>
        <v>hucuktlis r</v>
      </c>
      <c r="S4509" t="str">
        <f>VLOOKUP(C4509,lookups!$G$1:$H$3, 2, FALSE)</f>
        <v>smolt</v>
      </c>
    </row>
    <row r="4510" spans="1:19" x14ac:dyDescent="0.25">
      <c r="A4510" s="1">
        <v>34452</v>
      </c>
      <c r="B4510">
        <v>1</v>
      </c>
      <c r="C4510">
        <v>1</v>
      </c>
      <c r="D4510">
        <v>1</v>
      </c>
      <c r="E4510">
        <v>1994</v>
      </c>
      <c r="F4510">
        <v>158</v>
      </c>
      <c r="G4510">
        <v>1</v>
      </c>
      <c r="H4510">
        <v>79</v>
      </c>
      <c r="I4510">
        <v>4.34</v>
      </c>
      <c r="J4510">
        <v>3.892027621</v>
      </c>
      <c r="L4510">
        <v>1</v>
      </c>
      <c r="M4510">
        <v>1</v>
      </c>
      <c r="N4510">
        <v>399</v>
      </c>
      <c r="O4510">
        <v>1</v>
      </c>
      <c r="P4510">
        <v>3</v>
      </c>
      <c r="Q4510" t="str">
        <f>VLOOKUP(M4510,lookups!$A$1:$B$7, 2, FALSE)</f>
        <v>trawl/fyke</v>
      </c>
      <c r="R4510" t="str">
        <f>VLOOKUP(N4510,lookups!$D$1:$E$6, 2, FALSE)</f>
        <v>hucuktlis r</v>
      </c>
      <c r="S4510" t="str">
        <f>VLOOKUP(C4510,lookups!$G$1:$H$3, 2, FALSE)</f>
        <v>smolt</v>
      </c>
    </row>
    <row r="4511" spans="1:19" x14ac:dyDescent="0.25">
      <c r="A4511" s="1">
        <v>34452</v>
      </c>
      <c r="B4511">
        <v>1</v>
      </c>
      <c r="C4511">
        <v>1</v>
      </c>
      <c r="D4511">
        <v>1</v>
      </c>
      <c r="E4511">
        <v>1994</v>
      </c>
      <c r="F4511">
        <v>159</v>
      </c>
      <c r="G4511">
        <v>1</v>
      </c>
      <c r="H4511">
        <v>81</v>
      </c>
      <c r="I4511">
        <v>4.6500000000000004</v>
      </c>
      <c r="J4511">
        <v>4.1700295939999998</v>
      </c>
      <c r="L4511">
        <v>1</v>
      </c>
      <c r="M4511">
        <v>1</v>
      </c>
      <c r="N4511">
        <v>399</v>
      </c>
      <c r="O4511">
        <v>1</v>
      </c>
      <c r="P4511">
        <v>3</v>
      </c>
      <c r="Q4511" t="str">
        <f>VLOOKUP(M4511,lookups!$A$1:$B$7, 2, FALSE)</f>
        <v>trawl/fyke</v>
      </c>
      <c r="R4511" t="str">
        <f>VLOOKUP(N4511,lookups!$D$1:$E$6, 2, FALSE)</f>
        <v>hucuktlis r</v>
      </c>
      <c r="S4511" t="str">
        <f>VLOOKUP(C4511,lookups!$G$1:$H$3, 2, FALSE)</f>
        <v>smolt</v>
      </c>
    </row>
    <row r="4512" spans="1:19" x14ac:dyDescent="0.25">
      <c r="A4512" s="1">
        <v>34452</v>
      </c>
      <c r="B4512">
        <v>1</v>
      </c>
      <c r="C4512">
        <v>1</v>
      </c>
      <c r="D4512">
        <v>1</v>
      </c>
      <c r="E4512">
        <v>1994</v>
      </c>
      <c r="F4512">
        <v>160</v>
      </c>
      <c r="G4512">
        <v>1</v>
      </c>
      <c r="H4512">
        <v>72</v>
      </c>
      <c r="I4512">
        <v>3.33</v>
      </c>
      <c r="J4512">
        <v>2.9862792570000001</v>
      </c>
      <c r="M4512">
        <v>1</v>
      </c>
      <c r="N4512">
        <v>399</v>
      </c>
      <c r="O4512">
        <v>1</v>
      </c>
      <c r="P4512">
        <v>3</v>
      </c>
      <c r="Q4512" t="str">
        <f>VLOOKUP(M4512,lookups!$A$1:$B$7, 2, FALSE)</f>
        <v>trawl/fyke</v>
      </c>
      <c r="R4512" t="str">
        <f>VLOOKUP(N4512,lookups!$D$1:$E$6, 2, FALSE)</f>
        <v>hucuktlis r</v>
      </c>
      <c r="S4512" t="str">
        <f>VLOOKUP(C4512,lookups!$G$1:$H$3, 2, FALSE)</f>
        <v>smolt</v>
      </c>
    </row>
    <row r="4513" spans="1:19" x14ac:dyDescent="0.25">
      <c r="A4513" s="1">
        <v>34452</v>
      </c>
      <c r="B4513">
        <v>1</v>
      </c>
      <c r="C4513">
        <v>1</v>
      </c>
      <c r="D4513">
        <v>1</v>
      </c>
      <c r="E4513">
        <v>1994</v>
      </c>
      <c r="F4513">
        <v>161</v>
      </c>
      <c r="G4513">
        <v>1</v>
      </c>
      <c r="H4513">
        <v>79</v>
      </c>
      <c r="I4513">
        <v>4.3</v>
      </c>
      <c r="J4513">
        <v>3.8561563990000001</v>
      </c>
      <c r="L4513">
        <v>1</v>
      </c>
      <c r="M4513">
        <v>1</v>
      </c>
      <c r="N4513">
        <v>399</v>
      </c>
      <c r="O4513">
        <v>1</v>
      </c>
      <c r="P4513">
        <v>3</v>
      </c>
      <c r="Q4513" t="str">
        <f>VLOOKUP(M4513,lookups!$A$1:$B$7, 2, FALSE)</f>
        <v>trawl/fyke</v>
      </c>
      <c r="R4513" t="str">
        <f>VLOOKUP(N4513,lookups!$D$1:$E$6, 2, FALSE)</f>
        <v>hucuktlis r</v>
      </c>
      <c r="S4513" t="str">
        <f>VLOOKUP(C4513,lookups!$G$1:$H$3, 2, FALSE)</f>
        <v>smolt</v>
      </c>
    </row>
    <row r="4514" spans="1:19" x14ac:dyDescent="0.25">
      <c r="A4514" s="1">
        <v>34452</v>
      </c>
      <c r="B4514">
        <v>1</v>
      </c>
      <c r="C4514">
        <v>1</v>
      </c>
      <c r="D4514">
        <v>1</v>
      </c>
      <c r="E4514">
        <v>1994</v>
      </c>
      <c r="F4514">
        <v>162</v>
      </c>
      <c r="G4514">
        <v>1</v>
      </c>
      <c r="H4514">
        <v>76</v>
      </c>
      <c r="I4514">
        <v>3.9</v>
      </c>
      <c r="J4514">
        <v>3.497444175</v>
      </c>
      <c r="L4514">
        <v>1</v>
      </c>
      <c r="M4514">
        <v>1</v>
      </c>
      <c r="N4514">
        <v>399</v>
      </c>
      <c r="O4514">
        <v>1</v>
      </c>
      <c r="P4514">
        <v>3</v>
      </c>
      <c r="Q4514" t="str">
        <f>VLOOKUP(M4514,lookups!$A$1:$B$7, 2, FALSE)</f>
        <v>trawl/fyke</v>
      </c>
      <c r="R4514" t="str">
        <f>VLOOKUP(N4514,lookups!$D$1:$E$6, 2, FALSE)</f>
        <v>hucuktlis r</v>
      </c>
      <c r="S4514" t="str">
        <f>VLOOKUP(C4514,lookups!$G$1:$H$3, 2, FALSE)</f>
        <v>smolt</v>
      </c>
    </row>
    <row r="4515" spans="1:19" x14ac:dyDescent="0.25">
      <c r="A4515" s="1">
        <v>34452</v>
      </c>
      <c r="B4515">
        <v>1</v>
      </c>
      <c r="C4515">
        <v>1</v>
      </c>
      <c r="D4515">
        <v>1</v>
      </c>
      <c r="E4515">
        <v>1994</v>
      </c>
      <c r="F4515">
        <v>163</v>
      </c>
      <c r="G4515">
        <v>1</v>
      </c>
      <c r="H4515">
        <v>87</v>
      </c>
      <c r="I4515">
        <v>6.03</v>
      </c>
      <c r="J4515">
        <v>5.4075867640000004</v>
      </c>
      <c r="L4515">
        <v>1</v>
      </c>
      <c r="M4515">
        <v>1</v>
      </c>
      <c r="N4515">
        <v>399</v>
      </c>
      <c r="O4515">
        <v>1</v>
      </c>
      <c r="P4515">
        <v>3</v>
      </c>
      <c r="Q4515" t="str">
        <f>VLOOKUP(M4515,lookups!$A$1:$B$7, 2, FALSE)</f>
        <v>trawl/fyke</v>
      </c>
      <c r="R4515" t="str">
        <f>VLOOKUP(N4515,lookups!$D$1:$E$6, 2, FALSE)</f>
        <v>hucuktlis r</v>
      </c>
      <c r="S4515" t="str">
        <f>VLOOKUP(C4515,lookups!$G$1:$H$3, 2, FALSE)</f>
        <v>smolt</v>
      </c>
    </row>
    <row r="4516" spans="1:19" x14ac:dyDescent="0.25">
      <c r="A4516" s="1">
        <v>34452</v>
      </c>
      <c r="B4516">
        <v>1</v>
      </c>
      <c r="C4516">
        <v>1</v>
      </c>
      <c r="D4516">
        <v>1</v>
      </c>
      <c r="E4516">
        <v>1994</v>
      </c>
      <c r="F4516">
        <v>164</v>
      </c>
      <c r="G4516">
        <v>1</v>
      </c>
      <c r="H4516">
        <v>81</v>
      </c>
      <c r="I4516">
        <v>4.72</v>
      </c>
      <c r="J4516">
        <v>4.2328042330000004</v>
      </c>
      <c r="L4516">
        <v>1</v>
      </c>
      <c r="M4516">
        <v>1</v>
      </c>
      <c r="N4516">
        <v>399</v>
      </c>
      <c r="O4516">
        <v>1</v>
      </c>
      <c r="P4516">
        <v>3</v>
      </c>
      <c r="Q4516" t="str">
        <f>VLOOKUP(M4516,lookups!$A$1:$B$7, 2, FALSE)</f>
        <v>trawl/fyke</v>
      </c>
      <c r="R4516" t="str">
        <f>VLOOKUP(N4516,lookups!$D$1:$E$6, 2, FALSE)</f>
        <v>hucuktlis r</v>
      </c>
      <c r="S4516" t="str">
        <f>VLOOKUP(C4516,lookups!$G$1:$H$3, 2, FALSE)</f>
        <v>smolt</v>
      </c>
    </row>
    <row r="4517" spans="1:19" x14ac:dyDescent="0.25">
      <c r="A4517" s="1">
        <v>34452</v>
      </c>
      <c r="B4517">
        <v>1</v>
      </c>
      <c r="C4517">
        <v>1</v>
      </c>
      <c r="D4517">
        <v>1</v>
      </c>
      <c r="E4517">
        <v>1994</v>
      </c>
      <c r="F4517">
        <v>165</v>
      </c>
      <c r="G4517">
        <v>1</v>
      </c>
      <c r="H4517">
        <v>83</v>
      </c>
      <c r="I4517">
        <v>4.99</v>
      </c>
      <c r="J4517">
        <v>4.4749349829999998</v>
      </c>
      <c r="M4517">
        <v>1</v>
      </c>
      <c r="N4517">
        <v>399</v>
      </c>
      <c r="O4517">
        <v>1</v>
      </c>
      <c r="P4517">
        <v>3</v>
      </c>
      <c r="Q4517" t="str">
        <f>VLOOKUP(M4517,lookups!$A$1:$B$7, 2, FALSE)</f>
        <v>trawl/fyke</v>
      </c>
      <c r="R4517" t="str">
        <f>VLOOKUP(N4517,lookups!$D$1:$E$6, 2, FALSE)</f>
        <v>hucuktlis r</v>
      </c>
      <c r="S4517" t="str">
        <f>VLOOKUP(C4517,lookups!$G$1:$H$3, 2, FALSE)</f>
        <v>smolt</v>
      </c>
    </row>
    <row r="4518" spans="1:19" x14ac:dyDescent="0.25">
      <c r="A4518" s="1">
        <v>34452</v>
      </c>
      <c r="B4518">
        <v>1</v>
      </c>
      <c r="C4518">
        <v>1</v>
      </c>
      <c r="D4518">
        <v>1</v>
      </c>
      <c r="E4518">
        <v>1994</v>
      </c>
      <c r="F4518">
        <v>166</v>
      </c>
      <c r="G4518">
        <v>1</v>
      </c>
      <c r="H4518">
        <v>87</v>
      </c>
      <c r="I4518">
        <v>6.27</v>
      </c>
      <c r="J4518">
        <v>5.622814097</v>
      </c>
      <c r="L4518">
        <v>1</v>
      </c>
      <c r="M4518">
        <v>1</v>
      </c>
      <c r="N4518">
        <v>399</v>
      </c>
      <c r="O4518">
        <v>1</v>
      </c>
      <c r="P4518">
        <v>3</v>
      </c>
      <c r="Q4518" t="str">
        <f>VLOOKUP(M4518,lookups!$A$1:$B$7, 2, FALSE)</f>
        <v>trawl/fyke</v>
      </c>
      <c r="R4518" t="str">
        <f>VLOOKUP(N4518,lookups!$D$1:$E$6, 2, FALSE)</f>
        <v>hucuktlis r</v>
      </c>
      <c r="S4518" t="str">
        <f>VLOOKUP(C4518,lookups!$G$1:$H$3, 2, FALSE)</f>
        <v>smolt</v>
      </c>
    </row>
    <row r="4519" spans="1:19" x14ac:dyDescent="0.25">
      <c r="A4519" s="1">
        <v>34452</v>
      </c>
      <c r="B4519">
        <v>1</v>
      </c>
      <c r="C4519">
        <v>1</v>
      </c>
      <c r="D4519">
        <v>1</v>
      </c>
      <c r="E4519">
        <v>1994</v>
      </c>
      <c r="F4519">
        <v>167</v>
      </c>
      <c r="G4519">
        <v>1</v>
      </c>
      <c r="H4519">
        <v>84</v>
      </c>
      <c r="I4519">
        <v>5.03</v>
      </c>
      <c r="J4519">
        <v>4.5108062059999998</v>
      </c>
      <c r="L4519">
        <v>1</v>
      </c>
      <c r="M4519">
        <v>1</v>
      </c>
      <c r="N4519">
        <v>399</v>
      </c>
      <c r="O4519">
        <v>1</v>
      </c>
      <c r="P4519">
        <v>3</v>
      </c>
      <c r="Q4519" t="str">
        <f>VLOOKUP(M4519,lookups!$A$1:$B$7, 2, FALSE)</f>
        <v>trawl/fyke</v>
      </c>
      <c r="R4519" t="str">
        <f>VLOOKUP(N4519,lookups!$D$1:$E$6, 2, FALSE)</f>
        <v>hucuktlis r</v>
      </c>
      <c r="S4519" t="str">
        <f>VLOOKUP(C4519,lookups!$G$1:$H$3, 2, FALSE)</f>
        <v>smolt</v>
      </c>
    </row>
    <row r="4520" spans="1:19" x14ac:dyDescent="0.25">
      <c r="A4520" s="1">
        <v>34452</v>
      </c>
      <c r="B4520">
        <v>1</v>
      </c>
      <c r="C4520">
        <v>1</v>
      </c>
      <c r="D4520">
        <v>1</v>
      </c>
      <c r="E4520">
        <v>1994</v>
      </c>
      <c r="F4520">
        <v>168</v>
      </c>
      <c r="G4520">
        <v>1</v>
      </c>
      <c r="H4520">
        <v>75</v>
      </c>
      <c r="I4520">
        <v>4.3</v>
      </c>
      <c r="J4520">
        <v>3.8561563990000001</v>
      </c>
      <c r="L4520">
        <v>1</v>
      </c>
      <c r="M4520">
        <v>1</v>
      </c>
      <c r="N4520">
        <v>399</v>
      </c>
      <c r="O4520">
        <v>1</v>
      </c>
      <c r="P4520">
        <v>3</v>
      </c>
      <c r="Q4520" t="str">
        <f>VLOOKUP(M4520,lookups!$A$1:$B$7, 2, FALSE)</f>
        <v>trawl/fyke</v>
      </c>
      <c r="R4520" t="str">
        <f>VLOOKUP(N4520,lookups!$D$1:$E$6, 2, FALSE)</f>
        <v>hucuktlis r</v>
      </c>
      <c r="S4520" t="str">
        <f>VLOOKUP(C4520,lookups!$G$1:$H$3, 2, FALSE)</f>
        <v>smolt</v>
      </c>
    </row>
    <row r="4521" spans="1:19" x14ac:dyDescent="0.25">
      <c r="A4521" s="1">
        <v>34452</v>
      </c>
      <c r="B4521">
        <v>1</v>
      </c>
      <c r="C4521">
        <v>1</v>
      </c>
      <c r="D4521">
        <v>1</v>
      </c>
      <c r="E4521">
        <v>1994</v>
      </c>
      <c r="F4521">
        <v>169</v>
      </c>
      <c r="G4521">
        <v>1</v>
      </c>
      <c r="H4521">
        <v>84</v>
      </c>
      <c r="I4521">
        <v>5.54</v>
      </c>
      <c r="J4521">
        <v>4.9681642899999998</v>
      </c>
      <c r="L4521">
        <v>1</v>
      </c>
      <c r="M4521">
        <v>1</v>
      </c>
      <c r="N4521">
        <v>399</v>
      </c>
      <c r="O4521">
        <v>1</v>
      </c>
      <c r="P4521">
        <v>3</v>
      </c>
      <c r="Q4521" t="str">
        <f>VLOOKUP(M4521,lookups!$A$1:$B$7, 2, FALSE)</f>
        <v>trawl/fyke</v>
      </c>
      <c r="R4521" t="str">
        <f>VLOOKUP(N4521,lookups!$D$1:$E$6, 2, FALSE)</f>
        <v>hucuktlis r</v>
      </c>
      <c r="S4521" t="str">
        <f>VLOOKUP(C4521,lookups!$G$1:$H$3, 2, FALSE)</f>
        <v>smolt</v>
      </c>
    </row>
    <row r="4522" spans="1:19" x14ac:dyDescent="0.25">
      <c r="A4522" s="1">
        <v>34452</v>
      </c>
      <c r="B4522">
        <v>1</v>
      </c>
      <c r="C4522">
        <v>1</v>
      </c>
      <c r="D4522">
        <v>1</v>
      </c>
      <c r="E4522">
        <v>1994</v>
      </c>
      <c r="F4522">
        <v>170</v>
      </c>
      <c r="G4522">
        <v>1</v>
      </c>
      <c r="H4522">
        <v>78</v>
      </c>
      <c r="I4522">
        <v>4.16</v>
      </c>
      <c r="J4522">
        <v>3.7306071200000002</v>
      </c>
      <c r="L4522">
        <v>1</v>
      </c>
      <c r="M4522">
        <v>1</v>
      </c>
      <c r="N4522">
        <v>399</v>
      </c>
      <c r="O4522">
        <v>1</v>
      </c>
      <c r="P4522">
        <v>3</v>
      </c>
      <c r="Q4522" t="str">
        <f>VLOOKUP(M4522,lookups!$A$1:$B$7, 2, FALSE)</f>
        <v>trawl/fyke</v>
      </c>
      <c r="R4522" t="str">
        <f>VLOOKUP(N4522,lookups!$D$1:$E$6, 2, FALSE)</f>
        <v>hucuktlis r</v>
      </c>
      <c r="S4522" t="str">
        <f>VLOOKUP(C4522,lookups!$G$1:$H$3, 2, FALSE)</f>
        <v>smolt</v>
      </c>
    </row>
    <row r="4523" spans="1:19" x14ac:dyDescent="0.25">
      <c r="A4523" s="1">
        <v>34452</v>
      </c>
      <c r="B4523">
        <v>1</v>
      </c>
      <c r="C4523">
        <v>1</v>
      </c>
      <c r="D4523">
        <v>1</v>
      </c>
      <c r="E4523">
        <v>1994</v>
      </c>
      <c r="F4523">
        <v>171</v>
      </c>
      <c r="G4523">
        <v>1</v>
      </c>
      <c r="H4523">
        <v>79</v>
      </c>
      <c r="I4523">
        <v>4.34</v>
      </c>
      <c r="J4523">
        <v>3.892027621</v>
      </c>
      <c r="L4523">
        <v>1</v>
      </c>
      <c r="M4523">
        <v>1</v>
      </c>
      <c r="N4523">
        <v>399</v>
      </c>
      <c r="O4523">
        <v>1</v>
      </c>
      <c r="P4523">
        <v>3</v>
      </c>
      <c r="Q4523" t="str">
        <f>VLOOKUP(M4523,lookups!$A$1:$B$7, 2, FALSE)</f>
        <v>trawl/fyke</v>
      </c>
      <c r="R4523" t="str">
        <f>VLOOKUP(N4523,lookups!$D$1:$E$6, 2, FALSE)</f>
        <v>hucuktlis r</v>
      </c>
      <c r="S4523" t="str">
        <f>VLOOKUP(C4523,lookups!$G$1:$H$3, 2, FALSE)</f>
        <v>smolt</v>
      </c>
    </row>
    <row r="4524" spans="1:19" x14ac:dyDescent="0.25">
      <c r="A4524" s="1">
        <v>34452</v>
      </c>
      <c r="B4524">
        <v>1</v>
      </c>
      <c r="C4524">
        <v>1</v>
      </c>
      <c r="D4524">
        <v>1</v>
      </c>
      <c r="E4524">
        <v>1994</v>
      </c>
      <c r="F4524">
        <v>172</v>
      </c>
      <c r="G4524">
        <v>1</v>
      </c>
      <c r="H4524">
        <v>82</v>
      </c>
      <c r="I4524">
        <v>4.92</v>
      </c>
      <c r="J4524">
        <v>4.4121603440000001</v>
      </c>
      <c r="L4524">
        <v>1</v>
      </c>
      <c r="M4524">
        <v>1</v>
      </c>
      <c r="N4524">
        <v>399</v>
      </c>
      <c r="O4524">
        <v>1</v>
      </c>
      <c r="P4524">
        <v>3</v>
      </c>
      <c r="Q4524" t="str">
        <f>VLOOKUP(M4524,lookups!$A$1:$B$7, 2, FALSE)</f>
        <v>trawl/fyke</v>
      </c>
      <c r="R4524" t="str">
        <f>VLOOKUP(N4524,lookups!$D$1:$E$6, 2, FALSE)</f>
        <v>hucuktlis r</v>
      </c>
      <c r="S4524" t="str">
        <f>VLOOKUP(C4524,lookups!$G$1:$H$3, 2, FALSE)</f>
        <v>smolt</v>
      </c>
    </row>
    <row r="4525" spans="1:19" x14ac:dyDescent="0.25">
      <c r="A4525" s="1">
        <v>34452</v>
      </c>
      <c r="B4525">
        <v>1</v>
      </c>
      <c r="C4525">
        <v>1</v>
      </c>
      <c r="D4525">
        <v>1</v>
      </c>
      <c r="E4525">
        <v>1994</v>
      </c>
      <c r="F4525">
        <v>173</v>
      </c>
      <c r="G4525">
        <v>1</v>
      </c>
      <c r="H4525">
        <v>77</v>
      </c>
      <c r="I4525">
        <v>4.1399999999999997</v>
      </c>
      <c r="J4525">
        <v>3.7126715090000002</v>
      </c>
      <c r="L4525">
        <v>1</v>
      </c>
      <c r="M4525">
        <v>1</v>
      </c>
      <c r="N4525">
        <v>399</v>
      </c>
      <c r="O4525">
        <v>1</v>
      </c>
      <c r="P4525">
        <v>3</v>
      </c>
      <c r="Q4525" t="str">
        <f>VLOOKUP(M4525,lookups!$A$1:$B$7, 2, FALSE)</f>
        <v>trawl/fyke</v>
      </c>
      <c r="R4525" t="str">
        <f>VLOOKUP(N4525,lookups!$D$1:$E$6, 2, FALSE)</f>
        <v>hucuktlis r</v>
      </c>
      <c r="S4525" t="str">
        <f>VLOOKUP(C4525,lookups!$G$1:$H$3, 2, FALSE)</f>
        <v>smolt</v>
      </c>
    </row>
    <row r="4526" spans="1:19" x14ac:dyDescent="0.25">
      <c r="A4526" s="1">
        <v>34452</v>
      </c>
      <c r="B4526">
        <v>1</v>
      </c>
      <c r="C4526">
        <v>1</v>
      </c>
      <c r="D4526">
        <v>1</v>
      </c>
      <c r="E4526">
        <v>1994</v>
      </c>
      <c r="F4526">
        <v>174</v>
      </c>
      <c r="G4526">
        <v>1</v>
      </c>
      <c r="H4526">
        <v>86</v>
      </c>
      <c r="I4526">
        <v>5.42</v>
      </c>
      <c r="J4526">
        <v>4.860550623</v>
      </c>
      <c r="L4526">
        <v>1</v>
      </c>
      <c r="M4526">
        <v>1</v>
      </c>
      <c r="N4526">
        <v>399</v>
      </c>
      <c r="O4526">
        <v>1</v>
      </c>
      <c r="P4526">
        <v>3</v>
      </c>
      <c r="Q4526" t="str">
        <f>VLOOKUP(M4526,lookups!$A$1:$B$7, 2, FALSE)</f>
        <v>trawl/fyke</v>
      </c>
      <c r="R4526" t="str">
        <f>VLOOKUP(N4526,lookups!$D$1:$E$6, 2, FALSE)</f>
        <v>hucuktlis r</v>
      </c>
      <c r="S4526" t="str">
        <f>VLOOKUP(C4526,lookups!$G$1:$H$3, 2, FALSE)</f>
        <v>smolt</v>
      </c>
    </row>
    <row r="4527" spans="1:19" x14ac:dyDescent="0.25">
      <c r="A4527" s="1">
        <v>34452</v>
      </c>
      <c r="B4527">
        <v>1</v>
      </c>
      <c r="C4527">
        <v>1</v>
      </c>
      <c r="D4527">
        <v>1</v>
      </c>
      <c r="E4527">
        <v>1994</v>
      </c>
      <c r="F4527">
        <v>175</v>
      </c>
      <c r="G4527">
        <v>1</v>
      </c>
      <c r="H4527">
        <v>82</v>
      </c>
      <c r="I4527">
        <v>4.8</v>
      </c>
      <c r="J4527">
        <v>4.3045466770000003</v>
      </c>
      <c r="L4527">
        <v>1</v>
      </c>
      <c r="M4527">
        <v>1</v>
      </c>
      <c r="N4527">
        <v>399</v>
      </c>
      <c r="O4527">
        <v>1</v>
      </c>
      <c r="P4527">
        <v>3</v>
      </c>
      <c r="Q4527" t="str">
        <f>VLOOKUP(M4527,lookups!$A$1:$B$7, 2, FALSE)</f>
        <v>trawl/fyke</v>
      </c>
      <c r="R4527" t="str">
        <f>VLOOKUP(N4527,lookups!$D$1:$E$6, 2, FALSE)</f>
        <v>hucuktlis r</v>
      </c>
      <c r="S4527" t="str">
        <f>VLOOKUP(C4527,lookups!$G$1:$H$3, 2, FALSE)</f>
        <v>smolt</v>
      </c>
    </row>
    <row r="4528" spans="1:19" x14ac:dyDescent="0.25">
      <c r="A4528" s="1">
        <v>34452</v>
      </c>
      <c r="B4528">
        <v>1</v>
      </c>
      <c r="C4528">
        <v>1</v>
      </c>
      <c r="D4528">
        <v>1</v>
      </c>
      <c r="E4528">
        <v>1994</v>
      </c>
      <c r="F4528">
        <v>176</v>
      </c>
      <c r="G4528">
        <v>1</v>
      </c>
      <c r="H4528">
        <v>90</v>
      </c>
      <c r="I4528">
        <v>6.78</v>
      </c>
      <c r="J4528">
        <v>6.0801721820000001</v>
      </c>
      <c r="L4528">
        <v>1</v>
      </c>
      <c r="M4528">
        <v>1</v>
      </c>
      <c r="N4528">
        <v>399</v>
      </c>
      <c r="O4528">
        <v>1</v>
      </c>
      <c r="P4528">
        <v>3</v>
      </c>
      <c r="Q4528" t="str">
        <f>VLOOKUP(M4528,lookups!$A$1:$B$7, 2, FALSE)</f>
        <v>trawl/fyke</v>
      </c>
      <c r="R4528" t="str">
        <f>VLOOKUP(N4528,lookups!$D$1:$E$6, 2, FALSE)</f>
        <v>hucuktlis r</v>
      </c>
      <c r="S4528" t="str">
        <f>VLOOKUP(C4528,lookups!$G$1:$H$3, 2, FALSE)</f>
        <v>smolt</v>
      </c>
    </row>
    <row r="4529" spans="1:19" x14ac:dyDescent="0.25">
      <c r="A4529" s="1">
        <v>34452</v>
      </c>
      <c r="B4529">
        <v>1</v>
      </c>
      <c r="C4529">
        <v>1</v>
      </c>
      <c r="D4529">
        <v>1</v>
      </c>
      <c r="E4529">
        <v>1994</v>
      </c>
      <c r="F4529">
        <v>177</v>
      </c>
      <c r="G4529">
        <v>1</v>
      </c>
      <c r="H4529">
        <v>81</v>
      </c>
      <c r="I4529">
        <v>4.43</v>
      </c>
      <c r="J4529">
        <v>3.9727378710000001</v>
      </c>
      <c r="L4529">
        <v>1</v>
      </c>
      <c r="M4529">
        <v>1</v>
      </c>
      <c r="N4529">
        <v>399</v>
      </c>
      <c r="O4529">
        <v>1</v>
      </c>
      <c r="P4529">
        <v>3</v>
      </c>
      <c r="Q4529" t="str">
        <f>VLOOKUP(M4529,lookups!$A$1:$B$7, 2, FALSE)</f>
        <v>trawl/fyke</v>
      </c>
      <c r="R4529" t="str">
        <f>VLOOKUP(N4529,lookups!$D$1:$E$6, 2, FALSE)</f>
        <v>hucuktlis r</v>
      </c>
      <c r="S4529" t="str">
        <f>VLOOKUP(C4529,lookups!$G$1:$H$3, 2, FALSE)</f>
        <v>smolt</v>
      </c>
    </row>
    <row r="4530" spans="1:19" x14ac:dyDescent="0.25">
      <c r="A4530" s="1">
        <v>34452</v>
      </c>
      <c r="B4530">
        <v>1</v>
      </c>
      <c r="C4530">
        <v>1</v>
      </c>
      <c r="D4530">
        <v>1</v>
      </c>
      <c r="E4530">
        <v>1994</v>
      </c>
      <c r="F4530">
        <v>178</v>
      </c>
      <c r="G4530">
        <v>1</v>
      </c>
      <c r="H4530">
        <v>82</v>
      </c>
      <c r="I4530">
        <v>4.9800000000000004</v>
      </c>
      <c r="J4530">
        <v>4.4659671779999996</v>
      </c>
      <c r="L4530">
        <v>1</v>
      </c>
      <c r="M4530">
        <v>1</v>
      </c>
      <c r="N4530">
        <v>399</v>
      </c>
      <c r="O4530">
        <v>1</v>
      </c>
      <c r="P4530">
        <v>3</v>
      </c>
      <c r="Q4530" t="str">
        <f>VLOOKUP(M4530,lookups!$A$1:$B$7, 2, FALSE)</f>
        <v>trawl/fyke</v>
      </c>
      <c r="R4530" t="str">
        <f>VLOOKUP(N4530,lookups!$D$1:$E$6, 2, FALSE)</f>
        <v>hucuktlis r</v>
      </c>
      <c r="S4530" t="str">
        <f>VLOOKUP(C4530,lookups!$G$1:$H$3, 2, FALSE)</f>
        <v>smolt</v>
      </c>
    </row>
    <row r="4531" spans="1:19" x14ac:dyDescent="0.25">
      <c r="A4531" s="1">
        <v>34452</v>
      </c>
      <c r="B4531">
        <v>1</v>
      </c>
      <c r="C4531">
        <v>1</v>
      </c>
      <c r="D4531">
        <v>1</v>
      </c>
      <c r="E4531">
        <v>1994</v>
      </c>
      <c r="F4531">
        <v>179</v>
      </c>
      <c r="G4531">
        <v>1</v>
      </c>
      <c r="H4531">
        <v>75</v>
      </c>
      <c r="I4531">
        <v>3.77</v>
      </c>
      <c r="J4531">
        <v>3.380862703</v>
      </c>
      <c r="L4531">
        <v>1</v>
      </c>
      <c r="M4531">
        <v>1</v>
      </c>
      <c r="N4531">
        <v>399</v>
      </c>
      <c r="O4531">
        <v>1</v>
      </c>
      <c r="P4531">
        <v>3</v>
      </c>
      <c r="Q4531" t="str">
        <f>VLOOKUP(M4531,lookups!$A$1:$B$7, 2, FALSE)</f>
        <v>trawl/fyke</v>
      </c>
      <c r="R4531" t="str">
        <f>VLOOKUP(N4531,lookups!$D$1:$E$6, 2, FALSE)</f>
        <v>hucuktlis r</v>
      </c>
      <c r="S4531" t="str">
        <f>VLOOKUP(C4531,lookups!$G$1:$H$3, 2, FALSE)</f>
        <v>smolt</v>
      </c>
    </row>
    <row r="4532" spans="1:19" x14ac:dyDescent="0.25">
      <c r="A4532" s="1">
        <v>34452</v>
      </c>
      <c r="B4532">
        <v>1</v>
      </c>
      <c r="C4532">
        <v>1</v>
      </c>
      <c r="D4532">
        <v>1</v>
      </c>
      <c r="E4532">
        <v>1994</v>
      </c>
      <c r="F4532">
        <v>180</v>
      </c>
      <c r="G4532">
        <v>1</v>
      </c>
      <c r="H4532">
        <v>77</v>
      </c>
      <c r="I4532">
        <v>4.04</v>
      </c>
      <c r="J4532">
        <v>3.6229934539999999</v>
      </c>
      <c r="L4532">
        <v>1</v>
      </c>
      <c r="M4532">
        <v>1</v>
      </c>
      <c r="N4532">
        <v>399</v>
      </c>
      <c r="O4532">
        <v>1</v>
      </c>
      <c r="P4532">
        <v>3</v>
      </c>
      <c r="Q4532" t="str">
        <f>VLOOKUP(M4532,lookups!$A$1:$B$7, 2, FALSE)</f>
        <v>trawl/fyke</v>
      </c>
      <c r="R4532" t="str">
        <f>VLOOKUP(N4532,lookups!$D$1:$E$6, 2, FALSE)</f>
        <v>hucuktlis r</v>
      </c>
      <c r="S4532" t="str">
        <f>VLOOKUP(C4532,lookups!$G$1:$H$3, 2, FALSE)</f>
        <v>smolt</v>
      </c>
    </row>
    <row r="4533" spans="1:19" x14ac:dyDescent="0.25">
      <c r="A4533" s="1">
        <v>34452</v>
      </c>
      <c r="B4533">
        <v>1</v>
      </c>
      <c r="C4533">
        <v>1</v>
      </c>
      <c r="D4533">
        <v>1</v>
      </c>
      <c r="E4533">
        <v>1994</v>
      </c>
      <c r="F4533">
        <v>181</v>
      </c>
      <c r="G4533">
        <v>1</v>
      </c>
      <c r="H4533">
        <v>85</v>
      </c>
      <c r="I4533">
        <v>5.07</v>
      </c>
      <c r="J4533">
        <v>4.5466774279999997</v>
      </c>
      <c r="L4533">
        <v>1</v>
      </c>
      <c r="M4533">
        <v>1</v>
      </c>
      <c r="N4533">
        <v>399</v>
      </c>
      <c r="O4533">
        <v>1</v>
      </c>
      <c r="P4533">
        <v>3</v>
      </c>
      <c r="Q4533" t="str">
        <f>VLOOKUP(M4533,lookups!$A$1:$B$7, 2, FALSE)</f>
        <v>trawl/fyke</v>
      </c>
      <c r="R4533" t="str">
        <f>VLOOKUP(N4533,lookups!$D$1:$E$6, 2, FALSE)</f>
        <v>hucuktlis r</v>
      </c>
      <c r="S4533" t="str">
        <f>VLOOKUP(C4533,lookups!$G$1:$H$3, 2, FALSE)</f>
        <v>smolt</v>
      </c>
    </row>
    <row r="4534" spans="1:19" x14ac:dyDescent="0.25">
      <c r="A4534" s="1">
        <v>34452</v>
      </c>
      <c r="B4534">
        <v>1</v>
      </c>
      <c r="C4534">
        <v>1</v>
      </c>
      <c r="D4534">
        <v>1</v>
      </c>
      <c r="E4534">
        <v>1994</v>
      </c>
      <c r="F4534">
        <v>182</v>
      </c>
      <c r="G4534">
        <v>1</v>
      </c>
      <c r="H4534">
        <v>82</v>
      </c>
      <c r="I4534">
        <v>4.72</v>
      </c>
      <c r="J4534">
        <v>4.2328042330000004</v>
      </c>
      <c r="L4534">
        <v>1</v>
      </c>
      <c r="M4534">
        <v>1</v>
      </c>
      <c r="N4534">
        <v>399</v>
      </c>
      <c r="O4534">
        <v>1</v>
      </c>
      <c r="P4534">
        <v>3</v>
      </c>
      <c r="Q4534" t="str">
        <f>VLOOKUP(M4534,lookups!$A$1:$B$7, 2, FALSE)</f>
        <v>trawl/fyke</v>
      </c>
      <c r="R4534" t="str">
        <f>VLOOKUP(N4534,lookups!$D$1:$E$6, 2, FALSE)</f>
        <v>hucuktlis r</v>
      </c>
      <c r="S4534" t="str">
        <f>VLOOKUP(C4534,lookups!$G$1:$H$3, 2, FALSE)</f>
        <v>smolt</v>
      </c>
    </row>
    <row r="4535" spans="1:19" x14ac:dyDescent="0.25">
      <c r="A4535" s="1">
        <v>34452</v>
      </c>
      <c r="B4535">
        <v>1</v>
      </c>
      <c r="C4535">
        <v>1</v>
      </c>
      <c r="D4535">
        <v>1</v>
      </c>
      <c r="E4535">
        <v>1994</v>
      </c>
      <c r="F4535">
        <v>183</v>
      </c>
      <c r="G4535">
        <v>1</v>
      </c>
      <c r="H4535">
        <v>79</v>
      </c>
      <c r="I4535">
        <v>4</v>
      </c>
      <c r="J4535">
        <v>3.5871222309999999</v>
      </c>
      <c r="L4535">
        <v>1</v>
      </c>
      <c r="M4535">
        <v>1</v>
      </c>
      <c r="N4535">
        <v>399</v>
      </c>
      <c r="O4535">
        <v>1</v>
      </c>
      <c r="P4535">
        <v>3</v>
      </c>
      <c r="Q4535" t="str">
        <f>VLOOKUP(M4535,lookups!$A$1:$B$7, 2, FALSE)</f>
        <v>trawl/fyke</v>
      </c>
      <c r="R4535" t="str">
        <f>VLOOKUP(N4535,lookups!$D$1:$E$6, 2, FALSE)</f>
        <v>hucuktlis r</v>
      </c>
      <c r="S4535" t="str">
        <f>VLOOKUP(C4535,lookups!$G$1:$H$3, 2, FALSE)</f>
        <v>smolt</v>
      </c>
    </row>
    <row r="4536" spans="1:19" x14ac:dyDescent="0.25">
      <c r="A4536" s="1">
        <v>34452</v>
      </c>
      <c r="B4536">
        <v>1</v>
      </c>
      <c r="C4536">
        <v>1</v>
      </c>
      <c r="D4536">
        <v>1</v>
      </c>
      <c r="E4536">
        <v>1994</v>
      </c>
      <c r="F4536">
        <v>184</v>
      </c>
      <c r="G4536">
        <v>1</v>
      </c>
      <c r="H4536">
        <v>75</v>
      </c>
      <c r="I4536">
        <v>3.66</v>
      </c>
      <c r="J4536">
        <v>3.282216842</v>
      </c>
      <c r="L4536">
        <v>1</v>
      </c>
      <c r="M4536">
        <v>1</v>
      </c>
      <c r="N4536">
        <v>399</v>
      </c>
      <c r="O4536">
        <v>1</v>
      </c>
      <c r="P4536">
        <v>3</v>
      </c>
      <c r="Q4536" t="str">
        <f>VLOOKUP(M4536,lookups!$A$1:$B$7, 2, FALSE)</f>
        <v>trawl/fyke</v>
      </c>
      <c r="R4536" t="str">
        <f>VLOOKUP(N4536,lookups!$D$1:$E$6, 2, FALSE)</f>
        <v>hucuktlis r</v>
      </c>
      <c r="S4536" t="str">
        <f>VLOOKUP(C4536,lookups!$G$1:$H$3, 2, FALSE)</f>
        <v>smolt</v>
      </c>
    </row>
    <row r="4537" spans="1:19" x14ac:dyDescent="0.25">
      <c r="A4537" s="1">
        <v>34452</v>
      </c>
      <c r="B4537">
        <v>1</v>
      </c>
      <c r="C4537">
        <v>1</v>
      </c>
      <c r="D4537">
        <v>1</v>
      </c>
      <c r="E4537">
        <v>1994</v>
      </c>
      <c r="F4537">
        <v>185</v>
      </c>
      <c r="G4537">
        <v>1</v>
      </c>
      <c r="H4537">
        <v>83</v>
      </c>
      <c r="I4537">
        <v>5.17</v>
      </c>
      <c r="J4537">
        <v>4.6363554840000001</v>
      </c>
      <c r="M4537">
        <v>1</v>
      </c>
      <c r="N4537">
        <v>399</v>
      </c>
      <c r="O4537">
        <v>1</v>
      </c>
      <c r="P4537">
        <v>3</v>
      </c>
      <c r="Q4537" t="str">
        <f>VLOOKUP(M4537,lookups!$A$1:$B$7, 2, FALSE)</f>
        <v>trawl/fyke</v>
      </c>
      <c r="R4537" t="str">
        <f>VLOOKUP(N4537,lookups!$D$1:$E$6, 2, FALSE)</f>
        <v>hucuktlis r</v>
      </c>
      <c r="S4537" t="str">
        <f>VLOOKUP(C4537,lookups!$G$1:$H$3, 2, FALSE)</f>
        <v>smolt</v>
      </c>
    </row>
    <row r="4538" spans="1:19" x14ac:dyDescent="0.25">
      <c r="A4538" s="1">
        <v>34452</v>
      </c>
      <c r="B4538">
        <v>1</v>
      </c>
      <c r="C4538">
        <v>1</v>
      </c>
      <c r="D4538">
        <v>1</v>
      </c>
      <c r="E4538">
        <v>1994</v>
      </c>
      <c r="F4538">
        <v>186</v>
      </c>
      <c r="G4538">
        <v>1</v>
      </c>
      <c r="H4538">
        <v>74</v>
      </c>
      <c r="I4538">
        <v>3.69</v>
      </c>
      <c r="J4538">
        <v>3.3091202580000001</v>
      </c>
      <c r="M4538">
        <v>1</v>
      </c>
      <c r="N4538">
        <v>399</v>
      </c>
      <c r="O4538">
        <v>1</v>
      </c>
      <c r="P4538">
        <v>3</v>
      </c>
      <c r="Q4538" t="str">
        <f>VLOOKUP(M4538,lookups!$A$1:$B$7, 2, FALSE)</f>
        <v>trawl/fyke</v>
      </c>
      <c r="R4538" t="str">
        <f>VLOOKUP(N4538,lookups!$D$1:$E$6, 2, FALSE)</f>
        <v>hucuktlis r</v>
      </c>
      <c r="S4538" t="str">
        <f>VLOOKUP(C4538,lookups!$G$1:$H$3, 2, FALSE)</f>
        <v>smolt</v>
      </c>
    </row>
    <row r="4539" spans="1:19" x14ac:dyDescent="0.25">
      <c r="A4539" s="1">
        <v>34452</v>
      </c>
      <c r="B4539">
        <v>1</v>
      </c>
      <c r="C4539">
        <v>1</v>
      </c>
      <c r="D4539">
        <v>1</v>
      </c>
      <c r="E4539">
        <v>1994</v>
      </c>
      <c r="F4539">
        <v>187</v>
      </c>
      <c r="G4539">
        <v>1</v>
      </c>
      <c r="H4539">
        <v>83</v>
      </c>
      <c r="I4539">
        <v>5.21</v>
      </c>
      <c r="J4539">
        <v>4.672226706</v>
      </c>
      <c r="L4539">
        <v>1</v>
      </c>
      <c r="M4539">
        <v>1</v>
      </c>
      <c r="N4539">
        <v>399</v>
      </c>
      <c r="O4539">
        <v>1</v>
      </c>
      <c r="P4539">
        <v>3</v>
      </c>
      <c r="Q4539" t="str">
        <f>VLOOKUP(M4539,lookups!$A$1:$B$7, 2, FALSE)</f>
        <v>trawl/fyke</v>
      </c>
      <c r="R4539" t="str">
        <f>VLOOKUP(N4539,lookups!$D$1:$E$6, 2, FALSE)</f>
        <v>hucuktlis r</v>
      </c>
      <c r="S4539" t="str">
        <f>VLOOKUP(C4539,lookups!$G$1:$H$3, 2, FALSE)</f>
        <v>smolt</v>
      </c>
    </row>
    <row r="4540" spans="1:19" x14ac:dyDescent="0.25">
      <c r="A4540" s="1">
        <v>34452</v>
      </c>
      <c r="B4540">
        <v>1</v>
      </c>
      <c r="C4540">
        <v>1</v>
      </c>
      <c r="D4540">
        <v>1</v>
      </c>
      <c r="E4540">
        <v>1994</v>
      </c>
      <c r="F4540">
        <v>188</v>
      </c>
      <c r="G4540">
        <v>1</v>
      </c>
      <c r="H4540">
        <v>78</v>
      </c>
      <c r="I4540">
        <v>3.9</v>
      </c>
      <c r="J4540">
        <v>3.497444175</v>
      </c>
      <c r="L4540">
        <v>1</v>
      </c>
      <c r="M4540">
        <v>1</v>
      </c>
      <c r="N4540">
        <v>399</v>
      </c>
      <c r="O4540">
        <v>1</v>
      </c>
      <c r="P4540">
        <v>3</v>
      </c>
      <c r="Q4540" t="str">
        <f>VLOOKUP(M4540,lookups!$A$1:$B$7, 2, FALSE)</f>
        <v>trawl/fyke</v>
      </c>
      <c r="R4540" t="str">
        <f>VLOOKUP(N4540,lookups!$D$1:$E$6, 2, FALSE)</f>
        <v>hucuktlis r</v>
      </c>
      <c r="S4540" t="str">
        <f>VLOOKUP(C4540,lookups!$G$1:$H$3, 2, FALSE)</f>
        <v>smolt</v>
      </c>
    </row>
    <row r="4541" spans="1:19" x14ac:dyDescent="0.25">
      <c r="A4541" s="1">
        <v>34452</v>
      </c>
      <c r="B4541">
        <v>1</v>
      </c>
      <c r="C4541">
        <v>1</v>
      </c>
      <c r="D4541">
        <v>1</v>
      </c>
      <c r="E4541">
        <v>1994</v>
      </c>
      <c r="F4541">
        <v>189</v>
      </c>
      <c r="G4541">
        <v>1</v>
      </c>
      <c r="H4541">
        <v>79</v>
      </c>
      <c r="I4541">
        <v>4.0599999999999996</v>
      </c>
      <c r="J4541">
        <v>3.6409290649999999</v>
      </c>
      <c r="L4541">
        <v>1</v>
      </c>
      <c r="M4541">
        <v>1</v>
      </c>
      <c r="N4541">
        <v>399</v>
      </c>
      <c r="O4541">
        <v>1</v>
      </c>
      <c r="P4541">
        <v>3</v>
      </c>
      <c r="Q4541" t="str">
        <f>VLOOKUP(M4541,lookups!$A$1:$B$7, 2, FALSE)</f>
        <v>trawl/fyke</v>
      </c>
      <c r="R4541" t="str">
        <f>VLOOKUP(N4541,lookups!$D$1:$E$6, 2, FALSE)</f>
        <v>hucuktlis r</v>
      </c>
      <c r="S4541" t="str">
        <f>VLOOKUP(C4541,lookups!$G$1:$H$3, 2, FALSE)</f>
        <v>smolt</v>
      </c>
    </row>
    <row r="4542" spans="1:19" x14ac:dyDescent="0.25">
      <c r="A4542" s="1">
        <v>34452</v>
      </c>
      <c r="B4542">
        <v>1</v>
      </c>
      <c r="C4542">
        <v>1</v>
      </c>
      <c r="D4542">
        <v>1</v>
      </c>
      <c r="E4542">
        <v>1994</v>
      </c>
      <c r="F4542">
        <v>190</v>
      </c>
      <c r="G4542">
        <v>1</v>
      </c>
      <c r="H4542">
        <v>54</v>
      </c>
      <c r="I4542">
        <v>1.39</v>
      </c>
      <c r="J4542">
        <v>1.246524975</v>
      </c>
      <c r="M4542">
        <v>1</v>
      </c>
      <c r="N4542">
        <v>399</v>
      </c>
      <c r="O4542">
        <v>1</v>
      </c>
      <c r="P4542">
        <v>3</v>
      </c>
      <c r="Q4542" t="str">
        <f>VLOOKUP(M4542,lookups!$A$1:$B$7, 2, FALSE)</f>
        <v>trawl/fyke</v>
      </c>
      <c r="R4542" t="str">
        <f>VLOOKUP(N4542,lookups!$D$1:$E$6, 2, FALSE)</f>
        <v>hucuktlis r</v>
      </c>
      <c r="S4542" t="str">
        <f>VLOOKUP(C4542,lookups!$G$1:$H$3, 2, FALSE)</f>
        <v>smolt</v>
      </c>
    </row>
    <row r="4543" spans="1:19" x14ac:dyDescent="0.25">
      <c r="A4543" s="1">
        <v>34452</v>
      </c>
      <c r="B4543">
        <v>1</v>
      </c>
      <c r="C4543">
        <v>1</v>
      </c>
      <c r="D4543">
        <v>1</v>
      </c>
      <c r="E4543">
        <v>1994</v>
      </c>
      <c r="F4543">
        <v>191</v>
      </c>
      <c r="G4543">
        <v>1</v>
      </c>
      <c r="H4543">
        <v>83</v>
      </c>
      <c r="I4543">
        <v>5.16</v>
      </c>
      <c r="J4543">
        <v>4.6273876779999998</v>
      </c>
      <c r="L4543">
        <v>1</v>
      </c>
      <c r="M4543">
        <v>1</v>
      </c>
      <c r="N4543">
        <v>399</v>
      </c>
      <c r="O4543">
        <v>1</v>
      </c>
      <c r="P4543">
        <v>3</v>
      </c>
      <c r="Q4543" t="str">
        <f>VLOOKUP(M4543,lookups!$A$1:$B$7, 2, FALSE)</f>
        <v>trawl/fyke</v>
      </c>
      <c r="R4543" t="str">
        <f>VLOOKUP(N4543,lookups!$D$1:$E$6, 2, FALSE)</f>
        <v>hucuktlis r</v>
      </c>
      <c r="S4543" t="str">
        <f>VLOOKUP(C4543,lookups!$G$1:$H$3, 2, FALSE)</f>
        <v>smolt</v>
      </c>
    </row>
    <row r="4544" spans="1:19" x14ac:dyDescent="0.25">
      <c r="A4544" s="1">
        <v>34452</v>
      </c>
      <c r="B4544">
        <v>1</v>
      </c>
      <c r="C4544">
        <v>1</v>
      </c>
      <c r="D4544">
        <v>1</v>
      </c>
      <c r="E4544">
        <v>1994</v>
      </c>
      <c r="F4544">
        <v>192</v>
      </c>
      <c r="G4544">
        <v>1</v>
      </c>
      <c r="H4544">
        <v>71</v>
      </c>
      <c r="I4544">
        <v>3.42</v>
      </c>
      <c r="J4544">
        <v>3.0669895079999998</v>
      </c>
      <c r="M4544">
        <v>1</v>
      </c>
      <c r="N4544">
        <v>399</v>
      </c>
      <c r="O4544">
        <v>1</v>
      </c>
      <c r="P4544">
        <v>3</v>
      </c>
      <c r="Q4544" t="str">
        <f>VLOOKUP(M4544,lookups!$A$1:$B$7, 2, FALSE)</f>
        <v>trawl/fyke</v>
      </c>
      <c r="R4544" t="str">
        <f>VLOOKUP(N4544,lookups!$D$1:$E$6, 2, FALSE)</f>
        <v>hucuktlis r</v>
      </c>
      <c r="S4544" t="str">
        <f>VLOOKUP(C4544,lookups!$G$1:$H$3, 2, FALSE)</f>
        <v>smolt</v>
      </c>
    </row>
    <row r="4545" spans="1:19" x14ac:dyDescent="0.25">
      <c r="A4545" s="1">
        <v>34452</v>
      </c>
      <c r="B4545">
        <v>1</v>
      </c>
      <c r="C4545">
        <v>1</v>
      </c>
      <c r="D4545">
        <v>1</v>
      </c>
      <c r="E4545">
        <v>1994</v>
      </c>
      <c r="F4545">
        <v>193</v>
      </c>
      <c r="G4545">
        <v>1</v>
      </c>
      <c r="H4545">
        <v>75</v>
      </c>
      <c r="I4545">
        <v>3.77</v>
      </c>
      <c r="J4545">
        <v>3.380862703</v>
      </c>
      <c r="L4545">
        <v>1</v>
      </c>
      <c r="M4545">
        <v>1</v>
      </c>
      <c r="N4545">
        <v>399</v>
      </c>
      <c r="O4545">
        <v>1</v>
      </c>
      <c r="P4545">
        <v>3</v>
      </c>
      <c r="Q4545" t="str">
        <f>VLOOKUP(M4545,lookups!$A$1:$B$7, 2, FALSE)</f>
        <v>trawl/fyke</v>
      </c>
      <c r="R4545" t="str">
        <f>VLOOKUP(N4545,lookups!$D$1:$E$6, 2, FALSE)</f>
        <v>hucuktlis r</v>
      </c>
      <c r="S4545" t="str">
        <f>VLOOKUP(C4545,lookups!$G$1:$H$3, 2, FALSE)</f>
        <v>smolt</v>
      </c>
    </row>
    <row r="4546" spans="1:19" x14ac:dyDescent="0.25">
      <c r="A4546" s="1">
        <v>34452</v>
      </c>
      <c r="B4546">
        <v>1</v>
      </c>
      <c r="C4546">
        <v>1</v>
      </c>
      <c r="D4546">
        <v>1</v>
      </c>
      <c r="E4546">
        <v>1994</v>
      </c>
      <c r="F4546">
        <v>194</v>
      </c>
      <c r="G4546">
        <v>1</v>
      </c>
      <c r="H4546">
        <v>72</v>
      </c>
      <c r="I4546">
        <v>3.3</v>
      </c>
      <c r="J4546">
        <v>2.959375841</v>
      </c>
      <c r="M4546">
        <v>1</v>
      </c>
      <c r="N4546">
        <v>399</v>
      </c>
      <c r="O4546">
        <v>1</v>
      </c>
      <c r="P4546">
        <v>3</v>
      </c>
      <c r="Q4546" t="str">
        <f>VLOOKUP(M4546,lookups!$A$1:$B$7, 2, FALSE)</f>
        <v>trawl/fyke</v>
      </c>
      <c r="R4546" t="str">
        <f>VLOOKUP(N4546,lookups!$D$1:$E$6, 2, FALSE)</f>
        <v>hucuktlis r</v>
      </c>
      <c r="S4546" t="str">
        <f>VLOOKUP(C4546,lookups!$G$1:$H$3, 2, FALSE)</f>
        <v>smolt</v>
      </c>
    </row>
    <row r="4547" spans="1:19" x14ac:dyDescent="0.25">
      <c r="A4547" s="1">
        <v>34452</v>
      </c>
      <c r="B4547">
        <v>1</v>
      </c>
      <c r="C4547">
        <v>1</v>
      </c>
      <c r="D4547">
        <v>1</v>
      </c>
      <c r="E4547">
        <v>1994</v>
      </c>
      <c r="F4547">
        <v>195</v>
      </c>
      <c r="G4547">
        <v>1</v>
      </c>
      <c r="H4547">
        <v>76</v>
      </c>
      <c r="I4547">
        <v>3.81</v>
      </c>
      <c r="J4547">
        <v>3.4167339249999999</v>
      </c>
      <c r="L4547">
        <v>1</v>
      </c>
      <c r="M4547">
        <v>1</v>
      </c>
      <c r="N4547">
        <v>399</v>
      </c>
      <c r="O4547">
        <v>1</v>
      </c>
      <c r="P4547">
        <v>3</v>
      </c>
      <c r="Q4547" t="str">
        <f>VLOOKUP(M4547,lookups!$A$1:$B$7, 2, FALSE)</f>
        <v>trawl/fyke</v>
      </c>
      <c r="R4547" t="str">
        <f>VLOOKUP(N4547,lookups!$D$1:$E$6, 2, FALSE)</f>
        <v>hucuktlis r</v>
      </c>
      <c r="S4547" t="str">
        <f>VLOOKUP(C4547,lookups!$G$1:$H$3, 2, FALSE)</f>
        <v>smolt</v>
      </c>
    </row>
    <row r="4548" spans="1:19" x14ac:dyDescent="0.25">
      <c r="A4548" s="1">
        <v>34452</v>
      </c>
      <c r="B4548">
        <v>1</v>
      </c>
      <c r="C4548">
        <v>1</v>
      </c>
      <c r="D4548">
        <v>1</v>
      </c>
      <c r="E4548">
        <v>1994</v>
      </c>
      <c r="F4548">
        <v>196</v>
      </c>
      <c r="G4548">
        <v>1</v>
      </c>
      <c r="H4548">
        <v>69</v>
      </c>
      <c r="I4548">
        <v>2.86</v>
      </c>
      <c r="J4548">
        <v>2.564792395</v>
      </c>
      <c r="M4548">
        <v>1</v>
      </c>
      <c r="N4548">
        <v>399</v>
      </c>
      <c r="O4548">
        <v>1</v>
      </c>
      <c r="P4548">
        <v>3</v>
      </c>
      <c r="Q4548" t="str">
        <f>VLOOKUP(M4548,lookups!$A$1:$B$7, 2, FALSE)</f>
        <v>trawl/fyke</v>
      </c>
      <c r="R4548" t="str">
        <f>VLOOKUP(N4548,lookups!$D$1:$E$6, 2, FALSE)</f>
        <v>hucuktlis r</v>
      </c>
      <c r="S4548" t="str">
        <f>VLOOKUP(C4548,lookups!$G$1:$H$3, 2, FALSE)</f>
        <v>smolt</v>
      </c>
    </row>
    <row r="4549" spans="1:19" x14ac:dyDescent="0.25">
      <c r="A4549" s="1">
        <v>34452</v>
      </c>
      <c r="B4549">
        <v>1</v>
      </c>
      <c r="C4549">
        <v>1</v>
      </c>
      <c r="D4549">
        <v>1</v>
      </c>
      <c r="E4549">
        <v>1994</v>
      </c>
      <c r="F4549">
        <v>197</v>
      </c>
      <c r="G4549">
        <v>1</v>
      </c>
      <c r="H4549">
        <v>62</v>
      </c>
      <c r="I4549">
        <v>2.25</v>
      </c>
      <c r="J4549">
        <v>2.0177562550000001</v>
      </c>
      <c r="M4549">
        <v>1</v>
      </c>
      <c r="N4549">
        <v>399</v>
      </c>
      <c r="O4549">
        <v>1</v>
      </c>
      <c r="P4549">
        <v>3</v>
      </c>
      <c r="Q4549" t="str">
        <f>VLOOKUP(M4549,lookups!$A$1:$B$7, 2, FALSE)</f>
        <v>trawl/fyke</v>
      </c>
      <c r="R4549" t="str">
        <f>VLOOKUP(N4549,lookups!$D$1:$E$6, 2, FALSE)</f>
        <v>hucuktlis r</v>
      </c>
      <c r="S4549" t="str">
        <f>VLOOKUP(C4549,lookups!$G$1:$H$3, 2, FALSE)</f>
        <v>smolt</v>
      </c>
    </row>
    <row r="4550" spans="1:19" x14ac:dyDescent="0.25">
      <c r="A4550" s="1">
        <v>34452</v>
      </c>
      <c r="B4550">
        <v>1</v>
      </c>
      <c r="C4550">
        <v>1</v>
      </c>
      <c r="D4550">
        <v>1</v>
      </c>
      <c r="E4550">
        <v>1994</v>
      </c>
      <c r="F4550">
        <v>198</v>
      </c>
      <c r="G4550">
        <v>1</v>
      </c>
      <c r="H4550">
        <v>74</v>
      </c>
      <c r="I4550">
        <v>3.57</v>
      </c>
      <c r="J4550">
        <v>3.2015065909999998</v>
      </c>
      <c r="M4550">
        <v>1</v>
      </c>
      <c r="N4550">
        <v>399</v>
      </c>
      <c r="O4550">
        <v>1</v>
      </c>
      <c r="P4550">
        <v>3</v>
      </c>
      <c r="Q4550" t="str">
        <f>VLOOKUP(M4550,lookups!$A$1:$B$7, 2, FALSE)</f>
        <v>trawl/fyke</v>
      </c>
      <c r="R4550" t="str">
        <f>VLOOKUP(N4550,lookups!$D$1:$E$6, 2, FALSE)</f>
        <v>hucuktlis r</v>
      </c>
      <c r="S4550" t="str">
        <f>VLOOKUP(C4550,lookups!$G$1:$H$3, 2, FALSE)</f>
        <v>smolt</v>
      </c>
    </row>
    <row r="4551" spans="1:19" x14ac:dyDescent="0.25">
      <c r="A4551" s="1">
        <v>34452</v>
      </c>
      <c r="B4551">
        <v>1</v>
      </c>
      <c r="C4551">
        <v>1</v>
      </c>
      <c r="D4551">
        <v>1</v>
      </c>
      <c r="E4551">
        <v>1994</v>
      </c>
      <c r="F4551">
        <v>199</v>
      </c>
      <c r="G4551">
        <v>1</v>
      </c>
      <c r="H4551">
        <v>75</v>
      </c>
      <c r="I4551">
        <v>3.61</v>
      </c>
      <c r="J4551">
        <v>3.2373778139999998</v>
      </c>
      <c r="L4551">
        <v>1</v>
      </c>
      <c r="M4551">
        <v>1</v>
      </c>
      <c r="N4551">
        <v>399</v>
      </c>
      <c r="O4551">
        <v>1</v>
      </c>
      <c r="P4551">
        <v>3</v>
      </c>
      <c r="Q4551" t="str">
        <f>VLOOKUP(M4551,lookups!$A$1:$B$7, 2, FALSE)</f>
        <v>trawl/fyke</v>
      </c>
      <c r="R4551" t="str">
        <f>VLOOKUP(N4551,lookups!$D$1:$E$6, 2, FALSE)</f>
        <v>hucuktlis r</v>
      </c>
      <c r="S4551" t="str">
        <f>VLOOKUP(C4551,lookups!$G$1:$H$3, 2, FALSE)</f>
        <v>smolt</v>
      </c>
    </row>
    <row r="4552" spans="1:19" x14ac:dyDescent="0.25">
      <c r="A4552" s="1">
        <v>34452</v>
      </c>
      <c r="B4552">
        <v>1</v>
      </c>
      <c r="C4552">
        <v>1</v>
      </c>
      <c r="D4552">
        <v>1</v>
      </c>
      <c r="E4552">
        <v>1994</v>
      </c>
      <c r="F4552">
        <v>200</v>
      </c>
      <c r="G4552">
        <v>1</v>
      </c>
      <c r="H4552">
        <v>71</v>
      </c>
      <c r="I4552">
        <v>2.98</v>
      </c>
      <c r="J4552">
        <v>2.6724060619999999</v>
      </c>
      <c r="M4552">
        <v>1</v>
      </c>
      <c r="N4552">
        <v>399</v>
      </c>
      <c r="O4552">
        <v>1</v>
      </c>
      <c r="P4552">
        <v>3</v>
      </c>
      <c r="Q4552" t="str">
        <f>VLOOKUP(M4552,lookups!$A$1:$B$7, 2, FALSE)</f>
        <v>trawl/fyke</v>
      </c>
      <c r="R4552" t="str">
        <f>VLOOKUP(N4552,lookups!$D$1:$E$6, 2, FALSE)</f>
        <v>hucuktlis r</v>
      </c>
      <c r="S4552" t="str">
        <f>VLOOKUP(C4552,lookups!$G$1:$H$3, 2, FALSE)</f>
        <v>smolt</v>
      </c>
    </row>
    <row r="4553" spans="1:19" x14ac:dyDescent="0.25">
      <c r="A4553" s="1">
        <v>34452</v>
      </c>
      <c r="B4553">
        <v>1</v>
      </c>
      <c r="C4553">
        <v>1</v>
      </c>
      <c r="D4553">
        <v>2</v>
      </c>
      <c r="E4553">
        <v>1994</v>
      </c>
      <c r="F4553">
        <v>1</v>
      </c>
      <c r="G4553">
        <v>1</v>
      </c>
      <c r="H4553">
        <v>83</v>
      </c>
      <c r="I4553">
        <v>4.75</v>
      </c>
      <c r="J4553">
        <v>4.2597076500000002</v>
      </c>
      <c r="L4553">
        <v>1</v>
      </c>
      <c r="M4553">
        <v>1</v>
      </c>
      <c r="N4553">
        <v>399</v>
      </c>
      <c r="O4553">
        <v>1</v>
      </c>
      <c r="P4553">
        <v>3</v>
      </c>
      <c r="Q4553" t="str">
        <f>VLOOKUP(M4553,lookups!$A$1:$B$7, 2, FALSE)</f>
        <v>trawl/fyke</v>
      </c>
      <c r="R4553" t="str">
        <f>VLOOKUP(N4553,lookups!$D$1:$E$6, 2, FALSE)</f>
        <v>hucuktlis r</v>
      </c>
      <c r="S4553" t="str">
        <f>VLOOKUP(C4553,lookups!$G$1:$H$3, 2, FALSE)</f>
        <v>smolt</v>
      </c>
    </row>
    <row r="4554" spans="1:19" x14ac:dyDescent="0.25">
      <c r="A4554" s="1">
        <v>34452</v>
      </c>
      <c r="B4554">
        <v>1</v>
      </c>
      <c r="C4554">
        <v>1</v>
      </c>
      <c r="D4554">
        <v>2</v>
      </c>
      <c r="E4554">
        <v>1994</v>
      </c>
      <c r="F4554">
        <v>2</v>
      </c>
      <c r="G4554">
        <v>1</v>
      </c>
      <c r="H4554">
        <v>73</v>
      </c>
      <c r="I4554">
        <v>3.18</v>
      </c>
      <c r="J4554">
        <v>2.8517621740000001</v>
      </c>
      <c r="M4554">
        <v>1</v>
      </c>
      <c r="N4554">
        <v>399</v>
      </c>
      <c r="O4554">
        <v>1</v>
      </c>
      <c r="P4554">
        <v>3</v>
      </c>
      <c r="Q4554" t="str">
        <f>VLOOKUP(M4554,lookups!$A$1:$B$7, 2, FALSE)</f>
        <v>trawl/fyke</v>
      </c>
      <c r="R4554" t="str">
        <f>VLOOKUP(N4554,lookups!$D$1:$E$6, 2, FALSE)</f>
        <v>hucuktlis r</v>
      </c>
      <c r="S4554" t="str">
        <f>VLOOKUP(C4554,lookups!$G$1:$H$3, 2, FALSE)</f>
        <v>smolt</v>
      </c>
    </row>
    <row r="4555" spans="1:19" x14ac:dyDescent="0.25">
      <c r="A4555" s="1">
        <v>34452</v>
      </c>
      <c r="B4555">
        <v>1</v>
      </c>
      <c r="C4555">
        <v>1</v>
      </c>
      <c r="D4555">
        <v>2</v>
      </c>
      <c r="E4555">
        <v>1994</v>
      </c>
      <c r="F4555">
        <v>3</v>
      </c>
      <c r="G4555">
        <v>1</v>
      </c>
      <c r="H4555">
        <v>78</v>
      </c>
      <c r="I4555">
        <v>4.18</v>
      </c>
      <c r="J4555">
        <v>3.7485427320000002</v>
      </c>
      <c r="L4555">
        <v>1</v>
      </c>
      <c r="M4555">
        <v>1</v>
      </c>
      <c r="N4555">
        <v>399</v>
      </c>
      <c r="O4555">
        <v>1</v>
      </c>
      <c r="P4555">
        <v>3</v>
      </c>
      <c r="Q4555" t="str">
        <f>VLOOKUP(M4555,lookups!$A$1:$B$7, 2, FALSE)</f>
        <v>trawl/fyke</v>
      </c>
      <c r="R4555" t="str">
        <f>VLOOKUP(N4555,lookups!$D$1:$E$6, 2, FALSE)</f>
        <v>hucuktlis r</v>
      </c>
      <c r="S4555" t="str">
        <f>VLOOKUP(C4555,lookups!$G$1:$H$3, 2, FALSE)</f>
        <v>smolt</v>
      </c>
    </row>
    <row r="4556" spans="1:19" x14ac:dyDescent="0.25">
      <c r="A4556" s="1">
        <v>34452</v>
      </c>
      <c r="B4556">
        <v>1</v>
      </c>
      <c r="C4556">
        <v>1</v>
      </c>
      <c r="D4556">
        <v>2</v>
      </c>
      <c r="E4556">
        <v>1994</v>
      </c>
      <c r="F4556">
        <v>4</v>
      </c>
      <c r="G4556">
        <v>1</v>
      </c>
      <c r="H4556">
        <v>74</v>
      </c>
      <c r="I4556">
        <v>3.47</v>
      </c>
      <c r="J4556">
        <v>3.111828536</v>
      </c>
      <c r="M4556">
        <v>1</v>
      </c>
      <c r="N4556">
        <v>399</v>
      </c>
      <c r="O4556">
        <v>1</v>
      </c>
      <c r="P4556">
        <v>3</v>
      </c>
      <c r="Q4556" t="str">
        <f>VLOOKUP(M4556,lookups!$A$1:$B$7, 2, FALSE)</f>
        <v>trawl/fyke</v>
      </c>
      <c r="R4556" t="str">
        <f>VLOOKUP(N4556,lookups!$D$1:$E$6, 2, FALSE)</f>
        <v>hucuktlis r</v>
      </c>
      <c r="S4556" t="str">
        <f>VLOOKUP(C4556,lookups!$G$1:$H$3, 2, FALSE)</f>
        <v>smolt</v>
      </c>
    </row>
    <row r="4557" spans="1:19" x14ac:dyDescent="0.25">
      <c r="A4557" s="1">
        <v>34452</v>
      </c>
      <c r="B4557">
        <v>1</v>
      </c>
      <c r="C4557">
        <v>1</v>
      </c>
      <c r="D4557">
        <v>2</v>
      </c>
      <c r="E4557">
        <v>1994</v>
      </c>
      <c r="F4557">
        <v>5</v>
      </c>
      <c r="G4557">
        <v>1</v>
      </c>
      <c r="H4557">
        <v>73</v>
      </c>
      <c r="I4557">
        <v>3.07</v>
      </c>
      <c r="J4557">
        <v>2.753116312</v>
      </c>
      <c r="M4557">
        <v>1</v>
      </c>
      <c r="N4557">
        <v>399</v>
      </c>
      <c r="O4557">
        <v>1</v>
      </c>
      <c r="P4557">
        <v>3</v>
      </c>
      <c r="Q4557" t="str">
        <f>VLOOKUP(M4557,lookups!$A$1:$B$7, 2, FALSE)</f>
        <v>trawl/fyke</v>
      </c>
      <c r="R4557" t="str">
        <f>VLOOKUP(N4557,lookups!$D$1:$E$6, 2, FALSE)</f>
        <v>hucuktlis r</v>
      </c>
      <c r="S4557" t="str">
        <f>VLOOKUP(C4557,lookups!$G$1:$H$3, 2, FALSE)</f>
        <v>smolt</v>
      </c>
    </row>
    <row r="4558" spans="1:19" x14ac:dyDescent="0.25">
      <c r="A4558" s="1">
        <v>34452</v>
      </c>
      <c r="B4558">
        <v>1</v>
      </c>
      <c r="C4558">
        <v>1</v>
      </c>
      <c r="D4558">
        <v>2</v>
      </c>
      <c r="E4558">
        <v>1994</v>
      </c>
      <c r="F4558">
        <v>6</v>
      </c>
      <c r="G4558">
        <v>1</v>
      </c>
      <c r="H4558">
        <v>67</v>
      </c>
      <c r="I4558">
        <v>2.61</v>
      </c>
      <c r="J4558">
        <v>2.3405972560000001</v>
      </c>
      <c r="M4558">
        <v>1</v>
      </c>
      <c r="N4558">
        <v>399</v>
      </c>
      <c r="O4558">
        <v>1</v>
      </c>
      <c r="P4558">
        <v>3</v>
      </c>
      <c r="Q4558" t="str">
        <f>VLOOKUP(M4558,lookups!$A$1:$B$7, 2, FALSE)</f>
        <v>trawl/fyke</v>
      </c>
      <c r="R4558" t="str">
        <f>VLOOKUP(N4558,lookups!$D$1:$E$6, 2, FALSE)</f>
        <v>hucuktlis r</v>
      </c>
      <c r="S4558" t="str">
        <f>VLOOKUP(C4558,lookups!$G$1:$H$3, 2, FALSE)</f>
        <v>smolt</v>
      </c>
    </row>
    <row r="4559" spans="1:19" x14ac:dyDescent="0.25">
      <c r="A4559" s="1">
        <v>34452</v>
      </c>
      <c r="B4559">
        <v>1</v>
      </c>
      <c r="C4559">
        <v>1</v>
      </c>
      <c r="D4559">
        <v>2</v>
      </c>
      <c r="E4559">
        <v>1994</v>
      </c>
      <c r="F4559">
        <v>7</v>
      </c>
      <c r="G4559">
        <v>1</v>
      </c>
      <c r="H4559">
        <v>77</v>
      </c>
      <c r="I4559">
        <v>3.58</v>
      </c>
      <c r="J4559">
        <v>3.210474397</v>
      </c>
      <c r="M4559">
        <v>1</v>
      </c>
      <c r="N4559">
        <v>399</v>
      </c>
      <c r="O4559">
        <v>1</v>
      </c>
      <c r="P4559">
        <v>3</v>
      </c>
      <c r="Q4559" t="str">
        <f>VLOOKUP(M4559,lookups!$A$1:$B$7, 2, FALSE)</f>
        <v>trawl/fyke</v>
      </c>
      <c r="R4559" t="str">
        <f>VLOOKUP(N4559,lookups!$D$1:$E$6, 2, FALSE)</f>
        <v>hucuktlis r</v>
      </c>
      <c r="S4559" t="str">
        <f>VLOOKUP(C4559,lookups!$G$1:$H$3, 2, FALSE)</f>
        <v>smolt</v>
      </c>
    </row>
    <row r="4560" spans="1:19" x14ac:dyDescent="0.25">
      <c r="A4560" s="1">
        <v>34452</v>
      </c>
      <c r="B4560">
        <v>1</v>
      </c>
      <c r="C4560">
        <v>1</v>
      </c>
      <c r="D4560">
        <v>2</v>
      </c>
      <c r="E4560">
        <v>1994</v>
      </c>
      <c r="F4560">
        <v>8</v>
      </c>
      <c r="G4560">
        <v>1</v>
      </c>
      <c r="H4560">
        <v>78</v>
      </c>
      <c r="I4560">
        <v>3.87</v>
      </c>
      <c r="J4560">
        <v>3.4705407589999999</v>
      </c>
      <c r="L4560">
        <v>1</v>
      </c>
      <c r="M4560">
        <v>1</v>
      </c>
      <c r="N4560">
        <v>399</v>
      </c>
      <c r="O4560">
        <v>1</v>
      </c>
      <c r="P4560">
        <v>3</v>
      </c>
      <c r="Q4560" t="str">
        <f>VLOOKUP(M4560,lookups!$A$1:$B$7, 2, FALSE)</f>
        <v>trawl/fyke</v>
      </c>
      <c r="R4560" t="str">
        <f>VLOOKUP(N4560,lookups!$D$1:$E$6, 2, FALSE)</f>
        <v>hucuktlis r</v>
      </c>
      <c r="S4560" t="str">
        <f>VLOOKUP(C4560,lookups!$G$1:$H$3, 2, FALSE)</f>
        <v>smolt</v>
      </c>
    </row>
    <row r="4561" spans="1:19" x14ac:dyDescent="0.25">
      <c r="A4561" s="1">
        <v>34452</v>
      </c>
      <c r="B4561">
        <v>1</v>
      </c>
      <c r="C4561">
        <v>1</v>
      </c>
      <c r="D4561">
        <v>2</v>
      </c>
      <c r="E4561">
        <v>1994</v>
      </c>
      <c r="F4561">
        <v>9</v>
      </c>
      <c r="G4561">
        <v>1</v>
      </c>
      <c r="H4561">
        <v>73</v>
      </c>
      <c r="I4561">
        <v>3.21</v>
      </c>
      <c r="J4561">
        <v>2.8786655909999999</v>
      </c>
      <c r="M4561">
        <v>1</v>
      </c>
      <c r="N4561">
        <v>399</v>
      </c>
      <c r="O4561">
        <v>1</v>
      </c>
      <c r="P4561">
        <v>3</v>
      </c>
      <c r="Q4561" t="str">
        <f>VLOOKUP(M4561,lookups!$A$1:$B$7, 2, FALSE)</f>
        <v>trawl/fyke</v>
      </c>
      <c r="R4561" t="str">
        <f>VLOOKUP(N4561,lookups!$D$1:$E$6, 2, FALSE)</f>
        <v>hucuktlis r</v>
      </c>
      <c r="S4561" t="str">
        <f>VLOOKUP(C4561,lookups!$G$1:$H$3, 2, FALSE)</f>
        <v>smolt</v>
      </c>
    </row>
    <row r="4562" spans="1:19" x14ac:dyDescent="0.25">
      <c r="A4562" s="1">
        <v>34452</v>
      </c>
      <c r="B4562">
        <v>1</v>
      </c>
      <c r="C4562">
        <v>1</v>
      </c>
      <c r="D4562">
        <v>2</v>
      </c>
      <c r="E4562">
        <v>1994</v>
      </c>
      <c r="F4562">
        <v>10</v>
      </c>
      <c r="G4562">
        <v>1</v>
      </c>
      <c r="H4562">
        <v>69</v>
      </c>
      <c r="I4562">
        <v>2.5</v>
      </c>
      <c r="J4562">
        <v>2.241951394</v>
      </c>
      <c r="M4562">
        <v>1</v>
      </c>
      <c r="N4562">
        <v>399</v>
      </c>
      <c r="O4562">
        <v>1</v>
      </c>
      <c r="P4562">
        <v>3</v>
      </c>
      <c r="Q4562" t="str">
        <f>VLOOKUP(M4562,lookups!$A$1:$B$7, 2, FALSE)</f>
        <v>trawl/fyke</v>
      </c>
      <c r="R4562" t="str">
        <f>VLOOKUP(N4562,lookups!$D$1:$E$6, 2, FALSE)</f>
        <v>hucuktlis r</v>
      </c>
      <c r="S4562" t="str">
        <f>VLOOKUP(C4562,lookups!$G$1:$H$3, 2, FALSE)</f>
        <v>smolt</v>
      </c>
    </row>
    <row r="4563" spans="1:19" x14ac:dyDescent="0.25">
      <c r="A4563" s="1">
        <v>34452</v>
      </c>
      <c r="B4563">
        <v>1</v>
      </c>
      <c r="C4563">
        <v>1</v>
      </c>
      <c r="D4563">
        <v>2</v>
      </c>
      <c r="E4563">
        <v>1994</v>
      </c>
      <c r="F4563">
        <v>11</v>
      </c>
      <c r="G4563">
        <v>1</v>
      </c>
      <c r="H4563">
        <v>77</v>
      </c>
      <c r="I4563">
        <v>3.82</v>
      </c>
      <c r="J4563">
        <v>3.4257017310000002</v>
      </c>
      <c r="L4563">
        <v>1</v>
      </c>
      <c r="M4563">
        <v>1</v>
      </c>
      <c r="N4563">
        <v>399</v>
      </c>
      <c r="O4563">
        <v>1</v>
      </c>
      <c r="P4563">
        <v>3</v>
      </c>
      <c r="Q4563" t="str">
        <f>VLOOKUP(M4563,lookups!$A$1:$B$7, 2, FALSE)</f>
        <v>trawl/fyke</v>
      </c>
      <c r="R4563" t="str">
        <f>VLOOKUP(N4563,lookups!$D$1:$E$6, 2, FALSE)</f>
        <v>hucuktlis r</v>
      </c>
      <c r="S4563" t="str">
        <f>VLOOKUP(C4563,lookups!$G$1:$H$3, 2, FALSE)</f>
        <v>smolt</v>
      </c>
    </row>
    <row r="4564" spans="1:19" x14ac:dyDescent="0.25">
      <c r="A4564" s="1">
        <v>34452</v>
      </c>
      <c r="B4564">
        <v>1</v>
      </c>
      <c r="C4564">
        <v>1</v>
      </c>
      <c r="D4564">
        <v>2</v>
      </c>
      <c r="E4564">
        <v>1994</v>
      </c>
      <c r="F4564">
        <v>12</v>
      </c>
      <c r="G4564">
        <v>1</v>
      </c>
      <c r="H4564">
        <v>75</v>
      </c>
      <c r="I4564">
        <v>3.36</v>
      </c>
      <c r="J4564">
        <v>3.0131826739999998</v>
      </c>
      <c r="M4564">
        <v>1</v>
      </c>
      <c r="N4564">
        <v>399</v>
      </c>
      <c r="O4564">
        <v>1</v>
      </c>
      <c r="P4564">
        <v>3</v>
      </c>
      <c r="Q4564" t="str">
        <f>VLOOKUP(M4564,lookups!$A$1:$B$7, 2, FALSE)</f>
        <v>trawl/fyke</v>
      </c>
      <c r="R4564" t="str">
        <f>VLOOKUP(N4564,lookups!$D$1:$E$6, 2, FALSE)</f>
        <v>hucuktlis r</v>
      </c>
      <c r="S4564" t="str">
        <f>VLOOKUP(C4564,lookups!$G$1:$H$3, 2, FALSE)</f>
        <v>smolt</v>
      </c>
    </row>
    <row r="4565" spans="1:19" x14ac:dyDescent="0.25">
      <c r="A4565" s="1">
        <v>34452</v>
      </c>
      <c r="B4565">
        <v>1</v>
      </c>
      <c r="C4565">
        <v>1</v>
      </c>
      <c r="D4565">
        <v>2</v>
      </c>
      <c r="E4565">
        <v>1994</v>
      </c>
      <c r="F4565">
        <v>13</v>
      </c>
      <c r="G4565">
        <v>1</v>
      </c>
      <c r="H4565">
        <v>77</v>
      </c>
      <c r="I4565">
        <v>3.77</v>
      </c>
      <c r="J4565">
        <v>3.380862703</v>
      </c>
      <c r="L4565">
        <v>1</v>
      </c>
      <c r="M4565">
        <v>1</v>
      </c>
      <c r="N4565">
        <v>399</v>
      </c>
      <c r="O4565">
        <v>1</v>
      </c>
      <c r="P4565">
        <v>3</v>
      </c>
      <c r="Q4565" t="str">
        <f>VLOOKUP(M4565,lookups!$A$1:$B$7, 2, FALSE)</f>
        <v>trawl/fyke</v>
      </c>
      <c r="R4565" t="str">
        <f>VLOOKUP(N4565,lookups!$D$1:$E$6, 2, FALSE)</f>
        <v>hucuktlis r</v>
      </c>
      <c r="S4565" t="str">
        <f>VLOOKUP(C4565,lookups!$G$1:$H$3, 2, FALSE)</f>
        <v>smolt</v>
      </c>
    </row>
    <row r="4566" spans="1:19" x14ac:dyDescent="0.25">
      <c r="A4566" s="1">
        <v>34452</v>
      </c>
      <c r="B4566">
        <v>1</v>
      </c>
      <c r="C4566">
        <v>1</v>
      </c>
      <c r="D4566">
        <v>2</v>
      </c>
      <c r="E4566">
        <v>1994</v>
      </c>
      <c r="F4566">
        <v>14</v>
      </c>
      <c r="G4566">
        <v>1</v>
      </c>
      <c r="H4566">
        <v>70</v>
      </c>
      <c r="I4566">
        <v>3.04</v>
      </c>
      <c r="J4566">
        <v>2.7262128959999998</v>
      </c>
      <c r="M4566">
        <v>1</v>
      </c>
      <c r="N4566">
        <v>399</v>
      </c>
      <c r="O4566">
        <v>1</v>
      </c>
      <c r="P4566">
        <v>3</v>
      </c>
      <c r="Q4566" t="str">
        <f>VLOOKUP(M4566,lookups!$A$1:$B$7, 2, FALSE)</f>
        <v>trawl/fyke</v>
      </c>
      <c r="R4566" t="str">
        <f>VLOOKUP(N4566,lookups!$D$1:$E$6, 2, FALSE)</f>
        <v>hucuktlis r</v>
      </c>
      <c r="S4566" t="str">
        <f>VLOOKUP(C4566,lookups!$G$1:$H$3, 2, FALSE)</f>
        <v>smolt</v>
      </c>
    </row>
    <row r="4567" spans="1:19" x14ac:dyDescent="0.25">
      <c r="A4567" s="1">
        <v>34452</v>
      </c>
      <c r="B4567">
        <v>1</v>
      </c>
      <c r="C4567">
        <v>1</v>
      </c>
      <c r="D4567">
        <v>2</v>
      </c>
      <c r="E4567">
        <v>1994</v>
      </c>
      <c r="F4567">
        <v>15</v>
      </c>
      <c r="G4567">
        <v>1</v>
      </c>
      <c r="H4567">
        <v>82</v>
      </c>
      <c r="I4567">
        <v>5.27</v>
      </c>
      <c r="J4567">
        <v>4.7260335400000004</v>
      </c>
      <c r="L4567">
        <v>1</v>
      </c>
      <c r="M4567">
        <v>1</v>
      </c>
      <c r="N4567">
        <v>399</v>
      </c>
      <c r="O4567">
        <v>1</v>
      </c>
      <c r="P4567">
        <v>3</v>
      </c>
      <c r="Q4567" t="str">
        <f>VLOOKUP(M4567,lookups!$A$1:$B$7, 2, FALSE)</f>
        <v>trawl/fyke</v>
      </c>
      <c r="R4567" t="str">
        <f>VLOOKUP(N4567,lookups!$D$1:$E$6, 2, FALSE)</f>
        <v>hucuktlis r</v>
      </c>
      <c r="S4567" t="str">
        <f>VLOOKUP(C4567,lookups!$G$1:$H$3, 2, FALSE)</f>
        <v>smolt</v>
      </c>
    </row>
    <row r="4568" spans="1:19" x14ac:dyDescent="0.25">
      <c r="A4568" s="1">
        <v>34452</v>
      </c>
      <c r="B4568">
        <v>1</v>
      </c>
      <c r="C4568">
        <v>1</v>
      </c>
      <c r="D4568">
        <v>2</v>
      </c>
      <c r="E4568">
        <v>1994</v>
      </c>
      <c r="F4568">
        <v>16</v>
      </c>
      <c r="G4568">
        <v>1</v>
      </c>
      <c r="H4568">
        <v>57</v>
      </c>
      <c r="I4568">
        <v>1.63</v>
      </c>
      <c r="J4568">
        <v>1.461752309</v>
      </c>
      <c r="M4568">
        <v>1</v>
      </c>
      <c r="N4568">
        <v>399</v>
      </c>
      <c r="O4568">
        <v>1</v>
      </c>
      <c r="P4568">
        <v>3</v>
      </c>
      <c r="Q4568" t="str">
        <f>VLOOKUP(M4568,lookups!$A$1:$B$7, 2, FALSE)</f>
        <v>trawl/fyke</v>
      </c>
      <c r="R4568" t="str">
        <f>VLOOKUP(N4568,lookups!$D$1:$E$6, 2, FALSE)</f>
        <v>hucuktlis r</v>
      </c>
      <c r="S4568" t="str">
        <f>VLOOKUP(C4568,lookups!$G$1:$H$3, 2, FALSE)</f>
        <v>smolt</v>
      </c>
    </row>
    <row r="4569" spans="1:19" x14ac:dyDescent="0.25">
      <c r="A4569" s="1">
        <v>34452</v>
      </c>
      <c r="B4569">
        <v>1</v>
      </c>
      <c r="C4569">
        <v>1</v>
      </c>
      <c r="D4569">
        <v>2</v>
      </c>
      <c r="E4569">
        <v>1994</v>
      </c>
      <c r="F4569">
        <v>17</v>
      </c>
      <c r="G4569">
        <v>1</v>
      </c>
      <c r="H4569">
        <v>78</v>
      </c>
      <c r="I4569">
        <v>4.2</v>
      </c>
      <c r="J4569">
        <v>3.7664783430000002</v>
      </c>
      <c r="L4569">
        <v>1</v>
      </c>
      <c r="M4569">
        <v>1</v>
      </c>
      <c r="N4569">
        <v>399</v>
      </c>
      <c r="O4569">
        <v>1</v>
      </c>
      <c r="P4569">
        <v>3</v>
      </c>
      <c r="Q4569" t="str">
        <f>VLOOKUP(M4569,lookups!$A$1:$B$7, 2, FALSE)</f>
        <v>trawl/fyke</v>
      </c>
      <c r="R4569" t="str">
        <f>VLOOKUP(N4569,lookups!$D$1:$E$6, 2, FALSE)</f>
        <v>hucuktlis r</v>
      </c>
      <c r="S4569" t="str">
        <f>VLOOKUP(C4569,lookups!$G$1:$H$3, 2, FALSE)</f>
        <v>smolt</v>
      </c>
    </row>
    <row r="4570" spans="1:19" x14ac:dyDescent="0.25">
      <c r="A4570" s="1">
        <v>34452</v>
      </c>
      <c r="B4570">
        <v>1</v>
      </c>
      <c r="C4570">
        <v>1</v>
      </c>
      <c r="D4570">
        <v>2</v>
      </c>
      <c r="E4570">
        <v>1994</v>
      </c>
      <c r="F4570">
        <v>18</v>
      </c>
      <c r="G4570">
        <v>1</v>
      </c>
      <c r="H4570">
        <v>73</v>
      </c>
      <c r="I4570">
        <v>3.39</v>
      </c>
      <c r="J4570">
        <v>3.040086091</v>
      </c>
      <c r="M4570">
        <v>1</v>
      </c>
      <c r="N4570">
        <v>399</v>
      </c>
      <c r="O4570">
        <v>1</v>
      </c>
      <c r="P4570">
        <v>3</v>
      </c>
      <c r="Q4570" t="str">
        <f>VLOOKUP(M4570,lookups!$A$1:$B$7, 2, FALSE)</f>
        <v>trawl/fyke</v>
      </c>
      <c r="R4570" t="str">
        <f>VLOOKUP(N4570,lookups!$D$1:$E$6, 2, FALSE)</f>
        <v>hucuktlis r</v>
      </c>
      <c r="S4570" t="str">
        <f>VLOOKUP(C4570,lookups!$G$1:$H$3, 2, FALSE)</f>
        <v>smolt</v>
      </c>
    </row>
    <row r="4571" spans="1:19" x14ac:dyDescent="0.25">
      <c r="A4571" s="1">
        <v>34452</v>
      </c>
      <c r="B4571">
        <v>1</v>
      </c>
      <c r="C4571">
        <v>1</v>
      </c>
      <c r="D4571">
        <v>2</v>
      </c>
      <c r="E4571">
        <v>1994</v>
      </c>
      <c r="F4571">
        <v>19</v>
      </c>
      <c r="G4571">
        <v>1</v>
      </c>
      <c r="H4571">
        <v>74</v>
      </c>
      <c r="I4571">
        <v>3.18</v>
      </c>
      <c r="J4571">
        <v>2.8517621740000001</v>
      </c>
      <c r="M4571">
        <v>1</v>
      </c>
      <c r="N4571">
        <v>399</v>
      </c>
      <c r="O4571">
        <v>1</v>
      </c>
      <c r="P4571">
        <v>3</v>
      </c>
      <c r="Q4571" t="str">
        <f>VLOOKUP(M4571,lookups!$A$1:$B$7, 2, FALSE)</f>
        <v>trawl/fyke</v>
      </c>
      <c r="R4571" t="str">
        <f>VLOOKUP(N4571,lookups!$D$1:$E$6, 2, FALSE)</f>
        <v>hucuktlis r</v>
      </c>
      <c r="S4571" t="str">
        <f>VLOOKUP(C4571,lookups!$G$1:$H$3, 2, FALSE)</f>
        <v>smolt</v>
      </c>
    </row>
    <row r="4572" spans="1:19" x14ac:dyDescent="0.25">
      <c r="A4572" s="1">
        <v>34452</v>
      </c>
      <c r="B4572">
        <v>1</v>
      </c>
      <c r="C4572">
        <v>1</v>
      </c>
      <c r="D4572">
        <v>2</v>
      </c>
      <c r="E4572">
        <v>1994</v>
      </c>
      <c r="F4572">
        <v>20</v>
      </c>
      <c r="G4572">
        <v>1</v>
      </c>
      <c r="H4572">
        <v>73</v>
      </c>
      <c r="I4572">
        <v>3.38</v>
      </c>
      <c r="J4572">
        <v>3.0311182849999998</v>
      </c>
      <c r="M4572">
        <v>1</v>
      </c>
      <c r="N4572">
        <v>399</v>
      </c>
      <c r="O4572">
        <v>1</v>
      </c>
      <c r="P4572">
        <v>3</v>
      </c>
      <c r="Q4572" t="str">
        <f>VLOOKUP(M4572,lookups!$A$1:$B$7, 2, FALSE)</f>
        <v>trawl/fyke</v>
      </c>
      <c r="R4572" t="str">
        <f>VLOOKUP(N4572,lookups!$D$1:$E$6, 2, FALSE)</f>
        <v>hucuktlis r</v>
      </c>
      <c r="S4572" t="str">
        <f>VLOOKUP(C4572,lookups!$G$1:$H$3, 2, FALSE)</f>
        <v>smolt</v>
      </c>
    </row>
    <row r="4573" spans="1:19" x14ac:dyDescent="0.25">
      <c r="A4573" s="1">
        <v>34452</v>
      </c>
      <c r="B4573">
        <v>1</v>
      </c>
      <c r="C4573">
        <v>1</v>
      </c>
      <c r="D4573">
        <v>2</v>
      </c>
      <c r="E4573">
        <v>1994</v>
      </c>
      <c r="F4573">
        <v>21</v>
      </c>
      <c r="G4573">
        <v>1</v>
      </c>
      <c r="H4573">
        <v>69</v>
      </c>
      <c r="I4573">
        <v>2.81</v>
      </c>
      <c r="J4573">
        <v>2.5199533669999998</v>
      </c>
      <c r="M4573">
        <v>1</v>
      </c>
      <c r="N4573">
        <v>399</v>
      </c>
      <c r="O4573">
        <v>1</v>
      </c>
      <c r="P4573">
        <v>3</v>
      </c>
      <c r="Q4573" t="str">
        <f>VLOOKUP(M4573,lookups!$A$1:$B$7, 2, FALSE)</f>
        <v>trawl/fyke</v>
      </c>
      <c r="R4573" t="str">
        <f>VLOOKUP(N4573,lookups!$D$1:$E$6, 2, FALSE)</f>
        <v>hucuktlis r</v>
      </c>
      <c r="S4573" t="str">
        <f>VLOOKUP(C4573,lookups!$G$1:$H$3, 2, FALSE)</f>
        <v>smolt</v>
      </c>
    </row>
    <row r="4574" spans="1:19" x14ac:dyDescent="0.25">
      <c r="A4574" s="1">
        <v>34452</v>
      </c>
      <c r="B4574">
        <v>1</v>
      </c>
      <c r="C4574">
        <v>1</v>
      </c>
      <c r="D4574">
        <v>2</v>
      </c>
      <c r="E4574">
        <v>1994</v>
      </c>
      <c r="F4574">
        <v>22</v>
      </c>
      <c r="G4574">
        <v>1</v>
      </c>
      <c r="H4574">
        <v>63</v>
      </c>
      <c r="I4574">
        <v>2.2200000000000002</v>
      </c>
      <c r="J4574">
        <v>1.9908528379999999</v>
      </c>
      <c r="M4574">
        <v>1</v>
      </c>
      <c r="N4574">
        <v>399</v>
      </c>
      <c r="O4574">
        <v>1</v>
      </c>
      <c r="P4574">
        <v>3</v>
      </c>
      <c r="Q4574" t="str">
        <f>VLOOKUP(M4574,lookups!$A$1:$B$7, 2, FALSE)</f>
        <v>trawl/fyke</v>
      </c>
      <c r="R4574" t="str">
        <f>VLOOKUP(N4574,lookups!$D$1:$E$6, 2, FALSE)</f>
        <v>hucuktlis r</v>
      </c>
      <c r="S4574" t="str">
        <f>VLOOKUP(C4574,lookups!$G$1:$H$3, 2, FALSE)</f>
        <v>smolt</v>
      </c>
    </row>
    <row r="4575" spans="1:19" x14ac:dyDescent="0.25">
      <c r="A4575" s="1">
        <v>34452</v>
      </c>
      <c r="B4575">
        <v>1</v>
      </c>
      <c r="C4575">
        <v>1</v>
      </c>
      <c r="D4575">
        <v>2</v>
      </c>
      <c r="E4575">
        <v>1994</v>
      </c>
      <c r="F4575">
        <v>23</v>
      </c>
      <c r="G4575">
        <v>1</v>
      </c>
      <c r="H4575">
        <v>63</v>
      </c>
      <c r="I4575">
        <v>2.0499999999999998</v>
      </c>
      <c r="J4575">
        <v>1.8384001430000001</v>
      </c>
      <c r="M4575">
        <v>1</v>
      </c>
      <c r="N4575">
        <v>399</v>
      </c>
      <c r="O4575">
        <v>1</v>
      </c>
      <c r="P4575">
        <v>3</v>
      </c>
      <c r="Q4575" t="str">
        <f>VLOOKUP(M4575,lookups!$A$1:$B$7, 2, FALSE)</f>
        <v>trawl/fyke</v>
      </c>
      <c r="R4575" t="str">
        <f>VLOOKUP(N4575,lookups!$D$1:$E$6, 2, FALSE)</f>
        <v>hucuktlis r</v>
      </c>
      <c r="S4575" t="str">
        <f>VLOOKUP(C4575,lookups!$G$1:$H$3, 2, FALSE)</f>
        <v>smolt</v>
      </c>
    </row>
    <row r="4576" spans="1:19" x14ac:dyDescent="0.25">
      <c r="A4576" s="1">
        <v>34452</v>
      </c>
      <c r="B4576">
        <v>1</v>
      </c>
      <c r="C4576">
        <v>1</v>
      </c>
      <c r="D4576">
        <v>2</v>
      </c>
      <c r="E4576">
        <v>1994</v>
      </c>
      <c r="F4576">
        <v>24</v>
      </c>
      <c r="G4576">
        <v>1</v>
      </c>
      <c r="H4576">
        <v>70</v>
      </c>
      <c r="I4576">
        <v>3.08</v>
      </c>
      <c r="J4576">
        <v>2.7620841180000002</v>
      </c>
      <c r="L4576">
        <v>1</v>
      </c>
      <c r="M4576">
        <v>1</v>
      </c>
      <c r="N4576">
        <v>399</v>
      </c>
      <c r="O4576">
        <v>1</v>
      </c>
      <c r="P4576">
        <v>3</v>
      </c>
      <c r="Q4576" t="str">
        <f>VLOOKUP(M4576,lookups!$A$1:$B$7, 2, FALSE)</f>
        <v>trawl/fyke</v>
      </c>
      <c r="R4576" t="str">
        <f>VLOOKUP(N4576,lookups!$D$1:$E$6, 2, FALSE)</f>
        <v>hucuktlis r</v>
      </c>
      <c r="S4576" t="str">
        <f>VLOOKUP(C4576,lookups!$G$1:$H$3, 2, FALSE)</f>
        <v>smolt</v>
      </c>
    </row>
    <row r="4577" spans="1:19" x14ac:dyDescent="0.25">
      <c r="A4577" s="1">
        <v>34452</v>
      </c>
      <c r="B4577">
        <v>1</v>
      </c>
      <c r="C4577">
        <v>1</v>
      </c>
      <c r="D4577">
        <v>2</v>
      </c>
      <c r="E4577">
        <v>1994</v>
      </c>
      <c r="F4577">
        <v>25</v>
      </c>
      <c r="G4577">
        <v>1</v>
      </c>
      <c r="H4577">
        <v>75</v>
      </c>
      <c r="I4577">
        <v>3.23</v>
      </c>
      <c r="J4577">
        <v>2.8966012019999998</v>
      </c>
      <c r="L4577">
        <v>1</v>
      </c>
      <c r="M4577">
        <v>1</v>
      </c>
      <c r="N4577">
        <v>399</v>
      </c>
      <c r="O4577">
        <v>1</v>
      </c>
      <c r="P4577">
        <v>3</v>
      </c>
      <c r="Q4577" t="str">
        <f>VLOOKUP(M4577,lookups!$A$1:$B$7, 2, FALSE)</f>
        <v>trawl/fyke</v>
      </c>
      <c r="R4577" t="str">
        <f>VLOOKUP(N4577,lookups!$D$1:$E$6, 2, FALSE)</f>
        <v>hucuktlis r</v>
      </c>
      <c r="S4577" t="str">
        <f>VLOOKUP(C4577,lookups!$G$1:$H$3, 2, FALSE)</f>
        <v>smolt</v>
      </c>
    </row>
    <row r="4578" spans="1:19" x14ac:dyDescent="0.25">
      <c r="A4578" s="1">
        <v>34452</v>
      </c>
      <c r="B4578">
        <v>1</v>
      </c>
      <c r="C4578">
        <v>1</v>
      </c>
      <c r="D4578">
        <v>2</v>
      </c>
      <c r="E4578">
        <v>1994</v>
      </c>
      <c r="F4578">
        <v>26</v>
      </c>
      <c r="G4578">
        <v>1</v>
      </c>
      <c r="H4578">
        <v>72</v>
      </c>
      <c r="I4578">
        <v>2.94</v>
      </c>
      <c r="J4578">
        <v>2.6365348399999999</v>
      </c>
      <c r="M4578">
        <v>1</v>
      </c>
      <c r="N4578">
        <v>399</v>
      </c>
      <c r="O4578">
        <v>1</v>
      </c>
      <c r="P4578">
        <v>3</v>
      </c>
      <c r="Q4578" t="str">
        <f>VLOOKUP(M4578,lookups!$A$1:$B$7, 2, FALSE)</f>
        <v>trawl/fyke</v>
      </c>
      <c r="R4578" t="str">
        <f>VLOOKUP(N4578,lookups!$D$1:$E$6, 2, FALSE)</f>
        <v>hucuktlis r</v>
      </c>
      <c r="S4578" t="str">
        <f>VLOOKUP(C4578,lookups!$G$1:$H$3, 2, FALSE)</f>
        <v>smolt</v>
      </c>
    </row>
    <row r="4579" spans="1:19" x14ac:dyDescent="0.25">
      <c r="A4579" s="1">
        <v>34452</v>
      </c>
      <c r="B4579">
        <v>1</v>
      </c>
      <c r="C4579">
        <v>1</v>
      </c>
      <c r="D4579">
        <v>2</v>
      </c>
      <c r="E4579">
        <v>1994</v>
      </c>
      <c r="F4579">
        <v>27</v>
      </c>
      <c r="G4579">
        <v>1</v>
      </c>
      <c r="H4579">
        <v>67</v>
      </c>
      <c r="I4579">
        <v>2.69</v>
      </c>
      <c r="J4579">
        <v>2.4123397</v>
      </c>
      <c r="M4579">
        <v>1</v>
      </c>
      <c r="N4579">
        <v>399</v>
      </c>
      <c r="O4579">
        <v>1</v>
      </c>
      <c r="P4579">
        <v>3</v>
      </c>
      <c r="Q4579" t="str">
        <f>VLOOKUP(M4579,lookups!$A$1:$B$7, 2, FALSE)</f>
        <v>trawl/fyke</v>
      </c>
      <c r="R4579" t="str">
        <f>VLOOKUP(N4579,lookups!$D$1:$E$6, 2, FALSE)</f>
        <v>hucuktlis r</v>
      </c>
      <c r="S4579" t="str">
        <f>VLOOKUP(C4579,lookups!$G$1:$H$3, 2, FALSE)</f>
        <v>smolt</v>
      </c>
    </row>
    <row r="4580" spans="1:19" x14ac:dyDescent="0.25">
      <c r="A4580" s="1">
        <v>34452</v>
      </c>
      <c r="B4580">
        <v>1</v>
      </c>
      <c r="C4580">
        <v>1</v>
      </c>
      <c r="D4580">
        <v>2</v>
      </c>
      <c r="E4580">
        <v>1994</v>
      </c>
      <c r="F4580">
        <v>28</v>
      </c>
      <c r="G4580">
        <v>1</v>
      </c>
      <c r="H4580">
        <v>74</v>
      </c>
      <c r="I4580">
        <v>3.59</v>
      </c>
      <c r="J4580">
        <v>3.2194422020000002</v>
      </c>
      <c r="M4580">
        <v>1</v>
      </c>
      <c r="N4580">
        <v>399</v>
      </c>
      <c r="O4580">
        <v>1</v>
      </c>
      <c r="P4580">
        <v>3</v>
      </c>
      <c r="Q4580" t="str">
        <f>VLOOKUP(M4580,lookups!$A$1:$B$7, 2, FALSE)</f>
        <v>trawl/fyke</v>
      </c>
      <c r="R4580" t="str">
        <f>VLOOKUP(N4580,lookups!$D$1:$E$6, 2, FALSE)</f>
        <v>hucuktlis r</v>
      </c>
      <c r="S4580" t="str">
        <f>VLOOKUP(C4580,lookups!$G$1:$H$3, 2, FALSE)</f>
        <v>smolt</v>
      </c>
    </row>
    <row r="4581" spans="1:19" x14ac:dyDescent="0.25">
      <c r="A4581" s="1">
        <v>34452</v>
      </c>
      <c r="B4581">
        <v>1</v>
      </c>
      <c r="C4581">
        <v>1</v>
      </c>
      <c r="D4581">
        <v>2</v>
      </c>
      <c r="E4581">
        <v>1994</v>
      </c>
      <c r="F4581">
        <v>29</v>
      </c>
      <c r="G4581">
        <v>1</v>
      </c>
      <c r="H4581">
        <v>82</v>
      </c>
      <c r="I4581">
        <v>4.6399999999999997</v>
      </c>
      <c r="J4581">
        <v>4.1610617879999996</v>
      </c>
      <c r="L4581">
        <v>1</v>
      </c>
      <c r="M4581">
        <v>1</v>
      </c>
      <c r="N4581">
        <v>399</v>
      </c>
      <c r="O4581">
        <v>1</v>
      </c>
      <c r="P4581">
        <v>3</v>
      </c>
      <c r="Q4581" t="str">
        <f>VLOOKUP(M4581,lookups!$A$1:$B$7, 2, FALSE)</f>
        <v>trawl/fyke</v>
      </c>
      <c r="R4581" t="str">
        <f>VLOOKUP(N4581,lookups!$D$1:$E$6, 2, FALSE)</f>
        <v>hucuktlis r</v>
      </c>
      <c r="S4581" t="str">
        <f>VLOOKUP(C4581,lookups!$G$1:$H$3, 2, FALSE)</f>
        <v>smolt</v>
      </c>
    </row>
    <row r="4582" spans="1:19" x14ac:dyDescent="0.25">
      <c r="A4582" s="1">
        <v>34452</v>
      </c>
      <c r="B4582">
        <v>1</v>
      </c>
      <c r="C4582">
        <v>1</v>
      </c>
      <c r="D4582">
        <v>2</v>
      </c>
      <c r="E4582">
        <v>1994</v>
      </c>
      <c r="F4582">
        <v>30</v>
      </c>
      <c r="G4582">
        <v>1</v>
      </c>
      <c r="H4582">
        <v>67</v>
      </c>
      <c r="I4582">
        <v>2.64</v>
      </c>
      <c r="J4582">
        <v>2.3675006729999999</v>
      </c>
      <c r="M4582">
        <v>1</v>
      </c>
      <c r="N4582">
        <v>399</v>
      </c>
      <c r="O4582">
        <v>1</v>
      </c>
      <c r="P4582">
        <v>3</v>
      </c>
      <c r="Q4582" t="str">
        <f>VLOOKUP(M4582,lookups!$A$1:$B$7, 2, FALSE)</f>
        <v>trawl/fyke</v>
      </c>
      <c r="R4582" t="str">
        <f>VLOOKUP(N4582,lookups!$D$1:$E$6, 2, FALSE)</f>
        <v>hucuktlis r</v>
      </c>
      <c r="S4582" t="str">
        <f>VLOOKUP(C4582,lookups!$G$1:$H$3, 2, FALSE)</f>
        <v>smolt</v>
      </c>
    </row>
    <row r="4583" spans="1:19" x14ac:dyDescent="0.25">
      <c r="A4583" s="1">
        <v>34452</v>
      </c>
      <c r="B4583">
        <v>1</v>
      </c>
      <c r="C4583">
        <v>1</v>
      </c>
      <c r="D4583">
        <v>2</v>
      </c>
      <c r="E4583">
        <v>1994</v>
      </c>
      <c r="F4583">
        <v>31</v>
      </c>
      <c r="G4583">
        <v>1</v>
      </c>
      <c r="H4583">
        <v>77</v>
      </c>
      <c r="I4583">
        <v>3.66</v>
      </c>
      <c r="J4583">
        <v>3.282216842</v>
      </c>
      <c r="L4583">
        <v>1</v>
      </c>
      <c r="M4583">
        <v>1</v>
      </c>
      <c r="N4583">
        <v>399</v>
      </c>
      <c r="O4583">
        <v>1</v>
      </c>
      <c r="P4583">
        <v>3</v>
      </c>
      <c r="Q4583" t="str">
        <f>VLOOKUP(M4583,lookups!$A$1:$B$7, 2, FALSE)</f>
        <v>trawl/fyke</v>
      </c>
      <c r="R4583" t="str">
        <f>VLOOKUP(N4583,lookups!$D$1:$E$6, 2, FALSE)</f>
        <v>hucuktlis r</v>
      </c>
      <c r="S4583" t="str">
        <f>VLOOKUP(C4583,lookups!$G$1:$H$3, 2, FALSE)</f>
        <v>smolt</v>
      </c>
    </row>
    <row r="4584" spans="1:19" x14ac:dyDescent="0.25">
      <c r="A4584" s="1">
        <v>34452</v>
      </c>
      <c r="B4584">
        <v>1</v>
      </c>
      <c r="C4584">
        <v>1</v>
      </c>
      <c r="D4584">
        <v>2</v>
      </c>
      <c r="E4584">
        <v>1994</v>
      </c>
      <c r="F4584">
        <v>32</v>
      </c>
      <c r="G4584">
        <v>1</v>
      </c>
      <c r="H4584">
        <v>75</v>
      </c>
      <c r="I4584">
        <v>3.39</v>
      </c>
      <c r="J4584">
        <v>3.040086091</v>
      </c>
      <c r="L4584">
        <v>1</v>
      </c>
      <c r="M4584">
        <v>1</v>
      </c>
      <c r="N4584">
        <v>399</v>
      </c>
      <c r="O4584">
        <v>1</v>
      </c>
      <c r="P4584">
        <v>3</v>
      </c>
      <c r="Q4584" t="str">
        <f>VLOOKUP(M4584,lookups!$A$1:$B$7, 2, FALSE)</f>
        <v>trawl/fyke</v>
      </c>
      <c r="R4584" t="str">
        <f>VLOOKUP(N4584,lookups!$D$1:$E$6, 2, FALSE)</f>
        <v>hucuktlis r</v>
      </c>
      <c r="S4584" t="str">
        <f>VLOOKUP(C4584,lookups!$G$1:$H$3, 2, FALSE)</f>
        <v>smolt</v>
      </c>
    </row>
    <row r="4585" spans="1:19" x14ac:dyDescent="0.25">
      <c r="A4585" s="1">
        <v>34452</v>
      </c>
      <c r="B4585">
        <v>1</v>
      </c>
      <c r="C4585">
        <v>1</v>
      </c>
      <c r="D4585">
        <v>2</v>
      </c>
      <c r="E4585">
        <v>1994</v>
      </c>
      <c r="F4585">
        <v>33</v>
      </c>
      <c r="G4585">
        <v>1</v>
      </c>
      <c r="H4585">
        <v>73</v>
      </c>
      <c r="I4585">
        <v>3.12</v>
      </c>
      <c r="J4585">
        <v>2.7979553400000001</v>
      </c>
      <c r="M4585">
        <v>1</v>
      </c>
      <c r="N4585">
        <v>399</v>
      </c>
      <c r="O4585">
        <v>1</v>
      </c>
      <c r="P4585">
        <v>3</v>
      </c>
      <c r="Q4585" t="str">
        <f>VLOOKUP(M4585,lookups!$A$1:$B$7, 2, FALSE)</f>
        <v>trawl/fyke</v>
      </c>
      <c r="R4585" t="str">
        <f>VLOOKUP(N4585,lookups!$D$1:$E$6, 2, FALSE)</f>
        <v>hucuktlis r</v>
      </c>
      <c r="S4585" t="str">
        <f>VLOOKUP(C4585,lookups!$G$1:$H$3, 2, FALSE)</f>
        <v>smolt</v>
      </c>
    </row>
    <row r="4586" spans="1:19" x14ac:dyDescent="0.25">
      <c r="A4586" s="1">
        <v>34452</v>
      </c>
      <c r="B4586">
        <v>1</v>
      </c>
      <c r="C4586">
        <v>1</v>
      </c>
      <c r="D4586">
        <v>2</v>
      </c>
      <c r="E4586">
        <v>1994</v>
      </c>
      <c r="F4586">
        <v>34</v>
      </c>
      <c r="G4586">
        <v>1</v>
      </c>
      <c r="H4586">
        <v>75</v>
      </c>
      <c r="I4586">
        <v>3.43</v>
      </c>
      <c r="J4586">
        <v>3.075957313</v>
      </c>
      <c r="L4586">
        <v>1</v>
      </c>
      <c r="M4586">
        <v>1</v>
      </c>
      <c r="N4586">
        <v>399</v>
      </c>
      <c r="O4586">
        <v>1</v>
      </c>
      <c r="P4586">
        <v>3</v>
      </c>
      <c r="Q4586" t="str">
        <f>VLOOKUP(M4586,lookups!$A$1:$B$7, 2, FALSE)</f>
        <v>trawl/fyke</v>
      </c>
      <c r="R4586" t="str">
        <f>VLOOKUP(N4586,lookups!$D$1:$E$6, 2, FALSE)</f>
        <v>hucuktlis r</v>
      </c>
      <c r="S4586" t="str">
        <f>VLOOKUP(C4586,lookups!$G$1:$H$3, 2, FALSE)</f>
        <v>smolt</v>
      </c>
    </row>
    <row r="4587" spans="1:19" x14ac:dyDescent="0.25">
      <c r="A4587" s="1">
        <v>34452</v>
      </c>
      <c r="B4587">
        <v>1</v>
      </c>
      <c r="C4587">
        <v>1</v>
      </c>
      <c r="D4587">
        <v>2</v>
      </c>
      <c r="E4587">
        <v>1994</v>
      </c>
      <c r="F4587">
        <v>35</v>
      </c>
      <c r="G4587">
        <v>1</v>
      </c>
      <c r="H4587">
        <v>73</v>
      </c>
      <c r="I4587">
        <v>3.15</v>
      </c>
      <c r="J4587">
        <v>2.8248587569999999</v>
      </c>
      <c r="M4587">
        <v>1</v>
      </c>
      <c r="N4587">
        <v>399</v>
      </c>
      <c r="O4587">
        <v>1</v>
      </c>
      <c r="P4587">
        <v>3</v>
      </c>
      <c r="Q4587" t="str">
        <f>VLOOKUP(M4587,lookups!$A$1:$B$7, 2, FALSE)</f>
        <v>trawl/fyke</v>
      </c>
      <c r="R4587" t="str">
        <f>VLOOKUP(N4587,lookups!$D$1:$E$6, 2, FALSE)</f>
        <v>hucuktlis r</v>
      </c>
      <c r="S4587" t="str">
        <f>VLOOKUP(C4587,lookups!$G$1:$H$3, 2, FALSE)</f>
        <v>smolt</v>
      </c>
    </row>
    <row r="4588" spans="1:19" x14ac:dyDescent="0.25">
      <c r="A4588" s="1">
        <v>34452</v>
      </c>
      <c r="B4588">
        <v>1</v>
      </c>
      <c r="C4588">
        <v>1</v>
      </c>
      <c r="D4588">
        <v>2</v>
      </c>
      <c r="E4588">
        <v>1994</v>
      </c>
      <c r="F4588">
        <v>36</v>
      </c>
      <c r="G4588">
        <v>1</v>
      </c>
      <c r="H4588">
        <v>70</v>
      </c>
      <c r="I4588">
        <v>2.95</v>
      </c>
      <c r="J4588">
        <v>2.6455026460000002</v>
      </c>
      <c r="M4588">
        <v>1</v>
      </c>
      <c r="N4588">
        <v>399</v>
      </c>
      <c r="O4588">
        <v>1</v>
      </c>
      <c r="P4588">
        <v>3</v>
      </c>
      <c r="Q4588" t="str">
        <f>VLOOKUP(M4588,lookups!$A$1:$B$7, 2, FALSE)</f>
        <v>trawl/fyke</v>
      </c>
      <c r="R4588" t="str">
        <f>VLOOKUP(N4588,lookups!$D$1:$E$6, 2, FALSE)</f>
        <v>hucuktlis r</v>
      </c>
      <c r="S4588" t="str">
        <f>VLOOKUP(C4588,lookups!$G$1:$H$3, 2, FALSE)</f>
        <v>smolt</v>
      </c>
    </row>
    <row r="4589" spans="1:19" x14ac:dyDescent="0.25">
      <c r="A4589" s="1">
        <v>34452</v>
      </c>
      <c r="B4589">
        <v>1</v>
      </c>
      <c r="C4589">
        <v>1</v>
      </c>
      <c r="D4589">
        <v>2</v>
      </c>
      <c r="E4589">
        <v>1994</v>
      </c>
      <c r="F4589">
        <v>37</v>
      </c>
      <c r="G4589">
        <v>1</v>
      </c>
      <c r="H4589">
        <v>66</v>
      </c>
      <c r="I4589">
        <v>2.54</v>
      </c>
      <c r="J4589">
        <v>2.277822617</v>
      </c>
      <c r="M4589">
        <v>1</v>
      </c>
      <c r="N4589">
        <v>399</v>
      </c>
      <c r="O4589">
        <v>1</v>
      </c>
      <c r="P4589">
        <v>3</v>
      </c>
      <c r="Q4589" t="str">
        <f>VLOOKUP(M4589,lookups!$A$1:$B$7, 2, FALSE)</f>
        <v>trawl/fyke</v>
      </c>
      <c r="R4589" t="str">
        <f>VLOOKUP(N4589,lookups!$D$1:$E$6, 2, FALSE)</f>
        <v>hucuktlis r</v>
      </c>
      <c r="S4589" t="str">
        <f>VLOOKUP(C4589,lookups!$G$1:$H$3, 2, FALSE)</f>
        <v>smolt</v>
      </c>
    </row>
    <row r="4590" spans="1:19" x14ac:dyDescent="0.25">
      <c r="A4590" s="1">
        <v>34452</v>
      </c>
      <c r="B4590">
        <v>1</v>
      </c>
      <c r="C4590">
        <v>1</v>
      </c>
      <c r="D4590">
        <v>2</v>
      </c>
      <c r="E4590">
        <v>1994</v>
      </c>
      <c r="F4590">
        <v>38</v>
      </c>
      <c r="G4590">
        <v>1</v>
      </c>
      <c r="H4590">
        <v>63</v>
      </c>
      <c r="I4590">
        <v>2.0499999999999998</v>
      </c>
      <c r="J4590">
        <v>1.8384001430000001</v>
      </c>
      <c r="M4590">
        <v>1</v>
      </c>
      <c r="N4590">
        <v>399</v>
      </c>
      <c r="O4590">
        <v>1</v>
      </c>
      <c r="P4590">
        <v>3</v>
      </c>
      <c r="Q4590" t="str">
        <f>VLOOKUP(M4590,lookups!$A$1:$B$7, 2, FALSE)</f>
        <v>trawl/fyke</v>
      </c>
      <c r="R4590" t="str">
        <f>VLOOKUP(N4590,lookups!$D$1:$E$6, 2, FALSE)</f>
        <v>hucuktlis r</v>
      </c>
      <c r="S4590" t="str">
        <f>VLOOKUP(C4590,lookups!$G$1:$H$3, 2, FALSE)</f>
        <v>smolt</v>
      </c>
    </row>
    <row r="4591" spans="1:19" x14ac:dyDescent="0.25">
      <c r="A4591" s="1">
        <v>34452</v>
      </c>
      <c r="B4591">
        <v>1</v>
      </c>
      <c r="C4591">
        <v>1</v>
      </c>
      <c r="D4591">
        <v>2</v>
      </c>
      <c r="E4591">
        <v>1994</v>
      </c>
      <c r="F4591">
        <v>39</v>
      </c>
      <c r="G4591">
        <v>1</v>
      </c>
      <c r="H4591">
        <v>68</v>
      </c>
      <c r="I4591">
        <v>2.56</v>
      </c>
      <c r="J4591">
        <v>2.295758228</v>
      </c>
      <c r="M4591">
        <v>1</v>
      </c>
      <c r="N4591">
        <v>399</v>
      </c>
      <c r="O4591">
        <v>1</v>
      </c>
      <c r="P4591">
        <v>3</v>
      </c>
      <c r="Q4591" t="str">
        <f>VLOOKUP(M4591,lookups!$A$1:$B$7, 2, FALSE)</f>
        <v>trawl/fyke</v>
      </c>
      <c r="R4591" t="str">
        <f>VLOOKUP(N4591,lookups!$D$1:$E$6, 2, FALSE)</f>
        <v>hucuktlis r</v>
      </c>
      <c r="S4591" t="str">
        <f>VLOOKUP(C4591,lookups!$G$1:$H$3, 2, FALSE)</f>
        <v>smolt</v>
      </c>
    </row>
    <row r="4592" spans="1:19" x14ac:dyDescent="0.25">
      <c r="A4592" s="1">
        <v>34452</v>
      </c>
      <c r="B4592">
        <v>1</v>
      </c>
      <c r="C4592">
        <v>1</v>
      </c>
      <c r="D4592">
        <v>2</v>
      </c>
      <c r="E4592">
        <v>1994</v>
      </c>
      <c r="F4592">
        <v>40</v>
      </c>
      <c r="G4592">
        <v>1</v>
      </c>
      <c r="H4592">
        <v>65</v>
      </c>
      <c r="I4592">
        <v>2.23</v>
      </c>
      <c r="J4592">
        <v>1.9998206439999999</v>
      </c>
      <c r="M4592">
        <v>1</v>
      </c>
      <c r="N4592">
        <v>399</v>
      </c>
      <c r="O4592">
        <v>1</v>
      </c>
      <c r="P4592">
        <v>3</v>
      </c>
      <c r="Q4592" t="str">
        <f>VLOOKUP(M4592,lookups!$A$1:$B$7, 2, FALSE)</f>
        <v>trawl/fyke</v>
      </c>
      <c r="R4592" t="str">
        <f>VLOOKUP(N4592,lookups!$D$1:$E$6, 2, FALSE)</f>
        <v>hucuktlis r</v>
      </c>
      <c r="S4592" t="str">
        <f>VLOOKUP(C4592,lookups!$G$1:$H$3, 2, FALSE)</f>
        <v>smolt</v>
      </c>
    </row>
    <row r="4593" spans="1:19" x14ac:dyDescent="0.25">
      <c r="A4593" s="1">
        <v>34452</v>
      </c>
      <c r="B4593">
        <v>1</v>
      </c>
      <c r="C4593">
        <v>1</v>
      </c>
      <c r="D4593">
        <v>2</v>
      </c>
      <c r="E4593">
        <v>1994</v>
      </c>
      <c r="F4593">
        <v>41</v>
      </c>
      <c r="G4593">
        <v>1</v>
      </c>
      <c r="H4593">
        <v>73</v>
      </c>
      <c r="I4593">
        <v>3.7</v>
      </c>
      <c r="J4593">
        <v>3.3180880639999999</v>
      </c>
      <c r="M4593">
        <v>1</v>
      </c>
      <c r="N4593">
        <v>399</v>
      </c>
      <c r="O4593">
        <v>1</v>
      </c>
      <c r="P4593">
        <v>3</v>
      </c>
      <c r="Q4593" t="str">
        <f>VLOOKUP(M4593,lookups!$A$1:$B$7, 2, FALSE)</f>
        <v>trawl/fyke</v>
      </c>
      <c r="R4593" t="str">
        <f>VLOOKUP(N4593,lookups!$D$1:$E$6, 2, FALSE)</f>
        <v>hucuktlis r</v>
      </c>
      <c r="S4593" t="str">
        <f>VLOOKUP(C4593,lookups!$G$1:$H$3, 2, FALSE)</f>
        <v>smolt</v>
      </c>
    </row>
    <row r="4594" spans="1:19" x14ac:dyDescent="0.25">
      <c r="A4594" s="1">
        <v>34452</v>
      </c>
      <c r="B4594">
        <v>1</v>
      </c>
      <c r="C4594">
        <v>1</v>
      </c>
      <c r="D4594">
        <v>2</v>
      </c>
      <c r="E4594">
        <v>1994</v>
      </c>
      <c r="F4594">
        <v>42</v>
      </c>
      <c r="G4594">
        <v>1</v>
      </c>
      <c r="H4594">
        <v>70</v>
      </c>
      <c r="I4594">
        <v>2.84</v>
      </c>
      <c r="J4594">
        <v>2.546856784</v>
      </c>
      <c r="M4594">
        <v>1</v>
      </c>
      <c r="N4594">
        <v>399</v>
      </c>
      <c r="O4594">
        <v>1</v>
      </c>
      <c r="P4594">
        <v>3</v>
      </c>
      <c r="Q4594" t="str">
        <f>VLOOKUP(M4594,lookups!$A$1:$B$7, 2, FALSE)</f>
        <v>trawl/fyke</v>
      </c>
      <c r="R4594" t="str">
        <f>VLOOKUP(N4594,lookups!$D$1:$E$6, 2, FALSE)</f>
        <v>hucuktlis r</v>
      </c>
      <c r="S4594" t="str">
        <f>VLOOKUP(C4594,lookups!$G$1:$H$3, 2, FALSE)</f>
        <v>smolt</v>
      </c>
    </row>
    <row r="4595" spans="1:19" x14ac:dyDescent="0.25">
      <c r="A4595" s="1">
        <v>34452</v>
      </c>
      <c r="B4595">
        <v>1</v>
      </c>
      <c r="C4595">
        <v>1</v>
      </c>
      <c r="D4595">
        <v>2</v>
      </c>
      <c r="E4595">
        <v>1994</v>
      </c>
      <c r="F4595">
        <v>43</v>
      </c>
      <c r="G4595">
        <v>1</v>
      </c>
      <c r="H4595">
        <v>63</v>
      </c>
      <c r="I4595">
        <v>2.0099999999999998</v>
      </c>
      <c r="J4595">
        <v>1.802528921</v>
      </c>
      <c r="M4595">
        <v>1</v>
      </c>
      <c r="N4595">
        <v>399</v>
      </c>
      <c r="O4595">
        <v>1</v>
      </c>
      <c r="P4595">
        <v>3</v>
      </c>
      <c r="Q4595" t="str">
        <f>VLOOKUP(M4595,lookups!$A$1:$B$7, 2, FALSE)</f>
        <v>trawl/fyke</v>
      </c>
      <c r="R4595" t="str">
        <f>VLOOKUP(N4595,lookups!$D$1:$E$6, 2, FALSE)</f>
        <v>hucuktlis r</v>
      </c>
      <c r="S4595" t="str">
        <f>VLOOKUP(C4595,lookups!$G$1:$H$3, 2, FALSE)</f>
        <v>smolt</v>
      </c>
    </row>
    <row r="4596" spans="1:19" x14ac:dyDescent="0.25">
      <c r="A4596" s="1">
        <v>34452</v>
      </c>
      <c r="B4596">
        <v>1</v>
      </c>
      <c r="C4596">
        <v>1</v>
      </c>
      <c r="D4596">
        <v>2</v>
      </c>
      <c r="E4596">
        <v>1994</v>
      </c>
      <c r="F4596">
        <v>44</v>
      </c>
      <c r="G4596">
        <v>1</v>
      </c>
      <c r="H4596">
        <v>78</v>
      </c>
      <c r="I4596">
        <v>3.92</v>
      </c>
      <c r="J4596">
        <v>3.5153797870000001</v>
      </c>
      <c r="L4596">
        <v>1</v>
      </c>
      <c r="M4596">
        <v>1</v>
      </c>
      <c r="N4596">
        <v>399</v>
      </c>
      <c r="O4596">
        <v>1</v>
      </c>
      <c r="P4596">
        <v>3</v>
      </c>
      <c r="Q4596" t="str">
        <f>VLOOKUP(M4596,lookups!$A$1:$B$7, 2, FALSE)</f>
        <v>trawl/fyke</v>
      </c>
      <c r="R4596" t="str">
        <f>VLOOKUP(N4596,lookups!$D$1:$E$6, 2, FALSE)</f>
        <v>hucuktlis r</v>
      </c>
      <c r="S4596" t="str">
        <f>VLOOKUP(C4596,lookups!$G$1:$H$3, 2, FALSE)</f>
        <v>smolt</v>
      </c>
    </row>
    <row r="4597" spans="1:19" x14ac:dyDescent="0.25">
      <c r="A4597" s="1">
        <v>34452</v>
      </c>
      <c r="B4597">
        <v>1</v>
      </c>
      <c r="C4597">
        <v>1</v>
      </c>
      <c r="D4597">
        <v>2</v>
      </c>
      <c r="E4597">
        <v>1994</v>
      </c>
      <c r="F4597">
        <v>45</v>
      </c>
      <c r="G4597">
        <v>1</v>
      </c>
      <c r="H4597">
        <v>64</v>
      </c>
      <c r="I4597">
        <v>2.2200000000000002</v>
      </c>
      <c r="J4597">
        <v>1.9908528379999999</v>
      </c>
      <c r="M4597">
        <v>1</v>
      </c>
      <c r="N4597">
        <v>399</v>
      </c>
      <c r="O4597">
        <v>1</v>
      </c>
      <c r="P4597">
        <v>3</v>
      </c>
      <c r="Q4597" t="str">
        <f>VLOOKUP(M4597,lookups!$A$1:$B$7, 2, FALSE)</f>
        <v>trawl/fyke</v>
      </c>
      <c r="R4597" t="str">
        <f>VLOOKUP(N4597,lookups!$D$1:$E$6, 2, FALSE)</f>
        <v>hucuktlis r</v>
      </c>
      <c r="S4597" t="str">
        <f>VLOOKUP(C4597,lookups!$G$1:$H$3, 2, FALSE)</f>
        <v>smolt</v>
      </c>
    </row>
    <row r="4598" spans="1:19" x14ac:dyDescent="0.25">
      <c r="A4598" s="1">
        <v>34452</v>
      </c>
      <c r="B4598">
        <v>1</v>
      </c>
      <c r="C4598">
        <v>1</v>
      </c>
      <c r="D4598">
        <v>2</v>
      </c>
      <c r="E4598">
        <v>1994</v>
      </c>
      <c r="F4598">
        <v>46</v>
      </c>
      <c r="G4598">
        <v>1</v>
      </c>
      <c r="H4598">
        <v>64</v>
      </c>
      <c r="I4598">
        <v>2.02</v>
      </c>
      <c r="J4598">
        <v>1.811496727</v>
      </c>
      <c r="M4598">
        <v>1</v>
      </c>
      <c r="N4598">
        <v>399</v>
      </c>
      <c r="O4598">
        <v>1</v>
      </c>
      <c r="P4598">
        <v>3</v>
      </c>
      <c r="Q4598" t="str">
        <f>VLOOKUP(M4598,lookups!$A$1:$B$7, 2, FALSE)</f>
        <v>trawl/fyke</v>
      </c>
      <c r="R4598" t="str">
        <f>VLOOKUP(N4598,lookups!$D$1:$E$6, 2, FALSE)</f>
        <v>hucuktlis r</v>
      </c>
      <c r="S4598" t="str">
        <f>VLOOKUP(C4598,lookups!$G$1:$H$3, 2, FALSE)</f>
        <v>smolt</v>
      </c>
    </row>
    <row r="4599" spans="1:19" x14ac:dyDescent="0.25">
      <c r="A4599" s="1">
        <v>34459</v>
      </c>
      <c r="B4599">
        <v>1</v>
      </c>
      <c r="C4599">
        <v>1</v>
      </c>
      <c r="D4599">
        <v>1</v>
      </c>
      <c r="E4599">
        <v>1994</v>
      </c>
      <c r="F4599">
        <v>1</v>
      </c>
      <c r="G4599">
        <v>1</v>
      </c>
      <c r="H4599">
        <v>79</v>
      </c>
      <c r="I4599">
        <v>4.45</v>
      </c>
      <c r="J4599">
        <v>3.990673482</v>
      </c>
      <c r="L4599">
        <v>1</v>
      </c>
      <c r="M4599">
        <v>8</v>
      </c>
      <c r="N4599">
        <v>399</v>
      </c>
      <c r="O4599">
        <v>1</v>
      </c>
      <c r="P4599">
        <v>3</v>
      </c>
      <c r="Q4599" t="str">
        <f>VLOOKUP(M4599,lookups!$A$1:$B$7, 2, FALSE)</f>
        <v>rotary screw</v>
      </c>
      <c r="R4599" t="str">
        <f>VLOOKUP(N4599,lookups!$D$1:$E$6, 2, FALSE)</f>
        <v>hucuktlis r</v>
      </c>
      <c r="S4599" t="str">
        <f>VLOOKUP(C4599,lookups!$G$1:$H$3, 2, FALSE)</f>
        <v>smolt</v>
      </c>
    </row>
    <row r="4600" spans="1:19" x14ac:dyDescent="0.25">
      <c r="A4600" s="1">
        <v>34459</v>
      </c>
      <c r="B4600">
        <v>1</v>
      </c>
      <c r="C4600">
        <v>1</v>
      </c>
      <c r="D4600">
        <v>1</v>
      </c>
      <c r="E4600">
        <v>1994</v>
      </c>
      <c r="F4600">
        <v>2</v>
      </c>
      <c r="G4600">
        <v>1</v>
      </c>
      <c r="H4600">
        <v>84</v>
      </c>
      <c r="I4600">
        <v>5.26</v>
      </c>
      <c r="J4600">
        <v>4.7170657340000002</v>
      </c>
      <c r="L4600">
        <v>1</v>
      </c>
      <c r="M4600">
        <v>8</v>
      </c>
      <c r="N4600">
        <v>399</v>
      </c>
      <c r="O4600">
        <v>1</v>
      </c>
      <c r="P4600">
        <v>3</v>
      </c>
      <c r="Q4600" t="str">
        <f>VLOOKUP(M4600,lookups!$A$1:$B$7, 2, FALSE)</f>
        <v>rotary screw</v>
      </c>
      <c r="R4600" t="str">
        <f>VLOOKUP(N4600,lookups!$D$1:$E$6, 2, FALSE)</f>
        <v>hucuktlis r</v>
      </c>
      <c r="S4600" t="str">
        <f>VLOOKUP(C4600,lookups!$G$1:$H$3, 2, FALSE)</f>
        <v>smolt</v>
      </c>
    </row>
    <row r="4601" spans="1:19" x14ac:dyDescent="0.25">
      <c r="A4601" s="1">
        <v>34459</v>
      </c>
      <c r="B4601">
        <v>1</v>
      </c>
      <c r="C4601">
        <v>1</v>
      </c>
      <c r="D4601">
        <v>1</v>
      </c>
      <c r="E4601">
        <v>1994</v>
      </c>
      <c r="F4601">
        <v>3</v>
      </c>
      <c r="G4601">
        <v>1</v>
      </c>
      <c r="H4601">
        <v>78</v>
      </c>
      <c r="I4601">
        <v>4.2300000000000004</v>
      </c>
      <c r="J4601">
        <v>3.7933817589999999</v>
      </c>
      <c r="L4601">
        <v>1</v>
      </c>
      <c r="M4601">
        <v>8</v>
      </c>
      <c r="N4601">
        <v>399</v>
      </c>
      <c r="O4601">
        <v>1</v>
      </c>
      <c r="P4601">
        <v>3</v>
      </c>
      <c r="Q4601" t="str">
        <f>VLOOKUP(M4601,lookups!$A$1:$B$7, 2, FALSE)</f>
        <v>rotary screw</v>
      </c>
      <c r="R4601" t="str">
        <f>VLOOKUP(N4601,lookups!$D$1:$E$6, 2, FALSE)</f>
        <v>hucuktlis r</v>
      </c>
      <c r="S4601" t="str">
        <f>VLOOKUP(C4601,lookups!$G$1:$H$3, 2, FALSE)</f>
        <v>smolt</v>
      </c>
    </row>
    <row r="4602" spans="1:19" x14ac:dyDescent="0.25">
      <c r="A4602" s="1">
        <v>34459</v>
      </c>
      <c r="B4602">
        <v>1</v>
      </c>
      <c r="C4602">
        <v>1</v>
      </c>
      <c r="D4602">
        <v>1</v>
      </c>
      <c r="E4602">
        <v>1994</v>
      </c>
      <c r="F4602">
        <v>4</v>
      </c>
      <c r="G4602">
        <v>1</v>
      </c>
      <c r="H4602">
        <v>77</v>
      </c>
      <c r="I4602">
        <v>4.1500000000000004</v>
      </c>
      <c r="J4602">
        <v>3.721639315</v>
      </c>
      <c r="L4602">
        <v>1</v>
      </c>
      <c r="M4602">
        <v>8</v>
      </c>
      <c r="N4602">
        <v>399</v>
      </c>
      <c r="O4602">
        <v>1</v>
      </c>
      <c r="P4602">
        <v>3</v>
      </c>
      <c r="Q4602" t="str">
        <f>VLOOKUP(M4602,lookups!$A$1:$B$7, 2, FALSE)</f>
        <v>rotary screw</v>
      </c>
      <c r="R4602" t="str">
        <f>VLOOKUP(N4602,lookups!$D$1:$E$6, 2, FALSE)</f>
        <v>hucuktlis r</v>
      </c>
      <c r="S4602" t="str">
        <f>VLOOKUP(C4602,lookups!$G$1:$H$3, 2, FALSE)</f>
        <v>smolt</v>
      </c>
    </row>
    <row r="4603" spans="1:19" x14ac:dyDescent="0.25">
      <c r="A4603" s="1">
        <v>34459</v>
      </c>
      <c r="B4603">
        <v>1</v>
      </c>
      <c r="C4603">
        <v>1</v>
      </c>
      <c r="D4603">
        <v>1</v>
      </c>
      <c r="E4603">
        <v>1994</v>
      </c>
      <c r="F4603">
        <v>5</v>
      </c>
      <c r="G4603">
        <v>1</v>
      </c>
      <c r="H4603">
        <v>83</v>
      </c>
      <c r="I4603">
        <v>4.9800000000000004</v>
      </c>
      <c r="J4603">
        <v>4.4659671779999996</v>
      </c>
      <c r="L4603">
        <v>1</v>
      </c>
      <c r="M4603">
        <v>8</v>
      </c>
      <c r="N4603">
        <v>399</v>
      </c>
      <c r="O4603">
        <v>1</v>
      </c>
      <c r="P4603">
        <v>3</v>
      </c>
      <c r="Q4603" t="str">
        <f>VLOOKUP(M4603,lookups!$A$1:$B$7, 2, FALSE)</f>
        <v>rotary screw</v>
      </c>
      <c r="R4603" t="str">
        <f>VLOOKUP(N4603,lookups!$D$1:$E$6, 2, FALSE)</f>
        <v>hucuktlis r</v>
      </c>
      <c r="S4603" t="str">
        <f>VLOOKUP(C4603,lookups!$G$1:$H$3, 2, FALSE)</f>
        <v>smolt</v>
      </c>
    </row>
    <row r="4604" spans="1:19" x14ac:dyDescent="0.25">
      <c r="A4604" s="1">
        <v>34459</v>
      </c>
      <c r="B4604">
        <v>1</v>
      </c>
      <c r="C4604">
        <v>1</v>
      </c>
      <c r="D4604">
        <v>1</v>
      </c>
      <c r="E4604">
        <v>1994</v>
      </c>
      <c r="F4604">
        <v>6</v>
      </c>
      <c r="G4604">
        <v>1</v>
      </c>
      <c r="H4604">
        <v>88</v>
      </c>
      <c r="I4604">
        <v>6.22</v>
      </c>
      <c r="J4604">
        <v>5.5779750699999999</v>
      </c>
      <c r="L4604">
        <v>1</v>
      </c>
      <c r="M4604">
        <v>8</v>
      </c>
      <c r="N4604">
        <v>399</v>
      </c>
      <c r="O4604">
        <v>1</v>
      </c>
      <c r="P4604">
        <v>3</v>
      </c>
      <c r="Q4604" t="str">
        <f>VLOOKUP(M4604,lookups!$A$1:$B$7, 2, FALSE)</f>
        <v>rotary screw</v>
      </c>
      <c r="R4604" t="str">
        <f>VLOOKUP(N4604,lookups!$D$1:$E$6, 2, FALSE)</f>
        <v>hucuktlis r</v>
      </c>
      <c r="S4604" t="str">
        <f>VLOOKUP(C4604,lookups!$G$1:$H$3, 2, FALSE)</f>
        <v>smolt</v>
      </c>
    </row>
    <row r="4605" spans="1:19" x14ac:dyDescent="0.25">
      <c r="A4605" s="1">
        <v>34459</v>
      </c>
      <c r="B4605">
        <v>1</v>
      </c>
      <c r="C4605">
        <v>1</v>
      </c>
      <c r="D4605">
        <v>1</v>
      </c>
      <c r="E4605">
        <v>1994</v>
      </c>
      <c r="F4605">
        <v>7</v>
      </c>
      <c r="G4605">
        <v>1</v>
      </c>
      <c r="H4605">
        <v>80</v>
      </c>
      <c r="I4605">
        <v>4.66</v>
      </c>
      <c r="J4605">
        <v>4.178997399</v>
      </c>
      <c r="L4605">
        <v>1</v>
      </c>
      <c r="M4605">
        <v>8</v>
      </c>
      <c r="N4605">
        <v>399</v>
      </c>
      <c r="O4605">
        <v>1</v>
      </c>
      <c r="P4605">
        <v>3</v>
      </c>
      <c r="Q4605" t="str">
        <f>VLOOKUP(M4605,lookups!$A$1:$B$7, 2, FALSE)</f>
        <v>rotary screw</v>
      </c>
      <c r="R4605" t="str">
        <f>VLOOKUP(N4605,lookups!$D$1:$E$6, 2, FALSE)</f>
        <v>hucuktlis r</v>
      </c>
      <c r="S4605" t="str">
        <f>VLOOKUP(C4605,lookups!$G$1:$H$3, 2, FALSE)</f>
        <v>smolt</v>
      </c>
    </row>
    <row r="4606" spans="1:19" x14ac:dyDescent="0.25">
      <c r="A4606" s="1">
        <v>34459</v>
      </c>
      <c r="B4606">
        <v>1</v>
      </c>
      <c r="C4606">
        <v>1</v>
      </c>
      <c r="D4606">
        <v>1</v>
      </c>
      <c r="E4606">
        <v>1994</v>
      </c>
      <c r="F4606">
        <v>8</v>
      </c>
      <c r="G4606">
        <v>1</v>
      </c>
      <c r="H4606">
        <v>79</v>
      </c>
      <c r="I4606">
        <v>4.6500000000000004</v>
      </c>
      <c r="J4606">
        <v>4.1700295939999998</v>
      </c>
      <c r="L4606">
        <v>1</v>
      </c>
      <c r="M4606">
        <v>8</v>
      </c>
      <c r="N4606">
        <v>399</v>
      </c>
      <c r="O4606">
        <v>1</v>
      </c>
      <c r="P4606">
        <v>3</v>
      </c>
      <c r="Q4606" t="str">
        <f>VLOOKUP(M4606,lookups!$A$1:$B$7, 2, FALSE)</f>
        <v>rotary screw</v>
      </c>
      <c r="R4606" t="str">
        <f>VLOOKUP(N4606,lookups!$D$1:$E$6, 2, FALSE)</f>
        <v>hucuktlis r</v>
      </c>
      <c r="S4606" t="str">
        <f>VLOOKUP(C4606,lookups!$G$1:$H$3, 2, FALSE)</f>
        <v>smolt</v>
      </c>
    </row>
    <row r="4607" spans="1:19" x14ac:dyDescent="0.25">
      <c r="A4607" s="1">
        <v>34459</v>
      </c>
      <c r="B4607">
        <v>1</v>
      </c>
      <c r="C4607">
        <v>1</v>
      </c>
      <c r="D4607">
        <v>1</v>
      </c>
      <c r="E4607">
        <v>1994</v>
      </c>
      <c r="F4607">
        <v>9</v>
      </c>
      <c r="G4607">
        <v>1</v>
      </c>
      <c r="H4607">
        <v>84</v>
      </c>
      <c r="I4607">
        <v>5.36</v>
      </c>
      <c r="J4607">
        <v>4.8067437899999996</v>
      </c>
      <c r="L4607">
        <v>1</v>
      </c>
      <c r="M4607">
        <v>8</v>
      </c>
      <c r="N4607">
        <v>399</v>
      </c>
      <c r="O4607">
        <v>1</v>
      </c>
      <c r="P4607">
        <v>3</v>
      </c>
      <c r="Q4607" t="str">
        <f>VLOOKUP(M4607,lookups!$A$1:$B$7, 2, FALSE)</f>
        <v>rotary screw</v>
      </c>
      <c r="R4607" t="str">
        <f>VLOOKUP(N4607,lookups!$D$1:$E$6, 2, FALSE)</f>
        <v>hucuktlis r</v>
      </c>
      <c r="S4607" t="str">
        <f>VLOOKUP(C4607,lookups!$G$1:$H$3, 2, FALSE)</f>
        <v>smolt</v>
      </c>
    </row>
    <row r="4608" spans="1:19" x14ac:dyDescent="0.25">
      <c r="A4608" s="1">
        <v>34459</v>
      </c>
      <c r="B4608">
        <v>1</v>
      </c>
      <c r="C4608">
        <v>1</v>
      </c>
      <c r="D4608">
        <v>1</v>
      </c>
      <c r="E4608">
        <v>1994</v>
      </c>
      <c r="F4608">
        <v>10</v>
      </c>
      <c r="G4608">
        <v>1</v>
      </c>
      <c r="H4608">
        <v>84</v>
      </c>
      <c r="I4608">
        <v>5.1100000000000003</v>
      </c>
      <c r="J4608">
        <v>4.5825486499999997</v>
      </c>
      <c r="L4608">
        <v>1</v>
      </c>
      <c r="M4608">
        <v>8</v>
      </c>
      <c r="N4608">
        <v>399</v>
      </c>
      <c r="O4608">
        <v>1</v>
      </c>
      <c r="P4608">
        <v>3</v>
      </c>
      <c r="Q4608" t="str">
        <f>VLOOKUP(M4608,lookups!$A$1:$B$7, 2, FALSE)</f>
        <v>rotary screw</v>
      </c>
      <c r="R4608" t="str">
        <f>VLOOKUP(N4608,lookups!$D$1:$E$6, 2, FALSE)</f>
        <v>hucuktlis r</v>
      </c>
      <c r="S4608" t="str">
        <f>VLOOKUP(C4608,lookups!$G$1:$H$3, 2, FALSE)</f>
        <v>smolt</v>
      </c>
    </row>
    <row r="4609" spans="1:19" x14ac:dyDescent="0.25">
      <c r="A4609" s="1">
        <v>34459</v>
      </c>
      <c r="B4609">
        <v>1</v>
      </c>
      <c r="C4609">
        <v>1</v>
      </c>
      <c r="D4609">
        <v>1</v>
      </c>
      <c r="E4609">
        <v>1994</v>
      </c>
      <c r="F4609">
        <v>11</v>
      </c>
      <c r="G4609">
        <v>1</v>
      </c>
      <c r="H4609">
        <v>83</v>
      </c>
      <c r="I4609">
        <v>5.51</v>
      </c>
      <c r="J4609">
        <v>4.9412608730000001</v>
      </c>
      <c r="L4609">
        <v>1</v>
      </c>
      <c r="M4609">
        <v>8</v>
      </c>
      <c r="N4609">
        <v>399</v>
      </c>
      <c r="O4609">
        <v>1</v>
      </c>
      <c r="P4609">
        <v>3</v>
      </c>
      <c r="Q4609" t="str">
        <f>VLOOKUP(M4609,lookups!$A$1:$B$7, 2, FALSE)</f>
        <v>rotary screw</v>
      </c>
      <c r="R4609" t="str">
        <f>VLOOKUP(N4609,lookups!$D$1:$E$6, 2, FALSE)</f>
        <v>hucuktlis r</v>
      </c>
      <c r="S4609" t="str">
        <f>VLOOKUP(C4609,lookups!$G$1:$H$3, 2, FALSE)</f>
        <v>smolt</v>
      </c>
    </row>
    <row r="4610" spans="1:19" x14ac:dyDescent="0.25">
      <c r="A4610" s="1">
        <v>34459</v>
      </c>
      <c r="B4610">
        <v>1</v>
      </c>
      <c r="C4610">
        <v>1</v>
      </c>
      <c r="D4610">
        <v>1</v>
      </c>
      <c r="E4610">
        <v>1994</v>
      </c>
      <c r="F4610">
        <v>12</v>
      </c>
      <c r="G4610">
        <v>1</v>
      </c>
      <c r="H4610">
        <v>85</v>
      </c>
      <c r="I4610">
        <v>5.77</v>
      </c>
      <c r="J4610">
        <v>5.1744238180000002</v>
      </c>
      <c r="L4610">
        <v>1</v>
      </c>
      <c r="M4610">
        <v>8</v>
      </c>
      <c r="N4610">
        <v>399</v>
      </c>
      <c r="O4610">
        <v>1</v>
      </c>
      <c r="P4610">
        <v>3</v>
      </c>
      <c r="Q4610" t="str">
        <f>VLOOKUP(M4610,lookups!$A$1:$B$7, 2, FALSE)</f>
        <v>rotary screw</v>
      </c>
      <c r="R4610" t="str">
        <f>VLOOKUP(N4610,lookups!$D$1:$E$6, 2, FALSE)</f>
        <v>hucuktlis r</v>
      </c>
      <c r="S4610" t="str">
        <f>VLOOKUP(C4610,lookups!$G$1:$H$3, 2, FALSE)</f>
        <v>smolt</v>
      </c>
    </row>
    <row r="4611" spans="1:19" x14ac:dyDescent="0.25">
      <c r="A4611" s="1">
        <v>34459</v>
      </c>
      <c r="B4611">
        <v>1</v>
      </c>
      <c r="C4611">
        <v>1</v>
      </c>
      <c r="D4611">
        <v>1</v>
      </c>
      <c r="E4611">
        <v>1994</v>
      </c>
      <c r="F4611">
        <v>13</v>
      </c>
      <c r="G4611">
        <v>1</v>
      </c>
      <c r="H4611">
        <v>87</v>
      </c>
      <c r="I4611">
        <v>6.4</v>
      </c>
      <c r="J4611">
        <v>5.7393955700000001</v>
      </c>
      <c r="L4611">
        <v>1</v>
      </c>
      <c r="M4611">
        <v>8</v>
      </c>
      <c r="N4611">
        <v>399</v>
      </c>
      <c r="O4611">
        <v>1</v>
      </c>
      <c r="P4611">
        <v>3</v>
      </c>
      <c r="Q4611" t="str">
        <f>VLOOKUP(M4611,lookups!$A$1:$B$7, 2, FALSE)</f>
        <v>rotary screw</v>
      </c>
      <c r="R4611" t="str">
        <f>VLOOKUP(N4611,lookups!$D$1:$E$6, 2, FALSE)</f>
        <v>hucuktlis r</v>
      </c>
      <c r="S4611" t="str">
        <f>VLOOKUP(C4611,lookups!$G$1:$H$3, 2, FALSE)</f>
        <v>smolt</v>
      </c>
    </row>
    <row r="4612" spans="1:19" x14ac:dyDescent="0.25">
      <c r="A4612" s="1">
        <v>34459</v>
      </c>
      <c r="B4612">
        <v>1</v>
      </c>
      <c r="C4612">
        <v>1</v>
      </c>
      <c r="D4612">
        <v>1</v>
      </c>
      <c r="E4612">
        <v>1994</v>
      </c>
      <c r="F4612">
        <v>14</v>
      </c>
      <c r="G4612">
        <v>1</v>
      </c>
      <c r="H4612">
        <v>85</v>
      </c>
      <c r="I4612">
        <v>5.81</v>
      </c>
      <c r="J4612">
        <v>5.2102950410000002</v>
      </c>
      <c r="L4612">
        <v>1</v>
      </c>
      <c r="M4612">
        <v>8</v>
      </c>
      <c r="N4612">
        <v>399</v>
      </c>
      <c r="O4612">
        <v>1</v>
      </c>
      <c r="P4612">
        <v>3</v>
      </c>
      <c r="Q4612" t="str">
        <f>VLOOKUP(M4612,lookups!$A$1:$B$7, 2, FALSE)</f>
        <v>rotary screw</v>
      </c>
      <c r="R4612" t="str">
        <f>VLOOKUP(N4612,lookups!$D$1:$E$6, 2, FALSE)</f>
        <v>hucuktlis r</v>
      </c>
      <c r="S4612" t="str">
        <f>VLOOKUP(C4612,lookups!$G$1:$H$3, 2, FALSE)</f>
        <v>smolt</v>
      </c>
    </row>
    <row r="4613" spans="1:19" x14ac:dyDescent="0.25">
      <c r="A4613" s="1">
        <v>34459</v>
      </c>
      <c r="B4613">
        <v>1</v>
      </c>
      <c r="C4613">
        <v>1</v>
      </c>
      <c r="D4613">
        <v>1</v>
      </c>
      <c r="E4613">
        <v>1994</v>
      </c>
      <c r="F4613">
        <v>15</v>
      </c>
      <c r="G4613">
        <v>1</v>
      </c>
      <c r="H4613">
        <v>81</v>
      </c>
      <c r="I4613">
        <v>4.49</v>
      </c>
      <c r="J4613">
        <v>4.0265447050000001</v>
      </c>
      <c r="L4613">
        <v>1</v>
      </c>
      <c r="M4613">
        <v>8</v>
      </c>
      <c r="N4613">
        <v>399</v>
      </c>
      <c r="O4613">
        <v>1</v>
      </c>
      <c r="P4613">
        <v>3</v>
      </c>
      <c r="Q4613" t="str">
        <f>VLOOKUP(M4613,lookups!$A$1:$B$7, 2, FALSE)</f>
        <v>rotary screw</v>
      </c>
      <c r="R4613" t="str">
        <f>VLOOKUP(N4613,lookups!$D$1:$E$6, 2, FALSE)</f>
        <v>hucuktlis r</v>
      </c>
      <c r="S4613" t="str">
        <f>VLOOKUP(C4613,lookups!$G$1:$H$3, 2, FALSE)</f>
        <v>smolt</v>
      </c>
    </row>
    <row r="4614" spans="1:19" x14ac:dyDescent="0.25">
      <c r="A4614" s="1">
        <v>34459</v>
      </c>
      <c r="B4614">
        <v>1</v>
      </c>
      <c r="C4614">
        <v>1</v>
      </c>
      <c r="D4614">
        <v>1</v>
      </c>
      <c r="E4614">
        <v>1994</v>
      </c>
      <c r="F4614">
        <v>16</v>
      </c>
      <c r="G4614">
        <v>1</v>
      </c>
      <c r="H4614">
        <v>89</v>
      </c>
      <c r="I4614">
        <v>6.32</v>
      </c>
      <c r="J4614">
        <v>5.6676531250000002</v>
      </c>
      <c r="L4614">
        <v>1</v>
      </c>
      <c r="M4614">
        <v>8</v>
      </c>
      <c r="N4614">
        <v>399</v>
      </c>
      <c r="O4614">
        <v>1</v>
      </c>
      <c r="P4614">
        <v>3</v>
      </c>
      <c r="Q4614" t="str">
        <f>VLOOKUP(M4614,lookups!$A$1:$B$7, 2, FALSE)</f>
        <v>rotary screw</v>
      </c>
      <c r="R4614" t="str">
        <f>VLOOKUP(N4614,lookups!$D$1:$E$6, 2, FALSE)</f>
        <v>hucuktlis r</v>
      </c>
      <c r="S4614" t="str">
        <f>VLOOKUP(C4614,lookups!$G$1:$H$3, 2, FALSE)</f>
        <v>smolt</v>
      </c>
    </row>
    <row r="4615" spans="1:19" x14ac:dyDescent="0.25">
      <c r="A4615" s="1">
        <v>34459</v>
      </c>
      <c r="B4615">
        <v>1</v>
      </c>
      <c r="C4615">
        <v>1</v>
      </c>
      <c r="D4615">
        <v>1</v>
      </c>
      <c r="E4615">
        <v>1994</v>
      </c>
      <c r="F4615">
        <v>17</v>
      </c>
      <c r="G4615">
        <v>1</v>
      </c>
      <c r="H4615">
        <v>82</v>
      </c>
      <c r="I4615">
        <v>4.96</v>
      </c>
      <c r="J4615">
        <v>4.4480315670000001</v>
      </c>
      <c r="L4615">
        <v>1</v>
      </c>
      <c r="M4615">
        <v>8</v>
      </c>
      <c r="N4615">
        <v>399</v>
      </c>
      <c r="O4615">
        <v>1</v>
      </c>
      <c r="P4615">
        <v>3</v>
      </c>
      <c r="Q4615" t="str">
        <f>VLOOKUP(M4615,lookups!$A$1:$B$7, 2, FALSE)</f>
        <v>rotary screw</v>
      </c>
      <c r="R4615" t="str">
        <f>VLOOKUP(N4615,lookups!$D$1:$E$6, 2, FALSE)</f>
        <v>hucuktlis r</v>
      </c>
      <c r="S4615" t="str">
        <f>VLOOKUP(C4615,lookups!$G$1:$H$3, 2, FALSE)</f>
        <v>smolt</v>
      </c>
    </row>
    <row r="4616" spans="1:19" x14ac:dyDescent="0.25">
      <c r="A4616" s="1">
        <v>34459</v>
      </c>
      <c r="B4616">
        <v>1</v>
      </c>
      <c r="C4616">
        <v>1</v>
      </c>
      <c r="D4616">
        <v>1</v>
      </c>
      <c r="E4616">
        <v>1994</v>
      </c>
      <c r="F4616">
        <v>18</v>
      </c>
      <c r="G4616">
        <v>1</v>
      </c>
      <c r="H4616">
        <v>87</v>
      </c>
      <c r="I4616">
        <v>6.06</v>
      </c>
      <c r="J4616">
        <v>5.4344901800000001</v>
      </c>
      <c r="L4616">
        <v>1</v>
      </c>
      <c r="M4616">
        <v>8</v>
      </c>
      <c r="N4616">
        <v>399</v>
      </c>
      <c r="O4616">
        <v>1</v>
      </c>
      <c r="P4616">
        <v>3</v>
      </c>
      <c r="Q4616" t="str">
        <f>VLOOKUP(M4616,lookups!$A$1:$B$7, 2, FALSE)</f>
        <v>rotary screw</v>
      </c>
      <c r="R4616" t="str">
        <f>VLOOKUP(N4616,lookups!$D$1:$E$6, 2, FALSE)</f>
        <v>hucuktlis r</v>
      </c>
      <c r="S4616" t="str">
        <f>VLOOKUP(C4616,lookups!$G$1:$H$3, 2, FALSE)</f>
        <v>smolt</v>
      </c>
    </row>
    <row r="4617" spans="1:19" x14ac:dyDescent="0.25">
      <c r="A4617" s="1">
        <v>34459</v>
      </c>
      <c r="B4617">
        <v>1</v>
      </c>
      <c r="C4617">
        <v>1</v>
      </c>
      <c r="D4617">
        <v>1</v>
      </c>
      <c r="E4617">
        <v>1994</v>
      </c>
      <c r="F4617">
        <v>19</v>
      </c>
      <c r="G4617">
        <v>1</v>
      </c>
      <c r="H4617">
        <v>82</v>
      </c>
      <c r="I4617">
        <v>5.05</v>
      </c>
      <c r="J4617">
        <v>4.5287418170000002</v>
      </c>
      <c r="L4617">
        <v>1</v>
      </c>
      <c r="M4617">
        <v>8</v>
      </c>
      <c r="N4617">
        <v>399</v>
      </c>
      <c r="O4617">
        <v>1</v>
      </c>
      <c r="P4617">
        <v>3</v>
      </c>
      <c r="Q4617" t="str">
        <f>VLOOKUP(M4617,lookups!$A$1:$B$7, 2, FALSE)</f>
        <v>rotary screw</v>
      </c>
      <c r="R4617" t="str">
        <f>VLOOKUP(N4617,lookups!$D$1:$E$6, 2, FALSE)</f>
        <v>hucuktlis r</v>
      </c>
      <c r="S4617" t="str">
        <f>VLOOKUP(C4617,lookups!$G$1:$H$3, 2, FALSE)</f>
        <v>smolt</v>
      </c>
    </row>
    <row r="4618" spans="1:19" x14ac:dyDescent="0.25">
      <c r="A4618" s="1">
        <v>34459</v>
      </c>
      <c r="B4618">
        <v>1</v>
      </c>
      <c r="C4618">
        <v>1</v>
      </c>
      <c r="D4618">
        <v>1</v>
      </c>
      <c r="E4618">
        <v>1994</v>
      </c>
      <c r="F4618">
        <v>20</v>
      </c>
      <c r="G4618">
        <v>1</v>
      </c>
      <c r="H4618">
        <v>79</v>
      </c>
      <c r="I4618">
        <v>4.6399999999999997</v>
      </c>
      <c r="J4618">
        <v>4.1610617879999996</v>
      </c>
      <c r="L4618">
        <v>1</v>
      </c>
      <c r="M4618">
        <v>8</v>
      </c>
      <c r="N4618">
        <v>399</v>
      </c>
      <c r="O4618">
        <v>1</v>
      </c>
      <c r="P4618">
        <v>3</v>
      </c>
      <c r="Q4618" t="str">
        <f>VLOOKUP(M4618,lookups!$A$1:$B$7, 2, FALSE)</f>
        <v>rotary screw</v>
      </c>
      <c r="R4618" t="str">
        <f>VLOOKUP(N4618,lookups!$D$1:$E$6, 2, FALSE)</f>
        <v>hucuktlis r</v>
      </c>
      <c r="S4618" t="str">
        <f>VLOOKUP(C4618,lookups!$G$1:$H$3, 2, FALSE)</f>
        <v>smolt</v>
      </c>
    </row>
    <row r="4619" spans="1:19" x14ac:dyDescent="0.25">
      <c r="A4619" s="1">
        <v>34459</v>
      </c>
      <c r="B4619">
        <v>1</v>
      </c>
      <c r="C4619">
        <v>1</v>
      </c>
      <c r="D4619">
        <v>1</v>
      </c>
      <c r="E4619">
        <v>1994</v>
      </c>
      <c r="F4619">
        <v>21</v>
      </c>
      <c r="G4619">
        <v>1</v>
      </c>
      <c r="H4619">
        <v>85</v>
      </c>
      <c r="I4619">
        <v>5.84</v>
      </c>
      <c r="J4619">
        <v>5.2371984579999999</v>
      </c>
      <c r="L4619">
        <v>1</v>
      </c>
      <c r="M4619">
        <v>8</v>
      </c>
      <c r="N4619">
        <v>399</v>
      </c>
      <c r="O4619">
        <v>1</v>
      </c>
      <c r="P4619">
        <v>3</v>
      </c>
      <c r="Q4619" t="str">
        <f>VLOOKUP(M4619,lookups!$A$1:$B$7, 2, FALSE)</f>
        <v>rotary screw</v>
      </c>
      <c r="R4619" t="str">
        <f>VLOOKUP(N4619,lookups!$D$1:$E$6, 2, FALSE)</f>
        <v>hucuktlis r</v>
      </c>
      <c r="S4619" t="str">
        <f>VLOOKUP(C4619,lookups!$G$1:$H$3, 2, FALSE)</f>
        <v>smolt</v>
      </c>
    </row>
    <row r="4620" spans="1:19" x14ac:dyDescent="0.25">
      <c r="A4620" s="1">
        <v>34459</v>
      </c>
      <c r="B4620">
        <v>1</v>
      </c>
      <c r="C4620">
        <v>1</v>
      </c>
      <c r="D4620">
        <v>1</v>
      </c>
      <c r="E4620">
        <v>1994</v>
      </c>
      <c r="F4620">
        <v>22</v>
      </c>
      <c r="G4620">
        <v>1</v>
      </c>
      <c r="H4620">
        <v>85</v>
      </c>
      <c r="I4620">
        <v>5.89</v>
      </c>
      <c r="J4620">
        <v>5.282037485</v>
      </c>
      <c r="L4620">
        <v>1</v>
      </c>
      <c r="M4620">
        <v>8</v>
      </c>
      <c r="N4620">
        <v>399</v>
      </c>
      <c r="O4620">
        <v>1</v>
      </c>
      <c r="P4620">
        <v>3</v>
      </c>
      <c r="Q4620" t="str">
        <f>VLOOKUP(M4620,lookups!$A$1:$B$7, 2, FALSE)</f>
        <v>rotary screw</v>
      </c>
      <c r="R4620" t="str">
        <f>VLOOKUP(N4620,lookups!$D$1:$E$6, 2, FALSE)</f>
        <v>hucuktlis r</v>
      </c>
      <c r="S4620" t="str">
        <f>VLOOKUP(C4620,lookups!$G$1:$H$3, 2, FALSE)</f>
        <v>smolt</v>
      </c>
    </row>
    <row r="4621" spans="1:19" x14ac:dyDescent="0.25">
      <c r="A4621" s="1">
        <v>34459</v>
      </c>
      <c r="B4621">
        <v>1</v>
      </c>
      <c r="C4621">
        <v>1</v>
      </c>
      <c r="D4621">
        <v>1</v>
      </c>
      <c r="E4621">
        <v>1994</v>
      </c>
      <c r="F4621">
        <v>23</v>
      </c>
      <c r="G4621">
        <v>1</v>
      </c>
      <c r="H4621">
        <v>81</v>
      </c>
      <c r="I4621">
        <v>4.63</v>
      </c>
      <c r="J4621">
        <v>4.1520939830000003</v>
      </c>
      <c r="L4621">
        <v>1</v>
      </c>
      <c r="M4621">
        <v>8</v>
      </c>
      <c r="N4621">
        <v>399</v>
      </c>
      <c r="O4621">
        <v>1</v>
      </c>
      <c r="P4621">
        <v>3</v>
      </c>
      <c r="Q4621" t="str">
        <f>VLOOKUP(M4621,lookups!$A$1:$B$7, 2, FALSE)</f>
        <v>rotary screw</v>
      </c>
      <c r="R4621" t="str">
        <f>VLOOKUP(N4621,lookups!$D$1:$E$6, 2, FALSE)</f>
        <v>hucuktlis r</v>
      </c>
      <c r="S4621" t="str">
        <f>VLOOKUP(C4621,lookups!$G$1:$H$3, 2, FALSE)</f>
        <v>smolt</v>
      </c>
    </row>
    <row r="4622" spans="1:19" x14ac:dyDescent="0.25">
      <c r="A4622" s="1">
        <v>34459</v>
      </c>
      <c r="B4622">
        <v>1</v>
      </c>
      <c r="C4622">
        <v>1</v>
      </c>
      <c r="D4622">
        <v>1</v>
      </c>
      <c r="E4622">
        <v>1994</v>
      </c>
      <c r="F4622">
        <v>24</v>
      </c>
      <c r="G4622">
        <v>1</v>
      </c>
      <c r="H4622">
        <v>85</v>
      </c>
      <c r="I4622">
        <v>5.87</v>
      </c>
      <c r="J4622">
        <v>5.2641018739999996</v>
      </c>
      <c r="L4622">
        <v>1</v>
      </c>
      <c r="M4622">
        <v>8</v>
      </c>
      <c r="N4622">
        <v>399</v>
      </c>
      <c r="O4622">
        <v>1</v>
      </c>
      <c r="P4622">
        <v>3</v>
      </c>
      <c r="Q4622" t="str">
        <f>VLOOKUP(M4622,lookups!$A$1:$B$7, 2, FALSE)</f>
        <v>rotary screw</v>
      </c>
      <c r="R4622" t="str">
        <f>VLOOKUP(N4622,lookups!$D$1:$E$6, 2, FALSE)</f>
        <v>hucuktlis r</v>
      </c>
      <c r="S4622" t="str">
        <f>VLOOKUP(C4622,lookups!$G$1:$H$3, 2, FALSE)</f>
        <v>smolt</v>
      </c>
    </row>
    <row r="4623" spans="1:19" x14ac:dyDescent="0.25">
      <c r="A4623" s="1">
        <v>34459</v>
      </c>
      <c r="B4623">
        <v>1</v>
      </c>
      <c r="C4623">
        <v>1</v>
      </c>
      <c r="D4623">
        <v>1</v>
      </c>
      <c r="E4623">
        <v>1994</v>
      </c>
      <c r="F4623">
        <v>25</v>
      </c>
      <c r="G4623">
        <v>1</v>
      </c>
      <c r="H4623">
        <v>79</v>
      </c>
      <c r="I4623">
        <v>4.57</v>
      </c>
      <c r="J4623">
        <v>4.0982871489999999</v>
      </c>
      <c r="L4623">
        <v>1</v>
      </c>
      <c r="M4623">
        <v>8</v>
      </c>
      <c r="N4623">
        <v>399</v>
      </c>
      <c r="O4623">
        <v>1</v>
      </c>
      <c r="P4623">
        <v>3</v>
      </c>
      <c r="Q4623" t="str">
        <f>VLOOKUP(M4623,lookups!$A$1:$B$7, 2, FALSE)</f>
        <v>rotary screw</v>
      </c>
      <c r="R4623" t="str">
        <f>VLOOKUP(N4623,lookups!$D$1:$E$6, 2, FALSE)</f>
        <v>hucuktlis r</v>
      </c>
      <c r="S4623" t="str">
        <f>VLOOKUP(C4623,lookups!$G$1:$H$3, 2, FALSE)</f>
        <v>smolt</v>
      </c>
    </row>
    <row r="4624" spans="1:19" x14ac:dyDescent="0.25">
      <c r="A4624" s="1">
        <v>34459</v>
      </c>
      <c r="B4624">
        <v>1</v>
      </c>
      <c r="C4624">
        <v>1</v>
      </c>
      <c r="D4624">
        <v>1</v>
      </c>
      <c r="E4624">
        <v>1994</v>
      </c>
      <c r="F4624">
        <v>26</v>
      </c>
      <c r="G4624">
        <v>1</v>
      </c>
      <c r="H4624">
        <v>77</v>
      </c>
      <c r="I4624">
        <v>4</v>
      </c>
      <c r="J4624">
        <v>3.5871222309999999</v>
      </c>
      <c r="L4624">
        <v>1</v>
      </c>
      <c r="M4624">
        <v>8</v>
      </c>
      <c r="N4624">
        <v>399</v>
      </c>
      <c r="O4624">
        <v>1</v>
      </c>
      <c r="P4624">
        <v>3</v>
      </c>
      <c r="Q4624" t="str">
        <f>VLOOKUP(M4624,lookups!$A$1:$B$7, 2, FALSE)</f>
        <v>rotary screw</v>
      </c>
      <c r="R4624" t="str">
        <f>VLOOKUP(N4624,lookups!$D$1:$E$6, 2, FALSE)</f>
        <v>hucuktlis r</v>
      </c>
      <c r="S4624" t="str">
        <f>VLOOKUP(C4624,lookups!$G$1:$H$3, 2, FALSE)</f>
        <v>smolt</v>
      </c>
    </row>
    <row r="4625" spans="1:19" x14ac:dyDescent="0.25">
      <c r="A4625" s="1">
        <v>34459</v>
      </c>
      <c r="B4625">
        <v>1</v>
      </c>
      <c r="C4625">
        <v>1</v>
      </c>
      <c r="D4625">
        <v>1</v>
      </c>
      <c r="E4625">
        <v>1994</v>
      </c>
      <c r="F4625">
        <v>27</v>
      </c>
      <c r="G4625">
        <v>1</v>
      </c>
      <c r="H4625">
        <v>84</v>
      </c>
      <c r="I4625">
        <v>5.67</v>
      </c>
      <c r="J4625">
        <v>5.0847457629999999</v>
      </c>
      <c r="L4625">
        <v>1</v>
      </c>
      <c r="M4625">
        <v>8</v>
      </c>
      <c r="N4625">
        <v>399</v>
      </c>
      <c r="O4625">
        <v>1</v>
      </c>
      <c r="P4625">
        <v>3</v>
      </c>
      <c r="Q4625" t="str">
        <f>VLOOKUP(M4625,lookups!$A$1:$B$7, 2, FALSE)</f>
        <v>rotary screw</v>
      </c>
      <c r="R4625" t="str">
        <f>VLOOKUP(N4625,lookups!$D$1:$E$6, 2, FALSE)</f>
        <v>hucuktlis r</v>
      </c>
      <c r="S4625" t="str">
        <f>VLOOKUP(C4625,lookups!$G$1:$H$3, 2, FALSE)</f>
        <v>smolt</v>
      </c>
    </row>
    <row r="4626" spans="1:19" x14ac:dyDescent="0.25">
      <c r="A4626" s="1">
        <v>34459</v>
      </c>
      <c r="B4626">
        <v>1</v>
      </c>
      <c r="C4626">
        <v>1</v>
      </c>
      <c r="D4626">
        <v>1</v>
      </c>
      <c r="E4626">
        <v>1994</v>
      </c>
      <c r="F4626">
        <v>28</v>
      </c>
      <c r="G4626">
        <v>1</v>
      </c>
      <c r="H4626">
        <v>81</v>
      </c>
      <c r="I4626">
        <v>5.14</v>
      </c>
      <c r="J4626">
        <v>4.6094520670000003</v>
      </c>
      <c r="L4626">
        <v>1</v>
      </c>
      <c r="M4626">
        <v>8</v>
      </c>
      <c r="N4626">
        <v>399</v>
      </c>
      <c r="O4626">
        <v>1</v>
      </c>
      <c r="P4626">
        <v>3</v>
      </c>
      <c r="Q4626" t="str">
        <f>VLOOKUP(M4626,lookups!$A$1:$B$7, 2, FALSE)</f>
        <v>rotary screw</v>
      </c>
      <c r="R4626" t="str">
        <f>VLOOKUP(N4626,lookups!$D$1:$E$6, 2, FALSE)</f>
        <v>hucuktlis r</v>
      </c>
      <c r="S4626" t="str">
        <f>VLOOKUP(C4626,lookups!$G$1:$H$3, 2, FALSE)</f>
        <v>smolt</v>
      </c>
    </row>
    <row r="4627" spans="1:19" x14ac:dyDescent="0.25">
      <c r="A4627" s="1">
        <v>34459</v>
      </c>
      <c r="B4627">
        <v>1</v>
      </c>
      <c r="C4627">
        <v>1</v>
      </c>
      <c r="D4627">
        <v>1</v>
      </c>
      <c r="E4627">
        <v>1994</v>
      </c>
      <c r="F4627">
        <v>29</v>
      </c>
      <c r="G4627">
        <v>1</v>
      </c>
      <c r="H4627">
        <v>85</v>
      </c>
      <c r="I4627">
        <v>5.15</v>
      </c>
      <c r="J4627">
        <v>4.6184198729999997</v>
      </c>
      <c r="L4627">
        <v>1</v>
      </c>
      <c r="M4627">
        <v>8</v>
      </c>
      <c r="N4627">
        <v>399</v>
      </c>
      <c r="O4627">
        <v>1</v>
      </c>
      <c r="P4627">
        <v>3</v>
      </c>
      <c r="Q4627" t="str">
        <f>VLOOKUP(M4627,lookups!$A$1:$B$7, 2, FALSE)</f>
        <v>rotary screw</v>
      </c>
      <c r="R4627" t="str">
        <f>VLOOKUP(N4627,lookups!$D$1:$E$6, 2, FALSE)</f>
        <v>hucuktlis r</v>
      </c>
      <c r="S4627" t="str">
        <f>VLOOKUP(C4627,lookups!$G$1:$H$3, 2, FALSE)</f>
        <v>smolt</v>
      </c>
    </row>
    <row r="4628" spans="1:19" x14ac:dyDescent="0.25">
      <c r="A4628" s="1">
        <v>34459</v>
      </c>
      <c r="B4628">
        <v>1</v>
      </c>
      <c r="C4628">
        <v>1</v>
      </c>
      <c r="D4628">
        <v>1</v>
      </c>
      <c r="E4628">
        <v>1994</v>
      </c>
      <c r="F4628">
        <v>30</v>
      </c>
      <c r="G4628">
        <v>1</v>
      </c>
      <c r="H4628">
        <v>84</v>
      </c>
      <c r="I4628">
        <v>6.04</v>
      </c>
      <c r="J4628">
        <v>5.4165545689999997</v>
      </c>
      <c r="L4628">
        <v>1</v>
      </c>
      <c r="M4628">
        <v>8</v>
      </c>
      <c r="N4628">
        <v>399</v>
      </c>
      <c r="O4628">
        <v>1</v>
      </c>
      <c r="P4628">
        <v>3</v>
      </c>
      <c r="Q4628" t="str">
        <f>VLOOKUP(M4628,lookups!$A$1:$B$7, 2, FALSE)</f>
        <v>rotary screw</v>
      </c>
      <c r="R4628" t="str">
        <f>VLOOKUP(N4628,lookups!$D$1:$E$6, 2, FALSE)</f>
        <v>hucuktlis r</v>
      </c>
      <c r="S4628" t="str">
        <f>VLOOKUP(C4628,lookups!$G$1:$H$3, 2, FALSE)</f>
        <v>smolt</v>
      </c>
    </row>
    <row r="4629" spans="1:19" x14ac:dyDescent="0.25">
      <c r="A4629" s="1">
        <v>34459</v>
      </c>
      <c r="B4629">
        <v>1</v>
      </c>
      <c r="C4629">
        <v>1</v>
      </c>
      <c r="D4629">
        <v>1</v>
      </c>
      <c r="E4629">
        <v>1994</v>
      </c>
      <c r="F4629">
        <v>31</v>
      </c>
      <c r="G4629">
        <v>1</v>
      </c>
      <c r="H4629">
        <v>87</v>
      </c>
      <c r="I4629">
        <v>6.26</v>
      </c>
      <c r="J4629">
        <v>5.6138462919999998</v>
      </c>
      <c r="L4629">
        <v>1</v>
      </c>
      <c r="M4629">
        <v>8</v>
      </c>
      <c r="N4629">
        <v>399</v>
      </c>
      <c r="O4629">
        <v>1</v>
      </c>
      <c r="P4629">
        <v>3</v>
      </c>
      <c r="Q4629" t="str">
        <f>VLOOKUP(M4629,lookups!$A$1:$B$7, 2, FALSE)</f>
        <v>rotary screw</v>
      </c>
      <c r="R4629" t="str">
        <f>VLOOKUP(N4629,lookups!$D$1:$E$6, 2, FALSE)</f>
        <v>hucuktlis r</v>
      </c>
      <c r="S4629" t="str">
        <f>VLOOKUP(C4629,lookups!$G$1:$H$3, 2, FALSE)</f>
        <v>smolt</v>
      </c>
    </row>
    <row r="4630" spans="1:19" x14ac:dyDescent="0.25">
      <c r="A4630" s="1">
        <v>34459</v>
      </c>
      <c r="B4630">
        <v>1</v>
      </c>
      <c r="C4630">
        <v>1</v>
      </c>
      <c r="D4630">
        <v>1</v>
      </c>
      <c r="E4630">
        <v>1994</v>
      </c>
      <c r="F4630">
        <v>32</v>
      </c>
      <c r="G4630">
        <v>1</v>
      </c>
      <c r="H4630">
        <v>84</v>
      </c>
      <c r="I4630">
        <v>4.99</v>
      </c>
      <c r="J4630">
        <v>4.4749349829999998</v>
      </c>
      <c r="L4630">
        <v>1</v>
      </c>
      <c r="M4630">
        <v>8</v>
      </c>
      <c r="N4630">
        <v>399</v>
      </c>
      <c r="O4630">
        <v>1</v>
      </c>
      <c r="P4630">
        <v>3</v>
      </c>
      <c r="Q4630" t="str">
        <f>VLOOKUP(M4630,lookups!$A$1:$B$7, 2, FALSE)</f>
        <v>rotary screw</v>
      </c>
      <c r="R4630" t="str">
        <f>VLOOKUP(N4630,lookups!$D$1:$E$6, 2, FALSE)</f>
        <v>hucuktlis r</v>
      </c>
      <c r="S4630" t="str">
        <f>VLOOKUP(C4630,lookups!$G$1:$H$3, 2, FALSE)</f>
        <v>smolt</v>
      </c>
    </row>
    <row r="4631" spans="1:19" x14ac:dyDescent="0.25">
      <c r="A4631" s="1">
        <v>34459</v>
      </c>
      <c r="B4631">
        <v>1</v>
      </c>
      <c r="C4631">
        <v>1</v>
      </c>
      <c r="D4631">
        <v>1</v>
      </c>
      <c r="E4631">
        <v>1994</v>
      </c>
      <c r="F4631">
        <v>33</v>
      </c>
      <c r="G4631">
        <v>1</v>
      </c>
      <c r="H4631">
        <v>82</v>
      </c>
      <c r="I4631">
        <v>5.18</v>
      </c>
      <c r="J4631">
        <v>4.6453232890000002</v>
      </c>
      <c r="L4631">
        <v>1</v>
      </c>
      <c r="M4631">
        <v>8</v>
      </c>
      <c r="N4631">
        <v>399</v>
      </c>
      <c r="O4631">
        <v>1</v>
      </c>
      <c r="P4631">
        <v>3</v>
      </c>
      <c r="Q4631" t="str">
        <f>VLOOKUP(M4631,lookups!$A$1:$B$7, 2, FALSE)</f>
        <v>rotary screw</v>
      </c>
      <c r="R4631" t="str">
        <f>VLOOKUP(N4631,lookups!$D$1:$E$6, 2, FALSE)</f>
        <v>hucuktlis r</v>
      </c>
      <c r="S4631" t="str">
        <f>VLOOKUP(C4631,lookups!$G$1:$H$3, 2, FALSE)</f>
        <v>smolt</v>
      </c>
    </row>
    <row r="4632" spans="1:19" x14ac:dyDescent="0.25">
      <c r="A4632" s="1">
        <v>34459</v>
      </c>
      <c r="B4632">
        <v>1</v>
      </c>
      <c r="C4632">
        <v>1</v>
      </c>
      <c r="D4632">
        <v>1</v>
      </c>
      <c r="E4632">
        <v>1994</v>
      </c>
      <c r="F4632">
        <v>34</v>
      </c>
      <c r="G4632">
        <v>1</v>
      </c>
      <c r="H4632">
        <v>80</v>
      </c>
      <c r="I4632">
        <v>4.62</v>
      </c>
      <c r="J4632">
        <v>4.1431261770000001</v>
      </c>
      <c r="L4632">
        <v>1</v>
      </c>
      <c r="M4632">
        <v>8</v>
      </c>
      <c r="N4632">
        <v>399</v>
      </c>
      <c r="O4632">
        <v>1</v>
      </c>
      <c r="P4632">
        <v>3</v>
      </c>
      <c r="Q4632" t="str">
        <f>VLOOKUP(M4632,lookups!$A$1:$B$7, 2, FALSE)</f>
        <v>rotary screw</v>
      </c>
      <c r="R4632" t="str">
        <f>VLOOKUP(N4632,lookups!$D$1:$E$6, 2, FALSE)</f>
        <v>hucuktlis r</v>
      </c>
      <c r="S4632" t="str">
        <f>VLOOKUP(C4632,lookups!$G$1:$H$3, 2, FALSE)</f>
        <v>smolt</v>
      </c>
    </row>
    <row r="4633" spans="1:19" x14ac:dyDescent="0.25">
      <c r="A4633" s="1">
        <v>34459</v>
      </c>
      <c r="B4633">
        <v>1</v>
      </c>
      <c r="C4633">
        <v>1</v>
      </c>
      <c r="D4633">
        <v>1</v>
      </c>
      <c r="E4633">
        <v>1994</v>
      </c>
      <c r="F4633">
        <v>35</v>
      </c>
      <c r="G4633">
        <v>1</v>
      </c>
      <c r="H4633">
        <v>84</v>
      </c>
      <c r="I4633">
        <v>6.2</v>
      </c>
      <c r="J4633">
        <v>5.5600394580000003</v>
      </c>
      <c r="L4633">
        <v>1</v>
      </c>
      <c r="M4633">
        <v>8</v>
      </c>
      <c r="N4633">
        <v>399</v>
      </c>
      <c r="O4633">
        <v>1</v>
      </c>
      <c r="P4633">
        <v>3</v>
      </c>
      <c r="Q4633" t="str">
        <f>VLOOKUP(M4633,lookups!$A$1:$B$7, 2, FALSE)</f>
        <v>rotary screw</v>
      </c>
      <c r="R4633" t="str">
        <f>VLOOKUP(N4633,lookups!$D$1:$E$6, 2, FALSE)</f>
        <v>hucuktlis r</v>
      </c>
      <c r="S4633" t="str">
        <f>VLOOKUP(C4633,lookups!$G$1:$H$3, 2, FALSE)</f>
        <v>smolt</v>
      </c>
    </row>
    <row r="4634" spans="1:19" x14ac:dyDescent="0.25">
      <c r="A4634" s="1">
        <v>34459</v>
      </c>
      <c r="B4634">
        <v>1</v>
      </c>
      <c r="C4634">
        <v>1</v>
      </c>
      <c r="D4634">
        <v>1</v>
      </c>
      <c r="E4634">
        <v>1994</v>
      </c>
      <c r="F4634">
        <v>36</v>
      </c>
      <c r="G4634">
        <v>1</v>
      </c>
      <c r="H4634">
        <v>82</v>
      </c>
      <c r="I4634">
        <v>5.14</v>
      </c>
      <c r="J4634">
        <v>4.6094520670000003</v>
      </c>
      <c r="L4634">
        <v>1</v>
      </c>
      <c r="M4634">
        <v>8</v>
      </c>
      <c r="N4634">
        <v>399</v>
      </c>
      <c r="O4634">
        <v>1</v>
      </c>
      <c r="P4634">
        <v>3</v>
      </c>
      <c r="Q4634" t="str">
        <f>VLOOKUP(M4634,lookups!$A$1:$B$7, 2, FALSE)</f>
        <v>rotary screw</v>
      </c>
      <c r="R4634" t="str">
        <f>VLOOKUP(N4634,lookups!$D$1:$E$6, 2, FALSE)</f>
        <v>hucuktlis r</v>
      </c>
      <c r="S4634" t="str">
        <f>VLOOKUP(C4634,lookups!$G$1:$H$3, 2, FALSE)</f>
        <v>smolt</v>
      </c>
    </row>
    <row r="4635" spans="1:19" x14ac:dyDescent="0.25">
      <c r="A4635" s="1">
        <v>34459</v>
      </c>
      <c r="B4635">
        <v>1</v>
      </c>
      <c r="C4635">
        <v>1</v>
      </c>
      <c r="D4635">
        <v>1</v>
      </c>
      <c r="E4635">
        <v>1994</v>
      </c>
      <c r="F4635">
        <v>37</v>
      </c>
      <c r="G4635">
        <v>1</v>
      </c>
      <c r="H4635">
        <v>78</v>
      </c>
      <c r="I4635">
        <v>4.21</v>
      </c>
      <c r="J4635">
        <v>3.7754461479999999</v>
      </c>
      <c r="L4635">
        <v>1</v>
      </c>
      <c r="M4635">
        <v>8</v>
      </c>
      <c r="N4635">
        <v>399</v>
      </c>
      <c r="O4635">
        <v>1</v>
      </c>
      <c r="P4635">
        <v>3</v>
      </c>
      <c r="Q4635" t="str">
        <f>VLOOKUP(M4635,lookups!$A$1:$B$7, 2, FALSE)</f>
        <v>rotary screw</v>
      </c>
      <c r="R4635" t="str">
        <f>VLOOKUP(N4635,lookups!$D$1:$E$6, 2, FALSE)</f>
        <v>hucuktlis r</v>
      </c>
      <c r="S4635" t="str">
        <f>VLOOKUP(C4635,lookups!$G$1:$H$3, 2, FALSE)</f>
        <v>smolt</v>
      </c>
    </row>
    <row r="4636" spans="1:19" x14ac:dyDescent="0.25">
      <c r="A4636" s="1">
        <v>34459</v>
      </c>
      <c r="B4636">
        <v>1</v>
      </c>
      <c r="C4636">
        <v>1</v>
      </c>
      <c r="D4636">
        <v>1</v>
      </c>
      <c r="E4636">
        <v>1994</v>
      </c>
      <c r="F4636">
        <v>38</v>
      </c>
      <c r="G4636">
        <v>1</v>
      </c>
      <c r="H4636">
        <v>78</v>
      </c>
      <c r="I4636">
        <v>4.16</v>
      </c>
      <c r="J4636">
        <v>3.7306071200000002</v>
      </c>
      <c r="L4636">
        <v>1</v>
      </c>
      <c r="M4636">
        <v>8</v>
      </c>
      <c r="N4636">
        <v>399</v>
      </c>
      <c r="O4636">
        <v>1</v>
      </c>
      <c r="P4636">
        <v>3</v>
      </c>
      <c r="Q4636" t="str">
        <f>VLOOKUP(M4636,lookups!$A$1:$B$7, 2, FALSE)</f>
        <v>rotary screw</v>
      </c>
      <c r="R4636" t="str">
        <f>VLOOKUP(N4636,lookups!$D$1:$E$6, 2, FALSE)</f>
        <v>hucuktlis r</v>
      </c>
      <c r="S4636" t="str">
        <f>VLOOKUP(C4636,lookups!$G$1:$H$3, 2, FALSE)</f>
        <v>smolt</v>
      </c>
    </row>
    <row r="4637" spans="1:19" x14ac:dyDescent="0.25">
      <c r="A4637" s="1">
        <v>34459</v>
      </c>
      <c r="B4637">
        <v>1</v>
      </c>
      <c r="C4637">
        <v>1</v>
      </c>
      <c r="D4637">
        <v>1</v>
      </c>
      <c r="E4637">
        <v>1994</v>
      </c>
      <c r="F4637">
        <v>39</v>
      </c>
      <c r="G4637">
        <v>1</v>
      </c>
      <c r="H4637">
        <v>82</v>
      </c>
      <c r="I4637">
        <v>5.34</v>
      </c>
      <c r="J4637">
        <v>4.7888081790000001</v>
      </c>
      <c r="L4637">
        <v>1</v>
      </c>
      <c r="M4637">
        <v>8</v>
      </c>
      <c r="N4637">
        <v>399</v>
      </c>
      <c r="O4637">
        <v>1</v>
      </c>
      <c r="P4637">
        <v>3</v>
      </c>
      <c r="Q4637" t="str">
        <f>VLOOKUP(M4637,lookups!$A$1:$B$7, 2, FALSE)</f>
        <v>rotary screw</v>
      </c>
      <c r="R4637" t="str">
        <f>VLOOKUP(N4637,lookups!$D$1:$E$6, 2, FALSE)</f>
        <v>hucuktlis r</v>
      </c>
      <c r="S4637" t="str">
        <f>VLOOKUP(C4637,lookups!$G$1:$H$3, 2, FALSE)</f>
        <v>smolt</v>
      </c>
    </row>
    <row r="4638" spans="1:19" x14ac:dyDescent="0.25">
      <c r="A4638" s="1">
        <v>34459</v>
      </c>
      <c r="B4638">
        <v>1</v>
      </c>
      <c r="C4638">
        <v>1</v>
      </c>
      <c r="D4638">
        <v>1</v>
      </c>
      <c r="E4638">
        <v>1994</v>
      </c>
      <c r="F4638">
        <v>40</v>
      </c>
      <c r="G4638">
        <v>1</v>
      </c>
      <c r="H4638">
        <v>80</v>
      </c>
      <c r="I4638">
        <v>4.3600000000000003</v>
      </c>
      <c r="J4638">
        <v>3.909963232</v>
      </c>
      <c r="L4638">
        <v>1</v>
      </c>
      <c r="M4638">
        <v>8</v>
      </c>
      <c r="N4638">
        <v>399</v>
      </c>
      <c r="O4638">
        <v>1</v>
      </c>
      <c r="P4638">
        <v>3</v>
      </c>
      <c r="Q4638" t="str">
        <f>VLOOKUP(M4638,lookups!$A$1:$B$7, 2, FALSE)</f>
        <v>rotary screw</v>
      </c>
      <c r="R4638" t="str">
        <f>VLOOKUP(N4638,lookups!$D$1:$E$6, 2, FALSE)</f>
        <v>hucuktlis r</v>
      </c>
      <c r="S4638" t="str">
        <f>VLOOKUP(C4638,lookups!$G$1:$H$3, 2, FALSE)</f>
        <v>smolt</v>
      </c>
    </row>
    <row r="4639" spans="1:19" x14ac:dyDescent="0.25">
      <c r="A4639" s="1">
        <v>34459</v>
      </c>
      <c r="B4639">
        <v>1</v>
      </c>
      <c r="C4639">
        <v>1</v>
      </c>
      <c r="D4639">
        <v>1</v>
      </c>
      <c r="E4639">
        <v>1994</v>
      </c>
      <c r="F4639">
        <v>41</v>
      </c>
      <c r="G4639">
        <v>1</v>
      </c>
      <c r="H4639">
        <v>80</v>
      </c>
      <c r="I4639">
        <v>4.3099999999999996</v>
      </c>
      <c r="J4639">
        <v>3.8651242039999998</v>
      </c>
      <c r="L4639">
        <v>1</v>
      </c>
      <c r="M4639">
        <v>8</v>
      </c>
      <c r="N4639">
        <v>399</v>
      </c>
      <c r="O4639">
        <v>1</v>
      </c>
      <c r="P4639">
        <v>3</v>
      </c>
      <c r="Q4639" t="str">
        <f>VLOOKUP(M4639,lookups!$A$1:$B$7, 2, FALSE)</f>
        <v>rotary screw</v>
      </c>
      <c r="R4639" t="str">
        <f>VLOOKUP(N4639,lookups!$D$1:$E$6, 2, FALSE)</f>
        <v>hucuktlis r</v>
      </c>
      <c r="S4639" t="str">
        <f>VLOOKUP(C4639,lookups!$G$1:$H$3, 2, FALSE)</f>
        <v>smolt</v>
      </c>
    </row>
    <row r="4640" spans="1:19" x14ac:dyDescent="0.25">
      <c r="A4640" s="1">
        <v>34459</v>
      </c>
      <c r="B4640">
        <v>1</v>
      </c>
      <c r="C4640">
        <v>1</v>
      </c>
      <c r="D4640">
        <v>1</v>
      </c>
      <c r="E4640">
        <v>1994</v>
      </c>
      <c r="F4640">
        <v>42</v>
      </c>
      <c r="G4640">
        <v>1</v>
      </c>
      <c r="H4640">
        <v>75</v>
      </c>
      <c r="I4640">
        <v>4.1100000000000003</v>
      </c>
      <c r="J4640">
        <v>3.6857680930000001</v>
      </c>
      <c r="L4640">
        <v>1</v>
      </c>
      <c r="M4640">
        <v>8</v>
      </c>
      <c r="N4640">
        <v>399</v>
      </c>
      <c r="O4640">
        <v>1</v>
      </c>
      <c r="P4640">
        <v>3</v>
      </c>
      <c r="Q4640" t="str">
        <f>VLOOKUP(M4640,lookups!$A$1:$B$7, 2, FALSE)</f>
        <v>rotary screw</v>
      </c>
      <c r="R4640" t="str">
        <f>VLOOKUP(N4640,lookups!$D$1:$E$6, 2, FALSE)</f>
        <v>hucuktlis r</v>
      </c>
      <c r="S4640" t="str">
        <f>VLOOKUP(C4640,lookups!$G$1:$H$3, 2, FALSE)</f>
        <v>smolt</v>
      </c>
    </row>
    <row r="4641" spans="1:19" x14ac:dyDescent="0.25">
      <c r="A4641" s="1">
        <v>34459</v>
      </c>
      <c r="B4641">
        <v>1</v>
      </c>
      <c r="C4641">
        <v>1</v>
      </c>
      <c r="D4641">
        <v>1</v>
      </c>
      <c r="E4641">
        <v>1994</v>
      </c>
      <c r="F4641">
        <v>43</v>
      </c>
      <c r="G4641">
        <v>1</v>
      </c>
      <c r="H4641">
        <v>78</v>
      </c>
      <c r="I4641">
        <v>3.97</v>
      </c>
      <c r="J4641">
        <v>3.5602188140000002</v>
      </c>
      <c r="L4641">
        <v>1</v>
      </c>
      <c r="M4641">
        <v>8</v>
      </c>
      <c r="N4641">
        <v>399</v>
      </c>
      <c r="O4641">
        <v>1</v>
      </c>
      <c r="P4641">
        <v>3</v>
      </c>
      <c r="Q4641" t="str">
        <f>VLOOKUP(M4641,lookups!$A$1:$B$7, 2, FALSE)</f>
        <v>rotary screw</v>
      </c>
      <c r="R4641" t="str">
        <f>VLOOKUP(N4641,lookups!$D$1:$E$6, 2, FALSE)</f>
        <v>hucuktlis r</v>
      </c>
      <c r="S4641" t="str">
        <f>VLOOKUP(C4641,lookups!$G$1:$H$3, 2, FALSE)</f>
        <v>smolt</v>
      </c>
    </row>
    <row r="4642" spans="1:19" x14ac:dyDescent="0.25">
      <c r="A4642" s="1">
        <v>34459</v>
      </c>
      <c r="B4642">
        <v>1</v>
      </c>
      <c r="C4642">
        <v>1</v>
      </c>
      <c r="D4642">
        <v>1</v>
      </c>
      <c r="E4642">
        <v>1994</v>
      </c>
      <c r="F4642">
        <v>44</v>
      </c>
      <c r="G4642">
        <v>1</v>
      </c>
      <c r="H4642">
        <v>78</v>
      </c>
      <c r="I4642">
        <v>4.3099999999999996</v>
      </c>
      <c r="J4642">
        <v>3.8651242039999998</v>
      </c>
      <c r="L4642">
        <v>1</v>
      </c>
      <c r="M4642">
        <v>8</v>
      </c>
      <c r="N4642">
        <v>399</v>
      </c>
      <c r="O4642">
        <v>1</v>
      </c>
      <c r="P4642">
        <v>3</v>
      </c>
      <c r="Q4642" t="str">
        <f>VLOOKUP(M4642,lookups!$A$1:$B$7, 2, FALSE)</f>
        <v>rotary screw</v>
      </c>
      <c r="R4642" t="str">
        <f>VLOOKUP(N4642,lookups!$D$1:$E$6, 2, FALSE)</f>
        <v>hucuktlis r</v>
      </c>
      <c r="S4642" t="str">
        <f>VLOOKUP(C4642,lookups!$G$1:$H$3, 2, FALSE)</f>
        <v>smolt</v>
      </c>
    </row>
    <row r="4643" spans="1:19" x14ac:dyDescent="0.25">
      <c r="A4643" s="1">
        <v>34459</v>
      </c>
      <c r="B4643">
        <v>1</v>
      </c>
      <c r="C4643">
        <v>1</v>
      </c>
      <c r="D4643">
        <v>1</v>
      </c>
      <c r="E4643">
        <v>1994</v>
      </c>
      <c r="F4643">
        <v>45</v>
      </c>
      <c r="G4643">
        <v>1</v>
      </c>
      <c r="H4643">
        <v>77</v>
      </c>
      <c r="I4643">
        <v>3.99</v>
      </c>
      <c r="J4643">
        <v>3.5781544260000002</v>
      </c>
      <c r="L4643">
        <v>1</v>
      </c>
      <c r="M4643">
        <v>8</v>
      </c>
      <c r="N4643">
        <v>399</v>
      </c>
      <c r="O4643">
        <v>1</v>
      </c>
      <c r="P4643">
        <v>3</v>
      </c>
      <c r="Q4643" t="str">
        <f>VLOOKUP(M4643,lookups!$A$1:$B$7, 2, FALSE)</f>
        <v>rotary screw</v>
      </c>
      <c r="R4643" t="str">
        <f>VLOOKUP(N4643,lookups!$D$1:$E$6, 2, FALSE)</f>
        <v>hucuktlis r</v>
      </c>
      <c r="S4643" t="str">
        <f>VLOOKUP(C4643,lookups!$G$1:$H$3, 2, FALSE)</f>
        <v>smolt</v>
      </c>
    </row>
    <row r="4644" spans="1:19" x14ac:dyDescent="0.25">
      <c r="A4644" s="1">
        <v>34459</v>
      </c>
      <c r="B4644">
        <v>1</v>
      </c>
      <c r="C4644">
        <v>1</v>
      </c>
      <c r="D4644">
        <v>1</v>
      </c>
      <c r="E4644">
        <v>1994</v>
      </c>
      <c r="F4644">
        <v>46</v>
      </c>
      <c r="G4644">
        <v>1</v>
      </c>
      <c r="H4644">
        <v>79</v>
      </c>
      <c r="I4644">
        <v>4.75</v>
      </c>
      <c r="J4644">
        <v>4.2597076500000002</v>
      </c>
      <c r="L4644">
        <v>1</v>
      </c>
      <c r="M4644">
        <v>8</v>
      </c>
      <c r="N4644">
        <v>399</v>
      </c>
      <c r="O4644">
        <v>1</v>
      </c>
      <c r="P4644">
        <v>3</v>
      </c>
      <c r="Q4644" t="str">
        <f>VLOOKUP(M4644,lookups!$A$1:$B$7, 2, FALSE)</f>
        <v>rotary screw</v>
      </c>
      <c r="R4644" t="str">
        <f>VLOOKUP(N4644,lookups!$D$1:$E$6, 2, FALSE)</f>
        <v>hucuktlis r</v>
      </c>
      <c r="S4644" t="str">
        <f>VLOOKUP(C4644,lookups!$G$1:$H$3, 2, FALSE)</f>
        <v>smolt</v>
      </c>
    </row>
    <row r="4645" spans="1:19" x14ac:dyDescent="0.25">
      <c r="A4645" s="1">
        <v>34459</v>
      </c>
      <c r="B4645">
        <v>1</v>
      </c>
      <c r="C4645">
        <v>1</v>
      </c>
      <c r="D4645">
        <v>1</v>
      </c>
      <c r="E4645">
        <v>1994</v>
      </c>
      <c r="F4645">
        <v>47</v>
      </c>
      <c r="G4645">
        <v>1</v>
      </c>
      <c r="H4645">
        <v>81</v>
      </c>
      <c r="I4645">
        <v>4.79</v>
      </c>
      <c r="J4645">
        <v>4.2955788720000001</v>
      </c>
      <c r="L4645">
        <v>1</v>
      </c>
      <c r="M4645">
        <v>8</v>
      </c>
      <c r="N4645">
        <v>399</v>
      </c>
      <c r="O4645">
        <v>1</v>
      </c>
      <c r="P4645">
        <v>3</v>
      </c>
      <c r="Q4645" t="str">
        <f>VLOOKUP(M4645,lookups!$A$1:$B$7, 2, FALSE)</f>
        <v>rotary screw</v>
      </c>
      <c r="R4645" t="str">
        <f>VLOOKUP(N4645,lookups!$D$1:$E$6, 2, FALSE)</f>
        <v>hucuktlis r</v>
      </c>
      <c r="S4645" t="str">
        <f>VLOOKUP(C4645,lookups!$G$1:$H$3, 2, FALSE)</f>
        <v>smolt</v>
      </c>
    </row>
    <row r="4646" spans="1:19" x14ac:dyDescent="0.25">
      <c r="A4646" s="1">
        <v>34459</v>
      </c>
      <c r="B4646">
        <v>1</v>
      </c>
      <c r="C4646">
        <v>1</v>
      </c>
      <c r="D4646">
        <v>1</v>
      </c>
      <c r="E4646">
        <v>1994</v>
      </c>
      <c r="F4646">
        <v>48</v>
      </c>
      <c r="G4646">
        <v>1</v>
      </c>
      <c r="H4646">
        <v>77</v>
      </c>
      <c r="I4646">
        <v>4.1500000000000004</v>
      </c>
      <c r="J4646">
        <v>3.721639315</v>
      </c>
      <c r="L4646">
        <v>1</v>
      </c>
      <c r="M4646">
        <v>8</v>
      </c>
      <c r="N4646">
        <v>399</v>
      </c>
      <c r="O4646">
        <v>1</v>
      </c>
      <c r="P4646">
        <v>3</v>
      </c>
      <c r="Q4646" t="str">
        <f>VLOOKUP(M4646,lookups!$A$1:$B$7, 2, FALSE)</f>
        <v>rotary screw</v>
      </c>
      <c r="R4646" t="str">
        <f>VLOOKUP(N4646,lookups!$D$1:$E$6, 2, FALSE)</f>
        <v>hucuktlis r</v>
      </c>
      <c r="S4646" t="str">
        <f>VLOOKUP(C4646,lookups!$G$1:$H$3, 2, FALSE)</f>
        <v>smolt</v>
      </c>
    </row>
    <row r="4647" spans="1:19" x14ac:dyDescent="0.25">
      <c r="A4647" s="1">
        <v>34459</v>
      </c>
      <c r="B4647">
        <v>1</v>
      </c>
      <c r="C4647">
        <v>1</v>
      </c>
      <c r="D4647">
        <v>1</v>
      </c>
      <c r="E4647">
        <v>1994</v>
      </c>
      <c r="F4647">
        <v>49</v>
      </c>
      <c r="G4647">
        <v>1</v>
      </c>
      <c r="H4647">
        <v>75</v>
      </c>
      <c r="I4647">
        <v>3.97</v>
      </c>
      <c r="J4647">
        <v>3.5602188140000002</v>
      </c>
      <c r="L4647">
        <v>1</v>
      </c>
      <c r="M4647">
        <v>8</v>
      </c>
      <c r="N4647">
        <v>399</v>
      </c>
      <c r="O4647">
        <v>1</v>
      </c>
      <c r="P4647">
        <v>3</v>
      </c>
      <c r="Q4647" t="str">
        <f>VLOOKUP(M4647,lookups!$A$1:$B$7, 2, FALSE)</f>
        <v>rotary screw</v>
      </c>
      <c r="R4647" t="str">
        <f>VLOOKUP(N4647,lookups!$D$1:$E$6, 2, FALSE)</f>
        <v>hucuktlis r</v>
      </c>
      <c r="S4647" t="str">
        <f>VLOOKUP(C4647,lookups!$G$1:$H$3, 2, FALSE)</f>
        <v>smolt</v>
      </c>
    </row>
    <row r="4648" spans="1:19" x14ac:dyDescent="0.25">
      <c r="A4648" s="1">
        <v>34459</v>
      </c>
      <c r="B4648">
        <v>1</v>
      </c>
      <c r="C4648">
        <v>1</v>
      </c>
      <c r="D4648">
        <v>1</v>
      </c>
      <c r="E4648">
        <v>1994</v>
      </c>
      <c r="F4648">
        <v>50</v>
      </c>
      <c r="G4648">
        <v>1</v>
      </c>
      <c r="H4648">
        <v>83</v>
      </c>
      <c r="I4648">
        <v>5.29</v>
      </c>
      <c r="J4648">
        <v>4.7439691509999999</v>
      </c>
      <c r="L4648">
        <v>1</v>
      </c>
      <c r="M4648">
        <v>8</v>
      </c>
      <c r="N4648">
        <v>399</v>
      </c>
      <c r="O4648">
        <v>1</v>
      </c>
      <c r="P4648">
        <v>3</v>
      </c>
      <c r="Q4648" t="str">
        <f>VLOOKUP(M4648,lookups!$A$1:$B$7, 2, FALSE)</f>
        <v>rotary screw</v>
      </c>
      <c r="R4648" t="str">
        <f>VLOOKUP(N4648,lookups!$D$1:$E$6, 2, FALSE)</f>
        <v>hucuktlis r</v>
      </c>
      <c r="S4648" t="str">
        <f>VLOOKUP(C4648,lookups!$G$1:$H$3, 2, FALSE)</f>
        <v>smolt</v>
      </c>
    </row>
    <row r="4649" spans="1:19" x14ac:dyDescent="0.25">
      <c r="A4649" s="1">
        <v>34459</v>
      </c>
      <c r="B4649">
        <v>1</v>
      </c>
      <c r="C4649">
        <v>1</v>
      </c>
      <c r="D4649">
        <v>1</v>
      </c>
      <c r="E4649">
        <v>1994</v>
      </c>
      <c r="F4649">
        <v>51</v>
      </c>
      <c r="G4649">
        <v>1</v>
      </c>
      <c r="H4649">
        <v>77</v>
      </c>
      <c r="I4649">
        <v>4.47</v>
      </c>
      <c r="J4649">
        <v>4.0086090929999996</v>
      </c>
      <c r="L4649">
        <v>1</v>
      </c>
      <c r="M4649">
        <v>8</v>
      </c>
      <c r="N4649">
        <v>399</v>
      </c>
      <c r="O4649">
        <v>1</v>
      </c>
      <c r="P4649">
        <v>3</v>
      </c>
      <c r="Q4649" t="str">
        <f>VLOOKUP(M4649,lookups!$A$1:$B$7, 2, FALSE)</f>
        <v>rotary screw</v>
      </c>
      <c r="R4649" t="str">
        <f>VLOOKUP(N4649,lookups!$D$1:$E$6, 2, FALSE)</f>
        <v>hucuktlis r</v>
      </c>
      <c r="S4649" t="str">
        <f>VLOOKUP(C4649,lookups!$G$1:$H$3, 2, FALSE)</f>
        <v>smolt</v>
      </c>
    </row>
    <row r="4650" spans="1:19" x14ac:dyDescent="0.25">
      <c r="A4650" s="1">
        <v>34459</v>
      </c>
      <c r="B4650">
        <v>1</v>
      </c>
      <c r="C4650">
        <v>1</v>
      </c>
      <c r="D4650">
        <v>1</v>
      </c>
      <c r="E4650">
        <v>1994</v>
      </c>
      <c r="F4650">
        <v>52</v>
      </c>
      <c r="G4650">
        <v>1</v>
      </c>
      <c r="H4650">
        <v>80</v>
      </c>
      <c r="I4650">
        <v>4.75</v>
      </c>
      <c r="J4650">
        <v>4.2597076500000002</v>
      </c>
      <c r="L4650">
        <v>1</v>
      </c>
      <c r="M4650">
        <v>8</v>
      </c>
      <c r="N4650">
        <v>399</v>
      </c>
      <c r="O4650">
        <v>1</v>
      </c>
      <c r="P4650">
        <v>3</v>
      </c>
      <c r="Q4650" t="str">
        <f>VLOOKUP(M4650,lookups!$A$1:$B$7, 2, FALSE)</f>
        <v>rotary screw</v>
      </c>
      <c r="R4650" t="str">
        <f>VLOOKUP(N4650,lookups!$D$1:$E$6, 2, FALSE)</f>
        <v>hucuktlis r</v>
      </c>
      <c r="S4650" t="str">
        <f>VLOOKUP(C4650,lookups!$G$1:$H$3, 2, FALSE)</f>
        <v>smolt</v>
      </c>
    </row>
    <row r="4651" spans="1:19" x14ac:dyDescent="0.25">
      <c r="A4651" s="1">
        <v>34459</v>
      </c>
      <c r="B4651">
        <v>1</v>
      </c>
      <c r="C4651">
        <v>1</v>
      </c>
      <c r="D4651">
        <v>1</v>
      </c>
      <c r="E4651">
        <v>1994</v>
      </c>
      <c r="F4651">
        <v>53</v>
      </c>
      <c r="G4651">
        <v>1</v>
      </c>
      <c r="H4651">
        <v>75</v>
      </c>
      <c r="I4651">
        <v>3.64</v>
      </c>
      <c r="J4651">
        <v>3.2642812299999999</v>
      </c>
      <c r="L4651">
        <v>1</v>
      </c>
      <c r="M4651">
        <v>8</v>
      </c>
      <c r="N4651">
        <v>399</v>
      </c>
      <c r="O4651">
        <v>1</v>
      </c>
      <c r="P4651">
        <v>3</v>
      </c>
      <c r="Q4651" t="str">
        <f>VLOOKUP(M4651,lookups!$A$1:$B$7, 2, FALSE)</f>
        <v>rotary screw</v>
      </c>
      <c r="R4651" t="str">
        <f>VLOOKUP(N4651,lookups!$D$1:$E$6, 2, FALSE)</f>
        <v>hucuktlis r</v>
      </c>
      <c r="S4651" t="str">
        <f>VLOOKUP(C4651,lookups!$G$1:$H$3, 2, FALSE)</f>
        <v>smolt</v>
      </c>
    </row>
    <row r="4652" spans="1:19" x14ac:dyDescent="0.25">
      <c r="A4652" s="1">
        <v>34459</v>
      </c>
      <c r="B4652">
        <v>1</v>
      </c>
      <c r="C4652">
        <v>1</v>
      </c>
      <c r="D4652">
        <v>1</v>
      </c>
      <c r="E4652">
        <v>1994</v>
      </c>
      <c r="F4652">
        <v>54</v>
      </c>
      <c r="G4652">
        <v>1</v>
      </c>
      <c r="H4652">
        <v>73</v>
      </c>
      <c r="I4652">
        <v>3.55</v>
      </c>
      <c r="J4652">
        <v>3.1835709799999998</v>
      </c>
      <c r="M4652">
        <v>8</v>
      </c>
      <c r="N4652">
        <v>399</v>
      </c>
      <c r="O4652">
        <v>1</v>
      </c>
      <c r="P4652">
        <v>3</v>
      </c>
      <c r="Q4652" t="str">
        <f>VLOOKUP(M4652,lookups!$A$1:$B$7, 2, FALSE)</f>
        <v>rotary screw</v>
      </c>
      <c r="R4652" t="str">
        <f>VLOOKUP(N4652,lookups!$D$1:$E$6, 2, FALSE)</f>
        <v>hucuktlis r</v>
      </c>
      <c r="S4652" t="str">
        <f>VLOOKUP(C4652,lookups!$G$1:$H$3, 2, FALSE)</f>
        <v>smolt</v>
      </c>
    </row>
    <row r="4653" spans="1:19" x14ac:dyDescent="0.25">
      <c r="A4653" s="1">
        <v>34459</v>
      </c>
      <c r="B4653">
        <v>1</v>
      </c>
      <c r="C4653">
        <v>1</v>
      </c>
      <c r="D4653">
        <v>1</v>
      </c>
      <c r="E4653">
        <v>1994</v>
      </c>
      <c r="F4653">
        <v>55</v>
      </c>
      <c r="G4653">
        <v>1</v>
      </c>
      <c r="H4653">
        <v>77</v>
      </c>
      <c r="I4653">
        <v>4.41</v>
      </c>
      <c r="J4653">
        <v>3.9548022600000001</v>
      </c>
      <c r="M4653">
        <v>8</v>
      </c>
      <c r="N4653">
        <v>399</v>
      </c>
      <c r="O4653">
        <v>1</v>
      </c>
      <c r="P4653">
        <v>3</v>
      </c>
      <c r="Q4653" t="str">
        <f>VLOOKUP(M4653,lookups!$A$1:$B$7, 2, FALSE)</f>
        <v>rotary screw</v>
      </c>
      <c r="R4653" t="str">
        <f>VLOOKUP(N4653,lookups!$D$1:$E$6, 2, FALSE)</f>
        <v>hucuktlis r</v>
      </c>
      <c r="S4653" t="str">
        <f>VLOOKUP(C4653,lookups!$G$1:$H$3, 2, FALSE)</f>
        <v>smolt</v>
      </c>
    </row>
    <row r="4654" spans="1:19" x14ac:dyDescent="0.25">
      <c r="A4654" s="1">
        <v>34459</v>
      </c>
      <c r="B4654">
        <v>1</v>
      </c>
      <c r="C4654">
        <v>1</v>
      </c>
      <c r="D4654">
        <v>1</v>
      </c>
      <c r="E4654">
        <v>1994</v>
      </c>
      <c r="F4654">
        <v>56</v>
      </c>
      <c r="G4654">
        <v>1</v>
      </c>
      <c r="H4654">
        <v>81</v>
      </c>
      <c r="I4654">
        <v>4.6500000000000004</v>
      </c>
      <c r="J4654">
        <v>4.1700295939999998</v>
      </c>
      <c r="M4654">
        <v>8</v>
      </c>
      <c r="N4654">
        <v>399</v>
      </c>
      <c r="O4654">
        <v>1</v>
      </c>
      <c r="P4654">
        <v>3</v>
      </c>
      <c r="Q4654" t="str">
        <f>VLOOKUP(M4654,lookups!$A$1:$B$7, 2, FALSE)</f>
        <v>rotary screw</v>
      </c>
      <c r="R4654" t="str">
        <f>VLOOKUP(N4654,lookups!$D$1:$E$6, 2, FALSE)</f>
        <v>hucuktlis r</v>
      </c>
      <c r="S4654" t="str">
        <f>VLOOKUP(C4654,lookups!$G$1:$H$3, 2, FALSE)</f>
        <v>smolt</v>
      </c>
    </row>
    <row r="4655" spans="1:19" x14ac:dyDescent="0.25">
      <c r="A4655" s="1">
        <v>34459</v>
      </c>
      <c r="B4655">
        <v>1</v>
      </c>
      <c r="C4655">
        <v>1</v>
      </c>
      <c r="D4655">
        <v>1</v>
      </c>
      <c r="E4655">
        <v>1994</v>
      </c>
      <c r="F4655">
        <v>57</v>
      </c>
      <c r="G4655">
        <v>1</v>
      </c>
      <c r="H4655">
        <v>75</v>
      </c>
      <c r="I4655">
        <v>3.5</v>
      </c>
      <c r="J4655">
        <v>3.1387319520000001</v>
      </c>
      <c r="M4655">
        <v>8</v>
      </c>
      <c r="N4655">
        <v>399</v>
      </c>
      <c r="O4655">
        <v>1</v>
      </c>
      <c r="P4655">
        <v>3</v>
      </c>
      <c r="Q4655" t="str">
        <f>VLOOKUP(M4655,lookups!$A$1:$B$7, 2, FALSE)</f>
        <v>rotary screw</v>
      </c>
      <c r="R4655" t="str">
        <f>VLOOKUP(N4655,lookups!$D$1:$E$6, 2, FALSE)</f>
        <v>hucuktlis r</v>
      </c>
      <c r="S4655" t="str">
        <f>VLOOKUP(C4655,lookups!$G$1:$H$3, 2, FALSE)</f>
        <v>smolt</v>
      </c>
    </row>
    <row r="4656" spans="1:19" x14ac:dyDescent="0.25">
      <c r="A4656" s="1">
        <v>34459</v>
      </c>
      <c r="B4656">
        <v>1</v>
      </c>
      <c r="C4656">
        <v>1</v>
      </c>
      <c r="D4656">
        <v>1</v>
      </c>
      <c r="E4656">
        <v>1994</v>
      </c>
      <c r="F4656">
        <v>58</v>
      </c>
      <c r="G4656">
        <v>1</v>
      </c>
      <c r="H4656">
        <v>76</v>
      </c>
      <c r="I4656">
        <v>4.0999999999999996</v>
      </c>
      <c r="J4656">
        <v>3.6768002869999998</v>
      </c>
      <c r="M4656">
        <v>8</v>
      </c>
      <c r="N4656">
        <v>399</v>
      </c>
      <c r="O4656">
        <v>1</v>
      </c>
      <c r="P4656">
        <v>3</v>
      </c>
      <c r="Q4656" t="str">
        <f>VLOOKUP(M4656,lookups!$A$1:$B$7, 2, FALSE)</f>
        <v>rotary screw</v>
      </c>
      <c r="R4656" t="str">
        <f>VLOOKUP(N4656,lookups!$D$1:$E$6, 2, FALSE)</f>
        <v>hucuktlis r</v>
      </c>
      <c r="S4656" t="str">
        <f>VLOOKUP(C4656,lookups!$G$1:$H$3, 2, FALSE)</f>
        <v>smolt</v>
      </c>
    </row>
    <row r="4657" spans="1:19" x14ac:dyDescent="0.25">
      <c r="A4657" s="1">
        <v>34459</v>
      </c>
      <c r="B4657">
        <v>1</v>
      </c>
      <c r="C4657">
        <v>1</v>
      </c>
      <c r="D4657">
        <v>1</v>
      </c>
      <c r="E4657">
        <v>1994</v>
      </c>
      <c r="F4657">
        <v>59</v>
      </c>
      <c r="G4657">
        <v>1</v>
      </c>
      <c r="H4657">
        <v>75</v>
      </c>
      <c r="I4657">
        <v>3.92</v>
      </c>
      <c r="J4657">
        <v>3.5153797870000001</v>
      </c>
      <c r="M4657">
        <v>8</v>
      </c>
      <c r="N4657">
        <v>399</v>
      </c>
      <c r="O4657">
        <v>1</v>
      </c>
      <c r="P4657">
        <v>3</v>
      </c>
      <c r="Q4657" t="str">
        <f>VLOOKUP(M4657,lookups!$A$1:$B$7, 2, FALSE)</f>
        <v>rotary screw</v>
      </c>
      <c r="R4657" t="str">
        <f>VLOOKUP(N4657,lookups!$D$1:$E$6, 2, FALSE)</f>
        <v>hucuktlis r</v>
      </c>
      <c r="S4657" t="str">
        <f>VLOOKUP(C4657,lookups!$G$1:$H$3, 2, FALSE)</f>
        <v>smolt</v>
      </c>
    </row>
    <row r="4658" spans="1:19" x14ac:dyDescent="0.25">
      <c r="A4658" s="1">
        <v>34459</v>
      </c>
      <c r="B4658">
        <v>1</v>
      </c>
      <c r="C4658">
        <v>1</v>
      </c>
      <c r="D4658">
        <v>1</v>
      </c>
      <c r="E4658">
        <v>1994</v>
      </c>
      <c r="F4658">
        <v>60</v>
      </c>
      <c r="G4658">
        <v>1</v>
      </c>
      <c r="H4658">
        <v>79</v>
      </c>
      <c r="I4658">
        <v>5.16</v>
      </c>
      <c r="J4658">
        <v>4.6273876779999998</v>
      </c>
      <c r="M4658">
        <v>8</v>
      </c>
      <c r="N4658">
        <v>399</v>
      </c>
      <c r="O4658">
        <v>1</v>
      </c>
      <c r="P4658">
        <v>3</v>
      </c>
      <c r="Q4658" t="str">
        <f>VLOOKUP(M4658,lookups!$A$1:$B$7, 2, FALSE)</f>
        <v>rotary screw</v>
      </c>
      <c r="R4658" t="str">
        <f>VLOOKUP(N4658,lookups!$D$1:$E$6, 2, FALSE)</f>
        <v>hucuktlis r</v>
      </c>
      <c r="S4658" t="str">
        <f>VLOOKUP(C4658,lookups!$G$1:$H$3, 2, FALSE)</f>
        <v>smolt</v>
      </c>
    </row>
    <row r="4659" spans="1:19" x14ac:dyDescent="0.25">
      <c r="A4659" s="1">
        <v>34459</v>
      </c>
      <c r="B4659">
        <v>1</v>
      </c>
      <c r="C4659">
        <v>1</v>
      </c>
      <c r="D4659">
        <v>1</v>
      </c>
      <c r="E4659">
        <v>1994</v>
      </c>
      <c r="F4659">
        <v>61</v>
      </c>
      <c r="G4659">
        <v>1</v>
      </c>
      <c r="H4659">
        <v>79</v>
      </c>
      <c r="I4659">
        <v>4.87</v>
      </c>
      <c r="J4659">
        <v>4.367321316</v>
      </c>
      <c r="M4659">
        <v>8</v>
      </c>
      <c r="N4659">
        <v>399</v>
      </c>
      <c r="O4659">
        <v>1</v>
      </c>
      <c r="P4659">
        <v>3</v>
      </c>
      <c r="Q4659" t="str">
        <f>VLOOKUP(M4659,lookups!$A$1:$B$7, 2, FALSE)</f>
        <v>rotary screw</v>
      </c>
      <c r="R4659" t="str">
        <f>VLOOKUP(N4659,lookups!$D$1:$E$6, 2, FALSE)</f>
        <v>hucuktlis r</v>
      </c>
      <c r="S4659" t="str">
        <f>VLOOKUP(C4659,lookups!$G$1:$H$3, 2, FALSE)</f>
        <v>smolt</v>
      </c>
    </row>
    <row r="4660" spans="1:19" x14ac:dyDescent="0.25">
      <c r="A4660" s="1">
        <v>34459</v>
      </c>
      <c r="B4660">
        <v>1</v>
      </c>
      <c r="C4660">
        <v>1</v>
      </c>
      <c r="D4660">
        <v>1</v>
      </c>
      <c r="E4660">
        <v>1994</v>
      </c>
      <c r="F4660">
        <v>62</v>
      </c>
      <c r="G4660">
        <v>1</v>
      </c>
      <c r="H4660">
        <v>75</v>
      </c>
      <c r="I4660">
        <v>3.95</v>
      </c>
      <c r="J4660">
        <v>3.5422832030000002</v>
      </c>
      <c r="M4660">
        <v>8</v>
      </c>
      <c r="N4660">
        <v>399</v>
      </c>
      <c r="O4660">
        <v>1</v>
      </c>
      <c r="P4660">
        <v>3</v>
      </c>
      <c r="Q4660" t="str">
        <f>VLOOKUP(M4660,lookups!$A$1:$B$7, 2, FALSE)</f>
        <v>rotary screw</v>
      </c>
      <c r="R4660" t="str">
        <f>VLOOKUP(N4660,lookups!$D$1:$E$6, 2, FALSE)</f>
        <v>hucuktlis r</v>
      </c>
      <c r="S4660" t="str">
        <f>VLOOKUP(C4660,lookups!$G$1:$H$3, 2, FALSE)</f>
        <v>smolt</v>
      </c>
    </row>
    <row r="4661" spans="1:19" x14ac:dyDescent="0.25">
      <c r="A4661" s="1">
        <v>34459</v>
      </c>
      <c r="B4661">
        <v>1</v>
      </c>
      <c r="C4661">
        <v>1</v>
      </c>
      <c r="D4661">
        <v>1</v>
      </c>
      <c r="E4661">
        <v>1994</v>
      </c>
      <c r="F4661">
        <v>63</v>
      </c>
      <c r="G4661">
        <v>1</v>
      </c>
      <c r="H4661">
        <v>75</v>
      </c>
      <c r="I4661">
        <v>3.75</v>
      </c>
      <c r="J4661">
        <v>3.3629270920000001</v>
      </c>
      <c r="M4661">
        <v>8</v>
      </c>
      <c r="N4661">
        <v>399</v>
      </c>
      <c r="O4661">
        <v>1</v>
      </c>
      <c r="P4661">
        <v>3</v>
      </c>
      <c r="Q4661" t="str">
        <f>VLOOKUP(M4661,lookups!$A$1:$B$7, 2, FALSE)</f>
        <v>rotary screw</v>
      </c>
      <c r="R4661" t="str">
        <f>VLOOKUP(N4661,lookups!$D$1:$E$6, 2, FALSE)</f>
        <v>hucuktlis r</v>
      </c>
      <c r="S4661" t="str">
        <f>VLOOKUP(C4661,lookups!$G$1:$H$3, 2, FALSE)</f>
        <v>smolt</v>
      </c>
    </row>
    <row r="4662" spans="1:19" x14ac:dyDescent="0.25">
      <c r="A4662" s="1">
        <v>34459</v>
      </c>
      <c r="B4662">
        <v>1</v>
      </c>
      <c r="C4662">
        <v>1</v>
      </c>
      <c r="D4662">
        <v>1</v>
      </c>
      <c r="E4662">
        <v>1994</v>
      </c>
      <c r="F4662">
        <v>64</v>
      </c>
      <c r="G4662">
        <v>1</v>
      </c>
      <c r="H4662">
        <v>74</v>
      </c>
      <c r="I4662">
        <v>3.99</v>
      </c>
      <c r="J4662">
        <v>3.5781544260000002</v>
      </c>
      <c r="M4662">
        <v>8</v>
      </c>
      <c r="N4662">
        <v>399</v>
      </c>
      <c r="O4662">
        <v>1</v>
      </c>
      <c r="P4662">
        <v>3</v>
      </c>
      <c r="Q4662" t="str">
        <f>VLOOKUP(M4662,lookups!$A$1:$B$7, 2, FALSE)</f>
        <v>rotary screw</v>
      </c>
      <c r="R4662" t="str">
        <f>VLOOKUP(N4662,lookups!$D$1:$E$6, 2, FALSE)</f>
        <v>hucuktlis r</v>
      </c>
      <c r="S4662" t="str">
        <f>VLOOKUP(C4662,lookups!$G$1:$H$3, 2, FALSE)</f>
        <v>smolt</v>
      </c>
    </row>
    <row r="4663" spans="1:19" x14ac:dyDescent="0.25">
      <c r="A4663" s="1">
        <v>34459</v>
      </c>
      <c r="B4663">
        <v>1</v>
      </c>
      <c r="C4663">
        <v>1</v>
      </c>
      <c r="D4663">
        <v>1</v>
      </c>
      <c r="E4663">
        <v>1994</v>
      </c>
      <c r="F4663">
        <v>65</v>
      </c>
      <c r="G4663">
        <v>1</v>
      </c>
      <c r="H4663">
        <v>72</v>
      </c>
      <c r="I4663">
        <v>3.32</v>
      </c>
      <c r="J4663">
        <v>2.9773114519999999</v>
      </c>
      <c r="M4663">
        <v>8</v>
      </c>
      <c r="N4663">
        <v>399</v>
      </c>
      <c r="O4663">
        <v>1</v>
      </c>
      <c r="P4663">
        <v>3</v>
      </c>
      <c r="Q4663" t="str">
        <f>VLOOKUP(M4663,lookups!$A$1:$B$7, 2, FALSE)</f>
        <v>rotary screw</v>
      </c>
      <c r="R4663" t="str">
        <f>VLOOKUP(N4663,lookups!$D$1:$E$6, 2, FALSE)</f>
        <v>hucuktlis r</v>
      </c>
      <c r="S4663" t="str">
        <f>VLOOKUP(C4663,lookups!$G$1:$H$3, 2, FALSE)</f>
        <v>smolt</v>
      </c>
    </row>
    <row r="4664" spans="1:19" x14ac:dyDescent="0.25">
      <c r="A4664" s="1">
        <v>34459</v>
      </c>
      <c r="B4664">
        <v>1</v>
      </c>
      <c r="C4664">
        <v>1</v>
      </c>
      <c r="D4664">
        <v>1</v>
      </c>
      <c r="E4664">
        <v>1994</v>
      </c>
      <c r="F4664">
        <v>66</v>
      </c>
      <c r="G4664">
        <v>1</v>
      </c>
      <c r="H4664">
        <v>71</v>
      </c>
      <c r="I4664">
        <v>3.14</v>
      </c>
      <c r="J4664">
        <v>2.8158909510000001</v>
      </c>
      <c r="M4664">
        <v>8</v>
      </c>
      <c r="N4664">
        <v>399</v>
      </c>
      <c r="O4664">
        <v>1</v>
      </c>
      <c r="P4664">
        <v>3</v>
      </c>
      <c r="Q4664" t="str">
        <f>VLOOKUP(M4664,lookups!$A$1:$B$7, 2, FALSE)</f>
        <v>rotary screw</v>
      </c>
      <c r="R4664" t="str">
        <f>VLOOKUP(N4664,lookups!$D$1:$E$6, 2, FALSE)</f>
        <v>hucuktlis r</v>
      </c>
      <c r="S4664" t="str">
        <f>VLOOKUP(C4664,lookups!$G$1:$H$3, 2, FALSE)</f>
        <v>smolt</v>
      </c>
    </row>
    <row r="4665" spans="1:19" x14ac:dyDescent="0.25">
      <c r="A4665" s="1">
        <v>34459</v>
      </c>
      <c r="B4665">
        <v>1</v>
      </c>
      <c r="C4665">
        <v>1</v>
      </c>
      <c r="D4665">
        <v>1</v>
      </c>
      <c r="E4665">
        <v>1994</v>
      </c>
      <c r="F4665">
        <v>67</v>
      </c>
      <c r="G4665">
        <v>1</v>
      </c>
      <c r="H4665">
        <v>72</v>
      </c>
      <c r="I4665">
        <v>3.65</v>
      </c>
      <c r="J4665">
        <v>3.2732490360000002</v>
      </c>
      <c r="M4665">
        <v>8</v>
      </c>
      <c r="N4665">
        <v>399</v>
      </c>
      <c r="O4665">
        <v>1</v>
      </c>
      <c r="P4665">
        <v>3</v>
      </c>
      <c r="Q4665" t="str">
        <f>VLOOKUP(M4665,lookups!$A$1:$B$7, 2, FALSE)</f>
        <v>rotary screw</v>
      </c>
      <c r="R4665" t="str">
        <f>VLOOKUP(N4665,lookups!$D$1:$E$6, 2, FALSE)</f>
        <v>hucuktlis r</v>
      </c>
      <c r="S4665" t="str">
        <f>VLOOKUP(C4665,lookups!$G$1:$H$3, 2, FALSE)</f>
        <v>smolt</v>
      </c>
    </row>
    <row r="4666" spans="1:19" x14ac:dyDescent="0.25">
      <c r="A4666" s="1">
        <v>34459</v>
      </c>
      <c r="B4666">
        <v>1</v>
      </c>
      <c r="C4666">
        <v>1</v>
      </c>
      <c r="D4666">
        <v>1</v>
      </c>
      <c r="E4666">
        <v>1994</v>
      </c>
      <c r="F4666">
        <v>68</v>
      </c>
      <c r="G4666">
        <v>1</v>
      </c>
      <c r="H4666">
        <v>70</v>
      </c>
      <c r="I4666">
        <v>3.3</v>
      </c>
      <c r="J4666">
        <v>2.959375841</v>
      </c>
      <c r="M4666">
        <v>8</v>
      </c>
      <c r="N4666">
        <v>399</v>
      </c>
      <c r="O4666">
        <v>1</v>
      </c>
      <c r="P4666">
        <v>3</v>
      </c>
      <c r="Q4666" t="str">
        <f>VLOOKUP(M4666,lookups!$A$1:$B$7, 2, FALSE)</f>
        <v>rotary screw</v>
      </c>
      <c r="R4666" t="str">
        <f>VLOOKUP(N4666,lookups!$D$1:$E$6, 2, FALSE)</f>
        <v>hucuktlis r</v>
      </c>
      <c r="S4666" t="str">
        <f>VLOOKUP(C4666,lookups!$G$1:$H$3, 2, FALSE)</f>
        <v>smolt</v>
      </c>
    </row>
    <row r="4667" spans="1:19" x14ac:dyDescent="0.25">
      <c r="A4667" s="1">
        <v>34459</v>
      </c>
      <c r="B4667">
        <v>1</v>
      </c>
      <c r="C4667">
        <v>1</v>
      </c>
      <c r="D4667">
        <v>1</v>
      </c>
      <c r="E4667">
        <v>1994</v>
      </c>
      <c r="F4667">
        <v>69</v>
      </c>
      <c r="G4667">
        <v>1</v>
      </c>
      <c r="H4667">
        <v>70</v>
      </c>
      <c r="I4667">
        <v>2.86</v>
      </c>
      <c r="J4667">
        <v>2.564792395</v>
      </c>
      <c r="M4667">
        <v>8</v>
      </c>
      <c r="N4667">
        <v>399</v>
      </c>
      <c r="O4667">
        <v>1</v>
      </c>
      <c r="P4667">
        <v>3</v>
      </c>
      <c r="Q4667" t="str">
        <f>VLOOKUP(M4667,lookups!$A$1:$B$7, 2, FALSE)</f>
        <v>rotary screw</v>
      </c>
      <c r="R4667" t="str">
        <f>VLOOKUP(N4667,lookups!$D$1:$E$6, 2, FALSE)</f>
        <v>hucuktlis r</v>
      </c>
      <c r="S4667" t="str">
        <f>VLOOKUP(C4667,lookups!$G$1:$H$3, 2, FALSE)</f>
        <v>smolt</v>
      </c>
    </row>
    <row r="4668" spans="1:19" x14ac:dyDescent="0.25">
      <c r="A4668" s="1">
        <v>34459</v>
      </c>
      <c r="B4668">
        <v>1</v>
      </c>
      <c r="C4668">
        <v>1</v>
      </c>
      <c r="D4668">
        <v>1</v>
      </c>
      <c r="E4668">
        <v>1994</v>
      </c>
      <c r="F4668">
        <v>70</v>
      </c>
      <c r="G4668">
        <v>1</v>
      </c>
      <c r="H4668">
        <v>78</v>
      </c>
      <c r="I4668">
        <v>4.26</v>
      </c>
      <c r="J4668">
        <v>3.8202851760000001</v>
      </c>
      <c r="L4668">
        <v>1</v>
      </c>
      <c r="M4668">
        <v>8</v>
      </c>
      <c r="N4668">
        <v>399</v>
      </c>
      <c r="O4668">
        <v>1</v>
      </c>
      <c r="P4668">
        <v>3</v>
      </c>
      <c r="Q4668" t="str">
        <f>VLOOKUP(M4668,lookups!$A$1:$B$7, 2, FALSE)</f>
        <v>rotary screw</v>
      </c>
      <c r="R4668" t="str">
        <f>VLOOKUP(N4668,lookups!$D$1:$E$6, 2, FALSE)</f>
        <v>hucuktlis r</v>
      </c>
      <c r="S4668" t="str">
        <f>VLOOKUP(C4668,lookups!$G$1:$H$3, 2, FALSE)</f>
        <v>smolt</v>
      </c>
    </row>
    <row r="4669" spans="1:19" x14ac:dyDescent="0.25">
      <c r="A4669" s="1">
        <v>34459</v>
      </c>
      <c r="B4669">
        <v>1</v>
      </c>
      <c r="C4669">
        <v>1</v>
      </c>
      <c r="D4669">
        <v>1</v>
      </c>
      <c r="E4669">
        <v>1994</v>
      </c>
      <c r="F4669">
        <v>71</v>
      </c>
      <c r="G4669">
        <v>1</v>
      </c>
      <c r="H4669">
        <v>72</v>
      </c>
      <c r="I4669">
        <v>3.43</v>
      </c>
      <c r="J4669">
        <v>3.075957313</v>
      </c>
      <c r="M4669">
        <v>8</v>
      </c>
      <c r="N4669">
        <v>399</v>
      </c>
      <c r="O4669">
        <v>1</v>
      </c>
      <c r="P4669">
        <v>3</v>
      </c>
      <c r="Q4669" t="str">
        <f>VLOOKUP(M4669,lookups!$A$1:$B$7, 2, FALSE)</f>
        <v>rotary screw</v>
      </c>
      <c r="R4669" t="str">
        <f>VLOOKUP(N4669,lookups!$D$1:$E$6, 2, FALSE)</f>
        <v>hucuktlis r</v>
      </c>
      <c r="S4669" t="str">
        <f>VLOOKUP(C4669,lookups!$G$1:$H$3, 2, FALSE)</f>
        <v>smolt</v>
      </c>
    </row>
    <row r="4670" spans="1:19" x14ac:dyDescent="0.25">
      <c r="A4670" s="1">
        <v>34459</v>
      </c>
      <c r="B4670">
        <v>1</v>
      </c>
      <c r="C4670">
        <v>1</v>
      </c>
      <c r="D4670">
        <v>1</v>
      </c>
      <c r="E4670">
        <v>1994</v>
      </c>
      <c r="F4670">
        <v>72</v>
      </c>
      <c r="G4670">
        <v>1</v>
      </c>
      <c r="H4670">
        <v>70</v>
      </c>
      <c r="I4670">
        <v>3.2</v>
      </c>
      <c r="J4670">
        <v>2.8696977850000001</v>
      </c>
      <c r="M4670">
        <v>8</v>
      </c>
      <c r="N4670">
        <v>399</v>
      </c>
      <c r="O4670">
        <v>1</v>
      </c>
      <c r="P4670">
        <v>3</v>
      </c>
      <c r="Q4670" t="str">
        <f>VLOOKUP(M4670,lookups!$A$1:$B$7, 2, FALSE)</f>
        <v>rotary screw</v>
      </c>
      <c r="R4670" t="str">
        <f>VLOOKUP(N4670,lookups!$D$1:$E$6, 2, FALSE)</f>
        <v>hucuktlis r</v>
      </c>
      <c r="S4670" t="str">
        <f>VLOOKUP(C4670,lookups!$G$1:$H$3, 2, FALSE)</f>
        <v>smolt</v>
      </c>
    </row>
    <row r="4671" spans="1:19" x14ac:dyDescent="0.25">
      <c r="A4671" s="1">
        <v>34459</v>
      </c>
      <c r="B4671">
        <v>1</v>
      </c>
      <c r="C4671">
        <v>1</v>
      </c>
      <c r="D4671">
        <v>1</v>
      </c>
      <c r="E4671">
        <v>1994</v>
      </c>
      <c r="F4671">
        <v>73</v>
      </c>
      <c r="G4671">
        <v>1</v>
      </c>
      <c r="H4671">
        <v>67</v>
      </c>
      <c r="I4671">
        <v>2.9</v>
      </c>
      <c r="J4671">
        <v>2.600663618</v>
      </c>
      <c r="M4671">
        <v>8</v>
      </c>
      <c r="N4671">
        <v>399</v>
      </c>
      <c r="O4671">
        <v>1</v>
      </c>
      <c r="P4671">
        <v>3</v>
      </c>
      <c r="Q4671" t="str">
        <f>VLOOKUP(M4671,lookups!$A$1:$B$7, 2, FALSE)</f>
        <v>rotary screw</v>
      </c>
      <c r="R4671" t="str">
        <f>VLOOKUP(N4671,lookups!$D$1:$E$6, 2, FALSE)</f>
        <v>hucuktlis r</v>
      </c>
      <c r="S4671" t="str">
        <f>VLOOKUP(C4671,lookups!$G$1:$H$3, 2, FALSE)</f>
        <v>smolt</v>
      </c>
    </row>
    <row r="4672" spans="1:19" x14ac:dyDescent="0.25">
      <c r="A4672" s="1">
        <v>34459</v>
      </c>
      <c r="B4672">
        <v>1</v>
      </c>
      <c r="C4672">
        <v>1</v>
      </c>
      <c r="D4672">
        <v>1</v>
      </c>
      <c r="E4672">
        <v>1994</v>
      </c>
      <c r="F4672">
        <v>74</v>
      </c>
      <c r="G4672">
        <v>1</v>
      </c>
      <c r="H4672">
        <v>83</v>
      </c>
      <c r="I4672">
        <v>5.38</v>
      </c>
      <c r="J4672">
        <v>4.824679401</v>
      </c>
      <c r="L4672">
        <v>1</v>
      </c>
      <c r="M4672">
        <v>8</v>
      </c>
      <c r="N4672">
        <v>399</v>
      </c>
      <c r="O4672">
        <v>1</v>
      </c>
      <c r="P4672">
        <v>3</v>
      </c>
      <c r="Q4672" t="str">
        <f>VLOOKUP(M4672,lookups!$A$1:$B$7, 2, FALSE)</f>
        <v>rotary screw</v>
      </c>
      <c r="R4672" t="str">
        <f>VLOOKUP(N4672,lookups!$D$1:$E$6, 2, FALSE)</f>
        <v>hucuktlis r</v>
      </c>
      <c r="S4672" t="str">
        <f>VLOOKUP(C4672,lookups!$G$1:$H$3, 2, FALSE)</f>
        <v>smolt</v>
      </c>
    </row>
    <row r="4673" spans="1:19" x14ac:dyDescent="0.25">
      <c r="A4673" s="1">
        <v>34459</v>
      </c>
      <c r="B4673">
        <v>1</v>
      </c>
      <c r="C4673">
        <v>1</v>
      </c>
      <c r="D4673">
        <v>1</v>
      </c>
      <c r="E4673">
        <v>1994</v>
      </c>
      <c r="F4673">
        <v>75</v>
      </c>
      <c r="G4673">
        <v>1</v>
      </c>
      <c r="H4673">
        <v>66</v>
      </c>
      <c r="I4673">
        <v>2.5499999999999998</v>
      </c>
      <c r="J4673">
        <v>2.2867904220000002</v>
      </c>
      <c r="M4673">
        <v>8</v>
      </c>
      <c r="N4673">
        <v>399</v>
      </c>
      <c r="O4673">
        <v>1</v>
      </c>
      <c r="P4673">
        <v>3</v>
      </c>
      <c r="Q4673" t="str">
        <f>VLOOKUP(M4673,lookups!$A$1:$B$7, 2, FALSE)</f>
        <v>rotary screw</v>
      </c>
      <c r="R4673" t="str">
        <f>VLOOKUP(N4673,lookups!$D$1:$E$6, 2, FALSE)</f>
        <v>hucuktlis r</v>
      </c>
      <c r="S4673" t="str">
        <f>VLOOKUP(C4673,lookups!$G$1:$H$3, 2, FALSE)</f>
        <v>smolt</v>
      </c>
    </row>
    <row r="4674" spans="1:19" x14ac:dyDescent="0.25">
      <c r="A4674" s="1">
        <v>34459</v>
      </c>
      <c r="B4674">
        <v>1</v>
      </c>
      <c r="C4674">
        <v>1</v>
      </c>
      <c r="D4674">
        <v>1</v>
      </c>
      <c r="E4674">
        <v>1994</v>
      </c>
      <c r="F4674">
        <v>76</v>
      </c>
      <c r="G4674">
        <v>1</v>
      </c>
      <c r="H4674">
        <v>68</v>
      </c>
      <c r="I4674">
        <v>2.81</v>
      </c>
      <c r="J4674">
        <v>2.5199533669999998</v>
      </c>
      <c r="M4674">
        <v>8</v>
      </c>
      <c r="N4674">
        <v>399</v>
      </c>
      <c r="O4674">
        <v>1</v>
      </c>
      <c r="P4674">
        <v>3</v>
      </c>
      <c r="Q4674" t="str">
        <f>VLOOKUP(M4674,lookups!$A$1:$B$7, 2, FALSE)</f>
        <v>rotary screw</v>
      </c>
      <c r="R4674" t="str">
        <f>VLOOKUP(N4674,lookups!$D$1:$E$6, 2, FALSE)</f>
        <v>hucuktlis r</v>
      </c>
      <c r="S4674" t="str">
        <f>VLOOKUP(C4674,lookups!$G$1:$H$3, 2, FALSE)</f>
        <v>smolt</v>
      </c>
    </row>
    <row r="4675" spans="1:19" x14ac:dyDescent="0.25">
      <c r="A4675" s="1">
        <v>34459</v>
      </c>
      <c r="B4675">
        <v>1</v>
      </c>
      <c r="C4675">
        <v>1</v>
      </c>
      <c r="D4675">
        <v>1</v>
      </c>
      <c r="E4675">
        <v>1994</v>
      </c>
      <c r="F4675">
        <v>77</v>
      </c>
      <c r="G4675">
        <v>1</v>
      </c>
      <c r="H4675">
        <v>75</v>
      </c>
      <c r="I4675">
        <v>3.8</v>
      </c>
      <c r="J4675">
        <v>3.4077661199999998</v>
      </c>
      <c r="L4675">
        <v>1</v>
      </c>
      <c r="M4675">
        <v>8</v>
      </c>
      <c r="N4675">
        <v>399</v>
      </c>
      <c r="O4675">
        <v>1</v>
      </c>
      <c r="P4675">
        <v>3</v>
      </c>
      <c r="Q4675" t="str">
        <f>VLOOKUP(M4675,lookups!$A$1:$B$7, 2, FALSE)</f>
        <v>rotary screw</v>
      </c>
      <c r="R4675" t="str">
        <f>VLOOKUP(N4675,lookups!$D$1:$E$6, 2, FALSE)</f>
        <v>hucuktlis r</v>
      </c>
      <c r="S4675" t="str">
        <f>VLOOKUP(C4675,lookups!$G$1:$H$3, 2, FALSE)</f>
        <v>smolt</v>
      </c>
    </row>
    <row r="4676" spans="1:19" x14ac:dyDescent="0.25">
      <c r="A4676" s="1">
        <v>34459</v>
      </c>
      <c r="B4676">
        <v>1</v>
      </c>
      <c r="C4676">
        <v>1</v>
      </c>
      <c r="D4676">
        <v>1</v>
      </c>
      <c r="E4676">
        <v>1994</v>
      </c>
      <c r="F4676">
        <v>78</v>
      </c>
      <c r="G4676">
        <v>1</v>
      </c>
      <c r="H4676">
        <v>66</v>
      </c>
      <c r="I4676">
        <v>2.5499999999999998</v>
      </c>
      <c r="J4676">
        <v>2.2867904220000002</v>
      </c>
      <c r="M4676">
        <v>8</v>
      </c>
      <c r="N4676">
        <v>399</v>
      </c>
      <c r="O4676">
        <v>1</v>
      </c>
      <c r="P4676">
        <v>3</v>
      </c>
      <c r="Q4676" t="str">
        <f>VLOOKUP(M4676,lookups!$A$1:$B$7, 2, FALSE)</f>
        <v>rotary screw</v>
      </c>
      <c r="R4676" t="str">
        <f>VLOOKUP(N4676,lookups!$D$1:$E$6, 2, FALSE)</f>
        <v>hucuktlis r</v>
      </c>
      <c r="S4676" t="str">
        <f>VLOOKUP(C4676,lookups!$G$1:$H$3, 2, FALSE)</f>
        <v>smolt</v>
      </c>
    </row>
    <row r="4677" spans="1:19" x14ac:dyDescent="0.25">
      <c r="A4677" s="1">
        <v>34459</v>
      </c>
      <c r="B4677">
        <v>1</v>
      </c>
      <c r="C4677">
        <v>1</v>
      </c>
      <c r="D4677">
        <v>1</v>
      </c>
      <c r="E4677">
        <v>1994</v>
      </c>
      <c r="F4677">
        <v>79</v>
      </c>
      <c r="G4677">
        <v>1</v>
      </c>
      <c r="H4677">
        <v>68</v>
      </c>
      <c r="I4677">
        <v>3.02</v>
      </c>
      <c r="J4677">
        <v>2.7082772849999999</v>
      </c>
      <c r="M4677">
        <v>8</v>
      </c>
      <c r="N4677">
        <v>399</v>
      </c>
      <c r="O4677">
        <v>1</v>
      </c>
      <c r="P4677">
        <v>3</v>
      </c>
      <c r="Q4677" t="str">
        <f>VLOOKUP(M4677,lookups!$A$1:$B$7, 2, FALSE)</f>
        <v>rotary screw</v>
      </c>
      <c r="R4677" t="str">
        <f>VLOOKUP(N4677,lookups!$D$1:$E$6, 2, FALSE)</f>
        <v>hucuktlis r</v>
      </c>
      <c r="S4677" t="str">
        <f>VLOOKUP(C4677,lookups!$G$1:$H$3, 2, FALSE)</f>
        <v>smolt</v>
      </c>
    </row>
    <row r="4678" spans="1:19" x14ac:dyDescent="0.25">
      <c r="A4678" s="1">
        <v>34459</v>
      </c>
      <c r="B4678">
        <v>1</v>
      </c>
      <c r="C4678">
        <v>1</v>
      </c>
      <c r="D4678">
        <v>1</v>
      </c>
      <c r="E4678">
        <v>1994</v>
      </c>
      <c r="F4678">
        <v>80</v>
      </c>
      <c r="G4678">
        <v>1</v>
      </c>
      <c r="H4678">
        <v>63</v>
      </c>
      <c r="I4678">
        <v>2.4500000000000002</v>
      </c>
      <c r="J4678">
        <v>2.1971123669999999</v>
      </c>
      <c r="M4678">
        <v>8</v>
      </c>
      <c r="N4678">
        <v>399</v>
      </c>
      <c r="O4678">
        <v>1</v>
      </c>
      <c r="P4678">
        <v>3</v>
      </c>
      <c r="Q4678" t="str">
        <f>VLOOKUP(M4678,lookups!$A$1:$B$7, 2, FALSE)</f>
        <v>rotary screw</v>
      </c>
      <c r="R4678" t="str">
        <f>VLOOKUP(N4678,lookups!$D$1:$E$6, 2, FALSE)</f>
        <v>hucuktlis r</v>
      </c>
      <c r="S4678" t="str">
        <f>VLOOKUP(C4678,lookups!$G$1:$H$3, 2, FALSE)</f>
        <v>smolt</v>
      </c>
    </row>
    <row r="4679" spans="1:19" x14ac:dyDescent="0.25">
      <c r="A4679" s="1">
        <v>34459</v>
      </c>
      <c r="B4679">
        <v>1</v>
      </c>
      <c r="C4679">
        <v>1</v>
      </c>
      <c r="D4679">
        <v>1</v>
      </c>
      <c r="E4679">
        <v>1994</v>
      </c>
      <c r="F4679">
        <v>81</v>
      </c>
      <c r="G4679">
        <v>1</v>
      </c>
      <c r="H4679">
        <v>72</v>
      </c>
      <c r="I4679">
        <v>3.13</v>
      </c>
      <c r="J4679">
        <v>2.8069231459999999</v>
      </c>
      <c r="M4679">
        <v>8</v>
      </c>
      <c r="N4679">
        <v>399</v>
      </c>
      <c r="O4679">
        <v>1</v>
      </c>
      <c r="P4679">
        <v>3</v>
      </c>
      <c r="Q4679" t="str">
        <f>VLOOKUP(M4679,lookups!$A$1:$B$7, 2, FALSE)</f>
        <v>rotary screw</v>
      </c>
      <c r="R4679" t="str">
        <f>VLOOKUP(N4679,lookups!$D$1:$E$6, 2, FALSE)</f>
        <v>hucuktlis r</v>
      </c>
      <c r="S4679" t="str">
        <f>VLOOKUP(C4679,lookups!$G$1:$H$3, 2, FALSE)</f>
        <v>smolt</v>
      </c>
    </row>
    <row r="4680" spans="1:19" x14ac:dyDescent="0.25">
      <c r="A4680" s="1">
        <v>34459</v>
      </c>
      <c r="B4680">
        <v>1</v>
      </c>
      <c r="C4680">
        <v>1</v>
      </c>
      <c r="D4680">
        <v>1</v>
      </c>
      <c r="E4680">
        <v>1994</v>
      </c>
      <c r="F4680">
        <v>82</v>
      </c>
      <c r="G4680">
        <v>1</v>
      </c>
      <c r="H4680">
        <v>65</v>
      </c>
      <c r="I4680">
        <v>2.37</v>
      </c>
      <c r="J4680">
        <v>2.125369922</v>
      </c>
      <c r="M4680">
        <v>8</v>
      </c>
      <c r="N4680">
        <v>399</v>
      </c>
      <c r="O4680">
        <v>1</v>
      </c>
      <c r="P4680">
        <v>3</v>
      </c>
      <c r="Q4680" t="str">
        <f>VLOOKUP(M4680,lookups!$A$1:$B$7, 2, FALSE)</f>
        <v>rotary screw</v>
      </c>
      <c r="R4680" t="str">
        <f>VLOOKUP(N4680,lookups!$D$1:$E$6, 2, FALSE)</f>
        <v>hucuktlis r</v>
      </c>
      <c r="S4680" t="str">
        <f>VLOOKUP(C4680,lookups!$G$1:$H$3, 2, FALSE)</f>
        <v>smolt</v>
      </c>
    </row>
    <row r="4681" spans="1:19" x14ac:dyDescent="0.25">
      <c r="A4681" s="1">
        <v>34459</v>
      </c>
      <c r="B4681">
        <v>1</v>
      </c>
      <c r="C4681">
        <v>1</v>
      </c>
      <c r="D4681">
        <v>1</v>
      </c>
      <c r="E4681">
        <v>1994</v>
      </c>
      <c r="F4681">
        <v>83</v>
      </c>
      <c r="G4681">
        <v>1</v>
      </c>
      <c r="H4681">
        <v>68</v>
      </c>
      <c r="I4681">
        <v>2.75</v>
      </c>
      <c r="J4681">
        <v>2.4661465339999999</v>
      </c>
      <c r="M4681">
        <v>8</v>
      </c>
      <c r="N4681">
        <v>399</v>
      </c>
      <c r="O4681">
        <v>1</v>
      </c>
      <c r="P4681">
        <v>3</v>
      </c>
      <c r="Q4681" t="str">
        <f>VLOOKUP(M4681,lookups!$A$1:$B$7, 2, FALSE)</f>
        <v>rotary screw</v>
      </c>
      <c r="R4681" t="str">
        <f>VLOOKUP(N4681,lookups!$D$1:$E$6, 2, FALSE)</f>
        <v>hucuktlis r</v>
      </c>
      <c r="S4681" t="str">
        <f>VLOOKUP(C4681,lookups!$G$1:$H$3, 2, FALSE)</f>
        <v>smolt</v>
      </c>
    </row>
    <row r="4682" spans="1:19" x14ac:dyDescent="0.25">
      <c r="A4682" s="1">
        <v>34459</v>
      </c>
      <c r="B4682">
        <v>1</v>
      </c>
      <c r="C4682">
        <v>1</v>
      </c>
      <c r="D4682">
        <v>1</v>
      </c>
      <c r="E4682">
        <v>1994</v>
      </c>
      <c r="F4682">
        <v>84</v>
      </c>
      <c r="G4682">
        <v>1</v>
      </c>
      <c r="H4682">
        <v>95</v>
      </c>
      <c r="I4682">
        <v>8.1199999999999992</v>
      </c>
      <c r="J4682">
        <v>7.2818581289999997</v>
      </c>
      <c r="L4682">
        <v>1</v>
      </c>
      <c r="M4682">
        <v>8</v>
      </c>
      <c r="N4682">
        <v>399</v>
      </c>
      <c r="O4682">
        <v>1</v>
      </c>
      <c r="P4682">
        <v>3</v>
      </c>
      <c r="Q4682" t="str">
        <f>VLOOKUP(M4682,lookups!$A$1:$B$7, 2, FALSE)</f>
        <v>rotary screw</v>
      </c>
      <c r="R4682" t="str">
        <f>VLOOKUP(N4682,lookups!$D$1:$E$6, 2, FALSE)</f>
        <v>hucuktlis r</v>
      </c>
      <c r="S4682" t="str">
        <f>VLOOKUP(C4682,lookups!$G$1:$H$3, 2, FALSE)</f>
        <v>smolt</v>
      </c>
    </row>
    <row r="4683" spans="1:19" x14ac:dyDescent="0.25">
      <c r="A4683" s="1">
        <v>34459</v>
      </c>
      <c r="B4683">
        <v>1</v>
      </c>
      <c r="C4683">
        <v>1</v>
      </c>
      <c r="D4683">
        <v>1</v>
      </c>
      <c r="E4683">
        <v>1994</v>
      </c>
      <c r="F4683">
        <v>85</v>
      </c>
      <c r="G4683">
        <v>1</v>
      </c>
      <c r="H4683">
        <v>92</v>
      </c>
      <c r="I4683">
        <v>7.56</v>
      </c>
      <c r="J4683">
        <v>6.7796610169999996</v>
      </c>
      <c r="L4683">
        <v>1</v>
      </c>
      <c r="M4683">
        <v>8</v>
      </c>
      <c r="N4683">
        <v>399</v>
      </c>
      <c r="O4683">
        <v>1</v>
      </c>
      <c r="P4683">
        <v>3</v>
      </c>
      <c r="Q4683" t="str">
        <f>VLOOKUP(M4683,lookups!$A$1:$B$7, 2, FALSE)</f>
        <v>rotary screw</v>
      </c>
      <c r="R4683" t="str">
        <f>VLOOKUP(N4683,lookups!$D$1:$E$6, 2, FALSE)</f>
        <v>hucuktlis r</v>
      </c>
      <c r="S4683" t="str">
        <f>VLOOKUP(C4683,lookups!$G$1:$H$3, 2, FALSE)</f>
        <v>smolt</v>
      </c>
    </row>
    <row r="4684" spans="1:19" x14ac:dyDescent="0.25">
      <c r="A4684" s="1">
        <v>34459</v>
      </c>
      <c r="B4684">
        <v>1</v>
      </c>
      <c r="C4684">
        <v>1</v>
      </c>
      <c r="D4684">
        <v>1</v>
      </c>
      <c r="E4684">
        <v>1994</v>
      </c>
      <c r="F4684">
        <v>86</v>
      </c>
      <c r="G4684">
        <v>1</v>
      </c>
      <c r="H4684">
        <v>84</v>
      </c>
      <c r="I4684">
        <v>5.35</v>
      </c>
      <c r="J4684">
        <v>4.7977759840000003</v>
      </c>
      <c r="L4684">
        <v>1</v>
      </c>
      <c r="M4684">
        <v>8</v>
      </c>
      <c r="N4684">
        <v>399</v>
      </c>
      <c r="O4684">
        <v>1</v>
      </c>
      <c r="P4684">
        <v>3</v>
      </c>
      <c r="Q4684" t="str">
        <f>VLOOKUP(M4684,lookups!$A$1:$B$7, 2, FALSE)</f>
        <v>rotary screw</v>
      </c>
      <c r="R4684" t="str">
        <f>VLOOKUP(N4684,lookups!$D$1:$E$6, 2, FALSE)</f>
        <v>hucuktlis r</v>
      </c>
      <c r="S4684" t="str">
        <f>VLOOKUP(C4684,lookups!$G$1:$H$3, 2, FALSE)</f>
        <v>smolt</v>
      </c>
    </row>
    <row r="4685" spans="1:19" x14ac:dyDescent="0.25">
      <c r="A4685" s="1">
        <v>34459</v>
      </c>
      <c r="B4685">
        <v>1</v>
      </c>
      <c r="C4685">
        <v>1</v>
      </c>
      <c r="D4685">
        <v>1</v>
      </c>
      <c r="E4685">
        <v>1994</v>
      </c>
      <c r="F4685">
        <v>87</v>
      </c>
      <c r="G4685">
        <v>1</v>
      </c>
      <c r="H4685">
        <v>83</v>
      </c>
      <c r="I4685">
        <v>5.28</v>
      </c>
      <c r="J4685">
        <v>4.7350013449999997</v>
      </c>
      <c r="L4685">
        <v>1</v>
      </c>
      <c r="M4685">
        <v>8</v>
      </c>
      <c r="N4685">
        <v>399</v>
      </c>
      <c r="O4685">
        <v>1</v>
      </c>
      <c r="P4685">
        <v>3</v>
      </c>
      <c r="Q4685" t="str">
        <f>VLOOKUP(M4685,lookups!$A$1:$B$7, 2, FALSE)</f>
        <v>rotary screw</v>
      </c>
      <c r="R4685" t="str">
        <f>VLOOKUP(N4685,lookups!$D$1:$E$6, 2, FALSE)</f>
        <v>hucuktlis r</v>
      </c>
      <c r="S4685" t="str">
        <f>VLOOKUP(C4685,lookups!$G$1:$H$3, 2, FALSE)</f>
        <v>smolt</v>
      </c>
    </row>
    <row r="4686" spans="1:19" x14ac:dyDescent="0.25">
      <c r="A4686" s="1">
        <v>34459</v>
      </c>
      <c r="B4686">
        <v>1</v>
      </c>
      <c r="C4686">
        <v>1</v>
      </c>
      <c r="D4686">
        <v>1</v>
      </c>
      <c r="E4686">
        <v>1994</v>
      </c>
      <c r="F4686">
        <v>88</v>
      </c>
      <c r="G4686">
        <v>1</v>
      </c>
      <c r="H4686">
        <v>88</v>
      </c>
      <c r="I4686">
        <v>6.46</v>
      </c>
      <c r="J4686">
        <v>5.7932024029999996</v>
      </c>
      <c r="L4686">
        <v>1</v>
      </c>
      <c r="M4686">
        <v>8</v>
      </c>
      <c r="N4686">
        <v>399</v>
      </c>
      <c r="O4686">
        <v>1</v>
      </c>
      <c r="P4686">
        <v>3</v>
      </c>
      <c r="Q4686" t="str">
        <f>VLOOKUP(M4686,lookups!$A$1:$B$7, 2, FALSE)</f>
        <v>rotary screw</v>
      </c>
      <c r="R4686" t="str">
        <f>VLOOKUP(N4686,lookups!$D$1:$E$6, 2, FALSE)</f>
        <v>hucuktlis r</v>
      </c>
      <c r="S4686" t="str">
        <f>VLOOKUP(C4686,lookups!$G$1:$H$3, 2, FALSE)</f>
        <v>smolt</v>
      </c>
    </row>
    <row r="4687" spans="1:19" x14ac:dyDescent="0.25">
      <c r="A4687" s="1">
        <v>34459</v>
      </c>
      <c r="B4687">
        <v>1</v>
      </c>
      <c r="C4687">
        <v>1</v>
      </c>
      <c r="D4687">
        <v>1</v>
      </c>
      <c r="E4687">
        <v>1994</v>
      </c>
      <c r="F4687">
        <v>89</v>
      </c>
      <c r="G4687">
        <v>1</v>
      </c>
      <c r="H4687">
        <v>80</v>
      </c>
      <c r="I4687">
        <v>5.07</v>
      </c>
      <c r="J4687">
        <v>4.5466774279999997</v>
      </c>
      <c r="L4687">
        <v>1</v>
      </c>
      <c r="M4687">
        <v>8</v>
      </c>
      <c r="N4687">
        <v>399</v>
      </c>
      <c r="O4687">
        <v>1</v>
      </c>
      <c r="P4687">
        <v>3</v>
      </c>
      <c r="Q4687" t="str">
        <f>VLOOKUP(M4687,lookups!$A$1:$B$7, 2, FALSE)</f>
        <v>rotary screw</v>
      </c>
      <c r="R4687" t="str">
        <f>VLOOKUP(N4687,lookups!$D$1:$E$6, 2, FALSE)</f>
        <v>hucuktlis r</v>
      </c>
      <c r="S4687" t="str">
        <f>VLOOKUP(C4687,lookups!$G$1:$H$3, 2, FALSE)</f>
        <v>smolt</v>
      </c>
    </row>
    <row r="4688" spans="1:19" x14ac:dyDescent="0.25">
      <c r="A4688" s="1">
        <v>34459</v>
      </c>
      <c r="B4688">
        <v>1</v>
      </c>
      <c r="C4688">
        <v>1</v>
      </c>
      <c r="D4688">
        <v>1</v>
      </c>
      <c r="E4688">
        <v>1994</v>
      </c>
      <c r="F4688">
        <v>90</v>
      </c>
      <c r="G4688">
        <v>1</v>
      </c>
      <c r="H4688">
        <v>83</v>
      </c>
      <c r="I4688">
        <v>5.0199999999999996</v>
      </c>
      <c r="J4688">
        <v>4.5018383999999996</v>
      </c>
      <c r="L4688">
        <v>1</v>
      </c>
      <c r="M4688">
        <v>8</v>
      </c>
      <c r="N4688">
        <v>399</v>
      </c>
      <c r="O4688">
        <v>1</v>
      </c>
      <c r="P4688">
        <v>3</v>
      </c>
      <c r="Q4688" t="str">
        <f>VLOOKUP(M4688,lookups!$A$1:$B$7, 2, FALSE)</f>
        <v>rotary screw</v>
      </c>
      <c r="R4688" t="str">
        <f>VLOOKUP(N4688,lookups!$D$1:$E$6, 2, FALSE)</f>
        <v>hucuktlis r</v>
      </c>
      <c r="S4688" t="str">
        <f>VLOOKUP(C4688,lookups!$G$1:$H$3, 2, FALSE)</f>
        <v>smolt</v>
      </c>
    </row>
    <row r="4689" spans="1:19" x14ac:dyDescent="0.25">
      <c r="A4689" s="1">
        <v>34459</v>
      </c>
      <c r="B4689">
        <v>1</v>
      </c>
      <c r="C4689">
        <v>1</v>
      </c>
      <c r="D4689">
        <v>1</v>
      </c>
      <c r="E4689">
        <v>1994</v>
      </c>
      <c r="F4689">
        <v>91</v>
      </c>
      <c r="G4689">
        <v>1</v>
      </c>
      <c r="H4689">
        <v>85</v>
      </c>
      <c r="I4689">
        <v>6.13</v>
      </c>
      <c r="J4689">
        <v>5.4972648189999997</v>
      </c>
      <c r="L4689">
        <v>1</v>
      </c>
      <c r="M4689">
        <v>8</v>
      </c>
      <c r="N4689">
        <v>399</v>
      </c>
      <c r="O4689">
        <v>1</v>
      </c>
      <c r="P4689">
        <v>3</v>
      </c>
      <c r="Q4689" t="str">
        <f>VLOOKUP(M4689,lookups!$A$1:$B$7, 2, FALSE)</f>
        <v>rotary screw</v>
      </c>
      <c r="R4689" t="str">
        <f>VLOOKUP(N4689,lookups!$D$1:$E$6, 2, FALSE)</f>
        <v>hucuktlis r</v>
      </c>
      <c r="S4689" t="str">
        <f>VLOOKUP(C4689,lookups!$G$1:$H$3, 2, FALSE)</f>
        <v>smolt</v>
      </c>
    </row>
    <row r="4690" spans="1:19" x14ac:dyDescent="0.25">
      <c r="A4690" s="1">
        <v>34459</v>
      </c>
      <c r="B4690">
        <v>1</v>
      </c>
      <c r="C4690">
        <v>1</v>
      </c>
      <c r="D4690">
        <v>1</v>
      </c>
      <c r="E4690">
        <v>1994</v>
      </c>
      <c r="F4690">
        <v>92</v>
      </c>
      <c r="G4690">
        <v>1</v>
      </c>
      <c r="H4690">
        <v>84</v>
      </c>
      <c r="I4690">
        <v>5.4</v>
      </c>
      <c r="J4690">
        <v>4.8426150120000004</v>
      </c>
      <c r="L4690">
        <v>1</v>
      </c>
      <c r="M4690">
        <v>8</v>
      </c>
      <c r="N4690">
        <v>399</v>
      </c>
      <c r="O4690">
        <v>1</v>
      </c>
      <c r="P4690">
        <v>3</v>
      </c>
      <c r="Q4690" t="str">
        <f>VLOOKUP(M4690,lookups!$A$1:$B$7, 2, FALSE)</f>
        <v>rotary screw</v>
      </c>
      <c r="R4690" t="str">
        <f>VLOOKUP(N4690,lookups!$D$1:$E$6, 2, FALSE)</f>
        <v>hucuktlis r</v>
      </c>
      <c r="S4690" t="str">
        <f>VLOOKUP(C4690,lookups!$G$1:$H$3, 2, FALSE)</f>
        <v>smolt</v>
      </c>
    </row>
    <row r="4691" spans="1:19" x14ac:dyDescent="0.25">
      <c r="A4691" s="1">
        <v>34459</v>
      </c>
      <c r="B4691">
        <v>1</v>
      </c>
      <c r="C4691">
        <v>1</v>
      </c>
      <c r="D4691">
        <v>1</v>
      </c>
      <c r="E4691">
        <v>1994</v>
      </c>
      <c r="F4691">
        <v>93</v>
      </c>
      <c r="G4691">
        <v>1</v>
      </c>
      <c r="H4691">
        <v>83</v>
      </c>
      <c r="I4691">
        <v>5.2</v>
      </c>
      <c r="J4691">
        <v>4.6632589009999998</v>
      </c>
      <c r="L4691">
        <v>1</v>
      </c>
      <c r="M4691">
        <v>8</v>
      </c>
      <c r="N4691">
        <v>399</v>
      </c>
      <c r="O4691">
        <v>1</v>
      </c>
      <c r="P4691">
        <v>3</v>
      </c>
      <c r="Q4691" t="str">
        <f>VLOOKUP(M4691,lookups!$A$1:$B$7, 2, FALSE)</f>
        <v>rotary screw</v>
      </c>
      <c r="R4691" t="str">
        <f>VLOOKUP(N4691,lookups!$D$1:$E$6, 2, FALSE)</f>
        <v>hucuktlis r</v>
      </c>
      <c r="S4691" t="str">
        <f>VLOOKUP(C4691,lookups!$G$1:$H$3, 2, FALSE)</f>
        <v>smolt</v>
      </c>
    </row>
    <row r="4692" spans="1:19" x14ac:dyDescent="0.25">
      <c r="A4692" s="1">
        <v>34459</v>
      </c>
      <c r="B4692">
        <v>1</v>
      </c>
      <c r="C4692">
        <v>1</v>
      </c>
      <c r="D4692">
        <v>1</v>
      </c>
      <c r="E4692">
        <v>1994</v>
      </c>
      <c r="F4692">
        <v>94</v>
      </c>
      <c r="G4692">
        <v>1</v>
      </c>
      <c r="H4692">
        <v>86</v>
      </c>
      <c r="I4692">
        <v>6.51</v>
      </c>
      <c r="J4692">
        <v>5.8380414309999997</v>
      </c>
      <c r="L4692">
        <v>1</v>
      </c>
      <c r="M4692">
        <v>8</v>
      </c>
      <c r="N4692">
        <v>399</v>
      </c>
      <c r="O4692">
        <v>1</v>
      </c>
      <c r="P4692">
        <v>3</v>
      </c>
      <c r="Q4692" t="str">
        <f>VLOOKUP(M4692,lookups!$A$1:$B$7, 2, FALSE)</f>
        <v>rotary screw</v>
      </c>
      <c r="R4692" t="str">
        <f>VLOOKUP(N4692,lookups!$D$1:$E$6, 2, FALSE)</f>
        <v>hucuktlis r</v>
      </c>
      <c r="S4692" t="str">
        <f>VLOOKUP(C4692,lookups!$G$1:$H$3, 2, FALSE)</f>
        <v>smolt</v>
      </c>
    </row>
    <row r="4693" spans="1:19" x14ac:dyDescent="0.25">
      <c r="A4693" s="1">
        <v>34459</v>
      </c>
      <c r="B4693">
        <v>1</v>
      </c>
      <c r="C4693">
        <v>1</v>
      </c>
      <c r="D4693">
        <v>1</v>
      </c>
      <c r="E4693">
        <v>1994</v>
      </c>
      <c r="F4693">
        <v>95</v>
      </c>
      <c r="G4693">
        <v>1</v>
      </c>
      <c r="H4693">
        <v>86</v>
      </c>
      <c r="I4693">
        <v>6.1</v>
      </c>
      <c r="J4693">
        <v>5.4703614030000001</v>
      </c>
      <c r="L4693">
        <v>1</v>
      </c>
      <c r="M4693">
        <v>8</v>
      </c>
      <c r="N4693">
        <v>399</v>
      </c>
      <c r="O4693">
        <v>1</v>
      </c>
      <c r="P4693">
        <v>3</v>
      </c>
      <c r="Q4693" t="str">
        <f>VLOOKUP(M4693,lookups!$A$1:$B$7, 2, FALSE)</f>
        <v>rotary screw</v>
      </c>
      <c r="R4693" t="str">
        <f>VLOOKUP(N4693,lookups!$D$1:$E$6, 2, FALSE)</f>
        <v>hucuktlis r</v>
      </c>
      <c r="S4693" t="str">
        <f>VLOOKUP(C4693,lookups!$G$1:$H$3, 2, FALSE)</f>
        <v>smolt</v>
      </c>
    </row>
    <row r="4694" spans="1:19" x14ac:dyDescent="0.25">
      <c r="A4694" s="1">
        <v>34459</v>
      </c>
      <c r="B4694">
        <v>1</v>
      </c>
      <c r="C4694">
        <v>1</v>
      </c>
      <c r="D4694">
        <v>1</v>
      </c>
      <c r="E4694">
        <v>1994</v>
      </c>
      <c r="F4694">
        <v>96</v>
      </c>
      <c r="G4694">
        <v>1</v>
      </c>
      <c r="H4694">
        <v>83</v>
      </c>
      <c r="I4694">
        <v>5.19</v>
      </c>
      <c r="J4694">
        <v>4.6542910949999996</v>
      </c>
      <c r="L4694">
        <v>1</v>
      </c>
      <c r="M4694">
        <v>8</v>
      </c>
      <c r="N4694">
        <v>399</v>
      </c>
      <c r="O4694">
        <v>1</v>
      </c>
      <c r="P4694">
        <v>3</v>
      </c>
      <c r="Q4694" t="str">
        <f>VLOOKUP(M4694,lookups!$A$1:$B$7, 2, FALSE)</f>
        <v>rotary screw</v>
      </c>
      <c r="R4694" t="str">
        <f>VLOOKUP(N4694,lookups!$D$1:$E$6, 2, FALSE)</f>
        <v>hucuktlis r</v>
      </c>
      <c r="S4694" t="str">
        <f>VLOOKUP(C4694,lookups!$G$1:$H$3, 2, FALSE)</f>
        <v>smolt</v>
      </c>
    </row>
    <row r="4695" spans="1:19" x14ac:dyDescent="0.25">
      <c r="A4695" s="1">
        <v>34459</v>
      </c>
      <c r="B4695">
        <v>1</v>
      </c>
      <c r="C4695">
        <v>1</v>
      </c>
      <c r="D4695">
        <v>1</v>
      </c>
      <c r="E4695">
        <v>1994</v>
      </c>
      <c r="F4695">
        <v>97</v>
      </c>
      <c r="G4695">
        <v>1</v>
      </c>
      <c r="H4695">
        <v>83</v>
      </c>
      <c r="I4695">
        <v>5.26</v>
      </c>
      <c r="J4695">
        <v>4.7170657340000002</v>
      </c>
      <c r="L4695">
        <v>1</v>
      </c>
      <c r="M4695">
        <v>8</v>
      </c>
      <c r="N4695">
        <v>399</v>
      </c>
      <c r="O4695">
        <v>1</v>
      </c>
      <c r="P4695">
        <v>3</v>
      </c>
      <c r="Q4695" t="str">
        <f>VLOOKUP(M4695,lookups!$A$1:$B$7, 2, FALSE)</f>
        <v>rotary screw</v>
      </c>
      <c r="R4695" t="str">
        <f>VLOOKUP(N4695,lookups!$D$1:$E$6, 2, FALSE)</f>
        <v>hucuktlis r</v>
      </c>
      <c r="S4695" t="str">
        <f>VLOOKUP(C4695,lookups!$G$1:$H$3, 2, FALSE)</f>
        <v>smolt</v>
      </c>
    </row>
    <row r="4696" spans="1:19" x14ac:dyDescent="0.25">
      <c r="A4696" s="1">
        <v>34459</v>
      </c>
      <c r="B4696">
        <v>1</v>
      </c>
      <c r="C4696">
        <v>1</v>
      </c>
      <c r="D4696">
        <v>1</v>
      </c>
      <c r="E4696">
        <v>1994</v>
      </c>
      <c r="F4696">
        <v>98</v>
      </c>
      <c r="G4696">
        <v>1</v>
      </c>
      <c r="H4696">
        <v>80</v>
      </c>
      <c r="I4696">
        <v>4.93</v>
      </c>
      <c r="J4696">
        <v>4.4211281500000004</v>
      </c>
      <c r="L4696">
        <v>1</v>
      </c>
      <c r="M4696">
        <v>8</v>
      </c>
      <c r="N4696">
        <v>399</v>
      </c>
      <c r="O4696">
        <v>1</v>
      </c>
      <c r="P4696">
        <v>3</v>
      </c>
      <c r="Q4696" t="str">
        <f>VLOOKUP(M4696,lookups!$A$1:$B$7, 2, FALSE)</f>
        <v>rotary screw</v>
      </c>
      <c r="R4696" t="str">
        <f>VLOOKUP(N4696,lookups!$D$1:$E$6, 2, FALSE)</f>
        <v>hucuktlis r</v>
      </c>
      <c r="S4696" t="str">
        <f>VLOOKUP(C4696,lookups!$G$1:$H$3, 2, FALSE)</f>
        <v>smolt</v>
      </c>
    </row>
    <row r="4697" spans="1:19" x14ac:dyDescent="0.25">
      <c r="A4697" s="1">
        <v>34459</v>
      </c>
      <c r="B4697">
        <v>1</v>
      </c>
      <c r="C4697">
        <v>1</v>
      </c>
      <c r="D4697">
        <v>1</v>
      </c>
      <c r="E4697">
        <v>1994</v>
      </c>
      <c r="F4697">
        <v>99</v>
      </c>
      <c r="G4697">
        <v>1</v>
      </c>
      <c r="H4697">
        <v>79</v>
      </c>
      <c r="I4697">
        <v>4.5199999999999996</v>
      </c>
      <c r="J4697">
        <v>4.0534481209999997</v>
      </c>
      <c r="L4697">
        <v>1</v>
      </c>
      <c r="M4697">
        <v>8</v>
      </c>
      <c r="N4697">
        <v>399</v>
      </c>
      <c r="O4697">
        <v>1</v>
      </c>
      <c r="P4697">
        <v>3</v>
      </c>
      <c r="Q4697" t="str">
        <f>VLOOKUP(M4697,lookups!$A$1:$B$7, 2, FALSE)</f>
        <v>rotary screw</v>
      </c>
      <c r="R4697" t="str">
        <f>VLOOKUP(N4697,lookups!$D$1:$E$6, 2, FALSE)</f>
        <v>hucuktlis r</v>
      </c>
      <c r="S4697" t="str">
        <f>VLOOKUP(C4697,lookups!$G$1:$H$3, 2, FALSE)</f>
        <v>smolt</v>
      </c>
    </row>
    <row r="4698" spans="1:19" x14ac:dyDescent="0.25">
      <c r="A4698" s="1">
        <v>34459</v>
      </c>
      <c r="B4698">
        <v>1</v>
      </c>
      <c r="C4698">
        <v>1</v>
      </c>
      <c r="D4698">
        <v>1</v>
      </c>
      <c r="E4698">
        <v>1994</v>
      </c>
      <c r="F4698">
        <v>100</v>
      </c>
      <c r="G4698">
        <v>1</v>
      </c>
      <c r="H4698">
        <v>87</v>
      </c>
      <c r="I4698">
        <v>6.14</v>
      </c>
      <c r="J4698">
        <v>5.506232625</v>
      </c>
      <c r="L4698">
        <v>1</v>
      </c>
      <c r="M4698">
        <v>8</v>
      </c>
      <c r="N4698">
        <v>399</v>
      </c>
      <c r="O4698">
        <v>1</v>
      </c>
      <c r="P4698">
        <v>3</v>
      </c>
      <c r="Q4698" t="str">
        <f>VLOOKUP(M4698,lookups!$A$1:$B$7, 2, FALSE)</f>
        <v>rotary screw</v>
      </c>
      <c r="R4698" t="str">
        <f>VLOOKUP(N4698,lookups!$D$1:$E$6, 2, FALSE)</f>
        <v>hucuktlis r</v>
      </c>
      <c r="S4698" t="str">
        <f>VLOOKUP(C4698,lookups!$G$1:$H$3, 2, FALSE)</f>
        <v>smolt</v>
      </c>
    </row>
    <row r="4699" spans="1:19" x14ac:dyDescent="0.25">
      <c r="A4699" s="1">
        <v>34459</v>
      </c>
      <c r="B4699">
        <v>1</v>
      </c>
      <c r="C4699">
        <v>1</v>
      </c>
      <c r="D4699">
        <v>1</v>
      </c>
      <c r="E4699">
        <v>1994</v>
      </c>
      <c r="F4699">
        <v>101</v>
      </c>
      <c r="G4699">
        <v>1</v>
      </c>
      <c r="H4699">
        <v>82</v>
      </c>
      <c r="I4699">
        <v>5.29</v>
      </c>
      <c r="J4699">
        <v>4.7439691509999999</v>
      </c>
      <c r="L4699">
        <v>1</v>
      </c>
      <c r="M4699">
        <v>8</v>
      </c>
      <c r="N4699">
        <v>399</v>
      </c>
      <c r="O4699">
        <v>1</v>
      </c>
      <c r="P4699">
        <v>3</v>
      </c>
      <c r="Q4699" t="str">
        <f>VLOOKUP(M4699,lookups!$A$1:$B$7, 2, FALSE)</f>
        <v>rotary screw</v>
      </c>
      <c r="R4699" t="str">
        <f>VLOOKUP(N4699,lookups!$D$1:$E$6, 2, FALSE)</f>
        <v>hucuktlis r</v>
      </c>
      <c r="S4699" t="str">
        <f>VLOOKUP(C4699,lookups!$G$1:$H$3, 2, FALSE)</f>
        <v>smolt</v>
      </c>
    </row>
    <row r="4700" spans="1:19" x14ac:dyDescent="0.25">
      <c r="A4700" s="1">
        <v>34459</v>
      </c>
      <c r="B4700">
        <v>1</v>
      </c>
      <c r="C4700">
        <v>1</v>
      </c>
      <c r="D4700">
        <v>1</v>
      </c>
      <c r="E4700">
        <v>1994</v>
      </c>
      <c r="F4700">
        <v>102</v>
      </c>
      <c r="G4700">
        <v>1</v>
      </c>
      <c r="H4700">
        <v>85</v>
      </c>
      <c r="I4700">
        <v>5.49</v>
      </c>
      <c r="J4700">
        <v>4.9233252619999996</v>
      </c>
      <c r="L4700">
        <v>1</v>
      </c>
      <c r="M4700">
        <v>8</v>
      </c>
      <c r="N4700">
        <v>399</v>
      </c>
      <c r="O4700">
        <v>1</v>
      </c>
      <c r="P4700">
        <v>3</v>
      </c>
      <c r="Q4700" t="str">
        <f>VLOOKUP(M4700,lookups!$A$1:$B$7, 2, FALSE)</f>
        <v>rotary screw</v>
      </c>
      <c r="R4700" t="str">
        <f>VLOOKUP(N4700,lookups!$D$1:$E$6, 2, FALSE)</f>
        <v>hucuktlis r</v>
      </c>
      <c r="S4700" t="str">
        <f>VLOOKUP(C4700,lookups!$G$1:$H$3, 2, FALSE)</f>
        <v>smolt</v>
      </c>
    </row>
    <row r="4701" spans="1:19" x14ac:dyDescent="0.25">
      <c r="A4701" s="1">
        <v>34459</v>
      </c>
      <c r="B4701">
        <v>1</v>
      </c>
      <c r="C4701">
        <v>1</v>
      </c>
      <c r="D4701">
        <v>1</v>
      </c>
      <c r="E4701">
        <v>1994</v>
      </c>
      <c r="F4701">
        <v>103</v>
      </c>
      <c r="G4701">
        <v>1</v>
      </c>
      <c r="H4701">
        <v>79</v>
      </c>
      <c r="I4701">
        <v>4.62</v>
      </c>
      <c r="J4701">
        <v>4.1431261770000001</v>
      </c>
      <c r="L4701">
        <v>1</v>
      </c>
      <c r="M4701">
        <v>8</v>
      </c>
      <c r="N4701">
        <v>399</v>
      </c>
      <c r="O4701">
        <v>1</v>
      </c>
      <c r="P4701">
        <v>3</v>
      </c>
      <c r="Q4701" t="str">
        <f>VLOOKUP(M4701,lookups!$A$1:$B$7, 2, FALSE)</f>
        <v>rotary screw</v>
      </c>
      <c r="R4701" t="str">
        <f>VLOOKUP(N4701,lookups!$D$1:$E$6, 2, FALSE)</f>
        <v>hucuktlis r</v>
      </c>
      <c r="S4701" t="str">
        <f>VLOOKUP(C4701,lookups!$G$1:$H$3, 2, FALSE)</f>
        <v>smolt</v>
      </c>
    </row>
    <row r="4702" spans="1:19" x14ac:dyDescent="0.25">
      <c r="A4702" s="1">
        <v>34459</v>
      </c>
      <c r="B4702">
        <v>1</v>
      </c>
      <c r="C4702">
        <v>1</v>
      </c>
      <c r="D4702">
        <v>1</v>
      </c>
      <c r="E4702">
        <v>1994</v>
      </c>
      <c r="F4702">
        <v>104</v>
      </c>
      <c r="G4702">
        <v>1</v>
      </c>
      <c r="H4702">
        <v>80</v>
      </c>
      <c r="I4702">
        <v>4.6100000000000003</v>
      </c>
      <c r="J4702">
        <v>4.1341583709999998</v>
      </c>
      <c r="L4702">
        <v>1</v>
      </c>
      <c r="M4702">
        <v>8</v>
      </c>
      <c r="N4702">
        <v>399</v>
      </c>
      <c r="O4702">
        <v>1</v>
      </c>
      <c r="P4702">
        <v>3</v>
      </c>
      <c r="Q4702" t="str">
        <f>VLOOKUP(M4702,lookups!$A$1:$B$7, 2, FALSE)</f>
        <v>rotary screw</v>
      </c>
      <c r="R4702" t="str">
        <f>VLOOKUP(N4702,lookups!$D$1:$E$6, 2, FALSE)</f>
        <v>hucuktlis r</v>
      </c>
      <c r="S4702" t="str">
        <f>VLOOKUP(C4702,lookups!$G$1:$H$3, 2, FALSE)</f>
        <v>smolt</v>
      </c>
    </row>
    <row r="4703" spans="1:19" x14ac:dyDescent="0.25">
      <c r="A4703" s="1">
        <v>34459</v>
      </c>
      <c r="B4703">
        <v>1</v>
      </c>
      <c r="C4703">
        <v>1</v>
      </c>
      <c r="D4703">
        <v>1</v>
      </c>
      <c r="E4703">
        <v>1994</v>
      </c>
      <c r="F4703">
        <v>105</v>
      </c>
      <c r="G4703">
        <v>1</v>
      </c>
      <c r="H4703">
        <v>85</v>
      </c>
      <c r="I4703">
        <v>6.27</v>
      </c>
      <c r="J4703">
        <v>5.622814097</v>
      </c>
      <c r="L4703">
        <v>1</v>
      </c>
      <c r="M4703">
        <v>8</v>
      </c>
      <c r="N4703">
        <v>399</v>
      </c>
      <c r="O4703">
        <v>1</v>
      </c>
      <c r="P4703">
        <v>3</v>
      </c>
      <c r="Q4703" t="str">
        <f>VLOOKUP(M4703,lookups!$A$1:$B$7, 2, FALSE)</f>
        <v>rotary screw</v>
      </c>
      <c r="R4703" t="str">
        <f>VLOOKUP(N4703,lookups!$D$1:$E$6, 2, FALSE)</f>
        <v>hucuktlis r</v>
      </c>
      <c r="S4703" t="str">
        <f>VLOOKUP(C4703,lookups!$G$1:$H$3, 2, FALSE)</f>
        <v>smolt</v>
      </c>
    </row>
    <row r="4704" spans="1:19" x14ac:dyDescent="0.25">
      <c r="A4704" s="1">
        <v>34459</v>
      </c>
      <c r="B4704">
        <v>1</v>
      </c>
      <c r="C4704">
        <v>1</v>
      </c>
      <c r="D4704">
        <v>1</v>
      </c>
      <c r="E4704">
        <v>1994</v>
      </c>
      <c r="F4704">
        <v>106</v>
      </c>
      <c r="G4704">
        <v>1</v>
      </c>
      <c r="H4704">
        <v>76</v>
      </c>
      <c r="I4704">
        <v>4.6500000000000004</v>
      </c>
      <c r="J4704">
        <v>4.1700295939999998</v>
      </c>
      <c r="L4704">
        <v>1</v>
      </c>
      <c r="M4704">
        <v>8</v>
      </c>
      <c r="N4704">
        <v>399</v>
      </c>
      <c r="O4704">
        <v>1</v>
      </c>
      <c r="P4704">
        <v>3</v>
      </c>
      <c r="Q4704" t="str">
        <f>VLOOKUP(M4704,lookups!$A$1:$B$7, 2, FALSE)</f>
        <v>rotary screw</v>
      </c>
      <c r="R4704" t="str">
        <f>VLOOKUP(N4704,lookups!$D$1:$E$6, 2, FALSE)</f>
        <v>hucuktlis r</v>
      </c>
      <c r="S4704" t="str">
        <f>VLOOKUP(C4704,lookups!$G$1:$H$3, 2, FALSE)</f>
        <v>smolt</v>
      </c>
    </row>
    <row r="4705" spans="1:19" x14ac:dyDescent="0.25">
      <c r="A4705" s="1">
        <v>34459</v>
      </c>
      <c r="B4705">
        <v>1</v>
      </c>
      <c r="C4705">
        <v>1</v>
      </c>
      <c r="D4705">
        <v>1</v>
      </c>
      <c r="E4705">
        <v>1994</v>
      </c>
      <c r="F4705">
        <v>107</v>
      </c>
      <c r="G4705">
        <v>1</v>
      </c>
      <c r="H4705">
        <v>85</v>
      </c>
      <c r="I4705">
        <v>5.67</v>
      </c>
      <c r="J4705">
        <v>5.0847457629999999</v>
      </c>
      <c r="L4705">
        <v>1</v>
      </c>
      <c r="M4705">
        <v>8</v>
      </c>
      <c r="N4705">
        <v>399</v>
      </c>
      <c r="O4705">
        <v>1</v>
      </c>
      <c r="P4705">
        <v>3</v>
      </c>
      <c r="Q4705" t="str">
        <f>VLOOKUP(M4705,lookups!$A$1:$B$7, 2, FALSE)</f>
        <v>rotary screw</v>
      </c>
      <c r="R4705" t="str">
        <f>VLOOKUP(N4705,lookups!$D$1:$E$6, 2, FALSE)</f>
        <v>hucuktlis r</v>
      </c>
      <c r="S4705" t="str">
        <f>VLOOKUP(C4705,lookups!$G$1:$H$3, 2, FALSE)</f>
        <v>smolt</v>
      </c>
    </row>
    <row r="4706" spans="1:19" x14ac:dyDescent="0.25">
      <c r="A4706" s="1">
        <v>34459</v>
      </c>
      <c r="B4706">
        <v>1</v>
      </c>
      <c r="C4706">
        <v>1</v>
      </c>
      <c r="D4706">
        <v>1</v>
      </c>
      <c r="E4706">
        <v>1994</v>
      </c>
      <c r="F4706">
        <v>108</v>
      </c>
      <c r="G4706">
        <v>1</v>
      </c>
      <c r="H4706">
        <v>79</v>
      </c>
      <c r="I4706">
        <v>5.08</v>
      </c>
      <c r="J4706">
        <v>4.555645234</v>
      </c>
      <c r="L4706">
        <v>1</v>
      </c>
      <c r="M4706">
        <v>8</v>
      </c>
      <c r="N4706">
        <v>399</v>
      </c>
      <c r="O4706">
        <v>1</v>
      </c>
      <c r="P4706">
        <v>3</v>
      </c>
      <c r="Q4706" t="str">
        <f>VLOOKUP(M4706,lookups!$A$1:$B$7, 2, FALSE)</f>
        <v>rotary screw</v>
      </c>
      <c r="R4706" t="str">
        <f>VLOOKUP(N4706,lookups!$D$1:$E$6, 2, FALSE)</f>
        <v>hucuktlis r</v>
      </c>
      <c r="S4706" t="str">
        <f>VLOOKUP(C4706,lookups!$G$1:$H$3, 2, FALSE)</f>
        <v>smolt</v>
      </c>
    </row>
    <row r="4707" spans="1:19" x14ac:dyDescent="0.25">
      <c r="A4707" s="1">
        <v>34459</v>
      </c>
      <c r="B4707">
        <v>1</v>
      </c>
      <c r="C4707">
        <v>1</v>
      </c>
      <c r="D4707">
        <v>1</v>
      </c>
      <c r="E4707">
        <v>1994</v>
      </c>
      <c r="F4707">
        <v>109</v>
      </c>
      <c r="G4707">
        <v>1</v>
      </c>
      <c r="H4707">
        <v>79</v>
      </c>
      <c r="I4707">
        <v>4.25</v>
      </c>
      <c r="J4707">
        <v>3.8113173709999999</v>
      </c>
      <c r="L4707">
        <v>1</v>
      </c>
      <c r="M4707">
        <v>8</v>
      </c>
      <c r="N4707">
        <v>399</v>
      </c>
      <c r="O4707">
        <v>1</v>
      </c>
      <c r="P4707">
        <v>3</v>
      </c>
      <c r="Q4707" t="str">
        <f>VLOOKUP(M4707,lookups!$A$1:$B$7, 2, FALSE)</f>
        <v>rotary screw</v>
      </c>
      <c r="R4707" t="str">
        <f>VLOOKUP(N4707,lookups!$D$1:$E$6, 2, FALSE)</f>
        <v>hucuktlis r</v>
      </c>
      <c r="S4707" t="str">
        <f>VLOOKUP(C4707,lookups!$G$1:$H$3, 2, FALSE)</f>
        <v>smolt</v>
      </c>
    </row>
    <row r="4708" spans="1:19" x14ac:dyDescent="0.25">
      <c r="A4708" s="1">
        <v>34459</v>
      </c>
      <c r="B4708">
        <v>1</v>
      </c>
      <c r="C4708">
        <v>1</v>
      </c>
      <c r="D4708">
        <v>1</v>
      </c>
      <c r="E4708">
        <v>1994</v>
      </c>
      <c r="F4708">
        <v>110</v>
      </c>
      <c r="G4708">
        <v>1</v>
      </c>
      <c r="H4708">
        <v>79</v>
      </c>
      <c r="I4708">
        <v>5.0199999999999996</v>
      </c>
      <c r="J4708">
        <v>4.5018383999999996</v>
      </c>
      <c r="L4708">
        <v>1</v>
      </c>
      <c r="M4708">
        <v>8</v>
      </c>
      <c r="N4708">
        <v>399</v>
      </c>
      <c r="O4708">
        <v>1</v>
      </c>
      <c r="P4708">
        <v>3</v>
      </c>
      <c r="Q4708" t="str">
        <f>VLOOKUP(M4708,lookups!$A$1:$B$7, 2, FALSE)</f>
        <v>rotary screw</v>
      </c>
      <c r="R4708" t="str">
        <f>VLOOKUP(N4708,lookups!$D$1:$E$6, 2, FALSE)</f>
        <v>hucuktlis r</v>
      </c>
      <c r="S4708" t="str">
        <f>VLOOKUP(C4708,lookups!$G$1:$H$3, 2, FALSE)</f>
        <v>smolt</v>
      </c>
    </row>
    <row r="4709" spans="1:19" x14ac:dyDescent="0.25">
      <c r="A4709" s="1">
        <v>34459</v>
      </c>
      <c r="B4709">
        <v>1</v>
      </c>
      <c r="C4709">
        <v>1</v>
      </c>
      <c r="D4709">
        <v>1</v>
      </c>
      <c r="E4709">
        <v>1994</v>
      </c>
      <c r="F4709">
        <v>111</v>
      </c>
      <c r="G4709">
        <v>1</v>
      </c>
      <c r="H4709">
        <v>79</v>
      </c>
      <c r="I4709">
        <v>4.63</v>
      </c>
      <c r="J4709">
        <v>4.1520939830000003</v>
      </c>
      <c r="L4709">
        <v>1</v>
      </c>
      <c r="M4709">
        <v>8</v>
      </c>
      <c r="N4709">
        <v>399</v>
      </c>
      <c r="O4709">
        <v>1</v>
      </c>
      <c r="P4709">
        <v>3</v>
      </c>
      <c r="Q4709" t="str">
        <f>VLOOKUP(M4709,lookups!$A$1:$B$7, 2, FALSE)</f>
        <v>rotary screw</v>
      </c>
      <c r="R4709" t="str">
        <f>VLOOKUP(N4709,lookups!$D$1:$E$6, 2, FALSE)</f>
        <v>hucuktlis r</v>
      </c>
      <c r="S4709" t="str">
        <f>VLOOKUP(C4709,lookups!$G$1:$H$3, 2, FALSE)</f>
        <v>smolt</v>
      </c>
    </row>
    <row r="4710" spans="1:19" x14ac:dyDescent="0.25">
      <c r="A4710" s="1">
        <v>34459</v>
      </c>
      <c r="B4710">
        <v>1</v>
      </c>
      <c r="C4710">
        <v>1</v>
      </c>
      <c r="D4710">
        <v>1</v>
      </c>
      <c r="E4710">
        <v>1994</v>
      </c>
      <c r="F4710">
        <v>112</v>
      </c>
      <c r="G4710">
        <v>1</v>
      </c>
      <c r="H4710">
        <v>78</v>
      </c>
      <c r="I4710">
        <v>4.62</v>
      </c>
      <c r="J4710">
        <v>4.1431261770000001</v>
      </c>
      <c r="L4710">
        <v>1</v>
      </c>
      <c r="M4710">
        <v>8</v>
      </c>
      <c r="N4710">
        <v>399</v>
      </c>
      <c r="O4710">
        <v>1</v>
      </c>
      <c r="P4710">
        <v>3</v>
      </c>
      <c r="Q4710" t="str">
        <f>VLOOKUP(M4710,lookups!$A$1:$B$7, 2, FALSE)</f>
        <v>rotary screw</v>
      </c>
      <c r="R4710" t="str">
        <f>VLOOKUP(N4710,lookups!$D$1:$E$6, 2, FALSE)</f>
        <v>hucuktlis r</v>
      </c>
      <c r="S4710" t="str">
        <f>VLOOKUP(C4710,lookups!$G$1:$H$3, 2, FALSE)</f>
        <v>smolt</v>
      </c>
    </row>
    <row r="4711" spans="1:19" x14ac:dyDescent="0.25">
      <c r="A4711" s="1">
        <v>34459</v>
      </c>
      <c r="B4711">
        <v>1</v>
      </c>
      <c r="C4711">
        <v>1</v>
      </c>
      <c r="D4711">
        <v>1</v>
      </c>
      <c r="E4711">
        <v>1994</v>
      </c>
      <c r="F4711">
        <v>113</v>
      </c>
      <c r="G4711">
        <v>1</v>
      </c>
      <c r="H4711">
        <v>80</v>
      </c>
      <c r="I4711">
        <v>5.42</v>
      </c>
      <c r="J4711">
        <v>4.860550623</v>
      </c>
      <c r="L4711">
        <v>1</v>
      </c>
      <c r="M4711">
        <v>8</v>
      </c>
      <c r="N4711">
        <v>399</v>
      </c>
      <c r="O4711">
        <v>1</v>
      </c>
      <c r="P4711">
        <v>3</v>
      </c>
      <c r="Q4711" t="str">
        <f>VLOOKUP(M4711,lookups!$A$1:$B$7, 2, FALSE)</f>
        <v>rotary screw</v>
      </c>
      <c r="R4711" t="str">
        <f>VLOOKUP(N4711,lookups!$D$1:$E$6, 2, FALSE)</f>
        <v>hucuktlis r</v>
      </c>
      <c r="S4711" t="str">
        <f>VLOOKUP(C4711,lookups!$G$1:$H$3, 2, FALSE)</f>
        <v>smolt</v>
      </c>
    </row>
    <row r="4712" spans="1:19" x14ac:dyDescent="0.25">
      <c r="A4712" s="1">
        <v>34459</v>
      </c>
      <c r="B4712">
        <v>1</v>
      </c>
      <c r="C4712">
        <v>1</v>
      </c>
      <c r="D4712">
        <v>1</v>
      </c>
      <c r="E4712">
        <v>1994</v>
      </c>
      <c r="F4712">
        <v>114</v>
      </c>
      <c r="G4712">
        <v>1</v>
      </c>
      <c r="H4712">
        <v>80</v>
      </c>
      <c r="I4712">
        <v>4.75</v>
      </c>
      <c r="J4712">
        <v>4.2597076500000002</v>
      </c>
      <c r="L4712">
        <v>1</v>
      </c>
      <c r="M4712">
        <v>8</v>
      </c>
      <c r="N4712">
        <v>399</v>
      </c>
      <c r="O4712">
        <v>1</v>
      </c>
      <c r="P4712">
        <v>3</v>
      </c>
      <c r="Q4712" t="str">
        <f>VLOOKUP(M4712,lookups!$A$1:$B$7, 2, FALSE)</f>
        <v>rotary screw</v>
      </c>
      <c r="R4712" t="str">
        <f>VLOOKUP(N4712,lookups!$D$1:$E$6, 2, FALSE)</f>
        <v>hucuktlis r</v>
      </c>
      <c r="S4712" t="str">
        <f>VLOOKUP(C4712,lookups!$G$1:$H$3, 2, FALSE)</f>
        <v>smolt</v>
      </c>
    </row>
    <row r="4713" spans="1:19" x14ac:dyDescent="0.25">
      <c r="A4713" s="1">
        <v>34459</v>
      </c>
      <c r="B4713">
        <v>1</v>
      </c>
      <c r="C4713">
        <v>1</v>
      </c>
      <c r="D4713">
        <v>1</v>
      </c>
      <c r="E4713">
        <v>1994</v>
      </c>
      <c r="F4713">
        <v>115</v>
      </c>
      <c r="G4713">
        <v>1</v>
      </c>
      <c r="H4713">
        <v>79</v>
      </c>
      <c r="I4713">
        <v>4.8499999999999996</v>
      </c>
      <c r="J4713">
        <v>4.3493857050000004</v>
      </c>
      <c r="L4713">
        <v>1</v>
      </c>
      <c r="M4713">
        <v>8</v>
      </c>
      <c r="N4713">
        <v>399</v>
      </c>
      <c r="O4713">
        <v>1</v>
      </c>
      <c r="P4713">
        <v>3</v>
      </c>
      <c r="Q4713" t="str">
        <f>VLOOKUP(M4713,lookups!$A$1:$B$7, 2, FALSE)</f>
        <v>rotary screw</v>
      </c>
      <c r="R4713" t="str">
        <f>VLOOKUP(N4713,lookups!$D$1:$E$6, 2, FALSE)</f>
        <v>hucuktlis r</v>
      </c>
      <c r="S4713" t="str">
        <f>VLOOKUP(C4713,lookups!$G$1:$H$3, 2, FALSE)</f>
        <v>smolt</v>
      </c>
    </row>
    <row r="4714" spans="1:19" x14ac:dyDescent="0.25">
      <c r="A4714" s="1">
        <v>34459</v>
      </c>
      <c r="B4714">
        <v>1</v>
      </c>
      <c r="C4714">
        <v>1</v>
      </c>
      <c r="D4714">
        <v>1</v>
      </c>
      <c r="E4714">
        <v>1994</v>
      </c>
      <c r="F4714">
        <v>116</v>
      </c>
      <c r="G4714">
        <v>1</v>
      </c>
      <c r="H4714">
        <v>83</v>
      </c>
      <c r="I4714">
        <v>5.78</v>
      </c>
      <c r="J4714">
        <v>5.1833916240000004</v>
      </c>
      <c r="L4714">
        <v>1</v>
      </c>
      <c r="M4714">
        <v>8</v>
      </c>
      <c r="N4714">
        <v>399</v>
      </c>
      <c r="O4714">
        <v>1</v>
      </c>
      <c r="P4714">
        <v>3</v>
      </c>
      <c r="Q4714" t="str">
        <f>VLOOKUP(M4714,lookups!$A$1:$B$7, 2, FALSE)</f>
        <v>rotary screw</v>
      </c>
      <c r="R4714" t="str">
        <f>VLOOKUP(N4714,lookups!$D$1:$E$6, 2, FALSE)</f>
        <v>hucuktlis r</v>
      </c>
      <c r="S4714" t="str">
        <f>VLOOKUP(C4714,lookups!$G$1:$H$3, 2, FALSE)</f>
        <v>smolt</v>
      </c>
    </row>
    <row r="4715" spans="1:19" x14ac:dyDescent="0.25">
      <c r="A4715" s="1">
        <v>34459</v>
      </c>
      <c r="B4715">
        <v>1</v>
      </c>
      <c r="C4715">
        <v>1</v>
      </c>
      <c r="D4715">
        <v>1</v>
      </c>
      <c r="E4715">
        <v>1994</v>
      </c>
      <c r="F4715">
        <v>117</v>
      </c>
      <c r="G4715">
        <v>1</v>
      </c>
      <c r="H4715">
        <v>76</v>
      </c>
      <c r="I4715">
        <v>4.4000000000000004</v>
      </c>
      <c r="J4715">
        <v>3.9458344539999999</v>
      </c>
      <c r="L4715">
        <v>1</v>
      </c>
      <c r="M4715">
        <v>8</v>
      </c>
      <c r="N4715">
        <v>399</v>
      </c>
      <c r="O4715">
        <v>1</v>
      </c>
      <c r="P4715">
        <v>3</v>
      </c>
      <c r="Q4715" t="str">
        <f>VLOOKUP(M4715,lookups!$A$1:$B$7, 2, FALSE)</f>
        <v>rotary screw</v>
      </c>
      <c r="R4715" t="str">
        <f>VLOOKUP(N4715,lookups!$D$1:$E$6, 2, FALSE)</f>
        <v>hucuktlis r</v>
      </c>
      <c r="S4715" t="str">
        <f>VLOOKUP(C4715,lookups!$G$1:$H$3, 2, FALSE)</f>
        <v>smolt</v>
      </c>
    </row>
    <row r="4716" spans="1:19" x14ac:dyDescent="0.25">
      <c r="A4716" s="1">
        <v>34459</v>
      </c>
      <c r="B4716">
        <v>1</v>
      </c>
      <c r="C4716">
        <v>1</v>
      </c>
      <c r="D4716">
        <v>1</v>
      </c>
      <c r="E4716">
        <v>1994</v>
      </c>
      <c r="F4716">
        <v>118</v>
      </c>
      <c r="G4716">
        <v>1</v>
      </c>
      <c r="H4716">
        <v>78</v>
      </c>
      <c r="I4716">
        <v>4.32</v>
      </c>
      <c r="J4716">
        <v>3.87409201</v>
      </c>
      <c r="L4716">
        <v>1</v>
      </c>
      <c r="M4716">
        <v>8</v>
      </c>
      <c r="N4716">
        <v>399</v>
      </c>
      <c r="O4716">
        <v>1</v>
      </c>
      <c r="P4716">
        <v>3</v>
      </c>
      <c r="Q4716" t="str">
        <f>VLOOKUP(M4716,lookups!$A$1:$B$7, 2, FALSE)</f>
        <v>rotary screw</v>
      </c>
      <c r="R4716" t="str">
        <f>VLOOKUP(N4716,lookups!$D$1:$E$6, 2, FALSE)</f>
        <v>hucuktlis r</v>
      </c>
      <c r="S4716" t="str">
        <f>VLOOKUP(C4716,lookups!$G$1:$H$3, 2, FALSE)</f>
        <v>smolt</v>
      </c>
    </row>
    <row r="4717" spans="1:19" x14ac:dyDescent="0.25">
      <c r="A4717" s="1">
        <v>34459</v>
      </c>
      <c r="B4717">
        <v>1</v>
      </c>
      <c r="C4717">
        <v>1</v>
      </c>
      <c r="D4717">
        <v>1</v>
      </c>
      <c r="E4717">
        <v>1994</v>
      </c>
      <c r="F4717">
        <v>119</v>
      </c>
      <c r="G4717">
        <v>1</v>
      </c>
      <c r="H4717">
        <v>81</v>
      </c>
      <c r="I4717">
        <v>4.68</v>
      </c>
      <c r="J4717">
        <v>4.1969330100000004</v>
      </c>
      <c r="L4717">
        <v>1</v>
      </c>
      <c r="M4717">
        <v>8</v>
      </c>
      <c r="N4717">
        <v>399</v>
      </c>
      <c r="O4717">
        <v>1</v>
      </c>
      <c r="P4717">
        <v>3</v>
      </c>
      <c r="Q4717" t="str">
        <f>VLOOKUP(M4717,lookups!$A$1:$B$7, 2, FALSE)</f>
        <v>rotary screw</v>
      </c>
      <c r="R4717" t="str">
        <f>VLOOKUP(N4717,lookups!$D$1:$E$6, 2, FALSE)</f>
        <v>hucuktlis r</v>
      </c>
      <c r="S4717" t="str">
        <f>VLOOKUP(C4717,lookups!$G$1:$H$3, 2, FALSE)</f>
        <v>smolt</v>
      </c>
    </row>
    <row r="4718" spans="1:19" x14ac:dyDescent="0.25">
      <c r="A4718" s="1">
        <v>34459</v>
      </c>
      <c r="B4718">
        <v>1</v>
      </c>
      <c r="C4718">
        <v>1</v>
      </c>
      <c r="D4718">
        <v>1</v>
      </c>
      <c r="E4718">
        <v>1994</v>
      </c>
      <c r="F4718">
        <v>120</v>
      </c>
      <c r="G4718">
        <v>1</v>
      </c>
      <c r="H4718">
        <v>78</v>
      </c>
      <c r="I4718">
        <v>4.43</v>
      </c>
      <c r="J4718">
        <v>3.9727378710000001</v>
      </c>
      <c r="L4718">
        <v>1</v>
      </c>
      <c r="M4718">
        <v>8</v>
      </c>
      <c r="N4718">
        <v>399</v>
      </c>
      <c r="O4718">
        <v>1</v>
      </c>
      <c r="P4718">
        <v>3</v>
      </c>
      <c r="Q4718" t="str">
        <f>VLOOKUP(M4718,lookups!$A$1:$B$7, 2, FALSE)</f>
        <v>rotary screw</v>
      </c>
      <c r="R4718" t="str">
        <f>VLOOKUP(N4718,lookups!$D$1:$E$6, 2, FALSE)</f>
        <v>hucuktlis r</v>
      </c>
      <c r="S4718" t="str">
        <f>VLOOKUP(C4718,lookups!$G$1:$H$3, 2, FALSE)</f>
        <v>smolt</v>
      </c>
    </row>
    <row r="4719" spans="1:19" x14ac:dyDescent="0.25">
      <c r="A4719" s="1">
        <v>34459</v>
      </c>
      <c r="B4719">
        <v>1</v>
      </c>
      <c r="C4719">
        <v>1</v>
      </c>
      <c r="D4719">
        <v>1</v>
      </c>
      <c r="E4719">
        <v>1994</v>
      </c>
      <c r="F4719">
        <v>121</v>
      </c>
      <c r="G4719">
        <v>1</v>
      </c>
      <c r="H4719">
        <v>78</v>
      </c>
      <c r="I4719">
        <v>4.0999999999999996</v>
      </c>
      <c r="J4719">
        <v>3.6768002869999998</v>
      </c>
      <c r="L4719">
        <v>1</v>
      </c>
      <c r="M4719">
        <v>8</v>
      </c>
      <c r="N4719">
        <v>399</v>
      </c>
      <c r="O4719">
        <v>1</v>
      </c>
      <c r="P4719">
        <v>3</v>
      </c>
      <c r="Q4719" t="str">
        <f>VLOOKUP(M4719,lookups!$A$1:$B$7, 2, FALSE)</f>
        <v>rotary screw</v>
      </c>
      <c r="R4719" t="str">
        <f>VLOOKUP(N4719,lookups!$D$1:$E$6, 2, FALSE)</f>
        <v>hucuktlis r</v>
      </c>
      <c r="S4719" t="str">
        <f>VLOOKUP(C4719,lookups!$G$1:$H$3, 2, FALSE)</f>
        <v>smolt</v>
      </c>
    </row>
    <row r="4720" spans="1:19" x14ac:dyDescent="0.25">
      <c r="A4720" s="1">
        <v>34459</v>
      </c>
      <c r="B4720">
        <v>1</v>
      </c>
      <c r="C4720">
        <v>1</v>
      </c>
      <c r="D4720">
        <v>1</v>
      </c>
      <c r="E4720">
        <v>1994</v>
      </c>
      <c r="F4720">
        <v>122</v>
      </c>
      <c r="G4720">
        <v>1</v>
      </c>
      <c r="H4720">
        <v>82</v>
      </c>
      <c r="I4720">
        <v>5.39</v>
      </c>
      <c r="J4720">
        <v>4.8336472070000003</v>
      </c>
      <c r="L4720">
        <v>1</v>
      </c>
      <c r="M4720">
        <v>8</v>
      </c>
      <c r="N4720">
        <v>399</v>
      </c>
      <c r="O4720">
        <v>1</v>
      </c>
      <c r="P4720">
        <v>3</v>
      </c>
      <c r="Q4720" t="str">
        <f>VLOOKUP(M4720,lookups!$A$1:$B$7, 2, FALSE)</f>
        <v>rotary screw</v>
      </c>
      <c r="R4720" t="str">
        <f>VLOOKUP(N4720,lookups!$D$1:$E$6, 2, FALSE)</f>
        <v>hucuktlis r</v>
      </c>
      <c r="S4720" t="str">
        <f>VLOOKUP(C4720,lookups!$G$1:$H$3, 2, FALSE)</f>
        <v>smolt</v>
      </c>
    </row>
    <row r="4721" spans="1:19" x14ac:dyDescent="0.25">
      <c r="A4721" s="1">
        <v>34459</v>
      </c>
      <c r="B4721">
        <v>1</v>
      </c>
      <c r="C4721">
        <v>1</v>
      </c>
      <c r="D4721">
        <v>1</v>
      </c>
      <c r="E4721">
        <v>1994</v>
      </c>
      <c r="F4721">
        <v>123</v>
      </c>
      <c r="G4721">
        <v>1</v>
      </c>
      <c r="H4721">
        <v>78</v>
      </c>
      <c r="I4721">
        <v>4.45</v>
      </c>
      <c r="J4721">
        <v>3.990673482</v>
      </c>
      <c r="L4721">
        <v>1</v>
      </c>
      <c r="M4721">
        <v>8</v>
      </c>
      <c r="N4721">
        <v>399</v>
      </c>
      <c r="O4721">
        <v>1</v>
      </c>
      <c r="P4721">
        <v>3</v>
      </c>
      <c r="Q4721" t="str">
        <f>VLOOKUP(M4721,lookups!$A$1:$B$7, 2, FALSE)</f>
        <v>rotary screw</v>
      </c>
      <c r="R4721" t="str">
        <f>VLOOKUP(N4721,lookups!$D$1:$E$6, 2, FALSE)</f>
        <v>hucuktlis r</v>
      </c>
      <c r="S4721" t="str">
        <f>VLOOKUP(C4721,lookups!$G$1:$H$3, 2, FALSE)</f>
        <v>smolt</v>
      </c>
    </row>
    <row r="4722" spans="1:19" x14ac:dyDescent="0.25">
      <c r="A4722" s="1">
        <v>34459</v>
      </c>
      <c r="B4722">
        <v>1</v>
      </c>
      <c r="C4722">
        <v>1</v>
      </c>
      <c r="D4722">
        <v>1</v>
      </c>
      <c r="E4722">
        <v>1994</v>
      </c>
      <c r="F4722">
        <v>124</v>
      </c>
      <c r="G4722">
        <v>1</v>
      </c>
      <c r="H4722">
        <v>72</v>
      </c>
      <c r="I4722">
        <v>3.5</v>
      </c>
      <c r="J4722">
        <v>3.1387319520000001</v>
      </c>
      <c r="M4722">
        <v>8</v>
      </c>
      <c r="N4722">
        <v>399</v>
      </c>
      <c r="O4722">
        <v>1</v>
      </c>
      <c r="P4722">
        <v>3</v>
      </c>
      <c r="Q4722" t="str">
        <f>VLOOKUP(M4722,lookups!$A$1:$B$7, 2, FALSE)</f>
        <v>rotary screw</v>
      </c>
      <c r="R4722" t="str">
        <f>VLOOKUP(N4722,lookups!$D$1:$E$6, 2, FALSE)</f>
        <v>hucuktlis r</v>
      </c>
      <c r="S4722" t="str">
        <f>VLOOKUP(C4722,lookups!$G$1:$H$3, 2, FALSE)</f>
        <v>smolt</v>
      </c>
    </row>
    <row r="4723" spans="1:19" x14ac:dyDescent="0.25">
      <c r="A4723" s="1">
        <v>34459</v>
      </c>
      <c r="B4723">
        <v>1</v>
      </c>
      <c r="C4723">
        <v>1</v>
      </c>
      <c r="D4723">
        <v>1</v>
      </c>
      <c r="E4723">
        <v>1994</v>
      </c>
      <c r="F4723">
        <v>125</v>
      </c>
      <c r="G4723">
        <v>1</v>
      </c>
      <c r="H4723">
        <v>75</v>
      </c>
      <c r="I4723">
        <v>3.96</v>
      </c>
      <c r="J4723">
        <v>3.551251009</v>
      </c>
      <c r="L4723">
        <v>1</v>
      </c>
      <c r="M4723">
        <v>8</v>
      </c>
      <c r="N4723">
        <v>399</v>
      </c>
      <c r="O4723">
        <v>1</v>
      </c>
      <c r="P4723">
        <v>3</v>
      </c>
      <c r="Q4723" t="str">
        <f>VLOOKUP(M4723,lookups!$A$1:$B$7, 2, FALSE)</f>
        <v>rotary screw</v>
      </c>
      <c r="R4723" t="str">
        <f>VLOOKUP(N4723,lookups!$D$1:$E$6, 2, FALSE)</f>
        <v>hucuktlis r</v>
      </c>
      <c r="S4723" t="str">
        <f>VLOOKUP(C4723,lookups!$G$1:$H$3, 2, FALSE)</f>
        <v>smolt</v>
      </c>
    </row>
    <row r="4724" spans="1:19" x14ac:dyDescent="0.25">
      <c r="A4724" s="1">
        <v>34459</v>
      </c>
      <c r="B4724">
        <v>1</v>
      </c>
      <c r="C4724">
        <v>1</v>
      </c>
      <c r="D4724">
        <v>1</v>
      </c>
      <c r="E4724">
        <v>1994</v>
      </c>
      <c r="F4724">
        <v>126</v>
      </c>
      <c r="G4724">
        <v>1</v>
      </c>
      <c r="H4724">
        <v>81</v>
      </c>
      <c r="I4724">
        <v>5.57</v>
      </c>
      <c r="J4724">
        <v>4.9950677069999996</v>
      </c>
      <c r="L4724">
        <v>1</v>
      </c>
      <c r="M4724">
        <v>8</v>
      </c>
      <c r="N4724">
        <v>399</v>
      </c>
      <c r="O4724">
        <v>1</v>
      </c>
      <c r="P4724">
        <v>3</v>
      </c>
      <c r="Q4724" t="str">
        <f>VLOOKUP(M4724,lookups!$A$1:$B$7, 2, FALSE)</f>
        <v>rotary screw</v>
      </c>
      <c r="R4724" t="str">
        <f>VLOOKUP(N4724,lookups!$D$1:$E$6, 2, FALSE)</f>
        <v>hucuktlis r</v>
      </c>
      <c r="S4724" t="str">
        <f>VLOOKUP(C4724,lookups!$G$1:$H$3, 2, FALSE)</f>
        <v>smolt</v>
      </c>
    </row>
    <row r="4725" spans="1:19" x14ac:dyDescent="0.25">
      <c r="A4725" s="1">
        <v>34459</v>
      </c>
      <c r="B4725">
        <v>1</v>
      </c>
      <c r="C4725">
        <v>1</v>
      </c>
      <c r="D4725">
        <v>1</v>
      </c>
      <c r="E4725">
        <v>1994</v>
      </c>
      <c r="F4725">
        <v>127</v>
      </c>
      <c r="G4725">
        <v>1</v>
      </c>
      <c r="H4725">
        <v>70</v>
      </c>
      <c r="I4725">
        <v>2.86</v>
      </c>
      <c r="J4725">
        <v>2.564792395</v>
      </c>
      <c r="M4725">
        <v>8</v>
      </c>
      <c r="N4725">
        <v>399</v>
      </c>
      <c r="O4725">
        <v>1</v>
      </c>
      <c r="P4725">
        <v>3</v>
      </c>
      <c r="Q4725" t="str">
        <f>VLOOKUP(M4725,lookups!$A$1:$B$7, 2, FALSE)</f>
        <v>rotary screw</v>
      </c>
      <c r="R4725" t="str">
        <f>VLOOKUP(N4725,lookups!$D$1:$E$6, 2, FALSE)</f>
        <v>hucuktlis r</v>
      </c>
      <c r="S4725" t="str">
        <f>VLOOKUP(C4725,lookups!$G$1:$H$3, 2, FALSE)</f>
        <v>smolt</v>
      </c>
    </row>
    <row r="4726" spans="1:19" x14ac:dyDescent="0.25">
      <c r="A4726" s="1">
        <v>34459</v>
      </c>
      <c r="B4726">
        <v>1</v>
      </c>
      <c r="C4726">
        <v>1</v>
      </c>
      <c r="D4726">
        <v>1</v>
      </c>
      <c r="E4726">
        <v>1994</v>
      </c>
      <c r="F4726">
        <v>128</v>
      </c>
      <c r="G4726">
        <v>1</v>
      </c>
      <c r="H4726">
        <v>79</v>
      </c>
      <c r="I4726">
        <v>4.08</v>
      </c>
      <c r="J4726">
        <v>3.6588646759999999</v>
      </c>
      <c r="L4726">
        <v>1</v>
      </c>
      <c r="M4726">
        <v>8</v>
      </c>
      <c r="N4726">
        <v>399</v>
      </c>
      <c r="O4726">
        <v>1</v>
      </c>
      <c r="P4726">
        <v>3</v>
      </c>
      <c r="Q4726" t="str">
        <f>VLOOKUP(M4726,lookups!$A$1:$B$7, 2, FALSE)</f>
        <v>rotary screw</v>
      </c>
      <c r="R4726" t="str">
        <f>VLOOKUP(N4726,lookups!$D$1:$E$6, 2, FALSE)</f>
        <v>hucuktlis r</v>
      </c>
      <c r="S4726" t="str">
        <f>VLOOKUP(C4726,lookups!$G$1:$H$3, 2, FALSE)</f>
        <v>smolt</v>
      </c>
    </row>
    <row r="4727" spans="1:19" x14ac:dyDescent="0.25">
      <c r="A4727" s="1">
        <v>34459</v>
      </c>
      <c r="B4727">
        <v>1</v>
      </c>
      <c r="C4727">
        <v>1</v>
      </c>
      <c r="D4727">
        <v>1</v>
      </c>
      <c r="E4727">
        <v>1994</v>
      </c>
      <c r="F4727">
        <v>129</v>
      </c>
      <c r="G4727">
        <v>1</v>
      </c>
      <c r="H4727">
        <v>75</v>
      </c>
      <c r="I4727">
        <v>4.2300000000000004</v>
      </c>
      <c r="J4727">
        <v>3.7933817589999999</v>
      </c>
      <c r="L4727">
        <v>1</v>
      </c>
      <c r="M4727">
        <v>8</v>
      </c>
      <c r="N4727">
        <v>399</v>
      </c>
      <c r="O4727">
        <v>1</v>
      </c>
      <c r="P4727">
        <v>3</v>
      </c>
      <c r="Q4727" t="str">
        <f>VLOOKUP(M4727,lookups!$A$1:$B$7, 2, FALSE)</f>
        <v>rotary screw</v>
      </c>
      <c r="R4727" t="str">
        <f>VLOOKUP(N4727,lookups!$D$1:$E$6, 2, FALSE)</f>
        <v>hucuktlis r</v>
      </c>
      <c r="S4727" t="str">
        <f>VLOOKUP(C4727,lookups!$G$1:$H$3, 2, FALSE)</f>
        <v>smolt</v>
      </c>
    </row>
    <row r="4728" spans="1:19" x14ac:dyDescent="0.25">
      <c r="A4728" s="1">
        <v>34459</v>
      </c>
      <c r="B4728">
        <v>1</v>
      </c>
      <c r="C4728">
        <v>1</v>
      </c>
      <c r="D4728">
        <v>1</v>
      </c>
      <c r="E4728">
        <v>1994</v>
      </c>
      <c r="F4728">
        <v>130</v>
      </c>
      <c r="G4728">
        <v>1</v>
      </c>
      <c r="H4728">
        <v>78</v>
      </c>
      <c r="I4728">
        <v>4.5999999999999996</v>
      </c>
      <c r="J4728">
        <v>4.1251905659999997</v>
      </c>
      <c r="L4728">
        <v>1</v>
      </c>
      <c r="M4728">
        <v>8</v>
      </c>
      <c r="N4728">
        <v>399</v>
      </c>
      <c r="O4728">
        <v>1</v>
      </c>
      <c r="P4728">
        <v>3</v>
      </c>
      <c r="Q4728" t="str">
        <f>VLOOKUP(M4728,lookups!$A$1:$B$7, 2, FALSE)</f>
        <v>rotary screw</v>
      </c>
      <c r="R4728" t="str">
        <f>VLOOKUP(N4728,lookups!$D$1:$E$6, 2, FALSE)</f>
        <v>hucuktlis r</v>
      </c>
      <c r="S4728" t="str">
        <f>VLOOKUP(C4728,lookups!$G$1:$H$3, 2, FALSE)</f>
        <v>smolt</v>
      </c>
    </row>
    <row r="4729" spans="1:19" x14ac:dyDescent="0.25">
      <c r="A4729" s="1">
        <v>34459</v>
      </c>
      <c r="B4729">
        <v>1</v>
      </c>
      <c r="C4729">
        <v>1</v>
      </c>
      <c r="D4729">
        <v>1</v>
      </c>
      <c r="E4729">
        <v>1994</v>
      </c>
      <c r="F4729">
        <v>131</v>
      </c>
      <c r="G4729">
        <v>1</v>
      </c>
      <c r="H4729">
        <v>76</v>
      </c>
      <c r="I4729">
        <v>3.88</v>
      </c>
      <c r="J4729">
        <v>3.4795085640000001</v>
      </c>
      <c r="L4729">
        <v>1</v>
      </c>
      <c r="M4729">
        <v>8</v>
      </c>
      <c r="N4729">
        <v>399</v>
      </c>
      <c r="O4729">
        <v>1</v>
      </c>
      <c r="P4729">
        <v>3</v>
      </c>
      <c r="Q4729" t="str">
        <f>VLOOKUP(M4729,lookups!$A$1:$B$7, 2, FALSE)</f>
        <v>rotary screw</v>
      </c>
      <c r="R4729" t="str">
        <f>VLOOKUP(N4729,lookups!$D$1:$E$6, 2, FALSE)</f>
        <v>hucuktlis r</v>
      </c>
      <c r="S4729" t="str">
        <f>VLOOKUP(C4729,lookups!$G$1:$H$3, 2, FALSE)</f>
        <v>smolt</v>
      </c>
    </row>
    <row r="4730" spans="1:19" x14ac:dyDescent="0.25">
      <c r="A4730" s="1">
        <v>34459</v>
      </c>
      <c r="B4730">
        <v>1</v>
      </c>
      <c r="C4730">
        <v>1</v>
      </c>
      <c r="D4730">
        <v>1</v>
      </c>
      <c r="E4730">
        <v>1994</v>
      </c>
      <c r="F4730">
        <v>132</v>
      </c>
      <c r="G4730">
        <v>1</v>
      </c>
      <c r="H4730">
        <v>74</v>
      </c>
      <c r="I4730">
        <v>3.79</v>
      </c>
      <c r="J4730">
        <v>3.398798314</v>
      </c>
      <c r="M4730">
        <v>8</v>
      </c>
      <c r="N4730">
        <v>399</v>
      </c>
      <c r="O4730">
        <v>1</v>
      </c>
      <c r="P4730">
        <v>3</v>
      </c>
      <c r="Q4730" t="str">
        <f>VLOOKUP(M4730,lookups!$A$1:$B$7, 2, FALSE)</f>
        <v>rotary screw</v>
      </c>
      <c r="R4730" t="str">
        <f>VLOOKUP(N4730,lookups!$D$1:$E$6, 2, FALSE)</f>
        <v>hucuktlis r</v>
      </c>
      <c r="S4730" t="str">
        <f>VLOOKUP(C4730,lookups!$G$1:$H$3, 2, FALSE)</f>
        <v>smolt</v>
      </c>
    </row>
    <row r="4731" spans="1:19" x14ac:dyDescent="0.25">
      <c r="A4731" s="1">
        <v>34459</v>
      </c>
      <c r="B4731">
        <v>1</v>
      </c>
      <c r="C4731">
        <v>1</v>
      </c>
      <c r="D4731">
        <v>1</v>
      </c>
      <c r="E4731">
        <v>1994</v>
      </c>
      <c r="F4731">
        <v>133</v>
      </c>
      <c r="G4731">
        <v>1</v>
      </c>
      <c r="H4731">
        <v>73</v>
      </c>
      <c r="I4731">
        <v>3.74</v>
      </c>
      <c r="J4731">
        <v>3.3539592859999998</v>
      </c>
      <c r="M4731">
        <v>8</v>
      </c>
      <c r="N4731">
        <v>399</v>
      </c>
      <c r="O4731">
        <v>1</v>
      </c>
      <c r="P4731">
        <v>3</v>
      </c>
      <c r="Q4731" t="str">
        <f>VLOOKUP(M4731,lookups!$A$1:$B$7, 2, FALSE)</f>
        <v>rotary screw</v>
      </c>
      <c r="R4731" t="str">
        <f>VLOOKUP(N4731,lookups!$D$1:$E$6, 2, FALSE)</f>
        <v>hucuktlis r</v>
      </c>
      <c r="S4731" t="str">
        <f>VLOOKUP(C4731,lookups!$G$1:$H$3, 2, FALSE)</f>
        <v>smolt</v>
      </c>
    </row>
    <row r="4732" spans="1:19" x14ac:dyDescent="0.25">
      <c r="A4732" s="1">
        <v>34459</v>
      </c>
      <c r="B4732">
        <v>1</v>
      </c>
      <c r="C4732">
        <v>1</v>
      </c>
      <c r="D4732">
        <v>1</v>
      </c>
      <c r="E4732">
        <v>1994</v>
      </c>
      <c r="F4732">
        <v>134</v>
      </c>
      <c r="G4732">
        <v>1</v>
      </c>
      <c r="H4732">
        <v>75</v>
      </c>
      <c r="I4732">
        <v>3.66</v>
      </c>
      <c r="J4732">
        <v>3.282216842</v>
      </c>
      <c r="L4732">
        <v>1</v>
      </c>
      <c r="M4732">
        <v>8</v>
      </c>
      <c r="N4732">
        <v>399</v>
      </c>
      <c r="O4732">
        <v>1</v>
      </c>
      <c r="P4732">
        <v>3</v>
      </c>
      <c r="Q4732" t="str">
        <f>VLOOKUP(M4732,lookups!$A$1:$B$7, 2, FALSE)</f>
        <v>rotary screw</v>
      </c>
      <c r="R4732" t="str">
        <f>VLOOKUP(N4732,lookups!$D$1:$E$6, 2, FALSE)</f>
        <v>hucuktlis r</v>
      </c>
      <c r="S4732" t="str">
        <f>VLOOKUP(C4732,lookups!$G$1:$H$3, 2, FALSE)</f>
        <v>smolt</v>
      </c>
    </row>
    <row r="4733" spans="1:19" x14ac:dyDescent="0.25">
      <c r="A4733" s="1">
        <v>34459</v>
      </c>
      <c r="B4733">
        <v>1</v>
      </c>
      <c r="C4733">
        <v>1</v>
      </c>
      <c r="D4733">
        <v>1</v>
      </c>
      <c r="E4733">
        <v>1994</v>
      </c>
      <c r="F4733">
        <v>135</v>
      </c>
      <c r="G4733">
        <v>1</v>
      </c>
      <c r="H4733">
        <v>73</v>
      </c>
      <c r="I4733">
        <v>3.89</v>
      </c>
      <c r="J4733">
        <v>3.4884763699999999</v>
      </c>
      <c r="M4733">
        <v>8</v>
      </c>
      <c r="N4733">
        <v>399</v>
      </c>
      <c r="O4733">
        <v>1</v>
      </c>
      <c r="P4733">
        <v>3</v>
      </c>
      <c r="Q4733" t="str">
        <f>VLOOKUP(M4733,lookups!$A$1:$B$7, 2, FALSE)</f>
        <v>rotary screw</v>
      </c>
      <c r="R4733" t="str">
        <f>VLOOKUP(N4733,lookups!$D$1:$E$6, 2, FALSE)</f>
        <v>hucuktlis r</v>
      </c>
      <c r="S4733" t="str">
        <f>VLOOKUP(C4733,lookups!$G$1:$H$3, 2, FALSE)</f>
        <v>smolt</v>
      </c>
    </row>
    <row r="4734" spans="1:19" x14ac:dyDescent="0.25">
      <c r="A4734" s="1">
        <v>34459</v>
      </c>
      <c r="B4734">
        <v>1</v>
      </c>
      <c r="C4734">
        <v>1</v>
      </c>
      <c r="D4734">
        <v>1</v>
      </c>
      <c r="E4734">
        <v>1994</v>
      </c>
      <c r="F4734">
        <v>136</v>
      </c>
      <c r="G4734">
        <v>1</v>
      </c>
      <c r="H4734">
        <v>64</v>
      </c>
      <c r="I4734">
        <v>2.29</v>
      </c>
      <c r="J4734">
        <v>2.053627477</v>
      </c>
      <c r="M4734">
        <v>8</v>
      </c>
      <c r="N4734">
        <v>399</v>
      </c>
      <c r="O4734">
        <v>1</v>
      </c>
      <c r="P4734">
        <v>3</v>
      </c>
      <c r="Q4734" t="str">
        <f>VLOOKUP(M4734,lookups!$A$1:$B$7, 2, FALSE)</f>
        <v>rotary screw</v>
      </c>
      <c r="R4734" t="str">
        <f>VLOOKUP(N4734,lookups!$D$1:$E$6, 2, FALSE)</f>
        <v>hucuktlis r</v>
      </c>
      <c r="S4734" t="str">
        <f>VLOOKUP(C4734,lookups!$G$1:$H$3, 2, FALSE)</f>
        <v>smolt</v>
      </c>
    </row>
    <row r="4735" spans="1:19" x14ac:dyDescent="0.25">
      <c r="A4735" s="1">
        <v>34459</v>
      </c>
      <c r="B4735">
        <v>1</v>
      </c>
      <c r="C4735">
        <v>1</v>
      </c>
      <c r="D4735">
        <v>1</v>
      </c>
      <c r="E4735">
        <v>1994</v>
      </c>
      <c r="F4735">
        <v>137</v>
      </c>
      <c r="G4735">
        <v>1</v>
      </c>
      <c r="H4735">
        <v>71</v>
      </c>
      <c r="I4735">
        <v>2.96</v>
      </c>
      <c r="J4735">
        <v>2.6544704509999999</v>
      </c>
      <c r="M4735">
        <v>8</v>
      </c>
      <c r="N4735">
        <v>399</v>
      </c>
      <c r="O4735">
        <v>1</v>
      </c>
      <c r="P4735">
        <v>3</v>
      </c>
      <c r="Q4735" t="str">
        <f>VLOOKUP(M4735,lookups!$A$1:$B$7, 2, FALSE)</f>
        <v>rotary screw</v>
      </c>
      <c r="R4735" t="str">
        <f>VLOOKUP(N4735,lookups!$D$1:$E$6, 2, FALSE)</f>
        <v>hucuktlis r</v>
      </c>
      <c r="S4735" t="str">
        <f>VLOOKUP(C4735,lookups!$G$1:$H$3, 2, FALSE)</f>
        <v>smolt</v>
      </c>
    </row>
    <row r="4736" spans="1:19" x14ac:dyDescent="0.25">
      <c r="A4736" s="1">
        <v>34459</v>
      </c>
      <c r="B4736">
        <v>1</v>
      </c>
      <c r="C4736">
        <v>1</v>
      </c>
      <c r="D4736">
        <v>1</v>
      </c>
      <c r="E4736">
        <v>1994</v>
      </c>
      <c r="F4736">
        <v>138</v>
      </c>
      <c r="G4736">
        <v>1</v>
      </c>
      <c r="H4736">
        <v>71</v>
      </c>
      <c r="I4736">
        <v>3.52</v>
      </c>
      <c r="J4736">
        <v>3.1566675630000001</v>
      </c>
      <c r="M4736">
        <v>8</v>
      </c>
      <c r="N4736">
        <v>399</v>
      </c>
      <c r="O4736">
        <v>1</v>
      </c>
      <c r="P4736">
        <v>3</v>
      </c>
      <c r="Q4736" t="str">
        <f>VLOOKUP(M4736,lookups!$A$1:$B$7, 2, FALSE)</f>
        <v>rotary screw</v>
      </c>
      <c r="R4736" t="str">
        <f>VLOOKUP(N4736,lookups!$D$1:$E$6, 2, FALSE)</f>
        <v>hucuktlis r</v>
      </c>
      <c r="S4736" t="str">
        <f>VLOOKUP(C4736,lookups!$G$1:$H$3, 2, FALSE)</f>
        <v>smolt</v>
      </c>
    </row>
    <row r="4737" spans="1:19" x14ac:dyDescent="0.25">
      <c r="A4737" s="1">
        <v>34459</v>
      </c>
      <c r="B4737">
        <v>1</v>
      </c>
      <c r="C4737">
        <v>1</v>
      </c>
      <c r="D4737">
        <v>1</v>
      </c>
      <c r="E4737">
        <v>1994</v>
      </c>
      <c r="F4737">
        <v>139</v>
      </c>
      <c r="G4737">
        <v>1</v>
      </c>
      <c r="H4737">
        <v>67</v>
      </c>
      <c r="I4737">
        <v>2.35</v>
      </c>
      <c r="J4737">
        <v>2.107434311</v>
      </c>
      <c r="M4737">
        <v>8</v>
      </c>
      <c r="N4737">
        <v>399</v>
      </c>
      <c r="O4737">
        <v>1</v>
      </c>
      <c r="P4737">
        <v>3</v>
      </c>
      <c r="Q4737" t="str">
        <f>VLOOKUP(M4737,lookups!$A$1:$B$7, 2, FALSE)</f>
        <v>rotary screw</v>
      </c>
      <c r="R4737" t="str">
        <f>VLOOKUP(N4737,lookups!$D$1:$E$6, 2, FALSE)</f>
        <v>hucuktlis r</v>
      </c>
      <c r="S4737" t="str">
        <f>VLOOKUP(C4737,lookups!$G$1:$H$3, 2, FALSE)</f>
        <v>smolt</v>
      </c>
    </row>
    <row r="4738" spans="1:19" x14ac:dyDescent="0.25">
      <c r="A4738" s="1">
        <v>34459</v>
      </c>
      <c r="B4738">
        <v>1</v>
      </c>
      <c r="C4738">
        <v>1</v>
      </c>
      <c r="D4738">
        <v>1</v>
      </c>
      <c r="E4738">
        <v>1994</v>
      </c>
      <c r="F4738">
        <v>140</v>
      </c>
      <c r="G4738">
        <v>1</v>
      </c>
      <c r="H4738">
        <v>76</v>
      </c>
      <c r="I4738">
        <v>3.75</v>
      </c>
      <c r="J4738">
        <v>3.3629270920000001</v>
      </c>
      <c r="L4738">
        <v>1</v>
      </c>
      <c r="M4738">
        <v>8</v>
      </c>
      <c r="N4738">
        <v>399</v>
      </c>
      <c r="O4738">
        <v>1</v>
      </c>
      <c r="P4738">
        <v>3</v>
      </c>
      <c r="Q4738" t="str">
        <f>VLOOKUP(M4738,lookups!$A$1:$B$7, 2, FALSE)</f>
        <v>rotary screw</v>
      </c>
      <c r="R4738" t="str">
        <f>VLOOKUP(N4738,lookups!$D$1:$E$6, 2, FALSE)</f>
        <v>hucuktlis r</v>
      </c>
      <c r="S4738" t="str">
        <f>VLOOKUP(C4738,lookups!$G$1:$H$3, 2, FALSE)</f>
        <v>smolt</v>
      </c>
    </row>
    <row r="4739" spans="1:19" x14ac:dyDescent="0.25">
      <c r="A4739" s="1">
        <v>34459</v>
      </c>
      <c r="B4739">
        <v>1</v>
      </c>
      <c r="C4739">
        <v>1</v>
      </c>
      <c r="D4739">
        <v>1</v>
      </c>
      <c r="E4739">
        <v>1994</v>
      </c>
      <c r="F4739">
        <v>141</v>
      </c>
      <c r="G4739">
        <v>1</v>
      </c>
      <c r="H4739">
        <v>77</v>
      </c>
      <c r="I4739">
        <v>3.67</v>
      </c>
      <c r="J4739">
        <v>3.2911846470000001</v>
      </c>
      <c r="L4739">
        <v>1</v>
      </c>
      <c r="M4739">
        <v>8</v>
      </c>
      <c r="N4739">
        <v>399</v>
      </c>
      <c r="O4739">
        <v>1</v>
      </c>
      <c r="P4739">
        <v>3</v>
      </c>
      <c r="Q4739" t="str">
        <f>VLOOKUP(M4739,lookups!$A$1:$B$7, 2, FALSE)</f>
        <v>rotary screw</v>
      </c>
      <c r="R4739" t="str">
        <f>VLOOKUP(N4739,lookups!$D$1:$E$6, 2, FALSE)</f>
        <v>hucuktlis r</v>
      </c>
      <c r="S4739" t="str">
        <f>VLOOKUP(C4739,lookups!$G$1:$H$3, 2, FALSE)</f>
        <v>smolt</v>
      </c>
    </row>
    <row r="4740" spans="1:19" x14ac:dyDescent="0.25">
      <c r="A4740" s="1">
        <v>34459</v>
      </c>
      <c r="B4740">
        <v>1</v>
      </c>
      <c r="C4740">
        <v>1</v>
      </c>
      <c r="D4740">
        <v>1</v>
      </c>
      <c r="E4740">
        <v>1994</v>
      </c>
      <c r="F4740">
        <v>142</v>
      </c>
      <c r="G4740">
        <v>1</v>
      </c>
      <c r="H4740">
        <v>67</v>
      </c>
      <c r="I4740">
        <v>2.57</v>
      </c>
      <c r="J4740">
        <v>2.3047260340000002</v>
      </c>
      <c r="M4740">
        <v>8</v>
      </c>
      <c r="N4740">
        <v>399</v>
      </c>
      <c r="O4740">
        <v>1</v>
      </c>
      <c r="P4740">
        <v>3</v>
      </c>
      <c r="Q4740" t="str">
        <f>VLOOKUP(M4740,lookups!$A$1:$B$7, 2, FALSE)</f>
        <v>rotary screw</v>
      </c>
      <c r="R4740" t="str">
        <f>VLOOKUP(N4740,lookups!$D$1:$E$6, 2, FALSE)</f>
        <v>hucuktlis r</v>
      </c>
      <c r="S4740" t="str">
        <f>VLOOKUP(C4740,lookups!$G$1:$H$3, 2, FALSE)</f>
        <v>smolt</v>
      </c>
    </row>
    <row r="4741" spans="1:19" x14ac:dyDescent="0.25">
      <c r="A4741" s="1">
        <v>34459</v>
      </c>
      <c r="B4741">
        <v>1</v>
      </c>
      <c r="C4741">
        <v>1</v>
      </c>
      <c r="D4741">
        <v>1</v>
      </c>
      <c r="E4741">
        <v>1994</v>
      </c>
      <c r="F4741">
        <v>143</v>
      </c>
      <c r="G4741">
        <v>1</v>
      </c>
      <c r="H4741">
        <v>54</v>
      </c>
      <c r="I4741">
        <v>1.55</v>
      </c>
      <c r="J4741">
        <v>1.3900098649999999</v>
      </c>
      <c r="M4741">
        <v>8</v>
      </c>
      <c r="N4741">
        <v>399</v>
      </c>
      <c r="O4741">
        <v>1</v>
      </c>
      <c r="P4741">
        <v>3</v>
      </c>
      <c r="Q4741" t="str">
        <f>VLOOKUP(M4741,lookups!$A$1:$B$7, 2, FALSE)</f>
        <v>rotary screw</v>
      </c>
      <c r="R4741" t="str">
        <f>VLOOKUP(N4741,lookups!$D$1:$E$6, 2, FALSE)</f>
        <v>hucuktlis r</v>
      </c>
      <c r="S4741" t="str">
        <f>VLOOKUP(C4741,lookups!$G$1:$H$3, 2, FALSE)</f>
        <v>smolt</v>
      </c>
    </row>
    <row r="4742" spans="1:19" x14ac:dyDescent="0.25">
      <c r="A4742" s="1">
        <v>34459</v>
      </c>
      <c r="B4742">
        <v>1</v>
      </c>
      <c r="C4742">
        <v>1</v>
      </c>
      <c r="D4742">
        <v>1</v>
      </c>
      <c r="E4742">
        <v>1994</v>
      </c>
      <c r="F4742">
        <v>144</v>
      </c>
      <c r="G4742">
        <v>1</v>
      </c>
      <c r="H4742">
        <v>56</v>
      </c>
      <c r="I4742">
        <v>1.4</v>
      </c>
      <c r="J4742">
        <v>1.2554927810000001</v>
      </c>
      <c r="M4742">
        <v>8</v>
      </c>
      <c r="N4742">
        <v>399</v>
      </c>
      <c r="O4742">
        <v>1</v>
      </c>
      <c r="P4742">
        <v>3</v>
      </c>
      <c r="Q4742" t="str">
        <f>VLOOKUP(M4742,lookups!$A$1:$B$7, 2, FALSE)</f>
        <v>rotary screw</v>
      </c>
      <c r="R4742" t="str">
        <f>VLOOKUP(N4742,lookups!$D$1:$E$6, 2, FALSE)</f>
        <v>hucuktlis r</v>
      </c>
      <c r="S4742" t="str">
        <f>VLOOKUP(C4742,lookups!$G$1:$H$3, 2, FALSE)</f>
        <v>smolt</v>
      </c>
    </row>
    <row r="4743" spans="1:19" x14ac:dyDescent="0.25">
      <c r="A4743" s="1">
        <v>34466</v>
      </c>
      <c r="B4743">
        <v>1</v>
      </c>
      <c r="C4743">
        <v>1</v>
      </c>
      <c r="D4743">
        <v>1</v>
      </c>
      <c r="E4743">
        <v>1994</v>
      </c>
      <c r="F4743">
        <v>1</v>
      </c>
      <c r="G4743">
        <v>1</v>
      </c>
      <c r="H4743">
        <v>80</v>
      </c>
      <c r="I4743">
        <v>4.96</v>
      </c>
      <c r="J4743">
        <v>4.4480315670000001</v>
      </c>
      <c r="L4743">
        <v>1</v>
      </c>
      <c r="M4743">
        <v>1</v>
      </c>
      <c r="N4743">
        <v>399</v>
      </c>
      <c r="O4743">
        <v>1</v>
      </c>
      <c r="P4743">
        <v>3</v>
      </c>
      <c r="Q4743" t="str">
        <f>VLOOKUP(M4743,lookups!$A$1:$B$7, 2, FALSE)</f>
        <v>trawl/fyke</v>
      </c>
      <c r="R4743" t="str">
        <f>VLOOKUP(N4743,lookups!$D$1:$E$6, 2, FALSE)</f>
        <v>hucuktlis r</v>
      </c>
      <c r="S4743" t="str">
        <f>VLOOKUP(C4743,lookups!$G$1:$H$3, 2, FALSE)</f>
        <v>smolt</v>
      </c>
    </row>
    <row r="4744" spans="1:19" x14ac:dyDescent="0.25">
      <c r="A4744" s="1">
        <v>34466</v>
      </c>
      <c r="B4744">
        <v>1</v>
      </c>
      <c r="C4744">
        <v>1</v>
      </c>
      <c r="D4744">
        <v>1</v>
      </c>
      <c r="E4744">
        <v>1994</v>
      </c>
      <c r="F4744">
        <v>2</v>
      </c>
      <c r="G4744">
        <v>1</v>
      </c>
      <c r="H4744">
        <v>79</v>
      </c>
      <c r="I4744">
        <v>5.0199999999999996</v>
      </c>
      <c r="J4744">
        <v>4.5018383999999996</v>
      </c>
      <c r="L4744">
        <v>1</v>
      </c>
      <c r="M4744">
        <v>1</v>
      </c>
      <c r="N4744">
        <v>399</v>
      </c>
      <c r="O4744">
        <v>1</v>
      </c>
      <c r="P4744">
        <v>3</v>
      </c>
      <c r="Q4744" t="str">
        <f>VLOOKUP(M4744,lookups!$A$1:$B$7, 2, FALSE)</f>
        <v>trawl/fyke</v>
      </c>
      <c r="R4744" t="str">
        <f>VLOOKUP(N4744,lookups!$D$1:$E$6, 2, FALSE)</f>
        <v>hucuktlis r</v>
      </c>
      <c r="S4744" t="str">
        <f>VLOOKUP(C4744,lookups!$G$1:$H$3, 2, FALSE)</f>
        <v>smolt</v>
      </c>
    </row>
    <row r="4745" spans="1:19" x14ac:dyDescent="0.25">
      <c r="A4745" s="1">
        <v>34466</v>
      </c>
      <c r="B4745">
        <v>1</v>
      </c>
      <c r="C4745">
        <v>1</v>
      </c>
      <c r="D4745">
        <v>1</v>
      </c>
      <c r="E4745">
        <v>1994</v>
      </c>
      <c r="F4745">
        <v>3</v>
      </c>
      <c r="G4745">
        <v>1</v>
      </c>
      <c r="H4745">
        <v>85</v>
      </c>
      <c r="I4745">
        <v>5.79</v>
      </c>
      <c r="J4745">
        <v>5.1923594299999998</v>
      </c>
      <c r="L4745">
        <v>1</v>
      </c>
      <c r="M4745">
        <v>1</v>
      </c>
      <c r="N4745">
        <v>399</v>
      </c>
      <c r="O4745">
        <v>1</v>
      </c>
      <c r="P4745">
        <v>3</v>
      </c>
      <c r="Q4745" t="str">
        <f>VLOOKUP(M4745,lookups!$A$1:$B$7, 2, FALSE)</f>
        <v>trawl/fyke</v>
      </c>
      <c r="R4745" t="str">
        <f>VLOOKUP(N4745,lookups!$D$1:$E$6, 2, FALSE)</f>
        <v>hucuktlis r</v>
      </c>
      <c r="S4745" t="str">
        <f>VLOOKUP(C4745,lookups!$G$1:$H$3, 2, FALSE)</f>
        <v>smolt</v>
      </c>
    </row>
    <row r="4746" spans="1:19" x14ac:dyDescent="0.25">
      <c r="A4746" s="1">
        <v>34466</v>
      </c>
      <c r="B4746">
        <v>1</v>
      </c>
      <c r="C4746">
        <v>1</v>
      </c>
      <c r="D4746">
        <v>1</v>
      </c>
      <c r="E4746">
        <v>1994</v>
      </c>
      <c r="F4746">
        <v>4</v>
      </c>
      <c r="G4746">
        <v>1</v>
      </c>
      <c r="H4746">
        <v>93</v>
      </c>
      <c r="I4746">
        <v>7.82</v>
      </c>
      <c r="J4746">
        <v>7.0128239619999997</v>
      </c>
      <c r="L4746">
        <v>1</v>
      </c>
      <c r="M4746">
        <v>1</v>
      </c>
      <c r="N4746">
        <v>399</v>
      </c>
      <c r="O4746">
        <v>1</v>
      </c>
      <c r="P4746">
        <v>3</v>
      </c>
      <c r="Q4746" t="str">
        <f>VLOOKUP(M4746,lookups!$A$1:$B$7, 2, FALSE)</f>
        <v>trawl/fyke</v>
      </c>
      <c r="R4746" t="str">
        <f>VLOOKUP(N4746,lookups!$D$1:$E$6, 2, FALSE)</f>
        <v>hucuktlis r</v>
      </c>
      <c r="S4746" t="str">
        <f>VLOOKUP(C4746,lookups!$G$1:$H$3, 2, FALSE)</f>
        <v>smolt</v>
      </c>
    </row>
    <row r="4747" spans="1:19" x14ac:dyDescent="0.25">
      <c r="A4747" s="1">
        <v>34466</v>
      </c>
      <c r="B4747">
        <v>1</v>
      </c>
      <c r="C4747">
        <v>1</v>
      </c>
      <c r="D4747">
        <v>1</v>
      </c>
      <c r="E4747">
        <v>1994</v>
      </c>
      <c r="F4747">
        <v>5</v>
      </c>
      <c r="G4747">
        <v>1</v>
      </c>
      <c r="H4747">
        <v>83</v>
      </c>
      <c r="I4747">
        <v>5.36</v>
      </c>
      <c r="J4747">
        <v>4.8067437899999996</v>
      </c>
      <c r="L4747">
        <v>1</v>
      </c>
      <c r="M4747">
        <v>1</v>
      </c>
      <c r="N4747">
        <v>399</v>
      </c>
      <c r="O4747">
        <v>1</v>
      </c>
      <c r="P4747">
        <v>3</v>
      </c>
      <c r="Q4747" t="str">
        <f>VLOOKUP(M4747,lookups!$A$1:$B$7, 2, FALSE)</f>
        <v>trawl/fyke</v>
      </c>
      <c r="R4747" t="str">
        <f>VLOOKUP(N4747,lookups!$D$1:$E$6, 2, FALSE)</f>
        <v>hucuktlis r</v>
      </c>
      <c r="S4747" t="str">
        <f>VLOOKUP(C4747,lookups!$G$1:$H$3, 2, FALSE)</f>
        <v>smolt</v>
      </c>
    </row>
    <row r="4748" spans="1:19" x14ac:dyDescent="0.25">
      <c r="A4748" s="1">
        <v>34466</v>
      </c>
      <c r="B4748">
        <v>1</v>
      </c>
      <c r="C4748">
        <v>1</v>
      </c>
      <c r="D4748">
        <v>1</v>
      </c>
      <c r="E4748">
        <v>1994</v>
      </c>
      <c r="F4748">
        <v>6</v>
      </c>
      <c r="G4748">
        <v>1</v>
      </c>
      <c r="H4748">
        <v>85</v>
      </c>
      <c r="I4748">
        <v>5.85</v>
      </c>
      <c r="J4748">
        <v>5.2461662630000001</v>
      </c>
      <c r="L4748">
        <v>1</v>
      </c>
      <c r="M4748">
        <v>1</v>
      </c>
      <c r="N4748">
        <v>399</v>
      </c>
      <c r="O4748">
        <v>1</v>
      </c>
      <c r="P4748">
        <v>3</v>
      </c>
      <c r="Q4748" t="str">
        <f>VLOOKUP(M4748,lookups!$A$1:$B$7, 2, FALSE)</f>
        <v>trawl/fyke</v>
      </c>
      <c r="R4748" t="str">
        <f>VLOOKUP(N4748,lookups!$D$1:$E$6, 2, FALSE)</f>
        <v>hucuktlis r</v>
      </c>
      <c r="S4748" t="str">
        <f>VLOOKUP(C4748,lookups!$G$1:$H$3, 2, FALSE)</f>
        <v>smolt</v>
      </c>
    </row>
    <row r="4749" spans="1:19" x14ac:dyDescent="0.25">
      <c r="A4749" s="1">
        <v>34466</v>
      </c>
      <c r="B4749">
        <v>1</v>
      </c>
      <c r="C4749">
        <v>1</v>
      </c>
      <c r="D4749">
        <v>1</v>
      </c>
      <c r="E4749">
        <v>1994</v>
      </c>
      <c r="F4749">
        <v>7</v>
      </c>
      <c r="G4749">
        <v>1</v>
      </c>
      <c r="H4749">
        <v>83</v>
      </c>
      <c r="I4749">
        <v>5.54</v>
      </c>
      <c r="J4749">
        <v>4.9681642899999998</v>
      </c>
      <c r="L4749">
        <v>1</v>
      </c>
      <c r="M4749">
        <v>1</v>
      </c>
      <c r="N4749">
        <v>399</v>
      </c>
      <c r="O4749">
        <v>1</v>
      </c>
      <c r="P4749">
        <v>3</v>
      </c>
      <c r="Q4749" t="str">
        <f>VLOOKUP(M4749,lookups!$A$1:$B$7, 2, FALSE)</f>
        <v>trawl/fyke</v>
      </c>
      <c r="R4749" t="str">
        <f>VLOOKUP(N4749,lookups!$D$1:$E$6, 2, FALSE)</f>
        <v>hucuktlis r</v>
      </c>
      <c r="S4749" t="str">
        <f>VLOOKUP(C4749,lookups!$G$1:$H$3, 2, FALSE)</f>
        <v>smolt</v>
      </c>
    </row>
    <row r="4750" spans="1:19" x14ac:dyDescent="0.25">
      <c r="A4750" s="1">
        <v>34466</v>
      </c>
      <c r="B4750">
        <v>1</v>
      </c>
      <c r="C4750">
        <v>1</v>
      </c>
      <c r="D4750">
        <v>1</v>
      </c>
      <c r="E4750">
        <v>1994</v>
      </c>
      <c r="F4750">
        <v>8</v>
      </c>
      <c r="G4750">
        <v>1</v>
      </c>
      <c r="H4750">
        <v>88</v>
      </c>
      <c r="I4750">
        <v>6.49</v>
      </c>
      <c r="J4750">
        <v>5.8201058200000002</v>
      </c>
      <c r="L4750">
        <v>1</v>
      </c>
      <c r="M4750">
        <v>1</v>
      </c>
      <c r="N4750">
        <v>399</v>
      </c>
      <c r="O4750">
        <v>1</v>
      </c>
      <c r="P4750">
        <v>3</v>
      </c>
      <c r="Q4750" t="str">
        <f>VLOOKUP(M4750,lookups!$A$1:$B$7, 2, FALSE)</f>
        <v>trawl/fyke</v>
      </c>
      <c r="R4750" t="str">
        <f>VLOOKUP(N4750,lookups!$D$1:$E$6, 2, FALSE)</f>
        <v>hucuktlis r</v>
      </c>
      <c r="S4750" t="str">
        <f>VLOOKUP(C4750,lookups!$G$1:$H$3, 2, FALSE)</f>
        <v>smolt</v>
      </c>
    </row>
    <row r="4751" spans="1:19" x14ac:dyDescent="0.25">
      <c r="A4751" s="1">
        <v>34466</v>
      </c>
      <c r="B4751">
        <v>1</v>
      </c>
      <c r="C4751">
        <v>1</v>
      </c>
      <c r="D4751">
        <v>1</v>
      </c>
      <c r="E4751">
        <v>1994</v>
      </c>
      <c r="F4751">
        <v>9</v>
      </c>
      <c r="G4751">
        <v>1</v>
      </c>
      <c r="H4751">
        <v>81</v>
      </c>
      <c r="I4751">
        <v>5.08</v>
      </c>
      <c r="J4751">
        <v>4.555645234</v>
      </c>
      <c r="L4751">
        <v>1</v>
      </c>
      <c r="M4751">
        <v>1</v>
      </c>
      <c r="N4751">
        <v>399</v>
      </c>
      <c r="O4751">
        <v>1</v>
      </c>
      <c r="P4751">
        <v>3</v>
      </c>
      <c r="Q4751" t="str">
        <f>VLOOKUP(M4751,lookups!$A$1:$B$7, 2, FALSE)</f>
        <v>trawl/fyke</v>
      </c>
      <c r="R4751" t="str">
        <f>VLOOKUP(N4751,lookups!$D$1:$E$6, 2, FALSE)</f>
        <v>hucuktlis r</v>
      </c>
      <c r="S4751" t="str">
        <f>VLOOKUP(C4751,lookups!$G$1:$H$3, 2, FALSE)</f>
        <v>smolt</v>
      </c>
    </row>
    <row r="4752" spans="1:19" x14ac:dyDescent="0.25">
      <c r="A4752" s="1">
        <v>34466</v>
      </c>
      <c r="B4752">
        <v>1</v>
      </c>
      <c r="C4752">
        <v>1</v>
      </c>
      <c r="D4752">
        <v>1</v>
      </c>
      <c r="E4752">
        <v>1994</v>
      </c>
      <c r="F4752">
        <v>10</v>
      </c>
      <c r="G4752">
        <v>1</v>
      </c>
      <c r="H4752">
        <v>92</v>
      </c>
      <c r="I4752">
        <v>7.85</v>
      </c>
      <c r="J4752">
        <v>7.0397273790000003</v>
      </c>
      <c r="L4752">
        <v>1</v>
      </c>
      <c r="M4752">
        <v>1</v>
      </c>
      <c r="N4752">
        <v>399</v>
      </c>
      <c r="O4752">
        <v>1</v>
      </c>
      <c r="P4752">
        <v>3</v>
      </c>
      <c r="Q4752" t="str">
        <f>VLOOKUP(M4752,lookups!$A$1:$B$7, 2, FALSE)</f>
        <v>trawl/fyke</v>
      </c>
      <c r="R4752" t="str">
        <f>VLOOKUP(N4752,lookups!$D$1:$E$6, 2, FALSE)</f>
        <v>hucuktlis r</v>
      </c>
      <c r="S4752" t="str">
        <f>VLOOKUP(C4752,lookups!$G$1:$H$3, 2, FALSE)</f>
        <v>smolt</v>
      </c>
    </row>
    <row r="4753" spans="1:19" x14ac:dyDescent="0.25">
      <c r="A4753" s="1">
        <v>34466</v>
      </c>
      <c r="B4753">
        <v>1</v>
      </c>
      <c r="C4753">
        <v>1</v>
      </c>
      <c r="D4753">
        <v>1</v>
      </c>
      <c r="E4753">
        <v>1994</v>
      </c>
      <c r="F4753">
        <v>11</v>
      </c>
      <c r="G4753">
        <v>1</v>
      </c>
      <c r="H4753">
        <v>84</v>
      </c>
      <c r="I4753">
        <v>5.92</v>
      </c>
      <c r="J4753">
        <v>5.3089409019999998</v>
      </c>
      <c r="L4753">
        <v>1</v>
      </c>
      <c r="M4753">
        <v>1</v>
      </c>
      <c r="N4753">
        <v>399</v>
      </c>
      <c r="O4753">
        <v>1</v>
      </c>
      <c r="P4753">
        <v>3</v>
      </c>
      <c r="Q4753" t="str">
        <f>VLOOKUP(M4753,lookups!$A$1:$B$7, 2, FALSE)</f>
        <v>trawl/fyke</v>
      </c>
      <c r="R4753" t="str">
        <f>VLOOKUP(N4753,lookups!$D$1:$E$6, 2, FALSE)</f>
        <v>hucuktlis r</v>
      </c>
      <c r="S4753" t="str">
        <f>VLOOKUP(C4753,lookups!$G$1:$H$3, 2, FALSE)</f>
        <v>smolt</v>
      </c>
    </row>
    <row r="4754" spans="1:19" x14ac:dyDescent="0.25">
      <c r="A4754" s="1">
        <v>34466</v>
      </c>
      <c r="B4754">
        <v>1</v>
      </c>
      <c r="C4754">
        <v>1</v>
      </c>
      <c r="D4754">
        <v>1</v>
      </c>
      <c r="E4754">
        <v>1994</v>
      </c>
      <c r="F4754">
        <v>12</v>
      </c>
      <c r="G4754">
        <v>1</v>
      </c>
      <c r="H4754">
        <v>88</v>
      </c>
      <c r="I4754">
        <v>6.9</v>
      </c>
      <c r="J4754">
        <v>6.1877858489999999</v>
      </c>
      <c r="L4754">
        <v>1</v>
      </c>
      <c r="M4754">
        <v>1</v>
      </c>
      <c r="N4754">
        <v>399</v>
      </c>
      <c r="O4754">
        <v>1</v>
      </c>
      <c r="P4754">
        <v>3</v>
      </c>
      <c r="Q4754" t="str">
        <f>VLOOKUP(M4754,lookups!$A$1:$B$7, 2, FALSE)</f>
        <v>trawl/fyke</v>
      </c>
      <c r="R4754" t="str">
        <f>VLOOKUP(N4754,lookups!$D$1:$E$6, 2, FALSE)</f>
        <v>hucuktlis r</v>
      </c>
      <c r="S4754" t="str">
        <f>VLOOKUP(C4754,lookups!$G$1:$H$3, 2, FALSE)</f>
        <v>smolt</v>
      </c>
    </row>
    <row r="4755" spans="1:19" x14ac:dyDescent="0.25">
      <c r="A4755" s="1">
        <v>34466</v>
      </c>
      <c r="B4755">
        <v>1</v>
      </c>
      <c r="C4755">
        <v>1</v>
      </c>
      <c r="D4755">
        <v>1</v>
      </c>
      <c r="E4755">
        <v>1994</v>
      </c>
      <c r="F4755">
        <v>13</v>
      </c>
      <c r="G4755">
        <v>1</v>
      </c>
      <c r="H4755">
        <v>85</v>
      </c>
      <c r="I4755">
        <v>6.24</v>
      </c>
      <c r="J4755">
        <v>5.5959106810000003</v>
      </c>
      <c r="L4755">
        <v>1</v>
      </c>
      <c r="M4755">
        <v>1</v>
      </c>
      <c r="N4755">
        <v>399</v>
      </c>
      <c r="O4755">
        <v>1</v>
      </c>
      <c r="P4755">
        <v>3</v>
      </c>
      <c r="Q4755" t="str">
        <f>VLOOKUP(M4755,lookups!$A$1:$B$7, 2, FALSE)</f>
        <v>trawl/fyke</v>
      </c>
      <c r="R4755" t="str">
        <f>VLOOKUP(N4755,lookups!$D$1:$E$6, 2, FALSE)</f>
        <v>hucuktlis r</v>
      </c>
      <c r="S4755" t="str">
        <f>VLOOKUP(C4755,lookups!$G$1:$H$3, 2, FALSE)</f>
        <v>smolt</v>
      </c>
    </row>
    <row r="4756" spans="1:19" x14ac:dyDescent="0.25">
      <c r="A4756" s="1">
        <v>34466</v>
      </c>
      <c r="B4756">
        <v>1</v>
      </c>
      <c r="C4756">
        <v>1</v>
      </c>
      <c r="D4756">
        <v>1</v>
      </c>
      <c r="E4756">
        <v>1994</v>
      </c>
      <c r="F4756">
        <v>14</v>
      </c>
      <c r="G4756">
        <v>1</v>
      </c>
      <c r="H4756">
        <v>84</v>
      </c>
      <c r="I4756">
        <v>5.14</v>
      </c>
      <c r="J4756">
        <v>4.6094520670000003</v>
      </c>
      <c r="L4756">
        <v>1</v>
      </c>
      <c r="M4756">
        <v>1</v>
      </c>
      <c r="N4756">
        <v>399</v>
      </c>
      <c r="O4756">
        <v>1</v>
      </c>
      <c r="P4756">
        <v>3</v>
      </c>
      <c r="Q4756" t="str">
        <f>VLOOKUP(M4756,lookups!$A$1:$B$7, 2, FALSE)</f>
        <v>trawl/fyke</v>
      </c>
      <c r="R4756" t="str">
        <f>VLOOKUP(N4756,lookups!$D$1:$E$6, 2, FALSE)</f>
        <v>hucuktlis r</v>
      </c>
      <c r="S4756" t="str">
        <f>VLOOKUP(C4756,lookups!$G$1:$H$3, 2, FALSE)</f>
        <v>smolt</v>
      </c>
    </row>
    <row r="4757" spans="1:19" x14ac:dyDescent="0.25">
      <c r="A4757" s="1">
        <v>34466</v>
      </c>
      <c r="B4757">
        <v>1</v>
      </c>
      <c r="C4757">
        <v>1</v>
      </c>
      <c r="D4757">
        <v>1</v>
      </c>
      <c r="E4757">
        <v>1994</v>
      </c>
      <c r="F4757">
        <v>15</v>
      </c>
      <c r="G4757">
        <v>1</v>
      </c>
      <c r="H4757">
        <v>86</v>
      </c>
      <c r="I4757">
        <v>6.02</v>
      </c>
      <c r="J4757">
        <v>5.3986189580000001</v>
      </c>
      <c r="M4757">
        <v>1</v>
      </c>
      <c r="N4757">
        <v>399</v>
      </c>
      <c r="O4757">
        <v>1</v>
      </c>
      <c r="P4757">
        <v>3</v>
      </c>
      <c r="Q4757" t="str">
        <f>VLOOKUP(M4757,lookups!$A$1:$B$7, 2, FALSE)</f>
        <v>trawl/fyke</v>
      </c>
      <c r="R4757" t="str">
        <f>VLOOKUP(N4757,lookups!$D$1:$E$6, 2, FALSE)</f>
        <v>hucuktlis r</v>
      </c>
      <c r="S4757" t="str">
        <f>VLOOKUP(C4757,lookups!$G$1:$H$3, 2, FALSE)</f>
        <v>smolt</v>
      </c>
    </row>
    <row r="4758" spans="1:19" x14ac:dyDescent="0.25">
      <c r="A4758" s="1">
        <v>34466</v>
      </c>
      <c r="B4758">
        <v>1</v>
      </c>
      <c r="C4758">
        <v>1</v>
      </c>
      <c r="D4758">
        <v>1</v>
      </c>
      <c r="E4758">
        <v>1994</v>
      </c>
      <c r="F4758">
        <v>16</v>
      </c>
      <c r="G4758">
        <v>1</v>
      </c>
      <c r="H4758">
        <v>81</v>
      </c>
      <c r="I4758">
        <v>5.04</v>
      </c>
      <c r="J4758">
        <v>4.519774011</v>
      </c>
      <c r="L4758">
        <v>1</v>
      </c>
      <c r="M4758">
        <v>1</v>
      </c>
      <c r="N4758">
        <v>399</v>
      </c>
      <c r="O4758">
        <v>1</v>
      </c>
      <c r="P4758">
        <v>3</v>
      </c>
      <c r="Q4758" t="str">
        <f>VLOOKUP(M4758,lookups!$A$1:$B$7, 2, FALSE)</f>
        <v>trawl/fyke</v>
      </c>
      <c r="R4758" t="str">
        <f>VLOOKUP(N4758,lookups!$D$1:$E$6, 2, FALSE)</f>
        <v>hucuktlis r</v>
      </c>
      <c r="S4758" t="str">
        <f>VLOOKUP(C4758,lookups!$G$1:$H$3, 2, FALSE)</f>
        <v>smolt</v>
      </c>
    </row>
    <row r="4759" spans="1:19" x14ac:dyDescent="0.25">
      <c r="A4759" s="1">
        <v>34466</v>
      </c>
      <c r="B4759">
        <v>1</v>
      </c>
      <c r="C4759">
        <v>1</v>
      </c>
      <c r="D4759">
        <v>1</v>
      </c>
      <c r="E4759">
        <v>1994</v>
      </c>
      <c r="F4759">
        <v>17</v>
      </c>
      <c r="G4759">
        <v>1</v>
      </c>
      <c r="H4759">
        <v>81</v>
      </c>
      <c r="I4759">
        <v>5.23</v>
      </c>
      <c r="J4759">
        <v>4.6901623170000004</v>
      </c>
      <c r="L4759">
        <v>1</v>
      </c>
      <c r="M4759">
        <v>1</v>
      </c>
      <c r="N4759">
        <v>399</v>
      </c>
      <c r="O4759">
        <v>1</v>
      </c>
      <c r="P4759">
        <v>3</v>
      </c>
      <c r="Q4759" t="str">
        <f>VLOOKUP(M4759,lookups!$A$1:$B$7, 2, FALSE)</f>
        <v>trawl/fyke</v>
      </c>
      <c r="R4759" t="str">
        <f>VLOOKUP(N4759,lookups!$D$1:$E$6, 2, FALSE)</f>
        <v>hucuktlis r</v>
      </c>
      <c r="S4759" t="str">
        <f>VLOOKUP(C4759,lookups!$G$1:$H$3, 2, FALSE)</f>
        <v>smolt</v>
      </c>
    </row>
    <row r="4760" spans="1:19" x14ac:dyDescent="0.25">
      <c r="A4760" s="1">
        <v>34466</v>
      </c>
      <c r="B4760">
        <v>1</v>
      </c>
      <c r="C4760">
        <v>1</v>
      </c>
      <c r="D4760">
        <v>1</v>
      </c>
      <c r="E4760">
        <v>1994</v>
      </c>
      <c r="F4760">
        <v>18</v>
      </c>
      <c r="G4760">
        <v>1</v>
      </c>
      <c r="H4760">
        <v>82</v>
      </c>
      <c r="I4760">
        <v>5.19</v>
      </c>
      <c r="J4760">
        <v>4.6542910949999996</v>
      </c>
      <c r="L4760">
        <v>1</v>
      </c>
      <c r="M4760">
        <v>1</v>
      </c>
      <c r="N4760">
        <v>399</v>
      </c>
      <c r="O4760">
        <v>1</v>
      </c>
      <c r="P4760">
        <v>3</v>
      </c>
      <c r="Q4760" t="str">
        <f>VLOOKUP(M4760,lookups!$A$1:$B$7, 2, FALSE)</f>
        <v>trawl/fyke</v>
      </c>
      <c r="R4760" t="str">
        <f>VLOOKUP(N4760,lookups!$D$1:$E$6, 2, FALSE)</f>
        <v>hucuktlis r</v>
      </c>
      <c r="S4760" t="str">
        <f>VLOOKUP(C4760,lookups!$G$1:$H$3, 2, FALSE)</f>
        <v>smolt</v>
      </c>
    </row>
    <row r="4761" spans="1:19" x14ac:dyDescent="0.25">
      <c r="A4761" s="1">
        <v>34466</v>
      </c>
      <c r="B4761">
        <v>1</v>
      </c>
      <c r="C4761">
        <v>1</v>
      </c>
      <c r="D4761">
        <v>1</v>
      </c>
      <c r="E4761">
        <v>1994</v>
      </c>
      <c r="F4761">
        <v>19</v>
      </c>
      <c r="G4761">
        <v>1</v>
      </c>
      <c r="H4761">
        <v>88</v>
      </c>
      <c r="I4761">
        <v>6.42</v>
      </c>
      <c r="J4761">
        <v>5.7573311809999996</v>
      </c>
      <c r="L4761">
        <v>1</v>
      </c>
      <c r="M4761">
        <v>1</v>
      </c>
      <c r="N4761">
        <v>399</v>
      </c>
      <c r="O4761">
        <v>1</v>
      </c>
      <c r="P4761">
        <v>3</v>
      </c>
      <c r="Q4761" t="str">
        <f>VLOOKUP(M4761,lookups!$A$1:$B$7, 2, FALSE)</f>
        <v>trawl/fyke</v>
      </c>
      <c r="R4761" t="str">
        <f>VLOOKUP(N4761,lookups!$D$1:$E$6, 2, FALSE)</f>
        <v>hucuktlis r</v>
      </c>
      <c r="S4761" t="str">
        <f>VLOOKUP(C4761,lookups!$G$1:$H$3, 2, FALSE)</f>
        <v>smolt</v>
      </c>
    </row>
    <row r="4762" spans="1:19" x14ac:dyDescent="0.25">
      <c r="A4762" s="1">
        <v>34466</v>
      </c>
      <c r="B4762">
        <v>1</v>
      </c>
      <c r="C4762">
        <v>1</v>
      </c>
      <c r="D4762">
        <v>1</v>
      </c>
      <c r="E4762">
        <v>1994</v>
      </c>
      <c r="F4762">
        <v>20</v>
      </c>
      <c r="G4762">
        <v>1</v>
      </c>
      <c r="H4762">
        <v>86</v>
      </c>
      <c r="I4762">
        <v>6.2</v>
      </c>
      <c r="J4762">
        <v>5.5600394580000003</v>
      </c>
      <c r="L4762">
        <v>1</v>
      </c>
      <c r="M4762">
        <v>1</v>
      </c>
      <c r="N4762">
        <v>399</v>
      </c>
      <c r="O4762">
        <v>1</v>
      </c>
      <c r="P4762">
        <v>3</v>
      </c>
      <c r="Q4762" t="str">
        <f>VLOOKUP(M4762,lookups!$A$1:$B$7, 2, FALSE)</f>
        <v>trawl/fyke</v>
      </c>
      <c r="R4762" t="str">
        <f>VLOOKUP(N4762,lookups!$D$1:$E$6, 2, FALSE)</f>
        <v>hucuktlis r</v>
      </c>
      <c r="S4762" t="str">
        <f>VLOOKUP(C4762,lookups!$G$1:$H$3, 2, FALSE)</f>
        <v>smolt</v>
      </c>
    </row>
    <row r="4763" spans="1:19" x14ac:dyDescent="0.25">
      <c r="A4763" s="1">
        <v>34466</v>
      </c>
      <c r="B4763">
        <v>1</v>
      </c>
      <c r="C4763">
        <v>1</v>
      </c>
      <c r="D4763">
        <v>1</v>
      </c>
      <c r="E4763">
        <v>1994</v>
      </c>
      <c r="F4763">
        <v>21</v>
      </c>
      <c r="G4763">
        <v>1</v>
      </c>
      <c r="H4763">
        <v>83</v>
      </c>
      <c r="I4763">
        <v>5.28</v>
      </c>
      <c r="J4763">
        <v>4.7350013449999997</v>
      </c>
      <c r="L4763">
        <v>1</v>
      </c>
      <c r="M4763">
        <v>1</v>
      </c>
      <c r="N4763">
        <v>399</v>
      </c>
      <c r="O4763">
        <v>1</v>
      </c>
      <c r="P4763">
        <v>3</v>
      </c>
      <c r="Q4763" t="str">
        <f>VLOOKUP(M4763,lookups!$A$1:$B$7, 2, FALSE)</f>
        <v>trawl/fyke</v>
      </c>
      <c r="R4763" t="str">
        <f>VLOOKUP(N4763,lookups!$D$1:$E$6, 2, FALSE)</f>
        <v>hucuktlis r</v>
      </c>
      <c r="S4763" t="str">
        <f>VLOOKUP(C4763,lookups!$G$1:$H$3, 2, FALSE)</f>
        <v>smolt</v>
      </c>
    </row>
    <row r="4764" spans="1:19" x14ac:dyDescent="0.25">
      <c r="A4764" s="1">
        <v>34466</v>
      </c>
      <c r="B4764">
        <v>1</v>
      </c>
      <c r="C4764">
        <v>1</v>
      </c>
      <c r="D4764">
        <v>1</v>
      </c>
      <c r="E4764">
        <v>1994</v>
      </c>
      <c r="F4764">
        <v>22</v>
      </c>
      <c r="G4764">
        <v>1</v>
      </c>
      <c r="H4764">
        <v>82</v>
      </c>
      <c r="I4764">
        <v>5.22</v>
      </c>
      <c r="J4764">
        <v>4.6811945120000003</v>
      </c>
      <c r="L4764">
        <v>1</v>
      </c>
      <c r="M4764">
        <v>1</v>
      </c>
      <c r="N4764">
        <v>399</v>
      </c>
      <c r="O4764">
        <v>1</v>
      </c>
      <c r="P4764">
        <v>3</v>
      </c>
      <c r="Q4764" t="str">
        <f>VLOOKUP(M4764,lookups!$A$1:$B$7, 2, FALSE)</f>
        <v>trawl/fyke</v>
      </c>
      <c r="R4764" t="str">
        <f>VLOOKUP(N4764,lookups!$D$1:$E$6, 2, FALSE)</f>
        <v>hucuktlis r</v>
      </c>
      <c r="S4764" t="str">
        <f>VLOOKUP(C4764,lookups!$G$1:$H$3, 2, FALSE)</f>
        <v>smolt</v>
      </c>
    </row>
    <row r="4765" spans="1:19" x14ac:dyDescent="0.25">
      <c r="A4765" s="1">
        <v>34466</v>
      </c>
      <c r="B4765">
        <v>1</v>
      </c>
      <c r="C4765">
        <v>1</v>
      </c>
      <c r="D4765">
        <v>1</v>
      </c>
      <c r="E4765">
        <v>1994</v>
      </c>
      <c r="F4765">
        <v>23</v>
      </c>
      <c r="G4765">
        <v>1</v>
      </c>
      <c r="H4765">
        <v>84</v>
      </c>
      <c r="I4765">
        <v>5.22</v>
      </c>
      <c r="J4765">
        <v>4.6811945120000003</v>
      </c>
      <c r="L4765">
        <v>1</v>
      </c>
      <c r="M4765">
        <v>1</v>
      </c>
      <c r="N4765">
        <v>399</v>
      </c>
      <c r="O4765">
        <v>1</v>
      </c>
      <c r="P4765">
        <v>3</v>
      </c>
      <c r="Q4765" t="str">
        <f>VLOOKUP(M4765,lookups!$A$1:$B$7, 2, FALSE)</f>
        <v>trawl/fyke</v>
      </c>
      <c r="R4765" t="str">
        <f>VLOOKUP(N4765,lookups!$D$1:$E$6, 2, FALSE)</f>
        <v>hucuktlis r</v>
      </c>
      <c r="S4765" t="str">
        <f>VLOOKUP(C4765,lookups!$G$1:$H$3, 2, FALSE)</f>
        <v>smolt</v>
      </c>
    </row>
    <row r="4766" spans="1:19" x14ac:dyDescent="0.25">
      <c r="A4766" s="1">
        <v>34466</v>
      </c>
      <c r="B4766">
        <v>1</v>
      </c>
      <c r="C4766">
        <v>1</v>
      </c>
      <c r="D4766">
        <v>1</v>
      </c>
      <c r="E4766">
        <v>1994</v>
      </c>
      <c r="F4766">
        <v>24</v>
      </c>
      <c r="G4766">
        <v>1</v>
      </c>
      <c r="H4766">
        <v>83</v>
      </c>
      <c r="I4766">
        <v>5.08</v>
      </c>
      <c r="J4766">
        <v>4.555645234</v>
      </c>
      <c r="L4766">
        <v>1</v>
      </c>
      <c r="M4766">
        <v>1</v>
      </c>
      <c r="N4766">
        <v>399</v>
      </c>
      <c r="O4766">
        <v>1</v>
      </c>
      <c r="P4766">
        <v>3</v>
      </c>
      <c r="Q4766" t="str">
        <f>VLOOKUP(M4766,lookups!$A$1:$B$7, 2, FALSE)</f>
        <v>trawl/fyke</v>
      </c>
      <c r="R4766" t="str">
        <f>VLOOKUP(N4766,lookups!$D$1:$E$6, 2, FALSE)</f>
        <v>hucuktlis r</v>
      </c>
      <c r="S4766" t="str">
        <f>VLOOKUP(C4766,lookups!$G$1:$H$3, 2, FALSE)</f>
        <v>smolt</v>
      </c>
    </row>
    <row r="4767" spans="1:19" x14ac:dyDescent="0.25">
      <c r="A4767" s="1">
        <v>34466</v>
      </c>
      <c r="B4767">
        <v>1</v>
      </c>
      <c r="C4767">
        <v>1</v>
      </c>
      <c r="D4767">
        <v>1</v>
      </c>
      <c r="E4767">
        <v>1994</v>
      </c>
      <c r="F4767">
        <v>25</v>
      </c>
      <c r="G4767">
        <v>1</v>
      </c>
      <c r="H4767">
        <v>84</v>
      </c>
      <c r="I4767">
        <v>5.78</v>
      </c>
      <c r="J4767">
        <v>5.1833916240000004</v>
      </c>
      <c r="L4767">
        <v>1</v>
      </c>
      <c r="M4767">
        <v>1</v>
      </c>
      <c r="N4767">
        <v>399</v>
      </c>
      <c r="O4767">
        <v>1</v>
      </c>
      <c r="P4767">
        <v>3</v>
      </c>
      <c r="Q4767" t="str">
        <f>VLOOKUP(M4767,lookups!$A$1:$B$7, 2, FALSE)</f>
        <v>trawl/fyke</v>
      </c>
      <c r="R4767" t="str">
        <f>VLOOKUP(N4767,lookups!$D$1:$E$6, 2, FALSE)</f>
        <v>hucuktlis r</v>
      </c>
      <c r="S4767" t="str">
        <f>VLOOKUP(C4767,lookups!$G$1:$H$3, 2, FALSE)</f>
        <v>smolt</v>
      </c>
    </row>
    <row r="4768" spans="1:19" x14ac:dyDescent="0.25">
      <c r="A4768" s="1">
        <v>34466</v>
      </c>
      <c r="B4768">
        <v>1</v>
      </c>
      <c r="C4768">
        <v>1</v>
      </c>
      <c r="D4768">
        <v>1</v>
      </c>
      <c r="E4768">
        <v>1994</v>
      </c>
      <c r="F4768">
        <v>26</v>
      </c>
      <c r="G4768">
        <v>1</v>
      </c>
      <c r="H4768">
        <v>82</v>
      </c>
      <c r="I4768">
        <v>5.68</v>
      </c>
      <c r="J4768">
        <v>5.0937135680000001</v>
      </c>
      <c r="L4768">
        <v>1</v>
      </c>
      <c r="M4768">
        <v>1</v>
      </c>
      <c r="N4768">
        <v>399</v>
      </c>
      <c r="O4768">
        <v>1</v>
      </c>
      <c r="P4768">
        <v>3</v>
      </c>
      <c r="Q4768" t="str">
        <f>VLOOKUP(M4768,lookups!$A$1:$B$7, 2, FALSE)</f>
        <v>trawl/fyke</v>
      </c>
      <c r="R4768" t="str">
        <f>VLOOKUP(N4768,lookups!$D$1:$E$6, 2, FALSE)</f>
        <v>hucuktlis r</v>
      </c>
      <c r="S4768" t="str">
        <f>VLOOKUP(C4768,lookups!$G$1:$H$3, 2, FALSE)</f>
        <v>smolt</v>
      </c>
    </row>
    <row r="4769" spans="1:19" x14ac:dyDescent="0.25">
      <c r="A4769" s="1">
        <v>34466</v>
      </c>
      <c r="B4769">
        <v>1</v>
      </c>
      <c r="C4769">
        <v>1</v>
      </c>
      <c r="D4769">
        <v>1</v>
      </c>
      <c r="E4769">
        <v>1994</v>
      </c>
      <c r="F4769">
        <v>27</v>
      </c>
      <c r="G4769">
        <v>1</v>
      </c>
      <c r="H4769">
        <v>82</v>
      </c>
      <c r="I4769">
        <v>5.62</v>
      </c>
      <c r="J4769">
        <v>5.0399067349999997</v>
      </c>
      <c r="L4769">
        <v>1</v>
      </c>
      <c r="M4769">
        <v>1</v>
      </c>
      <c r="N4769">
        <v>399</v>
      </c>
      <c r="O4769">
        <v>1</v>
      </c>
      <c r="P4769">
        <v>3</v>
      </c>
      <c r="Q4769" t="str">
        <f>VLOOKUP(M4769,lookups!$A$1:$B$7, 2, FALSE)</f>
        <v>trawl/fyke</v>
      </c>
      <c r="R4769" t="str">
        <f>VLOOKUP(N4769,lookups!$D$1:$E$6, 2, FALSE)</f>
        <v>hucuktlis r</v>
      </c>
      <c r="S4769" t="str">
        <f>VLOOKUP(C4769,lookups!$G$1:$H$3, 2, FALSE)</f>
        <v>smolt</v>
      </c>
    </row>
    <row r="4770" spans="1:19" x14ac:dyDescent="0.25">
      <c r="A4770" s="1">
        <v>34466</v>
      </c>
      <c r="B4770">
        <v>1</v>
      </c>
      <c r="C4770">
        <v>1</v>
      </c>
      <c r="D4770">
        <v>1</v>
      </c>
      <c r="E4770">
        <v>1994</v>
      </c>
      <c r="F4770">
        <v>28</v>
      </c>
      <c r="G4770">
        <v>1</v>
      </c>
      <c r="H4770">
        <v>82</v>
      </c>
      <c r="I4770">
        <v>5.16</v>
      </c>
      <c r="J4770">
        <v>4.6273876779999998</v>
      </c>
      <c r="L4770">
        <v>1</v>
      </c>
      <c r="M4770">
        <v>1</v>
      </c>
      <c r="N4770">
        <v>399</v>
      </c>
      <c r="O4770">
        <v>1</v>
      </c>
      <c r="P4770">
        <v>3</v>
      </c>
      <c r="Q4770" t="str">
        <f>VLOOKUP(M4770,lookups!$A$1:$B$7, 2, FALSE)</f>
        <v>trawl/fyke</v>
      </c>
      <c r="R4770" t="str">
        <f>VLOOKUP(N4770,lookups!$D$1:$E$6, 2, FALSE)</f>
        <v>hucuktlis r</v>
      </c>
      <c r="S4770" t="str">
        <f>VLOOKUP(C4770,lookups!$G$1:$H$3, 2, FALSE)</f>
        <v>smolt</v>
      </c>
    </row>
    <row r="4771" spans="1:19" x14ac:dyDescent="0.25">
      <c r="A4771" s="1">
        <v>34466</v>
      </c>
      <c r="B4771">
        <v>1</v>
      </c>
      <c r="C4771">
        <v>1</v>
      </c>
      <c r="D4771">
        <v>1</v>
      </c>
      <c r="E4771">
        <v>1994</v>
      </c>
      <c r="F4771">
        <v>29</v>
      </c>
      <c r="G4771">
        <v>1</v>
      </c>
      <c r="H4771">
        <v>81</v>
      </c>
      <c r="I4771">
        <v>4.87</v>
      </c>
      <c r="J4771">
        <v>4.367321316</v>
      </c>
      <c r="L4771">
        <v>1</v>
      </c>
      <c r="M4771">
        <v>1</v>
      </c>
      <c r="N4771">
        <v>399</v>
      </c>
      <c r="O4771">
        <v>1</v>
      </c>
      <c r="P4771">
        <v>3</v>
      </c>
      <c r="Q4771" t="str">
        <f>VLOOKUP(M4771,lookups!$A$1:$B$7, 2, FALSE)</f>
        <v>trawl/fyke</v>
      </c>
      <c r="R4771" t="str">
        <f>VLOOKUP(N4771,lookups!$D$1:$E$6, 2, FALSE)</f>
        <v>hucuktlis r</v>
      </c>
      <c r="S4771" t="str">
        <f>VLOOKUP(C4771,lookups!$G$1:$H$3, 2, FALSE)</f>
        <v>smolt</v>
      </c>
    </row>
    <row r="4772" spans="1:19" x14ac:dyDescent="0.25">
      <c r="A4772" s="1">
        <v>34466</v>
      </c>
      <c r="B4772">
        <v>1</v>
      </c>
      <c r="C4772">
        <v>1</v>
      </c>
      <c r="D4772">
        <v>1</v>
      </c>
      <c r="E4772">
        <v>1994</v>
      </c>
      <c r="F4772">
        <v>30</v>
      </c>
      <c r="G4772">
        <v>1</v>
      </c>
      <c r="H4772">
        <v>82</v>
      </c>
      <c r="I4772">
        <v>4.79</v>
      </c>
      <c r="J4772">
        <v>4.2955788720000001</v>
      </c>
      <c r="L4772">
        <v>1</v>
      </c>
      <c r="M4772">
        <v>1</v>
      </c>
      <c r="N4772">
        <v>399</v>
      </c>
      <c r="O4772">
        <v>1</v>
      </c>
      <c r="P4772">
        <v>3</v>
      </c>
      <c r="Q4772" t="str">
        <f>VLOOKUP(M4772,lookups!$A$1:$B$7, 2, FALSE)</f>
        <v>trawl/fyke</v>
      </c>
      <c r="R4772" t="str">
        <f>VLOOKUP(N4772,lookups!$D$1:$E$6, 2, FALSE)</f>
        <v>hucuktlis r</v>
      </c>
      <c r="S4772" t="str">
        <f>VLOOKUP(C4772,lookups!$G$1:$H$3, 2, FALSE)</f>
        <v>smolt</v>
      </c>
    </row>
    <row r="4773" spans="1:19" x14ac:dyDescent="0.25">
      <c r="A4773" s="1">
        <v>34466</v>
      </c>
      <c r="B4773">
        <v>1</v>
      </c>
      <c r="C4773">
        <v>1</v>
      </c>
      <c r="D4773">
        <v>1</v>
      </c>
      <c r="E4773">
        <v>1994</v>
      </c>
      <c r="F4773">
        <v>31</v>
      </c>
      <c r="G4773">
        <v>1</v>
      </c>
      <c r="H4773">
        <v>84</v>
      </c>
      <c r="I4773">
        <v>5.27</v>
      </c>
      <c r="J4773">
        <v>4.7260335400000004</v>
      </c>
      <c r="L4773">
        <v>1</v>
      </c>
      <c r="M4773">
        <v>1</v>
      </c>
      <c r="N4773">
        <v>399</v>
      </c>
      <c r="O4773">
        <v>1</v>
      </c>
      <c r="P4773">
        <v>3</v>
      </c>
      <c r="Q4773" t="str">
        <f>VLOOKUP(M4773,lookups!$A$1:$B$7, 2, FALSE)</f>
        <v>trawl/fyke</v>
      </c>
      <c r="R4773" t="str">
        <f>VLOOKUP(N4773,lookups!$D$1:$E$6, 2, FALSE)</f>
        <v>hucuktlis r</v>
      </c>
      <c r="S4773" t="str">
        <f>VLOOKUP(C4773,lookups!$G$1:$H$3, 2, FALSE)</f>
        <v>smolt</v>
      </c>
    </row>
    <row r="4774" spans="1:19" x14ac:dyDescent="0.25">
      <c r="A4774" s="1">
        <v>34466</v>
      </c>
      <c r="B4774">
        <v>1</v>
      </c>
      <c r="C4774">
        <v>1</v>
      </c>
      <c r="D4774">
        <v>1</v>
      </c>
      <c r="E4774">
        <v>1994</v>
      </c>
      <c r="F4774">
        <v>32</v>
      </c>
      <c r="G4774">
        <v>1</v>
      </c>
      <c r="H4774">
        <v>79</v>
      </c>
      <c r="I4774">
        <v>4.92</v>
      </c>
      <c r="J4774">
        <v>4.4121603440000001</v>
      </c>
      <c r="L4774">
        <v>1</v>
      </c>
      <c r="M4774">
        <v>1</v>
      </c>
      <c r="N4774">
        <v>399</v>
      </c>
      <c r="O4774">
        <v>1</v>
      </c>
      <c r="P4774">
        <v>3</v>
      </c>
      <c r="Q4774" t="str">
        <f>VLOOKUP(M4774,lookups!$A$1:$B$7, 2, FALSE)</f>
        <v>trawl/fyke</v>
      </c>
      <c r="R4774" t="str">
        <f>VLOOKUP(N4774,lookups!$D$1:$E$6, 2, FALSE)</f>
        <v>hucuktlis r</v>
      </c>
      <c r="S4774" t="str">
        <f>VLOOKUP(C4774,lookups!$G$1:$H$3, 2, FALSE)</f>
        <v>smolt</v>
      </c>
    </row>
    <row r="4775" spans="1:19" x14ac:dyDescent="0.25">
      <c r="A4775" s="1">
        <v>34466</v>
      </c>
      <c r="B4775">
        <v>1</v>
      </c>
      <c r="C4775">
        <v>1</v>
      </c>
      <c r="D4775">
        <v>1</v>
      </c>
      <c r="E4775">
        <v>1994</v>
      </c>
      <c r="F4775">
        <v>33</v>
      </c>
      <c r="G4775">
        <v>1</v>
      </c>
      <c r="H4775">
        <v>85</v>
      </c>
      <c r="I4775">
        <v>5.17</v>
      </c>
      <c r="J4775">
        <v>4.6363554840000001</v>
      </c>
      <c r="L4775">
        <v>1</v>
      </c>
      <c r="M4775">
        <v>1</v>
      </c>
      <c r="N4775">
        <v>399</v>
      </c>
      <c r="O4775">
        <v>1</v>
      </c>
      <c r="P4775">
        <v>3</v>
      </c>
      <c r="Q4775" t="str">
        <f>VLOOKUP(M4775,lookups!$A$1:$B$7, 2, FALSE)</f>
        <v>trawl/fyke</v>
      </c>
      <c r="R4775" t="str">
        <f>VLOOKUP(N4775,lookups!$D$1:$E$6, 2, FALSE)</f>
        <v>hucuktlis r</v>
      </c>
      <c r="S4775" t="str">
        <f>VLOOKUP(C4775,lookups!$G$1:$H$3, 2, FALSE)</f>
        <v>smolt</v>
      </c>
    </row>
    <row r="4776" spans="1:19" x14ac:dyDescent="0.25">
      <c r="A4776" s="1">
        <v>34466</v>
      </c>
      <c r="B4776">
        <v>1</v>
      </c>
      <c r="C4776">
        <v>1</v>
      </c>
      <c r="D4776">
        <v>1</v>
      </c>
      <c r="E4776">
        <v>1994</v>
      </c>
      <c r="F4776">
        <v>34</v>
      </c>
      <c r="G4776">
        <v>1</v>
      </c>
      <c r="H4776">
        <v>86</v>
      </c>
      <c r="I4776">
        <v>5.64</v>
      </c>
      <c r="J4776">
        <v>5.0578423460000002</v>
      </c>
      <c r="L4776">
        <v>1</v>
      </c>
      <c r="M4776">
        <v>1</v>
      </c>
      <c r="N4776">
        <v>399</v>
      </c>
      <c r="O4776">
        <v>1</v>
      </c>
      <c r="P4776">
        <v>3</v>
      </c>
      <c r="Q4776" t="str">
        <f>VLOOKUP(M4776,lookups!$A$1:$B$7, 2, FALSE)</f>
        <v>trawl/fyke</v>
      </c>
      <c r="R4776" t="str">
        <f>VLOOKUP(N4776,lookups!$D$1:$E$6, 2, FALSE)</f>
        <v>hucuktlis r</v>
      </c>
      <c r="S4776" t="str">
        <f>VLOOKUP(C4776,lookups!$G$1:$H$3, 2, FALSE)</f>
        <v>smolt</v>
      </c>
    </row>
    <row r="4777" spans="1:19" x14ac:dyDescent="0.25">
      <c r="A4777" s="1">
        <v>34466</v>
      </c>
      <c r="B4777">
        <v>1</v>
      </c>
      <c r="C4777">
        <v>1</v>
      </c>
      <c r="D4777">
        <v>1</v>
      </c>
      <c r="E4777">
        <v>1994</v>
      </c>
      <c r="F4777">
        <v>35</v>
      </c>
      <c r="G4777">
        <v>1</v>
      </c>
      <c r="H4777">
        <v>80</v>
      </c>
      <c r="I4777">
        <v>4.79</v>
      </c>
      <c r="J4777">
        <v>4.2955788720000001</v>
      </c>
      <c r="L4777">
        <v>1</v>
      </c>
      <c r="M4777">
        <v>1</v>
      </c>
      <c r="N4777">
        <v>399</v>
      </c>
      <c r="O4777">
        <v>1</v>
      </c>
      <c r="P4777">
        <v>3</v>
      </c>
      <c r="Q4777" t="str">
        <f>VLOOKUP(M4777,lookups!$A$1:$B$7, 2, FALSE)</f>
        <v>trawl/fyke</v>
      </c>
      <c r="R4777" t="str">
        <f>VLOOKUP(N4777,lookups!$D$1:$E$6, 2, FALSE)</f>
        <v>hucuktlis r</v>
      </c>
      <c r="S4777" t="str">
        <f>VLOOKUP(C4777,lookups!$G$1:$H$3, 2, FALSE)</f>
        <v>smolt</v>
      </c>
    </row>
    <row r="4778" spans="1:19" x14ac:dyDescent="0.25">
      <c r="A4778" s="1">
        <v>34466</v>
      </c>
      <c r="B4778">
        <v>1</v>
      </c>
      <c r="C4778">
        <v>1</v>
      </c>
      <c r="D4778">
        <v>1</v>
      </c>
      <c r="E4778">
        <v>1994</v>
      </c>
      <c r="F4778">
        <v>36</v>
      </c>
      <c r="G4778">
        <v>1</v>
      </c>
      <c r="H4778">
        <v>80</v>
      </c>
      <c r="I4778">
        <v>5.08</v>
      </c>
      <c r="J4778">
        <v>4.555645234</v>
      </c>
      <c r="L4778">
        <v>1</v>
      </c>
      <c r="M4778">
        <v>1</v>
      </c>
      <c r="N4778">
        <v>399</v>
      </c>
      <c r="O4778">
        <v>1</v>
      </c>
      <c r="P4778">
        <v>3</v>
      </c>
      <c r="Q4778" t="str">
        <f>VLOOKUP(M4778,lookups!$A$1:$B$7, 2, FALSE)</f>
        <v>trawl/fyke</v>
      </c>
      <c r="R4778" t="str">
        <f>VLOOKUP(N4778,lookups!$D$1:$E$6, 2, FALSE)</f>
        <v>hucuktlis r</v>
      </c>
      <c r="S4778" t="str">
        <f>VLOOKUP(C4778,lookups!$G$1:$H$3, 2, FALSE)</f>
        <v>smolt</v>
      </c>
    </row>
    <row r="4779" spans="1:19" x14ac:dyDescent="0.25">
      <c r="A4779" s="1">
        <v>34466</v>
      </c>
      <c r="B4779">
        <v>1</v>
      </c>
      <c r="C4779">
        <v>1</v>
      </c>
      <c r="D4779">
        <v>1</v>
      </c>
      <c r="E4779">
        <v>1994</v>
      </c>
      <c r="F4779">
        <v>37</v>
      </c>
      <c r="G4779">
        <v>1</v>
      </c>
      <c r="H4779">
        <v>81</v>
      </c>
      <c r="I4779">
        <v>4.4800000000000004</v>
      </c>
      <c r="J4779">
        <v>4.0175768989999998</v>
      </c>
      <c r="L4779">
        <v>1</v>
      </c>
      <c r="M4779">
        <v>1</v>
      </c>
      <c r="N4779">
        <v>399</v>
      </c>
      <c r="O4779">
        <v>1</v>
      </c>
      <c r="P4779">
        <v>3</v>
      </c>
      <c r="Q4779" t="str">
        <f>VLOOKUP(M4779,lookups!$A$1:$B$7, 2, FALSE)</f>
        <v>trawl/fyke</v>
      </c>
      <c r="R4779" t="str">
        <f>VLOOKUP(N4779,lookups!$D$1:$E$6, 2, FALSE)</f>
        <v>hucuktlis r</v>
      </c>
      <c r="S4779" t="str">
        <f>VLOOKUP(C4779,lookups!$G$1:$H$3, 2, FALSE)</f>
        <v>smolt</v>
      </c>
    </row>
    <row r="4780" spans="1:19" x14ac:dyDescent="0.25">
      <c r="A4780" s="1">
        <v>34466</v>
      </c>
      <c r="B4780">
        <v>1</v>
      </c>
      <c r="C4780">
        <v>1</v>
      </c>
      <c r="D4780">
        <v>1</v>
      </c>
      <c r="E4780">
        <v>1994</v>
      </c>
      <c r="F4780">
        <v>38</v>
      </c>
      <c r="G4780">
        <v>1</v>
      </c>
      <c r="H4780">
        <v>80</v>
      </c>
      <c r="I4780">
        <v>4.74</v>
      </c>
      <c r="J4780">
        <v>4.2507398439999999</v>
      </c>
      <c r="L4780">
        <v>1</v>
      </c>
      <c r="M4780">
        <v>1</v>
      </c>
      <c r="N4780">
        <v>399</v>
      </c>
      <c r="O4780">
        <v>1</v>
      </c>
      <c r="P4780">
        <v>3</v>
      </c>
      <c r="Q4780" t="str">
        <f>VLOOKUP(M4780,lookups!$A$1:$B$7, 2, FALSE)</f>
        <v>trawl/fyke</v>
      </c>
      <c r="R4780" t="str">
        <f>VLOOKUP(N4780,lookups!$D$1:$E$6, 2, FALSE)</f>
        <v>hucuktlis r</v>
      </c>
      <c r="S4780" t="str">
        <f>VLOOKUP(C4780,lookups!$G$1:$H$3, 2, FALSE)</f>
        <v>smolt</v>
      </c>
    </row>
    <row r="4781" spans="1:19" x14ac:dyDescent="0.25">
      <c r="A4781" s="1">
        <v>34466</v>
      </c>
      <c r="B4781">
        <v>1</v>
      </c>
      <c r="C4781">
        <v>1</v>
      </c>
      <c r="D4781">
        <v>1</v>
      </c>
      <c r="E4781">
        <v>1994</v>
      </c>
      <c r="F4781">
        <v>39</v>
      </c>
      <c r="G4781">
        <v>1</v>
      </c>
      <c r="H4781">
        <v>83</v>
      </c>
      <c r="I4781">
        <v>5.0599999999999996</v>
      </c>
      <c r="J4781">
        <v>4.5377096220000004</v>
      </c>
      <c r="L4781">
        <v>1</v>
      </c>
      <c r="M4781">
        <v>1</v>
      </c>
      <c r="N4781">
        <v>399</v>
      </c>
      <c r="O4781">
        <v>1</v>
      </c>
      <c r="P4781">
        <v>3</v>
      </c>
      <c r="Q4781" t="str">
        <f>VLOOKUP(M4781,lookups!$A$1:$B$7, 2, FALSE)</f>
        <v>trawl/fyke</v>
      </c>
      <c r="R4781" t="str">
        <f>VLOOKUP(N4781,lookups!$D$1:$E$6, 2, FALSE)</f>
        <v>hucuktlis r</v>
      </c>
      <c r="S4781" t="str">
        <f>VLOOKUP(C4781,lookups!$G$1:$H$3, 2, FALSE)</f>
        <v>smolt</v>
      </c>
    </row>
    <row r="4782" spans="1:19" x14ac:dyDescent="0.25">
      <c r="A4782" s="1">
        <v>34466</v>
      </c>
      <c r="B4782">
        <v>1</v>
      </c>
      <c r="C4782">
        <v>1</v>
      </c>
      <c r="D4782">
        <v>1</v>
      </c>
      <c r="E4782">
        <v>1994</v>
      </c>
      <c r="F4782">
        <v>40</v>
      </c>
      <c r="G4782">
        <v>1</v>
      </c>
      <c r="H4782">
        <v>79</v>
      </c>
      <c r="I4782">
        <v>4.53</v>
      </c>
      <c r="J4782">
        <v>4.062415927</v>
      </c>
      <c r="L4782">
        <v>1</v>
      </c>
      <c r="M4782">
        <v>1</v>
      </c>
      <c r="N4782">
        <v>399</v>
      </c>
      <c r="O4782">
        <v>1</v>
      </c>
      <c r="P4782">
        <v>3</v>
      </c>
      <c r="Q4782" t="str">
        <f>VLOOKUP(M4782,lookups!$A$1:$B$7, 2, FALSE)</f>
        <v>trawl/fyke</v>
      </c>
      <c r="R4782" t="str">
        <f>VLOOKUP(N4782,lookups!$D$1:$E$6, 2, FALSE)</f>
        <v>hucuktlis r</v>
      </c>
      <c r="S4782" t="str">
        <f>VLOOKUP(C4782,lookups!$G$1:$H$3, 2, FALSE)</f>
        <v>smolt</v>
      </c>
    </row>
    <row r="4783" spans="1:19" x14ac:dyDescent="0.25">
      <c r="A4783" s="1">
        <v>34466</v>
      </c>
      <c r="B4783">
        <v>1</v>
      </c>
      <c r="C4783">
        <v>1</v>
      </c>
      <c r="D4783">
        <v>1</v>
      </c>
      <c r="E4783">
        <v>1994</v>
      </c>
      <c r="F4783">
        <v>41</v>
      </c>
      <c r="G4783">
        <v>1</v>
      </c>
      <c r="H4783">
        <v>80</v>
      </c>
      <c r="I4783">
        <v>4.84</v>
      </c>
      <c r="J4783">
        <v>4.3404179000000003</v>
      </c>
      <c r="L4783">
        <v>1</v>
      </c>
      <c r="M4783">
        <v>1</v>
      </c>
      <c r="N4783">
        <v>399</v>
      </c>
      <c r="O4783">
        <v>1</v>
      </c>
      <c r="P4783">
        <v>3</v>
      </c>
      <c r="Q4783" t="str">
        <f>VLOOKUP(M4783,lookups!$A$1:$B$7, 2, FALSE)</f>
        <v>trawl/fyke</v>
      </c>
      <c r="R4783" t="str">
        <f>VLOOKUP(N4783,lookups!$D$1:$E$6, 2, FALSE)</f>
        <v>hucuktlis r</v>
      </c>
      <c r="S4783" t="str">
        <f>VLOOKUP(C4783,lookups!$G$1:$H$3, 2, FALSE)</f>
        <v>smolt</v>
      </c>
    </row>
    <row r="4784" spans="1:19" x14ac:dyDescent="0.25">
      <c r="A4784" s="1">
        <v>34466</v>
      </c>
      <c r="B4784">
        <v>1</v>
      </c>
      <c r="C4784">
        <v>1</v>
      </c>
      <c r="D4784">
        <v>1</v>
      </c>
      <c r="E4784">
        <v>1994</v>
      </c>
      <c r="F4784">
        <v>42</v>
      </c>
      <c r="G4784">
        <v>1</v>
      </c>
      <c r="H4784">
        <v>79</v>
      </c>
      <c r="I4784">
        <v>4.4000000000000004</v>
      </c>
      <c r="J4784">
        <v>3.9458344539999999</v>
      </c>
      <c r="L4784">
        <v>1</v>
      </c>
      <c r="M4784">
        <v>1</v>
      </c>
      <c r="N4784">
        <v>399</v>
      </c>
      <c r="O4784">
        <v>1</v>
      </c>
      <c r="P4784">
        <v>3</v>
      </c>
      <c r="Q4784" t="str">
        <f>VLOOKUP(M4784,lookups!$A$1:$B$7, 2, FALSE)</f>
        <v>trawl/fyke</v>
      </c>
      <c r="R4784" t="str">
        <f>VLOOKUP(N4784,lookups!$D$1:$E$6, 2, FALSE)</f>
        <v>hucuktlis r</v>
      </c>
      <c r="S4784" t="str">
        <f>VLOOKUP(C4784,lookups!$G$1:$H$3, 2, FALSE)</f>
        <v>smolt</v>
      </c>
    </row>
    <row r="4785" spans="1:19" x14ac:dyDescent="0.25">
      <c r="A4785" s="1">
        <v>34466</v>
      </c>
      <c r="B4785">
        <v>1</v>
      </c>
      <c r="C4785">
        <v>1</v>
      </c>
      <c r="D4785">
        <v>1</v>
      </c>
      <c r="E4785">
        <v>1994</v>
      </c>
      <c r="F4785">
        <v>43</v>
      </c>
      <c r="G4785">
        <v>1</v>
      </c>
      <c r="H4785">
        <v>82</v>
      </c>
      <c r="I4785">
        <v>5.22</v>
      </c>
      <c r="J4785">
        <v>4.6811945120000003</v>
      </c>
      <c r="L4785">
        <v>1</v>
      </c>
      <c r="M4785">
        <v>1</v>
      </c>
      <c r="N4785">
        <v>399</v>
      </c>
      <c r="O4785">
        <v>1</v>
      </c>
      <c r="P4785">
        <v>3</v>
      </c>
      <c r="Q4785" t="str">
        <f>VLOOKUP(M4785,lookups!$A$1:$B$7, 2, FALSE)</f>
        <v>trawl/fyke</v>
      </c>
      <c r="R4785" t="str">
        <f>VLOOKUP(N4785,lookups!$D$1:$E$6, 2, FALSE)</f>
        <v>hucuktlis r</v>
      </c>
      <c r="S4785" t="str">
        <f>VLOOKUP(C4785,lookups!$G$1:$H$3, 2, FALSE)</f>
        <v>smolt</v>
      </c>
    </row>
    <row r="4786" spans="1:19" x14ac:dyDescent="0.25">
      <c r="A4786" s="1">
        <v>34466</v>
      </c>
      <c r="B4786">
        <v>1</v>
      </c>
      <c r="C4786">
        <v>1</v>
      </c>
      <c r="D4786">
        <v>1</v>
      </c>
      <c r="E4786">
        <v>1994</v>
      </c>
      <c r="F4786">
        <v>44</v>
      </c>
      <c r="G4786">
        <v>1</v>
      </c>
      <c r="H4786">
        <v>75</v>
      </c>
      <c r="I4786">
        <v>4.33</v>
      </c>
      <c r="J4786">
        <v>3.8830598150000002</v>
      </c>
      <c r="M4786">
        <v>1</v>
      </c>
      <c r="N4786">
        <v>399</v>
      </c>
      <c r="O4786">
        <v>1</v>
      </c>
      <c r="P4786">
        <v>3</v>
      </c>
      <c r="Q4786" t="str">
        <f>VLOOKUP(M4786,lookups!$A$1:$B$7, 2, FALSE)</f>
        <v>trawl/fyke</v>
      </c>
      <c r="R4786" t="str">
        <f>VLOOKUP(N4786,lookups!$D$1:$E$6, 2, FALSE)</f>
        <v>hucuktlis r</v>
      </c>
      <c r="S4786" t="str">
        <f>VLOOKUP(C4786,lookups!$G$1:$H$3, 2, FALSE)</f>
        <v>smolt</v>
      </c>
    </row>
    <row r="4787" spans="1:19" x14ac:dyDescent="0.25">
      <c r="A4787" s="1">
        <v>34466</v>
      </c>
      <c r="B4787">
        <v>1</v>
      </c>
      <c r="C4787">
        <v>1</v>
      </c>
      <c r="D4787">
        <v>1</v>
      </c>
      <c r="E4787">
        <v>1994</v>
      </c>
      <c r="F4787">
        <v>45</v>
      </c>
      <c r="G4787">
        <v>1</v>
      </c>
      <c r="H4787">
        <v>76</v>
      </c>
      <c r="I4787">
        <v>4.46</v>
      </c>
      <c r="J4787">
        <v>3.9996412879999999</v>
      </c>
      <c r="L4787">
        <v>1</v>
      </c>
      <c r="M4787">
        <v>1</v>
      </c>
      <c r="N4787">
        <v>399</v>
      </c>
      <c r="O4787">
        <v>1</v>
      </c>
      <c r="P4787">
        <v>3</v>
      </c>
      <c r="Q4787" t="str">
        <f>VLOOKUP(M4787,lookups!$A$1:$B$7, 2, FALSE)</f>
        <v>trawl/fyke</v>
      </c>
      <c r="R4787" t="str">
        <f>VLOOKUP(N4787,lookups!$D$1:$E$6, 2, FALSE)</f>
        <v>hucuktlis r</v>
      </c>
      <c r="S4787" t="str">
        <f>VLOOKUP(C4787,lookups!$G$1:$H$3, 2, FALSE)</f>
        <v>smolt</v>
      </c>
    </row>
    <row r="4788" spans="1:19" x14ac:dyDescent="0.25">
      <c r="A4788" s="1">
        <v>34466</v>
      </c>
      <c r="B4788">
        <v>1</v>
      </c>
      <c r="C4788">
        <v>1</v>
      </c>
      <c r="D4788">
        <v>1</v>
      </c>
      <c r="E4788">
        <v>1994</v>
      </c>
      <c r="F4788">
        <v>46</v>
      </c>
      <c r="G4788">
        <v>1</v>
      </c>
      <c r="H4788">
        <v>80</v>
      </c>
      <c r="I4788">
        <v>4.51</v>
      </c>
      <c r="J4788">
        <v>4.0444803159999996</v>
      </c>
      <c r="L4788">
        <v>1</v>
      </c>
      <c r="M4788">
        <v>1</v>
      </c>
      <c r="N4788">
        <v>399</v>
      </c>
      <c r="O4788">
        <v>1</v>
      </c>
      <c r="P4788">
        <v>3</v>
      </c>
      <c r="Q4788" t="str">
        <f>VLOOKUP(M4788,lookups!$A$1:$B$7, 2, FALSE)</f>
        <v>trawl/fyke</v>
      </c>
      <c r="R4788" t="str">
        <f>VLOOKUP(N4788,lookups!$D$1:$E$6, 2, FALSE)</f>
        <v>hucuktlis r</v>
      </c>
      <c r="S4788" t="str">
        <f>VLOOKUP(C4788,lookups!$G$1:$H$3, 2, FALSE)</f>
        <v>smolt</v>
      </c>
    </row>
    <row r="4789" spans="1:19" x14ac:dyDescent="0.25">
      <c r="A4789" s="1">
        <v>34466</v>
      </c>
      <c r="B4789">
        <v>1</v>
      </c>
      <c r="C4789">
        <v>1</v>
      </c>
      <c r="D4789">
        <v>1</v>
      </c>
      <c r="E4789">
        <v>1994</v>
      </c>
      <c r="F4789">
        <v>47</v>
      </c>
      <c r="G4789">
        <v>1</v>
      </c>
      <c r="H4789">
        <v>82</v>
      </c>
      <c r="I4789">
        <v>5.38</v>
      </c>
      <c r="J4789">
        <v>4.824679401</v>
      </c>
      <c r="L4789">
        <v>1</v>
      </c>
      <c r="M4789">
        <v>1</v>
      </c>
      <c r="N4789">
        <v>399</v>
      </c>
      <c r="O4789">
        <v>1</v>
      </c>
      <c r="P4789">
        <v>3</v>
      </c>
      <c r="Q4789" t="str">
        <f>VLOOKUP(M4789,lookups!$A$1:$B$7, 2, FALSE)</f>
        <v>trawl/fyke</v>
      </c>
      <c r="R4789" t="str">
        <f>VLOOKUP(N4789,lookups!$D$1:$E$6, 2, FALSE)</f>
        <v>hucuktlis r</v>
      </c>
      <c r="S4789" t="str">
        <f>VLOOKUP(C4789,lookups!$G$1:$H$3, 2, FALSE)</f>
        <v>smolt</v>
      </c>
    </row>
    <row r="4790" spans="1:19" x14ac:dyDescent="0.25">
      <c r="A4790" s="1">
        <v>34466</v>
      </c>
      <c r="B4790">
        <v>1</v>
      </c>
      <c r="C4790">
        <v>1</v>
      </c>
      <c r="D4790">
        <v>1</v>
      </c>
      <c r="E4790">
        <v>1994</v>
      </c>
      <c r="F4790">
        <v>48</v>
      </c>
      <c r="G4790">
        <v>1</v>
      </c>
      <c r="H4790">
        <v>79</v>
      </c>
      <c r="I4790">
        <v>4.83</v>
      </c>
      <c r="J4790">
        <v>4.331450094</v>
      </c>
      <c r="L4790">
        <v>1</v>
      </c>
      <c r="M4790">
        <v>1</v>
      </c>
      <c r="N4790">
        <v>399</v>
      </c>
      <c r="O4790">
        <v>1</v>
      </c>
      <c r="P4790">
        <v>3</v>
      </c>
      <c r="Q4790" t="str">
        <f>VLOOKUP(M4790,lookups!$A$1:$B$7, 2, FALSE)</f>
        <v>trawl/fyke</v>
      </c>
      <c r="R4790" t="str">
        <f>VLOOKUP(N4790,lookups!$D$1:$E$6, 2, FALSE)</f>
        <v>hucuktlis r</v>
      </c>
      <c r="S4790" t="str">
        <f>VLOOKUP(C4790,lookups!$G$1:$H$3, 2, FALSE)</f>
        <v>smolt</v>
      </c>
    </row>
    <row r="4791" spans="1:19" x14ac:dyDescent="0.25">
      <c r="A4791" s="1">
        <v>34466</v>
      </c>
      <c r="B4791">
        <v>1</v>
      </c>
      <c r="C4791">
        <v>1</v>
      </c>
      <c r="D4791">
        <v>1</v>
      </c>
      <c r="E4791">
        <v>1994</v>
      </c>
      <c r="F4791">
        <v>49</v>
      </c>
      <c r="G4791">
        <v>1</v>
      </c>
      <c r="H4791">
        <v>80</v>
      </c>
      <c r="I4791">
        <v>4.84</v>
      </c>
      <c r="J4791">
        <v>4.3404179000000003</v>
      </c>
      <c r="L4791">
        <v>1</v>
      </c>
      <c r="M4791">
        <v>1</v>
      </c>
      <c r="N4791">
        <v>399</v>
      </c>
      <c r="O4791">
        <v>1</v>
      </c>
      <c r="P4791">
        <v>3</v>
      </c>
      <c r="Q4791" t="str">
        <f>VLOOKUP(M4791,lookups!$A$1:$B$7, 2, FALSE)</f>
        <v>trawl/fyke</v>
      </c>
      <c r="R4791" t="str">
        <f>VLOOKUP(N4791,lookups!$D$1:$E$6, 2, FALSE)</f>
        <v>hucuktlis r</v>
      </c>
      <c r="S4791" t="str">
        <f>VLOOKUP(C4791,lookups!$G$1:$H$3, 2, FALSE)</f>
        <v>smolt</v>
      </c>
    </row>
    <row r="4792" spans="1:19" x14ac:dyDescent="0.25">
      <c r="A4792" s="1">
        <v>34466</v>
      </c>
      <c r="B4792">
        <v>1</v>
      </c>
      <c r="C4792">
        <v>1</v>
      </c>
      <c r="D4792">
        <v>1</v>
      </c>
      <c r="E4792">
        <v>1994</v>
      </c>
      <c r="F4792">
        <v>50</v>
      </c>
      <c r="G4792">
        <v>1</v>
      </c>
      <c r="H4792">
        <v>81</v>
      </c>
      <c r="I4792">
        <v>5.09</v>
      </c>
      <c r="J4792">
        <v>4.5646130390000001</v>
      </c>
      <c r="L4792">
        <v>1</v>
      </c>
      <c r="M4792">
        <v>1</v>
      </c>
      <c r="N4792">
        <v>399</v>
      </c>
      <c r="O4792">
        <v>1</v>
      </c>
      <c r="P4792">
        <v>3</v>
      </c>
      <c r="Q4792" t="str">
        <f>VLOOKUP(M4792,lookups!$A$1:$B$7, 2, FALSE)</f>
        <v>trawl/fyke</v>
      </c>
      <c r="R4792" t="str">
        <f>VLOOKUP(N4792,lookups!$D$1:$E$6, 2, FALSE)</f>
        <v>hucuktlis r</v>
      </c>
      <c r="S4792" t="str">
        <f>VLOOKUP(C4792,lookups!$G$1:$H$3, 2, FALSE)</f>
        <v>smolt</v>
      </c>
    </row>
    <row r="4793" spans="1:19" x14ac:dyDescent="0.25">
      <c r="A4793" s="1">
        <v>34466</v>
      </c>
      <c r="B4793">
        <v>1</v>
      </c>
      <c r="C4793">
        <v>1</v>
      </c>
      <c r="D4793">
        <v>1</v>
      </c>
      <c r="E4793">
        <v>1994</v>
      </c>
      <c r="F4793">
        <v>51</v>
      </c>
      <c r="G4793">
        <v>1</v>
      </c>
      <c r="H4793">
        <v>78</v>
      </c>
      <c r="I4793">
        <v>4.5999999999999996</v>
      </c>
      <c r="J4793">
        <v>4.1251905659999997</v>
      </c>
      <c r="L4793">
        <v>1</v>
      </c>
      <c r="M4793">
        <v>1</v>
      </c>
      <c r="N4793">
        <v>399</v>
      </c>
      <c r="O4793">
        <v>1</v>
      </c>
      <c r="P4793">
        <v>3</v>
      </c>
      <c r="Q4793" t="str">
        <f>VLOOKUP(M4793,lookups!$A$1:$B$7, 2, FALSE)</f>
        <v>trawl/fyke</v>
      </c>
      <c r="R4793" t="str">
        <f>VLOOKUP(N4793,lookups!$D$1:$E$6, 2, FALSE)</f>
        <v>hucuktlis r</v>
      </c>
      <c r="S4793" t="str">
        <f>VLOOKUP(C4793,lookups!$G$1:$H$3, 2, FALSE)</f>
        <v>smolt</v>
      </c>
    </row>
    <row r="4794" spans="1:19" x14ac:dyDescent="0.25">
      <c r="A4794" s="1">
        <v>34466</v>
      </c>
      <c r="B4794">
        <v>1</v>
      </c>
      <c r="C4794">
        <v>1</v>
      </c>
      <c r="D4794">
        <v>1</v>
      </c>
      <c r="E4794">
        <v>1994</v>
      </c>
      <c r="F4794">
        <v>52</v>
      </c>
      <c r="G4794">
        <v>1</v>
      </c>
      <c r="H4794">
        <v>81</v>
      </c>
      <c r="I4794">
        <v>5.12</v>
      </c>
      <c r="J4794">
        <v>4.5915164559999999</v>
      </c>
      <c r="L4794">
        <v>1</v>
      </c>
      <c r="M4794">
        <v>1</v>
      </c>
      <c r="N4794">
        <v>399</v>
      </c>
      <c r="O4794">
        <v>1</v>
      </c>
      <c r="P4794">
        <v>3</v>
      </c>
      <c r="Q4794" t="str">
        <f>VLOOKUP(M4794,lookups!$A$1:$B$7, 2, FALSE)</f>
        <v>trawl/fyke</v>
      </c>
      <c r="R4794" t="str">
        <f>VLOOKUP(N4794,lookups!$D$1:$E$6, 2, FALSE)</f>
        <v>hucuktlis r</v>
      </c>
      <c r="S4794" t="str">
        <f>VLOOKUP(C4794,lookups!$G$1:$H$3, 2, FALSE)</f>
        <v>smolt</v>
      </c>
    </row>
    <row r="4795" spans="1:19" x14ac:dyDescent="0.25">
      <c r="A4795" s="1">
        <v>34466</v>
      </c>
      <c r="B4795">
        <v>1</v>
      </c>
      <c r="C4795">
        <v>1</v>
      </c>
      <c r="D4795">
        <v>1</v>
      </c>
      <c r="E4795">
        <v>1994</v>
      </c>
      <c r="F4795">
        <v>53</v>
      </c>
      <c r="G4795">
        <v>1</v>
      </c>
      <c r="H4795">
        <v>78</v>
      </c>
      <c r="I4795">
        <v>4.45</v>
      </c>
      <c r="J4795">
        <v>3.990673482</v>
      </c>
      <c r="L4795">
        <v>1</v>
      </c>
      <c r="M4795">
        <v>1</v>
      </c>
      <c r="N4795">
        <v>399</v>
      </c>
      <c r="O4795">
        <v>1</v>
      </c>
      <c r="P4795">
        <v>3</v>
      </c>
      <c r="Q4795" t="str">
        <f>VLOOKUP(M4795,lookups!$A$1:$B$7, 2, FALSE)</f>
        <v>trawl/fyke</v>
      </c>
      <c r="R4795" t="str">
        <f>VLOOKUP(N4795,lookups!$D$1:$E$6, 2, FALSE)</f>
        <v>hucuktlis r</v>
      </c>
      <c r="S4795" t="str">
        <f>VLOOKUP(C4795,lookups!$G$1:$H$3, 2, FALSE)</f>
        <v>smolt</v>
      </c>
    </row>
    <row r="4796" spans="1:19" x14ac:dyDescent="0.25">
      <c r="A4796" s="1">
        <v>34466</v>
      </c>
      <c r="B4796">
        <v>1</v>
      </c>
      <c r="C4796">
        <v>1</v>
      </c>
      <c r="D4796">
        <v>1</v>
      </c>
      <c r="E4796">
        <v>1994</v>
      </c>
      <c r="F4796">
        <v>54</v>
      </c>
      <c r="G4796">
        <v>1</v>
      </c>
      <c r="H4796">
        <v>77</v>
      </c>
      <c r="I4796">
        <v>4.37</v>
      </c>
      <c r="J4796">
        <v>3.9189310380000002</v>
      </c>
      <c r="L4796">
        <v>1</v>
      </c>
      <c r="M4796">
        <v>1</v>
      </c>
      <c r="N4796">
        <v>399</v>
      </c>
      <c r="O4796">
        <v>1</v>
      </c>
      <c r="P4796">
        <v>3</v>
      </c>
      <c r="Q4796" t="str">
        <f>VLOOKUP(M4796,lookups!$A$1:$B$7, 2, FALSE)</f>
        <v>trawl/fyke</v>
      </c>
      <c r="R4796" t="str">
        <f>VLOOKUP(N4796,lookups!$D$1:$E$6, 2, FALSE)</f>
        <v>hucuktlis r</v>
      </c>
      <c r="S4796" t="str">
        <f>VLOOKUP(C4796,lookups!$G$1:$H$3, 2, FALSE)</f>
        <v>smolt</v>
      </c>
    </row>
    <row r="4797" spans="1:19" x14ac:dyDescent="0.25">
      <c r="A4797" s="1">
        <v>34466</v>
      </c>
      <c r="B4797">
        <v>1</v>
      </c>
      <c r="C4797">
        <v>1</v>
      </c>
      <c r="D4797">
        <v>1</v>
      </c>
      <c r="E4797">
        <v>1994</v>
      </c>
      <c r="F4797">
        <v>55</v>
      </c>
      <c r="G4797">
        <v>1</v>
      </c>
      <c r="H4797">
        <v>79</v>
      </c>
      <c r="I4797">
        <v>4.6500000000000004</v>
      </c>
      <c r="J4797">
        <v>4.1700295939999998</v>
      </c>
      <c r="L4797">
        <v>1</v>
      </c>
      <c r="M4797">
        <v>1</v>
      </c>
      <c r="N4797">
        <v>399</v>
      </c>
      <c r="O4797">
        <v>1</v>
      </c>
      <c r="P4797">
        <v>3</v>
      </c>
      <c r="Q4797" t="str">
        <f>VLOOKUP(M4797,lookups!$A$1:$B$7, 2, FALSE)</f>
        <v>trawl/fyke</v>
      </c>
      <c r="R4797" t="str">
        <f>VLOOKUP(N4797,lookups!$D$1:$E$6, 2, FALSE)</f>
        <v>hucuktlis r</v>
      </c>
      <c r="S4797" t="str">
        <f>VLOOKUP(C4797,lookups!$G$1:$H$3, 2, FALSE)</f>
        <v>smolt</v>
      </c>
    </row>
    <row r="4798" spans="1:19" x14ac:dyDescent="0.25">
      <c r="A4798" s="1">
        <v>34466</v>
      </c>
      <c r="B4798">
        <v>1</v>
      </c>
      <c r="C4798">
        <v>1</v>
      </c>
      <c r="D4798">
        <v>1</v>
      </c>
      <c r="E4798">
        <v>1994</v>
      </c>
      <c r="F4798">
        <v>56</v>
      </c>
      <c r="G4798">
        <v>1</v>
      </c>
      <c r="H4798">
        <v>80</v>
      </c>
      <c r="I4798">
        <v>4.38</v>
      </c>
      <c r="J4798">
        <v>3.9278988429999999</v>
      </c>
      <c r="L4798">
        <v>1</v>
      </c>
      <c r="M4798">
        <v>1</v>
      </c>
      <c r="N4798">
        <v>399</v>
      </c>
      <c r="O4798">
        <v>1</v>
      </c>
      <c r="P4798">
        <v>3</v>
      </c>
      <c r="Q4798" t="str">
        <f>VLOOKUP(M4798,lookups!$A$1:$B$7, 2, FALSE)</f>
        <v>trawl/fyke</v>
      </c>
      <c r="R4798" t="str">
        <f>VLOOKUP(N4798,lookups!$D$1:$E$6, 2, FALSE)</f>
        <v>hucuktlis r</v>
      </c>
      <c r="S4798" t="str">
        <f>VLOOKUP(C4798,lookups!$G$1:$H$3, 2, FALSE)</f>
        <v>smolt</v>
      </c>
    </row>
    <row r="4799" spans="1:19" x14ac:dyDescent="0.25">
      <c r="A4799" s="1">
        <v>34466</v>
      </c>
      <c r="B4799">
        <v>1</v>
      </c>
      <c r="C4799">
        <v>1</v>
      </c>
      <c r="D4799">
        <v>1</v>
      </c>
      <c r="E4799">
        <v>1994</v>
      </c>
      <c r="F4799">
        <v>57</v>
      </c>
      <c r="G4799">
        <v>1</v>
      </c>
      <c r="H4799">
        <v>80</v>
      </c>
      <c r="I4799">
        <v>4.63</v>
      </c>
      <c r="J4799">
        <v>4.1520939830000003</v>
      </c>
      <c r="M4799">
        <v>1</v>
      </c>
      <c r="N4799">
        <v>399</v>
      </c>
      <c r="O4799">
        <v>1</v>
      </c>
      <c r="P4799">
        <v>3</v>
      </c>
      <c r="Q4799" t="str">
        <f>VLOOKUP(M4799,lookups!$A$1:$B$7, 2, FALSE)</f>
        <v>trawl/fyke</v>
      </c>
      <c r="R4799" t="str">
        <f>VLOOKUP(N4799,lookups!$D$1:$E$6, 2, FALSE)</f>
        <v>hucuktlis r</v>
      </c>
      <c r="S4799" t="str">
        <f>VLOOKUP(C4799,lookups!$G$1:$H$3, 2, FALSE)</f>
        <v>smolt</v>
      </c>
    </row>
    <row r="4800" spans="1:19" x14ac:dyDescent="0.25">
      <c r="A4800" s="1">
        <v>34466</v>
      </c>
      <c r="B4800">
        <v>1</v>
      </c>
      <c r="C4800">
        <v>1</v>
      </c>
      <c r="D4800">
        <v>1</v>
      </c>
      <c r="E4800">
        <v>1994</v>
      </c>
      <c r="F4800">
        <v>58</v>
      </c>
      <c r="G4800">
        <v>1</v>
      </c>
      <c r="H4800">
        <v>75</v>
      </c>
      <c r="I4800">
        <v>4.3</v>
      </c>
      <c r="J4800">
        <v>3.8561563990000001</v>
      </c>
      <c r="L4800">
        <v>1</v>
      </c>
      <c r="M4800">
        <v>1</v>
      </c>
      <c r="N4800">
        <v>399</v>
      </c>
      <c r="O4800">
        <v>1</v>
      </c>
      <c r="P4800">
        <v>3</v>
      </c>
      <c r="Q4800" t="str">
        <f>VLOOKUP(M4800,lookups!$A$1:$B$7, 2, FALSE)</f>
        <v>trawl/fyke</v>
      </c>
      <c r="R4800" t="str">
        <f>VLOOKUP(N4800,lookups!$D$1:$E$6, 2, FALSE)</f>
        <v>hucuktlis r</v>
      </c>
      <c r="S4800" t="str">
        <f>VLOOKUP(C4800,lookups!$G$1:$H$3, 2, FALSE)</f>
        <v>smolt</v>
      </c>
    </row>
    <row r="4801" spans="1:19" x14ac:dyDescent="0.25">
      <c r="A4801" s="1">
        <v>34466</v>
      </c>
      <c r="B4801">
        <v>1</v>
      </c>
      <c r="C4801">
        <v>1</v>
      </c>
      <c r="D4801">
        <v>1</v>
      </c>
      <c r="E4801">
        <v>1994</v>
      </c>
      <c r="F4801">
        <v>59</v>
      </c>
      <c r="G4801">
        <v>1</v>
      </c>
      <c r="H4801">
        <v>81</v>
      </c>
      <c r="I4801">
        <v>4.9400000000000004</v>
      </c>
      <c r="J4801">
        <v>4.4300959559999997</v>
      </c>
      <c r="L4801">
        <v>1</v>
      </c>
      <c r="M4801">
        <v>1</v>
      </c>
      <c r="N4801">
        <v>399</v>
      </c>
      <c r="O4801">
        <v>1</v>
      </c>
      <c r="P4801">
        <v>3</v>
      </c>
      <c r="Q4801" t="str">
        <f>VLOOKUP(M4801,lookups!$A$1:$B$7, 2, FALSE)</f>
        <v>trawl/fyke</v>
      </c>
      <c r="R4801" t="str">
        <f>VLOOKUP(N4801,lookups!$D$1:$E$6, 2, FALSE)</f>
        <v>hucuktlis r</v>
      </c>
      <c r="S4801" t="str">
        <f>VLOOKUP(C4801,lookups!$G$1:$H$3, 2, FALSE)</f>
        <v>smolt</v>
      </c>
    </row>
    <row r="4802" spans="1:19" x14ac:dyDescent="0.25">
      <c r="A4802" s="1">
        <v>34466</v>
      </c>
      <c r="B4802">
        <v>1</v>
      </c>
      <c r="C4802">
        <v>1</v>
      </c>
      <c r="D4802">
        <v>1</v>
      </c>
      <c r="E4802">
        <v>1994</v>
      </c>
      <c r="F4802">
        <v>60</v>
      </c>
      <c r="G4802">
        <v>1</v>
      </c>
      <c r="H4802">
        <v>75</v>
      </c>
      <c r="I4802">
        <v>3.74</v>
      </c>
      <c r="J4802">
        <v>3.3539592859999998</v>
      </c>
      <c r="L4802">
        <v>1</v>
      </c>
      <c r="M4802">
        <v>1</v>
      </c>
      <c r="N4802">
        <v>399</v>
      </c>
      <c r="O4802">
        <v>1</v>
      </c>
      <c r="P4802">
        <v>3</v>
      </c>
      <c r="Q4802" t="str">
        <f>VLOOKUP(M4802,lookups!$A$1:$B$7, 2, FALSE)</f>
        <v>trawl/fyke</v>
      </c>
      <c r="R4802" t="str">
        <f>VLOOKUP(N4802,lookups!$D$1:$E$6, 2, FALSE)</f>
        <v>hucuktlis r</v>
      </c>
      <c r="S4802" t="str">
        <f>VLOOKUP(C4802,lookups!$G$1:$H$3, 2, FALSE)</f>
        <v>smolt</v>
      </c>
    </row>
    <row r="4803" spans="1:19" x14ac:dyDescent="0.25">
      <c r="A4803" s="1">
        <v>34466</v>
      </c>
      <c r="B4803">
        <v>1</v>
      </c>
      <c r="C4803">
        <v>1</v>
      </c>
      <c r="D4803">
        <v>1</v>
      </c>
      <c r="E4803">
        <v>1994</v>
      </c>
      <c r="F4803">
        <v>61</v>
      </c>
      <c r="G4803">
        <v>1</v>
      </c>
      <c r="H4803">
        <v>78</v>
      </c>
      <c r="I4803">
        <v>4.1399999999999997</v>
      </c>
      <c r="J4803">
        <v>3.7126715090000002</v>
      </c>
      <c r="L4803">
        <v>1</v>
      </c>
      <c r="M4803">
        <v>1</v>
      </c>
      <c r="N4803">
        <v>399</v>
      </c>
      <c r="O4803">
        <v>1</v>
      </c>
      <c r="P4803">
        <v>3</v>
      </c>
      <c r="Q4803" t="str">
        <f>VLOOKUP(M4803,lookups!$A$1:$B$7, 2, FALSE)</f>
        <v>trawl/fyke</v>
      </c>
      <c r="R4803" t="str">
        <f>VLOOKUP(N4803,lookups!$D$1:$E$6, 2, FALSE)</f>
        <v>hucuktlis r</v>
      </c>
      <c r="S4803" t="str">
        <f>VLOOKUP(C4803,lookups!$G$1:$H$3, 2, FALSE)</f>
        <v>smolt</v>
      </c>
    </row>
    <row r="4804" spans="1:19" x14ac:dyDescent="0.25">
      <c r="A4804" s="1">
        <v>34466</v>
      </c>
      <c r="B4804">
        <v>1</v>
      </c>
      <c r="C4804">
        <v>1</v>
      </c>
      <c r="D4804">
        <v>1</v>
      </c>
      <c r="E4804">
        <v>1994</v>
      </c>
      <c r="F4804">
        <v>62</v>
      </c>
      <c r="G4804">
        <v>1</v>
      </c>
      <c r="H4804">
        <v>79</v>
      </c>
      <c r="I4804">
        <v>4.57</v>
      </c>
      <c r="J4804">
        <v>4.0982871489999999</v>
      </c>
      <c r="L4804">
        <v>1</v>
      </c>
      <c r="M4804">
        <v>1</v>
      </c>
      <c r="N4804">
        <v>399</v>
      </c>
      <c r="O4804">
        <v>1</v>
      </c>
      <c r="P4804">
        <v>3</v>
      </c>
      <c r="Q4804" t="str">
        <f>VLOOKUP(M4804,lookups!$A$1:$B$7, 2, FALSE)</f>
        <v>trawl/fyke</v>
      </c>
      <c r="R4804" t="str">
        <f>VLOOKUP(N4804,lookups!$D$1:$E$6, 2, FALSE)</f>
        <v>hucuktlis r</v>
      </c>
      <c r="S4804" t="str">
        <f>VLOOKUP(C4804,lookups!$G$1:$H$3, 2, FALSE)</f>
        <v>smolt</v>
      </c>
    </row>
    <row r="4805" spans="1:19" x14ac:dyDescent="0.25">
      <c r="A4805" s="1">
        <v>34466</v>
      </c>
      <c r="B4805">
        <v>1</v>
      </c>
      <c r="C4805">
        <v>1</v>
      </c>
      <c r="D4805">
        <v>1</v>
      </c>
      <c r="E4805">
        <v>1994</v>
      </c>
      <c r="F4805">
        <v>63</v>
      </c>
      <c r="G4805">
        <v>1</v>
      </c>
      <c r="H4805">
        <v>78</v>
      </c>
      <c r="I4805">
        <v>4.55</v>
      </c>
      <c r="J4805">
        <v>4.0803515380000004</v>
      </c>
      <c r="L4805">
        <v>1</v>
      </c>
      <c r="M4805">
        <v>1</v>
      </c>
      <c r="N4805">
        <v>399</v>
      </c>
      <c r="O4805">
        <v>1</v>
      </c>
      <c r="P4805">
        <v>3</v>
      </c>
      <c r="Q4805" t="str">
        <f>VLOOKUP(M4805,lookups!$A$1:$B$7, 2, FALSE)</f>
        <v>trawl/fyke</v>
      </c>
      <c r="R4805" t="str">
        <f>VLOOKUP(N4805,lookups!$D$1:$E$6, 2, FALSE)</f>
        <v>hucuktlis r</v>
      </c>
      <c r="S4805" t="str">
        <f>VLOOKUP(C4805,lookups!$G$1:$H$3, 2, FALSE)</f>
        <v>smolt</v>
      </c>
    </row>
    <row r="4806" spans="1:19" x14ac:dyDescent="0.25">
      <c r="A4806" s="1">
        <v>34466</v>
      </c>
      <c r="B4806">
        <v>1</v>
      </c>
      <c r="C4806">
        <v>1</v>
      </c>
      <c r="D4806">
        <v>1</v>
      </c>
      <c r="E4806">
        <v>1994</v>
      </c>
      <c r="F4806">
        <v>64</v>
      </c>
      <c r="G4806">
        <v>1</v>
      </c>
      <c r="H4806">
        <v>81</v>
      </c>
      <c r="I4806">
        <v>4.8</v>
      </c>
      <c r="J4806">
        <v>4.3045466770000003</v>
      </c>
      <c r="L4806">
        <v>1</v>
      </c>
      <c r="M4806">
        <v>1</v>
      </c>
      <c r="N4806">
        <v>399</v>
      </c>
      <c r="O4806">
        <v>1</v>
      </c>
      <c r="P4806">
        <v>3</v>
      </c>
      <c r="Q4806" t="str">
        <f>VLOOKUP(M4806,lookups!$A$1:$B$7, 2, FALSE)</f>
        <v>trawl/fyke</v>
      </c>
      <c r="R4806" t="str">
        <f>VLOOKUP(N4806,lookups!$D$1:$E$6, 2, FALSE)</f>
        <v>hucuktlis r</v>
      </c>
      <c r="S4806" t="str">
        <f>VLOOKUP(C4806,lookups!$G$1:$H$3, 2, FALSE)</f>
        <v>smolt</v>
      </c>
    </row>
    <row r="4807" spans="1:19" x14ac:dyDescent="0.25">
      <c r="A4807" s="1">
        <v>34466</v>
      </c>
      <c r="B4807">
        <v>1</v>
      </c>
      <c r="C4807">
        <v>1</v>
      </c>
      <c r="D4807">
        <v>1</v>
      </c>
      <c r="E4807">
        <v>1994</v>
      </c>
      <c r="F4807">
        <v>65</v>
      </c>
      <c r="G4807">
        <v>1</v>
      </c>
      <c r="H4807">
        <v>84</v>
      </c>
      <c r="I4807">
        <v>5.22</v>
      </c>
      <c r="J4807">
        <v>4.6811945120000003</v>
      </c>
      <c r="L4807">
        <v>1</v>
      </c>
      <c r="M4807">
        <v>1</v>
      </c>
      <c r="N4807">
        <v>399</v>
      </c>
      <c r="O4807">
        <v>1</v>
      </c>
      <c r="P4807">
        <v>3</v>
      </c>
      <c r="Q4807" t="str">
        <f>VLOOKUP(M4807,lookups!$A$1:$B$7, 2, FALSE)</f>
        <v>trawl/fyke</v>
      </c>
      <c r="R4807" t="str">
        <f>VLOOKUP(N4807,lookups!$D$1:$E$6, 2, FALSE)</f>
        <v>hucuktlis r</v>
      </c>
      <c r="S4807" t="str">
        <f>VLOOKUP(C4807,lookups!$G$1:$H$3, 2, FALSE)</f>
        <v>smolt</v>
      </c>
    </row>
    <row r="4808" spans="1:19" x14ac:dyDescent="0.25">
      <c r="A4808" s="1">
        <v>34466</v>
      </c>
      <c r="B4808">
        <v>1</v>
      </c>
      <c r="C4808">
        <v>1</v>
      </c>
      <c r="D4808">
        <v>1</v>
      </c>
      <c r="E4808">
        <v>1994</v>
      </c>
      <c r="F4808">
        <v>66</v>
      </c>
      <c r="G4808">
        <v>1</v>
      </c>
      <c r="H4808">
        <v>78</v>
      </c>
      <c r="I4808">
        <v>4.28</v>
      </c>
      <c r="J4808">
        <v>3.838220787</v>
      </c>
      <c r="L4808">
        <v>1</v>
      </c>
      <c r="M4808">
        <v>1</v>
      </c>
      <c r="N4808">
        <v>399</v>
      </c>
      <c r="O4808">
        <v>1</v>
      </c>
      <c r="P4808">
        <v>3</v>
      </c>
      <c r="Q4808" t="str">
        <f>VLOOKUP(M4808,lookups!$A$1:$B$7, 2, FALSE)</f>
        <v>trawl/fyke</v>
      </c>
      <c r="R4808" t="str">
        <f>VLOOKUP(N4808,lookups!$D$1:$E$6, 2, FALSE)</f>
        <v>hucuktlis r</v>
      </c>
      <c r="S4808" t="str">
        <f>VLOOKUP(C4808,lookups!$G$1:$H$3, 2, FALSE)</f>
        <v>smolt</v>
      </c>
    </row>
    <row r="4809" spans="1:19" x14ac:dyDescent="0.25">
      <c r="A4809" s="1">
        <v>34466</v>
      </c>
      <c r="B4809">
        <v>1</v>
      </c>
      <c r="C4809">
        <v>1</v>
      </c>
      <c r="D4809">
        <v>1</v>
      </c>
      <c r="E4809">
        <v>1994</v>
      </c>
      <c r="F4809">
        <v>67</v>
      </c>
      <c r="G4809">
        <v>1</v>
      </c>
      <c r="H4809">
        <v>75</v>
      </c>
      <c r="I4809">
        <v>3.94</v>
      </c>
      <c r="J4809">
        <v>3.5333153980000001</v>
      </c>
      <c r="M4809">
        <v>1</v>
      </c>
      <c r="N4809">
        <v>399</v>
      </c>
      <c r="O4809">
        <v>1</v>
      </c>
      <c r="P4809">
        <v>3</v>
      </c>
      <c r="Q4809" t="str">
        <f>VLOOKUP(M4809,lookups!$A$1:$B$7, 2, FALSE)</f>
        <v>trawl/fyke</v>
      </c>
      <c r="R4809" t="str">
        <f>VLOOKUP(N4809,lookups!$D$1:$E$6, 2, FALSE)</f>
        <v>hucuktlis r</v>
      </c>
      <c r="S4809" t="str">
        <f>VLOOKUP(C4809,lookups!$G$1:$H$3, 2, FALSE)</f>
        <v>smolt</v>
      </c>
    </row>
    <row r="4810" spans="1:19" x14ac:dyDescent="0.25">
      <c r="A4810" s="1">
        <v>34466</v>
      </c>
      <c r="B4810">
        <v>1</v>
      </c>
      <c r="C4810">
        <v>1</v>
      </c>
      <c r="D4810">
        <v>1</v>
      </c>
      <c r="E4810">
        <v>1994</v>
      </c>
      <c r="F4810">
        <v>68</v>
      </c>
      <c r="G4810">
        <v>1</v>
      </c>
      <c r="H4810">
        <v>79</v>
      </c>
      <c r="I4810">
        <v>4.09</v>
      </c>
      <c r="J4810">
        <v>3.667832481</v>
      </c>
      <c r="L4810">
        <v>1</v>
      </c>
      <c r="M4810">
        <v>1</v>
      </c>
      <c r="N4810">
        <v>399</v>
      </c>
      <c r="O4810">
        <v>1</v>
      </c>
      <c r="P4810">
        <v>3</v>
      </c>
      <c r="Q4810" t="str">
        <f>VLOOKUP(M4810,lookups!$A$1:$B$7, 2, FALSE)</f>
        <v>trawl/fyke</v>
      </c>
      <c r="R4810" t="str">
        <f>VLOOKUP(N4810,lookups!$D$1:$E$6, 2, FALSE)</f>
        <v>hucuktlis r</v>
      </c>
      <c r="S4810" t="str">
        <f>VLOOKUP(C4810,lookups!$G$1:$H$3, 2, FALSE)</f>
        <v>smolt</v>
      </c>
    </row>
    <row r="4811" spans="1:19" x14ac:dyDescent="0.25">
      <c r="A4811" s="1">
        <v>34466</v>
      </c>
      <c r="B4811">
        <v>1</v>
      </c>
      <c r="C4811">
        <v>1</v>
      </c>
      <c r="D4811">
        <v>1</v>
      </c>
      <c r="E4811">
        <v>1994</v>
      </c>
      <c r="F4811">
        <v>69</v>
      </c>
      <c r="G4811">
        <v>1</v>
      </c>
      <c r="H4811">
        <v>77</v>
      </c>
      <c r="I4811">
        <v>3.95</v>
      </c>
      <c r="J4811">
        <v>3.5422832030000002</v>
      </c>
      <c r="M4811">
        <v>1</v>
      </c>
      <c r="N4811">
        <v>399</v>
      </c>
      <c r="O4811">
        <v>1</v>
      </c>
      <c r="P4811">
        <v>3</v>
      </c>
      <c r="Q4811" t="str">
        <f>VLOOKUP(M4811,lookups!$A$1:$B$7, 2, FALSE)</f>
        <v>trawl/fyke</v>
      </c>
      <c r="R4811" t="str">
        <f>VLOOKUP(N4811,lookups!$D$1:$E$6, 2, FALSE)</f>
        <v>hucuktlis r</v>
      </c>
      <c r="S4811" t="str">
        <f>VLOOKUP(C4811,lookups!$G$1:$H$3, 2, FALSE)</f>
        <v>smolt</v>
      </c>
    </row>
    <row r="4812" spans="1:19" x14ac:dyDescent="0.25">
      <c r="A4812" s="1">
        <v>34466</v>
      </c>
      <c r="B4812">
        <v>1</v>
      </c>
      <c r="C4812">
        <v>1</v>
      </c>
      <c r="D4812">
        <v>1</v>
      </c>
      <c r="E4812">
        <v>1994</v>
      </c>
      <c r="F4812">
        <v>70</v>
      </c>
      <c r="G4812">
        <v>1</v>
      </c>
      <c r="H4812">
        <v>79</v>
      </c>
      <c r="I4812">
        <v>4.1500000000000004</v>
      </c>
      <c r="J4812">
        <v>3.721639315</v>
      </c>
      <c r="L4812">
        <v>1</v>
      </c>
      <c r="M4812">
        <v>1</v>
      </c>
      <c r="N4812">
        <v>399</v>
      </c>
      <c r="O4812">
        <v>1</v>
      </c>
      <c r="P4812">
        <v>3</v>
      </c>
      <c r="Q4812" t="str">
        <f>VLOOKUP(M4812,lookups!$A$1:$B$7, 2, FALSE)</f>
        <v>trawl/fyke</v>
      </c>
      <c r="R4812" t="str">
        <f>VLOOKUP(N4812,lookups!$D$1:$E$6, 2, FALSE)</f>
        <v>hucuktlis r</v>
      </c>
      <c r="S4812" t="str">
        <f>VLOOKUP(C4812,lookups!$G$1:$H$3, 2, FALSE)</f>
        <v>smolt</v>
      </c>
    </row>
    <row r="4813" spans="1:19" x14ac:dyDescent="0.25">
      <c r="A4813" s="1">
        <v>34466</v>
      </c>
      <c r="B4813">
        <v>1</v>
      </c>
      <c r="C4813">
        <v>1</v>
      </c>
      <c r="D4813">
        <v>1</v>
      </c>
      <c r="E4813">
        <v>1994</v>
      </c>
      <c r="F4813">
        <v>71</v>
      </c>
      <c r="G4813">
        <v>1</v>
      </c>
      <c r="H4813">
        <v>79</v>
      </c>
      <c r="I4813">
        <v>4.4800000000000004</v>
      </c>
      <c r="J4813">
        <v>4.0175768989999998</v>
      </c>
      <c r="L4813">
        <v>1</v>
      </c>
      <c r="M4813">
        <v>1</v>
      </c>
      <c r="N4813">
        <v>399</v>
      </c>
      <c r="O4813">
        <v>1</v>
      </c>
      <c r="P4813">
        <v>3</v>
      </c>
      <c r="Q4813" t="str">
        <f>VLOOKUP(M4813,lookups!$A$1:$B$7, 2, FALSE)</f>
        <v>trawl/fyke</v>
      </c>
      <c r="R4813" t="str">
        <f>VLOOKUP(N4813,lookups!$D$1:$E$6, 2, FALSE)</f>
        <v>hucuktlis r</v>
      </c>
      <c r="S4813" t="str">
        <f>VLOOKUP(C4813,lookups!$G$1:$H$3, 2, FALSE)</f>
        <v>smolt</v>
      </c>
    </row>
    <row r="4814" spans="1:19" x14ac:dyDescent="0.25">
      <c r="A4814" s="1">
        <v>34466</v>
      </c>
      <c r="B4814">
        <v>1</v>
      </c>
      <c r="C4814">
        <v>1</v>
      </c>
      <c r="D4814">
        <v>1</v>
      </c>
      <c r="E4814">
        <v>1994</v>
      </c>
      <c r="F4814">
        <v>72</v>
      </c>
      <c r="G4814">
        <v>1</v>
      </c>
      <c r="H4814">
        <v>75</v>
      </c>
      <c r="I4814">
        <v>3.91</v>
      </c>
      <c r="J4814">
        <v>3.5064119809999998</v>
      </c>
      <c r="M4814">
        <v>1</v>
      </c>
      <c r="N4814">
        <v>399</v>
      </c>
      <c r="O4814">
        <v>1</v>
      </c>
      <c r="P4814">
        <v>3</v>
      </c>
      <c r="Q4814" t="str">
        <f>VLOOKUP(M4814,lookups!$A$1:$B$7, 2, FALSE)</f>
        <v>trawl/fyke</v>
      </c>
      <c r="R4814" t="str">
        <f>VLOOKUP(N4814,lookups!$D$1:$E$6, 2, FALSE)</f>
        <v>hucuktlis r</v>
      </c>
      <c r="S4814" t="str">
        <f>VLOOKUP(C4814,lookups!$G$1:$H$3, 2, FALSE)</f>
        <v>smolt</v>
      </c>
    </row>
    <row r="4815" spans="1:19" x14ac:dyDescent="0.25">
      <c r="A4815" s="1">
        <v>34466</v>
      </c>
      <c r="B4815">
        <v>1</v>
      </c>
      <c r="C4815">
        <v>1</v>
      </c>
      <c r="D4815">
        <v>1</v>
      </c>
      <c r="E4815">
        <v>1994</v>
      </c>
      <c r="F4815">
        <v>73</v>
      </c>
      <c r="G4815">
        <v>1</v>
      </c>
      <c r="H4815">
        <v>80</v>
      </c>
      <c r="I4815">
        <v>4.58</v>
      </c>
      <c r="J4815">
        <v>4.1072549550000002</v>
      </c>
      <c r="M4815">
        <v>1</v>
      </c>
      <c r="N4815">
        <v>399</v>
      </c>
      <c r="O4815">
        <v>1</v>
      </c>
      <c r="P4815">
        <v>3</v>
      </c>
      <c r="Q4815" t="str">
        <f>VLOOKUP(M4815,lookups!$A$1:$B$7, 2, FALSE)</f>
        <v>trawl/fyke</v>
      </c>
      <c r="R4815" t="str">
        <f>VLOOKUP(N4815,lookups!$D$1:$E$6, 2, FALSE)</f>
        <v>hucuktlis r</v>
      </c>
      <c r="S4815" t="str">
        <f>VLOOKUP(C4815,lookups!$G$1:$H$3, 2, FALSE)</f>
        <v>smolt</v>
      </c>
    </row>
    <row r="4816" spans="1:19" x14ac:dyDescent="0.25">
      <c r="A4816" s="1">
        <v>34466</v>
      </c>
      <c r="B4816">
        <v>1</v>
      </c>
      <c r="C4816">
        <v>1</v>
      </c>
      <c r="D4816">
        <v>1</v>
      </c>
      <c r="E4816">
        <v>1994</v>
      </c>
      <c r="F4816">
        <v>74</v>
      </c>
      <c r="G4816">
        <v>1</v>
      </c>
      <c r="H4816">
        <v>77</v>
      </c>
      <c r="I4816">
        <v>4.09</v>
      </c>
      <c r="J4816">
        <v>3.667832481</v>
      </c>
      <c r="L4816">
        <v>1</v>
      </c>
      <c r="M4816">
        <v>1</v>
      </c>
      <c r="N4816">
        <v>399</v>
      </c>
      <c r="O4816">
        <v>1</v>
      </c>
      <c r="P4816">
        <v>3</v>
      </c>
      <c r="Q4816" t="str">
        <f>VLOOKUP(M4816,lookups!$A$1:$B$7, 2, FALSE)</f>
        <v>trawl/fyke</v>
      </c>
      <c r="R4816" t="str">
        <f>VLOOKUP(N4816,lookups!$D$1:$E$6, 2, FALSE)</f>
        <v>hucuktlis r</v>
      </c>
      <c r="S4816" t="str">
        <f>VLOOKUP(C4816,lookups!$G$1:$H$3, 2, FALSE)</f>
        <v>smolt</v>
      </c>
    </row>
    <row r="4817" spans="1:19" x14ac:dyDescent="0.25">
      <c r="A4817" s="1">
        <v>34466</v>
      </c>
      <c r="B4817">
        <v>1</v>
      </c>
      <c r="C4817">
        <v>1</v>
      </c>
      <c r="D4817">
        <v>1</v>
      </c>
      <c r="E4817">
        <v>1994</v>
      </c>
      <c r="F4817">
        <v>75</v>
      </c>
      <c r="G4817">
        <v>1</v>
      </c>
      <c r="H4817">
        <v>72</v>
      </c>
      <c r="I4817">
        <v>3.4</v>
      </c>
      <c r="J4817">
        <v>3.0490538969999998</v>
      </c>
      <c r="M4817">
        <v>1</v>
      </c>
      <c r="N4817">
        <v>399</v>
      </c>
      <c r="O4817">
        <v>1</v>
      </c>
      <c r="P4817">
        <v>3</v>
      </c>
      <c r="Q4817" t="str">
        <f>VLOOKUP(M4817,lookups!$A$1:$B$7, 2, FALSE)</f>
        <v>trawl/fyke</v>
      </c>
      <c r="R4817" t="str">
        <f>VLOOKUP(N4817,lookups!$D$1:$E$6, 2, FALSE)</f>
        <v>hucuktlis r</v>
      </c>
      <c r="S4817" t="str">
        <f>VLOOKUP(C4817,lookups!$G$1:$H$3, 2, FALSE)</f>
        <v>smolt</v>
      </c>
    </row>
    <row r="4818" spans="1:19" x14ac:dyDescent="0.25">
      <c r="A4818" s="1">
        <v>34466</v>
      </c>
      <c r="B4818">
        <v>1</v>
      </c>
      <c r="C4818">
        <v>1</v>
      </c>
      <c r="D4818">
        <v>1</v>
      </c>
      <c r="E4818">
        <v>1994</v>
      </c>
      <c r="F4818">
        <v>76</v>
      </c>
      <c r="G4818">
        <v>1</v>
      </c>
      <c r="H4818">
        <v>82</v>
      </c>
      <c r="I4818">
        <v>4.74</v>
      </c>
      <c r="J4818">
        <v>4.2507398439999999</v>
      </c>
      <c r="M4818">
        <v>1</v>
      </c>
      <c r="N4818">
        <v>399</v>
      </c>
      <c r="O4818">
        <v>1</v>
      </c>
      <c r="P4818">
        <v>3</v>
      </c>
      <c r="Q4818" t="str">
        <f>VLOOKUP(M4818,lookups!$A$1:$B$7, 2, FALSE)</f>
        <v>trawl/fyke</v>
      </c>
      <c r="R4818" t="str">
        <f>VLOOKUP(N4818,lookups!$D$1:$E$6, 2, FALSE)</f>
        <v>hucuktlis r</v>
      </c>
      <c r="S4818" t="str">
        <f>VLOOKUP(C4818,lookups!$G$1:$H$3, 2, FALSE)</f>
        <v>smolt</v>
      </c>
    </row>
    <row r="4819" spans="1:19" x14ac:dyDescent="0.25">
      <c r="A4819" s="1">
        <v>34466</v>
      </c>
      <c r="B4819">
        <v>1</v>
      </c>
      <c r="C4819">
        <v>1</v>
      </c>
      <c r="D4819">
        <v>1</v>
      </c>
      <c r="E4819">
        <v>1994</v>
      </c>
      <c r="F4819">
        <v>77</v>
      </c>
      <c r="G4819">
        <v>1</v>
      </c>
      <c r="H4819">
        <v>78</v>
      </c>
      <c r="I4819">
        <v>3.83</v>
      </c>
      <c r="J4819">
        <v>3.4346695359999999</v>
      </c>
      <c r="L4819">
        <v>1</v>
      </c>
      <c r="M4819">
        <v>1</v>
      </c>
      <c r="N4819">
        <v>399</v>
      </c>
      <c r="O4819">
        <v>1</v>
      </c>
      <c r="P4819">
        <v>3</v>
      </c>
      <c r="Q4819" t="str">
        <f>VLOOKUP(M4819,lookups!$A$1:$B$7, 2, FALSE)</f>
        <v>trawl/fyke</v>
      </c>
      <c r="R4819" t="str">
        <f>VLOOKUP(N4819,lookups!$D$1:$E$6, 2, FALSE)</f>
        <v>hucuktlis r</v>
      </c>
      <c r="S4819" t="str">
        <f>VLOOKUP(C4819,lookups!$G$1:$H$3, 2, FALSE)</f>
        <v>smolt</v>
      </c>
    </row>
    <row r="4820" spans="1:19" x14ac:dyDescent="0.25">
      <c r="A4820" s="1">
        <v>34466</v>
      </c>
      <c r="B4820">
        <v>1</v>
      </c>
      <c r="C4820">
        <v>1</v>
      </c>
      <c r="D4820">
        <v>1</v>
      </c>
      <c r="E4820">
        <v>1994</v>
      </c>
      <c r="F4820">
        <v>78</v>
      </c>
      <c r="G4820">
        <v>1</v>
      </c>
      <c r="H4820">
        <v>77</v>
      </c>
      <c r="I4820">
        <v>4.0599999999999996</v>
      </c>
      <c r="J4820">
        <v>3.6409290649999999</v>
      </c>
      <c r="L4820">
        <v>1</v>
      </c>
      <c r="M4820">
        <v>1</v>
      </c>
      <c r="N4820">
        <v>399</v>
      </c>
      <c r="O4820">
        <v>1</v>
      </c>
      <c r="P4820">
        <v>3</v>
      </c>
      <c r="Q4820" t="str">
        <f>VLOOKUP(M4820,lookups!$A$1:$B$7, 2, FALSE)</f>
        <v>trawl/fyke</v>
      </c>
      <c r="R4820" t="str">
        <f>VLOOKUP(N4820,lookups!$D$1:$E$6, 2, FALSE)</f>
        <v>hucuktlis r</v>
      </c>
      <c r="S4820" t="str">
        <f>VLOOKUP(C4820,lookups!$G$1:$H$3, 2, FALSE)</f>
        <v>smolt</v>
      </c>
    </row>
    <row r="4821" spans="1:19" x14ac:dyDescent="0.25">
      <c r="A4821" s="1">
        <v>34466</v>
      </c>
      <c r="B4821">
        <v>1</v>
      </c>
      <c r="C4821">
        <v>1</v>
      </c>
      <c r="D4821">
        <v>1</v>
      </c>
      <c r="E4821">
        <v>1994</v>
      </c>
      <c r="F4821">
        <v>79</v>
      </c>
      <c r="G4821">
        <v>1</v>
      </c>
      <c r="H4821">
        <v>76</v>
      </c>
      <c r="I4821">
        <v>3.95</v>
      </c>
      <c r="J4821">
        <v>3.5422832030000002</v>
      </c>
      <c r="M4821">
        <v>1</v>
      </c>
      <c r="N4821">
        <v>399</v>
      </c>
      <c r="O4821">
        <v>1</v>
      </c>
      <c r="P4821">
        <v>3</v>
      </c>
      <c r="Q4821" t="str">
        <f>VLOOKUP(M4821,lookups!$A$1:$B$7, 2, FALSE)</f>
        <v>trawl/fyke</v>
      </c>
      <c r="R4821" t="str">
        <f>VLOOKUP(N4821,lookups!$D$1:$E$6, 2, FALSE)</f>
        <v>hucuktlis r</v>
      </c>
      <c r="S4821" t="str">
        <f>VLOOKUP(C4821,lookups!$G$1:$H$3, 2, FALSE)</f>
        <v>smolt</v>
      </c>
    </row>
    <row r="4822" spans="1:19" x14ac:dyDescent="0.25">
      <c r="A4822" s="1">
        <v>34466</v>
      </c>
      <c r="B4822">
        <v>1</v>
      </c>
      <c r="C4822">
        <v>1</v>
      </c>
      <c r="D4822">
        <v>1</v>
      </c>
      <c r="E4822">
        <v>1994</v>
      </c>
      <c r="F4822">
        <v>80</v>
      </c>
      <c r="G4822">
        <v>1</v>
      </c>
      <c r="H4822">
        <v>74</v>
      </c>
      <c r="I4822">
        <v>3.52</v>
      </c>
      <c r="J4822">
        <v>3.1566675630000001</v>
      </c>
      <c r="M4822">
        <v>1</v>
      </c>
      <c r="N4822">
        <v>399</v>
      </c>
      <c r="O4822">
        <v>1</v>
      </c>
      <c r="P4822">
        <v>3</v>
      </c>
      <c r="Q4822" t="str">
        <f>VLOOKUP(M4822,lookups!$A$1:$B$7, 2, FALSE)</f>
        <v>trawl/fyke</v>
      </c>
      <c r="R4822" t="str">
        <f>VLOOKUP(N4822,lookups!$D$1:$E$6, 2, FALSE)</f>
        <v>hucuktlis r</v>
      </c>
      <c r="S4822" t="str">
        <f>VLOOKUP(C4822,lookups!$G$1:$H$3, 2, FALSE)</f>
        <v>smolt</v>
      </c>
    </row>
    <row r="4823" spans="1:19" x14ac:dyDescent="0.25">
      <c r="A4823" s="1">
        <v>34466</v>
      </c>
      <c r="B4823">
        <v>1</v>
      </c>
      <c r="C4823">
        <v>1</v>
      </c>
      <c r="D4823">
        <v>1</v>
      </c>
      <c r="E4823">
        <v>1994</v>
      </c>
      <c r="F4823">
        <v>81</v>
      </c>
      <c r="G4823">
        <v>1</v>
      </c>
      <c r="H4823">
        <v>70</v>
      </c>
      <c r="I4823">
        <v>3.24</v>
      </c>
      <c r="J4823">
        <v>2.905569007</v>
      </c>
      <c r="M4823">
        <v>1</v>
      </c>
      <c r="N4823">
        <v>399</v>
      </c>
      <c r="O4823">
        <v>1</v>
      </c>
      <c r="P4823">
        <v>3</v>
      </c>
      <c r="Q4823" t="str">
        <f>VLOOKUP(M4823,lookups!$A$1:$B$7, 2, FALSE)</f>
        <v>trawl/fyke</v>
      </c>
      <c r="R4823" t="str">
        <f>VLOOKUP(N4823,lookups!$D$1:$E$6, 2, FALSE)</f>
        <v>hucuktlis r</v>
      </c>
      <c r="S4823" t="str">
        <f>VLOOKUP(C4823,lookups!$G$1:$H$3, 2, FALSE)</f>
        <v>smolt</v>
      </c>
    </row>
    <row r="4824" spans="1:19" x14ac:dyDescent="0.25">
      <c r="A4824" s="1">
        <v>34466</v>
      </c>
      <c r="B4824">
        <v>1</v>
      </c>
      <c r="C4824">
        <v>1</v>
      </c>
      <c r="D4824">
        <v>1</v>
      </c>
      <c r="E4824">
        <v>1994</v>
      </c>
      <c r="F4824">
        <v>82</v>
      </c>
      <c r="G4824">
        <v>1</v>
      </c>
      <c r="H4824">
        <v>73</v>
      </c>
      <c r="I4824">
        <v>3.16</v>
      </c>
      <c r="J4824">
        <v>2.8338265630000001</v>
      </c>
      <c r="M4824">
        <v>1</v>
      </c>
      <c r="N4824">
        <v>399</v>
      </c>
      <c r="O4824">
        <v>1</v>
      </c>
      <c r="P4824">
        <v>3</v>
      </c>
      <c r="Q4824" t="str">
        <f>VLOOKUP(M4824,lookups!$A$1:$B$7, 2, FALSE)</f>
        <v>trawl/fyke</v>
      </c>
      <c r="R4824" t="str">
        <f>VLOOKUP(N4824,lookups!$D$1:$E$6, 2, FALSE)</f>
        <v>hucuktlis r</v>
      </c>
      <c r="S4824" t="str">
        <f>VLOOKUP(C4824,lookups!$G$1:$H$3, 2, FALSE)</f>
        <v>smolt</v>
      </c>
    </row>
    <row r="4825" spans="1:19" x14ac:dyDescent="0.25">
      <c r="A4825" s="1">
        <v>34466</v>
      </c>
      <c r="B4825">
        <v>1</v>
      </c>
      <c r="C4825">
        <v>1</v>
      </c>
      <c r="D4825">
        <v>1</v>
      </c>
      <c r="E4825">
        <v>1994</v>
      </c>
      <c r="F4825">
        <v>83</v>
      </c>
      <c r="G4825">
        <v>1</v>
      </c>
      <c r="H4825">
        <v>69</v>
      </c>
      <c r="I4825">
        <v>2.97</v>
      </c>
      <c r="J4825">
        <v>2.6634382570000001</v>
      </c>
      <c r="M4825">
        <v>1</v>
      </c>
      <c r="N4825">
        <v>399</v>
      </c>
      <c r="O4825">
        <v>1</v>
      </c>
      <c r="P4825">
        <v>3</v>
      </c>
      <c r="Q4825" t="str">
        <f>VLOOKUP(M4825,lookups!$A$1:$B$7, 2, FALSE)</f>
        <v>trawl/fyke</v>
      </c>
      <c r="R4825" t="str">
        <f>VLOOKUP(N4825,lookups!$D$1:$E$6, 2, FALSE)</f>
        <v>hucuktlis r</v>
      </c>
      <c r="S4825" t="str">
        <f>VLOOKUP(C4825,lookups!$G$1:$H$3, 2, FALSE)</f>
        <v>smolt</v>
      </c>
    </row>
    <row r="4826" spans="1:19" x14ac:dyDescent="0.25">
      <c r="A4826" s="1">
        <v>34466</v>
      </c>
      <c r="B4826">
        <v>1</v>
      </c>
      <c r="C4826">
        <v>1</v>
      </c>
      <c r="D4826">
        <v>1</v>
      </c>
      <c r="E4826">
        <v>1994</v>
      </c>
      <c r="F4826">
        <v>84</v>
      </c>
      <c r="G4826">
        <v>1</v>
      </c>
      <c r="H4826">
        <v>70</v>
      </c>
      <c r="I4826">
        <v>2.74</v>
      </c>
      <c r="J4826">
        <v>2.4571787280000001</v>
      </c>
      <c r="M4826">
        <v>1</v>
      </c>
      <c r="N4826">
        <v>399</v>
      </c>
      <c r="O4826">
        <v>1</v>
      </c>
      <c r="P4826">
        <v>3</v>
      </c>
      <c r="Q4826" t="str">
        <f>VLOOKUP(M4826,lookups!$A$1:$B$7, 2, FALSE)</f>
        <v>trawl/fyke</v>
      </c>
      <c r="R4826" t="str">
        <f>VLOOKUP(N4826,lookups!$D$1:$E$6, 2, FALSE)</f>
        <v>hucuktlis r</v>
      </c>
      <c r="S4826" t="str">
        <f>VLOOKUP(C4826,lookups!$G$1:$H$3, 2, FALSE)</f>
        <v>smolt</v>
      </c>
    </row>
    <row r="4827" spans="1:19" x14ac:dyDescent="0.25">
      <c r="A4827" s="1">
        <v>34466</v>
      </c>
      <c r="B4827">
        <v>1</v>
      </c>
      <c r="C4827">
        <v>1</v>
      </c>
      <c r="D4827">
        <v>1</v>
      </c>
      <c r="E4827">
        <v>1994</v>
      </c>
      <c r="F4827">
        <v>85</v>
      </c>
      <c r="G4827">
        <v>1</v>
      </c>
      <c r="H4827">
        <v>84</v>
      </c>
      <c r="I4827">
        <v>5.91</v>
      </c>
      <c r="J4827">
        <v>5.2999730969999996</v>
      </c>
      <c r="L4827">
        <v>1</v>
      </c>
      <c r="M4827">
        <v>1</v>
      </c>
      <c r="N4827">
        <v>399</v>
      </c>
      <c r="O4827">
        <v>1</v>
      </c>
      <c r="P4827">
        <v>3</v>
      </c>
      <c r="Q4827" t="str">
        <f>VLOOKUP(M4827,lookups!$A$1:$B$7, 2, FALSE)</f>
        <v>trawl/fyke</v>
      </c>
      <c r="R4827" t="str">
        <f>VLOOKUP(N4827,lookups!$D$1:$E$6, 2, FALSE)</f>
        <v>hucuktlis r</v>
      </c>
      <c r="S4827" t="str">
        <f>VLOOKUP(C4827,lookups!$G$1:$H$3, 2, FALSE)</f>
        <v>smolt</v>
      </c>
    </row>
    <row r="4828" spans="1:19" x14ac:dyDescent="0.25">
      <c r="A4828" s="1">
        <v>34466</v>
      </c>
      <c r="B4828">
        <v>1</v>
      </c>
      <c r="C4828">
        <v>1</v>
      </c>
      <c r="D4828">
        <v>1</v>
      </c>
      <c r="E4828">
        <v>1994</v>
      </c>
      <c r="F4828">
        <v>86</v>
      </c>
      <c r="G4828">
        <v>1</v>
      </c>
      <c r="H4828">
        <v>83</v>
      </c>
      <c r="I4828">
        <v>5.55</v>
      </c>
      <c r="J4828">
        <v>4.9771320960000001</v>
      </c>
      <c r="L4828">
        <v>1</v>
      </c>
      <c r="M4828">
        <v>1</v>
      </c>
      <c r="N4828">
        <v>399</v>
      </c>
      <c r="O4828">
        <v>1</v>
      </c>
      <c r="P4828">
        <v>3</v>
      </c>
      <c r="Q4828" t="str">
        <f>VLOOKUP(M4828,lookups!$A$1:$B$7, 2, FALSE)</f>
        <v>trawl/fyke</v>
      </c>
      <c r="R4828" t="str">
        <f>VLOOKUP(N4828,lookups!$D$1:$E$6, 2, FALSE)</f>
        <v>hucuktlis r</v>
      </c>
      <c r="S4828" t="str">
        <f>VLOOKUP(C4828,lookups!$G$1:$H$3, 2, FALSE)</f>
        <v>smolt</v>
      </c>
    </row>
    <row r="4829" spans="1:19" x14ac:dyDescent="0.25">
      <c r="A4829" s="1">
        <v>34466</v>
      </c>
      <c r="B4829">
        <v>1</v>
      </c>
      <c r="C4829">
        <v>1</v>
      </c>
      <c r="D4829">
        <v>1</v>
      </c>
      <c r="E4829">
        <v>1994</v>
      </c>
      <c r="F4829">
        <v>87</v>
      </c>
      <c r="G4829">
        <v>1</v>
      </c>
      <c r="H4829">
        <v>86</v>
      </c>
      <c r="I4829">
        <v>5.65</v>
      </c>
      <c r="J4829">
        <v>5.0668101520000004</v>
      </c>
      <c r="L4829">
        <v>1</v>
      </c>
      <c r="M4829">
        <v>1</v>
      </c>
      <c r="N4829">
        <v>399</v>
      </c>
      <c r="O4829">
        <v>1</v>
      </c>
      <c r="P4829">
        <v>3</v>
      </c>
      <c r="Q4829" t="str">
        <f>VLOOKUP(M4829,lookups!$A$1:$B$7, 2, FALSE)</f>
        <v>trawl/fyke</v>
      </c>
      <c r="R4829" t="str">
        <f>VLOOKUP(N4829,lookups!$D$1:$E$6, 2, FALSE)</f>
        <v>hucuktlis r</v>
      </c>
      <c r="S4829" t="str">
        <f>VLOOKUP(C4829,lookups!$G$1:$H$3, 2, FALSE)</f>
        <v>smolt</v>
      </c>
    </row>
    <row r="4830" spans="1:19" x14ac:dyDescent="0.25">
      <c r="A4830" s="1">
        <v>34466</v>
      </c>
      <c r="B4830">
        <v>1</v>
      </c>
      <c r="C4830">
        <v>1</v>
      </c>
      <c r="D4830">
        <v>1</v>
      </c>
      <c r="E4830">
        <v>1994</v>
      </c>
      <c r="F4830">
        <v>88</v>
      </c>
      <c r="G4830">
        <v>1</v>
      </c>
      <c r="H4830">
        <v>82</v>
      </c>
      <c r="I4830">
        <v>5.36</v>
      </c>
      <c r="J4830">
        <v>4.8067437899999996</v>
      </c>
      <c r="L4830">
        <v>1</v>
      </c>
      <c r="M4830">
        <v>1</v>
      </c>
      <c r="N4830">
        <v>399</v>
      </c>
      <c r="O4830">
        <v>1</v>
      </c>
      <c r="P4830">
        <v>3</v>
      </c>
      <c r="Q4830" t="str">
        <f>VLOOKUP(M4830,lookups!$A$1:$B$7, 2, FALSE)</f>
        <v>trawl/fyke</v>
      </c>
      <c r="R4830" t="str">
        <f>VLOOKUP(N4830,lookups!$D$1:$E$6, 2, FALSE)</f>
        <v>hucuktlis r</v>
      </c>
      <c r="S4830" t="str">
        <f>VLOOKUP(C4830,lookups!$G$1:$H$3, 2, FALSE)</f>
        <v>smolt</v>
      </c>
    </row>
    <row r="4831" spans="1:19" x14ac:dyDescent="0.25">
      <c r="A4831" s="1">
        <v>34466</v>
      </c>
      <c r="B4831">
        <v>1</v>
      </c>
      <c r="C4831">
        <v>1</v>
      </c>
      <c r="D4831">
        <v>1</v>
      </c>
      <c r="E4831">
        <v>1994</v>
      </c>
      <c r="F4831">
        <v>89</v>
      </c>
      <c r="G4831">
        <v>1</v>
      </c>
      <c r="H4831">
        <v>81</v>
      </c>
      <c r="I4831">
        <v>5.16</v>
      </c>
      <c r="J4831">
        <v>4.6273876779999998</v>
      </c>
      <c r="L4831">
        <v>1</v>
      </c>
      <c r="M4831">
        <v>1</v>
      </c>
      <c r="N4831">
        <v>399</v>
      </c>
      <c r="O4831">
        <v>1</v>
      </c>
      <c r="P4831">
        <v>3</v>
      </c>
      <c r="Q4831" t="str">
        <f>VLOOKUP(M4831,lookups!$A$1:$B$7, 2, FALSE)</f>
        <v>trawl/fyke</v>
      </c>
      <c r="R4831" t="str">
        <f>VLOOKUP(N4831,lookups!$D$1:$E$6, 2, FALSE)</f>
        <v>hucuktlis r</v>
      </c>
      <c r="S4831" t="str">
        <f>VLOOKUP(C4831,lookups!$G$1:$H$3, 2, FALSE)</f>
        <v>smolt</v>
      </c>
    </row>
    <row r="4832" spans="1:19" x14ac:dyDescent="0.25">
      <c r="A4832" s="1">
        <v>34466</v>
      </c>
      <c r="B4832">
        <v>1</v>
      </c>
      <c r="C4832">
        <v>1</v>
      </c>
      <c r="D4832">
        <v>1</v>
      </c>
      <c r="E4832">
        <v>1994</v>
      </c>
      <c r="F4832">
        <v>90</v>
      </c>
      <c r="G4832">
        <v>1</v>
      </c>
      <c r="H4832">
        <v>84</v>
      </c>
      <c r="I4832">
        <v>5.75</v>
      </c>
      <c r="J4832">
        <v>5.1564882069999998</v>
      </c>
      <c r="L4832">
        <v>1</v>
      </c>
      <c r="M4832">
        <v>1</v>
      </c>
      <c r="N4832">
        <v>399</v>
      </c>
      <c r="O4832">
        <v>1</v>
      </c>
      <c r="P4832">
        <v>3</v>
      </c>
      <c r="Q4832" t="str">
        <f>VLOOKUP(M4832,lookups!$A$1:$B$7, 2, FALSE)</f>
        <v>trawl/fyke</v>
      </c>
      <c r="R4832" t="str">
        <f>VLOOKUP(N4832,lookups!$D$1:$E$6, 2, FALSE)</f>
        <v>hucuktlis r</v>
      </c>
      <c r="S4832" t="str">
        <f>VLOOKUP(C4832,lookups!$G$1:$H$3, 2, FALSE)</f>
        <v>smolt</v>
      </c>
    </row>
    <row r="4833" spans="1:19" x14ac:dyDescent="0.25">
      <c r="A4833" s="1">
        <v>34466</v>
      </c>
      <c r="B4833">
        <v>1</v>
      </c>
      <c r="C4833">
        <v>1</v>
      </c>
      <c r="D4833">
        <v>1</v>
      </c>
      <c r="E4833">
        <v>1994</v>
      </c>
      <c r="F4833">
        <v>91</v>
      </c>
      <c r="G4833">
        <v>1</v>
      </c>
      <c r="H4833">
        <v>91</v>
      </c>
      <c r="I4833">
        <v>6.94</v>
      </c>
      <c r="J4833">
        <v>6.2236570709999999</v>
      </c>
      <c r="L4833">
        <v>1</v>
      </c>
      <c r="M4833">
        <v>1</v>
      </c>
      <c r="N4833">
        <v>399</v>
      </c>
      <c r="O4833">
        <v>1</v>
      </c>
      <c r="P4833">
        <v>3</v>
      </c>
      <c r="Q4833" t="str">
        <f>VLOOKUP(M4833,lookups!$A$1:$B$7, 2, FALSE)</f>
        <v>trawl/fyke</v>
      </c>
      <c r="R4833" t="str">
        <f>VLOOKUP(N4833,lookups!$D$1:$E$6, 2, FALSE)</f>
        <v>hucuktlis r</v>
      </c>
      <c r="S4833" t="str">
        <f>VLOOKUP(C4833,lookups!$G$1:$H$3, 2, FALSE)</f>
        <v>smolt</v>
      </c>
    </row>
    <row r="4834" spans="1:19" x14ac:dyDescent="0.25">
      <c r="A4834" s="1">
        <v>34466</v>
      </c>
      <c r="B4834">
        <v>1</v>
      </c>
      <c r="C4834">
        <v>1</v>
      </c>
      <c r="D4834">
        <v>1</v>
      </c>
      <c r="E4834">
        <v>1994</v>
      </c>
      <c r="F4834">
        <v>92</v>
      </c>
      <c r="G4834">
        <v>1</v>
      </c>
      <c r="H4834">
        <v>87</v>
      </c>
      <c r="I4834">
        <v>6.48</v>
      </c>
      <c r="J4834">
        <v>5.811138015</v>
      </c>
      <c r="L4834">
        <v>1</v>
      </c>
      <c r="M4834">
        <v>1</v>
      </c>
      <c r="N4834">
        <v>399</v>
      </c>
      <c r="O4834">
        <v>1</v>
      </c>
      <c r="P4834">
        <v>3</v>
      </c>
      <c r="Q4834" t="str">
        <f>VLOOKUP(M4834,lookups!$A$1:$B$7, 2, FALSE)</f>
        <v>trawl/fyke</v>
      </c>
      <c r="R4834" t="str">
        <f>VLOOKUP(N4834,lookups!$D$1:$E$6, 2, FALSE)</f>
        <v>hucuktlis r</v>
      </c>
      <c r="S4834" t="str">
        <f>VLOOKUP(C4834,lookups!$G$1:$H$3, 2, FALSE)</f>
        <v>smolt</v>
      </c>
    </row>
    <row r="4835" spans="1:19" x14ac:dyDescent="0.25">
      <c r="A4835" s="1">
        <v>34466</v>
      </c>
      <c r="B4835">
        <v>1</v>
      </c>
      <c r="C4835">
        <v>1</v>
      </c>
      <c r="D4835">
        <v>1</v>
      </c>
      <c r="E4835">
        <v>1994</v>
      </c>
      <c r="F4835">
        <v>93</v>
      </c>
      <c r="G4835">
        <v>1</v>
      </c>
      <c r="H4835">
        <v>83</v>
      </c>
      <c r="I4835">
        <v>5.72</v>
      </c>
      <c r="J4835">
        <v>5.1295847910000001</v>
      </c>
      <c r="L4835">
        <v>1</v>
      </c>
      <c r="M4835">
        <v>1</v>
      </c>
      <c r="N4835">
        <v>399</v>
      </c>
      <c r="O4835">
        <v>1</v>
      </c>
      <c r="P4835">
        <v>3</v>
      </c>
      <c r="Q4835" t="str">
        <f>VLOOKUP(M4835,lookups!$A$1:$B$7, 2, FALSE)</f>
        <v>trawl/fyke</v>
      </c>
      <c r="R4835" t="str">
        <f>VLOOKUP(N4835,lookups!$D$1:$E$6, 2, FALSE)</f>
        <v>hucuktlis r</v>
      </c>
      <c r="S4835" t="str">
        <f>VLOOKUP(C4835,lookups!$G$1:$H$3, 2, FALSE)</f>
        <v>smolt</v>
      </c>
    </row>
    <row r="4836" spans="1:19" x14ac:dyDescent="0.25">
      <c r="A4836" s="1">
        <v>34466</v>
      </c>
      <c r="B4836">
        <v>1</v>
      </c>
      <c r="C4836">
        <v>1</v>
      </c>
      <c r="D4836">
        <v>1</v>
      </c>
      <c r="E4836">
        <v>1994</v>
      </c>
      <c r="F4836">
        <v>94</v>
      </c>
      <c r="G4836">
        <v>1</v>
      </c>
      <c r="H4836">
        <v>82</v>
      </c>
      <c r="I4836">
        <v>5.59</v>
      </c>
      <c r="J4836">
        <v>5.013003318</v>
      </c>
      <c r="L4836">
        <v>1</v>
      </c>
      <c r="M4836">
        <v>1</v>
      </c>
      <c r="N4836">
        <v>399</v>
      </c>
      <c r="O4836">
        <v>1</v>
      </c>
      <c r="P4836">
        <v>3</v>
      </c>
      <c r="Q4836" t="str">
        <f>VLOOKUP(M4836,lookups!$A$1:$B$7, 2, FALSE)</f>
        <v>trawl/fyke</v>
      </c>
      <c r="R4836" t="str">
        <f>VLOOKUP(N4836,lookups!$D$1:$E$6, 2, FALSE)</f>
        <v>hucuktlis r</v>
      </c>
      <c r="S4836" t="str">
        <f>VLOOKUP(C4836,lookups!$G$1:$H$3, 2, FALSE)</f>
        <v>smolt</v>
      </c>
    </row>
    <row r="4837" spans="1:19" x14ac:dyDescent="0.25">
      <c r="A4837" s="1">
        <v>34466</v>
      </c>
      <c r="B4837">
        <v>1</v>
      </c>
      <c r="C4837">
        <v>1</v>
      </c>
      <c r="D4837">
        <v>1</v>
      </c>
      <c r="E4837">
        <v>1994</v>
      </c>
      <c r="F4837">
        <v>95</v>
      </c>
      <c r="G4837">
        <v>1</v>
      </c>
      <c r="H4837">
        <v>83</v>
      </c>
      <c r="I4837">
        <v>5.25</v>
      </c>
      <c r="J4837">
        <v>4.7080979279999999</v>
      </c>
      <c r="L4837">
        <v>1</v>
      </c>
      <c r="M4837">
        <v>1</v>
      </c>
      <c r="N4837">
        <v>399</v>
      </c>
      <c r="O4837">
        <v>1</v>
      </c>
      <c r="P4837">
        <v>3</v>
      </c>
      <c r="Q4837" t="str">
        <f>VLOOKUP(M4837,lookups!$A$1:$B$7, 2, FALSE)</f>
        <v>trawl/fyke</v>
      </c>
      <c r="R4837" t="str">
        <f>VLOOKUP(N4837,lookups!$D$1:$E$6, 2, FALSE)</f>
        <v>hucuktlis r</v>
      </c>
      <c r="S4837" t="str">
        <f>VLOOKUP(C4837,lookups!$G$1:$H$3, 2, FALSE)</f>
        <v>smolt</v>
      </c>
    </row>
    <row r="4838" spans="1:19" x14ac:dyDescent="0.25">
      <c r="A4838" s="1">
        <v>34466</v>
      </c>
      <c r="B4838">
        <v>1</v>
      </c>
      <c r="C4838">
        <v>1</v>
      </c>
      <c r="D4838">
        <v>1</v>
      </c>
      <c r="E4838">
        <v>1994</v>
      </c>
      <c r="F4838">
        <v>96</v>
      </c>
      <c r="G4838">
        <v>1</v>
      </c>
      <c r="H4838">
        <v>84</v>
      </c>
      <c r="I4838">
        <v>5.93</v>
      </c>
      <c r="J4838">
        <v>5.317908708</v>
      </c>
      <c r="L4838">
        <v>1</v>
      </c>
      <c r="M4838">
        <v>1</v>
      </c>
      <c r="N4838">
        <v>399</v>
      </c>
      <c r="O4838">
        <v>1</v>
      </c>
      <c r="P4838">
        <v>3</v>
      </c>
      <c r="Q4838" t="str">
        <f>VLOOKUP(M4838,lookups!$A$1:$B$7, 2, FALSE)</f>
        <v>trawl/fyke</v>
      </c>
      <c r="R4838" t="str">
        <f>VLOOKUP(N4838,lookups!$D$1:$E$6, 2, FALSE)</f>
        <v>hucuktlis r</v>
      </c>
      <c r="S4838" t="str">
        <f>VLOOKUP(C4838,lookups!$G$1:$H$3, 2, FALSE)</f>
        <v>smolt</v>
      </c>
    </row>
    <row r="4839" spans="1:19" x14ac:dyDescent="0.25">
      <c r="A4839" s="1">
        <v>34466</v>
      </c>
      <c r="B4839">
        <v>1</v>
      </c>
      <c r="C4839">
        <v>1</v>
      </c>
      <c r="D4839">
        <v>1</v>
      </c>
      <c r="E4839">
        <v>1994</v>
      </c>
      <c r="F4839">
        <v>97</v>
      </c>
      <c r="G4839">
        <v>1</v>
      </c>
      <c r="H4839">
        <v>83</v>
      </c>
      <c r="I4839">
        <v>5.79</v>
      </c>
      <c r="J4839">
        <v>5.1923594299999998</v>
      </c>
      <c r="L4839">
        <v>1</v>
      </c>
      <c r="M4839">
        <v>1</v>
      </c>
      <c r="N4839">
        <v>399</v>
      </c>
      <c r="O4839">
        <v>1</v>
      </c>
      <c r="P4839">
        <v>3</v>
      </c>
      <c r="Q4839" t="str">
        <f>VLOOKUP(M4839,lookups!$A$1:$B$7, 2, FALSE)</f>
        <v>trawl/fyke</v>
      </c>
      <c r="R4839" t="str">
        <f>VLOOKUP(N4839,lookups!$D$1:$E$6, 2, FALSE)</f>
        <v>hucuktlis r</v>
      </c>
      <c r="S4839" t="str">
        <f>VLOOKUP(C4839,lookups!$G$1:$H$3, 2, FALSE)</f>
        <v>smolt</v>
      </c>
    </row>
    <row r="4840" spans="1:19" x14ac:dyDescent="0.25">
      <c r="A4840" s="1">
        <v>34466</v>
      </c>
      <c r="B4840">
        <v>1</v>
      </c>
      <c r="C4840">
        <v>1</v>
      </c>
      <c r="D4840">
        <v>1</v>
      </c>
      <c r="E4840">
        <v>1994</v>
      </c>
      <c r="F4840">
        <v>98</v>
      </c>
      <c r="G4840">
        <v>1</v>
      </c>
      <c r="H4840">
        <v>88</v>
      </c>
      <c r="I4840">
        <v>6.76</v>
      </c>
      <c r="J4840">
        <v>6.0622365709999997</v>
      </c>
      <c r="L4840">
        <v>1</v>
      </c>
      <c r="M4840">
        <v>1</v>
      </c>
      <c r="N4840">
        <v>399</v>
      </c>
      <c r="O4840">
        <v>1</v>
      </c>
      <c r="P4840">
        <v>3</v>
      </c>
      <c r="Q4840" t="str">
        <f>VLOOKUP(M4840,lookups!$A$1:$B$7, 2, FALSE)</f>
        <v>trawl/fyke</v>
      </c>
      <c r="R4840" t="str">
        <f>VLOOKUP(N4840,lookups!$D$1:$E$6, 2, FALSE)</f>
        <v>hucuktlis r</v>
      </c>
      <c r="S4840" t="str">
        <f>VLOOKUP(C4840,lookups!$G$1:$H$3, 2, FALSE)</f>
        <v>smolt</v>
      </c>
    </row>
    <row r="4841" spans="1:19" x14ac:dyDescent="0.25">
      <c r="A4841" s="1">
        <v>34466</v>
      </c>
      <c r="B4841">
        <v>1</v>
      </c>
      <c r="C4841">
        <v>1</v>
      </c>
      <c r="D4841">
        <v>1</v>
      </c>
      <c r="E4841">
        <v>1994</v>
      </c>
      <c r="F4841">
        <v>99</v>
      </c>
      <c r="G4841">
        <v>1</v>
      </c>
      <c r="H4841">
        <v>81</v>
      </c>
      <c r="I4841">
        <v>5.46</v>
      </c>
      <c r="J4841">
        <v>4.896421846</v>
      </c>
      <c r="L4841">
        <v>1</v>
      </c>
      <c r="M4841">
        <v>1</v>
      </c>
      <c r="N4841">
        <v>399</v>
      </c>
      <c r="O4841">
        <v>1</v>
      </c>
      <c r="P4841">
        <v>3</v>
      </c>
      <c r="Q4841" t="str">
        <f>VLOOKUP(M4841,lookups!$A$1:$B$7, 2, FALSE)</f>
        <v>trawl/fyke</v>
      </c>
      <c r="R4841" t="str">
        <f>VLOOKUP(N4841,lookups!$D$1:$E$6, 2, FALSE)</f>
        <v>hucuktlis r</v>
      </c>
      <c r="S4841" t="str">
        <f>VLOOKUP(C4841,lookups!$G$1:$H$3, 2, FALSE)</f>
        <v>smolt</v>
      </c>
    </row>
    <row r="4842" spans="1:19" x14ac:dyDescent="0.25">
      <c r="A4842" s="1">
        <v>34466</v>
      </c>
      <c r="B4842">
        <v>1</v>
      </c>
      <c r="C4842">
        <v>1</v>
      </c>
      <c r="D4842">
        <v>1</v>
      </c>
      <c r="E4842">
        <v>1994</v>
      </c>
      <c r="F4842">
        <v>100</v>
      </c>
      <c r="G4842">
        <v>1</v>
      </c>
      <c r="H4842">
        <v>83</v>
      </c>
      <c r="I4842">
        <v>5.66</v>
      </c>
      <c r="J4842">
        <v>5.0757779569999997</v>
      </c>
      <c r="L4842">
        <v>1</v>
      </c>
      <c r="M4842">
        <v>1</v>
      </c>
      <c r="N4842">
        <v>399</v>
      </c>
      <c r="O4842">
        <v>1</v>
      </c>
      <c r="P4842">
        <v>3</v>
      </c>
      <c r="Q4842" t="str">
        <f>VLOOKUP(M4842,lookups!$A$1:$B$7, 2, FALSE)</f>
        <v>trawl/fyke</v>
      </c>
      <c r="R4842" t="str">
        <f>VLOOKUP(N4842,lookups!$D$1:$E$6, 2, FALSE)</f>
        <v>hucuktlis r</v>
      </c>
      <c r="S4842" t="str">
        <f>VLOOKUP(C4842,lookups!$G$1:$H$3, 2, FALSE)</f>
        <v>smolt</v>
      </c>
    </row>
    <row r="4843" spans="1:19" x14ac:dyDescent="0.25">
      <c r="A4843" s="1">
        <v>34466</v>
      </c>
      <c r="B4843">
        <v>1</v>
      </c>
      <c r="C4843">
        <v>1</v>
      </c>
      <c r="D4843">
        <v>1</v>
      </c>
      <c r="E4843">
        <v>1994</v>
      </c>
      <c r="F4843">
        <v>101</v>
      </c>
      <c r="G4843">
        <v>1</v>
      </c>
      <c r="H4843">
        <v>86</v>
      </c>
      <c r="I4843">
        <v>5.98</v>
      </c>
      <c r="J4843">
        <v>5.3627477360000002</v>
      </c>
      <c r="L4843">
        <v>1</v>
      </c>
      <c r="M4843">
        <v>1</v>
      </c>
      <c r="N4843">
        <v>399</v>
      </c>
      <c r="O4843">
        <v>1</v>
      </c>
      <c r="P4843">
        <v>3</v>
      </c>
      <c r="Q4843" t="str">
        <f>VLOOKUP(M4843,lookups!$A$1:$B$7, 2, FALSE)</f>
        <v>trawl/fyke</v>
      </c>
      <c r="R4843" t="str">
        <f>VLOOKUP(N4843,lookups!$D$1:$E$6, 2, FALSE)</f>
        <v>hucuktlis r</v>
      </c>
      <c r="S4843" t="str">
        <f>VLOOKUP(C4843,lookups!$G$1:$H$3, 2, FALSE)</f>
        <v>smolt</v>
      </c>
    </row>
    <row r="4844" spans="1:19" x14ac:dyDescent="0.25">
      <c r="A4844" s="1">
        <v>34466</v>
      </c>
      <c r="B4844">
        <v>1</v>
      </c>
      <c r="C4844">
        <v>1</v>
      </c>
      <c r="D4844">
        <v>1</v>
      </c>
      <c r="E4844">
        <v>1994</v>
      </c>
      <c r="F4844">
        <v>102</v>
      </c>
      <c r="G4844">
        <v>1</v>
      </c>
      <c r="H4844">
        <v>82</v>
      </c>
      <c r="I4844">
        <v>5.37</v>
      </c>
      <c r="J4844">
        <v>4.8157115949999998</v>
      </c>
      <c r="L4844">
        <v>1</v>
      </c>
      <c r="M4844">
        <v>1</v>
      </c>
      <c r="N4844">
        <v>399</v>
      </c>
      <c r="O4844">
        <v>1</v>
      </c>
      <c r="P4844">
        <v>3</v>
      </c>
      <c r="Q4844" t="str">
        <f>VLOOKUP(M4844,lookups!$A$1:$B$7, 2, FALSE)</f>
        <v>trawl/fyke</v>
      </c>
      <c r="R4844" t="str">
        <f>VLOOKUP(N4844,lookups!$D$1:$E$6, 2, FALSE)</f>
        <v>hucuktlis r</v>
      </c>
      <c r="S4844" t="str">
        <f>VLOOKUP(C4844,lookups!$G$1:$H$3, 2, FALSE)</f>
        <v>smolt</v>
      </c>
    </row>
    <row r="4845" spans="1:19" x14ac:dyDescent="0.25">
      <c r="A4845" s="1">
        <v>34466</v>
      </c>
      <c r="B4845">
        <v>1</v>
      </c>
      <c r="C4845">
        <v>1</v>
      </c>
      <c r="D4845">
        <v>1</v>
      </c>
      <c r="E4845">
        <v>1994</v>
      </c>
      <c r="F4845">
        <v>103</v>
      </c>
      <c r="G4845">
        <v>1</v>
      </c>
      <c r="H4845">
        <v>84</v>
      </c>
      <c r="I4845">
        <v>5.65</v>
      </c>
      <c r="J4845">
        <v>5.0668101520000004</v>
      </c>
      <c r="L4845">
        <v>1</v>
      </c>
      <c r="M4845">
        <v>1</v>
      </c>
      <c r="N4845">
        <v>399</v>
      </c>
      <c r="O4845">
        <v>1</v>
      </c>
      <c r="P4845">
        <v>3</v>
      </c>
      <c r="Q4845" t="str">
        <f>VLOOKUP(M4845,lookups!$A$1:$B$7, 2, FALSE)</f>
        <v>trawl/fyke</v>
      </c>
      <c r="R4845" t="str">
        <f>VLOOKUP(N4845,lookups!$D$1:$E$6, 2, FALSE)</f>
        <v>hucuktlis r</v>
      </c>
      <c r="S4845" t="str">
        <f>VLOOKUP(C4845,lookups!$G$1:$H$3, 2, FALSE)</f>
        <v>smolt</v>
      </c>
    </row>
    <row r="4846" spans="1:19" x14ac:dyDescent="0.25">
      <c r="A4846" s="1">
        <v>34466</v>
      </c>
      <c r="B4846">
        <v>1</v>
      </c>
      <c r="C4846">
        <v>1</v>
      </c>
      <c r="D4846">
        <v>1</v>
      </c>
      <c r="E4846">
        <v>1994</v>
      </c>
      <c r="F4846">
        <v>104</v>
      </c>
      <c r="G4846">
        <v>1</v>
      </c>
      <c r="H4846">
        <v>82</v>
      </c>
      <c r="I4846">
        <v>5.42</v>
      </c>
      <c r="J4846">
        <v>4.860550623</v>
      </c>
      <c r="L4846">
        <v>1</v>
      </c>
      <c r="M4846">
        <v>1</v>
      </c>
      <c r="N4846">
        <v>399</v>
      </c>
      <c r="O4846">
        <v>1</v>
      </c>
      <c r="P4846">
        <v>3</v>
      </c>
      <c r="Q4846" t="str">
        <f>VLOOKUP(M4846,lookups!$A$1:$B$7, 2, FALSE)</f>
        <v>trawl/fyke</v>
      </c>
      <c r="R4846" t="str">
        <f>VLOOKUP(N4846,lookups!$D$1:$E$6, 2, FALSE)</f>
        <v>hucuktlis r</v>
      </c>
      <c r="S4846" t="str">
        <f>VLOOKUP(C4846,lookups!$G$1:$H$3, 2, FALSE)</f>
        <v>smolt</v>
      </c>
    </row>
    <row r="4847" spans="1:19" x14ac:dyDescent="0.25">
      <c r="A4847" s="1">
        <v>34466</v>
      </c>
      <c r="B4847">
        <v>1</v>
      </c>
      <c r="C4847">
        <v>1</v>
      </c>
      <c r="D4847">
        <v>1</v>
      </c>
      <c r="E4847">
        <v>1994</v>
      </c>
      <c r="F4847">
        <v>105</v>
      </c>
      <c r="G4847">
        <v>1</v>
      </c>
      <c r="H4847">
        <v>86</v>
      </c>
      <c r="I4847">
        <v>6.11</v>
      </c>
      <c r="J4847">
        <v>5.4793292080000002</v>
      </c>
      <c r="L4847">
        <v>1</v>
      </c>
      <c r="M4847">
        <v>1</v>
      </c>
      <c r="N4847">
        <v>399</v>
      </c>
      <c r="O4847">
        <v>1</v>
      </c>
      <c r="P4847">
        <v>3</v>
      </c>
      <c r="Q4847" t="str">
        <f>VLOOKUP(M4847,lookups!$A$1:$B$7, 2, FALSE)</f>
        <v>trawl/fyke</v>
      </c>
      <c r="R4847" t="str">
        <f>VLOOKUP(N4847,lookups!$D$1:$E$6, 2, FALSE)</f>
        <v>hucuktlis r</v>
      </c>
      <c r="S4847" t="str">
        <f>VLOOKUP(C4847,lookups!$G$1:$H$3, 2, FALSE)</f>
        <v>smolt</v>
      </c>
    </row>
    <row r="4848" spans="1:19" x14ac:dyDescent="0.25">
      <c r="A4848" s="1">
        <v>34466</v>
      </c>
      <c r="B4848">
        <v>1</v>
      </c>
      <c r="C4848">
        <v>1</v>
      </c>
      <c r="D4848">
        <v>1</v>
      </c>
      <c r="E4848">
        <v>1994</v>
      </c>
      <c r="F4848">
        <v>106</v>
      </c>
      <c r="G4848">
        <v>1</v>
      </c>
      <c r="H4848">
        <v>78</v>
      </c>
      <c r="I4848">
        <v>4.95</v>
      </c>
      <c r="J4848">
        <v>4.4390637609999999</v>
      </c>
      <c r="L4848">
        <v>1</v>
      </c>
      <c r="M4848">
        <v>1</v>
      </c>
      <c r="N4848">
        <v>399</v>
      </c>
      <c r="O4848">
        <v>1</v>
      </c>
      <c r="P4848">
        <v>3</v>
      </c>
      <c r="Q4848" t="str">
        <f>VLOOKUP(M4848,lookups!$A$1:$B$7, 2, FALSE)</f>
        <v>trawl/fyke</v>
      </c>
      <c r="R4848" t="str">
        <f>VLOOKUP(N4848,lookups!$D$1:$E$6, 2, FALSE)</f>
        <v>hucuktlis r</v>
      </c>
      <c r="S4848" t="str">
        <f>VLOOKUP(C4848,lookups!$G$1:$H$3, 2, FALSE)</f>
        <v>smolt</v>
      </c>
    </row>
    <row r="4849" spans="1:19" x14ac:dyDescent="0.25">
      <c r="A4849" s="1">
        <v>34466</v>
      </c>
      <c r="B4849">
        <v>1</v>
      </c>
      <c r="C4849">
        <v>1</v>
      </c>
      <c r="D4849">
        <v>1</v>
      </c>
      <c r="E4849">
        <v>1994</v>
      </c>
      <c r="F4849">
        <v>107</v>
      </c>
      <c r="G4849">
        <v>1</v>
      </c>
      <c r="H4849">
        <v>85</v>
      </c>
      <c r="I4849">
        <v>5.64</v>
      </c>
      <c r="J4849">
        <v>5.0578423460000002</v>
      </c>
      <c r="L4849">
        <v>1</v>
      </c>
      <c r="M4849">
        <v>1</v>
      </c>
      <c r="N4849">
        <v>399</v>
      </c>
      <c r="O4849">
        <v>1</v>
      </c>
      <c r="P4849">
        <v>3</v>
      </c>
      <c r="Q4849" t="str">
        <f>VLOOKUP(M4849,lookups!$A$1:$B$7, 2, FALSE)</f>
        <v>trawl/fyke</v>
      </c>
      <c r="R4849" t="str">
        <f>VLOOKUP(N4849,lookups!$D$1:$E$6, 2, FALSE)</f>
        <v>hucuktlis r</v>
      </c>
      <c r="S4849" t="str">
        <f>VLOOKUP(C4849,lookups!$G$1:$H$3, 2, FALSE)</f>
        <v>smolt</v>
      </c>
    </row>
    <row r="4850" spans="1:19" x14ac:dyDescent="0.25">
      <c r="A4850" s="1">
        <v>34466</v>
      </c>
      <c r="B4850">
        <v>1</v>
      </c>
      <c r="C4850">
        <v>1</v>
      </c>
      <c r="D4850">
        <v>1</v>
      </c>
      <c r="E4850">
        <v>1994</v>
      </c>
      <c r="F4850">
        <v>108</v>
      </c>
      <c r="G4850">
        <v>1</v>
      </c>
      <c r="H4850">
        <v>84</v>
      </c>
      <c r="I4850">
        <v>5.76</v>
      </c>
      <c r="J4850">
        <v>5.165456013</v>
      </c>
      <c r="L4850">
        <v>1</v>
      </c>
      <c r="M4850">
        <v>1</v>
      </c>
      <c r="N4850">
        <v>399</v>
      </c>
      <c r="O4850">
        <v>1</v>
      </c>
      <c r="P4850">
        <v>3</v>
      </c>
      <c r="Q4850" t="str">
        <f>VLOOKUP(M4850,lookups!$A$1:$B$7, 2, FALSE)</f>
        <v>trawl/fyke</v>
      </c>
      <c r="R4850" t="str">
        <f>VLOOKUP(N4850,lookups!$D$1:$E$6, 2, FALSE)</f>
        <v>hucuktlis r</v>
      </c>
      <c r="S4850" t="str">
        <f>VLOOKUP(C4850,lookups!$G$1:$H$3, 2, FALSE)</f>
        <v>smolt</v>
      </c>
    </row>
    <row r="4851" spans="1:19" x14ac:dyDescent="0.25">
      <c r="A4851" s="1">
        <v>34466</v>
      </c>
      <c r="B4851">
        <v>1</v>
      </c>
      <c r="C4851">
        <v>1</v>
      </c>
      <c r="D4851">
        <v>1</v>
      </c>
      <c r="E4851">
        <v>1994</v>
      </c>
      <c r="F4851">
        <v>109</v>
      </c>
      <c r="G4851">
        <v>1</v>
      </c>
      <c r="H4851">
        <v>83</v>
      </c>
      <c r="I4851">
        <v>5.44</v>
      </c>
      <c r="J4851">
        <v>4.8784862340000004</v>
      </c>
      <c r="L4851">
        <v>1</v>
      </c>
      <c r="M4851">
        <v>1</v>
      </c>
      <c r="N4851">
        <v>399</v>
      </c>
      <c r="O4851">
        <v>1</v>
      </c>
      <c r="P4851">
        <v>3</v>
      </c>
      <c r="Q4851" t="str">
        <f>VLOOKUP(M4851,lookups!$A$1:$B$7, 2, FALSE)</f>
        <v>trawl/fyke</v>
      </c>
      <c r="R4851" t="str">
        <f>VLOOKUP(N4851,lookups!$D$1:$E$6, 2, FALSE)</f>
        <v>hucuktlis r</v>
      </c>
      <c r="S4851" t="str">
        <f>VLOOKUP(C4851,lookups!$G$1:$H$3, 2, FALSE)</f>
        <v>smolt</v>
      </c>
    </row>
    <row r="4852" spans="1:19" x14ac:dyDescent="0.25">
      <c r="A4852" s="1">
        <v>34466</v>
      </c>
      <c r="B4852">
        <v>1</v>
      </c>
      <c r="C4852">
        <v>1</v>
      </c>
      <c r="D4852">
        <v>1</v>
      </c>
      <c r="E4852">
        <v>1994</v>
      </c>
      <c r="F4852">
        <v>110</v>
      </c>
      <c r="G4852">
        <v>1</v>
      </c>
      <c r="H4852">
        <v>81</v>
      </c>
      <c r="I4852">
        <v>4.8600000000000003</v>
      </c>
      <c r="J4852">
        <v>4.3583535109999998</v>
      </c>
      <c r="L4852">
        <v>1</v>
      </c>
      <c r="M4852">
        <v>1</v>
      </c>
      <c r="N4852">
        <v>399</v>
      </c>
      <c r="O4852">
        <v>1</v>
      </c>
      <c r="P4852">
        <v>3</v>
      </c>
      <c r="Q4852" t="str">
        <f>VLOOKUP(M4852,lookups!$A$1:$B$7, 2, FALSE)</f>
        <v>trawl/fyke</v>
      </c>
      <c r="R4852" t="str">
        <f>VLOOKUP(N4852,lookups!$D$1:$E$6, 2, FALSE)</f>
        <v>hucuktlis r</v>
      </c>
      <c r="S4852" t="str">
        <f>VLOOKUP(C4852,lookups!$G$1:$H$3, 2, FALSE)</f>
        <v>smolt</v>
      </c>
    </row>
    <row r="4853" spans="1:19" x14ac:dyDescent="0.25">
      <c r="A4853" s="1">
        <v>34466</v>
      </c>
      <c r="B4853">
        <v>1</v>
      </c>
      <c r="C4853">
        <v>1</v>
      </c>
      <c r="D4853">
        <v>1</v>
      </c>
      <c r="E4853">
        <v>1994</v>
      </c>
      <c r="F4853">
        <v>111</v>
      </c>
      <c r="G4853">
        <v>1</v>
      </c>
      <c r="H4853">
        <v>87</v>
      </c>
      <c r="I4853">
        <v>6.09</v>
      </c>
      <c r="J4853">
        <v>5.4613935969999998</v>
      </c>
      <c r="L4853">
        <v>1</v>
      </c>
      <c r="M4853">
        <v>1</v>
      </c>
      <c r="N4853">
        <v>399</v>
      </c>
      <c r="O4853">
        <v>1</v>
      </c>
      <c r="P4853">
        <v>3</v>
      </c>
      <c r="Q4853" t="str">
        <f>VLOOKUP(M4853,lookups!$A$1:$B$7, 2, FALSE)</f>
        <v>trawl/fyke</v>
      </c>
      <c r="R4853" t="str">
        <f>VLOOKUP(N4853,lookups!$D$1:$E$6, 2, FALSE)</f>
        <v>hucuktlis r</v>
      </c>
      <c r="S4853" t="str">
        <f>VLOOKUP(C4853,lookups!$G$1:$H$3, 2, FALSE)</f>
        <v>smolt</v>
      </c>
    </row>
    <row r="4854" spans="1:19" x14ac:dyDescent="0.25">
      <c r="A4854" s="1">
        <v>34466</v>
      </c>
      <c r="B4854">
        <v>1</v>
      </c>
      <c r="C4854">
        <v>1</v>
      </c>
      <c r="D4854">
        <v>1</v>
      </c>
      <c r="E4854">
        <v>1994</v>
      </c>
      <c r="F4854">
        <v>112</v>
      </c>
      <c r="G4854">
        <v>1</v>
      </c>
      <c r="H4854">
        <v>81</v>
      </c>
      <c r="I4854">
        <v>5.52</v>
      </c>
      <c r="J4854">
        <v>4.9502286790000003</v>
      </c>
      <c r="L4854">
        <v>1</v>
      </c>
      <c r="M4854">
        <v>1</v>
      </c>
      <c r="N4854">
        <v>399</v>
      </c>
      <c r="O4854">
        <v>1</v>
      </c>
      <c r="P4854">
        <v>3</v>
      </c>
      <c r="Q4854" t="str">
        <f>VLOOKUP(M4854,lookups!$A$1:$B$7, 2, FALSE)</f>
        <v>trawl/fyke</v>
      </c>
      <c r="R4854" t="str">
        <f>VLOOKUP(N4854,lookups!$D$1:$E$6, 2, FALSE)</f>
        <v>hucuktlis r</v>
      </c>
      <c r="S4854" t="str">
        <f>VLOOKUP(C4854,lookups!$G$1:$H$3, 2, FALSE)</f>
        <v>smolt</v>
      </c>
    </row>
    <row r="4855" spans="1:19" x14ac:dyDescent="0.25">
      <c r="A4855" s="1">
        <v>34466</v>
      </c>
      <c r="B4855">
        <v>1</v>
      </c>
      <c r="C4855">
        <v>1</v>
      </c>
      <c r="D4855">
        <v>1</v>
      </c>
      <c r="E4855">
        <v>1994</v>
      </c>
      <c r="F4855">
        <v>113</v>
      </c>
      <c r="G4855">
        <v>1</v>
      </c>
      <c r="H4855">
        <v>82</v>
      </c>
      <c r="I4855">
        <v>5.3</v>
      </c>
      <c r="J4855">
        <v>4.7529369560000001</v>
      </c>
      <c r="L4855">
        <v>1</v>
      </c>
      <c r="M4855">
        <v>1</v>
      </c>
      <c r="N4855">
        <v>399</v>
      </c>
      <c r="O4855">
        <v>1</v>
      </c>
      <c r="P4855">
        <v>3</v>
      </c>
      <c r="Q4855" t="str">
        <f>VLOOKUP(M4855,lookups!$A$1:$B$7, 2, FALSE)</f>
        <v>trawl/fyke</v>
      </c>
      <c r="R4855" t="str">
        <f>VLOOKUP(N4855,lookups!$D$1:$E$6, 2, FALSE)</f>
        <v>hucuktlis r</v>
      </c>
      <c r="S4855" t="str">
        <f>VLOOKUP(C4855,lookups!$G$1:$H$3, 2, FALSE)</f>
        <v>smolt</v>
      </c>
    </row>
    <row r="4856" spans="1:19" x14ac:dyDescent="0.25">
      <c r="A4856" s="1">
        <v>34466</v>
      </c>
      <c r="B4856">
        <v>1</v>
      </c>
      <c r="C4856">
        <v>1</v>
      </c>
      <c r="D4856">
        <v>1</v>
      </c>
      <c r="E4856">
        <v>1994</v>
      </c>
      <c r="F4856">
        <v>114</v>
      </c>
      <c r="G4856">
        <v>1</v>
      </c>
      <c r="H4856">
        <v>83</v>
      </c>
      <c r="I4856">
        <v>5.87</v>
      </c>
      <c r="J4856">
        <v>5.2641018739999996</v>
      </c>
      <c r="L4856">
        <v>1</v>
      </c>
      <c r="M4856">
        <v>1</v>
      </c>
      <c r="N4856">
        <v>399</v>
      </c>
      <c r="O4856">
        <v>1</v>
      </c>
      <c r="P4856">
        <v>3</v>
      </c>
      <c r="Q4856" t="str">
        <f>VLOOKUP(M4856,lookups!$A$1:$B$7, 2, FALSE)</f>
        <v>trawl/fyke</v>
      </c>
      <c r="R4856" t="str">
        <f>VLOOKUP(N4856,lookups!$D$1:$E$6, 2, FALSE)</f>
        <v>hucuktlis r</v>
      </c>
      <c r="S4856" t="str">
        <f>VLOOKUP(C4856,lookups!$G$1:$H$3, 2, FALSE)</f>
        <v>smolt</v>
      </c>
    </row>
    <row r="4857" spans="1:19" x14ac:dyDescent="0.25">
      <c r="A4857" s="1">
        <v>34466</v>
      </c>
      <c r="B4857">
        <v>1</v>
      </c>
      <c r="C4857">
        <v>1</v>
      </c>
      <c r="D4857">
        <v>1</v>
      </c>
      <c r="E4857">
        <v>1994</v>
      </c>
      <c r="F4857">
        <v>115</v>
      </c>
      <c r="G4857">
        <v>1</v>
      </c>
      <c r="H4857">
        <v>84</v>
      </c>
      <c r="I4857">
        <v>5.15</v>
      </c>
      <c r="J4857">
        <v>4.6184198729999997</v>
      </c>
      <c r="L4857">
        <v>1</v>
      </c>
      <c r="M4857">
        <v>1</v>
      </c>
      <c r="N4857">
        <v>399</v>
      </c>
      <c r="O4857">
        <v>1</v>
      </c>
      <c r="P4857">
        <v>3</v>
      </c>
      <c r="Q4857" t="str">
        <f>VLOOKUP(M4857,lookups!$A$1:$B$7, 2, FALSE)</f>
        <v>trawl/fyke</v>
      </c>
      <c r="R4857" t="str">
        <f>VLOOKUP(N4857,lookups!$D$1:$E$6, 2, FALSE)</f>
        <v>hucuktlis r</v>
      </c>
      <c r="S4857" t="str">
        <f>VLOOKUP(C4857,lookups!$G$1:$H$3, 2, FALSE)</f>
        <v>smolt</v>
      </c>
    </row>
    <row r="4858" spans="1:19" x14ac:dyDescent="0.25">
      <c r="A4858" s="1">
        <v>34466</v>
      </c>
      <c r="B4858">
        <v>1</v>
      </c>
      <c r="C4858">
        <v>1</v>
      </c>
      <c r="D4858">
        <v>1</v>
      </c>
      <c r="E4858">
        <v>1994</v>
      </c>
      <c r="F4858">
        <v>116</v>
      </c>
      <c r="G4858">
        <v>1</v>
      </c>
      <c r="H4858">
        <v>81</v>
      </c>
      <c r="I4858">
        <v>5.0599999999999996</v>
      </c>
      <c r="J4858">
        <v>4.5377096220000004</v>
      </c>
      <c r="L4858">
        <v>1</v>
      </c>
      <c r="M4858">
        <v>1</v>
      </c>
      <c r="N4858">
        <v>399</v>
      </c>
      <c r="O4858">
        <v>1</v>
      </c>
      <c r="P4858">
        <v>3</v>
      </c>
      <c r="Q4858" t="str">
        <f>VLOOKUP(M4858,lookups!$A$1:$B$7, 2, FALSE)</f>
        <v>trawl/fyke</v>
      </c>
      <c r="R4858" t="str">
        <f>VLOOKUP(N4858,lookups!$D$1:$E$6, 2, FALSE)</f>
        <v>hucuktlis r</v>
      </c>
      <c r="S4858" t="str">
        <f>VLOOKUP(C4858,lookups!$G$1:$H$3, 2, FALSE)</f>
        <v>smolt</v>
      </c>
    </row>
    <row r="4859" spans="1:19" x14ac:dyDescent="0.25">
      <c r="A4859" s="1">
        <v>34466</v>
      </c>
      <c r="B4859">
        <v>1</v>
      </c>
      <c r="C4859">
        <v>1</v>
      </c>
      <c r="D4859">
        <v>1</v>
      </c>
      <c r="E4859">
        <v>1994</v>
      </c>
      <c r="F4859">
        <v>117</v>
      </c>
      <c r="G4859">
        <v>1</v>
      </c>
      <c r="H4859">
        <v>81</v>
      </c>
      <c r="I4859">
        <v>5.46</v>
      </c>
      <c r="J4859">
        <v>4.896421846</v>
      </c>
      <c r="L4859">
        <v>1</v>
      </c>
      <c r="M4859">
        <v>1</v>
      </c>
      <c r="N4859">
        <v>399</v>
      </c>
      <c r="O4859">
        <v>1</v>
      </c>
      <c r="P4859">
        <v>3</v>
      </c>
      <c r="Q4859" t="str">
        <f>VLOOKUP(M4859,lookups!$A$1:$B$7, 2, FALSE)</f>
        <v>trawl/fyke</v>
      </c>
      <c r="R4859" t="str">
        <f>VLOOKUP(N4859,lookups!$D$1:$E$6, 2, FALSE)</f>
        <v>hucuktlis r</v>
      </c>
      <c r="S4859" t="str">
        <f>VLOOKUP(C4859,lookups!$G$1:$H$3, 2, FALSE)</f>
        <v>smolt</v>
      </c>
    </row>
    <row r="4860" spans="1:19" x14ac:dyDescent="0.25">
      <c r="A4860" s="1">
        <v>34466</v>
      </c>
      <c r="B4860">
        <v>1</v>
      </c>
      <c r="C4860">
        <v>1</v>
      </c>
      <c r="D4860">
        <v>1</v>
      </c>
      <c r="E4860">
        <v>1994</v>
      </c>
      <c r="F4860">
        <v>118</v>
      </c>
      <c r="G4860">
        <v>1</v>
      </c>
      <c r="H4860">
        <v>83</v>
      </c>
      <c r="I4860">
        <v>5.2</v>
      </c>
      <c r="J4860">
        <v>4.6632589009999998</v>
      </c>
      <c r="L4860">
        <v>1</v>
      </c>
      <c r="M4860">
        <v>1</v>
      </c>
      <c r="N4860">
        <v>399</v>
      </c>
      <c r="O4860">
        <v>1</v>
      </c>
      <c r="P4860">
        <v>3</v>
      </c>
      <c r="Q4860" t="str">
        <f>VLOOKUP(M4860,lookups!$A$1:$B$7, 2, FALSE)</f>
        <v>trawl/fyke</v>
      </c>
      <c r="R4860" t="str">
        <f>VLOOKUP(N4860,lookups!$D$1:$E$6, 2, FALSE)</f>
        <v>hucuktlis r</v>
      </c>
      <c r="S4860" t="str">
        <f>VLOOKUP(C4860,lookups!$G$1:$H$3, 2, FALSE)</f>
        <v>smolt</v>
      </c>
    </row>
    <row r="4861" spans="1:19" x14ac:dyDescent="0.25">
      <c r="A4861" s="1">
        <v>34466</v>
      </c>
      <c r="B4861">
        <v>1</v>
      </c>
      <c r="C4861">
        <v>1</v>
      </c>
      <c r="D4861">
        <v>1</v>
      </c>
      <c r="E4861">
        <v>1994</v>
      </c>
      <c r="F4861">
        <v>119</v>
      </c>
      <c r="G4861">
        <v>1</v>
      </c>
      <c r="H4861">
        <v>72</v>
      </c>
      <c r="I4861">
        <v>3.6</v>
      </c>
      <c r="J4861">
        <v>3.228410008</v>
      </c>
      <c r="M4861">
        <v>1</v>
      </c>
      <c r="N4861">
        <v>399</v>
      </c>
      <c r="O4861">
        <v>1</v>
      </c>
      <c r="P4861">
        <v>3</v>
      </c>
      <c r="Q4861" t="str">
        <f>VLOOKUP(M4861,lookups!$A$1:$B$7, 2, FALSE)</f>
        <v>trawl/fyke</v>
      </c>
      <c r="R4861" t="str">
        <f>VLOOKUP(N4861,lookups!$D$1:$E$6, 2, FALSE)</f>
        <v>hucuktlis r</v>
      </c>
      <c r="S4861" t="str">
        <f>VLOOKUP(C4861,lookups!$G$1:$H$3, 2, FALSE)</f>
        <v>smolt</v>
      </c>
    </row>
    <row r="4862" spans="1:19" x14ac:dyDescent="0.25">
      <c r="A4862" s="1">
        <v>34466</v>
      </c>
      <c r="B4862">
        <v>1</v>
      </c>
      <c r="C4862">
        <v>1</v>
      </c>
      <c r="D4862">
        <v>1</v>
      </c>
      <c r="E4862">
        <v>1994</v>
      </c>
      <c r="F4862">
        <v>120</v>
      </c>
      <c r="G4862">
        <v>1</v>
      </c>
      <c r="H4862">
        <v>78</v>
      </c>
      <c r="I4862">
        <v>4.72</v>
      </c>
      <c r="J4862">
        <v>4.2328042330000004</v>
      </c>
      <c r="L4862">
        <v>1</v>
      </c>
      <c r="M4862">
        <v>1</v>
      </c>
      <c r="N4862">
        <v>399</v>
      </c>
      <c r="O4862">
        <v>1</v>
      </c>
      <c r="P4862">
        <v>3</v>
      </c>
      <c r="Q4862" t="str">
        <f>VLOOKUP(M4862,lookups!$A$1:$B$7, 2, FALSE)</f>
        <v>trawl/fyke</v>
      </c>
      <c r="R4862" t="str">
        <f>VLOOKUP(N4862,lookups!$D$1:$E$6, 2, FALSE)</f>
        <v>hucuktlis r</v>
      </c>
      <c r="S4862" t="str">
        <f>VLOOKUP(C4862,lookups!$G$1:$H$3, 2, FALSE)</f>
        <v>smolt</v>
      </c>
    </row>
    <row r="4863" spans="1:19" x14ac:dyDescent="0.25">
      <c r="A4863" s="1">
        <v>34466</v>
      </c>
      <c r="B4863">
        <v>1</v>
      </c>
      <c r="C4863">
        <v>1</v>
      </c>
      <c r="D4863">
        <v>1</v>
      </c>
      <c r="E4863">
        <v>1994</v>
      </c>
      <c r="F4863">
        <v>121</v>
      </c>
      <c r="G4863">
        <v>1</v>
      </c>
      <c r="H4863">
        <v>76</v>
      </c>
      <c r="I4863">
        <v>4.42</v>
      </c>
      <c r="J4863">
        <v>3.9637700649999998</v>
      </c>
      <c r="L4863">
        <v>1</v>
      </c>
      <c r="M4863">
        <v>1</v>
      </c>
      <c r="N4863">
        <v>399</v>
      </c>
      <c r="O4863">
        <v>1</v>
      </c>
      <c r="P4863">
        <v>3</v>
      </c>
      <c r="Q4863" t="str">
        <f>VLOOKUP(M4863,lookups!$A$1:$B$7, 2, FALSE)</f>
        <v>trawl/fyke</v>
      </c>
      <c r="R4863" t="str">
        <f>VLOOKUP(N4863,lookups!$D$1:$E$6, 2, FALSE)</f>
        <v>hucuktlis r</v>
      </c>
      <c r="S4863" t="str">
        <f>VLOOKUP(C4863,lookups!$G$1:$H$3, 2, FALSE)</f>
        <v>smolt</v>
      </c>
    </row>
    <row r="4864" spans="1:19" x14ac:dyDescent="0.25">
      <c r="A4864" s="1">
        <v>34466</v>
      </c>
      <c r="B4864">
        <v>1</v>
      </c>
      <c r="C4864">
        <v>1</v>
      </c>
      <c r="D4864">
        <v>1</v>
      </c>
      <c r="E4864">
        <v>1994</v>
      </c>
      <c r="F4864">
        <v>122</v>
      </c>
      <c r="G4864">
        <v>1</v>
      </c>
      <c r="H4864">
        <v>79</v>
      </c>
      <c r="I4864">
        <v>4.97</v>
      </c>
      <c r="J4864">
        <v>4.4569993720000003</v>
      </c>
      <c r="L4864">
        <v>1</v>
      </c>
      <c r="M4864">
        <v>1</v>
      </c>
      <c r="N4864">
        <v>399</v>
      </c>
      <c r="O4864">
        <v>1</v>
      </c>
      <c r="P4864">
        <v>3</v>
      </c>
      <c r="Q4864" t="str">
        <f>VLOOKUP(M4864,lookups!$A$1:$B$7, 2, FALSE)</f>
        <v>trawl/fyke</v>
      </c>
      <c r="R4864" t="str">
        <f>VLOOKUP(N4864,lookups!$D$1:$E$6, 2, FALSE)</f>
        <v>hucuktlis r</v>
      </c>
      <c r="S4864" t="str">
        <f>VLOOKUP(C4864,lookups!$G$1:$H$3, 2, FALSE)</f>
        <v>smolt</v>
      </c>
    </row>
    <row r="4865" spans="1:19" x14ac:dyDescent="0.25">
      <c r="A4865" s="1">
        <v>34466</v>
      </c>
      <c r="B4865">
        <v>1</v>
      </c>
      <c r="C4865">
        <v>1</v>
      </c>
      <c r="D4865">
        <v>1</v>
      </c>
      <c r="E4865">
        <v>1994</v>
      </c>
      <c r="F4865">
        <v>123</v>
      </c>
      <c r="G4865">
        <v>1</v>
      </c>
      <c r="H4865">
        <v>78</v>
      </c>
      <c r="I4865">
        <v>4.5999999999999996</v>
      </c>
      <c r="J4865">
        <v>4.1251905659999997</v>
      </c>
      <c r="L4865">
        <v>1</v>
      </c>
      <c r="M4865">
        <v>1</v>
      </c>
      <c r="N4865">
        <v>399</v>
      </c>
      <c r="O4865">
        <v>1</v>
      </c>
      <c r="P4865">
        <v>3</v>
      </c>
      <c r="Q4865" t="str">
        <f>VLOOKUP(M4865,lookups!$A$1:$B$7, 2, FALSE)</f>
        <v>trawl/fyke</v>
      </c>
      <c r="R4865" t="str">
        <f>VLOOKUP(N4865,lookups!$D$1:$E$6, 2, FALSE)</f>
        <v>hucuktlis r</v>
      </c>
      <c r="S4865" t="str">
        <f>VLOOKUP(C4865,lookups!$G$1:$H$3, 2, FALSE)</f>
        <v>smolt</v>
      </c>
    </row>
    <row r="4866" spans="1:19" x14ac:dyDescent="0.25">
      <c r="A4866" s="1">
        <v>34466</v>
      </c>
      <c r="B4866">
        <v>1</v>
      </c>
      <c r="C4866">
        <v>1</v>
      </c>
      <c r="D4866">
        <v>1</v>
      </c>
      <c r="E4866">
        <v>1994</v>
      </c>
      <c r="F4866">
        <v>124</v>
      </c>
      <c r="G4866">
        <v>1</v>
      </c>
      <c r="H4866">
        <v>80</v>
      </c>
      <c r="I4866">
        <v>4.6500000000000004</v>
      </c>
      <c r="J4866">
        <v>4.1700295939999998</v>
      </c>
      <c r="L4866">
        <v>1</v>
      </c>
      <c r="M4866">
        <v>1</v>
      </c>
      <c r="N4866">
        <v>399</v>
      </c>
      <c r="O4866">
        <v>1</v>
      </c>
      <c r="P4866">
        <v>3</v>
      </c>
      <c r="Q4866" t="str">
        <f>VLOOKUP(M4866,lookups!$A$1:$B$7, 2, FALSE)</f>
        <v>trawl/fyke</v>
      </c>
      <c r="R4866" t="str">
        <f>VLOOKUP(N4866,lookups!$D$1:$E$6, 2, FALSE)</f>
        <v>hucuktlis r</v>
      </c>
      <c r="S4866" t="str">
        <f>VLOOKUP(C4866,lookups!$G$1:$H$3, 2, FALSE)</f>
        <v>smolt</v>
      </c>
    </row>
    <row r="4867" spans="1:19" x14ac:dyDescent="0.25">
      <c r="A4867" s="1">
        <v>34466</v>
      </c>
      <c r="B4867">
        <v>1</v>
      </c>
      <c r="C4867">
        <v>1</v>
      </c>
      <c r="D4867">
        <v>1</v>
      </c>
      <c r="E4867">
        <v>1994</v>
      </c>
      <c r="F4867">
        <v>125</v>
      </c>
      <c r="G4867">
        <v>1</v>
      </c>
      <c r="H4867">
        <v>78</v>
      </c>
      <c r="I4867">
        <v>4.43</v>
      </c>
      <c r="J4867">
        <v>3.9727378710000001</v>
      </c>
      <c r="L4867">
        <v>1</v>
      </c>
      <c r="M4867">
        <v>1</v>
      </c>
      <c r="N4867">
        <v>399</v>
      </c>
      <c r="O4867">
        <v>1</v>
      </c>
      <c r="P4867">
        <v>3</v>
      </c>
      <c r="Q4867" t="str">
        <f>VLOOKUP(M4867,lookups!$A$1:$B$7, 2, FALSE)</f>
        <v>trawl/fyke</v>
      </c>
      <c r="R4867" t="str">
        <f>VLOOKUP(N4867,lookups!$D$1:$E$6, 2, FALSE)</f>
        <v>hucuktlis r</v>
      </c>
      <c r="S4867" t="str">
        <f>VLOOKUP(C4867,lookups!$G$1:$H$3, 2, FALSE)</f>
        <v>smolt</v>
      </c>
    </row>
    <row r="4868" spans="1:19" x14ac:dyDescent="0.25">
      <c r="A4868" s="1">
        <v>34466</v>
      </c>
      <c r="B4868">
        <v>1</v>
      </c>
      <c r="C4868">
        <v>1</v>
      </c>
      <c r="D4868">
        <v>1</v>
      </c>
      <c r="E4868">
        <v>1994</v>
      </c>
      <c r="F4868">
        <v>126</v>
      </c>
      <c r="G4868">
        <v>1</v>
      </c>
      <c r="H4868">
        <v>80</v>
      </c>
      <c r="I4868">
        <v>4.87</v>
      </c>
      <c r="J4868">
        <v>4.367321316</v>
      </c>
      <c r="L4868">
        <v>1</v>
      </c>
      <c r="M4868">
        <v>1</v>
      </c>
      <c r="N4868">
        <v>399</v>
      </c>
      <c r="O4868">
        <v>1</v>
      </c>
      <c r="P4868">
        <v>3</v>
      </c>
      <c r="Q4868" t="str">
        <f>VLOOKUP(M4868,lookups!$A$1:$B$7, 2, FALSE)</f>
        <v>trawl/fyke</v>
      </c>
      <c r="R4868" t="str">
        <f>VLOOKUP(N4868,lookups!$D$1:$E$6, 2, FALSE)</f>
        <v>hucuktlis r</v>
      </c>
      <c r="S4868" t="str">
        <f>VLOOKUP(C4868,lookups!$G$1:$H$3, 2, FALSE)</f>
        <v>smolt</v>
      </c>
    </row>
    <row r="4869" spans="1:19" x14ac:dyDescent="0.25">
      <c r="A4869" s="1">
        <v>34466</v>
      </c>
      <c r="B4869">
        <v>1</v>
      </c>
      <c r="C4869">
        <v>1</v>
      </c>
      <c r="D4869">
        <v>1</v>
      </c>
      <c r="E4869">
        <v>1994</v>
      </c>
      <c r="F4869">
        <v>127</v>
      </c>
      <c r="G4869">
        <v>1</v>
      </c>
      <c r="H4869">
        <v>80</v>
      </c>
      <c r="I4869">
        <v>4.58</v>
      </c>
      <c r="J4869">
        <v>4.1072549550000002</v>
      </c>
      <c r="L4869">
        <v>1</v>
      </c>
      <c r="M4869">
        <v>1</v>
      </c>
      <c r="N4869">
        <v>399</v>
      </c>
      <c r="O4869">
        <v>1</v>
      </c>
      <c r="P4869">
        <v>3</v>
      </c>
      <c r="Q4869" t="str">
        <f>VLOOKUP(M4869,lookups!$A$1:$B$7, 2, FALSE)</f>
        <v>trawl/fyke</v>
      </c>
      <c r="R4869" t="str">
        <f>VLOOKUP(N4869,lookups!$D$1:$E$6, 2, FALSE)</f>
        <v>hucuktlis r</v>
      </c>
      <c r="S4869" t="str">
        <f>VLOOKUP(C4869,lookups!$G$1:$H$3, 2, FALSE)</f>
        <v>smolt</v>
      </c>
    </row>
    <row r="4870" spans="1:19" x14ac:dyDescent="0.25">
      <c r="A4870" s="1">
        <v>34466</v>
      </c>
      <c r="B4870">
        <v>1</v>
      </c>
      <c r="C4870">
        <v>1</v>
      </c>
      <c r="D4870">
        <v>1</v>
      </c>
      <c r="E4870">
        <v>1994</v>
      </c>
      <c r="F4870">
        <v>128</v>
      </c>
      <c r="G4870">
        <v>1</v>
      </c>
      <c r="H4870">
        <v>83</v>
      </c>
      <c r="I4870">
        <v>5.3</v>
      </c>
      <c r="J4870">
        <v>4.7529369560000001</v>
      </c>
      <c r="M4870">
        <v>1</v>
      </c>
      <c r="N4870">
        <v>399</v>
      </c>
      <c r="O4870">
        <v>1</v>
      </c>
      <c r="P4870">
        <v>3</v>
      </c>
      <c r="Q4870" t="str">
        <f>VLOOKUP(M4870,lookups!$A$1:$B$7, 2, FALSE)</f>
        <v>trawl/fyke</v>
      </c>
      <c r="R4870" t="str">
        <f>VLOOKUP(N4870,lookups!$D$1:$E$6, 2, FALSE)</f>
        <v>hucuktlis r</v>
      </c>
      <c r="S4870" t="str">
        <f>VLOOKUP(C4870,lookups!$G$1:$H$3, 2, FALSE)</f>
        <v>smolt</v>
      </c>
    </row>
    <row r="4871" spans="1:19" x14ac:dyDescent="0.25">
      <c r="A4871" s="1">
        <v>34466</v>
      </c>
      <c r="B4871">
        <v>1</v>
      </c>
      <c r="C4871">
        <v>1</v>
      </c>
      <c r="D4871">
        <v>1</v>
      </c>
      <c r="E4871">
        <v>1994</v>
      </c>
      <c r="F4871">
        <v>129</v>
      </c>
      <c r="G4871">
        <v>1</v>
      </c>
      <c r="H4871">
        <v>80</v>
      </c>
      <c r="I4871">
        <v>5.22</v>
      </c>
      <c r="J4871">
        <v>4.6811945120000003</v>
      </c>
      <c r="L4871">
        <v>1</v>
      </c>
      <c r="M4871">
        <v>1</v>
      </c>
      <c r="N4871">
        <v>399</v>
      </c>
      <c r="O4871">
        <v>1</v>
      </c>
      <c r="P4871">
        <v>3</v>
      </c>
      <c r="Q4871" t="str">
        <f>VLOOKUP(M4871,lookups!$A$1:$B$7, 2, FALSE)</f>
        <v>trawl/fyke</v>
      </c>
      <c r="R4871" t="str">
        <f>VLOOKUP(N4871,lookups!$D$1:$E$6, 2, FALSE)</f>
        <v>hucuktlis r</v>
      </c>
      <c r="S4871" t="str">
        <f>VLOOKUP(C4871,lookups!$G$1:$H$3, 2, FALSE)</f>
        <v>smolt</v>
      </c>
    </row>
    <row r="4872" spans="1:19" x14ac:dyDescent="0.25">
      <c r="A4872" s="1">
        <v>34466</v>
      </c>
      <c r="B4872">
        <v>1</v>
      </c>
      <c r="C4872">
        <v>1</v>
      </c>
      <c r="D4872">
        <v>1</v>
      </c>
      <c r="E4872">
        <v>1994</v>
      </c>
      <c r="F4872">
        <v>130</v>
      </c>
      <c r="G4872">
        <v>1</v>
      </c>
      <c r="H4872">
        <v>79</v>
      </c>
      <c r="I4872">
        <v>4.7699999999999996</v>
      </c>
      <c r="J4872">
        <v>4.2776432609999997</v>
      </c>
      <c r="L4872">
        <v>1</v>
      </c>
      <c r="M4872">
        <v>1</v>
      </c>
      <c r="N4872">
        <v>399</v>
      </c>
      <c r="O4872">
        <v>1</v>
      </c>
      <c r="P4872">
        <v>3</v>
      </c>
      <c r="Q4872" t="str">
        <f>VLOOKUP(M4872,lookups!$A$1:$B$7, 2, FALSE)</f>
        <v>trawl/fyke</v>
      </c>
      <c r="R4872" t="str">
        <f>VLOOKUP(N4872,lookups!$D$1:$E$6, 2, FALSE)</f>
        <v>hucuktlis r</v>
      </c>
      <c r="S4872" t="str">
        <f>VLOOKUP(C4872,lookups!$G$1:$H$3, 2, FALSE)</f>
        <v>smolt</v>
      </c>
    </row>
    <row r="4873" spans="1:19" x14ac:dyDescent="0.25">
      <c r="A4873" s="1">
        <v>34466</v>
      </c>
      <c r="B4873">
        <v>1</v>
      </c>
      <c r="C4873">
        <v>1</v>
      </c>
      <c r="D4873">
        <v>1</v>
      </c>
      <c r="E4873">
        <v>1994</v>
      </c>
      <c r="F4873">
        <v>131</v>
      </c>
      <c r="G4873">
        <v>1</v>
      </c>
      <c r="H4873">
        <v>84</v>
      </c>
      <c r="I4873">
        <v>5.2</v>
      </c>
      <c r="J4873">
        <v>4.6632589009999998</v>
      </c>
      <c r="L4873">
        <v>1</v>
      </c>
      <c r="M4873">
        <v>1</v>
      </c>
      <c r="N4873">
        <v>399</v>
      </c>
      <c r="O4873">
        <v>1</v>
      </c>
      <c r="P4873">
        <v>3</v>
      </c>
      <c r="Q4873" t="str">
        <f>VLOOKUP(M4873,lookups!$A$1:$B$7, 2, FALSE)</f>
        <v>trawl/fyke</v>
      </c>
      <c r="R4873" t="str">
        <f>VLOOKUP(N4873,lookups!$D$1:$E$6, 2, FALSE)</f>
        <v>hucuktlis r</v>
      </c>
      <c r="S4873" t="str">
        <f>VLOOKUP(C4873,lookups!$G$1:$H$3, 2, FALSE)</f>
        <v>smolt</v>
      </c>
    </row>
    <row r="4874" spans="1:19" x14ac:dyDescent="0.25">
      <c r="A4874" s="1">
        <v>34466</v>
      </c>
      <c r="B4874">
        <v>1</v>
      </c>
      <c r="C4874">
        <v>1</v>
      </c>
      <c r="D4874">
        <v>1</v>
      </c>
      <c r="E4874">
        <v>1994</v>
      </c>
      <c r="F4874">
        <v>132</v>
      </c>
      <c r="G4874">
        <v>1</v>
      </c>
      <c r="H4874">
        <v>77</v>
      </c>
      <c r="I4874">
        <v>4.47</v>
      </c>
      <c r="J4874">
        <v>4.0086090929999996</v>
      </c>
      <c r="L4874">
        <v>1</v>
      </c>
      <c r="M4874">
        <v>1</v>
      </c>
      <c r="N4874">
        <v>399</v>
      </c>
      <c r="O4874">
        <v>1</v>
      </c>
      <c r="P4874">
        <v>3</v>
      </c>
      <c r="Q4874" t="str">
        <f>VLOOKUP(M4874,lookups!$A$1:$B$7, 2, FALSE)</f>
        <v>trawl/fyke</v>
      </c>
      <c r="R4874" t="str">
        <f>VLOOKUP(N4874,lookups!$D$1:$E$6, 2, FALSE)</f>
        <v>hucuktlis r</v>
      </c>
      <c r="S4874" t="str">
        <f>VLOOKUP(C4874,lookups!$G$1:$H$3, 2, FALSE)</f>
        <v>smolt</v>
      </c>
    </row>
    <row r="4875" spans="1:19" x14ac:dyDescent="0.25">
      <c r="A4875" s="1">
        <v>34466</v>
      </c>
      <c r="B4875">
        <v>1</v>
      </c>
      <c r="C4875">
        <v>1</v>
      </c>
      <c r="D4875">
        <v>1</v>
      </c>
      <c r="E4875">
        <v>1994</v>
      </c>
      <c r="F4875">
        <v>133</v>
      </c>
      <c r="G4875">
        <v>1</v>
      </c>
      <c r="H4875">
        <v>79</v>
      </c>
      <c r="I4875">
        <v>4.9800000000000004</v>
      </c>
      <c r="J4875">
        <v>4.4659671779999996</v>
      </c>
      <c r="L4875">
        <v>1</v>
      </c>
      <c r="M4875">
        <v>1</v>
      </c>
      <c r="N4875">
        <v>399</v>
      </c>
      <c r="O4875">
        <v>1</v>
      </c>
      <c r="P4875">
        <v>3</v>
      </c>
      <c r="Q4875" t="str">
        <f>VLOOKUP(M4875,lookups!$A$1:$B$7, 2, FALSE)</f>
        <v>trawl/fyke</v>
      </c>
      <c r="R4875" t="str">
        <f>VLOOKUP(N4875,lookups!$D$1:$E$6, 2, FALSE)</f>
        <v>hucuktlis r</v>
      </c>
      <c r="S4875" t="str">
        <f>VLOOKUP(C4875,lookups!$G$1:$H$3, 2, FALSE)</f>
        <v>smolt</v>
      </c>
    </row>
    <row r="4876" spans="1:19" x14ac:dyDescent="0.25">
      <c r="A4876" s="1">
        <v>34466</v>
      </c>
      <c r="B4876">
        <v>1</v>
      </c>
      <c r="C4876">
        <v>1</v>
      </c>
      <c r="D4876">
        <v>1</v>
      </c>
      <c r="E4876">
        <v>1994</v>
      </c>
      <c r="F4876">
        <v>134</v>
      </c>
      <c r="G4876">
        <v>1</v>
      </c>
      <c r="H4876">
        <v>81</v>
      </c>
      <c r="I4876">
        <v>4.84</v>
      </c>
      <c r="J4876">
        <v>4.3404179000000003</v>
      </c>
      <c r="L4876">
        <v>1</v>
      </c>
      <c r="M4876">
        <v>1</v>
      </c>
      <c r="N4876">
        <v>399</v>
      </c>
      <c r="O4876">
        <v>1</v>
      </c>
      <c r="P4876">
        <v>3</v>
      </c>
      <c r="Q4876" t="str">
        <f>VLOOKUP(M4876,lookups!$A$1:$B$7, 2, FALSE)</f>
        <v>trawl/fyke</v>
      </c>
      <c r="R4876" t="str">
        <f>VLOOKUP(N4876,lookups!$D$1:$E$6, 2, FALSE)</f>
        <v>hucuktlis r</v>
      </c>
      <c r="S4876" t="str">
        <f>VLOOKUP(C4876,lookups!$G$1:$H$3, 2, FALSE)</f>
        <v>smolt</v>
      </c>
    </row>
    <row r="4877" spans="1:19" x14ac:dyDescent="0.25">
      <c r="A4877" s="1">
        <v>34466</v>
      </c>
      <c r="B4877">
        <v>1</v>
      </c>
      <c r="C4877">
        <v>1</v>
      </c>
      <c r="D4877">
        <v>1</v>
      </c>
      <c r="E4877">
        <v>1994</v>
      </c>
      <c r="F4877">
        <v>135</v>
      </c>
      <c r="G4877">
        <v>1</v>
      </c>
      <c r="H4877">
        <v>76</v>
      </c>
      <c r="I4877">
        <v>4.3600000000000003</v>
      </c>
      <c r="J4877">
        <v>3.909963232</v>
      </c>
      <c r="L4877">
        <v>1</v>
      </c>
      <c r="M4877">
        <v>1</v>
      </c>
      <c r="N4877">
        <v>399</v>
      </c>
      <c r="O4877">
        <v>1</v>
      </c>
      <c r="P4877">
        <v>3</v>
      </c>
      <c r="Q4877" t="str">
        <f>VLOOKUP(M4877,lookups!$A$1:$B$7, 2, FALSE)</f>
        <v>trawl/fyke</v>
      </c>
      <c r="R4877" t="str">
        <f>VLOOKUP(N4877,lookups!$D$1:$E$6, 2, FALSE)</f>
        <v>hucuktlis r</v>
      </c>
      <c r="S4877" t="str">
        <f>VLOOKUP(C4877,lookups!$G$1:$H$3, 2, FALSE)</f>
        <v>smolt</v>
      </c>
    </row>
    <row r="4878" spans="1:19" x14ac:dyDescent="0.25">
      <c r="A4878" s="1">
        <v>34466</v>
      </c>
      <c r="B4878">
        <v>1</v>
      </c>
      <c r="C4878">
        <v>1</v>
      </c>
      <c r="D4878">
        <v>1</v>
      </c>
      <c r="E4878">
        <v>1994</v>
      </c>
      <c r="F4878">
        <v>136</v>
      </c>
      <c r="G4878">
        <v>1</v>
      </c>
      <c r="H4878">
        <v>76</v>
      </c>
      <c r="I4878">
        <v>4.21</v>
      </c>
      <c r="J4878">
        <v>3.7754461479999999</v>
      </c>
      <c r="M4878">
        <v>1</v>
      </c>
      <c r="N4878">
        <v>399</v>
      </c>
      <c r="O4878">
        <v>1</v>
      </c>
      <c r="P4878">
        <v>3</v>
      </c>
      <c r="Q4878" t="str">
        <f>VLOOKUP(M4878,lookups!$A$1:$B$7, 2, FALSE)</f>
        <v>trawl/fyke</v>
      </c>
      <c r="R4878" t="str">
        <f>VLOOKUP(N4878,lookups!$D$1:$E$6, 2, FALSE)</f>
        <v>hucuktlis r</v>
      </c>
      <c r="S4878" t="str">
        <f>VLOOKUP(C4878,lookups!$G$1:$H$3, 2, FALSE)</f>
        <v>smolt</v>
      </c>
    </row>
    <row r="4879" spans="1:19" x14ac:dyDescent="0.25">
      <c r="A4879" s="1">
        <v>34466</v>
      </c>
      <c r="B4879">
        <v>1</v>
      </c>
      <c r="C4879">
        <v>1</v>
      </c>
      <c r="D4879">
        <v>1</v>
      </c>
      <c r="E4879">
        <v>1994</v>
      </c>
      <c r="F4879">
        <v>137</v>
      </c>
      <c r="G4879">
        <v>1</v>
      </c>
      <c r="H4879">
        <v>77</v>
      </c>
      <c r="I4879">
        <v>4.4000000000000004</v>
      </c>
      <c r="J4879">
        <v>3.9458344539999999</v>
      </c>
      <c r="L4879">
        <v>1</v>
      </c>
      <c r="M4879">
        <v>1</v>
      </c>
      <c r="N4879">
        <v>399</v>
      </c>
      <c r="O4879">
        <v>1</v>
      </c>
      <c r="P4879">
        <v>3</v>
      </c>
      <c r="Q4879" t="str">
        <f>VLOOKUP(M4879,lookups!$A$1:$B$7, 2, FALSE)</f>
        <v>trawl/fyke</v>
      </c>
      <c r="R4879" t="str">
        <f>VLOOKUP(N4879,lookups!$D$1:$E$6, 2, FALSE)</f>
        <v>hucuktlis r</v>
      </c>
      <c r="S4879" t="str">
        <f>VLOOKUP(C4879,lookups!$G$1:$H$3, 2, FALSE)</f>
        <v>smolt</v>
      </c>
    </row>
    <row r="4880" spans="1:19" x14ac:dyDescent="0.25">
      <c r="A4880" s="1">
        <v>34466</v>
      </c>
      <c r="B4880">
        <v>1</v>
      </c>
      <c r="C4880">
        <v>1</v>
      </c>
      <c r="D4880">
        <v>1</v>
      </c>
      <c r="E4880">
        <v>1994</v>
      </c>
      <c r="F4880">
        <v>138</v>
      </c>
      <c r="G4880">
        <v>1</v>
      </c>
      <c r="H4880">
        <v>77</v>
      </c>
      <c r="I4880">
        <v>4.38</v>
      </c>
      <c r="J4880">
        <v>3.9278988429999999</v>
      </c>
      <c r="L4880">
        <v>1</v>
      </c>
      <c r="M4880">
        <v>1</v>
      </c>
      <c r="N4880">
        <v>399</v>
      </c>
      <c r="O4880">
        <v>1</v>
      </c>
      <c r="P4880">
        <v>3</v>
      </c>
      <c r="Q4880" t="str">
        <f>VLOOKUP(M4880,lookups!$A$1:$B$7, 2, FALSE)</f>
        <v>trawl/fyke</v>
      </c>
      <c r="R4880" t="str">
        <f>VLOOKUP(N4880,lookups!$D$1:$E$6, 2, FALSE)</f>
        <v>hucuktlis r</v>
      </c>
      <c r="S4880" t="str">
        <f>VLOOKUP(C4880,lookups!$G$1:$H$3, 2, FALSE)</f>
        <v>smolt</v>
      </c>
    </row>
    <row r="4881" spans="1:19" x14ac:dyDescent="0.25">
      <c r="A4881" s="1">
        <v>34466</v>
      </c>
      <c r="B4881">
        <v>1</v>
      </c>
      <c r="C4881">
        <v>1</v>
      </c>
      <c r="D4881">
        <v>1</v>
      </c>
      <c r="E4881">
        <v>1994</v>
      </c>
      <c r="F4881">
        <v>139</v>
      </c>
      <c r="G4881">
        <v>1</v>
      </c>
      <c r="H4881">
        <v>78</v>
      </c>
      <c r="I4881">
        <v>4.95</v>
      </c>
      <c r="J4881">
        <v>4.4390637609999999</v>
      </c>
      <c r="L4881">
        <v>1</v>
      </c>
      <c r="M4881">
        <v>1</v>
      </c>
      <c r="N4881">
        <v>399</v>
      </c>
      <c r="O4881">
        <v>1</v>
      </c>
      <c r="P4881">
        <v>3</v>
      </c>
      <c r="Q4881" t="str">
        <f>VLOOKUP(M4881,lookups!$A$1:$B$7, 2, FALSE)</f>
        <v>trawl/fyke</v>
      </c>
      <c r="R4881" t="str">
        <f>VLOOKUP(N4881,lookups!$D$1:$E$6, 2, FALSE)</f>
        <v>hucuktlis r</v>
      </c>
      <c r="S4881" t="str">
        <f>VLOOKUP(C4881,lookups!$G$1:$H$3, 2, FALSE)</f>
        <v>smolt</v>
      </c>
    </row>
    <row r="4882" spans="1:19" x14ac:dyDescent="0.25">
      <c r="A4882" s="1">
        <v>34466</v>
      </c>
      <c r="B4882">
        <v>1</v>
      </c>
      <c r="C4882">
        <v>1</v>
      </c>
      <c r="D4882">
        <v>1</v>
      </c>
      <c r="E4882">
        <v>1994</v>
      </c>
      <c r="F4882">
        <v>140</v>
      </c>
      <c r="G4882">
        <v>1</v>
      </c>
      <c r="H4882">
        <v>76</v>
      </c>
      <c r="I4882">
        <v>4.07</v>
      </c>
      <c r="J4882">
        <v>3.6498968700000001</v>
      </c>
      <c r="L4882">
        <v>1</v>
      </c>
      <c r="M4882">
        <v>1</v>
      </c>
      <c r="N4882">
        <v>399</v>
      </c>
      <c r="O4882">
        <v>1</v>
      </c>
      <c r="P4882">
        <v>3</v>
      </c>
      <c r="Q4882" t="str">
        <f>VLOOKUP(M4882,lookups!$A$1:$B$7, 2, FALSE)</f>
        <v>trawl/fyke</v>
      </c>
      <c r="R4882" t="str">
        <f>VLOOKUP(N4882,lookups!$D$1:$E$6, 2, FALSE)</f>
        <v>hucuktlis r</v>
      </c>
      <c r="S4882" t="str">
        <f>VLOOKUP(C4882,lookups!$G$1:$H$3, 2, FALSE)</f>
        <v>smolt</v>
      </c>
    </row>
    <row r="4883" spans="1:19" x14ac:dyDescent="0.25">
      <c r="A4883" s="1">
        <v>34466</v>
      </c>
      <c r="B4883">
        <v>1</v>
      </c>
      <c r="C4883">
        <v>1</v>
      </c>
      <c r="D4883">
        <v>1</v>
      </c>
      <c r="E4883">
        <v>1994</v>
      </c>
      <c r="F4883">
        <v>141</v>
      </c>
      <c r="G4883">
        <v>1</v>
      </c>
      <c r="H4883">
        <v>77</v>
      </c>
      <c r="I4883">
        <v>4.25</v>
      </c>
      <c r="J4883">
        <v>3.8113173709999999</v>
      </c>
      <c r="L4883">
        <v>1</v>
      </c>
      <c r="M4883">
        <v>1</v>
      </c>
      <c r="N4883">
        <v>399</v>
      </c>
      <c r="O4883">
        <v>1</v>
      </c>
      <c r="P4883">
        <v>3</v>
      </c>
      <c r="Q4883" t="str">
        <f>VLOOKUP(M4883,lookups!$A$1:$B$7, 2, FALSE)</f>
        <v>trawl/fyke</v>
      </c>
      <c r="R4883" t="str">
        <f>VLOOKUP(N4883,lookups!$D$1:$E$6, 2, FALSE)</f>
        <v>hucuktlis r</v>
      </c>
      <c r="S4883" t="str">
        <f>VLOOKUP(C4883,lookups!$G$1:$H$3, 2, FALSE)</f>
        <v>smolt</v>
      </c>
    </row>
    <row r="4884" spans="1:19" x14ac:dyDescent="0.25">
      <c r="A4884" s="1">
        <v>34466</v>
      </c>
      <c r="B4884">
        <v>1</v>
      </c>
      <c r="C4884">
        <v>1</v>
      </c>
      <c r="D4884">
        <v>1</v>
      </c>
      <c r="E4884">
        <v>1994</v>
      </c>
      <c r="F4884">
        <v>142</v>
      </c>
      <c r="G4884">
        <v>1</v>
      </c>
      <c r="H4884">
        <v>82</v>
      </c>
      <c r="I4884">
        <v>4.68</v>
      </c>
      <c r="J4884">
        <v>4.1969330100000004</v>
      </c>
      <c r="M4884">
        <v>1</v>
      </c>
      <c r="N4884">
        <v>399</v>
      </c>
      <c r="O4884">
        <v>1</v>
      </c>
      <c r="P4884">
        <v>3</v>
      </c>
      <c r="Q4884" t="str">
        <f>VLOOKUP(M4884,lookups!$A$1:$B$7, 2, FALSE)</f>
        <v>trawl/fyke</v>
      </c>
      <c r="R4884" t="str">
        <f>VLOOKUP(N4884,lookups!$D$1:$E$6, 2, FALSE)</f>
        <v>hucuktlis r</v>
      </c>
      <c r="S4884" t="str">
        <f>VLOOKUP(C4884,lookups!$G$1:$H$3, 2, FALSE)</f>
        <v>smolt</v>
      </c>
    </row>
    <row r="4885" spans="1:19" x14ac:dyDescent="0.25">
      <c r="A4885" s="1">
        <v>34466</v>
      </c>
      <c r="B4885">
        <v>1</v>
      </c>
      <c r="C4885">
        <v>1</v>
      </c>
      <c r="D4885">
        <v>1</v>
      </c>
      <c r="E4885">
        <v>1994</v>
      </c>
      <c r="F4885">
        <v>143</v>
      </c>
      <c r="G4885">
        <v>1</v>
      </c>
      <c r="H4885">
        <v>78</v>
      </c>
      <c r="I4885">
        <v>4.66</v>
      </c>
      <c r="J4885">
        <v>4.178997399</v>
      </c>
      <c r="M4885">
        <v>1</v>
      </c>
      <c r="N4885">
        <v>399</v>
      </c>
      <c r="O4885">
        <v>1</v>
      </c>
      <c r="P4885">
        <v>3</v>
      </c>
      <c r="Q4885" t="str">
        <f>VLOOKUP(M4885,lookups!$A$1:$B$7, 2, FALSE)</f>
        <v>trawl/fyke</v>
      </c>
      <c r="R4885" t="str">
        <f>VLOOKUP(N4885,lookups!$D$1:$E$6, 2, FALSE)</f>
        <v>hucuktlis r</v>
      </c>
      <c r="S4885" t="str">
        <f>VLOOKUP(C4885,lookups!$G$1:$H$3, 2, FALSE)</f>
        <v>smolt</v>
      </c>
    </row>
    <row r="4886" spans="1:19" x14ac:dyDescent="0.25">
      <c r="A4886" s="1">
        <v>34466</v>
      </c>
      <c r="B4886">
        <v>1</v>
      </c>
      <c r="C4886">
        <v>1</v>
      </c>
      <c r="D4886">
        <v>1</v>
      </c>
      <c r="E4886">
        <v>1994</v>
      </c>
      <c r="F4886">
        <v>144</v>
      </c>
      <c r="G4886">
        <v>1</v>
      </c>
      <c r="H4886">
        <v>75</v>
      </c>
      <c r="I4886">
        <v>3.95</v>
      </c>
      <c r="J4886">
        <v>3.5422832030000002</v>
      </c>
      <c r="L4886">
        <v>1</v>
      </c>
      <c r="M4886">
        <v>1</v>
      </c>
      <c r="N4886">
        <v>399</v>
      </c>
      <c r="O4886">
        <v>1</v>
      </c>
      <c r="P4886">
        <v>3</v>
      </c>
      <c r="Q4886" t="str">
        <f>VLOOKUP(M4886,lookups!$A$1:$B$7, 2, FALSE)</f>
        <v>trawl/fyke</v>
      </c>
      <c r="R4886" t="str">
        <f>VLOOKUP(N4886,lookups!$D$1:$E$6, 2, FALSE)</f>
        <v>hucuktlis r</v>
      </c>
      <c r="S4886" t="str">
        <f>VLOOKUP(C4886,lookups!$G$1:$H$3, 2, FALSE)</f>
        <v>smolt</v>
      </c>
    </row>
    <row r="4887" spans="1:19" x14ac:dyDescent="0.25">
      <c r="A4887" s="1">
        <v>34466</v>
      </c>
      <c r="B4887">
        <v>1</v>
      </c>
      <c r="C4887">
        <v>1</v>
      </c>
      <c r="D4887">
        <v>1</v>
      </c>
      <c r="E4887">
        <v>1994</v>
      </c>
      <c r="F4887">
        <v>145</v>
      </c>
      <c r="G4887">
        <v>1</v>
      </c>
      <c r="H4887">
        <v>75</v>
      </c>
      <c r="I4887">
        <v>4.3600000000000003</v>
      </c>
      <c r="J4887">
        <v>3.909963232</v>
      </c>
      <c r="L4887">
        <v>1</v>
      </c>
      <c r="M4887">
        <v>1</v>
      </c>
      <c r="N4887">
        <v>399</v>
      </c>
      <c r="O4887">
        <v>1</v>
      </c>
      <c r="P4887">
        <v>3</v>
      </c>
      <c r="Q4887" t="str">
        <f>VLOOKUP(M4887,lookups!$A$1:$B$7, 2, FALSE)</f>
        <v>trawl/fyke</v>
      </c>
      <c r="R4887" t="str">
        <f>VLOOKUP(N4887,lookups!$D$1:$E$6, 2, FALSE)</f>
        <v>hucuktlis r</v>
      </c>
      <c r="S4887" t="str">
        <f>VLOOKUP(C4887,lookups!$G$1:$H$3, 2, FALSE)</f>
        <v>smolt</v>
      </c>
    </row>
    <row r="4888" spans="1:19" x14ac:dyDescent="0.25">
      <c r="A4888" s="1">
        <v>34466</v>
      </c>
      <c r="B4888">
        <v>1</v>
      </c>
      <c r="C4888">
        <v>1</v>
      </c>
      <c r="D4888">
        <v>1</v>
      </c>
      <c r="E4888">
        <v>1994</v>
      </c>
      <c r="F4888">
        <v>146</v>
      </c>
      <c r="G4888">
        <v>1</v>
      </c>
      <c r="H4888">
        <v>72</v>
      </c>
      <c r="I4888">
        <v>3.32</v>
      </c>
      <c r="J4888">
        <v>2.9773114519999999</v>
      </c>
      <c r="M4888">
        <v>1</v>
      </c>
      <c r="N4888">
        <v>399</v>
      </c>
      <c r="O4888">
        <v>1</v>
      </c>
      <c r="P4888">
        <v>3</v>
      </c>
      <c r="Q4888" t="str">
        <f>VLOOKUP(M4888,lookups!$A$1:$B$7, 2, FALSE)</f>
        <v>trawl/fyke</v>
      </c>
      <c r="R4888" t="str">
        <f>VLOOKUP(N4888,lookups!$D$1:$E$6, 2, FALSE)</f>
        <v>hucuktlis r</v>
      </c>
      <c r="S4888" t="str">
        <f>VLOOKUP(C4888,lookups!$G$1:$H$3, 2, FALSE)</f>
        <v>smolt</v>
      </c>
    </row>
    <row r="4889" spans="1:19" x14ac:dyDescent="0.25">
      <c r="A4889" s="1">
        <v>34466</v>
      </c>
      <c r="B4889">
        <v>1</v>
      </c>
      <c r="C4889">
        <v>1</v>
      </c>
      <c r="D4889">
        <v>1</v>
      </c>
      <c r="E4889">
        <v>1994</v>
      </c>
      <c r="F4889">
        <v>147</v>
      </c>
      <c r="G4889">
        <v>1</v>
      </c>
      <c r="H4889">
        <v>77</v>
      </c>
      <c r="I4889">
        <v>3.9</v>
      </c>
      <c r="J4889">
        <v>3.497444175</v>
      </c>
      <c r="L4889">
        <v>1</v>
      </c>
      <c r="M4889">
        <v>1</v>
      </c>
      <c r="N4889">
        <v>399</v>
      </c>
      <c r="O4889">
        <v>1</v>
      </c>
      <c r="P4889">
        <v>3</v>
      </c>
      <c r="Q4889" t="str">
        <f>VLOOKUP(M4889,lookups!$A$1:$B$7, 2, FALSE)</f>
        <v>trawl/fyke</v>
      </c>
      <c r="R4889" t="str">
        <f>VLOOKUP(N4889,lookups!$D$1:$E$6, 2, FALSE)</f>
        <v>hucuktlis r</v>
      </c>
      <c r="S4889" t="str">
        <f>VLOOKUP(C4889,lookups!$G$1:$H$3, 2, FALSE)</f>
        <v>smolt</v>
      </c>
    </row>
    <row r="4890" spans="1:19" x14ac:dyDescent="0.25">
      <c r="A4890" s="1">
        <v>34466</v>
      </c>
      <c r="B4890">
        <v>1</v>
      </c>
      <c r="C4890">
        <v>1</v>
      </c>
      <c r="D4890">
        <v>1</v>
      </c>
      <c r="E4890">
        <v>1994</v>
      </c>
      <c r="F4890">
        <v>148</v>
      </c>
      <c r="G4890">
        <v>1</v>
      </c>
      <c r="H4890">
        <v>72</v>
      </c>
      <c r="I4890">
        <v>3.37</v>
      </c>
      <c r="J4890">
        <v>3.0221504800000001</v>
      </c>
      <c r="M4890">
        <v>1</v>
      </c>
      <c r="N4890">
        <v>399</v>
      </c>
      <c r="O4890">
        <v>1</v>
      </c>
      <c r="P4890">
        <v>3</v>
      </c>
      <c r="Q4890" t="str">
        <f>VLOOKUP(M4890,lookups!$A$1:$B$7, 2, FALSE)</f>
        <v>trawl/fyke</v>
      </c>
      <c r="R4890" t="str">
        <f>VLOOKUP(N4890,lookups!$D$1:$E$6, 2, FALSE)</f>
        <v>hucuktlis r</v>
      </c>
      <c r="S4890" t="str">
        <f>VLOOKUP(C4890,lookups!$G$1:$H$3, 2, FALSE)</f>
        <v>smolt</v>
      </c>
    </row>
    <row r="4891" spans="1:19" x14ac:dyDescent="0.25">
      <c r="A4891" s="1">
        <v>34466</v>
      </c>
      <c r="B4891">
        <v>1</v>
      </c>
      <c r="C4891">
        <v>1</v>
      </c>
      <c r="D4891">
        <v>1</v>
      </c>
      <c r="E4891">
        <v>1994</v>
      </c>
      <c r="F4891">
        <v>149</v>
      </c>
      <c r="G4891">
        <v>1</v>
      </c>
      <c r="H4891">
        <v>73</v>
      </c>
      <c r="I4891">
        <v>3.5</v>
      </c>
      <c r="J4891">
        <v>3.1387319520000001</v>
      </c>
      <c r="M4891">
        <v>1</v>
      </c>
      <c r="N4891">
        <v>399</v>
      </c>
      <c r="O4891">
        <v>1</v>
      </c>
      <c r="P4891">
        <v>3</v>
      </c>
      <c r="Q4891" t="str">
        <f>VLOOKUP(M4891,lookups!$A$1:$B$7, 2, FALSE)</f>
        <v>trawl/fyke</v>
      </c>
      <c r="R4891" t="str">
        <f>VLOOKUP(N4891,lookups!$D$1:$E$6, 2, FALSE)</f>
        <v>hucuktlis r</v>
      </c>
      <c r="S4891" t="str">
        <f>VLOOKUP(C4891,lookups!$G$1:$H$3, 2, FALSE)</f>
        <v>smolt</v>
      </c>
    </row>
    <row r="4892" spans="1:19" x14ac:dyDescent="0.25">
      <c r="A4892" s="1">
        <v>34466</v>
      </c>
      <c r="B4892">
        <v>1</v>
      </c>
      <c r="C4892">
        <v>1</v>
      </c>
      <c r="D4892">
        <v>1</v>
      </c>
      <c r="E4892">
        <v>1994</v>
      </c>
      <c r="F4892">
        <v>150</v>
      </c>
      <c r="G4892">
        <v>1</v>
      </c>
      <c r="H4892">
        <v>73</v>
      </c>
      <c r="I4892">
        <v>4.0999999999999996</v>
      </c>
      <c r="J4892">
        <v>3.6768002869999998</v>
      </c>
      <c r="M4892">
        <v>1</v>
      </c>
      <c r="N4892">
        <v>399</v>
      </c>
      <c r="O4892">
        <v>1</v>
      </c>
      <c r="P4892">
        <v>3</v>
      </c>
      <c r="Q4892" t="str">
        <f>VLOOKUP(M4892,lookups!$A$1:$B$7, 2, FALSE)</f>
        <v>trawl/fyke</v>
      </c>
      <c r="R4892" t="str">
        <f>VLOOKUP(N4892,lookups!$D$1:$E$6, 2, FALSE)</f>
        <v>hucuktlis r</v>
      </c>
      <c r="S4892" t="str">
        <f>VLOOKUP(C4892,lookups!$G$1:$H$3, 2, FALSE)</f>
        <v>smolt</v>
      </c>
    </row>
    <row r="4893" spans="1:19" x14ac:dyDescent="0.25">
      <c r="A4893" s="1">
        <v>34466</v>
      </c>
      <c r="B4893">
        <v>1</v>
      </c>
      <c r="C4893">
        <v>1</v>
      </c>
      <c r="D4893">
        <v>2</v>
      </c>
      <c r="E4893">
        <v>1994</v>
      </c>
      <c r="F4893">
        <v>1</v>
      </c>
      <c r="G4893">
        <v>1</v>
      </c>
      <c r="H4893">
        <v>85</v>
      </c>
      <c r="I4893">
        <v>6.63</v>
      </c>
      <c r="J4893">
        <v>5.9456550979999996</v>
      </c>
      <c r="L4893">
        <v>1</v>
      </c>
      <c r="M4893">
        <v>8</v>
      </c>
      <c r="N4893">
        <v>399</v>
      </c>
      <c r="O4893">
        <v>1</v>
      </c>
      <c r="P4893">
        <v>3</v>
      </c>
      <c r="Q4893" t="str">
        <f>VLOOKUP(M4893,lookups!$A$1:$B$7, 2, FALSE)</f>
        <v>rotary screw</v>
      </c>
      <c r="R4893" t="str">
        <f>VLOOKUP(N4893,lookups!$D$1:$E$6, 2, FALSE)</f>
        <v>hucuktlis r</v>
      </c>
      <c r="S4893" t="str">
        <f>VLOOKUP(C4893,lookups!$G$1:$H$3, 2, FALSE)</f>
        <v>smolt</v>
      </c>
    </row>
    <row r="4894" spans="1:19" x14ac:dyDescent="0.25">
      <c r="A4894" s="1">
        <v>34466</v>
      </c>
      <c r="B4894">
        <v>1</v>
      </c>
      <c r="C4894">
        <v>1</v>
      </c>
      <c r="D4894">
        <v>2</v>
      </c>
      <c r="E4894">
        <v>1994</v>
      </c>
      <c r="F4894">
        <v>2</v>
      </c>
      <c r="G4894">
        <v>1</v>
      </c>
      <c r="H4894">
        <v>91</v>
      </c>
      <c r="I4894">
        <v>7.61</v>
      </c>
      <c r="J4894">
        <v>6.8245000449999997</v>
      </c>
      <c r="L4894">
        <v>1</v>
      </c>
      <c r="M4894">
        <v>8</v>
      </c>
      <c r="N4894">
        <v>399</v>
      </c>
      <c r="O4894">
        <v>1</v>
      </c>
      <c r="P4894">
        <v>3</v>
      </c>
      <c r="Q4894" t="str">
        <f>VLOOKUP(M4894,lookups!$A$1:$B$7, 2, FALSE)</f>
        <v>rotary screw</v>
      </c>
      <c r="R4894" t="str">
        <f>VLOOKUP(N4894,lookups!$D$1:$E$6, 2, FALSE)</f>
        <v>hucuktlis r</v>
      </c>
      <c r="S4894" t="str">
        <f>VLOOKUP(C4894,lookups!$G$1:$H$3, 2, FALSE)</f>
        <v>smolt</v>
      </c>
    </row>
    <row r="4895" spans="1:19" x14ac:dyDescent="0.25">
      <c r="A4895" s="1">
        <v>34466</v>
      </c>
      <c r="B4895">
        <v>1</v>
      </c>
      <c r="C4895">
        <v>1</v>
      </c>
      <c r="D4895">
        <v>2</v>
      </c>
      <c r="E4895">
        <v>1994</v>
      </c>
      <c r="F4895">
        <v>3</v>
      </c>
      <c r="G4895">
        <v>1</v>
      </c>
      <c r="H4895">
        <v>87</v>
      </c>
      <c r="I4895">
        <v>6.6</v>
      </c>
      <c r="J4895">
        <v>5.9187516809999998</v>
      </c>
      <c r="L4895">
        <v>1</v>
      </c>
      <c r="M4895">
        <v>8</v>
      </c>
      <c r="N4895">
        <v>399</v>
      </c>
      <c r="O4895">
        <v>1</v>
      </c>
      <c r="P4895">
        <v>3</v>
      </c>
      <c r="Q4895" t="str">
        <f>VLOOKUP(M4895,lookups!$A$1:$B$7, 2, FALSE)</f>
        <v>rotary screw</v>
      </c>
      <c r="R4895" t="str">
        <f>VLOOKUP(N4895,lookups!$D$1:$E$6, 2, FALSE)</f>
        <v>hucuktlis r</v>
      </c>
      <c r="S4895" t="str">
        <f>VLOOKUP(C4895,lookups!$G$1:$H$3, 2, FALSE)</f>
        <v>smolt</v>
      </c>
    </row>
    <row r="4896" spans="1:19" x14ac:dyDescent="0.25">
      <c r="A4896" s="1">
        <v>34466</v>
      </c>
      <c r="B4896">
        <v>1</v>
      </c>
      <c r="C4896">
        <v>1</v>
      </c>
      <c r="D4896">
        <v>2</v>
      </c>
      <c r="E4896">
        <v>1994</v>
      </c>
      <c r="F4896">
        <v>4</v>
      </c>
      <c r="G4896">
        <v>1</v>
      </c>
      <c r="H4896">
        <v>88</v>
      </c>
      <c r="I4896">
        <v>6.19</v>
      </c>
      <c r="J4896">
        <v>5.5510716530000002</v>
      </c>
      <c r="L4896">
        <v>1</v>
      </c>
      <c r="M4896">
        <v>8</v>
      </c>
      <c r="N4896">
        <v>399</v>
      </c>
      <c r="O4896">
        <v>1</v>
      </c>
      <c r="P4896">
        <v>3</v>
      </c>
      <c r="Q4896" t="str">
        <f>VLOOKUP(M4896,lookups!$A$1:$B$7, 2, FALSE)</f>
        <v>rotary screw</v>
      </c>
      <c r="R4896" t="str">
        <f>VLOOKUP(N4896,lookups!$D$1:$E$6, 2, FALSE)</f>
        <v>hucuktlis r</v>
      </c>
      <c r="S4896" t="str">
        <f>VLOOKUP(C4896,lookups!$G$1:$H$3, 2, FALSE)</f>
        <v>smolt</v>
      </c>
    </row>
    <row r="4897" spans="1:19" x14ac:dyDescent="0.25">
      <c r="A4897" s="1">
        <v>34466</v>
      </c>
      <c r="B4897">
        <v>1</v>
      </c>
      <c r="C4897">
        <v>1</v>
      </c>
      <c r="D4897">
        <v>2</v>
      </c>
      <c r="E4897">
        <v>1994</v>
      </c>
      <c r="F4897">
        <v>5</v>
      </c>
      <c r="G4897">
        <v>1</v>
      </c>
      <c r="H4897">
        <v>82</v>
      </c>
      <c r="I4897">
        <v>5.53</v>
      </c>
      <c r="J4897">
        <v>4.9591964849999997</v>
      </c>
      <c r="L4897">
        <v>1</v>
      </c>
      <c r="M4897">
        <v>8</v>
      </c>
      <c r="N4897">
        <v>399</v>
      </c>
      <c r="O4897">
        <v>1</v>
      </c>
      <c r="P4897">
        <v>3</v>
      </c>
      <c r="Q4897" t="str">
        <f>VLOOKUP(M4897,lookups!$A$1:$B$7, 2, FALSE)</f>
        <v>rotary screw</v>
      </c>
      <c r="R4897" t="str">
        <f>VLOOKUP(N4897,lookups!$D$1:$E$6, 2, FALSE)</f>
        <v>hucuktlis r</v>
      </c>
      <c r="S4897" t="str">
        <f>VLOOKUP(C4897,lookups!$G$1:$H$3, 2, FALSE)</f>
        <v>smolt</v>
      </c>
    </row>
    <row r="4898" spans="1:19" x14ac:dyDescent="0.25">
      <c r="A4898" s="1">
        <v>34466</v>
      </c>
      <c r="B4898">
        <v>1</v>
      </c>
      <c r="C4898">
        <v>1</v>
      </c>
      <c r="D4898">
        <v>2</v>
      </c>
      <c r="E4898">
        <v>1994</v>
      </c>
      <c r="F4898">
        <v>6</v>
      </c>
      <c r="G4898">
        <v>1</v>
      </c>
      <c r="H4898">
        <v>83</v>
      </c>
      <c r="I4898">
        <v>5.41</v>
      </c>
      <c r="J4898">
        <v>4.8515828179999998</v>
      </c>
      <c r="L4898">
        <v>1</v>
      </c>
      <c r="M4898">
        <v>8</v>
      </c>
      <c r="N4898">
        <v>399</v>
      </c>
      <c r="O4898">
        <v>1</v>
      </c>
      <c r="P4898">
        <v>3</v>
      </c>
      <c r="Q4898" t="str">
        <f>VLOOKUP(M4898,lookups!$A$1:$B$7, 2, FALSE)</f>
        <v>rotary screw</v>
      </c>
      <c r="R4898" t="str">
        <f>VLOOKUP(N4898,lookups!$D$1:$E$6, 2, FALSE)</f>
        <v>hucuktlis r</v>
      </c>
      <c r="S4898" t="str">
        <f>VLOOKUP(C4898,lookups!$G$1:$H$3, 2, FALSE)</f>
        <v>smolt</v>
      </c>
    </row>
    <row r="4899" spans="1:19" x14ac:dyDescent="0.25">
      <c r="A4899" s="1">
        <v>34466</v>
      </c>
      <c r="B4899">
        <v>1</v>
      </c>
      <c r="C4899">
        <v>1</v>
      </c>
      <c r="D4899">
        <v>2</v>
      </c>
      <c r="E4899">
        <v>1994</v>
      </c>
      <c r="F4899">
        <v>7</v>
      </c>
      <c r="G4899">
        <v>1</v>
      </c>
      <c r="H4899">
        <v>80</v>
      </c>
      <c r="I4899">
        <v>5.4</v>
      </c>
      <c r="J4899">
        <v>4.8426150120000004</v>
      </c>
      <c r="L4899">
        <v>1</v>
      </c>
      <c r="M4899">
        <v>8</v>
      </c>
      <c r="N4899">
        <v>399</v>
      </c>
      <c r="O4899">
        <v>1</v>
      </c>
      <c r="P4899">
        <v>3</v>
      </c>
      <c r="Q4899" t="str">
        <f>VLOOKUP(M4899,lookups!$A$1:$B$7, 2, FALSE)</f>
        <v>rotary screw</v>
      </c>
      <c r="R4899" t="str">
        <f>VLOOKUP(N4899,lookups!$D$1:$E$6, 2, FALSE)</f>
        <v>hucuktlis r</v>
      </c>
      <c r="S4899" t="str">
        <f>VLOOKUP(C4899,lookups!$G$1:$H$3, 2, FALSE)</f>
        <v>smolt</v>
      </c>
    </row>
    <row r="4900" spans="1:19" x14ac:dyDescent="0.25">
      <c r="A4900" s="1">
        <v>34466</v>
      </c>
      <c r="B4900">
        <v>1</v>
      </c>
      <c r="C4900">
        <v>1</v>
      </c>
      <c r="D4900">
        <v>2</v>
      </c>
      <c r="E4900">
        <v>1994</v>
      </c>
      <c r="F4900">
        <v>8</v>
      </c>
      <c r="G4900">
        <v>1</v>
      </c>
      <c r="H4900">
        <v>83</v>
      </c>
      <c r="I4900">
        <v>5.6</v>
      </c>
      <c r="J4900">
        <v>5.0219711240000002</v>
      </c>
      <c r="L4900">
        <v>1</v>
      </c>
      <c r="M4900">
        <v>8</v>
      </c>
      <c r="N4900">
        <v>399</v>
      </c>
      <c r="O4900">
        <v>1</v>
      </c>
      <c r="P4900">
        <v>3</v>
      </c>
      <c r="Q4900" t="str">
        <f>VLOOKUP(M4900,lookups!$A$1:$B$7, 2, FALSE)</f>
        <v>rotary screw</v>
      </c>
      <c r="R4900" t="str">
        <f>VLOOKUP(N4900,lookups!$D$1:$E$6, 2, FALSE)</f>
        <v>hucuktlis r</v>
      </c>
      <c r="S4900" t="str">
        <f>VLOOKUP(C4900,lookups!$G$1:$H$3, 2, FALSE)</f>
        <v>smolt</v>
      </c>
    </row>
    <row r="4901" spans="1:19" x14ac:dyDescent="0.25">
      <c r="A4901" s="1">
        <v>34466</v>
      </c>
      <c r="B4901">
        <v>1</v>
      </c>
      <c r="C4901">
        <v>1</v>
      </c>
      <c r="D4901">
        <v>2</v>
      </c>
      <c r="E4901">
        <v>1994</v>
      </c>
      <c r="F4901">
        <v>9</v>
      </c>
      <c r="G4901">
        <v>1</v>
      </c>
      <c r="H4901">
        <v>78</v>
      </c>
      <c r="I4901">
        <v>5.28</v>
      </c>
      <c r="J4901">
        <v>4.7350013449999997</v>
      </c>
      <c r="L4901">
        <v>1</v>
      </c>
      <c r="M4901">
        <v>8</v>
      </c>
      <c r="N4901">
        <v>399</v>
      </c>
      <c r="O4901">
        <v>1</v>
      </c>
      <c r="P4901">
        <v>3</v>
      </c>
      <c r="Q4901" t="str">
        <f>VLOOKUP(M4901,lookups!$A$1:$B$7, 2, FALSE)</f>
        <v>rotary screw</v>
      </c>
      <c r="R4901" t="str">
        <f>VLOOKUP(N4901,lookups!$D$1:$E$6, 2, FALSE)</f>
        <v>hucuktlis r</v>
      </c>
      <c r="S4901" t="str">
        <f>VLOOKUP(C4901,lookups!$G$1:$H$3, 2, FALSE)</f>
        <v>smolt</v>
      </c>
    </row>
    <row r="4902" spans="1:19" x14ac:dyDescent="0.25">
      <c r="A4902" s="1">
        <v>34466</v>
      </c>
      <c r="B4902">
        <v>1</v>
      </c>
      <c r="C4902">
        <v>1</v>
      </c>
      <c r="D4902">
        <v>2</v>
      </c>
      <c r="E4902">
        <v>1994</v>
      </c>
      <c r="F4902">
        <v>10</v>
      </c>
      <c r="G4902">
        <v>1</v>
      </c>
      <c r="H4902">
        <v>85</v>
      </c>
      <c r="I4902">
        <v>5.95</v>
      </c>
      <c r="J4902">
        <v>5.3358443189999996</v>
      </c>
      <c r="L4902">
        <v>1</v>
      </c>
      <c r="M4902">
        <v>8</v>
      </c>
      <c r="N4902">
        <v>399</v>
      </c>
      <c r="O4902">
        <v>1</v>
      </c>
      <c r="P4902">
        <v>3</v>
      </c>
      <c r="Q4902" t="str">
        <f>VLOOKUP(M4902,lookups!$A$1:$B$7, 2, FALSE)</f>
        <v>rotary screw</v>
      </c>
      <c r="R4902" t="str">
        <f>VLOOKUP(N4902,lookups!$D$1:$E$6, 2, FALSE)</f>
        <v>hucuktlis r</v>
      </c>
      <c r="S4902" t="str">
        <f>VLOOKUP(C4902,lookups!$G$1:$H$3, 2, FALSE)</f>
        <v>smolt</v>
      </c>
    </row>
    <row r="4903" spans="1:19" x14ac:dyDescent="0.25">
      <c r="A4903" s="1">
        <v>34466</v>
      </c>
      <c r="B4903">
        <v>1</v>
      </c>
      <c r="C4903">
        <v>1</v>
      </c>
      <c r="D4903">
        <v>2</v>
      </c>
      <c r="E4903">
        <v>1994</v>
      </c>
      <c r="F4903">
        <v>11</v>
      </c>
      <c r="G4903">
        <v>1</v>
      </c>
      <c r="H4903">
        <v>81</v>
      </c>
      <c r="I4903">
        <v>5.0199999999999996</v>
      </c>
      <c r="J4903">
        <v>4.5018383999999996</v>
      </c>
      <c r="L4903">
        <v>1</v>
      </c>
      <c r="M4903">
        <v>8</v>
      </c>
      <c r="N4903">
        <v>399</v>
      </c>
      <c r="O4903">
        <v>1</v>
      </c>
      <c r="P4903">
        <v>3</v>
      </c>
      <c r="Q4903" t="str">
        <f>VLOOKUP(M4903,lookups!$A$1:$B$7, 2, FALSE)</f>
        <v>rotary screw</v>
      </c>
      <c r="R4903" t="str">
        <f>VLOOKUP(N4903,lookups!$D$1:$E$6, 2, FALSE)</f>
        <v>hucuktlis r</v>
      </c>
      <c r="S4903" t="str">
        <f>VLOOKUP(C4903,lookups!$G$1:$H$3, 2, FALSE)</f>
        <v>smolt</v>
      </c>
    </row>
    <row r="4904" spans="1:19" x14ac:dyDescent="0.25">
      <c r="A4904" s="1">
        <v>34466</v>
      </c>
      <c r="B4904">
        <v>1</v>
      </c>
      <c r="C4904">
        <v>1</v>
      </c>
      <c r="D4904">
        <v>2</v>
      </c>
      <c r="E4904">
        <v>1994</v>
      </c>
      <c r="F4904">
        <v>12</v>
      </c>
      <c r="G4904">
        <v>1</v>
      </c>
      <c r="H4904">
        <v>84</v>
      </c>
      <c r="I4904">
        <v>6.06</v>
      </c>
      <c r="J4904">
        <v>5.4344901800000001</v>
      </c>
      <c r="L4904">
        <v>1</v>
      </c>
      <c r="M4904">
        <v>8</v>
      </c>
      <c r="N4904">
        <v>399</v>
      </c>
      <c r="O4904">
        <v>1</v>
      </c>
      <c r="P4904">
        <v>3</v>
      </c>
      <c r="Q4904" t="str">
        <f>VLOOKUP(M4904,lookups!$A$1:$B$7, 2, FALSE)</f>
        <v>rotary screw</v>
      </c>
      <c r="R4904" t="str">
        <f>VLOOKUP(N4904,lookups!$D$1:$E$6, 2, FALSE)</f>
        <v>hucuktlis r</v>
      </c>
      <c r="S4904" t="str">
        <f>VLOOKUP(C4904,lookups!$G$1:$H$3, 2, FALSE)</f>
        <v>smolt</v>
      </c>
    </row>
    <row r="4905" spans="1:19" x14ac:dyDescent="0.25">
      <c r="A4905" s="1">
        <v>34466</v>
      </c>
      <c r="B4905">
        <v>1</v>
      </c>
      <c r="C4905">
        <v>1</v>
      </c>
      <c r="D4905">
        <v>2</v>
      </c>
      <c r="E4905">
        <v>1994</v>
      </c>
      <c r="F4905">
        <v>13</v>
      </c>
      <c r="G4905">
        <v>1</v>
      </c>
      <c r="H4905">
        <v>81</v>
      </c>
      <c r="I4905">
        <v>5.54</v>
      </c>
      <c r="J4905">
        <v>4.9681642899999998</v>
      </c>
      <c r="L4905">
        <v>1</v>
      </c>
      <c r="M4905">
        <v>8</v>
      </c>
      <c r="N4905">
        <v>399</v>
      </c>
      <c r="O4905">
        <v>1</v>
      </c>
      <c r="P4905">
        <v>3</v>
      </c>
      <c r="Q4905" t="str">
        <f>VLOOKUP(M4905,lookups!$A$1:$B$7, 2, FALSE)</f>
        <v>rotary screw</v>
      </c>
      <c r="R4905" t="str">
        <f>VLOOKUP(N4905,lookups!$D$1:$E$6, 2, FALSE)</f>
        <v>hucuktlis r</v>
      </c>
      <c r="S4905" t="str">
        <f>VLOOKUP(C4905,lookups!$G$1:$H$3, 2, FALSE)</f>
        <v>smolt</v>
      </c>
    </row>
    <row r="4906" spans="1:19" x14ac:dyDescent="0.25">
      <c r="A4906" s="1">
        <v>34466</v>
      </c>
      <c r="B4906">
        <v>1</v>
      </c>
      <c r="C4906">
        <v>1</v>
      </c>
      <c r="D4906">
        <v>2</v>
      </c>
      <c r="E4906">
        <v>1994</v>
      </c>
      <c r="F4906">
        <v>14</v>
      </c>
      <c r="G4906">
        <v>1</v>
      </c>
      <c r="H4906">
        <v>81</v>
      </c>
      <c r="I4906">
        <v>5.47</v>
      </c>
      <c r="J4906">
        <v>4.9053896510000001</v>
      </c>
      <c r="L4906">
        <v>1</v>
      </c>
      <c r="M4906">
        <v>8</v>
      </c>
      <c r="N4906">
        <v>399</v>
      </c>
      <c r="O4906">
        <v>1</v>
      </c>
      <c r="P4906">
        <v>3</v>
      </c>
      <c r="Q4906" t="str">
        <f>VLOOKUP(M4906,lookups!$A$1:$B$7, 2, FALSE)</f>
        <v>rotary screw</v>
      </c>
      <c r="R4906" t="str">
        <f>VLOOKUP(N4906,lookups!$D$1:$E$6, 2, FALSE)</f>
        <v>hucuktlis r</v>
      </c>
      <c r="S4906" t="str">
        <f>VLOOKUP(C4906,lookups!$G$1:$H$3, 2, FALSE)</f>
        <v>smolt</v>
      </c>
    </row>
    <row r="4907" spans="1:19" x14ac:dyDescent="0.25">
      <c r="A4907" s="1">
        <v>34466</v>
      </c>
      <c r="B4907">
        <v>1</v>
      </c>
      <c r="C4907">
        <v>1</v>
      </c>
      <c r="D4907">
        <v>2</v>
      </c>
      <c r="E4907">
        <v>1994</v>
      </c>
      <c r="F4907">
        <v>15</v>
      </c>
      <c r="G4907">
        <v>1</v>
      </c>
      <c r="H4907">
        <v>83</v>
      </c>
      <c r="I4907">
        <v>5.39</v>
      </c>
      <c r="J4907">
        <v>4.8336472070000003</v>
      </c>
      <c r="L4907">
        <v>1</v>
      </c>
      <c r="M4907">
        <v>8</v>
      </c>
      <c r="N4907">
        <v>399</v>
      </c>
      <c r="O4907">
        <v>1</v>
      </c>
      <c r="P4907">
        <v>3</v>
      </c>
      <c r="Q4907" t="str">
        <f>VLOOKUP(M4907,lookups!$A$1:$B$7, 2, FALSE)</f>
        <v>rotary screw</v>
      </c>
      <c r="R4907" t="str">
        <f>VLOOKUP(N4907,lookups!$D$1:$E$6, 2, FALSE)</f>
        <v>hucuktlis r</v>
      </c>
      <c r="S4907" t="str">
        <f>VLOOKUP(C4907,lookups!$G$1:$H$3, 2, FALSE)</f>
        <v>smolt</v>
      </c>
    </row>
    <row r="4908" spans="1:19" x14ac:dyDescent="0.25">
      <c r="A4908" s="1">
        <v>34466</v>
      </c>
      <c r="B4908">
        <v>1</v>
      </c>
      <c r="C4908">
        <v>1</v>
      </c>
      <c r="D4908">
        <v>2</v>
      </c>
      <c r="E4908">
        <v>1994</v>
      </c>
      <c r="F4908">
        <v>16</v>
      </c>
      <c r="G4908">
        <v>1</v>
      </c>
      <c r="H4908">
        <v>82</v>
      </c>
      <c r="I4908">
        <v>5.52</v>
      </c>
      <c r="J4908">
        <v>4.9502286790000003</v>
      </c>
      <c r="L4908">
        <v>1</v>
      </c>
      <c r="M4908">
        <v>8</v>
      </c>
      <c r="N4908">
        <v>399</v>
      </c>
      <c r="O4908">
        <v>1</v>
      </c>
      <c r="P4908">
        <v>3</v>
      </c>
      <c r="Q4908" t="str">
        <f>VLOOKUP(M4908,lookups!$A$1:$B$7, 2, FALSE)</f>
        <v>rotary screw</v>
      </c>
      <c r="R4908" t="str">
        <f>VLOOKUP(N4908,lookups!$D$1:$E$6, 2, FALSE)</f>
        <v>hucuktlis r</v>
      </c>
      <c r="S4908" t="str">
        <f>VLOOKUP(C4908,lookups!$G$1:$H$3, 2, FALSE)</f>
        <v>smolt</v>
      </c>
    </row>
    <row r="4909" spans="1:19" x14ac:dyDescent="0.25">
      <c r="A4909" s="1">
        <v>34466</v>
      </c>
      <c r="B4909">
        <v>1</v>
      </c>
      <c r="C4909">
        <v>1</v>
      </c>
      <c r="D4909">
        <v>2</v>
      </c>
      <c r="E4909">
        <v>1994</v>
      </c>
      <c r="F4909">
        <v>17</v>
      </c>
      <c r="G4909">
        <v>1</v>
      </c>
      <c r="H4909">
        <v>83</v>
      </c>
      <c r="I4909">
        <v>5.79</v>
      </c>
      <c r="J4909">
        <v>5.1923594299999998</v>
      </c>
      <c r="L4909">
        <v>1</v>
      </c>
      <c r="M4909">
        <v>8</v>
      </c>
      <c r="N4909">
        <v>399</v>
      </c>
      <c r="O4909">
        <v>1</v>
      </c>
      <c r="P4909">
        <v>3</v>
      </c>
      <c r="Q4909" t="str">
        <f>VLOOKUP(M4909,lookups!$A$1:$B$7, 2, FALSE)</f>
        <v>rotary screw</v>
      </c>
      <c r="R4909" t="str">
        <f>VLOOKUP(N4909,lookups!$D$1:$E$6, 2, FALSE)</f>
        <v>hucuktlis r</v>
      </c>
      <c r="S4909" t="str">
        <f>VLOOKUP(C4909,lookups!$G$1:$H$3, 2, FALSE)</f>
        <v>smolt</v>
      </c>
    </row>
    <row r="4910" spans="1:19" x14ac:dyDescent="0.25">
      <c r="A4910" s="1">
        <v>34466</v>
      </c>
      <c r="B4910">
        <v>1</v>
      </c>
      <c r="C4910">
        <v>1</v>
      </c>
      <c r="D4910">
        <v>2</v>
      </c>
      <c r="E4910">
        <v>1994</v>
      </c>
      <c r="F4910">
        <v>18</v>
      </c>
      <c r="G4910">
        <v>1</v>
      </c>
      <c r="H4910">
        <v>82</v>
      </c>
      <c r="I4910">
        <v>5.89</v>
      </c>
      <c r="J4910">
        <v>5.282037485</v>
      </c>
      <c r="L4910">
        <v>1</v>
      </c>
      <c r="M4910">
        <v>8</v>
      </c>
      <c r="N4910">
        <v>399</v>
      </c>
      <c r="O4910">
        <v>1</v>
      </c>
      <c r="P4910">
        <v>3</v>
      </c>
      <c r="Q4910" t="str">
        <f>VLOOKUP(M4910,lookups!$A$1:$B$7, 2, FALSE)</f>
        <v>rotary screw</v>
      </c>
      <c r="R4910" t="str">
        <f>VLOOKUP(N4910,lookups!$D$1:$E$6, 2, FALSE)</f>
        <v>hucuktlis r</v>
      </c>
      <c r="S4910" t="str">
        <f>VLOOKUP(C4910,lookups!$G$1:$H$3, 2, FALSE)</f>
        <v>smolt</v>
      </c>
    </row>
    <row r="4911" spans="1:19" x14ac:dyDescent="0.25">
      <c r="A4911" s="1">
        <v>34466</v>
      </c>
      <c r="B4911">
        <v>1</v>
      </c>
      <c r="C4911">
        <v>1</v>
      </c>
      <c r="D4911">
        <v>2</v>
      </c>
      <c r="E4911">
        <v>1994</v>
      </c>
      <c r="F4911">
        <v>19</v>
      </c>
      <c r="G4911">
        <v>1</v>
      </c>
      <c r="H4911">
        <v>83</v>
      </c>
      <c r="I4911">
        <v>5.99</v>
      </c>
      <c r="J4911">
        <v>5.3717155410000004</v>
      </c>
      <c r="L4911">
        <v>1</v>
      </c>
      <c r="M4911">
        <v>8</v>
      </c>
      <c r="N4911">
        <v>399</v>
      </c>
      <c r="O4911">
        <v>1</v>
      </c>
      <c r="P4911">
        <v>3</v>
      </c>
      <c r="Q4911" t="str">
        <f>VLOOKUP(M4911,lookups!$A$1:$B$7, 2, FALSE)</f>
        <v>rotary screw</v>
      </c>
      <c r="R4911" t="str">
        <f>VLOOKUP(N4911,lookups!$D$1:$E$6, 2, FALSE)</f>
        <v>hucuktlis r</v>
      </c>
      <c r="S4911" t="str">
        <f>VLOOKUP(C4911,lookups!$G$1:$H$3, 2, FALSE)</f>
        <v>smolt</v>
      </c>
    </row>
    <row r="4912" spans="1:19" x14ac:dyDescent="0.25">
      <c r="A4912" s="1">
        <v>34466</v>
      </c>
      <c r="B4912">
        <v>1</v>
      </c>
      <c r="C4912">
        <v>1</v>
      </c>
      <c r="D4912">
        <v>2</v>
      </c>
      <c r="E4912">
        <v>1994</v>
      </c>
      <c r="F4912">
        <v>20</v>
      </c>
      <c r="G4912">
        <v>1</v>
      </c>
      <c r="H4912">
        <v>85</v>
      </c>
      <c r="I4912">
        <v>6.05</v>
      </c>
      <c r="J4912">
        <v>5.4255223749999999</v>
      </c>
      <c r="L4912">
        <v>1</v>
      </c>
      <c r="M4912">
        <v>8</v>
      </c>
      <c r="N4912">
        <v>399</v>
      </c>
      <c r="O4912">
        <v>1</v>
      </c>
      <c r="P4912">
        <v>3</v>
      </c>
      <c r="Q4912" t="str">
        <f>VLOOKUP(M4912,lookups!$A$1:$B$7, 2, FALSE)</f>
        <v>rotary screw</v>
      </c>
      <c r="R4912" t="str">
        <f>VLOOKUP(N4912,lookups!$D$1:$E$6, 2, FALSE)</f>
        <v>hucuktlis r</v>
      </c>
      <c r="S4912" t="str">
        <f>VLOOKUP(C4912,lookups!$G$1:$H$3, 2, FALSE)</f>
        <v>smolt</v>
      </c>
    </row>
    <row r="4913" spans="1:19" x14ac:dyDescent="0.25">
      <c r="A4913" s="1">
        <v>34466</v>
      </c>
      <c r="B4913">
        <v>1</v>
      </c>
      <c r="C4913">
        <v>1</v>
      </c>
      <c r="D4913">
        <v>2</v>
      </c>
      <c r="E4913">
        <v>1994</v>
      </c>
      <c r="F4913">
        <v>21</v>
      </c>
      <c r="G4913">
        <v>1</v>
      </c>
      <c r="H4913">
        <v>85</v>
      </c>
      <c r="I4913">
        <v>6.23</v>
      </c>
      <c r="J4913">
        <v>5.5869428750000001</v>
      </c>
      <c r="L4913">
        <v>1</v>
      </c>
      <c r="M4913">
        <v>8</v>
      </c>
      <c r="N4913">
        <v>399</v>
      </c>
      <c r="O4913">
        <v>1</v>
      </c>
      <c r="P4913">
        <v>3</v>
      </c>
      <c r="Q4913" t="str">
        <f>VLOOKUP(M4913,lookups!$A$1:$B$7, 2, FALSE)</f>
        <v>rotary screw</v>
      </c>
      <c r="R4913" t="str">
        <f>VLOOKUP(N4913,lookups!$D$1:$E$6, 2, FALSE)</f>
        <v>hucuktlis r</v>
      </c>
      <c r="S4913" t="str">
        <f>VLOOKUP(C4913,lookups!$G$1:$H$3, 2, FALSE)</f>
        <v>smolt</v>
      </c>
    </row>
    <row r="4914" spans="1:19" x14ac:dyDescent="0.25">
      <c r="A4914" s="1">
        <v>34466</v>
      </c>
      <c r="B4914">
        <v>1</v>
      </c>
      <c r="C4914">
        <v>1</v>
      </c>
      <c r="D4914">
        <v>2</v>
      </c>
      <c r="E4914">
        <v>1994</v>
      </c>
      <c r="F4914">
        <v>22</v>
      </c>
      <c r="G4914">
        <v>1</v>
      </c>
      <c r="H4914">
        <v>80</v>
      </c>
      <c r="I4914">
        <v>5.35</v>
      </c>
      <c r="J4914">
        <v>4.7977759840000003</v>
      </c>
      <c r="L4914">
        <v>1</v>
      </c>
      <c r="M4914">
        <v>8</v>
      </c>
      <c r="N4914">
        <v>399</v>
      </c>
      <c r="O4914">
        <v>1</v>
      </c>
      <c r="P4914">
        <v>3</v>
      </c>
      <c r="Q4914" t="str">
        <f>VLOOKUP(M4914,lookups!$A$1:$B$7, 2, FALSE)</f>
        <v>rotary screw</v>
      </c>
      <c r="R4914" t="str">
        <f>VLOOKUP(N4914,lookups!$D$1:$E$6, 2, FALSE)</f>
        <v>hucuktlis r</v>
      </c>
      <c r="S4914" t="str">
        <f>VLOOKUP(C4914,lookups!$G$1:$H$3, 2, FALSE)</f>
        <v>smolt</v>
      </c>
    </row>
    <row r="4915" spans="1:19" x14ac:dyDescent="0.25">
      <c r="A4915" s="1">
        <v>34466</v>
      </c>
      <c r="B4915">
        <v>1</v>
      </c>
      <c r="C4915">
        <v>1</v>
      </c>
      <c r="D4915">
        <v>2</v>
      </c>
      <c r="E4915">
        <v>1994</v>
      </c>
      <c r="F4915">
        <v>23</v>
      </c>
      <c r="G4915">
        <v>1</v>
      </c>
      <c r="H4915">
        <v>79</v>
      </c>
      <c r="I4915">
        <v>4.76</v>
      </c>
      <c r="J4915">
        <v>4.2686754550000003</v>
      </c>
      <c r="L4915">
        <v>1</v>
      </c>
      <c r="M4915">
        <v>8</v>
      </c>
      <c r="N4915">
        <v>399</v>
      </c>
      <c r="O4915">
        <v>1</v>
      </c>
      <c r="P4915">
        <v>3</v>
      </c>
      <c r="Q4915" t="str">
        <f>VLOOKUP(M4915,lookups!$A$1:$B$7, 2, FALSE)</f>
        <v>rotary screw</v>
      </c>
      <c r="R4915" t="str">
        <f>VLOOKUP(N4915,lookups!$D$1:$E$6, 2, FALSE)</f>
        <v>hucuktlis r</v>
      </c>
      <c r="S4915" t="str">
        <f>VLOOKUP(C4915,lookups!$G$1:$H$3, 2, FALSE)</f>
        <v>smolt</v>
      </c>
    </row>
    <row r="4916" spans="1:19" x14ac:dyDescent="0.25">
      <c r="A4916" s="1">
        <v>34466</v>
      </c>
      <c r="B4916">
        <v>1</v>
      </c>
      <c r="C4916">
        <v>1</v>
      </c>
      <c r="D4916">
        <v>2</v>
      </c>
      <c r="E4916">
        <v>1994</v>
      </c>
      <c r="F4916">
        <v>24</v>
      </c>
      <c r="G4916">
        <v>1</v>
      </c>
      <c r="H4916">
        <v>81</v>
      </c>
      <c r="I4916">
        <v>5.1100000000000003</v>
      </c>
      <c r="J4916">
        <v>4.5825486499999997</v>
      </c>
      <c r="L4916">
        <v>1</v>
      </c>
      <c r="M4916">
        <v>8</v>
      </c>
      <c r="N4916">
        <v>399</v>
      </c>
      <c r="O4916">
        <v>1</v>
      </c>
      <c r="P4916">
        <v>3</v>
      </c>
      <c r="Q4916" t="str">
        <f>VLOOKUP(M4916,lookups!$A$1:$B$7, 2, FALSE)</f>
        <v>rotary screw</v>
      </c>
      <c r="R4916" t="str">
        <f>VLOOKUP(N4916,lookups!$D$1:$E$6, 2, FALSE)</f>
        <v>hucuktlis r</v>
      </c>
      <c r="S4916" t="str">
        <f>VLOOKUP(C4916,lookups!$G$1:$H$3, 2, FALSE)</f>
        <v>smolt</v>
      </c>
    </row>
    <row r="4917" spans="1:19" x14ac:dyDescent="0.25">
      <c r="A4917" s="1">
        <v>34466</v>
      </c>
      <c r="B4917">
        <v>1</v>
      </c>
      <c r="C4917">
        <v>1</v>
      </c>
      <c r="D4917">
        <v>2</v>
      </c>
      <c r="E4917">
        <v>1994</v>
      </c>
      <c r="F4917">
        <v>25</v>
      </c>
      <c r="G4917">
        <v>1</v>
      </c>
      <c r="H4917">
        <v>78</v>
      </c>
      <c r="I4917">
        <v>4.83</v>
      </c>
      <c r="J4917">
        <v>4.331450094</v>
      </c>
      <c r="L4917">
        <v>1</v>
      </c>
      <c r="M4917">
        <v>8</v>
      </c>
      <c r="N4917">
        <v>399</v>
      </c>
      <c r="O4917">
        <v>1</v>
      </c>
      <c r="P4917">
        <v>3</v>
      </c>
      <c r="Q4917" t="str">
        <f>VLOOKUP(M4917,lookups!$A$1:$B$7, 2, FALSE)</f>
        <v>rotary screw</v>
      </c>
      <c r="R4917" t="str">
        <f>VLOOKUP(N4917,lookups!$D$1:$E$6, 2, FALSE)</f>
        <v>hucuktlis r</v>
      </c>
      <c r="S4917" t="str">
        <f>VLOOKUP(C4917,lookups!$G$1:$H$3, 2, FALSE)</f>
        <v>smolt</v>
      </c>
    </row>
    <row r="4918" spans="1:19" x14ac:dyDescent="0.25">
      <c r="A4918" s="1">
        <v>34466</v>
      </c>
      <c r="B4918">
        <v>1</v>
      </c>
      <c r="C4918">
        <v>1</v>
      </c>
      <c r="D4918">
        <v>2</v>
      </c>
      <c r="E4918">
        <v>1994</v>
      </c>
      <c r="F4918">
        <v>26</v>
      </c>
      <c r="G4918">
        <v>1</v>
      </c>
      <c r="H4918">
        <v>80</v>
      </c>
      <c r="I4918">
        <v>4.91</v>
      </c>
      <c r="J4918">
        <v>4.403192539</v>
      </c>
      <c r="L4918">
        <v>1</v>
      </c>
      <c r="M4918">
        <v>8</v>
      </c>
      <c r="N4918">
        <v>399</v>
      </c>
      <c r="O4918">
        <v>1</v>
      </c>
      <c r="P4918">
        <v>3</v>
      </c>
      <c r="Q4918" t="str">
        <f>VLOOKUP(M4918,lookups!$A$1:$B$7, 2, FALSE)</f>
        <v>rotary screw</v>
      </c>
      <c r="R4918" t="str">
        <f>VLOOKUP(N4918,lookups!$D$1:$E$6, 2, FALSE)</f>
        <v>hucuktlis r</v>
      </c>
      <c r="S4918" t="str">
        <f>VLOOKUP(C4918,lookups!$G$1:$H$3, 2, FALSE)</f>
        <v>smolt</v>
      </c>
    </row>
    <row r="4919" spans="1:19" x14ac:dyDescent="0.25">
      <c r="A4919" s="1">
        <v>34466</v>
      </c>
      <c r="B4919">
        <v>1</v>
      </c>
      <c r="C4919">
        <v>1</v>
      </c>
      <c r="D4919">
        <v>2</v>
      </c>
      <c r="E4919">
        <v>1994</v>
      </c>
      <c r="F4919">
        <v>27</v>
      </c>
      <c r="G4919">
        <v>1</v>
      </c>
      <c r="H4919">
        <v>84</v>
      </c>
      <c r="I4919">
        <v>6.06</v>
      </c>
      <c r="J4919">
        <v>5.4344901800000001</v>
      </c>
      <c r="L4919">
        <v>1</v>
      </c>
      <c r="M4919">
        <v>8</v>
      </c>
      <c r="N4919">
        <v>399</v>
      </c>
      <c r="O4919">
        <v>1</v>
      </c>
      <c r="P4919">
        <v>3</v>
      </c>
      <c r="Q4919" t="str">
        <f>VLOOKUP(M4919,lookups!$A$1:$B$7, 2, FALSE)</f>
        <v>rotary screw</v>
      </c>
      <c r="R4919" t="str">
        <f>VLOOKUP(N4919,lookups!$D$1:$E$6, 2, FALSE)</f>
        <v>hucuktlis r</v>
      </c>
      <c r="S4919" t="str">
        <f>VLOOKUP(C4919,lookups!$G$1:$H$3, 2, FALSE)</f>
        <v>smolt</v>
      </c>
    </row>
    <row r="4920" spans="1:19" x14ac:dyDescent="0.25">
      <c r="A4920" s="1">
        <v>34466</v>
      </c>
      <c r="B4920">
        <v>1</v>
      </c>
      <c r="C4920">
        <v>1</v>
      </c>
      <c r="D4920">
        <v>2</v>
      </c>
      <c r="E4920">
        <v>1994</v>
      </c>
      <c r="F4920">
        <v>28</v>
      </c>
      <c r="G4920">
        <v>1</v>
      </c>
      <c r="H4920">
        <v>81</v>
      </c>
      <c r="I4920">
        <v>5.47</v>
      </c>
      <c r="J4920">
        <v>4.9053896510000001</v>
      </c>
      <c r="L4920">
        <v>1</v>
      </c>
      <c r="M4920">
        <v>8</v>
      </c>
      <c r="N4920">
        <v>399</v>
      </c>
      <c r="O4920">
        <v>1</v>
      </c>
      <c r="P4920">
        <v>3</v>
      </c>
      <c r="Q4920" t="str">
        <f>VLOOKUP(M4920,lookups!$A$1:$B$7, 2, FALSE)</f>
        <v>rotary screw</v>
      </c>
      <c r="R4920" t="str">
        <f>VLOOKUP(N4920,lookups!$D$1:$E$6, 2, FALSE)</f>
        <v>hucuktlis r</v>
      </c>
      <c r="S4920" t="str">
        <f>VLOOKUP(C4920,lookups!$G$1:$H$3, 2, FALSE)</f>
        <v>smolt</v>
      </c>
    </row>
    <row r="4921" spans="1:19" x14ac:dyDescent="0.25">
      <c r="A4921" s="1">
        <v>34466</v>
      </c>
      <c r="B4921">
        <v>1</v>
      </c>
      <c r="C4921">
        <v>1</v>
      </c>
      <c r="D4921">
        <v>2</v>
      </c>
      <c r="E4921">
        <v>1994</v>
      </c>
      <c r="F4921">
        <v>29</v>
      </c>
      <c r="G4921">
        <v>1</v>
      </c>
      <c r="H4921">
        <v>80</v>
      </c>
      <c r="I4921">
        <v>4.6900000000000004</v>
      </c>
      <c r="J4921">
        <v>4.2059008159999998</v>
      </c>
      <c r="L4921">
        <v>1</v>
      </c>
      <c r="M4921">
        <v>8</v>
      </c>
      <c r="N4921">
        <v>399</v>
      </c>
      <c r="O4921">
        <v>1</v>
      </c>
      <c r="P4921">
        <v>3</v>
      </c>
      <c r="Q4921" t="str">
        <f>VLOOKUP(M4921,lookups!$A$1:$B$7, 2, FALSE)</f>
        <v>rotary screw</v>
      </c>
      <c r="R4921" t="str">
        <f>VLOOKUP(N4921,lookups!$D$1:$E$6, 2, FALSE)</f>
        <v>hucuktlis r</v>
      </c>
      <c r="S4921" t="str">
        <f>VLOOKUP(C4921,lookups!$G$1:$H$3, 2, FALSE)</f>
        <v>smolt</v>
      </c>
    </row>
    <row r="4922" spans="1:19" x14ac:dyDescent="0.25">
      <c r="A4922" s="1">
        <v>34466</v>
      </c>
      <c r="B4922">
        <v>1</v>
      </c>
      <c r="C4922">
        <v>1</v>
      </c>
      <c r="D4922">
        <v>2</v>
      </c>
      <c r="E4922">
        <v>1994</v>
      </c>
      <c r="F4922">
        <v>30</v>
      </c>
      <c r="G4922">
        <v>1</v>
      </c>
      <c r="H4922">
        <v>74</v>
      </c>
      <c r="I4922">
        <v>3.7</v>
      </c>
      <c r="J4922">
        <v>3.3180880639999999</v>
      </c>
      <c r="M4922">
        <v>8</v>
      </c>
      <c r="N4922">
        <v>399</v>
      </c>
      <c r="O4922">
        <v>1</v>
      </c>
      <c r="P4922">
        <v>3</v>
      </c>
      <c r="Q4922" t="str">
        <f>VLOOKUP(M4922,lookups!$A$1:$B$7, 2, FALSE)</f>
        <v>rotary screw</v>
      </c>
      <c r="R4922" t="str">
        <f>VLOOKUP(N4922,lookups!$D$1:$E$6, 2, FALSE)</f>
        <v>hucuktlis r</v>
      </c>
      <c r="S4922" t="str">
        <f>VLOOKUP(C4922,lookups!$G$1:$H$3, 2, FALSE)</f>
        <v>smolt</v>
      </c>
    </row>
    <row r="4923" spans="1:19" x14ac:dyDescent="0.25">
      <c r="A4923" s="1">
        <v>34466</v>
      </c>
      <c r="B4923">
        <v>1</v>
      </c>
      <c r="C4923">
        <v>1</v>
      </c>
      <c r="D4923">
        <v>2</v>
      </c>
      <c r="E4923">
        <v>1994</v>
      </c>
      <c r="F4923">
        <v>31</v>
      </c>
      <c r="G4923">
        <v>1</v>
      </c>
      <c r="H4923">
        <v>79</v>
      </c>
      <c r="I4923">
        <v>4.8600000000000003</v>
      </c>
      <c r="J4923">
        <v>4.3583535109999998</v>
      </c>
      <c r="L4923">
        <v>1</v>
      </c>
      <c r="M4923">
        <v>8</v>
      </c>
      <c r="N4923">
        <v>399</v>
      </c>
      <c r="O4923">
        <v>1</v>
      </c>
      <c r="P4923">
        <v>3</v>
      </c>
      <c r="Q4923" t="str">
        <f>VLOOKUP(M4923,lookups!$A$1:$B$7, 2, FALSE)</f>
        <v>rotary screw</v>
      </c>
      <c r="R4923" t="str">
        <f>VLOOKUP(N4923,lookups!$D$1:$E$6, 2, FALSE)</f>
        <v>hucuktlis r</v>
      </c>
      <c r="S4923" t="str">
        <f>VLOOKUP(C4923,lookups!$G$1:$H$3, 2, FALSE)</f>
        <v>smolt</v>
      </c>
    </row>
    <row r="4924" spans="1:19" x14ac:dyDescent="0.25">
      <c r="A4924" s="1">
        <v>34466</v>
      </c>
      <c r="B4924">
        <v>1</v>
      </c>
      <c r="C4924">
        <v>1</v>
      </c>
      <c r="D4924">
        <v>2</v>
      </c>
      <c r="E4924">
        <v>1994</v>
      </c>
      <c r="F4924">
        <v>32</v>
      </c>
      <c r="G4924">
        <v>1</v>
      </c>
      <c r="H4924">
        <v>80</v>
      </c>
      <c r="I4924">
        <v>4.82</v>
      </c>
      <c r="J4924">
        <v>4.3224822889999999</v>
      </c>
      <c r="L4924">
        <v>1</v>
      </c>
      <c r="M4924">
        <v>8</v>
      </c>
      <c r="N4924">
        <v>399</v>
      </c>
      <c r="O4924">
        <v>1</v>
      </c>
      <c r="P4924">
        <v>3</v>
      </c>
      <c r="Q4924" t="str">
        <f>VLOOKUP(M4924,lookups!$A$1:$B$7, 2, FALSE)</f>
        <v>rotary screw</v>
      </c>
      <c r="R4924" t="str">
        <f>VLOOKUP(N4924,lookups!$D$1:$E$6, 2, FALSE)</f>
        <v>hucuktlis r</v>
      </c>
      <c r="S4924" t="str">
        <f>VLOOKUP(C4924,lookups!$G$1:$H$3, 2, FALSE)</f>
        <v>smolt</v>
      </c>
    </row>
    <row r="4925" spans="1:19" x14ac:dyDescent="0.25">
      <c r="A4925" s="1">
        <v>34466</v>
      </c>
      <c r="B4925">
        <v>1</v>
      </c>
      <c r="C4925">
        <v>1</v>
      </c>
      <c r="D4925">
        <v>2</v>
      </c>
      <c r="E4925">
        <v>1994</v>
      </c>
      <c r="F4925">
        <v>33</v>
      </c>
      <c r="G4925">
        <v>1</v>
      </c>
      <c r="H4925">
        <v>82</v>
      </c>
      <c r="I4925">
        <v>5.33</v>
      </c>
      <c r="J4925">
        <v>4.7798403729999999</v>
      </c>
      <c r="L4925">
        <v>1</v>
      </c>
      <c r="M4925">
        <v>8</v>
      </c>
      <c r="N4925">
        <v>399</v>
      </c>
      <c r="O4925">
        <v>1</v>
      </c>
      <c r="P4925">
        <v>3</v>
      </c>
      <c r="Q4925" t="str">
        <f>VLOOKUP(M4925,lookups!$A$1:$B$7, 2, FALSE)</f>
        <v>rotary screw</v>
      </c>
      <c r="R4925" t="str">
        <f>VLOOKUP(N4925,lookups!$D$1:$E$6, 2, FALSE)</f>
        <v>hucuktlis r</v>
      </c>
      <c r="S4925" t="str">
        <f>VLOOKUP(C4925,lookups!$G$1:$H$3, 2, FALSE)</f>
        <v>smolt</v>
      </c>
    </row>
    <row r="4926" spans="1:19" x14ac:dyDescent="0.25">
      <c r="A4926" s="1">
        <v>34466</v>
      </c>
      <c r="B4926">
        <v>1</v>
      </c>
      <c r="C4926">
        <v>1</v>
      </c>
      <c r="D4926">
        <v>2</v>
      </c>
      <c r="E4926">
        <v>1994</v>
      </c>
      <c r="F4926">
        <v>34</v>
      </c>
      <c r="G4926">
        <v>1</v>
      </c>
      <c r="H4926">
        <v>80</v>
      </c>
      <c r="I4926">
        <v>4.7699999999999996</v>
      </c>
      <c r="J4926">
        <v>4.2776432609999997</v>
      </c>
      <c r="L4926">
        <v>1</v>
      </c>
      <c r="M4926">
        <v>8</v>
      </c>
      <c r="N4926">
        <v>399</v>
      </c>
      <c r="O4926">
        <v>1</v>
      </c>
      <c r="P4926">
        <v>3</v>
      </c>
      <c r="Q4926" t="str">
        <f>VLOOKUP(M4926,lookups!$A$1:$B$7, 2, FALSE)</f>
        <v>rotary screw</v>
      </c>
      <c r="R4926" t="str">
        <f>VLOOKUP(N4926,lookups!$D$1:$E$6, 2, FALSE)</f>
        <v>hucuktlis r</v>
      </c>
      <c r="S4926" t="str">
        <f>VLOOKUP(C4926,lookups!$G$1:$H$3, 2, FALSE)</f>
        <v>smolt</v>
      </c>
    </row>
    <row r="4927" spans="1:19" x14ac:dyDescent="0.25">
      <c r="A4927" s="1">
        <v>34466</v>
      </c>
      <c r="B4927">
        <v>1</v>
      </c>
      <c r="C4927">
        <v>1</v>
      </c>
      <c r="D4927">
        <v>2</v>
      </c>
      <c r="E4927">
        <v>1994</v>
      </c>
      <c r="F4927">
        <v>35</v>
      </c>
      <c r="G4927">
        <v>1</v>
      </c>
      <c r="H4927">
        <v>82</v>
      </c>
      <c r="I4927">
        <v>5.14</v>
      </c>
      <c r="J4927">
        <v>4.6094520670000003</v>
      </c>
      <c r="L4927">
        <v>1</v>
      </c>
      <c r="M4927">
        <v>8</v>
      </c>
      <c r="N4927">
        <v>399</v>
      </c>
      <c r="O4927">
        <v>1</v>
      </c>
      <c r="P4927">
        <v>3</v>
      </c>
      <c r="Q4927" t="str">
        <f>VLOOKUP(M4927,lookups!$A$1:$B$7, 2, FALSE)</f>
        <v>rotary screw</v>
      </c>
      <c r="R4927" t="str">
        <f>VLOOKUP(N4927,lookups!$D$1:$E$6, 2, FALSE)</f>
        <v>hucuktlis r</v>
      </c>
      <c r="S4927" t="str">
        <f>VLOOKUP(C4927,lookups!$G$1:$H$3, 2, FALSE)</f>
        <v>smolt</v>
      </c>
    </row>
    <row r="4928" spans="1:19" x14ac:dyDescent="0.25">
      <c r="A4928" s="1">
        <v>34466</v>
      </c>
      <c r="B4928">
        <v>1</v>
      </c>
      <c r="C4928">
        <v>1</v>
      </c>
      <c r="D4928">
        <v>2</v>
      </c>
      <c r="E4928">
        <v>1994</v>
      </c>
      <c r="F4928">
        <v>36</v>
      </c>
      <c r="G4928">
        <v>1</v>
      </c>
      <c r="H4928">
        <v>84</v>
      </c>
      <c r="I4928">
        <v>5.4</v>
      </c>
      <c r="J4928">
        <v>4.8426150120000004</v>
      </c>
      <c r="L4928">
        <v>1</v>
      </c>
      <c r="M4928">
        <v>8</v>
      </c>
      <c r="N4928">
        <v>399</v>
      </c>
      <c r="O4928">
        <v>1</v>
      </c>
      <c r="P4928">
        <v>3</v>
      </c>
      <c r="Q4928" t="str">
        <f>VLOOKUP(M4928,lookups!$A$1:$B$7, 2, FALSE)</f>
        <v>rotary screw</v>
      </c>
      <c r="R4928" t="str">
        <f>VLOOKUP(N4928,lookups!$D$1:$E$6, 2, FALSE)</f>
        <v>hucuktlis r</v>
      </c>
      <c r="S4928" t="str">
        <f>VLOOKUP(C4928,lookups!$G$1:$H$3, 2, FALSE)</f>
        <v>smolt</v>
      </c>
    </row>
    <row r="4929" spans="1:19" x14ac:dyDescent="0.25">
      <c r="A4929" s="1">
        <v>34466</v>
      </c>
      <c r="B4929">
        <v>1</v>
      </c>
      <c r="C4929">
        <v>1</v>
      </c>
      <c r="D4929">
        <v>2</v>
      </c>
      <c r="E4929">
        <v>1994</v>
      </c>
      <c r="F4929">
        <v>37</v>
      </c>
      <c r="G4929">
        <v>1</v>
      </c>
      <c r="H4929">
        <v>77</v>
      </c>
      <c r="I4929">
        <v>4.54</v>
      </c>
      <c r="J4929">
        <v>4.0713837320000001</v>
      </c>
      <c r="L4929">
        <v>1</v>
      </c>
      <c r="M4929">
        <v>8</v>
      </c>
      <c r="N4929">
        <v>399</v>
      </c>
      <c r="O4929">
        <v>1</v>
      </c>
      <c r="P4929">
        <v>3</v>
      </c>
      <c r="Q4929" t="str">
        <f>VLOOKUP(M4929,lookups!$A$1:$B$7, 2, FALSE)</f>
        <v>rotary screw</v>
      </c>
      <c r="R4929" t="str">
        <f>VLOOKUP(N4929,lookups!$D$1:$E$6, 2, FALSE)</f>
        <v>hucuktlis r</v>
      </c>
      <c r="S4929" t="str">
        <f>VLOOKUP(C4929,lookups!$G$1:$H$3, 2, FALSE)</f>
        <v>smolt</v>
      </c>
    </row>
    <row r="4930" spans="1:19" x14ac:dyDescent="0.25">
      <c r="A4930" s="1">
        <v>34466</v>
      </c>
      <c r="B4930">
        <v>1</v>
      </c>
      <c r="C4930">
        <v>1</v>
      </c>
      <c r="D4930">
        <v>2</v>
      </c>
      <c r="E4930">
        <v>1994</v>
      </c>
      <c r="F4930">
        <v>38</v>
      </c>
      <c r="G4930">
        <v>1</v>
      </c>
      <c r="H4930">
        <v>80</v>
      </c>
      <c r="I4930">
        <v>4.6900000000000004</v>
      </c>
      <c r="J4930">
        <v>4.2059008159999998</v>
      </c>
      <c r="L4930">
        <v>1</v>
      </c>
      <c r="M4930">
        <v>8</v>
      </c>
      <c r="N4930">
        <v>399</v>
      </c>
      <c r="O4930">
        <v>1</v>
      </c>
      <c r="P4930">
        <v>3</v>
      </c>
      <c r="Q4930" t="str">
        <f>VLOOKUP(M4930,lookups!$A$1:$B$7, 2, FALSE)</f>
        <v>rotary screw</v>
      </c>
      <c r="R4930" t="str">
        <f>VLOOKUP(N4930,lookups!$D$1:$E$6, 2, FALSE)</f>
        <v>hucuktlis r</v>
      </c>
      <c r="S4930" t="str">
        <f>VLOOKUP(C4930,lookups!$G$1:$H$3, 2, FALSE)</f>
        <v>smolt</v>
      </c>
    </row>
    <row r="4931" spans="1:19" x14ac:dyDescent="0.25">
      <c r="A4931" s="1">
        <v>34466</v>
      </c>
      <c r="B4931">
        <v>1</v>
      </c>
      <c r="C4931">
        <v>1</v>
      </c>
      <c r="D4931">
        <v>2</v>
      </c>
      <c r="E4931">
        <v>1994</v>
      </c>
      <c r="F4931">
        <v>39</v>
      </c>
      <c r="G4931">
        <v>1</v>
      </c>
      <c r="H4931">
        <v>80</v>
      </c>
      <c r="I4931">
        <v>4.76</v>
      </c>
      <c r="J4931">
        <v>4.2686754550000003</v>
      </c>
      <c r="L4931">
        <v>1</v>
      </c>
      <c r="M4931">
        <v>8</v>
      </c>
      <c r="N4931">
        <v>399</v>
      </c>
      <c r="O4931">
        <v>1</v>
      </c>
      <c r="P4931">
        <v>3</v>
      </c>
      <c r="Q4931" t="str">
        <f>VLOOKUP(M4931,lookups!$A$1:$B$7, 2, FALSE)</f>
        <v>rotary screw</v>
      </c>
      <c r="R4931" t="str">
        <f>VLOOKUP(N4931,lookups!$D$1:$E$6, 2, FALSE)</f>
        <v>hucuktlis r</v>
      </c>
      <c r="S4931" t="str">
        <f>VLOOKUP(C4931,lookups!$G$1:$H$3, 2, FALSE)</f>
        <v>smolt</v>
      </c>
    </row>
    <row r="4932" spans="1:19" x14ac:dyDescent="0.25">
      <c r="A4932" s="1">
        <v>34466</v>
      </c>
      <c r="B4932">
        <v>1</v>
      </c>
      <c r="C4932">
        <v>1</v>
      </c>
      <c r="D4932">
        <v>2</v>
      </c>
      <c r="E4932">
        <v>1994</v>
      </c>
      <c r="F4932">
        <v>40</v>
      </c>
      <c r="G4932">
        <v>1</v>
      </c>
      <c r="H4932">
        <v>80</v>
      </c>
      <c r="I4932">
        <v>4.96</v>
      </c>
      <c r="J4932">
        <v>4.4480315670000001</v>
      </c>
      <c r="L4932">
        <v>1</v>
      </c>
      <c r="M4932">
        <v>8</v>
      </c>
      <c r="N4932">
        <v>399</v>
      </c>
      <c r="O4932">
        <v>1</v>
      </c>
      <c r="P4932">
        <v>3</v>
      </c>
      <c r="Q4932" t="str">
        <f>VLOOKUP(M4932,lookups!$A$1:$B$7, 2, FALSE)</f>
        <v>rotary screw</v>
      </c>
      <c r="R4932" t="str">
        <f>VLOOKUP(N4932,lookups!$D$1:$E$6, 2, FALSE)</f>
        <v>hucuktlis r</v>
      </c>
      <c r="S4932" t="str">
        <f>VLOOKUP(C4932,lookups!$G$1:$H$3, 2, FALSE)</f>
        <v>smolt</v>
      </c>
    </row>
    <row r="4933" spans="1:19" x14ac:dyDescent="0.25">
      <c r="A4933" s="1">
        <v>34466</v>
      </c>
      <c r="B4933">
        <v>1</v>
      </c>
      <c r="C4933">
        <v>1</v>
      </c>
      <c r="D4933">
        <v>2</v>
      </c>
      <c r="E4933">
        <v>1994</v>
      </c>
      <c r="F4933">
        <v>41</v>
      </c>
      <c r="G4933">
        <v>1</v>
      </c>
      <c r="H4933">
        <v>80</v>
      </c>
      <c r="I4933">
        <v>4.7699999999999996</v>
      </c>
      <c r="J4933">
        <v>4.2776432609999997</v>
      </c>
      <c r="L4933">
        <v>1</v>
      </c>
      <c r="M4933">
        <v>8</v>
      </c>
      <c r="N4933">
        <v>399</v>
      </c>
      <c r="O4933">
        <v>1</v>
      </c>
      <c r="P4933">
        <v>3</v>
      </c>
      <c r="Q4933" t="str">
        <f>VLOOKUP(M4933,lookups!$A$1:$B$7, 2, FALSE)</f>
        <v>rotary screw</v>
      </c>
      <c r="R4933" t="str">
        <f>VLOOKUP(N4933,lookups!$D$1:$E$6, 2, FALSE)</f>
        <v>hucuktlis r</v>
      </c>
      <c r="S4933" t="str">
        <f>VLOOKUP(C4933,lookups!$G$1:$H$3, 2, FALSE)</f>
        <v>smolt</v>
      </c>
    </row>
    <row r="4934" spans="1:19" x14ac:dyDescent="0.25">
      <c r="A4934" s="1">
        <v>34466</v>
      </c>
      <c r="B4934">
        <v>1</v>
      </c>
      <c r="C4934">
        <v>1</v>
      </c>
      <c r="D4934">
        <v>2</v>
      </c>
      <c r="E4934">
        <v>1994</v>
      </c>
      <c r="F4934">
        <v>42</v>
      </c>
      <c r="G4934">
        <v>1</v>
      </c>
      <c r="H4934">
        <v>85</v>
      </c>
      <c r="I4934">
        <v>5.69</v>
      </c>
      <c r="J4934">
        <v>5.1026813740000003</v>
      </c>
      <c r="L4934">
        <v>1</v>
      </c>
      <c r="M4934">
        <v>8</v>
      </c>
      <c r="N4934">
        <v>399</v>
      </c>
      <c r="O4934">
        <v>1</v>
      </c>
      <c r="P4934">
        <v>3</v>
      </c>
      <c r="Q4934" t="str">
        <f>VLOOKUP(M4934,lookups!$A$1:$B$7, 2, FALSE)</f>
        <v>rotary screw</v>
      </c>
      <c r="R4934" t="str">
        <f>VLOOKUP(N4934,lookups!$D$1:$E$6, 2, FALSE)</f>
        <v>hucuktlis r</v>
      </c>
      <c r="S4934" t="str">
        <f>VLOOKUP(C4934,lookups!$G$1:$H$3, 2, FALSE)</f>
        <v>smolt</v>
      </c>
    </row>
    <row r="4935" spans="1:19" x14ac:dyDescent="0.25">
      <c r="A4935" s="1">
        <v>34466</v>
      </c>
      <c r="B4935">
        <v>1</v>
      </c>
      <c r="C4935">
        <v>1</v>
      </c>
      <c r="D4935">
        <v>2</v>
      </c>
      <c r="E4935">
        <v>1994</v>
      </c>
      <c r="F4935">
        <v>43</v>
      </c>
      <c r="G4935">
        <v>1</v>
      </c>
      <c r="H4935">
        <v>83</v>
      </c>
      <c r="I4935">
        <v>5.96</v>
      </c>
      <c r="J4935">
        <v>5.3448121239999997</v>
      </c>
      <c r="L4935">
        <v>1</v>
      </c>
      <c r="M4935">
        <v>8</v>
      </c>
      <c r="N4935">
        <v>399</v>
      </c>
      <c r="O4935">
        <v>1</v>
      </c>
      <c r="P4935">
        <v>3</v>
      </c>
      <c r="Q4935" t="str">
        <f>VLOOKUP(M4935,lookups!$A$1:$B$7, 2, FALSE)</f>
        <v>rotary screw</v>
      </c>
      <c r="R4935" t="str">
        <f>VLOOKUP(N4935,lookups!$D$1:$E$6, 2, FALSE)</f>
        <v>hucuktlis r</v>
      </c>
      <c r="S4935" t="str">
        <f>VLOOKUP(C4935,lookups!$G$1:$H$3, 2, FALSE)</f>
        <v>smolt</v>
      </c>
    </row>
    <row r="4936" spans="1:19" x14ac:dyDescent="0.25">
      <c r="A4936" s="1">
        <v>34466</v>
      </c>
      <c r="B4936">
        <v>1</v>
      </c>
      <c r="C4936">
        <v>1</v>
      </c>
      <c r="D4936">
        <v>2</v>
      </c>
      <c r="E4936">
        <v>1994</v>
      </c>
      <c r="F4936">
        <v>44</v>
      </c>
      <c r="G4936">
        <v>1</v>
      </c>
      <c r="H4936">
        <v>77</v>
      </c>
      <c r="I4936">
        <v>4.63</v>
      </c>
      <c r="J4936">
        <v>4.1520939830000003</v>
      </c>
      <c r="L4936">
        <v>1</v>
      </c>
      <c r="M4936">
        <v>8</v>
      </c>
      <c r="N4936">
        <v>399</v>
      </c>
      <c r="O4936">
        <v>1</v>
      </c>
      <c r="P4936">
        <v>3</v>
      </c>
      <c r="Q4936" t="str">
        <f>VLOOKUP(M4936,lookups!$A$1:$B$7, 2, FALSE)</f>
        <v>rotary screw</v>
      </c>
      <c r="R4936" t="str">
        <f>VLOOKUP(N4936,lookups!$D$1:$E$6, 2, FALSE)</f>
        <v>hucuktlis r</v>
      </c>
      <c r="S4936" t="str">
        <f>VLOOKUP(C4936,lookups!$G$1:$H$3, 2, FALSE)</f>
        <v>smolt</v>
      </c>
    </row>
    <row r="4937" spans="1:19" x14ac:dyDescent="0.25">
      <c r="A4937" s="1">
        <v>34466</v>
      </c>
      <c r="B4937">
        <v>1</v>
      </c>
      <c r="C4937">
        <v>1</v>
      </c>
      <c r="D4937">
        <v>2</v>
      </c>
      <c r="E4937">
        <v>1994</v>
      </c>
      <c r="F4937">
        <v>45</v>
      </c>
      <c r="G4937">
        <v>1</v>
      </c>
      <c r="H4937">
        <v>78</v>
      </c>
      <c r="I4937">
        <v>4.92</v>
      </c>
      <c r="J4937">
        <v>4.4121603440000001</v>
      </c>
      <c r="L4937">
        <v>1</v>
      </c>
      <c r="M4937">
        <v>8</v>
      </c>
      <c r="N4937">
        <v>399</v>
      </c>
      <c r="O4937">
        <v>1</v>
      </c>
      <c r="P4937">
        <v>3</v>
      </c>
      <c r="Q4937" t="str">
        <f>VLOOKUP(M4937,lookups!$A$1:$B$7, 2, FALSE)</f>
        <v>rotary screw</v>
      </c>
      <c r="R4937" t="str">
        <f>VLOOKUP(N4937,lookups!$D$1:$E$6, 2, FALSE)</f>
        <v>hucuktlis r</v>
      </c>
      <c r="S4937" t="str">
        <f>VLOOKUP(C4937,lookups!$G$1:$H$3, 2, FALSE)</f>
        <v>smolt</v>
      </c>
    </row>
    <row r="4938" spans="1:19" x14ac:dyDescent="0.25">
      <c r="A4938" s="1">
        <v>34466</v>
      </c>
      <c r="B4938">
        <v>1</v>
      </c>
      <c r="C4938">
        <v>1</v>
      </c>
      <c r="D4938">
        <v>2</v>
      </c>
      <c r="E4938">
        <v>1994</v>
      </c>
      <c r="F4938">
        <v>46</v>
      </c>
      <c r="G4938">
        <v>1</v>
      </c>
      <c r="H4938">
        <v>81</v>
      </c>
      <c r="I4938">
        <v>5.71</v>
      </c>
      <c r="J4938">
        <v>5.1206169849999998</v>
      </c>
      <c r="L4938">
        <v>1</v>
      </c>
      <c r="M4938">
        <v>8</v>
      </c>
      <c r="N4938">
        <v>399</v>
      </c>
      <c r="O4938">
        <v>1</v>
      </c>
      <c r="P4938">
        <v>3</v>
      </c>
      <c r="Q4938" t="str">
        <f>VLOOKUP(M4938,lookups!$A$1:$B$7, 2, FALSE)</f>
        <v>rotary screw</v>
      </c>
      <c r="R4938" t="str">
        <f>VLOOKUP(N4938,lookups!$D$1:$E$6, 2, FALSE)</f>
        <v>hucuktlis r</v>
      </c>
      <c r="S4938" t="str">
        <f>VLOOKUP(C4938,lookups!$G$1:$H$3, 2, FALSE)</f>
        <v>smolt</v>
      </c>
    </row>
    <row r="4939" spans="1:19" x14ac:dyDescent="0.25">
      <c r="A4939" s="1">
        <v>34466</v>
      </c>
      <c r="B4939">
        <v>1</v>
      </c>
      <c r="C4939">
        <v>1</v>
      </c>
      <c r="D4939">
        <v>2</v>
      </c>
      <c r="E4939">
        <v>1994</v>
      </c>
      <c r="F4939">
        <v>47</v>
      </c>
      <c r="G4939">
        <v>1</v>
      </c>
      <c r="H4939">
        <v>76</v>
      </c>
      <c r="I4939">
        <v>4.24</v>
      </c>
      <c r="J4939">
        <v>3.8023495650000001</v>
      </c>
      <c r="L4939">
        <v>1</v>
      </c>
      <c r="M4939">
        <v>8</v>
      </c>
      <c r="N4939">
        <v>399</v>
      </c>
      <c r="O4939">
        <v>1</v>
      </c>
      <c r="P4939">
        <v>3</v>
      </c>
      <c r="Q4939" t="str">
        <f>VLOOKUP(M4939,lookups!$A$1:$B$7, 2, FALSE)</f>
        <v>rotary screw</v>
      </c>
      <c r="R4939" t="str">
        <f>VLOOKUP(N4939,lookups!$D$1:$E$6, 2, FALSE)</f>
        <v>hucuktlis r</v>
      </c>
      <c r="S4939" t="str">
        <f>VLOOKUP(C4939,lookups!$G$1:$H$3, 2, FALSE)</f>
        <v>smolt</v>
      </c>
    </row>
    <row r="4940" spans="1:19" x14ac:dyDescent="0.25">
      <c r="A4940" s="1">
        <v>34466</v>
      </c>
      <c r="B4940">
        <v>1</v>
      </c>
      <c r="C4940">
        <v>1</v>
      </c>
      <c r="D4940">
        <v>2</v>
      </c>
      <c r="E4940">
        <v>1994</v>
      </c>
      <c r="F4940">
        <v>48</v>
      </c>
      <c r="G4940">
        <v>1</v>
      </c>
      <c r="H4940">
        <v>79</v>
      </c>
      <c r="I4940">
        <v>4.82</v>
      </c>
      <c r="J4940">
        <v>4.3224822889999999</v>
      </c>
      <c r="L4940">
        <v>1</v>
      </c>
      <c r="M4940">
        <v>8</v>
      </c>
      <c r="N4940">
        <v>399</v>
      </c>
      <c r="O4940">
        <v>1</v>
      </c>
      <c r="P4940">
        <v>3</v>
      </c>
      <c r="Q4940" t="str">
        <f>VLOOKUP(M4940,lookups!$A$1:$B$7, 2, FALSE)</f>
        <v>rotary screw</v>
      </c>
      <c r="R4940" t="str">
        <f>VLOOKUP(N4940,lookups!$D$1:$E$6, 2, FALSE)</f>
        <v>hucuktlis r</v>
      </c>
      <c r="S4940" t="str">
        <f>VLOOKUP(C4940,lookups!$G$1:$H$3, 2, FALSE)</f>
        <v>smolt</v>
      </c>
    </row>
    <row r="4941" spans="1:19" x14ac:dyDescent="0.25">
      <c r="A4941" s="1">
        <v>34466</v>
      </c>
      <c r="B4941">
        <v>1</v>
      </c>
      <c r="C4941">
        <v>1</v>
      </c>
      <c r="D4941">
        <v>2</v>
      </c>
      <c r="E4941">
        <v>1994</v>
      </c>
      <c r="F4941">
        <v>49</v>
      </c>
      <c r="G4941">
        <v>1</v>
      </c>
      <c r="H4941">
        <v>78</v>
      </c>
      <c r="I4941">
        <v>4.45</v>
      </c>
      <c r="J4941">
        <v>3.990673482</v>
      </c>
      <c r="L4941">
        <v>1</v>
      </c>
      <c r="M4941">
        <v>8</v>
      </c>
      <c r="N4941">
        <v>399</v>
      </c>
      <c r="O4941">
        <v>1</v>
      </c>
      <c r="P4941">
        <v>3</v>
      </c>
      <c r="Q4941" t="str">
        <f>VLOOKUP(M4941,lookups!$A$1:$B$7, 2, FALSE)</f>
        <v>rotary screw</v>
      </c>
      <c r="R4941" t="str">
        <f>VLOOKUP(N4941,lookups!$D$1:$E$6, 2, FALSE)</f>
        <v>hucuktlis r</v>
      </c>
      <c r="S4941" t="str">
        <f>VLOOKUP(C4941,lookups!$G$1:$H$3, 2, FALSE)</f>
        <v>smolt</v>
      </c>
    </row>
    <row r="4942" spans="1:19" x14ac:dyDescent="0.25">
      <c r="A4942" s="1">
        <v>34466</v>
      </c>
      <c r="B4942">
        <v>1</v>
      </c>
      <c r="C4942">
        <v>1</v>
      </c>
      <c r="D4942">
        <v>2</v>
      </c>
      <c r="E4942">
        <v>1994</v>
      </c>
      <c r="F4942">
        <v>50</v>
      </c>
      <c r="G4942">
        <v>1</v>
      </c>
      <c r="H4942">
        <v>80</v>
      </c>
      <c r="I4942">
        <v>4.97</v>
      </c>
      <c r="J4942">
        <v>4.4569993720000003</v>
      </c>
      <c r="L4942">
        <v>1</v>
      </c>
      <c r="M4942">
        <v>8</v>
      </c>
      <c r="N4942">
        <v>399</v>
      </c>
      <c r="O4942">
        <v>1</v>
      </c>
      <c r="P4942">
        <v>3</v>
      </c>
      <c r="Q4942" t="str">
        <f>VLOOKUP(M4942,lookups!$A$1:$B$7, 2, FALSE)</f>
        <v>rotary screw</v>
      </c>
      <c r="R4942" t="str">
        <f>VLOOKUP(N4942,lookups!$D$1:$E$6, 2, FALSE)</f>
        <v>hucuktlis r</v>
      </c>
      <c r="S4942" t="str">
        <f>VLOOKUP(C4942,lookups!$G$1:$H$3, 2, FALSE)</f>
        <v>smolt</v>
      </c>
    </row>
    <row r="4943" spans="1:19" x14ac:dyDescent="0.25">
      <c r="A4943" s="1">
        <v>34466</v>
      </c>
      <c r="B4943">
        <v>1</v>
      </c>
      <c r="C4943">
        <v>1</v>
      </c>
      <c r="D4943">
        <v>2</v>
      </c>
      <c r="E4943">
        <v>1994</v>
      </c>
      <c r="F4943">
        <v>51</v>
      </c>
      <c r="G4943">
        <v>1</v>
      </c>
      <c r="H4943">
        <v>79</v>
      </c>
      <c r="I4943">
        <v>4.7300000000000004</v>
      </c>
      <c r="J4943">
        <v>4.2417720379999997</v>
      </c>
      <c r="L4943">
        <v>1</v>
      </c>
      <c r="M4943">
        <v>8</v>
      </c>
      <c r="N4943">
        <v>399</v>
      </c>
      <c r="O4943">
        <v>1</v>
      </c>
      <c r="P4943">
        <v>3</v>
      </c>
      <c r="Q4943" t="str">
        <f>VLOOKUP(M4943,lookups!$A$1:$B$7, 2, FALSE)</f>
        <v>rotary screw</v>
      </c>
      <c r="R4943" t="str">
        <f>VLOOKUP(N4943,lookups!$D$1:$E$6, 2, FALSE)</f>
        <v>hucuktlis r</v>
      </c>
      <c r="S4943" t="str">
        <f>VLOOKUP(C4943,lookups!$G$1:$H$3, 2, FALSE)</f>
        <v>smolt</v>
      </c>
    </row>
    <row r="4944" spans="1:19" x14ac:dyDescent="0.25">
      <c r="A4944" s="1">
        <v>34466</v>
      </c>
      <c r="B4944">
        <v>1</v>
      </c>
      <c r="C4944">
        <v>1</v>
      </c>
      <c r="D4944">
        <v>2</v>
      </c>
      <c r="E4944">
        <v>1994</v>
      </c>
      <c r="F4944">
        <v>52</v>
      </c>
      <c r="G4944">
        <v>1</v>
      </c>
      <c r="H4944">
        <v>76</v>
      </c>
      <c r="I4944">
        <v>4.0999999999999996</v>
      </c>
      <c r="J4944">
        <v>3.6768002869999998</v>
      </c>
      <c r="L4944">
        <v>1</v>
      </c>
      <c r="M4944">
        <v>8</v>
      </c>
      <c r="N4944">
        <v>399</v>
      </c>
      <c r="O4944">
        <v>1</v>
      </c>
      <c r="P4944">
        <v>3</v>
      </c>
      <c r="Q4944" t="str">
        <f>VLOOKUP(M4944,lookups!$A$1:$B$7, 2, FALSE)</f>
        <v>rotary screw</v>
      </c>
      <c r="R4944" t="str">
        <f>VLOOKUP(N4944,lookups!$D$1:$E$6, 2, FALSE)</f>
        <v>hucuktlis r</v>
      </c>
      <c r="S4944" t="str">
        <f>VLOOKUP(C4944,lookups!$G$1:$H$3, 2, FALSE)</f>
        <v>smolt</v>
      </c>
    </row>
    <row r="4945" spans="1:19" x14ac:dyDescent="0.25">
      <c r="A4945" s="1">
        <v>34466</v>
      </c>
      <c r="B4945">
        <v>1</v>
      </c>
      <c r="C4945">
        <v>1</v>
      </c>
      <c r="D4945">
        <v>2</v>
      </c>
      <c r="E4945">
        <v>1994</v>
      </c>
      <c r="F4945">
        <v>53</v>
      </c>
      <c r="G4945">
        <v>1</v>
      </c>
      <c r="H4945">
        <v>77</v>
      </c>
      <c r="I4945">
        <v>4.6500000000000004</v>
      </c>
      <c r="J4945">
        <v>4.1700295939999998</v>
      </c>
      <c r="L4945">
        <v>1</v>
      </c>
      <c r="M4945">
        <v>8</v>
      </c>
      <c r="N4945">
        <v>399</v>
      </c>
      <c r="O4945">
        <v>1</v>
      </c>
      <c r="P4945">
        <v>3</v>
      </c>
      <c r="Q4945" t="str">
        <f>VLOOKUP(M4945,lookups!$A$1:$B$7, 2, FALSE)</f>
        <v>rotary screw</v>
      </c>
      <c r="R4945" t="str">
        <f>VLOOKUP(N4945,lookups!$D$1:$E$6, 2, FALSE)</f>
        <v>hucuktlis r</v>
      </c>
      <c r="S4945" t="str">
        <f>VLOOKUP(C4945,lookups!$G$1:$H$3, 2, FALSE)</f>
        <v>smolt</v>
      </c>
    </row>
    <row r="4946" spans="1:19" x14ac:dyDescent="0.25">
      <c r="A4946" s="1">
        <v>34466</v>
      </c>
      <c r="B4946">
        <v>1</v>
      </c>
      <c r="C4946">
        <v>1</v>
      </c>
      <c r="D4946">
        <v>2</v>
      </c>
      <c r="E4946">
        <v>1994</v>
      </c>
      <c r="F4946">
        <v>54</v>
      </c>
      <c r="G4946">
        <v>1</v>
      </c>
      <c r="H4946">
        <v>73</v>
      </c>
      <c r="I4946">
        <v>3.7</v>
      </c>
      <c r="J4946">
        <v>3.3180880639999999</v>
      </c>
      <c r="M4946">
        <v>8</v>
      </c>
      <c r="N4946">
        <v>399</v>
      </c>
      <c r="O4946">
        <v>1</v>
      </c>
      <c r="P4946">
        <v>3</v>
      </c>
      <c r="Q4946" t="str">
        <f>VLOOKUP(M4946,lookups!$A$1:$B$7, 2, FALSE)</f>
        <v>rotary screw</v>
      </c>
      <c r="R4946" t="str">
        <f>VLOOKUP(N4946,lookups!$D$1:$E$6, 2, FALSE)</f>
        <v>hucuktlis r</v>
      </c>
      <c r="S4946" t="str">
        <f>VLOOKUP(C4946,lookups!$G$1:$H$3, 2, FALSE)</f>
        <v>smolt</v>
      </c>
    </row>
    <row r="4947" spans="1:19" x14ac:dyDescent="0.25">
      <c r="A4947" s="1">
        <v>34466</v>
      </c>
      <c r="B4947">
        <v>1</v>
      </c>
      <c r="C4947">
        <v>1</v>
      </c>
      <c r="D4947">
        <v>2</v>
      </c>
      <c r="E4947">
        <v>1994</v>
      </c>
      <c r="F4947">
        <v>55</v>
      </c>
      <c r="G4947">
        <v>1</v>
      </c>
      <c r="H4947">
        <v>76</v>
      </c>
      <c r="I4947">
        <v>4.5999999999999996</v>
      </c>
      <c r="J4947">
        <v>4.1251905659999997</v>
      </c>
      <c r="L4947">
        <v>1</v>
      </c>
      <c r="M4947">
        <v>8</v>
      </c>
      <c r="N4947">
        <v>399</v>
      </c>
      <c r="O4947">
        <v>1</v>
      </c>
      <c r="P4947">
        <v>3</v>
      </c>
      <c r="Q4947" t="str">
        <f>VLOOKUP(M4947,lookups!$A$1:$B$7, 2, FALSE)</f>
        <v>rotary screw</v>
      </c>
      <c r="R4947" t="str">
        <f>VLOOKUP(N4947,lookups!$D$1:$E$6, 2, FALSE)</f>
        <v>hucuktlis r</v>
      </c>
      <c r="S4947" t="str">
        <f>VLOOKUP(C4947,lookups!$G$1:$H$3, 2, FALSE)</f>
        <v>smolt</v>
      </c>
    </row>
    <row r="4948" spans="1:19" x14ac:dyDescent="0.25">
      <c r="A4948" s="1">
        <v>34466</v>
      </c>
      <c r="B4948">
        <v>1</v>
      </c>
      <c r="C4948">
        <v>1</v>
      </c>
      <c r="D4948">
        <v>2</v>
      </c>
      <c r="E4948">
        <v>1994</v>
      </c>
      <c r="F4948">
        <v>56</v>
      </c>
      <c r="G4948">
        <v>1</v>
      </c>
      <c r="H4948">
        <v>79</v>
      </c>
      <c r="I4948">
        <v>4.9400000000000004</v>
      </c>
      <c r="J4948">
        <v>4.4300959559999997</v>
      </c>
      <c r="L4948">
        <v>1</v>
      </c>
      <c r="M4948">
        <v>8</v>
      </c>
      <c r="N4948">
        <v>399</v>
      </c>
      <c r="O4948">
        <v>1</v>
      </c>
      <c r="P4948">
        <v>3</v>
      </c>
      <c r="Q4948" t="str">
        <f>VLOOKUP(M4948,lookups!$A$1:$B$7, 2, FALSE)</f>
        <v>rotary screw</v>
      </c>
      <c r="R4948" t="str">
        <f>VLOOKUP(N4948,lookups!$D$1:$E$6, 2, FALSE)</f>
        <v>hucuktlis r</v>
      </c>
      <c r="S4948" t="str">
        <f>VLOOKUP(C4948,lookups!$G$1:$H$3, 2, FALSE)</f>
        <v>smolt</v>
      </c>
    </row>
    <row r="4949" spans="1:19" x14ac:dyDescent="0.25">
      <c r="A4949" s="1">
        <v>34466</v>
      </c>
      <c r="B4949">
        <v>1</v>
      </c>
      <c r="C4949">
        <v>1</v>
      </c>
      <c r="D4949">
        <v>2</v>
      </c>
      <c r="E4949">
        <v>1994</v>
      </c>
      <c r="F4949">
        <v>57</v>
      </c>
      <c r="G4949">
        <v>1</v>
      </c>
      <c r="H4949">
        <v>74</v>
      </c>
      <c r="I4949">
        <v>3.89</v>
      </c>
      <c r="J4949">
        <v>3.4884763699999999</v>
      </c>
      <c r="M4949">
        <v>8</v>
      </c>
      <c r="N4949">
        <v>399</v>
      </c>
      <c r="O4949">
        <v>1</v>
      </c>
      <c r="P4949">
        <v>3</v>
      </c>
      <c r="Q4949" t="str">
        <f>VLOOKUP(M4949,lookups!$A$1:$B$7, 2, FALSE)</f>
        <v>rotary screw</v>
      </c>
      <c r="R4949" t="str">
        <f>VLOOKUP(N4949,lookups!$D$1:$E$6, 2, FALSE)</f>
        <v>hucuktlis r</v>
      </c>
      <c r="S4949" t="str">
        <f>VLOOKUP(C4949,lookups!$G$1:$H$3, 2, FALSE)</f>
        <v>smolt</v>
      </c>
    </row>
    <row r="4950" spans="1:19" x14ac:dyDescent="0.25">
      <c r="A4950" s="1">
        <v>34466</v>
      </c>
      <c r="B4950">
        <v>1</v>
      </c>
      <c r="C4950">
        <v>1</v>
      </c>
      <c r="D4950">
        <v>2</v>
      </c>
      <c r="E4950">
        <v>1994</v>
      </c>
      <c r="F4950">
        <v>58</v>
      </c>
      <c r="G4950">
        <v>1</v>
      </c>
      <c r="H4950">
        <v>74</v>
      </c>
      <c r="I4950">
        <v>4.1399999999999997</v>
      </c>
      <c r="J4950">
        <v>3.7126715090000002</v>
      </c>
      <c r="M4950">
        <v>8</v>
      </c>
      <c r="N4950">
        <v>399</v>
      </c>
      <c r="O4950">
        <v>1</v>
      </c>
      <c r="P4950">
        <v>3</v>
      </c>
      <c r="Q4950" t="str">
        <f>VLOOKUP(M4950,lookups!$A$1:$B$7, 2, FALSE)</f>
        <v>rotary screw</v>
      </c>
      <c r="R4950" t="str">
        <f>VLOOKUP(N4950,lookups!$D$1:$E$6, 2, FALSE)</f>
        <v>hucuktlis r</v>
      </c>
      <c r="S4950" t="str">
        <f>VLOOKUP(C4950,lookups!$G$1:$H$3, 2, FALSE)</f>
        <v>smolt</v>
      </c>
    </row>
    <row r="4951" spans="1:19" x14ac:dyDescent="0.25">
      <c r="A4951" s="1">
        <v>34466</v>
      </c>
      <c r="B4951">
        <v>1</v>
      </c>
      <c r="C4951">
        <v>1</v>
      </c>
      <c r="D4951">
        <v>2</v>
      </c>
      <c r="E4951">
        <v>1994</v>
      </c>
      <c r="F4951">
        <v>59</v>
      </c>
      <c r="G4951">
        <v>1</v>
      </c>
      <c r="H4951">
        <v>77</v>
      </c>
      <c r="I4951">
        <v>4.59</v>
      </c>
      <c r="J4951">
        <v>4.1162227600000003</v>
      </c>
      <c r="L4951">
        <v>1</v>
      </c>
      <c r="M4951">
        <v>8</v>
      </c>
      <c r="N4951">
        <v>399</v>
      </c>
      <c r="O4951">
        <v>1</v>
      </c>
      <c r="P4951">
        <v>3</v>
      </c>
      <c r="Q4951" t="str">
        <f>VLOOKUP(M4951,lookups!$A$1:$B$7, 2, FALSE)</f>
        <v>rotary screw</v>
      </c>
      <c r="R4951" t="str">
        <f>VLOOKUP(N4951,lookups!$D$1:$E$6, 2, FALSE)</f>
        <v>hucuktlis r</v>
      </c>
      <c r="S4951" t="str">
        <f>VLOOKUP(C4951,lookups!$G$1:$H$3, 2, FALSE)</f>
        <v>smolt</v>
      </c>
    </row>
    <row r="4952" spans="1:19" x14ac:dyDescent="0.25">
      <c r="A4952" s="1">
        <v>34466</v>
      </c>
      <c r="B4952">
        <v>1</v>
      </c>
      <c r="C4952">
        <v>1</v>
      </c>
      <c r="D4952">
        <v>2</v>
      </c>
      <c r="E4952">
        <v>1994</v>
      </c>
      <c r="F4952">
        <v>60</v>
      </c>
      <c r="G4952">
        <v>1</v>
      </c>
      <c r="H4952">
        <v>75</v>
      </c>
      <c r="I4952">
        <v>4</v>
      </c>
      <c r="J4952">
        <v>3.5871222309999999</v>
      </c>
      <c r="L4952">
        <v>1</v>
      </c>
      <c r="M4952">
        <v>8</v>
      </c>
      <c r="N4952">
        <v>399</v>
      </c>
      <c r="O4952">
        <v>1</v>
      </c>
      <c r="P4952">
        <v>3</v>
      </c>
      <c r="Q4952" t="str">
        <f>VLOOKUP(M4952,lookups!$A$1:$B$7, 2, FALSE)</f>
        <v>rotary screw</v>
      </c>
      <c r="R4952" t="str">
        <f>VLOOKUP(N4952,lookups!$D$1:$E$6, 2, FALSE)</f>
        <v>hucuktlis r</v>
      </c>
      <c r="S4952" t="str">
        <f>VLOOKUP(C4952,lookups!$G$1:$H$3, 2, FALSE)</f>
        <v>smolt</v>
      </c>
    </row>
    <row r="4953" spans="1:19" x14ac:dyDescent="0.25">
      <c r="A4953" s="1">
        <v>34466</v>
      </c>
      <c r="B4953">
        <v>1</v>
      </c>
      <c r="C4953">
        <v>1</v>
      </c>
      <c r="D4953">
        <v>2</v>
      </c>
      <c r="E4953">
        <v>1994</v>
      </c>
      <c r="F4953">
        <v>61</v>
      </c>
      <c r="G4953">
        <v>1</v>
      </c>
      <c r="H4953">
        <v>72</v>
      </c>
      <c r="I4953">
        <v>3.74</v>
      </c>
      <c r="J4953">
        <v>3.3539592859999998</v>
      </c>
      <c r="M4953">
        <v>8</v>
      </c>
      <c r="N4953">
        <v>399</v>
      </c>
      <c r="O4953">
        <v>1</v>
      </c>
      <c r="P4953">
        <v>3</v>
      </c>
      <c r="Q4953" t="str">
        <f>VLOOKUP(M4953,lookups!$A$1:$B$7, 2, FALSE)</f>
        <v>rotary screw</v>
      </c>
      <c r="R4953" t="str">
        <f>VLOOKUP(N4953,lookups!$D$1:$E$6, 2, FALSE)</f>
        <v>hucuktlis r</v>
      </c>
      <c r="S4953" t="str">
        <f>VLOOKUP(C4953,lookups!$G$1:$H$3, 2, FALSE)</f>
        <v>smolt</v>
      </c>
    </row>
    <row r="4954" spans="1:19" x14ac:dyDescent="0.25">
      <c r="A4954" s="1">
        <v>34466</v>
      </c>
      <c r="B4954">
        <v>1</v>
      </c>
      <c r="C4954">
        <v>1</v>
      </c>
      <c r="D4954">
        <v>2</v>
      </c>
      <c r="E4954">
        <v>1994</v>
      </c>
      <c r="F4954">
        <v>62</v>
      </c>
      <c r="G4954">
        <v>1</v>
      </c>
      <c r="H4954">
        <v>75</v>
      </c>
      <c r="I4954">
        <v>4.16</v>
      </c>
      <c r="J4954">
        <v>3.7306071200000002</v>
      </c>
      <c r="L4954">
        <v>1</v>
      </c>
      <c r="M4954">
        <v>8</v>
      </c>
      <c r="N4954">
        <v>399</v>
      </c>
      <c r="O4954">
        <v>1</v>
      </c>
      <c r="P4954">
        <v>3</v>
      </c>
      <c r="Q4954" t="str">
        <f>VLOOKUP(M4954,lookups!$A$1:$B$7, 2, FALSE)</f>
        <v>rotary screw</v>
      </c>
      <c r="R4954" t="str">
        <f>VLOOKUP(N4954,lookups!$D$1:$E$6, 2, FALSE)</f>
        <v>hucuktlis r</v>
      </c>
      <c r="S4954" t="str">
        <f>VLOOKUP(C4954,lookups!$G$1:$H$3, 2, FALSE)</f>
        <v>smolt</v>
      </c>
    </row>
    <row r="4955" spans="1:19" x14ac:dyDescent="0.25">
      <c r="A4955" s="1">
        <v>34466</v>
      </c>
      <c r="B4955">
        <v>1</v>
      </c>
      <c r="C4955">
        <v>1</v>
      </c>
      <c r="D4955">
        <v>2</v>
      </c>
      <c r="E4955">
        <v>1994</v>
      </c>
      <c r="F4955">
        <v>63</v>
      </c>
      <c r="G4955">
        <v>1</v>
      </c>
      <c r="H4955">
        <v>74</v>
      </c>
      <c r="I4955">
        <v>3.7</v>
      </c>
      <c r="J4955">
        <v>3.3180880639999999</v>
      </c>
      <c r="M4955">
        <v>8</v>
      </c>
      <c r="N4955">
        <v>399</v>
      </c>
      <c r="O4955">
        <v>1</v>
      </c>
      <c r="P4955">
        <v>3</v>
      </c>
      <c r="Q4955" t="str">
        <f>VLOOKUP(M4955,lookups!$A$1:$B$7, 2, FALSE)</f>
        <v>rotary screw</v>
      </c>
      <c r="R4955" t="str">
        <f>VLOOKUP(N4955,lookups!$D$1:$E$6, 2, FALSE)</f>
        <v>hucuktlis r</v>
      </c>
      <c r="S4955" t="str">
        <f>VLOOKUP(C4955,lookups!$G$1:$H$3, 2, FALSE)</f>
        <v>smolt</v>
      </c>
    </row>
    <row r="4956" spans="1:19" x14ac:dyDescent="0.25">
      <c r="A4956" s="1">
        <v>34466</v>
      </c>
      <c r="B4956">
        <v>1</v>
      </c>
      <c r="C4956">
        <v>1</v>
      </c>
      <c r="D4956">
        <v>2</v>
      </c>
      <c r="E4956">
        <v>1994</v>
      </c>
      <c r="F4956">
        <v>64</v>
      </c>
      <c r="G4956">
        <v>1</v>
      </c>
      <c r="H4956">
        <v>71</v>
      </c>
      <c r="I4956">
        <v>3.76</v>
      </c>
      <c r="J4956">
        <v>3.3718948969999998</v>
      </c>
      <c r="M4956">
        <v>8</v>
      </c>
      <c r="N4956">
        <v>399</v>
      </c>
      <c r="O4956">
        <v>1</v>
      </c>
      <c r="P4956">
        <v>3</v>
      </c>
      <c r="Q4956" t="str">
        <f>VLOOKUP(M4956,lookups!$A$1:$B$7, 2, FALSE)</f>
        <v>rotary screw</v>
      </c>
      <c r="R4956" t="str">
        <f>VLOOKUP(N4956,lookups!$D$1:$E$6, 2, FALSE)</f>
        <v>hucuktlis r</v>
      </c>
      <c r="S4956" t="str">
        <f>VLOOKUP(C4956,lookups!$G$1:$H$3, 2, FALSE)</f>
        <v>smolt</v>
      </c>
    </row>
    <row r="4957" spans="1:19" x14ac:dyDescent="0.25">
      <c r="A4957" s="1">
        <v>34466</v>
      </c>
      <c r="B4957">
        <v>1</v>
      </c>
      <c r="C4957">
        <v>1</v>
      </c>
      <c r="D4957">
        <v>2</v>
      </c>
      <c r="E4957">
        <v>1994</v>
      </c>
      <c r="F4957">
        <v>65</v>
      </c>
      <c r="G4957">
        <v>1</v>
      </c>
      <c r="H4957">
        <v>72</v>
      </c>
      <c r="I4957">
        <v>3.74</v>
      </c>
      <c r="J4957">
        <v>3.3539592859999998</v>
      </c>
      <c r="M4957">
        <v>8</v>
      </c>
      <c r="N4957">
        <v>399</v>
      </c>
      <c r="O4957">
        <v>1</v>
      </c>
      <c r="P4957">
        <v>3</v>
      </c>
      <c r="Q4957" t="str">
        <f>VLOOKUP(M4957,lookups!$A$1:$B$7, 2, FALSE)</f>
        <v>rotary screw</v>
      </c>
      <c r="R4957" t="str">
        <f>VLOOKUP(N4957,lookups!$D$1:$E$6, 2, FALSE)</f>
        <v>hucuktlis r</v>
      </c>
      <c r="S4957" t="str">
        <f>VLOOKUP(C4957,lookups!$G$1:$H$3, 2, FALSE)</f>
        <v>smolt</v>
      </c>
    </row>
    <row r="4958" spans="1:19" x14ac:dyDescent="0.25">
      <c r="A4958" s="1">
        <v>34466</v>
      </c>
      <c r="B4958">
        <v>1</v>
      </c>
      <c r="C4958">
        <v>1</v>
      </c>
      <c r="D4958">
        <v>2</v>
      </c>
      <c r="E4958">
        <v>1994</v>
      </c>
      <c r="F4958">
        <v>66</v>
      </c>
      <c r="G4958">
        <v>1</v>
      </c>
      <c r="H4958">
        <v>72</v>
      </c>
      <c r="I4958">
        <v>3.5</v>
      </c>
      <c r="J4958">
        <v>3.1387319520000001</v>
      </c>
      <c r="M4958">
        <v>8</v>
      </c>
      <c r="N4958">
        <v>399</v>
      </c>
      <c r="O4958">
        <v>1</v>
      </c>
      <c r="P4958">
        <v>3</v>
      </c>
      <c r="Q4958" t="str">
        <f>VLOOKUP(M4958,lookups!$A$1:$B$7, 2, FALSE)</f>
        <v>rotary screw</v>
      </c>
      <c r="R4958" t="str">
        <f>VLOOKUP(N4958,lookups!$D$1:$E$6, 2, FALSE)</f>
        <v>hucuktlis r</v>
      </c>
      <c r="S4958" t="str">
        <f>VLOOKUP(C4958,lookups!$G$1:$H$3, 2, FALSE)</f>
        <v>smolt</v>
      </c>
    </row>
    <row r="4959" spans="1:19" x14ac:dyDescent="0.25">
      <c r="A4959" s="1">
        <v>34466</v>
      </c>
      <c r="B4959">
        <v>1</v>
      </c>
      <c r="C4959">
        <v>1</v>
      </c>
      <c r="D4959">
        <v>2</v>
      </c>
      <c r="E4959">
        <v>1994</v>
      </c>
      <c r="F4959">
        <v>67</v>
      </c>
      <c r="G4959">
        <v>1</v>
      </c>
      <c r="H4959">
        <v>72</v>
      </c>
      <c r="I4959">
        <v>3.69</v>
      </c>
      <c r="J4959">
        <v>3.3091202580000001</v>
      </c>
      <c r="M4959">
        <v>8</v>
      </c>
      <c r="N4959">
        <v>399</v>
      </c>
      <c r="O4959">
        <v>1</v>
      </c>
      <c r="P4959">
        <v>3</v>
      </c>
      <c r="Q4959" t="str">
        <f>VLOOKUP(M4959,lookups!$A$1:$B$7, 2, FALSE)</f>
        <v>rotary screw</v>
      </c>
      <c r="R4959" t="str">
        <f>VLOOKUP(N4959,lookups!$D$1:$E$6, 2, FALSE)</f>
        <v>hucuktlis r</v>
      </c>
      <c r="S4959" t="str">
        <f>VLOOKUP(C4959,lookups!$G$1:$H$3, 2, FALSE)</f>
        <v>smolt</v>
      </c>
    </row>
    <row r="4960" spans="1:19" x14ac:dyDescent="0.25">
      <c r="A4960" s="1">
        <v>34466</v>
      </c>
      <c r="B4960">
        <v>1</v>
      </c>
      <c r="C4960">
        <v>1</v>
      </c>
      <c r="D4960">
        <v>2</v>
      </c>
      <c r="E4960">
        <v>1994</v>
      </c>
      <c r="F4960">
        <v>68</v>
      </c>
      <c r="G4960">
        <v>1</v>
      </c>
      <c r="H4960">
        <v>70</v>
      </c>
      <c r="I4960">
        <v>3.31</v>
      </c>
      <c r="J4960">
        <v>2.9683436460000001</v>
      </c>
      <c r="M4960">
        <v>8</v>
      </c>
      <c r="N4960">
        <v>399</v>
      </c>
      <c r="O4960">
        <v>1</v>
      </c>
      <c r="P4960">
        <v>3</v>
      </c>
      <c r="Q4960" t="str">
        <f>VLOOKUP(M4960,lookups!$A$1:$B$7, 2, FALSE)</f>
        <v>rotary screw</v>
      </c>
      <c r="R4960" t="str">
        <f>VLOOKUP(N4960,lookups!$D$1:$E$6, 2, FALSE)</f>
        <v>hucuktlis r</v>
      </c>
      <c r="S4960" t="str">
        <f>VLOOKUP(C4960,lookups!$G$1:$H$3, 2, FALSE)</f>
        <v>smolt</v>
      </c>
    </row>
    <row r="4961" spans="1:19" x14ac:dyDescent="0.25">
      <c r="A4961" s="1">
        <v>34466</v>
      </c>
      <c r="B4961">
        <v>1</v>
      </c>
      <c r="C4961">
        <v>1</v>
      </c>
      <c r="D4961">
        <v>2</v>
      </c>
      <c r="E4961">
        <v>1994</v>
      </c>
      <c r="F4961">
        <v>69</v>
      </c>
      <c r="G4961">
        <v>1</v>
      </c>
      <c r="H4961">
        <v>68</v>
      </c>
      <c r="I4961">
        <v>3.08</v>
      </c>
      <c r="J4961">
        <v>2.7620841180000002</v>
      </c>
      <c r="M4961">
        <v>8</v>
      </c>
      <c r="N4961">
        <v>399</v>
      </c>
      <c r="O4961">
        <v>1</v>
      </c>
      <c r="P4961">
        <v>3</v>
      </c>
      <c r="Q4961" t="str">
        <f>VLOOKUP(M4961,lookups!$A$1:$B$7, 2, FALSE)</f>
        <v>rotary screw</v>
      </c>
      <c r="R4961" t="str">
        <f>VLOOKUP(N4961,lookups!$D$1:$E$6, 2, FALSE)</f>
        <v>hucuktlis r</v>
      </c>
      <c r="S4961" t="str">
        <f>VLOOKUP(C4961,lookups!$G$1:$H$3, 2, FALSE)</f>
        <v>smolt</v>
      </c>
    </row>
    <row r="4962" spans="1:19" x14ac:dyDescent="0.25">
      <c r="A4962" s="1">
        <v>34466</v>
      </c>
      <c r="B4962">
        <v>1</v>
      </c>
      <c r="C4962">
        <v>1</v>
      </c>
      <c r="D4962">
        <v>2</v>
      </c>
      <c r="E4962">
        <v>1994</v>
      </c>
      <c r="F4962">
        <v>70</v>
      </c>
      <c r="G4962">
        <v>1</v>
      </c>
      <c r="H4962">
        <v>74</v>
      </c>
      <c r="I4962">
        <v>3.8</v>
      </c>
      <c r="J4962">
        <v>3.4077661199999998</v>
      </c>
      <c r="M4962">
        <v>8</v>
      </c>
      <c r="N4962">
        <v>399</v>
      </c>
      <c r="O4962">
        <v>1</v>
      </c>
      <c r="P4962">
        <v>3</v>
      </c>
      <c r="Q4962" t="str">
        <f>VLOOKUP(M4962,lookups!$A$1:$B$7, 2, FALSE)</f>
        <v>rotary screw</v>
      </c>
      <c r="R4962" t="str">
        <f>VLOOKUP(N4962,lookups!$D$1:$E$6, 2, FALSE)</f>
        <v>hucuktlis r</v>
      </c>
      <c r="S4962" t="str">
        <f>VLOOKUP(C4962,lookups!$G$1:$H$3, 2, FALSE)</f>
        <v>smolt</v>
      </c>
    </row>
    <row r="4963" spans="1:19" x14ac:dyDescent="0.25">
      <c r="A4963" s="1">
        <v>34466</v>
      </c>
      <c r="B4963">
        <v>1</v>
      </c>
      <c r="C4963">
        <v>1</v>
      </c>
      <c r="D4963">
        <v>2</v>
      </c>
      <c r="E4963">
        <v>1994</v>
      </c>
      <c r="F4963">
        <v>71</v>
      </c>
      <c r="G4963">
        <v>1</v>
      </c>
      <c r="H4963">
        <v>70</v>
      </c>
      <c r="I4963">
        <v>3.35</v>
      </c>
      <c r="J4963">
        <v>3.0042148690000001</v>
      </c>
      <c r="M4963">
        <v>8</v>
      </c>
      <c r="N4963">
        <v>399</v>
      </c>
      <c r="O4963">
        <v>1</v>
      </c>
      <c r="P4963">
        <v>3</v>
      </c>
      <c r="Q4963" t="str">
        <f>VLOOKUP(M4963,lookups!$A$1:$B$7, 2, FALSE)</f>
        <v>rotary screw</v>
      </c>
      <c r="R4963" t="str">
        <f>VLOOKUP(N4963,lookups!$D$1:$E$6, 2, FALSE)</f>
        <v>hucuktlis r</v>
      </c>
      <c r="S4963" t="str">
        <f>VLOOKUP(C4963,lookups!$G$1:$H$3, 2, FALSE)</f>
        <v>smolt</v>
      </c>
    </row>
    <row r="4964" spans="1:19" x14ac:dyDescent="0.25">
      <c r="A4964" s="1">
        <v>34466</v>
      </c>
      <c r="B4964">
        <v>1</v>
      </c>
      <c r="C4964">
        <v>1</v>
      </c>
      <c r="D4964">
        <v>2</v>
      </c>
      <c r="E4964">
        <v>1994</v>
      </c>
      <c r="F4964">
        <v>72</v>
      </c>
      <c r="G4964">
        <v>1</v>
      </c>
      <c r="H4964">
        <v>68</v>
      </c>
      <c r="I4964">
        <v>3.25</v>
      </c>
      <c r="J4964">
        <v>2.9145368129999998</v>
      </c>
      <c r="M4964">
        <v>8</v>
      </c>
      <c r="N4964">
        <v>399</v>
      </c>
      <c r="O4964">
        <v>1</v>
      </c>
      <c r="P4964">
        <v>3</v>
      </c>
      <c r="Q4964" t="str">
        <f>VLOOKUP(M4964,lookups!$A$1:$B$7, 2, FALSE)</f>
        <v>rotary screw</v>
      </c>
      <c r="R4964" t="str">
        <f>VLOOKUP(N4964,lookups!$D$1:$E$6, 2, FALSE)</f>
        <v>hucuktlis r</v>
      </c>
      <c r="S4964" t="str">
        <f>VLOOKUP(C4964,lookups!$G$1:$H$3, 2, FALSE)</f>
        <v>smolt</v>
      </c>
    </row>
    <row r="4965" spans="1:19" x14ac:dyDescent="0.25">
      <c r="A4965" s="1">
        <v>34466</v>
      </c>
      <c r="B4965">
        <v>1</v>
      </c>
      <c r="C4965">
        <v>1</v>
      </c>
      <c r="D4965">
        <v>2</v>
      </c>
      <c r="E4965">
        <v>1994</v>
      </c>
      <c r="F4965">
        <v>73</v>
      </c>
      <c r="G4965">
        <v>1</v>
      </c>
      <c r="H4965">
        <v>67</v>
      </c>
      <c r="I4965">
        <v>3.12</v>
      </c>
      <c r="J4965">
        <v>2.7979553400000001</v>
      </c>
      <c r="M4965">
        <v>8</v>
      </c>
      <c r="N4965">
        <v>399</v>
      </c>
      <c r="O4965">
        <v>1</v>
      </c>
      <c r="P4965">
        <v>3</v>
      </c>
      <c r="Q4965" t="str">
        <f>VLOOKUP(M4965,lookups!$A$1:$B$7, 2, FALSE)</f>
        <v>rotary screw</v>
      </c>
      <c r="R4965" t="str">
        <f>VLOOKUP(N4965,lookups!$D$1:$E$6, 2, FALSE)</f>
        <v>hucuktlis r</v>
      </c>
      <c r="S4965" t="str">
        <f>VLOOKUP(C4965,lookups!$G$1:$H$3, 2, FALSE)</f>
        <v>smolt</v>
      </c>
    </row>
    <row r="4966" spans="1:19" x14ac:dyDescent="0.25">
      <c r="A4966" s="1">
        <v>34466</v>
      </c>
      <c r="B4966">
        <v>1</v>
      </c>
      <c r="C4966">
        <v>1</v>
      </c>
      <c r="D4966">
        <v>2</v>
      </c>
      <c r="E4966">
        <v>1994</v>
      </c>
      <c r="F4966">
        <v>74</v>
      </c>
      <c r="G4966">
        <v>1</v>
      </c>
      <c r="H4966">
        <v>56</v>
      </c>
      <c r="I4966">
        <v>1.89</v>
      </c>
      <c r="J4966">
        <v>1.6949152540000001</v>
      </c>
      <c r="M4966">
        <v>8</v>
      </c>
      <c r="N4966">
        <v>399</v>
      </c>
      <c r="O4966">
        <v>1</v>
      </c>
      <c r="P4966">
        <v>3</v>
      </c>
      <c r="Q4966" t="str">
        <f>VLOOKUP(M4966,lookups!$A$1:$B$7, 2, FALSE)</f>
        <v>rotary screw</v>
      </c>
      <c r="R4966" t="str">
        <f>VLOOKUP(N4966,lookups!$D$1:$E$6, 2, FALSE)</f>
        <v>hucuktlis r</v>
      </c>
      <c r="S4966" t="str">
        <f>VLOOKUP(C4966,lookups!$G$1:$H$3, 2, FALSE)</f>
        <v>smolt</v>
      </c>
    </row>
    <row r="4967" spans="1:19" x14ac:dyDescent="0.25">
      <c r="A4967" s="1">
        <v>34466</v>
      </c>
      <c r="B4967">
        <v>1</v>
      </c>
      <c r="C4967">
        <v>1</v>
      </c>
      <c r="D4967">
        <v>2</v>
      </c>
      <c r="E4967">
        <v>1994</v>
      </c>
      <c r="F4967">
        <v>75</v>
      </c>
      <c r="G4967">
        <v>1</v>
      </c>
      <c r="H4967">
        <v>58</v>
      </c>
      <c r="I4967">
        <v>1.69</v>
      </c>
      <c r="J4967">
        <v>1.5155591429999999</v>
      </c>
      <c r="M4967">
        <v>8</v>
      </c>
      <c r="N4967">
        <v>399</v>
      </c>
      <c r="O4967">
        <v>1</v>
      </c>
      <c r="P4967">
        <v>3</v>
      </c>
      <c r="Q4967" t="str">
        <f>VLOOKUP(M4967,lookups!$A$1:$B$7, 2, FALSE)</f>
        <v>rotary screw</v>
      </c>
      <c r="R4967" t="str">
        <f>VLOOKUP(N4967,lookups!$D$1:$E$6, 2, FALSE)</f>
        <v>hucuktlis r</v>
      </c>
      <c r="S4967" t="str">
        <f>VLOOKUP(C4967,lookups!$G$1:$H$3, 2, FALSE)</f>
        <v>smolt</v>
      </c>
    </row>
    <row r="4968" spans="1:19" x14ac:dyDescent="0.25">
      <c r="A4968" s="1">
        <v>34466</v>
      </c>
      <c r="B4968">
        <v>1</v>
      </c>
      <c r="C4968">
        <v>1</v>
      </c>
      <c r="D4968">
        <v>2</v>
      </c>
      <c r="E4968">
        <v>1994</v>
      </c>
      <c r="F4968">
        <v>76</v>
      </c>
      <c r="G4968">
        <v>1</v>
      </c>
      <c r="H4968">
        <v>95</v>
      </c>
      <c r="I4968">
        <v>8.18</v>
      </c>
      <c r="J4968">
        <v>7.3356649630000001</v>
      </c>
      <c r="L4968">
        <v>1</v>
      </c>
      <c r="M4968">
        <v>8</v>
      </c>
      <c r="N4968">
        <v>399</v>
      </c>
      <c r="O4968">
        <v>1</v>
      </c>
      <c r="P4968">
        <v>3</v>
      </c>
      <c r="Q4968" t="str">
        <f>VLOOKUP(M4968,lookups!$A$1:$B$7, 2, FALSE)</f>
        <v>rotary screw</v>
      </c>
      <c r="R4968" t="str">
        <f>VLOOKUP(N4968,lookups!$D$1:$E$6, 2, FALSE)</f>
        <v>hucuktlis r</v>
      </c>
      <c r="S4968" t="str">
        <f>VLOOKUP(C4968,lookups!$G$1:$H$3, 2, FALSE)</f>
        <v>smolt</v>
      </c>
    </row>
    <row r="4969" spans="1:19" x14ac:dyDescent="0.25">
      <c r="A4969" s="1">
        <v>34466</v>
      </c>
      <c r="B4969">
        <v>1</v>
      </c>
      <c r="C4969">
        <v>1</v>
      </c>
      <c r="D4969">
        <v>2</v>
      </c>
      <c r="E4969">
        <v>1994</v>
      </c>
      <c r="F4969">
        <v>77</v>
      </c>
      <c r="G4969">
        <v>1</v>
      </c>
      <c r="H4969">
        <v>92</v>
      </c>
      <c r="I4969">
        <v>7.98</v>
      </c>
      <c r="J4969">
        <v>7.1563088510000004</v>
      </c>
      <c r="L4969">
        <v>1</v>
      </c>
      <c r="M4969">
        <v>8</v>
      </c>
      <c r="N4969">
        <v>399</v>
      </c>
      <c r="O4969">
        <v>1</v>
      </c>
      <c r="P4969">
        <v>3</v>
      </c>
      <c r="Q4969" t="str">
        <f>VLOOKUP(M4969,lookups!$A$1:$B$7, 2, FALSE)</f>
        <v>rotary screw</v>
      </c>
      <c r="R4969" t="str">
        <f>VLOOKUP(N4969,lookups!$D$1:$E$6, 2, FALSE)</f>
        <v>hucuktlis r</v>
      </c>
      <c r="S4969" t="str">
        <f>VLOOKUP(C4969,lookups!$G$1:$H$3, 2, FALSE)</f>
        <v>smolt</v>
      </c>
    </row>
    <row r="4970" spans="1:19" x14ac:dyDescent="0.25">
      <c r="A4970" s="1">
        <v>34466</v>
      </c>
      <c r="B4970">
        <v>1</v>
      </c>
      <c r="C4970">
        <v>1</v>
      </c>
      <c r="D4970">
        <v>2</v>
      </c>
      <c r="E4970">
        <v>1994</v>
      </c>
      <c r="F4970">
        <v>78</v>
      </c>
      <c r="G4970">
        <v>1</v>
      </c>
      <c r="H4970">
        <v>86</v>
      </c>
      <c r="I4970">
        <v>6.16</v>
      </c>
      <c r="J4970">
        <v>5.5241682360000004</v>
      </c>
      <c r="L4970">
        <v>1</v>
      </c>
      <c r="M4970">
        <v>8</v>
      </c>
      <c r="N4970">
        <v>399</v>
      </c>
      <c r="O4970">
        <v>1</v>
      </c>
      <c r="P4970">
        <v>3</v>
      </c>
      <c r="Q4970" t="str">
        <f>VLOOKUP(M4970,lookups!$A$1:$B$7, 2, FALSE)</f>
        <v>rotary screw</v>
      </c>
      <c r="R4970" t="str">
        <f>VLOOKUP(N4970,lookups!$D$1:$E$6, 2, FALSE)</f>
        <v>hucuktlis r</v>
      </c>
      <c r="S4970" t="str">
        <f>VLOOKUP(C4970,lookups!$G$1:$H$3, 2, FALSE)</f>
        <v>smolt</v>
      </c>
    </row>
    <row r="4971" spans="1:19" x14ac:dyDescent="0.25">
      <c r="A4971" s="1">
        <v>34466</v>
      </c>
      <c r="B4971">
        <v>1</v>
      </c>
      <c r="C4971">
        <v>1</v>
      </c>
      <c r="D4971">
        <v>2</v>
      </c>
      <c r="E4971">
        <v>1994</v>
      </c>
      <c r="F4971">
        <v>79</v>
      </c>
      <c r="G4971">
        <v>1</v>
      </c>
      <c r="H4971">
        <v>82</v>
      </c>
      <c r="I4971">
        <v>5.61</v>
      </c>
      <c r="J4971">
        <v>5.0309389290000004</v>
      </c>
      <c r="L4971">
        <v>1</v>
      </c>
      <c r="M4971">
        <v>8</v>
      </c>
      <c r="N4971">
        <v>399</v>
      </c>
      <c r="O4971">
        <v>1</v>
      </c>
      <c r="P4971">
        <v>3</v>
      </c>
      <c r="Q4971" t="str">
        <f>VLOOKUP(M4971,lookups!$A$1:$B$7, 2, FALSE)</f>
        <v>rotary screw</v>
      </c>
      <c r="R4971" t="str">
        <f>VLOOKUP(N4971,lookups!$D$1:$E$6, 2, FALSE)</f>
        <v>hucuktlis r</v>
      </c>
      <c r="S4971" t="str">
        <f>VLOOKUP(C4971,lookups!$G$1:$H$3, 2, FALSE)</f>
        <v>smolt</v>
      </c>
    </row>
    <row r="4972" spans="1:19" x14ac:dyDescent="0.25">
      <c r="A4972" s="1">
        <v>34466</v>
      </c>
      <c r="B4972">
        <v>1</v>
      </c>
      <c r="C4972">
        <v>1</v>
      </c>
      <c r="D4972">
        <v>2</v>
      </c>
      <c r="E4972">
        <v>1994</v>
      </c>
      <c r="F4972">
        <v>80</v>
      </c>
      <c r="G4972">
        <v>1</v>
      </c>
      <c r="H4972">
        <v>88</v>
      </c>
      <c r="I4972">
        <v>6.84</v>
      </c>
      <c r="J4972">
        <v>6.1339790150000004</v>
      </c>
      <c r="L4972">
        <v>1</v>
      </c>
      <c r="M4972">
        <v>8</v>
      </c>
      <c r="N4972">
        <v>399</v>
      </c>
      <c r="O4972">
        <v>1</v>
      </c>
      <c r="P4972">
        <v>3</v>
      </c>
      <c r="Q4972" t="str">
        <f>VLOOKUP(M4972,lookups!$A$1:$B$7, 2, FALSE)</f>
        <v>rotary screw</v>
      </c>
      <c r="R4972" t="str">
        <f>VLOOKUP(N4972,lookups!$D$1:$E$6, 2, FALSE)</f>
        <v>hucuktlis r</v>
      </c>
      <c r="S4972" t="str">
        <f>VLOOKUP(C4972,lookups!$G$1:$H$3, 2, FALSE)</f>
        <v>smolt</v>
      </c>
    </row>
    <row r="4973" spans="1:19" x14ac:dyDescent="0.25">
      <c r="A4973" s="1">
        <v>34466</v>
      </c>
      <c r="B4973">
        <v>1</v>
      </c>
      <c r="C4973">
        <v>1</v>
      </c>
      <c r="D4973">
        <v>2</v>
      </c>
      <c r="E4973">
        <v>1994</v>
      </c>
      <c r="F4973">
        <v>81</v>
      </c>
      <c r="G4973">
        <v>1</v>
      </c>
      <c r="H4973">
        <v>95</v>
      </c>
      <c r="I4973">
        <v>7.36</v>
      </c>
      <c r="J4973">
        <v>6.6003049049999998</v>
      </c>
      <c r="L4973">
        <v>1</v>
      </c>
      <c r="M4973">
        <v>8</v>
      </c>
      <c r="N4973">
        <v>399</v>
      </c>
      <c r="O4973">
        <v>1</v>
      </c>
      <c r="P4973">
        <v>3</v>
      </c>
      <c r="Q4973" t="str">
        <f>VLOOKUP(M4973,lookups!$A$1:$B$7, 2, FALSE)</f>
        <v>rotary screw</v>
      </c>
      <c r="R4973" t="str">
        <f>VLOOKUP(N4973,lookups!$D$1:$E$6, 2, FALSE)</f>
        <v>hucuktlis r</v>
      </c>
      <c r="S4973" t="str">
        <f>VLOOKUP(C4973,lookups!$G$1:$H$3, 2, FALSE)</f>
        <v>smolt</v>
      </c>
    </row>
    <row r="4974" spans="1:19" x14ac:dyDescent="0.25">
      <c r="A4974" s="1">
        <v>34466</v>
      </c>
      <c r="B4974">
        <v>1</v>
      </c>
      <c r="C4974">
        <v>1</v>
      </c>
      <c r="D4974">
        <v>2</v>
      </c>
      <c r="E4974">
        <v>1994</v>
      </c>
      <c r="F4974">
        <v>82</v>
      </c>
      <c r="G4974">
        <v>1</v>
      </c>
      <c r="H4974">
        <v>85</v>
      </c>
      <c r="I4974">
        <v>5.42</v>
      </c>
      <c r="J4974">
        <v>4.860550623</v>
      </c>
      <c r="L4974">
        <v>1</v>
      </c>
      <c r="M4974">
        <v>8</v>
      </c>
      <c r="N4974">
        <v>399</v>
      </c>
      <c r="O4974">
        <v>1</v>
      </c>
      <c r="P4974">
        <v>3</v>
      </c>
      <c r="Q4974" t="str">
        <f>VLOOKUP(M4974,lookups!$A$1:$B$7, 2, FALSE)</f>
        <v>rotary screw</v>
      </c>
      <c r="R4974" t="str">
        <f>VLOOKUP(N4974,lookups!$D$1:$E$6, 2, FALSE)</f>
        <v>hucuktlis r</v>
      </c>
      <c r="S4974" t="str">
        <f>VLOOKUP(C4974,lookups!$G$1:$H$3, 2, FALSE)</f>
        <v>smolt</v>
      </c>
    </row>
    <row r="4975" spans="1:19" x14ac:dyDescent="0.25">
      <c r="A4975" s="1">
        <v>34466</v>
      </c>
      <c r="B4975">
        <v>1</v>
      </c>
      <c r="C4975">
        <v>1</v>
      </c>
      <c r="D4975">
        <v>2</v>
      </c>
      <c r="E4975">
        <v>1994</v>
      </c>
      <c r="F4975">
        <v>83</v>
      </c>
      <c r="G4975">
        <v>1</v>
      </c>
      <c r="H4975">
        <v>85</v>
      </c>
      <c r="I4975">
        <v>5.93</v>
      </c>
      <c r="J4975">
        <v>5.317908708</v>
      </c>
      <c r="L4975">
        <v>1</v>
      </c>
      <c r="M4975">
        <v>8</v>
      </c>
      <c r="N4975">
        <v>399</v>
      </c>
      <c r="O4975">
        <v>1</v>
      </c>
      <c r="P4975">
        <v>3</v>
      </c>
      <c r="Q4975" t="str">
        <f>VLOOKUP(M4975,lookups!$A$1:$B$7, 2, FALSE)</f>
        <v>rotary screw</v>
      </c>
      <c r="R4975" t="str">
        <f>VLOOKUP(N4975,lookups!$D$1:$E$6, 2, FALSE)</f>
        <v>hucuktlis r</v>
      </c>
      <c r="S4975" t="str">
        <f>VLOOKUP(C4975,lookups!$G$1:$H$3, 2, FALSE)</f>
        <v>smolt</v>
      </c>
    </row>
    <row r="4976" spans="1:19" x14ac:dyDescent="0.25">
      <c r="A4976" s="1">
        <v>34466</v>
      </c>
      <c r="B4976">
        <v>1</v>
      </c>
      <c r="C4976">
        <v>1</v>
      </c>
      <c r="D4976">
        <v>2</v>
      </c>
      <c r="E4976">
        <v>1994</v>
      </c>
      <c r="F4976">
        <v>84</v>
      </c>
      <c r="G4976">
        <v>1</v>
      </c>
      <c r="H4976">
        <v>84</v>
      </c>
      <c r="I4976">
        <v>5.8</v>
      </c>
      <c r="J4976">
        <v>5.2013272349999999</v>
      </c>
      <c r="L4976">
        <v>1</v>
      </c>
      <c r="M4976">
        <v>8</v>
      </c>
      <c r="N4976">
        <v>399</v>
      </c>
      <c r="O4976">
        <v>1</v>
      </c>
      <c r="P4976">
        <v>3</v>
      </c>
      <c r="Q4976" t="str">
        <f>VLOOKUP(M4976,lookups!$A$1:$B$7, 2, FALSE)</f>
        <v>rotary screw</v>
      </c>
      <c r="R4976" t="str">
        <f>VLOOKUP(N4976,lookups!$D$1:$E$6, 2, FALSE)</f>
        <v>hucuktlis r</v>
      </c>
      <c r="S4976" t="str">
        <f>VLOOKUP(C4976,lookups!$G$1:$H$3, 2, FALSE)</f>
        <v>smolt</v>
      </c>
    </row>
    <row r="4977" spans="1:19" x14ac:dyDescent="0.25">
      <c r="A4977" s="1">
        <v>34466</v>
      </c>
      <c r="B4977">
        <v>1</v>
      </c>
      <c r="C4977">
        <v>1</v>
      </c>
      <c r="D4977">
        <v>2</v>
      </c>
      <c r="E4977">
        <v>1994</v>
      </c>
      <c r="F4977">
        <v>85</v>
      </c>
      <c r="G4977">
        <v>1</v>
      </c>
      <c r="H4977">
        <v>82</v>
      </c>
      <c r="I4977">
        <v>5.28</v>
      </c>
      <c r="J4977">
        <v>4.7350013449999997</v>
      </c>
      <c r="L4977">
        <v>1</v>
      </c>
      <c r="M4977">
        <v>8</v>
      </c>
      <c r="N4977">
        <v>399</v>
      </c>
      <c r="O4977">
        <v>1</v>
      </c>
      <c r="P4977">
        <v>3</v>
      </c>
      <c r="Q4977" t="str">
        <f>VLOOKUP(M4977,lookups!$A$1:$B$7, 2, FALSE)</f>
        <v>rotary screw</v>
      </c>
      <c r="R4977" t="str">
        <f>VLOOKUP(N4977,lookups!$D$1:$E$6, 2, FALSE)</f>
        <v>hucuktlis r</v>
      </c>
      <c r="S4977" t="str">
        <f>VLOOKUP(C4977,lookups!$G$1:$H$3, 2, FALSE)</f>
        <v>smolt</v>
      </c>
    </row>
    <row r="4978" spans="1:19" x14ac:dyDescent="0.25">
      <c r="A4978" s="1">
        <v>34466</v>
      </c>
      <c r="B4978">
        <v>1</v>
      </c>
      <c r="C4978">
        <v>1</v>
      </c>
      <c r="D4978">
        <v>2</v>
      </c>
      <c r="E4978">
        <v>1994</v>
      </c>
      <c r="F4978">
        <v>86</v>
      </c>
      <c r="G4978">
        <v>1</v>
      </c>
      <c r="H4978">
        <v>89</v>
      </c>
      <c r="I4978">
        <v>6.87</v>
      </c>
      <c r="J4978">
        <v>6.1608824320000002</v>
      </c>
      <c r="L4978">
        <v>1</v>
      </c>
      <c r="M4978">
        <v>8</v>
      </c>
      <c r="N4978">
        <v>399</v>
      </c>
      <c r="O4978">
        <v>1</v>
      </c>
      <c r="P4978">
        <v>3</v>
      </c>
      <c r="Q4978" t="str">
        <f>VLOOKUP(M4978,lookups!$A$1:$B$7, 2, FALSE)</f>
        <v>rotary screw</v>
      </c>
      <c r="R4978" t="str">
        <f>VLOOKUP(N4978,lookups!$D$1:$E$6, 2, FALSE)</f>
        <v>hucuktlis r</v>
      </c>
      <c r="S4978" t="str">
        <f>VLOOKUP(C4978,lookups!$G$1:$H$3, 2, FALSE)</f>
        <v>smolt</v>
      </c>
    </row>
    <row r="4979" spans="1:19" x14ac:dyDescent="0.25">
      <c r="A4979" s="1">
        <v>34466</v>
      </c>
      <c r="B4979">
        <v>1</v>
      </c>
      <c r="C4979">
        <v>1</v>
      </c>
      <c r="D4979">
        <v>2</v>
      </c>
      <c r="E4979">
        <v>1994</v>
      </c>
      <c r="F4979">
        <v>87</v>
      </c>
      <c r="G4979">
        <v>1</v>
      </c>
      <c r="H4979">
        <v>84</v>
      </c>
      <c r="I4979">
        <v>5.51</v>
      </c>
      <c r="J4979">
        <v>4.9412608730000001</v>
      </c>
      <c r="L4979">
        <v>1</v>
      </c>
      <c r="M4979">
        <v>8</v>
      </c>
      <c r="N4979">
        <v>399</v>
      </c>
      <c r="O4979">
        <v>1</v>
      </c>
      <c r="P4979">
        <v>3</v>
      </c>
      <c r="Q4979" t="str">
        <f>VLOOKUP(M4979,lookups!$A$1:$B$7, 2, FALSE)</f>
        <v>rotary screw</v>
      </c>
      <c r="R4979" t="str">
        <f>VLOOKUP(N4979,lookups!$D$1:$E$6, 2, FALSE)</f>
        <v>hucuktlis r</v>
      </c>
      <c r="S4979" t="str">
        <f>VLOOKUP(C4979,lookups!$G$1:$H$3, 2, FALSE)</f>
        <v>smolt</v>
      </c>
    </row>
    <row r="4980" spans="1:19" x14ac:dyDescent="0.25">
      <c r="A4980" s="1">
        <v>34466</v>
      </c>
      <c r="B4980">
        <v>1</v>
      </c>
      <c r="C4980">
        <v>1</v>
      </c>
      <c r="D4980">
        <v>2</v>
      </c>
      <c r="E4980">
        <v>1994</v>
      </c>
      <c r="F4980">
        <v>88</v>
      </c>
      <c r="G4980">
        <v>1</v>
      </c>
      <c r="H4980">
        <v>86</v>
      </c>
      <c r="I4980">
        <v>6.07</v>
      </c>
      <c r="J4980">
        <v>5.4434579860000003</v>
      </c>
      <c r="L4980">
        <v>1</v>
      </c>
      <c r="M4980">
        <v>8</v>
      </c>
      <c r="N4980">
        <v>399</v>
      </c>
      <c r="O4980">
        <v>1</v>
      </c>
      <c r="P4980">
        <v>3</v>
      </c>
      <c r="Q4980" t="str">
        <f>VLOOKUP(M4980,lookups!$A$1:$B$7, 2, FALSE)</f>
        <v>rotary screw</v>
      </c>
      <c r="R4980" t="str">
        <f>VLOOKUP(N4980,lookups!$D$1:$E$6, 2, FALSE)</f>
        <v>hucuktlis r</v>
      </c>
      <c r="S4980" t="str">
        <f>VLOOKUP(C4980,lookups!$G$1:$H$3, 2, FALSE)</f>
        <v>smolt</v>
      </c>
    </row>
    <row r="4981" spans="1:19" x14ac:dyDescent="0.25">
      <c r="A4981" s="1">
        <v>34466</v>
      </c>
      <c r="B4981">
        <v>1</v>
      </c>
      <c r="C4981">
        <v>1</v>
      </c>
      <c r="D4981">
        <v>2</v>
      </c>
      <c r="E4981">
        <v>1994</v>
      </c>
      <c r="F4981">
        <v>89</v>
      </c>
      <c r="G4981">
        <v>1</v>
      </c>
      <c r="H4981">
        <v>81</v>
      </c>
      <c r="I4981">
        <v>4.9400000000000004</v>
      </c>
      <c r="J4981">
        <v>4.4300959559999997</v>
      </c>
      <c r="L4981">
        <v>1</v>
      </c>
      <c r="M4981">
        <v>8</v>
      </c>
      <c r="N4981">
        <v>399</v>
      </c>
      <c r="O4981">
        <v>1</v>
      </c>
      <c r="P4981">
        <v>3</v>
      </c>
      <c r="Q4981" t="str">
        <f>VLOOKUP(M4981,lookups!$A$1:$B$7, 2, FALSE)</f>
        <v>rotary screw</v>
      </c>
      <c r="R4981" t="str">
        <f>VLOOKUP(N4981,lookups!$D$1:$E$6, 2, FALSE)</f>
        <v>hucuktlis r</v>
      </c>
      <c r="S4981" t="str">
        <f>VLOOKUP(C4981,lookups!$G$1:$H$3, 2, FALSE)</f>
        <v>smolt</v>
      </c>
    </row>
    <row r="4982" spans="1:19" x14ac:dyDescent="0.25">
      <c r="A4982" s="1">
        <v>34466</v>
      </c>
      <c r="B4982">
        <v>1</v>
      </c>
      <c r="C4982">
        <v>1</v>
      </c>
      <c r="D4982">
        <v>2</v>
      </c>
      <c r="E4982">
        <v>1994</v>
      </c>
      <c r="F4982">
        <v>90</v>
      </c>
      <c r="G4982">
        <v>1</v>
      </c>
      <c r="H4982">
        <v>84</v>
      </c>
      <c r="I4982">
        <v>5.3</v>
      </c>
      <c r="J4982">
        <v>4.7529369560000001</v>
      </c>
      <c r="L4982">
        <v>1</v>
      </c>
      <c r="M4982">
        <v>8</v>
      </c>
      <c r="N4982">
        <v>399</v>
      </c>
      <c r="O4982">
        <v>1</v>
      </c>
      <c r="P4982">
        <v>3</v>
      </c>
      <c r="Q4982" t="str">
        <f>VLOOKUP(M4982,lookups!$A$1:$B$7, 2, FALSE)</f>
        <v>rotary screw</v>
      </c>
      <c r="R4982" t="str">
        <f>VLOOKUP(N4982,lookups!$D$1:$E$6, 2, FALSE)</f>
        <v>hucuktlis r</v>
      </c>
      <c r="S4982" t="str">
        <f>VLOOKUP(C4982,lookups!$G$1:$H$3, 2, FALSE)</f>
        <v>smolt</v>
      </c>
    </row>
    <row r="4983" spans="1:19" x14ac:dyDescent="0.25">
      <c r="A4983" s="1">
        <v>34466</v>
      </c>
      <c r="B4983">
        <v>1</v>
      </c>
      <c r="C4983">
        <v>1</v>
      </c>
      <c r="D4983">
        <v>2</v>
      </c>
      <c r="E4983">
        <v>1994</v>
      </c>
      <c r="F4983">
        <v>91</v>
      </c>
      <c r="G4983">
        <v>1</v>
      </c>
      <c r="H4983">
        <v>85</v>
      </c>
      <c r="I4983">
        <v>5.81</v>
      </c>
      <c r="J4983">
        <v>5.2102950410000002</v>
      </c>
      <c r="L4983">
        <v>1</v>
      </c>
      <c r="M4983">
        <v>8</v>
      </c>
      <c r="N4983">
        <v>399</v>
      </c>
      <c r="O4983">
        <v>1</v>
      </c>
      <c r="P4983">
        <v>3</v>
      </c>
      <c r="Q4983" t="str">
        <f>VLOOKUP(M4983,lookups!$A$1:$B$7, 2, FALSE)</f>
        <v>rotary screw</v>
      </c>
      <c r="R4983" t="str">
        <f>VLOOKUP(N4983,lookups!$D$1:$E$6, 2, FALSE)</f>
        <v>hucuktlis r</v>
      </c>
      <c r="S4983" t="str">
        <f>VLOOKUP(C4983,lookups!$G$1:$H$3, 2, FALSE)</f>
        <v>smolt</v>
      </c>
    </row>
    <row r="4984" spans="1:19" x14ac:dyDescent="0.25">
      <c r="A4984" s="1">
        <v>34466</v>
      </c>
      <c r="B4984">
        <v>1</v>
      </c>
      <c r="C4984">
        <v>1</v>
      </c>
      <c r="D4984">
        <v>2</v>
      </c>
      <c r="E4984">
        <v>1994</v>
      </c>
      <c r="F4984">
        <v>92</v>
      </c>
      <c r="G4984">
        <v>1</v>
      </c>
      <c r="H4984">
        <v>82</v>
      </c>
      <c r="I4984">
        <v>5.4</v>
      </c>
      <c r="J4984">
        <v>4.8426150120000004</v>
      </c>
      <c r="L4984">
        <v>1</v>
      </c>
      <c r="M4984">
        <v>8</v>
      </c>
      <c r="N4984">
        <v>399</v>
      </c>
      <c r="O4984">
        <v>1</v>
      </c>
      <c r="P4984">
        <v>3</v>
      </c>
      <c r="Q4984" t="str">
        <f>VLOOKUP(M4984,lookups!$A$1:$B$7, 2, FALSE)</f>
        <v>rotary screw</v>
      </c>
      <c r="R4984" t="str">
        <f>VLOOKUP(N4984,lookups!$D$1:$E$6, 2, FALSE)</f>
        <v>hucuktlis r</v>
      </c>
      <c r="S4984" t="str">
        <f>VLOOKUP(C4984,lookups!$G$1:$H$3, 2, FALSE)</f>
        <v>smolt</v>
      </c>
    </row>
    <row r="4985" spans="1:19" x14ac:dyDescent="0.25">
      <c r="A4985" s="1">
        <v>34466</v>
      </c>
      <c r="B4985">
        <v>1</v>
      </c>
      <c r="C4985">
        <v>1</v>
      </c>
      <c r="D4985">
        <v>2</v>
      </c>
      <c r="E4985">
        <v>1994</v>
      </c>
      <c r="F4985">
        <v>93</v>
      </c>
      <c r="G4985">
        <v>1</v>
      </c>
      <c r="H4985">
        <v>86</v>
      </c>
      <c r="I4985">
        <v>5.67</v>
      </c>
      <c r="J4985">
        <v>5.0847457629999999</v>
      </c>
      <c r="L4985">
        <v>1</v>
      </c>
      <c r="M4985">
        <v>8</v>
      </c>
      <c r="N4985">
        <v>399</v>
      </c>
      <c r="O4985">
        <v>1</v>
      </c>
      <c r="P4985">
        <v>3</v>
      </c>
      <c r="Q4985" t="str">
        <f>VLOOKUP(M4985,lookups!$A$1:$B$7, 2, FALSE)</f>
        <v>rotary screw</v>
      </c>
      <c r="R4985" t="str">
        <f>VLOOKUP(N4985,lookups!$D$1:$E$6, 2, FALSE)</f>
        <v>hucuktlis r</v>
      </c>
      <c r="S4985" t="str">
        <f>VLOOKUP(C4985,lookups!$G$1:$H$3, 2, FALSE)</f>
        <v>smolt</v>
      </c>
    </row>
    <row r="4986" spans="1:19" x14ac:dyDescent="0.25">
      <c r="A4986" s="1">
        <v>34466</v>
      </c>
      <c r="B4986">
        <v>1</v>
      </c>
      <c r="C4986">
        <v>1</v>
      </c>
      <c r="D4986">
        <v>2</v>
      </c>
      <c r="E4986">
        <v>1994</v>
      </c>
      <c r="F4986">
        <v>94</v>
      </c>
      <c r="G4986">
        <v>1</v>
      </c>
      <c r="H4986">
        <v>82</v>
      </c>
      <c r="I4986">
        <v>5.08</v>
      </c>
      <c r="J4986">
        <v>4.555645234</v>
      </c>
      <c r="L4986">
        <v>1</v>
      </c>
      <c r="M4986">
        <v>8</v>
      </c>
      <c r="N4986">
        <v>399</v>
      </c>
      <c r="O4986">
        <v>1</v>
      </c>
      <c r="P4986">
        <v>3</v>
      </c>
      <c r="Q4986" t="str">
        <f>VLOOKUP(M4986,lookups!$A$1:$B$7, 2, FALSE)</f>
        <v>rotary screw</v>
      </c>
      <c r="R4986" t="str">
        <f>VLOOKUP(N4986,lookups!$D$1:$E$6, 2, FALSE)</f>
        <v>hucuktlis r</v>
      </c>
      <c r="S4986" t="str">
        <f>VLOOKUP(C4986,lookups!$G$1:$H$3, 2, FALSE)</f>
        <v>smolt</v>
      </c>
    </row>
    <row r="4987" spans="1:19" x14ac:dyDescent="0.25">
      <c r="A4987" s="1">
        <v>34466</v>
      </c>
      <c r="B4987">
        <v>1</v>
      </c>
      <c r="C4987">
        <v>1</v>
      </c>
      <c r="D4987">
        <v>2</v>
      </c>
      <c r="E4987">
        <v>1994</v>
      </c>
      <c r="F4987">
        <v>95</v>
      </c>
      <c r="G4987">
        <v>1</v>
      </c>
      <c r="H4987">
        <v>83</v>
      </c>
      <c r="I4987">
        <v>5.44</v>
      </c>
      <c r="J4987">
        <v>4.8784862340000004</v>
      </c>
      <c r="L4987">
        <v>1</v>
      </c>
      <c r="M4987">
        <v>8</v>
      </c>
      <c r="N4987">
        <v>399</v>
      </c>
      <c r="O4987">
        <v>1</v>
      </c>
      <c r="P4987">
        <v>3</v>
      </c>
      <c r="Q4987" t="str">
        <f>VLOOKUP(M4987,lookups!$A$1:$B$7, 2, FALSE)</f>
        <v>rotary screw</v>
      </c>
      <c r="R4987" t="str">
        <f>VLOOKUP(N4987,lookups!$D$1:$E$6, 2, FALSE)</f>
        <v>hucuktlis r</v>
      </c>
      <c r="S4987" t="str">
        <f>VLOOKUP(C4987,lookups!$G$1:$H$3, 2, FALSE)</f>
        <v>smolt</v>
      </c>
    </row>
    <row r="4988" spans="1:19" x14ac:dyDescent="0.25">
      <c r="A4988" s="1">
        <v>34466</v>
      </c>
      <c r="B4988">
        <v>1</v>
      </c>
      <c r="C4988">
        <v>1</v>
      </c>
      <c r="D4988">
        <v>2</v>
      </c>
      <c r="E4988">
        <v>1994</v>
      </c>
      <c r="F4988">
        <v>96</v>
      </c>
      <c r="G4988">
        <v>1</v>
      </c>
      <c r="H4988">
        <v>82</v>
      </c>
      <c r="I4988">
        <v>5.34</v>
      </c>
      <c r="J4988">
        <v>4.7888081790000001</v>
      </c>
      <c r="L4988">
        <v>1</v>
      </c>
      <c r="M4988">
        <v>8</v>
      </c>
      <c r="N4988">
        <v>399</v>
      </c>
      <c r="O4988">
        <v>1</v>
      </c>
      <c r="P4988">
        <v>3</v>
      </c>
      <c r="Q4988" t="str">
        <f>VLOOKUP(M4988,lookups!$A$1:$B$7, 2, FALSE)</f>
        <v>rotary screw</v>
      </c>
      <c r="R4988" t="str">
        <f>VLOOKUP(N4988,lookups!$D$1:$E$6, 2, FALSE)</f>
        <v>hucuktlis r</v>
      </c>
      <c r="S4988" t="str">
        <f>VLOOKUP(C4988,lookups!$G$1:$H$3, 2, FALSE)</f>
        <v>smolt</v>
      </c>
    </row>
    <row r="4989" spans="1:19" x14ac:dyDescent="0.25">
      <c r="A4989" s="1">
        <v>34466</v>
      </c>
      <c r="B4989">
        <v>1</v>
      </c>
      <c r="C4989">
        <v>1</v>
      </c>
      <c r="D4989">
        <v>2</v>
      </c>
      <c r="E4989">
        <v>1994</v>
      </c>
      <c r="F4989">
        <v>97</v>
      </c>
      <c r="G4989">
        <v>1</v>
      </c>
      <c r="H4989">
        <v>83</v>
      </c>
      <c r="I4989">
        <v>5.17</v>
      </c>
      <c r="J4989">
        <v>4.6363554840000001</v>
      </c>
      <c r="L4989">
        <v>1</v>
      </c>
      <c r="M4989">
        <v>8</v>
      </c>
      <c r="N4989">
        <v>399</v>
      </c>
      <c r="O4989">
        <v>1</v>
      </c>
      <c r="P4989">
        <v>3</v>
      </c>
      <c r="Q4989" t="str">
        <f>VLOOKUP(M4989,lookups!$A$1:$B$7, 2, FALSE)</f>
        <v>rotary screw</v>
      </c>
      <c r="R4989" t="str">
        <f>VLOOKUP(N4989,lookups!$D$1:$E$6, 2, FALSE)</f>
        <v>hucuktlis r</v>
      </c>
      <c r="S4989" t="str">
        <f>VLOOKUP(C4989,lookups!$G$1:$H$3, 2, FALSE)</f>
        <v>smolt</v>
      </c>
    </row>
    <row r="4990" spans="1:19" x14ac:dyDescent="0.25">
      <c r="A4990" s="1">
        <v>34466</v>
      </c>
      <c r="B4990">
        <v>1</v>
      </c>
      <c r="C4990">
        <v>1</v>
      </c>
      <c r="D4990">
        <v>2</v>
      </c>
      <c r="E4990">
        <v>1994</v>
      </c>
      <c r="F4990">
        <v>98</v>
      </c>
      <c r="G4990">
        <v>1</v>
      </c>
      <c r="H4990">
        <v>84</v>
      </c>
      <c r="I4990">
        <v>5.94</v>
      </c>
      <c r="J4990">
        <v>5.3268765130000002</v>
      </c>
      <c r="L4990">
        <v>1</v>
      </c>
      <c r="M4990">
        <v>8</v>
      </c>
      <c r="N4990">
        <v>399</v>
      </c>
      <c r="O4990">
        <v>1</v>
      </c>
      <c r="P4990">
        <v>3</v>
      </c>
      <c r="Q4990" t="str">
        <f>VLOOKUP(M4990,lookups!$A$1:$B$7, 2, FALSE)</f>
        <v>rotary screw</v>
      </c>
      <c r="R4990" t="str">
        <f>VLOOKUP(N4990,lookups!$D$1:$E$6, 2, FALSE)</f>
        <v>hucuktlis r</v>
      </c>
      <c r="S4990" t="str">
        <f>VLOOKUP(C4990,lookups!$G$1:$H$3, 2, FALSE)</f>
        <v>smolt</v>
      </c>
    </row>
    <row r="4991" spans="1:19" x14ac:dyDescent="0.25">
      <c r="A4991" s="1">
        <v>34466</v>
      </c>
      <c r="B4991">
        <v>1</v>
      </c>
      <c r="C4991">
        <v>1</v>
      </c>
      <c r="D4991">
        <v>2</v>
      </c>
      <c r="E4991">
        <v>1994</v>
      </c>
      <c r="F4991">
        <v>99</v>
      </c>
      <c r="G4991">
        <v>1</v>
      </c>
      <c r="H4991">
        <v>89</v>
      </c>
      <c r="I4991">
        <v>7.31</v>
      </c>
      <c r="J4991">
        <v>6.5554658769999996</v>
      </c>
      <c r="L4991">
        <v>1</v>
      </c>
      <c r="M4991">
        <v>8</v>
      </c>
      <c r="N4991">
        <v>399</v>
      </c>
      <c r="O4991">
        <v>1</v>
      </c>
      <c r="P4991">
        <v>3</v>
      </c>
      <c r="Q4991" t="str">
        <f>VLOOKUP(M4991,lookups!$A$1:$B$7, 2, FALSE)</f>
        <v>rotary screw</v>
      </c>
      <c r="R4991" t="str">
        <f>VLOOKUP(N4991,lookups!$D$1:$E$6, 2, FALSE)</f>
        <v>hucuktlis r</v>
      </c>
      <c r="S4991" t="str">
        <f>VLOOKUP(C4991,lookups!$G$1:$H$3, 2, FALSE)</f>
        <v>smolt</v>
      </c>
    </row>
    <row r="4992" spans="1:19" x14ac:dyDescent="0.25">
      <c r="A4992" s="1">
        <v>34466</v>
      </c>
      <c r="B4992">
        <v>1</v>
      </c>
      <c r="C4992">
        <v>1</v>
      </c>
      <c r="D4992">
        <v>2</v>
      </c>
      <c r="E4992">
        <v>1994</v>
      </c>
      <c r="F4992">
        <v>100</v>
      </c>
      <c r="G4992">
        <v>1</v>
      </c>
      <c r="H4992">
        <v>81</v>
      </c>
      <c r="I4992">
        <v>5.05</v>
      </c>
      <c r="J4992">
        <v>4.5287418170000002</v>
      </c>
      <c r="L4992">
        <v>1</v>
      </c>
      <c r="M4992">
        <v>8</v>
      </c>
      <c r="N4992">
        <v>399</v>
      </c>
      <c r="O4992">
        <v>1</v>
      </c>
      <c r="P4992">
        <v>3</v>
      </c>
      <c r="Q4992" t="str">
        <f>VLOOKUP(M4992,lookups!$A$1:$B$7, 2, FALSE)</f>
        <v>rotary screw</v>
      </c>
      <c r="R4992" t="str">
        <f>VLOOKUP(N4992,lookups!$D$1:$E$6, 2, FALSE)</f>
        <v>hucuktlis r</v>
      </c>
      <c r="S4992" t="str">
        <f>VLOOKUP(C4992,lookups!$G$1:$H$3, 2, FALSE)</f>
        <v>smolt</v>
      </c>
    </row>
    <row r="4993" spans="1:19" x14ac:dyDescent="0.25">
      <c r="A4993" s="1">
        <v>34466</v>
      </c>
      <c r="B4993">
        <v>1</v>
      </c>
      <c r="C4993">
        <v>1</v>
      </c>
      <c r="D4993">
        <v>2</v>
      </c>
      <c r="E4993">
        <v>1994</v>
      </c>
      <c r="F4993">
        <v>101</v>
      </c>
      <c r="G4993">
        <v>1</v>
      </c>
      <c r="H4993">
        <v>76</v>
      </c>
      <c r="I4993">
        <v>4.7300000000000004</v>
      </c>
      <c r="J4993">
        <v>4.2417720379999997</v>
      </c>
      <c r="L4993">
        <v>1</v>
      </c>
      <c r="M4993">
        <v>8</v>
      </c>
      <c r="N4993">
        <v>399</v>
      </c>
      <c r="O4993">
        <v>1</v>
      </c>
      <c r="P4993">
        <v>3</v>
      </c>
      <c r="Q4993" t="str">
        <f>VLOOKUP(M4993,lookups!$A$1:$B$7, 2, FALSE)</f>
        <v>rotary screw</v>
      </c>
      <c r="R4993" t="str">
        <f>VLOOKUP(N4993,lookups!$D$1:$E$6, 2, FALSE)</f>
        <v>hucuktlis r</v>
      </c>
      <c r="S4993" t="str">
        <f>VLOOKUP(C4993,lookups!$G$1:$H$3, 2, FALSE)</f>
        <v>smolt</v>
      </c>
    </row>
    <row r="4994" spans="1:19" x14ac:dyDescent="0.25">
      <c r="A4994" s="1">
        <v>34466</v>
      </c>
      <c r="B4994">
        <v>1</v>
      </c>
      <c r="C4994">
        <v>1</v>
      </c>
      <c r="D4994">
        <v>2</v>
      </c>
      <c r="E4994">
        <v>1994</v>
      </c>
      <c r="F4994">
        <v>102</v>
      </c>
      <c r="G4994">
        <v>1</v>
      </c>
      <c r="H4994">
        <v>80</v>
      </c>
      <c r="I4994">
        <v>4.8600000000000003</v>
      </c>
      <c r="J4994">
        <v>4.3583535109999998</v>
      </c>
      <c r="L4994">
        <v>1</v>
      </c>
      <c r="M4994">
        <v>8</v>
      </c>
      <c r="N4994">
        <v>399</v>
      </c>
      <c r="O4994">
        <v>1</v>
      </c>
      <c r="P4994">
        <v>3</v>
      </c>
      <c r="Q4994" t="str">
        <f>VLOOKUP(M4994,lookups!$A$1:$B$7, 2, FALSE)</f>
        <v>rotary screw</v>
      </c>
      <c r="R4994" t="str">
        <f>VLOOKUP(N4994,lookups!$D$1:$E$6, 2, FALSE)</f>
        <v>hucuktlis r</v>
      </c>
      <c r="S4994" t="str">
        <f>VLOOKUP(C4994,lookups!$G$1:$H$3, 2, FALSE)</f>
        <v>smolt</v>
      </c>
    </row>
    <row r="4995" spans="1:19" x14ac:dyDescent="0.25">
      <c r="A4995" s="1">
        <v>34466</v>
      </c>
      <c r="B4995">
        <v>1</v>
      </c>
      <c r="C4995">
        <v>1</v>
      </c>
      <c r="D4995">
        <v>2</v>
      </c>
      <c r="E4995">
        <v>1994</v>
      </c>
      <c r="F4995">
        <v>103</v>
      </c>
      <c r="G4995">
        <v>1</v>
      </c>
      <c r="H4995">
        <v>80</v>
      </c>
      <c r="I4995">
        <v>4.83</v>
      </c>
      <c r="J4995">
        <v>4.331450094</v>
      </c>
      <c r="L4995">
        <v>1</v>
      </c>
      <c r="M4995">
        <v>8</v>
      </c>
      <c r="N4995">
        <v>399</v>
      </c>
      <c r="O4995">
        <v>1</v>
      </c>
      <c r="P4995">
        <v>3</v>
      </c>
      <c r="Q4995" t="str">
        <f>VLOOKUP(M4995,lookups!$A$1:$B$7, 2, FALSE)</f>
        <v>rotary screw</v>
      </c>
      <c r="R4995" t="str">
        <f>VLOOKUP(N4995,lookups!$D$1:$E$6, 2, FALSE)</f>
        <v>hucuktlis r</v>
      </c>
      <c r="S4995" t="str">
        <f>VLOOKUP(C4995,lookups!$G$1:$H$3, 2, FALSE)</f>
        <v>smolt</v>
      </c>
    </row>
    <row r="4996" spans="1:19" x14ac:dyDescent="0.25">
      <c r="A4996" s="1">
        <v>34466</v>
      </c>
      <c r="B4996">
        <v>1</v>
      </c>
      <c r="C4996">
        <v>1</v>
      </c>
      <c r="D4996">
        <v>2</v>
      </c>
      <c r="E4996">
        <v>1994</v>
      </c>
      <c r="F4996">
        <v>104</v>
      </c>
      <c r="G4996">
        <v>1</v>
      </c>
      <c r="H4996">
        <v>82</v>
      </c>
      <c r="I4996">
        <v>4.99</v>
      </c>
      <c r="J4996">
        <v>4.4749349829999998</v>
      </c>
      <c r="L4996">
        <v>1</v>
      </c>
      <c r="M4996">
        <v>8</v>
      </c>
      <c r="N4996">
        <v>399</v>
      </c>
      <c r="O4996">
        <v>1</v>
      </c>
      <c r="P4996">
        <v>3</v>
      </c>
      <c r="Q4996" t="str">
        <f>VLOOKUP(M4996,lookups!$A$1:$B$7, 2, FALSE)</f>
        <v>rotary screw</v>
      </c>
      <c r="R4996" t="str">
        <f>VLOOKUP(N4996,lookups!$D$1:$E$6, 2, FALSE)</f>
        <v>hucuktlis r</v>
      </c>
      <c r="S4996" t="str">
        <f>VLOOKUP(C4996,lookups!$G$1:$H$3, 2, FALSE)</f>
        <v>smolt</v>
      </c>
    </row>
    <row r="4997" spans="1:19" x14ac:dyDescent="0.25">
      <c r="A4997" s="1">
        <v>34466</v>
      </c>
      <c r="B4997">
        <v>1</v>
      </c>
      <c r="C4997">
        <v>1</v>
      </c>
      <c r="D4997">
        <v>2</v>
      </c>
      <c r="E4997">
        <v>1994</v>
      </c>
      <c r="F4997">
        <v>105</v>
      </c>
      <c r="G4997">
        <v>1</v>
      </c>
      <c r="H4997">
        <v>78</v>
      </c>
      <c r="I4997">
        <v>4.3600000000000003</v>
      </c>
      <c r="J4997">
        <v>3.909963232</v>
      </c>
      <c r="L4997">
        <v>1</v>
      </c>
      <c r="M4997">
        <v>8</v>
      </c>
      <c r="N4997">
        <v>399</v>
      </c>
      <c r="O4997">
        <v>1</v>
      </c>
      <c r="P4997">
        <v>3</v>
      </c>
      <c r="Q4997" t="str">
        <f>VLOOKUP(M4997,lookups!$A$1:$B$7, 2, FALSE)</f>
        <v>rotary screw</v>
      </c>
      <c r="R4997" t="str">
        <f>VLOOKUP(N4997,lookups!$D$1:$E$6, 2, FALSE)</f>
        <v>hucuktlis r</v>
      </c>
      <c r="S4997" t="str">
        <f>VLOOKUP(C4997,lookups!$G$1:$H$3, 2, FALSE)</f>
        <v>smolt</v>
      </c>
    </row>
    <row r="4998" spans="1:19" x14ac:dyDescent="0.25">
      <c r="A4998" s="1">
        <v>34466</v>
      </c>
      <c r="B4998">
        <v>1</v>
      </c>
      <c r="C4998">
        <v>1</v>
      </c>
      <c r="D4998">
        <v>2</v>
      </c>
      <c r="E4998">
        <v>1994</v>
      </c>
      <c r="F4998">
        <v>106</v>
      </c>
      <c r="G4998">
        <v>1</v>
      </c>
      <c r="H4998">
        <v>81</v>
      </c>
      <c r="I4998">
        <v>4.8</v>
      </c>
      <c r="J4998">
        <v>4.3045466770000003</v>
      </c>
      <c r="L4998">
        <v>1</v>
      </c>
      <c r="M4998">
        <v>8</v>
      </c>
      <c r="N4998">
        <v>399</v>
      </c>
      <c r="O4998">
        <v>1</v>
      </c>
      <c r="P4998">
        <v>3</v>
      </c>
      <c r="Q4998" t="str">
        <f>VLOOKUP(M4998,lookups!$A$1:$B$7, 2, FALSE)</f>
        <v>rotary screw</v>
      </c>
      <c r="R4998" t="str">
        <f>VLOOKUP(N4998,lookups!$D$1:$E$6, 2, FALSE)</f>
        <v>hucuktlis r</v>
      </c>
      <c r="S4998" t="str">
        <f>VLOOKUP(C4998,lookups!$G$1:$H$3, 2, FALSE)</f>
        <v>smolt</v>
      </c>
    </row>
    <row r="4999" spans="1:19" x14ac:dyDescent="0.25">
      <c r="A4999" s="1">
        <v>34466</v>
      </c>
      <c r="B4999">
        <v>1</v>
      </c>
      <c r="C4999">
        <v>1</v>
      </c>
      <c r="D4999">
        <v>2</v>
      </c>
      <c r="E4999">
        <v>1994</v>
      </c>
      <c r="F4999">
        <v>107</v>
      </c>
      <c r="G4999">
        <v>1</v>
      </c>
      <c r="H4999">
        <v>82</v>
      </c>
      <c r="I4999">
        <v>5.41</v>
      </c>
      <c r="J4999">
        <v>4.8515828179999998</v>
      </c>
      <c r="L4999">
        <v>1</v>
      </c>
      <c r="M4999">
        <v>8</v>
      </c>
      <c r="N4999">
        <v>399</v>
      </c>
      <c r="O4999">
        <v>1</v>
      </c>
      <c r="P4999">
        <v>3</v>
      </c>
      <c r="Q4999" t="str">
        <f>VLOOKUP(M4999,lookups!$A$1:$B$7, 2, FALSE)</f>
        <v>rotary screw</v>
      </c>
      <c r="R4999" t="str">
        <f>VLOOKUP(N4999,lookups!$D$1:$E$6, 2, FALSE)</f>
        <v>hucuktlis r</v>
      </c>
      <c r="S4999" t="str">
        <f>VLOOKUP(C4999,lookups!$G$1:$H$3, 2, FALSE)</f>
        <v>smolt</v>
      </c>
    </row>
    <row r="5000" spans="1:19" x14ac:dyDescent="0.25">
      <c r="A5000" s="1">
        <v>34466</v>
      </c>
      <c r="B5000">
        <v>1</v>
      </c>
      <c r="C5000">
        <v>1</v>
      </c>
      <c r="D5000">
        <v>2</v>
      </c>
      <c r="E5000">
        <v>1994</v>
      </c>
      <c r="F5000">
        <v>108</v>
      </c>
      <c r="G5000">
        <v>1</v>
      </c>
      <c r="H5000">
        <v>78</v>
      </c>
      <c r="I5000">
        <v>4.43</v>
      </c>
      <c r="J5000">
        <v>3.9727378710000001</v>
      </c>
      <c r="L5000">
        <v>1</v>
      </c>
      <c r="M5000">
        <v>8</v>
      </c>
      <c r="N5000">
        <v>399</v>
      </c>
      <c r="O5000">
        <v>1</v>
      </c>
      <c r="P5000">
        <v>3</v>
      </c>
      <c r="Q5000" t="str">
        <f>VLOOKUP(M5000,lookups!$A$1:$B$7, 2, FALSE)</f>
        <v>rotary screw</v>
      </c>
      <c r="R5000" t="str">
        <f>VLOOKUP(N5000,lookups!$D$1:$E$6, 2, FALSE)</f>
        <v>hucuktlis r</v>
      </c>
      <c r="S5000" t="str">
        <f>VLOOKUP(C5000,lookups!$G$1:$H$3, 2, FALSE)</f>
        <v>smolt</v>
      </c>
    </row>
    <row r="5001" spans="1:19" x14ac:dyDescent="0.25">
      <c r="A5001" s="1">
        <v>34466</v>
      </c>
      <c r="B5001">
        <v>1</v>
      </c>
      <c r="C5001">
        <v>1</v>
      </c>
      <c r="D5001">
        <v>2</v>
      </c>
      <c r="E5001">
        <v>1994</v>
      </c>
      <c r="F5001">
        <v>109</v>
      </c>
      <c r="G5001">
        <v>1</v>
      </c>
      <c r="H5001">
        <v>80</v>
      </c>
      <c r="I5001">
        <v>4.3099999999999996</v>
      </c>
      <c r="J5001">
        <v>3.8651242039999998</v>
      </c>
      <c r="L5001">
        <v>1</v>
      </c>
      <c r="M5001">
        <v>8</v>
      </c>
      <c r="N5001">
        <v>399</v>
      </c>
      <c r="O5001">
        <v>1</v>
      </c>
      <c r="P5001">
        <v>3</v>
      </c>
      <c r="Q5001" t="str">
        <f>VLOOKUP(M5001,lookups!$A$1:$B$7, 2, FALSE)</f>
        <v>rotary screw</v>
      </c>
      <c r="R5001" t="str">
        <f>VLOOKUP(N5001,lookups!$D$1:$E$6, 2, FALSE)</f>
        <v>hucuktlis r</v>
      </c>
      <c r="S5001" t="str">
        <f>VLOOKUP(C5001,lookups!$G$1:$H$3, 2, FALSE)</f>
        <v>smolt</v>
      </c>
    </row>
    <row r="5002" spans="1:19" x14ac:dyDescent="0.25">
      <c r="A5002" s="1">
        <v>34466</v>
      </c>
      <c r="B5002">
        <v>1</v>
      </c>
      <c r="C5002">
        <v>1</v>
      </c>
      <c r="D5002">
        <v>2</v>
      </c>
      <c r="E5002">
        <v>1994</v>
      </c>
      <c r="F5002">
        <v>110</v>
      </c>
      <c r="G5002">
        <v>1</v>
      </c>
      <c r="H5002">
        <v>78</v>
      </c>
      <c r="I5002">
        <v>4.43</v>
      </c>
      <c r="J5002">
        <v>3.9727378710000001</v>
      </c>
      <c r="L5002">
        <v>1</v>
      </c>
      <c r="M5002">
        <v>8</v>
      </c>
      <c r="N5002">
        <v>399</v>
      </c>
      <c r="O5002">
        <v>1</v>
      </c>
      <c r="P5002">
        <v>3</v>
      </c>
      <c r="Q5002" t="str">
        <f>VLOOKUP(M5002,lookups!$A$1:$B$7, 2, FALSE)</f>
        <v>rotary screw</v>
      </c>
      <c r="R5002" t="str">
        <f>VLOOKUP(N5002,lookups!$D$1:$E$6, 2, FALSE)</f>
        <v>hucuktlis r</v>
      </c>
      <c r="S5002" t="str">
        <f>VLOOKUP(C5002,lookups!$G$1:$H$3, 2, FALSE)</f>
        <v>smolt</v>
      </c>
    </row>
    <row r="5003" spans="1:19" x14ac:dyDescent="0.25">
      <c r="A5003" s="1">
        <v>34466</v>
      </c>
      <c r="B5003">
        <v>1</v>
      </c>
      <c r="C5003">
        <v>1</v>
      </c>
      <c r="D5003">
        <v>2</v>
      </c>
      <c r="E5003">
        <v>1994</v>
      </c>
      <c r="F5003">
        <v>111</v>
      </c>
      <c r="G5003">
        <v>1</v>
      </c>
      <c r="H5003">
        <v>81</v>
      </c>
      <c r="I5003">
        <v>4.96</v>
      </c>
      <c r="J5003">
        <v>4.4480315670000001</v>
      </c>
      <c r="L5003">
        <v>1</v>
      </c>
      <c r="M5003">
        <v>8</v>
      </c>
      <c r="N5003">
        <v>399</v>
      </c>
      <c r="O5003">
        <v>1</v>
      </c>
      <c r="P5003">
        <v>3</v>
      </c>
      <c r="Q5003" t="str">
        <f>VLOOKUP(M5003,lookups!$A$1:$B$7, 2, FALSE)</f>
        <v>rotary screw</v>
      </c>
      <c r="R5003" t="str">
        <f>VLOOKUP(N5003,lookups!$D$1:$E$6, 2, FALSE)</f>
        <v>hucuktlis r</v>
      </c>
      <c r="S5003" t="str">
        <f>VLOOKUP(C5003,lookups!$G$1:$H$3, 2, FALSE)</f>
        <v>smolt</v>
      </c>
    </row>
    <row r="5004" spans="1:19" x14ac:dyDescent="0.25">
      <c r="A5004" s="1">
        <v>34466</v>
      </c>
      <c r="B5004">
        <v>1</v>
      </c>
      <c r="C5004">
        <v>1</v>
      </c>
      <c r="D5004">
        <v>2</v>
      </c>
      <c r="E5004">
        <v>1994</v>
      </c>
      <c r="F5004">
        <v>112</v>
      </c>
      <c r="G5004">
        <v>1</v>
      </c>
      <c r="H5004">
        <v>80</v>
      </c>
      <c r="I5004">
        <v>4.43</v>
      </c>
      <c r="J5004">
        <v>3.9727378710000001</v>
      </c>
      <c r="L5004">
        <v>1</v>
      </c>
      <c r="M5004">
        <v>8</v>
      </c>
      <c r="N5004">
        <v>399</v>
      </c>
      <c r="O5004">
        <v>1</v>
      </c>
      <c r="P5004">
        <v>3</v>
      </c>
      <c r="Q5004" t="str">
        <f>VLOOKUP(M5004,lookups!$A$1:$B$7, 2, FALSE)</f>
        <v>rotary screw</v>
      </c>
      <c r="R5004" t="str">
        <f>VLOOKUP(N5004,lookups!$D$1:$E$6, 2, FALSE)</f>
        <v>hucuktlis r</v>
      </c>
      <c r="S5004" t="str">
        <f>VLOOKUP(C5004,lookups!$G$1:$H$3, 2, FALSE)</f>
        <v>smolt</v>
      </c>
    </row>
    <row r="5005" spans="1:19" x14ac:dyDescent="0.25">
      <c r="A5005" s="1">
        <v>34466</v>
      </c>
      <c r="B5005">
        <v>1</v>
      </c>
      <c r="C5005">
        <v>1</v>
      </c>
      <c r="D5005">
        <v>2</v>
      </c>
      <c r="E5005">
        <v>1994</v>
      </c>
      <c r="F5005">
        <v>113</v>
      </c>
      <c r="G5005">
        <v>1</v>
      </c>
      <c r="H5005">
        <v>82</v>
      </c>
      <c r="I5005">
        <v>5.2</v>
      </c>
      <c r="J5005">
        <v>4.6632589009999998</v>
      </c>
      <c r="L5005">
        <v>1</v>
      </c>
      <c r="M5005">
        <v>8</v>
      </c>
      <c r="N5005">
        <v>399</v>
      </c>
      <c r="O5005">
        <v>1</v>
      </c>
      <c r="P5005">
        <v>3</v>
      </c>
      <c r="Q5005" t="str">
        <f>VLOOKUP(M5005,lookups!$A$1:$B$7, 2, FALSE)</f>
        <v>rotary screw</v>
      </c>
      <c r="R5005" t="str">
        <f>VLOOKUP(N5005,lookups!$D$1:$E$6, 2, FALSE)</f>
        <v>hucuktlis r</v>
      </c>
      <c r="S5005" t="str">
        <f>VLOOKUP(C5005,lookups!$G$1:$H$3, 2, FALSE)</f>
        <v>smolt</v>
      </c>
    </row>
    <row r="5006" spans="1:19" x14ac:dyDescent="0.25">
      <c r="A5006" s="1">
        <v>34466</v>
      </c>
      <c r="B5006">
        <v>1</v>
      </c>
      <c r="C5006">
        <v>1</v>
      </c>
      <c r="D5006">
        <v>2</v>
      </c>
      <c r="E5006">
        <v>1994</v>
      </c>
      <c r="F5006">
        <v>114</v>
      </c>
      <c r="G5006">
        <v>1</v>
      </c>
      <c r="H5006">
        <v>85</v>
      </c>
      <c r="I5006">
        <v>6.11</v>
      </c>
      <c r="J5006">
        <v>5.4793292080000002</v>
      </c>
      <c r="L5006">
        <v>1</v>
      </c>
      <c r="M5006">
        <v>8</v>
      </c>
      <c r="N5006">
        <v>399</v>
      </c>
      <c r="O5006">
        <v>1</v>
      </c>
      <c r="P5006">
        <v>3</v>
      </c>
      <c r="Q5006" t="str">
        <f>VLOOKUP(M5006,lookups!$A$1:$B$7, 2, FALSE)</f>
        <v>rotary screw</v>
      </c>
      <c r="R5006" t="str">
        <f>VLOOKUP(N5006,lookups!$D$1:$E$6, 2, FALSE)</f>
        <v>hucuktlis r</v>
      </c>
      <c r="S5006" t="str">
        <f>VLOOKUP(C5006,lookups!$G$1:$H$3, 2, FALSE)</f>
        <v>smolt</v>
      </c>
    </row>
    <row r="5007" spans="1:19" x14ac:dyDescent="0.25">
      <c r="A5007" s="1">
        <v>34466</v>
      </c>
      <c r="B5007">
        <v>1</v>
      </c>
      <c r="C5007">
        <v>1</v>
      </c>
      <c r="D5007">
        <v>2</v>
      </c>
      <c r="E5007">
        <v>1994</v>
      </c>
      <c r="F5007">
        <v>115</v>
      </c>
      <c r="G5007">
        <v>1</v>
      </c>
      <c r="H5007">
        <v>80</v>
      </c>
      <c r="I5007">
        <v>4.92</v>
      </c>
      <c r="J5007">
        <v>4.4121603440000001</v>
      </c>
      <c r="L5007">
        <v>1</v>
      </c>
      <c r="M5007">
        <v>8</v>
      </c>
      <c r="N5007">
        <v>399</v>
      </c>
      <c r="O5007">
        <v>1</v>
      </c>
      <c r="P5007">
        <v>3</v>
      </c>
      <c r="Q5007" t="str">
        <f>VLOOKUP(M5007,lookups!$A$1:$B$7, 2, FALSE)</f>
        <v>rotary screw</v>
      </c>
      <c r="R5007" t="str">
        <f>VLOOKUP(N5007,lookups!$D$1:$E$6, 2, FALSE)</f>
        <v>hucuktlis r</v>
      </c>
      <c r="S5007" t="str">
        <f>VLOOKUP(C5007,lookups!$G$1:$H$3, 2, FALSE)</f>
        <v>smolt</v>
      </c>
    </row>
    <row r="5008" spans="1:19" x14ac:dyDescent="0.25">
      <c r="A5008" s="1">
        <v>34466</v>
      </c>
      <c r="B5008">
        <v>1</v>
      </c>
      <c r="C5008">
        <v>1</v>
      </c>
      <c r="D5008">
        <v>2</v>
      </c>
      <c r="E5008">
        <v>1994</v>
      </c>
      <c r="F5008">
        <v>116</v>
      </c>
      <c r="G5008">
        <v>1</v>
      </c>
      <c r="H5008">
        <v>79</v>
      </c>
      <c r="I5008">
        <v>4.55</v>
      </c>
      <c r="J5008">
        <v>4.0803515380000004</v>
      </c>
      <c r="L5008">
        <v>1</v>
      </c>
      <c r="M5008">
        <v>8</v>
      </c>
      <c r="N5008">
        <v>399</v>
      </c>
      <c r="O5008">
        <v>1</v>
      </c>
      <c r="P5008">
        <v>3</v>
      </c>
      <c r="Q5008" t="str">
        <f>VLOOKUP(M5008,lookups!$A$1:$B$7, 2, FALSE)</f>
        <v>rotary screw</v>
      </c>
      <c r="R5008" t="str">
        <f>VLOOKUP(N5008,lookups!$D$1:$E$6, 2, FALSE)</f>
        <v>hucuktlis r</v>
      </c>
      <c r="S5008" t="str">
        <f>VLOOKUP(C5008,lookups!$G$1:$H$3, 2, FALSE)</f>
        <v>smolt</v>
      </c>
    </row>
    <row r="5009" spans="1:19" x14ac:dyDescent="0.25">
      <c r="A5009" s="1">
        <v>34466</v>
      </c>
      <c r="B5009">
        <v>1</v>
      </c>
      <c r="C5009">
        <v>1</v>
      </c>
      <c r="D5009">
        <v>2</v>
      </c>
      <c r="E5009">
        <v>1994</v>
      </c>
      <c r="F5009">
        <v>117</v>
      </c>
      <c r="G5009">
        <v>1</v>
      </c>
      <c r="H5009">
        <v>79</v>
      </c>
      <c r="I5009">
        <v>4.8499999999999996</v>
      </c>
      <c r="J5009">
        <v>4.3493857050000004</v>
      </c>
      <c r="L5009">
        <v>1</v>
      </c>
      <c r="M5009">
        <v>8</v>
      </c>
      <c r="N5009">
        <v>399</v>
      </c>
      <c r="O5009">
        <v>1</v>
      </c>
      <c r="P5009">
        <v>3</v>
      </c>
      <c r="Q5009" t="str">
        <f>VLOOKUP(M5009,lookups!$A$1:$B$7, 2, FALSE)</f>
        <v>rotary screw</v>
      </c>
      <c r="R5009" t="str">
        <f>VLOOKUP(N5009,lookups!$D$1:$E$6, 2, FALSE)</f>
        <v>hucuktlis r</v>
      </c>
      <c r="S5009" t="str">
        <f>VLOOKUP(C5009,lookups!$G$1:$H$3, 2, FALSE)</f>
        <v>smolt</v>
      </c>
    </row>
    <row r="5010" spans="1:19" x14ac:dyDescent="0.25">
      <c r="A5010" s="1">
        <v>34466</v>
      </c>
      <c r="B5010">
        <v>1</v>
      </c>
      <c r="C5010">
        <v>1</v>
      </c>
      <c r="D5010">
        <v>2</v>
      </c>
      <c r="E5010">
        <v>1994</v>
      </c>
      <c r="F5010">
        <v>118</v>
      </c>
      <c r="G5010">
        <v>1</v>
      </c>
      <c r="H5010">
        <v>79</v>
      </c>
      <c r="I5010">
        <v>4.5999999999999996</v>
      </c>
      <c r="J5010">
        <v>4.1251905659999997</v>
      </c>
      <c r="L5010">
        <v>1</v>
      </c>
      <c r="M5010">
        <v>8</v>
      </c>
      <c r="N5010">
        <v>399</v>
      </c>
      <c r="O5010">
        <v>1</v>
      </c>
      <c r="P5010">
        <v>3</v>
      </c>
      <c r="Q5010" t="str">
        <f>VLOOKUP(M5010,lookups!$A$1:$B$7, 2, FALSE)</f>
        <v>rotary screw</v>
      </c>
      <c r="R5010" t="str">
        <f>VLOOKUP(N5010,lookups!$D$1:$E$6, 2, FALSE)</f>
        <v>hucuktlis r</v>
      </c>
      <c r="S5010" t="str">
        <f>VLOOKUP(C5010,lookups!$G$1:$H$3, 2, FALSE)</f>
        <v>smolt</v>
      </c>
    </row>
    <row r="5011" spans="1:19" x14ac:dyDescent="0.25">
      <c r="A5011" s="1">
        <v>34466</v>
      </c>
      <c r="B5011">
        <v>1</v>
      </c>
      <c r="C5011">
        <v>1</v>
      </c>
      <c r="D5011">
        <v>2</v>
      </c>
      <c r="E5011">
        <v>1994</v>
      </c>
      <c r="F5011">
        <v>119</v>
      </c>
      <c r="G5011">
        <v>1</v>
      </c>
      <c r="H5011">
        <v>81</v>
      </c>
      <c r="I5011">
        <v>4.97</v>
      </c>
      <c r="J5011">
        <v>4.4569993720000003</v>
      </c>
      <c r="L5011">
        <v>1</v>
      </c>
      <c r="M5011">
        <v>8</v>
      </c>
      <c r="N5011">
        <v>399</v>
      </c>
      <c r="O5011">
        <v>1</v>
      </c>
      <c r="P5011">
        <v>3</v>
      </c>
      <c r="Q5011" t="str">
        <f>VLOOKUP(M5011,lookups!$A$1:$B$7, 2, FALSE)</f>
        <v>rotary screw</v>
      </c>
      <c r="R5011" t="str">
        <f>VLOOKUP(N5011,lookups!$D$1:$E$6, 2, FALSE)</f>
        <v>hucuktlis r</v>
      </c>
      <c r="S5011" t="str">
        <f>VLOOKUP(C5011,lookups!$G$1:$H$3, 2, FALSE)</f>
        <v>smolt</v>
      </c>
    </row>
    <row r="5012" spans="1:19" x14ac:dyDescent="0.25">
      <c r="A5012" s="1">
        <v>34466</v>
      </c>
      <c r="B5012">
        <v>1</v>
      </c>
      <c r="C5012">
        <v>1</v>
      </c>
      <c r="D5012">
        <v>2</v>
      </c>
      <c r="E5012">
        <v>1994</v>
      </c>
      <c r="F5012">
        <v>120</v>
      </c>
      <c r="G5012">
        <v>1</v>
      </c>
      <c r="H5012">
        <v>74</v>
      </c>
      <c r="I5012">
        <v>3.92</v>
      </c>
      <c r="J5012">
        <v>3.5153797870000001</v>
      </c>
      <c r="M5012">
        <v>8</v>
      </c>
      <c r="N5012">
        <v>399</v>
      </c>
      <c r="O5012">
        <v>1</v>
      </c>
      <c r="P5012">
        <v>3</v>
      </c>
      <c r="Q5012" t="str">
        <f>VLOOKUP(M5012,lookups!$A$1:$B$7, 2, FALSE)</f>
        <v>rotary screw</v>
      </c>
      <c r="R5012" t="str">
        <f>VLOOKUP(N5012,lookups!$D$1:$E$6, 2, FALSE)</f>
        <v>hucuktlis r</v>
      </c>
      <c r="S5012" t="str">
        <f>VLOOKUP(C5012,lookups!$G$1:$H$3, 2, FALSE)</f>
        <v>smolt</v>
      </c>
    </row>
    <row r="5013" spans="1:19" x14ac:dyDescent="0.25">
      <c r="A5013" s="1">
        <v>34466</v>
      </c>
      <c r="B5013">
        <v>1</v>
      </c>
      <c r="C5013">
        <v>1</v>
      </c>
      <c r="D5013">
        <v>2</v>
      </c>
      <c r="E5013">
        <v>1994</v>
      </c>
      <c r="F5013">
        <v>121</v>
      </c>
      <c r="G5013">
        <v>1</v>
      </c>
      <c r="H5013">
        <v>79</v>
      </c>
      <c r="I5013">
        <v>4.43</v>
      </c>
      <c r="J5013">
        <v>3.9727378710000001</v>
      </c>
      <c r="L5013">
        <v>1</v>
      </c>
      <c r="M5013">
        <v>8</v>
      </c>
      <c r="N5013">
        <v>399</v>
      </c>
      <c r="O5013">
        <v>1</v>
      </c>
      <c r="P5013">
        <v>3</v>
      </c>
      <c r="Q5013" t="str">
        <f>VLOOKUP(M5013,lookups!$A$1:$B$7, 2, FALSE)</f>
        <v>rotary screw</v>
      </c>
      <c r="R5013" t="str">
        <f>VLOOKUP(N5013,lookups!$D$1:$E$6, 2, FALSE)</f>
        <v>hucuktlis r</v>
      </c>
      <c r="S5013" t="str">
        <f>VLOOKUP(C5013,lookups!$G$1:$H$3, 2, FALSE)</f>
        <v>smolt</v>
      </c>
    </row>
    <row r="5014" spans="1:19" x14ac:dyDescent="0.25">
      <c r="A5014" s="1">
        <v>34466</v>
      </c>
      <c r="B5014">
        <v>1</v>
      </c>
      <c r="C5014">
        <v>1</v>
      </c>
      <c r="D5014">
        <v>2</v>
      </c>
      <c r="E5014">
        <v>1994</v>
      </c>
      <c r="F5014">
        <v>122</v>
      </c>
      <c r="G5014">
        <v>1</v>
      </c>
      <c r="H5014">
        <v>84</v>
      </c>
      <c r="I5014">
        <v>5.75</v>
      </c>
      <c r="J5014">
        <v>5.1564882069999998</v>
      </c>
      <c r="L5014">
        <v>1</v>
      </c>
      <c r="M5014">
        <v>8</v>
      </c>
      <c r="N5014">
        <v>399</v>
      </c>
      <c r="O5014">
        <v>1</v>
      </c>
      <c r="P5014">
        <v>3</v>
      </c>
      <c r="Q5014" t="str">
        <f>VLOOKUP(M5014,lookups!$A$1:$B$7, 2, FALSE)</f>
        <v>rotary screw</v>
      </c>
      <c r="R5014" t="str">
        <f>VLOOKUP(N5014,lookups!$D$1:$E$6, 2, FALSE)</f>
        <v>hucuktlis r</v>
      </c>
      <c r="S5014" t="str">
        <f>VLOOKUP(C5014,lookups!$G$1:$H$3, 2, FALSE)</f>
        <v>smolt</v>
      </c>
    </row>
    <row r="5015" spans="1:19" x14ac:dyDescent="0.25">
      <c r="A5015" s="1">
        <v>34466</v>
      </c>
      <c r="B5015">
        <v>1</v>
      </c>
      <c r="C5015">
        <v>1</v>
      </c>
      <c r="D5015">
        <v>2</v>
      </c>
      <c r="E5015">
        <v>1994</v>
      </c>
      <c r="F5015">
        <v>123</v>
      </c>
      <c r="G5015">
        <v>1</v>
      </c>
      <c r="H5015">
        <v>80</v>
      </c>
      <c r="I5015">
        <v>4.93</v>
      </c>
      <c r="J5015">
        <v>4.4211281500000004</v>
      </c>
      <c r="L5015">
        <v>1</v>
      </c>
      <c r="M5015">
        <v>8</v>
      </c>
      <c r="N5015">
        <v>399</v>
      </c>
      <c r="O5015">
        <v>1</v>
      </c>
      <c r="P5015">
        <v>3</v>
      </c>
      <c r="Q5015" t="str">
        <f>VLOOKUP(M5015,lookups!$A$1:$B$7, 2, FALSE)</f>
        <v>rotary screw</v>
      </c>
      <c r="R5015" t="str">
        <f>VLOOKUP(N5015,lookups!$D$1:$E$6, 2, FALSE)</f>
        <v>hucuktlis r</v>
      </c>
      <c r="S5015" t="str">
        <f>VLOOKUP(C5015,lookups!$G$1:$H$3, 2, FALSE)</f>
        <v>smolt</v>
      </c>
    </row>
    <row r="5016" spans="1:19" x14ac:dyDescent="0.25">
      <c r="A5016" s="1">
        <v>34466</v>
      </c>
      <c r="B5016">
        <v>1</v>
      </c>
      <c r="C5016">
        <v>1</v>
      </c>
      <c r="D5016">
        <v>2</v>
      </c>
      <c r="E5016">
        <v>1994</v>
      </c>
      <c r="F5016">
        <v>124</v>
      </c>
      <c r="G5016">
        <v>1</v>
      </c>
      <c r="H5016">
        <v>76</v>
      </c>
      <c r="I5016">
        <v>4.3099999999999996</v>
      </c>
      <c r="J5016">
        <v>3.8651242039999998</v>
      </c>
      <c r="L5016">
        <v>1</v>
      </c>
      <c r="M5016">
        <v>8</v>
      </c>
      <c r="N5016">
        <v>399</v>
      </c>
      <c r="O5016">
        <v>1</v>
      </c>
      <c r="P5016">
        <v>3</v>
      </c>
      <c r="Q5016" t="str">
        <f>VLOOKUP(M5016,lookups!$A$1:$B$7, 2, FALSE)</f>
        <v>rotary screw</v>
      </c>
      <c r="R5016" t="str">
        <f>VLOOKUP(N5016,lookups!$D$1:$E$6, 2, FALSE)</f>
        <v>hucuktlis r</v>
      </c>
      <c r="S5016" t="str">
        <f>VLOOKUP(C5016,lookups!$G$1:$H$3, 2, FALSE)</f>
        <v>smolt</v>
      </c>
    </row>
    <row r="5017" spans="1:19" x14ac:dyDescent="0.25">
      <c r="A5017" s="1">
        <v>34466</v>
      </c>
      <c r="B5017">
        <v>1</v>
      </c>
      <c r="C5017">
        <v>1</v>
      </c>
      <c r="D5017">
        <v>2</v>
      </c>
      <c r="E5017">
        <v>1994</v>
      </c>
      <c r="F5017">
        <v>125</v>
      </c>
      <c r="G5017">
        <v>1</v>
      </c>
      <c r="H5017">
        <v>78</v>
      </c>
      <c r="I5017">
        <v>4.7300000000000004</v>
      </c>
      <c r="J5017">
        <v>4.2417720379999997</v>
      </c>
      <c r="L5017">
        <v>1</v>
      </c>
      <c r="M5017">
        <v>8</v>
      </c>
      <c r="N5017">
        <v>399</v>
      </c>
      <c r="O5017">
        <v>1</v>
      </c>
      <c r="P5017">
        <v>3</v>
      </c>
      <c r="Q5017" t="str">
        <f>VLOOKUP(M5017,lookups!$A$1:$B$7, 2, FALSE)</f>
        <v>rotary screw</v>
      </c>
      <c r="R5017" t="str">
        <f>VLOOKUP(N5017,lookups!$D$1:$E$6, 2, FALSE)</f>
        <v>hucuktlis r</v>
      </c>
      <c r="S5017" t="str">
        <f>VLOOKUP(C5017,lookups!$G$1:$H$3, 2, FALSE)</f>
        <v>smolt</v>
      </c>
    </row>
    <row r="5018" spans="1:19" x14ac:dyDescent="0.25">
      <c r="A5018" s="1">
        <v>34466</v>
      </c>
      <c r="B5018">
        <v>1</v>
      </c>
      <c r="C5018">
        <v>1</v>
      </c>
      <c r="D5018">
        <v>2</v>
      </c>
      <c r="E5018">
        <v>1994</v>
      </c>
      <c r="F5018">
        <v>126</v>
      </c>
      <c r="G5018">
        <v>1</v>
      </c>
      <c r="H5018">
        <v>76</v>
      </c>
      <c r="I5018">
        <v>4.5599999999999996</v>
      </c>
      <c r="J5018">
        <v>4.0893193439999997</v>
      </c>
      <c r="L5018">
        <v>1</v>
      </c>
      <c r="M5018">
        <v>8</v>
      </c>
      <c r="N5018">
        <v>399</v>
      </c>
      <c r="O5018">
        <v>1</v>
      </c>
      <c r="P5018">
        <v>3</v>
      </c>
      <c r="Q5018" t="str">
        <f>VLOOKUP(M5018,lookups!$A$1:$B$7, 2, FALSE)</f>
        <v>rotary screw</v>
      </c>
      <c r="R5018" t="str">
        <f>VLOOKUP(N5018,lookups!$D$1:$E$6, 2, FALSE)</f>
        <v>hucuktlis r</v>
      </c>
      <c r="S5018" t="str">
        <f>VLOOKUP(C5018,lookups!$G$1:$H$3, 2, FALSE)</f>
        <v>smolt</v>
      </c>
    </row>
    <row r="5019" spans="1:19" x14ac:dyDescent="0.25">
      <c r="A5019" s="1">
        <v>34466</v>
      </c>
      <c r="B5019">
        <v>1</v>
      </c>
      <c r="C5019">
        <v>1</v>
      </c>
      <c r="D5019">
        <v>2</v>
      </c>
      <c r="E5019">
        <v>1994</v>
      </c>
      <c r="F5019">
        <v>127</v>
      </c>
      <c r="G5019">
        <v>1</v>
      </c>
      <c r="H5019">
        <v>80</v>
      </c>
      <c r="I5019">
        <v>4.74</v>
      </c>
      <c r="J5019">
        <v>4.2507398439999999</v>
      </c>
      <c r="L5019">
        <v>1</v>
      </c>
      <c r="M5019">
        <v>8</v>
      </c>
      <c r="N5019">
        <v>399</v>
      </c>
      <c r="O5019">
        <v>1</v>
      </c>
      <c r="P5019">
        <v>3</v>
      </c>
      <c r="Q5019" t="str">
        <f>VLOOKUP(M5019,lookups!$A$1:$B$7, 2, FALSE)</f>
        <v>rotary screw</v>
      </c>
      <c r="R5019" t="str">
        <f>VLOOKUP(N5019,lookups!$D$1:$E$6, 2, FALSE)</f>
        <v>hucuktlis r</v>
      </c>
      <c r="S5019" t="str">
        <f>VLOOKUP(C5019,lookups!$G$1:$H$3, 2, FALSE)</f>
        <v>smolt</v>
      </c>
    </row>
    <row r="5020" spans="1:19" x14ac:dyDescent="0.25">
      <c r="A5020" s="1">
        <v>34466</v>
      </c>
      <c r="B5020">
        <v>1</v>
      </c>
      <c r="C5020">
        <v>1</v>
      </c>
      <c r="D5020">
        <v>2</v>
      </c>
      <c r="E5020">
        <v>1994</v>
      </c>
      <c r="F5020">
        <v>128</v>
      </c>
      <c r="G5020">
        <v>1</v>
      </c>
      <c r="H5020">
        <v>77</v>
      </c>
      <c r="I5020">
        <v>4.49</v>
      </c>
      <c r="J5020">
        <v>4.0265447050000001</v>
      </c>
      <c r="L5020">
        <v>1</v>
      </c>
      <c r="M5020">
        <v>8</v>
      </c>
      <c r="N5020">
        <v>399</v>
      </c>
      <c r="O5020">
        <v>1</v>
      </c>
      <c r="P5020">
        <v>3</v>
      </c>
      <c r="Q5020" t="str">
        <f>VLOOKUP(M5020,lookups!$A$1:$B$7, 2, FALSE)</f>
        <v>rotary screw</v>
      </c>
      <c r="R5020" t="str">
        <f>VLOOKUP(N5020,lookups!$D$1:$E$6, 2, FALSE)</f>
        <v>hucuktlis r</v>
      </c>
      <c r="S5020" t="str">
        <f>VLOOKUP(C5020,lookups!$G$1:$H$3, 2, FALSE)</f>
        <v>smolt</v>
      </c>
    </row>
    <row r="5021" spans="1:19" x14ac:dyDescent="0.25">
      <c r="A5021" s="1">
        <v>34466</v>
      </c>
      <c r="B5021">
        <v>1</v>
      </c>
      <c r="C5021">
        <v>1</v>
      </c>
      <c r="D5021">
        <v>2</v>
      </c>
      <c r="E5021">
        <v>1994</v>
      </c>
      <c r="F5021">
        <v>129</v>
      </c>
      <c r="G5021">
        <v>1</v>
      </c>
      <c r="H5021">
        <v>78</v>
      </c>
      <c r="I5021">
        <v>4.22</v>
      </c>
      <c r="J5021">
        <v>3.7844139540000001</v>
      </c>
      <c r="L5021">
        <v>1</v>
      </c>
      <c r="M5021">
        <v>8</v>
      </c>
      <c r="N5021">
        <v>399</v>
      </c>
      <c r="O5021">
        <v>1</v>
      </c>
      <c r="P5021">
        <v>3</v>
      </c>
      <c r="Q5021" t="str">
        <f>VLOOKUP(M5021,lookups!$A$1:$B$7, 2, FALSE)</f>
        <v>rotary screw</v>
      </c>
      <c r="R5021" t="str">
        <f>VLOOKUP(N5021,lookups!$D$1:$E$6, 2, FALSE)</f>
        <v>hucuktlis r</v>
      </c>
      <c r="S5021" t="str">
        <f>VLOOKUP(C5021,lookups!$G$1:$H$3, 2, FALSE)</f>
        <v>smolt</v>
      </c>
    </row>
    <row r="5022" spans="1:19" x14ac:dyDescent="0.25">
      <c r="A5022" s="1">
        <v>34466</v>
      </c>
      <c r="B5022">
        <v>1</v>
      </c>
      <c r="C5022">
        <v>1</v>
      </c>
      <c r="D5022">
        <v>2</v>
      </c>
      <c r="E5022">
        <v>1994</v>
      </c>
      <c r="F5022">
        <v>130</v>
      </c>
      <c r="G5022">
        <v>1</v>
      </c>
      <c r="H5022">
        <v>78</v>
      </c>
      <c r="I5022">
        <v>4.21</v>
      </c>
      <c r="J5022">
        <v>3.7754461479999999</v>
      </c>
      <c r="L5022">
        <v>1</v>
      </c>
      <c r="M5022">
        <v>8</v>
      </c>
      <c r="N5022">
        <v>399</v>
      </c>
      <c r="O5022">
        <v>1</v>
      </c>
      <c r="P5022">
        <v>3</v>
      </c>
      <c r="Q5022" t="str">
        <f>VLOOKUP(M5022,lookups!$A$1:$B$7, 2, FALSE)</f>
        <v>rotary screw</v>
      </c>
      <c r="R5022" t="str">
        <f>VLOOKUP(N5022,lookups!$D$1:$E$6, 2, FALSE)</f>
        <v>hucuktlis r</v>
      </c>
      <c r="S5022" t="str">
        <f>VLOOKUP(C5022,lookups!$G$1:$H$3, 2, FALSE)</f>
        <v>smolt</v>
      </c>
    </row>
    <row r="5023" spans="1:19" x14ac:dyDescent="0.25">
      <c r="A5023" s="1">
        <v>34466</v>
      </c>
      <c r="B5023">
        <v>1</v>
      </c>
      <c r="C5023">
        <v>1</v>
      </c>
      <c r="D5023">
        <v>2</v>
      </c>
      <c r="E5023">
        <v>1994</v>
      </c>
      <c r="F5023">
        <v>131</v>
      </c>
      <c r="G5023">
        <v>1</v>
      </c>
      <c r="H5023">
        <v>79</v>
      </c>
      <c r="I5023">
        <v>4.6100000000000003</v>
      </c>
      <c r="J5023">
        <v>4.1341583709999998</v>
      </c>
      <c r="L5023">
        <v>1</v>
      </c>
      <c r="M5023">
        <v>8</v>
      </c>
      <c r="N5023">
        <v>399</v>
      </c>
      <c r="O5023">
        <v>1</v>
      </c>
      <c r="P5023">
        <v>3</v>
      </c>
      <c r="Q5023" t="str">
        <f>VLOOKUP(M5023,lookups!$A$1:$B$7, 2, FALSE)</f>
        <v>rotary screw</v>
      </c>
      <c r="R5023" t="str">
        <f>VLOOKUP(N5023,lookups!$D$1:$E$6, 2, FALSE)</f>
        <v>hucuktlis r</v>
      </c>
      <c r="S5023" t="str">
        <f>VLOOKUP(C5023,lookups!$G$1:$H$3, 2, FALSE)</f>
        <v>smolt</v>
      </c>
    </row>
    <row r="5024" spans="1:19" x14ac:dyDescent="0.25">
      <c r="A5024" s="1">
        <v>34466</v>
      </c>
      <c r="B5024">
        <v>1</v>
      </c>
      <c r="C5024">
        <v>1</v>
      </c>
      <c r="D5024">
        <v>2</v>
      </c>
      <c r="E5024">
        <v>1994</v>
      </c>
      <c r="F5024">
        <v>132</v>
      </c>
      <c r="G5024">
        <v>1</v>
      </c>
      <c r="H5024">
        <v>75</v>
      </c>
      <c r="I5024">
        <v>4.09</v>
      </c>
      <c r="J5024">
        <v>3.667832481</v>
      </c>
      <c r="L5024">
        <v>1</v>
      </c>
      <c r="M5024">
        <v>8</v>
      </c>
      <c r="N5024">
        <v>399</v>
      </c>
      <c r="O5024">
        <v>1</v>
      </c>
      <c r="P5024">
        <v>3</v>
      </c>
      <c r="Q5024" t="str">
        <f>VLOOKUP(M5024,lookups!$A$1:$B$7, 2, FALSE)</f>
        <v>rotary screw</v>
      </c>
      <c r="R5024" t="str">
        <f>VLOOKUP(N5024,lookups!$D$1:$E$6, 2, FALSE)</f>
        <v>hucuktlis r</v>
      </c>
      <c r="S5024" t="str">
        <f>VLOOKUP(C5024,lookups!$G$1:$H$3, 2, FALSE)</f>
        <v>smolt</v>
      </c>
    </row>
    <row r="5025" spans="1:19" x14ac:dyDescent="0.25">
      <c r="A5025" s="1">
        <v>34466</v>
      </c>
      <c r="B5025">
        <v>1</v>
      </c>
      <c r="C5025">
        <v>1</v>
      </c>
      <c r="D5025">
        <v>2</v>
      </c>
      <c r="E5025">
        <v>1994</v>
      </c>
      <c r="F5025">
        <v>133</v>
      </c>
      <c r="G5025">
        <v>1</v>
      </c>
      <c r="H5025">
        <v>76</v>
      </c>
      <c r="I5025">
        <v>4.21</v>
      </c>
      <c r="J5025">
        <v>3.7754461479999999</v>
      </c>
      <c r="L5025">
        <v>1</v>
      </c>
      <c r="M5025">
        <v>8</v>
      </c>
      <c r="N5025">
        <v>399</v>
      </c>
      <c r="O5025">
        <v>1</v>
      </c>
      <c r="P5025">
        <v>3</v>
      </c>
      <c r="Q5025" t="str">
        <f>VLOOKUP(M5025,lookups!$A$1:$B$7, 2, FALSE)</f>
        <v>rotary screw</v>
      </c>
      <c r="R5025" t="str">
        <f>VLOOKUP(N5025,lookups!$D$1:$E$6, 2, FALSE)</f>
        <v>hucuktlis r</v>
      </c>
      <c r="S5025" t="str">
        <f>VLOOKUP(C5025,lookups!$G$1:$H$3, 2, FALSE)</f>
        <v>smolt</v>
      </c>
    </row>
    <row r="5026" spans="1:19" x14ac:dyDescent="0.25">
      <c r="A5026" s="1">
        <v>34466</v>
      </c>
      <c r="B5026">
        <v>1</v>
      </c>
      <c r="C5026">
        <v>1</v>
      </c>
      <c r="D5026">
        <v>2</v>
      </c>
      <c r="E5026">
        <v>1994</v>
      </c>
      <c r="F5026">
        <v>134</v>
      </c>
      <c r="G5026">
        <v>1</v>
      </c>
      <c r="H5026">
        <v>75</v>
      </c>
      <c r="I5026">
        <v>3.85</v>
      </c>
      <c r="J5026">
        <v>3.452605148</v>
      </c>
      <c r="L5026">
        <v>1</v>
      </c>
      <c r="M5026">
        <v>8</v>
      </c>
      <c r="N5026">
        <v>399</v>
      </c>
      <c r="O5026">
        <v>1</v>
      </c>
      <c r="P5026">
        <v>3</v>
      </c>
      <c r="Q5026" t="str">
        <f>VLOOKUP(M5026,lookups!$A$1:$B$7, 2, FALSE)</f>
        <v>rotary screw</v>
      </c>
      <c r="R5026" t="str">
        <f>VLOOKUP(N5026,lookups!$D$1:$E$6, 2, FALSE)</f>
        <v>hucuktlis r</v>
      </c>
      <c r="S5026" t="str">
        <f>VLOOKUP(C5026,lookups!$G$1:$H$3, 2, FALSE)</f>
        <v>smolt</v>
      </c>
    </row>
    <row r="5027" spans="1:19" x14ac:dyDescent="0.25">
      <c r="A5027" s="1">
        <v>34466</v>
      </c>
      <c r="B5027">
        <v>1</v>
      </c>
      <c r="C5027">
        <v>1</v>
      </c>
      <c r="D5027">
        <v>2</v>
      </c>
      <c r="E5027">
        <v>1994</v>
      </c>
      <c r="F5027">
        <v>135</v>
      </c>
      <c r="G5027">
        <v>1</v>
      </c>
      <c r="H5027">
        <v>77</v>
      </c>
      <c r="I5027">
        <v>4.22</v>
      </c>
      <c r="J5027">
        <v>3.7844139540000001</v>
      </c>
      <c r="L5027">
        <v>1</v>
      </c>
      <c r="M5027">
        <v>8</v>
      </c>
      <c r="N5027">
        <v>399</v>
      </c>
      <c r="O5027">
        <v>1</v>
      </c>
      <c r="P5027">
        <v>3</v>
      </c>
      <c r="Q5027" t="str">
        <f>VLOOKUP(M5027,lookups!$A$1:$B$7, 2, FALSE)</f>
        <v>rotary screw</v>
      </c>
      <c r="R5027" t="str">
        <f>VLOOKUP(N5027,lookups!$D$1:$E$6, 2, FALSE)</f>
        <v>hucuktlis r</v>
      </c>
      <c r="S5027" t="str">
        <f>VLOOKUP(C5027,lookups!$G$1:$H$3, 2, FALSE)</f>
        <v>smolt</v>
      </c>
    </row>
    <row r="5028" spans="1:19" x14ac:dyDescent="0.25">
      <c r="A5028" s="1">
        <v>34466</v>
      </c>
      <c r="B5028">
        <v>1</v>
      </c>
      <c r="C5028">
        <v>1</v>
      </c>
      <c r="D5028">
        <v>2</v>
      </c>
      <c r="E5028">
        <v>1994</v>
      </c>
      <c r="F5028">
        <v>136</v>
      </c>
      <c r="G5028">
        <v>1</v>
      </c>
      <c r="H5028">
        <v>80</v>
      </c>
      <c r="I5028">
        <v>4.8099999999999996</v>
      </c>
      <c r="J5028">
        <v>4.3135144829999996</v>
      </c>
      <c r="L5028">
        <v>1</v>
      </c>
      <c r="M5028">
        <v>8</v>
      </c>
      <c r="N5028">
        <v>399</v>
      </c>
      <c r="O5028">
        <v>1</v>
      </c>
      <c r="P5028">
        <v>3</v>
      </c>
      <c r="Q5028" t="str">
        <f>VLOOKUP(M5028,lookups!$A$1:$B$7, 2, FALSE)</f>
        <v>rotary screw</v>
      </c>
      <c r="R5028" t="str">
        <f>VLOOKUP(N5028,lookups!$D$1:$E$6, 2, FALSE)</f>
        <v>hucuktlis r</v>
      </c>
      <c r="S5028" t="str">
        <f>VLOOKUP(C5028,lookups!$G$1:$H$3, 2, FALSE)</f>
        <v>smolt</v>
      </c>
    </row>
    <row r="5029" spans="1:19" x14ac:dyDescent="0.25">
      <c r="A5029" s="1">
        <v>34466</v>
      </c>
      <c r="B5029">
        <v>1</v>
      </c>
      <c r="C5029">
        <v>1</v>
      </c>
      <c r="D5029">
        <v>2</v>
      </c>
      <c r="E5029">
        <v>1994</v>
      </c>
      <c r="F5029">
        <v>137</v>
      </c>
      <c r="G5029">
        <v>1</v>
      </c>
      <c r="H5029">
        <v>77</v>
      </c>
      <c r="I5029">
        <v>4.3899999999999997</v>
      </c>
      <c r="J5029">
        <v>3.9368666490000002</v>
      </c>
      <c r="L5029">
        <v>1</v>
      </c>
      <c r="M5029">
        <v>8</v>
      </c>
      <c r="N5029">
        <v>399</v>
      </c>
      <c r="O5029">
        <v>1</v>
      </c>
      <c r="P5029">
        <v>3</v>
      </c>
      <c r="Q5029" t="str">
        <f>VLOOKUP(M5029,lookups!$A$1:$B$7, 2, FALSE)</f>
        <v>rotary screw</v>
      </c>
      <c r="R5029" t="str">
        <f>VLOOKUP(N5029,lookups!$D$1:$E$6, 2, FALSE)</f>
        <v>hucuktlis r</v>
      </c>
      <c r="S5029" t="str">
        <f>VLOOKUP(C5029,lookups!$G$1:$H$3, 2, FALSE)</f>
        <v>smolt</v>
      </c>
    </row>
    <row r="5030" spans="1:19" x14ac:dyDescent="0.25">
      <c r="A5030" s="1">
        <v>34466</v>
      </c>
      <c r="B5030">
        <v>1</v>
      </c>
      <c r="C5030">
        <v>1</v>
      </c>
      <c r="D5030">
        <v>2</v>
      </c>
      <c r="E5030">
        <v>1994</v>
      </c>
      <c r="F5030">
        <v>138</v>
      </c>
      <c r="G5030">
        <v>1</v>
      </c>
      <c r="H5030">
        <v>80</v>
      </c>
      <c r="I5030">
        <v>4.58</v>
      </c>
      <c r="J5030">
        <v>4.1072549550000002</v>
      </c>
      <c r="L5030">
        <v>1</v>
      </c>
      <c r="M5030">
        <v>8</v>
      </c>
      <c r="N5030">
        <v>399</v>
      </c>
      <c r="O5030">
        <v>1</v>
      </c>
      <c r="P5030">
        <v>3</v>
      </c>
      <c r="Q5030" t="str">
        <f>VLOOKUP(M5030,lookups!$A$1:$B$7, 2, FALSE)</f>
        <v>rotary screw</v>
      </c>
      <c r="R5030" t="str">
        <f>VLOOKUP(N5030,lookups!$D$1:$E$6, 2, FALSE)</f>
        <v>hucuktlis r</v>
      </c>
      <c r="S5030" t="str">
        <f>VLOOKUP(C5030,lookups!$G$1:$H$3, 2, FALSE)</f>
        <v>smolt</v>
      </c>
    </row>
    <row r="5031" spans="1:19" x14ac:dyDescent="0.25">
      <c r="A5031" s="1">
        <v>34466</v>
      </c>
      <c r="B5031">
        <v>1</v>
      </c>
      <c r="C5031">
        <v>1</v>
      </c>
      <c r="D5031">
        <v>2</v>
      </c>
      <c r="E5031">
        <v>1994</v>
      </c>
      <c r="F5031">
        <v>139</v>
      </c>
      <c r="G5031">
        <v>1</v>
      </c>
      <c r="H5031">
        <v>77</v>
      </c>
      <c r="I5031">
        <v>4.2</v>
      </c>
      <c r="J5031">
        <v>3.7664783430000002</v>
      </c>
      <c r="L5031">
        <v>1</v>
      </c>
      <c r="M5031">
        <v>8</v>
      </c>
      <c r="N5031">
        <v>399</v>
      </c>
      <c r="O5031">
        <v>1</v>
      </c>
      <c r="P5031">
        <v>3</v>
      </c>
      <c r="Q5031" t="str">
        <f>VLOOKUP(M5031,lookups!$A$1:$B$7, 2, FALSE)</f>
        <v>rotary screw</v>
      </c>
      <c r="R5031" t="str">
        <f>VLOOKUP(N5031,lookups!$D$1:$E$6, 2, FALSE)</f>
        <v>hucuktlis r</v>
      </c>
      <c r="S5031" t="str">
        <f>VLOOKUP(C5031,lookups!$G$1:$H$3, 2, FALSE)</f>
        <v>smolt</v>
      </c>
    </row>
    <row r="5032" spans="1:19" x14ac:dyDescent="0.25">
      <c r="A5032" s="1">
        <v>34466</v>
      </c>
      <c r="B5032">
        <v>1</v>
      </c>
      <c r="C5032">
        <v>1</v>
      </c>
      <c r="D5032">
        <v>2</v>
      </c>
      <c r="E5032">
        <v>1994</v>
      </c>
      <c r="F5032">
        <v>140</v>
      </c>
      <c r="G5032">
        <v>1</v>
      </c>
      <c r="H5032">
        <v>75</v>
      </c>
      <c r="I5032">
        <v>3.96</v>
      </c>
      <c r="J5032">
        <v>3.551251009</v>
      </c>
      <c r="L5032">
        <v>1</v>
      </c>
      <c r="M5032">
        <v>8</v>
      </c>
      <c r="N5032">
        <v>399</v>
      </c>
      <c r="O5032">
        <v>1</v>
      </c>
      <c r="P5032">
        <v>3</v>
      </c>
      <c r="Q5032" t="str">
        <f>VLOOKUP(M5032,lookups!$A$1:$B$7, 2, FALSE)</f>
        <v>rotary screw</v>
      </c>
      <c r="R5032" t="str">
        <f>VLOOKUP(N5032,lookups!$D$1:$E$6, 2, FALSE)</f>
        <v>hucuktlis r</v>
      </c>
      <c r="S5032" t="str">
        <f>VLOOKUP(C5032,lookups!$G$1:$H$3, 2, FALSE)</f>
        <v>smolt</v>
      </c>
    </row>
    <row r="5033" spans="1:19" x14ac:dyDescent="0.25">
      <c r="A5033" s="1">
        <v>34466</v>
      </c>
      <c r="B5033">
        <v>1</v>
      </c>
      <c r="C5033">
        <v>1</v>
      </c>
      <c r="D5033">
        <v>2</v>
      </c>
      <c r="E5033">
        <v>1994</v>
      </c>
      <c r="F5033">
        <v>141</v>
      </c>
      <c r="G5033">
        <v>1</v>
      </c>
      <c r="H5033">
        <v>75</v>
      </c>
      <c r="I5033">
        <v>3.77</v>
      </c>
      <c r="J5033">
        <v>3.380862703</v>
      </c>
      <c r="L5033">
        <v>1</v>
      </c>
      <c r="M5033">
        <v>8</v>
      </c>
      <c r="N5033">
        <v>399</v>
      </c>
      <c r="O5033">
        <v>1</v>
      </c>
      <c r="P5033">
        <v>3</v>
      </c>
      <c r="Q5033" t="str">
        <f>VLOOKUP(M5033,lookups!$A$1:$B$7, 2, FALSE)</f>
        <v>rotary screw</v>
      </c>
      <c r="R5033" t="str">
        <f>VLOOKUP(N5033,lookups!$D$1:$E$6, 2, FALSE)</f>
        <v>hucuktlis r</v>
      </c>
      <c r="S5033" t="str">
        <f>VLOOKUP(C5033,lookups!$G$1:$H$3, 2, FALSE)</f>
        <v>smolt</v>
      </c>
    </row>
    <row r="5034" spans="1:19" x14ac:dyDescent="0.25">
      <c r="A5034" s="1">
        <v>34466</v>
      </c>
      <c r="B5034">
        <v>1</v>
      </c>
      <c r="C5034">
        <v>1</v>
      </c>
      <c r="D5034">
        <v>2</v>
      </c>
      <c r="E5034">
        <v>1994</v>
      </c>
      <c r="F5034">
        <v>142</v>
      </c>
      <c r="G5034">
        <v>1</v>
      </c>
      <c r="H5034">
        <v>72</v>
      </c>
      <c r="I5034">
        <v>3.48</v>
      </c>
      <c r="J5034">
        <v>3.1207963410000001</v>
      </c>
      <c r="M5034">
        <v>8</v>
      </c>
      <c r="N5034">
        <v>399</v>
      </c>
      <c r="O5034">
        <v>1</v>
      </c>
      <c r="P5034">
        <v>3</v>
      </c>
      <c r="Q5034" t="str">
        <f>VLOOKUP(M5034,lookups!$A$1:$B$7, 2, FALSE)</f>
        <v>rotary screw</v>
      </c>
      <c r="R5034" t="str">
        <f>VLOOKUP(N5034,lookups!$D$1:$E$6, 2, FALSE)</f>
        <v>hucuktlis r</v>
      </c>
      <c r="S5034" t="str">
        <f>VLOOKUP(C5034,lookups!$G$1:$H$3, 2, FALSE)</f>
        <v>smolt</v>
      </c>
    </row>
    <row r="5035" spans="1:19" x14ac:dyDescent="0.25">
      <c r="A5035" s="1">
        <v>34466</v>
      </c>
      <c r="B5035">
        <v>1</v>
      </c>
      <c r="C5035">
        <v>1</v>
      </c>
      <c r="D5035">
        <v>2</v>
      </c>
      <c r="E5035">
        <v>1994</v>
      </c>
      <c r="F5035">
        <v>143</v>
      </c>
      <c r="G5035">
        <v>1</v>
      </c>
      <c r="H5035">
        <v>72</v>
      </c>
      <c r="I5035">
        <v>3.51</v>
      </c>
      <c r="J5035">
        <v>3.1476997579999999</v>
      </c>
      <c r="M5035">
        <v>8</v>
      </c>
      <c r="N5035">
        <v>399</v>
      </c>
      <c r="O5035">
        <v>1</v>
      </c>
      <c r="P5035">
        <v>3</v>
      </c>
      <c r="Q5035" t="str">
        <f>VLOOKUP(M5035,lookups!$A$1:$B$7, 2, FALSE)</f>
        <v>rotary screw</v>
      </c>
      <c r="R5035" t="str">
        <f>VLOOKUP(N5035,lookups!$D$1:$E$6, 2, FALSE)</f>
        <v>hucuktlis r</v>
      </c>
      <c r="S5035" t="str">
        <f>VLOOKUP(C5035,lookups!$G$1:$H$3, 2, FALSE)</f>
        <v>smolt</v>
      </c>
    </row>
    <row r="5036" spans="1:19" x14ac:dyDescent="0.25">
      <c r="A5036" s="1">
        <v>34466</v>
      </c>
      <c r="B5036">
        <v>1</v>
      </c>
      <c r="C5036">
        <v>1</v>
      </c>
      <c r="D5036">
        <v>2</v>
      </c>
      <c r="E5036">
        <v>1994</v>
      </c>
      <c r="F5036">
        <v>144</v>
      </c>
      <c r="G5036">
        <v>1</v>
      </c>
      <c r="H5036">
        <v>72</v>
      </c>
      <c r="I5036">
        <v>3.5</v>
      </c>
      <c r="J5036">
        <v>3.1387319520000001</v>
      </c>
      <c r="M5036">
        <v>8</v>
      </c>
      <c r="N5036">
        <v>399</v>
      </c>
      <c r="O5036">
        <v>1</v>
      </c>
      <c r="P5036">
        <v>3</v>
      </c>
      <c r="Q5036" t="str">
        <f>VLOOKUP(M5036,lookups!$A$1:$B$7, 2, FALSE)</f>
        <v>rotary screw</v>
      </c>
      <c r="R5036" t="str">
        <f>VLOOKUP(N5036,lookups!$D$1:$E$6, 2, FALSE)</f>
        <v>hucuktlis r</v>
      </c>
      <c r="S5036" t="str">
        <f>VLOOKUP(C5036,lookups!$G$1:$H$3, 2, FALSE)</f>
        <v>smolt</v>
      </c>
    </row>
    <row r="5037" spans="1:19" x14ac:dyDescent="0.25">
      <c r="A5037" s="1">
        <v>34466</v>
      </c>
      <c r="B5037">
        <v>1</v>
      </c>
      <c r="C5037">
        <v>1</v>
      </c>
      <c r="D5037">
        <v>2</v>
      </c>
      <c r="E5037">
        <v>1994</v>
      </c>
      <c r="F5037">
        <v>145</v>
      </c>
      <c r="G5037">
        <v>1</v>
      </c>
      <c r="H5037">
        <v>71</v>
      </c>
      <c r="I5037">
        <v>3.42</v>
      </c>
      <c r="J5037">
        <v>3.0669895079999998</v>
      </c>
      <c r="M5037">
        <v>8</v>
      </c>
      <c r="N5037">
        <v>399</v>
      </c>
      <c r="O5037">
        <v>1</v>
      </c>
      <c r="P5037">
        <v>3</v>
      </c>
      <c r="Q5037" t="str">
        <f>VLOOKUP(M5037,lookups!$A$1:$B$7, 2, FALSE)</f>
        <v>rotary screw</v>
      </c>
      <c r="R5037" t="str">
        <f>VLOOKUP(N5037,lookups!$D$1:$E$6, 2, FALSE)</f>
        <v>hucuktlis r</v>
      </c>
      <c r="S5037" t="str">
        <f>VLOOKUP(C5037,lookups!$G$1:$H$3, 2, FALSE)</f>
        <v>smolt</v>
      </c>
    </row>
    <row r="5038" spans="1:19" x14ac:dyDescent="0.25">
      <c r="A5038" s="1">
        <v>34466</v>
      </c>
      <c r="B5038">
        <v>1</v>
      </c>
      <c r="C5038">
        <v>1</v>
      </c>
      <c r="D5038">
        <v>2</v>
      </c>
      <c r="E5038">
        <v>1994</v>
      </c>
      <c r="F5038">
        <v>146</v>
      </c>
      <c r="G5038">
        <v>1</v>
      </c>
      <c r="H5038">
        <v>70</v>
      </c>
      <c r="I5038">
        <v>2.94</v>
      </c>
      <c r="J5038">
        <v>2.6365348399999999</v>
      </c>
      <c r="M5038">
        <v>8</v>
      </c>
      <c r="N5038">
        <v>399</v>
      </c>
      <c r="O5038">
        <v>1</v>
      </c>
      <c r="P5038">
        <v>3</v>
      </c>
      <c r="Q5038" t="str">
        <f>VLOOKUP(M5038,lookups!$A$1:$B$7, 2, FALSE)</f>
        <v>rotary screw</v>
      </c>
      <c r="R5038" t="str">
        <f>VLOOKUP(N5038,lookups!$D$1:$E$6, 2, FALSE)</f>
        <v>hucuktlis r</v>
      </c>
      <c r="S5038" t="str">
        <f>VLOOKUP(C5038,lookups!$G$1:$H$3, 2, FALSE)</f>
        <v>smolt</v>
      </c>
    </row>
    <row r="5039" spans="1:19" x14ac:dyDescent="0.25">
      <c r="A5039" s="1">
        <v>34466</v>
      </c>
      <c r="B5039">
        <v>1</v>
      </c>
      <c r="C5039">
        <v>1</v>
      </c>
      <c r="D5039">
        <v>2</v>
      </c>
      <c r="E5039">
        <v>1994</v>
      </c>
      <c r="F5039">
        <v>147</v>
      </c>
      <c r="G5039">
        <v>1</v>
      </c>
      <c r="H5039">
        <v>74</v>
      </c>
      <c r="I5039">
        <v>4.2</v>
      </c>
      <c r="J5039">
        <v>3.7664783430000002</v>
      </c>
      <c r="M5039">
        <v>8</v>
      </c>
      <c r="N5039">
        <v>399</v>
      </c>
      <c r="O5039">
        <v>1</v>
      </c>
      <c r="P5039">
        <v>3</v>
      </c>
      <c r="Q5039" t="str">
        <f>VLOOKUP(M5039,lookups!$A$1:$B$7, 2, FALSE)</f>
        <v>rotary screw</v>
      </c>
      <c r="R5039" t="str">
        <f>VLOOKUP(N5039,lookups!$D$1:$E$6, 2, FALSE)</f>
        <v>hucuktlis r</v>
      </c>
      <c r="S5039" t="str">
        <f>VLOOKUP(C5039,lookups!$G$1:$H$3, 2, FALSE)</f>
        <v>smolt</v>
      </c>
    </row>
    <row r="5040" spans="1:19" x14ac:dyDescent="0.25">
      <c r="A5040" s="1">
        <v>34466</v>
      </c>
      <c r="B5040">
        <v>1</v>
      </c>
      <c r="C5040">
        <v>1</v>
      </c>
      <c r="D5040">
        <v>2</v>
      </c>
      <c r="E5040">
        <v>1994</v>
      </c>
      <c r="F5040">
        <v>148</v>
      </c>
      <c r="G5040">
        <v>1</v>
      </c>
      <c r="H5040">
        <v>72</v>
      </c>
      <c r="I5040">
        <v>3.5</v>
      </c>
      <c r="J5040">
        <v>3.1387319520000001</v>
      </c>
      <c r="M5040">
        <v>8</v>
      </c>
      <c r="N5040">
        <v>399</v>
      </c>
      <c r="O5040">
        <v>1</v>
      </c>
      <c r="P5040">
        <v>3</v>
      </c>
      <c r="Q5040" t="str">
        <f>VLOOKUP(M5040,lookups!$A$1:$B$7, 2, FALSE)</f>
        <v>rotary screw</v>
      </c>
      <c r="R5040" t="str">
        <f>VLOOKUP(N5040,lookups!$D$1:$E$6, 2, FALSE)</f>
        <v>hucuktlis r</v>
      </c>
      <c r="S5040" t="str">
        <f>VLOOKUP(C5040,lookups!$G$1:$H$3, 2, FALSE)</f>
        <v>smolt</v>
      </c>
    </row>
    <row r="5041" spans="1:19" x14ac:dyDescent="0.25">
      <c r="A5041" s="1">
        <v>34466</v>
      </c>
      <c r="B5041">
        <v>1</v>
      </c>
      <c r="C5041">
        <v>1</v>
      </c>
      <c r="D5041">
        <v>2</v>
      </c>
      <c r="E5041">
        <v>1994</v>
      </c>
      <c r="F5041">
        <v>149</v>
      </c>
      <c r="G5041">
        <v>1</v>
      </c>
      <c r="H5041">
        <v>74</v>
      </c>
      <c r="I5041">
        <v>3.66</v>
      </c>
      <c r="J5041">
        <v>3.282216842</v>
      </c>
      <c r="M5041">
        <v>8</v>
      </c>
      <c r="N5041">
        <v>399</v>
      </c>
      <c r="O5041">
        <v>1</v>
      </c>
      <c r="P5041">
        <v>3</v>
      </c>
      <c r="Q5041" t="str">
        <f>VLOOKUP(M5041,lookups!$A$1:$B$7, 2, FALSE)</f>
        <v>rotary screw</v>
      </c>
      <c r="R5041" t="str">
        <f>VLOOKUP(N5041,lookups!$D$1:$E$6, 2, FALSE)</f>
        <v>hucuktlis r</v>
      </c>
      <c r="S5041" t="str">
        <f>VLOOKUP(C5041,lookups!$G$1:$H$3, 2, FALSE)</f>
        <v>smolt</v>
      </c>
    </row>
    <row r="5042" spans="1:19" x14ac:dyDescent="0.25">
      <c r="A5042" s="1">
        <v>34466</v>
      </c>
      <c r="B5042">
        <v>1</v>
      </c>
      <c r="C5042">
        <v>1</v>
      </c>
      <c r="D5042">
        <v>2</v>
      </c>
      <c r="E5042">
        <v>1994</v>
      </c>
      <c r="F5042">
        <v>150</v>
      </c>
      <c r="G5042">
        <v>1</v>
      </c>
      <c r="H5042">
        <v>74</v>
      </c>
      <c r="I5042">
        <v>3.56</v>
      </c>
      <c r="J5042">
        <v>3.1925387860000001</v>
      </c>
      <c r="M5042">
        <v>8</v>
      </c>
      <c r="N5042">
        <v>399</v>
      </c>
      <c r="O5042">
        <v>1</v>
      </c>
      <c r="P5042">
        <v>3</v>
      </c>
      <c r="Q5042" t="str">
        <f>VLOOKUP(M5042,lookups!$A$1:$B$7, 2, FALSE)</f>
        <v>rotary screw</v>
      </c>
      <c r="R5042" t="str">
        <f>VLOOKUP(N5042,lookups!$D$1:$E$6, 2, FALSE)</f>
        <v>hucuktlis r</v>
      </c>
      <c r="S5042" t="str">
        <f>VLOOKUP(C5042,lookups!$G$1:$H$3, 2, FALSE)</f>
        <v>smolt</v>
      </c>
    </row>
    <row r="5043" spans="1:19" x14ac:dyDescent="0.25">
      <c r="A5043" s="1">
        <v>34472</v>
      </c>
      <c r="B5043">
        <v>1</v>
      </c>
      <c r="C5043">
        <v>1</v>
      </c>
      <c r="D5043">
        <v>1</v>
      </c>
      <c r="E5043">
        <v>1994</v>
      </c>
      <c r="F5043">
        <v>1</v>
      </c>
      <c r="G5043">
        <v>1</v>
      </c>
      <c r="H5043">
        <v>85</v>
      </c>
      <c r="I5043">
        <v>6.1</v>
      </c>
      <c r="J5043">
        <v>5.4703614030000001</v>
      </c>
      <c r="L5043">
        <v>1</v>
      </c>
      <c r="M5043">
        <v>8</v>
      </c>
      <c r="N5043">
        <v>399</v>
      </c>
      <c r="O5043">
        <v>1</v>
      </c>
      <c r="P5043">
        <v>3</v>
      </c>
      <c r="Q5043" t="str">
        <f>VLOOKUP(M5043,lookups!$A$1:$B$7, 2, FALSE)</f>
        <v>rotary screw</v>
      </c>
      <c r="R5043" t="str">
        <f>VLOOKUP(N5043,lookups!$D$1:$E$6, 2, FALSE)</f>
        <v>hucuktlis r</v>
      </c>
      <c r="S5043" t="str">
        <f>VLOOKUP(C5043,lookups!$G$1:$H$3, 2, FALSE)</f>
        <v>smolt</v>
      </c>
    </row>
    <row r="5044" spans="1:19" x14ac:dyDescent="0.25">
      <c r="A5044" s="1">
        <v>34472</v>
      </c>
      <c r="B5044">
        <v>1</v>
      </c>
      <c r="C5044">
        <v>1</v>
      </c>
      <c r="D5044">
        <v>1</v>
      </c>
      <c r="E5044">
        <v>1994</v>
      </c>
      <c r="F5044">
        <v>2</v>
      </c>
      <c r="G5044">
        <v>1</v>
      </c>
      <c r="H5044">
        <v>81</v>
      </c>
      <c r="I5044">
        <v>4.9800000000000004</v>
      </c>
      <c r="J5044">
        <v>4.4659671779999996</v>
      </c>
      <c r="L5044">
        <v>1</v>
      </c>
      <c r="M5044">
        <v>8</v>
      </c>
      <c r="N5044">
        <v>399</v>
      </c>
      <c r="O5044">
        <v>1</v>
      </c>
      <c r="P5044">
        <v>3</v>
      </c>
      <c r="Q5044" t="str">
        <f>VLOOKUP(M5044,lookups!$A$1:$B$7, 2, FALSE)</f>
        <v>rotary screw</v>
      </c>
      <c r="R5044" t="str">
        <f>VLOOKUP(N5044,lookups!$D$1:$E$6, 2, FALSE)</f>
        <v>hucuktlis r</v>
      </c>
      <c r="S5044" t="str">
        <f>VLOOKUP(C5044,lookups!$G$1:$H$3, 2, FALSE)</f>
        <v>smolt</v>
      </c>
    </row>
    <row r="5045" spans="1:19" x14ac:dyDescent="0.25">
      <c r="A5045" s="1">
        <v>34472</v>
      </c>
      <c r="B5045">
        <v>1</v>
      </c>
      <c r="C5045">
        <v>1</v>
      </c>
      <c r="D5045">
        <v>1</v>
      </c>
      <c r="E5045">
        <v>1994</v>
      </c>
      <c r="F5045">
        <v>3</v>
      </c>
      <c r="G5045">
        <v>1</v>
      </c>
      <c r="H5045">
        <v>87</v>
      </c>
      <c r="I5045">
        <v>6.1</v>
      </c>
      <c r="J5045">
        <v>5.4703614030000001</v>
      </c>
      <c r="L5045">
        <v>1</v>
      </c>
      <c r="M5045">
        <v>8</v>
      </c>
      <c r="N5045">
        <v>399</v>
      </c>
      <c r="O5045">
        <v>1</v>
      </c>
      <c r="P5045">
        <v>3</v>
      </c>
      <c r="Q5045" t="str">
        <f>VLOOKUP(M5045,lookups!$A$1:$B$7, 2, FALSE)</f>
        <v>rotary screw</v>
      </c>
      <c r="R5045" t="str">
        <f>VLOOKUP(N5045,lookups!$D$1:$E$6, 2, FALSE)</f>
        <v>hucuktlis r</v>
      </c>
      <c r="S5045" t="str">
        <f>VLOOKUP(C5045,lookups!$G$1:$H$3, 2, FALSE)</f>
        <v>smolt</v>
      </c>
    </row>
    <row r="5046" spans="1:19" x14ac:dyDescent="0.25">
      <c r="A5046" s="1">
        <v>34472</v>
      </c>
      <c r="B5046">
        <v>1</v>
      </c>
      <c r="C5046">
        <v>1</v>
      </c>
      <c r="D5046">
        <v>1</v>
      </c>
      <c r="E5046">
        <v>1994</v>
      </c>
      <c r="F5046">
        <v>4</v>
      </c>
      <c r="G5046">
        <v>1</v>
      </c>
      <c r="H5046">
        <v>78</v>
      </c>
      <c r="I5046">
        <v>4.3</v>
      </c>
      <c r="J5046">
        <v>3.8561563990000001</v>
      </c>
      <c r="L5046">
        <v>1</v>
      </c>
      <c r="M5046">
        <v>8</v>
      </c>
      <c r="N5046">
        <v>399</v>
      </c>
      <c r="O5046">
        <v>1</v>
      </c>
      <c r="P5046">
        <v>3</v>
      </c>
      <c r="Q5046" t="str">
        <f>VLOOKUP(M5046,lookups!$A$1:$B$7, 2, FALSE)</f>
        <v>rotary screw</v>
      </c>
      <c r="R5046" t="str">
        <f>VLOOKUP(N5046,lookups!$D$1:$E$6, 2, FALSE)</f>
        <v>hucuktlis r</v>
      </c>
      <c r="S5046" t="str">
        <f>VLOOKUP(C5046,lookups!$G$1:$H$3, 2, FALSE)</f>
        <v>smolt</v>
      </c>
    </row>
    <row r="5047" spans="1:19" x14ac:dyDescent="0.25">
      <c r="A5047" s="1">
        <v>34472</v>
      </c>
      <c r="B5047">
        <v>1</v>
      </c>
      <c r="C5047">
        <v>1</v>
      </c>
      <c r="D5047">
        <v>1</v>
      </c>
      <c r="E5047">
        <v>1994</v>
      </c>
      <c r="F5047">
        <v>5</v>
      </c>
      <c r="G5047">
        <v>1</v>
      </c>
      <c r="H5047">
        <v>83</v>
      </c>
      <c r="I5047">
        <v>5.21</v>
      </c>
      <c r="J5047">
        <v>4.672226706</v>
      </c>
      <c r="L5047">
        <v>1</v>
      </c>
      <c r="M5047">
        <v>8</v>
      </c>
      <c r="N5047">
        <v>399</v>
      </c>
      <c r="O5047">
        <v>1</v>
      </c>
      <c r="P5047">
        <v>3</v>
      </c>
      <c r="Q5047" t="str">
        <f>VLOOKUP(M5047,lookups!$A$1:$B$7, 2, FALSE)</f>
        <v>rotary screw</v>
      </c>
      <c r="R5047" t="str">
        <f>VLOOKUP(N5047,lookups!$D$1:$E$6, 2, FALSE)</f>
        <v>hucuktlis r</v>
      </c>
      <c r="S5047" t="str">
        <f>VLOOKUP(C5047,lookups!$G$1:$H$3, 2, FALSE)</f>
        <v>smolt</v>
      </c>
    </row>
    <row r="5048" spans="1:19" x14ac:dyDescent="0.25">
      <c r="A5048" s="1">
        <v>34472</v>
      </c>
      <c r="B5048">
        <v>1</v>
      </c>
      <c r="C5048">
        <v>1</v>
      </c>
      <c r="D5048">
        <v>1</v>
      </c>
      <c r="E5048">
        <v>1994</v>
      </c>
      <c r="F5048">
        <v>6</v>
      </c>
      <c r="G5048">
        <v>1</v>
      </c>
      <c r="H5048">
        <v>86</v>
      </c>
      <c r="I5048">
        <v>6.18</v>
      </c>
      <c r="J5048">
        <v>5.5421038469999999</v>
      </c>
      <c r="L5048">
        <v>1</v>
      </c>
      <c r="M5048">
        <v>8</v>
      </c>
      <c r="N5048">
        <v>399</v>
      </c>
      <c r="O5048">
        <v>1</v>
      </c>
      <c r="P5048">
        <v>3</v>
      </c>
      <c r="Q5048" t="str">
        <f>VLOOKUP(M5048,lookups!$A$1:$B$7, 2, FALSE)</f>
        <v>rotary screw</v>
      </c>
      <c r="R5048" t="str">
        <f>VLOOKUP(N5048,lookups!$D$1:$E$6, 2, FALSE)</f>
        <v>hucuktlis r</v>
      </c>
      <c r="S5048" t="str">
        <f>VLOOKUP(C5048,lookups!$G$1:$H$3, 2, FALSE)</f>
        <v>smolt</v>
      </c>
    </row>
    <row r="5049" spans="1:19" x14ac:dyDescent="0.25">
      <c r="A5049" s="1">
        <v>34472</v>
      </c>
      <c r="B5049">
        <v>1</v>
      </c>
      <c r="C5049">
        <v>1</v>
      </c>
      <c r="D5049">
        <v>1</v>
      </c>
      <c r="E5049">
        <v>1994</v>
      </c>
      <c r="F5049">
        <v>7</v>
      </c>
      <c r="G5049">
        <v>1</v>
      </c>
      <c r="H5049">
        <v>83</v>
      </c>
      <c r="I5049">
        <v>5.15</v>
      </c>
      <c r="J5049">
        <v>4.6184198729999997</v>
      </c>
      <c r="L5049">
        <v>1</v>
      </c>
      <c r="M5049">
        <v>8</v>
      </c>
      <c r="N5049">
        <v>399</v>
      </c>
      <c r="O5049">
        <v>1</v>
      </c>
      <c r="P5049">
        <v>3</v>
      </c>
      <c r="Q5049" t="str">
        <f>VLOOKUP(M5049,lookups!$A$1:$B$7, 2, FALSE)</f>
        <v>rotary screw</v>
      </c>
      <c r="R5049" t="str">
        <f>VLOOKUP(N5049,lookups!$D$1:$E$6, 2, FALSE)</f>
        <v>hucuktlis r</v>
      </c>
      <c r="S5049" t="str">
        <f>VLOOKUP(C5049,lookups!$G$1:$H$3, 2, FALSE)</f>
        <v>smolt</v>
      </c>
    </row>
    <row r="5050" spans="1:19" x14ac:dyDescent="0.25">
      <c r="A5050" s="1">
        <v>34472</v>
      </c>
      <c r="B5050">
        <v>1</v>
      </c>
      <c r="C5050">
        <v>1</v>
      </c>
      <c r="D5050">
        <v>1</v>
      </c>
      <c r="E5050">
        <v>1994</v>
      </c>
      <c r="F5050">
        <v>8</v>
      </c>
      <c r="G5050">
        <v>1</v>
      </c>
      <c r="H5050">
        <v>83</v>
      </c>
      <c r="I5050">
        <v>4.97</v>
      </c>
      <c r="J5050">
        <v>4.4569993720000003</v>
      </c>
      <c r="L5050">
        <v>1</v>
      </c>
      <c r="M5050">
        <v>8</v>
      </c>
      <c r="N5050">
        <v>399</v>
      </c>
      <c r="O5050">
        <v>1</v>
      </c>
      <c r="P5050">
        <v>3</v>
      </c>
      <c r="Q5050" t="str">
        <f>VLOOKUP(M5050,lookups!$A$1:$B$7, 2, FALSE)</f>
        <v>rotary screw</v>
      </c>
      <c r="R5050" t="str">
        <f>VLOOKUP(N5050,lookups!$D$1:$E$6, 2, FALSE)</f>
        <v>hucuktlis r</v>
      </c>
      <c r="S5050" t="str">
        <f>VLOOKUP(C5050,lookups!$G$1:$H$3, 2, FALSE)</f>
        <v>smolt</v>
      </c>
    </row>
    <row r="5051" spans="1:19" x14ac:dyDescent="0.25">
      <c r="A5051" s="1">
        <v>34472</v>
      </c>
      <c r="B5051">
        <v>1</v>
      </c>
      <c r="C5051">
        <v>1</v>
      </c>
      <c r="D5051">
        <v>1</v>
      </c>
      <c r="E5051">
        <v>1994</v>
      </c>
      <c r="F5051">
        <v>9</v>
      </c>
      <c r="G5051">
        <v>1</v>
      </c>
      <c r="H5051">
        <v>80</v>
      </c>
      <c r="I5051">
        <v>5.07</v>
      </c>
      <c r="J5051">
        <v>4.5466774279999997</v>
      </c>
      <c r="L5051">
        <v>1</v>
      </c>
      <c r="M5051">
        <v>8</v>
      </c>
      <c r="N5051">
        <v>399</v>
      </c>
      <c r="O5051">
        <v>1</v>
      </c>
      <c r="P5051">
        <v>3</v>
      </c>
      <c r="Q5051" t="str">
        <f>VLOOKUP(M5051,lookups!$A$1:$B$7, 2, FALSE)</f>
        <v>rotary screw</v>
      </c>
      <c r="R5051" t="str">
        <f>VLOOKUP(N5051,lookups!$D$1:$E$6, 2, FALSE)</f>
        <v>hucuktlis r</v>
      </c>
      <c r="S5051" t="str">
        <f>VLOOKUP(C5051,lookups!$G$1:$H$3, 2, FALSE)</f>
        <v>smolt</v>
      </c>
    </row>
    <row r="5052" spans="1:19" x14ac:dyDescent="0.25">
      <c r="A5052" s="1">
        <v>34472</v>
      </c>
      <c r="B5052">
        <v>1</v>
      </c>
      <c r="C5052">
        <v>1</v>
      </c>
      <c r="D5052">
        <v>1</v>
      </c>
      <c r="E5052">
        <v>1994</v>
      </c>
      <c r="F5052">
        <v>10</v>
      </c>
      <c r="G5052">
        <v>1</v>
      </c>
      <c r="H5052">
        <v>86</v>
      </c>
      <c r="I5052">
        <v>6.26</v>
      </c>
      <c r="J5052">
        <v>5.6138462919999998</v>
      </c>
      <c r="L5052">
        <v>1</v>
      </c>
      <c r="M5052">
        <v>8</v>
      </c>
      <c r="N5052">
        <v>399</v>
      </c>
      <c r="O5052">
        <v>1</v>
      </c>
      <c r="P5052">
        <v>3</v>
      </c>
      <c r="Q5052" t="str">
        <f>VLOOKUP(M5052,lookups!$A$1:$B$7, 2, FALSE)</f>
        <v>rotary screw</v>
      </c>
      <c r="R5052" t="str">
        <f>VLOOKUP(N5052,lookups!$D$1:$E$6, 2, FALSE)</f>
        <v>hucuktlis r</v>
      </c>
      <c r="S5052" t="str">
        <f>VLOOKUP(C5052,lookups!$G$1:$H$3, 2, FALSE)</f>
        <v>smolt</v>
      </c>
    </row>
    <row r="5053" spans="1:19" x14ac:dyDescent="0.25">
      <c r="A5053" s="1">
        <v>34472</v>
      </c>
      <c r="B5053">
        <v>1</v>
      </c>
      <c r="C5053">
        <v>1</v>
      </c>
      <c r="D5053">
        <v>1</v>
      </c>
      <c r="E5053">
        <v>1994</v>
      </c>
      <c r="F5053">
        <v>11</v>
      </c>
      <c r="G5053">
        <v>1</v>
      </c>
      <c r="H5053">
        <v>78</v>
      </c>
      <c r="I5053">
        <v>4.05</v>
      </c>
      <c r="J5053">
        <v>3.6319612590000001</v>
      </c>
      <c r="L5053">
        <v>1</v>
      </c>
      <c r="M5053">
        <v>8</v>
      </c>
      <c r="N5053">
        <v>399</v>
      </c>
      <c r="O5053">
        <v>1</v>
      </c>
      <c r="P5053">
        <v>3</v>
      </c>
      <c r="Q5053" t="str">
        <f>VLOOKUP(M5053,lookups!$A$1:$B$7, 2, FALSE)</f>
        <v>rotary screw</v>
      </c>
      <c r="R5053" t="str">
        <f>VLOOKUP(N5053,lookups!$D$1:$E$6, 2, FALSE)</f>
        <v>hucuktlis r</v>
      </c>
      <c r="S5053" t="str">
        <f>VLOOKUP(C5053,lookups!$G$1:$H$3, 2, FALSE)</f>
        <v>smolt</v>
      </c>
    </row>
    <row r="5054" spans="1:19" x14ac:dyDescent="0.25">
      <c r="A5054" s="1">
        <v>34472</v>
      </c>
      <c r="B5054">
        <v>1</v>
      </c>
      <c r="C5054">
        <v>1</v>
      </c>
      <c r="D5054">
        <v>1</v>
      </c>
      <c r="E5054">
        <v>1994</v>
      </c>
      <c r="F5054">
        <v>12</v>
      </c>
      <c r="G5054">
        <v>1</v>
      </c>
      <c r="H5054">
        <v>76</v>
      </c>
      <c r="I5054">
        <v>4.08</v>
      </c>
      <c r="J5054">
        <v>3.6588646759999999</v>
      </c>
      <c r="L5054">
        <v>1</v>
      </c>
      <c r="M5054">
        <v>8</v>
      </c>
      <c r="N5054">
        <v>399</v>
      </c>
      <c r="O5054">
        <v>1</v>
      </c>
      <c r="P5054">
        <v>3</v>
      </c>
      <c r="Q5054" t="str">
        <f>VLOOKUP(M5054,lookups!$A$1:$B$7, 2, FALSE)</f>
        <v>rotary screw</v>
      </c>
      <c r="R5054" t="str">
        <f>VLOOKUP(N5054,lookups!$D$1:$E$6, 2, FALSE)</f>
        <v>hucuktlis r</v>
      </c>
      <c r="S5054" t="str">
        <f>VLOOKUP(C5054,lookups!$G$1:$H$3, 2, FALSE)</f>
        <v>smolt</v>
      </c>
    </row>
    <row r="5055" spans="1:19" x14ac:dyDescent="0.25">
      <c r="A5055" s="1">
        <v>34472</v>
      </c>
      <c r="B5055">
        <v>1</v>
      </c>
      <c r="C5055">
        <v>1</v>
      </c>
      <c r="D5055">
        <v>1</v>
      </c>
      <c r="E5055">
        <v>1994</v>
      </c>
      <c r="F5055">
        <v>13</v>
      </c>
      <c r="G5055">
        <v>1</v>
      </c>
      <c r="H5055">
        <v>85</v>
      </c>
      <c r="I5055">
        <v>5.98</v>
      </c>
      <c r="J5055">
        <v>5.3627477360000002</v>
      </c>
      <c r="L5055">
        <v>1</v>
      </c>
      <c r="M5055">
        <v>8</v>
      </c>
      <c r="N5055">
        <v>399</v>
      </c>
      <c r="O5055">
        <v>1</v>
      </c>
      <c r="P5055">
        <v>3</v>
      </c>
      <c r="Q5055" t="str">
        <f>VLOOKUP(M5055,lookups!$A$1:$B$7, 2, FALSE)</f>
        <v>rotary screw</v>
      </c>
      <c r="R5055" t="str">
        <f>VLOOKUP(N5055,lookups!$D$1:$E$6, 2, FALSE)</f>
        <v>hucuktlis r</v>
      </c>
      <c r="S5055" t="str">
        <f>VLOOKUP(C5055,lookups!$G$1:$H$3, 2, FALSE)</f>
        <v>smolt</v>
      </c>
    </row>
    <row r="5056" spans="1:19" x14ac:dyDescent="0.25">
      <c r="A5056" s="1">
        <v>34472</v>
      </c>
      <c r="B5056">
        <v>1</v>
      </c>
      <c r="C5056">
        <v>1</v>
      </c>
      <c r="D5056">
        <v>1</v>
      </c>
      <c r="E5056">
        <v>1994</v>
      </c>
      <c r="F5056">
        <v>14</v>
      </c>
      <c r="G5056">
        <v>1</v>
      </c>
      <c r="H5056">
        <v>71</v>
      </c>
      <c r="I5056">
        <v>3.68</v>
      </c>
      <c r="J5056">
        <v>3.3001524529999999</v>
      </c>
      <c r="M5056">
        <v>8</v>
      </c>
      <c r="N5056">
        <v>399</v>
      </c>
      <c r="O5056">
        <v>1</v>
      </c>
      <c r="P5056">
        <v>3</v>
      </c>
      <c r="Q5056" t="str">
        <f>VLOOKUP(M5056,lookups!$A$1:$B$7, 2, FALSE)</f>
        <v>rotary screw</v>
      </c>
      <c r="R5056" t="str">
        <f>VLOOKUP(N5056,lookups!$D$1:$E$6, 2, FALSE)</f>
        <v>hucuktlis r</v>
      </c>
      <c r="S5056" t="str">
        <f>VLOOKUP(C5056,lookups!$G$1:$H$3, 2, FALSE)</f>
        <v>smolt</v>
      </c>
    </row>
    <row r="5057" spans="1:19" x14ac:dyDescent="0.25">
      <c r="A5057" s="1">
        <v>34472</v>
      </c>
      <c r="B5057">
        <v>1</v>
      </c>
      <c r="C5057">
        <v>1</v>
      </c>
      <c r="D5057">
        <v>1</v>
      </c>
      <c r="E5057">
        <v>1994</v>
      </c>
      <c r="F5057">
        <v>15</v>
      </c>
      <c r="G5057">
        <v>1</v>
      </c>
      <c r="H5057">
        <v>82</v>
      </c>
      <c r="I5057">
        <v>4.96</v>
      </c>
      <c r="J5057">
        <v>4.4480315670000001</v>
      </c>
      <c r="L5057">
        <v>1</v>
      </c>
      <c r="M5057">
        <v>8</v>
      </c>
      <c r="N5057">
        <v>399</v>
      </c>
      <c r="O5057">
        <v>1</v>
      </c>
      <c r="P5057">
        <v>3</v>
      </c>
      <c r="Q5057" t="str">
        <f>VLOOKUP(M5057,lookups!$A$1:$B$7, 2, FALSE)</f>
        <v>rotary screw</v>
      </c>
      <c r="R5057" t="str">
        <f>VLOOKUP(N5057,lookups!$D$1:$E$6, 2, FALSE)</f>
        <v>hucuktlis r</v>
      </c>
      <c r="S5057" t="str">
        <f>VLOOKUP(C5057,lookups!$G$1:$H$3, 2, FALSE)</f>
        <v>smolt</v>
      </c>
    </row>
    <row r="5058" spans="1:19" x14ac:dyDescent="0.25">
      <c r="A5058" s="1">
        <v>34472</v>
      </c>
      <c r="B5058">
        <v>1</v>
      </c>
      <c r="C5058">
        <v>1</v>
      </c>
      <c r="D5058">
        <v>1</v>
      </c>
      <c r="E5058">
        <v>1994</v>
      </c>
      <c r="F5058">
        <v>16</v>
      </c>
      <c r="G5058">
        <v>1</v>
      </c>
      <c r="H5058">
        <v>77</v>
      </c>
      <c r="I5058">
        <v>4.5999999999999996</v>
      </c>
      <c r="J5058">
        <v>4.1251905659999997</v>
      </c>
      <c r="L5058">
        <v>1</v>
      </c>
      <c r="M5058">
        <v>8</v>
      </c>
      <c r="N5058">
        <v>399</v>
      </c>
      <c r="O5058">
        <v>1</v>
      </c>
      <c r="P5058">
        <v>3</v>
      </c>
      <c r="Q5058" t="str">
        <f>VLOOKUP(M5058,lookups!$A$1:$B$7, 2, FALSE)</f>
        <v>rotary screw</v>
      </c>
      <c r="R5058" t="str">
        <f>VLOOKUP(N5058,lookups!$D$1:$E$6, 2, FALSE)</f>
        <v>hucuktlis r</v>
      </c>
      <c r="S5058" t="str">
        <f>VLOOKUP(C5058,lookups!$G$1:$H$3, 2, FALSE)</f>
        <v>smolt</v>
      </c>
    </row>
    <row r="5059" spans="1:19" x14ac:dyDescent="0.25">
      <c r="A5059" s="1">
        <v>34472</v>
      </c>
      <c r="B5059">
        <v>1</v>
      </c>
      <c r="C5059">
        <v>1</v>
      </c>
      <c r="D5059">
        <v>1</v>
      </c>
      <c r="E5059">
        <v>1994</v>
      </c>
      <c r="F5059">
        <v>17</v>
      </c>
      <c r="G5059">
        <v>1</v>
      </c>
      <c r="H5059">
        <v>78</v>
      </c>
      <c r="I5059">
        <v>4.5599999999999996</v>
      </c>
      <c r="J5059">
        <v>4.0893193439999997</v>
      </c>
      <c r="L5059">
        <v>1</v>
      </c>
      <c r="M5059">
        <v>8</v>
      </c>
      <c r="N5059">
        <v>399</v>
      </c>
      <c r="O5059">
        <v>1</v>
      </c>
      <c r="P5059">
        <v>3</v>
      </c>
      <c r="Q5059" t="str">
        <f>VLOOKUP(M5059,lookups!$A$1:$B$7, 2, FALSE)</f>
        <v>rotary screw</v>
      </c>
      <c r="R5059" t="str">
        <f>VLOOKUP(N5059,lookups!$D$1:$E$6, 2, FALSE)</f>
        <v>hucuktlis r</v>
      </c>
      <c r="S5059" t="str">
        <f>VLOOKUP(C5059,lookups!$G$1:$H$3, 2, FALSE)</f>
        <v>smolt</v>
      </c>
    </row>
    <row r="5060" spans="1:19" x14ac:dyDescent="0.25">
      <c r="A5060" s="1">
        <v>34472</v>
      </c>
      <c r="B5060">
        <v>1</v>
      </c>
      <c r="C5060">
        <v>1</v>
      </c>
      <c r="D5060">
        <v>1</v>
      </c>
      <c r="E5060">
        <v>1994</v>
      </c>
      <c r="F5060">
        <v>18</v>
      </c>
      <c r="G5060">
        <v>1</v>
      </c>
      <c r="H5060">
        <v>79</v>
      </c>
      <c r="I5060">
        <v>4.3</v>
      </c>
      <c r="J5060">
        <v>3.8561563990000001</v>
      </c>
      <c r="L5060">
        <v>1</v>
      </c>
      <c r="M5060">
        <v>8</v>
      </c>
      <c r="N5060">
        <v>399</v>
      </c>
      <c r="O5060">
        <v>1</v>
      </c>
      <c r="P5060">
        <v>3</v>
      </c>
      <c r="Q5060" t="str">
        <f>VLOOKUP(M5060,lookups!$A$1:$B$7, 2, FALSE)</f>
        <v>rotary screw</v>
      </c>
      <c r="R5060" t="str">
        <f>VLOOKUP(N5060,lookups!$D$1:$E$6, 2, FALSE)</f>
        <v>hucuktlis r</v>
      </c>
      <c r="S5060" t="str">
        <f>VLOOKUP(C5060,lookups!$G$1:$H$3, 2, FALSE)</f>
        <v>smolt</v>
      </c>
    </row>
    <row r="5061" spans="1:19" x14ac:dyDescent="0.25">
      <c r="A5061" s="1">
        <v>34472</v>
      </c>
      <c r="B5061">
        <v>1</v>
      </c>
      <c r="C5061">
        <v>1</v>
      </c>
      <c r="D5061">
        <v>1</v>
      </c>
      <c r="E5061">
        <v>1994</v>
      </c>
      <c r="F5061">
        <v>19</v>
      </c>
      <c r="G5061">
        <v>1</v>
      </c>
      <c r="H5061">
        <v>79</v>
      </c>
      <c r="I5061">
        <v>4.22</v>
      </c>
      <c r="J5061">
        <v>3.7844139540000001</v>
      </c>
      <c r="L5061">
        <v>1</v>
      </c>
      <c r="M5061">
        <v>8</v>
      </c>
      <c r="N5061">
        <v>399</v>
      </c>
      <c r="O5061">
        <v>1</v>
      </c>
      <c r="P5061">
        <v>3</v>
      </c>
      <c r="Q5061" t="str">
        <f>VLOOKUP(M5061,lookups!$A$1:$B$7, 2, FALSE)</f>
        <v>rotary screw</v>
      </c>
      <c r="R5061" t="str">
        <f>VLOOKUP(N5061,lookups!$D$1:$E$6, 2, FALSE)</f>
        <v>hucuktlis r</v>
      </c>
      <c r="S5061" t="str">
        <f>VLOOKUP(C5061,lookups!$G$1:$H$3, 2, FALSE)</f>
        <v>smolt</v>
      </c>
    </row>
    <row r="5062" spans="1:19" x14ac:dyDescent="0.25">
      <c r="A5062" s="1">
        <v>34472</v>
      </c>
      <c r="B5062">
        <v>1</v>
      </c>
      <c r="C5062">
        <v>1</v>
      </c>
      <c r="D5062">
        <v>1</v>
      </c>
      <c r="E5062">
        <v>1994</v>
      </c>
      <c r="F5062">
        <v>20</v>
      </c>
      <c r="G5062">
        <v>1</v>
      </c>
      <c r="H5062">
        <v>74</v>
      </c>
      <c r="I5062">
        <v>3.76</v>
      </c>
      <c r="J5062">
        <v>3.3718948969999998</v>
      </c>
      <c r="M5062">
        <v>8</v>
      </c>
      <c r="N5062">
        <v>399</v>
      </c>
      <c r="O5062">
        <v>1</v>
      </c>
      <c r="P5062">
        <v>3</v>
      </c>
      <c r="Q5062" t="str">
        <f>VLOOKUP(M5062,lookups!$A$1:$B$7, 2, FALSE)</f>
        <v>rotary screw</v>
      </c>
      <c r="R5062" t="str">
        <f>VLOOKUP(N5062,lookups!$D$1:$E$6, 2, FALSE)</f>
        <v>hucuktlis r</v>
      </c>
      <c r="S5062" t="str">
        <f>VLOOKUP(C5062,lookups!$G$1:$H$3, 2, FALSE)</f>
        <v>smolt</v>
      </c>
    </row>
    <row r="5063" spans="1:19" x14ac:dyDescent="0.25">
      <c r="A5063" s="1">
        <v>34472</v>
      </c>
      <c r="B5063">
        <v>1</v>
      </c>
      <c r="C5063">
        <v>1</v>
      </c>
      <c r="D5063">
        <v>1</v>
      </c>
      <c r="E5063">
        <v>1994</v>
      </c>
      <c r="F5063">
        <v>21</v>
      </c>
      <c r="G5063">
        <v>1</v>
      </c>
      <c r="H5063">
        <v>77</v>
      </c>
      <c r="I5063">
        <v>4.3</v>
      </c>
      <c r="J5063">
        <v>3.8561563990000001</v>
      </c>
      <c r="L5063">
        <v>1</v>
      </c>
      <c r="M5063">
        <v>8</v>
      </c>
      <c r="N5063">
        <v>399</v>
      </c>
      <c r="O5063">
        <v>1</v>
      </c>
      <c r="P5063">
        <v>3</v>
      </c>
      <c r="Q5063" t="str">
        <f>VLOOKUP(M5063,lookups!$A$1:$B$7, 2, FALSE)</f>
        <v>rotary screw</v>
      </c>
      <c r="R5063" t="str">
        <f>VLOOKUP(N5063,lookups!$D$1:$E$6, 2, FALSE)</f>
        <v>hucuktlis r</v>
      </c>
      <c r="S5063" t="str">
        <f>VLOOKUP(C5063,lookups!$G$1:$H$3, 2, FALSE)</f>
        <v>smolt</v>
      </c>
    </row>
    <row r="5064" spans="1:19" x14ac:dyDescent="0.25">
      <c r="A5064" s="1">
        <v>34472</v>
      </c>
      <c r="B5064">
        <v>1</v>
      </c>
      <c r="C5064">
        <v>1</v>
      </c>
      <c r="D5064">
        <v>1</v>
      </c>
      <c r="E5064">
        <v>1994</v>
      </c>
      <c r="F5064">
        <v>22</v>
      </c>
      <c r="G5064">
        <v>1</v>
      </c>
      <c r="H5064">
        <v>75</v>
      </c>
      <c r="I5064">
        <v>3.83</v>
      </c>
      <c r="J5064">
        <v>3.4346695359999999</v>
      </c>
      <c r="L5064">
        <v>1</v>
      </c>
      <c r="M5064">
        <v>8</v>
      </c>
      <c r="N5064">
        <v>399</v>
      </c>
      <c r="O5064">
        <v>1</v>
      </c>
      <c r="P5064">
        <v>3</v>
      </c>
      <c r="Q5064" t="str">
        <f>VLOOKUP(M5064,lookups!$A$1:$B$7, 2, FALSE)</f>
        <v>rotary screw</v>
      </c>
      <c r="R5064" t="str">
        <f>VLOOKUP(N5064,lookups!$D$1:$E$6, 2, FALSE)</f>
        <v>hucuktlis r</v>
      </c>
      <c r="S5064" t="str">
        <f>VLOOKUP(C5064,lookups!$G$1:$H$3, 2, FALSE)</f>
        <v>smolt</v>
      </c>
    </row>
    <row r="5065" spans="1:19" x14ac:dyDescent="0.25">
      <c r="A5065" s="1">
        <v>34472</v>
      </c>
      <c r="B5065">
        <v>1</v>
      </c>
      <c r="C5065">
        <v>1</v>
      </c>
      <c r="D5065">
        <v>1</v>
      </c>
      <c r="E5065">
        <v>1994</v>
      </c>
      <c r="F5065">
        <v>23</v>
      </c>
      <c r="G5065">
        <v>1</v>
      </c>
      <c r="H5065">
        <v>83</v>
      </c>
      <c r="I5065">
        <v>4.87</v>
      </c>
      <c r="J5065">
        <v>4.367321316</v>
      </c>
      <c r="L5065">
        <v>1</v>
      </c>
      <c r="M5065">
        <v>8</v>
      </c>
      <c r="N5065">
        <v>399</v>
      </c>
      <c r="O5065">
        <v>1</v>
      </c>
      <c r="P5065">
        <v>3</v>
      </c>
      <c r="Q5065" t="str">
        <f>VLOOKUP(M5065,lookups!$A$1:$B$7, 2, FALSE)</f>
        <v>rotary screw</v>
      </c>
      <c r="R5065" t="str">
        <f>VLOOKUP(N5065,lookups!$D$1:$E$6, 2, FALSE)</f>
        <v>hucuktlis r</v>
      </c>
      <c r="S5065" t="str">
        <f>VLOOKUP(C5065,lookups!$G$1:$H$3, 2, FALSE)</f>
        <v>smolt</v>
      </c>
    </row>
    <row r="5066" spans="1:19" x14ac:dyDescent="0.25">
      <c r="A5066" s="1">
        <v>34472</v>
      </c>
      <c r="B5066">
        <v>1</v>
      </c>
      <c r="C5066">
        <v>1</v>
      </c>
      <c r="D5066">
        <v>1</v>
      </c>
      <c r="E5066">
        <v>1994</v>
      </c>
      <c r="F5066">
        <v>24</v>
      </c>
      <c r="G5066">
        <v>1</v>
      </c>
      <c r="H5066">
        <v>78</v>
      </c>
      <c r="I5066">
        <v>4.41</v>
      </c>
      <c r="J5066">
        <v>3.9548022600000001</v>
      </c>
      <c r="L5066">
        <v>1</v>
      </c>
      <c r="M5066">
        <v>8</v>
      </c>
      <c r="N5066">
        <v>399</v>
      </c>
      <c r="O5066">
        <v>1</v>
      </c>
      <c r="P5066">
        <v>3</v>
      </c>
      <c r="Q5066" t="str">
        <f>VLOOKUP(M5066,lookups!$A$1:$B$7, 2, FALSE)</f>
        <v>rotary screw</v>
      </c>
      <c r="R5066" t="str">
        <f>VLOOKUP(N5066,lookups!$D$1:$E$6, 2, FALSE)</f>
        <v>hucuktlis r</v>
      </c>
      <c r="S5066" t="str">
        <f>VLOOKUP(C5066,lookups!$G$1:$H$3, 2, FALSE)</f>
        <v>smolt</v>
      </c>
    </row>
    <row r="5067" spans="1:19" x14ac:dyDescent="0.25">
      <c r="A5067" s="1">
        <v>34472</v>
      </c>
      <c r="B5067">
        <v>1</v>
      </c>
      <c r="C5067">
        <v>1</v>
      </c>
      <c r="D5067">
        <v>1</v>
      </c>
      <c r="E5067">
        <v>1994</v>
      </c>
      <c r="F5067">
        <v>25</v>
      </c>
      <c r="G5067">
        <v>1</v>
      </c>
      <c r="H5067">
        <v>72</v>
      </c>
      <c r="I5067">
        <v>3.45</v>
      </c>
      <c r="J5067">
        <v>3.0938929239999999</v>
      </c>
      <c r="M5067">
        <v>8</v>
      </c>
      <c r="N5067">
        <v>399</v>
      </c>
      <c r="O5067">
        <v>1</v>
      </c>
      <c r="P5067">
        <v>3</v>
      </c>
      <c r="Q5067" t="str">
        <f>VLOOKUP(M5067,lookups!$A$1:$B$7, 2, FALSE)</f>
        <v>rotary screw</v>
      </c>
      <c r="R5067" t="str">
        <f>VLOOKUP(N5067,lookups!$D$1:$E$6, 2, FALSE)</f>
        <v>hucuktlis r</v>
      </c>
      <c r="S5067" t="str">
        <f>VLOOKUP(C5067,lookups!$G$1:$H$3, 2, FALSE)</f>
        <v>smolt</v>
      </c>
    </row>
    <row r="5068" spans="1:19" x14ac:dyDescent="0.25">
      <c r="A5068" s="1">
        <v>34472</v>
      </c>
      <c r="B5068">
        <v>1</v>
      </c>
      <c r="C5068">
        <v>1</v>
      </c>
      <c r="D5068">
        <v>1</v>
      </c>
      <c r="E5068">
        <v>1994</v>
      </c>
      <c r="F5068">
        <v>26</v>
      </c>
      <c r="G5068">
        <v>1</v>
      </c>
      <c r="H5068">
        <v>74</v>
      </c>
      <c r="I5068">
        <v>3.55</v>
      </c>
      <c r="J5068">
        <v>3.1835709799999998</v>
      </c>
      <c r="M5068">
        <v>8</v>
      </c>
      <c r="N5068">
        <v>399</v>
      </c>
      <c r="O5068">
        <v>1</v>
      </c>
      <c r="P5068">
        <v>3</v>
      </c>
      <c r="Q5068" t="str">
        <f>VLOOKUP(M5068,lookups!$A$1:$B$7, 2, FALSE)</f>
        <v>rotary screw</v>
      </c>
      <c r="R5068" t="str">
        <f>VLOOKUP(N5068,lookups!$D$1:$E$6, 2, FALSE)</f>
        <v>hucuktlis r</v>
      </c>
      <c r="S5068" t="str">
        <f>VLOOKUP(C5068,lookups!$G$1:$H$3, 2, FALSE)</f>
        <v>smolt</v>
      </c>
    </row>
    <row r="5069" spans="1:19" x14ac:dyDescent="0.25">
      <c r="A5069" s="1">
        <v>34472</v>
      </c>
      <c r="B5069">
        <v>1</v>
      </c>
      <c r="C5069">
        <v>1</v>
      </c>
      <c r="D5069">
        <v>1</v>
      </c>
      <c r="E5069">
        <v>1994</v>
      </c>
      <c r="F5069">
        <v>27</v>
      </c>
      <c r="G5069">
        <v>1</v>
      </c>
      <c r="H5069">
        <v>73</v>
      </c>
      <c r="I5069">
        <v>3.72</v>
      </c>
      <c r="J5069">
        <v>3.3360236749999999</v>
      </c>
      <c r="M5069">
        <v>8</v>
      </c>
      <c r="N5069">
        <v>399</v>
      </c>
      <c r="O5069">
        <v>1</v>
      </c>
      <c r="P5069">
        <v>3</v>
      </c>
      <c r="Q5069" t="str">
        <f>VLOOKUP(M5069,lookups!$A$1:$B$7, 2, FALSE)</f>
        <v>rotary screw</v>
      </c>
      <c r="R5069" t="str">
        <f>VLOOKUP(N5069,lookups!$D$1:$E$6, 2, FALSE)</f>
        <v>hucuktlis r</v>
      </c>
      <c r="S5069" t="str">
        <f>VLOOKUP(C5069,lookups!$G$1:$H$3, 2, FALSE)</f>
        <v>smolt</v>
      </c>
    </row>
    <row r="5070" spans="1:19" x14ac:dyDescent="0.25">
      <c r="A5070" s="1">
        <v>34472</v>
      </c>
      <c r="B5070">
        <v>1</v>
      </c>
      <c r="C5070">
        <v>1</v>
      </c>
      <c r="D5070">
        <v>1</v>
      </c>
      <c r="E5070">
        <v>1994</v>
      </c>
      <c r="F5070">
        <v>28</v>
      </c>
      <c r="G5070">
        <v>1</v>
      </c>
      <c r="H5070">
        <v>80</v>
      </c>
      <c r="I5070">
        <v>5.08</v>
      </c>
      <c r="J5070">
        <v>4.555645234</v>
      </c>
      <c r="L5070">
        <v>1</v>
      </c>
      <c r="M5070">
        <v>8</v>
      </c>
      <c r="N5070">
        <v>399</v>
      </c>
      <c r="O5070">
        <v>1</v>
      </c>
      <c r="P5070">
        <v>3</v>
      </c>
      <c r="Q5070" t="str">
        <f>VLOOKUP(M5070,lookups!$A$1:$B$7, 2, FALSE)</f>
        <v>rotary screw</v>
      </c>
      <c r="R5070" t="str">
        <f>VLOOKUP(N5070,lookups!$D$1:$E$6, 2, FALSE)</f>
        <v>hucuktlis r</v>
      </c>
      <c r="S5070" t="str">
        <f>VLOOKUP(C5070,lookups!$G$1:$H$3, 2, FALSE)</f>
        <v>smolt</v>
      </c>
    </row>
    <row r="5071" spans="1:19" x14ac:dyDescent="0.25">
      <c r="A5071" s="1">
        <v>34472</v>
      </c>
      <c r="B5071">
        <v>1</v>
      </c>
      <c r="C5071">
        <v>1</v>
      </c>
      <c r="D5071">
        <v>1</v>
      </c>
      <c r="E5071">
        <v>1994</v>
      </c>
      <c r="F5071">
        <v>29</v>
      </c>
      <c r="G5071">
        <v>1</v>
      </c>
      <c r="H5071">
        <v>82</v>
      </c>
      <c r="I5071">
        <v>5.18</v>
      </c>
      <c r="J5071">
        <v>4.6453232890000002</v>
      </c>
      <c r="L5071">
        <v>1</v>
      </c>
      <c r="M5071">
        <v>8</v>
      </c>
      <c r="N5071">
        <v>399</v>
      </c>
      <c r="O5071">
        <v>1</v>
      </c>
      <c r="P5071">
        <v>3</v>
      </c>
      <c r="Q5071" t="str">
        <f>VLOOKUP(M5071,lookups!$A$1:$B$7, 2, FALSE)</f>
        <v>rotary screw</v>
      </c>
      <c r="R5071" t="str">
        <f>VLOOKUP(N5071,lookups!$D$1:$E$6, 2, FALSE)</f>
        <v>hucuktlis r</v>
      </c>
      <c r="S5071" t="str">
        <f>VLOOKUP(C5071,lookups!$G$1:$H$3, 2, FALSE)</f>
        <v>smolt</v>
      </c>
    </row>
    <row r="5072" spans="1:19" x14ac:dyDescent="0.25">
      <c r="A5072" s="1">
        <v>34472</v>
      </c>
      <c r="B5072">
        <v>1</v>
      </c>
      <c r="C5072">
        <v>1</v>
      </c>
      <c r="D5072">
        <v>1</v>
      </c>
      <c r="E5072">
        <v>1994</v>
      </c>
      <c r="F5072">
        <v>30</v>
      </c>
      <c r="G5072">
        <v>1</v>
      </c>
      <c r="H5072">
        <v>78</v>
      </c>
      <c r="I5072">
        <v>4.34</v>
      </c>
      <c r="J5072">
        <v>3.892027621</v>
      </c>
      <c r="L5072">
        <v>1</v>
      </c>
      <c r="M5072">
        <v>8</v>
      </c>
      <c r="N5072">
        <v>399</v>
      </c>
      <c r="O5072">
        <v>1</v>
      </c>
      <c r="P5072">
        <v>3</v>
      </c>
      <c r="Q5072" t="str">
        <f>VLOOKUP(M5072,lookups!$A$1:$B$7, 2, FALSE)</f>
        <v>rotary screw</v>
      </c>
      <c r="R5072" t="str">
        <f>VLOOKUP(N5072,lookups!$D$1:$E$6, 2, FALSE)</f>
        <v>hucuktlis r</v>
      </c>
      <c r="S5072" t="str">
        <f>VLOOKUP(C5072,lookups!$G$1:$H$3, 2, FALSE)</f>
        <v>smolt</v>
      </c>
    </row>
    <row r="5073" spans="1:19" x14ac:dyDescent="0.25">
      <c r="A5073" s="1">
        <v>34472</v>
      </c>
      <c r="B5073">
        <v>1</v>
      </c>
      <c r="C5073">
        <v>1</v>
      </c>
      <c r="D5073">
        <v>1</v>
      </c>
      <c r="E5073">
        <v>1994</v>
      </c>
      <c r="F5073">
        <v>31</v>
      </c>
      <c r="G5073">
        <v>1</v>
      </c>
      <c r="H5073">
        <v>78</v>
      </c>
      <c r="I5073">
        <v>4.43</v>
      </c>
      <c r="J5073">
        <v>3.9727378710000001</v>
      </c>
      <c r="L5073">
        <v>1</v>
      </c>
      <c r="M5073">
        <v>8</v>
      </c>
      <c r="N5073">
        <v>399</v>
      </c>
      <c r="O5073">
        <v>1</v>
      </c>
      <c r="P5073">
        <v>3</v>
      </c>
      <c r="Q5073" t="str">
        <f>VLOOKUP(M5073,lookups!$A$1:$B$7, 2, FALSE)</f>
        <v>rotary screw</v>
      </c>
      <c r="R5073" t="str">
        <f>VLOOKUP(N5073,lookups!$D$1:$E$6, 2, FALSE)</f>
        <v>hucuktlis r</v>
      </c>
      <c r="S5073" t="str">
        <f>VLOOKUP(C5073,lookups!$G$1:$H$3, 2, FALSE)</f>
        <v>smolt</v>
      </c>
    </row>
    <row r="5074" spans="1:19" x14ac:dyDescent="0.25">
      <c r="A5074" s="1">
        <v>34472</v>
      </c>
      <c r="B5074">
        <v>1</v>
      </c>
      <c r="C5074">
        <v>1</v>
      </c>
      <c r="D5074">
        <v>1</v>
      </c>
      <c r="E5074">
        <v>1994</v>
      </c>
      <c r="F5074">
        <v>32</v>
      </c>
      <c r="G5074">
        <v>1</v>
      </c>
      <c r="H5074">
        <v>72</v>
      </c>
      <c r="I5074">
        <v>3.74</v>
      </c>
      <c r="J5074">
        <v>3.3539592859999998</v>
      </c>
      <c r="M5074">
        <v>8</v>
      </c>
      <c r="N5074">
        <v>399</v>
      </c>
      <c r="O5074">
        <v>1</v>
      </c>
      <c r="P5074">
        <v>3</v>
      </c>
      <c r="Q5074" t="str">
        <f>VLOOKUP(M5074,lookups!$A$1:$B$7, 2, FALSE)</f>
        <v>rotary screw</v>
      </c>
      <c r="R5074" t="str">
        <f>VLOOKUP(N5074,lookups!$D$1:$E$6, 2, FALSE)</f>
        <v>hucuktlis r</v>
      </c>
      <c r="S5074" t="str">
        <f>VLOOKUP(C5074,lookups!$G$1:$H$3, 2, FALSE)</f>
        <v>smolt</v>
      </c>
    </row>
    <row r="5075" spans="1:19" x14ac:dyDescent="0.25">
      <c r="A5075" s="1">
        <v>34472</v>
      </c>
      <c r="B5075">
        <v>1</v>
      </c>
      <c r="C5075">
        <v>1</v>
      </c>
      <c r="D5075">
        <v>1</v>
      </c>
      <c r="E5075">
        <v>1994</v>
      </c>
      <c r="F5075">
        <v>33</v>
      </c>
      <c r="G5075">
        <v>1</v>
      </c>
      <c r="H5075">
        <v>72</v>
      </c>
      <c r="I5075">
        <v>3.4</v>
      </c>
      <c r="J5075">
        <v>3.0490538969999998</v>
      </c>
      <c r="M5075">
        <v>8</v>
      </c>
      <c r="N5075">
        <v>399</v>
      </c>
      <c r="O5075">
        <v>1</v>
      </c>
      <c r="P5075">
        <v>3</v>
      </c>
      <c r="Q5075" t="str">
        <f>VLOOKUP(M5075,lookups!$A$1:$B$7, 2, FALSE)</f>
        <v>rotary screw</v>
      </c>
      <c r="R5075" t="str">
        <f>VLOOKUP(N5075,lookups!$D$1:$E$6, 2, FALSE)</f>
        <v>hucuktlis r</v>
      </c>
      <c r="S5075" t="str">
        <f>VLOOKUP(C5075,lookups!$G$1:$H$3, 2, FALSE)</f>
        <v>smolt</v>
      </c>
    </row>
    <row r="5076" spans="1:19" x14ac:dyDescent="0.25">
      <c r="A5076" s="1">
        <v>34472</v>
      </c>
      <c r="B5076">
        <v>1</v>
      </c>
      <c r="C5076">
        <v>1</v>
      </c>
      <c r="D5076">
        <v>1</v>
      </c>
      <c r="E5076">
        <v>1994</v>
      </c>
      <c r="F5076">
        <v>34</v>
      </c>
      <c r="G5076">
        <v>1</v>
      </c>
      <c r="H5076">
        <v>82</v>
      </c>
      <c r="I5076">
        <v>5.07</v>
      </c>
      <c r="J5076">
        <v>4.5466774279999997</v>
      </c>
      <c r="L5076">
        <v>1</v>
      </c>
      <c r="M5076">
        <v>8</v>
      </c>
      <c r="N5076">
        <v>399</v>
      </c>
      <c r="O5076">
        <v>1</v>
      </c>
      <c r="P5076">
        <v>3</v>
      </c>
      <c r="Q5076" t="str">
        <f>VLOOKUP(M5076,lookups!$A$1:$B$7, 2, FALSE)</f>
        <v>rotary screw</v>
      </c>
      <c r="R5076" t="str">
        <f>VLOOKUP(N5076,lookups!$D$1:$E$6, 2, FALSE)</f>
        <v>hucuktlis r</v>
      </c>
      <c r="S5076" t="str">
        <f>VLOOKUP(C5076,lookups!$G$1:$H$3, 2, FALSE)</f>
        <v>smolt</v>
      </c>
    </row>
    <row r="5077" spans="1:19" x14ac:dyDescent="0.25">
      <c r="A5077" s="1">
        <v>34472</v>
      </c>
      <c r="B5077">
        <v>1</v>
      </c>
      <c r="C5077">
        <v>1</v>
      </c>
      <c r="D5077">
        <v>1</v>
      </c>
      <c r="E5077">
        <v>1994</v>
      </c>
      <c r="F5077">
        <v>35</v>
      </c>
      <c r="G5077">
        <v>1</v>
      </c>
      <c r="H5077">
        <v>83</v>
      </c>
      <c r="I5077">
        <v>5.54</v>
      </c>
      <c r="J5077">
        <v>4.9681642899999998</v>
      </c>
      <c r="L5077">
        <v>1</v>
      </c>
      <c r="M5077">
        <v>8</v>
      </c>
      <c r="N5077">
        <v>399</v>
      </c>
      <c r="O5077">
        <v>1</v>
      </c>
      <c r="P5077">
        <v>3</v>
      </c>
      <c r="Q5077" t="str">
        <f>VLOOKUP(M5077,lookups!$A$1:$B$7, 2, FALSE)</f>
        <v>rotary screw</v>
      </c>
      <c r="R5077" t="str">
        <f>VLOOKUP(N5077,lookups!$D$1:$E$6, 2, FALSE)</f>
        <v>hucuktlis r</v>
      </c>
      <c r="S5077" t="str">
        <f>VLOOKUP(C5077,lookups!$G$1:$H$3, 2, FALSE)</f>
        <v>smolt</v>
      </c>
    </row>
    <row r="5078" spans="1:19" x14ac:dyDescent="0.25">
      <c r="A5078" s="1">
        <v>34472</v>
      </c>
      <c r="B5078">
        <v>1</v>
      </c>
      <c r="C5078">
        <v>1</v>
      </c>
      <c r="D5078">
        <v>1</v>
      </c>
      <c r="E5078">
        <v>1994</v>
      </c>
      <c r="F5078">
        <v>36</v>
      </c>
      <c r="G5078">
        <v>1</v>
      </c>
      <c r="H5078">
        <v>79</v>
      </c>
      <c r="I5078">
        <v>4.82</v>
      </c>
      <c r="J5078">
        <v>4.3224822889999999</v>
      </c>
      <c r="L5078">
        <v>1</v>
      </c>
      <c r="M5078">
        <v>8</v>
      </c>
      <c r="N5078">
        <v>399</v>
      </c>
      <c r="O5078">
        <v>1</v>
      </c>
      <c r="P5078">
        <v>3</v>
      </c>
      <c r="Q5078" t="str">
        <f>VLOOKUP(M5078,lookups!$A$1:$B$7, 2, FALSE)</f>
        <v>rotary screw</v>
      </c>
      <c r="R5078" t="str">
        <f>VLOOKUP(N5078,lookups!$D$1:$E$6, 2, FALSE)</f>
        <v>hucuktlis r</v>
      </c>
      <c r="S5078" t="str">
        <f>VLOOKUP(C5078,lookups!$G$1:$H$3, 2, FALSE)</f>
        <v>smolt</v>
      </c>
    </row>
    <row r="5079" spans="1:19" x14ac:dyDescent="0.25">
      <c r="A5079" s="1">
        <v>34472</v>
      </c>
      <c r="B5079">
        <v>1</v>
      </c>
      <c r="C5079">
        <v>1</v>
      </c>
      <c r="D5079">
        <v>1</v>
      </c>
      <c r="E5079">
        <v>1994</v>
      </c>
      <c r="F5079">
        <v>37</v>
      </c>
      <c r="G5079">
        <v>1</v>
      </c>
      <c r="H5079">
        <v>78</v>
      </c>
      <c r="I5079">
        <v>4.9000000000000004</v>
      </c>
      <c r="J5079">
        <v>4.3942247329999997</v>
      </c>
      <c r="L5079">
        <v>1</v>
      </c>
      <c r="M5079">
        <v>8</v>
      </c>
      <c r="N5079">
        <v>399</v>
      </c>
      <c r="O5079">
        <v>1</v>
      </c>
      <c r="P5079">
        <v>3</v>
      </c>
      <c r="Q5079" t="str">
        <f>VLOOKUP(M5079,lookups!$A$1:$B$7, 2, FALSE)</f>
        <v>rotary screw</v>
      </c>
      <c r="R5079" t="str">
        <f>VLOOKUP(N5079,lookups!$D$1:$E$6, 2, FALSE)</f>
        <v>hucuktlis r</v>
      </c>
      <c r="S5079" t="str">
        <f>VLOOKUP(C5079,lookups!$G$1:$H$3, 2, FALSE)</f>
        <v>smolt</v>
      </c>
    </row>
    <row r="5080" spans="1:19" x14ac:dyDescent="0.25">
      <c r="A5080" s="1">
        <v>34472</v>
      </c>
      <c r="B5080">
        <v>1</v>
      </c>
      <c r="C5080">
        <v>1</v>
      </c>
      <c r="D5080">
        <v>1</v>
      </c>
      <c r="E5080">
        <v>1994</v>
      </c>
      <c r="F5080">
        <v>38</v>
      </c>
      <c r="G5080">
        <v>1</v>
      </c>
      <c r="H5080">
        <v>74</v>
      </c>
      <c r="I5080">
        <v>3.98</v>
      </c>
      <c r="J5080">
        <v>3.56918662</v>
      </c>
      <c r="M5080">
        <v>8</v>
      </c>
      <c r="N5080">
        <v>399</v>
      </c>
      <c r="O5080">
        <v>1</v>
      </c>
      <c r="P5080">
        <v>3</v>
      </c>
      <c r="Q5080" t="str">
        <f>VLOOKUP(M5080,lookups!$A$1:$B$7, 2, FALSE)</f>
        <v>rotary screw</v>
      </c>
      <c r="R5080" t="str">
        <f>VLOOKUP(N5080,lookups!$D$1:$E$6, 2, FALSE)</f>
        <v>hucuktlis r</v>
      </c>
      <c r="S5080" t="str">
        <f>VLOOKUP(C5080,lookups!$G$1:$H$3, 2, FALSE)</f>
        <v>smolt</v>
      </c>
    </row>
    <row r="5081" spans="1:19" x14ac:dyDescent="0.25">
      <c r="A5081" s="1">
        <v>34472</v>
      </c>
      <c r="B5081">
        <v>1</v>
      </c>
      <c r="C5081">
        <v>1</v>
      </c>
      <c r="D5081">
        <v>1</v>
      </c>
      <c r="E5081">
        <v>1994</v>
      </c>
      <c r="F5081">
        <v>39</v>
      </c>
      <c r="G5081">
        <v>1</v>
      </c>
      <c r="H5081">
        <v>80</v>
      </c>
      <c r="I5081">
        <v>4.4400000000000004</v>
      </c>
      <c r="J5081">
        <v>3.9817056769999999</v>
      </c>
      <c r="L5081">
        <v>1</v>
      </c>
      <c r="M5081">
        <v>8</v>
      </c>
      <c r="N5081">
        <v>399</v>
      </c>
      <c r="O5081">
        <v>1</v>
      </c>
      <c r="P5081">
        <v>3</v>
      </c>
      <c r="Q5081" t="str">
        <f>VLOOKUP(M5081,lookups!$A$1:$B$7, 2, FALSE)</f>
        <v>rotary screw</v>
      </c>
      <c r="R5081" t="str">
        <f>VLOOKUP(N5081,lookups!$D$1:$E$6, 2, FALSE)</f>
        <v>hucuktlis r</v>
      </c>
      <c r="S5081" t="str">
        <f>VLOOKUP(C5081,lookups!$G$1:$H$3, 2, FALSE)</f>
        <v>smolt</v>
      </c>
    </row>
    <row r="5082" spans="1:19" x14ac:dyDescent="0.25">
      <c r="A5082" s="1">
        <v>34472</v>
      </c>
      <c r="B5082">
        <v>1</v>
      </c>
      <c r="C5082">
        <v>1</v>
      </c>
      <c r="D5082">
        <v>1</v>
      </c>
      <c r="E5082">
        <v>1994</v>
      </c>
      <c r="F5082">
        <v>40</v>
      </c>
      <c r="G5082">
        <v>1</v>
      </c>
      <c r="H5082">
        <v>62</v>
      </c>
      <c r="I5082">
        <v>2.2200000000000002</v>
      </c>
      <c r="J5082">
        <v>1.9908528379999999</v>
      </c>
      <c r="M5082">
        <v>8</v>
      </c>
      <c r="N5082">
        <v>399</v>
      </c>
      <c r="O5082">
        <v>1</v>
      </c>
      <c r="P5082">
        <v>3</v>
      </c>
      <c r="Q5082" t="str">
        <f>VLOOKUP(M5082,lookups!$A$1:$B$7, 2, FALSE)</f>
        <v>rotary screw</v>
      </c>
      <c r="R5082" t="str">
        <f>VLOOKUP(N5082,lookups!$D$1:$E$6, 2, FALSE)</f>
        <v>hucuktlis r</v>
      </c>
      <c r="S5082" t="str">
        <f>VLOOKUP(C5082,lookups!$G$1:$H$3, 2, FALSE)</f>
        <v>smolt</v>
      </c>
    </row>
    <row r="5083" spans="1:19" x14ac:dyDescent="0.25">
      <c r="A5083" s="1">
        <v>34472</v>
      </c>
      <c r="B5083">
        <v>1</v>
      </c>
      <c r="C5083">
        <v>1</v>
      </c>
      <c r="D5083">
        <v>1</v>
      </c>
      <c r="E5083">
        <v>1994</v>
      </c>
      <c r="F5083">
        <v>41</v>
      </c>
      <c r="G5083">
        <v>1</v>
      </c>
      <c r="H5083">
        <v>74</v>
      </c>
      <c r="I5083">
        <v>4.21</v>
      </c>
      <c r="J5083">
        <v>3.7754461479999999</v>
      </c>
      <c r="M5083">
        <v>8</v>
      </c>
      <c r="N5083">
        <v>399</v>
      </c>
      <c r="O5083">
        <v>1</v>
      </c>
      <c r="P5083">
        <v>3</v>
      </c>
      <c r="Q5083" t="str">
        <f>VLOOKUP(M5083,lookups!$A$1:$B$7, 2, FALSE)</f>
        <v>rotary screw</v>
      </c>
      <c r="R5083" t="str">
        <f>VLOOKUP(N5083,lookups!$D$1:$E$6, 2, FALSE)</f>
        <v>hucuktlis r</v>
      </c>
      <c r="S5083" t="str">
        <f>VLOOKUP(C5083,lookups!$G$1:$H$3, 2, FALSE)</f>
        <v>smolt</v>
      </c>
    </row>
    <row r="5084" spans="1:19" x14ac:dyDescent="0.25">
      <c r="A5084" s="1">
        <v>34472</v>
      </c>
      <c r="B5084">
        <v>1</v>
      </c>
      <c r="C5084">
        <v>1</v>
      </c>
      <c r="D5084">
        <v>1</v>
      </c>
      <c r="E5084">
        <v>1994</v>
      </c>
      <c r="F5084">
        <v>42</v>
      </c>
      <c r="G5084">
        <v>1</v>
      </c>
      <c r="H5084">
        <v>75</v>
      </c>
      <c r="I5084">
        <v>3.95</v>
      </c>
      <c r="J5084">
        <v>3.5422832030000002</v>
      </c>
      <c r="L5084">
        <v>1</v>
      </c>
      <c r="M5084">
        <v>8</v>
      </c>
      <c r="N5084">
        <v>399</v>
      </c>
      <c r="O5084">
        <v>1</v>
      </c>
      <c r="P5084">
        <v>3</v>
      </c>
      <c r="Q5084" t="str">
        <f>VLOOKUP(M5084,lookups!$A$1:$B$7, 2, FALSE)</f>
        <v>rotary screw</v>
      </c>
      <c r="R5084" t="str">
        <f>VLOOKUP(N5084,lookups!$D$1:$E$6, 2, FALSE)</f>
        <v>hucuktlis r</v>
      </c>
      <c r="S5084" t="str">
        <f>VLOOKUP(C5084,lookups!$G$1:$H$3, 2, FALSE)</f>
        <v>smolt</v>
      </c>
    </row>
    <row r="5085" spans="1:19" x14ac:dyDescent="0.25">
      <c r="A5085" s="1">
        <v>34472</v>
      </c>
      <c r="B5085">
        <v>1</v>
      </c>
      <c r="C5085">
        <v>1</v>
      </c>
      <c r="D5085">
        <v>1</v>
      </c>
      <c r="E5085">
        <v>1994</v>
      </c>
      <c r="F5085">
        <v>43</v>
      </c>
      <c r="G5085">
        <v>1</v>
      </c>
      <c r="H5085">
        <v>78</v>
      </c>
      <c r="I5085">
        <v>4.76</v>
      </c>
      <c r="J5085">
        <v>4.2686754550000003</v>
      </c>
      <c r="L5085">
        <v>1</v>
      </c>
      <c r="M5085">
        <v>8</v>
      </c>
      <c r="N5085">
        <v>399</v>
      </c>
      <c r="O5085">
        <v>1</v>
      </c>
      <c r="P5085">
        <v>3</v>
      </c>
      <c r="Q5085" t="str">
        <f>VLOOKUP(M5085,lookups!$A$1:$B$7, 2, FALSE)</f>
        <v>rotary screw</v>
      </c>
      <c r="R5085" t="str">
        <f>VLOOKUP(N5085,lookups!$D$1:$E$6, 2, FALSE)</f>
        <v>hucuktlis r</v>
      </c>
      <c r="S5085" t="str">
        <f>VLOOKUP(C5085,lookups!$G$1:$H$3, 2, FALSE)</f>
        <v>smolt</v>
      </c>
    </row>
    <row r="5086" spans="1:19" x14ac:dyDescent="0.25">
      <c r="A5086" s="1">
        <v>34472</v>
      </c>
      <c r="B5086">
        <v>1</v>
      </c>
      <c r="C5086">
        <v>1</v>
      </c>
      <c r="D5086">
        <v>1</v>
      </c>
      <c r="E5086">
        <v>1994</v>
      </c>
      <c r="F5086">
        <v>44</v>
      </c>
      <c r="G5086">
        <v>1</v>
      </c>
      <c r="H5086">
        <v>70</v>
      </c>
      <c r="I5086">
        <v>3.3</v>
      </c>
      <c r="J5086">
        <v>2.959375841</v>
      </c>
      <c r="M5086">
        <v>8</v>
      </c>
      <c r="N5086">
        <v>399</v>
      </c>
      <c r="O5086">
        <v>1</v>
      </c>
      <c r="P5086">
        <v>3</v>
      </c>
      <c r="Q5086" t="str">
        <f>VLOOKUP(M5086,lookups!$A$1:$B$7, 2, FALSE)</f>
        <v>rotary screw</v>
      </c>
      <c r="R5086" t="str">
        <f>VLOOKUP(N5086,lookups!$D$1:$E$6, 2, FALSE)</f>
        <v>hucuktlis r</v>
      </c>
      <c r="S5086" t="str">
        <f>VLOOKUP(C5086,lookups!$G$1:$H$3, 2, FALSE)</f>
        <v>smolt</v>
      </c>
    </row>
    <row r="5087" spans="1:19" x14ac:dyDescent="0.25">
      <c r="A5087" s="1">
        <v>34472</v>
      </c>
      <c r="B5087">
        <v>1</v>
      </c>
      <c r="C5087">
        <v>1</v>
      </c>
      <c r="D5087">
        <v>1</v>
      </c>
      <c r="E5087">
        <v>1994</v>
      </c>
      <c r="F5087">
        <v>45</v>
      </c>
      <c r="G5087">
        <v>1</v>
      </c>
      <c r="H5087">
        <v>72</v>
      </c>
      <c r="I5087">
        <v>3.59</v>
      </c>
      <c r="J5087">
        <v>3.2194422020000002</v>
      </c>
      <c r="M5087">
        <v>8</v>
      </c>
      <c r="N5087">
        <v>399</v>
      </c>
      <c r="O5087">
        <v>1</v>
      </c>
      <c r="P5087">
        <v>3</v>
      </c>
      <c r="Q5087" t="str">
        <f>VLOOKUP(M5087,lookups!$A$1:$B$7, 2, FALSE)</f>
        <v>rotary screw</v>
      </c>
      <c r="R5087" t="str">
        <f>VLOOKUP(N5087,lookups!$D$1:$E$6, 2, FALSE)</f>
        <v>hucuktlis r</v>
      </c>
      <c r="S5087" t="str">
        <f>VLOOKUP(C5087,lookups!$G$1:$H$3, 2, FALSE)</f>
        <v>smolt</v>
      </c>
    </row>
    <row r="5088" spans="1:19" x14ac:dyDescent="0.25">
      <c r="A5088" s="1">
        <v>34472</v>
      </c>
      <c r="B5088">
        <v>1</v>
      </c>
      <c r="C5088">
        <v>1</v>
      </c>
      <c r="D5088">
        <v>1</v>
      </c>
      <c r="E5088">
        <v>1994</v>
      </c>
      <c r="F5088">
        <v>46</v>
      </c>
      <c r="G5088">
        <v>1</v>
      </c>
      <c r="H5088">
        <v>81</v>
      </c>
      <c r="I5088">
        <v>4.58</v>
      </c>
      <c r="J5088">
        <v>4.1072549550000002</v>
      </c>
      <c r="L5088">
        <v>1</v>
      </c>
      <c r="M5088">
        <v>8</v>
      </c>
      <c r="N5088">
        <v>399</v>
      </c>
      <c r="O5088">
        <v>1</v>
      </c>
      <c r="P5088">
        <v>3</v>
      </c>
      <c r="Q5088" t="str">
        <f>VLOOKUP(M5088,lookups!$A$1:$B$7, 2, FALSE)</f>
        <v>rotary screw</v>
      </c>
      <c r="R5088" t="str">
        <f>VLOOKUP(N5088,lookups!$D$1:$E$6, 2, FALSE)</f>
        <v>hucuktlis r</v>
      </c>
      <c r="S5088" t="str">
        <f>VLOOKUP(C5088,lookups!$G$1:$H$3, 2, FALSE)</f>
        <v>smolt</v>
      </c>
    </row>
    <row r="5089" spans="1:19" x14ac:dyDescent="0.25">
      <c r="A5089" s="1">
        <v>34472</v>
      </c>
      <c r="B5089">
        <v>1</v>
      </c>
      <c r="C5089">
        <v>1</v>
      </c>
      <c r="D5089">
        <v>1</v>
      </c>
      <c r="E5089">
        <v>1994</v>
      </c>
      <c r="F5089">
        <v>47</v>
      </c>
      <c r="G5089">
        <v>1</v>
      </c>
      <c r="H5089">
        <v>74</v>
      </c>
      <c r="I5089">
        <v>3.67</v>
      </c>
      <c r="J5089">
        <v>3.2911846470000001</v>
      </c>
      <c r="M5089">
        <v>8</v>
      </c>
      <c r="N5089">
        <v>399</v>
      </c>
      <c r="O5089">
        <v>1</v>
      </c>
      <c r="P5089">
        <v>3</v>
      </c>
      <c r="Q5089" t="str">
        <f>VLOOKUP(M5089,lookups!$A$1:$B$7, 2, FALSE)</f>
        <v>rotary screw</v>
      </c>
      <c r="R5089" t="str">
        <f>VLOOKUP(N5089,lookups!$D$1:$E$6, 2, FALSE)</f>
        <v>hucuktlis r</v>
      </c>
      <c r="S5089" t="str">
        <f>VLOOKUP(C5089,lookups!$G$1:$H$3, 2, FALSE)</f>
        <v>smolt</v>
      </c>
    </row>
    <row r="5090" spans="1:19" x14ac:dyDescent="0.25">
      <c r="A5090" s="1">
        <v>34472</v>
      </c>
      <c r="B5090">
        <v>1</v>
      </c>
      <c r="C5090">
        <v>1</v>
      </c>
      <c r="D5090">
        <v>1</v>
      </c>
      <c r="E5090">
        <v>1994</v>
      </c>
      <c r="F5090">
        <v>48</v>
      </c>
      <c r="G5090">
        <v>1</v>
      </c>
      <c r="H5090">
        <v>66</v>
      </c>
      <c r="I5090">
        <v>2.71</v>
      </c>
      <c r="J5090">
        <v>2.430275312</v>
      </c>
      <c r="M5090">
        <v>8</v>
      </c>
      <c r="N5090">
        <v>399</v>
      </c>
      <c r="O5090">
        <v>1</v>
      </c>
      <c r="P5090">
        <v>3</v>
      </c>
      <c r="Q5090" t="str">
        <f>VLOOKUP(M5090,lookups!$A$1:$B$7, 2, FALSE)</f>
        <v>rotary screw</v>
      </c>
      <c r="R5090" t="str">
        <f>VLOOKUP(N5090,lookups!$D$1:$E$6, 2, FALSE)</f>
        <v>hucuktlis r</v>
      </c>
      <c r="S5090" t="str">
        <f>VLOOKUP(C5090,lookups!$G$1:$H$3, 2, FALSE)</f>
        <v>smolt</v>
      </c>
    </row>
    <row r="5091" spans="1:19" x14ac:dyDescent="0.25">
      <c r="A5091" s="1">
        <v>34472</v>
      </c>
      <c r="B5091">
        <v>1</v>
      </c>
      <c r="C5091">
        <v>1</v>
      </c>
      <c r="D5091">
        <v>1</v>
      </c>
      <c r="E5091">
        <v>1994</v>
      </c>
      <c r="F5091">
        <v>49</v>
      </c>
      <c r="G5091">
        <v>1</v>
      </c>
      <c r="H5091">
        <v>76</v>
      </c>
      <c r="I5091">
        <v>4.29</v>
      </c>
      <c r="J5091">
        <v>3.8471885929999998</v>
      </c>
      <c r="L5091">
        <v>1</v>
      </c>
      <c r="M5091">
        <v>8</v>
      </c>
      <c r="N5091">
        <v>399</v>
      </c>
      <c r="O5091">
        <v>1</v>
      </c>
      <c r="P5091">
        <v>3</v>
      </c>
      <c r="Q5091" t="str">
        <f>VLOOKUP(M5091,lookups!$A$1:$B$7, 2, FALSE)</f>
        <v>rotary screw</v>
      </c>
      <c r="R5091" t="str">
        <f>VLOOKUP(N5091,lookups!$D$1:$E$6, 2, FALSE)</f>
        <v>hucuktlis r</v>
      </c>
      <c r="S5091" t="str">
        <f>VLOOKUP(C5091,lookups!$G$1:$H$3, 2, FALSE)</f>
        <v>smolt</v>
      </c>
    </row>
    <row r="5092" spans="1:19" x14ac:dyDescent="0.25">
      <c r="A5092" s="1">
        <v>34472</v>
      </c>
      <c r="B5092">
        <v>1</v>
      </c>
      <c r="C5092">
        <v>1</v>
      </c>
      <c r="D5092">
        <v>1</v>
      </c>
      <c r="E5092">
        <v>1994</v>
      </c>
      <c r="F5092">
        <v>50</v>
      </c>
      <c r="G5092">
        <v>1</v>
      </c>
      <c r="H5092">
        <v>74</v>
      </c>
      <c r="I5092">
        <v>3.72</v>
      </c>
      <c r="J5092">
        <v>3.3360236749999999</v>
      </c>
      <c r="M5092">
        <v>8</v>
      </c>
      <c r="N5092">
        <v>399</v>
      </c>
      <c r="O5092">
        <v>1</v>
      </c>
      <c r="P5092">
        <v>3</v>
      </c>
      <c r="Q5092" t="str">
        <f>VLOOKUP(M5092,lookups!$A$1:$B$7, 2, FALSE)</f>
        <v>rotary screw</v>
      </c>
      <c r="R5092" t="str">
        <f>VLOOKUP(N5092,lookups!$D$1:$E$6, 2, FALSE)</f>
        <v>hucuktlis r</v>
      </c>
      <c r="S5092" t="str">
        <f>VLOOKUP(C5092,lookups!$G$1:$H$3, 2, FALSE)</f>
        <v>smolt</v>
      </c>
    </row>
    <row r="5093" spans="1:19" x14ac:dyDescent="0.25">
      <c r="A5093" s="1">
        <v>34472</v>
      </c>
      <c r="B5093">
        <v>1</v>
      </c>
      <c r="C5093">
        <v>1</v>
      </c>
      <c r="D5093">
        <v>1</v>
      </c>
      <c r="E5093">
        <v>1994</v>
      </c>
      <c r="F5093">
        <v>51</v>
      </c>
      <c r="G5093">
        <v>1</v>
      </c>
      <c r="H5093">
        <v>77</v>
      </c>
      <c r="I5093">
        <v>4.3600000000000003</v>
      </c>
      <c r="J5093">
        <v>3.909963232</v>
      </c>
      <c r="L5093">
        <v>1</v>
      </c>
      <c r="M5093">
        <v>8</v>
      </c>
      <c r="N5093">
        <v>399</v>
      </c>
      <c r="O5093">
        <v>1</v>
      </c>
      <c r="P5093">
        <v>3</v>
      </c>
      <c r="Q5093" t="str">
        <f>VLOOKUP(M5093,lookups!$A$1:$B$7, 2, FALSE)</f>
        <v>rotary screw</v>
      </c>
      <c r="R5093" t="str">
        <f>VLOOKUP(N5093,lookups!$D$1:$E$6, 2, FALSE)</f>
        <v>hucuktlis r</v>
      </c>
      <c r="S5093" t="str">
        <f>VLOOKUP(C5093,lookups!$G$1:$H$3, 2, FALSE)</f>
        <v>smolt</v>
      </c>
    </row>
    <row r="5094" spans="1:19" x14ac:dyDescent="0.25">
      <c r="A5094" s="1">
        <v>34472</v>
      </c>
      <c r="B5094">
        <v>1</v>
      </c>
      <c r="C5094">
        <v>1</v>
      </c>
      <c r="D5094">
        <v>1</v>
      </c>
      <c r="E5094">
        <v>1994</v>
      </c>
      <c r="F5094">
        <v>52</v>
      </c>
      <c r="G5094">
        <v>1</v>
      </c>
      <c r="H5094">
        <v>73</v>
      </c>
      <c r="I5094">
        <v>3.59</v>
      </c>
      <c r="J5094">
        <v>3.2194422020000002</v>
      </c>
      <c r="M5094">
        <v>8</v>
      </c>
      <c r="N5094">
        <v>399</v>
      </c>
      <c r="O5094">
        <v>1</v>
      </c>
      <c r="P5094">
        <v>3</v>
      </c>
      <c r="Q5094" t="str">
        <f>VLOOKUP(M5094,lookups!$A$1:$B$7, 2, FALSE)</f>
        <v>rotary screw</v>
      </c>
      <c r="R5094" t="str">
        <f>VLOOKUP(N5094,lookups!$D$1:$E$6, 2, FALSE)</f>
        <v>hucuktlis r</v>
      </c>
      <c r="S5094" t="str">
        <f>VLOOKUP(C5094,lookups!$G$1:$H$3, 2, FALSE)</f>
        <v>smolt</v>
      </c>
    </row>
    <row r="5095" spans="1:19" x14ac:dyDescent="0.25">
      <c r="A5095" s="1">
        <v>34472</v>
      </c>
      <c r="B5095">
        <v>1</v>
      </c>
      <c r="C5095">
        <v>1</v>
      </c>
      <c r="D5095">
        <v>1</v>
      </c>
      <c r="E5095">
        <v>1994</v>
      </c>
      <c r="F5095">
        <v>53</v>
      </c>
      <c r="G5095">
        <v>1</v>
      </c>
      <c r="H5095">
        <v>72</v>
      </c>
      <c r="I5095">
        <v>3.52</v>
      </c>
      <c r="J5095">
        <v>3.1566675630000001</v>
      </c>
      <c r="M5095">
        <v>8</v>
      </c>
      <c r="N5095">
        <v>399</v>
      </c>
      <c r="O5095">
        <v>1</v>
      </c>
      <c r="P5095">
        <v>3</v>
      </c>
      <c r="Q5095" t="str">
        <f>VLOOKUP(M5095,lookups!$A$1:$B$7, 2, FALSE)</f>
        <v>rotary screw</v>
      </c>
      <c r="R5095" t="str">
        <f>VLOOKUP(N5095,lookups!$D$1:$E$6, 2, FALSE)</f>
        <v>hucuktlis r</v>
      </c>
      <c r="S5095" t="str">
        <f>VLOOKUP(C5095,lookups!$G$1:$H$3, 2, FALSE)</f>
        <v>smolt</v>
      </c>
    </row>
    <row r="5096" spans="1:19" x14ac:dyDescent="0.25">
      <c r="A5096" s="1">
        <v>34472</v>
      </c>
      <c r="B5096">
        <v>1</v>
      </c>
      <c r="C5096">
        <v>1</v>
      </c>
      <c r="D5096">
        <v>1</v>
      </c>
      <c r="E5096">
        <v>1994</v>
      </c>
      <c r="F5096">
        <v>54</v>
      </c>
      <c r="G5096">
        <v>1</v>
      </c>
      <c r="H5096">
        <v>74</v>
      </c>
      <c r="I5096">
        <v>3.59</v>
      </c>
      <c r="J5096">
        <v>3.2194422020000002</v>
      </c>
      <c r="M5096">
        <v>8</v>
      </c>
      <c r="N5096">
        <v>399</v>
      </c>
      <c r="O5096">
        <v>1</v>
      </c>
      <c r="P5096">
        <v>3</v>
      </c>
      <c r="Q5096" t="str">
        <f>VLOOKUP(M5096,lookups!$A$1:$B$7, 2, FALSE)</f>
        <v>rotary screw</v>
      </c>
      <c r="R5096" t="str">
        <f>VLOOKUP(N5096,lookups!$D$1:$E$6, 2, FALSE)</f>
        <v>hucuktlis r</v>
      </c>
      <c r="S5096" t="str">
        <f>VLOOKUP(C5096,lookups!$G$1:$H$3, 2, FALSE)</f>
        <v>smolt</v>
      </c>
    </row>
    <row r="5097" spans="1:19" x14ac:dyDescent="0.25">
      <c r="A5097" s="1">
        <v>34472</v>
      </c>
      <c r="B5097">
        <v>1</v>
      </c>
      <c r="C5097">
        <v>1</v>
      </c>
      <c r="D5097">
        <v>1</v>
      </c>
      <c r="E5097">
        <v>1994</v>
      </c>
      <c r="F5097">
        <v>55</v>
      </c>
      <c r="G5097">
        <v>1</v>
      </c>
      <c r="H5097">
        <v>64</v>
      </c>
      <c r="I5097">
        <v>2.2599999999999998</v>
      </c>
      <c r="J5097">
        <v>2.0267240609999999</v>
      </c>
      <c r="M5097">
        <v>8</v>
      </c>
      <c r="N5097">
        <v>399</v>
      </c>
      <c r="O5097">
        <v>1</v>
      </c>
      <c r="P5097">
        <v>3</v>
      </c>
      <c r="Q5097" t="str">
        <f>VLOOKUP(M5097,lookups!$A$1:$B$7, 2, FALSE)</f>
        <v>rotary screw</v>
      </c>
      <c r="R5097" t="str">
        <f>VLOOKUP(N5097,lookups!$D$1:$E$6, 2, FALSE)</f>
        <v>hucuktlis r</v>
      </c>
      <c r="S5097" t="str">
        <f>VLOOKUP(C5097,lookups!$G$1:$H$3, 2, FALSE)</f>
        <v>smolt</v>
      </c>
    </row>
    <row r="5098" spans="1:19" x14ac:dyDescent="0.25">
      <c r="A5098" s="1">
        <v>34472</v>
      </c>
      <c r="B5098">
        <v>1</v>
      </c>
      <c r="C5098">
        <v>1</v>
      </c>
      <c r="D5098">
        <v>1</v>
      </c>
      <c r="E5098">
        <v>1994</v>
      </c>
      <c r="F5098">
        <v>56</v>
      </c>
      <c r="G5098">
        <v>1</v>
      </c>
      <c r="H5098">
        <v>69</v>
      </c>
      <c r="I5098">
        <v>3.18</v>
      </c>
      <c r="J5098">
        <v>2.8517621740000001</v>
      </c>
      <c r="M5098">
        <v>8</v>
      </c>
      <c r="N5098">
        <v>399</v>
      </c>
      <c r="O5098">
        <v>1</v>
      </c>
      <c r="P5098">
        <v>3</v>
      </c>
      <c r="Q5098" t="str">
        <f>VLOOKUP(M5098,lookups!$A$1:$B$7, 2, FALSE)</f>
        <v>rotary screw</v>
      </c>
      <c r="R5098" t="str">
        <f>VLOOKUP(N5098,lookups!$D$1:$E$6, 2, FALSE)</f>
        <v>hucuktlis r</v>
      </c>
      <c r="S5098" t="str">
        <f>VLOOKUP(C5098,lookups!$G$1:$H$3, 2, FALSE)</f>
        <v>smolt</v>
      </c>
    </row>
    <row r="5099" spans="1:19" x14ac:dyDescent="0.25">
      <c r="A5099" s="1">
        <v>34472</v>
      </c>
      <c r="B5099">
        <v>1</v>
      </c>
      <c r="C5099">
        <v>1</v>
      </c>
      <c r="D5099">
        <v>1</v>
      </c>
      <c r="E5099">
        <v>1994</v>
      </c>
      <c r="F5099">
        <v>57</v>
      </c>
      <c r="G5099">
        <v>1</v>
      </c>
      <c r="H5099">
        <v>75</v>
      </c>
      <c r="I5099">
        <v>4.07</v>
      </c>
      <c r="J5099">
        <v>3.6498968700000001</v>
      </c>
      <c r="L5099">
        <v>1</v>
      </c>
      <c r="M5099">
        <v>8</v>
      </c>
      <c r="N5099">
        <v>399</v>
      </c>
      <c r="O5099">
        <v>1</v>
      </c>
      <c r="P5099">
        <v>3</v>
      </c>
      <c r="Q5099" t="str">
        <f>VLOOKUP(M5099,lookups!$A$1:$B$7, 2, FALSE)</f>
        <v>rotary screw</v>
      </c>
      <c r="R5099" t="str">
        <f>VLOOKUP(N5099,lookups!$D$1:$E$6, 2, FALSE)</f>
        <v>hucuktlis r</v>
      </c>
      <c r="S5099" t="str">
        <f>VLOOKUP(C5099,lookups!$G$1:$H$3, 2, FALSE)</f>
        <v>smolt</v>
      </c>
    </row>
    <row r="5100" spans="1:19" x14ac:dyDescent="0.25">
      <c r="A5100" s="1">
        <v>34472</v>
      </c>
      <c r="B5100">
        <v>1</v>
      </c>
      <c r="C5100">
        <v>1</v>
      </c>
      <c r="D5100">
        <v>1</v>
      </c>
      <c r="E5100">
        <v>1994</v>
      </c>
      <c r="F5100">
        <v>58</v>
      </c>
      <c r="G5100">
        <v>1</v>
      </c>
      <c r="H5100">
        <v>65</v>
      </c>
      <c r="I5100">
        <v>2.5099999999999998</v>
      </c>
      <c r="J5100">
        <v>2.2509191999999998</v>
      </c>
      <c r="M5100">
        <v>8</v>
      </c>
      <c r="N5100">
        <v>399</v>
      </c>
      <c r="O5100">
        <v>1</v>
      </c>
      <c r="P5100">
        <v>3</v>
      </c>
      <c r="Q5100" t="str">
        <f>VLOOKUP(M5100,lookups!$A$1:$B$7, 2, FALSE)</f>
        <v>rotary screw</v>
      </c>
      <c r="R5100" t="str">
        <f>VLOOKUP(N5100,lookups!$D$1:$E$6, 2, FALSE)</f>
        <v>hucuktlis r</v>
      </c>
      <c r="S5100" t="str">
        <f>VLOOKUP(C5100,lookups!$G$1:$H$3, 2, FALSE)</f>
        <v>smolt</v>
      </c>
    </row>
    <row r="5101" spans="1:19" x14ac:dyDescent="0.25">
      <c r="A5101" s="1">
        <v>34472</v>
      </c>
      <c r="B5101">
        <v>1</v>
      </c>
      <c r="C5101">
        <v>1</v>
      </c>
      <c r="D5101">
        <v>1</v>
      </c>
      <c r="E5101">
        <v>1994</v>
      </c>
      <c r="F5101">
        <v>59</v>
      </c>
      <c r="G5101">
        <v>1</v>
      </c>
      <c r="H5101">
        <v>73</v>
      </c>
      <c r="I5101">
        <v>3.5</v>
      </c>
      <c r="J5101">
        <v>3.1387319520000001</v>
      </c>
      <c r="M5101">
        <v>8</v>
      </c>
      <c r="N5101">
        <v>399</v>
      </c>
      <c r="O5101">
        <v>1</v>
      </c>
      <c r="P5101">
        <v>3</v>
      </c>
      <c r="Q5101" t="str">
        <f>VLOOKUP(M5101,lookups!$A$1:$B$7, 2, FALSE)</f>
        <v>rotary screw</v>
      </c>
      <c r="R5101" t="str">
        <f>VLOOKUP(N5101,lookups!$D$1:$E$6, 2, FALSE)</f>
        <v>hucuktlis r</v>
      </c>
      <c r="S5101" t="str">
        <f>VLOOKUP(C5101,lookups!$G$1:$H$3, 2, FALSE)</f>
        <v>smolt</v>
      </c>
    </row>
    <row r="5102" spans="1:19" x14ac:dyDescent="0.25">
      <c r="A5102" s="1">
        <v>34472</v>
      </c>
      <c r="B5102">
        <v>1</v>
      </c>
      <c r="C5102">
        <v>1</v>
      </c>
      <c r="D5102">
        <v>1</v>
      </c>
      <c r="E5102">
        <v>1994</v>
      </c>
      <c r="F5102">
        <v>60</v>
      </c>
      <c r="G5102">
        <v>1</v>
      </c>
      <c r="H5102">
        <v>74</v>
      </c>
      <c r="I5102">
        <v>3.64</v>
      </c>
      <c r="J5102">
        <v>3.2642812299999999</v>
      </c>
      <c r="M5102">
        <v>8</v>
      </c>
      <c r="N5102">
        <v>399</v>
      </c>
      <c r="O5102">
        <v>1</v>
      </c>
      <c r="P5102">
        <v>3</v>
      </c>
      <c r="Q5102" t="str">
        <f>VLOOKUP(M5102,lookups!$A$1:$B$7, 2, FALSE)</f>
        <v>rotary screw</v>
      </c>
      <c r="R5102" t="str">
        <f>VLOOKUP(N5102,lookups!$D$1:$E$6, 2, FALSE)</f>
        <v>hucuktlis r</v>
      </c>
      <c r="S5102" t="str">
        <f>VLOOKUP(C5102,lookups!$G$1:$H$3, 2, FALSE)</f>
        <v>smolt</v>
      </c>
    </row>
    <row r="5103" spans="1:19" x14ac:dyDescent="0.25">
      <c r="A5103" s="1">
        <v>34472</v>
      </c>
      <c r="B5103">
        <v>1</v>
      </c>
      <c r="C5103">
        <v>1</v>
      </c>
      <c r="D5103">
        <v>1</v>
      </c>
      <c r="E5103">
        <v>1994</v>
      </c>
      <c r="F5103">
        <v>61</v>
      </c>
      <c r="G5103">
        <v>1</v>
      </c>
      <c r="H5103">
        <v>74</v>
      </c>
      <c r="I5103">
        <v>3.83</v>
      </c>
      <c r="J5103">
        <v>3.4346695359999999</v>
      </c>
      <c r="M5103">
        <v>8</v>
      </c>
      <c r="N5103">
        <v>399</v>
      </c>
      <c r="O5103">
        <v>1</v>
      </c>
      <c r="P5103">
        <v>3</v>
      </c>
      <c r="Q5103" t="str">
        <f>VLOOKUP(M5103,lookups!$A$1:$B$7, 2, FALSE)</f>
        <v>rotary screw</v>
      </c>
      <c r="R5103" t="str">
        <f>VLOOKUP(N5103,lookups!$D$1:$E$6, 2, FALSE)</f>
        <v>hucuktlis r</v>
      </c>
      <c r="S5103" t="str">
        <f>VLOOKUP(C5103,lookups!$G$1:$H$3, 2, FALSE)</f>
        <v>smolt</v>
      </c>
    </row>
    <row r="5104" spans="1:19" x14ac:dyDescent="0.25">
      <c r="A5104" s="1">
        <v>34472</v>
      </c>
      <c r="B5104">
        <v>1</v>
      </c>
      <c r="C5104">
        <v>1</v>
      </c>
      <c r="D5104">
        <v>1</v>
      </c>
      <c r="E5104">
        <v>1994</v>
      </c>
      <c r="F5104">
        <v>62</v>
      </c>
      <c r="G5104">
        <v>1</v>
      </c>
      <c r="H5104">
        <v>68</v>
      </c>
      <c r="I5104">
        <v>3.01</v>
      </c>
      <c r="J5104">
        <v>2.6993094790000001</v>
      </c>
      <c r="M5104">
        <v>8</v>
      </c>
      <c r="N5104">
        <v>399</v>
      </c>
      <c r="O5104">
        <v>1</v>
      </c>
      <c r="P5104">
        <v>3</v>
      </c>
      <c r="Q5104" t="str">
        <f>VLOOKUP(M5104,lookups!$A$1:$B$7, 2, FALSE)</f>
        <v>rotary screw</v>
      </c>
      <c r="R5104" t="str">
        <f>VLOOKUP(N5104,lookups!$D$1:$E$6, 2, FALSE)</f>
        <v>hucuktlis r</v>
      </c>
      <c r="S5104" t="str">
        <f>VLOOKUP(C5104,lookups!$G$1:$H$3, 2, FALSE)</f>
        <v>smolt</v>
      </c>
    </row>
    <row r="5105" spans="1:19" x14ac:dyDescent="0.25">
      <c r="A5105" s="1">
        <v>34472</v>
      </c>
      <c r="B5105">
        <v>1</v>
      </c>
      <c r="C5105">
        <v>1</v>
      </c>
      <c r="D5105">
        <v>1</v>
      </c>
      <c r="E5105">
        <v>1994</v>
      </c>
      <c r="F5105">
        <v>63</v>
      </c>
      <c r="G5105">
        <v>1</v>
      </c>
      <c r="H5105">
        <v>70</v>
      </c>
      <c r="I5105">
        <v>3.26</v>
      </c>
      <c r="J5105">
        <v>2.9235046179999999</v>
      </c>
      <c r="M5105">
        <v>8</v>
      </c>
      <c r="N5105">
        <v>399</v>
      </c>
      <c r="O5105">
        <v>1</v>
      </c>
      <c r="P5105">
        <v>3</v>
      </c>
      <c r="Q5105" t="str">
        <f>VLOOKUP(M5105,lookups!$A$1:$B$7, 2, FALSE)</f>
        <v>rotary screw</v>
      </c>
      <c r="R5105" t="str">
        <f>VLOOKUP(N5105,lookups!$D$1:$E$6, 2, FALSE)</f>
        <v>hucuktlis r</v>
      </c>
      <c r="S5105" t="str">
        <f>VLOOKUP(C5105,lookups!$G$1:$H$3, 2, FALSE)</f>
        <v>smolt</v>
      </c>
    </row>
    <row r="5106" spans="1:19" x14ac:dyDescent="0.25">
      <c r="A5106" s="1">
        <v>34472</v>
      </c>
      <c r="B5106">
        <v>1</v>
      </c>
      <c r="C5106">
        <v>1</v>
      </c>
      <c r="D5106">
        <v>1</v>
      </c>
      <c r="E5106">
        <v>1994</v>
      </c>
      <c r="F5106">
        <v>64</v>
      </c>
      <c r="G5106">
        <v>1</v>
      </c>
      <c r="H5106">
        <v>77</v>
      </c>
      <c r="I5106">
        <v>4.21</v>
      </c>
      <c r="J5106">
        <v>3.7754461479999999</v>
      </c>
      <c r="L5106">
        <v>1</v>
      </c>
      <c r="M5106">
        <v>8</v>
      </c>
      <c r="N5106">
        <v>399</v>
      </c>
      <c r="O5106">
        <v>1</v>
      </c>
      <c r="P5106">
        <v>3</v>
      </c>
      <c r="Q5106" t="str">
        <f>VLOOKUP(M5106,lookups!$A$1:$B$7, 2, FALSE)</f>
        <v>rotary screw</v>
      </c>
      <c r="R5106" t="str">
        <f>VLOOKUP(N5106,lookups!$D$1:$E$6, 2, FALSE)</f>
        <v>hucuktlis r</v>
      </c>
      <c r="S5106" t="str">
        <f>VLOOKUP(C5106,lookups!$G$1:$H$3, 2, FALSE)</f>
        <v>smolt</v>
      </c>
    </row>
    <row r="5107" spans="1:19" x14ac:dyDescent="0.25">
      <c r="A5107" s="1">
        <v>34472</v>
      </c>
      <c r="B5107">
        <v>1</v>
      </c>
      <c r="C5107">
        <v>1</v>
      </c>
      <c r="D5107">
        <v>1</v>
      </c>
      <c r="E5107">
        <v>1994</v>
      </c>
      <c r="F5107">
        <v>65</v>
      </c>
      <c r="G5107">
        <v>1</v>
      </c>
      <c r="H5107">
        <v>72</v>
      </c>
      <c r="I5107">
        <v>3.43</v>
      </c>
      <c r="J5107">
        <v>3.075957313</v>
      </c>
      <c r="M5107">
        <v>8</v>
      </c>
      <c r="N5107">
        <v>399</v>
      </c>
      <c r="O5107">
        <v>1</v>
      </c>
      <c r="P5107">
        <v>3</v>
      </c>
      <c r="Q5107" t="str">
        <f>VLOOKUP(M5107,lookups!$A$1:$B$7, 2, FALSE)</f>
        <v>rotary screw</v>
      </c>
      <c r="R5107" t="str">
        <f>VLOOKUP(N5107,lookups!$D$1:$E$6, 2, FALSE)</f>
        <v>hucuktlis r</v>
      </c>
      <c r="S5107" t="str">
        <f>VLOOKUP(C5107,lookups!$G$1:$H$3, 2, FALSE)</f>
        <v>smolt</v>
      </c>
    </row>
    <row r="5108" spans="1:19" x14ac:dyDescent="0.25">
      <c r="A5108" s="1">
        <v>34472</v>
      </c>
      <c r="B5108">
        <v>1</v>
      </c>
      <c r="C5108">
        <v>1</v>
      </c>
      <c r="D5108">
        <v>1</v>
      </c>
      <c r="E5108">
        <v>1994</v>
      </c>
      <c r="F5108">
        <v>66</v>
      </c>
      <c r="G5108">
        <v>1</v>
      </c>
      <c r="H5108">
        <v>76</v>
      </c>
      <c r="I5108">
        <v>3.87</v>
      </c>
      <c r="J5108">
        <v>3.4705407589999999</v>
      </c>
      <c r="L5108">
        <v>1</v>
      </c>
      <c r="M5108">
        <v>8</v>
      </c>
      <c r="N5108">
        <v>399</v>
      </c>
      <c r="O5108">
        <v>1</v>
      </c>
      <c r="P5108">
        <v>3</v>
      </c>
      <c r="Q5108" t="str">
        <f>VLOOKUP(M5108,lookups!$A$1:$B$7, 2, FALSE)</f>
        <v>rotary screw</v>
      </c>
      <c r="R5108" t="str">
        <f>VLOOKUP(N5108,lookups!$D$1:$E$6, 2, FALSE)</f>
        <v>hucuktlis r</v>
      </c>
      <c r="S5108" t="str">
        <f>VLOOKUP(C5108,lookups!$G$1:$H$3, 2, FALSE)</f>
        <v>smolt</v>
      </c>
    </row>
    <row r="5109" spans="1:19" x14ac:dyDescent="0.25">
      <c r="A5109" s="1">
        <v>34472</v>
      </c>
      <c r="B5109">
        <v>1</v>
      </c>
      <c r="C5109">
        <v>1</v>
      </c>
      <c r="D5109">
        <v>1</v>
      </c>
      <c r="E5109">
        <v>1994</v>
      </c>
      <c r="F5109">
        <v>67</v>
      </c>
      <c r="G5109">
        <v>1</v>
      </c>
      <c r="H5109">
        <v>70</v>
      </c>
      <c r="I5109">
        <v>3.43</v>
      </c>
      <c r="J5109">
        <v>3.075957313</v>
      </c>
      <c r="M5109">
        <v>8</v>
      </c>
      <c r="N5109">
        <v>399</v>
      </c>
      <c r="O5109">
        <v>1</v>
      </c>
      <c r="P5109">
        <v>3</v>
      </c>
      <c r="Q5109" t="str">
        <f>VLOOKUP(M5109,lookups!$A$1:$B$7, 2, FALSE)</f>
        <v>rotary screw</v>
      </c>
      <c r="R5109" t="str">
        <f>VLOOKUP(N5109,lookups!$D$1:$E$6, 2, FALSE)</f>
        <v>hucuktlis r</v>
      </c>
      <c r="S5109" t="str">
        <f>VLOOKUP(C5109,lookups!$G$1:$H$3, 2, FALSE)</f>
        <v>smolt</v>
      </c>
    </row>
    <row r="5110" spans="1:19" x14ac:dyDescent="0.25">
      <c r="A5110" s="1">
        <v>34472</v>
      </c>
      <c r="B5110">
        <v>1</v>
      </c>
      <c r="C5110">
        <v>1</v>
      </c>
      <c r="D5110">
        <v>1</v>
      </c>
      <c r="E5110">
        <v>1994</v>
      </c>
      <c r="F5110">
        <v>68</v>
      </c>
      <c r="G5110">
        <v>1</v>
      </c>
      <c r="H5110">
        <v>63</v>
      </c>
      <c r="I5110">
        <v>2.27</v>
      </c>
      <c r="J5110">
        <v>2.0356918660000001</v>
      </c>
      <c r="M5110">
        <v>8</v>
      </c>
      <c r="N5110">
        <v>399</v>
      </c>
      <c r="O5110">
        <v>1</v>
      </c>
      <c r="P5110">
        <v>3</v>
      </c>
      <c r="Q5110" t="str">
        <f>VLOOKUP(M5110,lookups!$A$1:$B$7, 2, FALSE)</f>
        <v>rotary screw</v>
      </c>
      <c r="R5110" t="str">
        <f>VLOOKUP(N5110,lookups!$D$1:$E$6, 2, FALSE)</f>
        <v>hucuktlis r</v>
      </c>
      <c r="S5110" t="str">
        <f>VLOOKUP(C5110,lookups!$G$1:$H$3, 2, FALSE)</f>
        <v>smolt</v>
      </c>
    </row>
    <row r="5111" spans="1:19" x14ac:dyDescent="0.25">
      <c r="A5111" s="1">
        <v>34472</v>
      </c>
      <c r="B5111">
        <v>1</v>
      </c>
      <c r="C5111">
        <v>1</v>
      </c>
      <c r="D5111">
        <v>1</v>
      </c>
      <c r="E5111">
        <v>1994</v>
      </c>
      <c r="F5111">
        <v>69</v>
      </c>
      <c r="G5111">
        <v>1</v>
      </c>
      <c r="H5111">
        <v>72</v>
      </c>
      <c r="I5111">
        <v>3.77</v>
      </c>
      <c r="J5111">
        <v>3.380862703</v>
      </c>
      <c r="M5111">
        <v>8</v>
      </c>
      <c r="N5111">
        <v>399</v>
      </c>
      <c r="O5111">
        <v>1</v>
      </c>
      <c r="P5111">
        <v>3</v>
      </c>
      <c r="Q5111" t="str">
        <f>VLOOKUP(M5111,lookups!$A$1:$B$7, 2, FALSE)</f>
        <v>rotary screw</v>
      </c>
      <c r="R5111" t="str">
        <f>VLOOKUP(N5111,lookups!$D$1:$E$6, 2, FALSE)</f>
        <v>hucuktlis r</v>
      </c>
      <c r="S5111" t="str">
        <f>VLOOKUP(C5111,lookups!$G$1:$H$3, 2, FALSE)</f>
        <v>smolt</v>
      </c>
    </row>
    <row r="5112" spans="1:19" x14ac:dyDescent="0.25">
      <c r="A5112" s="1">
        <v>34472</v>
      </c>
      <c r="B5112">
        <v>1</v>
      </c>
      <c r="C5112">
        <v>1</v>
      </c>
      <c r="D5112">
        <v>1</v>
      </c>
      <c r="E5112">
        <v>1994</v>
      </c>
      <c r="F5112">
        <v>70</v>
      </c>
      <c r="G5112">
        <v>1</v>
      </c>
      <c r="H5112">
        <v>71</v>
      </c>
      <c r="I5112">
        <v>3.19</v>
      </c>
      <c r="J5112">
        <v>2.8607299789999998</v>
      </c>
      <c r="M5112">
        <v>8</v>
      </c>
      <c r="N5112">
        <v>399</v>
      </c>
      <c r="O5112">
        <v>1</v>
      </c>
      <c r="P5112">
        <v>3</v>
      </c>
      <c r="Q5112" t="str">
        <f>VLOOKUP(M5112,lookups!$A$1:$B$7, 2, FALSE)</f>
        <v>rotary screw</v>
      </c>
      <c r="R5112" t="str">
        <f>VLOOKUP(N5112,lookups!$D$1:$E$6, 2, FALSE)</f>
        <v>hucuktlis r</v>
      </c>
      <c r="S5112" t="str">
        <f>VLOOKUP(C5112,lookups!$G$1:$H$3, 2, FALSE)</f>
        <v>smolt</v>
      </c>
    </row>
    <row r="5113" spans="1:19" x14ac:dyDescent="0.25">
      <c r="A5113" s="1">
        <v>34472</v>
      </c>
      <c r="B5113">
        <v>1</v>
      </c>
      <c r="C5113">
        <v>1</v>
      </c>
      <c r="D5113">
        <v>1</v>
      </c>
      <c r="E5113">
        <v>1994</v>
      </c>
      <c r="F5113">
        <v>71</v>
      </c>
      <c r="G5113">
        <v>1</v>
      </c>
      <c r="H5113">
        <v>75</v>
      </c>
      <c r="I5113">
        <v>3.89</v>
      </c>
      <c r="J5113">
        <v>3.4884763699999999</v>
      </c>
      <c r="L5113">
        <v>1</v>
      </c>
      <c r="M5113">
        <v>8</v>
      </c>
      <c r="N5113">
        <v>399</v>
      </c>
      <c r="O5113">
        <v>1</v>
      </c>
      <c r="P5113">
        <v>3</v>
      </c>
      <c r="Q5113" t="str">
        <f>VLOOKUP(M5113,lookups!$A$1:$B$7, 2, FALSE)</f>
        <v>rotary screw</v>
      </c>
      <c r="R5113" t="str">
        <f>VLOOKUP(N5113,lookups!$D$1:$E$6, 2, FALSE)</f>
        <v>hucuktlis r</v>
      </c>
      <c r="S5113" t="str">
        <f>VLOOKUP(C5113,lookups!$G$1:$H$3, 2, FALSE)</f>
        <v>smolt</v>
      </c>
    </row>
    <row r="5114" spans="1:19" x14ac:dyDescent="0.25">
      <c r="A5114" s="1">
        <v>34472</v>
      </c>
      <c r="B5114">
        <v>1</v>
      </c>
      <c r="C5114">
        <v>1</v>
      </c>
      <c r="D5114">
        <v>1</v>
      </c>
      <c r="E5114">
        <v>1994</v>
      </c>
      <c r="F5114">
        <v>72</v>
      </c>
      <c r="G5114">
        <v>1</v>
      </c>
      <c r="H5114">
        <v>71</v>
      </c>
      <c r="I5114">
        <v>3.19</v>
      </c>
      <c r="J5114">
        <v>2.8607299789999998</v>
      </c>
      <c r="M5114">
        <v>8</v>
      </c>
      <c r="N5114">
        <v>399</v>
      </c>
      <c r="O5114">
        <v>1</v>
      </c>
      <c r="P5114">
        <v>3</v>
      </c>
      <c r="Q5114" t="str">
        <f>VLOOKUP(M5114,lookups!$A$1:$B$7, 2, FALSE)</f>
        <v>rotary screw</v>
      </c>
      <c r="R5114" t="str">
        <f>VLOOKUP(N5114,lookups!$D$1:$E$6, 2, FALSE)</f>
        <v>hucuktlis r</v>
      </c>
      <c r="S5114" t="str">
        <f>VLOOKUP(C5114,lookups!$G$1:$H$3, 2, FALSE)</f>
        <v>smolt</v>
      </c>
    </row>
    <row r="5115" spans="1:19" x14ac:dyDescent="0.25">
      <c r="A5115" s="1">
        <v>34472</v>
      </c>
      <c r="B5115">
        <v>1</v>
      </c>
      <c r="C5115">
        <v>1</v>
      </c>
      <c r="D5115">
        <v>1</v>
      </c>
      <c r="E5115">
        <v>1994</v>
      </c>
      <c r="F5115">
        <v>73</v>
      </c>
      <c r="G5115">
        <v>1</v>
      </c>
      <c r="H5115">
        <v>78</v>
      </c>
      <c r="I5115">
        <v>4.49</v>
      </c>
      <c r="J5115">
        <v>4.0265447050000001</v>
      </c>
      <c r="L5115">
        <v>1</v>
      </c>
      <c r="M5115">
        <v>8</v>
      </c>
      <c r="N5115">
        <v>399</v>
      </c>
      <c r="O5115">
        <v>1</v>
      </c>
      <c r="P5115">
        <v>3</v>
      </c>
      <c r="Q5115" t="str">
        <f>VLOOKUP(M5115,lookups!$A$1:$B$7, 2, FALSE)</f>
        <v>rotary screw</v>
      </c>
      <c r="R5115" t="str">
        <f>VLOOKUP(N5115,lookups!$D$1:$E$6, 2, FALSE)</f>
        <v>hucuktlis r</v>
      </c>
      <c r="S5115" t="str">
        <f>VLOOKUP(C5115,lookups!$G$1:$H$3, 2, FALSE)</f>
        <v>smolt</v>
      </c>
    </row>
    <row r="5116" spans="1:19" x14ac:dyDescent="0.25">
      <c r="A5116" s="1">
        <v>34472</v>
      </c>
      <c r="B5116">
        <v>1</v>
      </c>
      <c r="C5116">
        <v>1</v>
      </c>
      <c r="D5116">
        <v>1</v>
      </c>
      <c r="E5116">
        <v>1994</v>
      </c>
      <c r="F5116">
        <v>74</v>
      </c>
      <c r="G5116">
        <v>1</v>
      </c>
      <c r="H5116">
        <v>68</v>
      </c>
      <c r="I5116">
        <v>3.23</v>
      </c>
      <c r="J5116">
        <v>2.8966012019999998</v>
      </c>
      <c r="M5116">
        <v>8</v>
      </c>
      <c r="N5116">
        <v>399</v>
      </c>
      <c r="O5116">
        <v>1</v>
      </c>
      <c r="P5116">
        <v>3</v>
      </c>
      <c r="Q5116" t="str">
        <f>VLOOKUP(M5116,lookups!$A$1:$B$7, 2, FALSE)</f>
        <v>rotary screw</v>
      </c>
      <c r="R5116" t="str">
        <f>VLOOKUP(N5116,lookups!$D$1:$E$6, 2, FALSE)</f>
        <v>hucuktlis r</v>
      </c>
      <c r="S5116" t="str">
        <f>VLOOKUP(C5116,lookups!$G$1:$H$3, 2, FALSE)</f>
        <v>smolt</v>
      </c>
    </row>
    <row r="5117" spans="1:19" x14ac:dyDescent="0.25">
      <c r="A5117" s="1">
        <v>34472</v>
      </c>
      <c r="B5117">
        <v>1</v>
      </c>
      <c r="C5117">
        <v>1</v>
      </c>
      <c r="D5117">
        <v>1</v>
      </c>
      <c r="E5117">
        <v>1994</v>
      </c>
      <c r="F5117">
        <v>75</v>
      </c>
      <c r="G5117">
        <v>1</v>
      </c>
      <c r="H5117">
        <v>66</v>
      </c>
      <c r="I5117">
        <v>2.8</v>
      </c>
      <c r="J5117">
        <v>2.5109855620000001</v>
      </c>
      <c r="M5117">
        <v>8</v>
      </c>
      <c r="N5117">
        <v>399</v>
      </c>
      <c r="O5117">
        <v>1</v>
      </c>
      <c r="P5117">
        <v>3</v>
      </c>
      <c r="Q5117" t="str">
        <f>VLOOKUP(M5117,lookups!$A$1:$B$7, 2, FALSE)</f>
        <v>rotary screw</v>
      </c>
      <c r="R5117" t="str">
        <f>VLOOKUP(N5117,lookups!$D$1:$E$6, 2, FALSE)</f>
        <v>hucuktlis r</v>
      </c>
      <c r="S5117" t="str">
        <f>VLOOKUP(C5117,lookups!$G$1:$H$3, 2, FALSE)</f>
        <v>smolt</v>
      </c>
    </row>
    <row r="5118" spans="1:19" x14ac:dyDescent="0.25">
      <c r="A5118" s="1">
        <v>34472</v>
      </c>
      <c r="B5118">
        <v>1</v>
      </c>
      <c r="C5118">
        <v>1</v>
      </c>
      <c r="D5118">
        <v>1</v>
      </c>
      <c r="E5118">
        <v>1994</v>
      </c>
      <c r="F5118">
        <v>76</v>
      </c>
      <c r="G5118">
        <v>1</v>
      </c>
      <c r="H5118">
        <v>70</v>
      </c>
      <c r="I5118">
        <v>3.38</v>
      </c>
      <c r="J5118">
        <v>3.0311182849999998</v>
      </c>
      <c r="M5118">
        <v>8</v>
      </c>
      <c r="N5118">
        <v>399</v>
      </c>
      <c r="O5118">
        <v>1</v>
      </c>
      <c r="P5118">
        <v>3</v>
      </c>
      <c r="Q5118" t="str">
        <f>VLOOKUP(M5118,lookups!$A$1:$B$7, 2, FALSE)</f>
        <v>rotary screw</v>
      </c>
      <c r="R5118" t="str">
        <f>VLOOKUP(N5118,lookups!$D$1:$E$6, 2, FALSE)</f>
        <v>hucuktlis r</v>
      </c>
      <c r="S5118" t="str">
        <f>VLOOKUP(C5118,lookups!$G$1:$H$3, 2, FALSE)</f>
        <v>smolt</v>
      </c>
    </row>
    <row r="5119" spans="1:19" x14ac:dyDescent="0.25">
      <c r="A5119" s="1">
        <v>34472</v>
      </c>
      <c r="B5119">
        <v>1</v>
      </c>
      <c r="C5119">
        <v>1</v>
      </c>
      <c r="D5119">
        <v>1</v>
      </c>
      <c r="E5119">
        <v>1994</v>
      </c>
      <c r="F5119">
        <v>77</v>
      </c>
      <c r="G5119">
        <v>1</v>
      </c>
      <c r="H5119">
        <v>67</v>
      </c>
      <c r="I5119">
        <v>2.57</v>
      </c>
      <c r="J5119">
        <v>2.3047260340000002</v>
      </c>
      <c r="M5119">
        <v>8</v>
      </c>
      <c r="N5119">
        <v>399</v>
      </c>
      <c r="O5119">
        <v>1</v>
      </c>
      <c r="P5119">
        <v>3</v>
      </c>
      <c r="Q5119" t="str">
        <f>VLOOKUP(M5119,lookups!$A$1:$B$7, 2, FALSE)</f>
        <v>rotary screw</v>
      </c>
      <c r="R5119" t="str">
        <f>VLOOKUP(N5119,lookups!$D$1:$E$6, 2, FALSE)</f>
        <v>hucuktlis r</v>
      </c>
      <c r="S5119" t="str">
        <f>VLOOKUP(C5119,lookups!$G$1:$H$3, 2, FALSE)</f>
        <v>smolt</v>
      </c>
    </row>
    <row r="5120" spans="1:19" x14ac:dyDescent="0.25">
      <c r="A5120" s="1">
        <v>34472</v>
      </c>
      <c r="B5120">
        <v>1</v>
      </c>
      <c r="C5120">
        <v>1</v>
      </c>
      <c r="D5120">
        <v>1</v>
      </c>
      <c r="E5120">
        <v>1994</v>
      </c>
      <c r="F5120">
        <v>78</v>
      </c>
      <c r="G5120">
        <v>1</v>
      </c>
      <c r="H5120">
        <v>72</v>
      </c>
      <c r="I5120">
        <v>3.54</v>
      </c>
      <c r="J5120">
        <v>3.1746031750000001</v>
      </c>
      <c r="M5120">
        <v>8</v>
      </c>
      <c r="N5120">
        <v>399</v>
      </c>
      <c r="O5120">
        <v>1</v>
      </c>
      <c r="P5120">
        <v>3</v>
      </c>
      <c r="Q5120" t="str">
        <f>VLOOKUP(M5120,lookups!$A$1:$B$7, 2, FALSE)</f>
        <v>rotary screw</v>
      </c>
      <c r="R5120" t="str">
        <f>VLOOKUP(N5120,lookups!$D$1:$E$6, 2, FALSE)</f>
        <v>hucuktlis r</v>
      </c>
      <c r="S5120" t="str">
        <f>VLOOKUP(C5120,lookups!$G$1:$H$3, 2, FALSE)</f>
        <v>smolt</v>
      </c>
    </row>
    <row r="5121" spans="1:19" x14ac:dyDescent="0.25">
      <c r="A5121" s="1">
        <v>34472</v>
      </c>
      <c r="B5121">
        <v>1</v>
      </c>
      <c r="C5121">
        <v>1</v>
      </c>
      <c r="D5121">
        <v>1</v>
      </c>
      <c r="E5121">
        <v>1994</v>
      </c>
      <c r="F5121">
        <v>79</v>
      </c>
      <c r="G5121">
        <v>1</v>
      </c>
      <c r="H5121">
        <v>71</v>
      </c>
      <c r="I5121">
        <v>3.51</v>
      </c>
      <c r="J5121">
        <v>3.1476997579999999</v>
      </c>
      <c r="M5121">
        <v>8</v>
      </c>
      <c r="N5121">
        <v>399</v>
      </c>
      <c r="O5121">
        <v>1</v>
      </c>
      <c r="P5121">
        <v>3</v>
      </c>
      <c r="Q5121" t="str">
        <f>VLOOKUP(M5121,lookups!$A$1:$B$7, 2, FALSE)</f>
        <v>rotary screw</v>
      </c>
      <c r="R5121" t="str">
        <f>VLOOKUP(N5121,lookups!$D$1:$E$6, 2, FALSE)</f>
        <v>hucuktlis r</v>
      </c>
      <c r="S5121" t="str">
        <f>VLOOKUP(C5121,lookups!$G$1:$H$3, 2, FALSE)</f>
        <v>smolt</v>
      </c>
    </row>
    <row r="5122" spans="1:19" x14ac:dyDescent="0.25">
      <c r="A5122" s="1">
        <v>34472</v>
      </c>
      <c r="B5122">
        <v>1</v>
      </c>
      <c r="C5122">
        <v>1</v>
      </c>
      <c r="D5122">
        <v>1</v>
      </c>
      <c r="E5122">
        <v>1994</v>
      </c>
      <c r="F5122">
        <v>80</v>
      </c>
      <c r="G5122">
        <v>1</v>
      </c>
      <c r="H5122">
        <v>76</v>
      </c>
      <c r="I5122">
        <v>4.33</v>
      </c>
      <c r="J5122">
        <v>3.8830598150000002</v>
      </c>
      <c r="L5122">
        <v>1</v>
      </c>
      <c r="M5122">
        <v>8</v>
      </c>
      <c r="N5122">
        <v>399</v>
      </c>
      <c r="O5122">
        <v>1</v>
      </c>
      <c r="P5122">
        <v>3</v>
      </c>
      <c r="Q5122" t="str">
        <f>VLOOKUP(M5122,lookups!$A$1:$B$7, 2, FALSE)</f>
        <v>rotary screw</v>
      </c>
      <c r="R5122" t="str">
        <f>VLOOKUP(N5122,lookups!$D$1:$E$6, 2, FALSE)</f>
        <v>hucuktlis r</v>
      </c>
      <c r="S5122" t="str">
        <f>VLOOKUP(C5122,lookups!$G$1:$H$3, 2, FALSE)</f>
        <v>smolt</v>
      </c>
    </row>
    <row r="5123" spans="1:19" x14ac:dyDescent="0.25">
      <c r="A5123" s="1">
        <v>34472</v>
      </c>
      <c r="B5123">
        <v>1</v>
      </c>
      <c r="C5123">
        <v>1</v>
      </c>
      <c r="D5123">
        <v>1</v>
      </c>
      <c r="E5123">
        <v>1994</v>
      </c>
      <c r="F5123">
        <v>81</v>
      </c>
      <c r="G5123">
        <v>1</v>
      </c>
      <c r="H5123">
        <v>77</v>
      </c>
      <c r="I5123">
        <v>4.2</v>
      </c>
      <c r="J5123">
        <v>3.7664783430000002</v>
      </c>
      <c r="L5123">
        <v>1</v>
      </c>
      <c r="M5123">
        <v>8</v>
      </c>
      <c r="N5123">
        <v>399</v>
      </c>
      <c r="O5123">
        <v>1</v>
      </c>
      <c r="P5123">
        <v>3</v>
      </c>
      <c r="Q5123" t="str">
        <f>VLOOKUP(M5123,lookups!$A$1:$B$7, 2, FALSE)</f>
        <v>rotary screw</v>
      </c>
      <c r="R5123" t="str">
        <f>VLOOKUP(N5123,lookups!$D$1:$E$6, 2, FALSE)</f>
        <v>hucuktlis r</v>
      </c>
      <c r="S5123" t="str">
        <f>VLOOKUP(C5123,lookups!$G$1:$H$3, 2, FALSE)</f>
        <v>smolt</v>
      </c>
    </row>
    <row r="5124" spans="1:19" x14ac:dyDescent="0.25">
      <c r="A5124" s="1">
        <v>34472</v>
      </c>
      <c r="B5124">
        <v>1</v>
      </c>
      <c r="C5124">
        <v>1</v>
      </c>
      <c r="D5124">
        <v>1</v>
      </c>
      <c r="E5124">
        <v>1994</v>
      </c>
      <c r="F5124">
        <v>82</v>
      </c>
      <c r="G5124">
        <v>1</v>
      </c>
      <c r="H5124">
        <v>60</v>
      </c>
      <c r="I5124">
        <v>2.25</v>
      </c>
      <c r="J5124">
        <v>2.0177562550000001</v>
      </c>
      <c r="M5124">
        <v>8</v>
      </c>
      <c r="N5124">
        <v>399</v>
      </c>
      <c r="O5124">
        <v>1</v>
      </c>
      <c r="P5124">
        <v>3</v>
      </c>
      <c r="Q5124" t="str">
        <f>VLOOKUP(M5124,lookups!$A$1:$B$7, 2, FALSE)</f>
        <v>rotary screw</v>
      </c>
      <c r="R5124" t="str">
        <f>VLOOKUP(N5124,lookups!$D$1:$E$6, 2, FALSE)</f>
        <v>hucuktlis r</v>
      </c>
      <c r="S5124" t="str">
        <f>VLOOKUP(C5124,lookups!$G$1:$H$3, 2, FALSE)</f>
        <v>smolt</v>
      </c>
    </row>
    <row r="5125" spans="1:19" x14ac:dyDescent="0.25">
      <c r="A5125" s="1">
        <v>34472</v>
      </c>
      <c r="B5125">
        <v>1</v>
      </c>
      <c r="C5125">
        <v>1</v>
      </c>
      <c r="D5125">
        <v>1</v>
      </c>
      <c r="E5125">
        <v>1994</v>
      </c>
      <c r="F5125">
        <v>83</v>
      </c>
      <c r="G5125">
        <v>1</v>
      </c>
      <c r="H5125">
        <v>66</v>
      </c>
      <c r="I5125">
        <v>2.81</v>
      </c>
      <c r="J5125">
        <v>2.5199533669999998</v>
      </c>
      <c r="M5125">
        <v>8</v>
      </c>
      <c r="N5125">
        <v>399</v>
      </c>
      <c r="O5125">
        <v>1</v>
      </c>
      <c r="P5125">
        <v>3</v>
      </c>
      <c r="Q5125" t="str">
        <f>VLOOKUP(M5125,lookups!$A$1:$B$7, 2, FALSE)</f>
        <v>rotary screw</v>
      </c>
      <c r="R5125" t="str">
        <f>VLOOKUP(N5125,lookups!$D$1:$E$6, 2, FALSE)</f>
        <v>hucuktlis r</v>
      </c>
      <c r="S5125" t="str">
        <f>VLOOKUP(C5125,lookups!$G$1:$H$3, 2, FALSE)</f>
        <v>smolt</v>
      </c>
    </row>
    <row r="5126" spans="1:19" x14ac:dyDescent="0.25">
      <c r="A5126" s="1">
        <v>34472</v>
      </c>
      <c r="B5126">
        <v>1</v>
      </c>
      <c r="C5126">
        <v>1</v>
      </c>
      <c r="D5126">
        <v>1</v>
      </c>
      <c r="E5126">
        <v>1994</v>
      </c>
      <c r="F5126">
        <v>84</v>
      </c>
      <c r="G5126">
        <v>1</v>
      </c>
      <c r="H5126">
        <v>66</v>
      </c>
      <c r="I5126">
        <v>2.91</v>
      </c>
      <c r="J5126">
        <v>2.6096314230000002</v>
      </c>
      <c r="M5126">
        <v>8</v>
      </c>
      <c r="N5126">
        <v>399</v>
      </c>
      <c r="O5126">
        <v>1</v>
      </c>
      <c r="P5126">
        <v>3</v>
      </c>
      <c r="Q5126" t="str">
        <f>VLOOKUP(M5126,lookups!$A$1:$B$7, 2, FALSE)</f>
        <v>rotary screw</v>
      </c>
      <c r="R5126" t="str">
        <f>VLOOKUP(N5126,lookups!$D$1:$E$6, 2, FALSE)</f>
        <v>hucuktlis r</v>
      </c>
      <c r="S5126" t="str">
        <f>VLOOKUP(C5126,lookups!$G$1:$H$3, 2, FALSE)</f>
        <v>smolt</v>
      </c>
    </row>
    <row r="5127" spans="1:19" x14ac:dyDescent="0.25">
      <c r="A5127" s="1">
        <v>34472</v>
      </c>
      <c r="B5127">
        <v>1</v>
      </c>
      <c r="C5127">
        <v>1</v>
      </c>
      <c r="D5127">
        <v>1</v>
      </c>
      <c r="E5127">
        <v>1994</v>
      </c>
      <c r="F5127">
        <v>85</v>
      </c>
      <c r="G5127">
        <v>1</v>
      </c>
      <c r="H5127">
        <v>74</v>
      </c>
      <c r="I5127">
        <v>3.83</v>
      </c>
      <c r="J5127">
        <v>3.4346695359999999</v>
      </c>
      <c r="M5127">
        <v>8</v>
      </c>
      <c r="N5127">
        <v>399</v>
      </c>
      <c r="O5127">
        <v>1</v>
      </c>
      <c r="P5127">
        <v>3</v>
      </c>
      <c r="Q5127" t="str">
        <f>VLOOKUP(M5127,lookups!$A$1:$B$7, 2, FALSE)</f>
        <v>rotary screw</v>
      </c>
      <c r="R5127" t="str">
        <f>VLOOKUP(N5127,lookups!$D$1:$E$6, 2, FALSE)</f>
        <v>hucuktlis r</v>
      </c>
      <c r="S5127" t="str">
        <f>VLOOKUP(C5127,lookups!$G$1:$H$3, 2, FALSE)</f>
        <v>smolt</v>
      </c>
    </row>
    <row r="5128" spans="1:19" x14ac:dyDescent="0.25">
      <c r="A5128" s="1">
        <v>34472</v>
      </c>
      <c r="B5128">
        <v>1</v>
      </c>
      <c r="C5128">
        <v>1</v>
      </c>
      <c r="D5128">
        <v>1</v>
      </c>
      <c r="E5128">
        <v>1994</v>
      </c>
      <c r="F5128">
        <v>86</v>
      </c>
      <c r="G5128">
        <v>1</v>
      </c>
      <c r="H5128">
        <v>68</v>
      </c>
      <c r="I5128">
        <v>3.1</v>
      </c>
      <c r="J5128">
        <v>2.7800197290000002</v>
      </c>
      <c r="M5128">
        <v>8</v>
      </c>
      <c r="N5128">
        <v>399</v>
      </c>
      <c r="O5128">
        <v>1</v>
      </c>
      <c r="P5128">
        <v>3</v>
      </c>
      <c r="Q5128" t="str">
        <f>VLOOKUP(M5128,lookups!$A$1:$B$7, 2, FALSE)</f>
        <v>rotary screw</v>
      </c>
      <c r="R5128" t="str">
        <f>VLOOKUP(N5128,lookups!$D$1:$E$6, 2, FALSE)</f>
        <v>hucuktlis r</v>
      </c>
      <c r="S5128" t="str">
        <f>VLOOKUP(C5128,lookups!$G$1:$H$3, 2, FALSE)</f>
        <v>smolt</v>
      </c>
    </row>
    <row r="5129" spans="1:19" x14ac:dyDescent="0.25">
      <c r="A5129" s="1">
        <v>34472</v>
      </c>
      <c r="B5129">
        <v>1</v>
      </c>
      <c r="C5129">
        <v>1</v>
      </c>
      <c r="D5129">
        <v>1</v>
      </c>
      <c r="E5129">
        <v>1994</v>
      </c>
      <c r="F5129">
        <v>87</v>
      </c>
      <c r="G5129">
        <v>1</v>
      </c>
      <c r="H5129">
        <v>77</v>
      </c>
      <c r="I5129">
        <v>3.88</v>
      </c>
      <c r="J5129">
        <v>3.4795085640000001</v>
      </c>
      <c r="L5129">
        <v>1</v>
      </c>
      <c r="M5129">
        <v>8</v>
      </c>
      <c r="N5129">
        <v>399</v>
      </c>
      <c r="O5129">
        <v>1</v>
      </c>
      <c r="P5129">
        <v>3</v>
      </c>
      <c r="Q5129" t="str">
        <f>VLOOKUP(M5129,lookups!$A$1:$B$7, 2, FALSE)</f>
        <v>rotary screw</v>
      </c>
      <c r="R5129" t="str">
        <f>VLOOKUP(N5129,lookups!$D$1:$E$6, 2, FALSE)</f>
        <v>hucuktlis r</v>
      </c>
      <c r="S5129" t="str">
        <f>VLOOKUP(C5129,lookups!$G$1:$H$3, 2, FALSE)</f>
        <v>smolt</v>
      </c>
    </row>
    <row r="5130" spans="1:19" x14ac:dyDescent="0.25">
      <c r="A5130" s="1">
        <v>34472</v>
      </c>
      <c r="B5130">
        <v>1</v>
      </c>
      <c r="C5130">
        <v>1</v>
      </c>
      <c r="D5130">
        <v>1</v>
      </c>
      <c r="E5130">
        <v>1994</v>
      </c>
      <c r="F5130">
        <v>88</v>
      </c>
      <c r="G5130">
        <v>1</v>
      </c>
      <c r="H5130">
        <v>76</v>
      </c>
      <c r="I5130">
        <v>3.88</v>
      </c>
      <c r="J5130">
        <v>3.4795085640000001</v>
      </c>
      <c r="L5130">
        <v>1</v>
      </c>
      <c r="M5130">
        <v>8</v>
      </c>
      <c r="N5130">
        <v>399</v>
      </c>
      <c r="O5130">
        <v>1</v>
      </c>
      <c r="P5130">
        <v>3</v>
      </c>
      <c r="Q5130" t="str">
        <f>VLOOKUP(M5130,lookups!$A$1:$B$7, 2, FALSE)</f>
        <v>rotary screw</v>
      </c>
      <c r="R5130" t="str">
        <f>VLOOKUP(N5130,lookups!$D$1:$E$6, 2, FALSE)</f>
        <v>hucuktlis r</v>
      </c>
      <c r="S5130" t="str">
        <f>VLOOKUP(C5130,lookups!$G$1:$H$3, 2, FALSE)</f>
        <v>smolt</v>
      </c>
    </row>
    <row r="5131" spans="1:19" x14ac:dyDescent="0.25">
      <c r="A5131" s="1">
        <v>34472</v>
      </c>
      <c r="B5131">
        <v>1</v>
      </c>
      <c r="C5131">
        <v>1</v>
      </c>
      <c r="D5131">
        <v>1</v>
      </c>
      <c r="E5131">
        <v>1994</v>
      </c>
      <c r="F5131">
        <v>89</v>
      </c>
      <c r="G5131">
        <v>1</v>
      </c>
      <c r="H5131">
        <v>64</v>
      </c>
      <c r="I5131">
        <v>2.5499999999999998</v>
      </c>
      <c r="J5131">
        <v>2.2867904220000002</v>
      </c>
      <c r="M5131">
        <v>8</v>
      </c>
      <c r="N5131">
        <v>399</v>
      </c>
      <c r="O5131">
        <v>1</v>
      </c>
      <c r="P5131">
        <v>3</v>
      </c>
      <c r="Q5131" t="str">
        <f>VLOOKUP(M5131,lookups!$A$1:$B$7, 2, FALSE)</f>
        <v>rotary screw</v>
      </c>
      <c r="R5131" t="str">
        <f>VLOOKUP(N5131,lookups!$D$1:$E$6, 2, FALSE)</f>
        <v>hucuktlis r</v>
      </c>
      <c r="S5131" t="str">
        <f>VLOOKUP(C5131,lookups!$G$1:$H$3, 2, FALSE)</f>
        <v>smolt</v>
      </c>
    </row>
    <row r="5132" spans="1:19" x14ac:dyDescent="0.25">
      <c r="A5132" s="1">
        <v>34472</v>
      </c>
      <c r="B5132">
        <v>1</v>
      </c>
      <c r="C5132">
        <v>1</v>
      </c>
      <c r="D5132">
        <v>1</v>
      </c>
      <c r="E5132">
        <v>1994</v>
      </c>
      <c r="F5132">
        <v>90</v>
      </c>
      <c r="G5132">
        <v>1</v>
      </c>
      <c r="H5132">
        <v>57</v>
      </c>
      <c r="I5132">
        <v>1.87</v>
      </c>
      <c r="J5132">
        <v>1.6769796429999999</v>
      </c>
      <c r="M5132">
        <v>8</v>
      </c>
      <c r="N5132">
        <v>399</v>
      </c>
      <c r="O5132">
        <v>1</v>
      </c>
      <c r="P5132">
        <v>3</v>
      </c>
      <c r="Q5132" t="str">
        <f>VLOOKUP(M5132,lookups!$A$1:$B$7, 2, FALSE)</f>
        <v>rotary screw</v>
      </c>
      <c r="R5132" t="str">
        <f>VLOOKUP(N5132,lookups!$D$1:$E$6, 2, FALSE)</f>
        <v>hucuktlis r</v>
      </c>
      <c r="S5132" t="str">
        <f>VLOOKUP(C5132,lookups!$G$1:$H$3, 2, FALSE)</f>
        <v>smolt</v>
      </c>
    </row>
    <row r="5133" spans="1:19" x14ac:dyDescent="0.25">
      <c r="A5133" s="1">
        <v>34472</v>
      </c>
      <c r="B5133">
        <v>1</v>
      </c>
      <c r="C5133">
        <v>1</v>
      </c>
      <c r="D5133">
        <v>1</v>
      </c>
      <c r="E5133">
        <v>1994</v>
      </c>
      <c r="F5133">
        <v>91</v>
      </c>
      <c r="G5133">
        <v>1</v>
      </c>
      <c r="H5133">
        <v>70</v>
      </c>
      <c r="I5133">
        <v>2.78</v>
      </c>
      <c r="J5133">
        <v>2.4930499510000002</v>
      </c>
      <c r="M5133">
        <v>8</v>
      </c>
      <c r="N5133">
        <v>399</v>
      </c>
      <c r="O5133">
        <v>1</v>
      </c>
      <c r="P5133">
        <v>3</v>
      </c>
      <c r="Q5133" t="str">
        <f>VLOOKUP(M5133,lookups!$A$1:$B$7, 2, FALSE)</f>
        <v>rotary screw</v>
      </c>
      <c r="R5133" t="str">
        <f>VLOOKUP(N5133,lookups!$D$1:$E$6, 2, FALSE)</f>
        <v>hucuktlis r</v>
      </c>
      <c r="S5133" t="str">
        <f>VLOOKUP(C5133,lookups!$G$1:$H$3, 2, FALSE)</f>
        <v>smolt</v>
      </c>
    </row>
    <row r="5134" spans="1:19" x14ac:dyDescent="0.25">
      <c r="A5134" s="1">
        <v>34472</v>
      </c>
      <c r="B5134">
        <v>1</v>
      </c>
      <c r="C5134">
        <v>1</v>
      </c>
      <c r="D5134">
        <v>1</v>
      </c>
      <c r="E5134">
        <v>1994</v>
      </c>
      <c r="F5134">
        <v>92</v>
      </c>
      <c r="G5134">
        <v>1</v>
      </c>
      <c r="H5134">
        <v>76</v>
      </c>
      <c r="I5134">
        <v>4.03</v>
      </c>
      <c r="J5134">
        <v>3.6140256480000001</v>
      </c>
      <c r="L5134">
        <v>1</v>
      </c>
      <c r="M5134">
        <v>8</v>
      </c>
      <c r="N5134">
        <v>399</v>
      </c>
      <c r="O5134">
        <v>1</v>
      </c>
      <c r="P5134">
        <v>3</v>
      </c>
      <c r="Q5134" t="str">
        <f>VLOOKUP(M5134,lookups!$A$1:$B$7, 2, FALSE)</f>
        <v>rotary screw</v>
      </c>
      <c r="R5134" t="str">
        <f>VLOOKUP(N5134,lookups!$D$1:$E$6, 2, FALSE)</f>
        <v>hucuktlis r</v>
      </c>
      <c r="S5134" t="str">
        <f>VLOOKUP(C5134,lookups!$G$1:$H$3, 2, FALSE)</f>
        <v>smolt</v>
      </c>
    </row>
    <row r="5135" spans="1:19" x14ac:dyDescent="0.25">
      <c r="A5135" s="1">
        <v>34472</v>
      </c>
      <c r="B5135">
        <v>1</v>
      </c>
      <c r="C5135">
        <v>1</v>
      </c>
      <c r="D5135">
        <v>1</v>
      </c>
      <c r="E5135">
        <v>1994</v>
      </c>
      <c r="F5135">
        <v>93</v>
      </c>
      <c r="G5135">
        <v>1</v>
      </c>
      <c r="H5135">
        <v>70</v>
      </c>
      <c r="I5135">
        <v>3.36</v>
      </c>
      <c r="J5135">
        <v>3.0131826739999998</v>
      </c>
      <c r="M5135">
        <v>8</v>
      </c>
      <c r="N5135">
        <v>399</v>
      </c>
      <c r="O5135">
        <v>1</v>
      </c>
      <c r="P5135">
        <v>3</v>
      </c>
      <c r="Q5135" t="str">
        <f>VLOOKUP(M5135,lookups!$A$1:$B$7, 2, FALSE)</f>
        <v>rotary screw</v>
      </c>
      <c r="R5135" t="str">
        <f>VLOOKUP(N5135,lookups!$D$1:$E$6, 2, FALSE)</f>
        <v>hucuktlis r</v>
      </c>
      <c r="S5135" t="str">
        <f>VLOOKUP(C5135,lookups!$G$1:$H$3, 2, FALSE)</f>
        <v>smolt</v>
      </c>
    </row>
    <row r="5136" spans="1:19" x14ac:dyDescent="0.25">
      <c r="A5136" s="1">
        <v>34472</v>
      </c>
      <c r="B5136">
        <v>1</v>
      </c>
      <c r="C5136">
        <v>1</v>
      </c>
      <c r="D5136">
        <v>1</v>
      </c>
      <c r="E5136">
        <v>1994</v>
      </c>
      <c r="F5136">
        <v>94</v>
      </c>
      <c r="G5136">
        <v>1</v>
      </c>
      <c r="H5136">
        <v>68</v>
      </c>
      <c r="I5136">
        <v>2.79</v>
      </c>
      <c r="J5136">
        <v>2.5020177559999999</v>
      </c>
      <c r="M5136">
        <v>8</v>
      </c>
      <c r="N5136">
        <v>399</v>
      </c>
      <c r="O5136">
        <v>1</v>
      </c>
      <c r="P5136">
        <v>3</v>
      </c>
      <c r="Q5136" t="str">
        <f>VLOOKUP(M5136,lookups!$A$1:$B$7, 2, FALSE)</f>
        <v>rotary screw</v>
      </c>
      <c r="R5136" t="str">
        <f>VLOOKUP(N5136,lookups!$D$1:$E$6, 2, FALSE)</f>
        <v>hucuktlis r</v>
      </c>
      <c r="S5136" t="str">
        <f>VLOOKUP(C5136,lookups!$G$1:$H$3, 2, FALSE)</f>
        <v>smolt</v>
      </c>
    </row>
    <row r="5137" spans="1:19" x14ac:dyDescent="0.25">
      <c r="A5137" s="1">
        <v>34472</v>
      </c>
      <c r="B5137">
        <v>1</v>
      </c>
      <c r="C5137">
        <v>1</v>
      </c>
      <c r="D5137">
        <v>1</v>
      </c>
      <c r="E5137">
        <v>1994</v>
      </c>
      <c r="F5137">
        <v>95</v>
      </c>
      <c r="G5137">
        <v>1</v>
      </c>
      <c r="H5137">
        <v>70</v>
      </c>
      <c r="I5137">
        <v>3.6</v>
      </c>
      <c r="J5137">
        <v>3.228410008</v>
      </c>
      <c r="M5137">
        <v>8</v>
      </c>
      <c r="N5137">
        <v>399</v>
      </c>
      <c r="O5137">
        <v>1</v>
      </c>
      <c r="P5137">
        <v>3</v>
      </c>
      <c r="Q5137" t="str">
        <f>VLOOKUP(M5137,lookups!$A$1:$B$7, 2, FALSE)</f>
        <v>rotary screw</v>
      </c>
      <c r="R5137" t="str">
        <f>VLOOKUP(N5137,lookups!$D$1:$E$6, 2, FALSE)</f>
        <v>hucuktlis r</v>
      </c>
      <c r="S5137" t="str">
        <f>VLOOKUP(C5137,lookups!$G$1:$H$3, 2, FALSE)</f>
        <v>smolt</v>
      </c>
    </row>
    <row r="5138" spans="1:19" x14ac:dyDescent="0.25">
      <c r="A5138" s="1">
        <v>34472</v>
      </c>
      <c r="B5138">
        <v>1</v>
      </c>
      <c r="C5138">
        <v>1</v>
      </c>
      <c r="D5138">
        <v>1</v>
      </c>
      <c r="E5138">
        <v>1994</v>
      </c>
      <c r="F5138">
        <v>96</v>
      </c>
      <c r="G5138">
        <v>1</v>
      </c>
      <c r="H5138">
        <v>73</v>
      </c>
      <c r="I5138">
        <v>3.54</v>
      </c>
      <c r="J5138">
        <v>3.1746031750000001</v>
      </c>
      <c r="M5138">
        <v>8</v>
      </c>
      <c r="N5138">
        <v>399</v>
      </c>
      <c r="O5138">
        <v>1</v>
      </c>
      <c r="P5138">
        <v>3</v>
      </c>
      <c r="Q5138" t="str">
        <f>VLOOKUP(M5138,lookups!$A$1:$B$7, 2, FALSE)</f>
        <v>rotary screw</v>
      </c>
      <c r="R5138" t="str">
        <f>VLOOKUP(N5138,lookups!$D$1:$E$6, 2, FALSE)</f>
        <v>hucuktlis r</v>
      </c>
      <c r="S5138" t="str">
        <f>VLOOKUP(C5138,lookups!$G$1:$H$3, 2, FALSE)</f>
        <v>smolt</v>
      </c>
    </row>
    <row r="5139" spans="1:19" x14ac:dyDescent="0.25">
      <c r="A5139" s="1">
        <v>34472</v>
      </c>
      <c r="B5139">
        <v>1</v>
      </c>
      <c r="C5139">
        <v>1</v>
      </c>
      <c r="D5139">
        <v>1</v>
      </c>
      <c r="E5139">
        <v>1994</v>
      </c>
      <c r="F5139">
        <v>97</v>
      </c>
      <c r="G5139">
        <v>1</v>
      </c>
      <c r="H5139">
        <v>78</v>
      </c>
      <c r="I5139">
        <v>4.3</v>
      </c>
      <c r="J5139">
        <v>3.8561563990000001</v>
      </c>
      <c r="L5139">
        <v>1</v>
      </c>
      <c r="M5139">
        <v>8</v>
      </c>
      <c r="N5139">
        <v>399</v>
      </c>
      <c r="O5139">
        <v>1</v>
      </c>
      <c r="P5139">
        <v>3</v>
      </c>
      <c r="Q5139" t="str">
        <f>VLOOKUP(M5139,lookups!$A$1:$B$7, 2, FALSE)</f>
        <v>rotary screw</v>
      </c>
      <c r="R5139" t="str">
        <f>VLOOKUP(N5139,lookups!$D$1:$E$6, 2, FALSE)</f>
        <v>hucuktlis r</v>
      </c>
      <c r="S5139" t="str">
        <f>VLOOKUP(C5139,lookups!$G$1:$H$3, 2, FALSE)</f>
        <v>smolt</v>
      </c>
    </row>
    <row r="5140" spans="1:19" x14ac:dyDescent="0.25">
      <c r="A5140" s="1">
        <v>34472</v>
      </c>
      <c r="B5140">
        <v>1</v>
      </c>
      <c r="C5140">
        <v>1</v>
      </c>
      <c r="D5140">
        <v>1</v>
      </c>
      <c r="E5140">
        <v>1994</v>
      </c>
      <c r="F5140">
        <v>98</v>
      </c>
      <c r="G5140">
        <v>1</v>
      </c>
      <c r="H5140">
        <v>79</v>
      </c>
      <c r="I5140">
        <v>4.5999999999999996</v>
      </c>
      <c r="J5140">
        <v>4.1251905659999997</v>
      </c>
      <c r="L5140">
        <v>1</v>
      </c>
      <c r="M5140">
        <v>8</v>
      </c>
      <c r="N5140">
        <v>399</v>
      </c>
      <c r="O5140">
        <v>1</v>
      </c>
      <c r="P5140">
        <v>3</v>
      </c>
      <c r="Q5140" t="str">
        <f>VLOOKUP(M5140,lookups!$A$1:$B$7, 2, FALSE)</f>
        <v>rotary screw</v>
      </c>
      <c r="R5140" t="str">
        <f>VLOOKUP(N5140,lookups!$D$1:$E$6, 2, FALSE)</f>
        <v>hucuktlis r</v>
      </c>
      <c r="S5140" t="str">
        <f>VLOOKUP(C5140,lookups!$G$1:$H$3, 2, FALSE)</f>
        <v>smolt</v>
      </c>
    </row>
    <row r="5141" spans="1:19" x14ac:dyDescent="0.25">
      <c r="A5141" s="1">
        <v>34472</v>
      </c>
      <c r="B5141">
        <v>1</v>
      </c>
      <c r="C5141">
        <v>1</v>
      </c>
      <c r="D5141">
        <v>1</v>
      </c>
      <c r="E5141">
        <v>1994</v>
      </c>
      <c r="F5141">
        <v>99</v>
      </c>
      <c r="G5141">
        <v>1</v>
      </c>
      <c r="H5141">
        <v>86</v>
      </c>
      <c r="I5141">
        <v>5.76</v>
      </c>
      <c r="J5141">
        <v>5.165456013</v>
      </c>
      <c r="L5141">
        <v>1</v>
      </c>
      <c r="M5141">
        <v>8</v>
      </c>
      <c r="N5141">
        <v>399</v>
      </c>
      <c r="O5141">
        <v>1</v>
      </c>
      <c r="P5141">
        <v>3</v>
      </c>
      <c r="Q5141" t="str">
        <f>VLOOKUP(M5141,lookups!$A$1:$B$7, 2, FALSE)</f>
        <v>rotary screw</v>
      </c>
      <c r="R5141" t="str">
        <f>VLOOKUP(N5141,lookups!$D$1:$E$6, 2, FALSE)</f>
        <v>hucuktlis r</v>
      </c>
      <c r="S5141" t="str">
        <f>VLOOKUP(C5141,lookups!$G$1:$H$3, 2, FALSE)</f>
        <v>smolt</v>
      </c>
    </row>
    <row r="5142" spans="1:19" x14ac:dyDescent="0.25">
      <c r="A5142" s="1">
        <v>34472</v>
      </c>
      <c r="B5142">
        <v>1</v>
      </c>
      <c r="C5142">
        <v>1</v>
      </c>
      <c r="D5142">
        <v>1</v>
      </c>
      <c r="E5142">
        <v>1994</v>
      </c>
      <c r="F5142">
        <v>100</v>
      </c>
      <c r="G5142">
        <v>1</v>
      </c>
      <c r="H5142">
        <v>76</v>
      </c>
      <c r="I5142">
        <v>4.32</v>
      </c>
      <c r="J5142">
        <v>3.87409201</v>
      </c>
      <c r="L5142">
        <v>1</v>
      </c>
      <c r="M5142">
        <v>8</v>
      </c>
      <c r="N5142">
        <v>399</v>
      </c>
      <c r="O5142">
        <v>1</v>
      </c>
      <c r="P5142">
        <v>3</v>
      </c>
      <c r="Q5142" t="str">
        <f>VLOOKUP(M5142,lookups!$A$1:$B$7, 2, FALSE)</f>
        <v>rotary screw</v>
      </c>
      <c r="R5142" t="str">
        <f>VLOOKUP(N5142,lookups!$D$1:$E$6, 2, FALSE)</f>
        <v>hucuktlis r</v>
      </c>
      <c r="S5142" t="str">
        <f>VLOOKUP(C5142,lookups!$G$1:$H$3, 2, FALSE)</f>
        <v>smolt</v>
      </c>
    </row>
    <row r="5143" spans="1:19" x14ac:dyDescent="0.25">
      <c r="A5143" s="1">
        <v>34472</v>
      </c>
      <c r="B5143">
        <v>1</v>
      </c>
      <c r="C5143">
        <v>1</v>
      </c>
      <c r="D5143">
        <v>1</v>
      </c>
      <c r="E5143">
        <v>1994</v>
      </c>
      <c r="F5143">
        <v>101</v>
      </c>
      <c r="G5143">
        <v>1</v>
      </c>
      <c r="H5143">
        <v>71</v>
      </c>
      <c r="I5143">
        <v>3.5</v>
      </c>
      <c r="J5143">
        <v>3.1387319520000001</v>
      </c>
      <c r="M5143">
        <v>8</v>
      </c>
      <c r="N5143">
        <v>399</v>
      </c>
      <c r="O5143">
        <v>1</v>
      </c>
      <c r="P5143">
        <v>3</v>
      </c>
      <c r="Q5143" t="str">
        <f>VLOOKUP(M5143,lookups!$A$1:$B$7, 2, FALSE)</f>
        <v>rotary screw</v>
      </c>
      <c r="R5143" t="str">
        <f>VLOOKUP(N5143,lookups!$D$1:$E$6, 2, FALSE)</f>
        <v>hucuktlis r</v>
      </c>
      <c r="S5143" t="str">
        <f>VLOOKUP(C5143,lookups!$G$1:$H$3, 2, FALSE)</f>
        <v>smolt</v>
      </c>
    </row>
    <row r="5144" spans="1:19" x14ac:dyDescent="0.25">
      <c r="A5144" s="1">
        <v>34472</v>
      </c>
      <c r="B5144">
        <v>1</v>
      </c>
      <c r="C5144">
        <v>1</v>
      </c>
      <c r="D5144">
        <v>1</v>
      </c>
      <c r="E5144">
        <v>1994</v>
      </c>
      <c r="F5144">
        <v>102</v>
      </c>
      <c r="G5144">
        <v>1</v>
      </c>
      <c r="H5144">
        <v>83</v>
      </c>
      <c r="I5144">
        <v>5.2</v>
      </c>
      <c r="J5144">
        <v>4.6632589009999998</v>
      </c>
      <c r="L5144">
        <v>1</v>
      </c>
      <c r="M5144">
        <v>8</v>
      </c>
      <c r="N5144">
        <v>399</v>
      </c>
      <c r="O5144">
        <v>1</v>
      </c>
      <c r="P5144">
        <v>3</v>
      </c>
      <c r="Q5144" t="str">
        <f>VLOOKUP(M5144,lookups!$A$1:$B$7, 2, FALSE)</f>
        <v>rotary screw</v>
      </c>
      <c r="R5144" t="str">
        <f>VLOOKUP(N5144,lookups!$D$1:$E$6, 2, FALSE)</f>
        <v>hucuktlis r</v>
      </c>
      <c r="S5144" t="str">
        <f>VLOOKUP(C5144,lookups!$G$1:$H$3, 2, FALSE)</f>
        <v>smolt</v>
      </c>
    </row>
    <row r="5145" spans="1:19" x14ac:dyDescent="0.25">
      <c r="A5145" s="1">
        <v>34472</v>
      </c>
      <c r="B5145">
        <v>1</v>
      </c>
      <c r="C5145">
        <v>1</v>
      </c>
      <c r="D5145">
        <v>1</v>
      </c>
      <c r="E5145">
        <v>1994</v>
      </c>
      <c r="F5145">
        <v>103</v>
      </c>
      <c r="G5145">
        <v>1</v>
      </c>
      <c r="H5145">
        <v>59</v>
      </c>
      <c r="I5145">
        <v>1.91</v>
      </c>
      <c r="J5145">
        <v>1.7128508650000001</v>
      </c>
      <c r="M5145">
        <v>8</v>
      </c>
      <c r="N5145">
        <v>399</v>
      </c>
      <c r="O5145">
        <v>1</v>
      </c>
      <c r="P5145">
        <v>3</v>
      </c>
      <c r="Q5145" t="str">
        <f>VLOOKUP(M5145,lookups!$A$1:$B$7, 2, FALSE)</f>
        <v>rotary screw</v>
      </c>
      <c r="R5145" t="str">
        <f>VLOOKUP(N5145,lookups!$D$1:$E$6, 2, FALSE)</f>
        <v>hucuktlis r</v>
      </c>
      <c r="S5145" t="str">
        <f>VLOOKUP(C5145,lookups!$G$1:$H$3, 2, FALSE)</f>
        <v>smolt</v>
      </c>
    </row>
    <row r="5146" spans="1:19" x14ac:dyDescent="0.25">
      <c r="A5146" s="1">
        <v>34472</v>
      </c>
      <c r="B5146">
        <v>1</v>
      </c>
      <c r="C5146">
        <v>1</v>
      </c>
      <c r="D5146">
        <v>1</v>
      </c>
      <c r="E5146">
        <v>1994</v>
      </c>
      <c r="F5146">
        <v>104</v>
      </c>
      <c r="G5146">
        <v>1</v>
      </c>
      <c r="H5146">
        <v>65</v>
      </c>
      <c r="I5146">
        <v>2.72</v>
      </c>
      <c r="J5146">
        <v>2.4392431170000002</v>
      </c>
      <c r="M5146">
        <v>8</v>
      </c>
      <c r="N5146">
        <v>399</v>
      </c>
      <c r="O5146">
        <v>1</v>
      </c>
      <c r="P5146">
        <v>3</v>
      </c>
      <c r="Q5146" t="str">
        <f>VLOOKUP(M5146,lookups!$A$1:$B$7, 2, FALSE)</f>
        <v>rotary screw</v>
      </c>
      <c r="R5146" t="str">
        <f>VLOOKUP(N5146,lookups!$D$1:$E$6, 2, FALSE)</f>
        <v>hucuktlis r</v>
      </c>
      <c r="S5146" t="str">
        <f>VLOOKUP(C5146,lookups!$G$1:$H$3, 2, FALSE)</f>
        <v>smolt</v>
      </c>
    </row>
    <row r="5147" spans="1:19" x14ac:dyDescent="0.25">
      <c r="A5147" s="1">
        <v>34472</v>
      </c>
      <c r="B5147">
        <v>1</v>
      </c>
      <c r="C5147">
        <v>1</v>
      </c>
      <c r="D5147">
        <v>1</v>
      </c>
      <c r="E5147">
        <v>1994</v>
      </c>
      <c r="F5147">
        <v>105</v>
      </c>
      <c r="G5147">
        <v>1</v>
      </c>
      <c r="H5147">
        <v>85</v>
      </c>
      <c r="I5147">
        <v>5.82</v>
      </c>
      <c r="J5147">
        <v>5.2192628460000003</v>
      </c>
      <c r="L5147">
        <v>1</v>
      </c>
      <c r="M5147">
        <v>8</v>
      </c>
      <c r="N5147">
        <v>399</v>
      </c>
      <c r="O5147">
        <v>1</v>
      </c>
      <c r="P5147">
        <v>3</v>
      </c>
      <c r="Q5147" t="str">
        <f>VLOOKUP(M5147,lookups!$A$1:$B$7, 2, FALSE)</f>
        <v>rotary screw</v>
      </c>
      <c r="R5147" t="str">
        <f>VLOOKUP(N5147,lookups!$D$1:$E$6, 2, FALSE)</f>
        <v>hucuktlis r</v>
      </c>
      <c r="S5147" t="str">
        <f>VLOOKUP(C5147,lookups!$G$1:$H$3, 2, FALSE)</f>
        <v>smolt</v>
      </c>
    </row>
    <row r="5148" spans="1:19" x14ac:dyDescent="0.25">
      <c r="A5148" s="1">
        <v>34472</v>
      </c>
      <c r="B5148">
        <v>1</v>
      </c>
      <c r="C5148">
        <v>1</v>
      </c>
      <c r="D5148">
        <v>1</v>
      </c>
      <c r="E5148">
        <v>1994</v>
      </c>
      <c r="F5148">
        <v>106</v>
      </c>
      <c r="G5148">
        <v>1</v>
      </c>
      <c r="H5148">
        <v>77</v>
      </c>
      <c r="I5148">
        <v>4.38</v>
      </c>
      <c r="J5148">
        <v>3.9278988429999999</v>
      </c>
      <c r="L5148">
        <v>1</v>
      </c>
      <c r="M5148">
        <v>8</v>
      </c>
      <c r="N5148">
        <v>399</v>
      </c>
      <c r="O5148">
        <v>1</v>
      </c>
      <c r="P5148">
        <v>3</v>
      </c>
      <c r="Q5148" t="str">
        <f>VLOOKUP(M5148,lookups!$A$1:$B$7, 2, FALSE)</f>
        <v>rotary screw</v>
      </c>
      <c r="R5148" t="str">
        <f>VLOOKUP(N5148,lookups!$D$1:$E$6, 2, FALSE)</f>
        <v>hucuktlis r</v>
      </c>
      <c r="S5148" t="str">
        <f>VLOOKUP(C5148,lookups!$G$1:$H$3, 2, FALSE)</f>
        <v>smolt</v>
      </c>
    </row>
    <row r="5149" spans="1:19" x14ac:dyDescent="0.25">
      <c r="A5149" s="1">
        <v>34472</v>
      </c>
      <c r="B5149">
        <v>1</v>
      </c>
      <c r="C5149">
        <v>1</v>
      </c>
      <c r="D5149">
        <v>1</v>
      </c>
      <c r="E5149">
        <v>1994</v>
      </c>
      <c r="F5149">
        <v>107</v>
      </c>
      <c r="G5149">
        <v>1</v>
      </c>
      <c r="H5149">
        <v>78</v>
      </c>
      <c r="I5149">
        <v>4.7</v>
      </c>
      <c r="J5149">
        <v>4.214868622</v>
      </c>
      <c r="L5149">
        <v>1</v>
      </c>
      <c r="M5149">
        <v>8</v>
      </c>
      <c r="N5149">
        <v>399</v>
      </c>
      <c r="O5149">
        <v>1</v>
      </c>
      <c r="P5149">
        <v>3</v>
      </c>
      <c r="Q5149" t="str">
        <f>VLOOKUP(M5149,lookups!$A$1:$B$7, 2, FALSE)</f>
        <v>rotary screw</v>
      </c>
      <c r="R5149" t="str">
        <f>VLOOKUP(N5149,lookups!$D$1:$E$6, 2, FALSE)</f>
        <v>hucuktlis r</v>
      </c>
      <c r="S5149" t="str">
        <f>VLOOKUP(C5149,lookups!$G$1:$H$3, 2, FALSE)</f>
        <v>smolt</v>
      </c>
    </row>
    <row r="5150" spans="1:19" x14ac:dyDescent="0.25">
      <c r="A5150" s="1">
        <v>34472</v>
      </c>
      <c r="B5150">
        <v>1</v>
      </c>
      <c r="C5150">
        <v>1</v>
      </c>
      <c r="D5150">
        <v>1</v>
      </c>
      <c r="E5150">
        <v>1994</v>
      </c>
      <c r="F5150">
        <v>108</v>
      </c>
      <c r="G5150">
        <v>1</v>
      </c>
      <c r="H5150">
        <v>84</v>
      </c>
      <c r="I5150">
        <v>5.22</v>
      </c>
      <c r="J5150">
        <v>4.6811945120000003</v>
      </c>
      <c r="L5150">
        <v>1</v>
      </c>
      <c r="M5150">
        <v>8</v>
      </c>
      <c r="N5150">
        <v>399</v>
      </c>
      <c r="O5150">
        <v>1</v>
      </c>
      <c r="P5150">
        <v>3</v>
      </c>
      <c r="Q5150" t="str">
        <f>VLOOKUP(M5150,lookups!$A$1:$B$7, 2, FALSE)</f>
        <v>rotary screw</v>
      </c>
      <c r="R5150" t="str">
        <f>VLOOKUP(N5150,lookups!$D$1:$E$6, 2, FALSE)</f>
        <v>hucuktlis r</v>
      </c>
      <c r="S5150" t="str">
        <f>VLOOKUP(C5150,lookups!$G$1:$H$3, 2, FALSE)</f>
        <v>smolt</v>
      </c>
    </row>
    <row r="5151" spans="1:19" x14ac:dyDescent="0.25">
      <c r="A5151" s="1">
        <v>34472</v>
      </c>
      <c r="B5151">
        <v>1</v>
      </c>
      <c r="C5151">
        <v>1</v>
      </c>
      <c r="D5151">
        <v>1</v>
      </c>
      <c r="E5151">
        <v>1994</v>
      </c>
      <c r="F5151">
        <v>109</v>
      </c>
      <c r="G5151">
        <v>1</v>
      </c>
      <c r="H5151">
        <v>77</v>
      </c>
      <c r="I5151">
        <v>4.51</v>
      </c>
      <c r="J5151">
        <v>4.0444803159999996</v>
      </c>
      <c r="L5151">
        <v>1</v>
      </c>
      <c r="M5151">
        <v>8</v>
      </c>
      <c r="N5151">
        <v>399</v>
      </c>
      <c r="O5151">
        <v>1</v>
      </c>
      <c r="P5151">
        <v>3</v>
      </c>
      <c r="Q5151" t="str">
        <f>VLOOKUP(M5151,lookups!$A$1:$B$7, 2, FALSE)</f>
        <v>rotary screw</v>
      </c>
      <c r="R5151" t="str">
        <f>VLOOKUP(N5151,lookups!$D$1:$E$6, 2, FALSE)</f>
        <v>hucuktlis r</v>
      </c>
      <c r="S5151" t="str">
        <f>VLOOKUP(C5151,lookups!$G$1:$H$3, 2, FALSE)</f>
        <v>smolt</v>
      </c>
    </row>
    <row r="5152" spans="1:19" x14ac:dyDescent="0.25">
      <c r="A5152" s="1">
        <v>34472</v>
      </c>
      <c r="B5152">
        <v>1</v>
      </c>
      <c r="C5152">
        <v>1</v>
      </c>
      <c r="D5152">
        <v>1</v>
      </c>
      <c r="E5152">
        <v>1994</v>
      </c>
      <c r="F5152">
        <v>110</v>
      </c>
      <c r="G5152">
        <v>1</v>
      </c>
      <c r="H5152">
        <v>84</v>
      </c>
      <c r="I5152">
        <v>5.78</v>
      </c>
      <c r="J5152">
        <v>5.1833916240000004</v>
      </c>
      <c r="L5152">
        <v>1</v>
      </c>
      <c r="M5152">
        <v>8</v>
      </c>
      <c r="N5152">
        <v>399</v>
      </c>
      <c r="O5152">
        <v>1</v>
      </c>
      <c r="P5152">
        <v>3</v>
      </c>
      <c r="Q5152" t="str">
        <f>VLOOKUP(M5152,lookups!$A$1:$B$7, 2, FALSE)</f>
        <v>rotary screw</v>
      </c>
      <c r="R5152" t="str">
        <f>VLOOKUP(N5152,lookups!$D$1:$E$6, 2, FALSE)</f>
        <v>hucuktlis r</v>
      </c>
      <c r="S5152" t="str">
        <f>VLOOKUP(C5152,lookups!$G$1:$H$3, 2, FALSE)</f>
        <v>smolt</v>
      </c>
    </row>
    <row r="5153" spans="1:19" x14ac:dyDescent="0.25">
      <c r="A5153" s="1">
        <v>34472</v>
      </c>
      <c r="B5153">
        <v>1</v>
      </c>
      <c r="C5153">
        <v>1</v>
      </c>
      <c r="D5153">
        <v>1</v>
      </c>
      <c r="E5153">
        <v>1994</v>
      </c>
      <c r="F5153">
        <v>111</v>
      </c>
      <c r="G5153">
        <v>1</v>
      </c>
      <c r="H5153">
        <v>80</v>
      </c>
      <c r="I5153">
        <v>4.92</v>
      </c>
      <c r="J5153">
        <v>4.4121603440000001</v>
      </c>
      <c r="L5153">
        <v>1</v>
      </c>
      <c r="M5153">
        <v>8</v>
      </c>
      <c r="N5153">
        <v>399</v>
      </c>
      <c r="O5153">
        <v>1</v>
      </c>
      <c r="P5153">
        <v>3</v>
      </c>
      <c r="Q5153" t="str">
        <f>VLOOKUP(M5153,lookups!$A$1:$B$7, 2, FALSE)</f>
        <v>rotary screw</v>
      </c>
      <c r="R5153" t="str">
        <f>VLOOKUP(N5153,lookups!$D$1:$E$6, 2, FALSE)</f>
        <v>hucuktlis r</v>
      </c>
      <c r="S5153" t="str">
        <f>VLOOKUP(C5153,lookups!$G$1:$H$3, 2, FALSE)</f>
        <v>smolt</v>
      </c>
    </row>
    <row r="5154" spans="1:19" x14ac:dyDescent="0.25">
      <c r="A5154" s="1">
        <v>34472</v>
      </c>
      <c r="B5154">
        <v>1</v>
      </c>
      <c r="C5154">
        <v>1</v>
      </c>
      <c r="D5154">
        <v>1</v>
      </c>
      <c r="E5154">
        <v>1994</v>
      </c>
      <c r="F5154">
        <v>112</v>
      </c>
      <c r="G5154">
        <v>1</v>
      </c>
      <c r="H5154">
        <v>76</v>
      </c>
      <c r="I5154">
        <v>4.1100000000000003</v>
      </c>
      <c r="J5154">
        <v>3.6857680930000001</v>
      </c>
      <c r="L5154">
        <v>1</v>
      </c>
      <c r="M5154">
        <v>8</v>
      </c>
      <c r="N5154">
        <v>399</v>
      </c>
      <c r="O5154">
        <v>1</v>
      </c>
      <c r="P5154">
        <v>3</v>
      </c>
      <c r="Q5154" t="str">
        <f>VLOOKUP(M5154,lookups!$A$1:$B$7, 2, FALSE)</f>
        <v>rotary screw</v>
      </c>
      <c r="R5154" t="str">
        <f>VLOOKUP(N5154,lookups!$D$1:$E$6, 2, FALSE)</f>
        <v>hucuktlis r</v>
      </c>
      <c r="S5154" t="str">
        <f>VLOOKUP(C5154,lookups!$G$1:$H$3, 2, FALSE)</f>
        <v>smolt</v>
      </c>
    </row>
    <row r="5155" spans="1:19" x14ac:dyDescent="0.25">
      <c r="A5155" s="1">
        <v>34472</v>
      </c>
      <c r="B5155">
        <v>1</v>
      </c>
      <c r="C5155">
        <v>1</v>
      </c>
      <c r="D5155">
        <v>1</v>
      </c>
      <c r="E5155">
        <v>1994</v>
      </c>
      <c r="F5155">
        <v>113</v>
      </c>
      <c r="G5155">
        <v>1</v>
      </c>
      <c r="H5155">
        <v>68</v>
      </c>
      <c r="I5155">
        <v>3.34</v>
      </c>
      <c r="J5155">
        <v>2.9952470629999999</v>
      </c>
      <c r="M5155">
        <v>8</v>
      </c>
      <c r="N5155">
        <v>399</v>
      </c>
      <c r="O5155">
        <v>1</v>
      </c>
      <c r="P5155">
        <v>3</v>
      </c>
      <c r="Q5155" t="str">
        <f>VLOOKUP(M5155,lookups!$A$1:$B$7, 2, FALSE)</f>
        <v>rotary screw</v>
      </c>
      <c r="R5155" t="str">
        <f>VLOOKUP(N5155,lookups!$D$1:$E$6, 2, FALSE)</f>
        <v>hucuktlis r</v>
      </c>
      <c r="S5155" t="str">
        <f>VLOOKUP(C5155,lookups!$G$1:$H$3, 2, FALSE)</f>
        <v>smolt</v>
      </c>
    </row>
    <row r="5156" spans="1:19" x14ac:dyDescent="0.25">
      <c r="A5156" s="1">
        <v>34472</v>
      </c>
      <c r="B5156">
        <v>1</v>
      </c>
      <c r="C5156">
        <v>1</v>
      </c>
      <c r="D5156">
        <v>1</v>
      </c>
      <c r="E5156">
        <v>1994</v>
      </c>
      <c r="F5156">
        <v>114</v>
      </c>
      <c r="G5156">
        <v>1</v>
      </c>
      <c r="H5156">
        <v>70</v>
      </c>
      <c r="I5156">
        <v>3.21</v>
      </c>
      <c r="J5156">
        <v>2.8786655909999999</v>
      </c>
      <c r="M5156">
        <v>8</v>
      </c>
      <c r="N5156">
        <v>399</v>
      </c>
      <c r="O5156">
        <v>1</v>
      </c>
      <c r="P5156">
        <v>3</v>
      </c>
      <c r="Q5156" t="str">
        <f>VLOOKUP(M5156,lookups!$A$1:$B$7, 2, FALSE)</f>
        <v>rotary screw</v>
      </c>
      <c r="R5156" t="str">
        <f>VLOOKUP(N5156,lookups!$D$1:$E$6, 2, FALSE)</f>
        <v>hucuktlis r</v>
      </c>
      <c r="S5156" t="str">
        <f>VLOOKUP(C5156,lookups!$G$1:$H$3, 2, FALSE)</f>
        <v>smolt</v>
      </c>
    </row>
    <row r="5157" spans="1:19" x14ac:dyDescent="0.25">
      <c r="A5157" s="1">
        <v>34472</v>
      </c>
      <c r="B5157">
        <v>1</v>
      </c>
      <c r="C5157">
        <v>1</v>
      </c>
      <c r="D5157">
        <v>1</v>
      </c>
      <c r="E5157">
        <v>1994</v>
      </c>
      <c r="F5157">
        <v>115</v>
      </c>
      <c r="G5157">
        <v>1</v>
      </c>
      <c r="H5157">
        <v>77</v>
      </c>
      <c r="I5157">
        <v>4.38</v>
      </c>
      <c r="J5157">
        <v>3.9278988429999999</v>
      </c>
      <c r="L5157">
        <v>1</v>
      </c>
      <c r="M5157">
        <v>8</v>
      </c>
      <c r="N5157">
        <v>399</v>
      </c>
      <c r="O5157">
        <v>1</v>
      </c>
      <c r="P5157">
        <v>3</v>
      </c>
      <c r="Q5157" t="str">
        <f>VLOOKUP(M5157,lookups!$A$1:$B$7, 2, FALSE)</f>
        <v>rotary screw</v>
      </c>
      <c r="R5157" t="str">
        <f>VLOOKUP(N5157,lookups!$D$1:$E$6, 2, FALSE)</f>
        <v>hucuktlis r</v>
      </c>
      <c r="S5157" t="str">
        <f>VLOOKUP(C5157,lookups!$G$1:$H$3, 2, FALSE)</f>
        <v>smolt</v>
      </c>
    </row>
    <row r="5158" spans="1:19" x14ac:dyDescent="0.25">
      <c r="A5158" s="1">
        <v>34472</v>
      </c>
      <c r="B5158">
        <v>1</v>
      </c>
      <c r="C5158">
        <v>1</v>
      </c>
      <c r="D5158">
        <v>1</v>
      </c>
      <c r="E5158">
        <v>1994</v>
      </c>
      <c r="F5158">
        <v>116</v>
      </c>
      <c r="G5158">
        <v>1</v>
      </c>
      <c r="H5158">
        <v>73</v>
      </c>
      <c r="I5158">
        <v>3.77</v>
      </c>
      <c r="J5158">
        <v>3.380862703</v>
      </c>
      <c r="M5158">
        <v>8</v>
      </c>
      <c r="N5158">
        <v>399</v>
      </c>
      <c r="O5158">
        <v>1</v>
      </c>
      <c r="P5158">
        <v>3</v>
      </c>
      <c r="Q5158" t="str">
        <f>VLOOKUP(M5158,lookups!$A$1:$B$7, 2, FALSE)</f>
        <v>rotary screw</v>
      </c>
      <c r="R5158" t="str">
        <f>VLOOKUP(N5158,lookups!$D$1:$E$6, 2, FALSE)</f>
        <v>hucuktlis r</v>
      </c>
      <c r="S5158" t="str">
        <f>VLOOKUP(C5158,lookups!$G$1:$H$3, 2, FALSE)</f>
        <v>smolt</v>
      </c>
    </row>
    <row r="5159" spans="1:19" x14ac:dyDescent="0.25">
      <c r="A5159" s="1">
        <v>34472</v>
      </c>
      <c r="B5159">
        <v>1</v>
      </c>
      <c r="C5159">
        <v>1</v>
      </c>
      <c r="D5159">
        <v>1</v>
      </c>
      <c r="E5159">
        <v>1994</v>
      </c>
      <c r="F5159">
        <v>117</v>
      </c>
      <c r="G5159">
        <v>1</v>
      </c>
      <c r="H5159">
        <v>78</v>
      </c>
      <c r="I5159">
        <v>4.43</v>
      </c>
      <c r="J5159">
        <v>3.9727378710000001</v>
      </c>
      <c r="L5159">
        <v>1</v>
      </c>
      <c r="M5159">
        <v>8</v>
      </c>
      <c r="N5159">
        <v>399</v>
      </c>
      <c r="O5159">
        <v>1</v>
      </c>
      <c r="P5159">
        <v>3</v>
      </c>
      <c r="Q5159" t="str">
        <f>VLOOKUP(M5159,lookups!$A$1:$B$7, 2, FALSE)</f>
        <v>rotary screw</v>
      </c>
      <c r="R5159" t="str">
        <f>VLOOKUP(N5159,lookups!$D$1:$E$6, 2, FALSE)</f>
        <v>hucuktlis r</v>
      </c>
      <c r="S5159" t="str">
        <f>VLOOKUP(C5159,lookups!$G$1:$H$3, 2, FALSE)</f>
        <v>smolt</v>
      </c>
    </row>
    <row r="5160" spans="1:19" x14ac:dyDescent="0.25">
      <c r="A5160" s="1">
        <v>34472</v>
      </c>
      <c r="B5160">
        <v>1</v>
      </c>
      <c r="C5160">
        <v>1</v>
      </c>
      <c r="D5160">
        <v>1</v>
      </c>
      <c r="E5160">
        <v>1994</v>
      </c>
      <c r="F5160">
        <v>118</v>
      </c>
      <c r="G5160">
        <v>1</v>
      </c>
      <c r="H5160">
        <v>78</v>
      </c>
      <c r="I5160">
        <v>4.38</v>
      </c>
      <c r="J5160">
        <v>3.9278988429999999</v>
      </c>
      <c r="L5160">
        <v>1</v>
      </c>
      <c r="M5160">
        <v>8</v>
      </c>
      <c r="N5160">
        <v>399</v>
      </c>
      <c r="O5160">
        <v>1</v>
      </c>
      <c r="P5160">
        <v>3</v>
      </c>
      <c r="Q5160" t="str">
        <f>VLOOKUP(M5160,lookups!$A$1:$B$7, 2, FALSE)</f>
        <v>rotary screw</v>
      </c>
      <c r="R5160" t="str">
        <f>VLOOKUP(N5160,lookups!$D$1:$E$6, 2, FALSE)</f>
        <v>hucuktlis r</v>
      </c>
      <c r="S5160" t="str">
        <f>VLOOKUP(C5160,lookups!$G$1:$H$3, 2, FALSE)</f>
        <v>smolt</v>
      </c>
    </row>
    <row r="5161" spans="1:19" x14ac:dyDescent="0.25">
      <c r="A5161" s="1">
        <v>34472</v>
      </c>
      <c r="B5161">
        <v>1</v>
      </c>
      <c r="C5161">
        <v>1</v>
      </c>
      <c r="D5161">
        <v>1</v>
      </c>
      <c r="E5161">
        <v>1994</v>
      </c>
      <c r="F5161">
        <v>119</v>
      </c>
      <c r="G5161">
        <v>1</v>
      </c>
      <c r="H5161">
        <v>66</v>
      </c>
      <c r="I5161">
        <v>2.79</v>
      </c>
      <c r="J5161">
        <v>2.5020177559999999</v>
      </c>
      <c r="M5161">
        <v>8</v>
      </c>
      <c r="N5161">
        <v>399</v>
      </c>
      <c r="O5161">
        <v>1</v>
      </c>
      <c r="P5161">
        <v>3</v>
      </c>
      <c r="Q5161" t="str">
        <f>VLOOKUP(M5161,lookups!$A$1:$B$7, 2, FALSE)</f>
        <v>rotary screw</v>
      </c>
      <c r="R5161" t="str">
        <f>VLOOKUP(N5161,lookups!$D$1:$E$6, 2, FALSE)</f>
        <v>hucuktlis r</v>
      </c>
      <c r="S5161" t="str">
        <f>VLOOKUP(C5161,lookups!$G$1:$H$3, 2, FALSE)</f>
        <v>smolt</v>
      </c>
    </row>
    <row r="5162" spans="1:19" x14ac:dyDescent="0.25">
      <c r="A5162" s="1">
        <v>34472</v>
      </c>
      <c r="B5162">
        <v>1</v>
      </c>
      <c r="C5162">
        <v>1</v>
      </c>
      <c r="D5162">
        <v>1</v>
      </c>
      <c r="E5162">
        <v>1994</v>
      </c>
      <c r="F5162">
        <v>120</v>
      </c>
      <c r="G5162">
        <v>1</v>
      </c>
      <c r="H5162">
        <v>65</v>
      </c>
      <c r="I5162">
        <v>2.59</v>
      </c>
      <c r="J5162">
        <v>2.3226616450000002</v>
      </c>
      <c r="M5162">
        <v>8</v>
      </c>
      <c r="N5162">
        <v>399</v>
      </c>
      <c r="O5162">
        <v>1</v>
      </c>
      <c r="P5162">
        <v>3</v>
      </c>
      <c r="Q5162" t="str">
        <f>VLOOKUP(M5162,lookups!$A$1:$B$7, 2, FALSE)</f>
        <v>rotary screw</v>
      </c>
      <c r="R5162" t="str">
        <f>VLOOKUP(N5162,lookups!$D$1:$E$6, 2, FALSE)</f>
        <v>hucuktlis r</v>
      </c>
      <c r="S5162" t="str">
        <f>VLOOKUP(C5162,lookups!$G$1:$H$3, 2, FALSE)</f>
        <v>smolt</v>
      </c>
    </row>
    <row r="5163" spans="1:19" x14ac:dyDescent="0.25">
      <c r="A5163" s="1">
        <v>34472</v>
      </c>
      <c r="B5163">
        <v>1</v>
      </c>
      <c r="C5163">
        <v>1</v>
      </c>
      <c r="D5163">
        <v>1</v>
      </c>
      <c r="E5163">
        <v>1994</v>
      </c>
      <c r="F5163">
        <v>121</v>
      </c>
      <c r="G5163">
        <v>1</v>
      </c>
      <c r="H5163">
        <v>69</v>
      </c>
      <c r="I5163">
        <v>3.26</v>
      </c>
      <c r="J5163">
        <v>2.9235046179999999</v>
      </c>
      <c r="M5163">
        <v>8</v>
      </c>
      <c r="N5163">
        <v>399</v>
      </c>
      <c r="O5163">
        <v>1</v>
      </c>
      <c r="P5163">
        <v>3</v>
      </c>
      <c r="Q5163" t="str">
        <f>VLOOKUP(M5163,lookups!$A$1:$B$7, 2, FALSE)</f>
        <v>rotary screw</v>
      </c>
      <c r="R5163" t="str">
        <f>VLOOKUP(N5163,lookups!$D$1:$E$6, 2, FALSE)</f>
        <v>hucuktlis r</v>
      </c>
      <c r="S5163" t="str">
        <f>VLOOKUP(C5163,lookups!$G$1:$H$3, 2, FALSE)</f>
        <v>smolt</v>
      </c>
    </row>
    <row r="5164" spans="1:19" x14ac:dyDescent="0.25">
      <c r="A5164" s="1">
        <v>34472</v>
      </c>
      <c r="B5164">
        <v>1</v>
      </c>
      <c r="C5164">
        <v>1</v>
      </c>
      <c r="D5164">
        <v>1</v>
      </c>
      <c r="E5164">
        <v>1994</v>
      </c>
      <c r="F5164">
        <v>122</v>
      </c>
      <c r="G5164">
        <v>1</v>
      </c>
      <c r="H5164">
        <v>72</v>
      </c>
      <c r="I5164">
        <v>3.19</v>
      </c>
      <c r="J5164">
        <v>2.8607299789999998</v>
      </c>
      <c r="M5164">
        <v>8</v>
      </c>
      <c r="N5164">
        <v>399</v>
      </c>
      <c r="O5164">
        <v>1</v>
      </c>
      <c r="P5164">
        <v>3</v>
      </c>
      <c r="Q5164" t="str">
        <f>VLOOKUP(M5164,lookups!$A$1:$B$7, 2, FALSE)</f>
        <v>rotary screw</v>
      </c>
      <c r="R5164" t="str">
        <f>VLOOKUP(N5164,lookups!$D$1:$E$6, 2, FALSE)</f>
        <v>hucuktlis r</v>
      </c>
      <c r="S5164" t="str">
        <f>VLOOKUP(C5164,lookups!$G$1:$H$3, 2, FALSE)</f>
        <v>smolt</v>
      </c>
    </row>
    <row r="5165" spans="1:19" x14ac:dyDescent="0.25">
      <c r="A5165" s="1">
        <v>34472</v>
      </c>
      <c r="B5165">
        <v>1</v>
      </c>
      <c r="C5165">
        <v>1</v>
      </c>
      <c r="D5165">
        <v>1</v>
      </c>
      <c r="E5165">
        <v>1994</v>
      </c>
      <c r="F5165">
        <v>123</v>
      </c>
      <c r="G5165">
        <v>1</v>
      </c>
      <c r="H5165">
        <v>71</v>
      </c>
      <c r="I5165">
        <v>3.7</v>
      </c>
      <c r="J5165">
        <v>3.3180880639999999</v>
      </c>
      <c r="M5165">
        <v>8</v>
      </c>
      <c r="N5165">
        <v>399</v>
      </c>
      <c r="O5165">
        <v>1</v>
      </c>
      <c r="P5165">
        <v>3</v>
      </c>
      <c r="Q5165" t="str">
        <f>VLOOKUP(M5165,lookups!$A$1:$B$7, 2, FALSE)</f>
        <v>rotary screw</v>
      </c>
      <c r="R5165" t="str">
        <f>VLOOKUP(N5165,lookups!$D$1:$E$6, 2, FALSE)</f>
        <v>hucuktlis r</v>
      </c>
      <c r="S5165" t="str">
        <f>VLOOKUP(C5165,lookups!$G$1:$H$3, 2, FALSE)</f>
        <v>smolt</v>
      </c>
    </row>
    <row r="5166" spans="1:19" x14ac:dyDescent="0.25">
      <c r="A5166" s="1">
        <v>34472</v>
      </c>
      <c r="B5166">
        <v>1</v>
      </c>
      <c r="C5166">
        <v>1</v>
      </c>
      <c r="D5166">
        <v>1</v>
      </c>
      <c r="E5166">
        <v>1994</v>
      </c>
      <c r="F5166">
        <v>124</v>
      </c>
      <c r="G5166">
        <v>1</v>
      </c>
      <c r="H5166">
        <v>82</v>
      </c>
      <c r="I5166">
        <v>5.03</v>
      </c>
      <c r="J5166">
        <v>4.5108062059999998</v>
      </c>
      <c r="L5166">
        <v>1</v>
      </c>
      <c r="M5166">
        <v>8</v>
      </c>
      <c r="N5166">
        <v>399</v>
      </c>
      <c r="O5166">
        <v>1</v>
      </c>
      <c r="P5166">
        <v>3</v>
      </c>
      <c r="Q5166" t="str">
        <f>VLOOKUP(M5166,lookups!$A$1:$B$7, 2, FALSE)</f>
        <v>rotary screw</v>
      </c>
      <c r="R5166" t="str">
        <f>VLOOKUP(N5166,lookups!$D$1:$E$6, 2, FALSE)</f>
        <v>hucuktlis r</v>
      </c>
      <c r="S5166" t="str">
        <f>VLOOKUP(C5166,lookups!$G$1:$H$3, 2, FALSE)</f>
        <v>smolt</v>
      </c>
    </row>
    <row r="5167" spans="1:19" x14ac:dyDescent="0.25">
      <c r="A5167" s="1">
        <v>34472</v>
      </c>
      <c r="B5167">
        <v>1</v>
      </c>
      <c r="C5167">
        <v>1</v>
      </c>
      <c r="D5167">
        <v>1</v>
      </c>
      <c r="E5167">
        <v>1994</v>
      </c>
      <c r="F5167">
        <v>125</v>
      </c>
      <c r="G5167">
        <v>1</v>
      </c>
      <c r="H5167">
        <v>74</v>
      </c>
      <c r="I5167">
        <v>3.92</v>
      </c>
      <c r="J5167">
        <v>3.5153797870000001</v>
      </c>
      <c r="M5167">
        <v>8</v>
      </c>
      <c r="N5167">
        <v>399</v>
      </c>
      <c r="O5167">
        <v>1</v>
      </c>
      <c r="P5167">
        <v>3</v>
      </c>
      <c r="Q5167" t="str">
        <f>VLOOKUP(M5167,lookups!$A$1:$B$7, 2, FALSE)</f>
        <v>rotary screw</v>
      </c>
      <c r="R5167" t="str">
        <f>VLOOKUP(N5167,lookups!$D$1:$E$6, 2, FALSE)</f>
        <v>hucuktlis r</v>
      </c>
      <c r="S5167" t="str">
        <f>VLOOKUP(C5167,lookups!$G$1:$H$3, 2, FALSE)</f>
        <v>smolt</v>
      </c>
    </row>
    <row r="5168" spans="1:19" x14ac:dyDescent="0.25">
      <c r="A5168" s="1">
        <v>34472</v>
      </c>
      <c r="B5168">
        <v>1</v>
      </c>
      <c r="C5168">
        <v>1</v>
      </c>
      <c r="D5168">
        <v>1</v>
      </c>
      <c r="E5168">
        <v>1994</v>
      </c>
      <c r="F5168">
        <v>126</v>
      </c>
      <c r="G5168">
        <v>1</v>
      </c>
      <c r="H5168">
        <v>76</v>
      </c>
      <c r="I5168">
        <v>4.03</v>
      </c>
      <c r="J5168">
        <v>3.6140256480000001</v>
      </c>
      <c r="L5168">
        <v>1</v>
      </c>
      <c r="M5168">
        <v>8</v>
      </c>
      <c r="N5168">
        <v>399</v>
      </c>
      <c r="O5168">
        <v>1</v>
      </c>
      <c r="P5168">
        <v>3</v>
      </c>
      <c r="Q5168" t="str">
        <f>VLOOKUP(M5168,lookups!$A$1:$B$7, 2, FALSE)</f>
        <v>rotary screw</v>
      </c>
      <c r="R5168" t="str">
        <f>VLOOKUP(N5168,lookups!$D$1:$E$6, 2, FALSE)</f>
        <v>hucuktlis r</v>
      </c>
      <c r="S5168" t="str">
        <f>VLOOKUP(C5168,lookups!$G$1:$H$3, 2, FALSE)</f>
        <v>smolt</v>
      </c>
    </row>
    <row r="5169" spans="1:19" x14ac:dyDescent="0.25">
      <c r="A5169" s="1">
        <v>34472</v>
      </c>
      <c r="B5169">
        <v>1</v>
      </c>
      <c r="C5169">
        <v>1</v>
      </c>
      <c r="D5169">
        <v>1</v>
      </c>
      <c r="E5169">
        <v>1994</v>
      </c>
      <c r="F5169">
        <v>127</v>
      </c>
      <c r="G5169">
        <v>1</v>
      </c>
      <c r="H5169">
        <v>71</v>
      </c>
      <c r="I5169">
        <v>3.13</v>
      </c>
      <c r="J5169">
        <v>2.8069231459999999</v>
      </c>
      <c r="M5169">
        <v>8</v>
      </c>
      <c r="N5169">
        <v>399</v>
      </c>
      <c r="O5169">
        <v>1</v>
      </c>
      <c r="P5169">
        <v>3</v>
      </c>
      <c r="Q5169" t="str">
        <f>VLOOKUP(M5169,lookups!$A$1:$B$7, 2, FALSE)</f>
        <v>rotary screw</v>
      </c>
      <c r="R5169" t="str">
        <f>VLOOKUP(N5169,lookups!$D$1:$E$6, 2, FALSE)</f>
        <v>hucuktlis r</v>
      </c>
      <c r="S5169" t="str">
        <f>VLOOKUP(C5169,lookups!$G$1:$H$3, 2, FALSE)</f>
        <v>smolt</v>
      </c>
    </row>
    <row r="5170" spans="1:19" x14ac:dyDescent="0.25">
      <c r="A5170" s="1">
        <v>34472</v>
      </c>
      <c r="B5170">
        <v>1</v>
      </c>
      <c r="C5170">
        <v>1</v>
      </c>
      <c r="D5170">
        <v>1</v>
      </c>
      <c r="E5170">
        <v>1994</v>
      </c>
      <c r="F5170">
        <v>128</v>
      </c>
      <c r="G5170">
        <v>1</v>
      </c>
      <c r="H5170">
        <v>80</v>
      </c>
      <c r="I5170">
        <v>4.7</v>
      </c>
      <c r="J5170">
        <v>4.214868622</v>
      </c>
      <c r="L5170">
        <v>1</v>
      </c>
      <c r="M5170">
        <v>8</v>
      </c>
      <c r="N5170">
        <v>399</v>
      </c>
      <c r="O5170">
        <v>1</v>
      </c>
      <c r="P5170">
        <v>3</v>
      </c>
      <c r="Q5170" t="str">
        <f>VLOOKUP(M5170,lookups!$A$1:$B$7, 2, FALSE)</f>
        <v>rotary screw</v>
      </c>
      <c r="R5170" t="str">
        <f>VLOOKUP(N5170,lookups!$D$1:$E$6, 2, FALSE)</f>
        <v>hucuktlis r</v>
      </c>
      <c r="S5170" t="str">
        <f>VLOOKUP(C5170,lookups!$G$1:$H$3, 2, FALSE)</f>
        <v>smolt</v>
      </c>
    </row>
    <row r="5171" spans="1:19" x14ac:dyDescent="0.25">
      <c r="A5171" s="1">
        <v>34472</v>
      </c>
      <c r="B5171">
        <v>1</v>
      </c>
      <c r="C5171">
        <v>1</v>
      </c>
      <c r="D5171">
        <v>1</v>
      </c>
      <c r="E5171">
        <v>1994</v>
      </c>
      <c r="F5171">
        <v>129</v>
      </c>
      <c r="G5171">
        <v>1</v>
      </c>
      <c r="H5171">
        <v>72</v>
      </c>
      <c r="I5171">
        <v>3.37</v>
      </c>
      <c r="J5171">
        <v>3.0221504800000001</v>
      </c>
      <c r="M5171">
        <v>8</v>
      </c>
      <c r="N5171">
        <v>399</v>
      </c>
      <c r="O5171">
        <v>1</v>
      </c>
      <c r="P5171">
        <v>3</v>
      </c>
      <c r="Q5171" t="str">
        <f>VLOOKUP(M5171,lookups!$A$1:$B$7, 2, FALSE)</f>
        <v>rotary screw</v>
      </c>
      <c r="R5171" t="str">
        <f>VLOOKUP(N5171,lookups!$D$1:$E$6, 2, FALSE)</f>
        <v>hucuktlis r</v>
      </c>
      <c r="S5171" t="str">
        <f>VLOOKUP(C5171,lookups!$G$1:$H$3, 2, FALSE)</f>
        <v>smolt</v>
      </c>
    </row>
    <row r="5172" spans="1:19" x14ac:dyDescent="0.25">
      <c r="A5172" s="1">
        <v>34472</v>
      </c>
      <c r="B5172">
        <v>1</v>
      </c>
      <c r="C5172">
        <v>1</v>
      </c>
      <c r="D5172">
        <v>1</v>
      </c>
      <c r="E5172">
        <v>1994</v>
      </c>
      <c r="F5172">
        <v>130</v>
      </c>
      <c r="G5172">
        <v>1</v>
      </c>
      <c r="H5172">
        <v>75</v>
      </c>
      <c r="I5172">
        <v>3.97</v>
      </c>
      <c r="J5172">
        <v>3.5602188140000002</v>
      </c>
      <c r="L5172">
        <v>1</v>
      </c>
      <c r="M5172">
        <v>8</v>
      </c>
      <c r="N5172">
        <v>399</v>
      </c>
      <c r="O5172">
        <v>1</v>
      </c>
      <c r="P5172">
        <v>3</v>
      </c>
      <c r="Q5172" t="str">
        <f>VLOOKUP(M5172,lookups!$A$1:$B$7, 2, FALSE)</f>
        <v>rotary screw</v>
      </c>
      <c r="R5172" t="str">
        <f>VLOOKUP(N5172,lookups!$D$1:$E$6, 2, FALSE)</f>
        <v>hucuktlis r</v>
      </c>
      <c r="S5172" t="str">
        <f>VLOOKUP(C5172,lookups!$G$1:$H$3, 2, FALSE)</f>
        <v>smolt</v>
      </c>
    </row>
    <row r="5173" spans="1:19" x14ac:dyDescent="0.25">
      <c r="A5173" s="1">
        <v>34472</v>
      </c>
      <c r="B5173">
        <v>1</v>
      </c>
      <c r="C5173">
        <v>1</v>
      </c>
      <c r="D5173">
        <v>1</v>
      </c>
      <c r="E5173">
        <v>1994</v>
      </c>
      <c r="F5173">
        <v>131</v>
      </c>
      <c r="G5173">
        <v>1</v>
      </c>
      <c r="H5173">
        <v>75</v>
      </c>
      <c r="I5173">
        <v>3.97</v>
      </c>
      <c r="J5173">
        <v>3.5602188140000002</v>
      </c>
      <c r="L5173">
        <v>1</v>
      </c>
      <c r="M5173">
        <v>8</v>
      </c>
      <c r="N5173">
        <v>399</v>
      </c>
      <c r="O5173">
        <v>1</v>
      </c>
      <c r="P5173">
        <v>3</v>
      </c>
      <c r="Q5173" t="str">
        <f>VLOOKUP(M5173,lookups!$A$1:$B$7, 2, FALSE)</f>
        <v>rotary screw</v>
      </c>
      <c r="R5173" t="str">
        <f>VLOOKUP(N5173,lookups!$D$1:$E$6, 2, FALSE)</f>
        <v>hucuktlis r</v>
      </c>
      <c r="S5173" t="str">
        <f>VLOOKUP(C5173,lookups!$G$1:$H$3, 2, FALSE)</f>
        <v>smolt</v>
      </c>
    </row>
    <row r="5174" spans="1:19" x14ac:dyDescent="0.25">
      <c r="A5174" s="1">
        <v>34472</v>
      </c>
      <c r="B5174">
        <v>1</v>
      </c>
      <c r="C5174">
        <v>1</v>
      </c>
      <c r="D5174">
        <v>1</v>
      </c>
      <c r="E5174">
        <v>1994</v>
      </c>
      <c r="F5174">
        <v>132</v>
      </c>
      <c r="G5174">
        <v>1</v>
      </c>
      <c r="H5174">
        <v>75</v>
      </c>
      <c r="I5174">
        <v>4.0199999999999996</v>
      </c>
      <c r="J5174">
        <v>3.6050578419999999</v>
      </c>
      <c r="L5174">
        <v>1</v>
      </c>
      <c r="M5174">
        <v>8</v>
      </c>
      <c r="N5174">
        <v>399</v>
      </c>
      <c r="O5174">
        <v>1</v>
      </c>
      <c r="P5174">
        <v>3</v>
      </c>
      <c r="Q5174" t="str">
        <f>VLOOKUP(M5174,lookups!$A$1:$B$7, 2, FALSE)</f>
        <v>rotary screw</v>
      </c>
      <c r="R5174" t="str">
        <f>VLOOKUP(N5174,lookups!$D$1:$E$6, 2, FALSE)</f>
        <v>hucuktlis r</v>
      </c>
      <c r="S5174" t="str">
        <f>VLOOKUP(C5174,lookups!$G$1:$H$3, 2, FALSE)</f>
        <v>smolt</v>
      </c>
    </row>
    <row r="5175" spans="1:19" x14ac:dyDescent="0.25">
      <c r="A5175" s="1">
        <v>34472</v>
      </c>
      <c r="B5175">
        <v>1</v>
      </c>
      <c r="C5175">
        <v>1</v>
      </c>
      <c r="D5175">
        <v>1</v>
      </c>
      <c r="E5175">
        <v>1994</v>
      </c>
      <c r="F5175">
        <v>133</v>
      </c>
      <c r="G5175">
        <v>1</v>
      </c>
      <c r="H5175">
        <v>68</v>
      </c>
      <c r="I5175">
        <v>2.87</v>
      </c>
      <c r="J5175">
        <v>2.5737602009999998</v>
      </c>
      <c r="M5175">
        <v>8</v>
      </c>
      <c r="N5175">
        <v>399</v>
      </c>
      <c r="O5175">
        <v>1</v>
      </c>
      <c r="P5175">
        <v>3</v>
      </c>
      <c r="Q5175" t="str">
        <f>VLOOKUP(M5175,lookups!$A$1:$B$7, 2, FALSE)</f>
        <v>rotary screw</v>
      </c>
      <c r="R5175" t="str">
        <f>VLOOKUP(N5175,lookups!$D$1:$E$6, 2, FALSE)</f>
        <v>hucuktlis r</v>
      </c>
      <c r="S5175" t="str">
        <f>VLOOKUP(C5175,lookups!$G$1:$H$3, 2, FALSE)</f>
        <v>smolt</v>
      </c>
    </row>
    <row r="5176" spans="1:19" x14ac:dyDescent="0.25">
      <c r="A5176" s="1">
        <v>34472</v>
      </c>
      <c r="B5176">
        <v>1</v>
      </c>
      <c r="C5176">
        <v>1</v>
      </c>
      <c r="D5176">
        <v>1</v>
      </c>
      <c r="E5176">
        <v>1994</v>
      </c>
      <c r="F5176">
        <v>134</v>
      </c>
      <c r="G5176">
        <v>1</v>
      </c>
      <c r="H5176">
        <v>76</v>
      </c>
      <c r="I5176">
        <v>4.09</v>
      </c>
      <c r="J5176">
        <v>3.667832481</v>
      </c>
      <c r="L5176">
        <v>1</v>
      </c>
      <c r="M5176">
        <v>8</v>
      </c>
      <c r="N5176">
        <v>399</v>
      </c>
      <c r="O5176">
        <v>1</v>
      </c>
      <c r="P5176">
        <v>3</v>
      </c>
      <c r="Q5176" t="str">
        <f>VLOOKUP(M5176,lookups!$A$1:$B$7, 2, FALSE)</f>
        <v>rotary screw</v>
      </c>
      <c r="R5176" t="str">
        <f>VLOOKUP(N5176,lookups!$D$1:$E$6, 2, FALSE)</f>
        <v>hucuktlis r</v>
      </c>
      <c r="S5176" t="str">
        <f>VLOOKUP(C5176,lookups!$G$1:$H$3, 2, FALSE)</f>
        <v>smolt</v>
      </c>
    </row>
    <row r="5177" spans="1:19" x14ac:dyDescent="0.25">
      <c r="A5177" s="1">
        <v>34472</v>
      </c>
      <c r="B5177">
        <v>1</v>
      </c>
      <c r="C5177">
        <v>1</v>
      </c>
      <c r="D5177">
        <v>1</v>
      </c>
      <c r="E5177">
        <v>1994</v>
      </c>
      <c r="F5177">
        <v>135</v>
      </c>
      <c r="G5177">
        <v>1</v>
      </c>
      <c r="H5177">
        <v>71</v>
      </c>
      <c r="I5177">
        <v>3.65</v>
      </c>
      <c r="J5177">
        <v>3.2732490360000002</v>
      </c>
      <c r="M5177">
        <v>8</v>
      </c>
      <c r="N5177">
        <v>399</v>
      </c>
      <c r="O5177">
        <v>1</v>
      </c>
      <c r="P5177">
        <v>3</v>
      </c>
      <c r="Q5177" t="str">
        <f>VLOOKUP(M5177,lookups!$A$1:$B$7, 2, FALSE)</f>
        <v>rotary screw</v>
      </c>
      <c r="R5177" t="str">
        <f>VLOOKUP(N5177,lookups!$D$1:$E$6, 2, FALSE)</f>
        <v>hucuktlis r</v>
      </c>
      <c r="S5177" t="str">
        <f>VLOOKUP(C5177,lookups!$G$1:$H$3, 2, FALSE)</f>
        <v>smolt</v>
      </c>
    </row>
    <row r="5178" spans="1:19" x14ac:dyDescent="0.25">
      <c r="A5178" s="1">
        <v>34472</v>
      </c>
      <c r="B5178">
        <v>1</v>
      </c>
      <c r="C5178">
        <v>1</v>
      </c>
      <c r="D5178">
        <v>1</v>
      </c>
      <c r="E5178">
        <v>1994</v>
      </c>
      <c r="F5178">
        <v>136</v>
      </c>
      <c r="G5178">
        <v>1</v>
      </c>
      <c r="H5178">
        <v>60</v>
      </c>
      <c r="I5178">
        <v>2.12</v>
      </c>
      <c r="J5178">
        <v>1.9011747830000001</v>
      </c>
      <c r="M5178">
        <v>8</v>
      </c>
      <c r="N5178">
        <v>399</v>
      </c>
      <c r="O5178">
        <v>1</v>
      </c>
      <c r="P5178">
        <v>3</v>
      </c>
      <c r="Q5178" t="str">
        <f>VLOOKUP(M5178,lookups!$A$1:$B$7, 2, FALSE)</f>
        <v>rotary screw</v>
      </c>
      <c r="R5178" t="str">
        <f>VLOOKUP(N5178,lookups!$D$1:$E$6, 2, FALSE)</f>
        <v>hucuktlis r</v>
      </c>
      <c r="S5178" t="str">
        <f>VLOOKUP(C5178,lookups!$G$1:$H$3, 2, FALSE)</f>
        <v>smolt</v>
      </c>
    </row>
    <row r="5179" spans="1:19" x14ac:dyDescent="0.25">
      <c r="A5179" s="1">
        <v>34472</v>
      </c>
      <c r="B5179">
        <v>1</v>
      </c>
      <c r="C5179">
        <v>1</v>
      </c>
      <c r="D5179">
        <v>1</v>
      </c>
      <c r="E5179">
        <v>1994</v>
      </c>
      <c r="F5179">
        <v>137</v>
      </c>
      <c r="G5179">
        <v>1</v>
      </c>
      <c r="H5179">
        <v>77</v>
      </c>
      <c r="I5179">
        <v>4.3099999999999996</v>
      </c>
      <c r="J5179">
        <v>3.8651242039999998</v>
      </c>
      <c r="L5179">
        <v>1</v>
      </c>
      <c r="M5179">
        <v>8</v>
      </c>
      <c r="N5179">
        <v>399</v>
      </c>
      <c r="O5179">
        <v>1</v>
      </c>
      <c r="P5179">
        <v>3</v>
      </c>
      <c r="Q5179" t="str">
        <f>VLOOKUP(M5179,lookups!$A$1:$B$7, 2, FALSE)</f>
        <v>rotary screw</v>
      </c>
      <c r="R5179" t="str">
        <f>VLOOKUP(N5179,lookups!$D$1:$E$6, 2, FALSE)</f>
        <v>hucuktlis r</v>
      </c>
      <c r="S5179" t="str">
        <f>VLOOKUP(C5179,lookups!$G$1:$H$3, 2, FALSE)</f>
        <v>smolt</v>
      </c>
    </row>
    <row r="5180" spans="1:19" x14ac:dyDescent="0.25">
      <c r="A5180" s="1">
        <v>34472</v>
      </c>
      <c r="B5180">
        <v>1</v>
      </c>
      <c r="C5180">
        <v>1</v>
      </c>
      <c r="D5180">
        <v>1</v>
      </c>
      <c r="E5180">
        <v>1994</v>
      </c>
      <c r="F5180">
        <v>138</v>
      </c>
      <c r="G5180">
        <v>1</v>
      </c>
      <c r="H5180">
        <v>76</v>
      </c>
      <c r="I5180">
        <v>3.87</v>
      </c>
      <c r="J5180">
        <v>3.4705407589999999</v>
      </c>
      <c r="L5180">
        <v>1</v>
      </c>
      <c r="M5180">
        <v>8</v>
      </c>
      <c r="N5180">
        <v>399</v>
      </c>
      <c r="O5180">
        <v>1</v>
      </c>
      <c r="P5180">
        <v>3</v>
      </c>
      <c r="Q5180" t="str">
        <f>VLOOKUP(M5180,lookups!$A$1:$B$7, 2, FALSE)</f>
        <v>rotary screw</v>
      </c>
      <c r="R5180" t="str">
        <f>VLOOKUP(N5180,lookups!$D$1:$E$6, 2, FALSE)</f>
        <v>hucuktlis r</v>
      </c>
      <c r="S5180" t="str">
        <f>VLOOKUP(C5180,lookups!$G$1:$H$3, 2, FALSE)</f>
        <v>smolt</v>
      </c>
    </row>
    <row r="5181" spans="1:19" x14ac:dyDescent="0.25">
      <c r="A5181" s="1">
        <v>34472</v>
      </c>
      <c r="B5181">
        <v>1</v>
      </c>
      <c r="C5181">
        <v>1</v>
      </c>
      <c r="D5181">
        <v>1</v>
      </c>
      <c r="E5181">
        <v>1994</v>
      </c>
      <c r="F5181">
        <v>139</v>
      </c>
      <c r="G5181">
        <v>1</v>
      </c>
      <c r="H5181">
        <v>60</v>
      </c>
      <c r="I5181">
        <v>2.15</v>
      </c>
      <c r="J5181">
        <v>1.928078199</v>
      </c>
      <c r="M5181">
        <v>8</v>
      </c>
      <c r="N5181">
        <v>399</v>
      </c>
      <c r="O5181">
        <v>1</v>
      </c>
      <c r="P5181">
        <v>3</v>
      </c>
      <c r="Q5181" t="str">
        <f>VLOOKUP(M5181,lookups!$A$1:$B$7, 2, FALSE)</f>
        <v>rotary screw</v>
      </c>
      <c r="R5181" t="str">
        <f>VLOOKUP(N5181,lookups!$D$1:$E$6, 2, FALSE)</f>
        <v>hucuktlis r</v>
      </c>
      <c r="S5181" t="str">
        <f>VLOOKUP(C5181,lookups!$G$1:$H$3, 2, FALSE)</f>
        <v>smolt</v>
      </c>
    </row>
    <row r="5182" spans="1:19" x14ac:dyDescent="0.25">
      <c r="A5182" s="1">
        <v>34472</v>
      </c>
      <c r="B5182">
        <v>1</v>
      </c>
      <c r="C5182">
        <v>1</v>
      </c>
      <c r="D5182">
        <v>1</v>
      </c>
      <c r="E5182">
        <v>1994</v>
      </c>
      <c r="F5182">
        <v>140</v>
      </c>
      <c r="G5182">
        <v>1</v>
      </c>
      <c r="H5182">
        <v>61</v>
      </c>
      <c r="I5182">
        <v>2.15</v>
      </c>
      <c r="J5182">
        <v>1.928078199</v>
      </c>
      <c r="M5182">
        <v>8</v>
      </c>
      <c r="N5182">
        <v>399</v>
      </c>
      <c r="O5182">
        <v>1</v>
      </c>
      <c r="P5182">
        <v>3</v>
      </c>
      <c r="Q5182" t="str">
        <f>VLOOKUP(M5182,lookups!$A$1:$B$7, 2, FALSE)</f>
        <v>rotary screw</v>
      </c>
      <c r="R5182" t="str">
        <f>VLOOKUP(N5182,lookups!$D$1:$E$6, 2, FALSE)</f>
        <v>hucuktlis r</v>
      </c>
      <c r="S5182" t="str">
        <f>VLOOKUP(C5182,lookups!$G$1:$H$3, 2, FALSE)</f>
        <v>smolt</v>
      </c>
    </row>
    <row r="5183" spans="1:19" x14ac:dyDescent="0.25">
      <c r="A5183" s="1">
        <v>34472</v>
      </c>
      <c r="B5183">
        <v>1</v>
      </c>
      <c r="C5183">
        <v>1</v>
      </c>
      <c r="D5183">
        <v>1</v>
      </c>
      <c r="E5183">
        <v>1994</v>
      </c>
      <c r="F5183">
        <v>141</v>
      </c>
      <c r="G5183">
        <v>1</v>
      </c>
      <c r="H5183">
        <v>79</v>
      </c>
      <c r="I5183">
        <v>4.5599999999999996</v>
      </c>
      <c r="J5183">
        <v>4.0893193439999997</v>
      </c>
      <c r="L5183">
        <v>1</v>
      </c>
      <c r="M5183">
        <v>8</v>
      </c>
      <c r="N5183">
        <v>399</v>
      </c>
      <c r="O5183">
        <v>1</v>
      </c>
      <c r="P5183">
        <v>3</v>
      </c>
      <c r="Q5183" t="str">
        <f>VLOOKUP(M5183,lookups!$A$1:$B$7, 2, FALSE)</f>
        <v>rotary screw</v>
      </c>
      <c r="R5183" t="str">
        <f>VLOOKUP(N5183,lookups!$D$1:$E$6, 2, FALSE)</f>
        <v>hucuktlis r</v>
      </c>
      <c r="S5183" t="str">
        <f>VLOOKUP(C5183,lookups!$G$1:$H$3, 2, FALSE)</f>
        <v>smolt</v>
      </c>
    </row>
    <row r="5184" spans="1:19" x14ac:dyDescent="0.25">
      <c r="A5184" s="1">
        <v>34472</v>
      </c>
      <c r="B5184">
        <v>1</v>
      </c>
      <c r="C5184">
        <v>1</v>
      </c>
      <c r="D5184">
        <v>1</v>
      </c>
      <c r="E5184">
        <v>1994</v>
      </c>
      <c r="F5184">
        <v>142</v>
      </c>
      <c r="G5184">
        <v>1</v>
      </c>
      <c r="H5184">
        <v>64</v>
      </c>
      <c r="I5184">
        <v>2.76</v>
      </c>
      <c r="J5184">
        <v>2.4751143400000002</v>
      </c>
      <c r="M5184">
        <v>8</v>
      </c>
      <c r="N5184">
        <v>399</v>
      </c>
      <c r="O5184">
        <v>1</v>
      </c>
      <c r="P5184">
        <v>3</v>
      </c>
      <c r="Q5184" t="str">
        <f>VLOOKUP(M5184,lookups!$A$1:$B$7, 2, FALSE)</f>
        <v>rotary screw</v>
      </c>
      <c r="R5184" t="str">
        <f>VLOOKUP(N5184,lookups!$D$1:$E$6, 2, FALSE)</f>
        <v>hucuktlis r</v>
      </c>
      <c r="S5184" t="str">
        <f>VLOOKUP(C5184,lookups!$G$1:$H$3, 2, FALSE)</f>
        <v>smolt</v>
      </c>
    </row>
    <row r="5185" spans="1:19" x14ac:dyDescent="0.25">
      <c r="A5185" s="1">
        <v>34472</v>
      </c>
      <c r="B5185">
        <v>1</v>
      </c>
      <c r="C5185">
        <v>1</v>
      </c>
      <c r="D5185">
        <v>1</v>
      </c>
      <c r="E5185">
        <v>1994</v>
      </c>
      <c r="F5185">
        <v>143</v>
      </c>
      <c r="G5185">
        <v>1</v>
      </c>
      <c r="H5185">
        <v>72</v>
      </c>
      <c r="I5185">
        <v>3.28</v>
      </c>
      <c r="J5185">
        <v>2.94144023</v>
      </c>
      <c r="M5185">
        <v>8</v>
      </c>
      <c r="N5185">
        <v>399</v>
      </c>
      <c r="O5185">
        <v>1</v>
      </c>
      <c r="P5185">
        <v>3</v>
      </c>
      <c r="Q5185" t="str">
        <f>VLOOKUP(M5185,lookups!$A$1:$B$7, 2, FALSE)</f>
        <v>rotary screw</v>
      </c>
      <c r="R5185" t="str">
        <f>VLOOKUP(N5185,lookups!$D$1:$E$6, 2, FALSE)</f>
        <v>hucuktlis r</v>
      </c>
      <c r="S5185" t="str">
        <f>VLOOKUP(C5185,lookups!$G$1:$H$3, 2, FALSE)</f>
        <v>smolt</v>
      </c>
    </row>
    <row r="5186" spans="1:19" x14ac:dyDescent="0.25">
      <c r="A5186" s="1">
        <v>34472</v>
      </c>
      <c r="B5186">
        <v>1</v>
      </c>
      <c r="C5186">
        <v>1</v>
      </c>
      <c r="D5186">
        <v>1</v>
      </c>
      <c r="E5186">
        <v>1994</v>
      </c>
      <c r="F5186">
        <v>144</v>
      </c>
      <c r="G5186">
        <v>1</v>
      </c>
      <c r="H5186">
        <v>66</v>
      </c>
      <c r="I5186">
        <v>2.67</v>
      </c>
      <c r="J5186">
        <v>2.394404089</v>
      </c>
      <c r="M5186">
        <v>8</v>
      </c>
      <c r="N5186">
        <v>399</v>
      </c>
      <c r="O5186">
        <v>1</v>
      </c>
      <c r="P5186">
        <v>3</v>
      </c>
      <c r="Q5186" t="str">
        <f>VLOOKUP(M5186,lookups!$A$1:$B$7, 2, FALSE)</f>
        <v>rotary screw</v>
      </c>
      <c r="R5186" t="str">
        <f>VLOOKUP(N5186,lookups!$D$1:$E$6, 2, FALSE)</f>
        <v>hucuktlis r</v>
      </c>
      <c r="S5186" t="str">
        <f>VLOOKUP(C5186,lookups!$G$1:$H$3, 2, FALSE)</f>
        <v>smolt</v>
      </c>
    </row>
    <row r="5187" spans="1:19" x14ac:dyDescent="0.25">
      <c r="A5187" s="1">
        <v>34472</v>
      </c>
      <c r="B5187">
        <v>1</v>
      </c>
      <c r="C5187">
        <v>1</v>
      </c>
      <c r="D5187">
        <v>1</v>
      </c>
      <c r="E5187">
        <v>1994</v>
      </c>
      <c r="F5187">
        <v>145</v>
      </c>
      <c r="G5187">
        <v>1</v>
      </c>
      <c r="H5187">
        <v>59</v>
      </c>
      <c r="I5187">
        <v>2.09</v>
      </c>
      <c r="J5187">
        <v>1.8742713660000001</v>
      </c>
      <c r="M5187">
        <v>8</v>
      </c>
      <c r="N5187">
        <v>399</v>
      </c>
      <c r="O5187">
        <v>1</v>
      </c>
      <c r="P5187">
        <v>3</v>
      </c>
      <c r="Q5187" t="str">
        <f>VLOOKUP(M5187,lookups!$A$1:$B$7, 2, FALSE)</f>
        <v>rotary screw</v>
      </c>
      <c r="R5187" t="str">
        <f>VLOOKUP(N5187,lookups!$D$1:$E$6, 2, FALSE)</f>
        <v>hucuktlis r</v>
      </c>
      <c r="S5187" t="str">
        <f>VLOOKUP(C5187,lookups!$G$1:$H$3, 2, FALSE)</f>
        <v>smolt</v>
      </c>
    </row>
    <row r="5188" spans="1:19" x14ac:dyDescent="0.25">
      <c r="A5188" s="1">
        <v>34472</v>
      </c>
      <c r="B5188">
        <v>1</v>
      </c>
      <c r="C5188">
        <v>1</v>
      </c>
      <c r="D5188">
        <v>1</v>
      </c>
      <c r="E5188">
        <v>1994</v>
      </c>
      <c r="F5188">
        <v>146</v>
      </c>
      <c r="G5188">
        <v>1</v>
      </c>
      <c r="H5188">
        <v>75</v>
      </c>
      <c r="I5188">
        <v>3.82</v>
      </c>
      <c r="J5188">
        <v>3.4257017310000002</v>
      </c>
      <c r="L5188">
        <v>1</v>
      </c>
      <c r="M5188">
        <v>8</v>
      </c>
      <c r="N5188">
        <v>399</v>
      </c>
      <c r="O5188">
        <v>1</v>
      </c>
      <c r="P5188">
        <v>3</v>
      </c>
      <c r="Q5188" t="str">
        <f>VLOOKUP(M5188,lookups!$A$1:$B$7, 2, FALSE)</f>
        <v>rotary screw</v>
      </c>
      <c r="R5188" t="str">
        <f>VLOOKUP(N5188,lookups!$D$1:$E$6, 2, FALSE)</f>
        <v>hucuktlis r</v>
      </c>
      <c r="S5188" t="str">
        <f>VLOOKUP(C5188,lookups!$G$1:$H$3, 2, FALSE)</f>
        <v>smolt</v>
      </c>
    </row>
    <row r="5189" spans="1:19" x14ac:dyDescent="0.25">
      <c r="A5189" s="1">
        <v>34472</v>
      </c>
      <c r="B5189">
        <v>1</v>
      </c>
      <c r="C5189">
        <v>1</v>
      </c>
      <c r="D5189">
        <v>1</v>
      </c>
      <c r="E5189">
        <v>1994</v>
      </c>
      <c r="F5189">
        <v>147</v>
      </c>
      <c r="G5189">
        <v>1</v>
      </c>
      <c r="H5189">
        <v>75</v>
      </c>
      <c r="I5189">
        <v>3.58</v>
      </c>
      <c r="J5189">
        <v>3.210474397</v>
      </c>
      <c r="L5189">
        <v>1</v>
      </c>
      <c r="M5189">
        <v>8</v>
      </c>
      <c r="N5189">
        <v>399</v>
      </c>
      <c r="O5189">
        <v>1</v>
      </c>
      <c r="P5189">
        <v>3</v>
      </c>
      <c r="Q5189" t="str">
        <f>VLOOKUP(M5189,lookups!$A$1:$B$7, 2, FALSE)</f>
        <v>rotary screw</v>
      </c>
      <c r="R5189" t="str">
        <f>VLOOKUP(N5189,lookups!$D$1:$E$6, 2, FALSE)</f>
        <v>hucuktlis r</v>
      </c>
      <c r="S5189" t="str">
        <f>VLOOKUP(C5189,lookups!$G$1:$H$3, 2, FALSE)</f>
        <v>smolt</v>
      </c>
    </row>
    <row r="5190" spans="1:19" x14ac:dyDescent="0.25">
      <c r="A5190" s="1">
        <v>34472</v>
      </c>
      <c r="B5190">
        <v>1</v>
      </c>
      <c r="C5190">
        <v>1</v>
      </c>
      <c r="D5190">
        <v>1</v>
      </c>
      <c r="E5190">
        <v>1994</v>
      </c>
      <c r="F5190">
        <v>148</v>
      </c>
      <c r="G5190">
        <v>1</v>
      </c>
      <c r="H5190">
        <v>74</v>
      </c>
      <c r="I5190">
        <v>4.0599999999999996</v>
      </c>
      <c r="J5190">
        <v>3.6409290649999999</v>
      </c>
      <c r="M5190">
        <v>8</v>
      </c>
      <c r="N5190">
        <v>399</v>
      </c>
      <c r="O5190">
        <v>1</v>
      </c>
      <c r="P5190">
        <v>3</v>
      </c>
      <c r="Q5190" t="str">
        <f>VLOOKUP(M5190,lookups!$A$1:$B$7, 2, FALSE)</f>
        <v>rotary screw</v>
      </c>
      <c r="R5190" t="str">
        <f>VLOOKUP(N5190,lookups!$D$1:$E$6, 2, FALSE)</f>
        <v>hucuktlis r</v>
      </c>
      <c r="S5190" t="str">
        <f>VLOOKUP(C5190,lookups!$G$1:$H$3, 2, FALSE)</f>
        <v>smolt</v>
      </c>
    </row>
    <row r="5191" spans="1:19" x14ac:dyDescent="0.25">
      <c r="A5191" s="1">
        <v>34472</v>
      </c>
      <c r="B5191">
        <v>1</v>
      </c>
      <c r="C5191">
        <v>1</v>
      </c>
      <c r="D5191">
        <v>1</v>
      </c>
      <c r="E5191">
        <v>1994</v>
      </c>
      <c r="F5191">
        <v>149</v>
      </c>
      <c r="G5191">
        <v>1</v>
      </c>
      <c r="H5191">
        <v>60</v>
      </c>
      <c r="I5191">
        <v>2.2400000000000002</v>
      </c>
      <c r="J5191">
        <v>2.0087884489999999</v>
      </c>
      <c r="M5191">
        <v>8</v>
      </c>
      <c r="N5191">
        <v>399</v>
      </c>
      <c r="O5191">
        <v>1</v>
      </c>
      <c r="P5191">
        <v>3</v>
      </c>
      <c r="Q5191" t="str">
        <f>VLOOKUP(M5191,lookups!$A$1:$B$7, 2, FALSE)</f>
        <v>rotary screw</v>
      </c>
      <c r="R5191" t="str">
        <f>VLOOKUP(N5191,lookups!$D$1:$E$6, 2, FALSE)</f>
        <v>hucuktlis r</v>
      </c>
      <c r="S5191" t="str">
        <f>VLOOKUP(C5191,lookups!$G$1:$H$3, 2, FALSE)</f>
        <v>smolt</v>
      </c>
    </row>
    <row r="5192" spans="1:19" x14ac:dyDescent="0.25">
      <c r="A5192" s="1">
        <v>34472</v>
      </c>
      <c r="B5192">
        <v>1</v>
      </c>
      <c r="C5192">
        <v>1</v>
      </c>
      <c r="D5192">
        <v>1</v>
      </c>
      <c r="E5192">
        <v>1994</v>
      </c>
      <c r="F5192">
        <v>150</v>
      </c>
      <c r="G5192">
        <v>1</v>
      </c>
      <c r="H5192">
        <v>70</v>
      </c>
      <c r="I5192">
        <v>2.97</v>
      </c>
      <c r="J5192">
        <v>2.6634382570000001</v>
      </c>
      <c r="M5192">
        <v>8</v>
      </c>
      <c r="N5192">
        <v>399</v>
      </c>
      <c r="O5192">
        <v>1</v>
      </c>
      <c r="P5192">
        <v>3</v>
      </c>
      <c r="Q5192" t="str">
        <f>VLOOKUP(M5192,lookups!$A$1:$B$7, 2, FALSE)</f>
        <v>rotary screw</v>
      </c>
      <c r="R5192" t="str">
        <f>VLOOKUP(N5192,lookups!$D$1:$E$6, 2, FALSE)</f>
        <v>hucuktlis r</v>
      </c>
      <c r="S5192" t="str">
        <f>VLOOKUP(C5192,lookups!$G$1:$H$3, 2, FALSE)</f>
        <v>smolt</v>
      </c>
    </row>
    <row r="5193" spans="1:19" x14ac:dyDescent="0.25">
      <c r="A5193" s="1">
        <v>34480</v>
      </c>
      <c r="B5193">
        <v>1</v>
      </c>
      <c r="C5193">
        <v>1</v>
      </c>
      <c r="D5193">
        <v>1</v>
      </c>
      <c r="E5193">
        <v>1994</v>
      </c>
      <c r="F5193">
        <v>1</v>
      </c>
      <c r="G5193">
        <v>1</v>
      </c>
      <c r="H5193">
        <v>82</v>
      </c>
      <c r="I5193">
        <v>5.0999999999999996</v>
      </c>
      <c r="J5193">
        <v>4.5735808450000004</v>
      </c>
      <c r="L5193">
        <v>1</v>
      </c>
      <c r="M5193">
        <v>1</v>
      </c>
      <c r="N5193">
        <v>399</v>
      </c>
      <c r="O5193">
        <v>1</v>
      </c>
      <c r="P5193">
        <v>3</v>
      </c>
      <c r="Q5193" t="str">
        <f>VLOOKUP(M5193,lookups!$A$1:$B$7, 2, FALSE)</f>
        <v>trawl/fyke</v>
      </c>
      <c r="R5193" t="str">
        <f>VLOOKUP(N5193,lookups!$D$1:$E$6, 2, FALSE)</f>
        <v>hucuktlis r</v>
      </c>
      <c r="S5193" t="str">
        <f>VLOOKUP(C5193,lookups!$G$1:$H$3, 2, FALSE)</f>
        <v>smolt</v>
      </c>
    </row>
    <row r="5194" spans="1:19" x14ac:dyDescent="0.25">
      <c r="A5194" s="1">
        <v>34480</v>
      </c>
      <c r="B5194">
        <v>1</v>
      </c>
      <c r="C5194">
        <v>1</v>
      </c>
      <c r="D5194">
        <v>1</v>
      </c>
      <c r="E5194">
        <v>1994</v>
      </c>
      <c r="F5194">
        <v>2</v>
      </c>
      <c r="G5194">
        <v>1</v>
      </c>
      <c r="H5194">
        <v>82</v>
      </c>
      <c r="I5194">
        <v>5.29</v>
      </c>
      <c r="J5194">
        <v>4.7439691509999999</v>
      </c>
      <c r="L5194">
        <v>1</v>
      </c>
      <c r="M5194">
        <v>1</v>
      </c>
      <c r="N5194">
        <v>399</v>
      </c>
      <c r="O5194">
        <v>1</v>
      </c>
      <c r="P5194">
        <v>3</v>
      </c>
      <c r="Q5194" t="str">
        <f>VLOOKUP(M5194,lookups!$A$1:$B$7, 2, FALSE)</f>
        <v>trawl/fyke</v>
      </c>
      <c r="R5194" t="str">
        <f>VLOOKUP(N5194,lookups!$D$1:$E$6, 2, FALSE)</f>
        <v>hucuktlis r</v>
      </c>
      <c r="S5194" t="str">
        <f>VLOOKUP(C5194,lookups!$G$1:$H$3, 2, FALSE)</f>
        <v>smolt</v>
      </c>
    </row>
    <row r="5195" spans="1:19" x14ac:dyDescent="0.25">
      <c r="A5195" s="1">
        <v>34480</v>
      </c>
      <c r="B5195">
        <v>1</v>
      </c>
      <c r="C5195">
        <v>1</v>
      </c>
      <c r="D5195">
        <v>1</v>
      </c>
      <c r="E5195">
        <v>1994</v>
      </c>
      <c r="F5195">
        <v>3</v>
      </c>
      <c r="G5195">
        <v>1</v>
      </c>
      <c r="H5195">
        <v>82</v>
      </c>
      <c r="I5195">
        <v>4.88</v>
      </c>
      <c r="J5195">
        <v>4.3762891220000002</v>
      </c>
      <c r="L5195">
        <v>1</v>
      </c>
      <c r="M5195">
        <v>1</v>
      </c>
      <c r="N5195">
        <v>399</v>
      </c>
      <c r="O5195">
        <v>1</v>
      </c>
      <c r="P5195">
        <v>3</v>
      </c>
      <c r="Q5195" t="str">
        <f>VLOOKUP(M5195,lookups!$A$1:$B$7, 2, FALSE)</f>
        <v>trawl/fyke</v>
      </c>
      <c r="R5195" t="str">
        <f>VLOOKUP(N5195,lookups!$D$1:$E$6, 2, FALSE)</f>
        <v>hucuktlis r</v>
      </c>
      <c r="S5195" t="str">
        <f>VLOOKUP(C5195,lookups!$G$1:$H$3, 2, FALSE)</f>
        <v>smolt</v>
      </c>
    </row>
    <row r="5196" spans="1:19" x14ac:dyDescent="0.25">
      <c r="A5196" s="1">
        <v>34480</v>
      </c>
      <c r="B5196">
        <v>1</v>
      </c>
      <c r="C5196">
        <v>1</v>
      </c>
      <c r="D5196">
        <v>1</v>
      </c>
      <c r="E5196">
        <v>1994</v>
      </c>
      <c r="F5196">
        <v>4</v>
      </c>
      <c r="G5196">
        <v>1</v>
      </c>
      <c r="H5196">
        <v>83</v>
      </c>
      <c r="I5196">
        <v>5.53</v>
      </c>
      <c r="J5196">
        <v>4.9591964849999997</v>
      </c>
      <c r="L5196">
        <v>1</v>
      </c>
      <c r="M5196">
        <v>1</v>
      </c>
      <c r="N5196">
        <v>399</v>
      </c>
      <c r="O5196">
        <v>1</v>
      </c>
      <c r="P5196">
        <v>3</v>
      </c>
      <c r="Q5196" t="str">
        <f>VLOOKUP(M5196,lookups!$A$1:$B$7, 2, FALSE)</f>
        <v>trawl/fyke</v>
      </c>
      <c r="R5196" t="str">
        <f>VLOOKUP(N5196,lookups!$D$1:$E$6, 2, FALSE)</f>
        <v>hucuktlis r</v>
      </c>
      <c r="S5196" t="str">
        <f>VLOOKUP(C5196,lookups!$G$1:$H$3, 2, FALSE)</f>
        <v>smolt</v>
      </c>
    </row>
    <row r="5197" spans="1:19" x14ac:dyDescent="0.25">
      <c r="A5197" s="1">
        <v>34480</v>
      </c>
      <c r="B5197">
        <v>1</v>
      </c>
      <c r="C5197">
        <v>1</v>
      </c>
      <c r="D5197">
        <v>1</v>
      </c>
      <c r="E5197">
        <v>1994</v>
      </c>
      <c r="F5197">
        <v>5</v>
      </c>
      <c r="G5197">
        <v>1</v>
      </c>
      <c r="H5197">
        <v>90</v>
      </c>
      <c r="I5197">
        <v>6.24</v>
      </c>
      <c r="J5197">
        <v>5.5959106810000003</v>
      </c>
      <c r="L5197">
        <v>1</v>
      </c>
      <c r="M5197">
        <v>1</v>
      </c>
      <c r="N5197">
        <v>399</v>
      </c>
      <c r="O5197">
        <v>1</v>
      </c>
      <c r="P5197">
        <v>3</v>
      </c>
      <c r="Q5197" t="str">
        <f>VLOOKUP(M5197,lookups!$A$1:$B$7, 2, FALSE)</f>
        <v>trawl/fyke</v>
      </c>
      <c r="R5197" t="str">
        <f>VLOOKUP(N5197,lookups!$D$1:$E$6, 2, FALSE)</f>
        <v>hucuktlis r</v>
      </c>
      <c r="S5197" t="str">
        <f>VLOOKUP(C5197,lookups!$G$1:$H$3, 2, FALSE)</f>
        <v>smolt</v>
      </c>
    </row>
    <row r="5198" spans="1:19" x14ac:dyDescent="0.25">
      <c r="A5198" s="1">
        <v>34480</v>
      </c>
      <c r="B5198">
        <v>1</v>
      </c>
      <c r="C5198">
        <v>1</v>
      </c>
      <c r="D5198">
        <v>1</v>
      </c>
      <c r="E5198">
        <v>1994</v>
      </c>
      <c r="F5198">
        <v>6</v>
      </c>
      <c r="G5198">
        <v>1</v>
      </c>
      <c r="H5198">
        <v>82</v>
      </c>
      <c r="I5198">
        <v>4.63</v>
      </c>
      <c r="J5198">
        <v>4.1520939830000003</v>
      </c>
      <c r="L5198">
        <v>1</v>
      </c>
      <c r="M5198">
        <v>1</v>
      </c>
      <c r="N5198">
        <v>399</v>
      </c>
      <c r="O5198">
        <v>1</v>
      </c>
      <c r="P5198">
        <v>3</v>
      </c>
      <c r="Q5198" t="str">
        <f>VLOOKUP(M5198,lookups!$A$1:$B$7, 2, FALSE)</f>
        <v>trawl/fyke</v>
      </c>
      <c r="R5198" t="str">
        <f>VLOOKUP(N5198,lookups!$D$1:$E$6, 2, FALSE)</f>
        <v>hucuktlis r</v>
      </c>
      <c r="S5198" t="str">
        <f>VLOOKUP(C5198,lookups!$G$1:$H$3, 2, FALSE)</f>
        <v>smolt</v>
      </c>
    </row>
    <row r="5199" spans="1:19" x14ac:dyDescent="0.25">
      <c r="A5199" s="1">
        <v>34480</v>
      </c>
      <c r="B5199">
        <v>1</v>
      </c>
      <c r="C5199">
        <v>1</v>
      </c>
      <c r="D5199">
        <v>1</v>
      </c>
      <c r="E5199">
        <v>1994</v>
      </c>
      <c r="F5199">
        <v>7</v>
      </c>
      <c r="G5199">
        <v>1</v>
      </c>
      <c r="H5199">
        <v>83</v>
      </c>
      <c r="I5199">
        <v>5.0599999999999996</v>
      </c>
      <c r="J5199">
        <v>4.5377096220000004</v>
      </c>
      <c r="L5199">
        <v>1</v>
      </c>
      <c r="M5199">
        <v>1</v>
      </c>
      <c r="N5199">
        <v>399</v>
      </c>
      <c r="O5199">
        <v>1</v>
      </c>
      <c r="P5199">
        <v>3</v>
      </c>
      <c r="Q5199" t="str">
        <f>VLOOKUP(M5199,lookups!$A$1:$B$7, 2, FALSE)</f>
        <v>trawl/fyke</v>
      </c>
      <c r="R5199" t="str">
        <f>VLOOKUP(N5199,lookups!$D$1:$E$6, 2, FALSE)</f>
        <v>hucuktlis r</v>
      </c>
      <c r="S5199" t="str">
        <f>VLOOKUP(C5199,lookups!$G$1:$H$3, 2, FALSE)</f>
        <v>smolt</v>
      </c>
    </row>
    <row r="5200" spans="1:19" x14ac:dyDescent="0.25">
      <c r="A5200" s="1">
        <v>34480</v>
      </c>
      <c r="B5200">
        <v>1</v>
      </c>
      <c r="C5200">
        <v>1</v>
      </c>
      <c r="D5200">
        <v>1</v>
      </c>
      <c r="E5200">
        <v>1994</v>
      </c>
      <c r="F5200">
        <v>8</v>
      </c>
      <c r="G5200">
        <v>1</v>
      </c>
      <c r="H5200">
        <v>81</v>
      </c>
      <c r="I5200">
        <v>4.87</v>
      </c>
      <c r="J5200">
        <v>4.367321316</v>
      </c>
      <c r="L5200">
        <v>1</v>
      </c>
      <c r="M5200">
        <v>1</v>
      </c>
      <c r="N5200">
        <v>399</v>
      </c>
      <c r="O5200">
        <v>1</v>
      </c>
      <c r="P5200">
        <v>3</v>
      </c>
      <c r="Q5200" t="str">
        <f>VLOOKUP(M5200,lookups!$A$1:$B$7, 2, FALSE)</f>
        <v>trawl/fyke</v>
      </c>
      <c r="R5200" t="str">
        <f>VLOOKUP(N5200,lookups!$D$1:$E$6, 2, FALSE)</f>
        <v>hucuktlis r</v>
      </c>
      <c r="S5200" t="str">
        <f>VLOOKUP(C5200,lookups!$G$1:$H$3, 2, FALSE)</f>
        <v>smolt</v>
      </c>
    </row>
    <row r="5201" spans="1:19" x14ac:dyDescent="0.25">
      <c r="A5201" s="1">
        <v>34480</v>
      </c>
      <c r="B5201">
        <v>1</v>
      </c>
      <c r="C5201">
        <v>1</v>
      </c>
      <c r="D5201">
        <v>1</v>
      </c>
      <c r="E5201">
        <v>1994</v>
      </c>
      <c r="F5201">
        <v>9</v>
      </c>
      <c r="G5201">
        <v>1</v>
      </c>
      <c r="H5201">
        <v>80</v>
      </c>
      <c r="I5201">
        <v>4.63</v>
      </c>
      <c r="J5201">
        <v>4.1520939830000003</v>
      </c>
      <c r="L5201">
        <v>1</v>
      </c>
      <c r="M5201">
        <v>1</v>
      </c>
      <c r="N5201">
        <v>399</v>
      </c>
      <c r="O5201">
        <v>1</v>
      </c>
      <c r="P5201">
        <v>3</v>
      </c>
      <c r="Q5201" t="str">
        <f>VLOOKUP(M5201,lookups!$A$1:$B$7, 2, FALSE)</f>
        <v>trawl/fyke</v>
      </c>
      <c r="R5201" t="str">
        <f>VLOOKUP(N5201,lookups!$D$1:$E$6, 2, FALSE)</f>
        <v>hucuktlis r</v>
      </c>
      <c r="S5201" t="str">
        <f>VLOOKUP(C5201,lookups!$G$1:$H$3, 2, FALSE)</f>
        <v>smolt</v>
      </c>
    </row>
    <row r="5202" spans="1:19" x14ac:dyDescent="0.25">
      <c r="A5202" s="1">
        <v>34480</v>
      </c>
      <c r="B5202">
        <v>1</v>
      </c>
      <c r="C5202">
        <v>1</v>
      </c>
      <c r="D5202">
        <v>1</v>
      </c>
      <c r="E5202">
        <v>1994</v>
      </c>
      <c r="F5202">
        <v>10</v>
      </c>
      <c r="G5202">
        <v>1</v>
      </c>
      <c r="H5202">
        <v>86</v>
      </c>
      <c r="I5202">
        <v>5.49</v>
      </c>
      <c r="J5202">
        <v>4.9233252619999996</v>
      </c>
      <c r="L5202">
        <v>1</v>
      </c>
      <c r="M5202">
        <v>1</v>
      </c>
      <c r="N5202">
        <v>399</v>
      </c>
      <c r="O5202">
        <v>1</v>
      </c>
      <c r="P5202">
        <v>3</v>
      </c>
      <c r="Q5202" t="str">
        <f>VLOOKUP(M5202,lookups!$A$1:$B$7, 2, FALSE)</f>
        <v>trawl/fyke</v>
      </c>
      <c r="R5202" t="str">
        <f>VLOOKUP(N5202,lookups!$D$1:$E$6, 2, FALSE)</f>
        <v>hucuktlis r</v>
      </c>
      <c r="S5202" t="str">
        <f>VLOOKUP(C5202,lookups!$G$1:$H$3, 2, FALSE)</f>
        <v>smolt</v>
      </c>
    </row>
    <row r="5203" spans="1:19" x14ac:dyDescent="0.25">
      <c r="A5203" s="1">
        <v>34480</v>
      </c>
      <c r="B5203">
        <v>1</v>
      </c>
      <c r="C5203">
        <v>1</v>
      </c>
      <c r="D5203">
        <v>1</v>
      </c>
      <c r="E5203">
        <v>1994</v>
      </c>
      <c r="F5203">
        <v>11</v>
      </c>
      <c r="G5203">
        <v>1</v>
      </c>
      <c r="H5203">
        <v>72</v>
      </c>
      <c r="I5203">
        <v>4.04</v>
      </c>
      <c r="J5203">
        <v>3.6229934539999999</v>
      </c>
      <c r="M5203">
        <v>1</v>
      </c>
      <c r="N5203">
        <v>399</v>
      </c>
      <c r="O5203">
        <v>1</v>
      </c>
      <c r="P5203">
        <v>3</v>
      </c>
      <c r="Q5203" t="str">
        <f>VLOOKUP(M5203,lookups!$A$1:$B$7, 2, FALSE)</f>
        <v>trawl/fyke</v>
      </c>
      <c r="R5203" t="str">
        <f>VLOOKUP(N5203,lookups!$D$1:$E$6, 2, FALSE)</f>
        <v>hucuktlis r</v>
      </c>
      <c r="S5203" t="str">
        <f>VLOOKUP(C5203,lookups!$G$1:$H$3, 2, FALSE)</f>
        <v>smolt</v>
      </c>
    </row>
    <row r="5204" spans="1:19" x14ac:dyDescent="0.25">
      <c r="A5204" s="1">
        <v>34480</v>
      </c>
      <c r="B5204">
        <v>1</v>
      </c>
      <c r="C5204">
        <v>1</v>
      </c>
      <c r="D5204">
        <v>1</v>
      </c>
      <c r="E5204">
        <v>1994</v>
      </c>
      <c r="F5204">
        <v>12</v>
      </c>
      <c r="G5204">
        <v>1</v>
      </c>
      <c r="H5204">
        <v>77</v>
      </c>
      <c r="I5204">
        <v>3.99</v>
      </c>
      <c r="J5204">
        <v>3.5781544260000002</v>
      </c>
      <c r="L5204">
        <v>1</v>
      </c>
      <c r="M5204">
        <v>1</v>
      </c>
      <c r="N5204">
        <v>399</v>
      </c>
      <c r="O5204">
        <v>1</v>
      </c>
      <c r="P5204">
        <v>3</v>
      </c>
      <c r="Q5204" t="str">
        <f>VLOOKUP(M5204,lookups!$A$1:$B$7, 2, FALSE)</f>
        <v>trawl/fyke</v>
      </c>
      <c r="R5204" t="str">
        <f>VLOOKUP(N5204,lookups!$D$1:$E$6, 2, FALSE)</f>
        <v>hucuktlis r</v>
      </c>
      <c r="S5204" t="str">
        <f>VLOOKUP(C5204,lookups!$G$1:$H$3, 2, FALSE)</f>
        <v>smolt</v>
      </c>
    </row>
    <row r="5205" spans="1:19" x14ac:dyDescent="0.25">
      <c r="A5205" s="1">
        <v>34480</v>
      </c>
      <c r="B5205">
        <v>1</v>
      </c>
      <c r="C5205">
        <v>1</v>
      </c>
      <c r="D5205">
        <v>1</v>
      </c>
      <c r="E5205">
        <v>1994</v>
      </c>
      <c r="F5205">
        <v>13</v>
      </c>
      <c r="G5205">
        <v>1</v>
      </c>
      <c r="H5205">
        <v>81</v>
      </c>
      <c r="I5205">
        <v>4.49</v>
      </c>
      <c r="J5205">
        <v>4.0265447050000001</v>
      </c>
      <c r="L5205">
        <v>1</v>
      </c>
      <c r="M5205">
        <v>1</v>
      </c>
      <c r="N5205">
        <v>399</v>
      </c>
      <c r="O5205">
        <v>1</v>
      </c>
      <c r="P5205">
        <v>3</v>
      </c>
      <c r="Q5205" t="str">
        <f>VLOOKUP(M5205,lookups!$A$1:$B$7, 2, FALSE)</f>
        <v>trawl/fyke</v>
      </c>
      <c r="R5205" t="str">
        <f>VLOOKUP(N5205,lookups!$D$1:$E$6, 2, FALSE)</f>
        <v>hucuktlis r</v>
      </c>
      <c r="S5205" t="str">
        <f>VLOOKUP(C5205,lookups!$G$1:$H$3, 2, FALSE)</f>
        <v>smolt</v>
      </c>
    </row>
    <row r="5206" spans="1:19" x14ac:dyDescent="0.25">
      <c r="A5206" s="1">
        <v>34480</v>
      </c>
      <c r="B5206">
        <v>1</v>
      </c>
      <c r="C5206">
        <v>1</v>
      </c>
      <c r="D5206">
        <v>1</v>
      </c>
      <c r="E5206">
        <v>1994</v>
      </c>
      <c r="F5206">
        <v>14</v>
      </c>
      <c r="G5206">
        <v>1</v>
      </c>
      <c r="H5206">
        <v>80</v>
      </c>
      <c r="I5206">
        <v>4.84</v>
      </c>
      <c r="J5206">
        <v>4.3404179000000003</v>
      </c>
      <c r="L5206">
        <v>1</v>
      </c>
      <c r="M5206">
        <v>1</v>
      </c>
      <c r="N5206">
        <v>399</v>
      </c>
      <c r="O5206">
        <v>1</v>
      </c>
      <c r="P5206">
        <v>3</v>
      </c>
      <c r="Q5206" t="str">
        <f>VLOOKUP(M5206,lookups!$A$1:$B$7, 2, FALSE)</f>
        <v>trawl/fyke</v>
      </c>
      <c r="R5206" t="str">
        <f>VLOOKUP(N5206,lookups!$D$1:$E$6, 2, FALSE)</f>
        <v>hucuktlis r</v>
      </c>
      <c r="S5206" t="str">
        <f>VLOOKUP(C5206,lookups!$G$1:$H$3, 2, FALSE)</f>
        <v>smolt</v>
      </c>
    </row>
    <row r="5207" spans="1:19" x14ac:dyDescent="0.25">
      <c r="A5207" s="1">
        <v>34480</v>
      </c>
      <c r="B5207">
        <v>1</v>
      </c>
      <c r="C5207">
        <v>1</v>
      </c>
      <c r="D5207">
        <v>1</v>
      </c>
      <c r="E5207">
        <v>1994</v>
      </c>
      <c r="F5207">
        <v>15</v>
      </c>
      <c r="G5207">
        <v>1</v>
      </c>
      <c r="H5207">
        <v>77</v>
      </c>
      <c r="I5207">
        <v>3.81</v>
      </c>
      <c r="J5207">
        <v>3.4167339249999999</v>
      </c>
      <c r="L5207">
        <v>1</v>
      </c>
      <c r="M5207">
        <v>1</v>
      </c>
      <c r="N5207">
        <v>399</v>
      </c>
      <c r="O5207">
        <v>1</v>
      </c>
      <c r="P5207">
        <v>3</v>
      </c>
      <c r="Q5207" t="str">
        <f>VLOOKUP(M5207,lookups!$A$1:$B$7, 2, FALSE)</f>
        <v>trawl/fyke</v>
      </c>
      <c r="R5207" t="str">
        <f>VLOOKUP(N5207,lookups!$D$1:$E$6, 2, FALSE)</f>
        <v>hucuktlis r</v>
      </c>
      <c r="S5207" t="str">
        <f>VLOOKUP(C5207,lookups!$G$1:$H$3, 2, FALSE)</f>
        <v>smolt</v>
      </c>
    </row>
    <row r="5208" spans="1:19" x14ac:dyDescent="0.25">
      <c r="A5208" s="1">
        <v>34480</v>
      </c>
      <c r="B5208">
        <v>1</v>
      </c>
      <c r="C5208">
        <v>1</v>
      </c>
      <c r="D5208">
        <v>1</v>
      </c>
      <c r="E5208">
        <v>1994</v>
      </c>
      <c r="F5208">
        <v>16</v>
      </c>
      <c r="G5208">
        <v>1</v>
      </c>
      <c r="H5208">
        <v>84</v>
      </c>
      <c r="I5208">
        <v>5.24</v>
      </c>
      <c r="J5208">
        <v>4.6991301229999998</v>
      </c>
      <c r="L5208">
        <v>1</v>
      </c>
      <c r="M5208">
        <v>1</v>
      </c>
      <c r="N5208">
        <v>399</v>
      </c>
      <c r="O5208">
        <v>1</v>
      </c>
      <c r="P5208">
        <v>3</v>
      </c>
      <c r="Q5208" t="str">
        <f>VLOOKUP(M5208,lookups!$A$1:$B$7, 2, FALSE)</f>
        <v>trawl/fyke</v>
      </c>
      <c r="R5208" t="str">
        <f>VLOOKUP(N5208,lookups!$D$1:$E$6, 2, FALSE)</f>
        <v>hucuktlis r</v>
      </c>
      <c r="S5208" t="str">
        <f>VLOOKUP(C5208,lookups!$G$1:$H$3, 2, FALSE)</f>
        <v>smolt</v>
      </c>
    </row>
    <row r="5209" spans="1:19" x14ac:dyDescent="0.25">
      <c r="A5209" s="1">
        <v>34480</v>
      </c>
      <c r="B5209">
        <v>1</v>
      </c>
      <c r="C5209">
        <v>1</v>
      </c>
      <c r="D5209">
        <v>1</v>
      </c>
      <c r="E5209">
        <v>1994</v>
      </c>
      <c r="F5209">
        <v>17</v>
      </c>
      <c r="G5209">
        <v>1</v>
      </c>
      <c r="H5209">
        <v>80</v>
      </c>
      <c r="I5209">
        <v>4.82</v>
      </c>
      <c r="J5209">
        <v>4.3224822889999999</v>
      </c>
      <c r="L5209">
        <v>1</v>
      </c>
      <c r="M5209">
        <v>1</v>
      </c>
      <c r="N5209">
        <v>399</v>
      </c>
      <c r="O5209">
        <v>1</v>
      </c>
      <c r="P5209">
        <v>3</v>
      </c>
      <c r="Q5209" t="str">
        <f>VLOOKUP(M5209,lookups!$A$1:$B$7, 2, FALSE)</f>
        <v>trawl/fyke</v>
      </c>
      <c r="R5209" t="str">
        <f>VLOOKUP(N5209,lookups!$D$1:$E$6, 2, FALSE)</f>
        <v>hucuktlis r</v>
      </c>
      <c r="S5209" t="str">
        <f>VLOOKUP(C5209,lookups!$G$1:$H$3, 2, FALSE)</f>
        <v>smolt</v>
      </c>
    </row>
    <row r="5210" spans="1:19" x14ac:dyDescent="0.25">
      <c r="A5210" s="1">
        <v>34480</v>
      </c>
      <c r="B5210">
        <v>1</v>
      </c>
      <c r="C5210">
        <v>1</v>
      </c>
      <c r="D5210">
        <v>1</v>
      </c>
      <c r="E5210">
        <v>1994</v>
      </c>
      <c r="F5210">
        <v>18</v>
      </c>
      <c r="G5210">
        <v>1</v>
      </c>
      <c r="H5210">
        <v>79</v>
      </c>
      <c r="I5210">
        <v>4.26</v>
      </c>
      <c r="J5210">
        <v>3.8202851760000001</v>
      </c>
      <c r="L5210">
        <v>1</v>
      </c>
      <c r="M5210">
        <v>1</v>
      </c>
      <c r="N5210">
        <v>399</v>
      </c>
      <c r="O5210">
        <v>1</v>
      </c>
      <c r="P5210">
        <v>3</v>
      </c>
      <c r="Q5210" t="str">
        <f>VLOOKUP(M5210,lookups!$A$1:$B$7, 2, FALSE)</f>
        <v>trawl/fyke</v>
      </c>
      <c r="R5210" t="str">
        <f>VLOOKUP(N5210,lookups!$D$1:$E$6, 2, FALSE)</f>
        <v>hucuktlis r</v>
      </c>
      <c r="S5210" t="str">
        <f>VLOOKUP(C5210,lookups!$G$1:$H$3, 2, FALSE)</f>
        <v>smolt</v>
      </c>
    </row>
    <row r="5211" spans="1:19" x14ac:dyDescent="0.25">
      <c r="A5211" s="1">
        <v>34480</v>
      </c>
      <c r="B5211">
        <v>1</v>
      </c>
      <c r="C5211">
        <v>1</v>
      </c>
      <c r="D5211">
        <v>1</v>
      </c>
      <c r="E5211">
        <v>1994</v>
      </c>
      <c r="F5211">
        <v>19</v>
      </c>
      <c r="G5211">
        <v>1</v>
      </c>
      <c r="H5211">
        <v>77</v>
      </c>
      <c r="I5211">
        <v>3.96</v>
      </c>
      <c r="J5211">
        <v>3.551251009</v>
      </c>
      <c r="L5211">
        <v>1</v>
      </c>
      <c r="M5211">
        <v>1</v>
      </c>
      <c r="N5211">
        <v>399</v>
      </c>
      <c r="O5211">
        <v>1</v>
      </c>
      <c r="P5211">
        <v>3</v>
      </c>
      <c r="Q5211" t="str">
        <f>VLOOKUP(M5211,lookups!$A$1:$B$7, 2, FALSE)</f>
        <v>trawl/fyke</v>
      </c>
      <c r="R5211" t="str">
        <f>VLOOKUP(N5211,lookups!$D$1:$E$6, 2, FALSE)</f>
        <v>hucuktlis r</v>
      </c>
      <c r="S5211" t="str">
        <f>VLOOKUP(C5211,lookups!$G$1:$H$3, 2, FALSE)</f>
        <v>smolt</v>
      </c>
    </row>
    <row r="5212" spans="1:19" x14ac:dyDescent="0.25">
      <c r="A5212" s="1">
        <v>34480</v>
      </c>
      <c r="B5212">
        <v>1</v>
      </c>
      <c r="C5212">
        <v>1</v>
      </c>
      <c r="D5212">
        <v>1</v>
      </c>
      <c r="E5212">
        <v>1994</v>
      </c>
      <c r="F5212">
        <v>20</v>
      </c>
      <c r="G5212">
        <v>1</v>
      </c>
      <c r="H5212">
        <v>83</v>
      </c>
      <c r="I5212">
        <v>5.04</v>
      </c>
      <c r="J5212">
        <v>4.519774011</v>
      </c>
      <c r="L5212">
        <v>1</v>
      </c>
      <c r="M5212">
        <v>1</v>
      </c>
      <c r="N5212">
        <v>399</v>
      </c>
      <c r="O5212">
        <v>1</v>
      </c>
      <c r="P5212">
        <v>3</v>
      </c>
      <c r="Q5212" t="str">
        <f>VLOOKUP(M5212,lookups!$A$1:$B$7, 2, FALSE)</f>
        <v>trawl/fyke</v>
      </c>
      <c r="R5212" t="str">
        <f>VLOOKUP(N5212,lookups!$D$1:$E$6, 2, FALSE)</f>
        <v>hucuktlis r</v>
      </c>
      <c r="S5212" t="str">
        <f>VLOOKUP(C5212,lookups!$G$1:$H$3, 2, FALSE)</f>
        <v>smolt</v>
      </c>
    </row>
    <row r="5213" spans="1:19" x14ac:dyDescent="0.25">
      <c r="A5213" s="1">
        <v>34480</v>
      </c>
      <c r="B5213">
        <v>1</v>
      </c>
      <c r="C5213">
        <v>1</v>
      </c>
      <c r="D5213">
        <v>1</v>
      </c>
      <c r="E5213">
        <v>1994</v>
      </c>
      <c r="F5213">
        <v>21</v>
      </c>
      <c r="G5213">
        <v>1</v>
      </c>
      <c r="H5213">
        <v>80</v>
      </c>
      <c r="I5213">
        <v>4.05</v>
      </c>
      <c r="J5213">
        <v>3.6319612590000001</v>
      </c>
      <c r="L5213">
        <v>1</v>
      </c>
      <c r="M5213">
        <v>1</v>
      </c>
      <c r="N5213">
        <v>399</v>
      </c>
      <c r="O5213">
        <v>1</v>
      </c>
      <c r="P5213">
        <v>3</v>
      </c>
      <c r="Q5213" t="str">
        <f>VLOOKUP(M5213,lookups!$A$1:$B$7, 2, FALSE)</f>
        <v>trawl/fyke</v>
      </c>
      <c r="R5213" t="str">
        <f>VLOOKUP(N5213,lookups!$D$1:$E$6, 2, FALSE)</f>
        <v>hucuktlis r</v>
      </c>
      <c r="S5213" t="str">
        <f>VLOOKUP(C5213,lookups!$G$1:$H$3, 2, FALSE)</f>
        <v>smolt</v>
      </c>
    </row>
    <row r="5214" spans="1:19" x14ac:dyDescent="0.25">
      <c r="A5214" s="1">
        <v>34480</v>
      </c>
      <c r="B5214">
        <v>1</v>
      </c>
      <c r="C5214">
        <v>1</v>
      </c>
      <c r="D5214">
        <v>1</v>
      </c>
      <c r="E5214">
        <v>1994</v>
      </c>
      <c r="F5214">
        <v>22</v>
      </c>
      <c r="G5214">
        <v>1</v>
      </c>
      <c r="H5214">
        <v>83</v>
      </c>
      <c r="I5214">
        <v>4.92</v>
      </c>
      <c r="J5214">
        <v>4.4121603440000001</v>
      </c>
      <c r="L5214">
        <v>1</v>
      </c>
      <c r="M5214">
        <v>1</v>
      </c>
      <c r="N5214">
        <v>399</v>
      </c>
      <c r="O5214">
        <v>1</v>
      </c>
      <c r="P5214">
        <v>3</v>
      </c>
      <c r="Q5214" t="str">
        <f>VLOOKUP(M5214,lookups!$A$1:$B$7, 2, FALSE)</f>
        <v>trawl/fyke</v>
      </c>
      <c r="R5214" t="str">
        <f>VLOOKUP(N5214,lookups!$D$1:$E$6, 2, FALSE)</f>
        <v>hucuktlis r</v>
      </c>
      <c r="S5214" t="str">
        <f>VLOOKUP(C5214,lookups!$G$1:$H$3, 2, FALSE)</f>
        <v>smolt</v>
      </c>
    </row>
    <row r="5215" spans="1:19" x14ac:dyDescent="0.25">
      <c r="A5215" s="1">
        <v>34480</v>
      </c>
      <c r="B5215">
        <v>1</v>
      </c>
      <c r="C5215">
        <v>1</v>
      </c>
      <c r="D5215">
        <v>1</v>
      </c>
      <c r="E5215">
        <v>1994</v>
      </c>
      <c r="F5215">
        <v>23</v>
      </c>
      <c r="G5215">
        <v>1</v>
      </c>
      <c r="H5215">
        <v>71</v>
      </c>
      <c r="I5215">
        <v>3.25</v>
      </c>
      <c r="J5215">
        <v>2.9145368129999998</v>
      </c>
      <c r="M5215">
        <v>1</v>
      </c>
      <c r="N5215">
        <v>399</v>
      </c>
      <c r="O5215">
        <v>1</v>
      </c>
      <c r="P5215">
        <v>3</v>
      </c>
      <c r="Q5215" t="str">
        <f>VLOOKUP(M5215,lookups!$A$1:$B$7, 2, FALSE)</f>
        <v>trawl/fyke</v>
      </c>
      <c r="R5215" t="str">
        <f>VLOOKUP(N5215,lookups!$D$1:$E$6, 2, FALSE)</f>
        <v>hucuktlis r</v>
      </c>
      <c r="S5215" t="str">
        <f>VLOOKUP(C5215,lookups!$G$1:$H$3, 2, FALSE)</f>
        <v>smolt</v>
      </c>
    </row>
    <row r="5216" spans="1:19" x14ac:dyDescent="0.25">
      <c r="A5216" s="1">
        <v>34480</v>
      </c>
      <c r="B5216">
        <v>1</v>
      </c>
      <c r="C5216">
        <v>1</v>
      </c>
      <c r="D5216">
        <v>1</v>
      </c>
      <c r="E5216">
        <v>1994</v>
      </c>
      <c r="F5216">
        <v>24</v>
      </c>
      <c r="G5216">
        <v>1</v>
      </c>
      <c r="H5216">
        <v>80</v>
      </c>
      <c r="I5216">
        <v>4.8</v>
      </c>
      <c r="J5216">
        <v>4.3045466770000003</v>
      </c>
      <c r="L5216">
        <v>1</v>
      </c>
      <c r="M5216">
        <v>1</v>
      </c>
      <c r="N5216">
        <v>399</v>
      </c>
      <c r="O5216">
        <v>1</v>
      </c>
      <c r="P5216">
        <v>3</v>
      </c>
      <c r="Q5216" t="str">
        <f>VLOOKUP(M5216,lookups!$A$1:$B$7, 2, FALSE)</f>
        <v>trawl/fyke</v>
      </c>
      <c r="R5216" t="str">
        <f>VLOOKUP(N5216,lookups!$D$1:$E$6, 2, FALSE)</f>
        <v>hucuktlis r</v>
      </c>
      <c r="S5216" t="str">
        <f>VLOOKUP(C5216,lookups!$G$1:$H$3, 2, FALSE)</f>
        <v>smolt</v>
      </c>
    </row>
    <row r="5217" spans="1:19" x14ac:dyDescent="0.25">
      <c r="A5217" s="1">
        <v>34480</v>
      </c>
      <c r="B5217">
        <v>1</v>
      </c>
      <c r="C5217">
        <v>1</v>
      </c>
      <c r="D5217">
        <v>1</v>
      </c>
      <c r="E5217">
        <v>1994</v>
      </c>
      <c r="F5217">
        <v>25</v>
      </c>
      <c r="G5217">
        <v>1</v>
      </c>
      <c r="H5217">
        <v>80</v>
      </c>
      <c r="I5217">
        <v>4.49</v>
      </c>
      <c r="J5217">
        <v>4.0265447050000001</v>
      </c>
      <c r="L5217">
        <v>1</v>
      </c>
      <c r="M5217">
        <v>1</v>
      </c>
      <c r="N5217">
        <v>399</v>
      </c>
      <c r="O5217">
        <v>1</v>
      </c>
      <c r="P5217">
        <v>3</v>
      </c>
      <c r="Q5217" t="str">
        <f>VLOOKUP(M5217,lookups!$A$1:$B$7, 2, FALSE)</f>
        <v>trawl/fyke</v>
      </c>
      <c r="R5217" t="str">
        <f>VLOOKUP(N5217,lookups!$D$1:$E$6, 2, FALSE)</f>
        <v>hucuktlis r</v>
      </c>
      <c r="S5217" t="str">
        <f>VLOOKUP(C5217,lookups!$G$1:$H$3, 2, FALSE)</f>
        <v>smolt</v>
      </c>
    </row>
    <row r="5218" spans="1:19" x14ac:dyDescent="0.25">
      <c r="A5218" s="1">
        <v>34480</v>
      </c>
      <c r="B5218">
        <v>1</v>
      </c>
      <c r="C5218">
        <v>1</v>
      </c>
      <c r="D5218">
        <v>1</v>
      </c>
      <c r="E5218">
        <v>1994</v>
      </c>
      <c r="F5218">
        <v>26</v>
      </c>
      <c r="G5218">
        <v>1</v>
      </c>
      <c r="H5218">
        <v>77</v>
      </c>
      <c r="I5218">
        <v>4.24</v>
      </c>
      <c r="J5218">
        <v>3.8023495650000001</v>
      </c>
      <c r="L5218">
        <v>1</v>
      </c>
      <c r="M5218">
        <v>1</v>
      </c>
      <c r="N5218">
        <v>399</v>
      </c>
      <c r="O5218">
        <v>1</v>
      </c>
      <c r="P5218">
        <v>3</v>
      </c>
      <c r="Q5218" t="str">
        <f>VLOOKUP(M5218,lookups!$A$1:$B$7, 2, FALSE)</f>
        <v>trawl/fyke</v>
      </c>
      <c r="R5218" t="str">
        <f>VLOOKUP(N5218,lookups!$D$1:$E$6, 2, FALSE)</f>
        <v>hucuktlis r</v>
      </c>
      <c r="S5218" t="str">
        <f>VLOOKUP(C5218,lookups!$G$1:$H$3, 2, FALSE)</f>
        <v>smolt</v>
      </c>
    </row>
    <row r="5219" spans="1:19" x14ac:dyDescent="0.25">
      <c r="A5219" s="1">
        <v>34480</v>
      </c>
      <c r="B5219">
        <v>1</v>
      </c>
      <c r="C5219">
        <v>1</v>
      </c>
      <c r="D5219">
        <v>1</v>
      </c>
      <c r="E5219">
        <v>1994</v>
      </c>
      <c r="F5219">
        <v>27</v>
      </c>
      <c r="G5219">
        <v>1</v>
      </c>
      <c r="H5219">
        <v>77</v>
      </c>
      <c r="I5219">
        <v>3.9</v>
      </c>
      <c r="J5219">
        <v>3.497444175</v>
      </c>
      <c r="L5219">
        <v>1</v>
      </c>
      <c r="M5219">
        <v>1</v>
      </c>
      <c r="N5219">
        <v>399</v>
      </c>
      <c r="O5219">
        <v>1</v>
      </c>
      <c r="P5219">
        <v>3</v>
      </c>
      <c r="Q5219" t="str">
        <f>VLOOKUP(M5219,lookups!$A$1:$B$7, 2, FALSE)</f>
        <v>trawl/fyke</v>
      </c>
      <c r="R5219" t="str">
        <f>VLOOKUP(N5219,lookups!$D$1:$E$6, 2, FALSE)</f>
        <v>hucuktlis r</v>
      </c>
      <c r="S5219" t="str">
        <f>VLOOKUP(C5219,lookups!$G$1:$H$3, 2, FALSE)</f>
        <v>smolt</v>
      </c>
    </row>
    <row r="5220" spans="1:19" x14ac:dyDescent="0.25">
      <c r="A5220" s="1">
        <v>34480</v>
      </c>
      <c r="B5220">
        <v>1</v>
      </c>
      <c r="C5220">
        <v>1</v>
      </c>
      <c r="D5220">
        <v>1</v>
      </c>
      <c r="E5220">
        <v>1994</v>
      </c>
      <c r="F5220">
        <v>28</v>
      </c>
      <c r="G5220">
        <v>1</v>
      </c>
      <c r="H5220">
        <v>80</v>
      </c>
      <c r="I5220">
        <v>4.54</v>
      </c>
      <c r="J5220">
        <v>4.0713837320000001</v>
      </c>
      <c r="L5220">
        <v>1</v>
      </c>
      <c r="M5220">
        <v>1</v>
      </c>
      <c r="N5220">
        <v>399</v>
      </c>
      <c r="O5220">
        <v>1</v>
      </c>
      <c r="P5220">
        <v>3</v>
      </c>
      <c r="Q5220" t="str">
        <f>VLOOKUP(M5220,lookups!$A$1:$B$7, 2, FALSE)</f>
        <v>trawl/fyke</v>
      </c>
      <c r="R5220" t="str">
        <f>VLOOKUP(N5220,lookups!$D$1:$E$6, 2, FALSE)</f>
        <v>hucuktlis r</v>
      </c>
      <c r="S5220" t="str">
        <f>VLOOKUP(C5220,lookups!$G$1:$H$3, 2, FALSE)</f>
        <v>smolt</v>
      </c>
    </row>
    <row r="5221" spans="1:19" x14ac:dyDescent="0.25">
      <c r="A5221" s="1">
        <v>34480</v>
      </c>
      <c r="B5221">
        <v>1</v>
      </c>
      <c r="C5221">
        <v>1</v>
      </c>
      <c r="D5221">
        <v>1</v>
      </c>
      <c r="E5221">
        <v>1994</v>
      </c>
      <c r="F5221">
        <v>29</v>
      </c>
      <c r="G5221">
        <v>1</v>
      </c>
      <c r="H5221">
        <v>77</v>
      </c>
      <c r="I5221">
        <v>3.64</v>
      </c>
      <c r="J5221">
        <v>3.2642812299999999</v>
      </c>
      <c r="L5221">
        <v>1</v>
      </c>
      <c r="M5221">
        <v>1</v>
      </c>
      <c r="N5221">
        <v>399</v>
      </c>
      <c r="O5221">
        <v>1</v>
      </c>
      <c r="P5221">
        <v>3</v>
      </c>
      <c r="Q5221" t="str">
        <f>VLOOKUP(M5221,lookups!$A$1:$B$7, 2, FALSE)</f>
        <v>trawl/fyke</v>
      </c>
      <c r="R5221" t="str">
        <f>VLOOKUP(N5221,lookups!$D$1:$E$6, 2, FALSE)</f>
        <v>hucuktlis r</v>
      </c>
      <c r="S5221" t="str">
        <f>VLOOKUP(C5221,lookups!$G$1:$H$3, 2, FALSE)</f>
        <v>smolt</v>
      </c>
    </row>
    <row r="5222" spans="1:19" x14ac:dyDescent="0.25">
      <c r="A5222" s="1">
        <v>34480</v>
      </c>
      <c r="B5222">
        <v>1</v>
      </c>
      <c r="C5222">
        <v>1</v>
      </c>
      <c r="D5222">
        <v>1</v>
      </c>
      <c r="E5222">
        <v>1994</v>
      </c>
      <c r="F5222">
        <v>30</v>
      </c>
      <c r="G5222">
        <v>1</v>
      </c>
      <c r="H5222">
        <v>80</v>
      </c>
      <c r="I5222">
        <v>4.46</v>
      </c>
      <c r="J5222">
        <v>3.9996412879999999</v>
      </c>
      <c r="L5222">
        <v>1</v>
      </c>
      <c r="M5222">
        <v>1</v>
      </c>
      <c r="N5222">
        <v>399</v>
      </c>
      <c r="O5222">
        <v>1</v>
      </c>
      <c r="P5222">
        <v>3</v>
      </c>
      <c r="Q5222" t="str">
        <f>VLOOKUP(M5222,lookups!$A$1:$B$7, 2, FALSE)</f>
        <v>trawl/fyke</v>
      </c>
      <c r="R5222" t="str">
        <f>VLOOKUP(N5222,lookups!$D$1:$E$6, 2, FALSE)</f>
        <v>hucuktlis r</v>
      </c>
      <c r="S5222" t="str">
        <f>VLOOKUP(C5222,lookups!$G$1:$H$3, 2, FALSE)</f>
        <v>smolt</v>
      </c>
    </row>
    <row r="5223" spans="1:19" x14ac:dyDescent="0.25">
      <c r="A5223" s="1">
        <v>34480</v>
      </c>
      <c r="B5223">
        <v>1</v>
      </c>
      <c r="C5223">
        <v>1</v>
      </c>
      <c r="D5223">
        <v>1</v>
      </c>
      <c r="E5223">
        <v>1994</v>
      </c>
      <c r="F5223">
        <v>31</v>
      </c>
      <c r="G5223">
        <v>1</v>
      </c>
      <c r="H5223">
        <v>78</v>
      </c>
      <c r="I5223">
        <v>3.91</v>
      </c>
      <c r="J5223">
        <v>3.5064119809999998</v>
      </c>
      <c r="L5223">
        <v>1</v>
      </c>
      <c r="M5223">
        <v>1</v>
      </c>
      <c r="N5223">
        <v>399</v>
      </c>
      <c r="O5223">
        <v>1</v>
      </c>
      <c r="P5223">
        <v>3</v>
      </c>
      <c r="Q5223" t="str">
        <f>VLOOKUP(M5223,lookups!$A$1:$B$7, 2, FALSE)</f>
        <v>trawl/fyke</v>
      </c>
      <c r="R5223" t="str">
        <f>VLOOKUP(N5223,lookups!$D$1:$E$6, 2, FALSE)</f>
        <v>hucuktlis r</v>
      </c>
      <c r="S5223" t="str">
        <f>VLOOKUP(C5223,lookups!$G$1:$H$3, 2, FALSE)</f>
        <v>smolt</v>
      </c>
    </row>
    <row r="5224" spans="1:19" x14ac:dyDescent="0.25">
      <c r="A5224" s="1">
        <v>34480</v>
      </c>
      <c r="B5224">
        <v>1</v>
      </c>
      <c r="C5224">
        <v>1</v>
      </c>
      <c r="D5224">
        <v>1</v>
      </c>
      <c r="E5224">
        <v>1994</v>
      </c>
      <c r="F5224">
        <v>32</v>
      </c>
      <c r="G5224">
        <v>1</v>
      </c>
      <c r="H5224">
        <v>80</v>
      </c>
      <c r="I5224">
        <v>4.28</v>
      </c>
      <c r="J5224">
        <v>3.838220787</v>
      </c>
      <c r="L5224">
        <v>1</v>
      </c>
      <c r="M5224">
        <v>1</v>
      </c>
      <c r="N5224">
        <v>399</v>
      </c>
      <c r="O5224">
        <v>1</v>
      </c>
      <c r="P5224">
        <v>3</v>
      </c>
      <c r="Q5224" t="str">
        <f>VLOOKUP(M5224,lookups!$A$1:$B$7, 2, FALSE)</f>
        <v>trawl/fyke</v>
      </c>
      <c r="R5224" t="str">
        <f>VLOOKUP(N5224,lookups!$D$1:$E$6, 2, FALSE)</f>
        <v>hucuktlis r</v>
      </c>
      <c r="S5224" t="str">
        <f>VLOOKUP(C5224,lookups!$G$1:$H$3, 2, FALSE)</f>
        <v>smolt</v>
      </c>
    </row>
    <row r="5225" spans="1:19" x14ac:dyDescent="0.25">
      <c r="A5225" s="1">
        <v>34480</v>
      </c>
      <c r="B5225">
        <v>1</v>
      </c>
      <c r="C5225">
        <v>1</v>
      </c>
      <c r="D5225">
        <v>1</v>
      </c>
      <c r="E5225">
        <v>1994</v>
      </c>
      <c r="F5225">
        <v>33</v>
      </c>
      <c r="G5225">
        <v>1</v>
      </c>
      <c r="H5225">
        <v>73</v>
      </c>
      <c r="I5225">
        <v>3.73</v>
      </c>
      <c r="J5225">
        <v>3.3449914810000001</v>
      </c>
      <c r="M5225">
        <v>1</v>
      </c>
      <c r="N5225">
        <v>399</v>
      </c>
      <c r="O5225">
        <v>1</v>
      </c>
      <c r="P5225">
        <v>3</v>
      </c>
      <c r="Q5225" t="str">
        <f>VLOOKUP(M5225,lookups!$A$1:$B$7, 2, FALSE)</f>
        <v>trawl/fyke</v>
      </c>
      <c r="R5225" t="str">
        <f>VLOOKUP(N5225,lookups!$D$1:$E$6, 2, FALSE)</f>
        <v>hucuktlis r</v>
      </c>
      <c r="S5225" t="str">
        <f>VLOOKUP(C5225,lookups!$G$1:$H$3, 2, FALSE)</f>
        <v>smolt</v>
      </c>
    </row>
    <row r="5226" spans="1:19" x14ac:dyDescent="0.25">
      <c r="A5226" s="1">
        <v>34480</v>
      </c>
      <c r="B5226">
        <v>1</v>
      </c>
      <c r="C5226">
        <v>1</v>
      </c>
      <c r="D5226">
        <v>1</v>
      </c>
      <c r="E5226">
        <v>1994</v>
      </c>
      <c r="F5226">
        <v>34</v>
      </c>
      <c r="G5226">
        <v>1</v>
      </c>
      <c r="H5226">
        <v>78</v>
      </c>
      <c r="I5226">
        <v>4.01</v>
      </c>
      <c r="J5226">
        <v>3.5960900370000002</v>
      </c>
      <c r="L5226">
        <v>1</v>
      </c>
      <c r="M5226">
        <v>1</v>
      </c>
      <c r="N5226">
        <v>399</v>
      </c>
      <c r="O5226">
        <v>1</v>
      </c>
      <c r="P5226">
        <v>3</v>
      </c>
      <c r="Q5226" t="str">
        <f>VLOOKUP(M5226,lookups!$A$1:$B$7, 2, FALSE)</f>
        <v>trawl/fyke</v>
      </c>
      <c r="R5226" t="str">
        <f>VLOOKUP(N5226,lookups!$D$1:$E$6, 2, FALSE)</f>
        <v>hucuktlis r</v>
      </c>
      <c r="S5226" t="str">
        <f>VLOOKUP(C5226,lookups!$G$1:$H$3, 2, FALSE)</f>
        <v>smolt</v>
      </c>
    </row>
    <row r="5227" spans="1:19" x14ac:dyDescent="0.25">
      <c r="A5227" s="1">
        <v>34480</v>
      </c>
      <c r="B5227">
        <v>1</v>
      </c>
      <c r="C5227">
        <v>1</v>
      </c>
      <c r="D5227">
        <v>1</v>
      </c>
      <c r="E5227">
        <v>1994</v>
      </c>
      <c r="F5227">
        <v>35</v>
      </c>
      <c r="G5227">
        <v>1</v>
      </c>
      <c r="H5227">
        <v>73</v>
      </c>
      <c r="I5227">
        <v>3.77</v>
      </c>
      <c r="J5227">
        <v>3.380862703</v>
      </c>
      <c r="M5227">
        <v>1</v>
      </c>
      <c r="N5227">
        <v>399</v>
      </c>
      <c r="O5227">
        <v>1</v>
      </c>
      <c r="P5227">
        <v>3</v>
      </c>
      <c r="Q5227" t="str">
        <f>VLOOKUP(M5227,lookups!$A$1:$B$7, 2, FALSE)</f>
        <v>trawl/fyke</v>
      </c>
      <c r="R5227" t="str">
        <f>VLOOKUP(N5227,lookups!$D$1:$E$6, 2, FALSE)</f>
        <v>hucuktlis r</v>
      </c>
      <c r="S5227" t="str">
        <f>VLOOKUP(C5227,lookups!$G$1:$H$3, 2, FALSE)</f>
        <v>smolt</v>
      </c>
    </row>
    <row r="5228" spans="1:19" x14ac:dyDescent="0.25">
      <c r="A5228" s="1">
        <v>34480</v>
      </c>
      <c r="B5228">
        <v>1</v>
      </c>
      <c r="C5228">
        <v>1</v>
      </c>
      <c r="D5228">
        <v>1</v>
      </c>
      <c r="E5228">
        <v>1994</v>
      </c>
      <c r="F5228">
        <v>36</v>
      </c>
      <c r="G5228">
        <v>1</v>
      </c>
      <c r="H5228">
        <v>73</v>
      </c>
      <c r="I5228">
        <v>3.5</v>
      </c>
      <c r="J5228">
        <v>3.1387319520000001</v>
      </c>
      <c r="M5228">
        <v>1</v>
      </c>
      <c r="N5228">
        <v>399</v>
      </c>
      <c r="O5228">
        <v>1</v>
      </c>
      <c r="P5228">
        <v>3</v>
      </c>
      <c r="Q5228" t="str">
        <f>VLOOKUP(M5228,lookups!$A$1:$B$7, 2, FALSE)</f>
        <v>trawl/fyke</v>
      </c>
      <c r="R5228" t="str">
        <f>VLOOKUP(N5228,lookups!$D$1:$E$6, 2, FALSE)</f>
        <v>hucuktlis r</v>
      </c>
      <c r="S5228" t="str">
        <f>VLOOKUP(C5228,lookups!$G$1:$H$3, 2, FALSE)</f>
        <v>smolt</v>
      </c>
    </row>
    <row r="5229" spans="1:19" x14ac:dyDescent="0.25">
      <c r="A5229" s="1">
        <v>34480</v>
      </c>
      <c r="B5229">
        <v>1</v>
      </c>
      <c r="C5229">
        <v>1</v>
      </c>
      <c r="D5229">
        <v>1</v>
      </c>
      <c r="E5229">
        <v>1994</v>
      </c>
      <c r="F5229">
        <v>37</v>
      </c>
      <c r="G5229">
        <v>1</v>
      </c>
      <c r="H5229">
        <v>61</v>
      </c>
      <c r="I5229">
        <v>2.11</v>
      </c>
      <c r="J5229">
        <v>1.8922069770000001</v>
      </c>
      <c r="M5229">
        <v>1</v>
      </c>
      <c r="N5229">
        <v>399</v>
      </c>
      <c r="O5229">
        <v>1</v>
      </c>
      <c r="P5229">
        <v>3</v>
      </c>
      <c r="Q5229" t="str">
        <f>VLOOKUP(M5229,lookups!$A$1:$B$7, 2, FALSE)</f>
        <v>trawl/fyke</v>
      </c>
      <c r="R5229" t="str">
        <f>VLOOKUP(N5229,lookups!$D$1:$E$6, 2, FALSE)</f>
        <v>hucuktlis r</v>
      </c>
      <c r="S5229" t="str">
        <f>VLOOKUP(C5229,lookups!$G$1:$H$3, 2, FALSE)</f>
        <v>smolt</v>
      </c>
    </row>
    <row r="5230" spans="1:19" x14ac:dyDescent="0.25">
      <c r="A5230" s="1">
        <v>34480</v>
      </c>
      <c r="B5230">
        <v>1</v>
      </c>
      <c r="C5230">
        <v>1</v>
      </c>
      <c r="D5230">
        <v>1</v>
      </c>
      <c r="E5230">
        <v>1994</v>
      </c>
      <c r="F5230">
        <v>38</v>
      </c>
      <c r="G5230">
        <v>1</v>
      </c>
      <c r="H5230">
        <v>79</v>
      </c>
      <c r="I5230">
        <v>4.01</v>
      </c>
      <c r="J5230">
        <v>3.5960900370000002</v>
      </c>
      <c r="L5230">
        <v>1</v>
      </c>
      <c r="M5230">
        <v>1</v>
      </c>
      <c r="N5230">
        <v>399</v>
      </c>
      <c r="O5230">
        <v>1</v>
      </c>
      <c r="P5230">
        <v>3</v>
      </c>
      <c r="Q5230" t="str">
        <f>VLOOKUP(M5230,lookups!$A$1:$B$7, 2, FALSE)</f>
        <v>trawl/fyke</v>
      </c>
      <c r="R5230" t="str">
        <f>VLOOKUP(N5230,lookups!$D$1:$E$6, 2, FALSE)</f>
        <v>hucuktlis r</v>
      </c>
      <c r="S5230" t="str">
        <f>VLOOKUP(C5230,lookups!$G$1:$H$3, 2, FALSE)</f>
        <v>smolt</v>
      </c>
    </row>
    <row r="5231" spans="1:19" x14ac:dyDescent="0.25">
      <c r="A5231" s="1">
        <v>34480</v>
      </c>
      <c r="B5231">
        <v>1</v>
      </c>
      <c r="C5231">
        <v>1</v>
      </c>
      <c r="D5231">
        <v>1</v>
      </c>
      <c r="E5231">
        <v>1994</v>
      </c>
      <c r="F5231">
        <v>39</v>
      </c>
      <c r="G5231">
        <v>1</v>
      </c>
      <c r="H5231">
        <v>67</v>
      </c>
      <c r="I5231">
        <v>2.5299999999999998</v>
      </c>
      <c r="J5231">
        <v>2.2688548110000002</v>
      </c>
      <c r="M5231">
        <v>1</v>
      </c>
      <c r="N5231">
        <v>399</v>
      </c>
      <c r="O5231">
        <v>1</v>
      </c>
      <c r="P5231">
        <v>3</v>
      </c>
      <c r="Q5231" t="str">
        <f>VLOOKUP(M5231,lookups!$A$1:$B$7, 2, FALSE)</f>
        <v>trawl/fyke</v>
      </c>
      <c r="R5231" t="str">
        <f>VLOOKUP(N5231,lookups!$D$1:$E$6, 2, FALSE)</f>
        <v>hucuktlis r</v>
      </c>
      <c r="S5231" t="str">
        <f>VLOOKUP(C5231,lookups!$G$1:$H$3, 2, FALSE)</f>
        <v>smolt</v>
      </c>
    </row>
    <row r="5232" spans="1:19" x14ac:dyDescent="0.25">
      <c r="A5232" s="1">
        <v>34480</v>
      </c>
      <c r="B5232">
        <v>1</v>
      </c>
      <c r="C5232">
        <v>1</v>
      </c>
      <c r="D5232">
        <v>1</v>
      </c>
      <c r="E5232">
        <v>1994</v>
      </c>
      <c r="F5232">
        <v>40</v>
      </c>
      <c r="G5232">
        <v>1</v>
      </c>
      <c r="H5232">
        <v>77</v>
      </c>
      <c r="I5232">
        <v>3.67</v>
      </c>
      <c r="J5232">
        <v>3.2911846470000001</v>
      </c>
      <c r="L5232">
        <v>1</v>
      </c>
      <c r="M5232">
        <v>1</v>
      </c>
      <c r="N5232">
        <v>399</v>
      </c>
      <c r="O5232">
        <v>1</v>
      </c>
      <c r="P5232">
        <v>3</v>
      </c>
      <c r="Q5232" t="str">
        <f>VLOOKUP(M5232,lookups!$A$1:$B$7, 2, FALSE)</f>
        <v>trawl/fyke</v>
      </c>
      <c r="R5232" t="str">
        <f>VLOOKUP(N5232,lookups!$D$1:$E$6, 2, FALSE)</f>
        <v>hucuktlis r</v>
      </c>
      <c r="S5232" t="str">
        <f>VLOOKUP(C5232,lookups!$G$1:$H$3, 2, FALSE)</f>
        <v>smolt</v>
      </c>
    </row>
    <row r="5233" spans="1:19" x14ac:dyDescent="0.25">
      <c r="A5233" s="1">
        <v>34480</v>
      </c>
      <c r="B5233">
        <v>1</v>
      </c>
      <c r="C5233">
        <v>1</v>
      </c>
      <c r="D5233">
        <v>1</v>
      </c>
      <c r="E5233">
        <v>1994</v>
      </c>
      <c r="F5233">
        <v>41</v>
      </c>
      <c r="G5233">
        <v>1</v>
      </c>
      <c r="H5233">
        <v>63</v>
      </c>
      <c r="I5233">
        <v>2.33</v>
      </c>
      <c r="J5233">
        <v>2.0894987</v>
      </c>
      <c r="M5233">
        <v>1</v>
      </c>
      <c r="N5233">
        <v>399</v>
      </c>
      <c r="O5233">
        <v>1</v>
      </c>
      <c r="P5233">
        <v>3</v>
      </c>
      <c r="Q5233" t="str">
        <f>VLOOKUP(M5233,lookups!$A$1:$B$7, 2, FALSE)</f>
        <v>trawl/fyke</v>
      </c>
      <c r="R5233" t="str">
        <f>VLOOKUP(N5233,lookups!$D$1:$E$6, 2, FALSE)</f>
        <v>hucuktlis r</v>
      </c>
      <c r="S5233" t="str">
        <f>VLOOKUP(C5233,lookups!$G$1:$H$3, 2, FALSE)</f>
        <v>smolt</v>
      </c>
    </row>
    <row r="5234" spans="1:19" x14ac:dyDescent="0.25">
      <c r="A5234" s="1">
        <v>34480</v>
      </c>
      <c r="B5234">
        <v>1</v>
      </c>
      <c r="C5234">
        <v>1</v>
      </c>
      <c r="D5234">
        <v>1</v>
      </c>
      <c r="E5234">
        <v>1994</v>
      </c>
      <c r="F5234">
        <v>42</v>
      </c>
      <c r="G5234">
        <v>1</v>
      </c>
      <c r="H5234">
        <v>65</v>
      </c>
      <c r="I5234">
        <v>2.56</v>
      </c>
      <c r="J5234">
        <v>2.295758228</v>
      </c>
      <c r="M5234">
        <v>1</v>
      </c>
      <c r="N5234">
        <v>399</v>
      </c>
      <c r="O5234">
        <v>1</v>
      </c>
      <c r="P5234">
        <v>3</v>
      </c>
      <c r="Q5234" t="str">
        <f>VLOOKUP(M5234,lookups!$A$1:$B$7, 2, FALSE)</f>
        <v>trawl/fyke</v>
      </c>
      <c r="R5234" t="str">
        <f>VLOOKUP(N5234,lookups!$D$1:$E$6, 2, FALSE)</f>
        <v>hucuktlis r</v>
      </c>
      <c r="S5234" t="str">
        <f>VLOOKUP(C5234,lookups!$G$1:$H$3, 2, FALSE)</f>
        <v>smolt</v>
      </c>
    </row>
    <row r="5235" spans="1:19" x14ac:dyDescent="0.25">
      <c r="A5235" s="1">
        <v>34480</v>
      </c>
      <c r="B5235">
        <v>1</v>
      </c>
      <c r="C5235">
        <v>1</v>
      </c>
      <c r="D5235">
        <v>1</v>
      </c>
      <c r="E5235">
        <v>1994</v>
      </c>
      <c r="F5235">
        <v>43</v>
      </c>
      <c r="G5235">
        <v>1</v>
      </c>
      <c r="H5235">
        <v>74</v>
      </c>
      <c r="I5235">
        <v>3.25</v>
      </c>
      <c r="J5235">
        <v>2.9145368129999998</v>
      </c>
      <c r="M5235">
        <v>1</v>
      </c>
      <c r="N5235">
        <v>399</v>
      </c>
      <c r="O5235">
        <v>1</v>
      </c>
      <c r="P5235">
        <v>3</v>
      </c>
      <c r="Q5235" t="str">
        <f>VLOOKUP(M5235,lookups!$A$1:$B$7, 2, FALSE)</f>
        <v>trawl/fyke</v>
      </c>
      <c r="R5235" t="str">
        <f>VLOOKUP(N5235,lookups!$D$1:$E$6, 2, FALSE)</f>
        <v>hucuktlis r</v>
      </c>
      <c r="S5235" t="str">
        <f>VLOOKUP(C5235,lookups!$G$1:$H$3, 2, FALSE)</f>
        <v>smolt</v>
      </c>
    </row>
    <row r="5236" spans="1:19" x14ac:dyDescent="0.25">
      <c r="A5236" s="1">
        <v>34480</v>
      </c>
      <c r="B5236">
        <v>1</v>
      </c>
      <c r="C5236">
        <v>1</v>
      </c>
      <c r="D5236">
        <v>1</v>
      </c>
      <c r="E5236">
        <v>1994</v>
      </c>
      <c r="F5236">
        <v>44</v>
      </c>
      <c r="G5236">
        <v>1</v>
      </c>
      <c r="H5236">
        <v>77</v>
      </c>
      <c r="I5236">
        <v>3.95</v>
      </c>
      <c r="J5236">
        <v>3.5422832030000002</v>
      </c>
      <c r="L5236">
        <v>1</v>
      </c>
      <c r="M5236">
        <v>1</v>
      </c>
      <c r="N5236">
        <v>399</v>
      </c>
      <c r="O5236">
        <v>1</v>
      </c>
      <c r="P5236">
        <v>3</v>
      </c>
      <c r="Q5236" t="str">
        <f>VLOOKUP(M5236,lookups!$A$1:$B$7, 2, FALSE)</f>
        <v>trawl/fyke</v>
      </c>
      <c r="R5236" t="str">
        <f>VLOOKUP(N5236,lookups!$D$1:$E$6, 2, FALSE)</f>
        <v>hucuktlis r</v>
      </c>
      <c r="S5236" t="str">
        <f>VLOOKUP(C5236,lookups!$G$1:$H$3, 2, FALSE)</f>
        <v>smolt</v>
      </c>
    </row>
    <row r="5237" spans="1:19" x14ac:dyDescent="0.25">
      <c r="A5237" s="1">
        <v>34480</v>
      </c>
      <c r="B5237">
        <v>1</v>
      </c>
      <c r="C5237">
        <v>1</v>
      </c>
      <c r="D5237">
        <v>1</v>
      </c>
      <c r="E5237">
        <v>1994</v>
      </c>
      <c r="F5237">
        <v>45</v>
      </c>
      <c r="G5237">
        <v>1</v>
      </c>
      <c r="H5237">
        <v>80</v>
      </c>
      <c r="I5237">
        <v>3.98</v>
      </c>
      <c r="J5237">
        <v>3.56918662</v>
      </c>
      <c r="L5237">
        <v>1</v>
      </c>
      <c r="M5237">
        <v>1</v>
      </c>
      <c r="N5237">
        <v>399</v>
      </c>
      <c r="O5237">
        <v>1</v>
      </c>
      <c r="P5237">
        <v>3</v>
      </c>
      <c r="Q5237" t="str">
        <f>VLOOKUP(M5237,lookups!$A$1:$B$7, 2, FALSE)</f>
        <v>trawl/fyke</v>
      </c>
      <c r="R5237" t="str">
        <f>VLOOKUP(N5237,lookups!$D$1:$E$6, 2, FALSE)</f>
        <v>hucuktlis r</v>
      </c>
      <c r="S5237" t="str">
        <f>VLOOKUP(C5237,lookups!$G$1:$H$3, 2, FALSE)</f>
        <v>smolt</v>
      </c>
    </row>
    <row r="5238" spans="1:19" x14ac:dyDescent="0.25">
      <c r="A5238" s="1">
        <v>34480</v>
      </c>
      <c r="B5238">
        <v>1</v>
      </c>
      <c r="C5238">
        <v>1</v>
      </c>
      <c r="D5238">
        <v>1</v>
      </c>
      <c r="E5238">
        <v>1994</v>
      </c>
      <c r="F5238">
        <v>46</v>
      </c>
      <c r="G5238">
        <v>1</v>
      </c>
      <c r="H5238">
        <v>73</v>
      </c>
      <c r="I5238">
        <v>4.2</v>
      </c>
      <c r="J5238">
        <v>3.7664783430000002</v>
      </c>
      <c r="M5238">
        <v>1</v>
      </c>
      <c r="N5238">
        <v>399</v>
      </c>
      <c r="O5238">
        <v>1</v>
      </c>
      <c r="P5238">
        <v>3</v>
      </c>
      <c r="Q5238" t="str">
        <f>VLOOKUP(M5238,lookups!$A$1:$B$7, 2, FALSE)</f>
        <v>trawl/fyke</v>
      </c>
      <c r="R5238" t="str">
        <f>VLOOKUP(N5238,lookups!$D$1:$E$6, 2, FALSE)</f>
        <v>hucuktlis r</v>
      </c>
      <c r="S5238" t="str">
        <f>VLOOKUP(C5238,lookups!$G$1:$H$3, 2, FALSE)</f>
        <v>smolt</v>
      </c>
    </row>
    <row r="5239" spans="1:19" x14ac:dyDescent="0.25">
      <c r="A5239" s="1">
        <v>34480</v>
      </c>
      <c r="B5239">
        <v>1</v>
      </c>
      <c r="C5239">
        <v>1</v>
      </c>
      <c r="D5239">
        <v>1</v>
      </c>
      <c r="E5239">
        <v>1994</v>
      </c>
      <c r="F5239">
        <v>47</v>
      </c>
      <c r="G5239">
        <v>1</v>
      </c>
      <c r="H5239">
        <v>65</v>
      </c>
      <c r="I5239">
        <v>2.4900000000000002</v>
      </c>
      <c r="J5239">
        <v>2.2329835889999998</v>
      </c>
      <c r="M5239">
        <v>1</v>
      </c>
      <c r="N5239">
        <v>399</v>
      </c>
      <c r="O5239">
        <v>1</v>
      </c>
      <c r="P5239">
        <v>3</v>
      </c>
      <c r="Q5239" t="str">
        <f>VLOOKUP(M5239,lookups!$A$1:$B$7, 2, FALSE)</f>
        <v>trawl/fyke</v>
      </c>
      <c r="R5239" t="str">
        <f>VLOOKUP(N5239,lookups!$D$1:$E$6, 2, FALSE)</f>
        <v>hucuktlis r</v>
      </c>
      <c r="S5239" t="str">
        <f>VLOOKUP(C5239,lookups!$G$1:$H$3, 2, FALSE)</f>
        <v>smolt</v>
      </c>
    </row>
    <row r="5240" spans="1:19" x14ac:dyDescent="0.25">
      <c r="A5240" s="1">
        <v>34480</v>
      </c>
      <c r="B5240">
        <v>1</v>
      </c>
      <c r="C5240">
        <v>1</v>
      </c>
      <c r="D5240">
        <v>1</v>
      </c>
      <c r="E5240">
        <v>1994</v>
      </c>
      <c r="F5240">
        <v>48</v>
      </c>
      <c r="G5240">
        <v>1</v>
      </c>
      <c r="H5240">
        <v>71</v>
      </c>
      <c r="I5240">
        <v>3.14</v>
      </c>
      <c r="J5240">
        <v>2.8158909510000001</v>
      </c>
      <c r="M5240">
        <v>1</v>
      </c>
      <c r="N5240">
        <v>399</v>
      </c>
      <c r="O5240">
        <v>1</v>
      </c>
      <c r="P5240">
        <v>3</v>
      </c>
      <c r="Q5240" t="str">
        <f>VLOOKUP(M5240,lookups!$A$1:$B$7, 2, FALSE)</f>
        <v>trawl/fyke</v>
      </c>
      <c r="R5240" t="str">
        <f>VLOOKUP(N5240,lookups!$D$1:$E$6, 2, FALSE)</f>
        <v>hucuktlis r</v>
      </c>
      <c r="S5240" t="str">
        <f>VLOOKUP(C5240,lookups!$G$1:$H$3, 2, FALSE)</f>
        <v>smolt</v>
      </c>
    </row>
    <row r="5241" spans="1:19" x14ac:dyDescent="0.25">
      <c r="A5241" s="1">
        <v>34480</v>
      </c>
      <c r="B5241">
        <v>1</v>
      </c>
      <c r="C5241">
        <v>1</v>
      </c>
      <c r="D5241">
        <v>1</v>
      </c>
      <c r="E5241">
        <v>1994</v>
      </c>
      <c r="F5241">
        <v>49</v>
      </c>
      <c r="G5241">
        <v>1</v>
      </c>
      <c r="H5241">
        <v>73</v>
      </c>
      <c r="I5241">
        <v>3.31</v>
      </c>
      <c r="J5241">
        <v>2.9683436460000001</v>
      </c>
      <c r="M5241">
        <v>1</v>
      </c>
      <c r="N5241">
        <v>399</v>
      </c>
      <c r="O5241">
        <v>1</v>
      </c>
      <c r="P5241">
        <v>3</v>
      </c>
      <c r="Q5241" t="str">
        <f>VLOOKUP(M5241,lookups!$A$1:$B$7, 2, FALSE)</f>
        <v>trawl/fyke</v>
      </c>
      <c r="R5241" t="str">
        <f>VLOOKUP(N5241,lookups!$D$1:$E$6, 2, FALSE)</f>
        <v>hucuktlis r</v>
      </c>
      <c r="S5241" t="str">
        <f>VLOOKUP(C5241,lookups!$G$1:$H$3, 2, FALSE)</f>
        <v>smolt</v>
      </c>
    </row>
    <row r="5242" spans="1:19" x14ac:dyDescent="0.25">
      <c r="A5242" s="1">
        <v>34480</v>
      </c>
      <c r="B5242">
        <v>1</v>
      </c>
      <c r="C5242">
        <v>1</v>
      </c>
      <c r="D5242">
        <v>1</v>
      </c>
      <c r="E5242">
        <v>1994</v>
      </c>
      <c r="F5242">
        <v>50</v>
      </c>
      <c r="G5242">
        <v>1</v>
      </c>
      <c r="H5242">
        <v>66</v>
      </c>
      <c r="I5242">
        <v>2.1800000000000002</v>
      </c>
      <c r="J5242">
        <v>1.954981616</v>
      </c>
      <c r="M5242">
        <v>1</v>
      </c>
      <c r="N5242">
        <v>399</v>
      </c>
      <c r="O5242">
        <v>1</v>
      </c>
      <c r="P5242">
        <v>3</v>
      </c>
      <c r="Q5242" t="str">
        <f>VLOOKUP(M5242,lookups!$A$1:$B$7, 2, FALSE)</f>
        <v>trawl/fyke</v>
      </c>
      <c r="R5242" t="str">
        <f>VLOOKUP(N5242,lookups!$D$1:$E$6, 2, FALSE)</f>
        <v>hucuktlis r</v>
      </c>
      <c r="S5242" t="str">
        <f>VLOOKUP(C5242,lookups!$G$1:$H$3, 2, FALSE)</f>
        <v>smolt</v>
      </c>
    </row>
    <row r="5243" spans="1:19" x14ac:dyDescent="0.25">
      <c r="A5243" s="1">
        <v>34480</v>
      </c>
      <c r="B5243">
        <v>1</v>
      </c>
      <c r="C5243">
        <v>1</v>
      </c>
      <c r="D5243">
        <v>1</v>
      </c>
      <c r="E5243">
        <v>1994</v>
      </c>
      <c r="F5243">
        <v>51</v>
      </c>
      <c r="G5243">
        <v>1</v>
      </c>
      <c r="H5243">
        <v>67</v>
      </c>
      <c r="I5243">
        <v>2.75</v>
      </c>
      <c r="J5243">
        <v>2.4661465339999999</v>
      </c>
      <c r="M5243">
        <v>1</v>
      </c>
      <c r="N5243">
        <v>399</v>
      </c>
      <c r="O5243">
        <v>1</v>
      </c>
      <c r="P5243">
        <v>3</v>
      </c>
      <c r="Q5243" t="str">
        <f>VLOOKUP(M5243,lookups!$A$1:$B$7, 2, FALSE)</f>
        <v>trawl/fyke</v>
      </c>
      <c r="R5243" t="str">
        <f>VLOOKUP(N5243,lookups!$D$1:$E$6, 2, FALSE)</f>
        <v>hucuktlis r</v>
      </c>
      <c r="S5243" t="str">
        <f>VLOOKUP(C5243,lookups!$G$1:$H$3, 2, FALSE)</f>
        <v>smolt</v>
      </c>
    </row>
    <row r="5244" spans="1:19" x14ac:dyDescent="0.25">
      <c r="A5244" s="1">
        <v>34480</v>
      </c>
      <c r="B5244">
        <v>1</v>
      </c>
      <c r="C5244">
        <v>1</v>
      </c>
      <c r="D5244">
        <v>1</v>
      </c>
      <c r="E5244">
        <v>1994</v>
      </c>
      <c r="F5244">
        <v>52</v>
      </c>
      <c r="G5244">
        <v>1</v>
      </c>
      <c r="H5244">
        <v>76</v>
      </c>
      <c r="I5244">
        <v>3.53</v>
      </c>
      <c r="J5244">
        <v>3.1656353689999999</v>
      </c>
      <c r="L5244">
        <v>1</v>
      </c>
      <c r="M5244">
        <v>1</v>
      </c>
      <c r="N5244">
        <v>399</v>
      </c>
      <c r="O5244">
        <v>1</v>
      </c>
      <c r="P5244">
        <v>3</v>
      </c>
      <c r="Q5244" t="str">
        <f>VLOOKUP(M5244,lookups!$A$1:$B$7, 2, FALSE)</f>
        <v>trawl/fyke</v>
      </c>
      <c r="R5244" t="str">
        <f>VLOOKUP(N5244,lookups!$D$1:$E$6, 2, FALSE)</f>
        <v>hucuktlis r</v>
      </c>
      <c r="S5244" t="str">
        <f>VLOOKUP(C5244,lookups!$G$1:$H$3, 2, FALSE)</f>
        <v>smolt</v>
      </c>
    </row>
    <row r="5245" spans="1:19" x14ac:dyDescent="0.25">
      <c r="A5245" s="1">
        <v>34480</v>
      </c>
      <c r="B5245">
        <v>1</v>
      </c>
      <c r="C5245">
        <v>1</v>
      </c>
      <c r="D5245">
        <v>1</v>
      </c>
      <c r="E5245">
        <v>1994</v>
      </c>
      <c r="F5245">
        <v>53</v>
      </c>
      <c r="G5245">
        <v>1</v>
      </c>
      <c r="H5245">
        <v>69</v>
      </c>
      <c r="I5245">
        <v>3.22</v>
      </c>
      <c r="J5245">
        <v>2.887633396</v>
      </c>
      <c r="M5245">
        <v>1</v>
      </c>
      <c r="N5245">
        <v>399</v>
      </c>
      <c r="O5245">
        <v>1</v>
      </c>
      <c r="P5245">
        <v>3</v>
      </c>
      <c r="Q5245" t="str">
        <f>VLOOKUP(M5245,lookups!$A$1:$B$7, 2, FALSE)</f>
        <v>trawl/fyke</v>
      </c>
      <c r="R5245" t="str">
        <f>VLOOKUP(N5245,lookups!$D$1:$E$6, 2, FALSE)</f>
        <v>hucuktlis r</v>
      </c>
      <c r="S5245" t="str">
        <f>VLOOKUP(C5245,lookups!$G$1:$H$3, 2, FALSE)</f>
        <v>smolt</v>
      </c>
    </row>
    <row r="5246" spans="1:19" x14ac:dyDescent="0.25">
      <c r="A5246" s="1">
        <v>34480</v>
      </c>
      <c r="B5246">
        <v>1</v>
      </c>
      <c r="C5246">
        <v>1</v>
      </c>
      <c r="D5246">
        <v>1</v>
      </c>
      <c r="E5246">
        <v>1994</v>
      </c>
      <c r="F5246">
        <v>54</v>
      </c>
      <c r="G5246">
        <v>1</v>
      </c>
      <c r="H5246">
        <v>73</v>
      </c>
      <c r="I5246">
        <v>3.86</v>
      </c>
      <c r="J5246">
        <v>3.4615729530000001</v>
      </c>
      <c r="M5246">
        <v>1</v>
      </c>
      <c r="N5246">
        <v>399</v>
      </c>
      <c r="O5246">
        <v>1</v>
      </c>
      <c r="P5246">
        <v>3</v>
      </c>
      <c r="Q5246" t="str">
        <f>VLOOKUP(M5246,lookups!$A$1:$B$7, 2, FALSE)</f>
        <v>trawl/fyke</v>
      </c>
      <c r="R5246" t="str">
        <f>VLOOKUP(N5246,lookups!$D$1:$E$6, 2, FALSE)</f>
        <v>hucuktlis r</v>
      </c>
      <c r="S5246" t="str">
        <f>VLOOKUP(C5246,lookups!$G$1:$H$3, 2, FALSE)</f>
        <v>smolt</v>
      </c>
    </row>
    <row r="5247" spans="1:19" x14ac:dyDescent="0.25">
      <c r="A5247" s="1">
        <v>34480</v>
      </c>
      <c r="B5247">
        <v>1</v>
      </c>
      <c r="C5247">
        <v>1</v>
      </c>
      <c r="D5247">
        <v>1</v>
      </c>
      <c r="E5247">
        <v>1994</v>
      </c>
      <c r="F5247">
        <v>55</v>
      </c>
      <c r="G5247">
        <v>1</v>
      </c>
      <c r="H5247">
        <v>70</v>
      </c>
      <c r="I5247">
        <v>3</v>
      </c>
      <c r="J5247">
        <v>2.6903416729999998</v>
      </c>
      <c r="M5247">
        <v>1</v>
      </c>
      <c r="N5247">
        <v>399</v>
      </c>
      <c r="O5247">
        <v>1</v>
      </c>
      <c r="P5247">
        <v>3</v>
      </c>
      <c r="Q5247" t="str">
        <f>VLOOKUP(M5247,lookups!$A$1:$B$7, 2, FALSE)</f>
        <v>trawl/fyke</v>
      </c>
      <c r="R5247" t="str">
        <f>VLOOKUP(N5247,lookups!$D$1:$E$6, 2, FALSE)</f>
        <v>hucuktlis r</v>
      </c>
      <c r="S5247" t="str">
        <f>VLOOKUP(C5247,lookups!$G$1:$H$3, 2, FALSE)</f>
        <v>smolt</v>
      </c>
    </row>
    <row r="5248" spans="1:19" x14ac:dyDescent="0.25">
      <c r="A5248" s="1">
        <v>34480</v>
      </c>
      <c r="B5248">
        <v>1</v>
      </c>
      <c r="C5248">
        <v>1</v>
      </c>
      <c r="D5248">
        <v>1</v>
      </c>
      <c r="E5248">
        <v>1994</v>
      </c>
      <c r="F5248">
        <v>56</v>
      </c>
      <c r="G5248">
        <v>1</v>
      </c>
      <c r="H5248">
        <v>65</v>
      </c>
      <c r="I5248">
        <v>2.58</v>
      </c>
      <c r="J5248">
        <v>2.3136938389999999</v>
      </c>
      <c r="M5248">
        <v>1</v>
      </c>
      <c r="N5248">
        <v>399</v>
      </c>
      <c r="O5248">
        <v>1</v>
      </c>
      <c r="P5248">
        <v>3</v>
      </c>
      <c r="Q5248" t="str">
        <f>VLOOKUP(M5248,lookups!$A$1:$B$7, 2, FALSE)</f>
        <v>trawl/fyke</v>
      </c>
      <c r="R5248" t="str">
        <f>VLOOKUP(N5248,lookups!$D$1:$E$6, 2, FALSE)</f>
        <v>hucuktlis r</v>
      </c>
      <c r="S5248" t="str">
        <f>VLOOKUP(C5248,lookups!$G$1:$H$3, 2, FALSE)</f>
        <v>smolt</v>
      </c>
    </row>
    <row r="5249" spans="1:19" x14ac:dyDescent="0.25">
      <c r="A5249" s="1">
        <v>34480</v>
      </c>
      <c r="B5249">
        <v>1</v>
      </c>
      <c r="C5249">
        <v>1</v>
      </c>
      <c r="D5249">
        <v>1</v>
      </c>
      <c r="E5249">
        <v>1994</v>
      </c>
      <c r="F5249">
        <v>57</v>
      </c>
      <c r="G5249">
        <v>1</v>
      </c>
      <c r="H5249">
        <v>73</v>
      </c>
      <c r="I5249">
        <v>3.32</v>
      </c>
      <c r="J5249">
        <v>2.9773114519999999</v>
      </c>
      <c r="M5249">
        <v>1</v>
      </c>
      <c r="N5249">
        <v>399</v>
      </c>
      <c r="O5249">
        <v>1</v>
      </c>
      <c r="P5249">
        <v>3</v>
      </c>
      <c r="Q5249" t="str">
        <f>VLOOKUP(M5249,lookups!$A$1:$B$7, 2, FALSE)</f>
        <v>trawl/fyke</v>
      </c>
      <c r="R5249" t="str">
        <f>VLOOKUP(N5249,lookups!$D$1:$E$6, 2, FALSE)</f>
        <v>hucuktlis r</v>
      </c>
      <c r="S5249" t="str">
        <f>VLOOKUP(C5249,lookups!$G$1:$H$3, 2, FALSE)</f>
        <v>smolt</v>
      </c>
    </row>
    <row r="5250" spans="1:19" x14ac:dyDescent="0.25">
      <c r="A5250" s="1">
        <v>34480</v>
      </c>
      <c r="B5250">
        <v>1</v>
      </c>
      <c r="C5250">
        <v>1</v>
      </c>
      <c r="D5250">
        <v>1</v>
      </c>
      <c r="E5250">
        <v>1994</v>
      </c>
      <c r="F5250">
        <v>58</v>
      </c>
      <c r="G5250">
        <v>1</v>
      </c>
      <c r="H5250">
        <v>73</v>
      </c>
      <c r="I5250">
        <v>3.39</v>
      </c>
      <c r="J5250">
        <v>3.040086091</v>
      </c>
      <c r="M5250">
        <v>1</v>
      </c>
      <c r="N5250">
        <v>399</v>
      </c>
      <c r="O5250">
        <v>1</v>
      </c>
      <c r="P5250">
        <v>3</v>
      </c>
      <c r="Q5250" t="str">
        <f>VLOOKUP(M5250,lookups!$A$1:$B$7, 2, FALSE)</f>
        <v>trawl/fyke</v>
      </c>
      <c r="R5250" t="str">
        <f>VLOOKUP(N5250,lookups!$D$1:$E$6, 2, FALSE)</f>
        <v>hucuktlis r</v>
      </c>
      <c r="S5250" t="str">
        <f>VLOOKUP(C5250,lookups!$G$1:$H$3, 2, FALSE)</f>
        <v>smolt</v>
      </c>
    </row>
    <row r="5251" spans="1:19" x14ac:dyDescent="0.25">
      <c r="A5251" s="1">
        <v>34480</v>
      </c>
      <c r="B5251">
        <v>1</v>
      </c>
      <c r="C5251">
        <v>1</v>
      </c>
      <c r="D5251">
        <v>1</v>
      </c>
      <c r="E5251">
        <v>1994</v>
      </c>
      <c r="F5251">
        <v>59</v>
      </c>
      <c r="G5251">
        <v>1</v>
      </c>
      <c r="H5251">
        <v>69</v>
      </c>
      <c r="I5251">
        <v>2.74</v>
      </c>
      <c r="J5251">
        <v>2.4571787280000001</v>
      </c>
      <c r="M5251">
        <v>1</v>
      </c>
      <c r="N5251">
        <v>399</v>
      </c>
      <c r="O5251">
        <v>1</v>
      </c>
      <c r="P5251">
        <v>3</v>
      </c>
      <c r="Q5251" t="str">
        <f>VLOOKUP(M5251,lookups!$A$1:$B$7, 2, FALSE)</f>
        <v>trawl/fyke</v>
      </c>
      <c r="R5251" t="str">
        <f>VLOOKUP(N5251,lookups!$D$1:$E$6, 2, FALSE)</f>
        <v>hucuktlis r</v>
      </c>
      <c r="S5251" t="str">
        <f>VLOOKUP(C5251,lookups!$G$1:$H$3, 2, FALSE)</f>
        <v>smolt</v>
      </c>
    </row>
    <row r="5252" spans="1:19" x14ac:dyDescent="0.25">
      <c r="A5252" s="1">
        <v>34480</v>
      </c>
      <c r="B5252">
        <v>1</v>
      </c>
      <c r="C5252">
        <v>1</v>
      </c>
      <c r="D5252">
        <v>1</v>
      </c>
      <c r="E5252">
        <v>1994</v>
      </c>
      <c r="F5252">
        <v>60</v>
      </c>
      <c r="G5252">
        <v>1</v>
      </c>
      <c r="H5252">
        <v>73</v>
      </c>
      <c r="I5252">
        <v>3.23</v>
      </c>
      <c r="J5252">
        <v>2.8966012019999998</v>
      </c>
      <c r="M5252">
        <v>1</v>
      </c>
      <c r="N5252">
        <v>399</v>
      </c>
      <c r="O5252">
        <v>1</v>
      </c>
      <c r="P5252">
        <v>3</v>
      </c>
      <c r="Q5252" t="str">
        <f>VLOOKUP(M5252,lookups!$A$1:$B$7, 2, FALSE)</f>
        <v>trawl/fyke</v>
      </c>
      <c r="R5252" t="str">
        <f>VLOOKUP(N5252,lookups!$D$1:$E$6, 2, FALSE)</f>
        <v>hucuktlis r</v>
      </c>
      <c r="S5252" t="str">
        <f>VLOOKUP(C5252,lookups!$G$1:$H$3, 2, FALSE)</f>
        <v>smolt</v>
      </c>
    </row>
    <row r="5253" spans="1:19" x14ac:dyDescent="0.25">
      <c r="A5253" s="1">
        <v>34480</v>
      </c>
      <c r="B5253">
        <v>1</v>
      </c>
      <c r="C5253">
        <v>1</v>
      </c>
      <c r="D5253">
        <v>1</v>
      </c>
      <c r="E5253">
        <v>1994</v>
      </c>
      <c r="F5253">
        <v>61</v>
      </c>
      <c r="G5253">
        <v>1</v>
      </c>
      <c r="H5253">
        <v>73</v>
      </c>
      <c r="I5253">
        <v>3.27</v>
      </c>
      <c r="J5253">
        <v>2.9324724240000002</v>
      </c>
      <c r="M5253">
        <v>1</v>
      </c>
      <c r="N5253">
        <v>399</v>
      </c>
      <c r="O5253">
        <v>1</v>
      </c>
      <c r="P5253">
        <v>3</v>
      </c>
      <c r="Q5253" t="str">
        <f>VLOOKUP(M5253,lookups!$A$1:$B$7, 2, FALSE)</f>
        <v>trawl/fyke</v>
      </c>
      <c r="R5253" t="str">
        <f>VLOOKUP(N5253,lookups!$D$1:$E$6, 2, FALSE)</f>
        <v>hucuktlis r</v>
      </c>
      <c r="S5253" t="str">
        <f>VLOOKUP(C5253,lookups!$G$1:$H$3, 2, FALSE)</f>
        <v>smolt</v>
      </c>
    </row>
    <row r="5254" spans="1:19" x14ac:dyDescent="0.25">
      <c r="A5254" s="1">
        <v>34480</v>
      </c>
      <c r="B5254">
        <v>1</v>
      </c>
      <c r="C5254">
        <v>1</v>
      </c>
      <c r="D5254">
        <v>1</v>
      </c>
      <c r="E5254">
        <v>1994</v>
      </c>
      <c r="F5254">
        <v>62</v>
      </c>
      <c r="G5254">
        <v>1</v>
      </c>
      <c r="H5254">
        <v>59</v>
      </c>
      <c r="I5254">
        <v>1.9</v>
      </c>
      <c r="J5254">
        <v>1.7038830599999999</v>
      </c>
      <c r="M5254">
        <v>1</v>
      </c>
      <c r="N5254">
        <v>399</v>
      </c>
      <c r="O5254">
        <v>1</v>
      </c>
      <c r="P5254">
        <v>3</v>
      </c>
      <c r="Q5254" t="str">
        <f>VLOOKUP(M5254,lookups!$A$1:$B$7, 2, FALSE)</f>
        <v>trawl/fyke</v>
      </c>
      <c r="R5254" t="str">
        <f>VLOOKUP(N5254,lookups!$D$1:$E$6, 2, FALSE)</f>
        <v>hucuktlis r</v>
      </c>
      <c r="S5254" t="str">
        <f>VLOOKUP(C5254,lookups!$G$1:$H$3, 2, FALSE)</f>
        <v>smolt</v>
      </c>
    </row>
    <row r="5255" spans="1:19" x14ac:dyDescent="0.25">
      <c r="A5255" s="1">
        <v>34480</v>
      </c>
      <c r="B5255">
        <v>1</v>
      </c>
      <c r="C5255">
        <v>1</v>
      </c>
      <c r="D5255">
        <v>1</v>
      </c>
      <c r="E5255">
        <v>1994</v>
      </c>
      <c r="F5255">
        <v>63</v>
      </c>
      <c r="G5255">
        <v>1</v>
      </c>
      <c r="H5255">
        <v>72</v>
      </c>
      <c r="I5255">
        <v>3.11</v>
      </c>
      <c r="J5255">
        <v>2.788987535</v>
      </c>
      <c r="M5255">
        <v>1</v>
      </c>
      <c r="N5255">
        <v>399</v>
      </c>
      <c r="O5255">
        <v>1</v>
      </c>
      <c r="P5255">
        <v>3</v>
      </c>
      <c r="Q5255" t="str">
        <f>VLOOKUP(M5255,lookups!$A$1:$B$7, 2, FALSE)</f>
        <v>trawl/fyke</v>
      </c>
      <c r="R5255" t="str">
        <f>VLOOKUP(N5255,lookups!$D$1:$E$6, 2, FALSE)</f>
        <v>hucuktlis r</v>
      </c>
      <c r="S5255" t="str">
        <f>VLOOKUP(C5255,lookups!$G$1:$H$3, 2, FALSE)</f>
        <v>smolt</v>
      </c>
    </row>
    <row r="5256" spans="1:19" x14ac:dyDescent="0.25">
      <c r="A5256" s="1">
        <v>34480</v>
      </c>
      <c r="B5256">
        <v>1</v>
      </c>
      <c r="C5256">
        <v>1</v>
      </c>
      <c r="D5256">
        <v>1</v>
      </c>
      <c r="E5256">
        <v>1994</v>
      </c>
      <c r="F5256">
        <v>64</v>
      </c>
      <c r="G5256">
        <v>1</v>
      </c>
      <c r="H5256">
        <v>63</v>
      </c>
      <c r="I5256">
        <v>2.2599999999999998</v>
      </c>
      <c r="J5256">
        <v>2.0267240609999999</v>
      </c>
      <c r="M5256">
        <v>1</v>
      </c>
      <c r="N5256">
        <v>399</v>
      </c>
      <c r="O5256">
        <v>1</v>
      </c>
      <c r="P5256">
        <v>3</v>
      </c>
      <c r="Q5256" t="str">
        <f>VLOOKUP(M5256,lookups!$A$1:$B$7, 2, FALSE)</f>
        <v>trawl/fyke</v>
      </c>
      <c r="R5256" t="str">
        <f>VLOOKUP(N5256,lookups!$D$1:$E$6, 2, FALSE)</f>
        <v>hucuktlis r</v>
      </c>
      <c r="S5256" t="str">
        <f>VLOOKUP(C5256,lookups!$G$1:$H$3, 2, FALSE)</f>
        <v>smolt</v>
      </c>
    </row>
    <row r="5257" spans="1:19" x14ac:dyDescent="0.25">
      <c r="A5257" s="1">
        <v>34480</v>
      </c>
      <c r="B5257">
        <v>1</v>
      </c>
      <c r="C5257">
        <v>1</v>
      </c>
      <c r="D5257">
        <v>1</v>
      </c>
      <c r="E5257">
        <v>1994</v>
      </c>
      <c r="F5257">
        <v>65</v>
      </c>
      <c r="G5257">
        <v>1</v>
      </c>
      <c r="H5257">
        <v>62</v>
      </c>
      <c r="I5257">
        <v>2.0699999999999998</v>
      </c>
      <c r="J5257">
        <v>1.8563357549999999</v>
      </c>
      <c r="M5257">
        <v>1</v>
      </c>
      <c r="N5257">
        <v>399</v>
      </c>
      <c r="O5257">
        <v>1</v>
      </c>
      <c r="P5257">
        <v>3</v>
      </c>
      <c r="Q5257" t="str">
        <f>VLOOKUP(M5257,lookups!$A$1:$B$7, 2, FALSE)</f>
        <v>trawl/fyke</v>
      </c>
      <c r="R5257" t="str">
        <f>VLOOKUP(N5257,lookups!$D$1:$E$6, 2, FALSE)</f>
        <v>hucuktlis r</v>
      </c>
      <c r="S5257" t="str">
        <f>VLOOKUP(C5257,lookups!$G$1:$H$3, 2, FALSE)</f>
        <v>smolt</v>
      </c>
    </row>
    <row r="5258" spans="1:19" x14ac:dyDescent="0.25">
      <c r="A5258" s="1">
        <v>34480</v>
      </c>
      <c r="B5258">
        <v>1</v>
      </c>
      <c r="C5258">
        <v>1</v>
      </c>
      <c r="D5258">
        <v>1</v>
      </c>
      <c r="E5258">
        <v>1994</v>
      </c>
      <c r="F5258">
        <v>66</v>
      </c>
      <c r="G5258">
        <v>1</v>
      </c>
      <c r="H5258">
        <v>61</v>
      </c>
      <c r="I5258">
        <v>1.88</v>
      </c>
      <c r="J5258">
        <v>1.6859474489999999</v>
      </c>
      <c r="M5258">
        <v>1</v>
      </c>
      <c r="N5258">
        <v>399</v>
      </c>
      <c r="O5258">
        <v>1</v>
      </c>
      <c r="P5258">
        <v>3</v>
      </c>
      <c r="Q5258" t="str">
        <f>VLOOKUP(M5258,lookups!$A$1:$B$7, 2, FALSE)</f>
        <v>trawl/fyke</v>
      </c>
      <c r="R5258" t="str">
        <f>VLOOKUP(N5258,lookups!$D$1:$E$6, 2, FALSE)</f>
        <v>hucuktlis r</v>
      </c>
      <c r="S5258" t="str">
        <f>VLOOKUP(C5258,lookups!$G$1:$H$3, 2, FALSE)</f>
        <v>smolt</v>
      </c>
    </row>
    <row r="5259" spans="1:19" x14ac:dyDescent="0.25">
      <c r="A5259" s="1">
        <v>34480</v>
      </c>
      <c r="B5259">
        <v>1</v>
      </c>
      <c r="C5259">
        <v>1</v>
      </c>
      <c r="D5259">
        <v>1</v>
      </c>
      <c r="E5259">
        <v>1994</v>
      </c>
      <c r="F5259">
        <v>67</v>
      </c>
      <c r="G5259">
        <v>1</v>
      </c>
      <c r="H5259">
        <v>66</v>
      </c>
      <c r="I5259">
        <v>2.66</v>
      </c>
      <c r="J5259">
        <v>2.3854362839999999</v>
      </c>
      <c r="M5259">
        <v>1</v>
      </c>
      <c r="N5259">
        <v>399</v>
      </c>
      <c r="O5259">
        <v>1</v>
      </c>
      <c r="P5259">
        <v>3</v>
      </c>
      <c r="Q5259" t="str">
        <f>VLOOKUP(M5259,lookups!$A$1:$B$7, 2, FALSE)</f>
        <v>trawl/fyke</v>
      </c>
      <c r="R5259" t="str">
        <f>VLOOKUP(N5259,lookups!$D$1:$E$6, 2, FALSE)</f>
        <v>hucuktlis r</v>
      </c>
      <c r="S5259" t="str">
        <f>VLOOKUP(C5259,lookups!$G$1:$H$3, 2, FALSE)</f>
        <v>smolt</v>
      </c>
    </row>
    <row r="5260" spans="1:19" x14ac:dyDescent="0.25">
      <c r="A5260" s="1">
        <v>34480</v>
      </c>
      <c r="B5260">
        <v>1</v>
      </c>
      <c r="C5260">
        <v>1</v>
      </c>
      <c r="D5260">
        <v>1</v>
      </c>
      <c r="E5260">
        <v>1994</v>
      </c>
      <c r="F5260">
        <v>68</v>
      </c>
      <c r="G5260">
        <v>1</v>
      </c>
      <c r="H5260">
        <v>65</v>
      </c>
      <c r="I5260">
        <v>2.46</v>
      </c>
      <c r="J5260">
        <v>2.2060801720000001</v>
      </c>
      <c r="M5260">
        <v>1</v>
      </c>
      <c r="N5260">
        <v>399</v>
      </c>
      <c r="O5260">
        <v>1</v>
      </c>
      <c r="P5260">
        <v>3</v>
      </c>
      <c r="Q5260" t="str">
        <f>VLOOKUP(M5260,lookups!$A$1:$B$7, 2, FALSE)</f>
        <v>trawl/fyke</v>
      </c>
      <c r="R5260" t="str">
        <f>VLOOKUP(N5260,lookups!$D$1:$E$6, 2, FALSE)</f>
        <v>hucuktlis r</v>
      </c>
      <c r="S5260" t="str">
        <f>VLOOKUP(C5260,lookups!$G$1:$H$3, 2, FALSE)</f>
        <v>smolt</v>
      </c>
    </row>
    <row r="5261" spans="1:19" x14ac:dyDescent="0.25">
      <c r="A5261" s="1">
        <v>34480</v>
      </c>
      <c r="B5261">
        <v>1</v>
      </c>
      <c r="C5261">
        <v>1</v>
      </c>
      <c r="D5261">
        <v>1</v>
      </c>
      <c r="E5261">
        <v>1994</v>
      </c>
      <c r="F5261">
        <v>69</v>
      </c>
      <c r="G5261">
        <v>1</v>
      </c>
      <c r="H5261">
        <v>65</v>
      </c>
      <c r="I5261">
        <v>2.21</v>
      </c>
      <c r="J5261">
        <v>1.981885033</v>
      </c>
      <c r="M5261">
        <v>1</v>
      </c>
      <c r="N5261">
        <v>399</v>
      </c>
      <c r="O5261">
        <v>1</v>
      </c>
      <c r="P5261">
        <v>3</v>
      </c>
      <c r="Q5261" t="str">
        <f>VLOOKUP(M5261,lookups!$A$1:$B$7, 2, FALSE)</f>
        <v>trawl/fyke</v>
      </c>
      <c r="R5261" t="str">
        <f>VLOOKUP(N5261,lookups!$D$1:$E$6, 2, FALSE)</f>
        <v>hucuktlis r</v>
      </c>
      <c r="S5261" t="str">
        <f>VLOOKUP(C5261,lookups!$G$1:$H$3, 2, FALSE)</f>
        <v>smolt</v>
      </c>
    </row>
    <row r="5262" spans="1:19" x14ac:dyDescent="0.25">
      <c r="A5262" s="1">
        <v>34480</v>
      </c>
      <c r="B5262">
        <v>1</v>
      </c>
      <c r="C5262">
        <v>1</v>
      </c>
      <c r="D5262">
        <v>1</v>
      </c>
      <c r="E5262">
        <v>1994</v>
      </c>
      <c r="F5262">
        <v>70</v>
      </c>
      <c r="G5262">
        <v>1</v>
      </c>
      <c r="H5262">
        <v>65</v>
      </c>
      <c r="I5262">
        <v>2.37</v>
      </c>
      <c r="J5262">
        <v>2.125369922</v>
      </c>
      <c r="M5262">
        <v>1</v>
      </c>
      <c r="N5262">
        <v>399</v>
      </c>
      <c r="O5262">
        <v>1</v>
      </c>
      <c r="P5262">
        <v>3</v>
      </c>
      <c r="Q5262" t="str">
        <f>VLOOKUP(M5262,lookups!$A$1:$B$7, 2, FALSE)</f>
        <v>trawl/fyke</v>
      </c>
      <c r="R5262" t="str">
        <f>VLOOKUP(N5262,lookups!$D$1:$E$6, 2, FALSE)</f>
        <v>hucuktlis r</v>
      </c>
      <c r="S5262" t="str">
        <f>VLOOKUP(C5262,lookups!$G$1:$H$3, 2, FALSE)</f>
        <v>smolt</v>
      </c>
    </row>
    <row r="5263" spans="1:19" x14ac:dyDescent="0.25">
      <c r="A5263" s="1">
        <v>34480</v>
      </c>
      <c r="B5263">
        <v>1</v>
      </c>
      <c r="C5263">
        <v>1</v>
      </c>
      <c r="D5263">
        <v>1</v>
      </c>
      <c r="E5263">
        <v>1994</v>
      </c>
      <c r="F5263">
        <v>71</v>
      </c>
      <c r="G5263">
        <v>1</v>
      </c>
      <c r="H5263">
        <v>62</v>
      </c>
      <c r="I5263">
        <v>2.08</v>
      </c>
      <c r="J5263">
        <v>1.8653035600000001</v>
      </c>
      <c r="M5263">
        <v>1</v>
      </c>
      <c r="N5263">
        <v>399</v>
      </c>
      <c r="O5263">
        <v>1</v>
      </c>
      <c r="P5263">
        <v>3</v>
      </c>
      <c r="Q5263" t="str">
        <f>VLOOKUP(M5263,lookups!$A$1:$B$7, 2, FALSE)</f>
        <v>trawl/fyke</v>
      </c>
      <c r="R5263" t="str">
        <f>VLOOKUP(N5263,lookups!$D$1:$E$6, 2, FALSE)</f>
        <v>hucuktlis r</v>
      </c>
      <c r="S5263" t="str">
        <f>VLOOKUP(C5263,lookups!$G$1:$H$3, 2, FALSE)</f>
        <v>smolt</v>
      </c>
    </row>
    <row r="5264" spans="1:19" x14ac:dyDescent="0.25">
      <c r="A5264" s="1">
        <v>34480</v>
      </c>
      <c r="B5264">
        <v>1</v>
      </c>
      <c r="C5264">
        <v>1</v>
      </c>
      <c r="D5264">
        <v>1</v>
      </c>
      <c r="E5264">
        <v>1994</v>
      </c>
      <c r="F5264">
        <v>72</v>
      </c>
      <c r="G5264">
        <v>1</v>
      </c>
      <c r="H5264">
        <v>65</v>
      </c>
      <c r="I5264">
        <v>2.5</v>
      </c>
      <c r="J5264">
        <v>2.241951394</v>
      </c>
      <c r="M5264">
        <v>1</v>
      </c>
      <c r="N5264">
        <v>399</v>
      </c>
      <c r="O5264">
        <v>1</v>
      </c>
      <c r="P5264">
        <v>3</v>
      </c>
      <c r="Q5264" t="str">
        <f>VLOOKUP(M5264,lookups!$A$1:$B$7, 2, FALSE)</f>
        <v>trawl/fyke</v>
      </c>
      <c r="R5264" t="str">
        <f>VLOOKUP(N5264,lookups!$D$1:$E$6, 2, FALSE)</f>
        <v>hucuktlis r</v>
      </c>
      <c r="S5264" t="str">
        <f>VLOOKUP(C5264,lookups!$G$1:$H$3, 2, FALSE)</f>
        <v>smolt</v>
      </c>
    </row>
    <row r="5265" spans="1:19" x14ac:dyDescent="0.25">
      <c r="A5265" s="1">
        <v>34480</v>
      </c>
      <c r="B5265">
        <v>1</v>
      </c>
      <c r="C5265">
        <v>1</v>
      </c>
      <c r="D5265">
        <v>1</v>
      </c>
      <c r="E5265">
        <v>1994</v>
      </c>
      <c r="F5265">
        <v>73</v>
      </c>
      <c r="G5265">
        <v>1</v>
      </c>
      <c r="H5265">
        <v>62</v>
      </c>
      <c r="I5265">
        <v>2.14</v>
      </c>
      <c r="J5265">
        <v>1.9191103940000001</v>
      </c>
      <c r="M5265">
        <v>1</v>
      </c>
      <c r="N5265">
        <v>399</v>
      </c>
      <c r="O5265">
        <v>1</v>
      </c>
      <c r="P5265">
        <v>3</v>
      </c>
      <c r="Q5265" t="str">
        <f>VLOOKUP(M5265,lookups!$A$1:$B$7, 2, FALSE)</f>
        <v>trawl/fyke</v>
      </c>
      <c r="R5265" t="str">
        <f>VLOOKUP(N5265,lookups!$D$1:$E$6, 2, FALSE)</f>
        <v>hucuktlis r</v>
      </c>
      <c r="S5265" t="str">
        <f>VLOOKUP(C5265,lookups!$G$1:$H$3, 2, FALSE)</f>
        <v>smolt</v>
      </c>
    </row>
    <row r="5266" spans="1:19" x14ac:dyDescent="0.25">
      <c r="A5266" s="1">
        <v>34480</v>
      </c>
      <c r="B5266">
        <v>1</v>
      </c>
      <c r="C5266">
        <v>1</v>
      </c>
      <c r="D5266">
        <v>1</v>
      </c>
      <c r="E5266">
        <v>1994</v>
      </c>
      <c r="F5266">
        <v>74</v>
      </c>
      <c r="G5266">
        <v>1</v>
      </c>
      <c r="H5266">
        <v>66</v>
      </c>
      <c r="I5266">
        <v>2.4900000000000002</v>
      </c>
      <c r="J5266">
        <v>2.2329835889999998</v>
      </c>
      <c r="M5266">
        <v>1</v>
      </c>
      <c r="N5266">
        <v>399</v>
      </c>
      <c r="O5266">
        <v>1</v>
      </c>
      <c r="P5266">
        <v>3</v>
      </c>
      <c r="Q5266" t="str">
        <f>VLOOKUP(M5266,lookups!$A$1:$B$7, 2, FALSE)</f>
        <v>trawl/fyke</v>
      </c>
      <c r="R5266" t="str">
        <f>VLOOKUP(N5266,lookups!$D$1:$E$6, 2, FALSE)</f>
        <v>hucuktlis r</v>
      </c>
      <c r="S5266" t="str">
        <f>VLOOKUP(C5266,lookups!$G$1:$H$3, 2, FALSE)</f>
        <v>smolt</v>
      </c>
    </row>
    <row r="5267" spans="1:19" x14ac:dyDescent="0.25">
      <c r="A5267" s="1">
        <v>34480</v>
      </c>
      <c r="B5267">
        <v>1</v>
      </c>
      <c r="C5267">
        <v>1</v>
      </c>
      <c r="D5267">
        <v>1</v>
      </c>
      <c r="E5267">
        <v>1994</v>
      </c>
      <c r="F5267">
        <v>75</v>
      </c>
      <c r="G5267">
        <v>1</v>
      </c>
      <c r="H5267">
        <v>64</v>
      </c>
      <c r="I5267">
        <v>2.2799999999999998</v>
      </c>
      <c r="J5267">
        <v>2.0446596719999999</v>
      </c>
      <c r="M5267">
        <v>1</v>
      </c>
      <c r="N5267">
        <v>399</v>
      </c>
      <c r="O5267">
        <v>1</v>
      </c>
      <c r="P5267">
        <v>3</v>
      </c>
      <c r="Q5267" t="str">
        <f>VLOOKUP(M5267,lookups!$A$1:$B$7, 2, FALSE)</f>
        <v>trawl/fyke</v>
      </c>
      <c r="R5267" t="str">
        <f>VLOOKUP(N5267,lookups!$D$1:$E$6, 2, FALSE)</f>
        <v>hucuktlis r</v>
      </c>
      <c r="S5267" t="str">
        <f>VLOOKUP(C5267,lookups!$G$1:$H$3, 2, FALSE)</f>
        <v>smolt</v>
      </c>
    </row>
    <row r="5268" spans="1:19" x14ac:dyDescent="0.25">
      <c r="A5268" s="1">
        <v>34480</v>
      </c>
      <c r="B5268">
        <v>1</v>
      </c>
      <c r="C5268">
        <v>1</v>
      </c>
      <c r="D5268">
        <v>1</v>
      </c>
      <c r="E5268">
        <v>1994</v>
      </c>
      <c r="F5268">
        <v>76</v>
      </c>
      <c r="G5268">
        <v>1</v>
      </c>
      <c r="H5268">
        <v>43</v>
      </c>
      <c r="I5268">
        <v>0.7</v>
      </c>
      <c r="J5268">
        <v>0.62774638999999999</v>
      </c>
      <c r="M5268">
        <v>1</v>
      </c>
      <c r="N5268">
        <v>399</v>
      </c>
      <c r="O5268">
        <v>1</v>
      </c>
      <c r="P5268">
        <v>3</v>
      </c>
      <c r="Q5268" t="str">
        <f>VLOOKUP(M5268,lookups!$A$1:$B$7, 2, FALSE)</f>
        <v>trawl/fyke</v>
      </c>
      <c r="R5268" t="str">
        <f>VLOOKUP(N5268,lookups!$D$1:$E$6, 2, FALSE)</f>
        <v>hucuktlis r</v>
      </c>
      <c r="S5268" t="str">
        <f>VLOOKUP(C5268,lookups!$G$1:$H$3, 2, FALSE)</f>
        <v>smolt</v>
      </c>
    </row>
    <row r="5269" spans="1:19" x14ac:dyDescent="0.25">
      <c r="A5269" s="1">
        <v>34480</v>
      </c>
      <c r="B5269">
        <v>1</v>
      </c>
      <c r="C5269">
        <v>1</v>
      </c>
      <c r="D5269">
        <v>1</v>
      </c>
      <c r="E5269">
        <v>1994</v>
      </c>
      <c r="F5269">
        <v>77</v>
      </c>
      <c r="G5269">
        <v>1</v>
      </c>
      <c r="H5269">
        <v>42</v>
      </c>
      <c r="I5269">
        <v>0.7</v>
      </c>
      <c r="J5269">
        <v>0.62774638999999999</v>
      </c>
      <c r="M5269">
        <v>1</v>
      </c>
      <c r="N5269">
        <v>399</v>
      </c>
      <c r="O5269">
        <v>1</v>
      </c>
      <c r="P5269">
        <v>3</v>
      </c>
      <c r="Q5269" t="str">
        <f>VLOOKUP(M5269,lookups!$A$1:$B$7, 2, FALSE)</f>
        <v>trawl/fyke</v>
      </c>
      <c r="R5269" t="str">
        <f>VLOOKUP(N5269,lookups!$D$1:$E$6, 2, FALSE)</f>
        <v>hucuktlis r</v>
      </c>
      <c r="S5269" t="str">
        <f>VLOOKUP(C5269,lookups!$G$1:$H$3, 2, FALSE)</f>
        <v>smolt</v>
      </c>
    </row>
    <row r="5270" spans="1:19" x14ac:dyDescent="0.25">
      <c r="A5270" s="1">
        <v>34480</v>
      </c>
      <c r="B5270">
        <v>1</v>
      </c>
      <c r="C5270">
        <v>1</v>
      </c>
      <c r="D5270">
        <v>1</v>
      </c>
      <c r="E5270">
        <v>1994</v>
      </c>
      <c r="F5270">
        <v>78</v>
      </c>
      <c r="G5270">
        <v>1</v>
      </c>
      <c r="H5270">
        <v>41</v>
      </c>
      <c r="I5270">
        <v>0.64</v>
      </c>
      <c r="J5270">
        <v>0.57393955699999999</v>
      </c>
      <c r="M5270">
        <v>1</v>
      </c>
      <c r="N5270">
        <v>399</v>
      </c>
      <c r="O5270">
        <v>1</v>
      </c>
      <c r="P5270">
        <v>3</v>
      </c>
      <c r="Q5270" t="str">
        <f>VLOOKUP(M5270,lookups!$A$1:$B$7, 2, FALSE)</f>
        <v>trawl/fyke</v>
      </c>
      <c r="R5270" t="str">
        <f>VLOOKUP(N5270,lookups!$D$1:$E$6, 2, FALSE)</f>
        <v>hucuktlis r</v>
      </c>
      <c r="S5270" t="str">
        <f>VLOOKUP(C5270,lookups!$G$1:$H$3, 2, FALSE)</f>
        <v>smolt</v>
      </c>
    </row>
    <row r="5271" spans="1:19" x14ac:dyDescent="0.25">
      <c r="A5271" s="1">
        <v>34480</v>
      </c>
      <c r="B5271">
        <v>1</v>
      </c>
      <c r="C5271">
        <v>1</v>
      </c>
      <c r="D5271">
        <v>1</v>
      </c>
      <c r="E5271">
        <v>1994</v>
      </c>
      <c r="F5271">
        <v>79</v>
      </c>
      <c r="G5271">
        <v>1</v>
      </c>
      <c r="H5271">
        <v>44</v>
      </c>
      <c r="I5271">
        <v>0.79</v>
      </c>
      <c r="J5271">
        <v>0.70845664100000005</v>
      </c>
      <c r="M5271">
        <v>1</v>
      </c>
      <c r="N5271">
        <v>399</v>
      </c>
      <c r="O5271">
        <v>1</v>
      </c>
      <c r="P5271">
        <v>3</v>
      </c>
      <c r="Q5271" t="str">
        <f>VLOOKUP(M5271,lookups!$A$1:$B$7, 2, FALSE)</f>
        <v>trawl/fyke</v>
      </c>
      <c r="R5271" t="str">
        <f>VLOOKUP(N5271,lookups!$D$1:$E$6, 2, FALSE)</f>
        <v>hucuktlis r</v>
      </c>
      <c r="S5271" t="str">
        <f>VLOOKUP(C5271,lookups!$G$1:$H$3, 2, FALSE)</f>
        <v>smolt</v>
      </c>
    </row>
    <row r="5272" spans="1:19" x14ac:dyDescent="0.25">
      <c r="A5272" s="1">
        <v>34480</v>
      </c>
      <c r="B5272">
        <v>1</v>
      </c>
      <c r="C5272">
        <v>1</v>
      </c>
      <c r="D5272">
        <v>1</v>
      </c>
      <c r="E5272">
        <v>1994</v>
      </c>
      <c r="F5272">
        <v>80</v>
      </c>
      <c r="G5272">
        <v>1</v>
      </c>
      <c r="H5272">
        <v>42</v>
      </c>
      <c r="I5272">
        <v>0.77</v>
      </c>
      <c r="J5272">
        <v>0.69052102999999998</v>
      </c>
      <c r="M5272">
        <v>1</v>
      </c>
      <c r="N5272">
        <v>399</v>
      </c>
      <c r="O5272">
        <v>1</v>
      </c>
      <c r="P5272">
        <v>3</v>
      </c>
      <c r="Q5272" t="str">
        <f>VLOOKUP(M5272,lookups!$A$1:$B$7, 2, FALSE)</f>
        <v>trawl/fyke</v>
      </c>
      <c r="R5272" t="str">
        <f>VLOOKUP(N5272,lookups!$D$1:$E$6, 2, FALSE)</f>
        <v>hucuktlis r</v>
      </c>
      <c r="S5272" t="str">
        <f>VLOOKUP(C5272,lookups!$G$1:$H$3, 2, FALSE)</f>
        <v>smolt</v>
      </c>
    </row>
    <row r="5273" spans="1:19" x14ac:dyDescent="0.25">
      <c r="A5273" s="1">
        <v>34480</v>
      </c>
      <c r="B5273">
        <v>1</v>
      </c>
      <c r="C5273">
        <v>1</v>
      </c>
      <c r="D5273">
        <v>1</v>
      </c>
      <c r="E5273">
        <v>1994</v>
      </c>
      <c r="F5273">
        <v>81</v>
      </c>
      <c r="G5273">
        <v>1</v>
      </c>
      <c r="H5273">
        <v>40</v>
      </c>
      <c r="I5273">
        <v>0.63</v>
      </c>
      <c r="J5273">
        <v>0.56497175099999997</v>
      </c>
      <c r="M5273">
        <v>1</v>
      </c>
      <c r="N5273">
        <v>399</v>
      </c>
      <c r="O5273">
        <v>1</v>
      </c>
      <c r="P5273">
        <v>3</v>
      </c>
      <c r="Q5273" t="str">
        <f>VLOOKUP(M5273,lookups!$A$1:$B$7, 2, FALSE)</f>
        <v>trawl/fyke</v>
      </c>
      <c r="R5273" t="str">
        <f>VLOOKUP(N5273,lookups!$D$1:$E$6, 2, FALSE)</f>
        <v>hucuktlis r</v>
      </c>
      <c r="S5273" t="str">
        <f>VLOOKUP(C5273,lookups!$G$1:$H$3, 2, FALSE)</f>
        <v>smolt</v>
      </c>
    </row>
    <row r="5274" spans="1:19" x14ac:dyDescent="0.25">
      <c r="A5274" s="1">
        <v>34480</v>
      </c>
      <c r="B5274">
        <v>1</v>
      </c>
      <c r="C5274">
        <v>1</v>
      </c>
      <c r="D5274">
        <v>1</v>
      </c>
      <c r="E5274">
        <v>1994</v>
      </c>
      <c r="F5274">
        <v>82</v>
      </c>
      <c r="G5274">
        <v>1</v>
      </c>
      <c r="H5274">
        <v>44</v>
      </c>
      <c r="I5274">
        <v>0.77</v>
      </c>
      <c r="J5274">
        <v>0.69052102999999998</v>
      </c>
      <c r="M5274">
        <v>1</v>
      </c>
      <c r="N5274">
        <v>399</v>
      </c>
      <c r="O5274">
        <v>1</v>
      </c>
      <c r="P5274">
        <v>3</v>
      </c>
      <c r="Q5274" t="str">
        <f>VLOOKUP(M5274,lookups!$A$1:$B$7, 2, FALSE)</f>
        <v>trawl/fyke</v>
      </c>
      <c r="R5274" t="str">
        <f>VLOOKUP(N5274,lookups!$D$1:$E$6, 2, FALSE)</f>
        <v>hucuktlis r</v>
      </c>
      <c r="S5274" t="str">
        <f>VLOOKUP(C5274,lookups!$G$1:$H$3, 2, FALSE)</f>
        <v>smolt</v>
      </c>
    </row>
    <row r="5275" spans="1:19" x14ac:dyDescent="0.25">
      <c r="A5275" s="1">
        <v>34480</v>
      </c>
      <c r="B5275">
        <v>1</v>
      </c>
      <c r="C5275">
        <v>1</v>
      </c>
      <c r="D5275">
        <v>1</v>
      </c>
      <c r="E5275">
        <v>1994</v>
      </c>
      <c r="F5275">
        <v>83</v>
      </c>
      <c r="G5275">
        <v>1</v>
      </c>
      <c r="H5275">
        <v>40</v>
      </c>
      <c r="I5275">
        <v>0.59</v>
      </c>
      <c r="J5275">
        <v>0.52910052900000004</v>
      </c>
      <c r="M5275">
        <v>1</v>
      </c>
      <c r="N5275">
        <v>399</v>
      </c>
      <c r="O5275">
        <v>1</v>
      </c>
      <c r="P5275">
        <v>3</v>
      </c>
      <c r="Q5275" t="str">
        <f>VLOOKUP(M5275,lookups!$A$1:$B$7, 2, FALSE)</f>
        <v>trawl/fyke</v>
      </c>
      <c r="R5275" t="str">
        <f>VLOOKUP(N5275,lookups!$D$1:$E$6, 2, FALSE)</f>
        <v>hucuktlis r</v>
      </c>
      <c r="S5275" t="str">
        <f>VLOOKUP(C5275,lookups!$G$1:$H$3, 2, FALSE)</f>
        <v>smolt</v>
      </c>
    </row>
    <row r="5276" spans="1:19" x14ac:dyDescent="0.25">
      <c r="A5276" s="1">
        <v>34480</v>
      </c>
      <c r="B5276">
        <v>1</v>
      </c>
      <c r="C5276">
        <v>1</v>
      </c>
      <c r="D5276">
        <v>1</v>
      </c>
      <c r="E5276">
        <v>1994</v>
      </c>
      <c r="F5276">
        <v>84</v>
      </c>
      <c r="G5276">
        <v>1</v>
      </c>
      <c r="H5276">
        <v>46</v>
      </c>
      <c r="I5276">
        <v>0.95</v>
      </c>
      <c r="J5276">
        <v>0.85194152999999995</v>
      </c>
      <c r="M5276">
        <v>1</v>
      </c>
      <c r="N5276">
        <v>399</v>
      </c>
      <c r="O5276">
        <v>1</v>
      </c>
      <c r="P5276">
        <v>3</v>
      </c>
      <c r="Q5276" t="str">
        <f>VLOOKUP(M5276,lookups!$A$1:$B$7, 2, FALSE)</f>
        <v>trawl/fyke</v>
      </c>
      <c r="R5276" t="str">
        <f>VLOOKUP(N5276,lookups!$D$1:$E$6, 2, FALSE)</f>
        <v>hucuktlis r</v>
      </c>
      <c r="S5276" t="str">
        <f>VLOOKUP(C5276,lookups!$G$1:$H$3, 2, FALSE)</f>
        <v>smolt</v>
      </c>
    </row>
    <row r="5277" spans="1:19" x14ac:dyDescent="0.25">
      <c r="A5277" s="1">
        <v>34480</v>
      </c>
      <c r="B5277">
        <v>1</v>
      </c>
      <c r="C5277">
        <v>1</v>
      </c>
      <c r="D5277">
        <v>1</v>
      </c>
      <c r="E5277">
        <v>1994</v>
      </c>
      <c r="F5277">
        <v>85</v>
      </c>
      <c r="G5277">
        <v>1</v>
      </c>
      <c r="H5277">
        <v>55</v>
      </c>
      <c r="I5277">
        <v>1.47</v>
      </c>
      <c r="J5277">
        <v>1.31826742</v>
      </c>
      <c r="M5277">
        <v>1</v>
      </c>
      <c r="N5277">
        <v>399</v>
      </c>
      <c r="O5277">
        <v>1</v>
      </c>
      <c r="P5277">
        <v>3</v>
      </c>
      <c r="Q5277" t="str">
        <f>VLOOKUP(M5277,lookups!$A$1:$B$7, 2, FALSE)</f>
        <v>trawl/fyke</v>
      </c>
      <c r="R5277" t="str">
        <f>VLOOKUP(N5277,lookups!$D$1:$E$6, 2, FALSE)</f>
        <v>hucuktlis r</v>
      </c>
      <c r="S5277" t="str">
        <f>VLOOKUP(C5277,lookups!$G$1:$H$3, 2, FALSE)</f>
        <v>smolt</v>
      </c>
    </row>
    <row r="5278" spans="1:19" x14ac:dyDescent="0.25">
      <c r="A5278" s="1">
        <v>34480</v>
      </c>
      <c r="B5278">
        <v>1</v>
      </c>
      <c r="C5278">
        <v>1</v>
      </c>
      <c r="D5278">
        <v>1</v>
      </c>
      <c r="E5278">
        <v>1994</v>
      </c>
      <c r="F5278">
        <v>86</v>
      </c>
      <c r="G5278">
        <v>1</v>
      </c>
      <c r="H5278">
        <v>64</v>
      </c>
      <c r="I5278">
        <v>2.29</v>
      </c>
      <c r="J5278">
        <v>2.053627477</v>
      </c>
      <c r="M5278">
        <v>1</v>
      </c>
      <c r="N5278">
        <v>399</v>
      </c>
      <c r="O5278">
        <v>1</v>
      </c>
      <c r="P5278">
        <v>3</v>
      </c>
      <c r="Q5278" t="str">
        <f>VLOOKUP(M5278,lookups!$A$1:$B$7, 2, FALSE)</f>
        <v>trawl/fyke</v>
      </c>
      <c r="R5278" t="str">
        <f>VLOOKUP(N5278,lookups!$D$1:$E$6, 2, FALSE)</f>
        <v>hucuktlis r</v>
      </c>
      <c r="S5278" t="str">
        <f>VLOOKUP(C5278,lookups!$G$1:$H$3, 2, FALSE)</f>
        <v>smolt</v>
      </c>
    </row>
    <row r="5279" spans="1:19" x14ac:dyDescent="0.25">
      <c r="A5279" s="1">
        <v>34480</v>
      </c>
      <c r="B5279">
        <v>1</v>
      </c>
      <c r="C5279">
        <v>1</v>
      </c>
      <c r="D5279">
        <v>1</v>
      </c>
      <c r="E5279">
        <v>1994</v>
      </c>
      <c r="F5279">
        <v>87</v>
      </c>
      <c r="G5279">
        <v>1</v>
      </c>
      <c r="H5279">
        <v>61</v>
      </c>
      <c r="I5279">
        <v>1.98</v>
      </c>
      <c r="J5279">
        <v>1.775625504</v>
      </c>
      <c r="M5279">
        <v>1</v>
      </c>
      <c r="N5279">
        <v>399</v>
      </c>
      <c r="O5279">
        <v>1</v>
      </c>
      <c r="P5279">
        <v>3</v>
      </c>
      <c r="Q5279" t="str">
        <f>VLOOKUP(M5279,lookups!$A$1:$B$7, 2, FALSE)</f>
        <v>trawl/fyke</v>
      </c>
      <c r="R5279" t="str">
        <f>VLOOKUP(N5279,lookups!$D$1:$E$6, 2, FALSE)</f>
        <v>hucuktlis r</v>
      </c>
      <c r="S5279" t="str">
        <f>VLOOKUP(C5279,lookups!$G$1:$H$3, 2, FALSE)</f>
        <v>smolt</v>
      </c>
    </row>
    <row r="5280" spans="1:19" x14ac:dyDescent="0.25">
      <c r="A5280" s="1">
        <v>34480</v>
      </c>
      <c r="B5280">
        <v>1</v>
      </c>
      <c r="C5280">
        <v>1</v>
      </c>
      <c r="D5280">
        <v>1</v>
      </c>
      <c r="E5280">
        <v>1994</v>
      </c>
      <c r="F5280">
        <v>88</v>
      </c>
      <c r="G5280">
        <v>1</v>
      </c>
      <c r="H5280">
        <v>70</v>
      </c>
      <c r="I5280">
        <v>2.75</v>
      </c>
      <c r="J5280">
        <v>2.4661465339999999</v>
      </c>
      <c r="M5280">
        <v>1</v>
      </c>
      <c r="N5280">
        <v>399</v>
      </c>
      <c r="O5280">
        <v>1</v>
      </c>
      <c r="P5280">
        <v>3</v>
      </c>
      <c r="Q5280" t="str">
        <f>VLOOKUP(M5280,lookups!$A$1:$B$7, 2, FALSE)</f>
        <v>trawl/fyke</v>
      </c>
      <c r="R5280" t="str">
        <f>VLOOKUP(N5280,lookups!$D$1:$E$6, 2, FALSE)</f>
        <v>hucuktlis r</v>
      </c>
      <c r="S5280" t="str">
        <f>VLOOKUP(C5280,lookups!$G$1:$H$3, 2, FALSE)</f>
        <v>smolt</v>
      </c>
    </row>
    <row r="5281" spans="1:19" x14ac:dyDescent="0.25">
      <c r="A5281" s="1">
        <v>34480</v>
      </c>
      <c r="B5281">
        <v>1</v>
      </c>
      <c r="C5281">
        <v>1</v>
      </c>
      <c r="D5281">
        <v>1</v>
      </c>
      <c r="E5281">
        <v>1994</v>
      </c>
      <c r="F5281">
        <v>89</v>
      </c>
      <c r="G5281">
        <v>1</v>
      </c>
      <c r="H5281">
        <v>63</v>
      </c>
      <c r="I5281">
        <v>2.2599999999999998</v>
      </c>
      <c r="J5281">
        <v>2.0267240609999999</v>
      </c>
      <c r="M5281">
        <v>1</v>
      </c>
      <c r="N5281">
        <v>399</v>
      </c>
      <c r="O5281">
        <v>1</v>
      </c>
      <c r="P5281">
        <v>3</v>
      </c>
      <c r="Q5281" t="str">
        <f>VLOOKUP(M5281,lookups!$A$1:$B$7, 2, FALSE)</f>
        <v>trawl/fyke</v>
      </c>
      <c r="R5281" t="str">
        <f>VLOOKUP(N5281,lookups!$D$1:$E$6, 2, FALSE)</f>
        <v>hucuktlis r</v>
      </c>
      <c r="S5281" t="str">
        <f>VLOOKUP(C5281,lookups!$G$1:$H$3, 2, FALSE)</f>
        <v>smolt</v>
      </c>
    </row>
    <row r="5282" spans="1:19" x14ac:dyDescent="0.25">
      <c r="A5282" s="1">
        <v>34480</v>
      </c>
      <c r="B5282">
        <v>1</v>
      </c>
      <c r="C5282">
        <v>1</v>
      </c>
      <c r="D5282">
        <v>1</v>
      </c>
      <c r="E5282">
        <v>1994</v>
      </c>
      <c r="F5282">
        <v>90</v>
      </c>
      <c r="G5282">
        <v>1</v>
      </c>
      <c r="H5282">
        <v>62</v>
      </c>
      <c r="I5282">
        <v>2.31</v>
      </c>
      <c r="J5282">
        <v>2.0715630890000001</v>
      </c>
      <c r="M5282">
        <v>1</v>
      </c>
      <c r="N5282">
        <v>399</v>
      </c>
      <c r="O5282">
        <v>1</v>
      </c>
      <c r="P5282">
        <v>3</v>
      </c>
      <c r="Q5282" t="str">
        <f>VLOOKUP(M5282,lookups!$A$1:$B$7, 2, FALSE)</f>
        <v>trawl/fyke</v>
      </c>
      <c r="R5282" t="str">
        <f>VLOOKUP(N5282,lookups!$D$1:$E$6, 2, FALSE)</f>
        <v>hucuktlis r</v>
      </c>
      <c r="S5282" t="str">
        <f>VLOOKUP(C5282,lookups!$G$1:$H$3, 2, FALSE)</f>
        <v>smolt</v>
      </c>
    </row>
    <row r="5283" spans="1:19" x14ac:dyDescent="0.25">
      <c r="A5283" s="1">
        <v>34480</v>
      </c>
      <c r="B5283">
        <v>1</v>
      </c>
      <c r="C5283">
        <v>1</v>
      </c>
      <c r="D5283">
        <v>1</v>
      </c>
      <c r="E5283">
        <v>1994</v>
      </c>
      <c r="F5283">
        <v>91</v>
      </c>
      <c r="G5283">
        <v>1</v>
      </c>
      <c r="H5283">
        <v>62</v>
      </c>
      <c r="I5283">
        <v>2.02</v>
      </c>
      <c r="J5283">
        <v>1.811496727</v>
      </c>
      <c r="M5283">
        <v>1</v>
      </c>
      <c r="N5283">
        <v>399</v>
      </c>
      <c r="O5283">
        <v>1</v>
      </c>
      <c r="P5283">
        <v>3</v>
      </c>
      <c r="Q5283" t="str">
        <f>VLOOKUP(M5283,lookups!$A$1:$B$7, 2, FALSE)</f>
        <v>trawl/fyke</v>
      </c>
      <c r="R5283" t="str">
        <f>VLOOKUP(N5283,lookups!$D$1:$E$6, 2, FALSE)</f>
        <v>hucuktlis r</v>
      </c>
      <c r="S5283" t="str">
        <f>VLOOKUP(C5283,lookups!$G$1:$H$3, 2, FALSE)</f>
        <v>smolt</v>
      </c>
    </row>
    <row r="5284" spans="1:19" x14ac:dyDescent="0.25">
      <c r="A5284" s="1">
        <v>34480</v>
      </c>
      <c r="B5284">
        <v>1</v>
      </c>
      <c r="C5284">
        <v>1</v>
      </c>
      <c r="D5284">
        <v>1</v>
      </c>
      <c r="E5284">
        <v>1994</v>
      </c>
      <c r="F5284">
        <v>92</v>
      </c>
      <c r="G5284">
        <v>1</v>
      </c>
      <c r="H5284">
        <v>57</v>
      </c>
      <c r="I5284">
        <v>1.56</v>
      </c>
      <c r="J5284">
        <v>1.3989776700000001</v>
      </c>
      <c r="M5284">
        <v>1</v>
      </c>
      <c r="N5284">
        <v>399</v>
      </c>
      <c r="O5284">
        <v>1</v>
      </c>
      <c r="P5284">
        <v>3</v>
      </c>
      <c r="Q5284" t="str">
        <f>VLOOKUP(M5284,lookups!$A$1:$B$7, 2, FALSE)</f>
        <v>trawl/fyke</v>
      </c>
      <c r="R5284" t="str">
        <f>VLOOKUP(N5284,lookups!$D$1:$E$6, 2, FALSE)</f>
        <v>hucuktlis r</v>
      </c>
      <c r="S5284" t="str">
        <f>VLOOKUP(C5284,lookups!$G$1:$H$3, 2, FALSE)</f>
        <v>smolt</v>
      </c>
    </row>
    <row r="5285" spans="1:19" x14ac:dyDescent="0.25">
      <c r="A5285" s="1">
        <v>34480</v>
      </c>
      <c r="B5285">
        <v>1</v>
      </c>
      <c r="C5285">
        <v>1</v>
      </c>
      <c r="D5285">
        <v>1</v>
      </c>
      <c r="E5285">
        <v>1994</v>
      </c>
      <c r="F5285">
        <v>93</v>
      </c>
      <c r="G5285">
        <v>1</v>
      </c>
      <c r="H5285">
        <v>68</v>
      </c>
      <c r="I5285">
        <v>2.5099999999999998</v>
      </c>
      <c r="J5285">
        <v>2.2509191999999998</v>
      </c>
      <c r="M5285">
        <v>1</v>
      </c>
      <c r="N5285">
        <v>399</v>
      </c>
      <c r="O5285">
        <v>1</v>
      </c>
      <c r="P5285">
        <v>3</v>
      </c>
      <c r="Q5285" t="str">
        <f>VLOOKUP(M5285,lookups!$A$1:$B$7, 2, FALSE)</f>
        <v>trawl/fyke</v>
      </c>
      <c r="R5285" t="str">
        <f>VLOOKUP(N5285,lookups!$D$1:$E$6, 2, FALSE)</f>
        <v>hucuktlis r</v>
      </c>
      <c r="S5285" t="str">
        <f>VLOOKUP(C5285,lookups!$G$1:$H$3, 2, FALSE)</f>
        <v>smolt</v>
      </c>
    </row>
    <row r="5286" spans="1:19" x14ac:dyDescent="0.25">
      <c r="A5286" s="1">
        <v>34480</v>
      </c>
      <c r="B5286">
        <v>1</v>
      </c>
      <c r="C5286">
        <v>1</v>
      </c>
      <c r="D5286">
        <v>1</v>
      </c>
      <c r="E5286">
        <v>1994</v>
      </c>
      <c r="F5286">
        <v>94</v>
      </c>
      <c r="G5286">
        <v>1</v>
      </c>
      <c r="H5286">
        <v>60</v>
      </c>
      <c r="I5286">
        <v>2.06</v>
      </c>
      <c r="J5286">
        <v>1.8473679489999999</v>
      </c>
      <c r="M5286">
        <v>1</v>
      </c>
      <c r="N5286">
        <v>399</v>
      </c>
      <c r="O5286">
        <v>1</v>
      </c>
      <c r="P5286">
        <v>3</v>
      </c>
      <c r="Q5286" t="str">
        <f>VLOOKUP(M5286,lookups!$A$1:$B$7, 2, FALSE)</f>
        <v>trawl/fyke</v>
      </c>
      <c r="R5286" t="str">
        <f>VLOOKUP(N5286,lookups!$D$1:$E$6, 2, FALSE)</f>
        <v>hucuktlis r</v>
      </c>
      <c r="S5286" t="str">
        <f>VLOOKUP(C5286,lookups!$G$1:$H$3, 2, FALSE)</f>
        <v>smolt</v>
      </c>
    </row>
    <row r="5287" spans="1:19" x14ac:dyDescent="0.25">
      <c r="A5287" s="1">
        <v>34480</v>
      </c>
      <c r="B5287">
        <v>1</v>
      </c>
      <c r="C5287">
        <v>1</v>
      </c>
      <c r="D5287">
        <v>1</v>
      </c>
      <c r="E5287">
        <v>1994</v>
      </c>
      <c r="F5287">
        <v>95</v>
      </c>
      <c r="G5287">
        <v>1</v>
      </c>
      <c r="H5287">
        <v>67</v>
      </c>
      <c r="I5287">
        <v>2.79</v>
      </c>
      <c r="J5287">
        <v>2.5020177559999999</v>
      </c>
      <c r="M5287">
        <v>1</v>
      </c>
      <c r="N5287">
        <v>399</v>
      </c>
      <c r="O5287">
        <v>1</v>
      </c>
      <c r="P5287">
        <v>3</v>
      </c>
      <c r="Q5287" t="str">
        <f>VLOOKUP(M5287,lookups!$A$1:$B$7, 2, FALSE)</f>
        <v>trawl/fyke</v>
      </c>
      <c r="R5287" t="str">
        <f>VLOOKUP(N5287,lookups!$D$1:$E$6, 2, FALSE)</f>
        <v>hucuktlis r</v>
      </c>
      <c r="S5287" t="str">
        <f>VLOOKUP(C5287,lookups!$G$1:$H$3, 2, FALSE)</f>
        <v>smolt</v>
      </c>
    </row>
    <row r="5288" spans="1:19" x14ac:dyDescent="0.25">
      <c r="A5288" s="1">
        <v>34480</v>
      </c>
      <c r="B5288">
        <v>1</v>
      </c>
      <c r="C5288">
        <v>1</v>
      </c>
      <c r="D5288">
        <v>1</v>
      </c>
      <c r="E5288">
        <v>1994</v>
      </c>
      <c r="F5288">
        <v>96</v>
      </c>
      <c r="G5288">
        <v>1</v>
      </c>
      <c r="H5288">
        <v>91</v>
      </c>
      <c r="I5288">
        <v>6.62</v>
      </c>
      <c r="J5288">
        <v>5.9366872930000003</v>
      </c>
      <c r="L5288">
        <v>1</v>
      </c>
      <c r="M5288">
        <v>1</v>
      </c>
      <c r="N5288">
        <v>399</v>
      </c>
      <c r="O5288">
        <v>1</v>
      </c>
      <c r="P5288">
        <v>3</v>
      </c>
      <c r="Q5288" t="str">
        <f>VLOOKUP(M5288,lookups!$A$1:$B$7, 2, FALSE)</f>
        <v>trawl/fyke</v>
      </c>
      <c r="R5288" t="str">
        <f>VLOOKUP(N5288,lookups!$D$1:$E$6, 2, FALSE)</f>
        <v>hucuktlis r</v>
      </c>
      <c r="S5288" t="str">
        <f>VLOOKUP(C5288,lookups!$G$1:$H$3, 2, FALSE)</f>
        <v>smolt</v>
      </c>
    </row>
    <row r="5289" spans="1:19" x14ac:dyDescent="0.25">
      <c r="A5289" s="1">
        <v>34480</v>
      </c>
      <c r="B5289">
        <v>1</v>
      </c>
      <c r="C5289">
        <v>1</v>
      </c>
      <c r="D5289">
        <v>1</v>
      </c>
      <c r="E5289">
        <v>1994</v>
      </c>
      <c r="F5289">
        <v>97</v>
      </c>
      <c r="G5289">
        <v>1</v>
      </c>
      <c r="H5289">
        <v>68</v>
      </c>
      <c r="I5289">
        <v>2.59</v>
      </c>
      <c r="J5289">
        <v>2.3226616450000002</v>
      </c>
      <c r="M5289">
        <v>1</v>
      </c>
      <c r="N5289">
        <v>399</v>
      </c>
      <c r="O5289">
        <v>1</v>
      </c>
      <c r="P5289">
        <v>3</v>
      </c>
      <c r="Q5289" t="str">
        <f>VLOOKUP(M5289,lookups!$A$1:$B$7, 2, FALSE)</f>
        <v>trawl/fyke</v>
      </c>
      <c r="R5289" t="str">
        <f>VLOOKUP(N5289,lookups!$D$1:$E$6, 2, FALSE)</f>
        <v>hucuktlis r</v>
      </c>
      <c r="S5289" t="str">
        <f>VLOOKUP(C5289,lookups!$G$1:$H$3, 2, FALSE)</f>
        <v>smolt</v>
      </c>
    </row>
    <row r="5290" spans="1:19" x14ac:dyDescent="0.25">
      <c r="A5290" s="1">
        <v>34480</v>
      </c>
      <c r="B5290">
        <v>1</v>
      </c>
      <c r="C5290">
        <v>1</v>
      </c>
      <c r="D5290">
        <v>1</v>
      </c>
      <c r="E5290">
        <v>1994</v>
      </c>
      <c r="F5290">
        <v>98</v>
      </c>
      <c r="G5290">
        <v>1</v>
      </c>
      <c r="H5290">
        <v>67</v>
      </c>
      <c r="I5290">
        <v>2.7</v>
      </c>
      <c r="J5290">
        <v>2.4213075060000002</v>
      </c>
      <c r="M5290">
        <v>1</v>
      </c>
      <c r="N5290">
        <v>399</v>
      </c>
      <c r="O5290">
        <v>1</v>
      </c>
      <c r="P5290">
        <v>3</v>
      </c>
      <c r="Q5290" t="str">
        <f>VLOOKUP(M5290,lookups!$A$1:$B$7, 2, FALSE)</f>
        <v>trawl/fyke</v>
      </c>
      <c r="R5290" t="str">
        <f>VLOOKUP(N5290,lookups!$D$1:$E$6, 2, FALSE)</f>
        <v>hucuktlis r</v>
      </c>
      <c r="S5290" t="str">
        <f>VLOOKUP(C5290,lookups!$G$1:$H$3, 2, FALSE)</f>
        <v>smolt</v>
      </c>
    </row>
    <row r="5291" spans="1:19" x14ac:dyDescent="0.25">
      <c r="A5291" s="1">
        <v>34480</v>
      </c>
      <c r="B5291">
        <v>1</v>
      </c>
      <c r="C5291">
        <v>1</v>
      </c>
      <c r="D5291">
        <v>1</v>
      </c>
      <c r="E5291">
        <v>1994</v>
      </c>
      <c r="F5291">
        <v>99</v>
      </c>
      <c r="G5291">
        <v>1</v>
      </c>
      <c r="H5291">
        <v>74</v>
      </c>
      <c r="I5291">
        <v>3.5</v>
      </c>
      <c r="J5291">
        <v>3.1387319520000001</v>
      </c>
      <c r="M5291">
        <v>1</v>
      </c>
      <c r="N5291">
        <v>399</v>
      </c>
      <c r="O5291">
        <v>1</v>
      </c>
      <c r="P5291">
        <v>3</v>
      </c>
      <c r="Q5291" t="str">
        <f>VLOOKUP(M5291,lookups!$A$1:$B$7, 2, FALSE)</f>
        <v>trawl/fyke</v>
      </c>
      <c r="R5291" t="str">
        <f>VLOOKUP(N5291,lookups!$D$1:$E$6, 2, FALSE)</f>
        <v>hucuktlis r</v>
      </c>
      <c r="S5291" t="str">
        <f>VLOOKUP(C5291,lookups!$G$1:$H$3, 2, FALSE)</f>
        <v>smolt</v>
      </c>
    </row>
    <row r="5292" spans="1:19" x14ac:dyDescent="0.25">
      <c r="A5292" s="1">
        <v>34480</v>
      </c>
      <c r="B5292">
        <v>1</v>
      </c>
      <c r="C5292">
        <v>1</v>
      </c>
      <c r="D5292">
        <v>1</v>
      </c>
      <c r="E5292">
        <v>1994</v>
      </c>
      <c r="F5292">
        <v>100</v>
      </c>
      <c r="G5292">
        <v>1</v>
      </c>
      <c r="H5292">
        <v>84</v>
      </c>
      <c r="I5292">
        <v>5.52</v>
      </c>
      <c r="J5292">
        <v>4.9502286790000003</v>
      </c>
      <c r="L5292">
        <v>1</v>
      </c>
      <c r="M5292">
        <v>1</v>
      </c>
      <c r="N5292">
        <v>399</v>
      </c>
      <c r="O5292">
        <v>1</v>
      </c>
      <c r="P5292">
        <v>3</v>
      </c>
      <c r="Q5292" t="str">
        <f>VLOOKUP(M5292,lookups!$A$1:$B$7, 2, FALSE)</f>
        <v>trawl/fyke</v>
      </c>
      <c r="R5292" t="str">
        <f>VLOOKUP(N5292,lookups!$D$1:$E$6, 2, FALSE)</f>
        <v>hucuktlis r</v>
      </c>
      <c r="S5292" t="str">
        <f>VLOOKUP(C5292,lookups!$G$1:$H$3, 2, FALSE)</f>
        <v>smolt</v>
      </c>
    </row>
    <row r="5293" spans="1:19" x14ac:dyDescent="0.25">
      <c r="A5293" s="1">
        <v>34480</v>
      </c>
      <c r="B5293">
        <v>1</v>
      </c>
      <c r="C5293">
        <v>1</v>
      </c>
      <c r="D5293">
        <v>1</v>
      </c>
      <c r="E5293">
        <v>1994</v>
      </c>
      <c r="F5293">
        <v>101</v>
      </c>
      <c r="G5293">
        <v>1</v>
      </c>
      <c r="H5293">
        <v>87</v>
      </c>
      <c r="I5293">
        <v>6.11</v>
      </c>
      <c r="J5293">
        <v>5.4793292080000002</v>
      </c>
      <c r="L5293">
        <v>1</v>
      </c>
      <c r="M5293">
        <v>1</v>
      </c>
      <c r="N5293">
        <v>399</v>
      </c>
      <c r="O5293">
        <v>1</v>
      </c>
      <c r="P5293">
        <v>3</v>
      </c>
      <c r="Q5293" t="str">
        <f>VLOOKUP(M5293,lookups!$A$1:$B$7, 2, FALSE)</f>
        <v>trawl/fyke</v>
      </c>
      <c r="R5293" t="str">
        <f>VLOOKUP(N5293,lookups!$D$1:$E$6, 2, FALSE)</f>
        <v>hucuktlis r</v>
      </c>
      <c r="S5293" t="str">
        <f>VLOOKUP(C5293,lookups!$G$1:$H$3, 2, FALSE)</f>
        <v>smolt</v>
      </c>
    </row>
    <row r="5294" spans="1:19" x14ac:dyDescent="0.25">
      <c r="A5294" s="1">
        <v>34480</v>
      </c>
      <c r="B5294">
        <v>1</v>
      </c>
      <c r="C5294">
        <v>1</v>
      </c>
      <c r="D5294">
        <v>1</v>
      </c>
      <c r="E5294">
        <v>1994</v>
      </c>
      <c r="F5294">
        <v>102</v>
      </c>
      <c r="G5294">
        <v>1</v>
      </c>
      <c r="H5294">
        <v>73</v>
      </c>
      <c r="I5294">
        <v>3.46</v>
      </c>
      <c r="J5294">
        <v>3.1028607300000002</v>
      </c>
      <c r="M5294">
        <v>1</v>
      </c>
      <c r="N5294">
        <v>399</v>
      </c>
      <c r="O5294">
        <v>1</v>
      </c>
      <c r="P5294">
        <v>3</v>
      </c>
      <c r="Q5294" t="str">
        <f>VLOOKUP(M5294,lookups!$A$1:$B$7, 2, FALSE)</f>
        <v>trawl/fyke</v>
      </c>
      <c r="R5294" t="str">
        <f>VLOOKUP(N5294,lookups!$D$1:$E$6, 2, FALSE)</f>
        <v>hucuktlis r</v>
      </c>
      <c r="S5294" t="str">
        <f>VLOOKUP(C5294,lookups!$G$1:$H$3, 2, FALSE)</f>
        <v>smolt</v>
      </c>
    </row>
    <row r="5295" spans="1:19" x14ac:dyDescent="0.25">
      <c r="A5295" s="1">
        <v>34480</v>
      </c>
      <c r="B5295">
        <v>1</v>
      </c>
      <c r="C5295">
        <v>1</v>
      </c>
      <c r="D5295">
        <v>1</v>
      </c>
      <c r="E5295">
        <v>1994</v>
      </c>
      <c r="F5295">
        <v>103</v>
      </c>
      <c r="G5295">
        <v>1</v>
      </c>
      <c r="H5295">
        <v>75</v>
      </c>
      <c r="I5295">
        <v>3.89</v>
      </c>
      <c r="J5295">
        <v>3.4884763699999999</v>
      </c>
      <c r="L5295">
        <v>1</v>
      </c>
      <c r="M5295">
        <v>1</v>
      </c>
      <c r="N5295">
        <v>399</v>
      </c>
      <c r="O5295">
        <v>1</v>
      </c>
      <c r="P5295">
        <v>3</v>
      </c>
      <c r="Q5295" t="str">
        <f>VLOOKUP(M5295,lookups!$A$1:$B$7, 2, FALSE)</f>
        <v>trawl/fyke</v>
      </c>
      <c r="R5295" t="str">
        <f>VLOOKUP(N5295,lookups!$D$1:$E$6, 2, FALSE)</f>
        <v>hucuktlis r</v>
      </c>
      <c r="S5295" t="str">
        <f>VLOOKUP(C5295,lookups!$G$1:$H$3, 2, FALSE)</f>
        <v>smolt</v>
      </c>
    </row>
    <row r="5296" spans="1:19" x14ac:dyDescent="0.25">
      <c r="A5296" s="1">
        <v>34480</v>
      </c>
      <c r="B5296">
        <v>1</v>
      </c>
      <c r="C5296">
        <v>1</v>
      </c>
      <c r="D5296">
        <v>1</v>
      </c>
      <c r="E5296">
        <v>1994</v>
      </c>
      <c r="F5296">
        <v>104</v>
      </c>
      <c r="G5296">
        <v>1</v>
      </c>
      <c r="H5296">
        <v>84</v>
      </c>
      <c r="I5296">
        <v>5.15</v>
      </c>
      <c r="J5296">
        <v>4.6184198729999997</v>
      </c>
      <c r="L5296">
        <v>1</v>
      </c>
      <c r="M5296">
        <v>1</v>
      </c>
      <c r="N5296">
        <v>399</v>
      </c>
      <c r="O5296">
        <v>1</v>
      </c>
      <c r="P5296">
        <v>3</v>
      </c>
      <c r="Q5296" t="str">
        <f>VLOOKUP(M5296,lookups!$A$1:$B$7, 2, FALSE)</f>
        <v>trawl/fyke</v>
      </c>
      <c r="R5296" t="str">
        <f>VLOOKUP(N5296,lookups!$D$1:$E$6, 2, FALSE)</f>
        <v>hucuktlis r</v>
      </c>
      <c r="S5296" t="str">
        <f>VLOOKUP(C5296,lookups!$G$1:$H$3, 2, FALSE)</f>
        <v>smolt</v>
      </c>
    </row>
    <row r="5297" spans="1:19" x14ac:dyDescent="0.25">
      <c r="A5297" s="1">
        <v>34480</v>
      </c>
      <c r="B5297">
        <v>1</v>
      </c>
      <c r="C5297">
        <v>1</v>
      </c>
      <c r="D5297">
        <v>1</v>
      </c>
      <c r="E5297">
        <v>1994</v>
      </c>
      <c r="F5297">
        <v>105</v>
      </c>
      <c r="G5297">
        <v>1</v>
      </c>
      <c r="H5297">
        <v>76</v>
      </c>
      <c r="I5297">
        <v>3.86</v>
      </c>
      <c r="J5297">
        <v>3.4615729530000001</v>
      </c>
      <c r="L5297">
        <v>1</v>
      </c>
      <c r="M5297">
        <v>1</v>
      </c>
      <c r="N5297">
        <v>399</v>
      </c>
      <c r="O5297">
        <v>1</v>
      </c>
      <c r="P5297">
        <v>3</v>
      </c>
      <c r="Q5297" t="str">
        <f>VLOOKUP(M5297,lookups!$A$1:$B$7, 2, FALSE)</f>
        <v>trawl/fyke</v>
      </c>
      <c r="R5297" t="str">
        <f>VLOOKUP(N5297,lookups!$D$1:$E$6, 2, FALSE)</f>
        <v>hucuktlis r</v>
      </c>
      <c r="S5297" t="str">
        <f>VLOOKUP(C5297,lookups!$G$1:$H$3, 2, FALSE)</f>
        <v>smolt</v>
      </c>
    </row>
    <row r="5298" spans="1:19" x14ac:dyDescent="0.25">
      <c r="A5298" s="1">
        <v>34480</v>
      </c>
      <c r="B5298">
        <v>1</v>
      </c>
      <c r="C5298">
        <v>1</v>
      </c>
      <c r="D5298">
        <v>1</v>
      </c>
      <c r="E5298">
        <v>1994</v>
      </c>
      <c r="F5298">
        <v>106</v>
      </c>
      <c r="G5298">
        <v>1</v>
      </c>
      <c r="H5298">
        <v>81</v>
      </c>
      <c r="I5298">
        <v>4.79</v>
      </c>
      <c r="J5298">
        <v>4.2955788720000001</v>
      </c>
      <c r="L5298">
        <v>1</v>
      </c>
      <c r="M5298">
        <v>1</v>
      </c>
      <c r="N5298">
        <v>399</v>
      </c>
      <c r="O5298">
        <v>1</v>
      </c>
      <c r="P5298">
        <v>3</v>
      </c>
      <c r="Q5298" t="str">
        <f>VLOOKUP(M5298,lookups!$A$1:$B$7, 2, FALSE)</f>
        <v>trawl/fyke</v>
      </c>
      <c r="R5298" t="str">
        <f>VLOOKUP(N5298,lookups!$D$1:$E$6, 2, FALSE)</f>
        <v>hucuktlis r</v>
      </c>
      <c r="S5298" t="str">
        <f>VLOOKUP(C5298,lookups!$G$1:$H$3, 2, FALSE)</f>
        <v>smolt</v>
      </c>
    </row>
    <row r="5299" spans="1:19" x14ac:dyDescent="0.25">
      <c r="A5299" s="1">
        <v>34480</v>
      </c>
      <c r="B5299">
        <v>1</v>
      </c>
      <c r="C5299">
        <v>1</v>
      </c>
      <c r="D5299">
        <v>1</v>
      </c>
      <c r="E5299">
        <v>1994</v>
      </c>
      <c r="F5299">
        <v>107</v>
      </c>
      <c r="G5299">
        <v>1</v>
      </c>
      <c r="H5299">
        <v>85</v>
      </c>
      <c r="I5299">
        <v>6.31</v>
      </c>
      <c r="J5299">
        <v>5.65868532</v>
      </c>
      <c r="L5299">
        <v>1</v>
      </c>
      <c r="M5299">
        <v>1</v>
      </c>
      <c r="N5299">
        <v>399</v>
      </c>
      <c r="O5299">
        <v>1</v>
      </c>
      <c r="P5299">
        <v>3</v>
      </c>
      <c r="Q5299" t="str">
        <f>VLOOKUP(M5299,lookups!$A$1:$B$7, 2, FALSE)</f>
        <v>trawl/fyke</v>
      </c>
      <c r="R5299" t="str">
        <f>VLOOKUP(N5299,lookups!$D$1:$E$6, 2, FALSE)</f>
        <v>hucuktlis r</v>
      </c>
      <c r="S5299" t="str">
        <f>VLOOKUP(C5299,lookups!$G$1:$H$3, 2, FALSE)</f>
        <v>smolt</v>
      </c>
    </row>
    <row r="5300" spans="1:19" x14ac:dyDescent="0.25">
      <c r="A5300" s="1">
        <v>34480</v>
      </c>
      <c r="B5300">
        <v>1</v>
      </c>
      <c r="C5300">
        <v>1</v>
      </c>
      <c r="D5300">
        <v>1</v>
      </c>
      <c r="E5300">
        <v>1994</v>
      </c>
      <c r="F5300">
        <v>108</v>
      </c>
      <c r="G5300">
        <v>1</v>
      </c>
      <c r="H5300">
        <v>63</v>
      </c>
      <c r="I5300">
        <v>2.2200000000000002</v>
      </c>
      <c r="J5300">
        <v>1.9908528379999999</v>
      </c>
      <c r="M5300">
        <v>1</v>
      </c>
      <c r="N5300">
        <v>399</v>
      </c>
      <c r="O5300">
        <v>1</v>
      </c>
      <c r="P5300">
        <v>3</v>
      </c>
      <c r="Q5300" t="str">
        <f>VLOOKUP(M5300,lookups!$A$1:$B$7, 2, FALSE)</f>
        <v>trawl/fyke</v>
      </c>
      <c r="R5300" t="str">
        <f>VLOOKUP(N5300,lookups!$D$1:$E$6, 2, FALSE)</f>
        <v>hucuktlis r</v>
      </c>
      <c r="S5300" t="str">
        <f>VLOOKUP(C5300,lookups!$G$1:$H$3, 2, FALSE)</f>
        <v>smolt</v>
      </c>
    </row>
    <row r="5301" spans="1:19" x14ac:dyDescent="0.25">
      <c r="A5301" s="1">
        <v>34480</v>
      </c>
      <c r="B5301">
        <v>1</v>
      </c>
      <c r="C5301">
        <v>1</v>
      </c>
      <c r="D5301">
        <v>1</v>
      </c>
      <c r="E5301">
        <v>1994</v>
      </c>
      <c r="F5301">
        <v>109</v>
      </c>
      <c r="G5301">
        <v>1</v>
      </c>
      <c r="H5301">
        <v>83</v>
      </c>
      <c r="I5301">
        <v>5.1100000000000003</v>
      </c>
      <c r="J5301">
        <v>4.5825486499999997</v>
      </c>
      <c r="L5301">
        <v>1</v>
      </c>
      <c r="M5301">
        <v>1</v>
      </c>
      <c r="N5301">
        <v>399</v>
      </c>
      <c r="O5301">
        <v>1</v>
      </c>
      <c r="P5301">
        <v>3</v>
      </c>
      <c r="Q5301" t="str">
        <f>VLOOKUP(M5301,lookups!$A$1:$B$7, 2, FALSE)</f>
        <v>trawl/fyke</v>
      </c>
      <c r="R5301" t="str">
        <f>VLOOKUP(N5301,lookups!$D$1:$E$6, 2, FALSE)</f>
        <v>hucuktlis r</v>
      </c>
      <c r="S5301" t="str">
        <f>VLOOKUP(C5301,lookups!$G$1:$H$3, 2, FALSE)</f>
        <v>smolt</v>
      </c>
    </row>
    <row r="5302" spans="1:19" x14ac:dyDescent="0.25">
      <c r="A5302" s="1">
        <v>34480</v>
      </c>
      <c r="B5302">
        <v>1</v>
      </c>
      <c r="C5302">
        <v>1</v>
      </c>
      <c r="D5302">
        <v>1</v>
      </c>
      <c r="E5302">
        <v>1994</v>
      </c>
      <c r="F5302">
        <v>110</v>
      </c>
      <c r="G5302">
        <v>1</v>
      </c>
      <c r="H5302">
        <v>83</v>
      </c>
      <c r="I5302">
        <v>4.9400000000000004</v>
      </c>
      <c r="J5302">
        <v>4.4300959559999997</v>
      </c>
      <c r="L5302">
        <v>1</v>
      </c>
      <c r="M5302">
        <v>1</v>
      </c>
      <c r="N5302">
        <v>399</v>
      </c>
      <c r="O5302">
        <v>1</v>
      </c>
      <c r="P5302">
        <v>3</v>
      </c>
      <c r="Q5302" t="str">
        <f>VLOOKUP(M5302,lookups!$A$1:$B$7, 2, FALSE)</f>
        <v>trawl/fyke</v>
      </c>
      <c r="R5302" t="str">
        <f>VLOOKUP(N5302,lookups!$D$1:$E$6, 2, FALSE)</f>
        <v>hucuktlis r</v>
      </c>
      <c r="S5302" t="str">
        <f>VLOOKUP(C5302,lookups!$G$1:$H$3, 2, FALSE)</f>
        <v>smolt</v>
      </c>
    </row>
    <row r="5303" spans="1:19" x14ac:dyDescent="0.25">
      <c r="A5303" s="1">
        <v>34480</v>
      </c>
      <c r="B5303">
        <v>1</v>
      </c>
      <c r="C5303">
        <v>1</v>
      </c>
      <c r="D5303">
        <v>1</v>
      </c>
      <c r="E5303">
        <v>1994</v>
      </c>
      <c r="F5303">
        <v>111</v>
      </c>
      <c r="G5303">
        <v>1</v>
      </c>
      <c r="H5303">
        <v>68</v>
      </c>
      <c r="I5303">
        <v>2.81</v>
      </c>
      <c r="J5303">
        <v>2.5199533669999998</v>
      </c>
      <c r="M5303">
        <v>1</v>
      </c>
      <c r="N5303">
        <v>399</v>
      </c>
      <c r="O5303">
        <v>1</v>
      </c>
      <c r="P5303">
        <v>3</v>
      </c>
      <c r="Q5303" t="str">
        <f>VLOOKUP(M5303,lookups!$A$1:$B$7, 2, FALSE)</f>
        <v>trawl/fyke</v>
      </c>
      <c r="R5303" t="str">
        <f>VLOOKUP(N5303,lookups!$D$1:$E$6, 2, FALSE)</f>
        <v>hucuktlis r</v>
      </c>
      <c r="S5303" t="str">
        <f>VLOOKUP(C5303,lookups!$G$1:$H$3, 2, FALSE)</f>
        <v>smolt</v>
      </c>
    </row>
    <row r="5304" spans="1:19" x14ac:dyDescent="0.25">
      <c r="A5304" s="1">
        <v>34480</v>
      </c>
      <c r="B5304">
        <v>1</v>
      </c>
      <c r="C5304">
        <v>1</v>
      </c>
      <c r="D5304">
        <v>1</v>
      </c>
      <c r="E5304">
        <v>1994</v>
      </c>
      <c r="F5304">
        <v>112</v>
      </c>
      <c r="G5304">
        <v>1</v>
      </c>
      <c r="H5304">
        <v>80</v>
      </c>
      <c r="I5304">
        <v>4.4400000000000004</v>
      </c>
      <c r="J5304">
        <v>3.9817056769999999</v>
      </c>
      <c r="L5304">
        <v>1</v>
      </c>
      <c r="M5304">
        <v>1</v>
      </c>
      <c r="N5304">
        <v>399</v>
      </c>
      <c r="O5304">
        <v>1</v>
      </c>
      <c r="P5304">
        <v>3</v>
      </c>
      <c r="Q5304" t="str">
        <f>VLOOKUP(M5304,lookups!$A$1:$B$7, 2, FALSE)</f>
        <v>trawl/fyke</v>
      </c>
      <c r="R5304" t="str">
        <f>VLOOKUP(N5304,lookups!$D$1:$E$6, 2, FALSE)</f>
        <v>hucuktlis r</v>
      </c>
      <c r="S5304" t="str">
        <f>VLOOKUP(C5304,lookups!$G$1:$H$3, 2, FALSE)</f>
        <v>smolt</v>
      </c>
    </row>
    <row r="5305" spans="1:19" x14ac:dyDescent="0.25">
      <c r="A5305" s="1">
        <v>34480</v>
      </c>
      <c r="B5305">
        <v>1</v>
      </c>
      <c r="C5305">
        <v>1</v>
      </c>
      <c r="D5305">
        <v>1</v>
      </c>
      <c r="E5305">
        <v>1994</v>
      </c>
      <c r="F5305">
        <v>113</v>
      </c>
      <c r="G5305">
        <v>1</v>
      </c>
      <c r="H5305">
        <v>80</v>
      </c>
      <c r="I5305">
        <v>4.7</v>
      </c>
      <c r="J5305">
        <v>4.214868622</v>
      </c>
      <c r="L5305">
        <v>1</v>
      </c>
      <c r="M5305">
        <v>1</v>
      </c>
      <c r="N5305">
        <v>399</v>
      </c>
      <c r="O5305">
        <v>1</v>
      </c>
      <c r="P5305">
        <v>3</v>
      </c>
      <c r="Q5305" t="str">
        <f>VLOOKUP(M5305,lookups!$A$1:$B$7, 2, FALSE)</f>
        <v>trawl/fyke</v>
      </c>
      <c r="R5305" t="str">
        <f>VLOOKUP(N5305,lookups!$D$1:$E$6, 2, FALSE)</f>
        <v>hucuktlis r</v>
      </c>
      <c r="S5305" t="str">
        <f>VLOOKUP(C5305,lookups!$G$1:$H$3, 2, FALSE)</f>
        <v>smolt</v>
      </c>
    </row>
    <row r="5306" spans="1:19" x14ac:dyDescent="0.25">
      <c r="A5306" s="1">
        <v>34480</v>
      </c>
      <c r="B5306">
        <v>1</v>
      </c>
      <c r="C5306">
        <v>1</v>
      </c>
      <c r="D5306">
        <v>1</v>
      </c>
      <c r="E5306">
        <v>1994</v>
      </c>
      <c r="F5306">
        <v>114</v>
      </c>
      <c r="G5306">
        <v>1</v>
      </c>
      <c r="H5306">
        <v>45</v>
      </c>
      <c r="I5306">
        <v>0.82</v>
      </c>
      <c r="J5306">
        <v>0.73536005699999996</v>
      </c>
      <c r="M5306">
        <v>1</v>
      </c>
      <c r="N5306">
        <v>399</v>
      </c>
      <c r="O5306">
        <v>1</v>
      </c>
      <c r="P5306">
        <v>3</v>
      </c>
      <c r="Q5306" t="str">
        <f>VLOOKUP(M5306,lookups!$A$1:$B$7, 2, FALSE)</f>
        <v>trawl/fyke</v>
      </c>
      <c r="R5306" t="str">
        <f>VLOOKUP(N5306,lookups!$D$1:$E$6, 2, FALSE)</f>
        <v>hucuktlis r</v>
      </c>
      <c r="S5306" t="str">
        <f>VLOOKUP(C5306,lookups!$G$1:$H$3, 2, FALSE)</f>
        <v>smolt</v>
      </c>
    </row>
    <row r="5307" spans="1:19" x14ac:dyDescent="0.25">
      <c r="A5307" s="1">
        <v>34480</v>
      </c>
      <c r="B5307">
        <v>1</v>
      </c>
      <c r="C5307">
        <v>1</v>
      </c>
      <c r="D5307">
        <v>1</v>
      </c>
      <c r="E5307">
        <v>1994</v>
      </c>
      <c r="F5307">
        <v>115</v>
      </c>
      <c r="G5307">
        <v>1</v>
      </c>
      <c r="H5307">
        <v>45</v>
      </c>
      <c r="I5307">
        <v>0.96</v>
      </c>
      <c r="J5307">
        <v>0.860909335</v>
      </c>
      <c r="M5307">
        <v>1</v>
      </c>
      <c r="N5307">
        <v>399</v>
      </c>
      <c r="O5307">
        <v>1</v>
      </c>
      <c r="P5307">
        <v>3</v>
      </c>
      <c r="Q5307" t="str">
        <f>VLOOKUP(M5307,lookups!$A$1:$B$7, 2, FALSE)</f>
        <v>trawl/fyke</v>
      </c>
      <c r="R5307" t="str">
        <f>VLOOKUP(N5307,lookups!$D$1:$E$6, 2, FALSE)</f>
        <v>hucuktlis r</v>
      </c>
      <c r="S5307" t="str">
        <f>VLOOKUP(C5307,lookups!$G$1:$H$3, 2, FALSE)</f>
        <v>smolt</v>
      </c>
    </row>
    <row r="5308" spans="1:19" x14ac:dyDescent="0.25">
      <c r="A5308" s="1">
        <v>34480</v>
      </c>
      <c r="B5308">
        <v>1</v>
      </c>
      <c r="C5308">
        <v>1</v>
      </c>
      <c r="D5308">
        <v>1</v>
      </c>
      <c r="E5308">
        <v>1994</v>
      </c>
      <c r="F5308">
        <v>116</v>
      </c>
      <c r="G5308">
        <v>1</v>
      </c>
      <c r="H5308">
        <v>43</v>
      </c>
      <c r="I5308">
        <v>0.77</v>
      </c>
      <c r="J5308">
        <v>0.69052102999999998</v>
      </c>
      <c r="M5308">
        <v>1</v>
      </c>
      <c r="N5308">
        <v>399</v>
      </c>
      <c r="O5308">
        <v>1</v>
      </c>
      <c r="P5308">
        <v>3</v>
      </c>
      <c r="Q5308" t="str">
        <f>VLOOKUP(M5308,lookups!$A$1:$B$7, 2, FALSE)</f>
        <v>trawl/fyke</v>
      </c>
      <c r="R5308" t="str">
        <f>VLOOKUP(N5308,lookups!$D$1:$E$6, 2, FALSE)</f>
        <v>hucuktlis r</v>
      </c>
      <c r="S5308" t="str">
        <f>VLOOKUP(C5308,lookups!$G$1:$H$3, 2, FALSE)</f>
        <v>smolt</v>
      </c>
    </row>
    <row r="5309" spans="1:19" x14ac:dyDescent="0.25">
      <c r="A5309" s="1">
        <v>34480</v>
      </c>
      <c r="B5309">
        <v>1</v>
      </c>
      <c r="C5309">
        <v>1</v>
      </c>
      <c r="D5309">
        <v>1</v>
      </c>
      <c r="E5309">
        <v>1994</v>
      </c>
      <c r="F5309">
        <v>117</v>
      </c>
      <c r="G5309">
        <v>1</v>
      </c>
      <c r="H5309">
        <v>58</v>
      </c>
      <c r="I5309">
        <v>1.7</v>
      </c>
      <c r="J5309">
        <v>1.5245269480000001</v>
      </c>
      <c r="M5309">
        <v>1</v>
      </c>
      <c r="N5309">
        <v>399</v>
      </c>
      <c r="O5309">
        <v>1</v>
      </c>
      <c r="P5309">
        <v>3</v>
      </c>
      <c r="Q5309" t="str">
        <f>VLOOKUP(M5309,lookups!$A$1:$B$7, 2, FALSE)</f>
        <v>trawl/fyke</v>
      </c>
      <c r="R5309" t="str">
        <f>VLOOKUP(N5309,lookups!$D$1:$E$6, 2, FALSE)</f>
        <v>hucuktlis r</v>
      </c>
      <c r="S5309" t="str">
        <f>VLOOKUP(C5309,lookups!$G$1:$H$3, 2, FALSE)</f>
        <v>smolt</v>
      </c>
    </row>
    <row r="5310" spans="1:19" x14ac:dyDescent="0.25">
      <c r="A5310" s="1">
        <v>34480</v>
      </c>
      <c r="B5310">
        <v>1</v>
      </c>
      <c r="C5310">
        <v>1</v>
      </c>
      <c r="D5310">
        <v>1</v>
      </c>
      <c r="E5310">
        <v>1994</v>
      </c>
      <c r="F5310">
        <v>118</v>
      </c>
      <c r="G5310">
        <v>1</v>
      </c>
      <c r="H5310">
        <v>42</v>
      </c>
      <c r="I5310">
        <v>0.7</v>
      </c>
      <c r="J5310">
        <v>0.62774638999999999</v>
      </c>
      <c r="M5310">
        <v>1</v>
      </c>
      <c r="N5310">
        <v>399</v>
      </c>
      <c r="O5310">
        <v>1</v>
      </c>
      <c r="P5310">
        <v>3</v>
      </c>
      <c r="Q5310" t="str">
        <f>VLOOKUP(M5310,lookups!$A$1:$B$7, 2, FALSE)</f>
        <v>trawl/fyke</v>
      </c>
      <c r="R5310" t="str">
        <f>VLOOKUP(N5310,lookups!$D$1:$E$6, 2, FALSE)</f>
        <v>hucuktlis r</v>
      </c>
      <c r="S5310" t="str">
        <f>VLOOKUP(C5310,lookups!$G$1:$H$3, 2, FALSE)</f>
        <v>smolt</v>
      </c>
    </row>
    <row r="5311" spans="1:19" x14ac:dyDescent="0.25">
      <c r="A5311" s="1">
        <v>34480</v>
      </c>
      <c r="B5311">
        <v>1</v>
      </c>
      <c r="C5311">
        <v>1</v>
      </c>
      <c r="D5311">
        <v>1</v>
      </c>
      <c r="E5311">
        <v>1994</v>
      </c>
      <c r="F5311">
        <v>119</v>
      </c>
      <c r="G5311">
        <v>1</v>
      </c>
      <c r="H5311">
        <v>82</v>
      </c>
      <c r="I5311">
        <v>4.8600000000000003</v>
      </c>
      <c r="J5311">
        <v>4.3583535109999998</v>
      </c>
      <c r="L5311">
        <v>1</v>
      </c>
      <c r="M5311">
        <v>1</v>
      </c>
      <c r="N5311">
        <v>399</v>
      </c>
      <c r="O5311">
        <v>1</v>
      </c>
      <c r="P5311">
        <v>3</v>
      </c>
      <c r="Q5311" t="str">
        <f>VLOOKUP(M5311,lookups!$A$1:$B$7, 2, FALSE)</f>
        <v>trawl/fyke</v>
      </c>
      <c r="R5311" t="str">
        <f>VLOOKUP(N5311,lookups!$D$1:$E$6, 2, FALSE)</f>
        <v>hucuktlis r</v>
      </c>
      <c r="S5311" t="str">
        <f>VLOOKUP(C5311,lookups!$G$1:$H$3, 2, FALSE)</f>
        <v>smolt</v>
      </c>
    </row>
    <row r="5312" spans="1:19" x14ac:dyDescent="0.25">
      <c r="A5312" s="1">
        <v>34480</v>
      </c>
      <c r="B5312">
        <v>1</v>
      </c>
      <c r="C5312">
        <v>1</v>
      </c>
      <c r="D5312">
        <v>1</v>
      </c>
      <c r="E5312">
        <v>1994</v>
      </c>
      <c r="F5312">
        <v>120</v>
      </c>
      <c r="G5312">
        <v>1</v>
      </c>
      <c r="H5312">
        <v>80</v>
      </c>
      <c r="I5312">
        <v>4.59</v>
      </c>
      <c r="J5312">
        <v>4.1162227600000003</v>
      </c>
      <c r="L5312">
        <v>1</v>
      </c>
      <c r="M5312">
        <v>1</v>
      </c>
      <c r="N5312">
        <v>399</v>
      </c>
      <c r="O5312">
        <v>1</v>
      </c>
      <c r="P5312">
        <v>3</v>
      </c>
      <c r="Q5312" t="str">
        <f>VLOOKUP(M5312,lookups!$A$1:$B$7, 2, FALSE)</f>
        <v>trawl/fyke</v>
      </c>
      <c r="R5312" t="str">
        <f>VLOOKUP(N5312,lookups!$D$1:$E$6, 2, FALSE)</f>
        <v>hucuktlis r</v>
      </c>
      <c r="S5312" t="str">
        <f>VLOOKUP(C5312,lookups!$G$1:$H$3, 2, FALSE)</f>
        <v>smolt</v>
      </c>
    </row>
    <row r="5313" spans="1:19" x14ac:dyDescent="0.25">
      <c r="A5313" s="1">
        <v>34480</v>
      </c>
      <c r="B5313">
        <v>1</v>
      </c>
      <c r="C5313">
        <v>1</v>
      </c>
      <c r="D5313">
        <v>1</v>
      </c>
      <c r="E5313">
        <v>1994</v>
      </c>
      <c r="F5313">
        <v>121</v>
      </c>
      <c r="G5313">
        <v>1</v>
      </c>
      <c r="H5313">
        <v>65</v>
      </c>
      <c r="I5313">
        <v>2.69</v>
      </c>
      <c r="J5313">
        <v>2.4123397</v>
      </c>
      <c r="M5313">
        <v>1</v>
      </c>
      <c r="N5313">
        <v>399</v>
      </c>
      <c r="O5313">
        <v>1</v>
      </c>
      <c r="P5313">
        <v>3</v>
      </c>
      <c r="Q5313" t="str">
        <f>VLOOKUP(M5313,lookups!$A$1:$B$7, 2, FALSE)</f>
        <v>trawl/fyke</v>
      </c>
      <c r="R5313" t="str">
        <f>VLOOKUP(N5313,lookups!$D$1:$E$6, 2, FALSE)</f>
        <v>hucuktlis r</v>
      </c>
      <c r="S5313" t="str">
        <f>VLOOKUP(C5313,lookups!$G$1:$H$3, 2, FALSE)</f>
        <v>smolt</v>
      </c>
    </row>
    <row r="5314" spans="1:19" x14ac:dyDescent="0.25">
      <c r="A5314" s="1">
        <v>34480</v>
      </c>
      <c r="B5314">
        <v>1</v>
      </c>
      <c r="C5314">
        <v>1</v>
      </c>
      <c r="D5314">
        <v>1</v>
      </c>
      <c r="E5314">
        <v>1994</v>
      </c>
      <c r="F5314">
        <v>122</v>
      </c>
      <c r="G5314">
        <v>1</v>
      </c>
      <c r="H5314">
        <v>74</v>
      </c>
      <c r="I5314">
        <v>3.49</v>
      </c>
      <c r="J5314">
        <v>3.1297641469999999</v>
      </c>
      <c r="M5314">
        <v>1</v>
      </c>
      <c r="N5314">
        <v>399</v>
      </c>
      <c r="O5314">
        <v>1</v>
      </c>
      <c r="P5314">
        <v>3</v>
      </c>
      <c r="Q5314" t="str">
        <f>VLOOKUP(M5314,lookups!$A$1:$B$7, 2, FALSE)</f>
        <v>trawl/fyke</v>
      </c>
      <c r="R5314" t="str">
        <f>VLOOKUP(N5314,lookups!$D$1:$E$6, 2, FALSE)</f>
        <v>hucuktlis r</v>
      </c>
      <c r="S5314" t="str">
        <f>VLOOKUP(C5314,lookups!$G$1:$H$3, 2, FALSE)</f>
        <v>smolt</v>
      </c>
    </row>
    <row r="5315" spans="1:19" x14ac:dyDescent="0.25">
      <c r="A5315" s="1">
        <v>34480</v>
      </c>
      <c r="B5315">
        <v>1</v>
      </c>
      <c r="C5315">
        <v>1</v>
      </c>
      <c r="D5315">
        <v>1</v>
      </c>
      <c r="E5315">
        <v>1994</v>
      </c>
      <c r="F5315">
        <v>123</v>
      </c>
      <c r="G5315">
        <v>1</v>
      </c>
      <c r="H5315">
        <v>56</v>
      </c>
      <c r="I5315">
        <v>1.51</v>
      </c>
      <c r="J5315">
        <v>1.3541386419999999</v>
      </c>
      <c r="M5315">
        <v>1</v>
      </c>
      <c r="N5315">
        <v>399</v>
      </c>
      <c r="O5315">
        <v>1</v>
      </c>
      <c r="P5315">
        <v>3</v>
      </c>
      <c r="Q5315" t="str">
        <f>VLOOKUP(M5315,lookups!$A$1:$B$7, 2, FALSE)</f>
        <v>trawl/fyke</v>
      </c>
      <c r="R5315" t="str">
        <f>VLOOKUP(N5315,lookups!$D$1:$E$6, 2, FALSE)</f>
        <v>hucuktlis r</v>
      </c>
      <c r="S5315" t="str">
        <f>VLOOKUP(C5315,lookups!$G$1:$H$3, 2, FALSE)</f>
        <v>smolt</v>
      </c>
    </row>
    <row r="5316" spans="1:19" x14ac:dyDescent="0.25">
      <c r="A5316" s="1">
        <v>34480</v>
      </c>
      <c r="B5316">
        <v>1</v>
      </c>
      <c r="C5316">
        <v>1</v>
      </c>
      <c r="D5316">
        <v>1</v>
      </c>
      <c r="E5316">
        <v>1994</v>
      </c>
      <c r="F5316">
        <v>124</v>
      </c>
      <c r="G5316">
        <v>1</v>
      </c>
      <c r="H5316">
        <v>80</v>
      </c>
      <c r="I5316">
        <v>4.8499999999999996</v>
      </c>
      <c r="J5316">
        <v>4.3493857050000004</v>
      </c>
      <c r="L5316">
        <v>1</v>
      </c>
      <c r="M5316">
        <v>1</v>
      </c>
      <c r="N5316">
        <v>399</v>
      </c>
      <c r="O5316">
        <v>1</v>
      </c>
      <c r="P5316">
        <v>3</v>
      </c>
      <c r="Q5316" t="str">
        <f>VLOOKUP(M5316,lookups!$A$1:$B$7, 2, FALSE)</f>
        <v>trawl/fyke</v>
      </c>
      <c r="R5316" t="str">
        <f>VLOOKUP(N5316,lookups!$D$1:$E$6, 2, FALSE)</f>
        <v>hucuktlis r</v>
      </c>
      <c r="S5316" t="str">
        <f>VLOOKUP(C5316,lookups!$G$1:$H$3, 2, FALSE)</f>
        <v>smolt</v>
      </c>
    </row>
    <row r="5317" spans="1:19" x14ac:dyDescent="0.25">
      <c r="A5317" s="1">
        <v>34480</v>
      </c>
      <c r="B5317">
        <v>1</v>
      </c>
      <c r="C5317">
        <v>1</v>
      </c>
      <c r="D5317">
        <v>1</v>
      </c>
      <c r="E5317">
        <v>1994</v>
      </c>
      <c r="F5317">
        <v>125</v>
      </c>
      <c r="G5317">
        <v>1</v>
      </c>
      <c r="H5317">
        <v>81</v>
      </c>
      <c r="I5317">
        <v>5.03</v>
      </c>
      <c r="J5317">
        <v>4.5108062059999998</v>
      </c>
      <c r="L5317">
        <v>1</v>
      </c>
      <c r="M5317">
        <v>1</v>
      </c>
      <c r="N5317">
        <v>399</v>
      </c>
      <c r="O5317">
        <v>1</v>
      </c>
      <c r="P5317">
        <v>3</v>
      </c>
      <c r="Q5317" t="str">
        <f>VLOOKUP(M5317,lookups!$A$1:$B$7, 2, FALSE)</f>
        <v>trawl/fyke</v>
      </c>
      <c r="R5317" t="str">
        <f>VLOOKUP(N5317,lookups!$D$1:$E$6, 2, FALSE)</f>
        <v>hucuktlis r</v>
      </c>
      <c r="S5317" t="str">
        <f>VLOOKUP(C5317,lookups!$G$1:$H$3, 2, FALSE)</f>
        <v>smolt</v>
      </c>
    </row>
    <row r="5318" spans="1:19" x14ac:dyDescent="0.25">
      <c r="A5318" s="1">
        <v>34480</v>
      </c>
      <c r="B5318">
        <v>1</v>
      </c>
      <c r="C5318">
        <v>1</v>
      </c>
      <c r="D5318">
        <v>1</v>
      </c>
      <c r="E5318">
        <v>1994</v>
      </c>
      <c r="F5318">
        <v>126</v>
      </c>
      <c r="G5318">
        <v>1</v>
      </c>
      <c r="H5318">
        <v>81</v>
      </c>
      <c r="I5318">
        <v>4.58</v>
      </c>
      <c r="J5318">
        <v>4.1072549550000002</v>
      </c>
      <c r="L5318">
        <v>1</v>
      </c>
      <c r="M5318">
        <v>1</v>
      </c>
      <c r="N5318">
        <v>399</v>
      </c>
      <c r="O5318">
        <v>1</v>
      </c>
      <c r="P5318">
        <v>3</v>
      </c>
      <c r="Q5318" t="str">
        <f>VLOOKUP(M5318,lookups!$A$1:$B$7, 2, FALSE)</f>
        <v>trawl/fyke</v>
      </c>
      <c r="R5318" t="str">
        <f>VLOOKUP(N5318,lookups!$D$1:$E$6, 2, FALSE)</f>
        <v>hucuktlis r</v>
      </c>
      <c r="S5318" t="str">
        <f>VLOOKUP(C5318,lookups!$G$1:$H$3, 2, FALSE)</f>
        <v>smolt</v>
      </c>
    </row>
    <row r="5319" spans="1:19" x14ac:dyDescent="0.25">
      <c r="A5319" s="1">
        <v>34480</v>
      </c>
      <c r="B5319">
        <v>1</v>
      </c>
      <c r="C5319">
        <v>1</v>
      </c>
      <c r="D5319">
        <v>1</v>
      </c>
      <c r="E5319">
        <v>1994</v>
      </c>
      <c r="F5319">
        <v>127</v>
      </c>
      <c r="G5319">
        <v>1</v>
      </c>
      <c r="H5319">
        <v>81</v>
      </c>
      <c r="I5319">
        <v>5.01</v>
      </c>
      <c r="J5319">
        <v>4.4928705950000003</v>
      </c>
      <c r="L5319">
        <v>1</v>
      </c>
      <c r="M5319">
        <v>1</v>
      </c>
      <c r="N5319">
        <v>399</v>
      </c>
      <c r="O5319">
        <v>1</v>
      </c>
      <c r="P5319">
        <v>3</v>
      </c>
      <c r="Q5319" t="str">
        <f>VLOOKUP(M5319,lookups!$A$1:$B$7, 2, FALSE)</f>
        <v>trawl/fyke</v>
      </c>
      <c r="R5319" t="str">
        <f>VLOOKUP(N5319,lookups!$D$1:$E$6, 2, FALSE)</f>
        <v>hucuktlis r</v>
      </c>
      <c r="S5319" t="str">
        <f>VLOOKUP(C5319,lookups!$G$1:$H$3, 2, FALSE)</f>
        <v>smolt</v>
      </c>
    </row>
    <row r="5320" spans="1:19" x14ac:dyDescent="0.25">
      <c r="A5320" s="1">
        <v>34480</v>
      </c>
      <c r="B5320">
        <v>1</v>
      </c>
      <c r="C5320">
        <v>1</v>
      </c>
      <c r="D5320">
        <v>1</v>
      </c>
      <c r="E5320">
        <v>1994</v>
      </c>
      <c r="F5320">
        <v>128</v>
      </c>
      <c r="G5320">
        <v>1</v>
      </c>
      <c r="H5320">
        <v>62</v>
      </c>
      <c r="I5320">
        <v>2.37</v>
      </c>
      <c r="J5320">
        <v>2.125369922</v>
      </c>
      <c r="M5320">
        <v>1</v>
      </c>
      <c r="N5320">
        <v>399</v>
      </c>
      <c r="O5320">
        <v>1</v>
      </c>
      <c r="P5320">
        <v>3</v>
      </c>
      <c r="Q5320" t="str">
        <f>VLOOKUP(M5320,lookups!$A$1:$B$7, 2, FALSE)</f>
        <v>trawl/fyke</v>
      </c>
      <c r="R5320" t="str">
        <f>VLOOKUP(N5320,lookups!$D$1:$E$6, 2, FALSE)</f>
        <v>hucuktlis r</v>
      </c>
      <c r="S5320" t="str">
        <f>VLOOKUP(C5320,lookups!$G$1:$H$3, 2, FALSE)</f>
        <v>smolt</v>
      </c>
    </row>
    <row r="5321" spans="1:19" x14ac:dyDescent="0.25">
      <c r="A5321" s="1">
        <v>34480</v>
      </c>
      <c r="B5321">
        <v>1</v>
      </c>
      <c r="C5321">
        <v>1</v>
      </c>
      <c r="D5321">
        <v>1</v>
      </c>
      <c r="E5321">
        <v>1994</v>
      </c>
      <c r="F5321">
        <v>129</v>
      </c>
      <c r="G5321">
        <v>1</v>
      </c>
      <c r="H5321">
        <v>63</v>
      </c>
      <c r="I5321">
        <v>2.08</v>
      </c>
      <c r="J5321">
        <v>1.8653035600000001</v>
      </c>
      <c r="M5321">
        <v>1</v>
      </c>
      <c r="N5321">
        <v>399</v>
      </c>
      <c r="O5321">
        <v>1</v>
      </c>
      <c r="P5321">
        <v>3</v>
      </c>
      <c r="Q5321" t="str">
        <f>VLOOKUP(M5321,lookups!$A$1:$B$7, 2, FALSE)</f>
        <v>trawl/fyke</v>
      </c>
      <c r="R5321" t="str">
        <f>VLOOKUP(N5321,lookups!$D$1:$E$6, 2, FALSE)</f>
        <v>hucuktlis r</v>
      </c>
      <c r="S5321" t="str">
        <f>VLOOKUP(C5321,lookups!$G$1:$H$3, 2, FALSE)</f>
        <v>smolt</v>
      </c>
    </row>
    <row r="5322" spans="1:19" x14ac:dyDescent="0.25">
      <c r="A5322" s="1">
        <v>34480</v>
      </c>
      <c r="B5322">
        <v>1</v>
      </c>
      <c r="C5322">
        <v>1</v>
      </c>
      <c r="D5322">
        <v>1</v>
      </c>
      <c r="E5322">
        <v>1994</v>
      </c>
      <c r="F5322">
        <v>130</v>
      </c>
      <c r="G5322">
        <v>1</v>
      </c>
      <c r="H5322">
        <v>76</v>
      </c>
      <c r="I5322">
        <v>3.81</v>
      </c>
      <c r="J5322">
        <v>3.4167339249999999</v>
      </c>
      <c r="L5322">
        <v>1</v>
      </c>
      <c r="M5322">
        <v>1</v>
      </c>
      <c r="N5322">
        <v>399</v>
      </c>
      <c r="O5322">
        <v>1</v>
      </c>
      <c r="P5322">
        <v>3</v>
      </c>
      <c r="Q5322" t="str">
        <f>VLOOKUP(M5322,lookups!$A$1:$B$7, 2, FALSE)</f>
        <v>trawl/fyke</v>
      </c>
      <c r="R5322" t="str">
        <f>VLOOKUP(N5322,lookups!$D$1:$E$6, 2, FALSE)</f>
        <v>hucuktlis r</v>
      </c>
      <c r="S5322" t="str">
        <f>VLOOKUP(C5322,lookups!$G$1:$H$3, 2, FALSE)</f>
        <v>smolt</v>
      </c>
    </row>
    <row r="5323" spans="1:19" x14ac:dyDescent="0.25">
      <c r="A5323" s="1">
        <v>34480</v>
      </c>
      <c r="B5323">
        <v>1</v>
      </c>
      <c r="C5323">
        <v>1</v>
      </c>
      <c r="D5323">
        <v>1</v>
      </c>
      <c r="E5323">
        <v>1994</v>
      </c>
      <c r="F5323">
        <v>131</v>
      </c>
      <c r="G5323">
        <v>1</v>
      </c>
      <c r="H5323">
        <v>76</v>
      </c>
      <c r="I5323">
        <v>4.08</v>
      </c>
      <c r="J5323">
        <v>3.6588646759999999</v>
      </c>
      <c r="L5323">
        <v>1</v>
      </c>
      <c r="M5323">
        <v>1</v>
      </c>
      <c r="N5323">
        <v>399</v>
      </c>
      <c r="O5323">
        <v>1</v>
      </c>
      <c r="P5323">
        <v>3</v>
      </c>
      <c r="Q5323" t="str">
        <f>VLOOKUP(M5323,lookups!$A$1:$B$7, 2, FALSE)</f>
        <v>trawl/fyke</v>
      </c>
      <c r="R5323" t="str">
        <f>VLOOKUP(N5323,lookups!$D$1:$E$6, 2, FALSE)</f>
        <v>hucuktlis r</v>
      </c>
      <c r="S5323" t="str">
        <f>VLOOKUP(C5323,lookups!$G$1:$H$3, 2, FALSE)</f>
        <v>smolt</v>
      </c>
    </row>
    <row r="5324" spans="1:19" x14ac:dyDescent="0.25">
      <c r="A5324" s="1">
        <v>34480</v>
      </c>
      <c r="B5324">
        <v>1</v>
      </c>
      <c r="C5324">
        <v>1</v>
      </c>
      <c r="D5324">
        <v>1</v>
      </c>
      <c r="E5324">
        <v>1994</v>
      </c>
      <c r="F5324">
        <v>132</v>
      </c>
      <c r="G5324">
        <v>1</v>
      </c>
      <c r="H5324">
        <v>83</v>
      </c>
      <c r="I5324">
        <v>4.66</v>
      </c>
      <c r="J5324">
        <v>4.178997399</v>
      </c>
      <c r="L5324">
        <v>1</v>
      </c>
      <c r="M5324">
        <v>1</v>
      </c>
      <c r="N5324">
        <v>399</v>
      </c>
      <c r="O5324">
        <v>1</v>
      </c>
      <c r="P5324">
        <v>3</v>
      </c>
      <c r="Q5324" t="str">
        <f>VLOOKUP(M5324,lookups!$A$1:$B$7, 2, FALSE)</f>
        <v>trawl/fyke</v>
      </c>
      <c r="R5324" t="str">
        <f>VLOOKUP(N5324,lookups!$D$1:$E$6, 2, FALSE)</f>
        <v>hucuktlis r</v>
      </c>
      <c r="S5324" t="str">
        <f>VLOOKUP(C5324,lookups!$G$1:$H$3, 2, FALSE)</f>
        <v>smolt</v>
      </c>
    </row>
    <row r="5325" spans="1:19" x14ac:dyDescent="0.25">
      <c r="A5325" s="1">
        <v>34480</v>
      </c>
      <c r="B5325">
        <v>1</v>
      </c>
      <c r="C5325">
        <v>1</v>
      </c>
      <c r="D5325">
        <v>1</v>
      </c>
      <c r="E5325">
        <v>1994</v>
      </c>
      <c r="F5325">
        <v>133</v>
      </c>
      <c r="G5325">
        <v>1</v>
      </c>
      <c r="H5325">
        <v>80</v>
      </c>
      <c r="I5325">
        <v>4.43</v>
      </c>
      <c r="J5325">
        <v>3.9727378710000001</v>
      </c>
      <c r="L5325">
        <v>1</v>
      </c>
      <c r="M5325">
        <v>1</v>
      </c>
      <c r="N5325">
        <v>399</v>
      </c>
      <c r="O5325">
        <v>1</v>
      </c>
      <c r="P5325">
        <v>3</v>
      </c>
      <c r="Q5325" t="str">
        <f>VLOOKUP(M5325,lookups!$A$1:$B$7, 2, FALSE)</f>
        <v>trawl/fyke</v>
      </c>
      <c r="R5325" t="str">
        <f>VLOOKUP(N5325,lookups!$D$1:$E$6, 2, FALSE)</f>
        <v>hucuktlis r</v>
      </c>
      <c r="S5325" t="str">
        <f>VLOOKUP(C5325,lookups!$G$1:$H$3, 2, FALSE)</f>
        <v>smolt</v>
      </c>
    </row>
    <row r="5326" spans="1:19" x14ac:dyDescent="0.25">
      <c r="A5326" s="1">
        <v>34480</v>
      </c>
      <c r="B5326">
        <v>1</v>
      </c>
      <c r="C5326">
        <v>1</v>
      </c>
      <c r="D5326">
        <v>1</v>
      </c>
      <c r="E5326">
        <v>1994</v>
      </c>
      <c r="F5326">
        <v>134</v>
      </c>
      <c r="G5326">
        <v>1</v>
      </c>
      <c r="H5326">
        <v>78</v>
      </c>
      <c r="I5326">
        <v>4.12</v>
      </c>
      <c r="J5326">
        <v>3.6947358979999998</v>
      </c>
      <c r="L5326">
        <v>1</v>
      </c>
      <c r="M5326">
        <v>1</v>
      </c>
      <c r="N5326">
        <v>399</v>
      </c>
      <c r="O5326">
        <v>1</v>
      </c>
      <c r="P5326">
        <v>3</v>
      </c>
      <c r="Q5326" t="str">
        <f>VLOOKUP(M5326,lookups!$A$1:$B$7, 2, FALSE)</f>
        <v>trawl/fyke</v>
      </c>
      <c r="R5326" t="str">
        <f>VLOOKUP(N5326,lookups!$D$1:$E$6, 2, FALSE)</f>
        <v>hucuktlis r</v>
      </c>
      <c r="S5326" t="str">
        <f>VLOOKUP(C5326,lookups!$G$1:$H$3, 2, FALSE)</f>
        <v>smolt</v>
      </c>
    </row>
    <row r="5327" spans="1:19" x14ac:dyDescent="0.25">
      <c r="A5327" s="1">
        <v>34480</v>
      </c>
      <c r="B5327">
        <v>1</v>
      </c>
      <c r="C5327">
        <v>1</v>
      </c>
      <c r="D5327">
        <v>1</v>
      </c>
      <c r="E5327">
        <v>1994</v>
      </c>
      <c r="F5327">
        <v>135</v>
      </c>
      <c r="G5327">
        <v>1</v>
      </c>
      <c r="H5327">
        <v>77</v>
      </c>
      <c r="I5327">
        <v>3.93</v>
      </c>
      <c r="J5327">
        <v>3.5243475919999998</v>
      </c>
      <c r="L5327">
        <v>1</v>
      </c>
      <c r="M5327">
        <v>1</v>
      </c>
      <c r="N5327">
        <v>399</v>
      </c>
      <c r="O5327">
        <v>1</v>
      </c>
      <c r="P5327">
        <v>3</v>
      </c>
      <c r="Q5327" t="str">
        <f>VLOOKUP(M5327,lookups!$A$1:$B$7, 2, FALSE)</f>
        <v>trawl/fyke</v>
      </c>
      <c r="R5327" t="str">
        <f>VLOOKUP(N5327,lookups!$D$1:$E$6, 2, FALSE)</f>
        <v>hucuktlis r</v>
      </c>
      <c r="S5327" t="str">
        <f>VLOOKUP(C5327,lookups!$G$1:$H$3, 2, FALSE)</f>
        <v>smolt</v>
      </c>
    </row>
    <row r="5328" spans="1:19" x14ac:dyDescent="0.25">
      <c r="A5328" s="1">
        <v>34480</v>
      </c>
      <c r="B5328">
        <v>1</v>
      </c>
      <c r="C5328">
        <v>1</v>
      </c>
      <c r="D5328">
        <v>1</v>
      </c>
      <c r="E5328">
        <v>1994</v>
      </c>
      <c r="F5328">
        <v>136</v>
      </c>
      <c r="G5328">
        <v>1</v>
      </c>
      <c r="H5328">
        <v>76</v>
      </c>
      <c r="I5328">
        <v>4.03</v>
      </c>
      <c r="J5328">
        <v>3.6140256480000001</v>
      </c>
      <c r="L5328">
        <v>1</v>
      </c>
      <c r="M5328">
        <v>1</v>
      </c>
      <c r="N5328">
        <v>399</v>
      </c>
      <c r="O5328">
        <v>1</v>
      </c>
      <c r="P5328">
        <v>3</v>
      </c>
      <c r="Q5328" t="str">
        <f>VLOOKUP(M5328,lookups!$A$1:$B$7, 2, FALSE)</f>
        <v>trawl/fyke</v>
      </c>
      <c r="R5328" t="str">
        <f>VLOOKUP(N5328,lookups!$D$1:$E$6, 2, FALSE)</f>
        <v>hucuktlis r</v>
      </c>
      <c r="S5328" t="str">
        <f>VLOOKUP(C5328,lookups!$G$1:$H$3, 2, FALSE)</f>
        <v>smolt</v>
      </c>
    </row>
    <row r="5329" spans="1:19" x14ac:dyDescent="0.25">
      <c r="A5329" s="1">
        <v>34480</v>
      </c>
      <c r="B5329">
        <v>1</v>
      </c>
      <c r="C5329">
        <v>1</v>
      </c>
      <c r="D5329">
        <v>1</v>
      </c>
      <c r="E5329">
        <v>1994</v>
      </c>
      <c r="F5329">
        <v>137</v>
      </c>
      <c r="G5329">
        <v>1</v>
      </c>
      <c r="H5329">
        <v>69</v>
      </c>
      <c r="I5329">
        <v>2.75</v>
      </c>
      <c r="J5329">
        <v>2.4661465339999999</v>
      </c>
      <c r="M5329">
        <v>1</v>
      </c>
      <c r="N5329">
        <v>399</v>
      </c>
      <c r="O5329">
        <v>1</v>
      </c>
      <c r="P5329">
        <v>3</v>
      </c>
      <c r="Q5329" t="str">
        <f>VLOOKUP(M5329,lookups!$A$1:$B$7, 2, FALSE)</f>
        <v>trawl/fyke</v>
      </c>
      <c r="R5329" t="str">
        <f>VLOOKUP(N5329,lookups!$D$1:$E$6, 2, FALSE)</f>
        <v>hucuktlis r</v>
      </c>
      <c r="S5329" t="str">
        <f>VLOOKUP(C5329,lookups!$G$1:$H$3, 2, FALSE)</f>
        <v>smolt</v>
      </c>
    </row>
    <row r="5330" spans="1:19" x14ac:dyDescent="0.25">
      <c r="A5330" s="1">
        <v>34480</v>
      </c>
      <c r="B5330">
        <v>1</v>
      </c>
      <c r="C5330">
        <v>1</v>
      </c>
      <c r="D5330">
        <v>1</v>
      </c>
      <c r="E5330">
        <v>1994</v>
      </c>
      <c r="F5330">
        <v>138</v>
      </c>
      <c r="G5330">
        <v>1</v>
      </c>
      <c r="H5330">
        <v>64</v>
      </c>
      <c r="I5330">
        <v>2.31</v>
      </c>
      <c r="J5330">
        <v>2.0715630890000001</v>
      </c>
      <c r="M5330">
        <v>1</v>
      </c>
      <c r="N5330">
        <v>399</v>
      </c>
      <c r="O5330">
        <v>1</v>
      </c>
      <c r="P5330">
        <v>3</v>
      </c>
      <c r="Q5330" t="str">
        <f>VLOOKUP(M5330,lookups!$A$1:$B$7, 2, FALSE)</f>
        <v>trawl/fyke</v>
      </c>
      <c r="R5330" t="str">
        <f>VLOOKUP(N5330,lookups!$D$1:$E$6, 2, FALSE)</f>
        <v>hucuktlis r</v>
      </c>
      <c r="S5330" t="str">
        <f>VLOOKUP(C5330,lookups!$G$1:$H$3, 2, FALSE)</f>
        <v>smolt</v>
      </c>
    </row>
    <row r="5331" spans="1:19" x14ac:dyDescent="0.25">
      <c r="A5331" s="1">
        <v>34480</v>
      </c>
      <c r="B5331">
        <v>1</v>
      </c>
      <c r="C5331">
        <v>1</v>
      </c>
      <c r="D5331">
        <v>1</v>
      </c>
      <c r="E5331">
        <v>1994</v>
      </c>
      <c r="F5331">
        <v>139</v>
      </c>
      <c r="G5331">
        <v>1</v>
      </c>
      <c r="H5331">
        <v>65</v>
      </c>
      <c r="I5331">
        <v>2.34</v>
      </c>
      <c r="J5331">
        <v>2.0984665050000002</v>
      </c>
      <c r="M5331">
        <v>1</v>
      </c>
      <c r="N5331">
        <v>399</v>
      </c>
      <c r="O5331">
        <v>1</v>
      </c>
      <c r="P5331">
        <v>3</v>
      </c>
      <c r="Q5331" t="str">
        <f>VLOOKUP(M5331,lookups!$A$1:$B$7, 2, FALSE)</f>
        <v>trawl/fyke</v>
      </c>
      <c r="R5331" t="str">
        <f>VLOOKUP(N5331,lookups!$D$1:$E$6, 2, FALSE)</f>
        <v>hucuktlis r</v>
      </c>
      <c r="S5331" t="str">
        <f>VLOOKUP(C5331,lookups!$G$1:$H$3, 2, FALSE)</f>
        <v>smolt</v>
      </c>
    </row>
    <row r="5332" spans="1:19" x14ac:dyDescent="0.25">
      <c r="A5332" s="1">
        <v>34480</v>
      </c>
      <c r="B5332">
        <v>1</v>
      </c>
      <c r="C5332">
        <v>1</v>
      </c>
      <c r="D5332">
        <v>1</v>
      </c>
      <c r="E5332">
        <v>1994</v>
      </c>
      <c r="F5332">
        <v>140</v>
      </c>
      <c r="G5332">
        <v>1</v>
      </c>
      <c r="H5332">
        <v>67</v>
      </c>
      <c r="I5332">
        <v>2.61</v>
      </c>
      <c r="J5332">
        <v>2.3405972560000001</v>
      </c>
      <c r="M5332">
        <v>1</v>
      </c>
      <c r="N5332">
        <v>399</v>
      </c>
      <c r="O5332">
        <v>1</v>
      </c>
      <c r="P5332">
        <v>3</v>
      </c>
      <c r="Q5332" t="str">
        <f>VLOOKUP(M5332,lookups!$A$1:$B$7, 2, FALSE)</f>
        <v>trawl/fyke</v>
      </c>
      <c r="R5332" t="str">
        <f>VLOOKUP(N5332,lookups!$D$1:$E$6, 2, FALSE)</f>
        <v>hucuktlis r</v>
      </c>
      <c r="S5332" t="str">
        <f>VLOOKUP(C5332,lookups!$G$1:$H$3, 2, FALSE)</f>
        <v>smolt</v>
      </c>
    </row>
    <row r="5333" spans="1:19" x14ac:dyDescent="0.25">
      <c r="A5333" s="1">
        <v>34480</v>
      </c>
      <c r="B5333">
        <v>1</v>
      </c>
      <c r="C5333">
        <v>1</v>
      </c>
      <c r="D5333">
        <v>1</v>
      </c>
      <c r="E5333">
        <v>1994</v>
      </c>
      <c r="F5333">
        <v>141</v>
      </c>
      <c r="G5333">
        <v>1</v>
      </c>
      <c r="H5333">
        <v>71</v>
      </c>
      <c r="I5333">
        <v>2.86</v>
      </c>
      <c r="J5333">
        <v>2.564792395</v>
      </c>
      <c r="M5333">
        <v>1</v>
      </c>
      <c r="N5333">
        <v>399</v>
      </c>
      <c r="O5333">
        <v>1</v>
      </c>
      <c r="P5333">
        <v>3</v>
      </c>
      <c r="Q5333" t="str">
        <f>VLOOKUP(M5333,lookups!$A$1:$B$7, 2, FALSE)</f>
        <v>trawl/fyke</v>
      </c>
      <c r="R5333" t="str">
        <f>VLOOKUP(N5333,lookups!$D$1:$E$6, 2, FALSE)</f>
        <v>hucuktlis r</v>
      </c>
      <c r="S5333" t="str">
        <f>VLOOKUP(C5333,lookups!$G$1:$H$3, 2, FALSE)</f>
        <v>smolt</v>
      </c>
    </row>
    <row r="5334" spans="1:19" x14ac:dyDescent="0.25">
      <c r="A5334" s="1">
        <v>34480</v>
      </c>
      <c r="B5334">
        <v>1</v>
      </c>
      <c r="C5334">
        <v>1</v>
      </c>
      <c r="D5334">
        <v>1</v>
      </c>
      <c r="E5334">
        <v>1994</v>
      </c>
      <c r="F5334">
        <v>142</v>
      </c>
      <c r="G5334">
        <v>1</v>
      </c>
      <c r="H5334">
        <v>58</v>
      </c>
      <c r="I5334">
        <v>2</v>
      </c>
      <c r="J5334">
        <v>1.793561116</v>
      </c>
      <c r="M5334">
        <v>1</v>
      </c>
      <c r="N5334">
        <v>399</v>
      </c>
      <c r="O5334">
        <v>1</v>
      </c>
      <c r="P5334">
        <v>3</v>
      </c>
      <c r="Q5334" t="str">
        <f>VLOOKUP(M5334,lookups!$A$1:$B$7, 2, FALSE)</f>
        <v>trawl/fyke</v>
      </c>
      <c r="R5334" t="str">
        <f>VLOOKUP(N5334,lookups!$D$1:$E$6, 2, FALSE)</f>
        <v>hucuktlis r</v>
      </c>
      <c r="S5334" t="str">
        <f>VLOOKUP(C5334,lookups!$G$1:$H$3, 2, FALSE)</f>
        <v>smolt</v>
      </c>
    </row>
    <row r="5335" spans="1:19" x14ac:dyDescent="0.25">
      <c r="A5335" s="1">
        <v>34480</v>
      </c>
      <c r="B5335">
        <v>1</v>
      </c>
      <c r="C5335">
        <v>1</v>
      </c>
      <c r="D5335">
        <v>1</v>
      </c>
      <c r="E5335">
        <v>1994</v>
      </c>
      <c r="F5335">
        <v>143</v>
      </c>
      <c r="G5335">
        <v>1</v>
      </c>
      <c r="H5335">
        <v>65</v>
      </c>
      <c r="I5335">
        <v>2.4500000000000002</v>
      </c>
      <c r="J5335">
        <v>2.1971123669999999</v>
      </c>
      <c r="M5335">
        <v>1</v>
      </c>
      <c r="N5335">
        <v>399</v>
      </c>
      <c r="O5335">
        <v>1</v>
      </c>
      <c r="P5335">
        <v>3</v>
      </c>
      <c r="Q5335" t="str">
        <f>VLOOKUP(M5335,lookups!$A$1:$B$7, 2, FALSE)</f>
        <v>trawl/fyke</v>
      </c>
      <c r="R5335" t="str">
        <f>VLOOKUP(N5335,lookups!$D$1:$E$6, 2, FALSE)</f>
        <v>hucuktlis r</v>
      </c>
      <c r="S5335" t="str">
        <f>VLOOKUP(C5335,lookups!$G$1:$H$3, 2, FALSE)</f>
        <v>smolt</v>
      </c>
    </row>
    <row r="5336" spans="1:19" x14ac:dyDescent="0.25">
      <c r="A5336" s="1">
        <v>34480</v>
      </c>
      <c r="B5336">
        <v>1</v>
      </c>
      <c r="C5336">
        <v>1</v>
      </c>
      <c r="D5336">
        <v>1</v>
      </c>
      <c r="E5336">
        <v>1994</v>
      </c>
      <c r="F5336">
        <v>144</v>
      </c>
      <c r="G5336">
        <v>1</v>
      </c>
      <c r="H5336">
        <v>67</v>
      </c>
      <c r="I5336">
        <v>2.6</v>
      </c>
      <c r="J5336">
        <v>2.3316294499999999</v>
      </c>
      <c r="M5336">
        <v>1</v>
      </c>
      <c r="N5336">
        <v>399</v>
      </c>
      <c r="O5336">
        <v>1</v>
      </c>
      <c r="P5336">
        <v>3</v>
      </c>
      <c r="Q5336" t="str">
        <f>VLOOKUP(M5336,lookups!$A$1:$B$7, 2, FALSE)</f>
        <v>trawl/fyke</v>
      </c>
      <c r="R5336" t="str">
        <f>VLOOKUP(N5336,lookups!$D$1:$E$6, 2, FALSE)</f>
        <v>hucuktlis r</v>
      </c>
      <c r="S5336" t="str">
        <f>VLOOKUP(C5336,lookups!$G$1:$H$3, 2, FALSE)</f>
        <v>smolt</v>
      </c>
    </row>
    <row r="5337" spans="1:19" x14ac:dyDescent="0.25">
      <c r="A5337" s="1">
        <v>34480</v>
      </c>
      <c r="B5337">
        <v>1</v>
      </c>
      <c r="C5337">
        <v>1</v>
      </c>
      <c r="D5337">
        <v>1</v>
      </c>
      <c r="E5337">
        <v>1994</v>
      </c>
      <c r="F5337">
        <v>145</v>
      </c>
      <c r="G5337">
        <v>1</v>
      </c>
      <c r="H5337">
        <v>72</v>
      </c>
      <c r="I5337">
        <v>3.27</v>
      </c>
      <c r="J5337">
        <v>2.9324724240000002</v>
      </c>
      <c r="M5337">
        <v>1</v>
      </c>
      <c r="N5337">
        <v>399</v>
      </c>
      <c r="O5337">
        <v>1</v>
      </c>
      <c r="P5337">
        <v>3</v>
      </c>
      <c r="Q5337" t="str">
        <f>VLOOKUP(M5337,lookups!$A$1:$B$7, 2, FALSE)</f>
        <v>trawl/fyke</v>
      </c>
      <c r="R5337" t="str">
        <f>VLOOKUP(N5337,lookups!$D$1:$E$6, 2, FALSE)</f>
        <v>hucuktlis r</v>
      </c>
      <c r="S5337" t="str">
        <f>VLOOKUP(C5337,lookups!$G$1:$H$3, 2, FALSE)</f>
        <v>smolt</v>
      </c>
    </row>
    <row r="5338" spans="1:19" x14ac:dyDescent="0.25">
      <c r="A5338" s="1">
        <v>34480</v>
      </c>
      <c r="B5338">
        <v>1</v>
      </c>
      <c r="C5338">
        <v>1</v>
      </c>
      <c r="D5338">
        <v>1</v>
      </c>
      <c r="E5338">
        <v>1994</v>
      </c>
      <c r="F5338">
        <v>146</v>
      </c>
      <c r="G5338">
        <v>1</v>
      </c>
      <c r="H5338">
        <v>65</v>
      </c>
      <c r="I5338">
        <v>2.6</v>
      </c>
      <c r="J5338">
        <v>2.3316294499999999</v>
      </c>
      <c r="M5338">
        <v>1</v>
      </c>
      <c r="N5338">
        <v>399</v>
      </c>
      <c r="O5338">
        <v>1</v>
      </c>
      <c r="P5338">
        <v>3</v>
      </c>
      <c r="Q5338" t="str">
        <f>VLOOKUP(M5338,lookups!$A$1:$B$7, 2, FALSE)</f>
        <v>trawl/fyke</v>
      </c>
      <c r="R5338" t="str">
        <f>VLOOKUP(N5338,lookups!$D$1:$E$6, 2, FALSE)</f>
        <v>hucuktlis r</v>
      </c>
      <c r="S5338" t="str">
        <f>VLOOKUP(C5338,lookups!$G$1:$H$3, 2, FALSE)</f>
        <v>smolt</v>
      </c>
    </row>
    <row r="5339" spans="1:19" x14ac:dyDescent="0.25">
      <c r="A5339" s="1">
        <v>34480</v>
      </c>
      <c r="B5339">
        <v>1</v>
      </c>
      <c r="C5339">
        <v>1</v>
      </c>
      <c r="D5339">
        <v>1</v>
      </c>
      <c r="E5339">
        <v>1994</v>
      </c>
      <c r="F5339">
        <v>147</v>
      </c>
      <c r="G5339">
        <v>1</v>
      </c>
      <c r="H5339">
        <v>62</v>
      </c>
      <c r="I5339">
        <v>2.19</v>
      </c>
      <c r="J5339">
        <v>1.963949422</v>
      </c>
      <c r="M5339">
        <v>1</v>
      </c>
      <c r="N5339">
        <v>399</v>
      </c>
      <c r="O5339">
        <v>1</v>
      </c>
      <c r="P5339">
        <v>3</v>
      </c>
      <c r="Q5339" t="str">
        <f>VLOOKUP(M5339,lookups!$A$1:$B$7, 2, FALSE)</f>
        <v>trawl/fyke</v>
      </c>
      <c r="R5339" t="str">
        <f>VLOOKUP(N5339,lookups!$D$1:$E$6, 2, FALSE)</f>
        <v>hucuktlis r</v>
      </c>
      <c r="S5339" t="str">
        <f>VLOOKUP(C5339,lookups!$G$1:$H$3, 2, FALSE)</f>
        <v>smolt</v>
      </c>
    </row>
    <row r="5340" spans="1:19" x14ac:dyDescent="0.25">
      <c r="A5340" s="1">
        <v>34480</v>
      </c>
      <c r="B5340">
        <v>1</v>
      </c>
      <c r="C5340">
        <v>1</v>
      </c>
      <c r="D5340">
        <v>1</v>
      </c>
      <c r="E5340">
        <v>1994</v>
      </c>
      <c r="F5340">
        <v>148</v>
      </c>
      <c r="G5340">
        <v>1</v>
      </c>
      <c r="H5340">
        <v>73</v>
      </c>
      <c r="I5340">
        <v>3.6</v>
      </c>
      <c r="J5340">
        <v>3.228410008</v>
      </c>
      <c r="M5340">
        <v>1</v>
      </c>
      <c r="N5340">
        <v>399</v>
      </c>
      <c r="O5340">
        <v>1</v>
      </c>
      <c r="P5340">
        <v>3</v>
      </c>
      <c r="Q5340" t="str">
        <f>VLOOKUP(M5340,lookups!$A$1:$B$7, 2, FALSE)</f>
        <v>trawl/fyke</v>
      </c>
      <c r="R5340" t="str">
        <f>VLOOKUP(N5340,lookups!$D$1:$E$6, 2, FALSE)</f>
        <v>hucuktlis r</v>
      </c>
      <c r="S5340" t="str">
        <f>VLOOKUP(C5340,lookups!$G$1:$H$3, 2, FALSE)</f>
        <v>smolt</v>
      </c>
    </row>
    <row r="5341" spans="1:19" x14ac:dyDescent="0.25">
      <c r="A5341" s="1">
        <v>34480</v>
      </c>
      <c r="B5341">
        <v>1</v>
      </c>
      <c r="C5341">
        <v>1</v>
      </c>
      <c r="D5341">
        <v>1</v>
      </c>
      <c r="E5341">
        <v>1994</v>
      </c>
      <c r="F5341">
        <v>149</v>
      </c>
      <c r="G5341">
        <v>1</v>
      </c>
      <c r="H5341">
        <v>85</v>
      </c>
      <c r="I5341">
        <v>5.36</v>
      </c>
      <c r="J5341">
        <v>4.8067437899999996</v>
      </c>
      <c r="L5341">
        <v>1</v>
      </c>
      <c r="M5341">
        <v>1</v>
      </c>
      <c r="N5341">
        <v>399</v>
      </c>
      <c r="O5341">
        <v>1</v>
      </c>
      <c r="P5341">
        <v>3</v>
      </c>
      <c r="Q5341" t="str">
        <f>VLOOKUP(M5341,lookups!$A$1:$B$7, 2, FALSE)</f>
        <v>trawl/fyke</v>
      </c>
      <c r="R5341" t="str">
        <f>VLOOKUP(N5341,lookups!$D$1:$E$6, 2, FALSE)</f>
        <v>hucuktlis r</v>
      </c>
      <c r="S5341" t="str">
        <f>VLOOKUP(C5341,lookups!$G$1:$H$3, 2, FALSE)</f>
        <v>smolt</v>
      </c>
    </row>
    <row r="5342" spans="1:19" x14ac:dyDescent="0.25">
      <c r="A5342" s="1">
        <v>34480</v>
      </c>
      <c r="B5342">
        <v>1</v>
      </c>
      <c r="C5342">
        <v>1</v>
      </c>
      <c r="D5342">
        <v>1</v>
      </c>
      <c r="E5342">
        <v>1994</v>
      </c>
      <c r="F5342">
        <v>150</v>
      </c>
      <c r="G5342">
        <v>1</v>
      </c>
      <c r="H5342">
        <v>82</v>
      </c>
      <c r="I5342">
        <v>5</v>
      </c>
      <c r="J5342">
        <v>4.4839027890000001</v>
      </c>
      <c r="L5342">
        <v>1</v>
      </c>
      <c r="M5342">
        <v>1</v>
      </c>
      <c r="N5342">
        <v>399</v>
      </c>
      <c r="O5342">
        <v>1</v>
      </c>
      <c r="P5342">
        <v>3</v>
      </c>
      <c r="Q5342" t="str">
        <f>VLOOKUP(M5342,lookups!$A$1:$B$7, 2, FALSE)</f>
        <v>trawl/fyke</v>
      </c>
      <c r="R5342" t="str">
        <f>VLOOKUP(N5342,lookups!$D$1:$E$6, 2, FALSE)</f>
        <v>hucuktlis r</v>
      </c>
      <c r="S5342" t="str">
        <f>VLOOKUP(C5342,lookups!$G$1:$H$3, 2, FALSE)</f>
        <v>smolt</v>
      </c>
    </row>
    <row r="5343" spans="1:19" x14ac:dyDescent="0.25">
      <c r="A5343" s="1">
        <v>34480</v>
      </c>
      <c r="B5343">
        <v>1</v>
      </c>
      <c r="C5343">
        <v>1</v>
      </c>
      <c r="D5343">
        <v>1</v>
      </c>
      <c r="E5343">
        <v>1994</v>
      </c>
      <c r="F5343">
        <v>151</v>
      </c>
      <c r="G5343">
        <v>1</v>
      </c>
      <c r="H5343">
        <v>75</v>
      </c>
      <c r="I5343">
        <v>4.1100000000000003</v>
      </c>
      <c r="J5343">
        <v>3.6857680930000001</v>
      </c>
      <c r="L5343">
        <v>1</v>
      </c>
      <c r="M5343">
        <v>1</v>
      </c>
      <c r="N5343">
        <v>399</v>
      </c>
      <c r="O5343">
        <v>1</v>
      </c>
      <c r="P5343">
        <v>3</v>
      </c>
      <c r="Q5343" t="str">
        <f>VLOOKUP(M5343,lookups!$A$1:$B$7, 2, FALSE)</f>
        <v>trawl/fyke</v>
      </c>
      <c r="R5343" t="str">
        <f>VLOOKUP(N5343,lookups!$D$1:$E$6, 2, FALSE)</f>
        <v>hucuktlis r</v>
      </c>
      <c r="S5343" t="str">
        <f>VLOOKUP(C5343,lookups!$G$1:$H$3, 2, FALSE)</f>
        <v>smolt</v>
      </c>
    </row>
    <row r="5344" spans="1:19" x14ac:dyDescent="0.25">
      <c r="A5344" s="1">
        <v>34480</v>
      </c>
      <c r="B5344">
        <v>1</v>
      </c>
      <c r="C5344">
        <v>1</v>
      </c>
      <c r="D5344">
        <v>1</v>
      </c>
      <c r="E5344">
        <v>1994</v>
      </c>
      <c r="F5344">
        <v>152</v>
      </c>
      <c r="G5344">
        <v>1</v>
      </c>
      <c r="H5344">
        <v>83</v>
      </c>
      <c r="I5344">
        <v>5.47</v>
      </c>
      <c r="J5344">
        <v>4.9053896510000001</v>
      </c>
      <c r="L5344">
        <v>1</v>
      </c>
      <c r="M5344">
        <v>1</v>
      </c>
      <c r="N5344">
        <v>399</v>
      </c>
      <c r="O5344">
        <v>1</v>
      </c>
      <c r="P5344">
        <v>3</v>
      </c>
      <c r="Q5344" t="str">
        <f>VLOOKUP(M5344,lookups!$A$1:$B$7, 2, FALSE)</f>
        <v>trawl/fyke</v>
      </c>
      <c r="R5344" t="str">
        <f>VLOOKUP(N5344,lookups!$D$1:$E$6, 2, FALSE)</f>
        <v>hucuktlis r</v>
      </c>
      <c r="S5344" t="str">
        <f>VLOOKUP(C5344,lookups!$G$1:$H$3, 2, FALSE)</f>
        <v>smolt</v>
      </c>
    </row>
    <row r="5345" spans="1:19" x14ac:dyDescent="0.25">
      <c r="A5345" s="1">
        <v>34480</v>
      </c>
      <c r="B5345">
        <v>1</v>
      </c>
      <c r="C5345">
        <v>1</v>
      </c>
      <c r="D5345">
        <v>1</v>
      </c>
      <c r="E5345">
        <v>1994</v>
      </c>
      <c r="F5345">
        <v>153</v>
      </c>
      <c r="G5345">
        <v>1</v>
      </c>
      <c r="H5345">
        <v>84</v>
      </c>
      <c r="I5345">
        <v>4.9800000000000004</v>
      </c>
      <c r="J5345">
        <v>4.4659671779999996</v>
      </c>
      <c r="L5345">
        <v>1</v>
      </c>
      <c r="M5345">
        <v>1</v>
      </c>
      <c r="N5345">
        <v>399</v>
      </c>
      <c r="O5345">
        <v>1</v>
      </c>
      <c r="P5345">
        <v>3</v>
      </c>
      <c r="Q5345" t="str">
        <f>VLOOKUP(M5345,lookups!$A$1:$B$7, 2, FALSE)</f>
        <v>trawl/fyke</v>
      </c>
      <c r="R5345" t="str">
        <f>VLOOKUP(N5345,lookups!$D$1:$E$6, 2, FALSE)</f>
        <v>hucuktlis r</v>
      </c>
      <c r="S5345" t="str">
        <f>VLOOKUP(C5345,lookups!$G$1:$H$3, 2, FALSE)</f>
        <v>smolt</v>
      </c>
    </row>
    <row r="5346" spans="1:19" x14ac:dyDescent="0.25">
      <c r="A5346" s="1">
        <v>34480</v>
      </c>
      <c r="B5346">
        <v>1</v>
      </c>
      <c r="C5346">
        <v>1</v>
      </c>
      <c r="D5346">
        <v>1</v>
      </c>
      <c r="E5346">
        <v>1994</v>
      </c>
      <c r="F5346">
        <v>154</v>
      </c>
      <c r="G5346">
        <v>1</v>
      </c>
      <c r="H5346">
        <v>74</v>
      </c>
      <c r="I5346">
        <v>4.1100000000000003</v>
      </c>
      <c r="J5346">
        <v>3.6857680930000001</v>
      </c>
      <c r="M5346">
        <v>1</v>
      </c>
      <c r="N5346">
        <v>399</v>
      </c>
      <c r="O5346">
        <v>1</v>
      </c>
      <c r="P5346">
        <v>3</v>
      </c>
      <c r="Q5346" t="str">
        <f>VLOOKUP(M5346,lookups!$A$1:$B$7, 2, FALSE)</f>
        <v>trawl/fyke</v>
      </c>
      <c r="R5346" t="str">
        <f>VLOOKUP(N5346,lookups!$D$1:$E$6, 2, FALSE)</f>
        <v>hucuktlis r</v>
      </c>
      <c r="S5346" t="str">
        <f>VLOOKUP(C5346,lookups!$G$1:$H$3, 2, FALSE)</f>
        <v>smolt</v>
      </c>
    </row>
    <row r="5347" spans="1:19" x14ac:dyDescent="0.25">
      <c r="A5347" s="1">
        <v>34480</v>
      </c>
      <c r="B5347">
        <v>1</v>
      </c>
      <c r="C5347">
        <v>1</v>
      </c>
      <c r="D5347">
        <v>1</v>
      </c>
      <c r="E5347">
        <v>1994</v>
      </c>
      <c r="F5347">
        <v>155</v>
      </c>
      <c r="G5347">
        <v>1</v>
      </c>
      <c r="H5347">
        <v>82</v>
      </c>
      <c r="I5347">
        <v>4.96</v>
      </c>
      <c r="J5347">
        <v>4.4480315670000001</v>
      </c>
      <c r="L5347">
        <v>1</v>
      </c>
      <c r="M5347">
        <v>1</v>
      </c>
      <c r="N5347">
        <v>399</v>
      </c>
      <c r="O5347">
        <v>1</v>
      </c>
      <c r="P5347">
        <v>3</v>
      </c>
      <c r="Q5347" t="str">
        <f>VLOOKUP(M5347,lookups!$A$1:$B$7, 2, FALSE)</f>
        <v>trawl/fyke</v>
      </c>
      <c r="R5347" t="str">
        <f>VLOOKUP(N5347,lookups!$D$1:$E$6, 2, FALSE)</f>
        <v>hucuktlis r</v>
      </c>
      <c r="S5347" t="str">
        <f>VLOOKUP(C5347,lookups!$G$1:$H$3, 2, FALSE)</f>
        <v>smolt</v>
      </c>
    </row>
    <row r="5348" spans="1:19" x14ac:dyDescent="0.25">
      <c r="A5348" s="1">
        <v>34480</v>
      </c>
      <c r="B5348">
        <v>1</v>
      </c>
      <c r="C5348">
        <v>1</v>
      </c>
      <c r="D5348">
        <v>1</v>
      </c>
      <c r="E5348">
        <v>1994</v>
      </c>
      <c r="F5348">
        <v>156</v>
      </c>
      <c r="G5348">
        <v>1</v>
      </c>
      <c r="H5348">
        <v>75</v>
      </c>
      <c r="I5348">
        <v>3.7</v>
      </c>
      <c r="J5348">
        <v>3.3180880639999999</v>
      </c>
      <c r="L5348">
        <v>1</v>
      </c>
      <c r="M5348">
        <v>1</v>
      </c>
      <c r="N5348">
        <v>399</v>
      </c>
      <c r="O5348">
        <v>1</v>
      </c>
      <c r="P5348">
        <v>3</v>
      </c>
      <c r="Q5348" t="str">
        <f>VLOOKUP(M5348,lookups!$A$1:$B$7, 2, FALSE)</f>
        <v>trawl/fyke</v>
      </c>
      <c r="R5348" t="str">
        <f>VLOOKUP(N5348,lookups!$D$1:$E$6, 2, FALSE)</f>
        <v>hucuktlis r</v>
      </c>
      <c r="S5348" t="str">
        <f>VLOOKUP(C5348,lookups!$G$1:$H$3, 2, FALSE)</f>
        <v>smolt</v>
      </c>
    </row>
    <row r="5349" spans="1:19" x14ac:dyDescent="0.25">
      <c r="A5349" s="1">
        <v>34480</v>
      </c>
      <c r="B5349">
        <v>1</v>
      </c>
      <c r="C5349">
        <v>1</v>
      </c>
      <c r="D5349">
        <v>1</v>
      </c>
      <c r="E5349">
        <v>1994</v>
      </c>
      <c r="F5349">
        <v>157</v>
      </c>
      <c r="G5349">
        <v>1</v>
      </c>
      <c r="H5349">
        <v>76</v>
      </c>
      <c r="I5349">
        <v>4.2300000000000004</v>
      </c>
      <c r="J5349">
        <v>3.7933817589999999</v>
      </c>
      <c r="M5349">
        <v>1</v>
      </c>
      <c r="N5349">
        <v>399</v>
      </c>
      <c r="O5349">
        <v>1</v>
      </c>
      <c r="P5349">
        <v>3</v>
      </c>
      <c r="Q5349" t="str">
        <f>VLOOKUP(M5349,lookups!$A$1:$B$7, 2, FALSE)</f>
        <v>trawl/fyke</v>
      </c>
      <c r="R5349" t="str">
        <f>VLOOKUP(N5349,lookups!$D$1:$E$6, 2, FALSE)</f>
        <v>hucuktlis r</v>
      </c>
      <c r="S5349" t="str">
        <f>VLOOKUP(C5349,lookups!$G$1:$H$3, 2, FALSE)</f>
        <v>smolt</v>
      </c>
    </row>
    <row r="5350" spans="1:19" x14ac:dyDescent="0.25">
      <c r="A5350" s="1">
        <v>34480</v>
      </c>
      <c r="B5350">
        <v>1</v>
      </c>
      <c r="C5350">
        <v>1</v>
      </c>
      <c r="D5350">
        <v>1</v>
      </c>
      <c r="E5350">
        <v>1994</v>
      </c>
      <c r="F5350">
        <v>158</v>
      </c>
      <c r="G5350">
        <v>1</v>
      </c>
      <c r="H5350">
        <v>92</v>
      </c>
      <c r="I5350">
        <v>7.38</v>
      </c>
      <c r="J5350">
        <v>6.6182405170000003</v>
      </c>
      <c r="L5350">
        <v>1</v>
      </c>
      <c r="M5350">
        <v>1</v>
      </c>
      <c r="N5350">
        <v>399</v>
      </c>
      <c r="O5350">
        <v>1</v>
      </c>
      <c r="P5350">
        <v>3</v>
      </c>
      <c r="Q5350" t="str">
        <f>VLOOKUP(M5350,lookups!$A$1:$B$7, 2, FALSE)</f>
        <v>trawl/fyke</v>
      </c>
      <c r="R5350" t="str">
        <f>VLOOKUP(N5350,lookups!$D$1:$E$6, 2, FALSE)</f>
        <v>hucuktlis r</v>
      </c>
      <c r="S5350" t="str">
        <f>VLOOKUP(C5350,lookups!$G$1:$H$3, 2, FALSE)</f>
        <v>smolt</v>
      </c>
    </row>
    <row r="5351" spans="1:19" x14ac:dyDescent="0.25">
      <c r="A5351" s="1">
        <v>34480</v>
      </c>
      <c r="B5351">
        <v>1</v>
      </c>
      <c r="C5351">
        <v>1</v>
      </c>
      <c r="D5351">
        <v>1</v>
      </c>
      <c r="E5351">
        <v>1994</v>
      </c>
      <c r="F5351">
        <v>159</v>
      </c>
      <c r="G5351">
        <v>1</v>
      </c>
      <c r="H5351">
        <v>84</v>
      </c>
      <c r="I5351">
        <v>4.9800000000000004</v>
      </c>
      <c r="J5351">
        <v>4.4659671779999996</v>
      </c>
      <c r="L5351">
        <v>1</v>
      </c>
      <c r="M5351">
        <v>1</v>
      </c>
      <c r="N5351">
        <v>399</v>
      </c>
      <c r="O5351">
        <v>1</v>
      </c>
      <c r="P5351">
        <v>3</v>
      </c>
      <c r="Q5351" t="str">
        <f>VLOOKUP(M5351,lookups!$A$1:$B$7, 2, FALSE)</f>
        <v>trawl/fyke</v>
      </c>
      <c r="R5351" t="str">
        <f>VLOOKUP(N5351,lookups!$D$1:$E$6, 2, FALSE)</f>
        <v>hucuktlis r</v>
      </c>
      <c r="S5351" t="str">
        <f>VLOOKUP(C5351,lookups!$G$1:$H$3, 2, FALSE)</f>
        <v>smolt</v>
      </c>
    </row>
    <row r="5352" spans="1:19" x14ac:dyDescent="0.25">
      <c r="A5352" s="1">
        <v>34480</v>
      </c>
      <c r="B5352">
        <v>1</v>
      </c>
      <c r="C5352">
        <v>1</v>
      </c>
      <c r="D5352">
        <v>1</v>
      </c>
      <c r="E5352">
        <v>1994</v>
      </c>
      <c r="F5352">
        <v>160</v>
      </c>
      <c r="G5352">
        <v>1</v>
      </c>
      <c r="H5352">
        <v>81</v>
      </c>
      <c r="I5352">
        <v>4.8600000000000003</v>
      </c>
      <c r="J5352">
        <v>4.3583535109999998</v>
      </c>
      <c r="L5352">
        <v>1</v>
      </c>
      <c r="M5352">
        <v>1</v>
      </c>
      <c r="N5352">
        <v>399</v>
      </c>
      <c r="O5352">
        <v>1</v>
      </c>
      <c r="P5352">
        <v>3</v>
      </c>
      <c r="Q5352" t="str">
        <f>VLOOKUP(M5352,lookups!$A$1:$B$7, 2, FALSE)</f>
        <v>trawl/fyke</v>
      </c>
      <c r="R5352" t="str">
        <f>VLOOKUP(N5352,lookups!$D$1:$E$6, 2, FALSE)</f>
        <v>hucuktlis r</v>
      </c>
      <c r="S5352" t="str">
        <f>VLOOKUP(C5352,lookups!$G$1:$H$3, 2, FALSE)</f>
        <v>smolt</v>
      </c>
    </row>
    <row r="5353" spans="1:19" x14ac:dyDescent="0.25">
      <c r="A5353" s="1">
        <v>34480</v>
      </c>
      <c r="B5353">
        <v>1</v>
      </c>
      <c r="C5353">
        <v>1</v>
      </c>
      <c r="D5353">
        <v>1</v>
      </c>
      <c r="E5353">
        <v>1994</v>
      </c>
      <c r="F5353">
        <v>161</v>
      </c>
      <c r="G5353">
        <v>1</v>
      </c>
      <c r="H5353">
        <v>80</v>
      </c>
      <c r="I5353">
        <v>4.6900000000000004</v>
      </c>
      <c r="J5353">
        <v>4.2059008159999998</v>
      </c>
      <c r="L5353">
        <v>1</v>
      </c>
      <c r="M5353">
        <v>1</v>
      </c>
      <c r="N5353">
        <v>399</v>
      </c>
      <c r="O5353">
        <v>1</v>
      </c>
      <c r="P5353">
        <v>3</v>
      </c>
      <c r="Q5353" t="str">
        <f>VLOOKUP(M5353,lookups!$A$1:$B$7, 2, FALSE)</f>
        <v>trawl/fyke</v>
      </c>
      <c r="R5353" t="str">
        <f>VLOOKUP(N5353,lookups!$D$1:$E$6, 2, FALSE)</f>
        <v>hucuktlis r</v>
      </c>
      <c r="S5353" t="str">
        <f>VLOOKUP(C5353,lookups!$G$1:$H$3, 2, FALSE)</f>
        <v>smolt</v>
      </c>
    </row>
    <row r="5354" spans="1:19" x14ac:dyDescent="0.25">
      <c r="A5354" s="1">
        <v>34480</v>
      </c>
      <c r="B5354">
        <v>1</v>
      </c>
      <c r="C5354">
        <v>1</v>
      </c>
      <c r="D5354">
        <v>1</v>
      </c>
      <c r="E5354">
        <v>1994</v>
      </c>
      <c r="F5354">
        <v>162</v>
      </c>
      <c r="G5354">
        <v>1</v>
      </c>
      <c r="H5354">
        <v>57</v>
      </c>
      <c r="I5354">
        <v>1.81</v>
      </c>
      <c r="J5354">
        <v>1.62317281</v>
      </c>
      <c r="M5354">
        <v>1</v>
      </c>
      <c r="N5354">
        <v>399</v>
      </c>
      <c r="O5354">
        <v>1</v>
      </c>
      <c r="P5354">
        <v>3</v>
      </c>
      <c r="Q5354" t="str">
        <f>VLOOKUP(M5354,lookups!$A$1:$B$7, 2, FALSE)</f>
        <v>trawl/fyke</v>
      </c>
      <c r="R5354" t="str">
        <f>VLOOKUP(N5354,lookups!$D$1:$E$6, 2, FALSE)</f>
        <v>hucuktlis r</v>
      </c>
      <c r="S5354" t="str">
        <f>VLOOKUP(C5354,lookups!$G$1:$H$3, 2, FALSE)</f>
        <v>smolt</v>
      </c>
    </row>
    <row r="5355" spans="1:19" x14ac:dyDescent="0.25">
      <c r="A5355" s="1">
        <v>34480</v>
      </c>
      <c r="B5355">
        <v>1</v>
      </c>
      <c r="C5355">
        <v>1</v>
      </c>
      <c r="D5355">
        <v>1</v>
      </c>
      <c r="E5355">
        <v>1994</v>
      </c>
      <c r="F5355">
        <v>163</v>
      </c>
      <c r="G5355">
        <v>1</v>
      </c>
      <c r="H5355">
        <v>79</v>
      </c>
      <c r="I5355">
        <v>4.17</v>
      </c>
      <c r="J5355">
        <v>3.739574926</v>
      </c>
      <c r="L5355">
        <v>1</v>
      </c>
      <c r="M5355">
        <v>1</v>
      </c>
      <c r="N5355">
        <v>399</v>
      </c>
      <c r="O5355">
        <v>1</v>
      </c>
      <c r="P5355">
        <v>3</v>
      </c>
      <c r="Q5355" t="str">
        <f>VLOOKUP(M5355,lookups!$A$1:$B$7, 2, FALSE)</f>
        <v>trawl/fyke</v>
      </c>
      <c r="R5355" t="str">
        <f>VLOOKUP(N5355,lookups!$D$1:$E$6, 2, FALSE)</f>
        <v>hucuktlis r</v>
      </c>
      <c r="S5355" t="str">
        <f>VLOOKUP(C5355,lookups!$G$1:$H$3, 2, FALSE)</f>
        <v>smolt</v>
      </c>
    </row>
    <row r="5356" spans="1:19" x14ac:dyDescent="0.25">
      <c r="A5356" s="1">
        <v>34480</v>
      </c>
      <c r="B5356">
        <v>1</v>
      </c>
      <c r="C5356">
        <v>1</v>
      </c>
      <c r="D5356">
        <v>1</v>
      </c>
      <c r="E5356">
        <v>1994</v>
      </c>
      <c r="F5356">
        <v>164</v>
      </c>
      <c r="G5356">
        <v>1</v>
      </c>
      <c r="H5356">
        <v>70</v>
      </c>
      <c r="I5356">
        <v>2.99</v>
      </c>
      <c r="J5356">
        <v>2.6813738680000001</v>
      </c>
      <c r="M5356">
        <v>1</v>
      </c>
      <c r="N5356">
        <v>399</v>
      </c>
      <c r="O5356">
        <v>1</v>
      </c>
      <c r="P5356">
        <v>3</v>
      </c>
      <c r="Q5356" t="str">
        <f>VLOOKUP(M5356,lookups!$A$1:$B$7, 2, FALSE)</f>
        <v>trawl/fyke</v>
      </c>
      <c r="R5356" t="str">
        <f>VLOOKUP(N5356,lookups!$D$1:$E$6, 2, FALSE)</f>
        <v>hucuktlis r</v>
      </c>
      <c r="S5356" t="str">
        <f>VLOOKUP(C5356,lookups!$G$1:$H$3, 2, FALSE)</f>
        <v>smolt</v>
      </c>
    </row>
    <row r="5357" spans="1:19" x14ac:dyDescent="0.25">
      <c r="A5357" s="1">
        <v>34480</v>
      </c>
      <c r="B5357">
        <v>1</v>
      </c>
      <c r="C5357">
        <v>1</v>
      </c>
      <c r="D5357">
        <v>1</v>
      </c>
      <c r="E5357">
        <v>1994</v>
      </c>
      <c r="F5357">
        <v>165</v>
      </c>
      <c r="G5357">
        <v>1</v>
      </c>
      <c r="H5357">
        <v>79</v>
      </c>
      <c r="I5357">
        <v>4.5199999999999996</v>
      </c>
      <c r="J5357">
        <v>4.0534481209999997</v>
      </c>
      <c r="L5357">
        <v>1</v>
      </c>
      <c r="M5357">
        <v>1</v>
      </c>
      <c r="N5357">
        <v>399</v>
      </c>
      <c r="O5357">
        <v>1</v>
      </c>
      <c r="P5357">
        <v>3</v>
      </c>
      <c r="Q5357" t="str">
        <f>VLOOKUP(M5357,lookups!$A$1:$B$7, 2, FALSE)</f>
        <v>trawl/fyke</v>
      </c>
      <c r="R5357" t="str">
        <f>VLOOKUP(N5357,lookups!$D$1:$E$6, 2, FALSE)</f>
        <v>hucuktlis r</v>
      </c>
      <c r="S5357" t="str">
        <f>VLOOKUP(C5357,lookups!$G$1:$H$3, 2, FALSE)</f>
        <v>smolt</v>
      </c>
    </row>
    <row r="5358" spans="1:19" x14ac:dyDescent="0.25">
      <c r="A5358" s="1">
        <v>34480</v>
      </c>
      <c r="B5358">
        <v>1</v>
      </c>
      <c r="C5358">
        <v>1</v>
      </c>
      <c r="D5358">
        <v>1</v>
      </c>
      <c r="E5358">
        <v>1994</v>
      </c>
      <c r="F5358">
        <v>166</v>
      </c>
      <c r="G5358">
        <v>1</v>
      </c>
      <c r="H5358">
        <v>76</v>
      </c>
      <c r="I5358">
        <v>4.33</v>
      </c>
      <c r="J5358">
        <v>3.8830598150000002</v>
      </c>
      <c r="L5358">
        <v>1</v>
      </c>
      <c r="M5358">
        <v>1</v>
      </c>
      <c r="N5358">
        <v>399</v>
      </c>
      <c r="O5358">
        <v>1</v>
      </c>
      <c r="P5358">
        <v>3</v>
      </c>
      <c r="Q5358" t="str">
        <f>VLOOKUP(M5358,lookups!$A$1:$B$7, 2, FALSE)</f>
        <v>trawl/fyke</v>
      </c>
      <c r="R5358" t="str">
        <f>VLOOKUP(N5358,lookups!$D$1:$E$6, 2, FALSE)</f>
        <v>hucuktlis r</v>
      </c>
      <c r="S5358" t="str">
        <f>VLOOKUP(C5358,lookups!$G$1:$H$3, 2, FALSE)</f>
        <v>smolt</v>
      </c>
    </row>
    <row r="5359" spans="1:19" x14ac:dyDescent="0.25">
      <c r="A5359" s="1">
        <v>34480</v>
      </c>
      <c r="B5359">
        <v>1</v>
      </c>
      <c r="C5359">
        <v>1</v>
      </c>
      <c r="D5359">
        <v>1</v>
      </c>
      <c r="E5359">
        <v>1994</v>
      </c>
      <c r="F5359">
        <v>167</v>
      </c>
      <c r="G5359">
        <v>1</v>
      </c>
      <c r="H5359">
        <v>44</v>
      </c>
      <c r="I5359">
        <v>0.82</v>
      </c>
      <c r="J5359">
        <v>0.73536005699999996</v>
      </c>
      <c r="M5359">
        <v>1</v>
      </c>
      <c r="N5359">
        <v>399</v>
      </c>
      <c r="O5359">
        <v>1</v>
      </c>
      <c r="P5359">
        <v>3</v>
      </c>
      <c r="Q5359" t="str">
        <f>VLOOKUP(M5359,lookups!$A$1:$B$7, 2, FALSE)</f>
        <v>trawl/fyke</v>
      </c>
      <c r="R5359" t="str">
        <f>VLOOKUP(N5359,lookups!$D$1:$E$6, 2, FALSE)</f>
        <v>hucuktlis r</v>
      </c>
      <c r="S5359" t="str">
        <f>VLOOKUP(C5359,lookups!$G$1:$H$3, 2, FALSE)</f>
        <v>smolt</v>
      </c>
    </row>
    <row r="5360" spans="1:19" x14ac:dyDescent="0.25">
      <c r="A5360" s="1">
        <v>34480</v>
      </c>
      <c r="B5360">
        <v>1</v>
      </c>
      <c r="C5360">
        <v>1</v>
      </c>
      <c r="D5360">
        <v>1</v>
      </c>
      <c r="E5360">
        <v>1994</v>
      </c>
      <c r="F5360">
        <v>168</v>
      </c>
      <c r="G5360">
        <v>1</v>
      </c>
      <c r="H5360">
        <v>77</v>
      </c>
      <c r="I5360">
        <v>4.05</v>
      </c>
      <c r="J5360">
        <v>3.6319612590000001</v>
      </c>
      <c r="L5360">
        <v>1</v>
      </c>
      <c r="M5360">
        <v>1</v>
      </c>
      <c r="N5360">
        <v>399</v>
      </c>
      <c r="O5360">
        <v>1</v>
      </c>
      <c r="P5360">
        <v>3</v>
      </c>
      <c r="Q5360" t="str">
        <f>VLOOKUP(M5360,lookups!$A$1:$B$7, 2, FALSE)</f>
        <v>trawl/fyke</v>
      </c>
      <c r="R5360" t="str">
        <f>VLOOKUP(N5360,lookups!$D$1:$E$6, 2, FALSE)</f>
        <v>hucuktlis r</v>
      </c>
      <c r="S5360" t="str">
        <f>VLOOKUP(C5360,lookups!$G$1:$H$3, 2, FALSE)</f>
        <v>smolt</v>
      </c>
    </row>
    <row r="5361" spans="1:19" x14ac:dyDescent="0.25">
      <c r="A5361" s="1">
        <v>34480</v>
      </c>
      <c r="B5361">
        <v>1</v>
      </c>
      <c r="C5361">
        <v>1</v>
      </c>
      <c r="D5361">
        <v>1</v>
      </c>
      <c r="E5361">
        <v>1994</v>
      </c>
      <c r="F5361">
        <v>169</v>
      </c>
      <c r="G5361">
        <v>1</v>
      </c>
      <c r="H5361">
        <v>58</v>
      </c>
      <c r="I5361">
        <v>1.88</v>
      </c>
      <c r="J5361">
        <v>1.6859474489999999</v>
      </c>
      <c r="M5361">
        <v>1</v>
      </c>
      <c r="N5361">
        <v>399</v>
      </c>
      <c r="O5361">
        <v>1</v>
      </c>
      <c r="P5361">
        <v>3</v>
      </c>
      <c r="Q5361" t="str">
        <f>VLOOKUP(M5361,lookups!$A$1:$B$7, 2, FALSE)</f>
        <v>trawl/fyke</v>
      </c>
      <c r="R5361" t="str">
        <f>VLOOKUP(N5361,lookups!$D$1:$E$6, 2, FALSE)</f>
        <v>hucuktlis r</v>
      </c>
      <c r="S5361" t="str">
        <f>VLOOKUP(C5361,lookups!$G$1:$H$3, 2, FALSE)</f>
        <v>smolt</v>
      </c>
    </row>
    <row r="5362" spans="1:19" x14ac:dyDescent="0.25">
      <c r="A5362" s="1">
        <v>34480</v>
      </c>
      <c r="B5362">
        <v>1</v>
      </c>
      <c r="C5362">
        <v>1</v>
      </c>
      <c r="D5362">
        <v>1</v>
      </c>
      <c r="E5362">
        <v>1994</v>
      </c>
      <c r="F5362">
        <v>170</v>
      </c>
      <c r="G5362">
        <v>1</v>
      </c>
      <c r="H5362">
        <v>81</v>
      </c>
      <c r="I5362">
        <v>5.01</v>
      </c>
      <c r="J5362">
        <v>4.4928705950000003</v>
      </c>
      <c r="L5362">
        <v>1</v>
      </c>
      <c r="M5362">
        <v>1</v>
      </c>
      <c r="N5362">
        <v>399</v>
      </c>
      <c r="O5362">
        <v>1</v>
      </c>
      <c r="P5362">
        <v>3</v>
      </c>
      <c r="Q5362" t="str">
        <f>VLOOKUP(M5362,lookups!$A$1:$B$7, 2, FALSE)</f>
        <v>trawl/fyke</v>
      </c>
      <c r="R5362" t="str">
        <f>VLOOKUP(N5362,lookups!$D$1:$E$6, 2, FALSE)</f>
        <v>hucuktlis r</v>
      </c>
      <c r="S5362" t="str">
        <f>VLOOKUP(C5362,lookups!$G$1:$H$3, 2, FALSE)</f>
        <v>smolt</v>
      </c>
    </row>
    <row r="5363" spans="1:19" x14ac:dyDescent="0.25">
      <c r="A5363" s="1">
        <v>34480</v>
      </c>
      <c r="B5363">
        <v>1</v>
      </c>
      <c r="C5363">
        <v>1</v>
      </c>
      <c r="D5363">
        <v>1</v>
      </c>
      <c r="E5363">
        <v>1994</v>
      </c>
      <c r="F5363">
        <v>171</v>
      </c>
      <c r="G5363">
        <v>1</v>
      </c>
      <c r="H5363">
        <v>80</v>
      </c>
      <c r="I5363">
        <v>4.8</v>
      </c>
      <c r="J5363">
        <v>4.3045466770000003</v>
      </c>
      <c r="L5363">
        <v>1</v>
      </c>
      <c r="M5363">
        <v>1</v>
      </c>
      <c r="N5363">
        <v>399</v>
      </c>
      <c r="O5363">
        <v>1</v>
      </c>
      <c r="P5363">
        <v>3</v>
      </c>
      <c r="Q5363" t="str">
        <f>VLOOKUP(M5363,lookups!$A$1:$B$7, 2, FALSE)</f>
        <v>trawl/fyke</v>
      </c>
      <c r="R5363" t="str">
        <f>VLOOKUP(N5363,lookups!$D$1:$E$6, 2, FALSE)</f>
        <v>hucuktlis r</v>
      </c>
      <c r="S5363" t="str">
        <f>VLOOKUP(C5363,lookups!$G$1:$H$3, 2, FALSE)</f>
        <v>smolt</v>
      </c>
    </row>
    <row r="5364" spans="1:19" x14ac:dyDescent="0.25">
      <c r="A5364" s="1">
        <v>34480</v>
      </c>
      <c r="B5364">
        <v>1</v>
      </c>
      <c r="C5364">
        <v>1</v>
      </c>
      <c r="D5364">
        <v>1</v>
      </c>
      <c r="E5364">
        <v>1994</v>
      </c>
      <c r="F5364">
        <v>172</v>
      </c>
      <c r="G5364">
        <v>1</v>
      </c>
      <c r="H5364">
        <v>60</v>
      </c>
      <c r="I5364">
        <v>1.8</v>
      </c>
      <c r="J5364">
        <v>1.614205004</v>
      </c>
      <c r="M5364">
        <v>1</v>
      </c>
      <c r="N5364">
        <v>399</v>
      </c>
      <c r="O5364">
        <v>1</v>
      </c>
      <c r="P5364">
        <v>3</v>
      </c>
      <c r="Q5364" t="str">
        <f>VLOOKUP(M5364,lookups!$A$1:$B$7, 2, FALSE)</f>
        <v>trawl/fyke</v>
      </c>
      <c r="R5364" t="str">
        <f>VLOOKUP(N5364,lookups!$D$1:$E$6, 2, FALSE)</f>
        <v>hucuktlis r</v>
      </c>
      <c r="S5364" t="str">
        <f>VLOOKUP(C5364,lookups!$G$1:$H$3, 2, FALSE)</f>
        <v>smolt</v>
      </c>
    </row>
    <row r="5365" spans="1:19" x14ac:dyDescent="0.25">
      <c r="A5365" s="1">
        <v>34480</v>
      </c>
      <c r="B5365">
        <v>1</v>
      </c>
      <c r="C5365">
        <v>1</v>
      </c>
      <c r="D5365">
        <v>1</v>
      </c>
      <c r="E5365">
        <v>1994</v>
      </c>
      <c r="F5365">
        <v>173</v>
      </c>
      <c r="G5365">
        <v>1</v>
      </c>
      <c r="H5365">
        <v>72</v>
      </c>
      <c r="I5365">
        <v>3.44</v>
      </c>
      <c r="J5365">
        <v>3.0849251190000002</v>
      </c>
      <c r="M5365">
        <v>1</v>
      </c>
      <c r="N5365">
        <v>399</v>
      </c>
      <c r="O5365">
        <v>1</v>
      </c>
      <c r="P5365">
        <v>3</v>
      </c>
      <c r="Q5365" t="str">
        <f>VLOOKUP(M5365,lookups!$A$1:$B$7, 2, FALSE)</f>
        <v>trawl/fyke</v>
      </c>
      <c r="R5365" t="str">
        <f>VLOOKUP(N5365,lookups!$D$1:$E$6, 2, FALSE)</f>
        <v>hucuktlis r</v>
      </c>
      <c r="S5365" t="str">
        <f>VLOOKUP(C5365,lookups!$G$1:$H$3, 2, FALSE)</f>
        <v>smolt</v>
      </c>
    </row>
    <row r="5366" spans="1:19" x14ac:dyDescent="0.25">
      <c r="A5366" s="1">
        <v>34480</v>
      </c>
      <c r="B5366">
        <v>1</v>
      </c>
      <c r="C5366">
        <v>1</v>
      </c>
      <c r="D5366">
        <v>1</v>
      </c>
      <c r="E5366">
        <v>1994</v>
      </c>
      <c r="F5366">
        <v>174</v>
      </c>
      <c r="G5366">
        <v>1</v>
      </c>
      <c r="H5366">
        <v>81</v>
      </c>
      <c r="I5366">
        <v>4.71</v>
      </c>
      <c r="J5366">
        <v>4.2238364270000002</v>
      </c>
      <c r="L5366">
        <v>1</v>
      </c>
      <c r="M5366">
        <v>1</v>
      </c>
      <c r="N5366">
        <v>399</v>
      </c>
      <c r="O5366">
        <v>1</v>
      </c>
      <c r="P5366">
        <v>3</v>
      </c>
      <c r="Q5366" t="str">
        <f>VLOOKUP(M5366,lookups!$A$1:$B$7, 2, FALSE)</f>
        <v>trawl/fyke</v>
      </c>
      <c r="R5366" t="str">
        <f>VLOOKUP(N5366,lookups!$D$1:$E$6, 2, FALSE)</f>
        <v>hucuktlis r</v>
      </c>
      <c r="S5366" t="str">
        <f>VLOOKUP(C5366,lookups!$G$1:$H$3, 2, FALSE)</f>
        <v>smolt</v>
      </c>
    </row>
    <row r="5367" spans="1:19" x14ac:dyDescent="0.25">
      <c r="A5367" s="1">
        <v>34480</v>
      </c>
      <c r="B5367">
        <v>1</v>
      </c>
      <c r="C5367">
        <v>1</v>
      </c>
      <c r="D5367">
        <v>1</v>
      </c>
      <c r="E5367">
        <v>1994</v>
      </c>
      <c r="F5367">
        <v>175</v>
      </c>
      <c r="G5367">
        <v>1</v>
      </c>
      <c r="H5367">
        <v>85</v>
      </c>
      <c r="I5367">
        <v>5.57</v>
      </c>
      <c r="J5367">
        <v>4.9950677069999996</v>
      </c>
      <c r="L5367">
        <v>1</v>
      </c>
      <c r="M5367">
        <v>1</v>
      </c>
      <c r="N5367">
        <v>399</v>
      </c>
      <c r="O5367">
        <v>1</v>
      </c>
      <c r="P5367">
        <v>3</v>
      </c>
      <c r="Q5367" t="str">
        <f>VLOOKUP(M5367,lookups!$A$1:$B$7, 2, FALSE)</f>
        <v>trawl/fyke</v>
      </c>
      <c r="R5367" t="str">
        <f>VLOOKUP(N5367,lookups!$D$1:$E$6, 2, FALSE)</f>
        <v>hucuktlis r</v>
      </c>
      <c r="S5367" t="str">
        <f>VLOOKUP(C5367,lookups!$G$1:$H$3, 2, FALSE)</f>
        <v>smolt</v>
      </c>
    </row>
    <row r="5368" spans="1:19" x14ac:dyDescent="0.25">
      <c r="A5368" s="1">
        <v>34480</v>
      </c>
      <c r="B5368">
        <v>1</v>
      </c>
      <c r="C5368">
        <v>1</v>
      </c>
      <c r="D5368">
        <v>1</v>
      </c>
      <c r="E5368">
        <v>1994</v>
      </c>
      <c r="F5368">
        <v>176</v>
      </c>
      <c r="G5368">
        <v>1</v>
      </c>
      <c r="H5368">
        <v>63</v>
      </c>
      <c r="I5368">
        <v>2.02</v>
      </c>
      <c r="J5368">
        <v>1.811496727</v>
      </c>
      <c r="M5368">
        <v>1</v>
      </c>
      <c r="N5368">
        <v>399</v>
      </c>
      <c r="O5368">
        <v>1</v>
      </c>
      <c r="P5368">
        <v>3</v>
      </c>
      <c r="Q5368" t="str">
        <f>VLOOKUP(M5368,lookups!$A$1:$B$7, 2, FALSE)</f>
        <v>trawl/fyke</v>
      </c>
      <c r="R5368" t="str">
        <f>VLOOKUP(N5368,lookups!$D$1:$E$6, 2, FALSE)</f>
        <v>hucuktlis r</v>
      </c>
      <c r="S5368" t="str">
        <f>VLOOKUP(C5368,lookups!$G$1:$H$3, 2, FALSE)</f>
        <v>smolt</v>
      </c>
    </row>
    <row r="5369" spans="1:19" x14ac:dyDescent="0.25">
      <c r="A5369" s="1">
        <v>34480</v>
      </c>
      <c r="B5369">
        <v>1</v>
      </c>
      <c r="C5369">
        <v>1</v>
      </c>
      <c r="D5369">
        <v>1</v>
      </c>
      <c r="E5369">
        <v>1994</v>
      </c>
      <c r="F5369">
        <v>177</v>
      </c>
      <c r="G5369">
        <v>1</v>
      </c>
      <c r="H5369">
        <v>80</v>
      </c>
      <c r="I5369">
        <v>4.91</v>
      </c>
      <c r="J5369">
        <v>4.403192539</v>
      </c>
      <c r="L5369">
        <v>1</v>
      </c>
      <c r="M5369">
        <v>1</v>
      </c>
      <c r="N5369">
        <v>399</v>
      </c>
      <c r="O5369">
        <v>1</v>
      </c>
      <c r="P5369">
        <v>3</v>
      </c>
      <c r="Q5369" t="str">
        <f>VLOOKUP(M5369,lookups!$A$1:$B$7, 2, FALSE)</f>
        <v>trawl/fyke</v>
      </c>
      <c r="R5369" t="str">
        <f>VLOOKUP(N5369,lookups!$D$1:$E$6, 2, FALSE)</f>
        <v>hucuktlis r</v>
      </c>
      <c r="S5369" t="str">
        <f>VLOOKUP(C5369,lookups!$G$1:$H$3, 2, FALSE)</f>
        <v>smolt</v>
      </c>
    </row>
    <row r="5370" spans="1:19" x14ac:dyDescent="0.25">
      <c r="A5370" s="1">
        <v>34480</v>
      </c>
      <c r="B5370">
        <v>1</v>
      </c>
      <c r="C5370">
        <v>1</v>
      </c>
      <c r="D5370">
        <v>1</v>
      </c>
      <c r="E5370">
        <v>1994</v>
      </c>
      <c r="F5370">
        <v>178</v>
      </c>
      <c r="G5370">
        <v>1</v>
      </c>
      <c r="H5370">
        <v>42</v>
      </c>
      <c r="I5370">
        <v>0.74</v>
      </c>
      <c r="J5370">
        <v>0.663617613</v>
      </c>
      <c r="M5370">
        <v>1</v>
      </c>
      <c r="N5370">
        <v>399</v>
      </c>
      <c r="O5370">
        <v>1</v>
      </c>
      <c r="P5370">
        <v>3</v>
      </c>
      <c r="Q5370" t="str">
        <f>VLOOKUP(M5370,lookups!$A$1:$B$7, 2, FALSE)</f>
        <v>trawl/fyke</v>
      </c>
      <c r="R5370" t="str">
        <f>VLOOKUP(N5370,lookups!$D$1:$E$6, 2, FALSE)</f>
        <v>hucuktlis r</v>
      </c>
      <c r="S5370" t="str">
        <f>VLOOKUP(C5370,lookups!$G$1:$H$3, 2, FALSE)</f>
        <v>smolt</v>
      </c>
    </row>
    <row r="5371" spans="1:19" x14ac:dyDescent="0.25">
      <c r="A5371" s="1">
        <v>34480</v>
      </c>
      <c r="B5371">
        <v>1</v>
      </c>
      <c r="C5371">
        <v>1</v>
      </c>
      <c r="D5371">
        <v>1</v>
      </c>
      <c r="E5371">
        <v>1994</v>
      </c>
      <c r="F5371">
        <v>179</v>
      </c>
      <c r="G5371">
        <v>1</v>
      </c>
      <c r="H5371">
        <v>74</v>
      </c>
      <c r="I5371">
        <v>3.77</v>
      </c>
      <c r="J5371">
        <v>3.380862703</v>
      </c>
      <c r="M5371">
        <v>1</v>
      </c>
      <c r="N5371">
        <v>399</v>
      </c>
      <c r="O5371">
        <v>1</v>
      </c>
      <c r="P5371">
        <v>3</v>
      </c>
      <c r="Q5371" t="str">
        <f>VLOOKUP(M5371,lookups!$A$1:$B$7, 2, FALSE)</f>
        <v>trawl/fyke</v>
      </c>
      <c r="R5371" t="str">
        <f>VLOOKUP(N5371,lookups!$D$1:$E$6, 2, FALSE)</f>
        <v>hucuktlis r</v>
      </c>
      <c r="S5371" t="str">
        <f>VLOOKUP(C5371,lookups!$G$1:$H$3, 2, FALSE)</f>
        <v>smolt</v>
      </c>
    </row>
    <row r="5372" spans="1:19" x14ac:dyDescent="0.25">
      <c r="A5372" s="1">
        <v>34480</v>
      </c>
      <c r="B5372">
        <v>1</v>
      </c>
      <c r="C5372">
        <v>1</v>
      </c>
      <c r="D5372">
        <v>1</v>
      </c>
      <c r="E5372">
        <v>1994</v>
      </c>
      <c r="F5372">
        <v>180</v>
      </c>
      <c r="G5372">
        <v>1</v>
      </c>
      <c r="H5372">
        <v>82</v>
      </c>
      <c r="I5372">
        <v>4.9400000000000004</v>
      </c>
      <c r="J5372">
        <v>4.4300959559999997</v>
      </c>
      <c r="L5372">
        <v>1</v>
      </c>
      <c r="M5372">
        <v>1</v>
      </c>
      <c r="N5372">
        <v>399</v>
      </c>
      <c r="O5372">
        <v>1</v>
      </c>
      <c r="P5372">
        <v>3</v>
      </c>
      <c r="Q5372" t="str">
        <f>VLOOKUP(M5372,lookups!$A$1:$B$7, 2, FALSE)</f>
        <v>trawl/fyke</v>
      </c>
      <c r="R5372" t="str">
        <f>VLOOKUP(N5372,lookups!$D$1:$E$6, 2, FALSE)</f>
        <v>hucuktlis r</v>
      </c>
      <c r="S5372" t="str">
        <f>VLOOKUP(C5372,lookups!$G$1:$H$3, 2, FALSE)</f>
        <v>smolt</v>
      </c>
    </row>
    <row r="5373" spans="1:19" x14ac:dyDescent="0.25">
      <c r="A5373" s="1">
        <v>34480</v>
      </c>
      <c r="B5373">
        <v>1</v>
      </c>
      <c r="C5373">
        <v>1</v>
      </c>
      <c r="D5373">
        <v>1</v>
      </c>
      <c r="E5373">
        <v>1994</v>
      </c>
      <c r="F5373">
        <v>181</v>
      </c>
      <c r="G5373">
        <v>1</v>
      </c>
      <c r="H5373">
        <v>57</v>
      </c>
      <c r="I5373">
        <v>1.61</v>
      </c>
      <c r="J5373">
        <v>1.443816698</v>
      </c>
      <c r="M5373">
        <v>1</v>
      </c>
      <c r="N5373">
        <v>399</v>
      </c>
      <c r="O5373">
        <v>1</v>
      </c>
      <c r="P5373">
        <v>3</v>
      </c>
      <c r="Q5373" t="str">
        <f>VLOOKUP(M5373,lookups!$A$1:$B$7, 2, FALSE)</f>
        <v>trawl/fyke</v>
      </c>
      <c r="R5373" t="str">
        <f>VLOOKUP(N5373,lookups!$D$1:$E$6, 2, FALSE)</f>
        <v>hucuktlis r</v>
      </c>
      <c r="S5373" t="str">
        <f>VLOOKUP(C5373,lookups!$G$1:$H$3, 2, FALSE)</f>
        <v>smolt</v>
      </c>
    </row>
    <row r="5374" spans="1:19" x14ac:dyDescent="0.25">
      <c r="A5374" s="1">
        <v>34480</v>
      </c>
      <c r="B5374">
        <v>1</v>
      </c>
      <c r="C5374">
        <v>1</v>
      </c>
      <c r="D5374">
        <v>1</v>
      </c>
      <c r="E5374">
        <v>1994</v>
      </c>
      <c r="F5374">
        <v>182</v>
      </c>
      <c r="G5374">
        <v>1</v>
      </c>
      <c r="H5374">
        <v>74</v>
      </c>
      <c r="I5374">
        <v>3.53</v>
      </c>
      <c r="J5374">
        <v>3.1656353689999999</v>
      </c>
      <c r="M5374">
        <v>1</v>
      </c>
      <c r="N5374">
        <v>399</v>
      </c>
      <c r="O5374">
        <v>1</v>
      </c>
      <c r="P5374">
        <v>3</v>
      </c>
      <c r="Q5374" t="str">
        <f>VLOOKUP(M5374,lookups!$A$1:$B$7, 2, FALSE)</f>
        <v>trawl/fyke</v>
      </c>
      <c r="R5374" t="str">
        <f>VLOOKUP(N5374,lookups!$D$1:$E$6, 2, FALSE)</f>
        <v>hucuktlis r</v>
      </c>
      <c r="S5374" t="str">
        <f>VLOOKUP(C5374,lookups!$G$1:$H$3, 2, FALSE)</f>
        <v>smolt</v>
      </c>
    </row>
    <row r="5375" spans="1:19" x14ac:dyDescent="0.25">
      <c r="A5375" s="1">
        <v>34480</v>
      </c>
      <c r="B5375">
        <v>1</v>
      </c>
      <c r="C5375">
        <v>1</v>
      </c>
      <c r="D5375">
        <v>1</v>
      </c>
      <c r="E5375">
        <v>1994</v>
      </c>
      <c r="F5375">
        <v>183</v>
      </c>
      <c r="G5375">
        <v>1</v>
      </c>
      <c r="H5375">
        <v>76</v>
      </c>
      <c r="I5375">
        <v>3.8</v>
      </c>
      <c r="J5375">
        <v>3.4077661199999998</v>
      </c>
      <c r="L5375">
        <v>1</v>
      </c>
      <c r="M5375">
        <v>1</v>
      </c>
      <c r="N5375">
        <v>399</v>
      </c>
      <c r="O5375">
        <v>1</v>
      </c>
      <c r="P5375">
        <v>3</v>
      </c>
      <c r="Q5375" t="str">
        <f>VLOOKUP(M5375,lookups!$A$1:$B$7, 2, FALSE)</f>
        <v>trawl/fyke</v>
      </c>
      <c r="R5375" t="str">
        <f>VLOOKUP(N5375,lookups!$D$1:$E$6, 2, FALSE)</f>
        <v>hucuktlis r</v>
      </c>
      <c r="S5375" t="str">
        <f>VLOOKUP(C5375,lookups!$G$1:$H$3, 2, FALSE)</f>
        <v>smolt</v>
      </c>
    </row>
    <row r="5376" spans="1:19" x14ac:dyDescent="0.25">
      <c r="A5376" s="1">
        <v>34480</v>
      </c>
      <c r="B5376">
        <v>1</v>
      </c>
      <c r="C5376">
        <v>1</v>
      </c>
      <c r="D5376">
        <v>1</v>
      </c>
      <c r="E5376">
        <v>1994</v>
      </c>
      <c r="F5376">
        <v>184</v>
      </c>
      <c r="G5376">
        <v>1</v>
      </c>
      <c r="H5376">
        <v>82</v>
      </c>
      <c r="I5376">
        <v>4.72</v>
      </c>
      <c r="J5376">
        <v>4.2328042330000004</v>
      </c>
      <c r="L5376">
        <v>1</v>
      </c>
      <c r="M5376">
        <v>1</v>
      </c>
      <c r="N5376">
        <v>399</v>
      </c>
      <c r="O5376">
        <v>1</v>
      </c>
      <c r="P5376">
        <v>3</v>
      </c>
      <c r="Q5376" t="str">
        <f>VLOOKUP(M5376,lookups!$A$1:$B$7, 2, FALSE)</f>
        <v>trawl/fyke</v>
      </c>
      <c r="R5376" t="str">
        <f>VLOOKUP(N5376,lookups!$D$1:$E$6, 2, FALSE)</f>
        <v>hucuktlis r</v>
      </c>
      <c r="S5376" t="str">
        <f>VLOOKUP(C5376,lookups!$G$1:$H$3, 2, FALSE)</f>
        <v>smolt</v>
      </c>
    </row>
    <row r="5377" spans="1:19" x14ac:dyDescent="0.25">
      <c r="A5377" s="1">
        <v>34480</v>
      </c>
      <c r="B5377">
        <v>1</v>
      </c>
      <c r="C5377">
        <v>1</v>
      </c>
      <c r="D5377">
        <v>1</v>
      </c>
      <c r="E5377">
        <v>1994</v>
      </c>
      <c r="F5377">
        <v>185</v>
      </c>
      <c r="G5377">
        <v>1</v>
      </c>
      <c r="H5377">
        <v>79</v>
      </c>
      <c r="I5377">
        <v>4.28</v>
      </c>
      <c r="J5377">
        <v>3.838220787</v>
      </c>
      <c r="L5377">
        <v>1</v>
      </c>
      <c r="M5377">
        <v>1</v>
      </c>
      <c r="N5377">
        <v>399</v>
      </c>
      <c r="O5377">
        <v>1</v>
      </c>
      <c r="P5377">
        <v>3</v>
      </c>
      <c r="Q5377" t="str">
        <f>VLOOKUP(M5377,lookups!$A$1:$B$7, 2, FALSE)</f>
        <v>trawl/fyke</v>
      </c>
      <c r="R5377" t="str">
        <f>VLOOKUP(N5377,lookups!$D$1:$E$6, 2, FALSE)</f>
        <v>hucuktlis r</v>
      </c>
      <c r="S5377" t="str">
        <f>VLOOKUP(C5377,lookups!$G$1:$H$3, 2, FALSE)</f>
        <v>smolt</v>
      </c>
    </row>
    <row r="5378" spans="1:19" x14ac:dyDescent="0.25">
      <c r="A5378" s="1">
        <v>34480</v>
      </c>
      <c r="B5378">
        <v>1</v>
      </c>
      <c r="C5378">
        <v>1</v>
      </c>
      <c r="D5378">
        <v>1</v>
      </c>
      <c r="E5378">
        <v>1994</v>
      </c>
      <c r="F5378">
        <v>186</v>
      </c>
      <c r="G5378">
        <v>1</v>
      </c>
      <c r="H5378">
        <v>68</v>
      </c>
      <c r="I5378">
        <v>2.97</v>
      </c>
      <c r="J5378">
        <v>2.6634382570000001</v>
      </c>
      <c r="M5378">
        <v>1</v>
      </c>
      <c r="N5378">
        <v>399</v>
      </c>
      <c r="O5378">
        <v>1</v>
      </c>
      <c r="P5378">
        <v>3</v>
      </c>
      <c r="Q5378" t="str">
        <f>VLOOKUP(M5378,lookups!$A$1:$B$7, 2, FALSE)</f>
        <v>trawl/fyke</v>
      </c>
      <c r="R5378" t="str">
        <f>VLOOKUP(N5378,lookups!$D$1:$E$6, 2, FALSE)</f>
        <v>hucuktlis r</v>
      </c>
      <c r="S5378" t="str">
        <f>VLOOKUP(C5378,lookups!$G$1:$H$3, 2, FALSE)</f>
        <v>smolt</v>
      </c>
    </row>
    <row r="5379" spans="1:19" x14ac:dyDescent="0.25">
      <c r="A5379" s="1">
        <v>34480</v>
      </c>
      <c r="B5379">
        <v>1</v>
      </c>
      <c r="C5379">
        <v>1</v>
      </c>
      <c r="D5379">
        <v>1</v>
      </c>
      <c r="E5379">
        <v>1994</v>
      </c>
      <c r="F5379">
        <v>187</v>
      </c>
      <c r="G5379">
        <v>1</v>
      </c>
      <c r="H5379">
        <v>74</v>
      </c>
      <c r="I5379">
        <v>4.24</v>
      </c>
      <c r="J5379">
        <v>3.8023495650000001</v>
      </c>
      <c r="M5379">
        <v>1</v>
      </c>
      <c r="N5379">
        <v>399</v>
      </c>
      <c r="O5379">
        <v>1</v>
      </c>
      <c r="P5379">
        <v>3</v>
      </c>
      <c r="Q5379" t="str">
        <f>VLOOKUP(M5379,lookups!$A$1:$B$7, 2, FALSE)</f>
        <v>trawl/fyke</v>
      </c>
      <c r="R5379" t="str">
        <f>VLOOKUP(N5379,lookups!$D$1:$E$6, 2, FALSE)</f>
        <v>hucuktlis r</v>
      </c>
      <c r="S5379" t="str">
        <f>VLOOKUP(C5379,lookups!$G$1:$H$3, 2, FALSE)</f>
        <v>smolt</v>
      </c>
    </row>
    <row r="5380" spans="1:19" x14ac:dyDescent="0.25">
      <c r="A5380" s="1">
        <v>34480</v>
      </c>
      <c r="B5380">
        <v>1</v>
      </c>
      <c r="C5380">
        <v>1</v>
      </c>
      <c r="D5380">
        <v>1</v>
      </c>
      <c r="E5380">
        <v>1994</v>
      </c>
      <c r="F5380">
        <v>188</v>
      </c>
      <c r="G5380">
        <v>1</v>
      </c>
      <c r="H5380">
        <v>69</v>
      </c>
      <c r="I5380">
        <v>3.08</v>
      </c>
      <c r="J5380">
        <v>2.7620841180000002</v>
      </c>
      <c r="M5380">
        <v>1</v>
      </c>
      <c r="N5380">
        <v>399</v>
      </c>
      <c r="O5380">
        <v>1</v>
      </c>
      <c r="P5380">
        <v>3</v>
      </c>
      <c r="Q5380" t="str">
        <f>VLOOKUP(M5380,lookups!$A$1:$B$7, 2, FALSE)</f>
        <v>trawl/fyke</v>
      </c>
      <c r="R5380" t="str">
        <f>VLOOKUP(N5380,lookups!$D$1:$E$6, 2, FALSE)</f>
        <v>hucuktlis r</v>
      </c>
      <c r="S5380" t="str">
        <f>VLOOKUP(C5380,lookups!$G$1:$H$3, 2, FALSE)</f>
        <v>smolt</v>
      </c>
    </row>
    <row r="5381" spans="1:19" x14ac:dyDescent="0.25">
      <c r="A5381" s="1">
        <v>34480</v>
      </c>
      <c r="B5381">
        <v>1</v>
      </c>
      <c r="C5381">
        <v>1</v>
      </c>
      <c r="D5381">
        <v>1</v>
      </c>
      <c r="E5381">
        <v>1994</v>
      </c>
      <c r="F5381">
        <v>189</v>
      </c>
      <c r="G5381">
        <v>1</v>
      </c>
      <c r="H5381">
        <v>76</v>
      </c>
      <c r="I5381">
        <v>3.75</v>
      </c>
      <c r="J5381">
        <v>3.3629270920000001</v>
      </c>
      <c r="L5381">
        <v>1</v>
      </c>
      <c r="M5381">
        <v>1</v>
      </c>
      <c r="N5381">
        <v>399</v>
      </c>
      <c r="O5381">
        <v>1</v>
      </c>
      <c r="P5381">
        <v>3</v>
      </c>
      <c r="Q5381" t="str">
        <f>VLOOKUP(M5381,lookups!$A$1:$B$7, 2, FALSE)</f>
        <v>trawl/fyke</v>
      </c>
      <c r="R5381" t="str">
        <f>VLOOKUP(N5381,lookups!$D$1:$E$6, 2, FALSE)</f>
        <v>hucuktlis r</v>
      </c>
      <c r="S5381" t="str">
        <f>VLOOKUP(C5381,lookups!$G$1:$H$3, 2, FALSE)</f>
        <v>smolt</v>
      </c>
    </row>
    <row r="5382" spans="1:19" x14ac:dyDescent="0.25">
      <c r="A5382" s="1">
        <v>34480</v>
      </c>
      <c r="B5382">
        <v>1</v>
      </c>
      <c r="C5382">
        <v>1</v>
      </c>
      <c r="D5382">
        <v>1</v>
      </c>
      <c r="E5382">
        <v>1994</v>
      </c>
      <c r="F5382">
        <v>190</v>
      </c>
      <c r="G5382">
        <v>1</v>
      </c>
      <c r="H5382">
        <v>42</v>
      </c>
      <c r="I5382">
        <v>0.71</v>
      </c>
      <c r="J5382">
        <v>0.63671419600000001</v>
      </c>
      <c r="M5382">
        <v>1</v>
      </c>
      <c r="N5382">
        <v>399</v>
      </c>
      <c r="O5382">
        <v>1</v>
      </c>
      <c r="P5382">
        <v>3</v>
      </c>
      <c r="Q5382" t="str">
        <f>VLOOKUP(M5382,lookups!$A$1:$B$7, 2, FALSE)</f>
        <v>trawl/fyke</v>
      </c>
      <c r="R5382" t="str">
        <f>VLOOKUP(N5382,lookups!$D$1:$E$6, 2, FALSE)</f>
        <v>hucuktlis r</v>
      </c>
      <c r="S5382" t="str">
        <f>VLOOKUP(C5382,lookups!$G$1:$H$3, 2, FALSE)</f>
        <v>smolt</v>
      </c>
    </row>
    <row r="5383" spans="1:19" x14ac:dyDescent="0.25">
      <c r="A5383" s="1">
        <v>34480</v>
      </c>
      <c r="B5383">
        <v>1</v>
      </c>
      <c r="C5383">
        <v>1</v>
      </c>
      <c r="D5383">
        <v>1</v>
      </c>
      <c r="E5383">
        <v>1994</v>
      </c>
      <c r="F5383">
        <v>191</v>
      </c>
      <c r="G5383">
        <v>1</v>
      </c>
      <c r="H5383">
        <v>64</v>
      </c>
      <c r="I5383">
        <v>2.52</v>
      </c>
      <c r="J5383">
        <v>2.259887006</v>
      </c>
      <c r="M5383">
        <v>1</v>
      </c>
      <c r="N5383">
        <v>399</v>
      </c>
      <c r="O5383">
        <v>1</v>
      </c>
      <c r="P5383">
        <v>3</v>
      </c>
      <c r="Q5383" t="str">
        <f>VLOOKUP(M5383,lookups!$A$1:$B$7, 2, FALSE)</f>
        <v>trawl/fyke</v>
      </c>
      <c r="R5383" t="str">
        <f>VLOOKUP(N5383,lookups!$D$1:$E$6, 2, FALSE)</f>
        <v>hucuktlis r</v>
      </c>
      <c r="S5383" t="str">
        <f>VLOOKUP(C5383,lookups!$G$1:$H$3, 2, FALSE)</f>
        <v>smolt</v>
      </c>
    </row>
    <row r="5384" spans="1:19" x14ac:dyDescent="0.25">
      <c r="A5384" s="1">
        <v>34480</v>
      </c>
      <c r="B5384">
        <v>1</v>
      </c>
      <c r="C5384">
        <v>1</v>
      </c>
      <c r="D5384">
        <v>1</v>
      </c>
      <c r="E5384">
        <v>1994</v>
      </c>
      <c r="F5384">
        <v>192</v>
      </c>
      <c r="G5384">
        <v>1</v>
      </c>
      <c r="H5384">
        <v>65</v>
      </c>
      <c r="I5384">
        <v>2.52</v>
      </c>
      <c r="J5384">
        <v>2.259887006</v>
      </c>
      <c r="M5384">
        <v>1</v>
      </c>
      <c r="N5384">
        <v>399</v>
      </c>
      <c r="O5384">
        <v>1</v>
      </c>
      <c r="P5384">
        <v>3</v>
      </c>
      <c r="Q5384" t="str">
        <f>VLOOKUP(M5384,lookups!$A$1:$B$7, 2, FALSE)</f>
        <v>trawl/fyke</v>
      </c>
      <c r="R5384" t="str">
        <f>VLOOKUP(N5384,lookups!$D$1:$E$6, 2, FALSE)</f>
        <v>hucuktlis r</v>
      </c>
      <c r="S5384" t="str">
        <f>VLOOKUP(C5384,lookups!$G$1:$H$3, 2, FALSE)</f>
        <v>smolt</v>
      </c>
    </row>
    <row r="5385" spans="1:19" x14ac:dyDescent="0.25">
      <c r="A5385" s="1">
        <v>34480</v>
      </c>
      <c r="B5385">
        <v>1</v>
      </c>
      <c r="C5385">
        <v>1</v>
      </c>
      <c r="D5385">
        <v>1</v>
      </c>
      <c r="E5385">
        <v>1994</v>
      </c>
      <c r="F5385">
        <v>193</v>
      </c>
      <c r="G5385">
        <v>1</v>
      </c>
      <c r="H5385">
        <v>77</v>
      </c>
      <c r="I5385">
        <v>3.96</v>
      </c>
      <c r="J5385">
        <v>3.551251009</v>
      </c>
      <c r="L5385">
        <v>1</v>
      </c>
      <c r="M5385">
        <v>1</v>
      </c>
      <c r="N5385">
        <v>399</v>
      </c>
      <c r="O5385">
        <v>1</v>
      </c>
      <c r="P5385">
        <v>3</v>
      </c>
      <c r="Q5385" t="str">
        <f>VLOOKUP(M5385,lookups!$A$1:$B$7, 2, FALSE)</f>
        <v>trawl/fyke</v>
      </c>
      <c r="R5385" t="str">
        <f>VLOOKUP(N5385,lookups!$D$1:$E$6, 2, FALSE)</f>
        <v>hucuktlis r</v>
      </c>
      <c r="S5385" t="str">
        <f>VLOOKUP(C5385,lookups!$G$1:$H$3, 2, FALSE)</f>
        <v>smolt</v>
      </c>
    </row>
    <row r="5386" spans="1:19" x14ac:dyDescent="0.25">
      <c r="A5386" s="1">
        <v>34480</v>
      </c>
      <c r="B5386">
        <v>1</v>
      </c>
      <c r="C5386">
        <v>1</v>
      </c>
      <c r="D5386">
        <v>1</v>
      </c>
      <c r="E5386">
        <v>1994</v>
      </c>
      <c r="F5386">
        <v>194</v>
      </c>
      <c r="G5386">
        <v>1</v>
      </c>
      <c r="H5386">
        <v>75</v>
      </c>
      <c r="I5386">
        <v>3.51</v>
      </c>
      <c r="J5386">
        <v>3.1476997579999999</v>
      </c>
      <c r="L5386">
        <v>1</v>
      </c>
      <c r="M5386">
        <v>1</v>
      </c>
      <c r="N5386">
        <v>399</v>
      </c>
      <c r="O5386">
        <v>1</v>
      </c>
      <c r="P5386">
        <v>3</v>
      </c>
      <c r="Q5386" t="str">
        <f>VLOOKUP(M5386,lookups!$A$1:$B$7, 2, FALSE)</f>
        <v>trawl/fyke</v>
      </c>
      <c r="R5386" t="str">
        <f>VLOOKUP(N5386,lookups!$D$1:$E$6, 2, FALSE)</f>
        <v>hucuktlis r</v>
      </c>
      <c r="S5386" t="str">
        <f>VLOOKUP(C5386,lookups!$G$1:$H$3, 2, FALSE)</f>
        <v>smolt</v>
      </c>
    </row>
    <row r="5387" spans="1:19" x14ac:dyDescent="0.25">
      <c r="A5387" s="1">
        <v>34480</v>
      </c>
      <c r="B5387">
        <v>1</v>
      </c>
      <c r="C5387">
        <v>1</v>
      </c>
      <c r="D5387">
        <v>1</v>
      </c>
      <c r="E5387">
        <v>1994</v>
      </c>
      <c r="F5387">
        <v>195</v>
      </c>
      <c r="G5387">
        <v>1</v>
      </c>
      <c r="H5387">
        <v>78</v>
      </c>
      <c r="I5387">
        <v>4.84</v>
      </c>
      <c r="J5387">
        <v>4.3404179000000003</v>
      </c>
      <c r="L5387">
        <v>1</v>
      </c>
      <c r="M5387">
        <v>1</v>
      </c>
      <c r="N5387">
        <v>399</v>
      </c>
      <c r="O5387">
        <v>1</v>
      </c>
      <c r="P5387">
        <v>3</v>
      </c>
      <c r="Q5387" t="str">
        <f>VLOOKUP(M5387,lookups!$A$1:$B$7, 2, FALSE)</f>
        <v>trawl/fyke</v>
      </c>
      <c r="R5387" t="str">
        <f>VLOOKUP(N5387,lookups!$D$1:$E$6, 2, FALSE)</f>
        <v>hucuktlis r</v>
      </c>
      <c r="S5387" t="str">
        <f>VLOOKUP(C5387,lookups!$G$1:$H$3, 2, FALSE)</f>
        <v>smolt</v>
      </c>
    </row>
    <row r="5388" spans="1:19" x14ac:dyDescent="0.25">
      <c r="A5388" s="1">
        <v>34480</v>
      </c>
      <c r="B5388">
        <v>1</v>
      </c>
      <c r="C5388">
        <v>1</v>
      </c>
      <c r="D5388">
        <v>1</v>
      </c>
      <c r="E5388">
        <v>1994</v>
      </c>
      <c r="F5388">
        <v>196</v>
      </c>
      <c r="G5388">
        <v>1</v>
      </c>
      <c r="H5388">
        <v>69</v>
      </c>
      <c r="I5388">
        <v>3.17</v>
      </c>
      <c r="J5388">
        <v>2.8427943679999998</v>
      </c>
      <c r="M5388">
        <v>1</v>
      </c>
      <c r="N5388">
        <v>399</v>
      </c>
      <c r="O5388">
        <v>1</v>
      </c>
      <c r="P5388">
        <v>3</v>
      </c>
      <c r="Q5388" t="str">
        <f>VLOOKUP(M5388,lookups!$A$1:$B$7, 2, FALSE)</f>
        <v>trawl/fyke</v>
      </c>
      <c r="R5388" t="str">
        <f>VLOOKUP(N5388,lookups!$D$1:$E$6, 2, FALSE)</f>
        <v>hucuktlis r</v>
      </c>
      <c r="S5388" t="str">
        <f>VLOOKUP(C5388,lookups!$G$1:$H$3, 2, FALSE)</f>
        <v>smolt</v>
      </c>
    </row>
    <row r="5389" spans="1:19" x14ac:dyDescent="0.25">
      <c r="A5389" s="1">
        <v>34480</v>
      </c>
      <c r="B5389">
        <v>1</v>
      </c>
      <c r="C5389">
        <v>1</v>
      </c>
      <c r="D5389">
        <v>1</v>
      </c>
      <c r="E5389">
        <v>1994</v>
      </c>
      <c r="F5389">
        <v>197</v>
      </c>
      <c r="G5389">
        <v>1</v>
      </c>
      <c r="H5389">
        <v>75</v>
      </c>
      <c r="I5389">
        <v>4.1500000000000004</v>
      </c>
      <c r="J5389">
        <v>3.721639315</v>
      </c>
      <c r="L5389">
        <v>1</v>
      </c>
      <c r="M5389">
        <v>1</v>
      </c>
      <c r="N5389">
        <v>399</v>
      </c>
      <c r="O5389">
        <v>1</v>
      </c>
      <c r="P5389">
        <v>3</v>
      </c>
      <c r="Q5389" t="str">
        <f>VLOOKUP(M5389,lookups!$A$1:$B$7, 2, FALSE)</f>
        <v>trawl/fyke</v>
      </c>
      <c r="R5389" t="str">
        <f>VLOOKUP(N5389,lookups!$D$1:$E$6, 2, FALSE)</f>
        <v>hucuktlis r</v>
      </c>
      <c r="S5389" t="str">
        <f>VLOOKUP(C5389,lookups!$G$1:$H$3, 2, FALSE)</f>
        <v>smolt</v>
      </c>
    </row>
    <row r="5390" spans="1:19" x14ac:dyDescent="0.25">
      <c r="A5390" s="1">
        <v>34480</v>
      </c>
      <c r="B5390">
        <v>1</v>
      </c>
      <c r="C5390">
        <v>1</v>
      </c>
      <c r="D5390">
        <v>1</v>
      </c>
      <c r="E5390">
        <v>1994</v>
      </c>
      <c r="F5390">
        <v>198</v>
      </c>
      <c r="G5390">
        <v>1</v>
      </c>
      <c r="H5390">
        <v>64</v>
      </c>
      <c r="I5390">
        <v>2.29</v>
      </c>
      <c r="J5390">
        <v>2.053627477</v>
      </c>
      <c r="M5390">
        <v>1</v>
      </c>
      <c r="N5390">
        <v>399</v>
      </c>
      <c r="O5390">
        <v>1</v>
      </c>
      <c r="P5390">
        <v>3</v>
      </c>
      <c r="Q5390" t="str">
        <f>VLOOKUP(M5390,lookups!$A$1:$B$7, 2, FALSE)</f>
        <v>trawl/fyke</v>
      </c>
      <c r="R5390" t="str">
        <f>VLOOKUP(N5390,lookups!$D$1:$E$6, 2, FALSE)</f>
        <v>hucuktlis r</v>
      </c>
      <c r="S5390" t="str">
        <f>VLOOKUP(C5390,lookups!$G$1:$H$3, 2, FALSE)</f>
        <v>smolt</v>
      </c>
    </row>
    <row r="5391" spans="1:19" x14ac:dyDescent="0.25">
      <c r="A5391" s="1">
        <v>34480</v>
      </c>
      <c r="B5391">
        <v>1</v>
      </c>
      <c r="C5391">
        <v>1</v>
      </c>
      <c r="D5391">
        <v>1</v>
      </c>
      <c r="E5391">
        <v>1994</v>
      </c>
      <c r="F5391">
        <v>199</v>
      </c>
      <c r="G5391">
        <v>1</v>
      </c>
      <c r="H5391">
        <v>68</v>
      </c>
      <c r="I5391">
        <v>2.89</v>
      </c>
      <c r="J5391">
        <v>2.5916958120000002</v>
      </c>
      <c r="M5391">
        <v>1</v>
      </c>
      <c r="N5391">
        <v>399</v>
      </c>
      <c r="O5391">
        <v>1</v>
      </c>
      <c r="P5391">
        <v>3</v>
      </c>
      <c r="Q5391" t="str">
        <f>VLOOKUP(M5391,lookups!$A$1:$B$7, 2, FALSE)</f>
        <v>trawl/fyke</v>
      </c>
      <c r="R5391" t="str">
        <f>VLOOKUP(N5391,lookups!$D$1:$E$6, 2, FALSE)</f>
        <v>hucuktlis r</v>
      </c>
      <c r="S5391" t="str">
        <f>VLOOKUP(C5391,lookups!$G$1:$H$3, 2, FALSE)</f>
        <v>smolt</v>
      </c>
    </row>
    <row r="5392" spans="1:19" x14ac:dyDescent="0.25">
      <c r="A5392" s="1">
        <v>34480</v>
      </c>
      <c r="B5392">
        <v>1</v>
      </c>
      <c r="C5392">
        <v>1</v>
      </c>
      <c r="D5392">
        <v>1</v>
      </c>
      <c r="E5392">
        <v>1994</v>
      </c>
      <c r="F5392">
        <v>200</v>
      </c>
      <c r="G5392">
        <v>1</v>
      </c>
      <c r="H5392">
        <v>67</v>
      </c>
      <c r="I5392">
        <v>2.76</v>
      </c>
      <c r="J5392">
        <v>2.4751143400000002</v>
      </c>
      <c r="M5392">
        <v>1</v>
      </c>
      <c r="N5392">
        <v>399</v>
      </c>
      <c r="O5392">
        <v>1</v>
      </c>
      <c r="P5392">
        <v>3</v>
      </c>
      <c r="Q5392" t="str">
        <f>VLOOKUP(M5392,lookups!$A$1:$B$7, 2, FALSE)</f>
        <v>trawl/fyke</v>
      </c>
      <c r="R5392" t="str">
        <f>VLOOKUP(N5392,lookups!$D$1:$E$6, 2, FALSE)</f>
        <v>hucuktlis r</v>
      </c>
      <c r="S5392" t="str">
        <f>VLOOKUP(C5392,lookups!$G$1:$H$3, 2, FALSE)</f>
        <v>smolt</v>
      </c>
    </row>
    <row r="5393" spans="1:19" x14ac:dyDescent="0.25">
      <c r="A5393" s="1">
        <v>34480</v>
      </c>
      <c r="B5393">
        <v>1</v>
      </c>
      <c r="C5393">
        <v>1</v>
      </c>
      <c r="D5393">
        <v>2</v>
      </c>
      <c r="E5393">
        <v>1994</v>
      </c>
      <c r="F5393">
        <v>1</v>
      </c>
      <c r="G5393">
        <v>1</v>
      </c>
      <c r="H5393">
        <v>83</v>
      </c>
      <c r="I5393">
        <v>4.49</v>
      </c>
      <c r="J5393">
        <v>4.0265447050000001</v>
      </c>
      <c r="L5393">
        <v>1</v>
      </c>
      <c r="M5393">
        <v>1</v>
      </c>
      <c r="N5393">
        <v>399</v>
      </c>
      <c r="O5393">
        <v>1</v>
      </c>
      <c r="P5393">
        <v>3</v>
      </c>
      <c r="Q5393" t="str">
        <f>VLOOKUP(M5393,lookups!$A$1:$B$7, 2, FALSE)</f>
        <v>trawl/fyke</v>
      </c>
      <c r="R5393" t="str">
        <f>VLOOKUP(N5393,lookups!$D$1:$E$6, 2, FALSE)</f>
        <v>hucuktlis r</v>
      </c>
      <c r="S5393" t="str">
        <f>VLOOKUP(C5393,lookups!$G$1:$H$3, 2, FALSE)</f>
        <v>smolt</v>
      </c>
    </row>
    <row r="5394" spans="1:19" x14ac:dyDescent="0.25">
      <c r="A5394" s="1">
        <v>34480</v>
      </c>
      <c r="B5394">
        <v>1</v>
      </c>
      <c r="C5394">
        <v>1</v>
      </c>
      <c r="D5394">
        <v>2</v>
      </c>
      <c r="E5394">
        <v>1994</v>
      </c>
      <c r="F5394">
        <v>2</v>
      </c>
      <c r="G5394">
        <v>1</v>
      </c>
      <c r="H5394">
        <v>75</v>
      </c>
      <c r="I5394">
        <v>3.2</v>
      </c>
      <c r="J5394">
        <v>2.8696977850000001</v>
      </c>
      <c r="L5394">
        <v>1</v>
      </c>
      <c r="M5394">
        <v>1</v>
      </c>
      <c r="N5394">
        <v>399</v>
      </c>
      <c r="O5394">
        <v>1</v>
      </c>
      <c r="P5394">
        <v>3</v>
      </c>
      <c r="Q5394" t="str">
        <f>VLOOKUP(M5394,lookups!$A$1:$B$7, 2, FALSE)</f>
        <v>trawl/fyke</v>
      </c>
      <c r="R5394" t="str">
        <f>VLOOKUP(N5394,lookups!$D$1:$E$6, 2, FALSE)</f>
        <v>hucuktlis r</v>
      </c>
      <c r="S5394" t="str">
        <f>VLOOKUP(C5394,lookups!$G$1:$H$3, 2, FALSE)</f>
        <v>smolt</v>
      </c>
    </row>
    <row r="5395" spans="1:19" x14ac:dyDescent="0.25">
      <c r="A5395" s="1">
        <v>34480</v>
      </c>
      <c r="B5395">
        <v>1</v>
      </c>
      <c r="C5395">
        <v>1</v>
      </c>
      <c r="D5395">
        <v>2</v>
      </c>
      <c r="E5395">
        <v>1994</v>
      </c>
      <c r="F5395">
        <v>3</v>
      </c>
      <c r="G5395">
        <v>1</v>
      </c>
      <c r="H5395">
        <v>69</v>
      </c>
      <c r="I5395">
        <v>2.97</v>
      </c>
      <c r="J5395">
        <v>2.6634382570000001</v>
      </c>
      <c r="M5395">
        <v>1</v>
      </c>
      <c r="N5395">
        <v>399</v>
      </c>
      <c r="O5395">
        <v>1</v>
      </c>
      <c r="P5395">
        <v>3</v>
      </c>
      <c r="Q5395" t="str">
        <f>VLOOKUP(M5395,lookups!$A$1:$B$7, 2, FALSE)</f>
        <v>trawl/fyke</v>
      </c>
      <c r="R5395" t="str">
        <f>VLOOKUP(N5395,lookups!$D$1:$E$6, 2, FALSE)</f>
        <v>hucuktlis r</v>
      </c>
      <c r="S5395" t="str">
        <f>VLOOKUP(C5395,lookups!$G$1:$H$3, 2, FALSE)</f>
        <v>smolt</v>
      </c>
    </row>
    <row r="5396" spans="1:19" x14ac:dyDescent="0.25">
      <c r="A5396" s="1">
        <v>34480</v>
      </c>
      <c r="B5396">
        <v>1</v>
      </c>
      <c r="C5396">
        <v>1</v>
      </c>
      <c r="D5396">
        <v>2</v>
      </c>
      <c r="E5396">
        <v>1994</v>
      </c>
      <c r="F5396">
        <v>4</v>
      </c>
      <c r="G5396">
        <v>1</v>
      </c>
      <c r="H5396">
        <v>78</v>
      </c>
      <c r="I5396">
        <v>4.21</v>
      </c>
      <c r="J5396">
        <v>3.7754461479999999</v>
      </c>
      <c r="L5396">
        <v>1</v>
      </c>
      <c r="M5396">
        <v>1</v>
      </c>
      <c r="N5396">
        <v>399</v>
      </c>
      <c r="O5396">
        <v>1</v>
      </c>
      <c r="P5396">
        <v>3</v>
      </c>
      <c r="Q5396" t="str">
        <f>VLOOKUP(M5396,lookups!$A$1:$B$7, 2, FALSE)</f>
        <v>trawl/fyke</v>
      </c>
      <c r="R5396" t="str">
        <f>VLOOKUP(N5396,lookups!$D$1:$E$6, 2, FALSE)</f>
        <v>hucuktlis r</v>
      </c>
      <c r="S5396" t="str">
        <f>VLOOKUP(C5396,lookups!$G$1:$H$3, 2, FALSE)</f>
        <v>smolt</v>
      </c>
    </row>
    <row r="5397" spans="1:19" x14ac:dyDescent="0.25">
      <c r="A5397" s="1">
        <v>34480</v>
      </c>
      <c r="B5397">
        <v>1</v>
      </c>
      <c r="C5397">
        <v>1</v>
      </c>
      <c r="D5397">
        <v>2</v>
      </c>
      <c r="E5397">
        <v>1994</v>
      </c>
      <c r="F5397">
        <v>5</v>
      </c>
      <c r="G5397">
        <v>1</v>
      </c>
      <c r="H5397">
        <v>70</v>
      </c>
      <c r="I5397">
        <v>3.01</v>
      </c>
      <c r="J5397">
        <v>2.6993094790000001</v>
      </c>
      <c r="M5397">
        <v>1</v>
      </c>
      <c r="N5397">
        <v>399</v>
      </c>
      <c r="O5397">
        <v>1</v>
      </c>
      <c r="P5397">
        <v>3</v>
      </c>
      <c r="Q5397" t="str">
        <f>VLOOKUP(M5397,lookups!$A$1:$B$7, 2, FALSE)</f>
        <v>trawl/fyke</v>
      </c>
      <c r="R5397" t="str">
        <f>VLOOKUP(N5397,lookups!$D$1:$E$6, 2, FALSE)</f>
        <v>hucuktlis r</v>
      </c>
      <c r="S5397" t="str">
        <f>VLOOKUP(C5397,lookups!$G$1:$H$3, 2, FALSE)</f>
        <v>smolt</v>
      </c>
    </row>
    <row r="5398" spans="1:19" x14ac:dyDescent="0.25">
      <c r="A5398" s="1">
        <v>34480</v>
      </c>
      <c r="B5398">
        <v>1</v>
      </c>
      <c r="C5398">
        <v>1</v>
      </c>
      <c r="D5398">
        <v>2</v>
      </c>
      <c r="E5398">
        <v>1994</v>
      </c>
      <c r="F5398">
        <v>6</v>
      </c>
      <c r="G5398">
        <v>1</v>
      </c>
      <c r="H5398">
        <v>76</v>
      </c>
      <c r="I5398">
        <v>3.56</v>
      </c>
      <c r="J5398">
        <v>3.1925387860000001</v>
      </c>
      <c r="L5398">
        <v>1</v>
      </c>
      <c r="M5398">
        <v>1</v>
      </c>
      <c r="N5398">
        <v>399</v>
      </c>
      <c r="O5398">
        <v>1</v>
      </c>
      <c r="P5398">
        <v>3</v>
      </c>
      <c r="Q5398" t="str">
        <f>VLOOKUP(M5398,lookups!$A$1:$B$7, 2, FALSE)</f>
        <v>trawl/fyke</v>
      </c>
      <c r="R5398" t="str">
        <f>VLOOKUP(N5398,lookups!$D$1:$E$6, 2, FALSE)</f>
        <v>hucuktlis r</v>
      </c>
      <c r="S5398" t="str">
        <f>VLOOKUP(C5398,lookups!$G$1:$H$3, 2, FALSE)</f>
        <v>smolt</v>
      </c>
    </row>
    <row r="5399" spans="1:19" x14ac:dyDescent="0.25">
      <c r="A5399" s="1">
        <v>34480</v>
      </c>
      <c r="B5399">
        <v>1</v>
      </c>
      <c r="C5399">
        <v>1</v>
      </c>
      <c r="D5399">
        <v>2</v>
      </c>
      <c r="E5399">
        <v>1994</v>
      </c>
      <c r="F5399">
        <v>7</v>
      </c>
      <c r="G5399">
        <v>1</v>
      </c>
      <c r="H5399">
        <v>73</v>
      </c>
      <c r="I5399">
        <v>3.58</v>
      </c>
      <c r="J5399">
        <v>3.210474397</v>
      </c>
      <c r="M5399">
        <v>1</v>
      </c>
      <c r="N5399">
        <v>399</v>
      </c>
      <c r="O5399">
        <v>1</v>
      </c>
      <c r="P5399">
        <v>3</v>
      </c>
      <c r="Q5399" t="str">
        <f>VLOOKUP(M5399,lookups!$A$1:$B$7, 2, FALSE)</f>
        <v>trawl/fyke</v>
      </c>
      <c r="R5399" t="str">
        <f>VLOOKUP(N5399,lookups!$D$1:$E$6, 2, FALSE)</f>
        <v>hucuktlis r</v>
      </c>
      <c r="S5399" t="str">
        <f>VLOOKUP(C5399,lookups!$G$1:$H$3, 2, FALSE)</f>
        <v>smolt</v>
      </c>
    </row>
    <row r="5400" spans="1:19" x14ac:dyDescent="0.25">
      <c r="A5400" s="1">
        <v>34480</v>
      </c>
      <c r="B5400">
        <v>1</v>
      </c>
      <c r="C5400">
        <v>1</v>
      </c>
      <c r="D5400">
        <v>2</v>
      </c>
      <c r="E5400">
        <v>1994</v>
      </c>
      <c r="F5400">
        <v>8</v>
      </c>
      <c r="G5400">
        <v>1</v>
      </c>
      <c r="H5400">
        <v>75</v>
      </c>
      <c r="I5400">
        <v>3.44</v>
      </c>
      <c r="J5400">
        <v>3.0849251190000002</v>
      </c>
      <c r="L5400">
        <v>1</v>
      </c>
      <c r="M5400">
        <v>1</v>
      </c>
      <c r="N5400">
        <v>399</v>
      </c>
      <c r="O5400">
        <v>1</v>
      </c>
      <c r="P5400">
        <v>3</v>
      </c>
      <c r="Q5400" t="str">
        <f>VLOOKUP(M5400,lookups!$A$1:$B$7, 2, FALSE)</f>
        <v>trawl/fyke</v>
      </c>
      <c r="R5400" t="str">
        <f>VLOOKUP(N5400,lookups!$D$1:$E$6, 2, FALSE)</f>
        <v>hucuktlis r</v>
      </c>
      <c r="S5400" t="str">
        <f>VLOOKUP(C5400,lookups!$G$1:$H$3, 2, FALSE)</f>
        <v>smolt</v>
      </c>
    </row>
    <row r="5401" spans="1:19" x14ac:dyDescent="0.25">
      <c r="A5401" s="1">
        <v>34480</v>
      </c>
      <c r="B5401">
        <v>1</v>
      </c>
      <c r="C5401">
        <v>1</v>
      </c>
      <c r="D5401">
        <v>2</v>
      </c>
      <c r="E5401">
        <v>1994</v>
      </c>
      <c r="F5401">
        <v>9</v>
      </c>
      <c r="G5401">
        <v>1</v>
      </c>
      <c r="H5401">
        <v>77</v>
      </c>
      <c r="I5401">
        <v>4.47</v>
      </c>
      <c r="J5401">
        <v>4.0086090929999996</v>
      </c>
      <c r="L5401">
        <v>1</v>
      </c>
      <c r="M5401">
        <v>1</v>
      </c>
      <c r="N5401">
        <v>399</v>
      </c>
      <c r="O5401">
        <v>1</v>
      </c>
      <c r="P5401">
        <v>3</v>
      </c>
      <c r="Q5401" t="str">
        <f>VLOOKUP(M5401,lookups!$A$1:$B$7, 2, FALSE)</f>
        <v>trawl/fyke</v>
      </c>
      <c r="R5401" t="str">
        <f>VLOOKUP(N5401,lookups!$D$1:$E$6, 2, FALSE)</f>
        <v>hucuktlis r</v>
      </c>
      <c r="S5401" t="str">
        <f>VLOOKUP(C5401,lookups!$G$1:$H$3, 2, FALSE)</f>
        <v>smolt</v>
      </c>
    </row>
    <row r="5402" spans="1:19" x14ac:dyDescent="0.25">
      <c r="A5402" s="1">
        <v>34480</v>
      </c>
      <c r="B5402">
        <v>1</v>
      </c>
      <c r="C5402">
        <v>1</v>
      </c>
      <c r="D5402">
        <v>2</v>
      </c>
      <c r="E5402">
        <v>1994</v>
      </c>
      <c r="F5402">
        <v>10</v>
      </c>
      <c r="G5402">
        <v>1</v>
      </c>
      <c r="H5402">
        <v>77</v>
      </c>
      <c r="I5402">
        <v>3.85</v>
      </c>
      <c r="J5402">
        <v>3.452605148</v>
      </c>
      <c r="L5402">
        <v>1</v>
      </c>
      <c r="M5402">
        <v>1</v>
      </c>
      <c r="N5402">
        <v>399</v>
      </c>
      <c r="O5402">
        <v>1</v>
      </c>
      <c r="P5402">
        <v>3</v>
      </c>
      <c r="Q5402" t="str">
        <f>VLOOKUP(M5402,lookups!$A$1:$B$7, 2, FALSE)</f>
        <v>trawl/fyke</v>
      </c>
      <c r="R5402" t="str">
        <f>VLOOKUP(N5402,lookups!$D$1:$E$6, 2, FALSE)</f>
        <v>hucuktlis r</v>
      </c>
      <c r="S5402" t="str">
        <f>VLOOKUP(C5402,lookups!$G$1:$H$3, 2, FALSE)</f>
        <v>smolt</v>
      </c>
    </row>
    <row r="5403" spans="1:19" x14ac:dyDescent="0.25">
      <c r="A5403" s="1">
        <v>34480</v>
      </c>
      <c r="B5403">
        <v>1</v>
      </c>
      <c r="C5403">
        <v>1</v>
      </c>
      <c r="D5403">
        <v>2</v>
      </c>
      <c r="E5403">
        <v>1994</v>
      </c>
      <c r="F5403">
        <v>11</v>
      </c>
      <c r="G5403">
        <v>1</v>
      </c>
      <c r="H5403">
        <v>77</v>
      </c>
      <c r="I5403">
        <v>3.57</v>
      </c>
      <c r="J5403">
        <v>3.2015065909999998</v>
      </c>
      <c r="L5403">
        <v>1</v>
      </c>
      <c r="M5403">
        <v>1</v>
      </c>
      <c r="N5403">
        <v>399</v>
      </c>
      <c r="O5403">
        <v>1</v>
      </c>
      <c r="P5403">
        <v>3</v>
      </c>
      <c r="Q5403" t="str">
        <f>VLOOKUP(M5403,lookups!$A$1:$B$7, 2, FALSE)</f>
        <v>trawl/fyke</v>
      </c>
      <c r="R5403" t="str">
        <f>VLOOKUP(N5403,lookups!$D$1:$E$6, 2, FALSE)</f>
        <v>hucuktlis r</v>
      </c>
      <c r="S5403" t="str">
        <f>VLOOKUP(C5403,lookups!$G$1:$H$3, 2, FALSE)</f>
        <v>smolt</v>
      </c>
    </row>
    <row r="5404" spans="1:19" x14ac:dyDescent="0.25">
      <c r="A5404" s="1">
        <v>34480</v>
      </c>
      <c r="B5404">
        <v>1</v>
      </c>
      <c r="C5404">
        <v>1</v>
      </c>
      <c r="D5404">
        <v>2</v>
      </c>
      <c r="E5404">
        <v>1994</v>
      </c>
      <c r="F5404">
        <v>12</v>
      </c>
      <c r="G5404">
        <v>1</v>
      </c>
      <c r="H5404">
        <v>70</v>
      </c>
      <c r="I5404">
        <v>3.13</v>
      </c>
      <c r="J5404">
        <v>2.8069231459999999</v>
      </c>
      <c r="M5404">
        <v>1</v>
      </c>
      <c r="N5404">
        <v>399</v>
      </c>
      <c r="O5404">
        <v>1</v>
      </c>
      <c r="P5404">
        <v>3</v>
      </c>
      <c r="Q5404" t="str">
        <f>VLOOKUP(M5404,lookups!$A$1:$B$7, 2, FALSE)</f>
        <v>trawl/fyke</v>
      </c>
      <c r="R5404" t="str">
        <f>VLOOKUP(N5404,lookups!$D$1:$E$6, 2, FALSE)</f>
        <v>hucuktlis r</v>
      </c>
      <c r="S5404" t="str">
        <f>VLOOKUP(C5404,lookups!$G$1:$H$3, 2, FALSE)</f>
        <v>smolt</v>
      </c>
    </row>
    <row r="5405" spans="1:19" x14ac:dyDescent="0.25">
      <c r="A5405" s="1">
        <v>34480</v>
      </c>
      <c r="B5405">
        <v>1</v>
      </c>
      <c r="C5405">
        <v>1</v>
      </c>
      <c r="D5405">
        <v>2</v>
      </c>
      <c r="E5405">
        <v>1994</v>
      </c>
      <c r="F5405">
        <v>13</v>
      </c>
      <c r="G5405">
        <v>1</v>
      </c>
      <c r="H5405">
        <v>70</v>
      </c>
      <c r="I5405">
        <v>2.95</v>
      </c>
      <c r="J5405">
        <v>2.6455026460000002</v>
      </c>
      <c r="M5405">
        <v>1</v>
      </c>
      <c r="N5405">
        <v>399</v>
      </c>
      <c r="O5405">
        <v>1</v>
      </c>
      <c r="P5405">
        <v>3</v>
      </c>
      <c r="Q5405" t="str">
        <f>VLOOKUP(M5405,lookups!$A$1:$B$7, 2, FALSE)</f>
        <v>trawl/fyke</v>
      </c>
      <c r="R5405" t="str">
        <f>VLOOKUP(N5405,lookups!$D$1:$E$6, 2, FALSE)</f>
        <v>hucuktlis r</v>
      </c>
      <c r="S5405" t="str">
        <f>VLOOKUP(C5405,lookups!$G$1:$H$3, 2, FALSE)</f>
        <v>smolt</v>
      </c>
    </row>
    <row r="5406" spans="1:19" x14ac:dyDescent="0.25">
      <c r="A5406" s="1">
        <v>34480</v>
      </c>
      <c r="B5406">
        <v>1</v>
      </c>
      <c r="C5406">
        <v>1</v>
      </c>
      <c r="D5406">
        <v>2</v>
      </c>
      <c r="E5406">
        <v>1994</v>
      </c>
      <c r="F5406">
        <v>14</v>
      </c>
      <c r="G5406">
        <v>1</v>
      </c>
      <c r="H5406">
        <v>65</v>
      </c>
      <c r="I5406">
        <v>2.27</v>
      </c>
      <c r="J5406">
        <v>2.0356918660000001</v>
      </c>
      <c r="M5406">
        <v>1</v>
      </c>
      <c r="N5406">
        <v>399</v>
      </c>
      <c r="O5406">
        <v>1</v>
      </c>
      <c r="P5406">
        <v>3</v>
      </c>
      <c r="Q5406" t="str">
        <f>VLOOKUP(M5406,lookups!$A$1:$B$7, 2, FALSE)</f>
        <v>trawl/fyke</v>
      </c>
      <c r="R5406" t="str">
        <f>VLOOKUP(N5406,lookups!$D$1:$E$6, 2, FALSE)</f>
        <v>hucuktlis r</v>
      </c>
      <c r="S5406" t="str">
        <f>VLOOKUP(C5406,lookups!$G$1:$H$3, 2, FALSE)</f>
        <v>smolt</v>
      </c>
    </row>
    <row r="5407" spans="1:19" x14ac:dyDescent="0.25">
      <c r="A5407" s="1">
        <v>34480</v>
      </c>
      <c r="B5407">
        <v>1</v>
      </c>
      <c r="C5407">
        <v>1</v>
      </c>
      <c r="D5407">
        <v>2</v>
      </c>
      <c r="E5407">
        <v>1994</v>
      </c>
      <c r="F5407">
        <v>15</v>
      </c>
      <c r="G5407">
        <v>1</v>
      </c>
      <c r="H5407">
        <v>71</v>
      </c>
      <c r="I5407">
        <v>3.39</v>
      </c>
      <c r="J5407">
        <v>3.040086091</v>
      </c>
      <c r="M5407">
        <v>1</v>
      </c>
      <c r="N5407">
        <v>399</v>
      </c>
      <c r="O5407">
        <v>1</v>
      </c>
      <c r="P5407">
        <v>3</v>
      </c>
      <c r="Q5407" t="str">
        <f>VLOOKUP(M5407,lookups!$A$1:$B$7, 2, FALSE)</f>
        <v>trawl/fyke</v>
      </c>
      <c r="R5407" t="str">
        <f>VLOOKUP(N5407,lookups!$D$1:$E$6, 2, FALSE)</f>
        <v>hucuktlis r</v>
      </c>
      <c r="S5407" t="str">
        <f>VLOOKUP(C5407,lookups!$G$1:$H$3, 2, FALSE)</f>
        <v>smolt</v>
      </c>
    </row>
    <row r="5408" spans="1:19" x14ac:dyDescent="0.25">
      <c r="A5408" s="1">
        <v>34480</v>
      </c>
      <c r="B5408">
        <v>1</v>
      </c>
      <c r="C5408">
        <v>1</v>
      </c>
      <c r="D5408">
        <v>2</v>
      </c>
      <c r="E5408">
        <v>1994</v>
      </c>
      <c r="F5408">
        <v>16</v>
      </c>
      <c r="G5408">
        <v>1</v>
      </c>
      <c r="H5408">
        <v>75</v>
      </c>
      <c r="I5408">
        <v>3.4</v>
      </c>
      <c r="J5408">
        <v>3.0490538969999998</v>
      </c>
      <c r="L5408">
        <v>1</v>
      </c>
      <c r="M5408">
        <v>1</v>
      </c>
      <c r="N5408">
        <v>399</v>
      </c>
      <c r="O5408">
        <v>1</v>
      </c>
      <c r="P5408">
        <v>3</v>
      </c>
      <c r="Q5408" t="str">
        <f>VLOOKUP(M5408,lookups!$A$1:$B$7, 2, FALSE)</f>
        <v>trawl/fyke</v>
      </c>
      <c r="R5408" t="str">
        <f>VLOOKUP(N5408,lookups!$D$1:$E$6, 2, FALSE)</f>
        <v>hucuktlis r</v>
      </c>
      <c r="S5408" t="str">
        <f>VLOOKUP(C5408,lookups!$G$1:$H$3, 2, FALSE)</f>
        <v>smolt</v>
      </c>
    </row>
    <row r="5409" spans="1:19" x14ac:dyDescent="0.25">
      <c r="A5409" s="1">
        <v>34480</v>
      </c>
      <c r="B5409">
        <v>1</v>
      </c>
      <c r="C5409">
        <v>1</v>
      </c>
      <c r="D5409">
        <v>2</v>
      </c>
      <c r="E5409">
        <v>1994</v>
      </c>
      <c r="F5409">
        <v>17</v>
      </c>
      <c r="G5409">
        <v>1</v>
      </c>
      <c r="H5409">
        <v>68</v>
      </c>
      <c r="I5409">
        <v>2.56</v>
      </c>
      <c r="J5409">
        <v>2.295758228</v>
      </c>
      <c r="M5409">
        <v>1</v>
      </c>
      <c r="N5409">
        <v>399</v>
      </c>
      <c r="O5409">
        <v>1</v>
      </c>
      <c r="P5409">
        <v>3</v>
      </c>
      <c r="Q5409" t="str">
        <f>VLOOKUP(M5409,lookups!$A$1:$B$7, 2, FALSE)</f>
        <v>trawl/fyke</v>
      </c>
      <c r="R5409" t="str">
        <f>VLOOKUP(N5409,lookups!$D$1:$E$6, 2, FALSE)</f>
        <v>hucuktlis r</v>
      </c>
      <c r="S5409" t="str">
        <f>VLOOKUP(C5409,lookups!$G$1:$H$3, 2, FALSE)</f>
        <v>smolt</v>
      </c>
    </row>
    <row r="5410" spans="1:19" x14ac:dyDescent="0.25">
      <c r="A5410" s="1">
        <v>34480</v>
      </c>
      <c r="B5410">
        <v>1</v>
      </c>
      <c r="C5410">
        <v>1</v>
      </c>
      <c r="D5410">
        <v>2</v>
      </c>
      <c r="E5410">
        <v>1994</v>
      </c>
      <c r="F5410">
        <v>18</v>
      </c>
      <c r="G5410">
        <v>1</v>
      </c>
      <c r="H5410">
        <v>63</v>
      </c>
      <c r="I5410">
        <v>2.25</v>
      </c>
      <c r="J5410">
        <v>2.0177562550000001</v>
      </c>
      <c r="M5410">
        <v>1</v>
      </c>
      <c r="N5410">
        <v>399</v>
      </c>
      <c r="O5410">
        <v>1</v>
      </c>
      <c r="P5410">
        <v>3</v>
      </c>
      <c r="Q5410" t="str">
        <f>VLOOKUP(M5410,lookups!$A$1:$B$7, 2, FALSE)</f>
        <v>trawl/fyke</v>
      </c>
      <c r="R5410" t="str">
        <f>VLOOKUP(N5410,lookups!$D$1:$E$6, 2, FALSE)</f>
        <v>hucuktlis r</v>
      </c>
      <c r="S5410" t="str">
        <f>VLOOKUP(C5410,lookups!$G$1:$H$3, 2, FALSE)</f>
        <v>smolt</v>
      </c>
    </row>
    <row r="5411" spans="1:19" x14ac:dyDescent="0.25">
      <c r="A5411" s="1">
        <v>34480</v>
      </c>
      <c r="B5411">
        <v>1</v>
      </c>
      <c r="C5411">
        <v>1</v>
      </c>
      <c r="D5411">
        <v>2</v>
      </c>
      <c r="E5411">
        <v>1994</v>
      </c>
      <c r="F5411">
        <v>19</v>
      </c>
      <c r="G5411">
        <v>1</v>
      </c>
      <c r="H5411">
        <v>78</v>
      </c>
      <c r="I5411">
        <v>3.84</v>
      </c>
      <c r="J5411">
        <v>3.4436373420000002</v>
      </c>
      <c r="L5411">
        <v>1</v>
      </c>
      <c r="M5411">
        <v>1</v>
      </c>
      <c r="N5411">
        <v>399</v>
      </c>
      <c r="O5411">
        <v>1</v>
      </c>
      <c r="P5411">
        <v>3</v>
      </c>
      <c r="Q5411" t="str">
        <f>VLOOKUP(M5411,lookups!$A$1:$B$7, 2, FALSE)</f>
        <v>trawl/fyke</v>
      </c>
      <c r="R5411" t="str">
        <f>VLOOKUP(N5411,lookups!$D$1:$E$6, 2, FALSE)</f>
        <v>hucuktlis r</v>
      </c>
      <c r="S5411" t="str">
        <f>VLOOKUP(C5411,lookups!$G$1:$H$3, 2, FALSE)</f>
        <v>smolt</v>
      </c>
    </row>
    <row r="5412" spans="1:19" x14ac:dyDescent="0.25">
      <c r="A5412" s="1">
        <v>34480</v>
      </c>
      <c r="B5412">
        <v>1</v>
      </c>
      <c r="C5412">
        <v>1</v>
      </c>
      <c r="D5412">
        <v>2</v>
      </c>
      <c r="E5412">
        <v>1994</v>
      </c>
      <c r="F5412">
        <v>20</v>
      </c>
      <c r="G5412">
        <v>1</v>
      </c>
      <c r="H5412">
        <v>65</v>
      </c>
      <c r="I5412">
        <v>2.38</v>
      </c>
      <c r="J5412">
        <v>2.1343377280000002</v>
      </c>
      <c r="M5412">
        <v>1</v>
      </c>
      <c r="N5412">
        <v>399</v>
      </c>
      <c r="O5412">
        <v>1</v>
      </c>
      <c r="P5412">
        <v>3</v>
      </c>
      <c r="Q5412" t="str">
        <f>VLOOKUP(M5412,lookups!$A$1:$B$7, 2, FALSE)</f>
        <v>trawl/fyke</v>
      </c>
      <c r="R5412" t="str">
        <f>VLOOKUP(N5412,lookups!$D$1:$E$6, 2, FALSE)</f>
        <v>hucuktlis r</v>
      </c>
      <c r="S5412" t="str">
        <f>VLOOKUP(C5412,lookups!$G$1:$H$3, 2, FALSE)</f>
        <v>smolt</v>
      </c>
    </row>
    <row r="5413" spans="1:19" x14ac:dyDescent="0.25">
      <c r="A5413" s="1">
        <v>34480</v>
      </c>
      <c r="B5413">
        <v>1</v>
      </c>
      <c r="C5413">
        <v>1</v>
      </c>
      <c r="D5413">
        <v>2</v>
      </c>
      <c r="E5413">
        <v>1994</v>
      </c>
      <c r="F5413">
        <v>21</v>
      </c>
      <c r="G5413">
        <v>1</v>
      </c>
      <c r="H5413">
        <v>62</v>
      </c>
      <c r="I5413">
        <v>2.17</v>
      </c>
      <c r="J5413">
        <v>1.94601381</v>
      </c>
      <c r="M5413">
        <v>1</v>
      </c>
      <c r="N5413">
        <v>399</v>
      </c>
      <c r="O5413">
        <v>1</v>
      </c>
      <c r="P5413">
        <v>3</v>
      </c>
      <c r="Q5413" t="str">
        <f>VLOOKUP(M5413,lookups!$A$1:$B$7, 2, FALSE)</f>
        <v>trawl/fyke</v>
      </c>
      <c r="R5413" t="str">
        <f>VLOOKUP(N5413,lookups!$D$1:$E$6, 2, FALSE)</f>
        <v>hucuktlis r</v>
      </c>
      <c r="S5413" t="str">
        <f>VLOOKUP(C5413,lookups!$G$1:$H$3, 2, FALSE)</f>
        <v>smolt</v>
      </c>
    </row>
    <row r="5414" spans="1:19" x14ac:dyDescent="0.25">
      <c r="A5414" s="1">
        <v>34480</v>
      </c>
      <c r="B5414">
        <v>1</v>
      </c>
      <c r="C5414">
        <v>1</v>
      </c>
      <c r="D5414">
        <v>2</v>
      </c>
      <c r="E5414">
        <v>1994</v>
      </c>
      <c r="F5414">
        <v>22</v>
      </c>
      <c r="G5414">
        <v>1</v>
      </c>
      <c r="H5414">
        <v>61</v>
      </c>
      <c r="I5414">
        <v>2.15</v>
      </c>
      <c r="J5414">
        <v>1.928078199</v>
      </c>
      <c r="M5414">
        <v>1</v>
      </c>
      <c r="N5414">
        <v>399</v>
      </c>
      <c r="O5414">
        <v>1</v>
      </c>
      <c r="P5414">
        <v>3</v>
      </c>
      <c r="Q5414" t="str">
        <f>VLOOKUP(M5414,lookups!$A$1:$B$7, 2, FALSE)</f>
        <v>trawl/fyke</v>
      </c>
      <c r="R5414" t="str">
        <f>VLOOKUP(N5414,lookups!$D$1:$E$6, 2, FALSE)</f>
        <v>hucuktlis r</v>
      </c>
      <c r="S5414" t="str">
        <f>VLOOKUP(C5414,lookups!$G$1:$H$3, 2, FALSE)</f>
        <v>smolt</v>
      </c>
    </row>
    <row r="5415" spans="1:19" x14ac:dyDescent="0.25">
      <c r="A5415" s="1">
        <v>34480</v>
      </c>
      <c r="B5415">
        <v>1</v>
      </c>
      <c r="C5415">
        <v>1</v>
      </c>
      <c r="D5415">
        <v>2</v>
      </c>
      <c r="E5415">
        <v>1994</v>
      </c>
      <c r="F5415">
        <v>23</v>
      </c>
      <c r="G5415">
        <v>1</v>
      </c>
      <c r="H5415">
        <v>71</v>
      </c>
      <c r="I5415">
        <v>3.27</v>
      </c>
      <c r="J5415">
        <v>2.9324724240000002</v>
      </c>
      <c r="M5415">
        <v>1</v>
      </c>
      <c r="N5415">
        <v>399</v>
      </c>
      <c r="O5415">
        <v>1</v>
      </c>
      <c r="P5415">
        <v>3</v>
      </c>
      <c r="Q5415" t="str">
        <f>VLOOKUP(M5415,lookups!$A$1:$B$7, 2, FALSE)</f>
        <v>trawl/fyke</v>
      </c>
      <c r="R5415" t="str">
        <f>VLOOKUP(N5415,lookups!$D$1:$E$6, 2, FALSE)</f>
        <v>hucuktlis r</v>
      </c>
      <c r="S5415" t="str">
        <f>VLOOKUP(C5415,lookups!$G$1:$H$3, 2, FALSE)</f>
        <v>smolt</v>
      </c>
    </row>
    <row r="5416" spans="1:19" x14ac:dyDescent="0.25">
      <c r="A5416" s="1">
        <v>34480</v>
      </c>
      <c r="B5416">
        <v>1</v>
      </c>
      <c r="C5416">
        <v>1</v>
      </c>
      <c r="D5416">
        <v>2</v>
      </c>
      <c r="E5416">
        <v>1994</v>
      </c>
      <c r="F5416">
        <v>24</v>
      </c>
      <c r="G5416">
        <v>1</v>
      </c>
      <c r="H5416">
        <v>74</v>
      </c>
      <c r="I5416">
        <v>3.39</v>
      </c>
      <c r="J5416">
        <v>3.040086091</v>
      </c>
      <c r="M5416">
        <v>1</v>
      </c>
      <c r="N5416">
        <v>399</v>
      </c>
      <c r="O5416">
        <v>1</v>
      </c>
      <c r="P5416">
        <v>3</v>
      </c>
      <c r="Q5416" t="str">
        <f>VLOOKUP(M5416,lookups!$A$1:$B$7, 2, FALSE)</f>
        <v>trawl/fyke</v>
      </c>
      <c r="R5416" t="str">
        <f>VLOOKUP(N5416,lookups!$D$1:$E$6, 2, FALSE)</f>
        <v>hucuktlis r</v>
      </c>
      <c r="S5416" t="str">
        <f>VLOOKUP(C5416,lookups!$G$1:$H$3, 2, FALSE)</f>
        <v>smolt</v>
      </c>
    </row>
    <row r="5417" spans="1:19" x14ac:dyDescent="0.25">
      <c r="A5417" s="1">
        <v>34480</v>
      </c>
      <c r="B5417">
        <v>1</v>
      </c>
      <c r="C5417">
        <v>1</v>
      </c>
      <c r="D5417">
        <v>2</v>
      </c>
      <c r="E5417">
        <v>1994</v>
      </c>
      <c r="F5417">
        <v>25</v>
      </c>
      <c r="G5417">
        <v>1</v>
      </c>
      <c r="H5417">
        <v>71</v>
      </c>
      <c r="I5417">
        <v>2.92</v>
      </c>
      <c r="J5417">
        <v>2.618599229</v>
      </c>
      <c r="M5417">
        <v>1</v>
      </c>
      <c r="N5417">
        <v>399</v>
      </c>
      <c r="O5417">
        <v>1</v>
      </c>
      <c r="P5417">
        <v>3</v>
      </c>
      <c r="Q5417" t="str">
        <f>VLOOKUP(M5417,lookups!$A$1:$B$7, 2, FALSE)</f>
        <v>trawl/fyke</v>
      </c>
      <c r="R5417" t="str">
        <f>VLOOKUP(N5417,lookups!$D$1:$E$6, 2, FALSE)</f>
        <v>hucuktlis r</v>
      </c>
      <c r="S5417" t="str">
        <f>VLOOKUP(C5417,lookups!$G$1:$H$3, 2, FALSE)</f>
        <v>smolt</v>
      </c>
    </row>
    <row r="5418" spans="1:19" x14ac:dyDescent="0.25">
      <c r="A5418" s="1">
        <v>34480</v>
      </c>
      <c r="B5418">
        <v>1</v>
      </c>
      <c r="C5418">
        <v>1</v>
      </c>
      <c r="D5418">
        <v>2</v>
      </c>
      <c r="E5418">
        <v>1994</v>
      </c>
      <c r="F5418">
        <v>26</v>
      </c>
      <c r="G5418">
        <v>1</v>
      </c>
      <c r="H5418">
        <v>68</v>
      </c>
      <c r="I5418">
        <v>2.93</v>
      </c>
      <c r="J5418">
        <v>2.6275670340000001</v>
      </c>
      <c r="M5418">
        <v>1</v>
      </c>
      <c r="N5418">
        <v>399</v>
      </c>
      <c r="O5418">
        <v>1</v>
      </c>
      <c r="P5418">
        <v>3</v>
      </c>
      <c r="Q5418" t="str">
        <f>VLOOKUP(M5418,lookups!$A$1:$B$7, 2, FALSE)</f>
        <v>trawl/fyke</v>
      </c>
      <c r="R5418" t="str">
        <f>VLOOKUP(N5418,lookups!$D$1:$E$6, 2, FALSE)</f>
        <v>hucuktlis r</v>
      </c>
      <c r="S5418" t="str">
        <f>VLOOKUP(C5418,lookups!$G$1:$H$3, 2, FALSE)</f>
        <v>smolt</v>
      </c>
    </row>
    <row r="5419" spans="1:19" x14ac:dyDescent="0.25">
      <c r="A5419" s="1">
        <v>34480</v>
      </c>
      <c r="B5419">
        <v>1</v>
      </c>
      <c r="C5419">
        <v>1</v>
      </c>
      <c r="D5419">
        <v>2</v>
      </c>
      <c r="E5419">
        <v>1994</v>
      </c>
      <c r="F5419">
        <v>27</v>
      </c>
      <c r="G5419">
        <v>1</v>
      </c>
      <c r="H5419">
        <v>76</v>
      </c>
      <c r="I5419">
        <v>3.6</v>
      </c>
      <c r="J5419">
        <v>3.228410008</v>
      </c>
      <c r="L5419">
        <v>1</v>
      </c>
      <c r="M5419">
        <v>1</v>
      </c>
      <c r="N5419">
        <v>399</v>
      </c>
      <c r="O5419">
        <v>1</v>
      </c>
      <c r="P5419">
        <v>3</v>
      </c>
      <c r="Q5419" t="str">
        <f>VLOOKUP(M5419,lookups!$A$1:$B$7, 2, FALSE)</f>
        <v>trawl/fyke</v>
      </c>
      <c r="R5419" t="str">
        <f>VLOOKUP(N5419,lookups!$D$1:$E$6, 2, FALSE)</f>
        <v>hucuktlis r</v>
      </c>
      <c r="S5419" t="str">
        <f>VLOOKUP(C5419,lookups!$G$1:$H$3, 2, FALSE)</f>
        <v>smolt</v>
      </c>
    </row>
    <row r="5420" spans="1:19" x14ac:dyDescent="0.25">
      <c r="A5420" s="1">
        <v>34480</v>
      </c>
      <c r="B5420">
        <v>1</v>
      </c>
      <c r="C5420">
        <v>1</v>
      </c>
      <c r="D5420">
        <v>2</v>
      </c>
      <c r="E5420">
        <v>1994</v>
      </c>
      <c r="F5420">
        <v>28</v>
      </c>
      <c r="G5420">
        <v>1</v>
      </c>
      <c r="H5420">
        <v>63</v>
      </c>
      <c r="I5420">
        <v>2.36</v>
      </c>
      <c r="J5420">
        <v>2.1164021160000002</v>
      </c>
      <c r="M5420">
        <v>1</v>
      </c>
      <c r="N5420">
        <v>399</v>
      </c>
      <c r="O5420">
        <v>1</v>
      </c>
      <c r="P5420">
        <v>3</v>
      </c>
      <c r="Q5420" t="str">
        <f>VLOOKUP(M5420,lookups!$A$1:$B$7, 2, FALSE)</f>
        <v>trawl/fyke</v>
      </c>
      <c r="R5420" t="str">
        <f>VLOOKUP(N5420,lookups!$D$1:$E$6, 2, FALSE)</f>
        <v>hucuktlis r</v>
      </c>
      <c r="S5420" t="str">
        <f>VLOOKUP(C5420,lookups!$G$1:$H$3, 2, FALSE)</f>
        <v>smolt</v>
      </c>
    </row>
    <row r="5421" spans="1:19" x14ac:dyDescent="0.25">
      <c r="A5421" s="1">
        <v>34480</v>
      </c>
      <c r="B5421">
        <v>1</v>
      </c>
      <c r="C5421">
        <v>1</v>
      </c>
      <c r="D5421">
        <v>2</v>
      </c>
      <c r="E5421">
        <v>1994</v>
      </c>
      <c r="F5421">
        <v>29</v>
      </c>
      <c r="G5421">
        <v>1</v>
      </c>
      <c r="H5421">
        <v>67</v>
      </c>
      <c r="I5421">
        <v>2.78</v>
      </c>
      <c r="J5421">
        <v>2.4930499510000002</v>
      </c>
      <c r="M5421">
        <v>1</v>
      </c>
      <c r="N5421">
        <v>399</v>
      </c>
      <c r="O5421">
        <v>1</v>
      </c>
      <c r="P5421">
        <v>3</v>
      </c>
      <c r="Q5421" t="str">
        <f>VLOOKUP(M5421,lookups!$A$1:$B$7, 2, FALSE)</f>
        <v>trawl/fyke</v>
      </c>
      <c r="R5421" t="str">
        <f>VLOOKUP(N5421,lookups!$D$1:$E$6, 2, FALSE)</f>
        <v>hucuktlis r</v>
      </c>
      <c r="S5421" t="str">
        <f>VLOOKUP(C5421,lookups!$G$1:$H$3, 2, FALSE)</f>
        <v>smolt</v>
      </c>
    </row>
    <row r="5422" spans="1:19" x14ac:dyDescent="0.25">
      <c r="A5422" s="1">
        <v>34480</v>
      </c>
      <c r="B5422">
        <v>1</v>
      </c>
      <c r="C5422">
        <v>1</v>
      </c>
      <c r="D5422">
        <v>2</v>
      </c>
      <c r="E5422">
        <v>1994</v>
      </c>
      <c r="F5422">
        <v>30</v>
      </c>
      <c r="G5422">
        <v>1</v>
      </c>
      <c r="H5422">
        <v>60</v>
      </c>
      <c r="I5422">
        <v>1.83</v>
      </c>
      <c r="J5422">
        <v>1.641108421</v>
      </c>
      <c r="M5422">
        <v>1</v>
      </c>
      <c r="N5422">
        <v>399</v>
      </c>
      <c r="O5422">
        <v>1</v>
      </c>
      <c r="P5422">
        <v>3</v>
      </c>
      <c r="Q5422" t="str">
        <f>VLOOKUP(M5422,lookups!$A$1:$B$7, 2, FALSE)</f>
        <v>trawl/fyke</v>
      </c>
      <c r="R5422" t="str">
        <f>VLOOKUP(N5422,lookups!$D$1:$E$6, 2, FALSE)</f>
        <v>hucuktlis r</v>
      </c>
      <c r="S5422" t="str">
        <f>VLOOKUP(C5422,lookups!$G$1:$H$3, 2, FALSE)</f>
        <v>smolt</v>
      </c>
    </row>
    <row r="5423" spans="1:19" x14ac:dyDescent="0.25">
      <c r="A5423" s="1">
        <v>34480</v>
      </c>
      <c r="B5423">
        <v>1</v>
      </c>
      <c r="C5423">
        <v>1</v>
      </c>
      <c r="D5423">
        <v>2</v>
      </c>
      <c r="E5423">
        <v>1994</v>
      </c>
      <c r="F5423">
        <v>31</v>
      </c>
      <c r="G5423">
        <v>1</v>
      </c>
      <c r="H5423">
        <v>65</v>
      </c>
      <c r="I5423">
        <v>2.62</v>
      </c>
      <c r="J5423">
        <v>2.3495650609999998</v>
      </c>
      <c r="M5423">
        <v>1</v>
      </c>
      <c r="N5423">
        <v>399</v>
      </c>
      <c r="O5423">
        <v>1</v>
      </c>
      <c r="P5423">
        <v>3</v>
      </c>
      <c r="Q5423" t="str">
        <f>VLOOKUP(M5423,lookups!$A$1:$B$7, 2, FALSE)</f>
        <v>trawl/fyke</v>
      </c>
      <c r="R5423" t="str">
        <f>VLOOKUP(N5423,lookups!$D$1:$E$6, 2, FALSE)</f>
        <v>hucuktlis r</v>
      </c>
      <c r="S5423" t="str">
        <f>VLOOKUP(C5423,lookups!$G$1:$H$3, 2, FALSE)</f>
        <v>smolt</v>
      </c>
    </row>
    <row r="5424" spans="1:19" x14ac:dyDescent="0.25">
      <c r="A5424" s="1">
        <v>34480</v>
      </c>
      <c r="B5424">
        <v>1</v>
      </c>
      <c r="C5424">
        <v>1</v>
      </c>
      <c r="D5424">
        <v>2</v>
      </c>
      <c r="E5424">
        <v>1994</v>
      </c>
      <c r="F5424">
        <v>32</v>
      </c>
      <c r="G5424">
        <v>1</v>
      </c>
      <c r="H5424">
        <v>60</v>
      </c>
      <c r="I5424">
        <v>2</v>
      </c>
      <c r="J5424">
        <v>1.793561116</v>
      </c>
      <c r="M5424">
        <v>1</v>
      </c>
      <c r="N5424">
        <v>399</v>
      </c>
      <c r="O5424">
        <v>1</v>
      </c>
      <c r="P5424">
        <v>3</v>
      </c>
      <c r="Q5424" t="str">
        <f>VLOOKUP(M5424,lookups!$A$1:$B$7, 2, FALSE)</f>
        <v>trawl/fyke</v>
      </c>
      <c r="R5424" t="str">
        <f>VLOOKUP(N5424,lookups!$D$1:$E$6, 2, FALSE)</f>
        <v>hucuktlis r</v>
      </c>
      <c r="S5424" t="str">
        <f>VLOOKUP(C5424,lookups!$G$1:$H$3, 2, FALSE)</f>
        <v>smolt</v>
      </c>
    </row>
    <row r="5425" spans="1:19" x14ac:dyDescent="0.25">
      <c r="A5425" s="1">
        <v>34480</v>
      </c>
      <c r="B5425">
        <v>1</v>
      </c>
      <c r="C5425">
        <v>1</v>
      </c>
      <c r="D5425">
        <v>2</v>
      </c>
      <c r="E5425">
        <v>1994</v>
      </c>
      <c r="F5425">
        <v>33</v>
      </c>
      <c r="G5425">
        <v>1</v>
      </c>
      <c r="H5425">
        <v>65</v>
      </c>
      <c r="I5425">
        <v>2.46</v>
      </c>
      <c r="J5425">
        <v>2.2060801720000001</v>
      </c>
      <c r="M5425">
        <v>1</v>
      </c>
      <c r="N5425">
        <v>399</v>
      </c>
      <c r="O5425">
        <v>1</v>
      </c>
      <c r="P5425">
        <v>3</v>
      </c>
      <c r="Q5425" t="str">
        <f>VLOOKUP(M5425,lookups!$A$1:$B$7, 2, FALSE)</f>
        <v>trawl/fyke</v>
      </c>
      <c r="R5425" t="str">
        <f>VLOOKUP(N5425,lookups!$D$1:$E$6, 2, FALSE)</f>
        <v>hucuktlis r</v>
      </c>
      <c r="S5425" t="str">
        <f>VLOOKUP(C5425,lookups!$G$1:$H$3, 2, FALSE)</f>
        <v>smolt</v>
      </c>
    </row>
    <row r="5426" spans="1:19" x14ac:dyDescent="0.25">
      <c r="A5426" s="1">
        <v>34480</v>
      </c>
      <c r="B5426">
        <v>1</v>
      </c>
      <c r="C5426">
        <v>1</v>
      </c>
      <c r="D5426">
        <v>2</v>
      </c>
      <c r="E5426">
        <v>1994</v>
      </c>
      <c r="F5426">
        <v>34</v>
      </c>
      <c r="G5426">
        <v>1</v>
      </c>
      <c r="H5426">
        <v>81</v>
      </c>
      <c r="I5426">
        <v>4.12</v>
      </c>
      <c r="J5426">
        <v>3.6947358979999998</v>
      </c>
      <c r="L5426">
        <v>1</v>
      </c>
      <c r="M5426">
        <v>1</v>
      </c>
      <c r="N5426">
        <v>399</v>
      </c>
      <c r="O5426">
        <v>1</v>
      </c>
      <c r="P5426">
        <v>3</v>
      </c>
      <c r="Q5426" t="str">
        <f>VLOOKUP(M5426,lookups!$A$1:$B$7, 2, FALSE)</f>
        <v>trawl/fyke</v>
      </c>
      <c r="R5426" t="str">
        <f>VLOOKUP(N5426,lookups!$D$1:$E$6, 2, FALSE)</f>
        <v>hucuktlis r</v>
      </c>
      <c r="S5426" t="str">
        <f>VLOOKUP(C5426,lookups!$G$1:$H$3, 2, FALSE)</f>
        <v>smolt</v>
      </c>
    </row>
    <row r="5427" spans="1:19" x14ac:dyDescent="0.25">
      <c r="A5427" s="1">
        <v>34480</v>
      </c>
      <c r="B5427">
        <v>1</v>
      </c>
      <c r="C5427">
        <v>1</v>
      </c>
      <c r="D5427">
        <v>2</v>
      </c>
      <c r="E5427">
        <v>1994</v>
      </c>
      <c r="F5427">
        <v>35</v>
      </c>
      <c r="G5427">
        <v>1</v>
      </c>
      <c r="H5427">
        <v>70</v>
      </c>
      <c r="I5427">
        <v>2.92</v>
      </c>
      <c r="J5427">
        <v>2.618599229</v>
      </c>
      <c r="M5427">
        <v>1</v>
      </c>
      <c r="N5427">
        <v>399</v>
      </c>
      <c r="O5427">
        <v>1</v>
      </c>
      <c r="P5427">
        <v>3</v>
      </c>
      <c r="Q5427" t="str">
        <f>VLOOKUP(M5427,lookups!$A$1:$B$7, 2, FALSE)</f>
        <v>trawl/fyke</v>
      </c>
      <c r="R5427" t="str">
        <f>VLOOKUP(N5427,lookups!$D$1:$E$6, 2, FALSE)</f>
        <v>hucuktlis r</v>
      </c>
      <c r="S5427" t="str">
        <f>VLOOKUP(C5427,lookups!$G$1:$H$3, 2, FALSE)</f>
        <v>smolt</v>
      </c>
    </row>
    <row r="5428" spans="1:19" x14ac:dyDescent="0.25">
      <c r="A5428" s="1">
        <v>34480</v>
      </c>
      <c r="B5428">
        <v>1</v>
      </c>
      <c r="C5428">
        <v>1</v>
      </c>
      <c r="D5428">
        <v>2</v>
      </c>
      <c r="E5428">
        <v>1994</v>
      </c>
      <c r="F5428">
        <v>36</v>
      </c>
      <c r="G5428">
        <v>1</v>
      </c>
      <c r="H5428">
        <v>63</v>
      </c>
      <c r="I5428">
        <v>2.19</v>
      </c>
      <c r="J5428">
        <v>1.963949422</v>
      </c>
      <c r="M5428">
        <v>1</v>
      </c>
      <c r="N5428">
        <v>399</v>
      </c>
      <c r="O5428">
        <v>1</v>
      </c>
      <c r="P5428">
        <v>3</v>
      </c>
      <c r="Q5428" t="str">
        <f>VLOOKUP(M5428,lookups!$A$1:$B$7, 2, FALSE)</f>
        <v>trawl/fyke</v>
      </c>
      <c r="R5428" t="str">
        <f>VLOOKUP(N5428,lookups!$D$1:$E$6, 2, FALSE)</f>
        <v>hucuktlis r</v>
      </c>
      <c r="S5428" t="str">
        <f>VLOOKUP(C5428,lookups!$G$1:$H$3, 2, FALSE)</f>
        <v>smolt</v>
      </c>
    </row>
    <row r="5429" spans="1:19" x14ac:dyDescent="0.25">
      <c r="A5429" s="1">
        <v>34480</v>
      </c>
      <c r="B5429">
        <v>1</v>
      </c>
      <c r="C5429">
        <v>1</v>
      </c>
      <c r="D5429">
        <v>2</v>
      </c>
      <c r="E5429">
        <v>1994</v>
      </c>
      <c r="F5429">
        <v>37</v>
      </c>
      <c r="G5429">
        <v>1</v>
      </c>
      <c r="H5429">
        <v>62</v>
      </c>
      <c r="I5429">
        <v>2.15</v>
      </c>
      <c r="J5429">
        <v>1.928078199</v>
      </c>
      <c r="M5429">
        <v>1</v>
      </c>
      <c r="N5429">
        <v>399</v>
      </c>
      <c r="O5429">
        <v>1</v>
      </c>
      <c r="P5429">
        <v>3</v>
      </c>
      <c r="Q5429" t="str">
        <f>VLOOKUP(M5429,lookups!$A$1:$B$7, 2, FALSE)</f>
        <v>trawl/fyke</v>
      </c>
      <c r="R5429" t="str">
        <f>VLOOKUP(N5429,lookups!$D$1:$E$6, 2, FALSE)</f>
        <v>hucuktlis r</v>
      </c>
      <c r="S5429" t="str">
        <f>VLOOKUP(C5429,lookups!$G$1:$H$3, 2, FALSE)</f>
        <v>smolt</v>
      </c>
    </row>
    <row r="5430" spans="1:19" x14ac:dyDescent="0.25">
      <c r="A5430" s="1">
        <v>34480</v>
      </c>
      <c r="B5430">
        <v>1</v>
      </c>
      <c r="C5430">
        <v>1</v>
      </c>
      <c r="D5430">
        <v>2</v>
      </c>
      <c r="E5430">
        <v>1994</v>
      </c>
      <c r="F5430">
        <v>38</v>
      </c>
      <c r="G5430">
        <v>1</v>
      </c>
      <c r="H5430">
        <v>61</v>
      </c>
      <c r="I5430">
        <v>1.98</v>
      </c>
      <c r="J5430">
        <v>1.775625504</v>
      </c>
      <c r="M5430">
        <v>1</v>
      </c>
      <c r="N5430">
        <v>399</v>
      </c>
      <c r="O5430">
        <v>1</v>
      </c>
      <c r="P5430">
        <v>3</v>
      </c>
      <c r="Q5430" t="str">
        <f>VLOOKUP(M5430,lookups!$A$1:$B$7, 2, FALSE)</f>
        <v>trawl/fyke</v>
      </c>
      <c r="R5430" t="str">
        <f>VLOOKUP(N5430,lookups!$D$1:$E$6, 2, FALSE)</f>
        <v>hucuktlis r</v>
      </c>
      <c r="S5430" t="str">
        <f>VLOOKUP(C5430,lookups!$G$1:$H$3, 2, FALSE)</f>
        <v>smolt</v>
      </c>
    </row>
    <row r="5431" spans="1:19" x14ac:dyDescent="0.25">
      <c r="A5431" s="1">
        <v>34480</v>
      </c>
      <c r="B5431">
        <v>1</v>
      </c>
      <c r="C5431">
        <v>1</v>
      </c>
      <c r="D5431">
        <v>2</v>
      </c>
      <c r="E5431">
        <v>1994</v>
      </c>
      <c r="F5431">
        <v>39</v>
      </c>
      <c r="G5431">
        <v>1</v>
      </c>
      <c r="H5431">
        <v>63</v>
      </c>
      <c r="I5431">
        <v>2.2599999999999998</v>
      </c>
      <c r="J5431">
        <v>2.0267240609999999</v>
      </c>
      <c r="M5431">
        <v>1</v>
      </c>
      <c r="N5431">
        <v>399</v>
      </c>
      <c r="O5431">
        <v>1</v>
      </c>
      <c r="P5431">
        <v>3</v>
      </c>
      <c r="Q5431" t="str">
        <f>VLOOKUP(M5431,lookups!$A$1:$B$7, 2, FALSE)</f>
        <v>trawl/fyke</v>
      </c>
      <c r="R5431" t="str">
        <f>VLOOKUP(N5431,lookups!$D$1:$E$6, 2, FALSE)</f>
        <v>hucuktlis r</v>
      </c>
      <c r="S5431" t="str">
        <f>VLOOKUP(C5431,lookups!$G$1:$H$3, 2, FALSE)</f>
        <v>smolt</v>
      </c>
    </row>
    <row r="5432" spans="1:19" x14ac:dyDescent="0.25">
      <c r="A5432" s="1">
        <v>34480</v>
      </c>
      <c r="B5432">
        <v>1</v>
      </c>
      <c r="C5432">
        <v>1</v>
      </c>
      <c r="D5432">
        <v>2</v>
      </c>
      <c r="E5432">
        <v>1994</v>
      </c>
      <c r="F5432">
        <v>40</v>
      </c>
      <c r="G5432">
        <v>1</v>
      </c>
      <c r="H5432">
        <v>78</v>
      </c>
      <c r="I5432">
        <v>3.76</v>
      </c>
      <c r="J5432">
        <v>3.3718948969999998</v>
      </c>
      <c r="L5432">
        <v>1</v>
      </c>
      <c r="M5432">
        <v>1</v>
      </c>
      <c r="N5432">
        <v>399</v>
      </c>
      <c r="O5432">
        <v>1</v>
      </c>
      <c r="P5432">
        <v>3</v>
      </c>
      <c r="Q5432" t="str">
        <f>VLOOKUP(M5432,lookups!$A$1:$B$7, 2, FALSE)</f>
        <v>trawl/fyke</v>
      </c>
      <c r="R5432" t="str">
        <f>VLOOKUP(N5432,lookups!$D$1:$E$6, 2, FALSE)</f>
        <v>hucuktlis r</v>
      </c>
      <c r="S5432" t="str">
        <f>VLOOKUP(C5432,lookups!$G$1:$H$3, 2, FALSE)</f>
        <v>smolt</v>
      </c>
    </row>
    <row r="5433" spans="1:19" x14ac:dyDescent="0.25">
      <c r="A5433" s="1">
        <v>34480</v>
      </c>
      <c r="B5433">
        <v>1</v>
      </c>
      <c r="C5433">
        <v>1</v>
      </c>
      <c r="D5433">
        <v>2</v>
      </c>
      <c r="E5433">
        <v>1994</v>
      </c>
      <c r="F5433">
        <v>41</v>
      </c>
      <c r="G5433">
        <v>1</v>
      </c>
      <c r="H5433">
        <v>73</v>
      </c>
      <c r="I5433">
        <v>3.04</v>
      </c>
      <c r="J5433">
        <v>2.7262128959999998</v>
      </c>
      <c r="M5433">
        <v>1</v>
      </c>
      <c r="N5433">
        <v>399</v>
      </c>
      <c r="O5433">
        <v>1</v>
      </c>
      <c r="P5433">
        <v>3</v>
      </c>
      <c r="Q5433" t="str">
        <f>VLOOKUP(M5433,lookups!$A$1:$B$7, 2, FALSE)</f>
        <v>trawl/fyke</v>
      </c>
      <c r="R5433" t="str">
        <f>VLOOKUP(N5433,lookups!$D$1:$E$6, 2, FALSE)</f>
        <v>hucuktlis r</v>
      </c>
      <c r="S5433" t="str">
        <f>VLOOKUP(C5433,lookups!$G$1:$H$3, 2, FALSE)</f>
        <v>smolt</v>
      </c>
    </row>
    <row r="5434" spans="1:19" x14ac:dyDescent="0.25">
      <c r="A5434" s="1">
        <v>34480</v>
      </c>
      <c r="B5434">
        <v>1</v>
      </c>
      <c r="C5434">
        <v>1</v>
      </c>
      <c r="D5434">
        <v>2</v>
      </c>
      <c r="E5434">
        <v>1994</v>
      </c>
      <c r="F5434">
        <v>42</v>
      </c>
      <c r="G5434">
        <v>1</v>
      </c>
      <c r="H5434">
        <v>66</v>
      </c>
      <c r="I5434">
        <v>2.3199999999999998</v>
      </c>
      <c r="J5434">
        <v>2.0805308939999998</v>
      </c>
      <c r="M5434">
        <v>1</v>
      </c>
      <c r="N5434">
        <v>399</v>
      </c>
      <c r="O5434">
        <v>1</v>
      </c>
      <c r="P5434">
        <v>3</v>
      </c>
      <c r="Q5434" t="str">
        <f>VLOOKUP(M5434,lookups!$A$1:$B$7, 2, FALSE)</f>
        <v>trawl/fyke</v>
      </c>
      <c r="R5434" t="str">
        <f>VLOOKUP(N5434,lookups!$D$1:$E$6, 2, FALSE)</f>
        <v>hucuktlis r</v>
      </c>
      <c r="S5434" t="str">
        <f>VLOOKUP(C5434,lookups!$G$1:$H$3, 2, FALSE)</f>
        <v>smolt</v>
      </c>
    </row>
    <row r="5435" spans="1:19" x14ac:dyDescent="0.25">
      <c r="A5435" s="1">
        <v>34480</v>
      </c>
      <c r="B5435">
        <v>1</v>
      </c>
      <c r="C5435">
        <v>1</v>
      </c>
      <c r="D5435">
        <v>2</v>
      </c>
      <c r="E5435">
        <v>1994</v>
      </c>
      <c r="F5435">
        <v>43</v>
      </c>
      <c r="G5435">
        <v>1</v>
      </c>
      <c r="H5435">
        <v>67</v>
      </c>
      <c r="I5435">
        <v>2.54</v>
      </c>
      <c r="J5435">
        <v>2.277822617</v>
      </c>
      <c r="M5435">
        <v>1</v>
      </c>
      <c r="N5435">
        <v>399</v>
      </c>
      <c r="O5435">
        <v>1</v>
      </c>
      <c r="P5435">
        <v>3</v>
      </c>
      <c r="Q5435" t="str">
        <f>VLOOKUP(M5435,lookups!$A$1:$B$7, 2, FALSE)</f>
        <v>trawl/fyke</v>
      </c>
      <c r="R5435" t="str">
        <f>VLOOKUP(N5435,lookups!$D$1:$E$6, 2, FALSE)</f>
        <v>hucuktlis r</v>
      </c>
      <c r="S5435" t="str">
        <f>VLOOKUP(C5435,lookups!$G$1:$H$3, 2, FALSE)</f>
        <v>smolt</v>
      </c>
    </row>
    <row r="5436" spans="1:19" x14ac:dyDescent="0.25">
      <c r="A5436" s="1">
        <v>34480</v>
      </c>
      <c r="B5436">
        <v>1</v>
      </c>
      <c r="C5436">
        <v>1</v>
      </c>
      <c r="D5436">
        <v>2</v>
      </c>
      <c r="E5436">
        <v>1994</v>
      </c>
      <c r="F5436">
        <v>44</v>
      </c>
      <c r="G5436">
        <v>1</v>
      </c>
      <c r="H5436">
        <v>65</v>
      </c>
      <c r="I5436">
        <v>2.11</v>
      </c>
      <c r="J5436">
        <v>1.8922069770000001</v>
      </c>
      <c r="M5436">
        <v>1</v>
      </c>
      <c r="N5436">
        <v>399</v>
      </c>
      <c r="O5436">
        <v>1</v>
      </c>
      <c r="P5436">
        <v>3</v>
      </c>
      <c r="Q5436" t="str">
        <f>VLOOKUP(M5436,lookups!$A$1:$B$7, 2, FALSE)</f>
        <v>trawl/fyke</v>
      </c>
      <c r="R5436" t="str">
        <f>VLOOKUP(N5436,lookups!$D$1:$E$6, 2, FALSE)</f>
        <v>hucuktlis r</v>
      </c>
      <c r="S5436" t="str">
        <f>VLOOKUP(C5436,lookups!$G$1:$H$3, 2, FALSE)</f>
        <v>smolt</v>
      </c>
    </row>
    <row r="5437" spans="1:19" x14ac:dyDescent="0.25">
      <c r="A5437" s="1">
        <v>34480</v>
      </c>
      <c r="B5437">
        <v>1</v>
      </c>
      <c r="C5437">
        <v>1</v>
      </c>
      <c r="D5437">
        <v>2</v>
      </c>
      <c r="E5437">
        <v>1994</v>
      </c>
      <c r="F5437">
        <v>45</v>
      </c>
      <c r="G5437">
        <v>1</v>
      </c>
      <c r="H5437">
        <v>68</v>
      </c>
      <c r="I5437">
        <v>3.04</v>
      </c>
      <c r="J5437">
        <v>2.7262128959999998</v>
      </c>
      <c r="M5437">
        <v>1</v>
      </c>
      <c r="N5437">
        <v>399</v>
      </c>
      <c r="O5437">
        <v>1</v>
      </c>
      <c r="P5437">
        <v>3</v>
      </c>
      <c r="Q5437" t="str">
        <f>VLOOKUP(M5437,lookups!$A$1:$B$7, 2, FALSE)</f>
        <v>trawl/fyke</v>
      </c>
      <c r="R5437" t="str">
        <f>VLOOKUP(N5437,lookups!$D$1:$E$6, 2, FALSE)</f>
        <v>hucuktlis r</v>
      </c>
      <c r="S5437" t="str">
        <f>VLOOKUP(C5437,lookups!$G$1:$H$3, 2, FALSE)</f>
        <v>smolt</v>
      </c>
    </row>
    <row r="5438" spans="1:19" x14ac:dyDescent="0.25">
      <c r="A5438" s="1">
        <v>34480</v>
      </c>
      <c r="B5438">
        <v>1</v>
      </c>
      <c r="C5438">
        <v>1</v>
      </c>
      <c r="D5438">
        <v>2</v>
      </c>
      <c r="E5438">
        <v>1994</v>
      </c>
      <c r="F5438">
        <v>46</v>
      </c>
      <c r="G5438">
        <v>1</v>
      </c>
      <c r="H5438">
        <v>70</v>
      </c>
      <c r="I5438">
        <v>3.02</v>
      </c>
      <c r="J5438">
        <v>2.7082772849999999</v>
      </c>
      <c r="M5438">
        <v>1</v>
      </c>
      <c r="N5438">
        <v>399</v>
      </c>
      <c r="O5438">
        <v>1</v>
      </c>
      <c r="P5438">
        <v>3</v>
      </c>
      <c r="Q5438" t="str">
        <f>VLOOKUP(M5438,lookups!$A$1:$B$7, 2, FALSE)</f>
        <v>trawl/fyke</v>
      </c>
      <c r="R5438" t="str">
        <f>VLOOKUP(N5438,lookups!$D$1:$E$6, 2, FALSE)</f>
        <v>hucuktlis r</v>
      </c>
      <c r="S5438" t="str">
        <f>VLOOKUP(C5438,lookups!$G$1:$H$3, 2, FALSE)</f>
        <v>smolt</v>
      </c>
    </row>
    <row r="5439" spans="1:19" x14ac:dyDescent="0.25">
      <c r="A5439" s="1">
        <v>34480</v>
      </c>
      <c r="B5439">
        <v>1</v>
      </c>
      <c r="C5439">
        <v>1</v>
      </c>
      <c r="D5439">
        <v>2</v>
      </c>
      <c r="E5439">
        <v>1994</v>
      </c>
      <c r="F5439">
        <v>47</v>
      </c>
      <c r="G5439">
        <v>1</v>
      </c>
      <c r="H5439">
        <v>71</v>
      </c>
      <c r="I5439">
        <v>3.17</v>
      </c>
      <c r="J5439">
        <v>2.8427943679999998</v>
      </c>
      <c r="M5439">
        <v>1</v>
      </c>
      <c r="N5439">
        <v>399</v>
      </c>
      <c r="O5439">
        <v>1</v>
      </c>
      <c r="P5439">
        <v>3</v>
      </c>
      <c r="Q5439" t="str">
        <f>VLOOKUP(M5439,lookups!$A$1:$B$7, 2, FALSE)</f>
        <v>trawl/fyke</v>
      </c>
      <c r="R5439" t="str">
        <f>VLOOKUP(N5439,lookups!$D$1:$E$6, 2, FALSE)</f>
        <v>hucuktlis r</v>
      </c>
      <c r="S5439" t="str">
        <f>VLOOKUP(C5439,lookups!$G$1:$H$3, 2, FALSE)</f>
        <v>smolt</v>
      </c>
    </row>
    <row r="5440" spans="1:19" x14ac:dyDescent="0.25">
      <c r="A5440" s="1">
        <v>34480</v>
      </c>
      <c r="B5440">
        <v>1</v>
      </c>
      <c r="C5440">
        <v>1</v>
      </c>
      <c r="D5440">
        <v>2</v>
      </c>
      <c r="E5440">
        <v>1994</v>
      </c>
      <c r="F5440">
        <v>48</v>
      </c>
      <c r="G5440">
        <v>1</v>
      </c>
      <c r="H5440">
        <v>70</v>
      </c>
      <c r="I5440">
        <v>2.58</v>
      </c>
      <c r="J5440">
        <v>2.3136938389999999</v>
      </c>
      <c r="M5440">
        <v>1</v>
      </c>
      <c r="N5440">
        <v>399</v>
      </c>
      <c r="O5440">
        <v>1</v>
      </c>
      <c r="P5440">
        <v>3</v>
      </c>
      <c r="Q5440" t="str">
        <f>VLOOKUP(M5440,lookups!$A$1:$B$7, 2, FALSE)</f>
        <v>trawl/fyke</v>
      </c>
      <c r="R5440" t="str">
        <f>VLOOKUP(N5440,lookups!$D$1:$E$6, 2, FALSE)</f>
        <v>hucuktlis r</v>
      </c>
      <c r="S5440" t="str">
        <f>VLOOKUP(C5440,lookups!$G$1:$H$3, 2, FALSE)</f>
        <v>smolt</v>
      </c>
    </row>
    <row r="5441" spans="1:19" x14ac:dyDescent="0.25">
      <c r="A5441" s="1">
        <v>34480</v>
      </c>
      <c r="B5441">
        <v>1</v>
      </c>
      <c r="C5441">
        <v>1</v>
      </c>
      <c r="D5441">
        <v>2</v>
      </c>
      <c r="E5441">
        <v>1994</v>
      </c>
      <c r="F5441">
        <v>49</v>
      </c>
      <c r="G5441">
        <v>1</v>
      </c>
      <c r="H5441">
        <v>70</v>
      </c>
      <c r="I5441">
        <v>2.81</v>
      </c>
      <c r="J5441">
        <v>2.5199533669999998</v>
      </c>
      <c r="M5441">
        <v>1</v>
      </c>
      <c r="N5441">
        <v>399</v>
      </c>
      <c r="O5441">
        <v>1</v>
      </c>
      <c r="P5441">
        <v>3</v>
      </c>
      <c r="Q5441" t="str">
        <f>VLOOKUP(M5441,lookups!$A$1:$B$7, 2, FALSE)</f>
        <v>trawl/fyke</v>
      </c>
      <c r="R5441" t="str">
        <f>VLOOKUP(N5441,lookups!$D$1:$E$6, 2, FALSE)</f>
        <v>hucuktlis r</v>
      </c>
      <c r="S5441" t="str">
        <f>VLOOKUP(C5441,lookups!$G$1:$H$3, 2, FALSE)</f>
        <v>smolt</v>
      </c>
    </row>
    <row r="5442" spans="1:19" x14ac:dyDescent="0.25">
      <c r="A5442" s="1">
        <v>34480</v>
      </c>
      <c r="B5442">
        <v>1</v>
      </c>
      <c r="C5442">
        <v>1</v>
      </c>
      <c r="D5442">
        <v>2</v>
      </c>
      <c r="E5442">
        <v>1994</v>
      </c>
      <c r="F5442">
        <v>50</v>
      </c>
      <c r="G5442">
        <v>1</v>
      </c>
      <c r="H5442">
        <v>65</v>
      </c>
      <c r="I5442">
        <v>2.38</v>
      </c>
      <c r="J5442">
        <v>2.1343377280000002</v>
      </c>
      <c r="M5442">
        <v>1</v>
      </c>
      <c r="N5442">
        <v>399</v>
      </c>
      <c r="O5442">
        <v>1</v>
      </c>
      <c r="P5442">
        <v>3</v>
      </c>
      <c r="Q5442" t="str">
        <f>VLOOKUP(M5442,lookups!$A$1:$B$7, 2, FALSE)</f>
        <v>trawl/fyke</v>
      </c>
      <c r="R5442" t="str">
        <f>VLOOKUP(N5442,lookups!$D$1:$E$6, 2, FALSE)</f>
        <v>hucuktlis r</v>
      </c>
      <c r="S5442" t="str">
        <f>VLOOKUP(C5442,lookups!$G$1:$H$3, 2, FALSE)</f>
        <v>smolt</v>
      </c>
    </row>
    <row r="5443" spans="1:19" x14ac:dyDescent="0.25">
      <c r="A5443" s="1">
        <v>34480</v>
      </c>
      <c r="B5443">
        <v>1</v>
      </c>
      <c r="C5443">
        <v>1</v>
      </c>
      <c r="D5443">
        <v>2</v>
      </c>
      <c r="E5443">
        <v>1994</v>
      </c>
      <c r="F5443">
        <v>51</v>
      </c>
      <c r="G5443">
        <v>1</v>
      </c>
      <c r="H5443">
        <v>68</v>
      </c>
      <c r="I5443">
        <v>2.4300000000000002</v>
      </c>
      <c r="J5443">
        <v>2.1791767549999999</v>
      </c>
      <c r="M5443">
        <v>1</v>
      </c>
      <c r="N5443">
        <v>399</v>
      </c>
      <c r="O5443">
        <v>1</v>
      </c>
      <c r="P5443">
        <v>3</v>
      </c>
      <c r="Q5443" t="str">
        <f>VLOOKUP(M5443,lookups!$A$1:$B$7, 2, FALSE)</f>
        <v>trawl/fyke</v>
      </c>
      <c r="R5443" t="str">
        <f>VLOOKUP(N5443,lookups!$D$1:$E$6, 2, FALSE)</f>
        <v>hucuktlis r</v>
      </c>
      <c r="S5443" t="str">
        <f>VLOOKUP(C5443,lookups!$G$1:$H$3, 2, FALSE)</f>
        <v>smolt</v>
      </c>
    </row>
    <row r="5444" spans="1:19" x14ac:dyDescent="0.25">
      <c r="A5444" s="1">
        <v>34480</v>
      </c>
      <c r="B5444">
        <v>1</v>
      </c>
      <c r="C5444">
        <v>1</v>
      </c>
      <c r="D5444">
        <v>2</v>
      </c>
      <c r="E5444">
        <v>1994</v>
      </c>
      <c r="F5444">
        <v>52</v>
      </c>
      <c r="G5444">
        <v>1</v>
      </c>
      <c r="H5444">
        <v>65</v>
      </c>
      <c r="I5444">
        <v>2.36</v>
      </c>
      <c r="J5444">
        <v>2.1164021160000002</v>
      </c>
      <c r="M5444">
        <v>1</v>
      </c>
      <c r="N5444">
        <v>399</v>
      </c>
      <c r="O5444">
        <v>1</v>
      </c>
      <c r="P5444">
        <v>3</v>
      </c>
      <c r="Q5444" t="str">
        <f>VLOOKUP(M5444,lookups!$A$1:$B$7, 2, FALSE)</f>
        <v>trawl/fyke</v>
      </c>
      <c r="R5444" t="str">
        <f>VLOOKUP(N5444,lookups!$D$1:$E$6, 2, FALSE)</f>
        <v>hucuktlis r</v>
      </c>
      <c r="S5444" t="str">
        <f>VLOOKUP(C5444,lookups!$G$1:$H$3, 2, FALSE)</f>
        <v>smolt</v>
      </c>
    </row>
    <row r="5445" spans="1:19" x14ac:dyDescent="0.25">
      <c r="A5445" s="1">
        <v>34480</v>
      </c>
      <c r="B5445">
        <v>1</v>
      </c>
      <c r="C5445">
        <v>1</v>
      </c>
      <c r="D5445">
        <v>2</v>
      </c>
      <c r="E5445">
        <v>1994</v>
      </c>
      <c r="F5445">
        <v>53</v>
      </c>
      <c r="G5445">
        <v>1</v>
      </c>
      <c r="H5445">
        <v>75</v>
      </c>
      <c r="I5445">
        <v>3.93</v>
      </c>
      <c r="J5445">
        <v>3.5243475919999998</v>
      </c>
      <c r="L5445">
        <v>1</v>
      </c>
      <c r="M5445">
        <v>1</v>
      </c>
      <c r="N5445">
        <v>399</v>
      </c>
      <c r="O5445">
        <v>1</v>
      </c>
      <c r="P5445">
        <v>3</v>
      </c>
      <c r="Q5445" t="str">
        <f>VLOOKUP(M5445,lookups!$A$1:$B$7, 2, FALSE)</f>
        <v>trawl/fyke</v>
      </c>
      <c r="R5445" t="str">
        <f>VLOOKUP(N5445,lookups!$D$1:$E$6, 2, FALSE)</f>
        <v>hucuktlis r</v>
      </c>
      <c r="S5445" t="str">
        <f>VLOOKUP(C5445,lookups!$G$1:$H$3, 2, FALSE)</f>
        <v>smolt</v>
      </c>
    </row>
    <row r="5446" spans="1:19" x14ac:dyDescent="0.25">
      <c r="A5446" s="1">
        <v>34480</v>
      </c>
      <c r="B5446">
        <v>1</v>
      </c>
      <c r="C5446">
        <v>1</v>
      </c>
      <c r="D5446">
        <v>2</v>
      </c>
      <c r="E5446">
        <v>1994</v>
      </c>
      <c r="F5446">
        <v>54</v>
      </c>
      <c r="G5446">
        <v>1</v>
      </c>
      <c r="H5446">
        <v>67</v>
      </c>
      <c r="I5446">
        <v>2.48</v>
      </c>
      <c r="J5446">
        <v>2.224015783</v>
      </c>
      <c r="M5446">
        <v>1</v>
      </c>
      <c r="N5446">
        <v>399</v>
      </c>
      <c r="O5446">
        <v>1</v>
      </c>
      <c r="P5446">
        <v>3</v>
      </c>
      <c r="Q5446" t="str">
        <f>VLOOKUP(M5446,lookups!$A$1:$B$7, 2, FALSE)</f>
        <v>trawl/fyke</v>
      </c>
      <c r="R5446" t="str">
        <f>VLOOKUP(N5446,lookups!$D$1:$E$6, 2, FALSE)</f>
        <v>hucuktlis r</v>
      </c>
      <c r="S5446" t="str">
        <f>VLOOKUP(C5446,lookups!$G$1:$H$3, 2, FALSE)</f>
        <v>smolt</v>
      </c>
    </row>
    <row r="5447" spans="1:19" x14ac:dyDescent="0.25">
      <c r="A5447" s="1">
        <v>34480</v>
      </c>
      <c r="B5447">
        <v>1</v>
      </c>
      <c r="C5447">
        <v>1</v>
      </c>
      <c r="D5447">
        <v>2</v>
      </c>
      <c r="E5447">
        <v>1994</v>
      </c>
      <c r="F5447">
        <v>55</v>
      </c>
      <c r="G5447">
        <v>1</v>
      </c>
      <c r="H5447">
        <v>72</v>
      </c>
      <c r="I5447">
        <v>2.95</v>
      </c>
      <c r="J5447">
        <v>2.6455026460000002</v>
      </c>
      <c r="M5447">
        <v>1</v>
      </c>
      <c r="N5447">
        <v>399</v>
      </c>
      <c r="O5447">
        <v>1</v>
      </c>
      <c r="P5447">
        <v>3</v>
      </c>
      <c r="Q5447" t="str">
        <f>VLOOKUP(M5447,lookups!$A$1:$B$7, 2, FALSE)</f>
        <v>trawl/fyke</v>
      </c>
      <c r="R5447" t="str">
        <f>VLOOKUP(N5447,lookups!$D$1:$E$6, 2, FALSE)</f>
        <v>hucuktlis r</v>
      </c>
      <c r="S5447" t="str">
        <f>VLOOKUP(C5447,lookups!$G$1:$H$3, 2, FALSE)</f>
        <v>smolt</v>
      </c>
    </row>
    <row r="5448" spans="1:19" x14ac:dyDescent="0.25">
      <c r="A5448" s="1">
        <v>34480</v>
      </c>
      <c r="B5448">
        <v>1</v>
      </c>
      <c r="C5448">
        <v>1</v>
      </c>
      <c r="D5448">
        <v>2</v>
      </c>
      <c r="E5448">
        <v>1994</v>
      </c>
      <c r="F5448">
        <v>56</v>
      </c>
      <c r="G5448">
        <v>1</v>
      </c>
      <c r="H5448">
        <v>63</v>
      </c>
      <c r="I5448">
        <v>2.2599999999999998</v>
      </c>
      <c r="J5448">
        <v>2.0267240609999999</v>
      </c>
      <c r="M5448">
        <v>1</v>
      </c>
      <c r="N5448">
        <v>399</v>
      </c>
      <c r="O5448">
        <v>1</v>
      </c>
      <c r="P5448">
        <v>3</v>
      </c>
      <c r="Q5448" t="str">
        <f>VLOOKUP(M5448,lookups!$A$1:$B$7, 2, FALSE)</f>
        <v>trawl/fyke</v>
      </c>
      <c r="R5448" t="str">
        <f>VLOOKUP(N5448,lookups!$D$1:$E$6, 2, FALSE)</f>
        <v>hucuktlis r</v>
      </c>
      <c r="S5448" t="str">
        <f>VLOOKUP(C5448,lookups!$G$1:$H$3, 2, FALSE)</f>
        <v>smolt</v>
      </c>
    </row>
    <row r="5449" spans="1:19" x14ac:dyDescent="0.25">
      <c r="A5449" s="1">
        <v>34480</v>
      </c>
      <c r="B5449">
        <v>1</v>
      </c>
      <c r="C5449">
        <v>1</v>
      </c>
      <c r="D5449">
        <v>2</v>
      </c>
      <c r="E5449">
        <v>1994</v>
      </c>
      <c r="F5449">
        <v>57</v>
      </c>
      <c r="G5449">
        <v>1</v>
      </c>
      <c r="H5449">
        <v>64</v>
      </c>
      <c r="I5449">
        <v>2.11</v>
      </c>
      <c r="J5449">
        <v>1.8922069770000001</v>
      </c>
      <c r="M5449">
        <v>1</v>
      </c>
      <c r="N5449">
        <v>399</v>
      </c>
      <c r="O5449">
        <v>1</v>
      </c>
      <c r="P5449">
        <v>3</v>
      </c>
      <c r="Q5449" t="str">
        <f>VLOOKUP(M5449,lookups!$A$1:$B$7, 2, FALSE)</f>
        <v>trawl/fyke</v>
      </c>
      <c r="R5449" t="str">
        <f>VLOOKUP(N5449,lookups!$D$1:$E$6, 2, FALSE)</f>
        <v>hucuktlis r</v>
      </c>
      <c r="S5449" t="str">
        <f>VLOOKUP(C5449,lookups!$G$1:$H$3, 2, FALSE)</f>
        <v>smolt</v>
      </c>
    </row>
    <row r="5450" spans="1:19" x14ac:dyDescent="0.25">
      <c r="A5450" s="1">
        <v>34480</v>
      </c>
      <c r="B5450">
        <v>1</v>
      </c>
      <c r="C5450">
        <v>1</v>
      </c>
      <c r="D5450">
        <v>2</v>
      </c>
      <c r="E5450">
        <v>1994</v>
      </c>
      <c r="F5450">
        <v>58</v>
      </c>
      <c r="G5450">
        <v>1</v>
      </c>
      <c r="H5450">
        <v>77</v>
      </c>
      <c r="I5450">
        <v>3.64</v>
      </c>
      <c r="J5450">
        <v>3.2642812299999999</v>
      </c>
      <c r="L5450">
        <v>1</v>
      </c>
      <c r="M5450">
        <v>1</v>
      </c>
      <c r="N5450">
        <v>399</v>
      </c>
      <c r="O5450">
        <v>1</v>
      </c>
      <c r="P5450">
        <v>3</v>
      </c>
      <c r="Q5450" t="str">
        <f>VLOOKUP(M5450,lookups!$A$1:$B$7, 2, FALSE)</f>
        <v>trawl/fyke</v>
      </c>
      <c r="R5450" t="str">
        <f>VLOOKUP(N5450,lookups!$D$1:$E$6, 2, FALSE)</f>
        <v>hucuktlis r</v>
      </c>
      <c r="S5450" t="str">
        <f>VLOOKUP(C5450,lookups!$G$1:$H$3, 2, FALSE)</f>
        <v>smolt</v>
      </c>
    </row>
    <row r="5451" spans="1:19" x14ac:dyDescent="0.25">
      <c r="A5451" s="1">
        <v>34480</v>
      </c>
      <c r="B5451">
        <v>1</v>
      </c>
      <c r="C5451">
        <v>1</v>
      </c>
      <c r="D5451">
        <v>3</v>
      </c>
      <c r="E5451">
        <v>1994</v>
      </c>
      <c r="F5451">
        <v>1</v>
      </c>
      <c r="G5451">
        <v>1</v>
      </c>
      <c r="H5451">
        <v>85</v>
      </c>
      <c r="I5451">
        <v>6.93</v>
      </c>
      <c r="J5451">
        <v>6.2146892659999997</v>
      </c>
      <c r="L5451">
        <v>1</v>
      </c>
      <c r="M5451">
        <v>8</v>
      </c>
      <c r="N5451">
        <v>399</v>
      </c>
      <c r="O5451">
        <v>1</v>
      </c>
      <c r="P5451">
        <v>3</v>
      </c>
      <c r="Q5451" t="str">
        <f>VLOOKUP(M5451,lookups!$A$1:$B$7, 2, FALSE)</f>
        <v>rotary screw</v>
      </c>
      <c r="R5451" t="str">
        <f>VLOOKUP(N5451,lookups!$D$1:$E$6, 2, FALSE)</f>
        <v>hucuktlis r</v>
      </c>
      <c r="S5451" t="str">
        <f>VLOOKUP(C5451,lookups!$G$1:$H$3, 2, FALSE)</f>
        <v>smolt</v>
      </c>
    </row>
    <row r="5452" spans="1:19" x14ac:dyDescent="0.25">
      <c r="A5452" s="1">
        <v>34480</v>
      </c>
      <c r="B5452">
        <v>1</v>
      </c>
      <c r="C5452">
        <v>1</v>
      </c>
      <c r="D5452">
        <v>3</v>
      </c>
      <c r="E5452">
        <v>1994</v>
      </c>
      <c r="F5452">
        <v>2</v>
      </c>
      <c r="G5452">
        <v>1</v>
      </c>
      <c r="H5452">
        <v>88</v>
      </c>
      <c r="I5452">
        <v>6.68</v>
      </c>
      <c r="J5452">
        <v>5.9904941259999998</v>
      </c>
      <c r="L5452">
        <v>1</v>
      </c>
      <c r="M5452">
        <v>8</v>
      </c>
      <c r="N5452">
        <v>399</v>
      </c>
      <c r="O5452">
        <v>1</v>
      </c>
      <c r="P5452">
        <v>3</v>
      </c>
      <c r="Q5452" t="str">
        <f>VLOOKUP(M5452,lookups!$A$1:$B$7, 2, FALSE)</f>
        <v>rotary screw</v>
      </c>
      <c r="R5452" t="str">
        <f>VLOOKUP(N5452,lookups!$D$1:$E$6, 2, FALSE)</f>
        <v>hucuktlis r</v>
      </c>
      <c r="S5452" t="str">
        <f>VLOOKUP(C5452,lookups!$G$1:$H$3, 2, FALSE)</f>
        <v>smolt</v>
      </c>
    </row>
    <row r="5453" spans="1:19" x14ac:dyDescent="0.25">
      <c r="A5453" s="1">
        <v>34480</v>
      </c>
      <c r="B5453">
        <v>1</v>
      </c>
      <c r="C5453">
        <v>1</v>
      </c>
      <c r="D5453">
        <v>3</v>
      </c>
      <c r="E5453">
        <v>1994</v>
      </c>
      <c r="F5453">
        <v>3</v>
      </c>
      <c r="G5453">
        <v>1</v>
      </c>
      <c r="H5453">
        <v>83</v>
      </c>
      <c r="I5453">
        <v>5.78</v>
      </c>
      <c r="J5453">
        <v>5.1833916240000004</v>
      </c>
      <c r="L5453">
        <v>1</v>
      </c>
      <c r="M5453">
        <v>8</v>
      </c>
      <c r="N5453">
        <v>399</v>
      </c>
      <c r="O5453">
        <v>1</v>
      </c>
      <c r="P5453">
        <v>3</v>
      </c>
      <c r="Q5453" t="str">
        <f>VLOOKUP(M5453,lookups!$A$1:$B$7, 2, FALSE)</f>
        <v>rotary screw</v>
      </c>
      <c r="R5453" t="str">
        <f>VLOOKUP(N5453,lookups!$D$1:$E$6, 2, FALSE)</f>
        <v>hucuktlis r</v>
      </c>
      <c r="S5453" t="str">
        <f>VLOOKUP(C5453,lookups!$G$1:$H$3, 2, FALSE)</f>
        <v>smolt</v>
      </c>
    </row>
    <row r="5454" spans="1:19" x14ac:dyDescent="0.25">
      <c r="A5454" s="1">
        <v>34480</v>
      </c>
      <c r="B5454">
        <v>1</v>
      </c>
      <c r="C5454">
        <v>1</v>
      </c>
      <c r="D5454">
        <v>3</v>
      </c>
      <c r="E5454">
        <v>1994</v>
      </c>
      <c r="F5454">
        <v>4</v>
      </c>
      <c r="G5454">
        <v>1</v>
      </c>
      <c r="H5454">
        <v>64</v>
      </c>
      <c r="I5454">
        <v>2.5</v>
      </c>
      <c r="J5454">
        <v>2.241951394</v>
      </c>
      <c r="M5454">
        <v>8</v>
      </c>
      <c r="N5454">
        <v>399</v>
      </c>
      <c r="O5454">
        <v>1</v>
      </c>
      <c r="P5454">
        <v>3</v>
      </c>
      <c r="Q5454" t="str">
        <f>VLOOKUP(M5454,lookups!$A$1:$B$7, 2, FALSE)</f>
        <v>rotary screw</v>
      </c>
      <c r="R5454" t="str">
        <f>VLOOKUP(N5454,lookups!$D$1:$E$6, 2, FALSE)</f>
        <v>hucuktlis r</v>
      </c>
      <c r="S5454" t="str">
        <f>VLOOKUP(C5454,lookups!$G$1:$H$3, 2, FALSE)</f>
        <v>smolt</v>
      </c>
    </row>
    <row r="5455" spans="1:19" x14ac:dyDescent="0.25">
      <c r="A5455" s="1">
        <v>34480</v>
      </c>
      <c r="B5455">
        <v>1</v>
      </c>
      <c r="C5455">
        <v>1</v>
      </c>
      <c r="D5455">
        <v>3</v>
      </c>
      <c r="E5455">
        <v>1994</v>
      </c>
      <c r="F5455">
        <v>5</v>
      </c>
      <c r="G5455">
        <v>1</v>
      </c>
      <c r="H5455">
        <v>62</v>
      </c>
      <c r="I5455">
        <v>2.38</v>
      </c>
      <c r="J5455">
        <v>2.1343377280000002</v>
      </c>
      <c r="M5455">
        <v>8</v>
      </c>
      <c r="N5455">
        <v>399</v>
      </c>
      <c r="O5455">
        <v>1</v>
      </c>
      <c r="P5455">
        <v>3</v>
      </c>
      <c r="Q5455" t="str">
        <f>VLOOKUP(M5455,lookups!$A$1:$B$7, 2, FALSE)</f>
        <v>rotary screw</v>
      </c>
      <c r="R5455" t="str">
        <f>VLOOKUP(N5455,lookups!$D$1:$E$6, 2, FALSE)</f>
        <v>hucuktlis r</v>
      </c>
      <c r="S5455" t="str">
        <f>VLOOKUP(C5455,lookups!$G$1:$H$3, 2, FALSE)</f>
        <v>smolt</v>
      </c>
    </row>
    <row r="5456" spans="1:19" x14ac:dyDescent="0.25">
      <c r="A5456" s="1">
        <v>34480</v>
      </c>
      <c r="B5456">
        <v>1</v>
      </c>
      <c r="C5456">
        <v>1</v>
      </c>
      <c r="D5456">
        <v>3</v>
      </c>
      <c r="E5456">
        <v>1994</v>
      </c>
      <c r="F5456">
        <v>6</v>
      </c>
      <c r="G5456">
        <v>1</v>
      </c>
      <c r="H5456">
        <v>82</v>
      </c>
      <c r="I5456">
        <v>5.03</v>
      </c>
      <c r="J5456">
        <v>4.5108062059999998</v>
      </c>
      <c r="L5456">
        <v>1</v>
      </c>
      <c r="M5456">
        <v>8</v>
      </c>
      <c r="N5456">
        <v>399</v>
      </c>
      <c r="O5456">
        <v>1</v>
      </c>
      <c r="P5456">
        <v>3</v>
      </c>
      <c r="Q5456" t="str">
        <f>VLOOKUP(M5456,lookups!$A$1:$B$7, 2, FALSE)</f>
        <v>rotary screw</v>
      </c>
      <c r="R5456" t="str">
        <f>VLOOKUP(N5456,lookups!$D$1:$E$6, 2, FALSE)</f>
        <v>hucuktlis r</v>
      </c>
      <c r="S5456" t="str">
        <f>VLOOKUP(C5456,lookups!$G$1:$H$3, 2, FALSE)</f>
        <v>smolt</v>
      </c>
    </row>
    <row r="5457" spans="1:19" x14ac:dyDescent="0.25">
      <c r="A5457" s="1">
        <v>34480</v>
      </c>
      <c r="B5457">
        <v>1</v>
      </c>
      <c r="C5457">
        <v>1</v>
      </c>
      <c r="D5457">
        <v>3</v>
      </c>
      <c r="E5457">
        <v>1994</v>
      </c>
      <c r="F5457">
        <v>7</v>
      </c>
      <c r="G5457">
        <v>1</v>
      </c>
      <c r="H5457">
        <v>77</v>
      </c>
      <c r="I5457">
        <v>4.33</v>
      </c>
      <c r="J5457">
        <v>3.8830598150000002</v>
      </c>
      <c r="L5457">
        <v>1</v>
      </c>
      <c r="M5457">
        <v>8</v>
      </c>
      <c r="N5457">
        <v>399</v>
      </c>
      <c r="O5457">
        <v>1</v>
      </c>
      <c r="P5457">
        <v>3</v>
      </c>
      <c r="Q5457" t="str">
        <f>VLOOKUP(M5457,lookups!$A$1:$B$7, 2, FALSE)</f>
        <v>rotary screw</v>
      </c>
      <c r="R5457" t="str">
        <f>VLOOKUP(N5457,lookups!$D$1:$E$6, 2, FALSE)</f>
        <v>hucuktlis r</v>
      </c>
      <c r="S5457" t="str">
        <f>VLOOKUP(C5457,lookups!$G$1:$H$3, 2, FALSE)</f>
        <v>smolt</v>
      </c>
    </row>
    <row r="5458" spans="1:19" x14ac:dyDescent="0.25">
      <c r="A5458" s="1">
        <v>34480</v>
      </c>
      <c r="B5458">
        <v>1</v>
      </c>
      <c r="C5458">
        <v>1</v>
      </c>
      <c r="D5458">
        <v>3</v>
      </c>
      <c r="E5458">
        <v>1994</v>
      </c>
      <c r="F5458">
        <v>8</v>
      </c>
      <c r="G5458">
        <v>1</v>
      </c>
      <c r="H5458">
        <v>69</v>
      </c>
      <c r="I5458">
        <v>3.43</v>
      </c>
      <c r="J5458">
        <v>3.075957313</v>
      </c>
      <c r="M5458">
        <v>8</v>
      </c>
      <c r="N5458">
        <v>399</v>
      </c>
      <c r="O5458">
        <v>1</v>
      </c>
      <c r="P5458">
        <v>3</v>
      </c>
      <c r="Q5458" t="str">
        <f>VLOOKUP(M5458,lookups!$A$1:$B$7, 2, FALSE)</f>
        <v>rotary screw</v>
      </c>
      <c r="R5458" t="str">
        <f>VLOOKUP(N5458,lookups!$D$1:$E$6, 2, FALSE)</f>
        <v>hucuktlis r</v>
      </c>
      <c r="S5458" t="str">
        <f>VLOOKUP(C5458,lookups!$G$1:$H$3, 2, FALSE)</f>
        <v>smolt</v>
      </c>
    </row>
    <row r="5459" spans="1:19" x14ac:dyDescent="0.25">
      <c r="A5459" s="1">
        <v>34480</v>
      </c>
      <c r="B5459">
        <v>1</v>
      </c>
      <c r="C5459">
        <v>1</v>
      </c>
      <c r="D5459">
        <v>3</v>
      </c>
      <c r="E5459">
        <v>1994</v>
      </c>
      <c r="F5459">
        <v>9</v>
      </c>
      <c r="G5459">
        <v>1</v>
      </c>
      <c r="H5459">
        <v>64</v>
      </c>
      <c r="I5459">
        <v>2.65</v>
      </c>
      <c r="J5459">
        <v>2.3764684780000001</v>
      </c>
      <c r="M5459">
        <v>8</v>
      </c>
      <c r="N5459">
        <v>399</v>
      </c>
      <c r="O5459">
        <v>1</v>
      </c>
      <c r="P5459">
        <v>3</v>
      </c>
      <c r="Q5459" t="str">
        <f>VLOOKUP(M5459,lookups!$A$1:$B$7, 2, FALSE)</f>
        <v>rotary screw</v>
      </c>
      <c r="R5459" t="str">
        <f>VLOOKUP(N5459,lookups!$D$1:$E$6, 2, FALSE)</f>
        <v>hucuktlis r</v>
      </c>
      <c r="S5459" t="str">
        <f>VLOOKUP(C5459,lookups!$G$1:$H$3, 2, FALSE)</f>
        <v>smolt</v>
      </c>
    </row>
    <row r="5460" spans="1:19" x14ac:dyDescent="0.25">
      <c r="A5460" s="1">
        <v>34480</v>
      </c>
      <c r="B5460">
        <v>1</v>
      </c>
      <c r="C5460">
        <v>1</v>
      </c>
      <c r="D5460">
        <v>3</v>
      </c>
      <c r="E5460">
        <v>1994</v>
      </c>
      <c r="F5460">
        <v>10</v>
      </c>
      <c r="G5460">
        <v>1</v>
      </c>
      <c r="H5460">
        <v>63</v>
      </c>
      <c r="I5460">
        <v>2.5099999999999998</v>
      </c>
      <c r="J5460">
        <v>2.2509191999999998</v>
      </c>
      <c r="M5460">
        <v>8</v>
      </c>
      <c r="N5460">
        <v>399</v>
      </c>
      <c r="O5460">
        <v>1</v>
      </c>
      <c r="P5460">
        <v>3</v>
      </c>
      <c r="Q5460" t="str">
        <f>VLOOKUP(M5460,lookups!$A$1:$B$7, 2, FALSE)</f>
        <v>rotary screw</v>
      </c>
      <c r="R5460" t="str">
        <f>VLOOKUP(N5460,lookups!$D$1:$E$6, 2, FALSE)</f>
        <v>hucuktlis r</v>
      </c>
      <c r="S5460" t="str">
        <f>VLOOKUP(C5460,lookups!$G$1:$H$3, 2, FALSE)</f>
        <v>smolt</v>
      </c>
    </row>
    <row r="5461" spans="1:19" x14ac:dyDescent="0.25">
      <c r="A5461" s="1">
        <v>34480</v>
      </c>
      <c r="B5461">
        <v>1</v>
      </c>
      <c r="C5461">
        <v>1</v>
      </c>
      <c r="D5461">
        <v>3</v>
      </c>
      <c r="E5461">
        <v>1994</v>
      </c>
      <c r="F5461">
        <v>11</v>
      </c>
      <c r="G5461">
        <v>1</v>
      </c>
      <c r="H5461">
        <v>78</v>
      </c>
      <c r="I5461">
        <v>4.01</v>
      </c>
      <c r="J5461">
        <v>3.5960900370000002</v>
      </c>
      <c r="L5461">
        <v>1</v>
      </c>
      <c r="M5461">
        <v>8</v>
      </c>
      <c r="N5461">
        <v>399</v>
      </c>
      <c r="O5461">
        <v>1</v>
      </c>
      <c r="P5461">
        <v>3</v>
      </c>
      <c r="Q5461" t="str">
        <f>VLOOKUP(M5461,lookups!$A$1:$B$7, 2, FALSE)</f>
        <v>rotary screw</v>
      </c>
      <c r="R5461" t="str">
        <f>VLOOKUP(N5461,lookups!$D$1:$E$6, 2, FALSE)</f>
        <v>hucuktlis r</v>
      </c>
      <c r="S5461" t="str">
        <f>VLOOKUP(C5461,lookups!$G$1:$H$3, 2, FALSE)</f>
        <v>smolt</v>
      </c>
    </row>
    <row r="5462" spans="1:19" x14ac:dyDescent="0.25">
      <c r="A5462" s="1">
        <v>34480</v>
      </c>
      <c r="B5462">
        <v>1</v>
      </c>
      <c r="C5462">
        <v>1</v>
      </c>
      <c r="D5462">
        <v>3</v>
      </c>
      <c r="E5462">
        <v>1994</v>
      </c>
      <c r="F5462">
        <v>12</v>
      </c>
      <c r="G5462">
        <v>1</v>
      </c>
      <c r="H5462">
        <v>82</v>
      </c>
      <c r="I5462">
        <v>5.2</v>
      </c>
      <c r="J5462">
        <v>4.6632589009999998</v>
      </c>
      <c r="L5462">
        <v>1</v>
      </c>
      <c r="M5462">
        <v>8</v>
      </c>
      <c r="N5462">
        <v>399</v>
      </c>
      <c r="O5462">
        <v>1</v>
      </c>
      <c r="P5462">
        <v>3</v>
      </c>
      <c r="Q5462" t="str">
        <f>VLOOKUP(M5462,lookups!$A$1:$B$7, 2, FALSE)</f>
        <v>rotary screw</v>
      </c>
      <c r="R5462" t="str">
        <f>VLOOKUP(N5462,lookups!$D$1:$E$6, 2, FALSE)</f>
        <v>hucuktlis r</v>
      </c>
      <c r="S5462" t="str">
        <f>VLOOKUP(C5462,lookups!$G$1:$H$3, 2, FALSE)</f>
        <v>smolt</v>
      </c>
    </row>
    <row r="5463" spans="1:19" x14ac:dyDescent="0.25">
      <c r="A5463" s="1">
        <v>34480</v>
      </c>
      <c r="B5463">
        <v>1</v>
      </c>
      <c r="C5463">
        <v>1</v>
      </c>
      <c r="D5463">
        <v>3</v>
      </c>
      <c r="E5463">
        <v>1994</v>
      </c>
      <c r="F5463">
        <v>13</v>
      </c>
      <c r="G5463">
        <v>1</v>
      </c>
      <c r="H5463">
        <v>79</v>
      </c>
      <c r="I5463">
        <v>5.2</v>
      </c>
      <c r="J5463">
        <v>4.6632589009999998</v>
      </c>
      <c r="L5463">
        <v>1</v>
      </c>
      <c r="M5463">
        <v>8</v>
      </c>
      <c r="N5463">
        <v>399</v>
      </c>
      <c r="O5463">
        <v>1</v>
      </c>
      <c r="P5463">
        <v>3</v>
      </c>
      <c r="Q5463" t="str">
        <f>VLOOKUP(M5463,lookups!$A$1:$B$7, 2, FALSE)</f>
        <v>rotary screw</v>
      </c>
      <c r="R5463" t="str">
        <f>VLOOKUP(N5463,lookups!$D$1:$E$6, 2, FALSE)</f>
        <v>hucuktlis r</v>
      </c>
      <c r="S5463" t="str">
        <f>VLOOKUP(C5463,lookups!$G$1:$H$3, 2, FALSE)</f>
        <v>smolt</v>
      </c>
    </row>
    <row r="5464" spans="1:19" x14ac:dyDescent="0.25">
      <c r="A5464" s="1">
        <v>34480</v>
      </c>
      <c r="B5464">
        <v>1</v>
      </c>
      <c r="C5464">
        <v>1</v>
      </c>
      <c r="D5464">
        <v>3</v>
      </c>
      <c r="E5464">
        <v>1994</v>
      </c>
      <c r="F5464">
        <v>14</v>
      </c>
      <c r="G5464">
        <v>1</v>
      </c>
      <c r="H5464">
        <v>84</v>
      </c>
      <c r="I5464">
        <v>5.55</v>
      </c>
      <c r="J5464">
        <v>4.9771320960000001</v>
      </c>
      <c r="L5464">
        <v>1</v>
      </c>
      <c r="M5464">
        <v>8</v>
      </c>
      <c r="N5464">
        <v>399</v>
      </c>
      <c r="O5464">
        <v>1</v>
      </c>
      <c r="P5464">
        <v>3</v>
      </c>
      <c r="Q5464" t="str">
        <f>VLOOKUP(M5464,lookups!$A$1:$B$7, 2, FALSE)</f>
        <v>rotary screw</v>
      </c>
      <c r="R5464" t="str">
        <f>VLOOKUP(N5464,lookups!$D$1:$E$6, 2, FALSE)</f>
        <v>hucuktlis r</v>
      </c>
      <c r="S5464" t="str">
        <f>VLOOKUP(C5464,lookups!$G$1:$H$3, 2, FALSE)</f>
        <v>smolt</v>
      </c>
    </row>
    <row r="5465" spans="1:19" x14ac:dyDescent="0.25">
      <c r="A5465" s="1">
        <v>34480</v>
      </c>
      <c r="B5465">
        <v>1</v>
      </c>
      <c r="C5465">
        <v>1</v>
      </c>
      <c r="D5465">
        <v>3</v>
      </c>
      <c r="E5465">
        <v>1994</v>
      </c>
      <c r="F5465">
        <v>15</v>
      </c>
      <c r="G5465">
        <v>1</v>
      </c>
      <c r="H5465">
        <v>60</v>
      </c>
      <c r="I5465">
        <v>2.29</v>
      </c>
      <c r="J5465">
        <v>2.053627477</v>
      </c>
      <c r="M5465">
        <v>8</v>
      </c>
      <c r="N5465">
        <v>399</v>
      </c>
      <c r="O5465">
        <v>1</v>
      </c>
      <c r="P5465">
        <v>3</v>
      </c>
      <c r="Q5465" t="str">
        <f>VLOOKUP(M5465,lookups!$A$1:$B$7, 2, FALSE)</f>
        <v>rotary screw</v>
      </c>
      <c r="R5465" t="str">
        <f>VLOOKUP(N5465,lookups!$D$1:$E$6, 2, FALSE)</f>
        <v>hucuktlis r</v>
      </c>
      <c r="S5465" t="str">
        <f>VLOOKUP(C5465,lookups!$G$1:$H$3, 2, FALSE)</f>
        <v>smolt</v>
      </c>
    </row>
    <row r="5466" spans="1:19" x14ac:dyDescent="0.25">
      <c r="A5466" s="1">
        <v>34480</v>
      </c>
      <c r="B5466">
        <v>1</v>
      </c>
      <c r="C5466">
        <v>1</v>
      </c>
      <c r="D5466">
        <v>3</v>
      </c>
      <c r="E5466">
        <v>1994</v>
      </c>
      <c r="F5466">
        <v>16</v>
      </c>
      <c r="G5466">
        <v>1</v>
      </c>
      <c r="H5466">
        <v>83</v>
      </c>
      <c r="I5466">
        <v>5.57</v>
      </c>
      <c r="J5466">
        <v>4.9950677069999996</v>
      </c>
      <c r="L5466">
        <v>1</v>
      </c>
      <c r="M5466">
        <v>8</v>
      </c>
      <c r="N5466">
        <v>399</v>
      </c>
      <c r="O5466">
        <v>1</v>
      </c>
      <c r="P5466">
        <v>3</v>
      </c>
      <c r="Q5466" t="str">
        <f>VLOOKUP(M5466,lookups!$A$1:$B$7, 2, FALSE)</f>
        <v>rotary screw</v>
      </c>
      <c r="R5466" t="str">
        <f>VLOOKUP(N5466,lookups!$D$1:$E$6, 2, FALSE)</f>
        <v>hucuktlis r</v>
      </c>
      <c r="S5466" t="str">
        <f>VLOOKUP(C5466,lookups!$G$1:$H$3, 2, FALSE)</f>
        <v>smolt</v>
      </c>
    </row>
    <row r="5467" spans="1:19" x14ac:dyDescent="0.25">
      <c r="A5467" s="1">
        <v>34480</v>
      </c>
      <c r="B5467">
        <v>1</v>
      </c>
      <c r="C5467">
        <v>1</v>
      </c>
      <c r="D5467">
        <v>3</v>
      </c>
      <c r="E5467">
        <v>1994</v>
      </c>
      <c r="F5467">
        <v>17</v>
      </c>
      <c r="G5467">
        <v>1</v>
      </c>
      <c r="H5467">
        <v>81</v>
      </c>
      <c r="I5467">
        <v>5.0999999999999996</v>
      </c>
      <c r="J5467">
        <v>4.5735808450000004</v>
      </c>
      <c r="L5467">
        <v>1</v>
      </c>
      <c r="M5467">
        <v>8</v>
      </c>
      <c r="N5467">
        <v>399</v>
      </c>
      <c r="O5467">
        <v>1</v>
      </c>
      <c r="P5467">
        <v>3</v>
      </c>
      <c r="Q5467" t="str">
        <f>VLOOKUP(M5467,lookups!$A$1:$B$7, 2, FALSE)</f>
        <v>rotary screw</v>
      </c>
      <c r="R5467" t="str">
        <f>VLOOKUP(N5467,lookups!$D$1:$E$6, 2, FALSE)</f>
        <v>hucuktlis r</v>
      </c>
      <c r="S5467" t="str">
        <f>VLOOKUP(C5467,lookups!$G$1:$H$3, 2, FALSE)</f>
        <v>smolt</v>
      </c>
    </row>
    <row r="5468" spans="1:19" x14ac:dyDescent="0.25">
      <c r="A5468" s="1">
        <v>34480</v>
      </c>
      <c r="B5468">
        <v>1</v>
      </c>
      <c r="C5468">
        <v>1</v>
      </c>
      <c r="D5468">
        <v>3</v>
      </c>
      <c r="E5468">
        <v>1994</v>
      </c>
      <c r="F5468">
        <v>18</v>
      </c>
      <c r="G5468">
        <v>1</v>
      </c>
      <c r="H5468">
        <v>70</v>
      </c>
      <c r="I5468">
        <v>3.06</v>
      </c>
      <c r="J5468">
        <v>2.7441485069999998</v>
      </c>
      <c r="M5468">
        <v>8</v>
      </c>
      <c r="N5468">
        <v>399</v>
      </c>
      <c r="O5468">
        <v>1</v>
      </c>
      <c r="P5468">
        <v>3</v>
      </c>
      <c r="Q5468" t="str">
        <f>VLOOKUP(M5468,lookups!$A$1:$B$7, 2, FALSE)</f>
        <v>rotary screw</v>
      </c>
      <c r="R5468" t="str">
        <f>VLOOKUP(N5468,lookups!$D$1:$E$6, 2, FALSE)</f>
        <v>hucuktlis r</v>
      </c>
      <c r="S5468" t="str">
        <f>VLOOKUP(C5468,lookups!$G$1:$H$3, 2, FALSE)</f>
        <v>smolt</v>
      </c>
    </row>
    <row r="5469" spans="1:19" x14ac:dyDescent="0.25">
      <c r="A5469" s="1">
        <v>34480</v>
      </c>
      <c r="B5469">
        <v>1</v>
      </c>
      <c r="C5469">
        <v>1</v>
      </c>
      <c r="D5469">
        <v>3</v>
      </c>
      <c r="E5469">
        <v>1994</v>
      </c>
      <c r="F5469">
        <v>19</v>
      </c>
      <c r="G5469">
        <v>1</v>
      </c>
      <c r="H5469">
        <v>76</v>
      </c>
      <c r="I5469">
        <v>4.22</v>
      </c>
      <c r="J5469">
        <v>3.7844139540000001</v>
      </c>
      <c r="L5469">
        <v>1</v>
      </c>
      <c r="M5469">
        <v>8</v>
      </c>
      <c r="N5469">
        <v>399</v>
      </c>
      <c r="O5469">
        <v>1</v>
      </c>
      <c r="P5469">
        <v>3</v>
      </c>
      <c r="Q5469" t="str">
        <f>VLOOKUP(M5469,lookups!$A$1:$B$7, 2, FALSE)</f>
        <v>rotary screw</v>
      </c>
      <c r="R5469" t="str">
        <f>VLOOKUP(N5469,lookups!$D$1:$E$6, 2, FALSE)</f>
        <v>hucuktlis r</v>
      </c>
      <c r="S5469" t="str">
        <f>VLOOKUP(C5469,lookups!$G$1:$H$3, 2, FALSE)</f>
        <v>smolt</v>
      </c>
    </row>
    <row r="5470" spans="1:19" x14ac:dyDescent="0.25">
      <c r="A5470" s="1">
        <v>34480</v>
      </c>
      <c r="B5470">
        <v>1</v>
      </c>
      <c r="C5470">
        <v>1</v>
      </c>
      <c r="D5470">
        <v>3</v>
      </c>
      <c r="E5470">
        <v>1994</v>
      </c>
      <c r="F5470">
        <v>20</v>
      </c>
      <c r="G5470">
        <v>1</v>
      </c>
      <c r="H5470">
        <v>77</v>
      </c>
      <c r="I5470">
        <v>4.4000000000000004</v>
      </c>
      <c r="J5470">
        <v>3.9458344539999999</v>
      </c>
      <c r="L5470">
        <v>1</v>
      </c>
      <c r="M5470">
        <v>8</v>
      </c>
      <c r="N5470">
        <v>399</v>
      </c>
      <c r="O5470">
        <v>1</v>
      </c>
      <c r="P5470">
        <v>3</v>
      </c>
      <c r="Q5470" t="str">
        <f>VLOOKUP(M5470,lookups!$A$1:$B$7, 2, FALSE)</f>
        <v>rotary screw</v>
      </c>
      <c r="R5470" t="str">
        <f>VLOOKUP(N5470,lookups!$D$1:$E$6, 2, FALSE)</f>
        <v>hucuktlis r</v>
      </c>
      <c r="S5470" t="str">
        <f>VLOOKUP(C5470,lookups!$G$1:$H$3, 2, FALSE)</f>
        <v>smolt</v>
      </c>
    </row>
    <row r="5471" spans="1:19" x14ac:dyDescent="0.25">
      <c r="A5471" s="1">
        <v>34480</v>
      </c>
      <c r="B5471">
        <v>1</v>
      </c>
      <c r="C5471">
        <v>1</v>
      </c>
      <c r="D5471">
        <v>3</v>
      </c>
      <c r="E5471">
        <v>1994</v>
      </c>
      <c r="F5471">
        <v>21</v>
      </c>
      <c r="G5471">
        <v>1</v>
      </c>
      <c r="H5471">
        <v>86</v>
      </c>
      <c r="I5471">
        <v>6.25</v>
      </c>
      <c r="J5471">
        <v>5.6048784859999996</v>
      </c>
      <c r="L5471">
        <v>1</v>
      </c>
      <c r="M5471">
        <v>8</v>
      </c>
      <c r="N5471">
        <v>399</v>
      </c>
      <c r="O5471">
        <v>1</v>
      </c>
      <c r="P5471">
        <v>3</v>
      </c>
      <c r="Q5471" t="str">
        <f>VLOOKUP(M5471,lookups!$A$1:$B$7, 2, FALSE)</f>
        <v>rotary screw</v>
      </c>
      <c r="R5471" t="str">
        <f>VLOOKUP(N5471,lookups!$D$1:$E$6, 2, FALSE)</f>
        <v>hucuktlis r</v>
      </c>
      <c r="S5471" t="str">
        <f>VLOOKUP(C5471,lookups!$G$1:$H$3, 2, FALSE)</f>
        <v>smolt</v>
      </c>
    </row>
    <row r="5472" spans="1:19" x14ac:dyDescent="0.25">
      <c r="A5472" s="1">
        <v>34480</v>
      </c>
      <c r="B5472">
        <v>1</v>
      </c>
      <c r="C5472">
        <v>1</v>
      </c>
      <c r="D5472">
        <v>3</v>
      </c>
      <c r="E5472">
        <v>1994</v>
      </c>
      <c r="F5472">
        <v>22</v>
      </c>
      <c r="G5472">
        <v>1</v>
      </c>
      <c r="H5472">
        <v>85</v>
      </c>
      <c r="I5472">
        <v>5.79</v>
      </c>
      <c r="J5472">
        <v>5.1923594299999998</v>
      </c>
      <c r="L5472">
        <v>1</v>
      </c>
      <c r="M5472">
        <v>8</v>
      </c>
      <c r="N5472">
        <v>399</v>
      </c>
      <c r="O5472">
        <v>1</v>
      </c>
      <c r="P5472">
        <v>3</v>
      </c>
      <c r="Q5472" t="str">
        <f>VLOOKUP(M5472,lookups!$A$1:$B$7, 2, FALSE)</f>
        <v>rotary screw</v>
      </c>
      <c r="R5472" t="str">
        <f>VLOOKUP(N5472,lookups!$D$1:$E$6, 2, FALSE)</f>
        <v>hucuktlis r</v>
      </c>
      <c r="S5472" t="str">
        <f>VLOOKUP(C5472,lookups!$G$1:$H$3, 2, FALSE)</f>
        <v>smolt</v>
      </c>
    </row>
    <row r="5473" spans="1:19" x14ac:dyDescent="0.25">
      <c r="A5473" s="1">
        <v>34480</v>
      </c>
      <c r="B5473">
        <v>1</v>
      </c>
      <c r="C5473">
        <v>1</v>
      </c>
      <c r="D5473">
        <v>3</v>
      </c>
      <c r="E5473">
        <v>1994</v>
      </c>
      <c r="F5473">
        <v>23</v>
      </c>
      <c r="G5473">
        <v>1</v>
      </c>
      <c r="H5473">
        <v>62</v>
      </c>
      <c r="I5473">
        <v>2.42</v>
      </c>
      <c r="J5473">
        <v>2.1702089500000001</v>
      </c>
      <c r="M5473">
        <v>8</v>
      </c>
      <c r="N5473">
        <v>399</v>
      </c>
      <c r="O5473">
        <v>1</v>
      </c>
      <c r="P5473">
        <v>3</v>
      </c>
      <c r="Q5473" t="str">
        <f>VLOOKUP(M5473,lookups!$A$1:$B$7, 2, FALSE)</f>
        <v>rotary screw</v>
      </c>
      <c r="R5473" t="str">
        <f>VLOOKUP(N5473,lookups!$D$1:$E$6, 2, FALSE)</f>
        <v>hucuktlis r</v>
      </c>
      <c r="S5473" t="str">
        <f>VLOOKUP(C5473,lookups!$G$1:$H$3, 2, FALSE)</f>
        <v>smolt</v>
      </c>
    </row>
    <row r="5474" spans="1:19" x14ac:dyDescent="0.25">
      <c r="A5474" s="1">
        <v>34480</v>
      </c>
      <c r="B5474">
        <v>1</v>
      </c>
      <c r="C5474">
        <v>1</v>
      </c>
      <c r="D5474">
        <v>3</v>
      </c>
      <c r="E5474">
        <v>1994</v>
      </c>
      <c r="F5474">
        <v>24</v>
      </c>
      <c r="G5474">
        <v>1</v>
      </c>
      <c r="H5474">
        <v>67</v>
      </c>
      <c r="I5474">
        <v>3.42</v>
      </c>
      <c r="J5474">
        <v>3.0669895079999998</v>
      </c>
      <c r="M5474">
        <v>8</v>
      </c>
      <c r="N5474">
        <v>399</v>
      </c>
      <c r="O5474">
        <v>1</v>
      </c>
      <c r="P5474">
        <v>3</v>
      </c>
      <c r="Q5474" t="str">
        <f>VLOOKUP(M5474,lookups!$A$1:$B$7, 2, FALSE)</f>
        <v>rotary screw</v>
      </c>
      <c r="R5474" t="str">
        <f>VLOOKUP(N5474,lookups!$D$1:$E$6, 2, FALSE)</f>
        <v>hucuktlis r</v>
      </c>
      <c r="S5474" t="str">
        <f>VLOOKUP(C5474,lookups!$G$1:$H$3, 2, FALSE)</f>
        <v>smolt</v>
      </c>
    </row>
    <row r="5475" spans="1:19" x14ac:dyDescent="0.25">
      <c r="A5475" s="1">
        <v>34480</v>
      </c>
      <c r="B5475">
        <v>1</v>
      </c>
      <c r="C5475">
        <v>1</v>
      </c>
      <c r="D5475">
        <v>3</v>
      </c>
      <c r="E5475">
        <v>1994</v>
      </c>
      <c r="F5475">
        <v>25</v>
      </c>
      <c r="G5475">
        <v>1</v>
      </c>
      <c r="H5475">
        <v>56</v>
      </c>
      <c r="I5475">
        <v>1.46</v>
      </c>
      <c r="J5475">
        <v>1.3092996139999999</v>
      </c>
      <c r="M5475">
        <v>8</v>
      </c>
      <c r="N5475">
        <v>399</v>
      </c>
      <c r="O5475">
        <v>1</v>
      </c>
      <c r="P5475">
        <v>3</v>
      </c>
      <c r="Q5475" t="str">
        <f>VLOOKUP(M5475,lookups!$A$1:$B$7, 2, FALSE)</f>
        <v>rotary screw</v>
      </c>
      <c r="R5475" t="str">
        <f>VLOOKUP(N5475,lookups!$D$1:$E$6, 2, FALSE)</f>
        <v>hucuktlis r</v>
      </c>
      <c r="S5475" t="str">
        <f>VLOOKUP(C5475,lookups!$G$1:$H$3, 2, FALSE)</f>
        <v>smolt</v>
      </c>
    </row>
    <row r="5476" spans="1:19" x14ac:dyDescent="0.25">
      <c r="A5476" s="1">
        <v>34480</v>
      </c>
      <c r="B5476">
        <v>1</v>
      </c>
      <c r="C5476">
        <v>1</v>
      </c>
      <c r="D5476">
        <v>3</v>
      </c>
      <c r="E5476">
        <v>1994</v>
      </c>
      <c r="F5476">
        <v>26</v>
      </c>
      <c r="G5476">
        <v>1</v>
      </c>
      <c r="H5476">
        <v>74</v>
      </c>
      <c r="I5476">
        <v>4.12</v>
      </c>
      <c r="J5476">
        <v>3.6947358979999998</v>
      </c>
      <c r="M5476">
        <v>8</v>
      </c>
      <c r="N5476">
        <v>399</v>
      </c>
      <c r="O5476">
        <v>1</v>
      </c>
      <c r="P5476">
        <v>3</v>
      </c>
      <c r="Q5476" t="str">
        <f>VLOOKUP(M5476,lookups!$A$1:$B$7, 2, FALSE)</f>
        <v>rotary screw</v>
      </c>
      <c r="R5476" t="str">
        <f>VLOOKUP(N5476,lookups!$D$1:$E$6, 2, FALSE)</f>
        <v>hucuktlis r</v>
      </c>
      <c r="S5476" t="str">
        <f>VLOOKUP(C5476,lookups!$G$1:$H$3, 2, FALSE)</f>
        <v>smolt</v>
      </c>
    </row>
    <row r="5477" spans="1:19" x14ac:dyDescent="0.25">
      <c r="A5477" s="1">
        <v>34480</v>
      </c>
      <c r="B5477">
        <v>1</v>
      </c>
      <c r="C5477">
        <v>1</v>
      </c>
      <c r="D5477">
        <v>3</v>
      </c>
      <c r="E5477">
        <v>1994</v>
      </c>
      <c r="F5477">
        <v>27</v>
      </c>
      <c r="G5477">
        <v>1</v>
      </c>
      <c r="H5477">
        <v>77</v>
      </c>
      <c r="I5477">
        <v>4.42</v>
      </c>
      <c r="J5477">
        <v>3.9637700649999998</v>
      </c>
      <c r="L5477">
        <v>1</v>
      </c>
      <c r="M5477">
        <v>8</v>
      </c>
      <c r="N5477">
        <v>399</v>
      </c>
      <c r="O5477">
        <v>1</v>
      </c>
      <c r="P5477">
        <v>3</v>
      </c>
      <c r="Q5477" t="str">
        <f>VLOOKUP(M5477,lookups!$A$1:$B$7, 2, FALSE)</f>
        <v>rotary screw</v>
      </c>
      <c r="R5477" t="str">
        <f>VLOOKUP(N5477,lookups!$D$1:$E$6, 2, FALSE)</f>
        <v>hucuktlis r</v>
      </c>
      <c r="S5477" t="str">
        <f>VLOOKUP(C5477,lookups!$G$1:$H$3, 2, FALSE)</f>
        <v>smolt</v>
      </c>
    </row>
    <row r="5478" spans="1:19" x14ac:dyDescent="0.25">
      <c r="A5478" s="1">
        <v>34480</v>
      </c>
      <c r="B5478">
        <v>1</v>
      </c>
      <c r="C5478">
        <v>1</v>
      </c>
      <c r="D5478">
        <v>3</v>
      </c>
      <c r="E5478">
        <v>1994</v>
      </c>
      <c r="F5478">
        <v>28</v>
      </c>
      <c r="G5478">
        <v>1</v>
      </c>
      <c r="H5478">
        <v>69</v>
      </c>
      <c r="I5478">
        <v>3.35</v>
      </c>
      <c r="J5478">
        <v>3.0042148690000001</v>
      </c>
      <c r="M5478">
        <v>8</v>
      </c>
      <c r="N5478">
        <v>399</v>
      </c>
      <c r="O5478">
        <v>1</v>
      </c>
      <c r="P5478">
        <v>3</v>
      </c>
      <c r="Q5478" t="str">
        <f>VLOOKUP(M5478,lookups!$A$1:$B$7, 2, FALSE)</f>
        <v>rotary screw</v>
      </c>
      <c r="R5478" t="str">
        <f>VLOOKUP(N5478,lookups!$D$1:$E$6, 2, FALSE)</f>
        <v>hucuktlis r</v>
      </c>
      <c r="S5478" t="str">
        <f>VLOOKUP(C5478,lookups!$G$1:$H$3, 2, FALSE)</f>
        <v>smolt</v>
      </c>
    </row>
    <row r="5479" spans="1:19" x14ac:dyDescent="0.25">
      <c r="A5479" s="1">
        <v>34480</v>
      </c>
      <c r="B5479">
        <v>1</v>
      </c>
      <c r="C5479">
        <v>1</v>
      </c>
      <c r="D5479">
        <v>3</v>
      </c>
      <c r="E5479">
        <v>1994</v>
      </c>
      <c r="F5479">
        <v>29</v>
      </c>
      <c r="G5479">
        <v>1</v>
      </c>
      <c r="H5479">
        <v>65</v>
      </c>
      <c r="I5479">
        <v>2.4700000000000002</v>
      </c>
      <c r="J5479">
        <v>2.2150479779999999</v>
      </c>
      <c r="M5479">
        <v>8</v>
      </c>
      <c r="N5479">
        <v>399</v>
      </c>
      <c r="O5479">
        <v>1</v>
      </c>
      <c r="P5479">
        <v>3</v>
      </c>
      <c r="Q5479" t="str">
        <f>VLOOKUP(M5479,lookups!$A$1:$B$7, 2, FALSE)</f>
        <v>rotary screw</v>
      </c>
      <c r="R5479" t="str">
        <f>VLOOKUP(N5479,lookups!$D$1:$E$6, 2, FALSE)</f>
        <v>hucuktlis r</v>
      </c>
      <c r="S5479" t="str">
        <f>VLOOKUP(C5479,lookups!$G$1:$H$3, 2, FALSE)</f>
        <v>smolt</v>
      </c>
    </row>
    <row r="5480" spans="1:19" x14ac:dyDescent="0.25">
      <c r="A5480" s="1">
        <v>34480</v>
      </c>
      <c r="B5480">
        <v>1</v>
      </c>
      <c r="C5480">
        <v>1</v>
      </c>
      <c r="D5480">
        <v>3</v>
      </c>
      <c r="E5480">
        <v>1994</v>
      </c>
      <c r="F5480">
        <v>30</v>
      </c>
      <c r="G5480">
        <v>1</v>
      </c>
      <c r="H5480">
        <v>78</v>
      </c>
      <c r="I5480">
        <v>4.8</v>
      </c>
      <c r="J5480">
        <v>4.3045466770000003</v>
      </c>
      <c r="L5480">
        <v>1</v>
      </c>
      <c r="M5480">
        <v>8</v>
      </c>
      <c r="N5480">
        <v>399</v>
      </c>
      <c r="O5480">
        <v>1</v>
      </c>
      <c r="P5480">
        <v>3</v>
      </c>
      <c r="Q5480" t="str">
        <f>VLOOKUP(M5480,lookups!$A$1:$B$7, 2, FALSE)</f>
        <v>rotary screw</v>
      </c>
      <c r="R5480" t="str">
        <f>VLOOKUP(N5480,lookups!$D$1:$E$6, 2, FALSE)</f>
        <v>hucuktlis r</v>
      </c>
      <c r="S5480" t="str">
        <f>VLOOKUP(C5480,lookups!$G$1:$H$3, 2, FALSE)</f>
        <v>smolt</v>
      </c>
    </row>
    <row r="5481" spans="1:19" x14ac:dyDescent="0.25">
      <c r="A5481" s="1">
        <v>34480</v>
      </c>
      <c r="B5481">
        <v>1</v>
      </c>
      <c r="C5481">
        <v>1</v>
      </c>
      <c r="D5481">
        <v>3</v>
      </c>
      <c r="E5481">
        <v>1994</v>
      </c>
      <c r="F5481">
        <v>31</v>
      </c>
      <c r="G5481">
        <v>1</v>
      </c>
      <c r="H5481">
        <v>58</v>
      </c>
      <c r="I5481">
        <v>1.8</v>
      </c>
      <c r="J5481">
        <v>1.614205004</v>
      </c>
      <c r="M5481">
        <v>8</v>
      </c>
      <c r="N5481">
        <v>399</v>
      </c>
      <c r="O5481">
        <v>1</v>
      </c>
      <c r="P5481">
        <v>3</v>
      </c>
      <c r="Q5481" t="str">
        <f>VLOOKUP(M5481,lookups!$A$1:$B$7, 2, FALSE)</f>
        <v>rotary screw</v>
      </c>
      <c r="R5481" t="str">
        <f>VLOOKUP(N5481,lookups!$D$1:$E$6, 2, FALSE)</f>
        <v>hucuktlis r</v>
      </c>
      <c r="S5481" t="str">
        <f>VLOOKUP(C5481,lookups!$G$1:$H$3, 2, FALSE)</f>
        <v>smolt</v>
      </c>
    </row>
    <row r="5482" spans="1:19" x14ac:dyDescent="0.25">
      <c r="A5482" s="1">
        <v>34480</v>
      </c>
      <c r="B5482">
        <v>1</v>
      </c>
      <c r="C5482">
        <v>1</v>
      </c>
      <c r="D5482">
        <v>3</v>
      </c>
      <c r="E5482">
        <v>1994</v>
      </c>
      <c r="F5482">
        <v>32</v>
      </c>
      <c r="G5482">
        <v>1</v>
      </c>
      <c r="H5482">
        <v>76</v>
      </c>
      <c r="I5482">
        <v>3.85</v>
      </c>
      <c r="J5482">
        <v>3.452605148</v>
      </c>
      <c r="L5482">
        <v>1</v>
      </c>
      <c r="M5482">
        <v>8</v>
      </c>
      <c r="N5482">
        <v>399</v>
      </c>
      <c r="O5482">
        <v>1</v>
      </c>
      <c r="P5482">
        <v>3</v>
      </c>
      <c r="Q5482" t="str">
        <f>VLOOKUP(M5482,lookups!$A$1:$B$7, 2, FALSE)</f>
        <v>rotary screw</v>
      </c>
      <c r="R5482" t="str">
        <f>VLOOKUP(N5482,lookups!$D$1:$E$6, 2, FALSE)</f>
        <v>hucuktlis r</v>
      </c>
      <c r="S5482" t="str">
        <f>VLOOKUP(C5482,lookups!$G$1:$H$3, 2, FALSE)</f>
        <v>smolt</v>
      </c>
    </row>
    <row r="5483" spans="1:19" x14ac:dyDescent="0.25">
      <c r="A5483" s="1">
        <v>34480</v>
      </c>
      <c r="B5483">
        <v>1</v>
      </c>
      <c r="C5483">
        <v>1</v>
      </c>
      <c r="D5483">
        <v>3</v>
      </c>
      <c r="E5483">
        <v>1994</v>
      </c>
      <c r="F5483">
        <v>33</v>
      </c>
      <c r="G5483">
        <v>1</v>
      </c>
      <c r="H5483">
        <v>69</v>
      </c>
      <c r="I5483">
        <v>3.25</v>
      </c>
      <c r="J5483">
        <v>2.9145368129999998</v>
      </c>
      <c r="M5483">
        <v>8</v>
      </c>
      <c r="N5483">
        <v>399</v>
      </c>
      <c r="O5483">
        <v>1</v>
      </c>
      <c r="P5483">
        <v>3</v>
      </c>
      <c r="Q5483" t="str">
        <f>VLOOKUP(M5483,lookups!$A$1:$B$7, 2, FALSE)</f>
        <v>rotary screw</v>
      </c>
      <c r="R5483" t="str">
        <f>VLOOKUP(N5483,lookups!$D$1:$E$6, 2, FALSE)</f>
        <v>hucuktlis r</v>
      </c>
      <c r="S5483" t="str">
        <f>VLOOKUP(C5483,lookups!$G$1:$H$3, 2, FALSE)</f>
        <v>smolt</v>
      </c>
    </row>
    <row r="5484" spans="1:19" x14ac:dyDescent="0.25">
      <c r="A5484" s="1">
        <v>34480</v>
      </c>
      <c r="B5484">
        <v>1</v>
      </c>
      <c r="C5484">
        <v>1</v>
      </c>
      <c r="D5484">
        <v>3</v>
      </c>
      <c r="E5484">
        <v>1994</v>
      </c>
      <c r="F5484">
        <v>34</v>
      </c>
      <c r="G5484">
        <v>1</v>
      </c>
      <c r="H5484">
        <v>79</v>
      </c>
      <c r="I5484">
        <v>5.0999999999999996</v>
      </c>
      <c r="J5484">
        <v>4.5735808450000004</v>
      </c>
      <c r="L5484">
        <v>1</v>
      </c>
      <c r="M5484">
        <v>8</v>
      </c>
      <c r="N5484">
        <v>399</v>
      </c>
      <c r="O5484">
        <v>1</v>
      </c>
      <c r="P5484">
        <v>3</v>
      </c>
      <c r="Q5484" t="str">
        <f>VLOOKUP(M5484,lookups!$A$1:$B$7, 2, FALSE)</f>
        <v>rotary screw</v>
      </c>
      <c r="R5484" t="str">
        <f>VLOOKUP(N5484,lookups!$D$1:$E$6, 2, FALSE)</f>
        <v>hucuktlis r</v>
      </c>
      <c r="S5484" t="str">
        <f>VLOOKUP(C5484,lookups!$G$1:$H$3, 2, FALSE)</f>
        <v>smolt</v>
      </c>
    </row>
    <row r="5485" spans="1:19" x14ac:dyDescent="0.25">
      <c r="A5485" s="1">
        <v>34480</v>
      </c>
      <c r="B5485">
        <v>1</v>
      </c>
      <c r="C5485">
        <v>1</v>
      </c>
      <c r="D5485">
        <v>3</v>
      </c>
      <c r="E5485">
        <v>1994</v>
      </c>
      <c r="F5485">
        <v>35</v>
      </c>
      <c r="G5485">
        <v>1</v>
      </c>
      <c r="H5485">
        <v>62</v>
      </c>
      <c r="I5485">
        <v>2.21</v>
      </c>
      <c r="J5485">
        <v>1.981885033</v>
      </c>
      <c r="M5485">
        <v>8</v>
      </c>
      <c r="N5485">
        <v>399</v>
      </c>
      <c r="O5485">
        <v>1</v>
      </c>
      <c r="P5485">
        <v>3</v>
      </c>
      <c r="Q5485" t="str">
        <f>VLOOKUP(M5485,lookups!$A$1:$B$7, 2, FALSE)</f>
        <v>rotary screw</v>
      </c>
      <c r="R5485" t="str">
        <f>VLOOKUP(N5485,lookups!$D$1:$E$6, 2, FALSE)</f>
        <v>hucuktlis r</v>
      </c>
      <c r="S5485" t="str">
        <f>VLOOKUP(C5485,lookups!$G$1:$H$3, 2, FALSE)</f>
        <v>smolt</v>
      </c>
    </row>
    <row r="5486" spans="1:19" x14ac:dyDescent="0.25">
      <c r="A5486" s="1">
        <v>34480</v>
      </c>
      <c r="B5486">
        <v>1</v>
      </c>
      <c r="C5486">
        <v>1</v>
      </c>
      <c r="D5486">
        <v>3</v>
      </c>
      <c r="E5486">
        <v>1994</v>
      </c>
      <c r="F5486">
        <v>36</v>
      </c>
      <c r="G5486">
        <v>1</v>
      </c>
      <c r="H5486">
        <v>88</v>
      </c>
      <c r="I5486">
        <v>6.85</v>
      </c>
      <c r="J5486">
        <v>6.1429468209999998</v>
      </c>
      <c r="L5486">
        <v>1</v>
      </c>
      <c r="M5486">
        <v>8</v>
      </c>
      <c r="N5486">
        <v>399</v>
      </c>
      <c r="O5486">
        <v>1</v>
      </c>
      <c r="P5486">
        <v>3</v>
      </c>
      <c r="Q5486" t="str">
        <f>VLOOKUP(M5486,lookups!$A$1:$B$7, 2, FALSE)</f>
        <v>rotary screw</v>
      </c>
      <c r="R5486" t="str">
        <f>VLOOKUP(N5486,lookups!$D$1:$E$6, 2, FALSE)</f>
        <v>hucuktlis r</v>
      </c>
      <c r="S5486" t="str">
        <f>VLOOKUP(C5486,lookups!$G$1:$H$3, 2, FALSE)</f>
        <v>smolt</v>
      </c>
    </row>
    <row r="5487" spans="1:19" x14ac:dyDescent="0.25">
      <c r="A5487" s="1">
        <v>34480</v>
      </c>
      <c r="B5487">
        <v>1</v>
      </c>
      <c r="C5487">
        <v>1</v>
      </c>
      <c r="D5487">
        <v>3</v>
      </c>
      <c r="E5487">
        <v>1994</v>
      </c>
      <c r="F5487">
        <v>37</v>
      </c>
      <c r="G5487">
        <v>1</v>
      </c>
      <c r="H5487">
        <v>62</v>
      </c>
      <c r="I5487">
        <v>2.4700000000000002</v>
      </c>
      <c r="J5487">
        <v>2.2150479779999999</v>
      </c>
      <c r="M5487">
        <v>8</v>
      </c>
      <c r="N5487">
        <v>399</v>
      </c>
      <c r="O5487">
        <v>1</v>
      </c>
      <c r="P5487">
        <v>3</v>
      </c>
      <c r="Q5487" t="str">
        <f>VLOOKUP(M5487,lookups!$A$1:$B$7, 2, FALSE)</f>
        <v>rotary screw</v>
      </c>
      <c r="R5487" t="str">
        <f>VLOOKUP(N5487,lookups!$D$1:$E$6, 2, FALSE)</f>
        <v>hucuktlis r</v>
      </c>
      <c r="S5487" t="str">
        <f>VLOOKUP(C5487,lookups!$G$1:$H$3, 2, FALSE)</f>
        <v>smolt</v>
      </c>
    </row>
    <row r="5488" spans="1:19" x14ac:dyDescent="0.25">
      <c r="A5488" s="1">
        <v>34480</v>
      </c>
      <c r="B5488">
        <v>1</v>
      </c>
      <c r="C5488">
        <v>1</v>
      </c>
      <c r="D5488">
        <v>3</v>
      </c>
      <c r="E5488">
        <v>1994</v>
      </c>
      <c r="F5488">
        <v>38</v>
      </c>
      <c r="G5488">
        <v>1</v>
      </c>
      <c r="H5488">
        <v>58</v>
      </c>
      <c r="I5488">
        <v>1.83</v>
      </c>
      <c r="J5488">
        <v>1.641108421</v>
      </c>
      <c r="M5488">
        <v>8</v>
      </c>
      <c r="N5488">
        <v>399</v>
      </c>
      <c r="O5488">
        <v>1</v>
      </c>
      <c r="P5488">
        <v>3</v>
      </c>
      <c r="Q5488" t="str">
        <f>VLOOKUP(M5488,lookups!$A$1:$B$7, 2, FALSE)</f>
        <v>rotary screw</v>
      </c>
      <c r="R5488" t="str">
        <f>VLOOKUP(N5488,lookups!$D$1:$E$6, 2, FALSE)</f>
        <v>hucuktlis r</v>
      </c>
      <c r="S5488" t="str">
        <f>VLOOKUP(C5488,lookups!$G$1:$H$3, 2, FALSE)</f>
        <v>smolt</v>
      </c>
    </row>
    <row r="5489" spans="1:19" x14ac:dyDescent="0.25">
      <c r="A5489" s="1">
        <v>34480</v>
      </c>
      <c r="B5489">
        <v>1</v>
      </c>
      <c r="C5489">
        <v>1</v>
      </c>
      <c r="D5489">
        <v>3</v>
      </c>
      <c r="E5489">
        <v>1994</v>
      </c>
      <c r="F5489">
        <v>39</v>
      </c>
      <c r="G5489">
        <v>1</v>
      </c>
      <c r="H5489">
        <v>85</v>
      </c>
      <c r="I5489">
        <v>5.85</v>
      </c>
      <c r="J5489">
        <v>5.2461662630000001</v>
      </c>
      <c r="L5489">
        <v>1</v>
      </c>
      <c r="M5489">
        <v>8</v>
      </c>
      <c r="N5489">
        <v>399</v>
      </c>
      <c r="O5489">
        <v>1</v>
      </c>
      <c r="P5489">
        <v>3</v>
      </c>
      <c r="Q5489" t="str">
        <f>VLOOKUP(M5489,lookups!$A$1:$B$7, 2, FALSE)</f>
        <v>rotary screw</v>
      </c>
      <c r="R5489" t="str">
        <f>VLOOKUP(N5489,lookups!$D$1:$E$6, 2, FALSE)</f>
        <v>hucuktlis r</v>
      </c>
      <c r="S5489" t="str">
        <f>VLOOKUP(C5489,lookups!$G$1:$H$3, 2, FALSE)</f>
        <v>smolt</v>
      </c>
    </row>
    <row r="5490" spans="1:19" x14ac:dyDescent="0.25">
      <c r="A5490" s="1">
        <v>34480</v>
      </c>
      <c r="B5490">
        <v>1</v>
      </c>
      <c r="C5490">
        <v>1</v>
      </c>
      <c r="D5490">
        <v>3</v>
      </c>
      <c r="E5490">
        <v>1994</v>
      </c>
      <c r="F5490">
        <v>40</v>
      </c>
      <c r="G5490">
        <v>1</v>
      </c>
      <c r="H5490">
        <v>68</v>
      </c>
      <c r="I5490">
        <v>3.07</v>
      </c>
      <c r="J5490">
        <v>2.753116312</v>
      </c>
      <c r="M5490">
        <v>8</v>
      </c>
      <c r="N5490">
        <v>399</v>
      </c>
      <c r="O5490">
        <v>1</v>
      </c>
      <c r="P5490">
        <v>3</v>
      </c>
      <c r="Q5490" t="str">
        <f>VLOOKUP(M5490,lookups!$A$1:$B$7, 2, FALSE)</f>
        <v>rotary screw</v>
      </c>
      <c r="R5490" t="str">
        <f>VLOOKUP(N5490,lookups!$D$1:$E$6, 2, FALSE)</f>
        <v>hucuktlis r</v>
      </c>
      <c r="S5490" t="str">
        <f>VLOOKUP(C5490,lookups!$G$1:$H$3, 2, FALSE)</f>
        <v>smolt</v>
      </c>
    </row>
    <row r="5491" spans="1:19" x14ac:dyDescent="0.25">
      <c r="A5491" s="1">
        <v>34480</v>
      </c>
      <c r="B5491">
        <v>1</v>
      </c>
      <c r="C5491">
        <v>1</v>
      </c>
      <c r="D5491">
        <v>3</v>
      </c>
      <c r="E5491">
        <v>1994</v>
      </c>
      <c r="F5491">
        <v>41</v>
      </c>
      <c r="G5491">
        <v>1</v>
      </c>
      <c r="H5491">
        <v>67</v>
      </c>
      <c r="I5491">
        <v>2.83</v>
      </c>
      <c r="J5491">
        <v>2.5378889789999999</v>
      </c>
      <c r="M5491">
        <v>8</v>
      </c>
      <c r="N5491">
        <v>399</v>
      </c>
      <c r="O5491">
        <v>1</v>
      </c>
      <c r="P5491">
        <v>3</v>
      </c>
      <c r="Q5491" t="str">
        <f>VLOOKUP(M5491,lookups!$A$1:$B$7, 2, FALSE)</f>
        <v>rotary screw</v>
      </c>
      <c r="R5491" t="str">
        <f>VLOOKUP(N5491,lookups!$D$1:$E$6, 2, FALSE)</f>
        <v>hucuktlis r</v>
      </c>
      <c r="S5491" t="str">
        <f>VLOOKUP(C5491,lookups!$G$1:$H$3, 2, FALSE)</f>
        <v>smolt</v>
      </c>
    </row>
    <row r="5492" spans="1:19" x14ac:dyDescent="0.25">
      <c r="A5492" s="1">
        <v>34480</v>
      </c>
      <c r="B5492">
        <v>1</v>
      </c>
      <c r="C5492">
        <v>1</v>
      </c>
      <c r="D5492">
        <v>3</v>
      </c>
      <c r="E5492">
        <v>1994</v>
      </c>
      <c r="F5492">
        <v>42</v>
      </c>
      <c r="G5492">
        <v>1</v>
      </c>
      <c r="H5492">
        <v>87</v>
      </c>
      <c r="I5492">
        <v>6.86</v>
      </c>
      <c r="J5492">
        <v>6.1519146259999999</v>
      </c>
      <c r="L5492">
        <v>1</v>
      </c>
      <c r="M5492">
        <v>8</v>
      </c>
      <c r="N5492">
        <v>399</v>
      </c>
      <c r="O5492">
        <v>1</v>
      </c>
      <c r="P5492">
        <v>3</v>
      </c>
      <c r="Q5492" t="str">
        <f>VLOOKUP(M5492,lookups!$A$1:$B$7, 2, FALSE)</f>
        <v>rotary screw</v>
      </c>
      <c r="R5492" t="str">
        <f>VLOOKUP(N5492,lookups!$D$1:$E$6, 2, FALSE)</f>
        <v>hucuktlis r</v>
      </c>
      <c r="S5492" t="str">
        <f>VLOOKUP(C5492,lookups!$G$1:$H$3, 2, FALSE)</f>
        <v>smolt</v>
      </c>
    </row>
    <row r="5493" spans="1:19" x14ac:dyDescent="0.25">
      <c r="A5493" s="1">
        <v>34480</v>
      </c>
      <c r="B5493">
        <v>1</v>
      </c>
      <c r="C5493">
        <v>1</v>
      </c>
      <c r="D5493">
        <v>3</v>
      </c>
      <c r="E5493">
        <v>1994</v>
      </c>
      <c r="F5493">
        <v>43</v>
      </c>
      <c r="G5493">
        <v>1</v>
      </c>
      <c r="H5493">
        <v>63</v>
      </c>
      <c r="I5493">
        <v>2.68</v>
      </c>
      <c r="J5493">
        <v>2.4033718949999998</v>
      </c>
      <c r="M5493">
        <v>8</v>
      </c>
      <c r="N5493">
        <v>399</v>
      </c>
      <c r="O5493">
        <v>1</v>
      </c>
      <c r="P5493">
        <v>3</v>
      </c>
      <c r="Q5493" t="str">
        <f>VLOOKUP(M5493,lookups!$A$1:$B$7, 2, FALSE)</f>
        <v>rotary screw</v>
      </c>
      <c r="R5493" t="str">
        <f>VLOOKUP(N5493,lookups!$D$1:$E$6, 2, FALSE)</f>
        <v>hucuktlis r</v>
      </c>
      <c r="S5493" t="str">
        <f>VLOOKUP(C5493,lookups!$G$1:$H$3, 2, FALSE)</f>
        <v>smolt</v>
      </c>
    </row>
    <row r="5494" spans="1:19" x14ac:dyDescent="0.25">
      <c r="A5494" s="1">
        <v>34480</v>
      </c>
      <c r="B5494">
        <v>1</v>
      </c>
      <c r="C5494">
        <v>1</v>
      </c>
      <c r="D5494">
        <v>3</v>
      </c>
      <c r="E5494">
        <v>1994</v>
      </c>
      <c r="F5494">
        <v>44</v>
      </c>
      <c r="G5494">
        <v>1</v>
      </c>
      <c r="H5494">
        <v>58</v>
      </c>
      <c r="I5494">
        <v>1.93</v>
      </c>
      <c r="J5494">
        <v>1.7307864770000001</v>
      </c>
      <c r="M5494">
        <v>8</v>
      </c>
      <c r="N5494">
        <v>399</v>
      </c>
      <c r="O5494">
        <v>1</v>
      </c>
      <c r="P5494">
        <v>3</v>
      </c>
      <c r="Q5494" t="str">
        <f>VLOOKUP(M5494,lookups!$A$1:$B$7, 2, FALSE)</f>
        <v>rotary screw</v>
      </c>
      <c r="R5494" t="str">
        <f>VLOOKUP(N5494,lookups!$D$1:$E$6, 2, FALSE)</f>
        <v>hucuktlis r</v>
      </c>
      <c r="S5494" t="str">
        <f>VLOOKUP(C5494,lookups!$G$1:$H$3, 2, FALSE)</f>
        <v>smolt</v>
      </c>
    </row>
    <row r="5495" spans="1:19" x14ac:dyDescent="0.25">
      <c r="A5495" s="1">
        <v>34480</v>
      </c>
      <c r="B5495">
        <v>1</v>
      </c>
      <c r="C5495">
        <v>1</v>
      </c>
      <c r="D5495">
        <v>3</v>
      </c>
      <c r="E5495">
        <v>1994</v>
      </c>
      <c r="F5495">
        <v>45</v>
      </c>
      <c r="G5495">
        <v>1</v>
      </c>
      <c r="H5495">
        <v>74</v>
      </c>
      <c r="I5495">
        <v>3.8</v>
      </c>
      <c r="J5495">
        <v>3.4077661199999998</v>
      </c>
      <c r="M5495">
        <v>8</v>
      </c>
      <c r="N5495">
        <v>399</v>
      </c>
      <c r="O5495">
        <v>1</v>
      </c>
      <c r="P5495">
        <v>3</v>
      </c>
      <c r="Q5495" t="str">
        <f>VLOOKUP(M5495,lookups!$A$1:$B$7, 2, FALSE)</f>
        <v>rotary screw</v>
      </c>
      <c r="R5495" t="str">
        <f>VLOOKUP(N5495,lookups!$D$1:$E$6, 2, FALSE)</f>
        <v>hucuktlis r</v>
      </c>
      <c r="S5495" t="str">
        <f>VLOOKUP(C5495,lookups!$G$1:$H$3, 2, FALSE)</f>
        <v>smolt</v>
      </c>
    </row>
    <row r="5496" spans="1:19" x14ac:dyDescent="0.25">
      <c r="A5496" s="1">
        <v>34480</v>
      </c>
      <c r="B5496">
        <v>1</v>
      </c>
      <c r="C5496">
        <v>1</v>
      </c>
      <c r="D5496">
        <v>3</v>
      </c>
      <c r="E5496">
        <v>1994</v>
      </c>
      <c r="F5496">
        <v>46</v>
      </c>
      <c r="G5496">
        <v>1</v>
      </c>
      <c r="H5496">
        <v>75</v>
      </c>
      <c r="I5496">
        <v>3.88</v>
      </c>
      <c r="J5496">
        <v>3.4795085640000001</v>
      </c>
      <c r="L5496">
        <v>1</v>
      </c>
      <c r="M5496">
        <v>8</v>
      </c>
      <c r="N5496">
        <v>399</v>
      </c>
      <c r="O5496">
        <v>1</v>
      </c>
      <c r="P5496">
        <v>3</v>
      </c>
      <c r="Q5496" t="str">
        <f>VLOOKUP(M5496,lookups!$A$1:$B$7, 2, FALSE)</f>
        <v>rotary screw</v>
      </c>
      <c r="R5496" t="str">
        <f>VLOOKUP(N5496,lookups!$D$1:$E$6, 2, FALSE)</f>
        <v>hucuktlis r</v>
      </c>
      <c r="S5496" t="str">
        <f>VLOOKUP(C5496,lookups!$G$1:$H$3, 2, FALSE)</f>
        <v>smolt</v>
      </c>
    </row>
    <row r="5497" spans="1:19" x14ac:dyDescent="0.25">
      <c r="A5497" s="1">
        <v>34480</v>
      </c>
      <c r="B5497">
        <v>1</v>
      </c>
      <c r="C5497">
        <v>1</v>
      </c>
      <c r="D5497">
        <v>3</v>
      </c>
      <c r="E5497">
        <v>1994</v>
      </c>
      <c r="F5497">
        <v>47</v>
      </c>
      <c r="G5497">
        <v>1</v>
      </c>
      <c r="H5497">
        <v>62</v>
      </c>
      <c r="I5497">
        <v>2.5</v>
      </c>
      <c r="J5497">
        <v>2.241951394</v>
      </c>
      <c r="M5497">
        <v>8</v>
      </c>
      <c r="N5497">
        <v>399</v>
      </c>
      <c r="O5497">
        <v>1</v>
      </c>
      <c r="P5497">
        <v>3</v>
      </c>
      <c r="Q5497" t="str">
        <f>VLOOKUP(M5497,lookups!$A$1:$B$7, 2, FALSE)</f>
        <v>rotary screw</v>
      </c>
      <c r="R5497" t="str">
        <f>VLOOKUP(N5497,lookups!$D$1:$E$6, 2, FALSE)</f>
        <v>hucuktlis r</v>
      </c>
      <c r="S5497" t="str">
        <f>VLOOKUP(C5497,lookups!$G$1:$H$3, 2, FALSE)</f>
        <v>smolt</v>
      </c>
    </row>
    <row r="5498" spans="1:19" x14ac:dyDescent="0.25">
      <c r="A5498" s="1">
        <v>34480</v>
      </c>
      <c r="B5498">
        <v>1</v>
      </c>
      <c r="C5498">
        <v>1</v>
      </c>
      <c r="D5498">
        <v>3</v>
      </c>
      <c r="E5498">
        <v>1994</v>
      </c>
      <c r="F5498">
        <v>48</v>
      </c>
      <c r="G5498">
        <v>1</v>
      </c>
      <c r="H5498">
        <v>72</v>
      </c>
      <c r="I5498">
        <v>3.81</v>
      </c>
      <c r="J5498">
        <v>3.4167339249999999</v>
      </c>
      <c r="M5498">
        <v>8</v>
      </c>
      <c r="N5498">
        <v>399</v>
      </c>
      <c r="O5498">
        <v>1</v>
      </c>
      <c r="P5498">
        <v>3</v>
      </c>
      <c r="Q5498" t="str">
        <f>VLOOKUP(M5498,lookups!$A$1:$B$7, 2, FALSE)</f>
        <v>rotary screw</v>
      </c>
      <c r="R5498" t="str">
        <f>VLOOKUP(N5498,lookups!$D$1:$E$6, 2, FALSE)</f>
        <v>hucuktlis r</v>
      </c>
      <c r="S5498" t="str">
        <f>VLOOKUP(C5498,lookups!$G$1:$H$3, 2, FALSE)</f>
        <v>smolt</v>
      </c>
    </row>
    <row r="5499" spans="1:19" x14ac:dyDescent="0.25">
      <c r="A5499" s="1">
        <v>34480</v>
      </c>
      <c r="B5499">
        <v>1</v>
      </c>
      <c r="C5499">
        <v>1</v>
      </c>
      <c r="D5499">
        <v>3</v>
      </c>
      <c r="E5499">
        <v>1994</v>
      </c>
      <c r="F5499">
        <v>49</v>
      </c>
      <c r="G5499">
        <v>1</v>
      </c>
      <c r="H5499">
        <v>61</v>
      </c>
      <c r="I5499">
        <v>2.25</v>
      </c>
      <c r="J5499">
        <v>2.0177562550000001</v>
      </c>
      <c r="M5499">
        <v>8</v>
      </c>
      <c r="N5499">
        <v>399</v>
      </c>
      <c r="O5499">
        <v>1</v>
      </c>
      <c r="P5499">
        <v>3</v>
      </c>
      <c r="Q5499" t="str">
        <f>VLOOKUP(M5499,lookups!$A$1:$B$7, 2, FALSE)</f>
        <v>rotary screw</v>
      </c>
      <c r="R5499" t="str">
        <f>VLOOKUP(N5499,lookups!$D$1:$E$6, 2, FALSE)</f>
        <v>hucuktlis r</v>
      </c>
      <c r="S5499" t="str">
        <f>VLOOKUP(C5499,lookups!$G$1:$H$3, 2, FALSE)</f>
        <v>smolt</v>
      </c>
    </row>
    <row r="5500" spans="1:19" x14ac:dyDescent="0.25">
      <c r="A5500" s="1">
        <v>34480</v>
      </c>
      <c r="B5500">
        <v>1</v>
      </c>
      <c r="C5500">
        <v>1</v>
      </c>
      <c r="D5500">
        <v>3</v>
      </c>
      <c r="E5500">
        <v>1994</v>
      </c>
      <c r="F5500">
        <v>50</v>
      </c>
      <c r="G5500">
        <v>1</v>
      </c>
      <c r="H5500">
        <v>62</v>
      </c>
      <c r="I5500">
        <v>2.4900000000000002</v>
      </c>
      <c r="J5500">
        <v>2.2329835889999998</v>
      </c>
      <c r="M5500">
        <v>8</v>
      </c>
      <c r="N5500">
        <v>399</v>
      </c>
      <c r="O5500">
        <v>1</v>
      </c>
      <c r="P5500">
        <v>3</v>
      </c>
      <c r="Q5500" t="str">
        <f>VLOOKUP(M5500,lookups!$A$1:$B$7, 2, FALSE)</f>
        <v>rotary screw</v>
      </c>
      <c r="R5500" t="str">
        <f>VLOOKUP(N5500,lookups!$D$1:$E$6, 2, FALSE)</f>
        <v>hucuktlis r</v>
      </c>
      <c r="S5500" t="str">
        <f>VLOOKUP(C5500,lookups!$G$1:$H$3, 2, FALSE)</f>
        <v>smolt</v>
      </c>
    </row>
    <row r="5501" spans="1:19" x14ac:dyDescent="0.25">
      <c r="A5501" s="1">
        <v>34480</v>
      </c>
      <c r="B5501">
        <v>1</v>
      </c>
      <c r="C5501">
        <v>1</v>
      </c>
      <c r="D5501">
        <v>3</v>
      </c>
      <c r="E5501">
        <v>1994</v>
      </c>
      <c r="F5501">
        <v>51</v>
      </c>
      <c r="G5501">
        <v>1</v>
      </c>
      <c r="H5501">
        <v>64</v>
      </c>
      <c r="I5501">
        <v>2.59</v>
      </c>
      <c r="J5501">
        <v>2.3226616450000002</v>
      </c>
      <c r="M5501">
        <v>8</v>
      </c>
      <c r="N5501">
        <v>399</v>
      </c>
      <c r="O5501">
        <v>1</v>
      </c>
      <c r="P5501">
        <v>3</v>
      </c>
      <c r="Q5501" t="str">
        <f>VLOOKUP(M5501,lookups!$A$1:$B$7, 2, FALSE)</f>
        <v>rotary screw</v>
      </c>
      <c r="R5501" t="str">
        <f>VLOOKUP(N5501,lookups!$D$1:$E$6, 2, FALSE)</f>
        <v>hucuktlis r</v>
      </c>
      <c r="S5501" t="str">
        <f>VLOOKUP(C5501,lookups!$G$1:$H$3, 2, FALSE)</f>
        <v>smolt</v>
      </c>
    </row>
    <row r="5502" spans="1:19" x14ac:dyDescent="0.25">
      <c r="A5502" s="1">
        <v>34480</v>
      </c>
      <c r="B5502">
        <v>1</v>
      </c>
      <c r="C5502">
        <v>1</v>
      </c>
      <c r="D5502">
        <v>3</v>
      </c>
      <c r="E5502">
        <v>1994</v>
      </c>
      <c r="F5502">
        <v>52</v>
      </c>
      <c r="G5502">
        <v>1</v>
      </c>
      <c r="H5502">
        <v>65</v>
      </c>
      <c r="I5502">
        <v>2.72</v>
      </c>
      <c r="J5502">
        <v>2.4392431170000002</v>
      </c>
      <c r="M5502">
        <v>8</v>
      </c>
      <c r="N5502">
        <v>399</v>
      </c>
      <c r="O5502">
        <v>1</v>
      </c>
      <c r="P5502">
        <v>3</v>
      </c>
      <c r="Q5502" t="str">
        <f>VLOOKUP(M5502,lookups!$A$1:$B$7, 2, FALSE)</f>
        <v>rotary screw</v>
      </c>
      <c r="R5502" t="str">
        <f>VLOOKUP(N5502,lookups!$D$1:$E$6, 2, FALSE)</f>
        <v>hucuktlis r</v>
      </c>
      <c r="S5502" t="str">
        <f>VLOOKUP(C5502,lookups!$G$1:$H$3, 2, FALSE)</f>
        <v>smolt</v>
      </c>
    </row>
    <row r="5503" spans="1:19" x14ac:dyDescent="0.25">
      <c r="A5503" s="1">
        <v>34480</v>
      </c>
      <c r="B5503">
        <v>1</v>
      </c>
      <c r="C5503">
        <v>1</v>
      </c>
      <c r="D5503">
        <v>3</v>
      </c>
      <c r="E5503">
        <v>1994</v>
      </c>
      <c r="F5503">
        <v>53</v>
      </c>
      <c r="G5503">
        <v>1</v>
      </c>
      <c r="H5503">
        <v>70</v>
      </c>
      <c r="I5503">
        <v>3.19</v>
      </c>
      <c r="J5503">
        <v>2.8607299789999998</v>
      </c>
      <c r="M5503">
        <v>8</v>
      </c>
      <c r="N5503">
        <v>399</v>
      </c>
      <c r="O5503">
        <v>1</v>
      </c>
      <c r="P5503">
        <v>3</v>
      </c>
      <c r="Q5503" t="str">
        <f>VLOOKUP(M5503,lookups!$A$1:$B$7, 2, FALSE)</f>
        <v>rotary screw</v>
      </c>
      <c r="R5503" t="str">
        <f>VLOOKUP(N5503,lookups!$D$1:$E$6, 2, FALSE)</f>
        <v>hucuktlis r</v>
      </c>
      <c r="S5503" t="str">
        <f>VLOOKUP(C5503,lookups!$G$1:$H$3, 2, FALSE)</f>
        <v>smolt</v>
      </c>
    </row>
    <row r="5504" spans="1:19" x14ac:dyDescent="0.25">
      <c r="A5504" s="1">
        <v>34480</v>
      </c>
      <c r="B5504">
        <v>1</v>
      </c>
      <c r="C5504">
        <v>1</v>
      </c>
      <c r="D5504">
        <v>3</v>
      </c>
      <c r="E5504">
        <v>1994</v>
      </c>
      <c r="F5504">
        <v>54</v>
      </c>
      <c r="G5504">
        <v>1</v>
      </c>
      <c r="H5504">
        <v>61</v>
      </c>
      <c r="I5504">
        <v>2.34</v>
      </c>
      <c r="J5504">
        <v>2.0984665050000002</v>
      </c>
      <c r="M5504">
        <v>8</v>
      </c>
      <c r="N5504">
        <v>399</v>
      </c>
      <c r="O5504">
        <v>1</v>
      </c>
      <c r="P5504">
        <v>3</v>
      </c>
      <c r="Q5504" t="str">
        <f>VLOOKUP(M5504,lookups!$A$1:$B$7, 2, FALSE)</f>
        <v>rotary screw</v>
      </c>
      <c r="R5504" t="str">
        <f>VLOOKUP(N5504,lookups!$D$1:$E$6, 2, FALSE)</f>
        <v>hucuktlis r</v>
      </c>
      <c r="S5504" t="str">
        <f>VLOOKUP(C5504,lookups!$G$1:$H$3, 2, FALSE)</f>
        <v>smolt</v>
      </c>
    </row>
    <row r="5505" spans="1:19" x14ac:dyDescent="0.25">
      <c r="A5505" s="1">
        <v>34480</v>
      </c>
      <c r="B5505">
        <v>1</v>
      </c>
      <c r="C5505">
        <v>1</v>
      </c>
      <c r="D5505">
        <v>3</v>
      </c>
      <c r="E5505">
        <v>1994</v>
      </c>
      <c r="F5505">
        <v>55</v>
      </c>
      <c r="G5505">
        <v>1</v>
      </c>
      <c r="H5505">
        <v>71</v>
      </c>
      <c r="I5505">
        <v>3.37</v>
      </c>
      <c r="J5505">
        <v>3.0221504800000001</v>
      </c>
      <c r="M5505">
        <v>8</v>
      </c>
      <c r="N5505">
        <v>399</v>
      </c>
      <c r="O5505">
        <v>1</v>
      </c>
      <c r="P5505">
        <v>3</v>
      </c>
      <c r="Q5505" t="str">
        <f>VLOOKUP(M5505,lookups!$A$1:$B$7, 2, FALSE)</f>
        <v>rotary screw</v>
      </c>
      <c r="R5505" t="str">
        <f>VLOOKUP(N5505,lookups!$D$1:$E$6, 2, FALSE)</f>
        <v>hucuktlis r</v>
      </c>
      <c r="S5505" t="str">
        <f>VLOOKUP(C5505,lookups!$G$1:$H$3, 2, FALSE)</f>
        <v>smolt</v>
      </c>
    </row>
    <row r="5506" spans="1:19" x14ac:dyDescent="0.25">
      <c r="A5506" s="1">
        <v>34480</v>
      </c>
      <c r="B5506">
        <v>1</v>
      </c>
      <c r="C5506">
        <v>1</v>
      </c>
      <c r="D5506">
        <v>3</v>
      </c>
      <c r="E5506">
        <v>1994</v>
      </c>
      <c r="F5506">
        <v>56</v>
      </c>
      <c r="G5506">
        <v>1</v>
      </c>
      <c r="H5506">
        <v>60</v>
      </c>
      <c r="I5506">
        <v>2.12</v>
      </c>
      <c r="J5506">
        <v>1.9011747830000001</v>
      </c>
      <c r="M5506">
        <v>8</v>
      </c>
      <c r="N5506">
        <v>399</v>
      </c>
      <c r="O5506">
        <v>1</v>
      </c>
      <c r="P5506">
        <v>3</v>
      </c>
      <c r="Q5506" t="str">
        <f>VLOOKUP(M5506,lookups!$A$1:$B$7, 2, FALSE)</f>
        <v>rotary screw</v>
      </c>
      <c r="R5506" t="str">
        <f>VLOOKUP(N5506,lookups!$D$1:$E$6, 2, FALSE)</f>
        <v>hucuktlis r</v>
      </c>
      <c r="S5506" t="str">
        <f>VLOOKUP(C5506,lookups!$G$1:$H$3, 2, FALSE)</f>
        <v>smolt</v>
      </c>
    </row>
    <row r="5507" spans="1:19" x14ac:dyDescent="0.25">
      <c r="A5507" s="1">
        <v>34480</v>
      </c>
      <c r="B5507">
        <v>1</v>
      </c>
      <c r="C5507">
        <v>1</v>
      </c>
      <c r="D5507">
        <v>3</v>
      </c>
      <c r="E5507">
        <v>1994</v>
      </c>
      <c r="F5507">
        <v>57</v>
      </c>
      <c r="G5507">
        <v>1</v>
      </c>
      <c r="H5507">
        <v>66</v>
      </c>
      <c r="I5507">
        <v>2.89</v>
      </c>
      <c r="J5507">
        <v>2.5916958120000002</v>
      </c>
      <c r="M5507">
        <v>8</v>
      </c>
      <c r="N5507">
        <v>399</v>
      </c>
      <c r="O5507">
        <v>1</v>
      </c>
      <c r="P5507">
        <v>3</v>
      </c>
      <c r="Q5507" t="str">
        <f>VLOOKUP(M5507,lookups!$A$1:$B$7, 2, FALSE)</f>
        <v>rotary screw</v>
      </c>
      <c r="R5507" t="str">
        <f>VLOOKUP(N5507,lookups!$D$1:$E$6, 2, FALSE)</f>
        <v>hucuktlis r</v>
      </c>
      <c r="S5507" t="str">
        <f>VLOOKUP(C5507,lookups!$G$1:$H$3, 2, FALSE)</f>
        <v>smolt</v>
      </c>
    </row>
    <row r="5508" spans="1:19" x14ac:dyDescent="0.25">
      <c r="A5508" s="1">
        <v>34480</v>
      </c>
      <c r="B5508">
        <v>1</v>
      </c>
      <c r="C5508">
        <v>1</v>
      </c>
      <c r="D5508">
        <v>3</v>
      </c>
      <c r="E5508">
        <v>1994</v>
      </c>
      <c r="F5508">
        <v>58</v>
      </c>
      <c r="G5508">
        <v>1</v>
      </c>
      <c r="H5508">
        <v>60</v>
      </c>
      <c r="I5508">
        <v>2.25</v>
      </c>
      <c r="J5508">
        <v>2.0177562550000001</v>
      </c>
      <c r="M5508">
        <v>8</v>
      </c>
      <c r="N5508">
        <v>399</v>
      </c>
      <c r="O5508">
        <v>1</v>
      </c>
      <c r="P5508">
        <v>3</v>
      </c>
      <c r="Q5508" t="str">
        <f>VLOOKUP(M5508,lookups!$A$1:$B$7, 2, FALSE)</f>
        <v>rotary screw</v>
      </c>
      <c r="R5508" t="str">
        <f>VLOOKUP(N5508,lookups!$D$1:$E$6, 2, FALSE)</f>
        <v>hucuktlis r</v>
      </c>
      <c r="S5508" t="str">
        <f>VLOOKUP(C5508,lookups!$G$1:$H$3, 2, FALSE)</f>
        <v>smolt</v>
      </c>
    </row>
    <row r="5509" spans="1:19" x14ac:dyDescent="0.25">
      <c r="A5509" s="1">
        <v>34480</v>
      </c>
      <c r="B5509">
        <v>1</v>
      </c>
      <c r="C5509">
        <v>1</v>
      </c>
      <c r="D5509">
        <v>3</v>
      </c>
      <c r="E5509">
        <v>1994</v>
      </c>
      <c r="F5509">
        <v>59</v>
      </c>
      <c r="G5509">
        <v>1</v>
      </c>
      <c r="H5509">
        <v>63</v>
      </c>
      <c r="I5509">
        <v>2.5099999999999998</v>
      </c>
      <c r="J5509">
        <v>2.2509191999999998</v>
      </c>
      <c r="M5509">
        <v>8</v>
      </c>
      <c r="N5509">
        <v>399</v>
      </c>
      <c r="O5509">
        <v>1</v>
      </c>
      <c r="P5509">
        <v>3</v>
      </c>
      <c r="Q5509" t="str">
        <f>VLOOKUP(M5509,lookups!$A$1:$B$7, 2, FALSE)</f>
        <v>rotary screw</v>
      </c>
      <c r="R5509" t="str">
        <f>VLOOKUP(N5509,lookups!$D$1:$E$6, 2, FALSE)</f>
        <v>hucuktlis r</v>
      </c>
      <c r="S5509" t="str">
        <f>VLOOKUP(C5509,lookups!$G$1:$H$3, 2, FALSE)</f>
        <v>smolt</v>
      </c>
    </row>
    <row r="5510" spans="1:19" x14ac:dyDescent="0.25">
      <c r="A5510" s="1">
        <v>34480</v>
      </c>
      <c r="B5510">
        <v>1</v>
      </c>
      <c r="C5510">
        <v>1</v>
      </c>
      <c r="D5510">
        <v>3</v>
      </c>
      <c r="E5510">
        <v>1994</v>
      </c>
      <c r="F5510">
        <v>60</v>
      </c>
      <c r="G5510">
        <v>1</v>
      </c>
      <c r="H5510">
        <v>71</v>
      </c>
      <c r="I5510">
        <v>3.84</v>
      </c>
      <c r="J5510">
        <v>3.4436373420000002</v>
      </c>
      <c r="M5510">
        <v>8</v>
      </c>
      <c r="N5510">
        <v>399</v>
      </c>
      <c r="O5510">
        <v>1</v>
      </c>
      <c r="P5510">
        <v>3</v>
      </c>
      <c r="Q5510" t="str">
        <f>VLOOKUP(M5510,lookups!$A$1:$B$7, 2, FALSE)</f>
        <v>rotary screw</v>
      </c>
      <c r="R5510" t="str">
        <f>VLOOKUP(N5510,lookups!$D$1:$E$6, 2, FALSE)</f>
        <v>hucuktlis r</v>
      </c>
      <c r="S5510" t="str">
        <f>VLOOKUP(C5510,lookups!$G$1:$H$3, 2, FALSE)</f>
        <v>smolt</v>
      </c>
    </row>
    <row r="5511" spans="1:19" x14ac:dyDescent="0.25">
      <c r="A5511" s="1">
        <v>34480</v>
      </c>
      <c r="B5511">
        <v>1</v>
      </c>
      <c r="C5511">
        <v>1</v>
      </c>
      <c r="D5511">
        <v>3</v>
      </c>
      <c r="E5511">
        <v>1994</v>
      </c>
      <c r="F5511">
        <v>61</v>
      </c>
      <c r="G5511">
        <v>1</v>
      </c>
      <c r="H5511">
        <v>89</v>
      </c>
      <c r="I5511">
        <v>6.62</v>
      </c>
      <c r="J5511">
        <v>5.9366872930000003</v>
      </c>
      <c r="L5511">
        <v>1</v>
      </c>
      <c r="M5511">
        <v>8</v>
      </c>
      <c r="N5511">
        <v>399</v>
      </c>
      <c r="O5511">
        <v>1</v>
      </c>
      <c r="P5511">
        <v>3</v>
      </c>
      <c r="Q5511" t="str">
        <f>VLOOKUP(M5511,lookups!$A$1:$B$7, 2, FALSE)</f>
        <v>rotary screw</v>
      </c>
      <c r="R5511" t="str">
        <f>VLOOKUP(N5511,lookups!$D$1:$E$6, 2, FALSE)</f>
        <v>hucuktlis r</v>
      </c>
      <c r="S5511" t="str">
        <f>VLOOKUP(C5511,lookups!$G$1:$H$3, 2, FALSE)</f>
        <v>smolt</v>
      </c>
    </row>
    <row r="5512" spans="1:19" x14ac:dyDescent="0.25">
      <c r="A5512" s="1">
        <v>34480</v>
      </c>
      <c r="B5512">
        <v>1</v>
      </c>
      <c r="C5512">
        <v>1</v>
      </c>
      <c r="D5512">
        <v>3</v>
      </c>
      <c r="E5512">
        <v>1994</v>
      </c>
      <c r="F5512">
        <v>62</v>
      </c>
      <c r="G5512">
        <v>1</v>
      </c>
      <c r="H5512">
        <v>82</v>
      </c>
      <c r="I5512">
        <v>5.24</v>
      </c>
      <c r="J5512">
        <v>4.6991301229999998</v>
      </c>
      <c r="L5512">
        <v>1</v>
      </c>
      <c r="M5512">
        <v>8</v>
      </c>
      <c r="N5512">
        <v>399</v>
      </c>
      <c r="O5512">
        <v>1</v>
      </c>
      <c r="P5512">
        <v>3</v>
      </c>
      <c r="Q5512" t="str">
        <f>VLOOKUP(M5512,lookups!$A$1:$B$7, 2, FALSE)</f>
        <v>rotary screw</v>
      </c>
      <c r="R5512" t="str">
        <f>VLOOKUP(N5512,lookups!$D$1:$E$6, 2, FALSE)</f>
        <v>hucuktlis r</v>
      </c>
      <c r="S5512" t="str">
        <f>VLOOKUP(C5512,lookups!$G$1:$H$3, 2, FALSE)</f>
        <v>smolt</v>
      </c>
    </row>
    <row r="5513" spans="1:19" x14ac:dyDescent="0.25">
      <c r="A5513" s="1">
        <v>34480</v>
      </c>
      <c r="B5513">
        <v>1</v>
      </c>
      <c r="C5513">
        <v>1</v>
      </c>
      <c r="D5513">
        <v>3</v>
      </c>
      <c r="E5513">
        <v>1994</v>
      </c>
      <c r="F5513">
        <v>63</v>
      </c>
      <c r="G5513">
        <v>1</v>
      </c>
      <c r="H5513">
        <v>82</v>
      </c>
      <c r="I5513">
        <v>5.41</v>
      </c>
      <c r="J5513">
        <v>4.8515828179999998</v>
      </c>
      <c r="L5513">
        <v>1</v>
      </c>
      <c r="M5513">
        <v>8</v>
      </c>
      <c r="N5513">
        <v>399</v>
      </c>
      <c r="O5513">
        <v>1</v>
      </c>
      <c r="P5513">
        <v>3</v>
      </c>
      <c r="Q5513" t="str">
        <f>VLOOKUP(M5513,lookups!$A$1:$B$7, 2, FALSE)</f>
        <v>rotary screw</v>
      </c>
      <c r="R5513" t="str">
        <f>VLOOKUP(N5513,lookups!$D$1:$E$6, 2, FALSE)</f>
        <v>hucuktlis r</v>
      </c>
      <c r="S5513" t="str">
        <f>VLOOKUP(C5513,lookups!$G$1:$H$3, 2, FALSE)</f>
        <v>smolt</v>
      </c>
    </row>
    <row r="5514" spans="1:19" x14ac:dyDescent="0.25">
      <c r="A5514" s="1">
        <v>34480</v>
      </c>
      <c r="B5514">
        <v>1</v>
      </c>
      <c r="C5514">
        <v>1</v>
      </c>
      <c r="D5514">
        <v>3</v>
      </c>
      <c r="E5514">
        <v>1994</v>
      </c>
      <c r="F5514">
        <v>64</v>
      </c>
      <c r="G5514">
        <v>1</v>
      </c>
      <c r="H5514">
        <v>62</v>
      </c>
      <c r="I5514">
        <v>2.2999999999999998</v>
      </c>
      <c r="J5514">
        <v>2.0625952829999998</v>
      </c>
      <c r="M5514">
        <v>8</v>
      </c>
      <c r="N5514">
        <v>399</v>
      </c>
      <c r="O5514">
        <v>1</v>
      </c>
      <c r="P5514">
        <v>3</v>
      </c>
      <c r="Q5514" t="str">
        <f>VLOOKUP(M5514,lookups!$A$1:$B$7, 2, FALSE)</f>
        <v>rotary screw</v>
      </c>
      <c r="R5514" t="str">
        <f>VLOOKUP(N5514,lookups!$D$1:$E$6, 2, FALSE)</f>
        <v>hucuktlis r</v>
      </c>
      <c r="S5514" t="str">
        <f>VLOOKUP(C5514,lookups!$G$1:$H$3, 2, FALSE)</f>
        <v>smolt</v>
      </c>
    </row>
    <row r="5515" spans="1:19" x14ac:dyDescent="0.25">
      <c r="A5515" s="1">
        <v>34480</v>
      </c>
      <c r="B5515">
        <v>1</v>
      </c>
      <c r="C5515">
        <v>1</v>
      </c>
      <c r="D5515">
        <v>3</v>
      </c>
      <c r="E5515">
        <v>1994</v>
      </c>
      <c r="F5515">
        <v>65</v>
      </c>
      <c r="G5515">
        <v>1</v>
      </c>
      <c r="H5515">
        <v>60</v>
      </c>
      <c r="I5515">
        <v>2.1800000000000002</v>
      </c>
      <c r="J5515">
        <v>1.954981616</v>
      </c>
      <c r="M5515">
        <v>8</v>
      </c>
      <c r="N5515">
        <v>399</v>
      </c>
      <c r="O5515">
        <v>1</v>
      </c>
      <c r="P5515">
        <v>3</v>
      </c>
      <c r="Q5515" t="str">
        <f>VLOOKUP(M5515,lookups!$A$1:$B$7, 2, FALSE)</f>
        <v>rotary screw</v>
      </c>
      <c r="R5515" t="str">
        <f>VLOOKUP(N5515,lookups!$D$1:$E$6, 2, FALSE)</f>
        <v>hucuktlis r</v>
      </c>
      <c r="S5515" t="str">
        <f>VLOOKUP(C5515,lookups!$G$1:$H$3, 2, FALSE)</f>
        <v>smolt</v>
      </c>
    </row>
    <row r="5516" spans="1:19" x14ac:dyDescent="0.25">
      <c r="A5516" s="1">
        <v>34480</v>
      </c>
      <c r="B5516">
        <v>1</v>
      </c>
      <c r="C5516">
        <v>1</v>
      </c>
      <c r="D5516">
        <v>3</v>
      </c>
      <c r="E5516">
        <v>1994</v>
      </c>
      <c r="F5516">
        <v>66</v>
      </c>
      <c r="G5516">
        <v>1</v>
      </c>
      <c r="H5516">
        <v>62</v>
      </c>
      <c r="I5516">
        <v>2.2599999999999998</v>
      </c>
      <c r="J5516">
        <v>2.0267240609999999</v>
      </c>
      <c r="M5516">
        <v>8</v>
      </c>
      <c r="N5516">
        <v>399</v>
      </c>
      <c r="O5516">
        <v>1</v>
      </c>
      <c r="P5516">
        <v>3</v>
      </c>
      <c r="Q5516" t="str">
        <f>VLOOKUP(M5516,lookups!$A$1:$B$7, 2, FALSE)</f>
        <v>rotary screw</v>
      </c>
      <c r="R5516" t="str">
        <f>VLOOKUP(N5516,lookups!$D$1:$E$6, 2, FALSE)</f>
        <v>hucuktlis r</v>
      </c>
      <c r="S5516" t="str">
        <f>VLOOKUP(C5516,lookups!$G$1:$H$3, 2, FALSE)</f>
        <v>smolt</v>
      </c>
    </row>
    <row r="5517" spans="1:19" x14ac:dyDescent="0.25">
      <c r="A5517" s="1">
        <v>34480</v>
      </c>
      <c r="B5517">
        <v>1</v>
      </c>
      <c r="C5517">
        <v>1</v>
      </c>
      <c r="D5517">
        <v>3</v>
      </c>
      <c r="E5517">
        <v>1994</v>
      </c>
      <c r="F5517">
        <v>67</v>
      </c>
      <c r="G5517">
        <v>1</v>
      </c>
      <c r="H5517">
        <v>70</v>
      </c>
      <c r="I5517">
        <v>3.74</v>
      </c>
      <c r="J5517">
        <v>3.3539592859999998</v>
      </c>
      <c r="M5517">
        <v>8</v>
      </c>
      <c r="N5517">
        <v>399</v>
      </c>
      <c r="O5517">
        <v>1</v>
      </c>
      <c r="P5517">
        <v>3</v>
      </c>
      <c r="Q5517" t="str">
        <f>VLOOKUP(M5517,lookups!$A$1:$B$7, 2, FALSE)</f>
        <v>rotary screw</v>
      </c>
      <c r="R5517" t="str">
        <f>VLOOKUP(N5517,lookups!$D$1:$E$6, 2, FALSE)</f>
        <v>hucuktlis r</v>
      </c>
      <c r="S5517" t="str">
        <f>VLOOKUP(C5517,lookups!$G$1:$H$3, 2, FALSE)</f>
        <v>smolt</v>
      </c>
    </row>
    <row r="5518" spans="1:19" x14ac:dyDescent="0.25">
      <c r="A5518" s="1">
        <v>34480</v>
      </c>
      <c r="B5518">
        <v>1</v>
      </c>
      <c r="C5518">
        <v>1</v>
      </c>
      <c r="D5518">
        <v>3</v>
      </c>
      <c r="E5518">
        <v>1994</v>
      </c>
      <c r="F5518">
        <v>68</v>
      </c>
      <c r="G5518">
        <v>1</v>
      </c>
      <c r="H5518">
        <v>58</v>
      </c>
      <c r="I5518">
        <v>1.83</v>
      </c>
      <c r="J5518">
        <v>1.641108421</v>
      </c>
      <c r="M5518">
        <v>8</v>
      </c>
      <c r="N5518">
        <v>399</v>
      </c>
      <c r="O5518">
        <v>1</v>
      </c>
      <c r="P5518">
        <v>3</v>
      </c>
      <c r="Q5518" t="str">
        <f>VLOOKUP(M5518,lookups!$A$1:$B$7, 2, FALSE)</f>
        <v>rotary screw</v>
      </c>
      <c r="R5518" t="str">
        <f>VLOOKUP(N5518,lookups!$D$1:$E$6, 2, FALSE)</f>
        <v>hucuktlis r</v>
      </c>
      <c r="S5518" t="str">
        <f>VLOOKUP(C5518,lookups!$G$1:$H$3, 2, FALSE)</f>
        <v>smolt</v>
      </c>
    </row>
    <row r="5519" spans="1:19" x14ac:dyDescent="0.25">
      <c r="A5519" s="1">
        <v>34480</v>
      </c>
      <c r="B5519">
        <v>1</v>
      </c>
      <c r="C5519">
        <v>1</v>
      </c>
      <c r="D5519">
        <v>3</v>
      </c>
      <c r="E5519">
        <v>1994</v>
      </c>
      <c r="F5519">
        <v>69</v>
      </c>
      <c r="G5519">
        <v>1</v>
      </c>
      <c r="H5519">
        <v>76</v>
      </c>
      <c r="I5519">
        <v>3.91</v>
      </c>
      <c r="J5519">
        <v>3.5064119809999998</v>
      </c>
      <c r="L5519">
        <v>1</v>
      </c>
      <c r="M5519">
        <v>8</v>
      </c>
      <c r="N5519">
        <v>399</v>
      </c>
      <c r="O5519">
        <v>1</v>
      </c>
      <c r="P5519">
        <v>3</v>
      </c>
      <c r="Q5519" t="str">
        <f>VLOOKUP(M5519,lookups!$A$1:$B$7, 2, FALSE)</f>
        <v>rotary screw</v>
      </c>
      <c r="R5519" t="str">
        <f>VLOOKUP(N5519,lookups!$D$1:$E$6, 2, FALSE)</f>
        <v>hucuktlis r</v>
      </c>
      <c r="S5519" t="str">
        <f>VLOOKUP(C5519,lookups!$G$1:$H$3, 2, FALSE)</f>
        <v>smolt</v>
      </c>
    </row>
    <row r="5520" spans="1:19" x14ac:dyDescent="0.25">
      <c r="A5520" s="1">
        <v>34480</v>
      </c>
      <c r="B5520">
        <v>1</v>
      </c>
      <c r="C5520">
        <v>1</v>
      </c>
      <c r="D5520">
        <v>3</v>
      </c>
      <c r="E5520">
        <v>1994</v>
      </c>
      <c r="F5520">
        <v>70</v>
      </c>
      <c r="G5520">
        <v>1</v>
      </c>
      <c r="H5520">
        <v>60</v>
      </c>
      <c r="I5520">
        <v>1.99</v>
      </c>
      <c r="J5520">
        <v>1.78459331</v>
      </c>
      <c r="M5520">
        <v>8</v>
      </c>
      <c r="N5520">
        <v>399</v>
      </c>
      <c r="O5520">
        <v>1</v>
      </c>
      <c r="P5520">
        <v>3</v>
      </c>
      <c r="Q5520" t="str">
        <f>VLOOKUP(M5520,lookups!$A$1:$B$7, 2, FALSE)</f>
        <v>rotary screw</v>
      </c>
      <c r="R5520" t="str">
        <f>VLOOKUP(N5520,lookups!$D$1:$E$6, 2, FALSE)</f>
        <v>hucuktlis r</v>
      </c>
      <c r="S5520" t="str">
        <f>VLOOKUP(C5520,lookups!$G$1:$H$3, 2, FALSE)</f>
        <v>smolt</v>
      </c>
    </row>
    <row r="5521" spans="1:19" x14ac:dyDescent="0.25">
      <c r="A5521" s="1">
        <v>34480</v>
      </c>
      <c r="B5521">
        <v>1</v>
      </c>
      <c r="C5521">
        <v>1</v>
      </c>
      <c r="D5521">
        <v>3</v>
      </c>
      <c r="E5521">
        <v>1994</v>
      </c>
      <c r="F5521">
        <v>71</v>
      </c>
      <c r="G5521">
        <v>1</v>
      </c>
      <c r="H5521">
        <v>83</v>
      </c>
      <c r="I5521">
        <v>5.13</v>
      </c>
      <c r="J5521">
        <v>4.6004842620000002</v>
      </c>
      <c r="L5521">
        <v>1</v>
      </c>
      <c r="M5521">
        <v>8</v>
      </c>
      <c r="N5521">
        <v>399</v>
      </c>
      <c r="O5521">
        <v>1</v>
      </c>
      <c r="P5521">
        <v>3</v>
      </c>
      <c r="Q5521" t="str">
        <f>VLOOKUP(M5521,lookups!$A$1:$B$7, 2, FALSE)</f>
        <v>rotary screw</v>
      </c>
      <c r="R5521" t="str">
        <f>VLOOKUP(N5521,lookups!$D$1:$E$6, 2, FALSE)</f>
        <v>hucuktlis r</v>
      </c>
      <c r="S5521" t="str">
        <f>VLOOKUP(C5521,lookups!$G$1:$H$3, 2, FALSE)</f>
        <v>smolt</v>
      </c>
    </row>
    <row r="5522" spans="1:19" x14ac:dyDescent="0.25">
      <c r="A5522" s="1">
        <v>34480</v>
      </c>
      <c r="B5522">
        <v>1</v>
      </c>
      <c r="C5522">
        <v>1</v>
      </c>
      <c r="D5522">
        <v>3</v>
      </c>
      <c r="E5522">
        <v>1994</v>
      </c>
      <c r="F5522">
        <v>72</v>
      </c>
      <c r="G5522">
        <v>1</v>
      </c>
      <c r="H5522">
        <v>63</v>
      </c>
      <c r="I5522">
        <v>2.5299999999999998</v>
      </c>
      <c r="J5522">
        <v>2.2688548110000002</v>
      </c>
      <c r="M5522">
        <v>8</v>
      </c>
      <c r="N5522">
        <v>399</v>
      </c>
      <c r="O5522">
        <v>1</v>
      </c>
      <c r="P5522">
        <v>3</v>
      </c>
      <c r="Q5522" t="str">
        <f>VLOOKUP(M5522,lookups!$A$1:$B$7, 2, FALSE)</f>
        <v>rotary screw</v>
      </c>
      <c r="R5522" t="str">
        <f>VLOOKUP(N5522,lookups!$D$1:$E$6, 2, FALSE)</f>
        <v>hucuktlis r</v>
      </c>
      <c r="S5522" t="str">
        <f>VLOOKUP(C5522,lookups!$G$1:$H$3, 2, FALSE)</f>
        <v>smolt</v>
      </c>
    </row>
    <row r="5523" spans="1:19" x14ac:dyDescent="0.25">
      <c r="A5523" s="1">
        <v>34480</v>
      </c>
      <c r="B5523">
        <v>1</v>
      </c>
      <c r="C5523">
        <v>1</v>
      </c>
      <c r="D5523">
        <v>3</v>
      </c>
      <c r="E5523">
        <v>1994</v>
      </c>
      <c r="F5523">
        <v>73</v>
      </c>
      <c r="G5523">
        <v>1</v>
      </c>
      <c r="H5523">
        <v>71</v>
      </c>
      <c r="I5523">
        <v>3.42</v>
      </c>
      <c r="J5523">
        <v>3.0669895079999998</v>
      </c>
      <c r="M5523">
        <v>8</v>
      </c>
      <c r="N5523">
        <v>399</v>
      </c>
      <c r="O5523">
        <v>1</v>
      </c>
      <c r="P5523">
        <v>3</v>
      </c>
      <c r="Q5523" t="str">
        <f>VLOOKUP(M5523,lookups!$A$1:$B$7, 2, FALSE)</f>
        <v>rotary screw</v>
      </c>
      <c r="R5523" t="str">
        <f>VLOOKUP(N5523,lookups!$D$1:$E$6, 2, FALSE)</f>
        <v>hucuktlis r</v>
      </c>
      <c r="S5523" t="str">
        <f>VLOOKUP(C5523,lookups!$G$1:$H$3, 2, FALSE)</f>
        <v>smolt</v>
      </c>
    </row>
    <row r="5524" spans="1:19" x14ac:dyDescent="0.25">
      <c r="A5524" s="1">
        <v>34480</v>
      </c>
      <c r="B5524">
        <v>1</v>
      </c>
      <c r="C5524">
        <v>1</v>
      </c>
      <c r="D5524">
        <v>3</v>
      </c>
      <c r="E5524">
        <v>1994</v>
      </c>
      <c r="F5524">
        <v>74</v>
      </c>
      <c r="G5524">
        <v>1</v>
      </c>
      <c r="H5524">
        <v>60</v>
      </c>
      <c r="I5524">
        <v>1.84</v>
      </c>
      <c r="J5524">
        <v>1.6500762259999999</v>
      </c>
      <c r="M5524">
        <v>8</v>
      </c>
      <c r="N5524">
        <v>399</v>
      </c>
      <c r="O5524">
        <v>1</v>
      </c>
      <c r="P5524">
        <v>3</v>
      </c>
      <c r="Q5524" t="str">
        <f>VLOOKUP(M5524,lookups!$A$1:$B$7, 2, FALSE)</f>
        <v>rotary screw</v>
      </c>
      <c r="R5524" t="str">
        <f>VLOOKUP(N5524,lookups!$D$1:$E$6, 2, FALSE)</f>
        <v>hucuktlis r</v>
      </c>
      <c r="S5524" t="str">
        <f>VLOOKUP(C5524,lookups!$G$1:$H$3, 2, FALSE)</f>
        <v>smolt</v>
      </c>
    </row>
    <row r="5525" spans="1:19" x14ac:dyDescent="0.25">
      <c r="A5525" s="1">
        <v>34480</v>
      </c>
      <c r="B5525">
        <v>1</v>
      </c>
      <c r="C5525">
        <v>1</v>
      </c>
      <c r="D5525">
        <v>3</v>
      </c>
      <c r="E5525">
        <v>1994</v>
      </c>
      <c r="F5525">
        <v>75</v>
      </c>
      <c r="G5525">
        <v>1</v>
      </c>
      <c r="H5525">
        <v>84</v>
      </c>
      <c r="I5525">
        <v>5.86</v>
      </c>
      <c r="J5525">
        <v>5.2551340690000004</v>
      </c>
      <c r="L5525">
        <v>1</v>
      </c>
      <c r="M5525">
        <v>8</v>
      </c>
      <c r="N5525">
        <v>399</v>
      </c>
      <c r="O5525">
        <v>1</v>
      </c>
      <c r="P5525">
        <v>3</v>
      </c>
      <c r="Q5525" t="str">
        <f>VLOOKUP(M5525,lookups!$A$1:$B$7, 2, FALSE)</f>
        <v>rotary screw</v>
      </c>
      <c r="R5525" t="str">
        <f>VLOOKUP(N5525,lookups!$D$1:$E$6, 2, FALSE)</f>
        <v>hucuktlis r</v>
      </c>
      <c r="S5525" t="str">
        <f>VLOOKUP(C5525,lookups!$G$1:$H$3, 2, FALSE)</f>
        <v>smolt</v>
      </c>
    </row>
    <row r="5526" spans="1:19" x14ac:dyDescent="0.25">
      <c r="A5526" s="1">
        <v>34480</v>
      </c>
      <c r="B5526">
        <v>1</v>
      </c>
      <c r="C5526">
        <v>1</v>
      </c>
      <c r="D5526">
        <v>3</v>
      </c>
      <c r="E5526">
        <v>1994</v>
      </c>
      <c r="F5526">
        <v>76</v>
      </c>
      <c r="G5526">
        <v>1</v>
      </c>
      <c r="H5526">
        <v>86</v>
      </c>
      <c r="I5526">
        <v>5.8</v>
      </c>
      <c r="J5526">
        <v>5.2013272349999999</v>
      </c>
      <c r="L5526">
        <v>1</v>
      </c>
      <c r="M5526">
        <v>8</v>
      </c>
      <c r="N5526">
        <v>399</v>
      </c>
      <c r="O5526">
        <v>1</v>
      </c>
      <c r="P5526">
        <v>3</v>
      </c>
      <c r="Q5526" t="str">
        <f>VLOOKUP(M5526,lookups!$A$1:$B$7, 2, FALSE)</f>
        <v>rotary screw</v>
      </c>
      <c r="R5526" t="str">
        <f>VLOOKUP(N5526,lookups!$D$1:$E$6, 2, FALSE)</f>
        <v>hucuktlis r</v>
      </c>
      <c r="S5526" t="str">
        <f>VLOOKUP(C5526,lookups!$G$1:$H$3, 2, FALSE)</f>
        <v>smolt</v>
      </c>
    </row>
    <row r="5527" spans="1:19" x14ac:dyDescent="0.25">
      <c r="A5527" s="1">
        <v>34480</v>
      </c>
      <c r="B5527">
        <v>1</v>
      </c>
      <c r="C5527">
        <v>1</v>
      </c>
      <c r="D5527">
        <v>3</v>
      </c>
      <c r="E5527">
        <v>1994</v>
      </c>
      <c r="F5527">
        <v>77</v>
      </c>
      <c r="G5527">
        <v>1</v>
      </c>
      <c r="H5527">
        <v>61</v>
      </c>
      <c r="I5527">
        <v>2.2200000000000002</v>
      </c>
      <c r="J5527">
        <v>1.9908528379999999</v>
      </c>
      <c r="M5527">
        <v>8</v>
      </c>
      <c r="N5527">
        <v>399</v>
      </c>
      <c r="O5527">
        <v>1</v>
      </c>
      <c r="P5527">
        <v>3</v>
      </c>
      <c r="Q5527" t="str">
        <f>VLOOKUP(M5527,lookups!$A$1:$B$7, 2, FALSE)</f>
        <v>rotary screw</v>
      </c>
      <c r="R5527" t="str">
        <f>VLOOKUP(N5527,lookups!$D$1:$E$6, 2, FALSE)</f>
        <v>hucuktlis r</v>
      </c>
      <c r="S5527" t="str">
        <f>VLOOKUP(C5527,lookups!$G$1:$H$3, 2, FALSE)</f>
        <v>smolt</v>
      </c>
    </row>
    <row r="5528" spans="1:19" x14ac:dyDescent="0.25">
      <c r="A5528" s="1">
        <v>34480</v>
      </c>
      <c r="B5528">
        <v>1</v>
      </c>
      <c r="C5528">
        <v>1</v>
      </c>
      <c r="D5528">
        <v>3</v>
      </c>
      <c r="E5528">
        <v>1994</v>
      </c>
      <c r="F5528">
        <v>78</v>
      </c>
      <c r="G5528">
        <v>1</v>
      </c>
      <c r="H5528">
        <v>81</v>
      </c>
      <c r="I5528">
        <v>4.7699999999999996</v>
      </c>
      <c r="J5528">
        <v>4.2776432609999997</v>
      </c>
      <c r="L5528">
        <v>1</v>
      </c>
      <c r="M5528">
        <v>8</v>
      </c>
      <c r="N5528">
        <v>399</v>
      </c>
      <c r="O5528">
        <v>1</v>
      </c>
      <c r="P5528">
        <v>3</v>
      </c>
      <c r="Q5528" t="str">
        <f>VLOOKUP(M5528,lookups!$A$1:$B$7, 2, FALSE)</f>
        <v>rotary screw</v>
      </c>
      <c r="R5528" t="str">
        <f>VLOOKUP(N5528,lookups!$D$1:$E$6, 2, FALSE)</f>
        <v>hucuktlis r</v>
      </c>
      <c r="S5528" t="str">
        <f>VLOOKUP(C5528,lookups!$G$1:$H$3, 2, FALSE)</f>
        <v>smolt</v>
      </c>
    </row>
    <row r="5529" spans="1:19" x14ac:dyDescent="0.25">
      <c r="A5529" s="1">
        <v>34480</v>
      </c>
      <c r="B5529">
        <v>1</v>
      </c>
      <c r="C5529">
        <v>1</v>
      </c>
      <c r="D5529">
        <v>3</v>
      </c>
      <c r="E5529">
        <v>1994</v>
      </c>
      <c r="F5529">
        <v>79</v>
      </c>
      <c r="G5529">
        <v>1</v>
      </c>
      <c r="H5529">
        <v>71</v>
      </c>
      <c r="I5529">
        <v>3.22</v>
      </c>
      <c r="J5529">
        <v>2.887633396</v>
      </c>
      <c r="M5529">
        <v>8</v>
      </c>
      <c r="N5529">
        <v>399</v>
      </c>
      <c r="O5529">
        <v>1</v>
      </c>
      <c r="P5529">
        <v>3</v>
      </c>
      <c r="Q5529" t="str">
        <f>VLOOKUP(M5529,lookups!$A$1:$B$7, 2, FALSE)</f>
        <v>rotary screw</v>
      </c>
      <c r="R5529" t="str">
        <f>VLOOKUP(N5529,lookups!$D$1:$E$6, 2, FALSE)</f>
        <v>hucuktlis r</v>
      </c>
      <c r="S5529" t="str">
        <f>VLOOKUP(C5529,lookups!$G$1:$H$3, 2, FALSE)</f>
        <v>smolt</v>
      </c>
    </row>
    <row r="5530" spans="1:19" x14ac:dyDescent="0.25">
      <c r="A5530" s="1">
        <v>34480</v>
      </c>
      <c r="B5530">
        <v>1</v>
      </c>
      <c r="C5530">
        <v>1</v>
      </c>
      <c r="D5530">
        <v>3</v>
      </c>
      <c r="E5530">
        <v>1994</v>
      </c>
      <c r="F5530">
        <v>80</v>
      </c>
      <c r="G5530">
        <v>1</v>
      </c>
      <c r="H5530">
        <v>78</v>
      </c>
      <c r="I5530">
        <v>4.22</v>
      </c>
      <c r="J5530">
        <v>3.7844139540000001</v>
      </c>
      <c r="L5530">
        <v>1</v>
      </c>
      <c r="M5530">
        <v>8</v>
      </c>
      <c r="N5530">
        <v>399</v>
      </c>
      <c r="O5530">
        <v>1</v>
      </c>
      <c r="P5530">
        <v>3</v>
      </c>
      <c r="Q5530" t="str">
        <f>VLOOKUP(M5530,lookups!$A$1:$B$7, 2, FALSE)</f>
        <v>rotary screw</v>
      </c>
      <c r="R5530" t="str">
        <f>VLOOKUP(N5530,lookups!$D$1:$E$6, 2, FALSE)</f>
        <v>hucuktlis r</v>
      </c>
      <c r="S5530" t="str">
        <f>VLOOKUP(C5530,lookups!$G$1:$H$3, 2, FALSE)</f>
        <v>smolt</v>
      </c>
    </row>
    <row r="5531" spans="1:19" x14ac:dyDescent="0.25">
      <c r="A5531" s="1">
        <v>34480</v>
      </c>
      <c r="B5531">
        <v>1</v>
      </c>
      <c r="C5531">
        <v>1</v>
      </c>
      <c r="D5531">
        <v>3</v>
      </c>
      <c r="E5531">
        <v>1994</v>
      </c>
      <c r="F5531">
        <v>81</v>
      </c>
      <c r="G5531">
        <v>1</v>
      </c>
      <c r="H5531">
        <v>77</v>
      </c>
      <c r="I5531">
        <v>4.32</v>
      </c>
      <c r="J5531">
        <v>3.87409201</v>
      </c>
      <c r="L5531">
        <v>1</v>
      </c>
      <c r="M5531">
        <v>8</v>
      </c>
      <c r="N5531">
        <v>399</v>
      </c>
      <c r="O5531">
        <v>1</v>
      </c>
      <c r="P5531">
        <v>3</v>
      </c>
      <c r="Q5531" t="str">
        <f>VLOOKUP(M5531,lookups!$A$1:$B$7, 2, FALSE)</f>
        <v>rotary screw</v>
      </c>
      <c r="R5531" t="str">
        <f>VLOOKUP(N5531,lookups!$D$1:$E$6, 2, FALSE)</f>
        <v>hucuktlis r</v>
      </c>
      <c r="S5531" t="str">
        <f>VLOOKUP(C5531,lookups!$G$1:$H$3, 2, FALSE)</f>
        <v>smolt</v>
      </c>
    </row>
    <row r="5532" spans="1:19" x14ac:dyDescent="0.25">
      <c r="A5532" s="1">
        <v>34480</v>
      </c>
      <c r="B5532">
        <v>1</v>
      </c>
      <c r="C5532">
        <v>1</v>
      </c>
      <c r="D5532">
        <v>3</v>
      </c>
      <c r="E5532">
        <v>1994</v>
      </c>
      <c r="F5532">
        <v>82</v>
      </c>
      <c r="G5532">
        <v>1</v>
      </c>
      <c r="H5532">
        <v>60</v>
      </c>
      <c r="I5532">
        <v>2.21</v>
      </c>
      <c r="J5532">
        <v>1.981885033</v>
      </c>
      <c r="M5532">
        <v>8</v>
      </c>
      <c r="N5532">
        <v>399</v>
      </c>
      <c r="O5532">
        <v>1</v>
      </c>
      <c r="P5532">
        <v>3</v>
      </c>
      <c r="Q5532" t="str">
        <f>VLOOKUP(M5532,lookups!$A$1:$B$7, 2, FALSE)</f>
        <v>rotary screw</v>
      </c>
      <c r="R5532" t="str">
        <f>VLOOKUP(N5532,lookups!$D$1:$E$6, 2, FALSE)</f>
        <v>hucuktlis r</v>
      </c>
      <c r="S5532" t="str">
        <f>VLOOKUP(C5532,lookups!$G$1:$H$3, 2, FALSE)</f>
        <v>smolt</v>
      </c>
    </row>
    <row r="5533" spans="1:19" x14ac:dyDescent="0.25">
      <c r="A5533" s="1">
        <v>34480</v>
      </c>
      <c r="B5533">
        <v>1</v>
      </c>
      <c r="C5533">
        <v>1</v>
      </c>
      <c r="D5533">
        <v>3</v>
      </c>
      <c r="E5533">
        <v>1994</v>
      </c>
      <c r="F5533">
        <v>83</v>
      </c>
      <c r="G5533">
        <v>1</v>
      </c>
      <c r="H5533">
        <v>83</v>
      </c>
      <c r="I5533">
        <v>5.8</v>
      </c>
      <c r="J5533">
        <v>5.2013272349999999</v>
      </c>
      <c r="L5533">
        <v>1</v>
      </c>
      <c r="M5533">
        <v>8</v>
      </c>
      <c r="N5533">
        <v>399</v>
      </c>
      <c r="O5533">
        <v>1</v>
      </c>
      <c r="P5533">
        <v>3</v>
      </c>
      <c r="Q5533" t="str">
        <f>VLOOKUP(M5533,lookups!$A$1:$B$7, 2, FALSE)</f>
        <v>rotary screw</v>
      </c>
      <c r="R5533" t="str">
        <f>VLOOKUP(N5533,lookups!$D$1:$E$6, 2, FALSE)</f>
        <v>hucuktlis r</v>
      </c>
      <c r="S5533" t="str">
        <f>VLOOKUP(C5533,lookups!$G$1:$H$3, 2, FALSE)</f>
        <v>smolt</v>
      </c>
    </row>
    <row r="5534" spans="1:19" x14ac:dyDescent="0.25">
      <c r="A5534" s="1">
        <v>34480</v>
      </c>
      <c r="B5534">
        <v>1</v>
      </c>
      <c r="C5534">
        <v>1</v>
      </c>
      <c r="D5534">
        <v>3</v>
      </c>
      <c r="E5534">
        <v>1994</v>
      </c>
      <c r="F5534">
        <v>84</v>
      </c>
      <c r="G5534">
        <v>1</v>
      </c>
      <c r="H5534">
        <v>67</v>
      </c>
      <c r="I5534">
        <v>2.84</v>
      </c>
      <c r="J5534">
        <v>2.546856784</v>
      </c>
      <c r="M5534">
        <v>8</v>
      </c>
      <c r="N5534">
        <v>399</v>
      </c>
      <c r="O5534">
        <v>1</v>
      </c>
      <c r="P5534">
        <v>3</v>
      </c>
      <c r="Q5534" t="str">
        <f>VLOOKUP(M5534,lookups!$A$1:$B$7, 2, FALSE)</f>
        <v>rotary screw</v>
      </c>
      <c r="R5534" t="str">
        <f>VLOOKUP(N5534,lookups!$D$1:$E$6, 2, FALSE)</f>
        <v>hucuktlis r</v>
      </c>
      <c r="S5534" t="str">
        <f>VLOOKUP(C5534,lookups!$G$1:$H$3, 2, FALSE)</f>
        <v>smolt</v>
      </c>
    </row>
    <row r="5535" spans="1:19" x14ac:dyDescent="0.25">
      <c r="A5535" s="1">
        <v>34480</v>
      </c>
      <c r="B5535">
        <v>1</v>
      </c>
      <c r="C5535">
        <v>1</v>
      </c>
      <c r="D5535">
        <v>3</v>
      </c>
      <c r="E5535">
        <v>1994</v>
      </c>
      <c r="F5535">
        <v>85</v>
      </c>
      <c r="G5535">
        <v>1</v>
      </c>
      <c r="H5535">
        <v>69</v>
      </c>
      <c r="I5535">
        <v>2.94</v>
      </c>
      <c r="J5535">
        <v>2.6365348399999999</v>
      </c>
      <c r="M5535">
        <v>8</v>
      </c>
      <c r="N5535">
        <v>399</v>
      </c>
      <c r="O5535">
        <v>1</v>
      </c>
      <c r="P5535">
        <v>3</v>
      </c>
      <c r="Q5535" t="str">
        <f>VLOOKUP(M5535,lookups!$A$1:$B$7, 2, FALSE)</f>
        <v>rotary screw</v>
      </c>
      <c r="R5535" t="str">
        <f>VLOOKUP(N5535,lookups!$D$1:$E$6, 2, FALSE)</f>
        <v>hucuktlis r</v>
      </c>
      <c r="S5535" t="str">
        <f>VLOOKUP(C5535,lookups!$G$1:$H$3, 2, FALSE)</f>
        <v>smolt</v>
      </c>
    </row>
    <row r="5536" spans="1:19" x14ac:dyDescent="0.25">
      <c r="A5536" s="1">
        <v>34480</v>
      </c>
      <c r="B5536">
        <v>1</v>
      </c>
      <c r="C5536">
        <v>1</v>
      </c>
      <c r="D5536">
        <v>3</v>
      </c>
      <c r="E5536">
        <v>1994</v>
      </c>
      <c r="F5536">
        <v>86</v>
      </c>
      <c r="G5536">
        <v>1</v>
      </c>
      <c r="H5536">
        <v>72</v>
      </c>
      <c r="I5536">
        <v>3.08</v>
      </c>
      <c r="J5536">
        <v>2.7620841180000002</v>
      </c>
      <c r="M5536">
        <v>8</v>
      </c>
      <c r="N5536">
        <v>399</v>
      </c>
      <c r="O5536">
        <v>1</v>
      </c>
      <c r="P5536">
        <v>3</v>
      </c>
      <c r="Q5536" t="str">
        <f>VLOOKUP(M5536,lookups!$A$1:$B$7, 2, FALSE)</f>
        <v>rotary screw</v>
      </c>
      <c r="R5536" t="str">
        <f>VLOOKUP(N5536,lookups!$D$1:$E$6, 2, FALSE)</f>
        <v>hucuktlis r</v>
      </c>
      <c r="S5536" t="str">
        <f>VLOOKUP(C5536,lookups!$G$1:$H$3, 2, FALSE)</f>
        <v>smolt</v>
      </c>
    </row>
    <row r="5537" spans="1:19" x14ac:dyDescent="0.25">
      <c r="A5537" s="1">
        <v>34480</v>
      </c>
      <c r="B5537">
        <v>1</v>
      </c>
      <c r="C5537">
        <v>1</v>
      </c>
      <c r="D5537">
        <v>3</v>
      </c>
      <c r="E5537">
        <v>1994</v>
      </c>
      <c r="F5537">
        <v>87</v>
      </c>
      <c r="G5537">
        <v>1</v>
      </c>
      <c r="H5537">
        <v>89</v>
      </c>
      <c r="I5537">
        <v>6.97</v>
      </c>
      <c r="J5537">
        <v>6.2505604879999996</v>
      </c>
      <c r="L5537">
        <v>1</v>
      </c>
      <c r="M5537">
        <v>8</v>
      </c>
      <c r="N5537">
        <v>399</v>
      </c>
      <c r="O5537">
        <v>1</v>
      </c>
      <c r="P5537">
        <v>3</v>
      </c>
      <c r="Q5537" t="str">
        <f>VLOOKUP(M5537,lookups!$A$1:$B$7, 2, FALSE)</f>
        <v>rotary screw</v>
      </c>
      <c r="R5537" t="str">
        <f>VLOOKUP(N5537,lookups!$D$1:$E$6, 2, FALSE)</f>
        <v>hucuktlis r</v>
      </c>
      <c r="S5537" t="str">
        <f>VLOOKUP(C5537,lookups!$G$1:$H$3, 2, FALSE)</f>
        <v>smolt</v>
      </c>
    </row>
    <row r="5538" spans="1:19" x14ac:dyDescent="0.25">
      <c r="A5538" s="1">
        <v>34480</v>
      </c>
      <c r="B5538">
        <v>1</v>
      </c>
      <c r="C5538">
        <v>1</v>
      </c>
      <c r="D5538">
        <v>3</v>
      </c>
      <c r="E5538">
        <v>1994</v>
      </c>
      <c r="F5538">
        <v>88</v>
      </c>
      <c r="G5538">
        <v>1</v>
      </c>
      <c r="H5538">
        <v>55</v>
      </c>
      <c r="I5538">
        <v>1.67</v>
      </c>
      <c r="J5538">
        <v>1.497623532</v>
      </c>
      <c r="M5538">
        <v>8</v>
      </c>
      <c r="N5538">
        <v>399</v>
      </c>
      <c r="O5538">
        <v>1</v>
      </c>
      <c r="P5538">
        <v>3</v>
      </c>
      <c r="Q5538" t="str">
        <f>VLOOKUP(M5538,lookups!$A$1:$B$7, 2, FALSE)</f>
        <v>rotary screw</v>
      </c>
      <c r="R5538" t="str">
        <f>VLOOKUP(N5538,lookups!$D$1:$E$6, 2, FALSE)</f>
        <v>hucuktlis r</v>
      </c>
      <c r="S5538" t="str">
        <f>VLOOKUP(C5538,lookups!$G$1:$H$3, 2, FALSE)</f>
        <v>smolt</v>
      </c>
    </row>
    <row r="5539" spans="1:19" x14ac:dyDescent="0.25">
      <c r="A5539" s="1">
        <v>34480</v>
      </c>
      <c r="B5539">
        <v>1</v>
      </c>
      <c r="C5539">
        <v>1</v>
      </c>
      <c r="D5539">
        <v>3</v>
      </c>
      <c r="E5539">
        <v>1994</v>
      </c>
      <c r="F5539">
        <v>89</v>
      </c>
      <c r="G5539">
        <v>1</v>
      </c>
      <c r="H5539">
        <v>47</v>
      </c>
      <c r="I5539">
        <v>1.03</v>
      </c>
      <c r="J5539">
        <v>0.92368397499999999</v>
      </c>
      <c r="M5539">
        <v>8</v>
      </c>
      <c r="N5539">
        <v>399</v>
      </c>
      <c r="O5539">
        <v>1</v>
      </c>
      <c r="P5539">
        <v>3</v>
      </c>
      <c r="Q5539" t="str">
        <f>VLOOKUP(M5539,lookups!$A$1:$B$7, 2, FALSE)</f>
        <v>rotary screw</v>
      </c>
      <c r="R5539" t="str">
        <f>VLOOKUP(N5539,lookups!$D$1:$E$6, 2, FALSE)</f>
        <v>hucuktlis r</v>
      </c>
      <c r="S5539" t="str">
        <f>VLOOKUP(C5539,lookups!$G$1:$H$3, 2, FALSE)</f>
        <v>smolt</v>
      </c>
    </row>
    <row r="5540" spans="1:19" x14ac:dyDescent="0.25">
      <c r="A5540" s="1">
        <v>34480</v>
      </c>
      <c r="B5540">
        <v>1</v>
      </c>
      <c r="C5540">
        <v>1</v>
      </c>
      <c r="D5540">
        <v>3</v>
      </c>
      <c r="E5540">
        <v>1994</v>
      </c>
      <c r="F5540">
        <v>90</v>
      </c>
      <c r="G5540">
        <v>1</v>
      </c>
      <c r="H5540">
        <v>71</v>
      </c>
      <c r="I5540">
        <v>3.37</v>
      </c>
      <c r="J5540">
        <v>3.0221504800000001</v>
      </c>
      <c r="M5540">
        <v>8</v>
      </c>
      <c r="N5540">
        <v>399</v>
      </c>
      <c r="O5540">
        <v>1</v>
      </c>
      <c r="P5540">
        <v>3</v>
      </c>
      <c r="Q5540" t="str">
        <f>VLOOKUP(M5540,lookups!$A$1:$B$7, 2, FALSE)</f>
        <v>rotary screw</v>
      </c>
      <c r="R5540" t="str">
        <f>VLOOKUP(N5540,lookups!$D$1:$E$6, 2, FALSE)</f>
        <v>hucuktlis r</v>
      </c>
      <c r="S5540" t="str">
        <f>VLOOKUP(C5540,lookups!$G$1:$H$3, 2, FALSE)</f>
        <v>smolt</v>
      </c>
    </row>
    <row r="5541" spans="1:19" x14ac:dyDescent="0.25">
      <c r="A5541" s="1">
        <v>34480</v>
      </c>
      <c r="B5541">
        <v>1</v>
      </c>
      <c r="C5541">
        <v>1</v>
      </c>
      <c r="D5541">
        <v>3</v>
      </c>
      <c r="E5541">
        <v>1994</v>
      </c>
      <c r="F5541">
        <v>91</v>
      </c>
      <c r="G5541">
        <v>1</v>
      </c>
      <c r="H5541">
        <v>94</v>
      </c>
      <c r="I5541">
        <v>8.67</v>
      </c>
      <c r="J5541">
        <v>7.7750874359999997</v>
      </c>
      <c r="L5541">
        <v>1</v>
      </c>
      <c r="M5541">
        <v>8</v>
      </c>
      <c r="N5541">
        <v>399</v>
      </c>
      <c r="O5541">
        <v>1</v>
      </c>
      <c r="P5541">
        <v>3</v>
      </c>
      <c r="Q5541" t="str">
        <f>VLOOKUP(M5541,lookups!$A$1:$B$7, 2, FALSE)</f>
        <v>rotary screw</v>
      </c>
      <c r="R5541" t="str">
        <f>VLOOKUP(N5541,lookups!$D$1:$E$6, 2, FALSE)</f>
        <v>hucuktlis r</v>
      </c>
      <c r="S5541" t="str">
        <f>VLOOKUP(C5541,lookups!$G$1:$H$3, 2, FALSE)</f>
        <v>smolt</v>
      </c>
    </row>
    <row r="5542" spans="1:19" x14ac:dyDescent="0.25">
      <c r="A5542" s="1">
        <v>34480</v>
      </c>
      <c r="B5542">
        <v>1</v>
      </c>
      <c r="C5542">
        <v>1</v>
      </c>
      <c r="D5542">
        <v>3</v>
      </c>
      <c r="E5542">
        <v>1994</v>
      </c>
      <c r="F5542">
        <v>92</v>
      </c>
      <c r="G5542">
        <v>1</v>
      </c>
      <c r="H5542">
        <v>62</v>
      </c>
      <c r="I5542">
        <v>2.38</v>
      </c>
      <c r="J5542">
        <v>2.1343377280000002</v>
      </c>
      <c r="M5542">
        <v>8</v>
      </c>
      <c r="N5542">
        <v>399</v>
      </c>
      <c r="O5542">
        <v>1</v>
      </c>
      <c r="P5542">
        <v>3</v>
      </c>
      <c r="Q5542" t="str">
        <f>VLOOKUP(M5542,lookups!$A$1:$B$7, 2, FALSE)</f>
        <v>rotary screw</v>
      </c>
      <c r="R5542" t="str">
        <f>VLOOKUP(N5542,lookups!$D$1:$E$6, 2, FALSE)</f>
        <v>hucuktlis r</v>
      </c>
      <c r="S5542" t="str">
        <f>VLOOKUP(C5542,lookups!$G$1:$H$3, 2, FALSE)</f>
        <v>smolt</v>
      </c>
    </row>
    <row r="5543" spans="1:19" x14ac:dyDescent="0.25">
      <c r="A5543" s="1">
        <v>34480</v>
      </c>
      <c r="B5543">
        <v>1</v>
      </c>
      <c r="C5543">
        <v>1</v>
      </c>
      <c r="D5543">
        <v>3</v>
      </c>
      <c r="E5543">
        <v>1994</v>
      </c>
      <c r="F5543">
        <v>93</v>
      </c>
      <c r="G5543">
        <v>1</v>
      </c>
      <c r="H5543">
        <v>61</v>
      </c>
      <c r="I5543">
        <v>2.02</v>
      </c>
      <c r="J5543">
        <v>1.811496727</v>
      </c>
      <c r="M5543">
        <v>8</v>
      </c>
      <c r="N5543">
        <v>399</v>
      </c>
      <c r="O5543">
        <v>1</v>
      </c>
      <c r="P5543">
        <v>3</v>
      </c>
      <c r="Q5543" t="str">
        <f>VLOOKUP(M5543,lookups!$A$1:$B$7, 2, FALSE)</f>
        <v>rotary screw</v>
      </c>
      <c r="R5543" t="str">
        <f>VLOOKUP(N5543,lookups!$D$1:$E$6, 2, FALSE)</f>
        <v>hucuktlis r</v>
      </c>
      <c r="S5543" t="str">
        <f>VLOOKUP(C5543,lookups!$G$1:$H$3, 2, FALSE)</f>
        <v>smolt</v>
      </c>
    </row>
    <row r="5544" spans="1:19" x14ac:dyDescent="0.25">
      <c r="A5544" s="1">
        <v>34480</v>
      </c>
      <c r="B5544">
        <v>1</v>
      </c>
      <c r="C5544">
        <v>1</v>
      </c>
      <c r="D5544">
        <v>3</v>
      </c>
      <c r="E5544">
        <v>1994</v>
      </c>
      <c r="F5544">
        <v>94</v>
      </c>
      <c r="G5544">
        <v>1</v>
      </c>
      <c r="H5544">
        <v>78</v>
      </c>
      <c r="I5544">
        <v>4.3899999999999997</v>
      </c>
      <c r="J5544">
        <v>3.9368666490000002</v>
      </c>
      <c r="L5544">
        <v>1</v>
      </c>
      <c r="M5544">
        <v>8</v>
      </c>
      <c r="N5544">
        <v>399</v>
      </c>
      <c r="O5544">
        <v>1</v>
      </c>
      <c r="P5544">
        <v>3</v>
      </c>
      <c r="Q5544" t="str">
        <f>VLOOKUP(M5544,lookups!$A$1:$B$7, 2, FALSE)</f>
        <v>rotary screw</v>
      </c>
      <c r="R5544" t="str">
        <f>VLOOKUP(N5544,lookups!$D$1:$E$6, 2, FALSE)</f>
        <v>hucuktlis r</v>
      </c>
      <c r="S5544" t="str">
        <f>VLOOKUP(C5544,lookups!$G$1:$H$3, 2, FALSE)</f>
        <v>smolt</v>
      </c>
    </row>
    <row r="5545" spans="1:19" x14ac:dyDescent="0.25">
      <c r="A5545" s="1">
        <v>34480</v>
      </c>
      <c r="B5545">
        <v>1</v>
      </c>
      <c r="C5545">
        <v>1</v>
      </c>
      <c r="D5545">
        <v>3</v>
      </c>
      <c r="E5545">
        <v>1994</v>
      </c>
      <c r="F5545">
        <v>95</v>
      </c>
      <c r="G5545">
        <v>1</v>
      </c>
      <c r="H5545">
        <v>84</v>
      </c>
      <c r="I5545">
        <v>5.42</v>
      </c>
      <c r="J5545">
        <v>4.860550623</v>
      </c>
      <c r="L5545">
        <v>1</v>
      </c>
      <c r="M5545">
        <v>8</v>
      </c>
      <c r="N5545">
        <v>399</v>
      </c>
      <c r="O5545">
        <v>1</v>
      </c>
      <c r="P5545">
        <v>3</v>
      </c>
      <c r="Q5545" t="str">
        <f>VLOOKUP(M5545,lookups!$A$1:$B$7, 2, FALSE)</f>
        <v>rotary screw</v>
      </c>
      <c r="R5545" t="str">
        <f>VLOOKUP(N5545,lookups!$D$1:$E$6, 2, FALSE)</f>
        <v>hucuktlis r</v>
      </c>
      <c r="S5545" t="str">
        <f>VLOOKUP(C5545,lookups!$G$1:$H$3, 2, FALSE)</f>
        <v>smolt</v>
      </c>
    </row>
    <row r="5546" spans="1:19" x14ac:dyDescent="0.25">
      <c r="A5546" s="1">
        <v>34480</v>
      </c>
      <c r="B5546">
        <v>1</v>
      </c>
      <c r="C5546">
        <v>1</v>
      </c>
      <c r="D5546">
        <v>3</v>
      </c>
      <c r="E5546">
        <v>1994</v>
      </c>
      <c r="F5546">
        <v>96</v>
      </c>
      <c r="G5546">
        <v>1</v>
      </c>
      <c r="H5546">
        <v>57</v>
      </c>
      <c r="I5546">
        <v>1.78</v>
      </c>
      <c r="J5546">
        <v>1.596269393</v>
      </c>
      <c r="M5546">
        <v>8</v>
      </c>
      <c r="N5546">
        <v>399</v>
      </c>
      <c r="O5546">
        <v>1</v>
      </c>
      <c r="P5546">
        <v>3</v>
      </c>
      <c r="Q5546" t="str">
        <f>VLOOKUP(M5546,lookups!$A$1:$B$7, 2, FALSE)</f>
        <v>rotary screw</v>
      </c>
      <c r="R5546" t="str">
        <f>VLOOKUP(N5546,lookups!$D$1:$E$6, 2, FALSE)</f>
        <v>hucuktlis r</v>
      </c>
      <c r="S5546" t="str">
        <f>VLOOKUP(C5546,lookups!$G$1:$H$3, 2, FALSE)</f>
        <v>smolt</v>
      </c>
    </row>
    <row r="5547" spans="1:19" x14ac:dyDescent="0.25">
      <c r="A5547" s="1">
        <v>34480</v>
      </c>
      <c r="B5547">
        <v>1</v>
      </c>
      <c r="C5547">
        <v>1</v>
      </c>
      <c r="D5547">
        <v>3</v>
      </c>
      <c r="E5547">
        <v>1994</v>
      </c>
      <c r="F5547">
        <v>97</v>
      </c>
      <c r="G5547">
        <v>1</v>
      </c>
      <c r="H5547">
        <v>62</v>
      </c>
      <c r="I5547">
        <v>2.27</v>
      </c>
      <c r="J5547">
        <v>2.0356918660000001</v>
      </c>
      <c r="M5547">
        <v>8</v>
      </c>
      <c r="N5547">
        <v>399</v>
      </c>
      <c r="O5547">
        <v>1</v>
      </c>
      <c r="P5547">
        <v>3</v>
      </c>
      <c r="Q5547" t="str">
        <f>VLOOKUP(M5547,lookups!$A$1:$B$7, 2, FALSE)</f>
        <v>rotary screw</v>
      </c>
      <c r="R5547" t="str">
        <f>VLOOKUP(N5547,lookups!$D$1:$E$6, 2, FALSE)</f>
        <v>hucuktlis r</v>
      </c>
      <c r="S5547" t="str">
        <f>VLOOKUP(C5547,lookups!$G$1:$H$3, 2, FALSE)</f>
        <v>smolt</v>
      </c>
    </row>
    <row r="5548" spans="1:19" x14ac:dyDescent="0.25">
      <c r="A5548" s="1">
        <v>34480</v>
      </c>
      <c r="B5548">
        <v>1</v>
      </c>
      <c r="C5548">
        <v>1</v>
      </c>
      <c r="D5548">
        <v>3</v>
      </c>
      <c r="E5548">
        <v>1994</v>
      </c>
      <c r="F5548">
        <v>98</v>
      </c>
      <c r="G5548">
        <v>1</v>
      </c>
      <c r="H5548">
        <v>57</v>
      </c>
      <c r="I5548">
        <v>1.71</v>
      </c>
      <c r="J5548">
        <v>1.5334947539999999</v>
      </c>
      <c r="M5548">
        <v>8</v>
      </c>
      <c r="N5548">
        <v>399</v>
      </c>
      <c r="O5548">
        <v>1</v>
      </c>
      <c r="P5548">
        <v>3</v>
      </c>
      <c r="Q5548" t="str">
        <f>VLOOKUP(M5548,lookups!$A$1:$B$7, 2, FALSE)</f>
        <v>rotary screw</v>
      </c>
      <c r="R5548" t="str">
        <f>VLOOKUP(N5548,lookups!$D$1:$E$6, 2, FALSE)</f>
        <v>hucuktlis r</v>
      </c>
      <c r="S5548" t="str">
        <f>VLOOKUP(C5548,lookups!$G$1:$H$3, 2, FALSE)</f>
        <v>smolt</v>
      </c>
    </row>
    <row r="5549" spans="1:19" x14ac:dyDescent="0.25">
      <c r="A5549" s="1">
        <v>34480</v>
      </c>
      <c r="B5549">
        <v>1</v>
      </c>
      <c r="C5549">
        <v>1</v>
      </c>
      <c r="D5549">
        <v>3</v>
      </c>
      <c r="E5549">
        <v>1994</v>
      </c>
      <c r="F5549">
        <v>99</v>
      </c>
      <c r="G5549">
        <v>1</v>
      </c>
      <c r="H5549">
        <v>53</v>
      </c>
      <c r="I5549">
        <v>1.48</v>
      </c>
      <c r="J5549">
        <v>1.327235226</v>
      </c>
      <c r="M5549">
        <v>8</v>
      </c>
      <c r="N5549">
        <v>399</v>
      </c>
      <c r="O5549">
        <v>1</v>
      </c>
      <c r="P5549">
        <v>3</v>
      </c>
      <c r="Q5549" t="str">
        <f>VLOOKUP(M5549,lookups!$A$1:$B$7, 2, FALSE)</f>
        <v>rotary screw</v>
      </c>
      <c r="R5549" t="str">
        <f>VLOOKUP(N5549,lookups!$D$1:$E$6, 2, FALSE)</f>
        <v>hucuktlis r</v>
      </c>
      <c r="S5549" t="str">
        <f>VLOOKUP(C5549,lookups!$G$1:$H$3, 2, FALSE)</f>
        <v>smolt</v>
      </c>
    </row>
    <row r="5550" spans="1:19" x14ac:dyDescent="0.25">
      <c r="A5550" s="1">
        <v>34480</v>
      </c>
      <c r="B5550">
        <v>1</v>
      </c>
      <c r="C5550">
        <v>1</v>
      </c>
      <c r="D5550">
        <v>3</v>
      </c>
      <c r="E5550">
        <v>1994</v>
      </c>
      <c r="F5550">
        <v>100</v>
      </c>
      <c r="G5550">
        <v>1</v>
      </c>
      <c r="H5550">
        <v>45</v>
      </c>
      <c r="I5550">
        <v>0.95</v>
      </c>
      <c r="J5550">
        <v>0.85194152999999995</v>
      </c>
      <c r="M5550">
        <v>8</v>
      </c>
      <c r="N5550">
        <v>399</v>
      </c>
      <c r="O5550">
        <v>1</v>
      </c>
      <c r="P5550">
        <v>3</v>
      </c>
      <c r="Q5550" t="str">
        <f>VLOOKUP(M5550,lookups!$A$1:$B$7, 2, FALSE)</f>
        <v>rotary screw</v>
      </c>
      <c r="R5550" t="str">
        <f>VLOOKUP(N5550,lookups!$D$1:$E$6, 2, FALSE)</f>
        <v>hucuktlis r</v>
      </c>
      <c r="S5550" t="str">
        <f>VLOOKUP(C5550,lookups!$G$1:$H$3, 2, FALSE)</f>
        <v>smolt</v>
      </c>
    </row>
    <row r="5551" spans="1:19" x14ac:dyDescent="0.25">
      <c r="A5551" s="1">
        <v>34480</v>
      </c>
      <c r="B5551">
        <v>1</v>
      </c>
      <c r="C5551">
        <v>1</v>
      </c>
      <c r="D5551">
        <v>3</v>
      </c>
      <c r="E5551">
        <v>1994</v>
      </c>
      <c r="F5551">
        <v>101</v>
      </c>
      <c r="G5551">
        <v>1</v>
      </c>
      <c r="H5551">
        <v>75</v>
      </c>
      <c r="I5551">
        <v>4.07</v>
      </c>
      <c r="J5551">
        <v>3.6498968700000001</v>
      </c>
      <c r="L5551">
        <v>1</v>
      </c>
      <c r="M5551">
        <v>8</v>
      </c>
      <c r="N5551">
        <v>399</v>
      </c>
      <c r="O5551">
        <v>1</v>
      </c>
      <c r="P5551">
        <v>3</v>
      </c>
      <c r="Q5551" t="str">
        <f>VLOOKUP(M5551,lookups!$A$1:$B$7, 2, FALSE)</f>
        <v>rotary screw</v>
      </c>
      <c r="R5551" t="str">
        <f>VLOOKUP(N5551,lookups!$D$1:$E$6, 2, FALSE)</f>
        <v>hucuktlis r</v>
      </c>
      <c r="S5551" t="str">
        <f>VLOOKUP(C5551,lookups!$G$1:$H$3, 2, FALSE)</f>
        <v>smolt</v>
      </c>
    </row>
    <row r="5552" spans="1:19" x14ac:dyDescent="0.25">
      <c r="A5552" s="1">
        <v>34480</v>
      </c>
      <c r="B5552">
        <v>1</v>
      </c>
      <c r="C5552">
        <v>1</v>
      </c>
      <c r="D5552">
        <v>3</v>
      </c>
      <c r="E5552">
        <v>1994</v>
      </c>
      <c r="F5552">
        <v>102</v>
      </c>
      <c r="G5552">
        <v>1</v>
      </c>
      <c r="H5552">
        <v>69</v>
      </c>
      <c r="I5552">
        <v>3.18</v>
      </c>
      <c r="J5552">
        <v>2.8517621740000001</v>
      </c>
      <c r="M5552">
        <v>8</v>
      </c>
      <c r="N5552">
        <v>399</v>
      </c>
      <c r="O5552">
        <v>1</v>
      </c>
      <c r="P5552">
        <v>3</v>
      </c>
      <c r="Q5552" t="str">
        <f>VLOOKUP(M5552,lookups!$A$1:$B$7, 2, FALSE)</f>
        <v>rotary screw</v>
      </c>
      <c r="R5552" t="str">
        <f>VLOOKUP(N5552,lookups!$D$1:$E$6, 2, FALSE)</f>
        <v>hucuktlis r</v>
      </c>
      <c r="S5552" t="str">
        <f>VLOOKUP(C5552,lookups!$G$1:$H$3, 2, FALSE)</f>
        <v>smolt</v>
      </c>
    </row>
    <row r="5553" spans="1:19" x14ac:dyDescent="0.25">
      <c r="A5553" s="1">
        <v>34480</v>
      </c>
      <c r="B5553">
        <v>1</v>
      </c>
      <c r="C5553">
        <v>1</v>
      </c>
      <c r="D5553">
        <v>3</v>
      </c>
      <c r="E5553">
        <v>1994</v>
      </c>
      <c r="F5553">
        <v>103</v>
      </c>
      <c r="G5553">
        <v>1</v>
      </c>
      <c r="H5553">
        <v>70</v>
      </c>
      <c r="I5553">
        <v>3.14</v>
      </c>
      <c r="J5553">
        <v>2.8158909510000001</v>
      </c>
      <c r="M5553">
        <v>8</v>
      </c>
      <c r="N5553">
        <v>399</v>
      </c>
      <c r="O5553">
        <v>1</v>
      </c>
      <c r="P5553">
        <v>3</v>
      </c>
      <c r="Q5553" t="str">
        <f>VLOOKUP(M5553,lookups!$A$1:$B$7, 2, FALSE)</f>
        <v>rotary screw</v>
      </c>
      <c r="R5553" t="str">
        <f>VLOOKUP(N5553,lookups!$D$1:$E$6, 2, FALSE)</f>
        <v>hucuktlis r</v>
      </c>
      <c r="S5553" t="str">
        <f>VLOOKUP(C5553,lookups!$G$1:$H$3, 2, FALSE)</f>
        <v>smolt</v>
      </c>
    </row>
    <row r="5554" spans="1:19" x14ac:dyDescent="0.25">
      <c r="A5554" s="1">
        <v>34480</v>
      </c>
      <c r="B5554">
        <v>1</v>
      </c>
      <c r="C5554">
        <v>1</v>
      </c>
      <c r="D5554">
        <v>3</v>
      </c>
      <c r="E5554">
        <v>1994</v>
      </c>
      <c r="F5554">
        <v>104</v>
      </c>
      <c r="G5554">
        <v>1</v>
      </c>
      <c r="H5554">
        <v>70</v>
      </c>
      <c r="I5554">
        <v>3.28</v>
      </c>
      <c r="J5554">
        <v>2.94144023</v>
      </c>
      <c r="M5554">
        <v>8</v>
      </c>
      <c r="N5554">
        <v>399</v>
      </c>
      <c r="O5554">
        <v>1</v>
      </c>
      <c r="P5554">
        <v>3</v>
      </c>
      <c r="Q5554" t="str">
        <f>VLOOKUP(M5554,lookups!$A$1:$B$7, 2, FALSE)</f>
        <v>rotary screw</v>
      </c>
      <c r="R5554" t="str">
        <f>VLOOKUP(N5554,lookups!$D$1:$E$6, 2, FALSE)</f>
        <v>hucuktlis r</v>
      </c>
      <c r="S5554" t="str">
        <f>VLOOKUP(C5554,lookups!$G$1:$H$3, 2, FALSE)</f>
        <v>smolt</v>
      </c>
    </row>
    <row r="5555" spans="1:19" x14ac:dyDescent="0.25">
      <c r="A5555" s="1">
        <v>34480</v>
      </c>
      <c r="B5555">
        <v>1</v>
      </c>
      <c r="C5555">
        <v>1</v>
      </c>
      <c r="D5555">
        <v>3</v>
      </c>
      <c r="E5555">
        <v>1994</v>
      </c>
      <c r="F5555">
        <v>105</v>
      </c>
      <c r="G5555">
        <v>1</v>
      </c>
      <c r="H5555">
        <v>72</v>
      </c>
      <c r="I5555">
        <v>3.49</v>
      </c>
      <c r="J5555">
        <v>3.1297641469999999</v>
      </c>
      <c r="M5555">
        <v>8</v>
      </c>
      <c r="N5555">
        <v>399</v>
      </c>
      <c r="O5555">
        <v>1</v>
      </c>
      <c r="P5555">
        <v>3</v>
      </c>
      <c r="Q5555" t="str">
        <f>VLOOKUP(M5555,lookups!$A$1:$B$7, 2, FALSE)</f>
        <v>rotary screw</v>
      </c>
      <c r="R5555" t="str">
        <f>VLOOKUP(N5555,lookups!$D$1:$E$6, 2, FALSE)</f>
        <v>hucuktlis r</v>
      </c>
      <c r="S5555" t="str">
        <f>VLOOKUP(C5555,lookups!$G$1:$H$3, 2, FALSE)</f>
        <v>smolt</v>
      </c>
    </row>
    <row r="5556" spans="1:19" x14ac:dyDescent="0.25">
      <c r="A5556" s="1">
        <v>34487</v>
      </c>
      <c r="B5556">
        <v>1</v>
      </c>
      <c r="C5556">
        <v>1</v>
      </c>
      <c r="D5556">
        <v>1</v>
      </c>
      <c r="E5556">
        <v>1994</v>
      </c>
      <c r="F5556">
        <v>1</v>
      </c>
      <c r="G5556">
        <v>1</v>
      </c>
      <c r="H5556">
        <v>77</v>
      </c>
      <c r="I5556">
        <v>4.1500000000000004</v>
      </c>
      <c r="J5556">
        <v>3.721639315</v>
      </c>
      <c r="L5556">
        <v>1</v>
      </c>
      <c r="M5556">
        <v>8</v>
      </c>
      <c r="N5556">
        <v>399</v>
      </c>
      <c r="O5556">
        <v>1</v>
      </c>
      <c r="P5556">
        <v>3</v>
      </c>
      <c r="Q5556" t="str">
        <f>VLOOKUP(M5556,lookups!$A$1:$B$7, 2, FALSE)</f>
        <v>rotary screw</v>
      </c>
      <c r="R5556" t="str">
        <f>VLOOKUP(N5556,lookups!$D$1:$E$6, 2, FALSE)</f>
        <v>hucuktlis r</v>
      </c>
      <c r="S5556" t="str">
        <f>VLOOKUP(C5556,lookups!$G$1:$H$3, 2, FALSE)</f>
        <v>smolt</v>
      </c>
    </row>
    <row r="5557" spans="1:19" x14ac:dyDescent="0.25">
      <c r="A5557" s="1">
        <v>34487</v>
      </c>
      <c r="B5557">
        <v>1</v>
      </c>
      <c r="C5557">
        <v>1</v>
      </c>
      <c r="D5557">
        <v>1</v>
      </c>
      <c r="E5557">
        <v>1994</v>
      </c>
      <c r="F5557">
        <v>2</v>
      </c>
      <c r="G5557">
        <v>1</v>
      </c>
      <c r="H5557">
        <v>76</v>
      </c>
      <c r="I5557">
        <v>3.89</v>
      </c>
      <c r="J5557">
        <v>3.4884763699999999</v>
      </c>
      <c r="L5557">
        <v>1</v>
      </c>
      <c r="M5557">
        <v>8</v>
      </c>
      <c r="N5557">
        <v>399</v>
      </c>
      <c r="O5557">
        <v>1</v>
      </c>
      <c r="P5557">
        <v>3</v>
      </c>
      <c r="Q5557" t="str">
        <f>VLOOKUP(M5557,lookups!$A$1:$B$7, 2, FALSE)</f>
        <v>rotary screw</v>
      </c>
      <c r="R5557" t="str">
        <f>VLOOKUP(N5557,lookups!$D$1:$E$6, 2, FALSE)</f>
        <v>hucuktlis r</v>
      </c>
      <c r="S5557" t="str">
        <f>VLOOKUP(C5557,lookups!$G$1:$H$3, 2, FALSE)</f>
        <v>smolt</v>
      </c>
    </row>
    <row r="5558" spans="1:19" x14ac:dyDescent="0.25">
      <c r="A5558" s="1">
        <v>34487</v>
      </c>
      <c r="B5558">
        <v>1</v>
      </c>
      <c r="C5558">
        <v>1</v>
      </c>
      <c r="D5558">
        <v>1</v>
      </c>
      <c r="E5558">
        <v>1994</v>
      </c>
      <c r="F5558">
        <v>3</v>
      </c>
      <c r="G5558">
        <v>1</v>
      </c>
      <c r="H5558">
        <v>88</v>
      </c>
      <c r="I5558">
        <v>5.93</v>
      </c>
      <c r="J5558">
        <v>5.317908708</v>
      </c>
      <c r="L5558">
        <v>1</v>
      </c>
      <c r="M5558">
        <v>8</v>
      </c>
      <c r="N5558">
        <v>399</v>
      </c>
      <c r="O5558">
        <v>1</v>
      </c>
      <c r="P5558">
        <v>3</v>
      </c>
      <c r="Q5558" t="str">
        <f>VLOOKUP(M5558,lookups!$A$1:$B$7, 2, FALSE)</f>
        <v>rotary screw</v>
      </c>
      <c r="R5558" t="str">
        <f>VLOOKUP(N5558,lookups!$D$1:$E$6, 2, FALSE)</f>
        <v>hucuktlis r</v>
      </c>
      <c r="S5558" t="str">
        <f>VLOOKUP(C5558,lookups!$G$1:$H$3, 2, FALSE)</f>
        <v>smolt</v>
      </c>
    </row>
    <row r="5559" spans="1:19" x14ac:dyDescent="0.25">
      <c r="A5559" s="1">
        <v>34487</v>
      </c>
      <c r="B5559">
        <v>1</v>
      </c>
      <c r="C5559">
        <v>1</v>
      </c>
      <c r="D5559">
        <v>1</v>
      </c>
      <c r="E5559">
        <v>1994</v>
      </c>
      <c r="F5559">
        <v>4</v>
      </c>
      <c r="G5559">
        <v>1</v>
      </c>
      <c r="H5559">
        <v>81</v>
      </c>
      <c r="I5559">
        <v>5.08</v>
      </c>
      <c r="J5559">
        <v>4.555645234</v>
      </c>
      <c r="L5559">
        <v>1</v>
      </c>
      <c r="M5559">
        <v>8</v>
      </c>
      <c r="N5559">
        <v>399</v>
      </c>
      <c r="O5559">
        <v>1</v>
      </c>
      <c r="P5559">
        <v>3</v>
      </c>
      <c r="Q5559" t="str">
        <f>VLOOKUP(M5559,lookups!$A$1:$B$7, 2, FALSE)</f>
        <v>rotary screw</v>
      </c>
      <c r="R5559" t="str">
        <f>VLOOKUP(N5559,lookups!$D$1:$E$6, 2, FALSE)</f>
        <v>hucuktlis r</v>
      </c>
      <c r="S5559" t="str">
        <f>VLOOKUP(C5559,lookups!$G$1:$H$3, 2, FALSE)</f>
        <v>smolt</v>
      </c>
    </row>
    <row r="5560" spans="1:19" x14ac:dyDescent="0.25">
      <c r="A5560" s="1">
        <v>34487</v>
      </c>
      <c r="B5560">
        <v>1</v>
      </c>
      <c r="C5560">
        <v>1</v>
      </c>
      <c r="D5560">
        <v>1</v>
      </c>
      <c r="E5560">
        <v>1994</v>
      </c>
      <c r="F5560">
        <v>5</v>
      </c>
      <c r="G5560">
        <v>1</v>
      </c>
      <c r="H5560">
        <v>91</v>
      </c>
      <c r="I5560">
        <v>8.4600000000000009</v>
      </c>
      <c r="J5560">
        <v>7.5867635189999998</v>
      </c>
      <c r="L5560">
        <v>1</v>
      </c>
      <c r="M5560">
        <v>8</v>
      </c>
      <c r="N5560">
        <v>399</v>
      </c>
      <c r="O5560">
        <v>1</v>
      </c>
      <c r="P5560">
        <v>3</v>
      </c>
      <c r="Q5560" t="str">
        <f>VLOOKUP(M5560,lookups!$A$1:$B$7, 2, FALSE)</f>
        <v>rotary screw</v>
      </c>
      <c r="R5560" t="str">
        <f>VLOOKUP(N5560,lookups!$D$1:$E$6, 2, FALSE)</f>
        <v>hucuktlis r</v>
      </c>
      <c r="S5560" t="str">
        <f>VLOOKUP(C5560,lookups!$G$1:$H$3, 2, FALSE)</f>
        <v>smolt</v>
      </c>
    </row>
    <row r="5561" spans="1:19" x14ac:dyDescent="0.25">
      <c r="A5561" s="1">
        <v>34487</v>
      </c>
      <c r="B5561">
        <v>1</v>
      </c>
      <c r="C5561">
        <v>1</v>
      </c>
      <c r="D5561">
        <v>1</v>
      </c>
      <c r="E5561">
        <v>1994</v>
      </c>
      <c r="F5561">
        <v>6</v>
      </c>
      <c r="G5561">
        <v>1</v>
      </c>
      <c r="H5561">
        <v>87</v>
      </c>
      <c r="I5561">
        <v>5.67</v>
      </c>
      <c r="J5561">
        <v>5.0847457629999999</v>
      </c>
      <c r="L5561">
        <v>1</v>
      </c>
      <c r="M5561">
        <v>8</v>
      </c>
      <c r="N5561">
        <v>399</v>
      </c>
      <c r="O5561">
        <v>1</v>
      </c>
      <c r="P5561">
        <v>3</v>
      </c>
      <c r="Q5561" t="str">
        <f>VLOOKUP(M5561,lookups!$A$1:$B$7, 2, FALSE)</f>
        <v>rotary screw</v>
      </c>
      <c r="R5561" t="str">
        <f>VLOOKUP(N5561,lookups!$D$1:$E$6, 2, FALSE)</f>
        <v>hucuktlis r</v>
      </c>
      <c r="S5561" t="str">
        <f>VLOOKUP(C5561,lookups!$G$1:$H$3, 2, FALSE)</f>
        <v>smolt</v>
      </c>
    </row>
    <row r="5562" spans="1:19" x14ac:dyDescent="0.25">
      <c r="A5562" s="1">
        <v>34487</v>
      </c>
      <c r="B5562">
        <v>1</v>
      </c>
      <c r="C5562">
        <v>1</v>
      </c>
      <c r="D5562">
        <v>1</v>
      </c>
      <c r="E5562">
        <v>1994</v>
      </c>
      <c r="F5562">
        <v>7</v>
      </c>
      <c r="G5562">
        <v>1</v>
      </c>
      <c r="H5562">
        <v>84</v>
      </c>
      <c r="I5562">
        <v>5.23</v>
      </c>
      <c r="J5562">
        <v>4.6901623170000004</v>
      </c>
      <c r="L5562">
        <v>1</v>
      </c>
      <c r="M5562">
        <v>8</v>
      </c>
      <c r="N5562">
        <v>399</v>
      </c>
      <c r="O5562">
        <v>1</v>
      </c>
      <c r="P5562">
        <v>3</v>
      </c>
      <c r="Q5562" t="str">
        <f>VLOOKUP(M5562,lookups!$A$1:$B$7, 2, FALSE)</f>
        <v>rotary screw</v>
      </c>
      <c r="R5562" t="str">
        <f>VLOOKUP(N5562,lookups!$D$1:$E$6, 2, FALSE)</f>
        <v>hucuktlis r</v>
      </c>
      <c r="S5562" t="str">
        <f>VLOOKUP(C5562,lookups!$G$1:$H$3, 2, FALSE)</f>
        <v>smolt</v>
      </c>
    </row>
    <row r="5563" spans="1:19" x14ac:dyDescent="0.25">
      <c r="A5563" s="1">
        <v>34487</v>
      </c>
      <c r="B5563">
        <v>1</v>
      </c>
      <c r="C5563">
        <v>1</v>
      </c>
      <c r="D5563">
        <v>1</v>
      </c>
      <c r="E5563">
        <v>1994</v>
      </c>
      <c r="F5563">
        <v>8</v>
      </c>
      <c r="G5563">
        <v>1</v>
      </c>
      <c r="H5563">
        <v>80</v>
      </c>
      <c r="I5563">
        <v>4.55</v>
      </c>
      <c r="J5563">
        <v>4.0803515380000004</v>
      </c>
      <c r="L5563">
        <v>1</v>
      </c>
      <c r="M5563">
        <v>8</v>
      </c>
      <c r="N5563">
        <v>399</v>
      </c>
      <c r="O5563">
        <v>1</v>
      </c>
      <c r="P5563">
        <v>3</v>
      </c>
      <c r="Q5563" t="str">
        <f>VLOOKUP(M5563,lookups!$A$1:$B$7, 2, FALSE)</f>
        <v>rotary screw</v>
      </c>
      <c r="R5563" t="str">
        <f>VLOOKUP(N5563,lookups!$D$1:$E$6, 2, FALSE)</f>
        <v>hucuktlis r</v>
      </c>
      <c r="S5563" t="str">
        <f>VLOOKUP(C5563,lookups!$G$1:$H$3, 2, FALSE)</f>
        <v>smolt</v>
      </c>
    </row>
    <row r="5564" spans="1:19" x14ac:dyDescent="0.25">
      <c r="A5564" s="1">
        <v>34487</v>
      </c>
      <c r="B5564">
        <v>1</v>
      </c>
      <c r="C5564">
        <v>1</v>
      </c>
      <c r="D5564">
        <v>1</v>
      </c>
      <c r="E5564">
        <v>1994</v>
      </c>
      <c r="F5564">
        <v>9</v>
      </c>
      <c r="G5564">
        <v>1</v>
      </c>
      <c r="H5564">
        <v>80</v>
      </c>
      <c r="I5564">
        <v>4.58</v>
      </c>
      <c r="J5564">
        <v>4.1072549550000002</v>
      </c>
      <c r="L5564">
        <v>1</v>
      </c>
      <c r="M5564">
        <v>8</v>
      </c>
      <c r="N5564">
        <v>399</v>
      </c>
      <c r="O5564">
        <v>1</v>
      </c>
      <c r="P5564">
        <v>3</v>
      </c>
      <c r="Q5564" t="str">
        <f>VLOOKUP(M5564,lookups!$A$1:$B$7, 2, FALSE)</f>
        <v>rotary screw</v>
      </c>
      <c r="R5564" t="str">
        <f>VLOOKUP(N5564,lookups!$D$1:$E$6, 2, FALSE)</f>
        <v>hucuktlis r</v>
      </c>
      <c r="S5564" t="str">
        <f>VLOOKUP(C5564,lookups!$G$1:$H$3, 2, FALSE)</f>
        <v>smolt</v>
      </c>
    </row>
    <row r="5565" spans="1:19" x14ac:dyDescent="0.25">
      <c r="A5565" s="1">
        <v>34487</v>
      </c>
      <c r="B5565">
        <v>1</v>
      </c>
      <c r="C5565">
        <v>1</v>
      </c>
      <c r="D5565">
        <v>1</v>
      </c>
      <c r="E5565">
        <v>1994</v>
      </c>
      <c r="F5565">
        <v>10</v>
      </c>
      <c r="G5565">
        <v>1</v>
      </c>
      <c r="H5565">
        <v>77</v>
      </c>
      <c r="I5565">
        <v>4.0599999999999996</v>
      </c>
      <c r="J5565">
        <v>3.6409290649999999</v>
      </c>
      <c r="L5565">
        <v>1</v>
      </c>
      <c r="M5565">
        <v>8</v>
      </c>
      <c r="N5565">
        <v>399</v>
      </c>
      <c r="O5565">
        <v>1</v>
      </c>
      <c r="P5565">
        <v>3</v>
      </c>
      <c r="Q5565" t="str">
        <f>VLOOKUP(M5565,lookups!$A$1:$B$7, 2, FALSE)</f>
        <v>rotary screw</v>
      </c>
      <c r="R5565" t="str">
        <f>VLOOKUP(N5565,lookups!$D$1:$E$6, 2, FALSE)</f>
        <v>hucuktlis r</v>
      </c>
      <c r="S5565" t="str">
        <f>VLOOKUP(C5565,lookups!$G$1:$H$3, 2, FALSE)</f>
        <v>smolt</v>
      </c>
    </row>
    <row r="5566" spans="1:19" x14ac:dyDescent="0.25">
      <c r="A5566" s="1">
        <v>34487</v>
      </c>
      <c r="B5566">
        <v>1</v>
      </c>
      <c r="C5566">
        <v>1</v>
      </c>
      <c r="D5566">
        <v>1</v>
      </c>
      <c r="E5566">
        <v>1994</v>
      </c>
      <c r="F5566">
        <v>11</v>
      </c>
      <c r="G5566">
        <v>1</v>
      </c>
      <c r="H5566">
        <v>95</v>
      </c>
      <c r="I5566">
        <v>8.58</v>
      </c>
      <c r="J5566">
        <v>7.6943771859999996</v>
      </c>
      <c r="L5566">
        <v>1</v>
      </c>
      <c r="M5566">
        <v>8</v>
      </c>
      <c r="N5566">
        <v>399</v>
      </c>
      <c r="O5566">
        <v>1</v>
      </c>
      <c r="P5566">
        <v>3</v>
      </c>
      <c r="Q5566" t="str">
        <f>VLOOKUP(M5566,lookups!$A$1:$B$7, 2, FALSE)</f>
        <v>rotary screw</v>
      </c>
      <c r="R5566" t="str">
        <f>VLOOKUP(N5566,lookups!$D$1:$E$6, 2, FALSE)</f>
        <v>hucuktlis r</v>
      </c>
      <c r="S5566" t="str">
        <f>VLOOKUP(C5566,lookups!$G$1:$H$3, 2, FALSE)</f>
        <v>smolt</v>
      </c>
    </row>
    <row r="5567" spans="1:19" x14ac:dyDescent="0.25">
      <c r="A5567" s="1">
        <v>34487</v>
      </c>
      <c r="B5567">
        <v>1</v>
      </c>
      <c r="C5567">
        <v>1</v>
      </c>
      <c r="D5567">
        <v>1</v>
      </c>
      <c r="E5567">
        <v>1994</v>
      </c>
      <c r="F5567">
        <v>12</v>
      </c>
      <c r="G5567">
        <v>1</v>
      </c>
      <c r="H5567">
        <v>78</v>
      </c>
      <c r="I5567">
        <v>4.45</v>
      </c>
      <c r="J5567">
        <v>3.990673482</v>
      </c>
      <c r="L5567">
        <v>1</v>
      </c>
      <c r="M5567">
        <v>8</v>
      </c>
      <c r="N5567">
        <v>399</v>
      </c>
      <c r="O5567">
        <v>1</v>
      </c>
      <c r="P5567">
        <v>3</v>
      </c>
      <c r="Q5567" t="str">
        <f>VLOOKUP(M5567,lookups!$A$1:$B$7, 2, FALSE)</f>
        <v>rotary screw</v>
      </c>
      <c r="R5567" t="str">
        <f>VLOOKUP(N5567,lookups!$D$1:$E$6, 2, FALSE)</f>
        <v>hucuktlis r</v>
      </c>
      <c r="S5567" t="str">
        <f>VLOOKUP(C5567,lookups!$G$1:$H$3, 2, FALSE)</f>
        <v>smolt</v>
      </c>
    </row>
    <row r="5568" spans="1:19" x14ac:dyDescent="0.25">
      <c r="A5568" s="1">
        <v>34487</v>
      </c>
      <c r="B5568">
        <v>1</v>
      </c>
      <c r="C5568">
        <v>1</v>
      </c>
      <c r="D5568">
        <v>1</v>
      </c>
      <c r="E5568">
        <v>1994</v>
      </c>
      <c r="F5568">
        <v>13</v>
      </c>
      <c r="G5568">
        <v>1</v>
      </c>
      <c r="H5568">
        <v>74</v>
      </c>
      <c r="I5568">
        <v>3.63</v>
      </c>
      <c r="J5568">
        <v>3.2553134250000002</v>
      </c>
      <c r="M5568">
        <v>8</v>
      </c>
      <c r="N5568">
        <v>399</v>
      </c>
      <c r="O5568">
        <v>1</v>
      </c>
      <c r="P5568">
        <v>3</v>
      </c>
      <c r="Q5568" t="str">
        <f>VLOOKUP(M5568,lookups!$A$1:$B$7, 2, FALSE)</f>
        <v>rotary screw</v>
      </c>
      <c r="R5568" t="str">
        <f>VLOOKUP(N5568,lookups!$D$1:$E$6, 2, FALSE)</f>
        <v>hucuktlis r</v>
      </c>
      <c r="S5568" t="str">
        <f>VLOOKUP(C5568,lookups!$G$1:$H$3, 2, FALSE)</f>
        <v>smolt</v>
      </c>
    </row>
    <row r="5569" spans="1:19" x14ac:dyDescent="0.25">
      <c r="A5569" s="1">
        <v>34487</v>
      </c>
      <c r="B5569">
        <v>1</v>
      </c>
      <c r="C5569">
        <v>1</v>
      </c>
      <c r="D5569">
        <v>1</v>
      </c>
      <c r="E5569">
        <v>1994</v>
      </c>
      <c r="F5569">
        <v>14</v>
      </c>
      <c r="G5569">
        <v>1</v>
      </c>
      <c r="H5569">
        <v>83</v>
      </c>
      <c r="I5569">
        <v>4.97</v>
      </c>
      <c r="J5569">
        <v>4.4569993720000003</v>
      </c>
      <c r="L5569">
        <v>1</v>
      </c>
      <c r="M5569">
        <v>8</v>
      </c>
      <c r="N5569">
        <v>399</v>
      </c>
      <c r="O5569">
        <v>1</v>
      </c>
      <c r="P5569">
        <v>3</v>
      </c>
      <c r="Q5569" t="str">
        <f>VLOOKUP(M5569,lookups!$A$1:$B$7, 2, FALSE)</f>
        <v>rotary screw</v>
      </c>
      <c r="R5569" t="str">
        <f>VLOOKUP(N5569,lookups!$D$1:$E$6, 2, FALSE)</f>
        <v>hucuktlis r</v>
      </c>
      <c r="S5569" t="str">
        <f>VLOOKUP(C5569,lookups!$G$1:$H$3, 2, FALSE)</f>
        <v>smolt</v>
      </c>
    </row>
    <row r="5570" spans="1:19" x14ac:dyDescent="0.25">
      <c r="A5570" s="1">
        <v>34487</v>
      </c>
      <c r="B5570">
        <v>1</v>
      </c>
      <c r="C5570">
        <v>1</v>
      </c>
      <c r="D5570">
        <v>1</v>
      </c>
      <c r="E5570">
        <v>1994</v>
      </c>
      <c r="F5570">
        <v>15</v>
      </c>
      <c r="G5570">
        <v>1</v>
      </c>
      <c r="H5570">
        <v>84</v>
      </c>
      <c r="I5570">
        <v>5.44</v>
      </c>
      <c r="J5570">
        <v>4.8784862340000004</v>
      </c>
      <c r="L5570">
        <v>1</v>
      </c>
      <c r="M5570">
        <v>8</v>
      </c>
      <c r="N5570">
        <v>399</v>
      </c>
      <c r="O5570">
        <v>1</v>
      </c>
      <c r="P5570">
        <v>3</v>
      </c>
      <c r="Q5570" t="str">
        <f>VLOOKUP(M5570,lookups!$A$1:$B$7, 2, FALSE)</f>
        <v>rotary screw</v>
      </c>
      <c r="R5570" t="str">
        <f>VLOOKUP(N5570,lookups!$D$1:$E$6, 2, FALSE)</f>
        <v>hucuktlis r</v>
      </c>
      <c r="S5570" t="str">
        <f>VLOOKUP(C5570,lookups!$G$1:$H$3, 2, FALSE)</f>
        <v>smolt</v>
      </c>
    </row>
    <row r="5571" spans="1:19" x14ac:dyDescent="0.25">
      <c r="A5571" s="1">
        <v>34487</v>
      </c>
      <c r="B5571">
        <v>1</v>
      </c>
      <c r="C5571">
        <v>1</v>
      </c>
      <c r="D5571">
        <v>1</v>
      </c>
      <c r="E5571">
        <v>1994</v>
      </c>
      <c r="F5571">
        <v>16</v>
      </c>
      <c r="G5571">
        <v>1</v>
      </c>
      <c r="H5571">
        <v>83</v>
      </c>
      <c r="I5571">
        <v>5.2</v>
      </c>
      <c r="J5571">
        <v>4.6632589009999998</v>
      </c>
      <c r="L5571">
        <v>1</v>
      </c>
      <c r="M5571">
        <v>8</v>
      </c>
      <c r="N5571">
        <v>399</v>
      </c>
      <c r="O5571">
        <v>1</v>
      </c>
      <c r="P5571">
        <v>3</v>
      </c>
      <c r="Q5571" t="str">
        <f>VLOOKUP(M5571,lookups!$A$1:$B$7, 2, FALSE)</f>
        <v>rotary screw</v>
      </c>
      <c r="R5571" t="str">
        <f>VLOOKUP(N5571,lookups!$D$1:$E$6, 2, FALSE)</f>
        <v>hucuktlis r</v>
      </c>
      <c r="S5571" t="str">
        <f>VLOOKUP(C5571,lookups!$G$1:$H$3, 2, FALSE)</f>
        <v>smolt</v>
      </c>
    </row>
    <row r="5572" spans="1:19" x14ac:dyDescent="0.25">
      <c r="A5572" s="1">
        <v>34487</v>
      </c>
      <c r="B5572">
        <v>1</v>
      </c>
      <c r="C5572">
        <v>1</v>
      </c>
      <c r="D5572">
        <v>1</v>
      </c>
      <c r="E5572">
        <v>1994</v>
      </c>
      <c r="F5572">
        <v>17</v>
      </c>
      <c r="G5572">
        <v>1</v>
      </c>
      <c r="H5572">
        <v>79</v>
      </c>
      <c r="I5572">
        <v>4.3600000000000003</v>
      </c>
      <c r="J5572">
        <v>3.909963232</v>
      </c>
      <c r="L5572">
        <v>1</v>
      </c>
      <c r="M5572">
        <v>8</v>
      </c>
      <c r="N5572">
        <v>399</v>
      </c>
      <c r="O5572">
        <v>1</v>
      </c>
      <c r="P5572">
        <v>3</v>
      </c>
      <c r="Q5572" t="str">
        <f>VLOOKUP(M5572,lookups!$A$1:$B$7, 2, FALSE)</f>
        <v>rotary screw</v>
      </c>
      <c r="R5572" t="str">
        <f>VLOOKUP(N5572,lookups!$D$1:$E$6, 2, FALSE)</f>
        <v>hucuktlis r</v>
      </c>
      <c r="S5572" t="str">
        <f>VLOOKUP(C5572,lookups!$G$1:$H$3, 2, FALSE)</f>
        <v>smolt</v>
      </c>
    </row>
    <row r="5573" spans="1:19" x14ac:dyDescent="0.25">
      <c r="A5573" s="1">
        <v>34487</v>
      </c>
      <c r="B5573">
        <v>1</v>
      </c>
      <c r="C5573">
        <v>1</v>
      </c>
      <c r="D5573">
        <v>1</v>
      </c>
      <c r="E5573">
        <v>1994</v>
      </c>
      <c r="F5573">
        <v>18</v>
      </c>
      <c r="G5573">
        <v>1</v>
      </c>
      <c r="H5573">
        <v>78</v>
      </c>
      <c r="I5573">
        <v>4.34</v>
      </c>
      <c r="J5573">
        <v>3.892027621</v>
      </c>
      <c r="L5573">
        <v>1</v>
      </c>
      <c r="M5573">
        <v>8</v>
      </c>
      <c r="N5573">
        <v>399</v>
      </c>
      <c r="O5573">
        <v>1</v>
      </c>
      <c r="P5573">
        <v>3</v>
      </c>
      <c r="Q5573" t="str">
        <f>VLOOKUP(M5573,lookups!$A$1:$B$7, 2, FALSE)</f>
        <v>rotary screw</v>
      </c>
      <c r="R5573" t="str">
        <f>VLOOKUP(N5573,lookups!$D$1:$E$6, 2, FALSE)</f>
        <v>hucuktlis r</v>
      </c>
      <c r="S5573" t="str">
        <f>VLOOKUP(C5573,lookups!$G$1:$H$3, 2, FALSE)</f>
        <v>smolt</v>
      </c>
    </row>
    <row r="5574" spans="1:19" x14ac:dyDescent="0.25">
      <c r="A5574" s="1">
        <v>34487</v>
      </c>
      <c r="B5574">
        <v>1</v>
      </c>
      <c r="C5574">
        <v>1</v>
      </c>
      <c r="D5574">
        <v>1</v>
      </c>
      <c r="E5574">
        <v>1994</v>
      </c>
      <c r="F5574">
        <v>19</v>
      </c>
      <c r="G5574">
        <v>1</v>
      </c>
      <c r="H5574">
        <v>84</v>
      </c>
      <c r="I5574">
        <v>5.16</v>
      </c>
      <c r="J5574">
        <v>4.6273876779999998</v>
      </c>
      <c r="L5574">
        <v>1</v>
      </c>
      <c r="M5574">
        <v>8</v>
      </c>
      <c r="N5574">
        <v>399</v>
      </c>
      <c r="O5574">
        <v>1</v>
      </c>
      <c r="P5574">
        <v>3</v>
      </c>
      <c r="Q5574" t="str">
        <f>VLOOKUP(M5574,lookups!$A$1:$B$7, 2, FALSE)</f>
        <v>rotary screw</v>
      </c>
      <c r="R5574" t="str">
        <f>VLOOKUP(N5574,lookups!$D$1:$E$6, 2, FALSE)</f>
        <v>hucuktlis r</v>
      </c>
      <c r="S5574" t="str">
        <f>VLOOKUP(C5574,lookups!$G$1:$H$3, 2, FALSE)</f>
        <v>smolt</v>
      </c>
    </row>
    <row r="5575" spans="1:19" x14ac:dyDescent="0.25">
      <c r="A5575" s="1">
        <v>34487</v>
      </c>
      <c r="B5575">
        <v>1</v>
      </c>
      <c r="C5575">
        <v>1</v>
      </c>
      <c r="D5575">
        <v>1</v>
      </c>
      <c r="E5575">
        <v>1994</v>
      </c>
      <c r="F5575">
        <v>20</v>
      </c>
      <c r="G5575">
        <v>1</v>
      </c>
      <c r="H5575">
        <v>80</v>
      </c>
      <c r="I5575">
        <v>4.6500000000000004</v>
      </c>
      <c r="J5575">
        <v>4.1700295939999998</v>
      </c>
      <c r="L5575">
        <v>1</v>
      </c>
      <c r="M5575">
        <v>8</v>
      </c>
      <c r="N5575">
        <v>399</v>
      </c>
      <c r="O5575">
        <v>1</v>
      </c>
      <c r="P5575">
        <v>3</v>
      </c>
      <c r="Q5575" t="str">
        <f>VLOOKUP(M5575,lookups!$A$1:$B$7, 2, FALSE)</f>
        <v>rotary screw</v>
      </c>
      <c r="R5575" t="str">
        <f>VLOOKUP(N5575,lookups!$D$1:$E$6, 2, FALSE)</f>
        <v>hucuktlis r</v>
      </c>
      <c r="S5575" t="str">
        <f>VLOOKUP(C5575,lookups!$G$1:$H$3, 2, FALSE)</f>
        <v>smolt</v>
      </c>
    </row>
    <row r="5576" spans="1:19" x14ac:dyDescent="0.25">
      <c r="A5576" s="1">
        <v>34487</v>
      </c>
      <c r="B5576">
        <v>1</v>
      </c>
      <c r="C5576">
        <v>1</v>
      </c>
      <c r="D5576">
        <v>1</v>
      </c>
      <c r="E5576">
        <v>1994</v>
      </c>
      <c r="F5576">
        <v>21</v>
      </c>
      <c r="G5576">
        <v>1</v>
      </c>
      <c r="H5576">
        <v>72</v>
      </c>
      <c r="I5576">
        <v>3.3</v>
      </c>
      <c r="J5576">
        <v>2.959375841</v>
      </c>
      <c r="M5576">
        <v>8</v>
      </c>
      <c r="N5576">
        <v>399</v>
      </c>
      <c r="O5576">
        <v>1</v>
      </c>
      <c r="P5576">
        <v>3</v>
      </c>
      <c r="Q5576" t="str">
        <f>VLOOKUP(M5576,lookups!$A$1:$B$7, 2, FALSE)</f>
        <v>rotary screw</v>
      </c>
      <c r="R5576" t="str">
        <f>VLOOKUP(N5576,lookups!$D$1:$E$6, 2, FALSE)</f>
        <v>hucuktlis r</v>
      </c>
      <c r="S5576" t="str">
        <f>VLOOKUP(C5576,lookups!$G$1:$H$3, 2, FALSE)</f>
        <v>smolt</v>
      </c>
    </row>
    <row r="5577" spans="1:19" x14ac:dyDescent="0.25">
      <c r="A5577" s="1">
        <v>34487</v>
      </c>
      <c r="B5577">
        <v>1</v>
      </c>
      <c r="C5577">
        <v>1</v>
      </c>
      <c r="D5577">
        <v>1</v>
      </c>
      <c r="E5577">
        <v>1994</v>
      </c>
      <c r="F5577">
        <v>22</v>
      </c>
      <c r="G5577">
        <v>1</v>
      </c>
      <c r="H5577">
        <v>79</v>
      </c>
      <c r="I5577">
        <v>4.28</v>
      </c>
      <c r="J5577">
        <v>3.838220787</v>
      </c>
      <c r="L5577">
        <v>1</v>
      </c>
      <c r="M5577">
        <v>8</v>
      </c>
      <c r="N5577">
        <v>399</v>
      </c>
      <c r="O5577">
        <v>1</v>
      </c>
      <c r="P5577">
        <v>3</v>
      </c>
      <c r="Q5577" t="str">
        <f>VLOOKUP(M5577,lookups!$A$1:$B$7, 2, FALSE)</f>
        <v>rotary screw</v>
      </c>
      <c r="R5577" t="str">
        <f>VLOOKUP(N5577,lookups!$D$1:$E$6, 2, FALSE)</f>
        <v>hucuktlis r</v>
      </c>
      <c r="S5577" t="str">
        <f>VLOOKUP(C5577,lookups!$G$1:$H$3, 2, FALSE)</f>
        <v>smolt</v>
      </c>
    </row>
    <row r="5578" spans="1:19" x14ac:dyDescent="0.25">
      <c r="A5578" s="1">
        <v>34487</v>
      </c>
      <c r="B5578">
        <v>1</v>
      </c>
      <c r="C5578">
        <v>1</v>
      </c>
      <c r="D5578">
        <v>1</v>
      </c>
      <c r="E5578">
        <v>1994</v>
      </c>
      <c r="F5578">
        <v>23</v>
      </c>
      <c r="G5578">
        <v>1</v>
      </c>
      <c r="H5578">
        <v>68</v>
      </c>
      <c r="I5578">
        <v>3.17</v>
      </c>
      <c r="J5578">
        <v>2.8427943679999998</v>
      </c>
      <c r="M5578">
        <v>8</v>
      </c>
      <c r="N5578">
        <v>399</v>
      </c>
      <c r="O5578">
        <v>1</v>
      </c>
      <c r="P5578">
        <v>3</v>
      </c>
      <c r="Q5578" t="str">
        <f>VLOOKUP(M5578,lookups!$A$1:$B$7, 2, FALSE)</f>
        <v>rotary screw</v>
      </c>
      <c r="R5578" t="str">
        <f>VLOOKUP(N5578,lookups!$D$1:$E$6, 2, FALSE)</f>
        <v>hucuktlis r</v>
      </c>
      <c r="S5578" t="str">
        <f>VLOOKUP(C5578,lookups!$G$1:$H$3, 2, FALSE)</f>
        <v>smolt</v>
      </c>
    </row>
    <row r="5579" spans="1:19" x14ac:dyDescent="0.25">
      <c r="A5579" s="1">
        <v>34487</v>
      </c>
      <c r="B5579">
        <v>1</v>
      </c>
      <c r="C5579">
        <v>1</v>
      </c>
      <c r="D5579">
        <v>1</v>
      </c>
      <c r="E5579">
        <v>1994</v>
      </c>
      <c r="F5579">
        <v>24</v>
      </c>
      <c r="G5579">
        <v>1</v>
      </c>
      <c r="H5579">
        <v>81</v>
      </c>
      <c r="I5579">
        <v>4.47</v>
      </c>
      <c r="J5579">
        <v>4.0086090929999996</v>
      </c>
      <c r="L5579">
        <v>1</v>
      </c>
      <c r="M5579">
        <v>8</v>
      </c>
      <c r="N5579">
        <v>399</v>
      </c>
      <c r="O5579">
        <v>1</v>
      </c>
      <c r="P5579">
        <v>3</v>
      </c>
      <c r="Q5579" t="str">
        <f>VLOOKUP(M5579,lookups!$A$1:$B$7, 2, FALSE)</f>
        <v>rotary screw</v>
      </c>
      <c r="R5579" t="str">
        <f>VLOOKUP(N5579,lookups!$D$1:$E$6, 2, FALSE)</f>
        <v>hucuktlis r</v>
      </c>
      <c r="S5579" t="str">
        <f>VLOOKUP(C5579,lookups!$G$1:$H$3, 2, FALSE)</f>
        <v>smolt</v>
      </c>
    </row>
    <row r="5580" spans="1:19" x14ac:dyDescent="0.25">
      <c r="A5580" s="1">
        <v>34487</v>
      </c>
      <c r="B5580">
        <v>1</v>
      </c>
      <c r="C5580">
        <v>1</v>
      </c>
      <c r="D5580">
        <v>1</v>
      </c>
      <c r="E5580">
        <v>1994</v>
      </c>
      <c r="F5580">
        <v>25</v>
      </c>
      <c r="G5580">
        <v>1</v>
      </c>
      <c r="H5580">
        <v>78</v>
      </c>
      <c r="I5580">
        <v>4.41</v>
      </c>
      <c r="J5580">
        <v>3.9548022600000001</v>
      </c>
      <c r="L5580">
        <v>1</v>
      </c>
      <c r="M5580">
        <v>8</v>
      </c>
      <c r="N5580">
        <v>399</v>
      </c>
      <c r="O5580">
        <v>1</v>
      </c>
      <c r="P5580">
        <v>3</v>
      </c>
      <c r="Q5580" t="str">
        <f>VLOOKUP(M5580,lookups!$A$1:$B$7, 2, FALSE)</f>
        <v>rotary screw</v>
      </c>
      <c r="R5580" t="str">
        <f>VLOOKUP(N5580,lookups!$D$1:$E$6, 2, FALSE)</f>
        <v>hucuktlis r</v>
      </c>
      <c r="S5580" t="str">
        <f>VLOOKUP(C5580,lookups!$G$1:$H$3, 2, FALSE)</f>
        <v>smolt</v>
      </c>
    </row>
    <row r="5581" spans="1:19" x14ac:dyDescent="0.25">
      <c r="A5581" s="1">
        <v>34487</v>
      </c>
      <c r="B5581">
        <v>1</v>
      </c>
      <c r="C5581">
        <v>1</v>
      </c>
      <c r="D5581">
        <v>1</v>
      </c>
      <c r="E5581">
        <v>1994</v>
      </c>
      <c r="F5581">
        <v>26</v>
      </c>
      <c r="G5581">
        <v>1</v>
      </c>
      <c r="H5581">
        <v>84</v>
      </c>
      <c r="I5581">
        <v>5.29</v>
      </c>
      <c r="J5581">
        <v>4.7439691509999999</v>
      </c>
      <c r="L5581">
        <v>1</v>
      </c>
      <c r="M5581">
        <v>8</v>
      </c>
      <c r="N5581">
        <v>399</v>
      </c>
      <c r="O5581">
        <v>1</v>
      </c>
      <c r="P5581">
        <v>3</v>
      </c>
      <c r="Q5581" t="str">
        <f>VLOOKUP(M5581,lookups!$A$1:$B$7, 2, FALSE)</f>
        <v>rotary screw</v>
      </c>
      <c r="R5581" t="str">
        <f>VLOOKUP(N5581,lookups!$D$1:$E$6, 2, FALSE)</f>
        <v>hucuktlis r</v>
      </c>
      <c r="S5581" t="str">
        <f>VLOOKUP(C5581,lookups!$G$1:$H$3, 2, FALSE)</f>
        <v>smolt</v>
      </c>
    </row>
    <row r="5582" spans="1:19" x14ac:dyDescent="0.25">
      <c r="A5582" s="1">
        <v>34487</v>
      </c>
      <c r="B5582">
        <v>1</v>
      </c>
      <c r="C5582">
        <v>1</v>
      </c>
      <c r="D5582">
        <v>1</v>
      </c>
      <c r="E5582">
        <v>1994</v>
      </c>
      <c r="F5582">
        <v>27</v>
      </c>
      <c r="G5582">
        <v>1</v>
      </c>
      <c r="H5582">
        <v>83</v>
      </c>
      <c r="I5582">
        <v>4.71</v>
      </c>
      <c r="J5582">
        <v>4.2238364270000002</v>
      </c>
      <c r="L5582">
        <v>1</v>
      </c>
      <c r="M5582">
        <v>8</v>
      </c>
      <c r="N5582">
        <v>399</v>
      </c>
      <c r="O5582">
        <v>1</v>
      </c>
      <c r="P5582">
        <v>3</v>
      </c>
      <c r="Q5582" t="str">
        <f>VLOOKUP(M5582,lookups!$A$1:$B$7, 2, FALSE)</f>
        <v>rotary screw</v>
      </c>
      <c r="R5582" t="str">
        <f>VLOOKUP(N5582,lookups!$D$1:$E$6, 2, FALSE)</f>
        <v>hucuktlis r</v>
      </c>
      <c r="S5582" t="str">
        <f>VLOOKUP(C5582,lookups!$G$1:$H$3, 2, FALSE)</f>
        <v>smolt</v>
      </c>
    </row>
    <row r="5583" spans="1:19" x14ac:dyDescent="0.25">
      <c r="A5583" s="1">
        <v>34487</v>
      </c>
      <c r="B5583">
        <v>1</v>
      </c>
      <c r="C5583">
        <v>1</v>
      </c>
      <c r="D5583">
        <v>1</v>
      </c>
      <c r="E5583">
        <v>1994</v>
      </c>
      <c r="F5583">
        <v>28</v>
      </c>
      <c r="G5583">
        <v>1</v>
      </c>
      <c r="H5583">
        <v>75</v>
      </c>
      <c r="I5583">
        <v>3.75</v>
      </c>
      <c r="J5583">
        <v>3.3629270920000001</v>
      </c>
      <c r="L5583">
        <v>1</v>
      </c>
      <c r="M5583">
        <v>8</v>
      </c>
      <c r="N5583">
        <v>399</v>
      </c>
      <c r="O5583">
        <v>1</v>
      </c>
      <c r="P5583">
        <v>3</v>
      </c>
      <c r="Q5583" t="str">
        <f>VLOOKUP(M5583,lookups!$A$1:$B$7, 2, FALSE)</f>
        <v>rotary screw</v>
      </c>
      <c r="R5583" t="str">
        <f>VLOOKUP(N5583,lookups!$D$1:$E$6, 2, FALSE)</f>
        <v>hucuktlis r</v>
      </c>
      <c r="S5583" t="str">
        <f>VLOOKUP(C5583,lookups!$G$1:$H$3, 2, FALSE)</f>
        <v>smolt</v>
      </c>
    </row>
    <row r="5584" spans="1:19" x14ac:dyDescent="0.25">
      <c r="A5584" s="1">
        <v>34487</v>
      </c>
      <c r="B5584">
        <v>1</v>
      </c>
      <c r="C5584">
        <v>1</v>
      </c>
      <c r="D5584">
        <v>1</v>
      </c>
      <c r="E5584">
        <v>1994</v>
      </c>
      <c r="F5584">
        <v>29</v>
      </c>
      <c r="G5584">
        <v>1</v>
      </c>
      <c r="H5584">
        <v>70</v>
      </c>
      <c r="I5584">
        <v>3.04</v>
      </c>
      <c r="J5584">
        <v>2.7262128959999998</v>
      </c>
      <c r="M5584">
        <v>8</v>
      </c>
      <c r="N5584">
        <v>399</v>
      </c>
      <c r="O5584">
        <v>1</v>
      </c>
      <c r="P5584">
        <v>3</v>
      </c>
      <c r="Q5584" t="str">
        <f>VLOOKUP(M5584,lookups!$A$1:$B$7, 2, FALSE)</f>
        <v>rotary screw</v>
      </c>
      <c r="R5584" t="str">
        <f>VLOOKUP(N5584,lookups!$D$1:$E$6, 2, FALSE)</f>
        <v>hucuktlis r</v>
      </c>
      <c r="S5584" t="str">
        <f>VLOOKUP(C5584,lookups!$G$1:$H$3, 2, FALSE)</f>
        <v>smolt</v>
      </c>
    </row>
    <row r="5585" spans="1:19" x14ac:dyDescent="0.25">
      <c r="A5585" s="1">
        <v>34487</v>
      </c>
      <c r="B5585">
        <v>1</v>
      </c>
      <c r="C5585">
        <v>1</v>
      </c>
      <c r="D5585">
        <v>1</v>
      </c>
      <c r="E5585">
        <v>1994</v>
      </c>
      <c r="F5585">
        <v>30</v>
      </c>
      <c r="G5585">
        <v>1</v>
      </c>
      <c r="H5585">
        <v>79</v>
      </c>
      <c r="I5585">
        <v>4.26</v>
      </c>
      <c r="J5585">
        <v>3.8202851760000001</v>
      </c>
      <c r="L5585">
        <v>1</v>
      </c>
      <c r="M5585">
        <v>8</v>
      </c>
      <c r="N5585">
        <v>399</v>
      </c>
      <c r="O5585">
        <v>1</v>
      </c>
      <c r="P5585">
        <v>3</v>
      </c>
      <c r="Q5585" t="str">
        <f>VLOOKUP(M5585,lookups!$A$1:$B$7, 2, FALSE)</f>
        <v>rotary screw</v>
      </c>
      <c r="R5585" t="str">
        <f>VLOOKUP(N5585,lookups!$D$1:$E$6, 2, FALSE)</f>
        <v>hucuktlis r</v>
      </c>
      <c r="S5585" t="str">
        <f>VLOOKUP(C5585,lookups!$G$1:$H$3, 2, FALSE)</f>
        <v>smolt</v>
      </c>
    </row>
    <row r="5586" spans="1:19" x14ac:dyDescent="0.25">
      <c r="A5586" s="1">
        <v>34487</v>
      </c>
      <c r="B5586">
        <v>1</v>
      </c>
      <c r="C5586">
        <v>1</v>
      </c>
      <c r="D5586">
        <v>1</v>
      </c>
      <c r="E5586">
        <v>1994</v>
      </c>
      <c r="F5586">
        <v>31</v>
      </c>
      <c r="G5586">
        <v>1</v>
      </c>
      <c r="H5586">
        <v>85</v>
      </c>
      <c r="I5586">
        <v>5.68</v>
      </c>
      <c r="J5586">
        <v>5.0937135680000001</v>
      </c>
      <c r="L5586">
        <v>1</v>
      </c>
      <c r="M5586">
        <v>8</v>
      </c>
      <c r="N5586">
        <v>399</v>
      </c>
      <c r="O5586">
        <v>1</v>
      </c>
      <c r="P5586">
        <v>3</v>
      </c>
      <c r="Q5586" t="str">
        <f>VLOOKUP(M5586,lookups!$A$1:$B$7, 2, FALSE)</f>
        <v>rotary screw</v>
      </c>
      <c r="R5586" t="str">
        <f>VLOOKUP(N5586,lookups!$D$1:$E$6, 2, FALSE)</f>
        <v>hucuktlis r</v>
      </c>
      <c r="S5586" t="str">
        <f>VLOOKUP(C5586,lookups!$G$1:$H$3, 2, FALSE)</f>
        <v>smolt</v>
      </c>
    </row>
    <row r="5587" spans="1:19" x14ac:dyDescent="0.25">
      <c r="A5587" s="1">
        <v>34487</v>
      </c>
      <c r="B5587">
        <v>1</v>
      </c>
      <c r="C5587">
        <v>1</v>
      </c>
      <c r="D5587">
        <v>1</v>
      </c>
      <c r="E5587">
        <v>1994</v>
      </c>
      <c r="F5587">
        <v>32</v>
      </c>
      <c r="G5587">
        <v>1</v>
      </c>
      <c r="H5587">
        <v>75</v>
      </c>
      <c r="I5587">
        <v>3.72</v>
      </c>
      <c r="J5587">
        <v>3.3360236749999999</v>
      </c>
      <c r="L5587">
        <v>1</v>
      </c>
      <c r="M5587">
        <v>8</v>
      </c>
      <c r="N5587">
        <v>399</v>
      </c>
      <c r="O5587">
        <v>1</v>
      </c>
      <c r="P5587">
        <v>3</v>
      </c>
      <c r="Q5587" t="str">
        <f>VLOOKUP(M5587,lookups!$A$1:$B$7, 2, FALSE)</f>
        <v>rotary screw</v>
      </c>
      <c r="R5587" t="str">
        <f>VLOOKUP(N5587,lookups!$D$1:$E$6, 2, FALSE)</f>
        <v>hucuktlis r</v>
      </c>
      <c r="S5587" t="str">
        <f>VLOOKUP(C5587,lookups!$G$1:$H$3, 2, FALSE)</f>
        <v>smolt</v>
      </c>
    </row>
    <row r="5588" spans="1:19" x14ac:dyDescent="0.25">
      <c r="A5588" s="1">
        <v>34487</v>
      </c>
      <c r="B5588">
        <v>1</v>
      </c>
      <c r="C5588">
        <v>1</v>
      </c>
      <c r="D5588">
        <v>1</v>
      </c>
      <c r="E5588">
        <v>1994</v>
      </c>
      <c r="F5588">
        <v>33</v>
      </c>
      <c r="G5588">
        <v>1</v>
      </c>
      <c r="H5588">
        <v>82</v>
      </c>
      <c r="I5588">
        <v>4.58</v>
      </c>
      <c r="J5588">
        <v>4.1072549550000002</v>
      </c>
      <c r="L5588">
        <v>1</v>
      </c>
      <c r="M5588">
        <v>8</v>
      </c>
      <c r="N5588">
        <v>399</v>
      </c>
      <c r="O5588">
        <v>1</v>
      </c>
      <c r="P5588">
        <v>3</v>
      </c>
      <c r="Q5588" t="str">
        <f>VLOOKUP(M5588,lookups!$A$1:$B$7, 2, FALSE)</f>
        <v>rotary screw</v>
      </c>
      <c r="R5588" t="str">
        <f>VLOOKUP(N5588,lookups!$D$1:$E$6, 2, FALSE)</f>
        <v>hucuktlis r</v>
      </c>
      <c r="S5588" t="str">
        <f>VLOOKUP(C5588,lookups!$G$1:$H$3, 2, FALSE)</f>
        <v>smolt</v>
      </c>
    </row>
    <row r="5589" spans="1:19" x14ac:dyDescent="0.25">
      <c r="A5589" s="1">
        <v>34487</v>
      </c>
      <c r="B5589">
        <v>1</v>
      </c>
      <c r="C5589">
        <v>1</v>
      </c>
      <c r="D5589">
        <v>1</v>
      </c>
      <c r="E5589">
        <v>1994</v>
      </c>
      <c r="F5589">
        <v>34</v>
      </c>
      <c r="G5589">
        <v>1</v>
      </c>
      <c r="H5589">
        <v>83</v>
      </c>
      <c r="I5589">
        <v>5.36</v>
      </c>
      <c r="J5589">
        <v>4.8067437899999996</v>
      </c>
      <c r="L5589">
        <v>1</v>
      </c>
      <c r="M5589">
        <v>8</v>
      </c>
      <c r="N5589">
        <v>399</v>
      </c>
      <c r="O5589">
        <v>1</v>
      </c>
      <c r="P5589">
        <v>3</v>
      </c>
      <c r="Q5589" t="str">
        <f>VLOOKUP(M5589,lookups!$A$1:$B$7, 2, FALSE)</f>
        <v>rotary screw</v>
      </c>
      <c r="R5589" t="str">
        <f>VLOOKUP(N5589,lookups!$D$1:$E$6, 2, FALSE)</f>
        <v>hucuktlis r</v>
      </c>
      <c r="S5589" t="str">
        <f>VLOOKUP(C5589,lookups!$G$1:$H$3, 2, FALSE)</f>
        <v>smolt</v>
      </c>
    </row>
    <row r="5590" spans="1:19" x14ac:dyDescent="0.25">
      <c r="A5590" s="1">
        <v>34487</v>
      </c>
      <c r="B5590">
        <v>1</v>
      </c>
      <c r="C5590">
        <v>1</v>
      </c>
      <c r="D5590">
        <v>1</v>
      </c>
      <c r="E5590">
        <v>1994</v>
      </c>
      <c r="F5590">
        <v>35</v>
      </c>
      <c r="G5590">
        <v>1</v>
      </c>
      <c r="H5590">
        <v>88</v>
      </c>
      <c r="I5590">
        <v>6.37</v>
      </c>
      <c r="J5590">
        <v>5.7124921530000004</v>
      </c>
      <c r="L5590">
        <v>1</v>
      </c>
      <c r="M5590">
        <v>8</v>
      </c>
      <c r="N5590">
        <v>399</v>
      </c>
      <c r="O5590">
        <v>1</v>
      </c>
      <c r="P5590">
        <v>3</v>
      </c>
      <c r="Q5590" t="str">
        <f>VLOOKUP(M5590,lookups!$A$1:$B$7, 2, FALSE)</f>
        <v>rotary screw</v>
      </c>
      <c r="R5590" t="str">
        <f>VLOOKUP(N5590,lookups!$D$1:$E$6, 2, FALSE)</f>
        <v>hucuktlis r</v>
      </c>
      <c r="S5590" t="str">
        <f>VLOOKUP(C5590,lookups!$G$1:$H$3, 2, FALSE)</f>
        <v>smolt</v>
      </c>
    </row>
    <row r="5591" spans="1:19" x14ac:dyDescent="0.25">
      <c r="A5591" s="1">
        <v>34487</v>
      </c>
      <c r="B5591">
        <v>1</v>
      </c>
      <c r="C5591">
        <v>1</v>
      </c>
      <c r="D5591">
        <v>1</v>
      </c>
      <c r="E5591">
        <v>1994</v>
      </c>
      <c r="F5591">
        <v>36</v>
      </c>
      <c r="G5591">
        <v>1</v>
      </c>
      <c r="H5591">
        <v>84</v>
      </c>
      <c r="I5591">
        <v>5.63</v>
      </c>
      <c r="J5591">
        <v>5.0488745399999999</v>
      </c>
      <c r="L5591">
        <v>1</v>
      </c>
      <c r="M5591">
        <v>8</v>
      </c>
      <c r="N5591">
        <v>399</v>
      </c>
      <c r="O5591">
        <v>1</v>
      </c>
      <c r="P5591">
        <v>3</v>
      </c>
      <c r="Q5591" t="str">
        <f>VLOOKUP(M5591,lookups!$A$1:$B$7, 2, FALSE)</f>
        <v>rotary screw</v>
      </c>
      <c r="R5591" t="str">
        <f>VLOOKUP(N5591,lookups!$D$1:$E$6, 2, FALSE)</f>
        <v>hucuktlis r</v>
      </c>
      <c r="S5591" t="str">
        <f>VLOOKUP(C5591,lookups!$G$1:$H$3, 2, FALSE)</f>
        <v>smolt</v>
      </c>
    </row>
    <row r="5592" spans="1:19" x14ac:dyDescent="0.25">
      <c r="A5592" s="1">
        <v>34487</v>
      </c>
      <c r="B5592">
        <v>1</v>
      </c>
      <c r="C5592">
        <v>1</v>
      </c>
      <c r="D5592">
        <v>1</v>
      </c>
      <c r="E5592">
        <v>1994</v>
      </c>
      <c r="F5592">
        <v>37</v>
      </c>
      <c r="G5592">
        <v>1</v>
      </c>
      <c r="H5592">
        <v>84</v>
      </c>
      <c r="I5592">
        <v>5.3</v>
      </c>
      <c r="J5592">
        <v>4.7529369560000001</v>
      </c>
      <c r="L5592">
        <v>1</v>
      </c>
      <c r="M5592">
        <v>8</v>
      </c>
      <c r="N5592">
        <v>399</v>
      </c>
      <c r="O5592">
        <v>1</v>
      </c>
      <c r="P5592">
        <v>3</v>
      </c>
      <c r="Q5592" t="str">
        <f>VLOOKUP(M5592,lookups!$A$1:$B$7, 2, FALSE)</f>
        <v>rotary screw</v>
      </c>
      <c r="R5592" t="str">
        <f>VLOOKUP(N5592,lookups!$D$1:$E$6, 2, FALSE)</f>
        <v>hucuktlis r</v>
      </c>
      <c r="S5592" t="str">
        <f>VLOOKUP(C5592,lookups!$G$1:$H$3, 2, FALSE)</f>
        <v>smolt</v>
      </c>
    </row>
    <row r="5593" spans="1:19" x14ac:dyDescent="0.25">
      <c r="A5593" s="1">
        <v>34487</v>
      </c>
      <c r="B5593">
        <v>1</v>
      </c>
      <c r="C5593">
        <v>1</v>
      </c>
      <c r="D5593">
        <v>1</v>
      </c>
      <c r="E5593">
        <v>1994</v>
      </c>
      <c r="F5593">
        <v>38</v>
      </c>
      <c r="G5593">
        <v>1</v>
      </c>
      <c r="H5593">
        <v>86</v>
      </c>
      <c r="I5593">
        <v>5.88</v>
      </c>
      <c r="J5593">
        <v>5.2730696799999999</v>
      </c>
      <c r="L5593">
        <v>1</v>
      </c>
      <c r="M5593">
        <v>8</v>
      </c>
      <c r="N5593">
        <v>399</v>
      </c>
      <c r="O5593">
        <v>1</v>
      </c>
      <c r="P5593">
        <v>3</v>
      </c>
      <c r="Q5593" t="str">
        <f>VLOOKUP(M5593,lookups!$A$1:$B$7, 2, FALSE)</f>
        <v>rotary screw</v>
      </c>
      <c r="R5593" t="str">
        <f>VLOOKUP(N5593,lookups!$D$1:$E$6, 2, FALSE)</f>
        <v>hucuktlis r</v>
      </c>
      <c r="S5593" t="str">
        <f>VLOOKUP(C5593,lookups!$G$1:$H$3, 2, FALSE)</f>
        <v>smolt</v>
      </c>
    </row>
    <row r="5594" spans="1:19" x14ac:dyDescent="0.25">
      <c r="A5594" s="1">
        <v>34487</v>
      </c>
      <c r="B5594">
        <v>1</v>
      </c>
      <c r="C5594">
        <v>1</v>
      </c>
      <c r="D5594">
        <v>1</v>
      </c>
      <c r="E5594">
        <v>1994</v>
      </c>
      <c r="F5594">
        <v>39</v>
      </c>
      <c r="G5594">
        <v>1</v>
      </c>
      <c r="H5594">
        <v>86</v>
      </c>
      <c r="I5594">
        <v>5.17</v>
      </c>
      <c r="J5594">
        <v>4.6363554840000001</v>
      </c>
      <c r="L5594">
        <v>1</v>
      </c>
      <c r="M5594">
        <v>8</v>
      </c>
      <c r="N5594">
        <v>399</v>
      </c>
      <c r="O5594">
        <v>1</v>
      </c>
      <c r="P5594">
        <v>3</v>
      </c>
      <c r="Q5594" t="str">
        <f>VLOOKUP(M5594,lookups!$A$1:$B$7, 2, FALSE)</f>
        <v>rotary screw</v>
      </c>
      <c r="R5594" t="str">
        <f>VLOOKUP(N5594,lookups!$D$1:$E$6, 2, FALSE)</f>
        <v>hucuktlis r</v>
      </c>
      <c r="S5594" t="str">
        <f>VLOOKUP(C5594,lookups!$G$1:$H$3, 2, FALSE)</f>
        <v>smolt</v>
      </c>
    </row>
    <row r="5595" spans="1:19" x14ac:dyDescent="0.25">
      <c r="A5595" s="1">
        <v>34487</v>
      </c>
      <c r="B5595">
        <v>1</v>
      </c>
      <c r="C5595">
        <v>1</v>
      </c>
      <c r="D5595">
        <v>1</v>
      </c>
      <c r="E5595">
        <v>1994</v>
      </c>
      <c r="F5595">
        <v>40</v>
      </c>
      <c r="G5595">
        <v>1</v>
      </c>
      <c r="H5595">
        <v>95</v>
      </c>
      <c r="I5595">
        <v>7.49</v>
      </c>
      <c r="J5595">
        <v>6.7168863779999999</v>
      </c>
      <c r="L5595">
        <v>1</v>
      </c>
      <c r="M5595">
        <v>8</v>
      </c>
      <c r="N5595">
        <v>399</v>
      </c>
      <c r="O5595">
        <v>1</v>
      </c>
      <c r="P5595">
        <v>3</v>
      </c>
      <c r="Q5595" t="str">
        <f>VLOOKUP(M5595,lookups!$A$1:$B$7, 2, FALSE)</f>
        <v>rotary screw</v>
      </c>
      <c r="R5595" t="str">
        <f>VLOOKUP(N5595,lookups!$D$1:$E$6, 2, FALSE)</f>
        <v>hucuktlis r</v>
      </c>
      <c r="S5595" t="str">
        <f>VLOOKUP(C5595,lookups!$G$1:$H$3, 2, FALSE)</f>
        <v>smolt</v>
      </c>
    </row>
    <row r="5596" spans="1:19" x14ac:dyDescent="0.25">
      <c r="A5596" s="1">
        <v>34487</v>
      </c>
      <c r="B5596">
        <v>1</v>
      </c>
      <c r="C5596">
        <v>1</v>
      </c>
      <c r="D5596">
        <v>1</v>
      </c>
      <c r="E5596">
        <v>1994</v>
      </c>
      <c r="F5596">
        <v>41</v>
      </c>
      <c r="G5596">
        <v>1</v>
      </c>
      <c r="H5596">
        <v>78</v>
      </c>
      <c r="I5596">
        <v>4.08</v>
      </c>
      <c r="J5596">
        <v>3.6588646759999999</v>
      </c>
      <c r="L5596">
        <v>1</v>
      </c>
      <c r="M5596">
        <v>8</v>
      </c>
      <c r="N5596">
        <v>399</v>
      </c>
      <c r="O5596">
        <v>1</v>
      </c>
      <c r="P5596">
        <v>3</v>
      </c>
      <c r="Q5596" t="str">
        <f>VLOOKUP(M5596,lookups!$A$1:$B$7, 2, FALSE)</f>
        <v>rotary screw</v>
      </c>
      <c r="R5596" t="str">
        <f>VLOOKUP(N5596,lookups!$D$1:$E$6, 2, FALSE)</f>
        <v>hucuktlis r</v>
      </c>
      <c r="S5596" t="str">
        <f>VLOOKUP(C5596,lookups!$G$1:$H$3, 2, FALSE)</f>
        <v>smolt</v>
      </c>
    </row>
    <row r="5597" spans="1:19" x14ac:dyDescent="0.25">
      <c r="A5597" s="1">
        <v>34487</v>
      </c>
      <c r="B5597">
        <v>1</v>
      </c>
      <c r="C5597">
        <v>1</v>
      </c>
      <c r="D5597">
        <v>1</v>
      </c>
      <c r="E5597">
        <v>1994</v>
      </c>
      <c r="F5597">
        <v>42</v>
      </c>
      <c r="G5597">
        <v>1</v>
      </c>
      <c r="H5597">
        <v>74</v>
      </c>
      <c r="I5597">
        <v>3.47</v>
      </c>
      <c r="J5597">
        <v>3.111828536</v>
      </c>
      <c r="M5597">
        <v>8</v>
      </c>
      <c r="N5597">
        <v>399</v>
      </c>
      <c r="O5597">
        <v>1</v>
      </c>
      <c r="P5597">
        <v>3</v>
      </c>
      <c r="Q5597" t="str">
        <f>VLOOKUP(M5597,lookups!$A$1:$B$7, 2, FALSE)</f>
        <v>rotary screw</v>
      </c>
      <c r="R5597" t="str">
        <f>VLOOKUP(N5597,lookups!$D$1:$E$6, 2, FALSE)</f>
        <v>hucuktlis r</v>
      </c>
      <c r="S5597" t="str">
        <f>VLOOKUP(C5597,lookups!$G$1:$H$3, 2, FALSE)</f>
        <v>smolt</v>
      </c>
    </row>
    <row r="5598" spans="1:19" x14ac:dyDescent="0.25">
      <c r="A5598" s="1">
        <v>34487</v>
      </c>
      <c r="B5598">
        <v>1</v>
      </c>
      <c r="C5598">
        <v>1</v>
      </c>
      <c r="D5598">
        <v>1</v>
      </c>
      <c r="E5598">
        <v>1994</v>
      </c>
      <c r="F5598">
        <v>43</v>
      </c>
      <c r="G5598">
        <v>1</v>
      </c>
      <c r="H5598">
        <v>70</v>
      </c>
      <c r="I5598">
        <v>3.65</v>
      </c>
      <c r="J5598">
        <v>3.2732490360000002</v>
      </c>
      <c r="M5598">
        <v>8</v>
      </c>
      <c r="N5598">
        <v>399</v>
      </c>
      <c r="O5598">
        <v>1</v>
      </c>
      <c r="P5598">
        <v>3</v>
      </c>
      <c r="Q5598" t="str">
        <f>VLOOKUP(M5598,lookups!$A$1:$B$7, 2, FALSE)</f>
        <v>rotary screw</v>
      </c>
      <c r="R5598" t="str">
        <f>VLOOKUP(N5598,lookups!$D$1:$E$6, 2, FALSE)</f>
        <v>hucuktlis r</v>
      </c>
      <c r="S5598" t="str">
        <f>VLOOKUP(C5598,lookups!$G$1:$H$3, 2, FALSE)</f>
        <v>smolt</v>
      </c>
    </row>
    <row r="5599" spans="1:19" x14ac:dyDescent="0.25">
      <c r="A5599" s="1">
        <v>34487</v>
      </c>
      <c r="B5599">
        <v>1</v>
      </c>
      <c r="C5599">
        <v>1</v>
      </c>
      <c r="D5599">
        <v>1</v>
      </c>
      <c r="E5599">
        <v>1994</v>
      </c>
      <c r="F5599">
        <v>44</v>
      </c>
      <c r="G5599">
        <v>1</v>
      </c>
      <c r="H5599">
        <v>81</v>
      </c>
      <c r="I5599">
        <v>4.8600000000000003</v>
      </c>
      <c r="J5599">
        <v>4.3583535109999998</v>
      </c>
      <c r="L5599">
        <v>1</v>
      </c>
      <c r="M5599">
        <v>8</v>
      </c>
      <c r="N5599">
        <v>399</v>
      </c>
      <c r="O5599">
        <v>1</v>
      </c>
      <c r="P5599">
        <v>3</v>
      </c>
      <c r="Q5599" t="str">
        <f>VLOOKUP(M5599,lookups!$A$1:$B$7, 2, FALSE)</f>
        <v>rotary screw</v>
      </c>
      <c r="R5599" t="str">
        <f>VLOOKUP(N5599,lookups!$D$1:$E$6, 2, FALSE)</f>
        <v>hucuktlis r</v>
      </c>
      <c r="S5599" t="str">
        <f>VLOOKUP(C5599,lookups!$G$1:$H$3, 2, FALSE)</f>
        <v>smolt</v>
      </c>
    </row>
    <row r="5600" spans="1:19" x14ac:dyDescent="0.25">
      <c r="A5600" s="1">
        <v>34487</v>
      </c>
      <c r="B5600">
        <v>1</v>
      </c>
      <c r="C5600">
        <v>1</v>
      </c>
      <c r="D5600">
        <v>1</v>
      </c>
      <c r="E5600">
        <v>1994</v>
      </c>
      <c r="F5600">
        <v>45</v>
      </c>
      <c r="G5600">
        <v>1</v>
      </c>
      <c r="H5600">
        <v>78</v>
      </c>
      <c r="I5600">
        <v>4.21</v>
      </c>
      <c r="J5600">
        <v>3.7754461479999999</v>
      </c>
      <c r="L5600">
        <v>1</v>
      </c>
      <c r="M5600">
        <v>8</v>
      </c>
      <c r="N5600">
        <v>399</v>
      </c>
      <c r="O5600">
        <v>1</v>
      </c>
      <c r="P5600">
        <v>3</v>
      </c>
      <c r="Q5600" t="str">
        <f>VLOOKUP(M5600,lookups!$A$1:$B$7, 2, FALSE)</f>
        <v>rotary screw</v>
      </c>
      <c r="R5600" t="str">
        <f>VLOOKUP(N5600,lookups!$D$1:$E$6, 2, FALSE)</f>
        <v>hucuktlis r</v>
      </c>
      <c r="S5600" t="str">
        <f>VLOOKUP(C5600,lookups!$G$1:$H$3, 2, FALSE)</f>
        <v>smolt</v>
      </c>
    </row>
    <row r="5601" spans="1:19" x14ac:dyDescent="0.25">
      <c r="A5601" s="1">
        <v>34487</v>
      </c>
      <c r="B5601">
        <v>1</v>
      </c>
      <c r="C5601">
        <v>1</v>
      </c>
      <c r="D5601">
        <v>1</v>
      </c>
      <c r="E5601">
        <v>1994</v>
      </c>
      <c r="F5601">
        <v>46</v>
      </c>
      <c r="G5601">
        <v>1</v>
      </c>
      <c r="H5601">
        <v>80</v>
      </c>
      <c r="I5601">
        <v>4.6100000000000003</v>
      </c>
      <c r="J5601">
        <v>4.1341583709999998</v>
      </c>
      <c r="L5601">
        <v>1</v>
      </c>
      <c r="M5601">
        <v>8</v>
      </c>
      <c r="N5601">
        <v>399</v>
      </c>
      <c r="O5601">
        <v>1</v>
      </c>
      <c r="P5601">
        <v>3</v>
      </c>
      <c r="Q5601" t="str">
        <f>VLOOKUP(M5601,lookups!$A$1:$B$7, 2, FALSE)</f>
        <v>rotary screw</v>
      </c>
      <c r="R5601" t="str">
        <f>VLOOKUP(N5601,lookups!$D$1:$E$6, 2, FALSE)</f>
        <v>hucuktlis r</v>
      </c>
      <c r="S5601" t="str">
        <f>VLOOKUP(C5601,lookups!$G$1:$H$3, 2, FALSE)</f>
        <v>smolt</v>
      </c>
    </row>
    <row r="5602" spans="1:19" x14ac:dyDescent="0.25">
      <c r="A5602" s="1">
        <v>34487</v>
      </c>
      <c r="B5602">
        <v>1</v>
      </c>
      <c r="C5602">
        <v>1</v>
      </c>
      <c r="D5602">
        <v>1</v>
      </c>
      <c r="E5602">
        <v>1994</v>
      </c>
      <c r="F5602">
        <v>47</v>
      </c>
      <c r="G5602">
        <v>1</v>
      </c>
      <c r="H5602">
        <v>78</v>
      </c>
      <c r="I5602">
        <v>4.1100000000000003</v>
      </c>
      <c r="J5602">
        <v>3.6857680930000001</v>
      </c>
      <c r="L5602">
        <v>1</v>
      </c>
      <c r="M5602">
        <v>8</v>
      </c>
      <c r="N5602">
        <v>399</v>
      </c>
      <c r="O5602">
        <v>1</v>
      </c>
      <c r="P5602">
        <v>3</v>
      </c>
      <c r="Q5602" t="str">
        <f>VLOOKUP(M5602,lookups!$A$1:$B$7, 2, FALSE)</f>
        <v>rotary screw</v>
      </c>
      <c r="R5602" t="str">
        <f>VLOOKUP(N5602,lookups!$D$1:$E$6, 2, FALSE)</f>
        <v>hucuktlis r</v>
      </c>
      <c r="S5602" t="str">
        <f>VLOOKUP(C5602,lookups!$G$1:$H$3, 2, FALSE)</f>
        <v>smolt</v>
      </c>
    </row>
    <row r="5603" spans="1:19" x14ac:dyDescent="0.25">
      <c r="A5603" s="1">
        <v>34487</v>
      </c>
      <c r="B5603">
        <v>1</v>
      </c>
      <c r="C5603">
        <v>1</v>
      </c>
      <c r="D5603">
        <v>1</v>
      </c>
      <c r="E5603">
        <v>1994</v>
      </c>
      <c r="F5603">
        <v>48</v>
      </c>
      <c r="G5603">
        <v>1</v>
      </c>
      <c r="H5603">
        <v>81</v>
      </c>
      <c r="I5603">
        <v>4.75</v>
      </c>
      <c r="J5603">
        <v>4.2597076500000002</v>
      </c>
      <c r="L5603">
        <v>1</v>
      </c>
      <c r="M5603">
        <v>8</v>
      </c>
      <c r="N5603">
        <v>399</v>
      </c>
      <c r="O5603">
        <v>1</v>
      </c>
      <c r="P5603">
        <v>3</v>
      </c>
      <c r="Q5603" t="str">
        <f>VLOOKUP(M5603,lookups!$A$1:$B$7, 2, FALSE)</f>
        <v>rotary screw</v>
      </c>
      <c r="R5603" t="str">
        <f>VLOOKUP(N5603,lookups!$D$1:$E$6, 2, FALSE)</f>
        <v>hucuktlis r</v>
      </c>
      <c r="S5603" t="str">
        <f>VLOOKUP(C5603,lookups!$G$1:$H$3, 2, FALSE)</f>
        <v>smolt</v>
      </c>
    </row>
    <row r="5604" spans="1:19" x14ac:dyDescent="0.25">
      <c r="A5604" s="1">
        <v>34487</v>
      </c>
      <c r="B5604">
        <v>1</v>
      </c>
      <c r="C5604">
        <v>1</v>
      </c>
      <c r="D5604">
        <v>1</v>
      </c>
      <c r="E5604">
        <v>1994</v>
      </c>
      <c r="F5604">
        <v>49</v>
      </c>
      <c r="G5604">
        <v>1</v>
      </c>
      <c r="H5604">
        <v>80</v>
      </c>
      <c r="I5604">
        <v>4.4400000000000004</v>
      </c>
      <c r="J5604">
        <v>3.9817056769999999</v>
      </c>
      <c r="L5604">
        <v>1</v>
      </c>
      <c r="M5604">
        <v>8</v>
      </c>
      <c r="N5604">
        <v>399</v>
      </c>
      <c r="O5604">
        <v>1</v>
      </c>
      <c r="P5604">
        <v>3</v>
      </c>
      <c r="Q5604" t="str">
        <f>VLOOKUP(M5604,lookups!$A$1:$B$7, 2, FALSE)</f>
        <v>rotary screw</v>
      </c>
      <c r="R5604" t="str">
        <f>VLOOKUP(N5604,lookups!$D$1:$E$6, 2, FALSE)</f>
        <v>hucuktlis r</v>
      </c>
      <c r="S5604" t="str">
        <f>VLOOKUP(C5604,lookups!$G$1:$H$3, 2, FALSE)</f>
        <v>smolt</v>
      </c>
    </row>
    <row r="5605" spans="1:19" x14ac:dyDescent="0.25">
      <c r="A5605" s="1">
        <v>34487</v>
      </c>
      <c r="B5605">
        <v>1</v>
      </c>
      <c r="C5605">
        <v>1</v>
      </c>
      <c r="D5605">
        <v>1</v>
      </c>
      <c r="E5605">
        <v>1994</v>
      </c>
      <c r="F5605">
        <v>50</v>
      </c>
      <c r="G5605">
        <v>1</v>
      </c>
      <c r="H5605">
        <v>78</v>
      </c>
      <c r="I5605">
        <v>4.32</v>
      </c>
      <c r="J5605">
        <v>3.87409201</v>
      </c>
      <c r="L5605">
        <v>1</v>
      </c>
      <c r="M5605">
        <v>8</v>
      </c>
      <c r="N5605">
        <v>399</v>
      </c>
      <c r="O5605">
        <v>1</v>
      </c>
      <c r="P5605">
        <v>3</v>
      </c>
      <c r="Q5605" t="str">
        <f>VLOOKUP(M5605,lookups!$A$1:$B$7, 2, FALSE)</f>
        <v>rotary screw</v>
      </c>
      <c r="R5605" t="str">
        <f>VLOOKUP(N5605,lookups!$D$1:$E$6, 2, FALSE)</f>
        <v>hucuktlis r</v>
      </c>
      <c r="S5605" t="str">
        <f>VLOOKUP(C5605,lookups!$G$1:$H$3, 2, FALSE)</f>
        <v>smolt</v>
      </c>
    </row>
    <row r="5606" spans="1:19" x14ac:dyDescent="0.25">
      <c r="A5606" s="1">
        <v>34487</v>
      </c>
      <c r="B5606">
        <v>1</v>
      </c>
      <c r="C5606">
        <v>1</v>
      </c>
      <c r="D5606">
        <v>1</v>
      </c>
      <c r="E5606">
        <v>1994</v>
      </c>
      <c r="F5606">
        <v>51</v>
      </c>
      <c r="G5606">
        <v>1</v>
      </c>
      <c r="H5606">
        <v>93</v>
      </c>
      <c r="I5606">
        <v>7.5</v>
      </c>
      <c r="J5606">
        <v>6.725854183</v>
      </c>
      <c r="L5606">
        <v>1</v>
      </c>
      <c r="M5606">
        <v>8</v>
      </c>
      <c r="N5606">
        <v>399</v>
      </c>
      <c r="O5606">
        <v>1</v>
      </c>
      <c r="P5606">
        <v>3</v>
      </c>
      <c r="Q5606" t="str">
        <f>VLOOKUP(M5606,lookups!$A$1:$B$7, 2, FALSE)</f>
        <v>rotary screw</v>
      </c>
      <c r="R5606" t="str">
        <f>VLOOKUP(N5606,lookups!$D$1:$E$6, 2, FALSE)</f>
        <v>hucuktlis r</v>
      </c>
      <c r="S5606" t="str">
        <f>VLOOKUP(C5606,lookups!$G$1:$H$3, 2, FALSE)</f>
        <v>smolt</v>
      </c>
    </row>
    <row r="5607" spans="1:19" x14ac:dyDescent="0.25">
      <c r="A5607" s="1">
        <v>34487</v>
      </c>
      <c r="B5607">
        <v>1</v>
      </c>
      <c r="C5607">
        <v>1</v>
      </c>
      <c r="D5607">
        <v>1</v>
      </c>
      <c r="E5607">
        <v>1994</v>
      </c>
      <c r="F5607">
        <v>52</v>
      </c>
      <c r="G5607">
        <v>1</v>
      </c>
      <c r="H5607">
        <v>83</v>
      </c>
      <c r="I5607">
        <v>5.0999999999999996</v>
      </c>
      <c r="J5607">
        <v>4.5735808450000004</v>
      </c>
      <c r="L5607">
        <v>1</v>
      </c>
      <c r="M5607">
        <v>8</v>
      </c>
      <c r="N5607">
        <v>399</v>
      </c>
      <c r="O5607">
        <v>1</v>
      </c>
      <c r="P5607">
        <v>3</v>
      </c>
      <c r="Q5607" t="str">
        <f>VLOOKUP(M5607,lookups!$A$1:$B$7, 2, FALSE)</f>
        <v>rotary screw</v>
      </c>
      <c r="R5607" t="str">
        <f>VLOOKUP(N5607,lookups!$D$1:$E$6, 2, FALSE)</f>
        <v>hucuktlis r</v>
      </c>
      <c r="S5607" t="str">
        <f>VLOOKUP(C5607,lookups!$G$1:$H$3, 2, FALSE)</f>
        <v>smolt</v>
      </c>
    </row>
    <row r="5608" spans="1:19" x14ac:dyDescent="0.25">
      <c r="A5608" s="1">
        <v>34487</v>
      </c>
      <c r="B5608">
        <v>1</v>
      </c>
      <c r="C5608">
        <v>1</v>
      </c>
      <c r="D5608">
        <v>1</v>
      </c>
      <c r="E5608">
        <v>1994</v>
      </c>
      <c r="F5608">
        <v>53</v>
      </c>
      <c r="G5608">
        <v>1</v>
      </c>
      <c r="H5608">
        <v>79</v>
      </c>
      <c r="I5608">
        <v>4.16</v>
      </c>
      <c r="J5608">
        <v>3.7306071200000002</v>
      </c>
      <c r="L5608">
        <v>1</v>
      </c>
      <c r="M5608">
        <v>8</v>
      </c>
      <c r="N5608">
        <v>399</v>
      </c>
      <c r="O5608">
        <v>1</v>
      </c>
      <c r="P5608">
        <v>3</v>
      </c>
      <c r="Q5608" t="str">
        <f>VLOOKUP(M5608,lookups!$A$1:$B$7, 2, FALSE)</f>
        <v>rotary screw</v>
      </c>
      <c r="R5608" t="str">
        <f>VLOOKUP(N5608,lookups!$D$1:$E$6, 2, FALSE)</f>
        <v>hucuktlis r</v>
      </c>
      <c r="S5608" t="str">
        <f>VLOOKUP(C5608,lookups!$G$1:$H$3, 2, FALSE)</f>
        <v>smolt</v>
      </c>
    </row>
    <row r="5609" spans="1:19" x14ac:dyDescent="0.25">
      <c r="A5609" s="1">
        <v>34487</v>
      </c>
      <c r="B5609">
        <v>1</v>
      </c>
      <c r="C5609">
        <v>1</v>
      </c>
      <c r="D5609">
        <v>1</v>
      </c>
      <c r="E5609">
        <v>1994</v>
      </c>
      <c r="F5609">
        <v>54</v>
      </c>
      <c r="G5609">
        <v>1</v>
      </c>
      <c r="H5609">
        <v>85</v>
      </c>
      <c r="I5609">
        <v>5.76</v>
      </c>
      <c r="J5609">
        <v>5.165456013</v>
      </c>
      <c r="L5609">
        <v>1</v>
      </c>
      <c r="M5609">
        <v>8</v>
      </c>
      <c r="N5609">
        <v>399</v>
      </c>
      <c r="O5609">
        <v>1</v>
      </c>
      <c r="P5609">
        <v>3</v>
      </c>
      <c r="Q5609" t="str">
        <f>VLOOKUP(M5609,lookups!$A$1:$B$7, 2, FALSE)</f>
        <v>rotary screw</v>
      </c>
      <c r="R5609" t="str">
        <f>VLOOKUP(N5609,lookups!$D$1:$E$6, 2, FALSE)</f>
        <v>hucuktlis r</v>
      </c>
      <c r="S5609" t="str">
        <f>VLOOKUP(C5609,lookups!$G$1:$H$3, 2, FALSE)</f>
        <v>smolt</v>
      </c>
    </row>
    <row r="5610" spans="1:19" x14ac:dyDescent="0.25">
      <c r="A5610" s="1">
        <v>34487</v>
      </c>
      <c r="B5610">
        <v>1</v>
      </c>
      <c r="C5610">
        <v>1</v>
      </c>
      <c r="D5610">
        <v>1</v>
      </c>
      <c r="E5610">
        <v>1994</v>
      </c>
      <c r="F5610">
        <v>55</v>
      </c>
      <c r="G5610">
        <v>1</v>
      </c>
      <c r="H5610">
        <v>75</v>
      </c>
      <c r="I5610">
        <v>3.45</v>
      </c>
      <c r="J5610">
        <v>3.0938929239999999</v>
      </c>
      <c r="L5610">
        <v>1</v>
      </c>
      <c r="M5610">
        <v>8</v>
      </c>
      <c r="N5610">
        <v>399</v>
      </c>
      <c r="O5610">
        <v>1</v>
      </c>
      <c r="P5610">
        <v>3</v>
      </c>
      <c r="Q5610" t="str">
        <f>VLOOKUP(M5610,lookups!$A$1:$B$7, 2, FALSE)</f>
        <v>rotary screw</v>
      </c>
      <c r="R5610" t="str">
        <f>VLOOKUP(N5610,lookups!$D$1:$E$6, 2, FALSE)</f>
        <v>hucuktlis r</v>
      </c>
      <c r="S5610" t="str">
        <f>VLOOKUP(C5610,lookups!$G$1:$H$3, 2, FALSE)</f>
        <v>smolt</v>
      </c>
    </row>
    <row r="5611" spans="1:19" x14ac:dyDescent="0.25">
      <c r="A5611" s="1">
        <v>34487</v>
      </c>
      <c r="B5611">
        <v>1</v>
      </c>
      <c r="C5611">
        <v>1</v>
      </c>
      <c r="D5611">
        <v>1</v>
      </c>
      <c r="E5611">
        <v>1994</v>
      </c>
      <c r="F5611">
        <v>56</v>
      </c>
      <c r="G5611">
        <v>1</v>
      </c>
      <c r="H5611">
        <v>74</v>
      </c>
      <c r="I5611">
        <v>3.65</v>
      </c>
      <c r="J5611">
        <v>3.2732490360000002</v>
      </c>
      <c r="M5611">
        <v>8</v>
      </c>
      <c r="N5611">
        <v>399</v>
      </c>
      <c r="O5611">
        <v>1</v>
      </c>
      <c r="P5611">
        <v>3</v>
      </c>
      <c r="Q5611" t="str">
        <f>VLOOKUP(M5611,lookups!$A$1:$B$7, 2, FALSE)</f>
        <v>rotary screw</v>
      </c>
      <c r="R5611" t="str">
        <f>VLOOKUP(N5611,lookups!$D$1:$E$6, 2, FALSE)</f>
        <v>hucuktlis r</v>
      </c>
      <c r="S5611" t="str">
        <f>VLOOKUP(C5611,lookups!$G$1:$H$3, 2, FALSE)</f>
        <v>smolt</v>
      </c>
    </row>
    <row r="5612" spans="1:19" x14ac:dyDescent="0.25">
      <c r="A5612" s="1">
        <v>34487</v>
      </c>
      <c r="B5612">
        <v>1</v>
      </c>
      <c r="C5612">
        <v>1</v>
      </c>
      <c r="D5612">
        <v>1</v>
      </c>
      <c r="E5612">
        <v>1994</v>
      </c>
      <c r="F5612">
        <v>57</v>
      </c>
      <c r="G5612">
        <v>1</v>
      </c>
      <c r="H5612">
        <v>83</v>
      </c>
      <c r="I5612">
        <v>4.4000000000000004</v>
      </c>
      <c r="J5612">
        <v>3.9458344539999999</v>
      </c>
      <c r="L5612">
        <v>1</v>
      </c>
      <c r="M5612">
        <v>8</v>
      </c>
      <c r="N5612">
        <v>399</v>
      </c>
      <c r="O5612">
        <v>1</v>
      </c>
      <c r="P5612">
        <v>3</v>
      </c>
      <c r="Q5612" t="str">
        <f>VLOOKUP(M5612,lookups!$A$1:$B$7, 2, FALSE)</f>
        <v>rotary screw</v>
      </c>
      <c r="R5612" t="str">
        <f>VLOOKUP(N5612,lookups!$D$1:$E$6, 2, FALSE)</f>
        <v>hucuktlis r</v>
      </c>
      <c r="S5612" t="str">
        <f>VLOOKUP(C5612,lookups!$G$1:$H$3, 2, FALSE)</f>
        <v>smolt</v>
      </c>
    </row>
    <row r="5613" spans="1:19" x14ac:dyDescent="0.25">
      <c r="A5613" s="1">
        <v>34487</v>
      </c>
      <c r="B5613">
        <v>1</v>
      </c>
      <c r="C5613">
        <v>1</v>
      </c>
      <c r="D5613">
        <v>1</v>
      </c>
      <c r="E5613">
        <v>1994</v>
      </c>
      <c r="F5613">
        <v>58</v>
      </c>
      <c r="G5613">
        <v>1</v>
      </c>
      <c r="H5613">
        <v>81</v>
      </c>
      <c r="I5613">
        <v>5.18</v>
      </c>
      <c r="J5613">
        <v>4.6453232890000002</v>
      </c>
      <c r="L5613">
        <v>1</v>
      </c>
      <c r="M5613">
        <v>8</v>
      </c>
      <c r="N5613">
        <v>399</v>
      </c>
      <c r="O5613">
        <v>1</v>
      </c>
      <c r="P5613">
        <v>3</v>
      </c>
      <c r="Q5613" t="str">
        <f>VLOOKUP(M5613,lookups!$A$1:$B$7, 2, FALSE)</f>
        <v>rotary screw</v>
      </c>
      <c r="R5613" t="str">
        <f>VLOOKUP(N5613,lookups!$D$1:$E$6, 2, FALSE)</f>
        <v>hucuktlis r</v>
      </c>
      <c r="S5613" t="str">
        <f>VLOOKUP(C5613,lookups!$G$1:$H$3, 2, FALSE)</f>
        <v>smolt</v>
      </c>
    </row>
    <row r="5614" spans="1:19" x14ac:dyDescent="0.25">
      <c r="A5614" s="1">
        <v>34487</v>
      </c>
      <c r="B5614">
        <v>1</v>
      </c>
      <c r="C5614">
        <v>1</v>
      </c>
      <c r="D5614">
        <v>1</v>
      </c>
      <c r="E5614">
        <v>1994</v>
      </c>
      <c r="F5614">
        <v>59</v>
      </c>
      <c r="G5614">
        <v>1</v>
      </c>
      <c r="H5614">
        <v>81</v>
      </c>
      <c r="I5614">
        <v>4.68</v>
      </c>
      <c r="J5614">
        <v>4.1969330100000004</v>
      </c>
      <c r="L5614">
        <v>1</v>
      </c>
      <c r="M5614">
        <v>8</v>
      </c>
      <c r="N5614">
        <v>399</v>
      </c>
      <c r="O5614">
        <v>1</v>
      </c>
      <c r="P5614">
        <v>3</v>
      </c>
      <c r="Q5614" t="str">
        <f>VLOOKUP(M5614,lookups!$A$1:$B$7, 2, FALSE)</f>
        <v>rotary screw</v>
      </c>
      <c r="R5614" t="str">
        <f>VLOOKUP(N5614,lookups!$D$1:$E$6, 2, FALSE)</f>
        <v>hucuktlis r</v>
      </c>
      <c r="S5614" t="str">
        <f>VLOOKUP(C5614,lookups!$G$1:$H$3, 2, FALSE)</f>
        <v>smolt</v>
      </c>
    </row>
    <row r="5615" spans="1:19" x14ac:dyDescent="0.25">
      <c r="A5615" s="1">
        <v>34487</v>
      </c>
      <c r="B5615">
        <v>1</v>
      </c>
      <c r="C5615">
        <v>1</v>
      </c>
      <c r="D5615">
        <v>1</v>
      </c>
      <c r="E5615">
        <v>1994</v>
      </c>
      <c r="F5615">
        <v>60</v>
      </c>
      <c r="G5615">
        <v>1</v>
      </c>
      <c r="H5615">
        <v>83</v>
      </c>
      <c r="I5615">
        <v>5.32</v>
      </c>
      <c r="J5615">
        <v>4.7708725669999996</v>
      </c>
      <c r="L5615">
        <v>1</v>
      </c>
      <c r="M5615">
        <v>8</v>
      </c>
      <c r="N5615">
        <v>399</v>
      </c>
      <c r="O5615">
        <v>1</v>
      </c>
      <c r="P5615">
        <v>3</v>
      </c>
      <c r="Q5615" t="str">
        <f>VLOOKUP(M5615,lookups!$A$1:$B$7, 2, FALSE)</f>
        <v>rotary screw</v>
      </c>
      <c r="R5615" t="str">
        <f>VLOOKUP(N5615,lookups!$D$1:$E$6, 2, FALSE)</f>
        <v>hucuktlis r</v>
      </c>
      <c r="S5615" t="str">
        <f>VLOOKUP(C5615,lookups!$G$1:$H$3, 2, FALSE)</f>
        <v>smolt</v>
      </c>
    </row>
    <row r="5616" spans="1:19" x14ac:dyDescent="0.25">
      <c r="A5616" s="1">
        <v>34487</v>
      </c>
      <c r="B5616">
        <v>1</v>
      </c>
      <c r="C5616">
        <v>1</v>
      </c>
      <c r="D5616">
        <v>1</v>
      </c>
      <c r="E5616">
        <v>1994</v>
      </c>
      <c r="F5616">
        <v>61</v>
      </c>
      <c r="G5616">
        <v>1</v>
      </c>
      <c r="H5616">
        <v>69</v>
      </c>
      <c r="I5616">
        <v>2.82</v>
      </c>
      <c r="J5616">
        <v>2.5289211730000001</v>
      </c>
      <c r="M5616">
        <v>8</v>
      </c>
      <c r="N5616">
        <v>399</v>
      </c>
      <c r="O5616">
        <v>1</v>
      </c>
      <c r="P5616">
        <v>3</v>
      </c>
      <c r="Q5616" t="str">
        <f>VLOOKUP(M5616,lookups!$A$1:$B$7, 2, FALSE)</f>
        <v>rotary screw</v>
      </c>
      <c r="R5616" t="str">
        <f>VLOOKUP(N5616,lookups!$D$1:$E$6, 2, FALSE)</f>
        <v>hucuktlis r</v>
      </c>
      <c r="S5616" t="str">
        <f>VLOOKUP(C5616,lookups!$G$1:$H$3, 2, FALSE)</f>
        <v>smolt</v>
      </c>
    </row>
    <row r="5617" spans="1:19" x14ac:dyDescent="0.25">
      <c r="A5617" s="1">
        <v>34487</v>
      </c>
      <c r="B5617">
        <v>1</v>
      </c>
      <c r="C5617">
        <v>1</v>
      </c>
      <c r="D5617">
        <v>1</v>
      </c>
      <c r="E5617">
        <v>1994</v>
      </c>
      <c r="F5617">
        <v>62</v>
      </c>
      <c r="G5617">
        <v>1</v>
      </c>
      <c r="H5617">
        <v>82</v>
      </c>
      <c r="I5617">
        <v>5.0599999999999996</v>
      </c>
      <c r="J5617">
        <v>4.5377096220000004</v>
      </c>
      <c r="L5617">
        <v>1</v>
      </c>
      <c r="M5617">
        <v>8</v>
      </c>
      <c r="N5617">
        <v>399</v>
      </c>
      <c r="O5617">
        <v>1</v>
      </c>
      <c r="P5617">
        <v>3</v>
      </c>
      <c r="Q5617" t="str">
        <f>VLOOKUP(M5617,lookups!$A$1:$B$7, 2, FALSE)</f>
        <v>rotary screw</v>
      </c>
      <c r="R5617" t="str">
        <f>VLOOKUP(N5617,lookups!$D$1:$E$6, 2, FALSE)</f>
        <v>hucuktlis r</v>
      </c>
      <c r="S5617" t="str">
        <f>VLOOKUP(C5617,lookups!$G$1:$H$3, 2, FALSE)</f>
        <v>smolt</v>
      </c>
    </row>
    <row r="5618" spans="1:19" x14ac:dyDescent="0.25">
      <c r="A5618" s="1">
        <v>34487</v>
      </c>
      <c r="B5618">
        <v>1</v>
      </c>
      <c r="C5618">
        <v>1</v>
      </c>
      <c r="D5618">
        <v>1</v>
      </c>
      <c r="E5618">
        <v>1994</v>
      </c>
      <c r="F5618">
        <v>63</v>
      </c>
      <c r="G5618">
        <v>1</v>
      </c>
      <c r="H5618">
        <v>79</v>
      </c>
      <c r="I5618">
        <v>4.22</v>
      </c>
      <c r="J5618">
        <v>3.7844139540000001</v>
      </c>
      <c r="L5618">
        <v>1</v>
      </c>
      <c r="M5618">
        <v>8</v>
      </c>
      <c r="N5618">
        <v>399</v>
      </c>
      <c r="O5618">
        <v>1</v>
      </c>
      <c r="P5618">
        <v>3</v>
      </c>
      <c r="Q5618" t="str">
        <f>VLOOKUP(M5618,lookups!$A$1:$B$7, 2, FALSE)</f>
        <v>rotary screw</v>
      </c>
      <c r="R5618" t="str">
        <f>VLOOKUP(N5618,lookups!$D$1:$E$6, 2, FALSE)</f>
        <v>hucuktlis r</v>
      </c>
      <c r="S5618" t="str">
        <f>VLOOKUP(C5618,lookups!$G$1:$H$3, 2, FALSE)</f>
        <v>smolt</v>
      </c>
    </row>
    <row r="5619" spans="1:19" x14ac:dyDescent="0.25">
      <c r="A5619" s="1">
        <v>34487</v>
      </c>
      <c r="B5619">
        <v>1</v>
      </c>
      <c r="C5619">
        <v>1</v>
      </c>
      <c r="D5619">
        <v>1</v>
      </c>
      <c r="E5619">
        <v>1994</v>
      </c>
      <c r="F5619">
        <v>64</v>
      </c>
      <c r="G5619">
        <v>1</v>
      </c>
      <c r="H5619">
        <v>84</v>
      </c>
      <c r="I5619">
        <v>5.76</v>
      </c>
      <c r="J5619">
        <v>5.165456013</v>
      </c>
      <c r="L5619">
        <v>1</v>
      </c>
      <c r="M5619">
        <v>8</v>
      </c>
      <c r="N5619">
        <v>399</v>
      </c>
      <c r="O5619">
        <v>1</v>
      </c>
      <c r="P5619">
        <v>3</v>
      </c>
      <c r="Q5619" t="str">
        <f>VLOOKUP(M5619,lookups!$A$1:$B$7, 2, FALSE)</f>
        <v>rotary screw</v>
      </c>
      <c r="R5619" t="str">
        <f>VLOOKUP(N5619,lookups!$D$1:$E$6, 2, FALSE)</f>
        <v>hucuktlis r</v>
      </c>
      <c r="S5619" t="str">
        <f>VLOOKUP(C5619,lookups!$G$1:$H$3, 2, FALSE)</f>
        <v>smolt</v>
      </c>
    </row>
    <row r="5620" spans="1:19" x14ac:dyDescent="0.25">
      <c r="A5620" s="1">
        <v>34487</v>
      </c>
      <c r="B5620">
        <v>1</v>
      </c>
      <c r="C5620">
        <v>1</v>
      </c>
      <c r="D5620">
        <v>1</v>
      </c>
      <c r="E5620">
        <v>1994</v>
      </c>
      <c r="F5620">
        <v>65</v>
      </c>
      <c r="G5620">
        <v>1</v>
      </c>
      <c r="H5620">
        <v>73</v>
      </c>
      <c r="I5620">
        <v>3.55</v>
      </c>
      <c r="J5620">
        <v>3.1835709799999998</v>
      </c>
      <c r="M5620">
        <v>8</v>
      </c>
      <c r="N5620">
        <v>399</v>
      </c>
      <c r="O5620">
        <v>1</v>
      </c>
      <c r="P5620">
        <v>3</v>
      </c>
      <c r="Q5620" t="str">
        <f>VLOOKUP(M5620,lookups!$A$1:$B$7, 2, FALSE)</f>
        <v>rotary screw</v>
      </c>
      <c r="R5620" t="str">
        <f>VLOOKUP(N5620,lookups!$D$1:$E$6, 2, FALSE)</f>
        <v>hucuktlis r</v>
      </c>
      <c r="S5620" t="str">
        <f>VLOOKUP(C5620,lookups!$G$1:$H$3, 2, FALSE)</f>
        <v>smolt</v>
      </c>
    </row>
    <row r="5621" spans="1:19" x14ac:dyDescent="0.25">
      <c r="A5621" s="1">
        <v>34487</v>
      </c>
      <c r="B5621">
        <v>1</v>
      </c>
      <c r="C5621">
        <v>1</v>
      </c>
      <c r="D5621">
        <v>1</v>
      </c>
      <c r="E5621">
        <v>1994</v>
      </c>
      <c r="F5621">
        <v>66</v>
      </c>
      <c r="G5621">
        <v>1</v>
      </c>
      <c r="H5621">
        <v>75</v>
      </c>
      <c r="I5621">
        <v>3.45</v>
      </c>
      <c r="J5621">
        <v>3.0938929239999999</v>
      </c>
      <c r="L5621">
        <v>1</v>
      </c>
      <c r="M5621">
        <v>8</v>
      </c>
      <c r="N5621">
        <v>399</v>
      </c>
      <c r="O5621">
        <v>1</v>
      </c>
      <c r="P5621">
        <v>3</v>
      </c>
      <c r="Q5621" t="str">
        <f>VLOOKUP(M5621,lookups!$A$1:$B$7, 2, FALSE)</f>
        <v>rotary screw</v>
      </c>
      <c r="R5621" t="str">
        <f>VLOOKUP(N5621,lookups!$D$1:$E$6, 2, FALSE)</f>
        <v>hucuktlis r</v>
      </c>
      <c r="S5621" t="str">
        <f>VLOOKUP(C5621,lookups!$G$1:$H$3, 2, FALSE)</f>
        <v>smolt</v>
      </c>
    </row>
    <row r="5622" spans="1:19" x14ac:dyDescent="0.25">
      <c r="A5622" s="1">
        <v>34487</v>
      </c>
      <c r="B5622">
        <v>1</v>
      </c>
      <c r="C5622">
        <v>1</v>
      </c>
      <c r="D5622">
        <v>1</v>
      </c>
      <c r="E5622">
        <v>1994</v>
      </c>
      <c r="F5622">
        <v>67</v>
      </c>
      <c r="G5622">
        <v>1</v>
      </c>
      <c r="H5622">
        <v>78</v>
      </c>
      <c r="I5622">
        <v>4.0599999999999996</v>
      </c>
      <c r="J5622">
        <v>3.6409290649999999</v>
      </c>
      <c r="L5622">
        <v>1</v>
      </c>
      <c r="M5622">
        <v>8</v>
      </c>
      <c r="N5622">
        <v>399</v>
      </c>
      <c r="O5622">
        <v>1</v>
      </c>
      <c r="P5622">
        <v>3</v>
      </c>
      <c r="Q5622" t="str">
        <f>VLOOKUP(M5622,lookups!$A$1:$B$7, 2, FALSE)</f>
        <v>rotary screw</v>
      </c>
      <c r="R5622" t="str">
        <f>VLOOKUP(N5622,lookups!$D$1:$E$6, 2, FALSE)</f>
        <v>hucuktlis r</v>
      </c>
      <c r="S5622" t="str">
        <f>VLOOKUP(C5622,lookups!$G$1:$H$3, 2, FALSE)</f>
        <v>smolt</v>
      </c>
    </row>
    <row r="5623" spans="1:19" x14ac:dyDescent="0.25">
      <c r="A5623" s="1">
        <v>34487</v>
      </c>
      <c r="B5623">
        <v>1</v>
      </c>
      <c r="C5623">
        <v>1</v>
      </c>
      <c r="D5623">
        <v>1</v>
      </c>
      <c r="E5623">
        <v>1994</v>
      </c>
      <c r="F5623">
        <v>68</v>
      </c>
      <c r="G5623">
        <v>1</v>
      </c>
      <c r="H5623">
        <v>69</v>
      </c>
      <c r="I5623">
        <v>2.76</v>
      </c>
      <c r="J5623">
        <v>2.4751143400000002</v>
      </c>
      <c r="M5623">
        <v>8</v>
      </c>
      <c r="N5623">
        <v>399</v>
      </c>
      <c r="O5623">
        <v>1</v>
      </c>
      <c r="P5623">
        <v>3</v>
      </c>
      <c r="Q5623" t="str">
        <f>VLOOKUP(M5623,lookups!$A$1:$B$7, 2, FALSE)</f>
        <v>rotary screw</v>
      </c>
      <c r="R5623" t="str">
        <f>VLOOKUP(N5623,lookups!$D$1:$E$6, 2, FALSE)</f>
        <v>hucuktlis r</v>
      </c>
      <c r="S5623" t="str">
        <f>VLOOKUP(C5623,lookups!$G$1:$H$3, 2, FALSE)</f>
        <v>smolt</v>
      </c>
    </row>
    <row r="5624" spans="1:19" x14ac:dyDescent="0.25">
      <c r="A5624" s="1">
        <v>34487</v>
      </c>
      <c r="B5624">
        <v>1</v>
      </c>
      <c r="C5624">
        <v>1</v>
      </c>
      <c r="D5624">
        <v>1</v>
      </c>
      <c r="E5624">
        <v>1994</v>
      </c>
      <c r="F5624">
        <v>69</v>
      </c>
      <c r="G5624">
        <v>1</v>
      </c>
      <c r="H5624">
        <v>69</v>
      </c>
      <c r="I5624">
        <v>3.41</v>
      </c>
      <c r="J5624">
        <v>3.058021702</v>
      </c>
      <c r="M5624">
        <v>8</v>
      </c>
      <c r="N5624">
        <v>399</v>
      </c>
      <c r="O5624">
        <v>1</v>
      </c>
      <c r="P5624">
        <v>3</v>
      </c>
      <c r="Q5624" t="str">
        <f>VLOOKUP(M5624,lookups!$A$1:$B$7, 2, FALSE)</f>
        <v>rotary screw</v>
      </c>
      <c r="R5624" t="str">
        <f>VLOOKUP(N5624,lookups!$D$1:$E$6, 2, FALSE)</f>
        <v>hucuktlis r</v>
      </c>
      <c r="S5624" t="str">
        <f>VLOOKUP(C5624,lookups!$G$1:$H$3, 2, FALSE)</f>
        <v>smolt</v>
      </c>
    </row>
    <row r="5625" spans="1:19" x14ac:dyDescent="0.25">
      <c r="A5625" s="1">
        <v>34487</v>
      </c>
      <c r="B5625">
        <v>1</v>
      </c>
      <c r="C5625">
        <v>1</v>
      </c>
      <c r="D5625">
        <v>1</v>
      </c>
      <c r="E5625">
        <v>1994</v>
      </c>
      <c r="F5625">
        <v>70</v>
      </c>
      <c r="G5625">
        <v>1</v>
      </c>
      <c r="H5625">
        <v>64</v>
      </c>
      <c r="I5625">
        <v>2.21</v>
      </c>
      <c r="J5625">
        <v>1.981885033</v>
      </c>
      <c r="M5625">
        <v>8</v>
      </c>
      <c r="N5625">
        <v>399</v>
      </c>
      <c r="O5625">
        <v>1</v>
      </c>
      <c r="P5625">
        <v>3</v>
      </c>
      <c r="Q5625" t="str">
        <f>VLOOKUP(M5625,lookups!$A$1:$B$7, 2, FALSE)</f>
        <v>rotary screw</v>
      </c>
      <c r="R5625" t="str">
        <f>VLOOKUP(N5625,lookups!$D$1:$E$6, 2, FALSE)</f>
        <v>hucuktlis r</v>
      </c>
      <c r="S5625" t="str">
        <f>VLOOKUP(C5625,lookups!$G$1:$H$3, 2, FALSE)</f>
        <v>smolt</v>
      </c>
    </row>
    <row r="5626" spans="1:19" x14ac:dyDescent="0.25">
      <c r="A5626" s="1">
        <v>34487</v>
      </c>
      <c r="B5626">
        <v>1</v>
      </c>
      <c r="C5626">
        <v>1</v>
      </c>
      <c r="D5626">
        <v>1</v>
      </c>
      <c r="E5626">
        <v>1994</v>
      </c>
      <c r="F5626">
        <v>71</v>
      </c>
      <c r="G5626">
        <v>1</v>
      </c>
      <c r="H5626">
        <v>66</v>
      </c>
      <c r="I5626">
        <v>2.39</v>
      </c>
      <c r="J5626">
        <v>2.1433055329999999</v>
      </c>
      <c r="M5626">
        <v>8</v>
      </c>
      <c r="N5626">
        <v>399</v>
      </c>
      <c r="O5626">
        <v>1</v>
      </c>
      <c r="P5626">
        <v>3</v>
      </c>
      <c r="Q5626" t="str">
        <f>VLOOKUP(M5626,lookups!$A$1:$B$7, 2, FALSE)</f>
        <v>rotary screw</v>
      </c>
      <c r="R5626" t="str">
        <f>VLOOKUP(N5626,lookups!$D$1:$E$6, 2, FALSE)</f>
        <v>hucuktlis r</v>
      </c>
      <c r="S5626" t="str">
        <f>VLOOKUP(C5626,lookups!$G$1:$H$3, 2, FALSE)</f>
        <v>smolt</v>
      </c>
    </row>
    <row r="5627" spans="1:19" x14ac:dyDescent="0.25">
      <c r="A5627" s="1">
        <v>34487</v>
      </c>
      <c r="B5627">
        <v>1</v>
      </c>
      <c r="C5627">
        <v>1</v>
      </c>
      <c r="D5627">
        <v>1</v>
      </c>
      <c r="E5627">
        <v>1994</v>
      </c>
      <c r="F5627">
        <v>72</v>
      </c>
      <c r="G5627">
        <v>1</v>
      </c>
      <c r="H5627">
        <v>59</v>
      </c>
      <c r="I5627">
        <v>2.04</v>
      </c>
      <c r="J5627">
        <v>1.8294323379999999</v>
      </c>
      <c r="M5627">
        <v>8</v>
      </c>
      <c r="N5627">
        <v>399</v>
      </c>
      <c r="O5627">
        <v>1</v>
      </c>
      <c r="P5627">
        <v>3</v>
      </c>
      <c r="Q5627" t="str">
        <f>VLOOKUP(M5627,lookups!$A$1:$B$7, 2, FALSE)</f>
        <v>rotary screw</v>
      </c>
      <c r="R5627" t="str">
        <f>VLOOKUP(N5627,lookups!$D$1:$E$6, 2, FALSE)</f>
        <v>hucuktlis r</v>
      </c>
      <c r="S5627" t="str">
        <f>VLOOKUP(C5627,lookups!$G$1:$H$3, 2, FALSE)</f>
        <v>smolt</v>
      </c>
    </row>
    <row r="5628" spans="1:19" x14ac:dyDescent="0.25">
      <c r="A5628" s="1">
        <v>34487</v>
      </c>
      <c r="B5628">
        <v>1</v>
      </c>
      <c r="C5628">
        <v>1</v>
      </c>
      <c r="D5628">
        <v>1</v>
      </c>
      <c r="E5628">
        <v>1994</v>
      </c>
      <c r="F5628">
        <v>73</v>
      </c>
      <c r="G5628">
        <v>1</v>
      </c>
      <c r="H5628">
        <v>55</v>
      </c>
      <c r="I5628">
        <v>1.44</v>
      </c>
      <c r="J5628">
        <v>1.291364003</v>
      </c>
      <c r="M5628">
        <v>8</v>
      </c>
      <c r="N5628">
        <v>399</v>
      </c>
      <c r="O5628">
        <v>1</v>
      </c>
      <c r="P5628">
        <v>3</v>
      </c>
      <c r="Q5628" t="str">
        <f>VLOOKUP(M5628,lookups!$A$1:$B$7, 2, FALSE)</f>
        <v>rotary screw</v>
      </c>
      <c r="R5628" t="str">
        <f>VLOOKUP(N5628,lookups!$D$1:$E$6, 2, FALSE)</f>
        <v>hucuktlis r</v>
      </c>
      <c r="S5628" t="str">
        <f>VLOOKUP(C5628,lookups!$G$1:$H$3, 2, FALSE)</f>
        <v>smolt</v>
      </c>
    </row>
    <row r="5629" spans="1:19" x14ac:dyDescent="0.25">
      <c r="A5629" s="1">
        <v>34487</v>
      </c>
      <c r="B5629">
        <v>1</v>
      </c>
      <c r="C5629">
        <v>1</v>
      </c>
      <c r="D5629">
        <v>1</v>
      </c>
      <c r="E5629">
        <v>1994</v>
      </c>
      <c r="F5629">
        <v>74</v>
      </c>
      <c r="G5629">
        <v>1</v>
      </c>
      <c r="H5629">
        <v>61</v>
      </c>
      <c r="I5629">
        <v>1.89</v>
      </c>
      <c r="J5629">
        <v>1.6949152540000001</v>
      </c>
      <c r="M5629">
        <v>8</v>
      </c>
      <c r="N5629">
        <v>399</v>
      </c>
      <c r="O5629">
        <v>1</v>
      </c>
      <c r="P5629">
        <v>3</v>
      </c>
      <c r="Q5629" t="str">
        <f>VLOOKUP(M5629,lookups!$A$1:$B$7, 2, FALSE)</f>
        <v>rotary screw</v>
      </c>
      <c r="R5629" t="str">
        <f>VLOOKUP(N5629,lookups!$D$1:$E$6, 2, FALSE)</f>
        <v>hucuktlis r</v>
      </c>
      <c r="S5629" t="str">
        <f>VLOOKUP(C5629,lookups!$G$1:$H$3, 2, FALSE)</f>
        <v>smolt</v>
      </c>
    </row>
    <row r="5630" spans="1:19" x14ac:dyDescent="0.25">
      <c r="A5630" s="1">
        <v>34799</v>
      </c>
      <c r="B5630">
        <v>1</v>
      </c>
      <c r="C5630">
        <v>1</v>
      </c>
      <c r="D5630">
        <v>1</v>
      </c>
      <c r="E5630">
        <v>1995</v>
      </c>
      <c r="F5630">
        <v>1</v>
      </c>
      <c r="G5630">
        <v>1</v>
      </c>
      <c r="H5630">
        <v>64</v>
      </c>
      <c r="I5630">
        <v>2.5099999999999998</v>
      </c>
      <c r="J5630">
        <v>2.2509191999999998</v>
      </c>
      <c r="M5630">
        <v>8</v>
      </c>
      <c r="N5630">
        <v>399</v>
      </c>
      <c r="O5630">
        <v>1</v>
      </c>
      <c r="P5630">
        <v>3</v>
      </c>
      <c r="Q5630" t="str">
        <f>VLOOKUP(M5630,lookups!$A$1:$B$7, 2, FALSE)</f>
        <v>rotary screw</v>
      </c>
      <c r="R5630" t="str">
        <f>VLOOKUP(N5630,lookups!$D$1:$E$6, 2, FALSE)</f>
        <v>hucuktlis r</v>
      </c>
      <c r="S5630" t="str">
        <f>VLOOKUP(C5630,lookups!$G$1:$H$3, 2, FALSE)</f>
        <v>smolt</v>
      </c>
    </row>
    <row r="5631" spans="1:19" x14ac:dyDescent="0.25">
      <c r="A5631" s="1">
        <v>34799</v>
      </c>
      <c r="B5631">
        <v>1</v>
      </c>
      <c r="C5631">
        <v>1</v>
      </c>
      <c r="D5631">
        <v>1</v>
      </c>
      <c r="E5631">
        <v>1995</v>
      </c>
      <c r="F5631">
        <v>2</v>
      </c>
      <c r="G5631">
        <v>1</v>
      </c>
      <c r="H5631">
        <v>58</v>
      </c>
      <c r="I5631">
        <v>1.81</v>
      </c>
      <c r="J5631">
        <v>1.62317281</v>
      </c>
      <c r="M5631">
        <v>8</v>
      </c>
      <c r="N5631">
        <v>399</v>
      </c>
      <c r="O5631">
        <v>1</v>
      </c>
      <c r="P5631">
        <v>3</v>
      </c>
      <c r="Q5631" t="str">
        <f>VLOOKUP(M5631,lookups!$A$1:$B$7, 2, FALSE)</f>
        <v>rotary screw</v>
      </c>
      <c r="R5631" t="str">
        <f>VLOOKUP(N5631,lookups!$D$1:$E$6, 2, FALSE)</f>
        <v>hucuktlis r</v>
      </c>
      <c r="S5631" t="str">
        <f>VLOOKUP(C5631,lookups!$G$1:$H$3, 2, FALSE)</f>
        <v>smolt</v>
      </c>
    </row>
    <row r="5632" spans="1:19" x14ac:dyDescent="0.25">
      <c r="A5632" s="1">
        <v>34799</v>
      </c>
      <c r="B5632">
        <v>1</v>
      </c>
      <c r="C5632">
        <v>1</v>
      </c>
      <c r="D5632">
        <v>1</v>
      </c>
      <c r="E5632">
        <v>1995</v>
      </c>
      <c r="F5632">
        <v>3</v>
      </c>
      <c r="G5632">
        <v>1</v>
      </c>
      <c r="H5632">
        <v>62</v>
      </c>
      <c r="I5632">
        <v>2.2400000000000002</v>
      </c>
      <c r="J5632">
        <v>2.0087884489999999</v>
      </c>
      <c r="M5632">
        <v>8</v>
      </c>
      <c r="N5632">
        <v>399</v>
      </c>
      <c r="O5632">
        <v>1</v>
      </c>
      <c r="P5632">
        <v>3</v>
      </c>
      <c r="Q5632" t="str">
        <f>VLOOKUP(M5632,lookups!$A$1:$B$7, 2, FALSE)</f>
        <v>rotary screw</v>
      </c>
      <c r="R5632" t="str">
        <f>VLOOKUP(N5632,lookups!$D$1:$E$6, 2, FALSE)</f>
        <v>hucuktlis r</v>
      </c>
      <c r="S5632" t="str">
        <f>VLOOKUP(C5632,lookups!$G$1:$H$3, 2, FALSE)</f>
        <v>smolt</v>
      </c>
    </row>
    <row r="5633" spans="1:19" x14ac:dyDescent="0.25">
      <c r="A5633" s="1">
        <v>34799</v>
      </c>
      <c r="B5633">
        <v>1</v>
      </c>
      <c r="C5633">
        <v>1</v>
      </c>
      <c r="D5633">
        <v>1</v>
      </c>
      <c r="E5633">
        <v>1995</v>
      </c>
      <c r="F5633">
        <v>4</v>
      </c>
      <c r="G5633">
        <v>1</v>
      </c>
      <c r="H5633">
        <v>60</v>
      </c>
      <c r="I5633">
        <v>2.0699999999999998</v>
      </c>
      <c r="J5633">
        <v>1.8563357549999999</v>
      </c>
      <c r="M5633">
        <v>8</v>
      </c>
      <c r="N5633">
        <v>399</v>
      </c>
      <c r="O5633">
        <v>1</v>
      </c>
      <c r="P5633">
        <v>3</v>
      </c>
      <c r="Q5633" t="str">
        <f>VLOOKUP(M5633,lookups!$A$1:$B$7, 2, FALSE)</f>
        <v>rotary screw</v>
      </c>
      <c r="R5633" t="str">
        <f>VLOOKUP(N5633,lookups!$D$1:$E$6, 2, FALSE)</f>
        <v>hucuktlis r</v>
      </c>
      <c r="S5633" t="str">
        <f>VLOOKUP(C5633,lookups!$G$1:$H$3, 2, FALSE)</f>
        <v>smolt</v>
      </c>
    </row>
    <row r="5634" spans="1:19" x14ac:dyDescent="0.25">
      <c r="A5634" s="1">
        <v>34799</v>
      </c>
      <c r="B5634">
        <v>1</v>
      </c>
      <c r="C5634">
        <v>1</v>
      </c>
      <c r="D5634">
        <v>1</v>
      </c>
      <c r="E5634">
        <v>1995</v>
      </c>
      <c r="F5634">
        <v>5</v>
      </c>
      <c r="G5634">
        <v>1</v>
      </c>
      <c r="H5634">
        <v>58</v>
      </c>
      <c r="I5634">
        <v>1.82</v>
      </c>
      <c r="J5634">
        <v>1.632140615</v>
      </c>
      <c r="M5634">
        <v>8</v>
      </c>
      <c r="N5634">
        <v>399</v>
      </c>
      <c r="O5634">
        <v>1</v>
      </c>
      <c r="P5634">
        <v>3</v>
      </c>
      <c r="Q5634" t="str">
        <f>VLOOKUP(M5634,lookups!$A$1:$B$7, 2, FALSE)</f>
        <v>rotary screw</v>
      </c>
      <c r="R5634" t="str">
        <f>VLOOKUP(N5634,lookups!$D$1:$E$6, 2, FALSE)</f>
        <v>hucuktlis r</v>
      </c>
      <c r="S5634" t="str">
        <f>VLOOKUP(C5634,lookups!$G$1:$H$3, 2, FALSE)</f>
        <v>smolt</v>
      </c>
    </row>
    <row r="5635" spans="1:19" x14ac:dyDescent="0.25">
      <c r="A5635" s="1">
        <v>34799</v>
      </c>
      <c r="B5635">
        <v>1</v>
      </c>
      <c r="C5635">
        <v>1</v>
      </c>
      <c r="D5635">
        <v>1</v>
      </c>
      <c r="E5635">
        <v>1995</v>
      </c>
      <c r="F5635">
        <v>6</v>
      </c>
      <c r="G5635">
        <v>1</v>
      </c>
      <c r="H5635">
        <v>58</v>
      </c>
      <c r="I5635">
        <v>1.83</v>
      </c>
      <c r="J5635">
        <v>1.641108421</v>
      </c>
      <c r="M5635">
        <v>8</v>
      </c>
      <c r="N5635">
        <v>399</v>
      </c>
      <c r="O5635">
        <v>1</v>
      </c>
      <c r="P5635">
        <v>3</v>
      </c>
      <c r="Q5635" t="str">
        <f>VLOOKUP(M5635,lookups!$A$1:$B$7, 2, FALSE)</f>
        <v>rotary screw</v>
      </c>
      <c r="R5635" t="str">
        <f>VLOOKUP(N5635,lookups!$D$1:$E$6, 2, FALSE)</f>
        <v>hucuktlis r</v>
      </c>
      <c r="S5635" t="str">
        <f>VLOOKUP(C5635,lookups!$G$1:$H$3, 2, FALSE)</f>
        <v>smolt</v>
      </c>
    </row>
    <row r="5636" spans="1:19" x14ac:dyDescent="0.25">
      <c r="A5636" s="1">
        <v>34799</v>
      </c>
      <c r="B5636">
        <v>1</v>
      </c>
      <c r="C5636">
        <v>1</v>
      </c>
      <c r="D5636">
        <v>1</v>
      </c>
      <c r="E5636">
        <v>1995</v>
      </c>
      <c r="F5636">
        <v>7</v>
      </c>
      <c r="G5636">
        <v>1</v>
      </c>
      <c r="H5636">
        <v>64</v>
      </c>
      <c r="I5636">
        <v>2.4</v>
      </c>
      <c r="J5636">
        <v>2.1522733390000002</v>
      </c>
      <c r="M5636">
        <v>8</v>
      </c>
      <c r="N5636">
        <v>399</v>
      </c>
      <c r="O5636">
        <v>1</v>
      </c>
      <c r="P5636">
        <v>3</v>
      </c>
      <c r="Q5636" t="str">
        <f>VLOOKUP(M5636,lookups!$A$1:$B$7, 2, FALSE)</f>
        <v>rotary screw</v>
      </c>
      <c r="R5636" t="str">
        <f>VLOOKUP(N5636,lookups!$D$1:$E$6, 2, FALSE)</f>
        <v>hucuktlis r</v>
      </c>
      <c r="S5636" t="str">
        <f>VLOOKUP(C5636,lookups!$G$1:$H$3, 2, FALSE)</f>
        <v>smolt</v>
      </c>
    </row>
    <row r="5637" spans="1:19" x14ac:dyDescent="0.25">
      <c r="A5637" s="1">
        <v>34799</v>
      </c>
      <c r="B5637">
        <v>1</v>
      </c>
      <c r="C5637">
        <v>1</v>
      </c>
      <c r="D5637">
        <v>1</v>
      </c>
      <c r="E5637">
        <v>1995</v>
      </c>
      <c r="F5637">
        <v>8</v>
      </c>
      <c r="G5637">
        <v>1</v>
      </c>
      <c r="H5637">
        <v>63</v>
      </c>
      <c r="I5637">
        <v>2.31</v>
      </c>
      <c r="J5637">
        <v>2.0715630890000001</v>
      </c>
      <c r="M5637">
        <v>8</v>
      </c>
      <c r="N5637">
        <v>399</v>
      </c>
      <c r="O5637">
        <v>1</v>
      </c>
      <c r="P5637">
        <v>3</v>
      </c>
      <c r="Q5637" t="str">
        <f>VLOOKUP(M5637,lookups!$A$1:$B$7, 2, FALSE)</f>
        <v>rotary screw</v>
      </c>
      <c r="R5637" t="str">
        <f>VLOOKUP(N5637,lookups!$D$1:$E$6, 2, FALSE)</f>
        <v>hucuktlis r</v>
      </c>
      <c r="S5637" t="str">
        <f>VLOOKUP(C5637,lookups!$G$1:$H$3, 2, FALSE)</f>
        <v>smolt</v>
      </c>
    </row>
    <row r="5638" spans="1:19" x14ac:dyDescent="0.25">
      <c r="A5638" s="1">
        <v>34799</v>
      </c>
      <c r="B5638">
        <v>1</v>
      </c>
      <c r="C5638">
        <v>1</v>
      </c>
      <c r="D5638">
        <v>1</v>
      </c>
      <c r="E5638">
        <v>1995</v>
      </c>
      <c r="F5638">
        <v>9</v>
      </c>
      <c r="G5638">
        <v>1</v>
      </c>
      <c r="H5638">
        <v>68</v>
      </c>
      <c r="I5638">
        <v>2.81</v>
      </c>
      <c r="J5638">
        <v>2.5199533669999998</v>
      </c>
      <c r="M5638">
        <v>8</v>
      </c>
      <c r="N5638">
        <v>399</v>
      </c>
      <c r="O5638">
        <v>1</v>
      </c>
      <c r="P5638">
        <v>3</v>
      </c>
      <c r="Q5638" t="str">
        <f>VLOOKUP(M5638,lookups!$A$1:$B$7, 2, FALSE)</f>
        <v>rotary screw</v>
      </c>
      <c r="R5638" t="str">
        <f>VLOOKUP(N5638,lookups!$D$1:$E$6, 2, FALSE)</f>
        <v>hucuktlis r</v>
      </c>
      <c r="S5638" t="str">
        <f>VLOOKUP(C5638,lookups!$G$1:$H$3, 2, FALSE)</f>
        <v>smolt</v>
      </c>
    </row>
    <row r="5639" spans="1:19" x14ac:dyDescent="0.25">
      <c r="A5639" s="1">
        <v>34799</v>
      </c>
      <c r="B5639">
        <v>1</v>
      </c>
      <c r="C5639">
        <v>1</v>
      </c>
      <c r="D5639">
        <v>1</v>
      </c>
      <c r="E5639">
        <v>1995</v>
      </c>
      <c r="F5639">
        <v>10</v>
      </c>
      <c r="G5639">
        <v>1</v>
      </c>
      <c r="H5639">
        <v>59</v>
      </c>
      <c r="I5639">
        <v>1.73</v>
      </c>
      <c r="J5639">
        <v>1.5514303650000001</v>
      </c>
      <c r="M5639">
        <v>8</v>
      </c>
      <c r="N5639">
        <v>399</v>
      </c>
      <c r="O5639">
        <v>1</v>
      </c>
      <c r="P5639">
        <v>3</v>
      </c>
      <c r="Q5639" t="str">
        <f>VLOOKUP(M5639,lookups!$A$1:$B$7, 2, FALSE)</f>
        <v>rotary screw</v>
      </c>
      <c r="R5639" t="str">
        <f>VLOOKUP(N5639,lookups!$D$1:$E$6, 2, FALSE)</f>
        <v>hucuktlis r</v>
      </c>
      <c r="S5639" t="str">
        <f>VLOOKUP(C5639,lookups!$G$1:$H$3, 2, FALSE)</f>
        <v>smolt</v>
      </c>
    </row>
    <row r="5640" spans="1:19" x14ac:dyDescent="0.25">
      <c r="A5640" s="1">
        <v>34799</v>
      </c>
      <c r="B5640">
        <v>1</v>
      </c>
      <c r="C5640">
        <v>1</v>
      </c>
      <c r="D5640">
        <v>1</v>
      </c>
      <c r="E5640">
        <v>1995</v>
      </c>
      <c r="F5640">
        <v>11</v>
      </c>
      <c r="G5640">
        <v>1</v>
      </c>
      <c r="H5640">
        <v>66</v>
      </c>
      <c r="I5640">
        <v>2.35</v>
      </c>
      <c r="J5640">
        <v>2.107434311</v>
      </c>
      <c r="M5640">
        <v>8</v>
      </c>
      <c r="N5640">
        <v>399</v>
      </c>
      <c r="O5640">
        <v>1</v>
      </c>
      <c r="P5640">
        <v>3</v>
      </c>
      <c r="Q5640" t="str">
        <f>VLOOKUP(M5640,lookups!$A$1:$B$7, 2, FALSE)</f>
        <v>rotary screw</v>
      </c>
      <c r="R5640" t="str">
        <f>VLOOKUP(N5640,lookups!$D$1:$E$6, 2, FALSE)</f>
        <v>hucuktlis r</v>
      </c>
      <c r="S5640" t="str">
        <f>VLOOKUP(C5640,lookups!$G$1:$H$3, 2, FALSE)</f>
        <v>smolt</v>
      </c>
    </row>
    <row r="5641" spans="1:19" x14ac:dyDescent="0.25">
      <c r="A5641" s="1">
        <v>34799</v>
      </c>
      <c r="B5641">
        <v>1</v>
      </c>
      <c r="C5641">
        <v>1</v>
      </c>
      <c r="D5641">
        <v>1</v>
      </c>
      <c r="E5641">
        <v>1995</v>
      </c>
      <c r="F5641">
        <v>12</v>
      </c>
      <c r="G5641">
        <v>1</v>
      </c>
      <c r="H5641">
        <v>58</v>
      </c>
      <c r="I5641">
        <v>1.76</v>
      </c>
      <c r="J5641">
        <v>1.5783337820000001</v>
      </c>
      <c r="M5641">
        <v>8</v>
      </c>
      <c r="N5641">
        <v>399</v>
      </c>
      <c r="O5641">
        <v>1</v>
      </c>
      <c r="P5641">
        <v>3</v>
      </c>
      <c r="Q5641" t="str">
        <f>VLOOKUP(M5641,lookups!$A$1:$B$7, 2, FALSE)</f>
        <v>rotary screw</v>
      </c>
      <c r="R5641" t="str">
        <f>VLOOKUP(N5641,lookups!$D$1:$E$6, 2, FALSE)</f>
        <v>hucuktlis r</v>
      </c>
      <c r="S5641" t="str">
        <f>VLOOKUP(C5641,lookups!$G$1:$H$3, 2, FALSE)</f>
        <v>smolt</v>
      </c>
    </row>
    <row r="5642" spans="1:19" x14ac:dyDescent="0.25">
      <c r="A5642" s="1">
        <v>34799</v>
      </c>
      <c r="B5642">
        <v>1</v>
      </c>
      <c r="C5642">
        <v>1</v>
      </c>
      <c r="D5642">
        <v>1</v>
      </c>
      <c r="E5642">
        <v>1995</v>
      </c>
      <c r="F5642">
        <v>13</v>
      </c>
      <c r="G5642">
        <v>1</v>
      </c>
      <c r="H5642">
        <v>64</v>
      </c>
      <c r="I5642">
        <v>2.19</v>
      </c>
      <c r="J5642">
        <v>1.963949422</v>
      </c>
      <c r="M5642">
        <v>8</v>
      </c>
      <c r="N5642">
        <v>399</v>
      </c>
      <c r="O5642">
        <v>1</v>
      </c>
      <c r="P5642">
        <v>3</v>
      </c>
      <c r="Q5642" t="str">
        <f>VLOOKUP(M5642,lookups!$A$1:$B$7, 2, FALSE)</f>
        <v>rotary screw</v>
      </c>
      <c r="R5642" t="str">
        <f>VLOOKUP(N5642,lookups!$D$1:$E$6, 2, FALSE)</f>
        <v>hucuktlis r</v>
      </c>
      <c r="S5642" t="str">
        <f>VLOOKUP(C5642,lookups!$G$1:$H$3, 2, FALSE)</f>
        <v>smolt</v>
      </c>
    </row>
    <row r="5643" spans="1:19" x14ac:dyDescent="0.25">
      <c r="A5643" s="1">
        <v>34799</v>
      </c>
      <c r="B5643">
        <v>1</v>
      </c>
      <c r="C5643">
        <v>1</v>
      </c>
      <c r="D5643">
        <v>1</v>
      </c>
      <c r="E5643">
        <v>1995</v>
      </c>
      <c r="F5643">
        <v>14</v>
      </c>
      <c r="G5643">
        <v>1</v>
      </c>
      <c r="H5643">
        <v>62</v>
      </c>
      <c r="I5643">
        <v>1.98</v>
      </c>
      <c r="J5643">
        <v>1.775625504</v>
      </c>
      <c r="M5643">
        <v>8</v>
      </c>
      <c r="N5643">
        <v>399</v>
      </c>
      <c r="O5643">
        <v>1</v>
      </c>
      <c r="P5643">
        <v>3</v>
      </c>
      <c r="Q5643" t="str">
        <f>VLOOKUP(M5643,lookups!$A$1:$B$7, 2, FALSE)</f>
        <v>rotary screw</v>
      </c>
      <c r="R5643" t="str">
        <f>VLOOKUP(N5643,lookups!$D$1:$E$6, 2, FALSE)</f>
        <v>hucuktlis r</v>
      </c>
      <c r="S5643" t="str">
        <f>VLOOKUP(C5643,lookups!$G$1:$H$3, 2, FALSE)</f>
        <v>smolt</v>
      </c>
    </row>
    <row r="5644" spans="1:19" x14ac:dyDescent="0.25">
      <c r="A5644" s="1">
        <v>34799</v>
      </c>
      <c r="B5644">
        <v>1</v>
      </c>
      <c r="C5644">
        <v>1</v>
      </c>
      <c r="D5644">
        <v>1</v>
      </c>
      <c r="E5644">
        <v>1995</v>
      </c>
      <c r="F5644">
        <v>15</v>
      </c>
      <c r="G5644">
        <v>1</v>
      </c>
      <c r="H5644">
        <v>59</v>
      </c>
      <c r="I5644">
        <v>1.84</v>
      </c>
      <c r="J5644">
        <v>1.6500762259999999</v>
      </c>
      <c r="M5644">
        <v>8</v>
      </c>
      <c r="N5644">
        <v>399</v>
      </c>
      <c r="O5644">
        <v>1</v>
      </c>
      <c r="P5644">
        <v>3</v>
      </c>
      <c r="Q5644" t="str">
        <f>VLOOKUP(M5644,lookups!$A$1:$B$7, 2, FALSE)</f>
        <v>rotary screw</v>
      </c>
      <c r="R5644" t="str">
        <f>VLOOKUP(N5644,lookups!$D$1:$E$6, 2, FALSE)</f>
        <v>hucuktlis r</v>
      </c>
      <c r="S5644" t="str">
        <f>VLOOKUP(C5644,lookups!$G$1:$H$3, 2, FALSE)</f>
        <v>smolt</v>
      </c>
    </row>
    <row r="5645" spans="1:19" x14ac:dyDescent="0.25">
      <c r="A5645" s="1">
        <v>34799</v>
      </c>
      <c r="B5645">
        <v>1</v>
      </c>
      <c r="C5645">
        <v>1</v>
      </c>
      <c r="D5645">
        <v>1</v>
      </c>
      <c r="E5645">
        <v>1995</v>
      </c>
      <c r="F5645">
        <v>16</v>
      </c>
      <c r="G5645">
        <v>1</v>
      </c>
      <c r="H5645">
        <v>60</v>
      </c>
      <c r="I5645">
        <v>2.06</v>
      </c>
      <c r="J5645">
        <v>1.8473679489999999</v>
      </c>
      <c r="M5645">
        <v>8</v>
      </c>
      <c r="N5645">
        <v>399</v>
      </c>
      <c r="O5645">
        <v>1</v>
      </c>
      <c r="P5645">
        <v>3</v>
      </c>
      <c r="Q5645" t="str">
        <f>VLOOKUP(M5645,lookups!$A$1:$B$7, 2, FALSE)</f>
        <v>rotary screw</v>
      </c>
      <c r="R5645" t="str">
        <f>VLOOKUP(N5645,lookups!$D$1:$E$6, 2, FALSE)</f>
        <v>hucuktlis r</v>
      </c>
      <c r="S5645" t="str">
        <f>VLOOKUP(C5645,lookups!$G$1:$H$3, 2, FALSE)</f>
        <v>smolt</v>
      </c>
    </row>
    <row r="5646" spans="1:19" x14ac:dyDescent="0.25">
      <c r="A5646" s="1">
        <v>34799</v>
      </c>
      <c r="B5646">
        <v>1</v>
      </c>
      <c r="C5646">
        <v>1</v>
      </c>
      <c r="D5646">
        <v>1</v>
      </c>
      <c r="E5646">
        <v>1995</v>
      </c>
      <c r="F5646">
        <v>17</v>
      </c>
      <c r="G5646">
        <v>1</v>
      </c>
      <c r="H5646">
        <v>62</v>
      </c>
      <c r="I5646">
        <v>2.15</v>
      </c>
      <c r="J5646">
        <v>1.928078199</v>
      </c>
      <c r="M5646">
        <v>8</v>
      </c>
      <c r="N5646">
        <v>399</v>
      </c>
      <c r="O5646">
        <v>1</v>
      </c>
      <c r="P5646">
        <v>3</v>
      </c>
      <c r="Q5646" t="str">
        <f>VLOOKUP(M5646,lookups!$A$1:$B$7, 2, FALSE)</f>
        <v>rotary screw</v>
      </c>
      <c r="R5646" t="str">
        <f>VLOOKUP(N5646,lookups!$D$1:$E$6, 2, FALSE)</f>
        <v>hucuktlis r</v>
      </c>
      <c r="S5646" t="str">
        <f>VLOOKUP(C5646,lookups!$G$1:$H$3, 2, FALSE)</f>
        <v>smolt</v>
      </c>
    </row>
    <row r="5647" spans="1:19" x14ac:dyDescent="0.25">
      <c r="A5647" s="1">
        <v>34799</v>
      </c>
      <c r="B5647">
        <v>1</v>
      </c>
      <c r="C5647">
        <v>1</v>
      </c>
      <c r="D5647">
        <v>1</v>
      </c>
      <c r="E5647">
        <v>1995</v>
      </c>
      <c r="F5647">
        <v>18</v>
      </c>
      <c r="G5647">
        <v>1</v>
      </c>
      <c r="H5647">
        <v>65</v>
      </c>
      <c r="I5647">
        <v>2.42</v>
      </c>
      <c r="J5647">
        <v>2.1702089500000001</v>
      </c>
      <c r="M5647">
        <v>8</v>
      </c>
      <c r="N5647">
        <v>399</v>
      </c>
      <c r="O5647">
        <v>1</v>
      </c>
      <c r="P5647">
        <v>3</v>
      </c>
      <c r="Q5647" t="str">
        <f>VLOOKUP(M5647,lookups!$A$1:$B$7, 2, FALSE)</f>
        <v>rotary screw</v>
      </c>
      <c r="R5647" t="str">
        <f>VLOOKUP(N5647,lookups!$D$1:$E$6, 2, FALSE)</f>
        <v>hucuktlis r</v>
      </c>
      <c r="S5647" t="str">
        <f>VLOOKUP(C5647,lookups!$G$1:$H$3, 2, FALSE)</f>
        <v>smolt</v>
      </c>
    </row>
    <row r="5648" spans="1:19" x14ac:dyDescent="0.25">
      <c r="A5648" s="1">
        <v>34799</v>
      </c>
      <c r="B5648">
        <v>1</v>
      </c>
      <c r="C5648">
        <v>1</v>
      </c>
      <c r="D5648">
        <v>1</v>
      </c>
      <c r="E5648">
        <v>1995</v>
      </c>
      <c r="F5648">
        <v>19</v>
      </c>
      <c r="G5648">
        <v>1</v>
      </c>
      <c r="H5648">
        <v>63</v>
      </c>
      <c r="I5648">
        <v>2.2599999999999998</v>
      </c>
      <c r="J5648">
        <v>2.0267240609999999</v>
      </c>
      <c r="M5648">
        <v>8</v>
      </c>
      <c r="N5648">
        <v>399</v>
      </c>
      <c r="O5648">
        <v>1</v>
      </c>
      <c r="P5648">
        <v>3</v>
      </c>
      <c r="Q5648" t="str">
        <f>VLOOKUP(M5648,lookups!$A$1:$B$7, 2, FALSE)</f>
        <v>rotary screw</v>
      </c>
      <c r="R5648" t="str">
        <f>VLOOKUP(N5648,lookups!$D$1:$E$6, 2, FALSE)</f>
        <v>hucuktlis r</v>
      </c>
      <c r="S5648" t="str">
        <f>VLOOKUP(C5648,lookups!$G$1:$H$3, 2, FALSE)</f>
        <v>smolt</v>
      </c>
    </row>
    <row r="5649" spans="1:19" x14ac:dyDescent="0.25">
      <c r="A5649" s="1">
        <v>34799</v>
      </c>
      <c r="B5649">
        <v>1</v>
      </c>
      <c r="C5649">
        <v>1</v>
      </c>
      <c r="D5649">
        <v>1</v>
      </c>
      <c r="E5649">
        <v>1995</v>
      </c>
      <c r="F5649">
        <v>20</v>
      </c>
      <c r="G5649">
        <v>1</v>
      </c>
      <c r="H5649">
        <v>55</v>
      </c>
      <c r="I5649">
        <v>1.38</v>
      </c>
      <c r="J5649">
        <v>1.2375571700000001</v>
      </c>
      <c r="M5649">
        <v>8</v>
      </c>
      <c r="N5649">
        <v>399</v>
      </c>
      <c r="O5649">
        <v>1</v>
      </c>
      <c r="P5649">
        <v>3</v>
      </c>
      <c r="Q5649" t="str">
        <f>VLOOKUP(M5649,lookups!$A$1:$B$7, 2, FALSE)</f>
        <v>rotary screw</v>
      </c>
      <c r="R5649" t="str">
        <f>VLOOKUP(N5649,lookups!$D$1:$E$6, 2, FALSE)</f>
        <v>hucuktlis r</v>
      </c>
      <c r="S5649" t="str">
        <f>VLOOKUP(C5649,lookups!$G$1:$H$3, 2, FALSE)</f>
        <v>smolt</v>
      </c>
    </row>
    <row r="5650" spans="1:19" x14ac:dyDescent="0.25">
      <c r="A5650" s="1">
        <v>34799</v>
      </c>
      <c r="B5650">
        <v>1</v>
      </c>
      <c r="C5650">
        <v>1</v>
      </c>
      <c r="D5650">
        <v>1</v>
      </c>
      <c r="E5650">
        <v>1995</v>
      </c>
      <c r="F5650">
        <v>21</v>
      </c>
      <c r="G5650">
        <v>1</v>
      </c>
      <c r="H5650">
        <v>64</v>
      </c>
      <c r="I5650">
        <v>2.2200000000000002</v>
      </c>
      <c r="J5650">
        <v>1.9908528379999999</v>
      </c>
      <c r="M5650">
        <v>8</v>
      </c>
      <c r="N5650">
        <v>399</v>
      </c>
      <c r="O5650">
        <v>1</v>
      </c>
      <c r="P5650">
        <v>3</v>
      </c>
      <c r="Q5650" t="str">
        <f>VLOOKUP(M5650,lookups!$A$1:$B$7, 2, FALSE)</f>
        <v>rotary screw</v>
      </c>
      <c r="R5650" t="str">
        <f>VLOOKUP(N5650,lookups!$D$1:$E$6, 2, FALSE)</f>
        <v>hucuktlis r</v>
      </c>
      <c r="S5650" t="str">
        <f>VLOOKUP(C5650,lookups!$G$1:$H$3, 2, FALSE)</f>
        <v>smolt</v>
      </c>
    </row>
    <row r="5651" spans="1:19" x14ac:dyDescent="0.25">
      <c r="A5651" s="1">
        <v>34799</v>
      </c>
      <c r="B5651">
        <v>1</v>
      </c>
      <c r="C5651">
        <v>1</v>
      </c>
      <c r="D5651">
        <v>1</v>
      </c>
      <c r="E5651">
        <v>1995</v>
      </c>
      <c r="F5651">
        <v>22</v>
      </c>
      <c r="G5651">
        <v>1</v>
      </c>
      <c r="H5651">
        <v>55</v>
      </c>
      <c r="I5651">
        <v>1.46</v>
      </c>
      <c r="J5651">
        <v>1.3092996139999999</v>
      </c>
      <c r="M5651">
        <v>8</v>
      </c>
      <c r="N5651">
        <v>399</v>
      </c>
      <c r="O5651">
        <v>1</v>
      </c>
      <c r="P5651">
        <v>3</v>
      </c>
      <c r="Q5651" t="str">
        <f>VLOOKUP(M5651,lookups!$A$1:$B$7, 2, FALSE)</f>
        <v>rotary screw</v>
      </c>
      <c r="R5651" t="str">
        <f>VLOOKUP(N5651,lookups!$D$1:$E$6, 2, FALSE)</f>
        <v>hucuktlis r</v>
      </c>
      <c r="S5651" t="str">
        <f>VLOOKUP(C5651,lookups!$G$1:$H$3, 2, FALSE)</f>
        <v>smolt</v>
      </c>
    </row>
    <row r="5652" spans="1:19" x14ac:dyDescent="0.25">
      <c r="A5652" s="1">
        <v>34799</v>
      </c>
      <c r="B5652">
        <v>1</v>
      </c>
      <c r="C5652">
        <v>1</v>
      </c>
      <c r="D5652">
        <v>1</v>
      </c>
      <c r="E5652">
        <v>1995</v>
      </c>
      <c r="F5652">
        <v>23</v>
      </c>
      <c r="G5652">
        <v>1</v>
      </c>
      <c r="H5652">
        <v>62</v>
      </c>
      <c r="I5652">
        <v>2.19</v>
      </c>
      <c r="J5652">
        <v>1.963949422</v>
      </c>
      <c r="M5652">
        <v>8</v>
      </c>
      <c r="N5652">
        <v>399</v>
      </c>
      <c r="O5652">
        <v>1</v>
      </c>
      <c r="P5652">
        <v>3</v>
      </c>
      <c r="Q5652" t="str">
        <f>VLOOKUP(M5652,lookups!$A$1:$B$7, 2, FALSE)</f>
        <v>rotary screw</v>
      </c>
      <c r="R5652" t="str">
        <f>VLOOKUP(N5652,lookups!$D$1:$E$6, 2, FALSE)</f>
        <v>hucuktlis r</v>
      </c>
      <c r="S5652" t="str">
        <f>VLOOKUP(C5652,lookups!$G$1:$H$3, 2, FALSE)</f>
        <v>smolt</v>
      </c>
    </row>
    <row r="5653" spans="1:19" x14ac:dyDescent="0.25">
      <c r="A5653" s="1">
        <v>34799</v>
      </c>
      <c r="B5653">
        <v>1</v>
      </c>
      <c r="C5653">
        <v>1</v>
      </c>
      <c r="D5653">
        <v>1</v>
      </c>
      <c r="E5653">
        <v>1995</v>
      </c>
      <c r="F5653">
        <v>24</v>
      </c>
      <c r="G5653">
        <v>1</v>
      </c>
      <c r="H5653">
        <v>55</v>
      </c>
      <c r="I5653">
        <v>1.57</v>
      </c>
      <c r="J5653">
        <v>1.4079454760000001</v>
      </c>
      <c r="M5653">
        <v>8</v>
      </c>
      <c r="N5653">
        <v>399</v>
      </c>
      <c r="O5653">
        <v>1</v>
      </c>
      <c r="P5653">
        <v>3</v>
      </c>
      <c r="Q5653" t="str">
        <f>VLOOKUP(M5653,lookups!$A$1:$B$7, 2, FALSE)</f>
        <v>rotary screw</v>
      </c>
      <c r="R5653" t="str">
        <f>VLOOKUP(N5653,lookups!$D$1:$E$6, 2, FALSE)</f>
        <v>hucuktlis r</v>
      </c>
      <c r="S5653" t="str">
        <f>VLOOKUP(C5653,lookups!$G$1:$H$3, 2, FALSE)</f>
        <v>smolt</v>
      </c>
    </row>
    <row r="5654" spans="1:19" x14ac:dyDescent="0.25">
      <c r="A5654" s="1">
        <v>34799</v>
      </c>
      <c r="B5654">
        <v>1</v>
      </c>
      <c r="C5654">
        <v>1</v>
      </c>
      <c r="D5654">
        <v>1</v>
      </c>
      <c r="E5654">
        <v>1995</v>
      </c>
      <c r="F5654">
        <v>25</v>
      </c>
      <c r="G5654">
        <v>1</v>
      </c>
      <c r="H5654">
        <v>58</v>
      </c>
      <c r="I5654">
        <v>1.62</v>
      </c>
      <c r="J5654">
        <v>1.452784504</v>
      </c>
      <c r="M5654">
        <v>8</v>
      </c>
      <c r="N5654">
        <v>399</v>
      </c>
      <c r="O5654">
        <v>1</v>
      </c>
      <c r="P5654">
        <v>3</v>
      </c>
      <c r="Q5654" t="str">
        <f>VLOOKUP(M5654,lookups!$A$1:$B$7, 2, FALSE)</f>
        <v>rotary screw</v>
      </c>
      <c r="R5654" t="str">
        <f>VLOOKUP(N5654,lookups!$D$1:$E$6, 2, FALSE)</f>
        <v>hucuktlis r</v>
      </c>
      <c r="S5654" t="str">
        <f>VLOOKUP(C5654,lookups!$G$1:$H$3, 2, FALSE)</f>
        <v>smolt</v>
      </c>
    </row>
    <row r="5655" spans="1:19" x14ac:dyDescent="0.25">
      <c r="A5655" s="1">
        <v>34799</v>
      </c>
      <c r="B5655">
        <v>1</v>
      </c>
      <c r="C5655">
        <v>1</v>
      </c>
      <c r="D5655">
        <v>1</v>
      </c>
      <c r="E5655">
        <v>1995</v>
      </c>
      <c r="F5655">
        <v>26</v>
      </c>
      <c r="G5655">
        <v>1</v>
      </c>
      <c r="H5655">
        <v>65</v>
      </c>
      <c r="I5655">
        <v>2.3199999999999998</v>
      </c>
      <c r="J5655">
        <v>2.0805308939999998</v>
      </c>
      <c r="M5655">
        <v>8</v>
      </c>
      <c r="N5655">
        <v>399</v>
      </c>
      <c r="O5655">
        <v>1</v>
      </c>
      <c r="P5655">
        <v>3</v>
      </c>
      <c r="Q5655" t="str">
        <f>VLOOKUP(M5655,lookups!$A$1:$B$7, 2, FALSE)</f>
        <v>rotary screw</v>
      </c>
      <c r="R5655" t="str">
        <f>VLOOKUP(N5655,lookups!$D$1:$E$6, 2, FALSE)</f>
        <v>hucuktlis r</v>
      </c>
      <c r="S5655" t="str">
        <f>VLOOKUP(C5655,lookups!$G$1:$H$3, 2, FALSE)</f>
        <v>smolt</v>
      </c>
    </row>
    <row r="5656" spans="1:19" x14ac:dyDescent="0.25">
      <c r="A5656" s="1">
        <v>34799</v>
      </c>
      <c r="B5656">
        <v>1</v>
      </c>
      <c r="C5656">
        <v>1</v>
      </c>
      <c r="D5656">
        <v>1</v>
      </c>
      <c r="E5656">
        <v>1995</v>
      </c>
      <c r="F5656">
        <v>27</v>
      </c>
      <c r="G5656">
        <v>1</v>
      </c>
      <c r="H5656">
        <v>60</v>
      </c>
      <c r="I5656">
        <v>1.89</v>
      </c>
      <c r="J5656">
        <v>1.6949152540000001</v>
      </c>
      <c r="M5656">
        <v>8</v>
      </c>
      <c r="N5656">
        <v>399</v>
      </c>
      <c r="O5656">
        <v>1</v>
      </c>
      <c r="P5656">
        <v>3</v>
      </c>
      <c r="Q5656" t="str">
        <f>VLOOKUP(M5656,lookups!$A$1:$B$7, 2, FALSE)</f>
        <v>rotary screw</v>
      </c>
      <c r="R5656" t="str">
        <f>VLOOKUP(N5656,lookups!$D$1:$E$6, 2, FALSE)</f>
        <v>hucuktlis r</v>
      </c>
      <c r="S5656" t="str">
        <f>VLOOKUP(C5656,lookups!$G$1:$H$3, 2, FALSE)</f>
        <v>smolt</v>
      </c>
    </row>
    <row r="5657" spans="1:19" x14ac:dyDescent="0.25">
      <c r="A5657" s="1">
        <v>34799</v>
      </c>
      <c r="B5657">
        <v>1</v>
      </c>
      <c r="C5657">
        <v>1</v>
      </c>
      <c r="D5657">
        <v>1</v>
      </c>
      <c r="E5657">
        <v>1995</v>
      </c>
      <c r="F5657">
        <v>28</v>
      </c>
      <c r="G5657">
        <v>1</v>
      </c>
      <c r="H5657">
        <v>60</v>
      </c>
      <c r="I5657">
        <v>1.94</v>
      </c>
      <c r="J5657">
        <v>1.739754282</v>
      </c>
      <c r="M5657">
        <v>8</v>
      </c>
      <c r="N5657">
        <v>399</v>
      </c>
      <c r="O5657">
        <v>1</v>
      </c>
      <c r="P5657">
        <v>3</v>
      </c>
      <c r="Q5657" t="str">
        <f>VLOOKUP(M5657,lookups!$A$1:$B$7, 2, FALSE)</f>
        <v>rotary screw</v>
      </c>
      <c r="R5657" t="str">
        <f>VLOOKUP(N5657,lookups!$D$1:$E$6, 2, FALSE)</f>
        <v>hucuktlis r</v>
      </c>
      <c r="S5657" t="str">
        <f>VLOOKUP(C5657,lookups!$G$1:$H$3, 2, FALSE)</f>
        <v>smolt</v>
      </c>
    </row>
    <row r="5658" spans="1:19" x14ac:dyDescent="0.25">
      <c r="A5658" s="1">
        <v>34799</v>
      </c>
      <c r="B5658">
        <v>1</v>
      </c>
      <c r="C5658">
        <v>1</v>
      </c>
      <c r="D5658">
        <v>1</v>
      </c>
      <c r="E5658">
        <v>1995</v>
      </c>
      <c r="F5658">
        <v>29</v>
      </c>
      <c r="G5658">
        <v>1</v>
      </c>
      <c r="H5658">
        <v>69</v>
      </c>
      <c r="I5658">
        <v>3.11</v>
      </c>
      <c r="J5658">
        <v>2.788987535</v>
      </c>
      <c r="M5658">
        <v>8</v>
      </c>
      <c r="N5658">
        <v>399</v>
      </c>
      <c r="O5658">
        <v>1</v>
      </c>
      <c r="P5658">
        <v>3</v>
      </c>
      <c r="Q5658" t="str">
        <f>VLOOKUP(M5658,lookups!$A$1:$B$7, 2, FALSE)</f>
        <v>rotary screw</v>
      </c>
      <c r="R5658" t="str">
        <f>VLOOKUP(N5658,lookups!$D$1:$E$6, 2, FALSE)</f>
        <v>hucuktlis r</v>
      </c>
      <c r="S5658" t="str">
        <f>VLOOKUP(C5658,lookups!$G$1:$H$3, 2, FALSE)</f>
        <v>smolt</v>
      </c>
    </row>
    <row r="5659" spans="1:19" x14ac:dyDescent="0.25">
      <c r="A5659" s="1">
        <v>34799</v>
      </c>
      <c r="B5659">
        <v>1</v>
      </c>
      <c r="C5659">
        <v>1</v>
      </c>
      <c r="D5659">
        <v>1</v>
      </c>
      <c r="E5659">
        <v>1995</v>
      </c>
      <c r="F5659">
        <v>30</v>
      </c>
      <c r="G5659">
        <v>1</v>
      </c>
      <c r="H5659">
        <v>64</v>
      </c>
      <c r="I5659">
        <v>2.52</v>
      </c>
      <c r="J5659">
        <v>2.259887006</v>
      </c>
      <c r="M5659">
        <v>8</v>
      </c>
      <c r="N5659">
        <v>399</v>
      </c>
      <c r="O5659">
        <v>1</v>
      </c>
      <c r="P5659">
        <v>3</v>
      </c>
      <c r="Q5659" t="str">
        <f>VLOOKUP(M5659,lookups!$A$1:$B$7, 2, FALSE)</f>
        <v>rotary screw</v>
      </c>
      <c r="R5659" t="str">
        <f>VLOOKUP(N5659,lookups!$D$1:$E$6, 2, FALSE)</f>
        <v>hucuktlis r</v>
      </c>
      <c r="S5659" t="str">
        <f>VLOOKUP(C5659,lookups!$G$1:$H$3, 2, FALSE)</f>
        <v>smolt</v>
      </c>
    </row>
    <row r="5660" spans="1:19" x14ac:dyDescent="0.25">
      <c r="A5660" s="1">
        <v>34799</v>
      </c>
      <c r="B5660">
        <v>1</v>
      </c>
      <c r="C5660">
        <v>1</v>
      </c>
      <c r="D5660">
        <v>1</v>
      </c>
      <c r="E5660">
        <v>1995</v>
      </c>
      <c r="F5660">
        <v>31</v>
      </c>
      <c r="G5660">
        <v>1</v>
      </c>
      <c r="H5660">
        <v>61</v>
      </c>
      <c r="I5660">
        <v>2.0699999999999998</v>
      </c>
      <c r="J5660">
        <v>1.8563357549999999</v>
      </c>
      <c r="M5660">
        <v>8</v>
      </c>
      <c r="N5660">
        <v>399</v>
      </c>
      <c r="O5660">
        <v>1</v>
      </c>
      <c r="P5660">
        <v>3</v>
      </c>
      <c r="Q5660" t="str">
        <f>VLOOKUP(M5660,lookups!$A$1:$B$7, 2, FALSE)</f>
        <v>rotary screw</v>
      </c>
      <c r="R5660" t="str">
        <f>VLOOKUP(N5660,lookups!$D$1:$E$6, 2, FALSE)</f>
        <v>hucuktlis r</v>
      </c>
      <c r="S5660" t="str">
        <f>VLOOKUP(C5660,lookups!$G$1:$H$3, 2, FALSE)</f>
        <v>smolt</v>
      </c>
    </row>
    <row r="5661" spans="1:19" x14ac:dyDescent="0.25">
      <c r="A5661" s="1">
        <v>34799</v>
      </c>
      <c r="B5661">
        <v>1</v>
      </c>
      <c r="C5661">
        <v>1</v>
      </c>
      <c r="D5661">
        <v>1</v>
      </c>
      <c r="E5661">
        <v>1995</v>
      </c>
      <c r="F5661">
        <v>32</v>
      </c>
      <c r="G5661">
        <v>1</v>
      </c>
      <c r="H5661">
        <v>69</v>
      </c>
      <c r="I5661">
        <v>3</v>
      </c>
      <c r="J5661">
        <v>2.6903416729999998</v>
      </c>
      <c r="M5661">
        <v>8</v>
      </c>
      <c r="N5661">
        <v>399</v>
      </c>
      <c r="O5661">
        <v>1</v>
      </c>
      <c r="P5661">
        <v>3</v>
      </c>
      <c r="Q5661" t="str">
        <f>VLOOKUP(M5661,lookups!$A$1:$B$7, 2, FALSE)</f>
        <v>rotary screw</v>
      </c>
      <c r="R5661" t="str">
        <f>VLOOKUP(N5661,lookups!$D$1:$E$6, 2, FALSE)</f>
        <v>hucuktlis r</v>
      </c>
      <c r="S5661" t="str">
        <f>VLOOKUP(C5661,lookups!$G$1:$H$3, 2, FALSE)</f>
        <v>smolt</v>
      </c>
    </row>
    <row r="5662" spans="1:19" x14ac:dyDescent="0.25">
      <c r="A5662" s="1">
        <v>34799</v>
      </c>
      <c r="B5662">
        <v>1</v>
      </c>
      <c r="C5662">
        <v>1</v>
      </c>
      <c r="D5662">
        <v>1</v>
      </c>
      <c r="E5662">
        <v>1995</v>
      </c>
      <c r="F5662">
        <v>33</v>
      </c>
      <c r="G5662">
        <v>1</v>
      </c>
      <c r="H5662">
        <v>57</v>
      </c>
      <c r="I5662">
        <v>1.68</v>
      </c>
      <c r="J5662">
        <v>1.5065913369999999</v>
      </c>
      <c r="M5662">
        <v>8</v>
      </c>
      <c r="N5662">
        <v>399</v>
      </c>
      <c r="O5662">
        <v>1</v>
      </c>
      <c r="P5662">
        <v>3</v>
      </c>
      <c r="Q5662" t="str">
        <f>VLOOKUP(M5662,lookups!$A$1:$B$7, 2, FALSE)</f>
        <v>rotary screw</v>
      </c>
      <c r="R5662" t="str">
        <f>VLOOKUP(N5662,lookups!$D$1:$E$6, 2, FALSE)</f>
        <v>hucuktlis r</v>
      </c>
      <c r="S5662" t="str">
        <f>VLOOKUP(C5662,lookups!$G$1:$H$3, 2, FALSE)</f>
        <v>smolt</v>
      </c>
    </row>
    <row r="5663" spans="1:19" x14ac:dyDescent="0.25">
      <c r="A5663" s="1">
        <v>34799</v>
      </c>
      <c r="B5663">
        <v>1</v>
      </c>
      <c r="C5663">
        <v>1</v>
      </c>
      <c r="D5663">
        <v>1</v>
      </c>
      <c r="E5663">
        <v>1995</v>
      </c>
      <c r="F5663">
        <v>34</v>
      </c>
      <c r="G5663">
        <v>1</v>
      </c>
      <c r="H5663">
        <v>61</v>
      </c>
      <c r="I5663">
        <v>2.15</v>
      </c>
      <c r="J5663">
        <v>1.928078199</v>
      </c>
      <c r="M5663">
        <v>8</v>
      </c>
      <c r="N5663">
        <v>399</v>
      </c>
      <c r="O5663">
        <v>1</v>
      </c>
      <c r="P5663">
        <v>3</v>
      </c>
      <c r="Q5663" t="str">
        <f>VLOOKUP(M5663,lookups!$A$1:$B$7, 2, FALSE)</f>
        <v>rotary screw</v>
      </c>
      <c r="R5663" t="str">
        <f>VLOOKUP(N5663,lookups!$D$1:$E$6, 2, FALSE)</f>
        <v>hucuktlis r</v>
      </c>
      <c r="S5663" t="str">
        <f>VLOOKUP(C5663,lookups!$G$1:$H$3, 2, FALSE)</f>
        <v>smolt</v>
      </c>
    </row>
    <row r="5664" spans="1:19" x14ac:dyDescent="0.25">
      <c r="A5664" s="1">
        <v>34799</v>
      </c>
      <c r="B5664">
        <v>1</v>
      </c>
      <c r="C5664">
        <v>1</v>
      </c>
      <c r="D5664">
        <v>1</v>
      </c>
      <c r="E5664">
        <v>1995</v>
      </c>
      <c r="F5664">
        <v>35</v>
      </c>
      <c r="G5664">
        <v>1</v>
      </c>
      <c r="H5664">
        <v>59</v>
      </c>
      <c r="I5664">
        <v>1.78</v>
      </c>
      <c r="J5664">
        <v>1.596269393</v>
      </c>
      <c r="M5664">
        <v>8</v>
      </c>
      <c r="N5664">
        <v>399</v>
      </c>
      <c r="O5664">
        <v>1</v>
      </c>
      <c r="P5664">
        <v>3</v>
      </c>
      <c r="Q5664" t="str">
        <f>VLOOKUP(M5664,lookups!$A$1:$B$7, 2, FALSE)</f>
        <v>rotary screw</v>
      </c>
      <c r="R5664" t="str">
        <f>VLOOKUP(N5664,lookups!$D$1:$E$6, 2, FALSE)</f>
        <v>hucuktlis r</v>
      </c>
      <c r="S5664" t="str">
        <f>VLOOKUP(C5664,lookups!$G$1:$H$3, 2, FALSE)</f>
        <v>smolt</v>
      </c>
    </row>
    <row r="5665" spans="1:19" x14ac:dyDescent="0.25">
      <c r="A5665" s="1">
        <v>34799</v>
      </c>
      <c r="B5665">
        <v>1</v>
      </c>
      <c r="C5665">
        <v>1</v>
      </c>
      <c r="D5665">
        <v>1</v>
      </c>
      <c r="E5665">
        <v>1995</v>
      </c>
      <c r="F5665">
        <v>36</v>
      </c>
      <c r="G5665">
        <v>1</v>
      </c>
      <c r="H5665">
        <v>62</v>
      </c>
      <c r="I5665">
        <v>2.12</v>
      </c>
      <c r="J5665">
        <v>1.9011747830000001</v>
      </c>
      <c r="M5665">
        <v>8</v>
      </c>
      <c r="N5665">
        <v>399</v>
      </c>
      <c r="O5665">
        <v>1</v>
      </c>
      <c r="P5665">
        <v>3</v>
      </c>
      <c r="Q5665" t="str">
        <f>VLOOKUP(M5665,lookups!$A$1:$B$7, 2, FALSE)</f>
        <v>rotary screw</v>
      </c>
      <c r="R5665" t="str">
        <f>VLOOKUP(N5665,lookups!$D$1:$E$6, 2, FALSE)</f>
        <v>hucuktlis r</v>
      </c>
      <c r="S5665" t="str">
        <f>VLOOKUP(C5665,lookups!$G$1:$H$3, 2, FALSE)</f>
        <v>smolt</v>
      </c>
    </row>
    <row r="5666" spans="1:19" x14ac:dyDescent="0.25">
      <c r="A5666" s="1">
        <v>34799</v>
      </c>
      <c r="B5666">
        <v>1</v>
      </c>
      <c r="C5666">
        <v>1</v>
      </c>
      <c r="D5666">
        <v>1</v>
      </c>
      <c r="E5666">
        <v>1995</v>
      </c>
      <c r="F5666">
        <v>37</v>
      </c>
      <c r="G5666">
        <v>1</v>
      </c>
      <c r="H5666">
        <v>63</v>
      </c>
      <c r="I5666">
        <v>2.34</v>
      </c>
      <c r="J5666">
        <v>2.0984665050000002</v>
      </c>
      <c r="M5666">
        <v>8</v>
      </c>
      <c r="N5666">
        <v>399</v>
      </c>
      <c r="O5666">
        <v>1</v>
      </c>
      <c r="P5666">
        <v>3</v>
      </c>
      <c r="Q5666" t="str">
        <f>VLOOKUP(M5666,lookups!$A$1:$B$7, 2, FALSE)</f>
        <v>rotary screw</v>
      </c>
      <c r="R5666" t="str">
        <f>VLOOKUP(N5666,lookups!$D$1:$E$6, 2, FALSE)</f>
        <v>hucuktlis r</v>
      </c>
      <c r="S5666" t="str">
        <f>VLOOKUP(C5666,lookups!$G$1:$H$3, 2, FALSE)</f>
        <v>smolt</v>
      </c>
    </row>
    <row r="5667" spans="1:19" x14ac:dyDescent="0.25">
      <c r="A5667" s="1">
        <v>34799</v>
      </c>
      <c r="B5667">
        <v>1</v>
      </c>
      <c r="C5667">
        <v>1</v>
      </c>
      <c r="D5667">
        <v>1</v>
      </c>
      <c r="E5667">
        <v>1995</v>
      </c>
      <c r="F5667">
        <v>38</v>
      </c>
      <c r="G5667">
        <v>1</v>
      </c>
      <c r="H5667">
        <v>67</v>
      </c>
      <c r="I5667">
        <v>2.65</v>
      </c>
      <c r="J5667">
        <v>2.3764684780000001</v>
      </c>
      <c r="M5667">
        <v>8</v>
      </c>
      <c r="N5667">
        <v>399</v>
      </c>
      <c r="O5667">
        <v>1</v>
      </c>
      <c r="P5667">
        <v>3</v>
      </c>
      <c r="Q5667" t="str">
        <f>VLOOKUP(M5667,lookups!$A$1:$B$7, 2, FALSE)</f>
        <v>rotary screw</v>
      </c>
      <c r="R5667" t="str">
        <f>VLOOKUP(N5667,lookups!$D$1:$E$6, 2, FALSE)</f>
        <v>hucuktlis r</v>
      </c>
      <c r="S5667" t="str">
        <f>VLOOKUP(C5667,lookups!$G$1:$H$3, 2, FALSE)</f>
        <v>smolt</v>
      </c>
    </row>
    <row r="5668" spans="1:19" x14ac:dyDescent="0.25">
      <c r="A5668" s="1">
        <v>34799</v>
      </c>
      <c r="B5668">
        <v>1</v>
      </c>
      <c r="C5668">
        <v>1</v>
      </c>
      <c r="D5668">
        <v>1</v>
      </c>
      <c r="E5668">
        <v>1995</v>
      </c>
      <c r="F5668">
        <v>39</v>
      </c>
      <c r="G5668">
        <v>1</v>
      </c>
      <c r="H5668">
        <v>53</v>
      </c>
      <c r="I5668">
        <v>1.25</v>
      </c>
      <c r="J5668">
        <v>1.120975697</v>
      </c>
      <c r="M5668">
        <v>8</v>
      </c>
      <c r="N5668">
        <v>399</v>
      </c>
      <c r="O5668">
        <v>1</v>
      </c>
      <c r="P5668">
        <v>3</v>
      </c>
      <c r="Q5668" t="str">
        <f>VLOOKUP(M5668,lookups!$A$1:$B$7, 2, FALSE)</f>
        <v>rotary screw</v>
      </c>
      <c r="R5668" t="str">
        <f>VLOOKUP(N5668,lookups!$D$1:$E$6, 2, FALSE)</f>
        <v>hucuktlis r</v>
      </c>
      <c r="S5668" t="str">
        <f>VLOOKUP(C5668,lookups!$G$1:$H$3, 2, FALSE)</f>
        <v>smolt</v>
      </c>
    </row>
    <row r="5669" spans="1:19" x14ac:dyDescent="0.25">
      <c r="A5669" s="1">
        <v>34799</v>
      </c>
      <c r="B5669">
        <v>1</v>
      </c>
      <c r="C5669">
        <v>1</v>
      </c>
      <c r="D5669">
        <v>1</v>
      </c>
      <c r="E5669">
        <v>1995</v>
      </c>
      <c r="F5669">
        <v>40</v>
      </c>
      <c r="G5669">
        <v>1</v>
      </c>
      <c r="H5669">
        <v>60</v>
      </c>
      <c r="I5669">
        <v>1.93</v>
      </c>
      <c r="J5669">
        <v>1.7307864770000001</v>
      </c>
      <c r="M5669">
        <v>8</v>
      </c>
      <c r="N5669">
        <v>399</v>
      </c>
      <c r="O5669">
        <v>1</v>
      </c>
      <c r="P5669">
        <v>3</v>
      </c>
      <c r="Q5669" t="str">
        <f>VLOOKUP(M5669,lookups!$A$1:$B$7, 2, FALSE)</f>
        <v>rotary screw</v>
      </c>
      <c r="R5669" t="str">
        <f>VLOOKUP(N5669,lookups!$D$1:$E$6, 2, FALSE)</f>
        <v>hucuktlis r</v>
      </c>
      <c r="S5669" t="str">
        <f>VLOOKUP(C5669,lookups!$G$1:$H$3, 2, FALSE)</f>
        <v>smolt</v>
      </c>
    </row>
    <row r="5670" spans="1:19" x14ac:dyDescent="0.25">
      <c r="A5670" s="1">
        <v>34799</v>
      </c>
      <c r="B5670">
        <v>1</v>
      </c>
      <c r="C5670">
        <v>1</v>
      </c>
      <c r="D5670">
        <v>1</v>
      </c>
      <c r="E5670">
        <v>1995</v>
      </c>
      <c r="F5670">
        <v>41</v>
      </c>
      <c r="G5670">
        <v>1</v>
      </c>
      <c r="H5670">
        <v>58</v>
      </c>
      <c r="I5670">
        <v>1.83</v>
      </c>
      <c r="J5670">
        <v>1.641108421</v>
      </c>
      <c r="M5670">
        <v>8</v>
      </c>
      <c r="N5670">
        <v>399</v>
      </c>
      <c r="O5670">
        <v>1</v>
      </c>
      <c r="P5670">
        <v>3</v>
      </c>
      <c r="Q5670" t="str">
        <f>VLOOKUP(M5670,lookups!$A$1:$B$7, 2, FALSE)</f>
        <v>rotary screw</v>
      </c>
      <c r="R5670" t="str">
        <f>VLOOKUP(N5670,lookups!$D$1:$E$6, 2, FALSE)</f>
        <v>hucuktlis r</v>
      </c>
      <c r="S5670" t="str">
        <f>VLOOKUP(C5670,lookups!$G$1:$H$3, 2, FALSE)</f>
        <v>smolt</v>
      </c>
    </row>
    <row r="5671" spans="1:19" x14ac:dyDescent="0.25">
      <c r="A5671" s="1">
        <v>34799</v>
      </c>
      <c r="B5671">
        <v>1</v>
      </c>
      <c r="C5671">
        <v>1</v>
      </c>
      <c r="D5671">
        <v>1</v>
      </c>
      <c r="E5671">
        <v>1995</v>
      </c>
      <c r="F5671">
        <v>42</v>
      </c>
      <c r="G5671">
        <v>1</v>
      </c>
      <c r="H5671">
        <v>61</v>
      </c>
      <c r="I5671">
        <v>1.87</v>
      </c>
      <c r="J5671">
        <v>1.6769796429999999</v>
      </c>
      <c r="M5671">
        <v>8</v>
      </c>
      <c r="N5671">
        <v>399</v>
      </c>
      <c r="O5671">
        <v>1</v>
      </c>
      <c r="P5671">
        <v>3</v>
      </c>
      <c r="Q5671" t="str">
        <f>VLOOKUP(M5671,lookups!$A$1:$B$7, 2, FALSE)</f>
        <v>rotary screw</v>
      </c>
      <c r="R5671" t="str">
        <f>VLOOKUP(N5671,lookups!$D$1:$E$6, 2, FALSE)</f>
        <v>hucuktlis r</v>
      </c>
      <c r="S5671" t="str">
        <f>VLOOKUP(C5671,lookups!$G$1:$H$3, 2, FALSE)</f>
        <v>smolt</v>
      </c>
    </row>
    <row r="5672" spans="1:19" x14ac:dyDescent="0.25">
      <c r="A5672" s="1">
        <v>34799</v>
      </c>
      <c r="B5672">
        <v>1</v>
      </c>
      <c r="C5672">
        <v>1</v>
      </c>
      <c r="D5672">
        <v>1</v>
      </c>
      <c r="E5672">
        <v>1995</v>
      </c>
      <c r="F5672">
        <v>43</v>
      </c>
      <c r="G5672">
        <v>1</v>
      </c>
      <c r="H5672">
        <v>54</v>
      </c>
      <c r="I5672">
        <v>1.43</v>
      </c>
      <c r="J5672">
        <v>1.282396198</v>
      </c>
      <c r="M5672">
        <v>8</v>
      </c>
      <c r="N5672">
        <v>399</v>
      </c>
      <c r="O5672">
        <v>1</v>
      </c>
      <c r="P5672">
        <v>3</v>
      </c>
      <c r="Q5672" t="str">
        <f>VLOOKUP(M5672,lookups!$A$1:$B$7, 2, FALSE)</f>
        <v>rotary screw</v>
      </c>
      <c r="R5672" t="str">
        <f>VLOOKUP(N5672,lookups!$D$1:$E$6, 2, FALSE)</f>
        <v>hucuktlis r</v>
      </c>
      <c r="S5672" t="str">
        <f>VLOOKUP(C5672,lookups!$G$1:$H$3, 2, FALSE)</f>
        <v>smolt</v>
      </c>
    </row>
    <row r="5673" spans="1:19" x14ac:dyDescent="0.25">
      <c r="A5673" s="1">
        <v>34799</v>
      </c>
      <c r="B5673">
        <v>1</v>
      </c>
      <c r="C5673">
        <v>1</v>
      </c>
      <c r="D5673">
        <v>1</v>
      </c>
      <c r="E5673">
        <v>1995</v>
      </c>
      <c r="F5673">
        <v>44</v>
      </c>
      <c r="G5673">
        <v>1</v>
      </c>
      <c r="H5673">
        <v>63</v>
      </c>
      <c r="I5673">
        <v>2.36</v>
      </c>
      <c r="J5673">
        <v>2.1164021160000002</v>
      </c>
      <c r="M5673">
        <v>8</v>
      </c>
      <c r="N5673">
        <v>399</v>
      </c>
      <c r="O5673">
        <v>1</v>
      </c>
      <c r="P5673">
        <v>3</v>
      </c>
      <c r="Q5673" t="str">
        <f>VLOOKUP(M5673,lookups!$A$1:$B$7, 2, FALSE)</f>
        <v>rotary screw</v>
      </c>
      <c r="R5673" t="str">
        <f>VLOOKUP(N5673,lookups!$D$1:$E$6, 2, FALSE)</f>
        <v>hucuktlis r</v>
      </c>
      <c r="S5673" t="str">
        <f>VLOOKUP(C5673,lookups!$G$1:$H$3, 2, FALSE)</f>
        <v>smolt</v>
      </c>
    </row>
    <row r="5674" spans="1:19" x14ac:dyDescent="0.25">
      <c r="A5674" s="1">
        <v>34799</v>
      </c>
      <c r="B5674">
        <v>1</v>
      </c>
      <c r="C5674">
        <v>1</v>
      </c>
      <c r="D5674">
        <v>1</v>
      </c>
      <c r="E5674">
        <v>1995</v>
      </c>
      <c r="F5674">
        <v>45</v>
      </c>
      <c r="G5674">
        <v>1</v>
      </c>
      <c r="H5674">
        <v>62</v>
      </c>
      <c r="I5674">
        <v>2.19</v>
      </c>
      <c r="J5674">
        <v>1.963949422</v>
      </c>
      <c r="M5674">
        <v>8</v>
      </c>
      <c r="N5674">
        <v>399</v>
      </c>
      <c r="O5674">
        <v>1</v>
      </c>
      <c r="P5674">
        <v>3</v>
      </c>
      <c r="Q5674" t="str">
        <f>VLOOKUP(M5674,lookups!$A$1:$B$7, 2, FALSE)</f>
        <v>rotary screw</v>
      </c>
      <c r="R5674" t="str">
        <f>VLOOKUP(N5674,lookups!$D$1:$E$6, 2, FALSE)</f>
        <v>hucuktlis r</v>
      </c>
      <c r="S5674" t="str">
        <f>VLOOKUP(C5674,lookups!$G$1:$H$3, 2, FALSE)</f>
        <v>smolt</v>
      </c>
    </row>
    <row r="5675" spans="1:19" x14ac:dyDescent="0.25">
      <c r="A5675" s="1">
        <v>34799</v>
      </c>
      <c r="B5675">
        <v>1</v>
      </c>
      <c r="C5675">
        <v>1</v>
      </c>
      <c r="D5675">
        <v>1</v>
      </c>
      <c r="E5675">
        <v>1995</v>
      </c>
      <c r="F5675">
        <v>46</v>
      </c>
      <c r="G5675">
        <v>1</v>
      </c>
      <c r="H5675">
        <v>51</v>
      </c>
      <c r="I5675">
        <v>1.24</v>
      </c>
      <c r="J5675">
        <v>1.1120078920000001</v>
      </c>
      <c r="M5675">
        <v>8</v>
      </c>
      <c r="N5675">
        <v>399</v>
      </c>
      <c r="O5675">
        <v>1</v>
      </c>
      <c r="P5675">
        <v>3</v>
      </c>
      <c r="Q5675" t="str">
        <f>VLOOKUP(M5675,lookups!$A$1:$B$7, 2, FALSE)</f>
        <v>rotary screw</v>
      </c>
      <c r="R5675" t="str">
        <f>VLOOKUP(N5675,lookups!$D$1:$E$6, 2, FALSE)</f>
        <v>hucuktlis r</v>
      </c>
      <c r="S5675" t="str">
        <f>VLOOKUP(C5675,lookups!$G$1:$H$3, 2, FALSE)</f>
        <v>smolt</v>
      </c>
    </row>
    <row r="5676" spans="1:19" x14ac:dyDescent="0.25">
      <c r="A5676" s="1">
        <v>34799</v>
      </c>
      <c r="B5676">
        <v>1</v>
      </c>
      <c r="C5676">
        <v>1</v>
      </c>
      <c r="D5676">
        <v>1</v>
      </c>
      <c r="E5676">
        <v>1995</v>
      </c>
      <c r="F5676">
        <v>47</v>
      </c>
      <c r="G5676">
        <v>1</v>
      </c>
      <c r="H5676">
        <v>68</v>
      </c>
      <c r="I5676">
        <v>2.71</v>
      </c>
      <c r="J5676">
        <v>2.430275312</v>
      </c>
      <c r="M5676">
        <v>8</v>
      </c>
      <c r="N5676">
        <v>399</v>
      </c>
      <c r="O5676">
        <v>1</v>
      </c>
      <c r="P5676">
        <v>3</v>
      </c>
      <c r="Q5676" t="str">
        <f>VLOOKUP(M5676,lookups!$A$1:$B$7, 2, FALSE)</f>
        <v>rotary screw</v>
      </c>
      <c r="R5676" t="str">
        <f>VLOOKUP(N5676,lookups!$D$1:$E$6, 2, FALSE)</f>
        <v>hucuktlis r</v>
      </c>
      <c r="S5676" t="str">
        <f>VLOOKUP(C5676,lookups!$G$1:$H$3, 2, FALSE)</f>
        <v>smolt</v>
      </c>
    </row>
    <row r="5677" spans="1:19" x14ac:dyDescent="0.25">
      <c r="A5677" s="1">
        <v>34799</v>
      </c>
      <c r="B5677">
        <v>1</v>
      </c>
      <c r="C5677">
        <v>1</v>
      </c>
      <c r="D5677">
        <v>1</v>
      </c>
      <c r="E5677">
        <v>1995</v>
      </c>
      <c r="F5677">
        <v>48</v>
      </c>
      <c r="G5677">
        <v>1</v>
      </c>
      <c r="H5677">
        <v>59</v>
      </c>
      <c r="I5677">
        <v>1.85</v>
      </c>
      <c r="J5677">
        <v>1.6590440319999999</v>
      </c>
      <c r="M5677">
        <v>8</v>
      </c>
      <c r="N5677">
        <v>399</v>
      </c>
      <c r="O5677">
        <v>1</v>
      </c>
      <c r="P5677">
        <v>3</v>
      </c>
      <c r="Q5677" t="str">
        <f>VLOOKUP(M5677,lookups!$A$1:$B$7, 2, FALSE)</f>
        <v>rotary screw</v>
      </c>
      <c r="R5677" t="str">
        <f>VLOOKUP(N5677,lookups!$D$1:$E$6, 2, FALSE)</f>
        <v>hucuktlis r</v>
      </c>
      <c r="S5677" t="str">
        <f>VLOOKUP(C5677,lookups!$G$1:$H$3, 2, FALSE)</f>
        <v>smolt</v>
      </c>
    </row>
    <row r="5678" spans="1:19" x14ac:dyDescent="0.25">
      <c r="A5678" s="1">
        <v>34799</v>
      </c>
      <c r="B5678">
        <v>1</v>
      </c>
      <c r="C5678">
        <v>1</v>
      </c>
      <c r="D5678">
        <v>1</v>
      </c>
      <c r="E5678">
        <v>1995</v>
      </c>
      <c r="F5678">
        <v>49</v>
      </c>
      <c r="G5678">
        <v>1</v>
      </c>
      <c r="H5678">
        <v>55</v>
      </c>
      <c r="I5678">
        <v>1.54</v>
      </c>
      <c r="J5678">
        <v>1.3810420590000001</v>
      </c>
      <c r="M5678">
        <v>8</v>
      </c>
      <c r="N5678">
        <v>399</v>
      </c>
      <c r="O5678">
        <v>1</v>
      </c>
      <c r="P5678">
        <v>3</v>
      </c>
      <c r="Q5678" t="str">
        <f>VLOOKUP(M5678,lookups!$A$1:$B$7, 2, FALSE)</f>
        <v>rotary screw</v>
      </c>
      <c r="R5678" t="str">
        <f>VLOOKUP(N5678,lookups!$D$1:$E$6, 2, FALSE)</f>
        <v>hucuktlis r</v>
      </c>
      <c r="S5678" t="str">
        <f>VLOOKUP(C5678,lookups!$G$1:$H$3, 2, FALSE)</f>
        <v>smolt</v>
      </c>
    </row>
    <row r="5679" spans="1:19" x14ac:dyDescent="0.25">
      <c r="A5679" s="1">
        <v>34799</v>
      </c>
      <c r="B5679">
        <v>1</v>
      </c>
      <c r="C5679">
        <v>1</v>
      </c>
      <c r="D5679">
        <v>1</v>
      </c>
      <c r="E5679">
        <v>1995</v>
      </c>
      <c r="F5679">
        <v>50</v>
      </c>
      <c r="G5679">
        <v>1</v>
      </c>
      <c r="H5679">
        <v>50</v>
      </c>
      <c r="I5679">
        <v>1.02</v>
      </c>
      <c r="J5679">
        <v>0.91471616899999997</v>
      </c>
      <c r="M5679">
        <v>8</v>
      </c>
      <c r="N5679">
        <v>399</v>
      </c>
      <c r="O5679">
        <v>1</v>
      </c>
      <c r="P5679">
        <v>3</v>
      </c>
      <c r="Q5679" t="str">
        <f>VLOOKUP(M5679,lookups!$A$1:$B$7, 2, FALSE)</f>
        <v>rotary screw</v>
      </c>
      <c r="R5679" t="str">
        <f>VLOOKUP(N5679,lookups!$D$1:$E$6, 2, FALSE)</f>
        <v>hucuktlis r</v>
      </c>
      <c r="S5679" t="str">
        <f>VLOOKUP(C5679,lookups!$G$1:$H$3, 2, FALSE)</f>
        <v>smolt</v>
      </c>
    </row>
    <row r="5680" spans="1:19" x14ac:dyDescent="0.25">
      <c r="A5680" s="1">
        <v>34802</v>
      </c>
      <c r="B5680">
        <v>1</v>
      </c>
      <c r="C5680">
        <v>1</v>
      </c>
      <c r="D5680">
        <v>1</v>
      </c>
      <c r="E5680">
        <v>1995</v>
      </c>
      <c r="F5680">
        <v>1</v>
      </c>
      <c r="G5680">
        <v>1</v>
      </c>
      <c r="H5680">
        <v>65</v>
      </c>
      <c r="I5680">
        <v>2.48</v>
      </c>
      <c r="J5680">
        <v>2.224015783</v>
      </c>
      <c r="M5680">
        <v>8</v>
      </c>
      <c r="N5680">
        <v>399</v>
      </c>
      <c r="O5680">
        <v>1</v>
      </c>
      <c r="P5680">
        <v>3</v>
      </c>
      <c r="Q5680" t="str">
        <f>VLOOKUP(M5680,lookups!$A$1:$B$7, 2, FALSE)</f>
        <v>rotary screw</v>
      </c>
      <c r="R5680" t="str">
        <f>VLOOKUP(N5680,lookups!$D$1:$E$6, 2, FALSE)</f>
        <v>hucuktlis r</v>
      </c>
      <c r="S5680" t="str">
        <f>VLOOKUP(C5680,lookups!$G$1:$H$3, 2, FALSE)</f>
        <v>smolt</v>
      </c>
    </row>
    <row r="5681" spans="1:19" x14ac:dyDescent="0.25">
      <c r="A5681" s="1">
        <v>34802</v>
      </c>
      <c r="B5681">
        <v>1</v>
      </c>
      <c r="C5681">
        <v>1</v>
      </c>
      <c r="D5681">
        <v>1</v>
      </c>
      <c r="E5681">
        <v>1995</v>
      </c>
      <c r="F5681">
        <v>2</v>
      </c>
      <c r="G5681">
        <v>1</v>
      </c>
      <c r="H5681">
        <v>63</v>
      </c>
      <c r="I5681">
        <v>2.4300000000000002</v>
      </c>
      <c r="J5681">
        <v>2.1791767549999999</v>
      </c>
      <c r="M5681">
        <v>8</v>
      </c>
      <c r="N5681">
        <v>399</v>
      </c>
      <c r="O5681">
        <v>1</v>
      </c>
      <c r="P5681">
        <v>3</v>
      </c>
      <c r="Q5681" t="str">
        <f>VLOOKUP(M5681,lookups!$A$1:$B$7, 2, FALSE)</f>
        <v>rotary screw</v>
      </c>
      <c r="R5681" t="str">
        <f>VLOOKUP(N5681,lookups!$D$1:$E$6, 2, FALSE)</f>
        <v>hucuktlis r</v>
      </c>
      <c r="S5681" t="str">
        <f>VLOOKUP(C5681,lookups!$G$1:$H$3, 2, FALSE)</f>
        <v>smolt</v>
      </c>
    </row>
    <row r="5682" spans="1:19" x14ac:dyDescent="0.25">
      <c r="A5682" s="1">
        <v>34802</v>
      </c>
      <c r="B5682">
        <v>1</v>
      </c>
      <c r="C5682">
        <v>1</v>
      </c>
      <c r="D5682">
        <v>1</v>
      </c>
      <c r="E5682">
        <v>1995</v>
      </c>
      <c r="F5682">
        <v>3</v>
      </c>
      <c r="G5682">
        <v>1</v>
      </c>
      <c r="H5682">
        <v>59</v>
      </c>
      <c r="I5682">
        <v>1.96</v>
      </c>
      <c r="J5682">
        <v>1.757689893</v>
      </c>
      <c r="M5682">
        <v>8</v>
      </c>
      <c r="N5682">
        <v>399</v>
      </c>
      <c r="O5682">
        <v>1</v>
      </c>
      <c r="P5682">
        <v>3</v>
      </c>
      <c r="Q5682" t="str">
        <f>VLOOKUP(M5682,lookups!$A$1:$B$7, 2, FALSE)</f>
        <v>rotary screw</v>
      </c>
      <c r="R5682" t="str">
        <f>VLOOKUP(N5682,lookups!$D$1:$E$6, 2, FALSE)</f>
        <v>hucuktlis r</v>
      </c>
      <c r="S5682" t="str">
        <f>VLOOKUP(C5682,lookups!$G$1:$H$3, 2, FALSE)</f>
        <v>smolt</v>
      </c>
    </row>
    <row r="5683" spans="1:19" x14ac:dyDescent="0.25">
      <c r="A5683" s="1">
        <v>34802</v>
      </c>
      <c r="B5683">
        <v>1</v>
      </c>
      <c r="C5683">
        <v>1</v>
      </c>
      <c r="D5683">
        <v>1</v>
      </c>
      <c r="E5683">
        <v>1995</v>
      </c>
      <c r="F5683">
        <v>4</v>
      </c>
      <c r="G5683">
        <v>1</v>
      </c>
      <c r="H5683">
        <v>63</v>
      </c>
      <c r="I5683">
        <v>2.23</v>
      </c>
      <c r="J5683">
        <v>1.9998206439999999</v>
      </c>
      <c r="M5683">
        <v>8</v>
      </c>
      <c r="N5683">
        <v>399</v>
      </c>
      <c r="O5683">
        <v>1</v>
      </c>
      <c r="P5683">
        <v>3</v>
      </c>
      <c r="Q5683" t="str">
        <f>VLOOKUP(M5683,lookups!$A$1:$B$7, 2, FALSE)</f>
        <v>rotary screw</v>
      </c>
      <c r="R5683" t="str">
        <f>VLOOKUP(N5683,lookups!$D$1:$E$6, 2, FALSE)</f>
        <v>hucuktlis r</v>
      </c>
      <c r="S5683" t="str">
        <f>VLOOKUP(C5683,lookups!$G$1:$H$3, 2, FALSE)</f>
        <v>smolt</v>
      </c>
    </row>
    <row r="5684" spans="1:19" x14ac:dyDescent="0.25">
      <c r="A5684" s="1">
        <v>34802</v>
      </c>
      <c r="B5684">
        <v>1</v>
      </c>
      <c r="C5684">
        <v>1</v>
      </c>
      <c r="D5684">
        <v>1</v>
      </c>
      <c r="E5684">
        <v>1995</v>
      </c>
      <c r="F5684">
        <v>5</v>
      </c>
      <c r="G5684">
        <v>1</v>
      </c>
      <c r="H5684">
        <v>67</v>
      </c>
      <c r="I5684">
        <v>2.9</v>
      </c>
      <c r="J5684">
        <v>2.600663618</v>
      </c>
      <c r="M5684">
        <v>8</v>
      </c>
      <c r="N5684">
        <v>399</v>
      </c>
      <c r="O5684">
        <v>1</v>
      </c>
      <c r="P5684">
        <v>3</v>
      </c>
      <c r="Q5684" t="str">
        <f>VLOOKUP(M5684,lookups!$A$1:$B$7, 2, FALSE)</f>
        <v>rotary screw</v>
      </c>
      <c r="R5684" t="str">
        <f>VLOOKUP(N5684,lookups!$D$1:$E$6, 2, FALSE)</f>
        <v>hucuktlis r</v>
      </c>
      <c r="S5684" t="str">
        <f>VLOOKUP(C5684,lookups!$G$1:$H$3, 2, FALSE)</f>
        <v>smolt</v>
      </c>
    </row>
    <row r="5685" spans="1:19" x14ac:dyDescent="0.25">
      <c r="A5685" s="1">
        <v>34802</v>
      </c>
      <c r="B5685">
        <v>1</v>
      </c>
      <c r="C5685">
        <v>1</v>
      </c>
      <c r="D5685">
        <v>1</v>
      </c>
      <c r="E5685">
        <v>1995</v>
      </c>
      <c r="F5685">
        <v>6</v>
      </c>
      <c r="G5685">
        <v>1</v>
      </c>
      <c r="H5685">
        <v>64</v>
      </c>
      <c r="I5685">
        <v>2.33</v>
      </c>
      <c r="J5685">
        <v>2.0894987</v>
      </c>
      <c r="M5685">
        <v>8</v>
      </c>
      <c r="N5685">
        <v>399</v>
      </c>
      <c r="O5685">
        <v>1</v>
      </c>
      <c r="P5685">
        <v>3</v>
      </c>
      <c r="Q5685" t="str">
        <f>VLOOKUP(M5685,lookups!$A$1:$B$7, 2, FALSE)</f>
        <v>rotary screw</v>
      </c>
      <c r="R5685" t="str">
        <f>VLOOKUP(N5685,lookups!$D$1:$E$6, 2, FALSE)</f>
        <v>hucuktlis r</v>
      </c>
      <c r="S5685" t="str">
        <f>VLOOKUP(C5685,lookups!$G$1:$H$3, 2, FALSE)</f>
        <v>smolt</v>
      </c>
    </row>
    <row r="5686" spans="1:19" x14ac:dyDescent="0.25">
      <c r="A5686" s="1">
        <v>34802</v>
      </c>
      <c r="B5686">
        <v>1</v>
      </c>
      <c r="C5686">
        <v>1</v>
      </c>
      <c r="D5686">
        <v>1</v>
      </c>
      <c r="E5686">
        <v>1995</v>
      </c>
      <c r="F5686">
        <v>7</v>
      </c>
      <c r="G5686">
        <v>1</v>
      </c>
      <c r="H5686">
        <v>58</v>
      </c>
      <c r="I5686">
        <v>1.78</v>
      </c>
      <c r="J5686">
        <v>1.596269393</v>
      </c>
      <c r="M5686">
        <v>8</v>
      </c>
      <c r="N5686">
        <v>399</v>
      </c>
      <c r="O5686">
        <v>1</v>
      </c>
      <c r="P5686">
        <v>3</v>
      </c>
      <c r="Q5686" t="str">
        <f>VLOOKUP(M5686,lookups!$A$1:$B$7, 2, FALSE)</f>
        <v>rotary screw</v>
      </c>
      <c r="R5686" t="str">
        <f>VLOOKUP(N5686,lookups!$D$1:$E$6, 2, FALSE)</f>
        <v>hucuktlis r</v>
      </c>
      <c r="S5686" t="str">
        <f>VLOOKUP(C5686,lookups!$G$1:$H$3, 2, FALSE)</f>
        <v>smolt</v>
      </c>
    </row>
    <row r="5687" spans="1:19" x14ac:dyDescent="0.25">
      <c r="A5687" s="1">
        <v>34802</v>
      </c>
      <c r="B5687">
        <v>1</v>
      </c>
      <c r="C5687">
        <v>1</v>
      </c>
      <c r="D5687">
        <v>1</v>
      </c>
      <c r="E5687">
        <v>1995</v>
      </c>
      <c r="F5687">
        <v>8</v>
      </c>
      <c r="G5687">
        <v>1</v>
      </c>
      <c r="H5687">
        <v>67</v>
      </c>
      <c r="I5687">
        <v>2.77</v>
      </c>
      <c r="J5687">
        <v>2.4840821449999999</v>
      </c>
      <c r="M5687">
        <v>8</v>
      </c>
      <c r="N5687">
        <v>399</v>
      </c>
      <c r="O5687">
        <v>1</v>
      </c>
      <c r="P5687">
        <v>3</v>
      </c>
      <c r="Q5687" t="str">
        <f>VLOOKUP(M5687,lookups!$A$1:$B$7, 2, FALSE)</f>
        <v>rotary screw</v>
      </c>
      <c r="R5687" t="str">
        <f>VLOOKUP(N5687,lookups!$D$1:$E$6, 2, FALSE)</f>
        <v>hucuktlis r</v>
      </c>
      <c r="S5687" t="str">
        <f>VLOOKUP(C5687,lookups!$G$1:$H$3, 2, FALSE)</f>
        <v>smolt</v>
      </c>
    </row>
    <row r="5688" spans="1:19" x14ac:dyDescent="0.25">
      <c r="A5688" s="1">
        <v>34802</v>
      </c>
      <c r="B5688">
        <v>1</v>
      </c>
      <c r="C5688">
        <v>1</v>
      </c>
      <c r="D5688">
        <v>1</v>
      </c>
      <c r="E5688">
        <v>1995</v>
      </c>
      <c r="F5688">
        <v>9</v>
      </c>
      <c r="G5688">
        <v>1</v>
      </c>
      <c r="H5688">
        <v>63</v>
      </c>
      <c r="I5688">
        <v>2.2799999999999998</v>
      </c>
      <c r="J5688">
        <v>2.0446596719999999</v>
      </c>
      <c r="M5688">
        <v>8</v>
      </c>
      <c r="N5688">
        <v>399</v>
      </c>
      <c r="O5688">
        <v>1</v>
      </c>
      <c r="P5688">
        <v>3</v>
      </c>
      <c r="Q5688" t="str">
        <f>VLOOKUP(M5688,lookups!$A$1:$B$7, 2, FALSE)</f>
        <v>rotary screw</v>
      </c>
      <c r="R5688" t="str">
        <f>VLOOKUP(N5688,lookups!$D$1:$E$6, 2, FALSE)</f>
        <v>hucuktlis r</v>
      </c>
      <c r="S5688" t="str">
        <f>VLOOKUP(C5688,lookups!$G$1:$H$3, 2, FALSE)</f>
        <v>smolt</v>
      </c>
    </row>
    <row r="5689" spans="1:19" x14ac:dyDescent="0.25">
      <c r="A5689" s="1">
        <v>34802</v>
      </c>
      <c r="B5689">
        <v>1</v>
      </c>
      <c r="C5689">
        <v>1</v>
      </c>
      <c r="D5689">
        <v>1</v>
      </c>
      <c r="E5689">
        <v>1995</v>
      </c>
      <c r="F5689">
        <v>10</v>
      </c>
      <c r="G5689">
        <v>1</v>
      </c>
      <c r="H5689">
        <v>59</v>
      </c>
      <c r="I5689">
        <v>1.8</v>
      </c>
      <c r="J5689">
        <v>1.614205004</v>
      </c>
      <c r="M5689">
        <v>8</v>
      </c>
      <c r="N5689">
        <v>399</v>
      </c>
      <c r="O5689">
        <v>1</v>
      </c>
      <c r="P5689">
        <v>3</v>
      </c>
      <c r="Q5689" t="str">
        <f>VLOOKUP(M5689,lookups!$A$1:$B$7, 2, FALSE)</f>
        <v>rotary screw</v>
      </c>
      <c r="R5689" t="str">
        <f>VLOOKUP(N5689,lookups!$D$1:$E$6, 2, FALSE)</f>
        <v>hucuktlis r</v>
      </c>
      <c r="S5689" t="str">
        <f>VLOOKUP(C5689,lookups!$G$1:$H$3, 2, FALSE)</f>
        <v>smolt</v>
      </c>
    </row>
    <row r="5690" spans="1:19" x14ac:dyDescent="0.25">
      <c r="A5690" s="1">
        <v>34802</v>
      </c>
      <c r="B5690">
        <v>1</v>
      </c>
      <c r="C5690">
        <v>1</v>
      </c>
      <c r="D5690">
        <v>1</v>
      </c>
      <c r="E5690">
        <v>1995</v>
      </c>
      <c r="F5690">
        <v>11</v>
      </c>
      <c r="G5690">
        <v>1</v>
      </c>
      <c r="H5690">
        <v>59</v>
      </c>
      <c r="I5690">
        <v>2.0699999999999998</v>
      </c>
      <c r="J5690">
        <v>1.8563357549999999</v>
      </c>
      <c r="M5690">
        <v>8</v>
      </c>
      <c r="N5690">
        <v>399</v>
      </c>
      <c r="O5690">
        <v>1</v>
      </c>
      <c r="P5690">
        <v>3</v>
      </c>
      <c r="Q5690" t="str">
        <f>VLOOKUP(M5690,lookups!$A$1:$B$7, 2, FALSE)</f>
        <v>rotary screw</v>
      </c>
      <c r="R5690" t="str">
        <f>VLOOKUP(N5690,lookups!$D$1:$E$6, 2, FALSE)</f>
        <v>hucuktlis r</v>
      </c>
      <c r="S5690" t="str">
        <f>VLOOKUP(C5690,lookups!$G$1:$H$3, 2, FALSE)</f>
        <v>smolt</v>
      </c>
    </row>
    <row r="5691" spans="1:19" x14ac:dyDescent="0.25">
      <c r="A5691" s="1">
        <v>34802</v>
      </c>
      <c r="B5691">
        <v>1</v>
      </c>
      <c r="C5691">
        <v>1</v>
      </c>
      <c r="D5691">
        <v>1</v>
      </c>
      <c r="E5691">
        <v>1995</v>
      </c>
      <c r="F5691">
        <v>12</v>
      </c>
      <c r="G5691">
        <v>1</v>
      </c>
      <c r="H5691">
        <v>62</v>
      </c>
      <c r="I5691">
        <v>2.08</v>
      </c>
      <c r="J5691">
        <v>1.8653035600000001</v>
      </c>
      <c r="M5691">
        <v>8</v>
      </c>
      <c r="N5691">
        <v>399</v>
      </c>
      <c r="O5691">
        <v>1</v>
      </c>
      <c r="P5691">
        <v>3</v>
      </c>
      <c r="Q5691" t="str">
        <f>VLOOKUP(M5691,lookups!$A$1:$B$7, 2, FALSE)</f>
        <v>rotary screw</v>
      </c>
      <c r="R5691" t="str">
        <f>VLOOKUP(N5691,lookups!$D$1:$E$6, 2, FALSE)</f>
        <v>hucuktlis r</v>
      </c>
      <c r="S5691" t="str">
        <f>VLOOKUP(C5691,lookups!$G$1:$H$3, 2, FALSE)</f>
        <v>smolt</v>
      </c>
    </row>
    <row r="5692" spans="1:19" x14ac:dyDescent="0.25">
      <c r="A5692" s="1">
        <v>34802</v>
      </c>
      <c r="B5692">
        <v>1</v>
      </c>
      <c r="C5692">
        <v>1</v>
      </c>
      <c r="D5692">
        <v>1</v>
      </c>
      <c r="E5692">
        <v>1995</v>
      </c>
      <c r="F5692">
        <v>13</v>
      </c>
      <c r="G5692">
        <v>1</v>
      </c>
      <c r="H5692">
        <v>54</v>
      </c>
      <c r="I5692">
        <v>1.43</v>
      </c>
      <c r="J5692">
        <v>1.282396198</v>
      </c>
      <c r="M5692">
        <v>8</v>
      </c>
      <c r="N5692">
        <v>399</v>
      </c>
      <c r="O5692">
        <v>1</v>
      </c>
      <c r="P5692">
        <v>3</v>
      </c>
      <c r="Q5692" t="str">
        <f>VLOOKUP(M5692,lookups!$A$1:$B$7, 2, FALSE)</f>
        <v>rotary screw</v>
      </c>
      <c r="R5692" t="str">
        <f>VLOOKUP(N5692,lookups!$D$1:$E$6, 2, FALSE)</f>
        <v>hucuktlis r</v>
      </c>
      <c r="S5692" t="str">
        <f>VLOOKUP(C5692,lookups!$G$1:$H$3, 2, FALSE)</f>
        <v>smolt</v>
      </c>
    </row>
    <row r="5693" spans="1:19" x14ac:dyDescent="0.25">
      <c r="A5693" s="1">
        <v>34802</v>
      </c>
      <c r="B5693">
        <v>1</v>
      </c>
      <c r="C5693">
        <v>1</v>
      </c>
      <c r="D5693">
        <v>1</v>
      </c>
      <c r="E5693">
        <v>1995</v>
      </c>
      <c r="F5693">
        <v>14</v>
      </c>
      <c r="G5693">
        <v>1</v>
      </c>
      <c r="H5693">
        <v>57</v>
      </c>
      <c r="I5693">
        <v>1.8</v>
      </c>
      <c r="J5693">
        <v>1.614205004</v>
      </c>
      <c r="M5693">
        <v>8</v>
      </c>
      <c r="N5693">
        <v>399</v>
      </c>
      <c r="O5693">
        <v>1</v>
      </c>
      <c r="P5693">
        <v>3</v>
      </c>
      <c r="Q5693" t="str">
        <f>VLOOKUP(M5693,lookups!$A$1:$B$7, 2, FALSE)</f>
        <v>rotary screw</v>
      </c>
      <c r="R5693" t="str">
        <f>VLOOKUP(N5693,lookups!$D$1:$E$6, 2, FALSE)</f>
        <v>hucuktlis r</v>
      </c>
      <c r="S5693" t="str">
        <f>VLOOKUP(C5693,lookups!$G$1:$H$3, 2, FALSE)</f>
        <v>smolt</v>
      </c>
    </row>
    <row r="5694" spans="1:19" x14ac:dyDescent="0.25">
      <c r="A5694" s="1">
        <v>34802</v>
      </c>
      <c r="B5694">
        <v>1</v>
      </c>
      <c r="C5694">
        <v>1</v>
      </c>
      <c r="D5694">
        <v>1</v>
      </c>
      <c r="E5694">
        <v>1995</v>
      </c>
      <c r="F5694">
        <v>15</v>
      </c>
      <c r="G5694">
        <v>1</v>
      </c>
      <c r="H5694">
        <v>59</v>
      </c>
      <c r="I5694">
        <v>1.82</v>
      </c>
      <c r="J5694">
        <v>1.632140615</v>
      </c>
      <c r="M5694">
        <v>8</v>
      </c>
      <c r="N5694">
        <v>399</v>
      </c>
      <c r="O5694">
        <v>1</v>
      </c>
      <c r="P5694">
        <v>3</v>
      </c>
      <c r="Q5694" t="str">
        <f>VLOOKUP(M5694,lookups!$A$1:$B$7, 2, FALSE)</f>
        <v>rotary screw</v>
      </c>
      <c r="R5694" t="str">
        <f>VLOOKUP(N5694,lookups!$D$1:$E$6, 2, FALSE)</f>
        <v>hucuktlis r</v>
      </c>
      <c r="S5694" t="str">
        <f>VLOOKUP(C5694,lookups!$G$1:$H$3, 2, FALSE)</f>
        <v>smolt</v>
      </c>
    </row>
    <row r="5695" spans="1:19" x14ac:dyDescent="0.25">
      <c r="A5695" s="1">
        <v>34802</v>
      </c>
      <c r="B5695">
        <v>1</v>
      </c>
      <c r="C5695">
        <v>1</v>
      </c>
      <c r="D5695">
        <v>1</v>
      </c>
      <c r="E5695">
        <v>1995</v>
      </c>
      <c r="F5695">
        <v>16</v>
      </c>
      <c r="G5695">
        <v>1</v>
      </c>
      <c r="H5695">
        <v>60</v>
      </c>
      <c r="I5695">
        <v>1.84</v>
      </c>
      <c r="J5695">
        <v>1.6500762259999999</v>
      </c>
      <c r="M5695">
        <v>8</v>
      </c>
      <c r="N5695">
        <v>399</v>
      </c>
      <c r="O5695">
        <v>1</v>
      </c>
      <c r="P5695">
        <v>3</v>
      </c>
      <c r="Q5695" t="str">
        <f>VLOOKUP(M5695,lookups!$A$1:$B$7, 2, FALSE)</f>
        <v>rotary screw</v>
      </c>
      <c r="R5695" t="str">
        <f>VLOOKUP(N5695,lookups!$D$1:$E$6, 2, FALSE)</f>
        <v>hucuktlis r</v>
      </c>
      <c r="S5695" t="str">
        <f>VLOOKUP(C5695,lookups!$G$1:$H$3, 2, FALSE)</f>
        <v>smolt</v>
      </c>
    </row>
    <row r="5696" spans="1:19" x14ac:dyDescent="0.25">
      <c r="A5696" s="1">
        <v>34802</v>
      </c>
      <c r="B5696">
        <v>1</v>
      </c>
      <c r="C5696">
        <v>1</v>
      </c>
      <c r="D5696">
        <v>1</v>
      </c>
      <c r="E5696">
        <v>1995</v>
      </c>
      <c r="F5696">
        <v>17</v>
      </c>
      <c r="G5696">
        <v>1</v>
      </c>
      <c r="H5696">
        <v>59</v>
      </c>
      <c r="I5696">
        <v>1.76</v>
      </c>
      <c r="J5696">
        <v>1.5783337820000001</v>
      </c>
      <c r="M5696">
        <v>8</v>
      </c>
      <c r="N5696">
        <v>399</v>
      </c>
      <c r="O5696">
        <v>1</v>
      </c>
      <c r="P5696">
        <v>3</v>
      </c>
      <c r="Q5696" t="str">
        <f>VLOOKUP(M5696,lookups!$A$1:$B$7, 2, FALSE)</f>
        <v>rotary screw</v>
      </c>
      <c r="R5696" t="str">
        <f>VLOOKUP(N5696,lookups!$D$1:$E$6, 2, FALSE)</f>
        <v>hucuktlis r</v>
      </c>
      <c r="S5696" t="str">
        <f>VLOOKUP(C5696,lookups!$G$1:$H$3, 2, FALSE)</f>
        <v>smolt</v>
      </c>
    </row>
    <row r="5697" spans="1:19" x14ac:dyDescent="0.25">
      <c r="A5697" s="1">
        <v>34802</v>
      </c>
      <c r="B5697">
        <v>1</v>
      </c>
      <c r="C5697">
        <v>1</v>
      </c>
      <c r="D5697">
        <v>1</v>
      </c>
      <c r="E5697">
        <v>1995</v>
      </c>
      <c r="F5697">
        <v>18</v>
      </c>
      <c r="G5697">
        <v>1</v>
      </c>
      <c r="H5697">
        <v>57</v>
      </c>
      <c r="I5697">
        <v>1.79</v>
      </c>
      <c r="J5697">
        <v>1.605237198</v>
      </c>
      <c r="M5697">
        <v>8</v>
      </c>
      <c r="N5697">
        <v>399</v>
      </c>
      <c r="O5697">
        <v>1</v>
      </c>
      <c r="P5697">
        <v>3</v>
      </c>
      <c r="Q5697" t="str">
        <f>VLOOKUP(M5697,lookups!$A$1:$B$7, 2, FALSE)</f>
        <v>rotary screw</v>
      </c>
      <c r="R5697" t="str">
        <f>VLOOKUP(N5697,lookups!$D$1:$E$6, 2, FALSE)</f>
        <v>hucuktlis r</v>
      </c>
      <c r="S5697" t="str">
        <f>VLOOKUP(C5697,lookups!$G$1:$H$3, 2, FALSE)</f>
        <v>smolt</v>
      </c>
    </row>
    <row r="5698" spans="1:19" x14ac:dyDescent="0.25">
      <c r="A5698" s="1">
        <v>34802</v>
      </c>
      <c r="B5698">
        <v>1</v>
      </c>
      <c r="C5698">
        <v>1</v>
      </c>
      <c r="D5698">
        <v>1</v>
      </c>
      <c r="E5698">
        <v>1995</v>
      </c>
      <c r="F5698">
        <v>19</v>
      </c>
      <c r="G5698">
        <v>1</v>
      </c>
      <c r="H5698">
        <v>54</v>
      </c>
      <c r="I5698">
        <v>1.37</v>
      </c>
      <c r="J5698">
        <v>1.2285893640000001</v>
      </c>
      <c r="M5698">
        <v>8</v>
      </c>
      <c r="N5698">
        <v>399</v>
      </c>
      <c r="O5698">
        <v>1</v>
      </c>
      <c r="P5698">
        <v>3</v>
      </c>
      <c r="Q5698" t="str">
        <f>VLOOKUP(M5698,lookups!$A$1:$B$7, 2, FALSE)</f>
        <v>rotary screw</v>
      </c>
      <c r="R5698" t="str">
        <f>VLOOKUP(N5698,lookups!$D$1:$E$6, 2, FALSE)</f>
        <v>hucuktlis r</v>
      </c>
      <c r="S5698" t="str">
        <f>VLOOKUP(C5698,lookups!$G$1:$H$3, 2, FALSE)</f>
        <v>smolt</v>
      </c>
    </row>
    <row r="5699" spans="1:19" x14ac:dyDescent="0.25">
      <c r="A5699" s="1">
        <v>34802</v>
      </c>
      <c r="B5699">
        <v>1</v>
      </c>
      <c r="C5699">
        <v>1</v>
      </c>
      <c r="D5699">
        <v>1</v>
      </c>
      <c r="E5699">
        <v>1995</v>
      </c>
      <c r="F5699">
        <v>20</v>
      </c>
      <c r="G5699">
        <v>1</v>
      </c>
      <c r="H5699">
        <v>60</v>
      </c>
      <c r="I5699">
        <v>1.98</v>
      </c>
      <c r="J5699">
        <v>1.775625504</v>
      </c>
      <c r="M5699">
        <v>8</v>
      </c>
      <c r="N5699">
        <v>399</v>
      </c>
      <c r="O5699">
        <v>1</v>
      </c>
      <c r="P5699">
        <v>3</v>
      </c>
      <c r="Q5699" t="str">
        <f>VLOOKUP(M5699,lookups!$A$1:$B$7, 2, FALSE)</f>
        <v>rotary screw</v>
      </c>
      <c r="R5699" t="str">
        <f>VLOOKUP(N5699,lookups!$D$1:$E$6, 2, FALSE)</f>
        <v>hucuktlis r</v>
      </c>
      <c r="S5699" t="str">
        <f>VLOOKUP(C5699,lookups!$G$1:$H$3, 2, FALSE)</f>
        <v>smolt</v>
      </c>
    </row>
    <row r="5700" spans="1:19" x14ac:dyDescent="0.25">
      <c r="A5700" s="1">
        <v>34802</v>
      </c>
      <c r="B5700">
        <v>1</v>
      </c>
      <c r="C5700">
        <v>1</v>
      </c>
      <c r="D5700">
        <v>1</v>
      </c>
      <c r="E5700">
        <v>1995</v>
      </c>
      <c r="F5700">
        <v>21</v>
      </c>
      <c r="G5700">
        <v>1</v>
      </c>
      <c r="H5700">
        <v>63</v>
      </c>
      <c r="I5700">
        <v>2.21</v>
      </c>
      <c r="J5700">
        <v>1.981885033</v>
      </c>
      <c r="M5700">
        <v>8</v>
      </c>
      <c r="N5700">
        <v>399</v>
      </c>
      <c r="O5700">
        <v>1</v>
      </c>
      <c r="P5700">
        <v>3</v>
      </c>
      <c r="Q5700" t="str">
        <f>VLOOKUP(M5700,lookups!$A$1:$B$7, 2, FALSE)</f>
        <v>rotary screw</v>
      </c>
      <c r="R5700" t="str">
        <f>VLOOKUP(N5700,lookups!$D$1:$E$6, 2, FALSE)</f>
        <v>hucuktlis r</v>
      </c>
      <c r="S5700" t="str">
        <f>VLOOKUP(C5700,lookups!$G$1:$H$3, 2, FALSE)</f>
        <v>smolt</v>
      </c>
    </row>
    <row r="5701" spans="1:19" x14ac:dyDescent="0.25">
      <c r="A5701" s="1">
        <v>34802</v>
      </c>
      <c r="B5701">
        <v>1</v>
      </c>
      <c r="C5701">
        <v>1</v>
      </c>
      <c r="D5701">
        <v>1</v>
      </c>
      <c r="E5701">
        <v>1995</v>
      </c>
      <c r="F5701">
        <v>22</v>
      </c>
      <c r="G5701">
        <v>1</v>
      </c>
      <c r="H5701">
        <v>64</v>
      </c>
      <c r="I5701">
        <v>2.2799999999999998</v>
      </c>
      <c r="J5701">
        <v>2.0446596719999999</v>
      </c>
      <c r="M5701">
        <v>8</v>
      </c>
      <c r="N5701">
        <v>399</v>
      </c>
      <c r="O5701">
        <v>1</v>
      </c>
      <c r="P5701">
        <v>3</v>
      </c>
      <c r="Q5701" t="str">
        <f>VLOOKUP(M5701,lookups!$A$1:$B$7, 2, FALSE)</f>
        <v>rotary screw</v>
      </c>
      <c r="R5701" t="str">
        <f>VLOOKUP(N5701,lookups!$D$1:$E$6, 2, FALSE)</f>
        <v>hucuktlis r</v>
      </c>
      <c r="S5701" t="str">
        <f>VLOOKUP(C5701,lookups!$G$1:$H$3, 2, FALSE)</f>
        <v>smolt</v>
      </c>
    </row>
    <row r="5702" spans="1:19" x14ac:dyDescent="0.25">
      <c r="A5702" s="1">
        <v>34802</v>
      </c>
      <c r="B5702">
        <v>1</v>
      </c>
      <c r="C5702">
        <v>1</v>
      </c>
      <c r="D5702">
        <v>1</v>
      </c>
      <c r="E5702">
        <v>1995</v>
      </c>
      <c r="F5702">
        <v>23</v>
      </c>
      <c r="G5702">
        <v>1</v>
      </c>
      <c r="H5702">
        <v>57</v>
      </c>
      <c r="I5702">
        <v>1.56</v>
      </c>
      <c r="J5702">
        <v>1.3989776700000001</v>
      </c>
      <c r="M5702">
        <v>8</v>
      </c>
      <c r="N5702">
        <v>399</v>
      </c>
      <c r="O5702">
        <v>1</v>
      </c>
      <c r="P5702">
        <v>3</v>
      </c>
      <c r="Q5702" t="str">
        <f>VLOOKUP(M5702,lookups!$A$1:$B$7, 2, FALSE)</f>
        <v>rotary screw</v>
      </c>
      <c r="R5702" t="str">
        <f>VLOOKUP(N5702,lookups!$D$1:$E$6, 2, FALSE)</f>
        <v>hucuktlis r</v>
      </c>
      <c r="S5702" t="str">
        <f>VLOOKUP(C5702,lookups!$G$1:$H$3, 2, FALSE)</f>
        <v>smolt</v>
      </c>
    </row>
    <row r="5703" spans="1:19" x14ac:dyDescent="0.25">
      <c r="A5703" s="1">
        <v>34802</v>
      </c>
      <c r="B5703">
        <v>1</v>
      </c>
      <c r="C5703">
        <v>1</v>
      </c>
      <c r="D5703">
        <v>1</v>
      </c>
      <c r="E5703">
        <v>1995</v>
      </c>
      <c r="F5703">
        <v>24</v>
      </c>
      <c r="G5703">
        <v>1</v>
      </c>
      <c r="H5703">
        <v>62</v>
      </c>
      <c r="I5703">
        <v>2.2000000000000002</v>
      </c>
      <c r="J5703">
        <v>1.9729172269999999</v>
      </c>
      <c r="M5703">
        <v>8</v>
      </c>
      <c r="N5703">
        <v>399</v>
      </c>
      <c r="O5703">
        <v>1</v>
      </c>
      <c r="P5703">
        <v>3</v>
      </c>
      <c r="Q5703" t="str">
        <f>VLOOKUP(M5703,lookups!$A$1:$B$7, 2, FALSE)</f>
        <v>rotary screw</v>
      </c>
      <c r="R5703" t="str">
        <f>VLOOKUP(N5703,lookups!$D$1:$E$6, 2, FALSE)</f>
        <v>hucuktlis r</v>
      </c>
      <c r="S5703" t="str">
        <f>VLOOKUP(C5703,lookups!$G$1:$H$3, 2, FALSE)</f>
        <v>smolt</v>
      </c>
    </row>
    <row r="5704" spans="1:19" x14ac:dyDescent="0.25">
      <c r="A5704" s="1">
        <v>34802</v>
      </c>
      <c r="B5704">
        <v>1</v>
      </c>
      <c r="C5704">
        <v>1</v>
      </c>
      <c r="D5704">
        <v>1</v>
      </c>
      <c r="E5704">
        <v>1995</v>
      </c>
      <c r="F5704">
        <v>25</v>
      </c>
      <c r="G5704">
        <v>1</v>
      </c>
      <c r="H5704">
        <v>55</v>
      </c>
      <c r="I5704">
        <v>1.48</v>
      </c>
      <c r="J5704">
        <v>1.327235226</v>
      </c>
      <c r="M5704">
        <v>8</v>
      </c>
      <c r="N5704">
        <v>399</v>
      </c>
      <c r="O5704">
        <v>1</v>
      </c>
      <c r="P5704">
        <v>3</v>
      </c>
      <c r="Q5704" t="str">
        <f>VLOOKUP(M5704,lookups!$A$1:$B$7, 2, FALSE)</f>
        <v>rotary screw</v>
      </c>
      <c r="R5704" t="str">
        <f>VLOOKUP(N5704,lookups!$D$1:$E$6, 2, FALSE)</f>
        <v>hucuktlis r</v>
      </c>
      <c r="S5704" t="str">
        <f>VLOOKUP(C5704,lookups!$G$1:$H$3, 2, FALSE)</f>
        <v>smolt</v>
      </c>
    </row>
    <row r="5705" spans="1:19" x14ac:dyDescent="0.25">
      <c r="A5705" s="1">
        <v>34802</v>
      </c>
      <c r="B5705">
        <v>1</v>
      </c>
      <c r="C5705">
        <v>1</v>
      </c>
      <c r="D5705">
        <v>1</v>
      </c>
      <c r="E5705">
        <v>1995</v>
      </c>
      <c r="F5705">
        <v>26</v>
      </c>
      <c r="G5705">
        <v>1</v>
      </c>
      <c r="H5705">
        <v>53</v>
      </c>
      <c r="I5705">
        <v>1.29</v>
      </c>
      <c r="J5705">
        <v>1.15684692</v>
      </c>
      <c r="M5705">
        <v>8</v>
      </c>
      <c r="N5705">
        <v>399</v>
      </c>
      <c r="O5705">
        <v>1</v>
      </c>
      <c r="P5705">
        <v>3</v>
      </c>
      <c r="Q5705" t="str">
        <f>VLOOKUP(M5705,lookups!$A$1:$B$7, 2, FALSE)</f>
        <v>rotary screw</v>
      </c>
      <c r="R5705" t="str">
        <f>VLOOKUP(N5705,lookups!$D$1:$E$6, 2, FALSE)</f>
        <v>hucuktlis r</v>
      </c>
      <c r="S5705" t="str">
        <f>VLOOKUP(C5705,lookups!$G$1:$H$3, 2, FALSE)</f>
        <v>smolt</v>
      </c>
    </row>
    <row r="5706" spans="1:19" x14ac:dyDescent="0.25">
      <c r="A5706" s="1">
        <v>34802</v>
      </c>
      <c r="B5706">
        <v>1</v>
      </c>
      <c r="C5706">
        <v>1</v>
      </c>
      <c r="D5706">
        <v>1</v>
      </c>
      <c r="E5706">
        <v>1995</v>
      </c>
      <c r="F5706">
        <v>27</v>
      </c>
      <c r="G5706">
        <v>1</v>
      </c>
      <c r="H5706">
        <v>62</v>
      </c>
      <c r="I5706">
        <v>2.17</v>
      </c>
      <c r="J5706">
        <v>1.94601381</v>
      </c>
      <c r="M5706">
        <v>8</v>
      </c>
      <c r="N5706">
        <v>399</v>
      </c>
      <c r="O5706">
        <v>1</v>
      </c>
      <c r="P5706">
        <v>3</v>
      </c>
      <c r="Q5706" t="str">
        <f>VLOOKUP(M5706,lookups!$A$1:$B$7, 2, FALSE)</f>
        <v>rotary screw</v>
      </c>
      <c r="R5706" t="str">
        <f>VLOOKUP(N5706,lookups!$D$1:$E$6, 2, FALSE)</f>
        <v>hucuktlis r</v>
      </c>
      <c r="S5706" t="str">
        <f>VLOOKUP(C5706,lookups!$G$1:$H$3, 2, FALSE)</f>
        <v>smolt</v>
      </c>
    </row>
    <row r="5707" spans="1:19" x14ac:dyDescent="0.25">
      <c r="A5707" s="1">
        <v>34802</v>
      </c>
      <c r="B5707">
        <v>1</v>
      </c>
      <c r="C5707">
        <v>1</v>
      </c>
      <c r="D5707">
        <v>1</v>
      </c>
      <c r="E5707">
        <v>1995</v>
      </c>
      <c r="F5707">
        <v>28</v>
      </c>
      <c r="G5707">
        <v>1</v>
      </c>
      <c r="H5707">
        <v>52</v>
      </c>
      <c r="I5707">
        <v>1.29</v>
      </c>
      <c r="J5707">
        <v>1.15684692</v>
      </c>
      <c r="M5707">
        <v>8</v>
      </c>
      <c r="N5707">
        <v>399</v>
      </c>
      <c r="O5707">
        <v>1</v>
      </c>
      <c r="P5707">
        <v>3</v>
      </c>
      <c r="Q5707" t="str">
        <f>VLOOKUP(M5707,lookups!$A$1:$B$7, 2, FALSE)</f>
        <v>rotary screw</v>
      </c>
      <c r="R5707" t="str">
        <f>VLOOKUP(N5707,lookups!$D$1:$E$6, 2, FALSE)</f>
        <v>hucuktlis r</v>
      </c>
      <c r="S5707" t="str">
        <f>VLOOKUP(C5707,lookups!$G$1:$H$3, 2, FALSE)</f>
        <v>smolt</v>
      </c>
    </row>
    <row r="5708" spans="1:19" x14ac:dyDescent="0.25">
      <c r="A5708" s="1">
        <v>34802</v>
      </c>
      <c r="B5708">
        <v>1</v>
      </c>
      <c r="C5708">
        <v>1</v>
      </c>
      <c r="D5708">
        <v>1</v>
      </c>
      <c r="E5708">
        <v>1995</v>
      </c>
      <c r="F5708">
        <v>29</v>
      </c>
      <c r="G5708">
        <v>1</v>
      </c>
      <c r="H5708">
        <v>61</v>
      </c>
      <c r="I5708">
        <v>2.0499999999999998</v>
      </c>
      <c r="J5708">
        <v>1.8384001430000001</v>
      </c>
      <c r="M5708">
        <v>8</v>
      </c>
      <c r="N5708">
        <v>399</v>
      </c>
      <c r="O5708">
        <v>1</v>
      </c>
      <c r="P5708">
        <v>3</v>
      </c>
      <c r="Q5708" t="str">
        <f>VLOOKUP(M5708,lookups!$A$1:$B$7, 2, FALSE)</f>
        <v>rotary screw</v>
      </c>
      <c r="R5708" t="str">
        <f>VLOOKUP(N5708,lookups!$D$1:$E$6, 2, FALSE)</f>
        <v>hucuktlis r</v>
      </c>
      <c r="S5708" t="str">
        <f>VLOOKUP(C5708,lookups!$G$1:$H$3, 2, FALSE)</f>
        <v>smolt</v>
      </c>
    </row>
    <row r="5709" spans="1:19" x14ac:dyDescent="0.25">
      <c r="A5709" s="1">
        <v>34802</v>
      </c>
      <c r="B5709">
        <v>1</v>
      </c>
      <c r="C5709">
        <v>1</v>
      </c>
      <c r="D5709">
        <v>1</v>
      </c>
      <c r="E5709">
        <v>1995</v>
      </c>
      <c r="F5709">
        <v>30</v>
      </c>
      <c r="G5709">
        <v>1</v>
      </c>
      <c r="H5709">
        <v>62</v>
      </c>
      <c r="I5709">
        <v>2.0699999999999998</v>
      </c>
      <c r="J5709">
        <v>1.8563357549999999</v>
      </c>
      <c r="M5709">
        <v>8</v>
      </c>
      <c r="N5709">
        <v>399</v>
      </c>
      <c r="O5709">
        <v>1</v>
      </c>
      <c r="P5709">
        <v>3</v>
      </c>
      <c r="Q5709" t="str">
        <f>VLOOKUP(M5709,lookups!$A$1:$B$7, 2, FALSE)</f>
        <v>rotary screw</v>
      </c>
      <c r="R5709" t="str">
        <f>VLOOKUP(N5709,lookups!$D$1:$E$6, 2, FALSE)</f>
        <v>hucuktlis r</v>
      </c>
      <c r="S5709" t="str">
        <f>VLOOKUP(C5709,lookups!$G$1:$H$3, 2, FALSE)</f>
        <v>smolt</v>
      </c>
    </row>
    <row r="5710" spans="1:19" x14ac:dyDescent="0.25">
      <c r="A5710" s="1">
        <v>34802</v>
      </c>
      <c r="B5710">
        <v>1</v>
      </c>
      <c r="C5710">
        <v>1</v>
      </c>
      <c r="D5710">
        <v>1</v>
      </c>
      <c r="E5710">
        <v>1995</v>
      </c>
      <c r="F5710">
        <v>31</v>
      </c>
      <c r="G5710">
        <v>1</v>
      </c>
      <c r="H5710">
        <v>60</v>
      </c>
      <c r="I5710">
        <v>1.85</v>
      </c>
      <c r="J5710">
        <v>1.6590440319999999</v>
      </c>
      <c r="M5710">
        <v>8</v>
      </c>
      <c r="N5710">
        <v>399</v>
      </c>
      <c r="O5710">
        <v>1</v>
      </c>
      <c r="P5710">
        <v>3</v>
      </c>
      <c r="Q5710" t="str">
        <f>VLOOKUP(M5710,lookups!$A$1:$B$7, 2, FALSE)</f>
        <v>rotary screw</v>
      </c>
      <c r="R5710" t="str">
        <f>VLOOKUP(N5710,lookups!$D$1:$E$6, 2, FALSE)</f>
        <v>hucuktlis r</v>
      </c>
      <c r="S5710" t="str">
        <f>VLOOKUP(C5710,lookups!$G$1:$H$3, 2, FALSE)</f>
        <v>smolt</v>
      </c>
    </row>
    <row r="5711" spans="1:19" x14ac:dyDescent="0.25">
      <c r="A5711" s="1">
        <v>34802</v>
      </c>
      <c r="B5711">
        <v>1</v>
      </c>
      <c r="C5711">
        <v>1</v>
      </c>
      <c r="D5711">
        <v>1</v>
      </c>
      <c r="E5711">
        <v>1995</v>
      </c>
      <c r="F5711">
        <v>32</v>
      </c>
      <c r="G5711">
        <v>1</v>
      </c>
      <c r="H5711">
        <v>61</v>
      </c>
      <c r="I5711">
        <v>2.23</v>
      </c>
      <c r="J5711">
        <v>1.9998206439999999</v>
      </c>
      <c r="M5711">
        <v>8</v>
      </c>
      <c r="N5711">
        <v>399</v>
      </c>
      <c r="O5711">
        <v>1</v>
      </c>
      <c r="P5711">
        <v>3</v>
      </c>
      <c r="Q5711" t="str">
        <f>VLOOKUP(M5711,lookups!$A$1:$B$7, 2, FALSE)</f>
        <v>rotary screw</v>
      </c>
      <c r="R5711" t="str">
        <f>VLOOKUP(N5711,lookups!$D$1:$E$6, 2, FALSE)</f>
        <v>hucuktlis r</v>
      </c>
      <c r="S5711" t="str">
        <f>VLOOKUP(C5711,lookups!$G$1:$H$3, 2, FALSE)</f>
        <v>smolt</v>
      </c>
    </row>
    <row r="5712" spans="1:19" x14ac:dyDescent="0.25">
      <c r="A5712" s="1">
        <v>34802</v>
      </c>
      <c r="B5712">
        <v>1</v>
      </c>
      <c r="C5712">
        <v>1</v>
      </c>
      <c r="D5712">
        <v>1</v>
      </c>
      <c r="E5712">
        <v>1995</v>
      </c>
      <c r="F5712">
        <v>33</v>
      </c>
      <c r="G5712">
        <v>1</v>
      </c>
      <c r="H5712">
        <v>64</v>
      </c>
      <c r="I5712">
        <v>2.29</v>
      </c>
      <c r="J5712">
        <v>2.053627477</v>
      </c>
      <c r="M5712">
        <v>8</v>
      </c>
      <c r="N5712">
        <v>399</v>
      </c>
      <c r="O5712">
        <v>1</v>
      </c>
      <c r="P5712">
        <v>3</v>
      </c>
      <c r="Q5712" t="str">
        <f>VLOOKUP(M5712,lookups!$A$1:$B$7, 2, FALSE)</f>
        <v>rotary screw</v>
      </c>
      <c r="R5712" t="str">
        <f>VLOOKUP(N5712,lookups!$D$1:$E$6, 2, FALSE)</f>
        <v>hucuktlis r</v>
      </c>
      <c r="S5712" t="str">
        <f>VLOOKUP(C5712,lookups!$G$1:$H$3, 2, FALSE)</f>
        <v>smolt</v>
      </c>
    </row>
    <row r="5713" spans="1:19" x14ac:dyDescent="0.25">
      <c r="A5713" s="1">
        <v>34802</v>
      </c>
      <c r="B5713">
        <v>1</v>
      </c>
      <c r="C5713">
        <v>1</v>
      </c>
      <c r="D5713">
        <v>1</v>
      </c>
      <c r="E5713">
        <v>1995</v>
      </c>
      <c r="F5713">
        <v>34</v>
      </c>
      <c r="G5713">
        <v>1</v>
      </c>
      <c r="H5713">
        <v>59</v>
      </c>
      <c r="I5713">
        <v>1.87</v>
      </c>
      <c r="J5713">
        <v>1.6769796429999999</v>
      </c>
      <c r="M5713">
        <v>8</v>
      </c>
      <c r="N5713">
        <v>399</v>
      </c>
      <c r="O5713">
        <v>1</v>
      </c>
      <c r="P5713">
        <v>3</v>
      </c>
      <c r="Q5713" t="str">
        <f>VLOOKUP(M5713,lookups!$A$1:$B$7, 2, FALSE)</f>
        <v>rotary screw</v>
      </c>
      <c r="R5713" t="str">
        <f>VLOOKUP(N5713,lookups!$D$1:$E$6, 2, FALSE)</f>
        <v>hucuktlis r</v>
      </c>
      <c r="S5713" t="str">
        <f>VLOOKUP(C5713,lookups!$G$1:$H$3, 2, FALSE)</f>
        <v>smolt</v>
      </c>
    </row>
    <row r="5714" spans="1:19" x14ac:dyDescent="0.25">
      <c r="A5714" s="1">
        <v>34802</v>
      </c>
      <c r="B5714">
        <v>1</v>
      </c>
      <c r="C5714">
        <v>1</v>
      </c>
      <c r="D5714">
        <v>1</v>
      </c>
      <c r="E5714">
        <v>1995</v>
      </c>
      <c r="F5714">
        <v>35</v>
      </c>
      <c r="G5714">
        <v>1</v>
      </c>
      <c r="H5714">
        <v>52</v>
      </c>
      <c r="I5714">
        <v>1.31</v>
      </c>
      <c r="J5714">
        <v>1.174782531</v>
      </c>
      <c r="M5714">
        <v>8</v>
      </c>
      <c r="N5714">
        <v>399</v>
      </c>
      <c r="O5714">
        <v>1</v>
      </c>
      <c r="P5714">
        <v>3</v>
      </c>
      <c r="Q5714" t="str">
        <f>VLOOKUP(M5714,lookups!$A$1:$B$7, 2, FALSE)</f>
        <v>rotary screw</v>
      </c>
      <c r="R5714" t="str">
        <f>VLOOKUP(N5714,lookups!$D$1:$E$6, 2, FALSE)</f>
        <v>hucuktlis r</v>
      </c>
      <c r="S5714" t="str">
        <f>VLOOKUP(C5714,lookups!$G$1:$H$3, 2, FALSE)</f>
        <v>smolt</v>
      </c>
    </row>
    <row r="5715" spans="1:19" x14ac:dyDescent="0.25">
      <c r="A5715" s="1">
        <v>34802</v>
      </c>
      <c r="B5715">
        <v>1</v>
      </c>
      <c r="C5715">
        <v>1</v>
      </c>
      <c r="D5715">
        <v>1</v>
      </c>
      <c r="E5715">
        <v>1995</v>
      </c>
      <c r="F5715">
        <v>36</v>
      </c>
      <c r="G5715">
        <v>1</v>
      </c>
      <c r="H5715">
        <v>63</v>
      </c>
      <c r="I5715">
        <v>2.34</v>
      </c>
      <c r="J5715">
        <v>2.0984665050000002</v>
      </c>
      <c r="M5715">
        <v>8</v>
      </c>
      <c r="N5715">
        <v>399</v>
      </c>
      <c r="O5715">
        <v>1</v>
      </c>
      <c r="P5715">
        <v>3</v>
      </c>
      <c r="Q5715" t="str">
        <f>VLOOKUP(M5715,lookups!$A$1:$B$7, 2, FALSE)</f>
        <v>rotary screw</v>
      </c>
      <c r="R5715" t="str">
        <f>VLOOKUP(N5715,lookups!$D$1:$E$6, 2, FALSE)</f>
        <v>hucuktlis r</v>
      </c>
      <c r="S5715" t="str">
        <f>VLOOKUP(C5715,lookups!$G$1:$H$3, 2, FALSE)</f>
        <v>smolt</v>
      </c>
    </row>
    <row r="5716" spans="1:19" x14ac:dyDescent="0.25">
      <c r="A5716" s="1">
        <v>34802</v>
      </c>
      <c r="B5716">
        <v>1</v>
      </c>
      <c r="C5716">
        <v>1</v>
      </c>
      <c r="D5716">
        <v>1</v>
      </c>
      <c r="E5716">
        <v>1995</v>
      </c>
      <c r="F5716">
        <v>37</v>
      </c>
      <c r="G5716">
        <v>1</v>
      </c>
      <c r="H5716">
        <v>58</v>
      </c>
      <c r="I5716">
        <v>1.69</v>
      </c>
      <c r="J5716">
        <v>1.5155591429999999</v>
      </c>
      <c r="M5716">
        <v>8</v>
      </c>
      <c r="N5716">
        <v>399</v>
      </c>
      <c r="O5716">
        <v>1</v>
      </c>
      <c r="P5716">
        <v>3</v>
      </c>
      <c r="Q5716" t="str">
        <f>VLOOKUP(M5716,lookups!$A$1:$B$7, 2, FALSE)</f>
        <v>rotary screw</v>
      </c>
      <c r="R5716" t="str">
        <f>VLOOKUP(N5716,lookups!$D$1:$E$6, 2, FALSE)</f>
        <v>hucuktlis r</v>
      </c>
      <c r="S5716" t="str">
        <f>VLOOKUP(C5716,lookups!$G$1:$H$3, 2, FALSE)</f>
        <v>smolt</v>
      </c>
    </row>
    <row r="5717" spans="1:19" x14ac:dyDescent="0.25">
      <c r="A5717" s="1">
        <v>34802</v>
      </c>
      <c r="B5717">
        <v>1</v>
      </c>
      <c r="C5717">
        <v>1</v>
      </c>
      <c r="D5717">
        <v>1</v>
      </c>
      <c r="E5717">
        <v>1995</v>
      </c>
      <c r="F5717">
        <v>38</v>
      </c>
      <c r="G5717">
        <v>1</v>
      </c>
      <c r="H5717">
        <v>53</v>
      </c>
      <c r="I5717">
        <v>1.27</v>
      </c>
      <c r="J5717">
        <v>1.138911308</v>
      </c>
      <c r="M5717">
        <v>8</v>
      </c>
      <c r="N5717">
        <v>399</v>
      </c>
      <c r="O5717">
        <v>1</v>
      </c>
      <c r="P5717">
        <v>3</v>
      </c>
      <c r="Q5717" t="str">
        <f>VLOOKUP(M5717,lookups!$A$1:$B$7, 2, FALSE)</f>
        <v>rotary screw</v>
      </c>
      <c r="R5717" t="str">
        <f>VLOOKUP(N5717,lookups!$D$1:$E$6, 2, FALSE)</f>
        <v>hucuktlis r</v>
      </c>
      <c r="S5717" t="str">
        <f>VLOOKUP(C5717,lookups!$G$1:$H$3, 2, FALSE)</f>
        <v>smolt</v>
      </c>
    </row>
    <row r="5718" spans="1:19" x14ac:dyDescent="0.25">
      <c r="A5718" s="1">
        <v>34802</v>
      </c>
      <c r="B5718">
        <v>1</v>
      </c>
      <c r="C5718">
        <v>1</v>
      </c>
      <c r="D5718">
        <v>1</v>
      </c>
      <c r="E5718">
        <v>1995</v>
      </c>
      <c r="F5718">
        <v>39</v>
      </c>
      <c r="G5718">
        <v>1</v>
      </c>
      <c r="H5718">
        <v>62</v>
      </c>
      <c r="I5718">
        <v>2.12</v>
      </c>
      <c r="J5718">
        <v>1.9011747830000001</v>
      </c>
      <c r="M5718">
        <v>8</v>
      </c>
      <c r="N5718">
        <v>399</v>
      </c>
      <c r="O5718">
        <v>1</v>
      </c>
      <c r="P5718">
        <v>3</v>
      </c>
      <c r="Q5718" t="str">
        <f>VLOOKUP(M5718,lookups!$A$1:$B$7, 2, FALSE)</f>
        <v>rotary screw</v>
      </c>
      <c r="R5718" t="str">
        <f>VLOOKUP(N5718,lookups!$D$1:$E$6, 2, FALSE)</f>
        <v>hucuktlis r</v>
      </c>
      <c r="S5718" t="str">
        <f>VLOOKUP(C5718,lookups!$G$1:$H$3, 2, FALSE)</f>
        <v>smolt</v>
      </c>
    </row>
    <row r="5719" spans="1:19" x14ac:dyDescent="0.25">
      <c r="A5719" s="1">
        <v>34802</v>
      </c>
      <c r="B5719">
        <v>1</v>
      </c>
      <c r="C5719">
        <v>1</v>
      </c>
      <c r="D5719">
        <v>1</v>
      </c>
      <c r="E5719">
        <v>1995</v>
      </c>
      <c r="F5719">
        <v>40</v>
      </c>
      <c r="G5719">
        <v>1</v>
      </c>
      <c r="H5719">
        <v>54</v>
      </c>
      <c r="I5719">
        <v>1.41</v>
      </c>
      <c r="J5719">
        <v>1.264460586</v>
      </c>
      <c r="M5719">
        <v>8</v>
      </c>
      <c r="N5719">
        <v>399</v>
      </c>
      <c r="O5719">
        <v>1</v>
      </c>
      <c r="P5719">
        <v>3</v>
      </c>
      <c r="Q5719" t="str">
        <f>VLOOKUP(M5719,lookups!$A$1:$B$7, 2, FALSE)</f>
        <v>rotary screw</v>
      </c>
      <c r="R5719" t="str">
        <f>VLOOKUP(N5719,lookups!$D$1:$E$6, 2, FALSE)</f>
        <v>hucuktlis r</v>
      </c>
      <c r="S5719" t="str">
        <f>VLOOKUP(C5719,lookups!$G$1:$H$3, 2, FALSE)</f>
        <v>smolt</v>
      </c>
    </row>
    <row r="5720" spans="1:19" x14ac:dyDescent="0.25">
      <c r="A5720" s="1">
        <v>34802</v>
      </c>
      <c r="B5720">
        <v>1</v>
      </c>
      <c r="C5720">
        <v>1</v>
      </c>
      <c r="D5720">
        <v>1</v>
      </c>
      <c r="E5720">
        <v>1995</v>
      </c>
      <c r="F5720">
        <v>41</v>
      </c>
      <c r="G5720">
        <v>1</v>
      </c>
      <c r="H5720">
        <v>65</v>
      </c>
      <c r="I5720">
        <v>2.4500000000000002</v>
      </c>
      <c r="J5720">
        <v>2.1971123669999999</v>
      </c>
      <c r="M5720">
        <v>8</v>
      </c>
      <c r="N5720">
        <v>399</v>
      </c>
      <c r="O5720">
        <v>1</v>
      </c>
      <c r="P5720">
        <v>3</v>
      </c>
      <c r="Q5720" t="str">
        <f>VLOOKUP(M5720,lookups!$A$1:$B$7, 2, FALSE)</f>
        <v>rotary screw</v>
      </c>
      <c r="R5720" t="str">
        <f>VLOOKUP(N5720,lookups!$D$1:$E$6, 2, FALSE)</f>
        <v>hucuktlis r</v>
      </c>
      <c r="S5720" t="str">
        <f>VLOOKUP(C5720,lookups!$G$1:$H$3, 2, FALSE)</f>
        <v>smolt</v>
      </c>
    </row>
    <row r="5721" spans="1:19" x14ac:dyDescent="0.25">
      <c r="A5721" s="1">
        <v>34802</v>
      </c>
      <c r="B5721">
        <v>1</v>
      </c>
      <c r="C5721">
        <v>1</v>
      </c>
      <c r="D5721">
        <v>1</v>
      </c>
      <c r="E5721">
        <v>1995</v>
      </c>
      <c r="F5721">
        <v>42</v>
      </c>
      <c r="G5721">
        <v>1</v>
      </c>
      <c r="H5721">
        <v>63</v>
      </c>
      <c r="I5721">
        <v>2.2400000000000002</v>
      </c>
      <c r="J5721">
        <v>2.0087884489999999</v>
      </c>
      <c r="M5721">
        <v>8</v>
      </c>
      <c r="N5721">
        <v>399</v>
      </c>
      <c r="O5721">
        <v>1</v>
      </c>
      <c r="P5721">
        <v>3</v>
      </c>
      <c r="Q5721" t="str">
        <f>VLOOKUP(M5721,lookups!$A$1:$B$7, 2, FALSE)</f>
        <v>rotary screw</v>
      </c>
      <c r="R5721" t="str">
        <f>VLOOKUP(N5721,lookups!$D$1:$E$6, 2, FALSE)</f>
        <v>hucuktlis r</v>
      </c>
      <c r="S5721" t="str">
        <f>VLOOKUP(C5721,lookups!$G$1:$H$3, 2, FALSE)</f>
        <v>smolt</v>
      </c>
    </row>
    <row r="5722" spans="1:19" x14ac:dyDescent="0.25">
      <c r="A5722" s="1">
        <v>34802</v>
      </c>
      <c r="B5722">
        <v>1</v>
      </c>
      <c r="C5722">
        <v>1</v>
      </c>
      <c r="D5722">
        <v>1</v>
      </c>
      <c r="E5722">
        <v>1995</v>
      </c>
      <c r="F5722">
        <v>43</v>
      </c>
      <c r="G5722">
        <v>1</v>
      </c>
      <c r="H5722">
        <v>60</v>
      </c>
      <c r="I5722">
        <v>1.99</v>
      </c>
      <c r="J5722">
        <v>1.78459331</v>
      </c>
      <c r="M5722">
        <v>8</v>
      </c>
      <c r="N5722">
        <v>399</v>
      </c>
      <c r="O5722">
        <v>1</v>
      </c>
      <c r="P5722">
        <v>3</v>
      </c>
      <c r="Q5722" t="str">
        <f>VLOOKUP(M5722,lookups!$A$1:$B$7, 2, FALSE)</f>
        <v>rotary screw</v>
      </c>
      <c r="R5722" t="str">
        <f>VLOOKUP(N5722,lookups!$D$1:$E$6, 2, FALSE)</f>
        <v>hucuktlis r</v>
      </c>
      <c r="S5722" t="str">
        <f>VLOOKUP(C5722,lookups!$G$1:$H$3, 2, FALSE)</f>
        <v>smolt</v>
      </c>
    </row>
    <row r="5723" spans="1:19" x14ac:dyDescent="0.25">
      <c r="A5723" s="1">
        <v>34802</v>
      </c>
      <c r="B5723">
        <v>1</v>
      </c>
      <c r="C5723">
        <v>1</v>
      </c>
      <c r="D5723">
        <v>1</v>
      </c>
      <c r="E5723">
        <v>1995</v>
      </c>
      <c r="F5723">
        <v>44</v>
      </c>
      <c r="G5723">
        <v>1</v>
      </c>
      <c r="H5723">
        <v>67</v>
      </c>
      <c r="I5723">
        <v>2.66</v>
      </c>
      <c r="J5723">
        <v>2.3854362839999999</v>
      </c>
      <c r="M5723">
        <v>8</v>
      </c>
      <c r="N5723">
        <v>399</v>
      </c>
      <c r="O5723">
        <v>1</v>
      </c>
      <c r="P5723">
        <v>3</v>
      </c>
      <c r="Q5723" t="str">
        <f>VLOOKUP(M5723,lookups!$A$1:$B$7, 2, FALSE)</f>
        <v>rotary screw</v>
      </c>
      <c r="R5723" t="str">
        <f>VLOOKUP(N5723,lookups!$D$1:$E$6, 2, FALSE)</f>
        <v>hucuktlis r</v>
      </c>
      <c r="S5723" t="str">
        <f>VLOOKUP(C5723,lookups!$G$1:$H$3, 2, FALSE)</f>
        <v>smolt</v>
      </c>
    </row>
    <row r="5724" spans="1:19" x14ac:dyDescent="0.25">
      <c r="A5724" s="1">
        <v>34802</v>
      </c>
      <c r="B5724">
        <v>1</v>
      </c>
      <c r="C5724">
        <v>1</v>
      </c>
      <c r="D5724">
        <v>1</v>
      </c>
      <c r="E5724">
        <v>1995</v>
      </c>
      <c r="F5724">
        <v>45</v>
      </c>
      <c r="G5724">
        <v>1</v>
      </c>
      <c r="H5724">
        <v>57</v>
      </c>
      <c r="I5724">
        <v>1.48</v>
      </c>
      <c r="J5724">
        <v>1.327235226</v>
      </c>
      <c r="M5724">
        <v>8</v>
      </c>
      <c r="N5724">
        <v>399</v>
      </c>
      <c r="O5724">
        <v>1</v>
      </c>
      <c r="P5724">
        <v>3</v>
      </c>
      <c r="Q5724" t="str">
        <f>VLOOKUP(M5724,lookups!$A$1:$B$7, 2, FALSE)</f>
        <v>rotary screw</v>
      </c>
      <c r="R5724" t="str">
        <f>VLOOKUP(N5724,lookups!$D$1:$E$6, 2, FALSE)</f>
        <v>hucuktlis r</v>
      </c>
      <c r="S5724" t="str">
        <f>VLOOKUP(C5724,lookups!$G$1:$H$3, 2, FALSE)</f>
        <v>smolt</v>
      </c>
    </row>
    <row r="5725" spans="1:19" x14ac:dyDescent="0.25">
      <c r="A5725" s="1">
        <v>34802</v>
      </c>
      <c r="B5725">
        <v>1</v>
      </c>
      <c r="C5725">
        <v>1</v>
      </c>
      <c r="D5725">
        <v>1</v>
      </c>
      <c r="E5725">
        <v>1995</v>
      </c>
      <c r="F5725">
        <v>46</v>
      </c>
      <c r="G5725">
        <v>1</v>
      </c>
      <c r="H5725">
        <v>57</v>
      </c>
      <c r="I5725">
        <v>1.67</v>
      </c>
      <c r="J5725">
        <v>1.497623532</v>
      </c>
      <c r="M5725">
        <v>8</v>
      </c>
      <c r="N5725">
        <v>399</v>
      </c>
      <c r="O5725">
        <v>1</v>
      </c>
      <c r="P5725">
        <v>3</v>
      </c>
      <c r="Q5725" t="str">
        <f>VLOOKUP(M5725,lookups!$A$1:$B$7, 2, FALSE)</f>
        <v>rotary screw</v>
      </c>
      <c r="R5725" t="str">
        <f>VLOOKUP(N5725,lookups!$D$1:$E$6, 2, FALSE)</f>
        <v>hucuktlis r</v>
      </c>
      <c r="S5725" t="str">
        <f>VLOOKUP(C5725,lookups!$G$1:$H$3, 2, FALSE)</f>
        <v>smolt</v>
      </c>
    </row>
    <row r="5726" spans="1:19" x14ac:dyDescent="0.25">
      <c r="A5726" s="1">
        <v>34802</v>
      </c>
      <c r="B5726">
        <v>1</v>
      </c>
      <c r="C5726">
        <v>1</v>
      </c>
      <c r="D5726">
        <v>1</v>
      </c>
      <c r="E5726">
        <v>1995</v>
      </c>
      <c r="F5726">
        <v>47</v>
      </c>
      <c r="G5726">
        <v>1</v>
      </c>
      <c r="H5726">
        <v>64</v>
      </c>
      <c r="I5726">
        <v>2.21</v>
      </c>
      <c r="J5726">
        <v>1.981885033</v>
      </c>
      <c r="M5726">
        <v>8</v>
      </c>
      <c r="N5726">
        <v>399</v>
      </c>
      <c r="O5726">
        <v>1</v>
      </c>
      <c r="P5726">
        <v>3</v>
      </c>
      <c r="Q5726" t="str">
        <f>VLOOKUP(M5726,lookups!$A$1:$B$7, 2, FALSE)</f>
        <v>rotary screw</v>
      </c>
      <c r="R5726" t="str">
        <f>VLOOKUP(N5726,lookups!$D$1:$E$6, 2, FALSE)</f>
        <v>hucuktlis r</v>
      </c>
      <c r="S5726" t="str">
        <f>VLOOKUP(C5726,lookups!$G$1:$H$3, 2, FALSE)</f>
        <v>smolt</v>
      </c>
    </row>
    <row r="5727" spans="1:19" x14ac:dyDescent="0.25">
      <c r="A5727" s="1">
        <v>34802</v>
      </c>
      <c r="B5727">
        <v>1</v>
      </c>
      <c r="C5727">
        <v>1</v>
      </c>
      <c r="D5727">
        <v>1</v>
      </c>
      <c r="E5727">
        <v>1995</v>
      </c>
      <c r="F5727">
        <v>48</v>
      </c>
      <c r="G5727">
        <v>1</v>
      </c>
      <c r="H5727">
        <v>55</v>
      </c>
      <c r="I5727">
        <v>1.48</v>
      </c>
      <c r="J5727">
        <v>1.327235226</v>
      </c>
      <c r="M5727">
        <v>8</v>
      </c>
      <c r="N5727">
        <v>399</v>
      </c>
      <c r="O5727">
        <v>1</v>
      </c>
      <c r="P5727">
        <v>3</v>
      </c>
      <c r="Q5727" t="str">
        <f>VLOOKUP(M5727,lookups!$A$1:$B$7, 2, FALSE)</f>
        <v>rotary screw</v>
      </c>
      <c r="R5727" t="str">
        <f>VLOOKUP(N5727,lookups!$D$1:$E$6, 2, FALSE)</f>
        <v>hucuktlis r</v>
      </c>
      <c r="S5727" t="str">
        <f>VLOOKUP(C5727,lookups!$G$1:$H$3, 2, FALSE)</f>
        <v>smolt</v>
      </c>
    </row>
    <row r="5728" spans="1:19" x14ac:dyDescent="0.25">
      <c r="A5728" s="1">
        <v>34802</v>
      </c>
      <c r="B5728">
        <v>1</v>
      </c>
      <c r="C5728">
        <v>1</v>
      </c>
      <c r="D5728">
        <v>1</v>
      </c>
      <c r="E5728">
        <v>1995</v>
      </c>
      <c r="F5728">
        <v>49</v>
      </c>
      <c r="G5728">
        <v>1</v>
      </c>
      <c r="H5728">
        <v>60</v>
      </c>
      <c r="I5728">
        <v>2</v>
      </c>
      <c r="J5728">
        <v>1.793561116</v>
      </c>
      <c r="M5728">
        <v>8</v>
      </c>
      <c r="N5728">
        <v>399</v>
      </c>
      <c r="O5728">
        <v>1</v>
      </c>
      <c r="P5728">
        <v>3</v>
      </c>
      <c r="Q5728" t="str">
        <f>VLOOKUP(M5728,lookups!$A$1:$B$7, 2, FALSE)</f>
        <v>rotary screw</v>
      </c>
      <c r="R5728" t="str">
        <f>VLOOKUP(N5728,lookups!$D$1:$E$6, 2, FALSE)</f>
        <v>hucuktlis r</v>
      </c>
      <c r="S5728" t="str">
        <f>VLOOKUP(C5728,lookups!$G$1:$H$3, 2, FALSE)</f>
        <v>smolt</v>
      </c>
    </row>
    <row r="5729" spans="1:19" x14ac:dyDescent="0.25">
      <c r="A5729" s="1">
        <v>34802</v>
      </c>
      <c r="B5729">
        <v>1</v>
      </c>
      <c r="C5729">
        <v>1</v>
      </c>
      <c r="D5729">
        <v>1</v>
      </c>
      <c r="E5729">
        <v>1995</v>
      </c>
      <c r="F5729">
        <v>50</v>
      </c>
      <c r="G5729">
        <v>1</v>
      </c>
      <c r="H5729">
        <v>53</v>
      </c>
      <c r="I5729">
        <v>1.37</v>
      </c>
      <c r="J5729">
        <v>1.2285893640000001</v>
      </c>
      <c r="M5729">
        <v>8</v>
      </c>
      <c r="N5729">
        <v>399</v>
      </c>
      <c r="O5729">
        <v>1</v>
      </c>
      <c r="P5729">
        <v>3</v>
      </c>
      <c r="Q5729" t="str">
        <f>VLOOKUP(M5729,lookups!$A$1:$B$7, 2, FALSE)</f>
        <v>rotary screw</v>
      </c>
      <c r="R5729" t="str">
        <f>VLOOKUP(N5729,lookups!$D$1:$E$6, 2, FALSE)</f>
        <v>hucuktlis r</v>
      </c>
      <c r="S5729" t="str">
        <f>VLOOKUP(C5729,lookups!$G$1:$H$3, 2, FALSE)</f>
        <v>smolt</v>
      </c>
    </row>
    <row r="5730" spans="1:19" x14ac:dyDescent="0.25">
      <c r="A5730" s="1">
        <v>34808</v>
      </c>
      <c r="B5730">
        <v>1</v>
      </c>
      <c r="C5730">
        <v>1</v>
      </c>
      <c r="D5730">
        <v>1</v>
      </c>
      <c r="E5730">
        <v>1995</v>
      </c>
      <c r="F5730">
        <v>1</v>
      </c>
      <c r="G5730">
        <v>1</v>
      </c>
      <c r="H5730">
        <v>63</v>
      </c>
      <c r="I5730">
        <v>2.39</v>
      </c>
      <c r="J5730">
        <v>2.1433055329999999</v>
      </c>
      <c r="M5730">
        <v>8</v>
      </c>
      <c r="N5730">
        <v>399</v>
      </c>
      <c r="O5730">
        <v>1</v>
      </c>
      <c r="P5730">
        <v>3</v>
      </c>
      <c r="Q5730" t="str">
        <f>VLOOKUP(M5730,lookups!$A$1:$B$7, 2, FALSE)</f>
        <v>rotary screw</v>
      </c>
      <c r="R5730" t="str">
        <f>VLOOKUP(N5730,lookups!$D$1:$E$6, 2, FALSE)</f>
        <v>hucuktlis r</v>
      </c>
      <c r="S5730" t="str">
        <f>VLOOKUP(C5730,lookups!$G$1:$H$3, 2, FALSE)</f>
        <v>smolt</v>
      </c>
    </row>
    <row r="5731" spans="1:19" x14ac:dyDescent="0.25">
      <c r="A5731" s="1">
        <v>34808</v>
      </c>
      <c r="B5731">
        <v>1</v>
      </c>
      <c r="C5731">
        <v>1</v>
      </c>
      <c r="D5731">
        <v>1</v>
      </c>
      <c r="E5731">
        <v>1995</v>
      </c>
      <c r="F5731">
        <v>2</v>
      </c>
      <c r="G5731">
        <v>1</v>
      </c>
      <c r="H5731">
        <v>66</v>
      </c>
      <c r="I5731">
        <v>2.7</v>
      </c>
      <c r="J5731">
        <v>2.4213075060000002</v>
      </c>
      <c r="M5731">
        <v>8</v>
      </c>
      <c r="N5731">
        <v>399</v>
      </c>
      <c r="O5731">
        <v>1</v>
      </c>
      <c r="P5731">
        <v>3</v>
      </c>
      <c r="Q5731" t="str">
        <f>VLOOKUP(M5731,lookups!$A$1:$B$7, 2, FALSE)</f>
        <v>rotary screw</v>
      </c>
      <c r="R5731" t="str">
        <f>VLOOKUP(N5731,lookups!$D$1:$E$6, 2, FALSE)</f>
        <v>hucuktlis r</v>
      </c>
      <c r="S5731" t="str">
        <f>VLOOKUP(C5731,lookups!$G$1:$H$3, 2, FALSE)</f>
        <v>smolt</v>
      </c>
    </row>
    <row r="5732" spans="1:19" x14ac:dyDescent="0.25">
      <c r="A5732" s="1">
        <v>34808</v>
      </c>
      <c r="B5732">
        <v>1</v>
      </c>
      <c r="C5732">
        <v>1</v>
      </c>
      <c r="D5732">
        <v>1</v>
      </c>
      <c r="E5732">
        <v>1995</v>
      </c>
      <c r="F5732">
        <v>3</v>
      </c>
      <c r="G5732">
        <v>1</v>
      </c>
      <c r="H5732">
        <v>67</v>
      </c>
      <c r="I5732">
        <v>2.69</v>
      </c>
      <c r="J5732">
        <v>2.4123397</v>
      </c>
      <c r="M5732">
        <v>8</v>
      </c>
      <c r="N5732">
        <v>399</v>
      </c>
      <c r="O5732">
        <v>1</v>
      </c>
      <c r="P5732">
        <v>3</v>
      </c>
      <c r="Q5732" t="str">
        <f>VLOOKUP(M5732,lookups!$A$1:$B$7, 2, FALSE)</f>
        <v>rotary screw</v>
      </c>
      <c r="R5732" t="str">
        <f>VLOOKUP(N5732,lookups!$D$1:$E$6, 2, FALSE)</f>
        <v>hucuktlis r</v>
      </c>
      <c r="S5732" t="str">
        <f>VLOOKUP(C5732,lookups!$G$1:$H$3, 2, FALSE)</f>
        <v>smolt</v>
      </c>
    </row>
    <row r="5733" spans="1:19" x14ac:dyDescent="0.25">
      <c r="A5733" s="1">
        <v>34808</v>
      </c>
      <c r="B5733">
        <v>1</v>
      </c>
      <c r="C5733">
        <v>1</v>
      </c>
      <c r="D5733">
        <v>1</v>
      </c>
      <c r="E5733">
        <v>1995</v>
      </c>
      <c r="F5733">
        <v>4</v>
      </c>
      <c r="G5733">
        <v>1</v>
      </c>
      <c r="H5733">
        <v>58</v>
      </c>
      <c r="I5733">
        <v>1.8</v>
      </c>
      <c r="J5733">
        <v>1.614205004</v>
      </c>
      <c r="M5733">
        <v>8</v>
      </c>
      <c r="N5733">
        <v>399</v>
      </c>
      <c r="O5733">
        <v>1</v>
      </c>
      <c r="P5733">
        <v>3</v>
      </c>
      <c r="Q5733" t="str">
        <f>VLOOKUP(M5733,lookups!$A$1:$B$7, 2, FALSE)</f>
        <v>rotary screw</v>
      </c>
      <c r="R5733" t="str">
        <f>VLOOKUP(N5733,lookups!$D$1:$E$6, 2, FALSE)</f>
        <v>hucuktlis r</v>
      </c>
      <c r="S5733" t="str">
        <f>VLOOKUP(C5733,lookups!$G$1:$H$3, 2, FALSE)</f>
        <v>smolt</v>
      </c>
    </row>
    <row r="5734" spans="1:19" x14ac:dyDescent="0.25">
      <c r="A5734" s="1">
        <v>34808</v>
      </c>
      <c r="B5734">
        <v>1</v>
      </c>
      <c r="C5734">
        <v>1</v>
      </c>
      <c r="D5734">
        <v>1</v>
      </c>
      <c r="E5734">
        <v>1995</v>
      </c>
      <c r="F5734">
        <v>5</v>
      </c>
      <c r="G5734">
        <v>1</v>
      </c>
      <c r="H5734">
        <v>67</v>
      </c>
      <c r="I5734">
        <v>2.69</v>
      </c>
      <c r="J5734">
        <v>2.4123397</v>
      </c>
      <c r="M5734">
        <v>8</v>
      </c>
      <c r="N5734">
        <v>399</v>
      </c>
      <c r="O5734">
        <v>1</v>
      </c>
      <c r="P5734">
        <v>3</v>
      </c>
      <c r="Q5734" t="str">
        <f>VLOOKUP(M5734,lookups!$A$1:$B$7, 2, FALSE)</f>
        <v>rotary screw</v>
      </c>
      <c r="R5734" t="str">
        <f>VLOOKUP(N5734,lookups!$D$1:$E$6, 2, FALSE)</f>
        <v>hucuktlis r</v>
      </c>
      <c r="S5734" t="str">
        <f>VLOOKUP(C5734,lookups!$G$1:$H$3, 2, FALSE)</f>
        <v>smolt</v>
      </c>
    </row>
    <row r="5735" spans="1:19" x14ac:dyDescent="0.25">
      <c r="A5735" s="1">
        <v>34808</v>
      </c>
      <c r="B5735">
        <v>1</v>
      </c>
      <c r="C5735">
        <v>1</v>
      </c>
      <c r="D5735">
        <v>1</v>
      </c>
      <c r="E5735">
        <v>1995</v>
      </c>
      <c r="F5735">
        <v>6</v>
      </c>
      <c r="G5735">
        <v>1</v>
      </c>
      <c r="H5735">
        <v>64</v>
      </c>
      <c r="I5735">
        <v>2.54</v>
      </c>
      <c r="J5735">
        <v>2.277822617</v>
      </c>
      <c r="M5735">
        <v>8</v>
      </c>
      <c r="N5735">
        <v>399</v>
      </c>
      <c r="O5735">
        <v>1</v>
      </c>
      <c r="P5735">
        <v>3</v>
      </c>
      <c r="Q5735" t="str">
        <f>VLOOKUP(M5735,lookups!$A$1:$B$7, 2, FALSE)</f>
        <v>rotary screw</v>
      </c>
      <c r="R5735" t="str">
        <f>VLOOKUP(N5735,lookups!$D$1:$E$6, 2, FALSE)</f>
        <v>hucuktlis r</v>
      </c>
      <c r="S5735" t="str">
        <f>VLOOKUP(C5735,lookups!$G$1:$H$3, 2, FALSE)</f>
        <v>smolt</v>
      </c>
    </row>
    <row r="5736" spans="1:19" x14ac:dyDescent="0.25">
      <c r="A5736" s="1">
        <v>34808</v>
      </c>
      <c r="B5736">
        <v>1</v>
      </c>
      <c r="C5736">
        <v>1</v>
      </c>
      <c r="D5736">
        <v>1</v>
      </c>
      <c r="E5736">
        <v>1995</v>
      </c>
      <c r="F5736">
        <v>7</v>
      </c>
      <c r="G5736">
        <v>1</v>
      </c>
      <c r="H5736">
        <v>64</v>
      </c>
      <c r="I5736">
        <v>2.6</v>
      </c>
      <c r="J5736">
        <v>2.3316294499999999</v>
      </c>
      <c r="M5736">
        <v>8</v>
      </c>
      <c r="N5736">
        <v>399</v>
      </c>
      <c r="O5736">
        <v>1</v>
      </c>
      <c r="P5736">
        <v>3</v>
      </c>
      <c r="Q5736" t="str">
        <f>VLOOKUP(M5736,lookups!$A$1:$B$7, 2, FALSE)</f>
        <v>rotary screw</v>
      </c>
      <c r="R5736" t="str">
        <f>VLOOKUP(N5736,lookups!$D$1:$E$6, 2, FALSE)</f>
        <v>hucuktlis r</v>
      </c>
      <c r="S5736" t="str">
        <f>VLOOKUP(C5736,lookups!$G$1:$H$3, 2, FALSE)</f>
        <v>smolt</v>
      </c>
    </row>
    <row r="5737" spans="1:19" x14ac:dyDescent="0.25">
      <c r="A5737" s="1">
        <v>34808</v>
      </c>
      <c r="B5737">
        <v>1</v>
      </c>
      <c r="C5737">
        <v>1</v>
      </c>
      <c r="D5737">
        <v>1</v>
      </c>
      <c r="E5737">
        <v>1995</v>
      </c>
      <c r="F5737">
        <v>8</v>
      </c>
      <c r="G5737">
        <v>1</v>
      </c>
      <c r="H5737">
        <v>63</v>
      </c>
      <c r="I5737">
        <v>2.39</v>
      </c>
      <c r="J5737">
        <v>2.1433055329999999</v>
      </c>
      <c r="M5737">
        <v>8</v>
      </c>
      <c r="N5737">
        <v>399</v>
      </c>
      <c r="O5737">
        <v>1</v>
      </c>
      <c r="P5737">
        <v>3</v>
      </c>
      <c r="Q5737" t="str">
        <f>VLOOKUP(M5737,lookups!$A$1:$B$7, 2, FALSE)</f>
        <v>rotary screw</v>
      </c>
      <c r="R5737" t="str">
        <f>VLOOKUP(N5737,lookups!$D$1:$E$6, 2, FALSE)</f>
        <v>hucuktlis r</v>
      </c>
      <c r="S5737" t="str">
        <f>VLOOKUP(C5737,lookups!$G$1:$H$3, 2, FALSE)</f>
        <v>smolt</v>
      </c>
    </row>
    <row r="5738" spans="1:19" x14ac:dyDescent="0.25">
      <c r="A5738" s="1">
        <v>34808</v>
      </c>
      <c r="B5738">
        <v>1</v>
      </c>
      <c r="C5738">
        <v>1</v>
      </c>
      <c r="D5738">
        <v>1</v>
      </c>
      <c r="E5738">
        <v>1995</v>
      </c>
      <c r="F5738">
        <v>9</v>
      </c>
      <c r="G5738">
        <v>1</v>
      </c>
      <c r="H5738">
        <v>63</v>
      </c>
      <c r="I5738">
        <v>2.25</v>
      </c>
      <c r="J5738">
        <v>2.0177562550000001</v>
      </c>
      <c r="M5738">
        <v>8</v>
      </c>
      <c r="N5738">
        <v>399</v>
      </c>
      <c r="O5738">
        <v>1</v>
      </c>
      <c r="P5738">
        <v>3</v>
      </c>
      <c r="Q5738" t="str">
        <f>VLOOKUP(M5738,lookups!$A$1:$B$7, 2, FALSE)</f>
        <v>rotary screw</v>
      </c>
      <c r="R5738" t="str">
        <f>VLOOKUP(N5738,lookups!$D$1:$E$6, 2, FALSE)</f>
        <v>hucuktlis r</v>
      </c>
      <c r="S5738" t="str">
        <f>VLOOKUP(C5738,lookups!$G$1:$H$3, 2, FALSE)</f>
        <v>smolt</v>
      </c>
    </row>
    <row r="5739" spans="1:19" x14ac:dyDescent="0.25">
      <c r="A5739" s="1">
        <v>34808</v>
      </c>
      <c r="B5739">
        <v>1</v>
      </c>
      <c r="C5739">
        <v>1</v>
      </c>
      <c r="D5739">
        <v>1</v>
      </c>
      <c r="E5739">
        <v>1995</v>
      </c>
      <c r="F5739">
        <v>10</v>
      </c>
      <c r="G5739">
        <v>1</v>
      </c>
      <c r="H5739">
        <v>53</v>
      </c>
      <c r="I5739">
        <v>1.37</v>
      </c>
      <c r="J5739">
        <v>1.2285893640000001</v>
      </c>
      <c r="M5739">
        <v>8</v>
      </c>
      <c r="N5739">
        <v>399</v>
      </c>
      <c r="O5739">
        <v>1</v>
      </c>
      <c r="P5739">
        <v>3</v>
      </c>
      <c r="Q5739" t="str">
        <f>VLOOKUP(M5739,lookups!$A$1:$B$7, 2, FALSE)</f>
        <v>rotary screw</v>
      </c>
      <c r="R5739" t="str">
        <f>VLOOKUP(N5739,lookups!$D$1:$E$6, 2, FALSE)</f>
        <v>hucuktlis r</v>
      </c>
      <c r="S5739" t="str">
        <f>VLOOKUP(C5739,lookups!$G$1:$H$3, 2, FALSE)</f>
        <v>smolt</v>
      </c>
    </row>
    <row r="5740" spans="1:19" x14ac:dyDescent="0.25">
      <c r="A5740" s="1">
        <v>34808</v>
      </c>
      <c r="B5740">
        <v>1</v>
      </c>
      <c r="C5740">
        <v>1</v>
      </c>
      <c r="D5740">
        <v>1</v>
      </c>
      <c r="E5740">
        <v>1995</v>
      </c>
      <c r="F5740">
        <v>11</v>
      </c>
      <c r="G5740">
        <v>1</v>
      </c>
      <c r="H5740">
        <v>62</v>
      </c>
      <c r="I5740">
        <v>2.19</v>
      </c>
      <c r="J5740">
        <v>1.963949422</v>
      </c>
      <c r="M5740">
        <v>8</v>
      </c>
      <c r="N5740">
        <v>399</v>
      </c>
      <c r="O5740">
        <v>1</v>
      </c>
      <c r="P5740">
        <v>3</v>
      </c>
      <c r="Q5740" t="str">
        <f>VLOOKUP(M5740,lookups!$A$1:$B$7, 2, FALSE)</f>
        <v>rotary screw</v>
      </c>
      <c r="R5740" t="str">
        <f>VLOOKUP(N5740,lookups!$D$1:$E$6, 2, FALSE)</f>
        <v>hucuktlis r</v>
      </c>
      <c r="S5740" t="str">
        <f>VLOOKUP(C5740,lookups!$G$1:$H$3, 2, FALSE)</f>
        <v>smolt</v>
      </c>
    </row>
    <row r="5741" spans="1:19" x14ac:dyDescent="0.25">
      <c r="A5741" s="1">
        <v>34808</v>
      </c>
      <c r="B5741">
        <v>1</v>
      </c>
      <c r="C5741">
        <v>1</v>
      </c>
      <c r="D5741">
        <v>1</v>
      </c>
      <c r="E5741">
        <v>1995</v>
      </c>
      <c r="F5741">
        <v>12</v>
      </c>
      <c r="G5741">
        <v>1</v>
      </c>
      <c r="H5741">
        <v>67</v>
      </c>
      <c r="I5741">
        <v>2.77</v>
      </c>
      <c r="J5741">
        <v>2.4840821449999999</v>
      </c>
      <c r="M5741">
        <v>8</v>
      </c>
      <c r="N5741">
        <v>399</v>
      </c>
      <c r="O5741">
        <v>1</v>
      </c>
      <c r="P5741">
        <v>3</v>
      </c>
      <c r="Q5741" t="str">
        <f>VLOOKUP(M5741,lookups!$A$1:$B$7, 2, FALSE)</f>
        <v>rotary screw</v>
      </c>
      <c r="R5741" t="str">
        <f>VLOOKUP(N5741,lookups!$D$1:$E$6, 2, FALSE)</f>
        <v>hucuktlis r</v>
      </c>
      <c r="S5741" t="str">
        <f>VLOOKUP(C5741,lookups!$G$1:$H$3, 2, FALSE)</f>
        <v>smolt</v>
      </c>
    </row>
    <row r="5742" spans="1:19" x14ac:dyDescent="0.25">
      <c r="A5742" s="1">
        <v>34808</v>
      </c>
      <c r="B5742">
        <v>1</v>
      </c>
      <c r="C5742">
        <v>1</v>
      </c>
      <c r="D5742">
        <v>1</v>
      </c>
      <c r="E5742">
        <v>1995</v>
      </c>
      <c r="F5742">
        <v>13</v>
      </c>
      <c r="G5742">
        <v>1</v>
      </c>
      <c r="H5742">
        <v>60</v>
      </c>
      <c r="I5742">
        <v>1.94</v>
      </c>
      <c r="J5742">
        <v>1.739754282</v>
      </c>
      <c r="M5742">
        <v>8</v>
      </c>
      <c r="N5742">
        <v>399</v>
      </c>
      <c r="O5742">
        <v>1</v>
      </c>
      <c r="P5742">
        <v>3</v>
      </c>
      <c r="Q5742" t="str">
        <f>VLOOKUP(M5742,lookups!$A$1:$B$7, 2, FALSE)</f>
        <v>rotary screw</v>
      </c>
      <c r="R5742" t="str">
        <f>VLOOKUP(N5742,lookups!$D$1:$E$6, 2, FALSE)</f>
        <v>hucuktlis r</v>
      </c>
      <c r="S5742" t="str">
        <f>VLOOKUP(C5742,lookups!$G$1:$H$3, 2, FALSE)</f>
        <v>smolt</v>
      </c>
    </row>
    <row r="5743" spans="1:19" x14ac:dyDescent="0.25">
      <c r="A5743" s="1">
        <v>34808</v>
      </c>
      <c r="B5743">
        <v>1</v>
      </c>
      <c r="C5743">
        <v>1</v>
      </c>
      <c r="D5743">
        <v>1</v>
      </c>
      <c r="E5743">
        <v>1995</v>
      </c>
      <c r="F5743">
        <v>14</v>
      </c>
      <c r="G5743">
        <v>1</v>
      </c>
      <c r="H5743">
        <v>67</v>
      </c>
      <c r="I5743">
        <v>2.76</v>
      </c>
      <c r="J5743">
        <v>2.4751143400000002</v>
      </c>
      <c r="M5743">
        <v>8</v>
      </c>
      <c r="N5743">
        <v>399</v>
      </c>
      <c r="O5743">
        <v>1</v>
      </c>
      <c r="P5743">
        <v>3</v>
      </c>
      <c r="Q5743" t="str">
        <f>VLOOKUP(M5743,lookups!$A$1:$B$7, 2, FALSE)</f>
        <v>rotary screw</v>
      </c>
      <c r="R5743" t="str">
        <f>VLOOKUP(N5743,lookups!$D$1:$E$6, 2, FALSE)</f>
        <v>hucuktlis r</v>
      </c>
      <c r="S5743" t="str">
        <f>VLOOKUP(C5743,lookups!$G$1:$H$3, 2, FALSE)</f>
        <v>smolt</v>
      </c>
    </row>
    <row r="5744" spans="1:19" x14ac:dyDescent="0.25">
      <c r="A5744" s="1">
        <v>34808</v>
      </c>
      <c r="B5744">
        <v>1</v>
      </c>
      <c r="C5744">
        <v>1</v>
      </c>
      <c r="D5744">
        <v>1</v>
      </c>
      <c r="E5744">
        <v>1995</v>
      </c>
      <c r="F5744">
        <v>15</v>
      </c>
      <c r="G5744">
        <v>1</v>
      </c>
      <c r="H5744">
        <v>57</v>
      </c>
      <c r="I5744">
        <v>1.68</v>
      </c>
      <c r="J5744">
        <v>1.5065913369999999</v>
      </c>
      <c r="M5744">
        <v>8</v>
      </c>
      <c r="N5744">
        <v>399</v>
      </c>
      <c r="O5744">
        <v>1</v>
      </c>
      <c r="P5744">
        <v>3</v>
      </c>
      <c r="Q5744" t="str">
        <f>VLOOKUP(M5744,lookups!$A$1:$B$7, 2, FALSE)</f>
        <v>rotary screw</v>
      </c>
      <c r="R5744" t="str">
        <f>VLOOKUP(N5744,lookups!$D$1:$E$6, 2, FALSE)</f>
        <v>hucuktlis r</v>
      </c>
      <c r="S5744" t="str">
        <f>VLOOKUP(C5744,lookups!$G$1:$H$3, 2, FALSE)</f>
        <v>smolt</v>
      </c>
    </row>
    <row r="5745" spans="1:19" x14ac:dyDescent="0.25">
      <c r="A5745" s="1">
        <v>34808</v>
      </c>
      <c r="B5745">
        <v>1</v>
      </c>
      <c r="C5745">
        <v>1</v>
      </c>
      <c r="D5745">
        <v>1</v>
      </c>
      <c r="E5745">
        <v>1995</v>
      </c>
      <c r="F5745">
        <v>16</v>
      </c>
      <c r="G5745">
        <v>1</v>
      </c>
      <c r="H5745">
        <v>62</v>
      </c>
      <c r="I5745">
        <v>2.4900000000000002</v>
      </c>
      <c r="J5745">
        <v>2.2329835889999998</v>
      </c>
      <c r="M5745">
        <v>8</v>
      </c>
      <c r="N5745">
        <v>399</v>
      </c>
      <c r="O5745">
        <v>1</v>
      </c>
      <c r="P5745">
        <v>3</v>
      </c>
      <c r="Q5745" t="str">
        <f>VLOOKUP(M5745,lookups!$A$1:$B$7, 2, FALSE)</f>
        <v>rotary screw</v>
      </c>
      <c r="R5745" t="str">
        <f>VLOOKUP(N5745,lookups!$D$1:$E$6, 2, FALSE)</f>
        <v>hucuktlis r</v>
      </c>
      <c r="S5745" t="str">
        <f>VLOOKUP(C5745,lookups!$G$1:$H$3, 2, FALSE)</f>
        <v>smolt</v>
      </c>
    </row>
    <row r="5746" spans="1:19" x14ac:dyDescent="0.25">
      <c r="A5746" s="1">
        <v>34808</v>
      </c>
      <c r="B5746">
        <v>1</v>
      </c>
      <c r="C5746">
        <v>1</v>
      </c>
      <c r="D5746">
        <v>1</v>
      </c>
      <c r="E5746">
        <v>1995</v>
      </c>
      <c r="F5746">
        <v>17</v>
      </c>
      <c r="G5746">
        <v>1</v>
      </c>
      <c r="H5746">
        <v>63</v>
      </c>
      <c r="I5746">
        <v>2.2799999999999998</v>
      </c>
      <c r="J5746">
        <v>2.0446596719999999</v>
      </c>
      <c r="M5746">
        <v>8</v>
      </c>
      <c r="N5746">
        <v>399</v>
      </c>
      <c r="O5746">
        <v>1</v>
      </c>
      <c r="P5746">
        <v>3</v>
      </c>
      <c r="Q5746" t="str">
        <f>VLOOKUP(M5746,lookups!$A$1:$B$7, 2, FALSE)</f>
        <v>rotary screw</v>
      </c>
      <c r="R5746" t="str">
        <f>VLOOKUP(N5746,lookups!$D$1:$E$6, 2, FALSE)</f>
        <v>hucuktlis r</v>
      </c>
      <c r="S5746" t="str">
        <f>VLOOKUP(C5746,lookups!$G$1:$H$3, 2, FALSE)</f>
        <v>smolt</v>
      </c>
    </row>
    <row r="5747" spans="1:19" x14ac:dyDescent="0.25">
      <c r="A5747" s="1">
        <v>34808</v>
      </c>
      <c r="B5747">
        <v>1</v>
      </c>
      <c r="C5747">
        <v>1</v>
      </c>
      <c r="D5747">
        <v>1</v>
      </c>
      <c r="E5747">
        <v>1995</v>
      </c>
      <c r="F5747">
        <v>18</v>
      </c>
      <c r="G5747">
        <v>1</v>
      </c>
      <c r="H5747">
        <v>63</v>
      </c>
      <c r="I5747">
        <v>2.36</v>
      </c>
      <c r="J5747">
        <v>2.1164021160000002</v>
      </c>
      <c r="M5747">
        <v>8</v>
      </c>
      <c r="N5747">
        <v>399</v>
      </c>
      <c r="O5747">
        <v>1</v>
      </c>
      <c r="P5747">
        <v>3</v>
      </c>
      <c r="Q5747" t="str">
        <f>VLOOKUP(M5747,lookups!$A$1:$B$7, 2, FALSE)</f>
        <v>rotary screw</v>
      </c>
      <c r="R5747" t="str">
        <f>VLOOKUP(N5747,lookups!$D$1:$E$6, 2, FALSE)</f>
        <v>hucuktlis r</v>
      </c>
      <c r="S5747" t="str">
        <f>VLOOKUP(C5747,lookups!$G$1:$H$3, 2, FALSE)</f>
        <v>smolt</v>
      </c>
    </row>
    <row r="5748" spans="1:19" x14ac:dyDescent="0.25">
      <c r="A5748" s="1">
        <v>34808</v>
      </c>
      <c r="B5748">
        <v>1</v>
      </c>
      <c r="C5748">
        <v>1</v>
      </c>
      <c r="D5748">
        <v>1</v>
      </c>
      <c r="E5748">
        <v>1995</v>
      </c>
      <c r="F5748">
        <v>19</v>
      </c>
      <c r="G5748">
        <v>1</v>
      </c>
      <c r="H5748">
        <v>52</v>
      </c>
      <c r="I5748">
        <v>1.21</v>
      </c>
      <c r="J5748">
        <v>1.0851044750000001</v>
      </c>
      <c r="M5748">
        <v>8</v>
      </c>
      <c r="N5748">
        <v>399</v>
      </c>
      <c r="O5748">
        <v>1</v>
      </c>
      <c r="P5748">
        <v>3</v>
      </c>
      <c r="Q5748" t="str">
        <f>VLOOKUP(M5748,lookups!$A$1:$B$7, 2, FALSE)</f>
        <v>rotary screw</v>
      </c>
      <c r="R5748" t="str">
        <f>VLOOKUP(N5748,lookups!$D$1:$E$6, 2, FALSE)</f>
        <v>hucuktlis r</v>
      </c>
      <c r="S5748" t="str">
        <f>VLOOKUP(C5748,lookups!$G$1:$H$3, 2, FALSE)</f>
        <v>smolt</v>
      </c>
    </row>
    <row r="5749" spans="1:19" x14ac:dyDescent="0.25">
      <c r="A5749" s="1">
        <v>34808</v>
      </c>
      <c r="B5749">
        <v>1</v>
      </c>
      <c r="C5749">
        <v>1</v>
      </c>
      <c r="D5749">
        <v>1</v>
      </c>
      <c r="E5749">
        <v>1995</v>
      </c>
      <c r="F5749">
        <v>20</v>
      </c>
      <c r="G5749">
        <v>1</v>
      </c>
      <c r="H5749">
        <v>63</v>
      </c>
      <c r="I5749">
        <v>2.48</v>
      </c>
      <c r="J5749">
        <v>2.224015783</v>
      </c>
      <c r="M5749">
        <v>8</v>
      </c>
      <c r="N5749">
        <v>399</v>
      </c>
      <c r="O5749">
        <v>1</v>
      </c>
      <c r="P5749">
        <v>3</v>
      </c>
      <c r="Q5749" t="str">
        <f>VLOOKUP(M5749,lookups!$A$1:$B$7, 2, FALSE)</f>
        <v>rotary screw</v>
      </c>
      <c r="R5749" t="str">
        <f>VLOOKUP(N5749,lookups!$D$1:$E$6, 2, FALSE)</f>
        <v>hucuktlis r</v>
      </c>
      <c r="S5749" t="str">
        <f>VLOOKUP(C5749,lookups!$G$1:$H$3, 2, FALSE)</f>
        <v>smolt</v>
      </c>
    </row>
    <row r="5750" spans="1:19" x14ac:dyDescent="0.25">
      <c r="A5750" s="1">
        <v>34808</v>
      </c>
      <c r="B5750">
        <v>1</v>
      </c>
      <c r="C5750">
        <v>1</v>
      </c>
      <c r="D5750">
        <v>1</v>
      </c>
      <c r="E5750">
        <v>1995</v>
      </c>
      <c r="F5750">
        <v>21</v>
      </c>
      <c r="G5750">
        <v>1</v>
      </c>
      <c r="H5750">
        <v>67</v>
      </c>
      <c r="I5750">
        <v>2.73</v>
      </c>
      <c r="J5750">
        <v>2.448210923</v>
      </c>
      <c r="M5750">
        <v>8</v>
      </c>
      <c r="N5750">
        <v>399</v>
      </c>
      <c r="O5750">
        <v>1</v>
      </c>
      <c r="P5750">
        <v>3</v>
      </c>
      <c r="Q5750" t="str">
        <f>VLOOKUP(M5750,lookups!$A$1:$B$7, 2, FALSE)</f>
        <v>rotary screw</v>
      </c>
      <c r="R5750" t="str">
        <f>VLOOKUP(N5750,lookups!$D$1:$E$6, 2, FALSE)</f>
        <v>hucuktlis r</v>
      </c>
      <c r="S5750" t="str">
        <f>VLOOKUP(C5750,lookups!$G$1:$H$3, 2, FALSE)</f>
        <v>smolt</v>
      </c>
    </row>
    <row r="5751" spans="1:19" x14ac:dyDescent="0.25">
      <c r="A5751" s="1">
        <v>34808</v>
      </c>
      <c r="B5751">
        <v>1</v>
      </c>
      <c r="C5751">
        <v>1</v>
      </c>
      <c r="D5751">
        <v>1</v>
      </c>
      <c r="E5751">
        <v>1995</v>
      </c>
      <c r="F5751">
        <v>22</v>
      </c>
      <c r="G5751">
        <v>1</v>
      </c>
      <c r="H5751">
        <v>62</v>
      </c>
      <c r="I5751">
        <v>2.2200000000000002</v>
      </c>
      <c r="J5751">
        <v>1.9908528379999999</v>
      </c>
      <c r="M5751">
        <v>8</v>
      </c>
      <c r="N5751">
        <v>399</v>
      </c>
      <c r="O5751">
        <v>1</v>
      </c>
      <c r="P5751">
        <v>3</v>
      </c>
      <c r="Q5751" t="str">
        <f>VLOOKUP(M5751,lookups!$A$1:$B$7, 2, FALSE)</f>
        <v>rotary screw</v>
      </c>
      <c r="R5751" t="str">
        <f>VLOOKUP(N5751,lookups!$D$1:$E$6, 2, FALSE)</f>
        <v>hucuktlis r</v>
      </c>
      <c r="S5751" t="str">
        <f>VLOOKUP(C5751,lookups!$G$1:$H$3, 2, FALSE)</f>
        <v>smolt</v>
      </c>
    </row>
    <row r="5752" spans="1:19" x14ac:dyDescent="0.25">
      <c r="A5752" s="1">
        <v>34808</v>
      </c>
      <c r="B5752">
        <v>1</v>
      </c>
      <c r="C5752">
        <v>1</v>
      </c>
      <c r="D5752">
        <v>1</v>
      </c>
      <c r="E5752">
        <v>1995</v>
      </c>
      <c r="F5752">
        <v>23</v>
      </c>
      <c r="G5752">
        <v>1</v>
      </c>
      <c r="H5752">
        <v>56</v>
      </c>
      <c r="I5752">
        <v>1.51</v>
      </c>
      <c r="J5752">
        <v>1.3541386419999999</v>
      </c>
      <c r="M5752">
        <v>8</v>
      </c>
      <c r="N5752">
        <v>399</v>
      </c>
      <c r="O5752">
        <v>1</v>
      </c>
      <c r="P5752">
        <v>3</v>
      </c>
      <c r="Q5752" t="str">
        <f>VLOOKUP(M5752,lookups!$A$1:$B$7, 2, FALSE)</f>
        <v>rotary screw</v>
      </c>
      <c r="R5752" t="str">
        <f>VLOOKUP(N5752,lookups!$D$1:$E$6, 2, FALSE)</f>
        <v>hucuktlis r</v>
      </c>
      <c r="S5752" t="str">
        <f>VLOOKUP(C5752,lookups!$G$1:$H$3, 2, FALSE)</f>
        <v>smolt</v>
      </c>
    </row>
    <row r="5753" spans="1:19" x14ac:dyDescent="0.25">
      <c r="A5753" s="1">
        <v>34808</v>
      </c>
      <c r="B5753">
        <v>1</v>
      </c>
      <c r="C5753">
        <v>1</v>
      </c>
      <c r="D5753">
        <v>1</v>
      </c>
      <c r="E5753">
        <v>1995</v>
      </c>
      <c r="F5753">
        <v>24</v>
      </c>
      <c r="G5753">
        <v>1</v>
      </c>
      <c r="H5753">
        <v>60</v>
      </c>
      <c r="I5753">
        <v>2.0099999999999998</v>
      </c>
      <c r="J5753">
        <v>1.802528921</v>
      </c>
      <c r="M5753">
        <v>8</v>
      </c>
      <c r="N5753">
        <v>399</v>
      </c>
      <c r="O5753">
        <v>1</v>
      </c>
      <c r="P5753">
        <v>3</v>
      </c>
      <c r="Q5753" t="str">
        <f>VLOOKUP(M5753,lookups!$A$1:$B$7, 2, FALSE)</f>
        <v>rotary screw</v>
      </c>
      <c r="R5753" t="str">
        <f>VLOOKUP(N5753,lookups!$D$1:$E$6, 2, FALSE)</f>
        <v>hucuktlis r</v>
      </c>
      <c r="S5753" t="str">
        <f>VLOOKUP(C5753,lookups!$G$1:$H$3, 2, FALSE)</f>
        <v>smolt</v>
      </c>
    </row>
    <row r="5754" spans="1:19" x14ac:dyDescent="0.25">
      <c r="A5754" s="1">
        <v>34808</v>
      </c>
      <c r="B5754">
        <v>1</v>
      </c>
      <c r="C5754">
        <v>1</v>
      </c>
      <c r="D5754">
        <v>1</v>
      </c>
      <c r="E5754">
        <v>1995</v>
      </c>
      <c r="F5754">
        <v>25</v>
      </c>
      <c r="G5754">
        <v>1</v>
      </c>
      <c r="H5754">
        <v>64</v>
      </c>
      <c r="I5754">
        <v>2.4300000000000002</v>
      </c>
      <c r="J5754">
        <v>2.1791767549999999</v>
      </c>
      <c r="M5754">
        <v>8</v>
      </c>
      <c r="N5754">
        <v>399</v>
      </c>
      <c r="O5754">
        <v>1</v>
      </c>
      <c r="P5754">
        <v>3</v>
      </c>
      <c r="Q5754" t="str">
        <f>VLOOKUP(M5754,lookups!$A$1:$B$7, 2, FALSE)</f>
        <v>rotary screw</v>
      </c>
      <c r="R5754" t="str">
        <f>VLOOKUP(N5754,lookups!$D$1:$E$6, 2, FALSE)</f>
        <v>hucuktlis r</v>
      </c>
      <c r="S5754" t="str">
        <f>VLOOKUP(C5754,lookups!$G$1:$H$3, 2, FALSE)</f>
        <v>smolt</v>
      </c>
    </row>
    <row r="5755" spans="1:19" x14ac:dyDescent="0.25">
      <c r="A5755" s="1">
        <v>34808</v>
      </c>
      <c r="B5755">
        <v>1</v>
      </c>
      <c r="C5755">
        <v>1</v>
      </c>
      <c r="D5755">
        <v>1</v>
      </c>
      <c r="E5755">
        <v>1995</v>
      </c>
      <c r="F5755">
        <v>26</v>
      </c>
      <c r="G5755">
        <v>1</v>
      </c>
      <c r="H5755">
        <v>60</v>
      </c>
      <c r="I5755">
        <v>2.14</v>
      </c>
      <c r="J5755">
        <v>1.9191103940000001</v>
      </c>
      <c r="M5755">
        <v>8</v>
      </c>
      <c r="N5755">
        <v>399</v>
      </c>
      <c r="O5755">
        <v>1</v>
      </c>
      <c r="P5755">
        <v>3</v>
      </c>
      <c r="Q5755" t="str">
        <f>VLOOKUP(M5755,lookups!$A$1:$B$7, 2, FALSE)</f>
        <v>rotary screw</v>
      </c>
      <c r="R5755" t="str">
        <f>VLOOKUP(N5755,lookups!$D$1:$E$6, 2, FALSE)</f>
        <v>hucuktlis r</v>
      </c>
      <c r="S5755" t="str">
        <f>VLOOKUP(C5755,lookups!$G$1:$H$3, 2, FALSE)</f>
        <v>smolt</v>
      </c>
    </row>
    <row r="5756" spans="1:19" x14ac:dyDescent="0.25">
      <c r="A5756" s="1">
        <v>34808</v>
      </c>
      <c r="B5756">
        <v>1</v>
      </c>
      <c r="C5756">
        <v>1</v>
      </c>
      <c r="D5756">
        <v>1</v>
      </c>
      <c r="E5756">
        <v>1995</v>
      </c>
      <c r="F5756">
        <v>27</v>
      </c>
      <c r="G5756">
        <v>1</v>
      </c>
      <c r="H5756">
        <v>61</v>
      </c>
      <c r="I5756">
        <v>1.97</v>
      </c>
      <c r="J5756">
        <v>1.766657699</v>
      </c>
      <c r="M5756">
        <v>8</v>
      </c>
      <c r="N5756">
        <v>399</v>
      </c>
      <c r="O5756">
        <v>1</v>
      </c>
      <c r="P5756">
        <v>3</v>
      </c>
      <c r="Q5756" t="str">
        <f>VLOOKUP(M5756,lookups!$A$1:$B$7, 2, FALSE)</f>
        <v>rotary screw</v>
      </c>
      <c r="R5756" t="str">
        <f>VLOOKUP(N5756,lookups!$D$1:$E$6, 2, FALSE)</f>
        <v>hucuktlis r</v>
      </c>
      <c r="S5756" t="str">
        <f>VLOOKUP(C5756,lookups!$G$1:$H$3, 2, FALSE)</f>
        <v>smolt</v>
      </c>
    </row>
    <row r="5757" spans="1:19" x14ac:dyDescent="0.25">
      <c r="A5757" s="1">
        <v>34808</v>
      </c>
      <c r="B5757">
        <v>1</v>
      </c>
      <c r="C5757">
        <v>1</v>
      </c>
      <c r="D5757">
        <v>1</v>
      </c>
      <c r="E5757">
        <v>1995</v>
      </c>
      <c r="F5757">
        <v>28</v>
      </c>
      <c r="G5757">
        <v>1</v>
      </c>
      <c r="H5757">
        <v>57</v>
      </c>
      <c r="I5757">
        <v>1.84</v>
      </c>
      <c r="J5757">
        <v>1.6500762259999999</v>
      </c>
      <c r="M5757">
        <v>8</v>
      </c>
      <c r="N5757">
        <v>399</v>
      </c>
      <c r="O5757">
        <v>1</v>
      </c>
      <c r="P5757">
        <v>3</v>
      </c>
      <c r="Q5757" t="str">
        <f>VLOOKUP(M5757,lookups!$A$1:$B$7, 2, FALSE)</f>
        <v>rotary screw</v>
      </c>
      <c r="R5757" t="str">
        <f>VLOOKUP(N5757,lookups!$D$1:$E$6, 2, FALSE)</f>
        <v>hucuktlis r</v>
      </c>
      <c r="S5757" t="str">
        <f>VLOOKUP(C5757,lookups!$G$1:$H$3, 2, FALSE)</f>
        <v>smolt</v>
      </c>
    </row>
    <row r="5758" spans="1:19" x14ac:dyDescent="0.25">
      <c r="A5758" s="1">
        <v>34808</v>
      </c>
      <c r="B5758">
        <v>1</v>
      </c>
      <c r="C5758">
        <v>1</v>
      </c>
      <c r="D5758">
        <v>1</v>
      </c>
      <c r="E5758">
        <v>1995</v>
      </c>
      <c r="F5758">
        <v>29</v>
      </c>
      <c r="G5758">
        <v>1</v>
      </c>
      <c r="H5758">
        <v>60</v>
      </c>
      <c r="I5758">
        <v>1.97</v>
      </c>
      <c r="J5758">
        <v>1.766657699</v>
      </c>
      <c r="M5758">
        <v>8</v>
      </c>
      <c r="N5758">
        <v>399</v>
      </c>
      <c r="O5758">
        <v>1</v>
      </c>
      <c r="P5758">
        <v>3</v>
      </c>
      <c r="Q5758" t="str">
        <f>VLOOKUP(M5758,lookups!$A$1:$B$7, 2, FALSE)</f>
        <v>rotary screw</v>
      </c>
      <c r="R5758" t="str">
        <f>VLOOKUP(N5758,lookups!$D$1:$E$6, 2, FALSE)</f>
        <v>hucuktlis r</v>
      </c>
      <c r="S5758" t="str">
        <f>VLOOKUP(C5758,lookups!$G$1:$H$3, 2, FALSE)</f>
        <v>smolt</v>
      </c>
    </row>
    <row r="5759" spans="1:19" x14ac:dyDescent="0.25">
      <c r="A5759" s="1">
        <v>34808</v>
      </c>
      <c r="B5759">
        <v>1</v>
      </c>
      <c r="C5759">
        <v>1</v>
      </c>
      <c r="D5759">
        <v>1</v>
      </c>
      <c r="E5759">
        <v>1995</v>
      </c>
      <c r="F5759">
        <v>30</v>
      </c>
      <c r="G5759">
        <v>1</v>
      </c>
      <c r="H5759">
        <v>49</v>
      </c>
      <c r="I5759">
        <v>1.02</v>
      </c>
      <c r="J5759">
        <v>0.91471616899999997</v>
      </c>
      <c r="M5759">
        <v>8</v>
      </c>
      <c r="N5759">
        <v>399</v>
      </c>
      <c r="O5759">
        <v>1</v>
      </c>
      <c r="P5759">
        <v>3</v>
      </c>
      <c r="Q5759" t="str">
        <f>VLOOKUP(M5759,lookups!$A$1:$B$7, 2, FALSE)</f>
        <v>rotary screw</v>
      </c>
      <c r="R5759" t="str">
        <f>VLOOKUP(N5759,lookups!$D$1:$E$6, 2, FALSE)</f>
        <v>hucuktlis r</v>
      </c>
      <c r="S5759" t="str">
        <f>VLOOKUP(C5759,lookups!$G$1:$H$3, 2, FALSE)</f>
        <v>smolt</v>
      </c>
    </row>
    <row r="5760" spans="1:19" x14ac:dyDescent="0.25">
      <c r="A5760" s="1">
        <v>34808</v>
      </c>
      <c r="B5760">
        <v>1</v>
      </c>
      <c r="C5760">
        <v>1</v>
      </c>
      <c r="D5760">
        <v>1</v>
      </c>
      <c r="E5760">
        <v>1995</v>
      </c>
      <c r="F5760">
        <v>31</v>
      </c>
      <c r="G5760">
        <v>1</v>
      </c>
      <c r="H5760">
        <v>59</v>
      </c>
      <c r="I5760">
        <v>1.97</v>
      </c>
      <c r="J5760">
        <v>1.766657699</v>
      </c>
      <c r="M5760">
        <v>8</v>
      </c>
      <c r="N5760">
        <v>399</v>
      </c>
      <c r="O5760">
        <v>1</v>
      </c>
      <c r="P5760">
        <v>3</v>
      </c>
      <c r="Q5760" t="str">
        <f>VLOOKUP(M5760,lookups!$A$1:$B$7, 2, FALSE)</f>
        <v>rotary screw</v>
      </c>
      <c r="R5760" t="str">
        <f>VLOOKUP(N5760,lookups!$D$1:$E$6, 2, FALSE)</f>
        <v>hucuktlis r</v>
      </c>
      <c r="S5760" t="str">
        <f>VLOOKUP(C5760,lookups!$G$1:$H$3, 2, FALSE)</f>
        <v>smolt</v>
      </c>
    </row>
    <row r="5761" spans="1:19" x14ac:dyDescent="0.25">
      <c r="A5761" s="1">
        <v>34808</v>
      </c>
      <c r="B5761">
        <v>1</v>
      </c>
      <c r="C5761">
        <v>1</v>
      </c>
      <c r="D5761">
        <v>1</v>
      </c>
      <c r="E5761">
        <v>1995</v>
      </c>
      <c r="F5761">
        <v>32</v>
      </c>
      <c r="G5761">
        <v>1</v>
      </c>
      <c r="H5761">
        <v>61</v>
      </c>
      <c r="I5761">
        <v>2.09</v>
      </c>
      <c r="J5761">
        <v>1.8742713660000001</v>
      </c>
      <c r="M5761">
        <v>8</v>
      </c>
      <c r="N5761">
        <v>399</v>
      </c>
      <c r="O5761">
        <v>1</v>
      </c>
      <c r="P5761">
        <v>3</v>
      </c>
      <c r="Q5761" t="str">
        <f>VLOOKUP(M5761,lookups!$A$1:$B$7, 2, FALSE)</f>
        <v>rotary screw</v>
      </c>
      <c r="R5761" t="str">
        <f>VLOOKUP(N5761,lookups!$D$1:$E$6, 2, FALSE)</f>
        <v>hucuktlis r</v>
      </c>
      <c r="S5761" t="str">
        <f>VLOOKUP(C5761,lookups!$G$1:$H$3, 2, FALSE)</f>
        <v>smolt</v>
      </c>
    </row>
    <row r="5762" spans="1:19" x14ac:dyDescent="0.25">
      <c r="A5762" s="1">
        <v>34808</v>
      </c>
      <c r="B5762">
        <v>1</v>
      </c>
      <c r="C5762">
        <v>1</v>
      </c>
      <c r="D5762">
        <v>1</v>
      </c>
      <c r="E5762">
        <v>1995</v>
      </c>
      <c r="F5762">
        <v>33</v>
      </c>
      <c r="G5762">
        <v>1</v>
      </c>
      <c r="H5762">
        <v>60</v>
      </c>
      <c r="I5762">
        <v>2.02</v>
      </c>
      <c r="J5762">
        <v>1.811496727</v>
      </c>
      <c r="M5762">
        <v>8</v>
      </c>
      <c r="N5762">
        <v>399</v>
      </c>
      <c r="O5762">
        <v>1</v>
      </c>
      <c r="P5762">
        <v>3</v>
      </c>
      <c r="Q5762" t="str">
        <f>VLOOKUP(M5762,lookups!$A$1:$B$7, 2, FALSE)</f>
        <v>rotary screw</v>
      </c>
      <c r="R5762" t="str">
        <f>VLOOKUP(N5762,lookups!$D$1:$E$6, 2, FALSE)</f>
        <v>hucuktlis r</v>
      </c>
      <c r="S5762" t="str">
        <f>VLOOKUP(C5762,lookups!$G$1:$H$3, 2, FALSE)</f>
        <v>smolt</v>
      </c>
    </row>
    <row r="5763" spans="1:19" x14ac:dyDescent="0.25">
      <c r="A5763" s="1">
        <v>34808</v>
      </c>
      <c r="B5763">
        <v>1</v>
      </c>
      <c r="C5763">
        <v>1</v>
      </c>
      <c r="D5763">
        <v>1</v>
      </c>
      <c r="E5763">
        <v>1995</v>
      </c>
      <c r="F5763">
        <v>34</v>
      </c>
      <c r="G5763">
        <v>1</v>
      </c>
      <c r="H5763">
        <v>65</v>
      </c>
      <c r="I5763">
        <v>2.39</v>
      </c>
      <c r="J5763">
        <v>2.1433055329999999</v>
      </c>
      <c r="M5763">
        <v>8</v>
      </c>
      <c r="N5763">
        <v>399</v>
      </c>
      <c r="O5763">
        <v>1</v>
      </c>
      <c r="P5763">
        <v>3</v>
      </c>
      <c r="Q5763" t="str">
        <f>VLOOKUP(M5763,lookups!$A$1:$B$7, 2, FALSE)</f>
        <v>rotary screw</v>
      </c>
      <c r="R5763" t="str">
        <f>VLOOKUP(N5763,lookups!$D$1:$E$6, 2, FALSE)</f>
        <v>hucuktlis r</v>
      </c>
      <c r="S5763" t="str">
        <f>VLOOKUP(C5763,lookups!$G$1:$H$3, 2, FALSE)</f>
        <v>smolt</v>
      </c>
    </row>
    <row r="5764" spans="1:19" x14ac:dyDescent="0.25">
      <c r="A5764" s="1">
        <v>34808</v>
      </c>
      <c r="B5764">
        <v>1</v>
      </c>
      <c r="C5764">
        <v>1</v>
      </c>
      <c r="D5764">
        <v>1</v>
      </c>
      <c r="E5764">
        <v>1995</v>
      </c>
      <c r="F5764">
        <v>35</v>
      </c>
      <c r="G5764">
        <v>1</v>
      </c>
      <c r="H5764">
        <v>58</v>
      </c>
      <c r="I5764">
        <v>1.76</v>
      </c>
      <c r="J5764">
        <v>1.5783337820000001</v>
      </c>
      <c r="M5764">
        <v>8</v>
      </c>
      <c r="N5764">
        <v>399</v>
      </c>
      <c r="O5764">
        <v>1</v>
      </c>
      <c r="P5764">
        <v>3</v>
      </c>
      <c r="Q5764" t="str">
        <f>VLOOKUP(M5764,lookups!$A$1:$B$7, 2, FALSE)</f>
        <v>rotary screw</v>
      </c>
      <c r="R5764" t="str">
        <f>VLOOKUP(N5764,lookups!$D$1:$E$6, 2, FALSE)</f>
        <v>hucuktlis r</v>
      </c>
      <c r="S5764" t="str">
        <f>VLOOKUP(C5764,lookups!$G$1:$H$3, 2, FALSE)</f>
        <v>smolt</v>
      </c>
    </row>
    <row r="5765" spans="1:19" x14ac:dyDescent="0.25">
      <c r="A5765" s="1">
        <v>34808</v>
      </c>
      <c r="B5765">
        <v>1</v>
      </c>
      <c r="C5765">
        <v>1</v>
      </c>
      <c r="D5765">
        <v>1</v>
      </c>
      <c r="E5765">
        <v>1995</v>
      </c>
      <c r="F5765">
        <v>36</v>
      </c>
      <c r="G5765">
        <v>1</v>
      </c>
      <c r="H5765">
        <v>62</v>
      </c>
      <c r="I5765">
        <v>2.37</v>
      </c>
      <c r="J5765">
        <v>2.125369922</v>
      </c>
      <c r="M5765">
        <v>8</v>
      </c>
      <c r="N5765">
        <v>399</v>
      </c>
      <c r="O5765">
        <v>1</v>
      </c>
      <c r="P5765">
        <v>3</v>
      </c>
      <c r="Q5765" t="str">
        <f>VLOOKUP(M5765,lookups!$A$1:$B$7, 2, FALSE)</f>
        <v>rotary screw</v>
      </c>
      <c r="R5765" t="str">
        <f>VLOOKUP(N5765,lookups!$D$1:$E$6, 2, FALSE)</f>
        <v>hucuktlis r</v>
      </c>
      <c r="S5765" t="str">
        <f>VLOOKUP(C5765,lookups!$G$1:$H$3, 2, FALSE)</f>
        <v>smolt</v>
      </c>
    </row>
    <row r="5766" spans="1:19" x14ac:dyDescent="0.25">
      <c r="A5766" s="1">
        <v>34808</v>
      </c>
      <c r="B5766">
        <v>1</v>
      </c>
      <c r="C5766">
        <v>1</v>
      </c>
      <c r="D5766">
        <v>1</v>
      </c>
      <c r="E5766">
        <v>1995</v>
      </c>
      <c r="F5766">
        <v>37</v>
      </c>
      <c r="G5766">
        <v>1</v>
      </c>
      <c r="H5766">
        <v>63</v>
      </c>
      <c r="I5766">
        <v>2.44</v>
      </c>
      <c r="J5766">
        <v>2.1881445610000001</v>
      </c>
      <c r="M5766">
        <v>8</v>
      </c>
      <c r="N5766">
        <v>399</v>
      </c>
      <c r="O5766">
        <v>1</v>
      </c>
      <c r="P5766">
        <v>3</v>
      </c>
      <c r="Q5766" t="str">
        <f>VLOOKUP(M5766,lookups!$A$1:$B$7, 2, FALSE)</f>
        <v>rotary screw</v>
      </c>
      <c r="R5766" t="str">
        <f>VLOOKUP(N5766,lookups!$D$1:$E$6, 2, FALSE)</f>
        <v>hucuktlis r</v>
      </c>
      <c r="S5766" t="str">
        <f>VLOOKUP(C5766,lookups!$G$1:$H$3, 2, FALSE)</f>
        <v>smolt</v>
      </c>
    </row>
    <row r="5767" spans="1:19" x14ac:dyDescent="0.25">
      <c r="A5767" s="1">
        <v>34808</v>
      </c>
      <c r="B5767">
        <v>1</v>
      </c>
      <c r="C5767">
        <v>1</v>
      </c>
      <c r="D5767">
        <v>1</v>
      </c>
      <c r="E5767">
        <v>1995</v>
      </c>
      <c r="F5767">
        <v>38</v>
      </c>
      <c r="G5767">
        <v>1</v>
      </c>
      <c r="H5767">
        <v>55</v>
      </c>
      <c r="I5767">
        <v>1.53</v>
      </c>
      <c r="J5767">
        <v>1.3720742530000001</v>
      </c>
      <c r="M5767">
        <v>8</v>
      </c>
      <c r="N5767">
        <v>399</v>
      </c>
      <c r="O5767">
        <v>1</v>
      </c>
      <c r="P5767">
        <v>3</v>
      </c>
      <c r="Q5767" t="str">
        <f>VLOOKUP(M5767,lookups!$A$1:$B$7, 2, FALSE)</f>
        <v>rotary screw</v>
      </c>
      <c r="R5767" t="str">
        <f>VLOOKUP(N5767,lookups!$D$1:$E$6, 2, FALSE)</f>
        <v>hucuktlis r</v>
      </c>
      <c r="S5767" t="str">
        <f>VLOOKUP(C5767,lookups!$G$1:$H$3, 2, FALSE)</f>
        <v>smolt</v>
      </c>
    </row>
    <row r="5768" spans="1:19" x14ac:dyDescent="0.25">
      <c r="A5768" s="1">
        <v>34808</v>
      </c>
      <c r="B5768">
        <v>1</v>
      </c>
      <c r="C5768">
        <v>1</v>
      </c>
      <c r="D5768">
        <v>1</v>
      </c>
      <c r="E5768">
        <v>1995</v>
      </c>
      <c r="F5768">
        <v>39</v>
      </c>
      <c r="G5768">
        <v>1</v>
      </c>
      <c r="H5768">
        <v>63</v>
      </c>
      <c r="I5768">
        <v>2.2000000000000002</v>
      </c>
      <c r="J5768">
        <v>1.9729172269999999</v>
      </c>
      <c r="M5768">
        <v>8</v>
      </c>
      <c r="N5768">
        <v>399</v>
      </c>
      <c r="O5768">
        <v>1</v>
      </c>
      <c r="P5768">
        <v>3</v>
      </c>
      <c r="Q5768" t="str">
        <f>VLOOKUP(M5768,lookups!$A$1:$B$7, 2, FALSE)</f>
        <v>rotary screw</v>
      </c>
      <c r="R5768" t="str">
        <f>VLOOKUP(N5768,lookups!$D$1:$E$6, 2, FALSE)</f>
        <v>hucuktlis r</v>
      </c>
      <c r="S5768" t="str">
        <f>VLOOKUP(C5768,lookups!$G$1:$H$3, 2, FALSE)</f>
        <v>smolt</v>
      </c>
    </row>
    <row r="5769" spans="1:19" x14ac:dyDescent="0.25">
      <c r="A5769" s="1">
        <v>34808</v>
      </c>
      <c r="B5769">
        <v>1</v>
      </c>
      <c r="C5769">
        <v>1</v>
      </c>
      <c r="D5769">
        <v>1</v>
      </c>
      <c r="E5769">
        <v>1995</v>
      </c>
      <c r="F5769">
        <v>40</v>
      </c>
      <c r="G5769">
        <v>1</v>
      </c>
      <c r="H5769">
        <v>53</v>
      </c>
      <c r="I5769">
        <v>1.44</v>
      </c>
      <c r="J5769">
        <v>1.291364003</v>
      </c>
      <c r="M5769">
        <v>8</v>
      </c>
      <c r="N5769">
        <v>399</v>
      </c>
      <c r="O5769">
        <v>1</v>
      </c>
      <c r="P5769">
        <v>3</v>
      </c>
      <c r="Q5769" t="str">
        <f>VLOOKUP(M5769,lookups!$A$1:$B$7, 2, FALSE)</f>
        <v>rotary screw</v>
      </c>
      <c r="R5769" t="str">
        <f>VLOOKUP(N5769,lookups!$D$1:$E$6, 2, FALSE)</f>
        <v>hucuktlis r</v>
      </c>
      <c r="S5769" t="str">
        <f>VLOOKUP(C5769,lookups!$G$1:$H$3, 2, FALSE)</f>
        <v>smolt</v>
      </c>
    </row>
    <row r="5770" spans="1:19" x14ac:dyDescent="0.25">
      <c r="A5770" s="1">
        <v>34808</v>
      </c>
      <c r="B5770">
        <v>1</v>
      </c>
      <c r="C5770">
        <v>1</v>
      </c>
      <c r="D5770">
        <v>1</v>
      </c>
      <c r="E5770">
        <v>1995</v>
      </c>
      <c r="F5770">
        <v>41</v>
      </c>
      <c r="G5770">
        <v>1</v>
      </c>
      <c r="H5770">
        <v>57</v>
      </c>
      <c r="I5770">
        <v>1.77</v>
      </c>
      <c r="J5770">
        <v>1.587301587</v>
      </c>
      <c r="M5770">
        <v>8</v>
      </c>
      <c r="N5770">
        <v>399</v>
      </c>
      <c r="O5770">
        <v>1</v>
      </c>
      <c r="P5770">
        <v>3</v>
      </c>
      <c r="Q5770" t="str">
        <f>VLOOKUP(M5770,lookups!$A$1:$B$7, 2, FALSE)</f>
        <v>rotary screw</v>
      </c>
      <c r="R5770" t="str">
        <f>VLOOKUP(N5770,lookups!$D$1:$E$6, 2, FALSE)</f>
        <v>hucuktlis r</v>
      </c>
      <c r="S5770" t="str">
        <f>VLOOKUP(C5770,lookups!$G$1:$H$3, 2, FALSE)</f>
        <v>smolt</v>
      </c>
    </row>
    <row r="5771" spans="1:19" x14ac:dyDescent="0.25">
      <c r="A5771" s="1">
        <v>34808</v>
      </c>
      <c r="B5771">
        <v>1</v>
      </c>
      <c r="C5771">
        <v>1</v>
      </c>
      <c r="D5771">
        <v>1</v>
      </c>
      <c r="E5771">
        <v>1995</v>
      </c>
      <c r="F5771">
        <v>42</v>
      </c>
      <c r="G5771">
        <v>1</v>
      </c>
      <c r="H5771">
        <v>60</v>
      </c>
      <c r="I5771">
        <v>2.0499999999999998</v>
      </c>
      <c r="J5771">
        <v>1.8384001430000001</v>
      </c>
      <c r="M5771">
        <v>8</v>
      </c>
      <c r="N5771">
        <v>399</v>
      </c>
      <c r="O5771">
        <v>1</v>
      </c>
      <c r="P5771">
        <v>3</v>
      </c>
      <c r="Q5771" t="str">
        <f>VLOOKUP(M5771,lookups!$A$1:$B$7, 2, FALSE)</f>
        <v>rotary screw</v>
      </c>
      <c r="R5771" t="str">
        <f>VLOOKUP(N5771,lookups!$D$1:$E$6, 2, FALSE)</f>
        <v>hucuktlis r</v>
      </c>
      <c r="S5771" t="str">
        <f>VLOOKUP(C5771,lookups!$G$1:$H$3, 2, FALSE)</f>
        <v>smolt</v>
      </c>
    </row>
    <row r="5772" spans="1:19" x14ac:dyDescent="0.25">
      <c r="A5772" s="1">
        <v>34808</v>
      </c>
      <c r="B5772">
        <v>1</v>
      </c>
      <c r="C5772">
        <v>1</v>
      </c>
      <c r="D5772">
        <v>1</v>
      </c>
      <c r="E5772">
        <v>1995</v>
      </c>
      <c r="F5772">
        <v>43</v>
      </c>
      <c r="G5772">
        <v>1</v>
      </c>
      <c r="H5772">
        <v>59</v>
      </c>
      <c r="I5772">
        <v>1.84</v>
      </c>
      <c r="J5772">
        <v>1.6500762259999999</v>
      </c>
      <c r="M5772">
        <v>8</v>
      </c>
      <c r="N5772">
        <v>399</v>
      </c>
      <c r="O5772">
        <v>1</v>
      </c>
      <c r="P5772">
        <v>3</v>
      </c>
      <c r="Q5772" t="str">
        <f>VLOOKUP(M5772,lookups!$A$1:$B$7, 2, FALSE)</f>
        <v>rotary screw</v>
      </c>
      <c r="R5772" t="str">
        <f>VLOOKUP(N5772,lookups!$D$1:$E$6, 2, FALSE)</f>
        <v>hucuktlis r</v>
      </c>
      <c r="S5772" t="str">
        <f>VLOOKUP(C5772,lookups!$G$1:$H$3, 2, FALSE)</f>
        <v>smolt</v>
      </c>
    </row>
    <row r="5773" spans="1:19" x14ac:dyDescent="0.25">
      <c r="A5773" s="1">
        <v>34808</v>
      </c>
      <c r="B5773">
        <v>1</v>
      </c>
      <c r="C5773">
        <v>1</v>
      </c>
      <c r="D5773">
        <v>1</v>
      </c>
      <c r="E5773">
        <v>1995</v>
      </c>
      <c r="F5773">
        <v>44</v>
      </c>
      <c r="G5773">
        <v>1</v>
      </c>
      <c r="H5773">
        <v>58</v>
      </c>
      <c r="I5773">
        <v>1.75</v>
      </c>
      <c r="J5773">
        <v>1.5693659760000001</v>
      </c>
      <c r="M5773">
        <v>8</v>
      </c>
      <c r="N5773">
        <v>399</v>
      </c>
      <c r="O5773">
        <v>1</v>
      </c>
      <c r="P5773">
        <v>3</v>
      </c>
      <c r="Q5773" t="str">
        <f>VLOOKUP(M5773,lookups!$A$1:$B$7, 2, FALSE)</f>
        <v>rotary screw</v>
      </c>
      <c r="R5773" t="str">
        <f>VLOOKUP(N5773,lookups!$D$1:$E$6, 2, FALSE)</f>
        <v>hucuktlis r</v>
      </c>
      <c r="S5773" t="str">
        <f>VLOOKUP(C5773,lookups!$G$1:$H$3, 2, FALSE)</f>
        <v>smolt</v>
      </c>
    </row>
    <row r="5774" spans="1:19" x14ac:dyDescent="0.25">
      <c r="A5774" s="1">
        <v>34808</v>
      </c>
      <c r="B5774">
        <v>1</v>
      </c>
      <c r="C5774">
        <v>1</v>
      </c>
      <c r="D5774">
        <v>1</v>
      </c>
      <c r="E5774">
        <v>1995</v>
      </c>
      <c r="F5774">
        <v>45</v>
      </c>
      <c r="G5774">
        <v>1</v>
      </c>
      <c r="H5774">
        <v>58</v>
      </c>
      <c r="I5774">
        <v>1.82</v>
      </c>
      <c r="J5774">
        <v>1.632140615</v>
      </c>
      <c r="M5774">
        <v>8</v>
      </c>
      <c r="N5774">
        <v>399</v>
      </c>
      <c r="O5774">
        <v>1</v>
      </c>
      <c r="P5774">
        <v>3</v>
      </c>
      <c r="Q5774" t="str">
        <f>VLOOKUP(M5774,lookups!$A$1:$B$7, 2, FALSE)</f>
        <v>rotary screw</v>
      </c>
      <c r="R5774" t="str">
        <f>VLOOKUP(N5774,lookups!$D$1:$E$6, 2, FALSE)</f>
        <v>hucuktlis r</v>
      </c>
      <c r="S5774" t="str">
        <f>VLOOKUP(C5774,lookups!$G$1:$H$3, 2, FALSE)</f>
        <v>smolt</v>
      </c>
    </row>
    <row r="5775" spans="1:19" x14ac:dyDescent="0.25">
      <c r="A5775" s="1">
        <v>34808</v>
      </c>
      <c r="B5775">
        <v>1</v>
      </c>
      <c r="C5775">
        <v>1</v>
      </c>
      <c r="D5775">
        <v>1</v>
      </c>
      <c r="E5775">
        <v>1995</v>
      </c>
      <c r="F5775">
        <v>46</v>
      </c>
      <c r="G5775">
        <v>1</v>
      </c>
      <c r="H5775">
        <v>56</v>
      </c>
      <c r="I5775">
        <v>1.66</v>
      </c>
      <c r="J5775">
        <v>1.488655726</v>
      </c>
      <c r="M5775">
        <v>8</v>
      </c>
      <c r="N5775">
        <v>399</v>
      </c>
      <c r="O5775">
        <v>1</v>
      </c>
      <c r="P5775">
        <v>3</v>
      </c>
      <c r="Q5775" t="str">
        <f>VLOOKUP(M5775,lookups!$A$1:$B$7, 2, FALSE)</f>
        <v>rotary screw</v>
      </c>
      <c r="R5775" t="str">
        <f>VLOOKUP(N5775,lookups!$D$1:$E$6, 2, FALSE)</f>
        <v>hucuktlis r</v>
      </c>
      <c r="S5775" t="str">
        <f>VLOOKUP(C5775,lookups!$G$1:$H$3, 2, FALSE)</f>
        <v>smolt</v>
      </c>
    </row>
    <row r="5776" spans="1:19" x14ac:dyDescent="0.25">
      <c r="A5776" s="1">
        <v>34808</v>
      </c>
      <c r="B5776">
        <v>1</v>
      </c>
      <c r="C5776">
        <v>1</v>
      </c>
      <c r="D5776">
        <v>1</v>
      </c>
      <c r="E5776">
        <v>1995</v>
      </c>
      <c r="F5776">
        <v>47</v>
      </c>
      <c r="G5776">
        <v>1</v>
      </c>
      <c r="H5776">
        <v>64</v>
      </c>
      <c r="I5776">
        <v>2.29</v>
      </c>
      <c r="J5776">
        <v>2.053627477</v>
      </c>
      <c r="M5776">
        <v>8</v>
      </c>
      <c r="N5776">
        <v>399</v>
      </c>
      <c r="O5776">
        <v>1</v>
      </c>
      <c r="P5776">
        <v>3</v>
      </c>
      <c r="Q5776" t="str">
        <f>VLOOKUP(M5776,lookups!$A$1:$B$7, 2, FALSE)</f>
        <v>rotary screw</v>
      </c>
      <c r="R5776" t="str">
        <f>VLOOKUP(N5776,lookups!$D$1:$E$6, 2, FALSE)</f>
        <v>hucuktlis r</v>
      </c>
      <c r="S5776" t="str">
        <f>VLOOKUP(C5776,lookups!$G$1:$H$3, 2, FALSE)</f>
        <v>smolt</v>
      </c>
    </row>
    <row r="5777" spans="1:19" x14ac:dyDescent="0.25">
      <c r="A5777" s="1">
        <v>34808</v>
      </c>
      <c r="B5777">
        <v>1</v>
      </c>
      <c r="C5777">
        <v>1</v>
      </c>
      <c r="D5777">
        <v>1</v>
      </c>
      <c r="E5777">
        <v>1995</v>
      </c>
      <c r="F5777">
        <v>48</v>
      </c>
      <c r="G5777">
        <v>1</v>
      </c>
      <c r="H5777">
        <v>62</v>
      </c>
      <c r="I5777">
        <v>2.17</v>
      </c>
      <c r="J5777">
        <v>1.94601381</v>
      </c>
      <c r="M5777">
        <v>8</v>
      </c>
      <c r="N5777">
        <v>399</v>
      </c>
      <c r="O5777">
        <v>1</v>
      </c>
      <c r="P5777">
        <v>3</v>
      </c>
      <c r="Q5777" t="str">
        <f>VLOOKUP(M5777,lookups!$A$1:$B$7, 2, FALSE)</f>
        <v>rotary screw</v>
      </c>
      <c r="R5777" t="str">
        <f>VLOOKUP(N5777,lookups!$D$1:$E$6, 2, FALSE)</f>
        <v>hucuktlis r</v>
      </c>
      <c r="S5777" t="str">
        <f>VLOOKUP(C5777,lookups!$G$1:$H$3, 2, FALSE)</f>
        <v>smolt</v>
      </c>
    </row>
    <row r="5778" spans="1:19" x14ac:dyDescent="0.25">
      <c r="A5778" s="1">
        <v>34808</v>
      </c>
      <c r="B5778">
        <v>1</v>
      </c>
      <c r="C5778">
        <v>1</v>
      </c>
      <c r="D5778">
        <v>1</v>
      </c>
      <c r="E5778">
        <v>1995</v>
      </c>
      <c r="F5778">
        <v>49</v>
      </c>
      <c r="G5778">
        <v>1</v>
      </c>
      <c r="H5778">
        <v>58</v>
      </c>
      <c r="I5778">
        <v>1.71</v>
      </c>
      <c r="J5778">
        <v>1.5334947539999999</v>
      </c>
      <c r="M5778">
        <v>8</v>
      </c>
      <c r="N5778">
        <v>399</v>
      </c>
      <c r="O5778">
        <v>1</v>
      </c>
      <c r="P5778">
        <v>3</v>
      </c>
      <c r="Q5778" t="str">
        <f>VLOOKUP(M5778,lookups!$A$1:$B$7, 2, FALSE)</f>
        <v>rotary screw</v>
      </c>
      <c r="R5778" t="str">
        <f>VLOOKUP(N5778,lookups!$D$1:$E$6, 2, FALSE)</f>
        <v>hucuktlis r</v>
      </c>
      <c r="S5778" t="str">
        <f>VLOOKUP(C5778,lookups!$G$1:$H$3, 2, FALSE)</f>
        <v>smolt</v>
      </c>
    </row>
    <row r="5779" spans="1:19" x14ac:dyDescent="0.25">
      <c r="A5779" s="1">
        <v>34808</v>
      </c>
      <c r="B5779">
        <v>1</v>
      </c>
      <c r="C5779">
        <v>1</v>
      </c>
      <c r="D5779">
        <v>1</v>
      </c>
      <c r="E5779">
        <v>1995</v>
      </c>
      <c r="F5779">
        <v>50</v>
      </c>
      <c r="G5779">
        <v>1</v>
      </c>
      <c r="H5779">
        <v>61</v>
      </c>
      <c r="I5779">
        <v>1.89</v>
      </c>
      <c r="J5779">
        <v>1.6949152540000001</v>
      </c>
      <c r="M5779">
        <v>8</v>
      </c>
      <c r="N5779">
        <v>399</v>
      </c>
      <c r="O5779">
        <v>1</v>
      </c>
      <c r="P5779">
        <v>3</v>
      </c>
      <c r="Q5779" t="str">
        <f>VLOOKUP(M5779,lookups!$A$1:$B$7, 2, FALSE)</f>
        <v>rotary screw</v>
      </c>
      <c r="R5779" t="str">
        <f>VLOOKUP(N5779,lookups!$D$1:$E$6, 2, FALSE)</f>
        <v>hucuktlis r</v>
      </c>
      <c r="S5779" t="str">
        <f>VLOOKUP(C5779,lookups!$G$1:$H$3, 2, FALSE)</f>
        <v>smolt</v>
      </c>
    </row>
    <row r="5780" spans="1:19" x14ac:dyDescent="0.25">
      <c r="A5780" s="1">
        <v>34811</v>
      </c>
      <c r="B5780">
        <v>1</v>
      </c>
      <c r="C5780">
        <v>1</v>
      </c>
      <c r="D5780">
        <v>1</v>
      </c>
      <c r="E5780">
        <v>1995</v>
      </c>
      <c r="F5780">
        <v>1</v>
      </c>
      <c r="G5780">
        <v>1</v>
      </c>
      <c r="H5780">
        <v>57</v>
      </c>
      <c r="I5780">
        <v>1.86</v>
      </c>
      <c r="J5780">
        <v>1.668011838</v>
      </c>
      <c r="M5780">
        <v>8</v>
      </c>
      <c r="N5780">
        <v>399</v>
      </c>
      <c r="O5780">
        <v>1</v>
      </c>
      <c r="P5780">
        <v>3</v>
      </c>
      <c r="Q5780" t="str">
        <f>VLOOKUP(M5780,lookups!$A$1:$B$7, 2, FALSE)</f>
        <v>rotary screw</v>
      </c>
      <c r="R5780" t="str">
        <f>VLOOKUP(N5780,lookups!$D$1:$E$6, 2, FALSE)</f>
        <v>hucuktlis r</v>
      </c>
      <c r="S5780" t="str">
        <f>VLOOKUP(C5780,lookups!$G$1:$H$3, 2, FALSE)</f>
        <v>smolt</v>
      </c>
    </row>
    <row r="5781" spans="1:19" x14ac:dyDescent="0.25">
      <c r="A5781" s="1">
        <v>34811</v>
      </c>
      <c r="B5781">
        <v>1</v>
      </c>
      <c r="C5781">
        <v>1</v>
      </c>
      <c r="D5781">
        <v>1</v>
      </c>
      <c r="E5781">
        <v>1995</v>
      </c>
      <c r="F5781">
        <v>2</v>
      </c>
      <c r="G5781">
        <v>1</v>
      </c>
      <c r="H5781">
        <v>62</v>
      </c>
      <c r="I5781">
        <v>1.97</v>
      </c>
      <c r="J5781">
        <v>1.766657699</v>
      </c>
      <c r="M5781">
        <v>8</v>
      </c>
      <c r="N5781">
        <v>399</v>
      </c>
      <c r="O5781">
        <v>1</v>
      </c>
      <c r="P5781">
        <v>3</v>
      </c>
      <c r="Q5781" t="str">
        <f>VLOOKUP(M5781,lookups!$A$1:$B$7, 2, FALSE)</f>
        <v>rotary screw</v>
      </c>
      <c r="R5781" t="str">
        <f>VLOOKUP(N5781,lookups!$D$1:$E$6, 2, FALSE)</f>
        <v>hucuktlis r</v>
      </c>
      <c r="S5781" t="str">
        <f>VLOOKUP(C5781,lookups!$G$1:$H$3, 2, FALSE)</f>
        <v>smolt</v>
      </c>
    </row>
    <row r="5782" spans="1:19" x14ac:dyDescent="0.25">
      <c r="A5782" s="1">
        <v>34811</v>
      </c>
      <c r="B5782">
        <v>1</v>
      </c>
      <c r="C5782">
        <v>1</v>
      </c>
      <c r="D5782">
        <v>1</v>
      </c>
      <c r="E5782">
        <v>1995</v>
      </c>
      <c r="F5782">
        <v>3</v>
      </c>
      <c r="G5782">
        <v>1</v>
      </c>
      <c r="H5782">
        <v>60</v>
      </c>
      <c r="I5782">
        <v>1.99</v>
      </c>
      <c r="J5782">
        <v>1.78459331</v>
      </c>
      <c r="M5782">
        <v>8</v>
      </c>
      <c r="N5782">
        <v>399</v>
      </c>
      <c r="O5782">
        <v>1</v>
      </c>
      <c r="P5782">
        <v>3</v>
      </c>
      <c r="Q5782" t="str">
        <f>VLOOKUP(M5782,lookups!$A$1:$B$7, 2, FALSE)</f>
        <v>rotary screw</v>
      </c>
      <c r="R5782" t="str">
        <f>VLOOKUP(N5782,lookups!$D$1:$E$6, 2, FALSE)</f>
        <v>hucuktlis r</v>
      </c>
      <c r="S5782" t="str">
        <f>VLOOKUP(C5782,lookups!$G$1:$H$3, 2, FALSE)</f>
        <v>smolt</v>
      </c>
    </row>
    <row r="5783" spans="1:19" x14ac:dyDescent="0.25">
      <c r="A5783" s="1">
        <v>34811</v>
      </c>
      <c r="B5783">
        <v>1</v>
      </c>
      <c r="C5783">
        <v>1</v>
      </c>
      <c r="D5783">
        <v>1</v>
      </c>
      <c r="E5783">
        <v>1995</v>
      </c>
      <c r="F5783">
        <v>4</v>
      </c>
      <c r="G5783">
        <v>1</v>
      </c>
      <c r="H5783">
        <v>60</v>
      </c>
      <c r="I5783">
        <v>2.06</v>
      </c>
      <c r="J5783">
        <v>1.8473679489999999</v>
      </c>
      <c r="M5783">
        <v>8</v>
      </c>
      <c r="N5783">
        <v>399</v>
      </c>
      <c r="O5783">
        <v>1</v>
      </c>
      <c r="P5783">
        <v>3</v>
      </c>
      <c r="Q5783" t="str">
        <f>VLOOKUP(M5783,lookups!$A$1:$B$7, 2, FALSE)</f>
        <v>rotary screw</v>
      </c>
      <c r="R5783" t="str">
        <f>VLOOKUP(N5783,lookups!$D$1:$E$6, 2, FALSE)</f>
        <v>hucuktlis r</v>
      </c>
      <c r="S5783" t="str">
        <f>VLOOKUP(C5783,lookups!$G$1:$H$3, 2, FALSE)</f>
        <v>smolt</v>
      </c>
    </row>
    <row r="5784" spans="1:19" x14ac:dyDescent="0.25">
      <c r="A5784" s="1">
        <v>34811</v>
      </c>
      <c r="B5784">
        <v>1</v>
      </c>
      <c r="C5784">
        <v>1</v>
      </c>
      <c r="D5784">
        <v>1</v>
      </c>
      <c r="E5784">
        <v>1995</v>
      </c>
      <c r="F5784">
        <v>5</v>
      </c>
      <c r="G5784">
        <v>1</v>
      </c>
      <c r="H5784">
        <v>57</v>
      </c>
      <c r="I5784">
        <v>1.82</v>
      </c>
      <c r="J5784">
        <v>1.632140615</v>
      </c>
      <c r="M5784">
        <v>8</v>
      </c>
      <c r="N5784">
        <v>399</v>
      </c>
      <c r="O5784">
        <v>1</v>
      </c>
      <c r="P5784">
        <v>3</v>
      </c>
      <c r="Q5784" t="str">
        <f>VLOOKUP(M5784,lookups!$A$1:$B$7, 2, FALSE)</f>
        <v>rotary screw</v>
      </c>
      <c r="R5784" t="str">
        <f>VLOOKUP(N5784,lookups!$D$1:$E$6, 2, FALSE)</f>
        <v>hucuktlis r</v>
      </c>
      <c r="S5784" t="str">
        <f>VLOOKUP(C5784,lookups!$G$1:$H$3, 2, FALSE)</f>
        <v>smolt</v>
      </c>
    </row>
    <row r="5785" spans="1:19" x14ac:dyDescent="0.25">
      <c r="A5785" s="1">
        <v>34811</v>
      </c>
      <c r="B5785">
        <v>1</v>
      </c>
      <c r="C5785">
        <v>1</v>
      </c>
      <c r="D5785">
        <v>1</v>
      </c>
      <c r="E5785">
        <v>1995</v>
      </c>
      <c r="F5785">
        <v>6</v>
      </c>
      <c r="G5785">
        <v>1</v>
      </c>
      <c r="H5785">
        <v>60</v>
      </c>
      <c r="I5785">
        <v>1.92</v>
      </c>
      <c r="J5785">
        <v>1.7218186710000001</v>
      </c>
      <c r="M5785">
        <v>8</v>
      </c>
      <c r="N5785">
        <v>399</v>
      </c>
      <c r="O5785">
        <v>1</v>
      </c>
      <c r="P5785">
        <v>3</v>
      </c>
      <c r="Q5785" t="str">
        <f>VLOOKUP(M5785,lookups!$A$1:$B$7, 2, FALSE)</f>
        <v>rotary screw</v>
      </c>
      <c r="R5785" t="str">
        <f>VLOOKUP(N5785,lookups!$D$1:$E$6, 2, FALSE)</f>
        <v>hucuktlis r</v>
      </c>
      <c r="S5785" t="str">
        <f>VLOOKUP(C5785,lookups!$G$1:$H$3, 2, FALSE)</f>
        <v>smolt</v>
      </c>
    </row>
    <row r="5786" spans="1:19" x14ac:dyDescent="0.25">
      <c r="A5786" s="1">
        <v>34811</v>
      </c>
      <c r="B5786">
        <v>1</v>
      </c>
      <c r="C5786">
        <v>1</v>
      </c>
      <c r="D5786">
        <v>1</v>
      </c>
      <c r="E5786">
        <v>1995</v>
      </c>
      <c r="F5786">
        <v>7</v>
      </c>
      <c r="G5786">
        <v>1</v>
      </c>
      <c r="H5786">
        <v>61</v>
      </c>
      <c r="I5786">
        <v>1.98</v>
      </c>
      <c r="J5786">
        <v>1.775625504</v>
      </c>
      <c r="M5786">
        <v>8</v>
      </c>
      <c r="N5786">
        <v>399</v>
      </c>
      <c r="O5786">
        <v>1</v>
      </c>
      <c r="P5786">
        <v>3</v>
      </c>
      <c r="Q5786" t="str">
        <f>VLOOKUP(M5786,lookups!$A$1:$B$7, 2, FALSE)</f>
        <v>rotary screw</v>
      </c>
      <c r="R5786" t="str">
        <f>VLOOKUP(N5786,lookups!$D$1:$E$6, 2, FALSE)</f>
        <v>hucuktlis r</v>
      </c>
      <c r="S5786" t="str">
        <f>VLOOKUP(C5786,lookups!$G$1:$H$3, 2, FALSE)</f>
        <v>smolt</v>
      </c>
    </row>
    <row r="5787" spans="1:19" x14ac:dyDescent="0.25">
      <c r="A5787" s="1">
        <v>34811</v>
      </c>
      <c r="B5787">
        <v>1</v>
      </c>
      <c r="C5787">
        <v>1</v>
      </c>
      <c r="D5787">
        <v>1</v>
      </c>
      <c r="E5787">
        <v>1995</v>
      </c>
      <c r="F5787">
        <v>8</v>
      </c>
      <c r="G5787">
        <v>1</v>
      </c>
      <c r="H5787">
        <v>63</v>
      </c>
      <c r="I5787">
        <v>2.37</v>
      </c>
      <c r="J5787">
        <v>2.125369922</v>
      </c>
      <c r="M5787">
        <v>8</v>
      </c>
      <c r="N5787">
        <v>399</v>
      </c>
      <c r="O5787">
        <v>1</v>
      </c>
      <c r="P5787">
        <v>3</v>
      </c>
      <c r="Q5787" t="str">
        <f>VLOOKUP(M5787,lookups!$A$1:$B$7, 2, FALSE)</f>
        <v>rotary screw</v>
      </c>
      <c r="R5787" t="str">
        <f>VLOOKUP(N5787,lookups!$D$1:$E$6, 2, FALSE)</f>
        <v>hucuktlis r</v>
      </c>
      <c r="S5787" t="str">
        <f>VLOOKUP(C5787,lookups!$G$1:$H$3, 2, FALSE)</f>
        <v>smolt</v>
      </c>
    </row>
    <row r="5788" spans="1:19" x14ac:dyDescent="0.25">
      <c r="A5788" s="1">
        <v>34811</v>
      </c>
      <c r="B5788">
        <v>1</v>
      </c>
      <c r="C5788">
        <v>1</v>
      </c>
      <c r="D5788">
        <v>1</v>
      </c>
      <c r="E5788">
        <v>1995</v>
      </c>
      <c r="F5788">
        <v>9</v>
      </c>
      <c r="G5788">
        <v>1</v>
      </c>
      <c r="H5788">
        <v>54</v>
      </c>
      <c r="I5788">
        <v>1.27</v>
      </c>
      <c r="J5788">
        <v>1.138911308</v>
      </c>
      <c r="M5788">
        <v>8</v>
      </c>
      <c r="N5788">
        <v>399</v>
      </c>
      <c r="O5788">
        <v>1</v>
      </c>
      <c r="P5788">
        <v>3</v>
      </c>
      <c r="Q5788" t="str">
        <f>VLOOKUP(M5788,lookups!$A$1:$B$7, 2, FALSE)</f>
        <v>rotary screw</v>
      </c>
      <c r="R5788" t="str">
        <f>VLOOKUP(N5788,lookups!$D$1:$E$6, 2, FALSE)</f>
        <v>hucuktlis r</v>
      </c>
      <c r="S5788" t="str">
        <f>VLOOKUP(C5788,lookups!$G$1:$H$3, 2, FALSE)</f>
        <v>smolt</v>
      </c>
    </row>
    <row r="5789" spans="1:19" x14ac:dyDescent="0.25">
      <c r="A5789" s="1">
        <v>34811</v>
      </c>
      <c r="B5789">
        <v>1</v>
      </c>
      <c r="C5789">
        <v>1</v>
      </c>
      <c r="D5789">
        <v>1</v>
      </c>
      <c r="E5789">
        <v>1995</v>
      </c>
      <c r="F5789">
        <v>10</v>
      </c>
      <c r="G5789">
        <v>1</v>
      </c>
      <c r="H5789">
        <v>55</v>
      </c>
      <c r="I5789">
        <v>1.43</v>
      </c>
      <c r="J5789">
        <v>1.282396198</v>
      </c>
      <c r="M5789">
        <v>8</v>
      </c>
      <c r="N5789">
        <v>399</v>
      </c>
      <c r="O5789">
        <v>1</v>
      </c>
      <c r="P5789">
        <v>3</v>
      </c>
      <c r="Q5789" t="str">
        <f>VLOOKUP(M5789,lookups!$A$1:$B$7, 2, FALSE)</f>
        <v>rotary screw</v>
      </c>
      <c r="R5789" t="str">
        <f>VLOOKUP(N5789,lookups!$D$1:$E$6, 2, FALSE)</f>
        <v>hucuktlis r</v>
      </c>
      <c r="S5789" t="str">
        <f>VLOOKUP(C5789,lookups!$G$1:$H$3, 2, FALSE)</f>
        <v>smolt</v>
      </c>
    </row>
    <row r="5790" spans="1:19" x14ac:dyDescent="0.25">
      <c r="A5790" s="1">
        <v>34811</v>
      </c>
      <c r="B5790">
        <v>1</v>
      </c>
      <c r="C5790">
        <v>1</v>
      </c>
      <c r="D5790">
        <v>1</v>
      </c>
      <c r="E5790">
        <v>1995</v>
      </c>
      <c r="F5790">
        <v>11</v>
      </c>
      <c r="G5790">
        <v>1</v>
      </c>
      <c r="H5790">
        <v>58</v>
      </c>
      <c r="I5790">
        <v>1.65</v>
      </c>
      <c r="J5790">
        <v>1.4796879199999999</v>
      </c>
      <c r="M5790">
        <v>8</v>
      </c>
      <c r="N5790">
        <v>399</v>
      </c>
      <c r="O5790">
        <v>1</v>
      </c>
      <c r="P5790">
        <v>3</v>
      </c>
      <c r="Q5790" t="str">
        <f>VLOOKUP(M5790,lookups!$A$1:$B$7, 2, FALSE)</f>
        <v>rotary screw</v>
      </c>
      <c r="R5790" t="str">
        <f>VLOOKUP(N5790,lookups!$D$1:$E$6, 2, FALSE)</f>
        <v>hucuktlis r</v>
      </c>
      <c r="S5790" t="str">
        <f>VLOOKUP(C5790,lookups!$G$1:$H$3, 2, FALSE)</f>
        <v>smolt</v>
      </c>
    </row>
    <row r="5791" spans="1:19" x14ac:dyDescent="0.25">
      <c r="A5791" s="1">
        <v>34811</v>
      </c>
      <c r="B5791">
        <v>1</v>
      </c>
      <c r="C5791">
        <v>1</v>
      </c>
      <c r="D5791">
        <v>1</v>
      </c>
      <c r="E5791">
        <v>1995</v>
      </c>
      <c r="F5791">
        <v>12</v>
      </c>
      <c r="G5791">
        <v>1</v>
      </c>
      <c r="H5791">
        <v>58</v>
      </c>
      <c r="I5791">
        <v>1.72</v>
      </c>
      <c r="J5791">
        <v>1.5424625590000001</v>
      </c>
      <c r="M5791">
        <v>8</v>
      </c>
      <c r="N5791">
        <v>399</v>
      </c>
      <c r="O5791">
        <v>1</v>
      </c>
      <c r="P5791">
        <v>3</v>
      </c>
      <c r="Q5791" t="str">
        <f>VLOOKUP(M5791,lookups!$A$1:$B$7, 2, FALSE)</f>
        <v>rotary screw</v>
      </c>
      <c r="R5791" t="str">
        <f>VLOOKUP(N5791,lookups!$D$1:$E$6, 2, FALSE)</f>
        <v>hucuktlis r</v>
      </c>
      <c r="S5791" t="str">
        <f>VLOOKUP(C5791,lookups!$G$1:$H$3, 2, FALSE)</f>
        <v>smolt</v>
      </c>
    </row>
    <row r="5792" spans="1:19" x14ac:dyDescent="0.25">
      <c r="A5792" s="1">
        <v>34811</v>
      </c>
      <c r="B5792">
        <v>1</v>
      </c>
      <c r="C5792">
        <v>1</v>
      </c>
      <c r="D5792">
        <v>1</v>
      </c>
      <c r="E5792">
        <v>1995</v>
      </c>
      <c r="F5792">
        <v>13</v>
      </c>
      <c r="G5792">
        <v>1</v>
      </c>
      <c r="H5792">
        <v>57</v>
      </c>
      <c r="I5792">
        <v>1.79</v>
      </c>
      <c r="J5792">
        <v>1.605237198</v>
      </c>
      <c r="M5792">
        <v>8</v>
      </c>
      <c r="N5792">
        <v>399</v>
      </c>
      <c r="O5792">
        <v>1</v>
      </c>
      <c r="P5792">
        <v>3</v>
      </c>
      <c r="Q5792" t="str">
        <f>VLOOKUP(M5792,lookups!$A$1:$B$7, 2, FALSE)</f>
        <v>rotary screw</v>
      </c>
      <c r="R5792" t="str">
        <f>VLOOKUP(N5792,lookups!$D$1:$E$6, 2, FALSE)</f>
        <v>hucuktlis r</v>
      </c>
      <c r="S5792" t="str">
        <f>VLOOKUP(C5792,lookups!$G$1:$H$3, 2, FALSE)</f>
        <v>smolt</v>
      </c>
    </row>
    <row r="5793" spans="1:19" x14ac:dyDescent="0.25">
      <c r="A5793" s="1">
        <v>34811</v>
      </c>
      <c r="B5793">
        <v>1</v>
      </c>
      <c r="C5793">
        <v>1</v>
      </c>
      <c r="D5793">
        <v>1</v>
      </c>
      <c r="E5793">
        <v>1995</v>
      </c>
      <c r="F5793">
        <v>14</v>
      </c>
      <c r="G5793">
        <v>1</v>
      </c>
      <c r="H5793">
        <v>62</v>
      </c>
      <c r="I5793">
        <v>2.04</v>
      </c>
      <c r="J5793">
        <v>1.8294323379999999</v>
      </c>
      <c r="M5793">
        <v>8</v>
      </c>
      <c r="N5793">
        <v>399</v>
      </c>
      <c r="O5793">
        <v>1</v>
      </c>
      <c r="P5793">
        <v>3</v>
      </c>
      <c r="Q5793" t="str">
        <f>VLOOKUP(M5793,lookups!$A$1:$B$7, 2, FALSE)</f>
        <v>rotary screw</v>
      </c>
      <c r="R5793" t="str">
        <f>VLOOKUP(N5793,lookups!$D$1:$E$6, 2, FALSE)</f>
        <v>hucuktlis r</v>
      </c>
      <c r="S5793" t="str">
        <f>VLOOKUP(C5793,lookups!$G$1:$H$3, 2, FALSE)</f>
        <v>smolt</v>
      </c>
    </row>
    <row r="5794" spans="1:19" x14ac:dyDescent="0.25">
      <c r="A5794" s="1">
        <v>34811</v>
      </c>
      <c r="B5794">
        <v>1</v>
      </c>
      <c r="C5794">
        <v>1</v>
      </c>
      <c r="D5794">
        <v>1</v>
      </c>
      <c r="E5794">
        <v>1995</v>
      </c>
      <c r="F5794">
        <v>15</v>
      </c>
      <c r="G5794">
        <v>1</v>
      </c>
      <c r="H5794">
        <v>57</v>
      </c>
      <c r="I5794">
        <v>1.74</v>
      </c>
      <c r="J5794">
        <v>1.5603981709999999</v>
      </c>
      <c r="M5794">
        <v>8</v>
      </c>
      <c r="N5794">
        <v>399</v>
      </c>
      <c r="O5794">
        <v>1</v>
      </c>
      <c r="P5794">
        <v>3</v>
      </c>
      <c r="Q5794" t="str">
        <f>VLOOKUP(M5794,lookups!$A$1:$B$7, 2, FALSE)</f>
        <v>rotary screw</v>
      </c>
      <c r="R5794" t="str">
        <f>VLOOKUP(N5794,lookups!$D$1:$E$6, 2, FALSE)</f>
        <v>hucuktlis r</v>
      </c>
      <c r="S5794" t="str">
        <f>VLOOKUP(C5794,lookups!$G$1:$H$3, 2, FALSE)</f>
        <v>smolt</v>
      </c>
    </row>
    <row r="5795" spans="1:19" x14ac:dyDescent="0.25">
      <c r="A5795" s="1">
        <v>34811</v>
      </c>
      <c r="B5795">
        <v>1</v>
      </c>
      <c r="C5795">
        <v>1</v>
      </c>
      <c r="D5795">
        <v>1</v>
      </c>
      <c r="E5795">
        <v>1995</v>
      </c>
      <c r="F5795">
        <v>16</v>
      </c>
      <c r="G5795">
        <v>1</v>
      </c>
      <c r="H5795">
        <v>65</v>
      </c>
      <c r="I5795">
        <v>2.46</v>
      </c>
      <c r="J5795">
        <v>2.2060801720000001</v>
      </c>
      <c r="M5795">
        <v>8</v>
      </c>
      <c r="N5795">
        <v>399</v>
      </c>
      <c r="O5795">
        <v>1</v>
      </c>
      <c r="P5795">
        <v>3</v>
      </c>
      <c r="Q5795" t="str">
        <f>VLOOKUP(M5795,lookups!$A$1:$B$7, 2, FALSE)</f>
        <v>rotary screw</v>
      </c>
      <c r="R5795" t="str">
        <f>VLOOKUP(N5795,lookups!$D$1:$E$6, 2, FALSE)</f>
        <v>hucuktlis r</v>
      </c>
      <c r="S5795" t="str">
        <f>VLOOKUP(C5795,lookups!$G$1:$H$3, 2, FALSE)</f>
        <v>smolt</v>
      </c>
    </row>
    <row r="5796" spans="1:19" x14ac:dyDescent="0.25">
      <c r="A5796" s="1">
        <v>34811</v>
      </c>
      <c r="B5796">
        <v>1</v>
      </c>
      <c r="C5796">
        <v>1</v>
      </c>
      <c r="D5796">
        <v>1</v>
      </c>
      <c r="E5796">
        <v>1995</v>
      </c>
      <c r="F5796">
        <v>17</v>
      </c>
      <c r="G5796">
        <v>1</v>
      </c>
      <c r="H5796">
        <v>62</v>
      </c>
      <c r="I5796">
        <v>1.8</v>
      </c>
      <c r="J5796">
        <v>1.614205004</v>
      </c>
      <c r="M5796">
        <v>8</v>
      </c>
      <c r="N5796">
        <v>399</v>
      </c>
      <c r="O5796">
        <v>1</v>
      </c>
      <c r="P5796">
        <v>3</v>
      </c>
      <c r="Q5796" t="str">
        <f>VLOOKUP(M5796,lookups!$A$1:$B$7, 2, FALSE)</f>
        <v>rotary screw</v>
      </c>
      <c r="R5796" t="str">
        <f>VLOOKUP(N5796,lookups!$D$1:$E$6, 2, FALSE)</f>
        <v>hucuktlis r</v>
      </c>
      <c r="S5796" t="str">
        <f>VLOOKUP(C5796,lookups!$G$1:$H$3, 2, FALSE)</f>
        <v>smolt</v>
      </c>
    </row>
    <row r="5797" spans="1:19" x14ac:dyDescent="0.25">
      <c r="A5797" s="1">
        <v>34811</v>
      </c>
      <c r="B5797">
        <v>1</v>
      </c>
      <c r="C5797">
        <v>1</v>
      </c>
      <c r="D5797">
        <v>1</v>
      </c>
      <c r="E5797">
        <v>1995</v>
      </c>
      <c r="F5797">
        <v>18</v>
      </c>
      <c r="G5797">
        <v>1</v>
      </c>
      <c r="H5797">
        <v>55</v>
      </c>
      <c r="I5797">
        <v>1.57</v>
      </c>
      <c r="J5797">
        <v>1.4079454760000001</v>
      </c>
      <c r="M5797">
        <v>8</v>
      </c>
      <c r="N5797">
        <v>399</v>
      </c>
      <c r="O5797">
        <v>1</v>
      </c>
      <c r="P5797">
        <v>3</v>
      </c>
      <c r="Q5797" t="str">
        <f>VLOOKUP(M5797,lookups!$A$1:$B$7, 2, FALSE)</f>
        <v>rotary screw</v>
      </c>
      <c r="R5797" t="str">
        <f>VLOOKUP(N5797,lookups!$D$1:$E$6, 2, FALSE)</f>
        <v>hucuktlis r</v>
      </c>
      <c r="S5797" t="str">
        <f>VLOOKUP(C5797,lookups!$G$1:$H$3, 2, FALSE)</f>
        <v>smolt</v>
      </c>
    </row>
    <row r="5798" spans="1:19" x14ac:dyDescent="0.25">
      <c r="A5798" s="1">
        <v>34811</v>
      </c>
      <c r="B5798">
        <v>1</v>
      </c>
      <c r="C5798">
        <v>1</v>
      </c>
      <c r="D5798">
        <v>1</v>
      </c>
      <c r="E5798">
        <v>1995</v>
      </c>
      <c r="F5798">
        <v>19</v>
      </c>
      <c r="G5798">
        <v>1</v>
      </c>
      <c r="H5798">
        <v>58</v>
      </c>
      <c r="I5798">
        <v>1.75</v>
      </c>
      <c r="J5798">
        <v>1.5693659760000001</v>
      </c>
      <c r="M5798">
        <v>8</v>
      </c>
      <c r="N5798">
        <v>399</v>
      </c>
      <c r="O5798">
        <v>1</v>
      </c>
      <c r="P5798">
        <v>3</v>
      </c>
      <c r="Q5798" t="str">
        <f>VLOOKUP(M5798,lookups!$A$1:$B$7, 2, FALSE)</f>
        <v>rotary screw</v>
      </c>
      <c r="R5798" t="str">
        <f>VLOOKUP(N5798,lookups!$D$1:$E$6, 2, FALSE)</f>
        <v>hucuktlis r</v>
      </c>
      <c r="S5798" t="str">
        <f>VLOOKUP(C5798,lookups!$G$1:$H$3, 2, FALSE)</f>
        <v>smolt</v>
      </c>
    </row>
    <row r="5799" spans="1:19" x14ac:dyDescent="0.25">
      <c r="A5799" s="1">
        <v>34811</v>
      </c>
      <c r="B5799">
        <v>1</v>
      </c>
      <c r="C5799">
        <v>1</v>
      </c>
      <c r="D5799">
        <v>1</v>
      </c>
      <c r="E5799">
        <v>1995</v>
      </c>
      <c r="F5799">
        <v>20</v>
      </c>
      <c r="G5799">
        <v>1</v>
      </c>
      <c r="H5799">
        <v>56</v>
      </c>
      <c r="I5799">
        <v>1.41</v>
      </c>
      <c r="J5799">
        <v>1.264460586</v>
      </c>
      <c r="M5799">
        <v>8</v>
      </c>
      <c r="N5799">
        <v>399</v>
      </c>
      <c r="O5799">
        <v>1</v>
      </c>
      <c r="P5799">
        <v>3</v>
      </c>
      <c r="Q5799" t="str">
        <f>VLOOKUP(M5799,lookups!$A$1:$B$7, 2, FALSE)</f>
        <v>rotary screw</v>
      </c>
      <c r="R5799" t="str">
        <f>VLOOKUP(N5799,lookups!$D$1:$E$6, 2, FALSE)</f>
        <v>hucuktlis r</v>
      </c>
      <c r="S5799" t="str">
        <f>VLOOKUP(C5799,lookups!$G$1:$H$3, 2, FALSE)</f>
        <v>smolt</v>
      </c>
    </row>
    <row r="5800" spans="1:19" x14ac:dyDescent="0.25">
      <c r="A5800" s="1">
        <v>34811</v>
      </c>
      <c r="B5800">
        <v>1</v>
      </c>
      <c r="C5800">
        <v>1</v>
      </c>
      <c r="D5800">
        <v>1</v>
      </c>
      <c r="E5800">
        <v>1995</v>
      </c>
      <c r="F5800">
        <v>21</v>
      </c>
      <c r="G5800">
        <v>1</v>
      </c>
      <c r="H5800">
        <v>53</v>
      </c>
      <c r="I5800">
        <v>1.43</v>
      </c>
      <c r="J5800">
        <v>1.282396198</v>
      </c>
      <c r="M5800">
        <v>8</v>
      </c>
      <c r="N5800">
        <v>399</v>
      </c>
      <c r="O5800">
        <v>1</v>
      </c>
      <c r="P5800">
        <v>3</v>
      </c>
      <c r="Q5800" t="str">
        <f>VLOOKUP(M5800,lookups!$A$1:$B$7, 2, FALSE)</f>
        <v>rotary screw</v>
      </c>
      <c r="R5800" t="str">
        <f>VLOOKUP(N5800,lookups!$D$1:$E$6, 2, FALSE)</f>
        <v>hucuktlis r</v>
      </c>
      <c r="S5800" t="str">
        <f>VLOOKUP(C5800,lookups!$G$1:$H$3, 2, FALSE)</f>
        <v>smolt</v>
      </c>
    </row>
    <row r="5801" spans="1:19" x14ac:dyDescent="0.25">
      <c r="A5801" s="1">
        <v>34811</v>
      </c>
      <c r="B5801">
        <v>1</v>
      </c>
      <c r="C5801">
        <v>1</v>
      </c>
      <c r="D5801">
        <v>1</v>
      </c>
      <c r="E5801">
        <v>1995</v>
      </c>
      <c r="F5801">
        <v>22</v>
      </c>
      <c r="G5801">
        <v>1</v>
      </c>
      <c r="H5801">
        <v>63</v>
      </c>
      <c r="I5801">
        <v>1.91</v>
      </c>
      <c r="J5801">
        <v>1.7128508650000001</v>
      </c>
      <c r="M5801">
        <v>8</v>
      </c>
      <c r="N5801">
        <v>399</v>
      </c>
      <c r="O5801">
        <v>1</v>
      </c>
      <c r="P5801">
        <v>3</v>
      </c>
      <c r="Q5801" t="str">
        <f>VLOOKUP(M5801,lookups!$A$1:$B$7, 2, FALSE)</f>
        <v>rotary screw</v>
      </c>
      <c r="R5801" t="str">
        <f>VLOOKUP(N5801,lookups!$D$1:$E$6, 2, FALSE)</f>
        <v>hucuktlis r</v>
      </c>
      <c r="S5801" t="str">
        <f>VLOOKUP(C5801,lookups!$G$1:$H$3, 2, FALSE)</f>
        <v>smolt</v>
      </c>
    </row>
    <row r="5802" spans="1:19" x14ac:dyDescent="0.25">
      <c r="A5802" s="1">
        <v>34811</v>
      </c>
      <c r="B5802">
        <v>1</v>
      </c>
      <c r="C5802">
        <v>1</v>
      </c>
      <c r="D5802">
        <v>1</v>
      </c>
      <c r="E5802">
        <v>1995</v>
      </c>
      <c r="F5802">
        <v>23</v>
      </c>
      <c r="G5802">
        <v>1</v>
      </c>
      <c r="H5802">
        <v>61</v>
      </c>
      <c r="I5802">
        <v>1.96</v>
      </c>
      <c r="J5802">
        <v>1.757689893</v>
      </c>
      <c r="M5802">
        <v>8</v>
      </c>
      <c r="N5802">
        <v>399</v>
      </c>
      <c r="O5802">
        <v>1</v>
      </c>
      <c r="P5802">
        <v>3</v>
      </c>
      <c r="Q5802" t="str">
        <f>VLOOKUP(M5802,lookups!$A$1:$B$7, 2, FALSE)</f>
        <v>rotary screw</v>
      </c>
      <c r="R5802" t="str">
        <f>VLOOKUP(N5802,lookups!$D$1:$E$6, 2, FALSE)</f>
        <v>hucuktlis r</v>
      </c>
      <c r="S5802" t="str">
        <f>VLOOKUP(C5802,lookups!$G$1:$H$3, 2, FALSE)</f>
        <v>smolt</v>
      </c>
    </row>
    <row r="5803" spans="1:19" x14ac:dyDescent="0.25">
      <c r="A5803" s="1">
        <v>34811</v>
      </c>
      <c r="B5803">
        <v>1</v>
      </c>
      <c r="C5803">
        <v>1</v>
      </c>
      <c r="D5803">
        <v>1</v>
      </c>
      <c r="E5803">
        <v>1995</v>
      </c>
      <c r="F5803">
        <v>24</v>
      </c>
      <c r="G5803">
        <v>1</v>
      </c>
      <c r="H5803">
        <v>52</v>
      </c>
      <c r="I5803">
        <v>1.25</v>
      </c>
      <c r="J5803">
        <v>1.120975697</v>
      </c>
      <c r="M5803">
        <v>8</v>
      </c>
      <c r="N5803">
        <v>399</v>
      </c>
      <c r="O5803">
        <v>1</v>
      </c>
      <c r="P5803">
        <v>3</v>
      </c>
      <c r="Q5803" t="str">
        <f>VLOOKUP(M5803,lookups!$A$1:$B$7, 2, FALSE)</f>
        <v>rotary screw</v>
      </c>
      <c r="R5803" t="str">
        <f>VLOOKUP(N5803,lookups!$D$1:$E$6, 2, FALSE)</f>
        <v>hucuktlis r</v>
      </c>
      <c r="S5803" t="str">
        <f>VLOOKUP(C5803,lookups!$G$1:$H$3, 2, FALSE)</f>
        <v>smolt</v>
      </c>
    </row>
    <row r="5804" spans="1:19" x14ac:dyDescent="0.25">
      <c r="A5804" s="1">
        <v>34811</v>
      </c>
      <c r="B5804">
        <v>1</v>
      </c>
      <c r="C5804">
        <v>1</v>
      </c>
      <c r="D5804">
        <v>1</v>
      </c>
      <c r="E5804">
        <v>1995</v>
      </c>
      <c r="F5804">
        <v>25</v>
      </c>
      <c r="G5804">
        <v>1</v>
      </c>
      <c r="H5804">
        <v>58</v>
      </c>
      <c r="I5804">
        <v>1.87</v>
      </c>
      <c r="J5804">
        <v>1.6769796429999999</v>
      </c>
      <c r="M5804">
        <v>8</v>
      </c>
      <c r="N5804">
        <v>399</v>
      </c>
      <c r="O5804">
        <v>1</v>
      </c>
      <c r="P5804">
        <v>3</v>
      </c>
      <c r="Q5804" t="str">
        <f>VLOOKUP(M5804,lookups!$A$1:$B$7, 2, FALSE)</f>
        <v>rotary screw</v>
      </c>
      <c r="R5804" t="str">
        <f>VLOOKUP(N5804,lookups!$D$1:$E$6, 2, FALSE)</f>
        <v>hucuktlis r</v>
      </c>
      <c r="S5804" t="str">
        <f>VLOOKUP(C5804,lookups!$G$1:$H$3, 2, FALSE)</f>
        <v>smolt</v>
      </c>
    </row>
    <row r="5805" spans="1:19" x14ac:dyDescent="0.25">
      <c r="A5805" s="1">
        <v>34811</v>
      </c>
      <c r="B5805">
        <v>1</v>
      </c>
      <c r="C5805">
        <v>1</v>
      </c>
      <c r="D5805">
        <v>1</v>
      </c>
      <c r="E5805">
        <v>1995</v>
      </c>
      <c r="F5805">
        <v>26</v>
      </c>
      <c r="G5805">
        <v>1</v>
      </c>
      <c r="H5805">
        <v>59</v>
      </c>
      <c r="I5805">
        <v>1.79</v>
      </c>
      <c r="J5805">
        <v>1.605237198</v>
      </c>
      <c r="M5805">
        <v>8</v>
      </c>
      <c r="N5805">
        <v>399</v>
      </c>
      <c r="O5805">
        <v>1</v>
      </c>
      <c r="P5805">
        <v>3</v>
      </c>
      <c r="Q5805" t="str">
        <f>VLOOKUP(M5805,lookups!$A$1:$B$7, 2, FALSE)</f>
        <v>rotary screw</v>
      </c>
      <c r="R5805" t="str">
        <f>VLOOKUP(N5805,lookups!$D$1:$E$6, 2, FALSE)</f>
        <v>hucuktlis r</v>
      </c>
      <c r="S5805" t="str">
        <f>VLOOKUP(C5805,lookups!$G$1:$H$3, 2, FALSE)</f>
        <v>smolt</v>
      </c>
    </row>
    <row r="5806" spans="1:19" x14ac:dyDescent="0.25">
      <c r="A5806" s="1">
        <v>34811</v>
      </c>
      <c r="B5806">
        <v>1</v>
      </c>
      <c r="C5806">
        <v>1</v>
      </c>
      <c r="D5806">
        <v>1</v>
      </c>
      <c r="E5806">
        <v>1995</v>
      </c>
      <c r="F5806">
        <v>27</v>
      </c>
      <c r="G5806">
        <v>1</v>
      </c>
      <c r="H5806">
        <v>52</v>
      </c>
      <c r="I5806">
        <v>1.25</v>
      </c>
      <c r="J5806">
        <v>1.120975697</v>
      </c>
      <c r="M5806">
        <v>8</v>
      </c>
      <c r="N5806">
        <v>399</v>
      </c>
      <c r="O5806">
        <v>1</v>
      </c>
      <c r="P5806">
        <v>3</v>
      </c>
      <c r="Q5806" t="str">
        <f>VLOOKUP(M5806,lookups!$A$1:$B$7, 2, FALSE)</f>
        <v>rotary screw</v>
      </c>
      <c r="R5806" t="str">
        <f>VLOOKUP(N5806,lookups!$D$1:$E$6, 2, FALSE)</f>
        <v>hucuktlis r</v>
      </c>
      <c r="S5806" t="str">
        <f>VLOOKUP(C5806,lookups!$G$1:$H$3, 2, FALSE)</f>
        <v>smolt</v>
      </c>
    </row>
    <row r="5807" spans="1:19" x14ac:dyDescent="0.25">
      <c r="A5807" s="1">
        <v>34811</v>
      </c>
      <c r="B5807">
        <v>1</v>
      </c>
      <c r="C5807">
        <v>1</v>
      </c>
      <c r="D5807">
        <v>1</v>
      </c>
      <c r="E5807">
        <v>1995</v>
      </c>
      <c r="F5807">
        <v>28</v>
      </c>
      <c r="G5807">
        <v>1</v>
      </c>
      <c r="H5807">
        <v>50</v>
      </c>
      <c r="I5807">
        <v>1.04</v>
      </c>
      <c r="J5807">
        <v>0.93265178000000004</v>
      </c>
      <c r="M5807">
        <v>8</v>
      </c>
      <c r="N5807">
        <v>399</v>
      </c>
      <c r="O5807">
        <v>1</v>
      </c>
      <c r="P5807">
        <v>3</v>
      </c>
      <c r="Q5807" t="str">
        <f>VLOOKUP(M5807,lookups!$A$1:$B$7, 2, FALSE)</f>
        <v>rotary screw</v>
      </c>
      <c r="R5807" t="str">
        <f>VLOOKUP(N5807,lookups!$D$1:$E$6, 2, FALSE)</f>
        <v>hucuktlis r</v>
      </c>
      <c r="S5807" t="str">
        <f>VLOOKUP(C5807,lookups!$G$1:$H$3, 2, FALSE)</f>
        <v>smolt</v>
      </c>
    </row>
    <row r="5808" spans="1:19" x14ac:dyDescent="0.25">
      <c r="A5808" s="1">
        <v>34811</v>
      </c>
      <c r="B5808">
        <v>1</v>
      </c>
      <c r="C5808">
        <v>1</v>
      </c>
      <c r="D5808">
        <v>1</v>
      </c>
      <c r="E5808">
        <v>1995</v>
      </c>
      <c r="F5808">
        <v>29</v>
      </c>
      <c r="G5808">
        <v>1</v>
      </c>
      <c r="H5808">
        <v>55</v>
      </c>
      <c r="I5808">
        <v>1.42</v>
      </c>
      <c r="J5808">
        <v>1.273428392</v>
      </c>
      <c r="M5808">
        <v>8</v>
      </c>
      <c r="N5808">
        <v>399</v>
      </c>
      <c r="O5808">
        <v>1</v>
      </c>
      <c r="P5808">
        <v>3</v>
      </c>
      <c r="Q5808" t="str">
        <f>VLOOKUP(M5808,lookups!$A$1:$B$7, 2, FALSE)</f>
        <v>rotary screw</v>
      </c>
      <c r="R5808" t="str">
        <f>VLOOKUP(N5808,lookups!$D$1:$E$6, 2, FALSE)</f>
        <v>hucuktlis r</v>
      </c>
      <c r="S5808" t="str">
        <f>VLOOKUP(C5808,lookups!$G$1:$H$3, 2, FALSE)</f>
        <v>smolt</v>
      </c>
    </row>
    <row r="5809" spans="1:19" x14ac:dyDescent="0.25">
      <c r="A5809" s="1">
        <v>34811</v>
      </c>
      <c r="B5809">
        <v>1</v>
      </c>
      <c r="C5809">
        <v>1</v>
      </c>
      <c r="D5809">
        <v>1</v>
      </c>
      <c r="E5809">
        <v>1995</v>
      </c>
      <c r="F5809">
        <v>30</v>
      </c>
      <c r="G5809">
        <v>1</v>
      </c>
      <c r="H5809">
        <v>54</v>
      </c>
      <c r="I5809">
        <v>1.25</v>
      </c>
      <c r="J5809">
        <v>1.120975697</v>
      </c>
      <c r="M5809">
        <v>8</v>
      </c>
      <c r="N5809">
        <v>399</v>
      </c>
      <c r="O5809">
        <v>1</v>
      </c>
      <c r="P5809">
        <v>3</v>
      </c>
      <c r="Q5809" t="str">
        <f>VLOOKUP(M5809,lookups!$A$1:$B$7, 2, FALSE)</f>
        <v>rotary screw</v>
      </c>
      <c r="R5809" t="str">
        <f>VLOOKUP(N5809,lookups!$D$1:$E$6, 2, FALSE)</f>
        <v>hucuktlis r</v>
      </c>
      <c r="S5809" t="str">
        <f>VLOOKUP(C5809,lookups!$G$1:$H$3, 2, FALSE)</f>
        <v>smolt</v>
      </c>
    </row>
    <row r="5810" spans="1:19" x14ac:dyDescent="0.25">
      <c r="A5810" s="1">
        <v>34811</v>
      </c>
      <c r="B5810">
        <v>1</v>
      </c>
      <c r="C5810">
        <v>1</v>
      </c>
      <c r="D5810">
        <v>1</v>
      </c>
      <c r="E5810">
        <v>1995</v>
      </c>
      <c r="F5810">
        <v>31</v>
      </c>
      <c r="G5810">
        <v>1</v>
      </c>
      <c r="H5810">
        <v>56</v>
      </c>
      <c r="I5810">
        <v>1.6</v>
      </c>
      <c r="J5810">
        <v>1.434848892</v>
      </c>
      <c r="M5810">
        <v>8</v>
      </c>
      <c r="N5810">
        <v>399</v>
      </c>
      <c r="O5810">
        <v>1</v>
      </c>
      <c r="P5810">
        <v>3</v>
      </c>
      <c r="Q5810" t="str">
        <f>VLOOKUP(M5810,lookups!$A$1:$B$7, 2, FALSE)</f>
        <v>rotary screw</v>
      </c>
      <c r="R5810" t="str">
        <f>VLOOKUP(N5810,lookups!$D$1:$E$6, 2, FALSE)</f>
        <v>hucuktlis r</v>
      </c>
      <c r="S5810" t="str">
        <f>VLOOKUP(C5810,lookups!$G$1:$H$3, 2, FALSE)</f>
        <v>smolt</v>
      </c>
    </row>
    <row r="5811" spans="1:19" x14ac:dyDescent="0.25">
      <c r="A5811" s="1">
        <v>34811</v>
      </c>
      <c r="B5811">
        <v>1</v>
      </c>
      <c r="C5811">
        <v>1</v>
      </c>
      <c r="D5811">
        <v>1</v>
      </c>
      <c r="E5811">
        <v>1995</v>
      </c>
      <c r="F5811">
        <v>32</v>
      </c>
      <c r="G5811">
        <v>1</v>
      </c>
      <c r="H5811">
        <v>58</v>
      </c>
      <c r="I5811">
        <v>1.83</v>
      </c>
      <c r="J5811">
        <v>1.641108421</v>
      </c>
      <c r="M5811">
        <v>8</v>
      </c>
      <c r="N5811">
        <v>399</v>
      </c>
      <c r="O5811">
        <v>1</v>
      </c>
      <c r="P5811">
        <v>3</v>
      </c>
      <c r="Q5811" t="str">
        <f>VLOOKUP(M5811,lookups!$A$1:$B$7, 2, FALSE)</f>
        <v>rotary screw</v>
      </c>
      <c r="R5811" t="str">
        <f>VLOOKUP(N5811,lookups!$D$1:$E$6, 2, FALSE)</f>
        <v>hucuktlis r</v>
      </c>
      <c r="S5811" t="str">
        <f>VLOOKUP(C5811,lookups!$G$1:$H$3, 2, FALSE)</f>
        <v>smolt</v>
      </c>
    </row>
    <row r="5812" spans="1:19" x14ac:dyDescent="0.25">
      <c r="A5812" s="1">
        <v>34811</v>
      </c>
      <c r="B5812">
        <v>1</v>
      </c>
      <c r="C5812">
        <v>1</v>
      </c>
      <c r="D5812">
        <v>1</v>
      </c>
      <c r="E5812">
        <v>1995</v>
      </c>
      <c r="F5812">
        <v>33</v>
      </c>
      <c r="G5812">
        <v>1</v>
      </c>
      <c r="H5812">
        <v>54</v>
      </c>
      <c r="I5812">
        <v>1.41</v>
      </c>
      <c r="J5812">
        <v>1.264460586</v>
      </c>
      <c r="M5812">
        <v>8</v>
      </c>
      <c r="N5812">
        <v>399</v>
      </c>
      <c r="O5812">
        <v>1</v>
      </c>
      <c r="P5812">
        <v>3</v>
      </c>
      <c r="Q5812" t="str">
        <f>VLOOKUP(M5812,lookups!$A$1:$B$7, 2, FALSE)</f>
        <v>rotary screw</v>
      </c>
      <c r="R5812" t="str">
        <f>VLOOKUP(N5812,lookups!$D$1:$E$6, 2, FALSE)</f>
        <v>hucuktlis r</v>
      </c>
      <c r="S5812" t="str">
        <f>VLOOKUP(C5812,lookups!$G$1:$H$3, 2, FALSE)</f>
        <v>smolt</v>
      </c>
    </row>
    <row r="5813" spans="1:19" x14ac:dyDescent="0.25">
      <c r="A5813" s="1">
        <v>34811</v>
      </c>
      <c r="B5813">
        <v>1</v>
      </c>
      <c r="C5813">
        <v>1</v>
      </c>
      <c r="D5813">
        <v>1</v>
      </c>
      <c r="E5813">
        <v>1995</v>
      </c>
      <c r="F5813">
        <v>34</v>
      </c>
      <c r="G5813">
        <v>1</v>
      </c>
      <c r="H5813">
        <v>62</v>
      </c>
      <c r="I5813">
        <v>2.1</v>
      </c>
      <c r="J5813">
        <v>1.883239171</v>
      </c>
      <c r="M5813">
        <v>8</v>
      </c>
      <c r="N5813">
        <v>399</v>
      </c>
      <c r="O5813">
        <v>1</v>
      </c>
      <c r="P5813">
        <v>3</v>
      </c>
      <c r="Q5813" t="str">
        <f>VLOOKUP(M5813,lookups!$A$1:$B$7, 2, FALSE)</f>
        <v>rotary screw</v>
      </c>
      <c r="R5813" t="str">
        <f>VLOOKUP(N5813,lookups!$D$1:$E$6, 2, FALSE)</f>
        <v>hucuktlis r</v>
      </c>
      <c r="S5813" t="str">
        <f>VLOOKUP(C5813,lookups!$G$1:$H$3, 2, FALSE)</f>
        <v>smolt</v>
      </c>
    </row>
    <row r="5814" spans="1:19" x14ac:dyDescent="0.25">
      <c r="A5814" s="1">
        <v>34811</v>
      </c>
      <c r="B5814">
        <v>1</v>
      </c>
      <c r="C5814">
        <v>1</v>
      </c>
      <c r="D5814">
        <v>1</v>
      </c>
      <c r="E5814">
        <v>1995</v>
      </c>
      <c r="F5814">
        <v>35</v>
      </c>
      <c r="G5814">
        <v>1</v>
      </c>
      <c r="H5814">
        <v>57</v>
      </c>
      <c r="I5814">
        <v>1.79</v>
      </c>
      <c r="J5814">
        <v>1.605237198</v>
      </c>
      <c r="M5814">
        <v>8</v>
      </c>
      <c r="N5814">
        <v>399</v>
      </c>
      <c r="O5814">
        <v>1</v>
      </c>
      <c r="P5814">
        <v>3</v>
      </c>
      <c r="Q5814" t="str">
        <f>VLOOKUP(M5814,lookups!$A$1:$B$7, 2, FALSE)</f>
        <v>rotary screw</v>
      </c>
      <c r="R5814" t="str">
        <f>VLOOKUP(N5814,lookups!$D$1:$E$6, 2, FALSE)</f>
        <v>hucuktlis r</v>
      </c>
      <c r="S5814" t="str">
        <f>VLOOKUP(C5814,lookups!$G$1:$H$3, 2, FALSE)</f>
        <v>smolt</v>
      </c>
    </row>
    <row r="5815" spans="1:19" x14ac:dyDescent="0.25">
      <c r="A5815" s="1">
        <v>34811</v>
      </c>
      <c r="B5815">
        <v>1</v>
      </c>
      <c r="C5815">
        <v>1</v>
      </c>
      <c r="D5815">
        <v>1</v>
      </c>
      <c r="E5815">
        <v>1995</v>
      </c>
      <c r="F5815">
        <v>36</v>
      </c>
      <c r="G5815">
        <v>1</v>
      </c>
      <c r="H5815">
        <v>62</v>
      </c>
      <c r="I5815">
        <v>2.2999999999999998</v>
      </c>
      <c r="J5815">
        <v>2.0625952829999998</v>
      </c>
      <c r="M5815">
        <v>8</v>
      </c>
      <c r="N5815">
        <v>399</v>
      </c>
      <c r="O5815">
        <v>1</v>
      </c>
      <c r="P5815">
        <v>3</v>
      </c>
      <c r="Q5815" t="str">
        <f>VLOOKUP(M5815,lookups!$A$1:$B$7, 2, FALSE)</f>
        <v>rotary screw</v>
      </c>
      <c r="R5815" t="str">
        <f>VLOOKUP(N5815,lookups!$D$1:$E$6, 2, FALSE)</f>
        <v>hucuktlis r</v>
      </c>
      <c r="S5815" t="str">
        <f>VLOOKUP(C5815,lookups!$G$1:$H$3, 2, FALSE)</f>
        <v>smolt</v>
      </c>
    </row>
    <row r="5816" spans="1:19" x14ac:dyDescent="0.25">
      <c r="A5816" s="1">
        <v>34811</v>
      </c>
      <c r="B5816">
        <v>1</v>
      </c>
      <c r="C5816">
        <v>1</v>
      </c>
      <c r="D5816">
        <v>1</v>
      </c>
      <c r="E5816">
        <v>1995</v>
      </c>
      <c r="F5816">
        <v>37</v>
      </c>
      <c r="G5816">
        <v>1</v>
      </c>
      <c r="H5816">
        <v>40</v>
      </c>
      <c r="I5816">
        <v>0.42</v>
      </c>
      <c r="J5816">
        <v>0.37664783400000001</v>
      </c>
      <c r="M5816">
        <v>8</v>
      </c>
      <c r="N5816">
        <v>399</v>
      </c>
      <c r="O5816">
        <v>1</v>
      </c>
      <c r="P5816">
        <v>3</v>
      </c>
      <c r="Q5816" t="str">
        <f>VLOOKUP(M5816,lookups!$A$1:$B$7, 2, FALSE)</f>
        <v>rotary screw</v>
      </c>
      <c r="R5816" t="str">
        <f>VLOOKUP(N5816,lookups!$D$1:$E$6, 2, FALSE)</f>
        <v>hucuktlis r</v>
      </c>
      <c r="S5816" t="str">
        <f>VLOOKUP(C5816,lookups!$G$1:$H$3, 2, FALSE)</f>
        <v>smolt</v>
      </c>
    </row>
    <row r="5817" spans="1:19" x14ac:dyDescent="0.25">
      <c r="A5817" s="1">
        <v>34811</v>
      </c>
      <c r="B5817">
        <v>1</v>
      </c>
      <c r="C5817">
        <v>1</v>
      </c>
      <c r="D5817">
        <v>1</v>
      </c>
      <c r="E5817">
        <v>1995</v>
      </c>
      <c r="F5817">
        <v>38</v>
      </c>
      <c r="G5817">
        <v>1</v>
      </c>
      <c r="H5817">
        <v>51</v>
      </c>
      <c r="I5817">
        <v>1.1200000000000001</v>
      </c>
      <c r="J5817">
        <v>1.004394225</v>
      </c>
      <c r="M5817">
        <v>8</v>
      </c>
      <c r="N5817">
        <v>399</v>
      </c>
      <c r="O5817">
        <v>1</v>
      </c>
      <c r="P5817">
        <v>3</v>
      </c>
      <c r="Q5817" t="str">
        <f>VLOOKUP(M5817,lookups!$A$1:$B$7, 2, FALSE)</f>
        <v>rotary screw</v>
      </c>
      <c r="R5817" t="str">
        <f>VLOOKUP(N5817,lookups!$D$1:$E$6, 2, FALSE)</f>
        <v>hucuktlis r</v>
      </c>
      <c r="S5817" t="str">
        <f>VLOOKUP(C5817,lookups!$G$1:$H$3, 2, FALSE)</f>
        <v>smolt</v>
      </c>
    </row>
    <row r="5818" spans="1:19" x14ac:dyDescent="0.25">
      <c r="A5818" s="1">
        <v>34811</v>
      </c>
      <c r="B5818">
        <v>1</v>
      </c>
      <c r="C5818">
        <v>1</v>
      </c>
      <c r="D5818">
        <v>1</v>
      </c>
      <c r="E5818">
        <v>1995</v>
      </c>
      <c r="F5818">
        <v>39</v>
      </c>
      <c r="G5818">
        <v>1</v>
      </c>
      <c r="H5818">
        <v>53</v>
      </c>
      <c r="I5818">
        <v>1.42</v>
      </c>
      <c r="J5818">
        <v>1.273428392</v>
      </c>
      <c r="M5818">
        <v>8</v>
      </c>
      <c r="N5818">
        <v>399</v>
      </c>
      <c r="O5818">
        <v>1</v>
      </c>
      <c r="P5818">
        <v>3</v>
      </c>
      <c r="Q5818" t="str">
        <f>VLOOKUP(M5818,lookups!$A$1:$B$7, 2, FALSE)</f>
        <v>rotary screw</v>
      </c>
      <c r="R5818" t="str">
        <f>VLOOKUP(N5818,lookups!$D$1:$E$6, 2, FALSE)</f>
        <v>hucuktlis r</v>
      </c>
      <c r="S5818" t="str">
        <f>VLOOKUP(C5818,lookups!$G$1:$H$3, 2, FALSE)</f>
        <v>smolt</v>
      </c>
    </row>
    <row r="5819" spans="1:19" x14ac:dyDescent="0.25">
      <c r="A5819" s="1">
        <v>34811</v>
      </c>
      <c r="B5819">
        <v>1</v>
      </c>
      <c r="C5819">
        <v>1</v>
      </c>
      <c r="D5819">
        <v>1</v>
      </c>
      <c r="E5819">
        <v>1995</v>
      </c>
      <c r="F5819">
        <v>40</v>
      </c>
      <c r="G5819">
        <v>1</v>
      </c>
      <c r="H5819">
        <v>52</v>
      </c>
      <c r="I5819">
        <v>1.4</v>
      </c>
      <c r="J5819">
        <v>1.2554927810000001</v>
      </c>
      <c r="M5819">
        <v>8</v>
      </c>
      <c r="N5819">
        <v>399</v>
      </c>
      <c r="O5819">
        <v>1</v>
      </c>
      <c r="P5819">
        <v>3</v>
      </c>
      <c r="Q5819" t="str">
        <f>VLOOKUP(M5819,lookups!$A$1:$B$7, 2, FALSE)</f>
        <v>rotary screw</v>
      </c>
      <c r="R5819" t="str">
        <f>VLOOKUP(N5819,lookups!$D$1:$E$6, 2, FALSE)</f>
        <v>hucuktlis r</v>
      </c>
      <c r="S5819" t="str">
        <f>VLOOKUP(C5819,lookups!$G$1:$H$3, 2, FALSE)</f>
        <v>smolt</v>
      </c>
    </row>
    <row r="5820" spans="1:19" x14ac:dyDescent="0.25">
      <c r="A5820" s="1">
        <v>34811</v>
      </c>
      <c r="B5820">
        <v>1</v>
      </c>
      <c r="C5820">
        <v>1</v>
      </c>
      <c r="D5820">
        <v>1</v>
      </c>
      <c r="E5820">
        <v>1995</v>
      </c>
      <c r="F5820">
        <v>41</v>
      </c>
      <c r="G5820">
        <v>1</v>
      </c>
      <c r="H5820">
        <v>58</v>
      </c>
      <c r="I5820">
        <v>1.79</v>
      </c>
      <c r="J5820">
        <v>1.605237198</v>
      </c>
      <c r="M5820">
        <v>8</v>
      </c>
      <c r="N5820">
        <v>399</v>
      </c>
      <c r="O5820">
        <v>1</v>
      </c>
      <c r="P5820">
        <v>3</v>
      </c>
      <c r="Q5820" t="str">
        <f>VLOOKUP(M5820,lookups!$A$1:$B$7, 2, FALSE)</f>
        <v>rotary screw</v>
      </c>
      <c r="R5820" t="str">
        <f>VLOOKUP(N5820,lookups!$D$1:$E$6, 2, FALSE)</f>
        <v>hucuktlis r</v>
      </c>
      <c r="S5820" t="str">
        <f>VLOOKUP(C5820,lookups!$G$1:$H$3, 2, FALSE)</f>
        <v>smolt</v>
      </c>
    </row>
    <row r="5821" spans="1:19" x14ac:dyDescent="0.25">
      <c r="A5821" s="1">
        <v>34811</v>
      </c>
      <c r="B5821">
        <v>1</v>
      </c>
      <c r="C5821">
        <v>1</v>
      </c>
      <c r="D5821">
        <v>1</v>
      </c>
      <c r="E5821">
        <v>1995</v>
      </c>
      <c r="F5821">
        <v>42</v>
      </c>
      <c r="G5821">
        <v>1</v>
      </c>
      <c r="H5821">
        <v>61</v>
      </c>
      <c r="I5821">
        <v>2.06</v>
      </c>
      <c r="J5821">
        <v>1.8473679489999999</v>
      </c>
      <c r="M5821">
        <v>8</v>
      </c>
      <c r="N5821">
        <v>399</v>
      </c>
      <c r="O5821">
        <v>1</v>
      </c>
      <c r="P5821">
        <v>3</v>
      </c>
      <c r="Q5821" t="str">
        <f>VLOOKUP(M5821,lookups!$A$1:$B$7, 2, FALSE)</f>
        <v>rotary screw</v>
      </c>
      <c r="R5821" t="str">
        <f>VLOOKUP(N5821,lookups!$D$1:$E$6, 2, FALSE)</f>
        <v>hucuktlis r</v>
      </c>
      <c r="S5821" t="str">
        <f>VLOOKUP(C5821,lookups!$G$1:$H$3, 2, FALSE)</f>
        <v>smolt</v>
      </c>
    </row>
    <row r="5822" spans="1:19" x14ac:dyDescent="0.25">
      <c r="A5822" s="1">
        <v>34811</v>
      </c>
      <c r="B5822">
        <v>1</v>
      </c>
      <c r="C5822">
        <v>1</v>
      </c>
      <c r="D5822">
        <v>1</v>
      </c>
      <c r="E5822">
        <v>1995</v>
      </c>
      <c r="F5822">
        <v>43</v>
      </c>
      <c r="G5822">
        <v>1</v>
      </c>
      <c r="H5822">
        <v>65</v>
      </c>
      <c r="I5822">
        <v>2.41</v>
      </c>
      <c r="J5822">
        <v>2.1612411439999999</v>
      </c>
      <c r="M5822">
        <v>8</v>
      </c>
      <c r="N5822">
        <v>399</v>
      </c>
      <c r="O5822">
        <v>1</v>
      </c>
      <c r="P5822">
        <v>3</v>
      </c>
      <c r="Q5822" t="str">
        <f>VLOOKUP(M5822,lookups!$A$1:$B$7, 2, FALSE)</f>
        <v>rotary screw</v>
      </c>
      <c r="R5822" t="str">
        <f>VLOOKUP(N5822,lookups!$D$1:$E$6, 2, FALSE)</f>
        <v>hucuktlis r</v>
      </c>
      <c r="S5822" t="str">
        <f>VLOOKUP(C5822,lookups!$G$1:$H$3, 2, FALSE)</f>
        <v>smolt</v>
      </c>
    </row>
    <row r="5823" spans="1:19" x14ac:dyDescent="0.25">
      <c r="A5823" s="1">
        <v>34811</v>
      </c>
      <c r="B5823">
        <v>1</v>
      </c>
      <c r="C5823">
        <v>1</v>
      </c>
      <c r="D5823">
        <v>1</v>
      </c>
      <c r="E5823">
        <v>1995</v>
      </c>
      <c r="F5823">
        <v>44</v>
      </c>
      <c r="G5823">
        <v>1</v>
      </c>
      <c r="H5823">
        <v>58</v>
      </c>
      <c r="I5823">
        <v>1.74</v>
      </c>
      <c r="J5823">
        <v>1.5603981709999999</v>
      </c>
      <c r="M5823">
        <v>8</v>
      </c>
      <c r="N5823">
        <v>399</v>
      </c>
      <c r="O5823">
        <v>1</v>
      </c>
      <c r="P5823">
        <v>3</v>
      </c>
      <c r="Q5823" t="str">
        <f>VLOOKUP(M5823,lookups!$A$1:$B$7, 2, FALSE)</f>
        <v>rotary screw</v>
      </c>
      <c r="R5823" t="str">
        <f>VLOOKUP(N5823,lookups!$D$1:$E$6, 2, FALSE)</f>
        <v>hucuktlis r</v>
      </c>
      <c r="S5823" t="str">
        <f>VLOOKUP(C5823,lookups!$G$1:$H$3, 2, FALSE)</f>
        <v>smolt</v>
      </c>
    </row>
    <row r="5824" spans="1:19" x14ac:dyDescent="0.25">
      <c r="A5824" s="1">
        <v>34811</v>
      </c>
      <c r="B5824">
        <v>1</v>
      </c>
      <c r="C5824">
        <v>1</v>
      </c>
      <c r="D5824">
        <v>1</v>
      </c>
      <c r="E5824">
        <v>1995</v>
      </c>
      <c r="F5824">
        <v>45</v>
      </c>
      <c r="G5824">
        <v>1</v>
      </c>
      <c r="H5824">
        <v>53</v>
      </c>
      <c r="I5824">
        <v>1.27</v>
      </c>
      <c r="J5824">
        <v>1.138911308</v>
      </c>
      <c r="M5824">
        <v>8</v>
      </c>
      <c r="N5824">
        <v>399</v>
      </c>
      <c r="O5824">
        <v>1</v>
      </c>
      <c r="P5824">
        <v>3</v>
      </c>
      <c r="Q5824" t="str">
        <f>VLOOKUP(M5824,lookups!$A$1:$B$7, 2, FALSE)</f>
        <v>rotary screw</v>
      </c>
      <c r="R5824" t="str">
        <f>VLOOKUP(N5824,lookups!$D$1:$E$6, 2, FALSE)</f>
        <v>hucuktlis r</v>
      </c>
      <c r="S5824" t="str">
        <f>VLOOKUP(C5824,lookups!$G$1:$H$3, 2, FALSE)</f>
        <v>smolt</v>
      </c>
    </row>
    <row r="5825" spans="1:19" x14ac:dyDescent="0.25">
      <c r="A5825" s="1">
        <v>34811</v>
      </c>
      <c r="B5825">
        <v>1</v>
      </c>
      <c r="C5825">
        <v>1</v>
      </c>
      <c r="D5825">
        <v>1</v>
      </c>
      <c r="E5825">
        <v>1995</v>
      </c>
      <c r="F5825">
        <v>46</v>
      </c>
      <c r="G5825">
        <v>1</v>
      </c>
      <c r="H5825">
        <v>48</v>
      </c>
      <c r="I5825">
        <v>1.02</v>
      </c>
      <c r="J5825">
        <v>0.91471616899999997</v>
      </c>
      <c r="M5825">
        <v>8</v>
      </c>
      <c r="N5825">
        <v>399</v>
      </c>
      <c r="O5825">
        <v>1</v>
      </c>
      <c r="P5825">
        <v>3</v>
      </c>
      <c r="Q5825" t="str">
        <f>VLOOKUP(M5825,lookups!$A$1:$B$7, 2, FALSE)</f>
        <v>rotary screw</v>
      </c>
      <c r="R5825" t="str">
        <f>VLOOKUP(N5825,lookups!$D$1:$E$6, 2, FALSE)</f>
        <v>hucuktlis r</v>
      </c>
      <c r="S5825" t="str">
        <f>VLOOKUP(C5825,lookups!$G$1:$H$3, 2, FALSE)</f>
        <v>smolt</v>
      </c>
    </row>
    <row r="5826" spans="1:19" x14ac:dyDescent="0.25">
      <c r="A5826" s="1">
        <v>34811</v>
      </c>
      <c r="B5826">
        <v>1</v>
      </c>
      <c r="C5826">
        <v>1</v>
      </c>
      <c r="D5826">
        <v>1</v>
      </c>
      <c r="E5826">
        <v>1995</v>
      </c>
      <c r="F5826">
        <v>47</v>
      </c>
      <c r="G5826">
        <v>1</v>
      </c>
      <c r="H5826">
        <v>55</v>
      </c>
      <c r="I5826">
        <v>1.52</v>
      </c>
      <c r="J5826">
        <v>1.3631064479999999</v>
      </c>
      <c r="M5826">
        <v>8</v>
      </c>
      <c r="N5826">
        <v>399</v>
      </c>
      <c r="O5826">
        <v>1</v>
      </c>
      <c r="P5826">
        <v>3</v>
      </c>
      <c r="Q5826" t="str">
        <f>VLOOKUP(M5826,lookups!$A$1:$B$7, 2, FALSE)</f>
        <v>rotary screw</v>
      </c>
      <c r="R5826" t="str">
        <f>VLOOKUP(N5826,lookups!$D$1:$E$6, 2, FALSE)</f>
        <v>hucuktlis r</v>
      </c>
      <c r="S5826" t="str">
        <f>VLOOKUP(C5826,lookups!$G$1:$H$3, 2, FALSE)</f>
        <v>smolt</v>
      </c>
    </row>
    <row r="5827" spans="1:19" x14ac:dyDescent="0.25">
      <c r="A5827" s="1">
        <v>34811</v>
      </c>
      <c r="B5827">
        <v>1</v>
      </c>
      <c r="C5827">
        <v>1</v>
      </c>
      <c r="D5827">
        <v>1</v>
      </c>
      <c r="E5827">
        <v>1995</v>
      </c>
      <c r="F5827">
        <v>48</v>
      </c>
      <c r="G5827">
        <v>1</v>
      </c>
      <c r="H5827">
        <v>51</v>
      </c>
      <c r="I5827">
        <v>1.26</v>
      </c>
      <c r="J5827">
        <v>1.129943503</v>
      </c>
      <c r="M5827">
        <v>8</v>
      </c>
      <c r="N5827">
        <v>399</v>
      </c>
      <c r="O5827">
        <v>1</v>
      </c>
      <c r="P5827">
        <v>3</v>
      </c>
      <c r="Q5827" t="str">
        <f>VLOOKUP(M5827,lookups!$A$1:$B$7, 2, FALSE)</f>
        <v>rotary screw</v>
      </c>
      <c r="R5827" t="str">
        <f>VLOOKUP(N5827,lookups!$D$1:$E$6, 2, FALSE)</f>
        <v>hucuktlis r</v>
      </c>
      <c r="S5827" t="str">
        <f>VLOOKUP(C5827,lookups!$G$1:$H$3, 2, FALSE)</f>
        <v>smolt</v>
      </c>
    </row>
    <row r="5828" spans="1:19" x14ac:dyDescent="0.25">
      <c r="A5828" s="1">
        <v>34811</v>
      </c>
      <c r="B5828">
        <v>1</v>
      </c>
      <c r="C5828">
        <v>1</v>
      </c>
      <c r="D5828">
        <v>1</v>
      </c>
      <c r="E5828">
        <v>1995</v>
      </c>
      <c r="F5828">
        <v>49</v>
      </c>
      <c r="G5828">
        <v>1</v>
      </c>
      <c r="H5828">
        <v>61</v>
      </c>
      <c r="I5828">
        <v>2.0099999999999998</v>
      </c>
      <c r="J5828">
        <v>1.802528921</v>
      </c>
      <c r="M5828">
        <v>8</v>
      </c>
      <c r="N5828">
        <v>399</v>
      </c>
      <c r="O5828">
        <v>1</v>
      </c>
      <c r="P5828">
        <v>3</v>
      </c>
      <c r="Q5828" t="str">
        <f>VLOOKUP(M5828,lookups!$A$1:$B$7, 2, FALSE)</f>
        <v>rotary screw</v>
      </c>
      <c r="R5828" t="str">
        <f>VLOOKUP(N5828,lookups!$D$1:$E$6, 2, FALSE)</f>
        <v>hucuktlis r</v>
      </c>
      <c r="S5828" t="str">
        <f>VLOOKUP(C5828,lookups!$G$1:$H$3, 2, FALSE)</f>
        <v>smolt</v>
      </c>
    </row>
    <row r="5829" spans="1:19" x14ac:dyDescent="0.25">
      <c r="A5829" s="1">
        <v>34811</v>
      </c>
      <c r="B5829">
        <v>1</v>
      </c>
      <c r="C5829">
        <v>1</v>
      </c>
      <c r="D5829">
        <v>1</v>
      </c>
      <c r="E5829">
        <v>1995</v>
      </c>
      <c r="F5829">
        <v>50</v>
      </c>
      <c r="G5829">
        <v>1</v>
      </c>
      <c r="H5829">
        <v>52</v>
      </c>
      <c r="I5829">
        <v>1.26</v>
      </c>
      <c r="J5829">
        <v>1.129943503</v>
      </c>
      <c r="M5829">
        <v>8</v>
      </c>
      <c r="N5829">
        <v>399</v>
      </c>
      <c r="O5829">
        <v>1</v>
      </c>
      <c r="P5829">
        <v>3</v>
      </c>
      <c r="Q5829" t="str">
        <f>VLOOKUP(M5829,lookups!$A$1:$B$7, 2, FALSE)</f>
        <v>rotary screw</v>
      </c>
      <c r="R5829" t="str">
        <f>VLOOKUP(N5829,lookups!$D$1:$E$6, 2, FALSE)</f>
        <v>hucuktlis r</v>
      </c>
      <c r="S5829" t="str">
        <f>VLOOKUP(C5829,lookups!$G$1:$H$3, 2, FALSE)</f>
        <v>smolt</v>
      </c>
    </row>
    <row r="5830" spans="1:19" x14ac:dyDescent="0.25">
      <c r="A5830" s="1">
        <v>34816</v>
      </c>
      <c r="B5830">
        <v>1</v>
      </c>
      <c r="C5830">
        <v>1</v>
      </c>
      <c r="D5830">
        <v>1</v>
      </c>
      <c r="E5830">
        <v>1995</v>
      </c>
      <c r="F5830">
        <v>1</v>
      </c>
      <c r="G5830">
        <v>1</v>
      </c>
      <c r="H5830">
        <v>58</v>
      </c>
      <c r="I5830">
        <v>1.76</v>
      </c>
      <c r="J5830">
        <v>1.5783337820000001</v>
      </c>
      <c r="M5830">
        <v>8</v>
      </c>
      <c r="N5830">
        <v>399</v>
      </c>
      <c r="O5830">
        <v>1</v>
      </c>
      <c r="P5830">
        <v>3</v>
      </c>
      <c r="Q5830" t="str">
        <f>VLOOKUP(M5830,lookups!$A$1:$B$7, 2, FALSE)</f>
        <v>rotary screw</v>
      </c>
      <c r="R5830" t="str">
        <f>VLOOKUP(N5830,lookups!$D$1:$E$6, 2, FALSE)</f>
        <v>hucuktlis r</v>
      </c>
      <c r="S5830" t="str">
        <f>VLOOKUP(C5830,lookups!$G$1:$H$3, 2, FALSE)</f>
        <v>smolt</v>
      </c>
    </row>
    <row r="5831" spans="1:19" x14ac:dyDescent="0.25">
      <c r="A5831" s="1">
        <v>34816</v>
      </c>
      <c r="B5831">
        <v>1</v>
      </c>
      <c r="C5831">
        <v>1</v>
      </c>
      <c r="D5831">
        <v>1</v>
      </c>
      <c r="E5831">
        <v>1995</v>
      </c>
      <c r="F5831">
        <v>2</v>
      </c>
      <c r="G5831">
        <v>1</v>
      </c>
      <c r="H5831">
        <v>55</v>
      </c>
      <c r="I5831">
        <v>1.62</v>
      </c>
      <c r="J5831">
        <v>1.452784504</v>
      </c>
      <c r="M5831">
        <v>8</v>
      </c>
      <c r="N5831">
        <v>399</v>
      </c>
      <c r="O5831">
        <v>1</v>
      </c>
      <c r="P5831">
        <v>3</v>
      </c>
      <c r="Q5831" t="str">
        <f>VLOOKUP(M5831,lookups!$A$1:$B$7, 2, FALSE)</f>
        <v>rotary screw</v>
      </c>
      <c r="R5831" t="str">
        <f>VLOOKUP(N5831,lookups!$D$1:$E$6, 2, FALSE)</f>
        <v>hucuktlis r</v>
      </c>
      <c r="S5831" t="str">
        <f>VLOOKUP(C5831,lookups!$G$1:$H$3, 2, FALSE)</f>
        <v>smolt</v>
      </c>
    </row>
    <row r="5832" spans="1:19" x14ac:dyDescent="0.25">
      <c r="A5832" s="1">
        <v>34816</v>
      </c>
      <c r="B5832">
        <v>1</v>
      </c>
      <c r="C5832">
        <v>1</v>
      </c>
      <c r="D5832">
        <v>1</v>
      </c>
      <c r="E5832">
        <v>1995</v>
      </c>
      <c r="F5832">
        <v>3</v>
      </c>
      <c r="G5832">
        <v>1</v>
      </c>
      <c r="H5832">
        <v>54</v>
      </c>
      <c r="I5832">
        <v>1.49</v>
      </c>
      <c r="J5832">
        <v>1.3362030309999999</v>
      </c>
      <c r="M5832">
        <v>8</v>
      </c>
      <c r="N5832">
        <v>399</v>
      </c>
      <c r="O5832">
        <v>1</v>
      </c>
      <c r="P5832">
        <v>3</v>
      </c>
      <c r="Q5832" t="str">
        <f>VLOOKUP(M5832,lookups!$A$1:$B$7, 2, FALSE)</f>
        <v>rotary screw</v>
      </c>
      <c r="R5832" t="str">
        <f>VLOOKUP(N5832,lookups!$D$1:$E$6, 2, FALSE)</f>
        <v>hucuktlis r</v>
      </c>
      <c r="S5832" t="str">
        <f>VLOOKUP(C5832,lookups!$G$1:$H$3, 2, FALSE)</f>
        <v>smolt</v>
      </c>
    </row>
    <row r="5833" spans="1:19" x14ac:dyDescent="0.25">
      <c r="A5833" s="1">
        <v>34816</v>
      </c>
      <c r="B5833">
        <v>1</v>
      </c>
      <c r="C5833">
        <v>1</v>
      </c>
      <c r="D5833">
        <v>1</v>
      </c>
      <c r="E5833">
        <v>1995</v>
      </c>
      <c r="F5833">
        <v>4</v>
      </c>
      <c r="G5833">
        <v>1</v>
      </c>
      <c r="H5833">
        <v>55</v>
      </c>
      <c r="I5833">
        <v>1.57</v>
      </c>
      <c r="J5833">
        <v>1.4079454760000001</v>
      </c>
      <c r="M5833">
        <v>8</v>
      </c>
      <c r="N5833">
        <v>399</v>
      </c>
      <c r="O5833">
        <v>1</v>
      </c>
      <c r="P5833">
        <v>3</v>
      </c>
      <c r="Q5833" t="str">
        <f>VLOOKUP(M5833,lookups!$A$1:$B$7, 2, FALSE)</f>
        <v>rotary screw</v>
      </c>
      <c r="R5833" t="str">
        <f>VLOOKUP(N5833,lookups!$D$1:$E$6, 2, FALSE)</f>
        <v>hucuktlis r</v>
      </c>
      <c r="S5833" t="str">
        <f>VLOOKUP(C5833,lookups!$G$1:$H$3, 2, FALSE)</f>
        <v>smolt</v>
      </c>
    </row>
    <row r="5834" spans="1:19" x14ac:dyDescent="0.25">
      <c r="A5834" s="1">
        <v>34816</v>
      </c>
      <c r="B5834">
        <v>1</v>
      </c>
      <c r="C5834">
        <v>1</v>
      </c>
      <c r="D5834">
        <v>1</v>
      </c>
      <c r="E5834">
        <v>1995</v>
      </c>
      <c r="F5834">
        <v>5</v>
      </c>
      <c r="G5834">
        <v>1</v>
      </c>
      <c r="H5834">
        <v>62</v>
      </c>
      <c r="I5834">
        <v>2.23</v>
      </c>
      <c r="J5834">
        <v>1.9998206439999999</v>
      </c>
      <c r="M5834">
        <v>8</v>
      </c>
      <c r="N5834">
        <v>399</v>
      </c>
      <c r="O5834">
        <v>1</v>
      </c>
      <c r="P5834">
        <v>3</v>
      </c>
      <c r="Q5834" t="str">
        <f>VLOOKUP(M5834,lookups!$A$1:$B$7, 2, FALSE)</f>
        <v>rotary screw</v>
      </c>
      <c r="R5834" t="str">
        <f>VLOOKUP(N5834,lookups!$D$1:$E$6, 2, FALSE)</f>
        <v>hucuktlis r</v>
      </c>
      <c r="S5834" t="str">
        <f>VLOOKUP(C5834,lookups!$G$1:$H$3, 2, FALSE)</f>
        <v>smolt</v>
      </c>
    </row>
    <row r="5835" spans="1:19" x14ac:dyDescent="0.25">
      <c r="A5835" s="1">
        <v>34816</v>
      </c>
      <c r="B5835">
        <v>1</v>
      </c>
      <c r="C5835">
        <v>1</v>
      </c>
      <c r="D5835">
        <v>1</v>
      </c>
      <c r="E5835">
        <v>1995</v>
      </c>
      <c r="F5835">
        <v>6</v>
      </c>
      <c r="G5835">
        <v>1</v>
      </c>
      <c r="H5835">
        <v>50</v>
      </c>
      <c r="I5835">
        <v>1.1000000000000001</v>
      </c>
      <c r="J5835">
        <v>0.98645861400000001</v>
      </c>
      <c r="M5835">
        <v>8</v>
      </c>
      <c r="N5835">
        <v>399</v>
      </c>
      <c r="O5835">
        <v>1</v>
      </c>
      <c r="P5835">
        <v>3</v>
      </c>
      <c r="Q5835" t="str">
        <f>VLOOKUP(M5835,lookups!$A$1:$B$7, 2, FALSE)</f>
        <v>rotary screw</v>
      </c>
      <c r="R5835" t="str">
        <f>VLOOKUP(N5835,lookups!$D$1:$E$6, 2, FALSE)</f>
        <v>hucuktlis r</v>
      </c>
      <c r="S5835" t="str">
        <f>VLOOKUP(C5835,lookups!$G$1:$H$3, 2, FALSE)</f>
        <v>smolt</v>
      </c>
    </row>
    <row r="5836" spans="1:19" x14ac:dyDescent="0.25">
      <c r="A5836" s="1">
        <v>34816</v>
      </c>
      <c r="B5836">
        <v>1</v>
      </c>
      <c r="C5836">
        <v>1</v>
      </c>
      <c r="D5836">
        <v>1</v>
      </c>
      <c r="E5836">
        <v>1995</v>
      </c>
      <c r="F5836">
        <v>7</v>
      </c>
      <c r="G5836">
        <v>1</v>
      </c>
      <c r="H5836">
        <v>65</v>
      </c>
      <c r="I5836">
        <v>2.7</v>
      </c>
      <c r="J5836">
        <v>2.4213075060000002</v>
      </c>
      <c r="M5836">
        <v>8</v>
      </c>
      <c r="N5836">
        <v>399</v>
      </c>
      <c r="O5836">
        <v>1</v>
      </c>
      <c r="P5836">
        <v>3</v>
      </c>
      <c r="Q5836" t="str">
        <f>VLOOKUP(M5836,lookups!$A$1:$B$7, 2, FALSE)</f>
        <v>rotary screw</v>
      </c>
      <c r="R5836" t="str">
        <f>VLOOKUP(N5836,lookups!$D$1:$E$6, 2, FALSE)</f>
        <v>hucuktlis r</v>
      </c>
      <c r="S5836" t="str">
        <f>VLOOKUP(C5836,lookups!$G$1:$H$3, 2, FALSE)</f>
        <v>smolt</v>
      </c>
    </row>
    <row r="5837" spans="1:19" x14ac:dyDescent="0.25">
      <c r="A5837" s="1">
        <v>34816</v>
      </c>
      <c r="B5837">
        <v>1</v>
      </c>
      <c r="C5837">
        <v>1</v>
      </c>
      <c r="D5837">
        <v>1</v>
      </c>
      <c r="E5837">
        <v>1995</v>
      </c>
      <c r="F5837">
        <v>8</v>
      </c>
      <c r="G5837">
        <v>1</v>
      </c>
      <c r="H5837">
        <v>55</v>
      </c>
      <c r="I5837">
        <v>1.42</v>
      </c>
      <c r="J5837">
        <v>1.273428392</v>
      </c>
      <c r="M5837">
        <v>8</v>
      </c>
      <c r="N5837">
        <v>399</v>
      </c>
      <c r="O5837">
        <v>1</v>
      </c>
      <c r="P5837">
        <v>3</v>
      </c>
      <c r="Q5837" t="str">
        <f>VLOOKUP(M5837,lookups!$A$1:$B$7, 2, FALSE)</f>
        <v>rotary screw</v>
      </c>
      <c r="R5837" t="str">
        <f>VLOOKUP(N5837,lookups!$D$1:$E$6, 2, FALSE)</f>
        <v>hucuktlis r</v>
      </c>
      <c r="S5837" t="str">
        <f>VLOOKUP(C5837,lookups!$G$1:$H$3, 2, FALSE)</f>
        <v>smolt</v>
      </c>
    </row>
    <row r="5838" spans="1:19" x14ac:dyDescent="0.25">
      <c r="A5838" s="1">
        <v>34816</v>
      </c>
      <c r="B5838">
        <v>1</v>
      </c>
      <c r="C5838">
        <v>1</v>
      </c>
      <c r="D5838">
        <v>1</v>
      </c>
      <c r="E5838">
        <v>1995</v>
      </c>
      <c r="F5838">
        <v>9</v>
      </c>
      <c r="G5838">
        <v>1</v>
      </c>
      <c r="H5838">
        <v>63</v>
      </c>
      <c r="I5838">
        <v>2.42</v>
      </c>
      <c r="J5838">
        <v>2.1702089500000001</v>
      </c>
      <c r="M5838">
        <v>8</v>
      </c>
      <c r="N5838">
        <v>399</v>
      </c>
      <c r="O5838">
        <v>1</v>
      </c>
      <c r="P5838">
        <v>3</v>
      </c>
      <c r="Q5838" t="str">
        <f>VLOOKUP(M5838,lookups!$A$1:$B$7, 2, FALSE)</f>
        <v>rotary screw</v>
      </c>
      <c r="R5838" t="str">
        <f>VLOOKUP(N5838,lookups!$D$1:$E$6, 2, FALSE)</f>
        <v>hucuktlis r</v>
      </c>
      <c r="S5838" t="str">
        <f>VLOOKUP(C5838,lookups!$G$1:$H$3, 2, FALSE)</f>
        <v>smolt</v>
      </c>
    </row>
    <row r="5839" spans="1:19" x14ac:dyDescent="0.25">
      <c r="A5839" s="1">
        <v>34816</v>
      </c>
      <c r="B5839">
        <v>1</v>
      </c>
      <c r="C5839">
        <v>1</v>
      </c>
      <c r="D5839">
        <v>1</v>
      </c>
      <c r="E5839">
        <v>1995</v>
      </c>
      <c r="F5839">
        <v>10</v>
      </c>
      <c r="G5839">
        <v>1</v>
      </c>
      <c r="H5839">
        <v>60</v>
      </c>
      <c r="I5839">
        <v>1.93</v>
      </c>
      <c r="J5839">
        <v>1.7307864770000001</v>
      </c>
      <c r="M5839">
        <v>8</v>
      </c>
      <c r="N5839">
        <v>399</v>
      </c>
      <c r="O5839">
        <v>1</v>
      </c>
      <c r="P5839">
        <v>3</v>
      </c>
      <c r="Q5839" t="str">
        <f>VLOOKUP(M5839,lookups!$A$1:$B$7, 2, FALSE)</f>
        <v>rotary screw</v>
      </c>
      <c r="R5839" t="str">
        <f>VLOOKUP(N5839,lookups!$D$1:$E$6, 2, FALSE)</f>
        <v>hucuktlis r</v>
      </c>
      <c r="S5839" t="str">
        <f>VLOOKUP(C5839,lookups!$G$1:$H$3, 2, FALSE)</f>
        <v>smolt</v>
      </c>
    </row>
    <row r="5840" spans="1:19" x14ac:dyDescent="0.25">
      <c r="A5840" s="1">
        <v>34816</v>
      </c>
      <c r="B5840">
        <v>1</v>
      </c>
      <c r="C5840">
        <v>1</v>
      </c>
      <c r="D5840">
        <v>1</v>
      </c>
      <c r="E5840">
        <v>1995</v>
      </c>
      <c r="F5840">
        <v>11</v>
      </c>
      <c r="G5840">
        <v>1</v>
      </c>
      <c r="H5840">
        <v>53</v>
      </c>
      <c r="I5840">
        <v>1.35</v>
      </c>
      <c r="J5840">
        <v>1.2106537530000001</v>
      </c>
      <c r="M5840">
        <v>8</v>
      </c>
      <c r="N5840">
        <v>399</v>
      </c>
      <c r="O5840">
        <v>1</v>
      </c>
      <c r="P5840">
        <v>3</v>
      </c>
      <c r="Q5840" t="str">
        <f>VLOOKUP(M5840,lookups!$A$1:$B$7, 2, FALSE)</f>
        <v>rotary screw</v>
      </c>
      <c r="R5840" t="str">
        <f>VLOOKUP(N5840,lookups!$D$1:$E$6, 2, FALSE)</f>
        <v>hucuktlis r</v>
      </c>
      <c r="S5840" t="str">
        <f>VLOOKUP(C5840,lookups!$G$1:$H$3, 2, FALSE)</f>
        <v>smolt</v>
      </c>
    </row>
    <row r="5841" spans="1:19" x14ac:dyDescent="0.25">
      <c r="A5841" s="1">
        <v>34816</v>
      </c>
      <c r="B5841">
        <v>1</v>
      </c>
      <c r="C5841">
        <v>1</v>
      </c>
      <c r="D5841">
        <v>1</v>
      </c>
      <c r="E5841">
        <v>1995</v>
      </c>
      <c r="F5841">
        <v>12</v>
      </c>
      <c r="G5841">
        <v>1</v>
      </c>
      <c r="H5841">
        <v>67</v>
      </c>
      <c r="I5841">
        <v>2.78</v>
      </c>
      <c r="J5841">
        <v>2.4930499510000002</v>
      </c>
      <c r="M5841">
        <v>8</v>
      </c>
      <c r="N5841">
        <v>399</v>
      </c>
      <c r="O5841">
        <v>1</v>
      </c>
      <c r="P5841">
        <v>3</v>
      </c>
      <c r="Q5841" t="str">
        <f>VLOOKUP(M5841,lookups!$A$1:$B$7, 2, FALSE)</f>
        <v>rotary screw</v>
      </c>
      <c r="R5841" t="str">
        <f>VLOOKUP(N5841,lookups!$D$1:$E$6, 2, FALSE)</f>
        <v>hucuktlis r</v>
      </c>
      <c r="S5841" t="str">
        <f>VLOOKUP(C5841,lookups!$G$1:$H$3, 2, FALSE)</f>
        <v>smolt</v>
      </c>
    </row>
    <row r="5842" spans="1:19" x14ac:dyDescent="0.25">
      <c r="A5842" s="1">
        <v>34816</v>
      </c>
      <c r="B5842">
        <v>1</v>
      </c>
      <c r="C5842">
        <v>1</v>
      </c>
      <c r="D5842">
        <v>1</v>
      </c>
      <c r="E5842">
        <v>1995</v>
      </c>
      <c r="F5842">
        <v>13</v>
      </c>
      <c r="G5842">
        <v>1</v>
      </c>
      <c r="H5842">
        <v>59</v>
      </c>
      <c r="I5842">
        <v>1.88</v>
      </c>
      <c r="J5842">
        <v>1.6859474489999999</v>
      </c>
      <c r="M5842">
        <v>8</v>
      </c>
      <c r="N5842">
        <v>399</v>
      </c>
      <c r="O5842">
        <v>1</v>
      </c>
      <c r="P5842">
        <v>3</v>
      </c>
      <c r="Q5842" t="str">
        <f>VLOOKUP(M5842,lookups!$A$1:$B$7, 2, FALSE)</f>
        <v>rotary screw</v>
      </c>
      <c r="R5842" t="str">
        <f>VLOOKUP(N5842,lookups!$D$1:$E$6, 2, FALSE)</f>
        <v>hucuktlis r</v>
      </c>
      <c r="S5842" t="str">
        <f>VLOOKUP(C5842,lookups!$G$1:$H$3, 2, FALSE)</f>
        <v>smolt</v>
      </c>
    </row>
    <row r="5843" spans="1:19" x14ac:dyDescent="0.25">
      <c r="A5843" s="1">
        <v>34816</v>
      </c>
      <c r="B5843">
        <v>1</v>
      </c>
      <c r="C5843">
        <v>1</v>
      </c>
      <c r="D5843">
        <v>1</v>
      </c>
      <c r="E5843">
        <v>1995</v>
      </c>
      <c r="F5843">
        <v>14</v>
      </c>
      <c r="G5843">
        <v>1</v>
      </c>
      <c r="H5843">
        <v>49</v>
      </c>
      <c r="I5843">
        <v>1.1200000000000001</v>
      </c>
      <c r="J5843">
        <v>1.004394225</v>
      </c>
      <c r="M5843">
        <v>8</v>
      </c>
      <c r="N5843">
        <v>399</v>
      </c>
      <c r="O5843">
        <v>1</v>
      </c>
      <c r="P5843">
        <v>3</v>
      </c>
      <c r="Q5843" t="str">
        <f>VLOOKUP(M5843,lookups!$A$1:$B$7, 2, FALSE)</f>
        <v>rotary screw</v>
      </c>
      <c r="R5843" t="str">
        <f>VLOOKUP(N5843,lookups!$D$1:$E$6, 2, FALSE)</f>
        <v>hucuktlis r</v>
      </c>
      <c r="S5843" t="str">
        <f>VLOOKUP(C5843,lookups!$G$1:$H$3, 2, FALSE)</f>
        <v>smolt</v>
      </c>
    </row>
    <row r="5844" spans="1:19" x14ac:dyDescent="0.25">
      <c r="A5844" s="1">
        <v>34816</v>
      </c>
      <c r="B5844">
        <v>1</v>
      </c>
      <c r="C5844">
        <v>1</v>
      </c>
      <c r="D5844">
        <v>1</v>
      </c>
      <c r="E5844">
        <v>1995</v>
      </c>
      <c r="F5844">
        <v>15</v>
      </c>
      <c r="G5844">
        <v>1</v>
      </c>
      <c r="H5844">
        <v>54</v>
      </c>
      <c r="I5844">
        <v>1.42</v>
      </c>
      <c r="J5844">
        <v>1.273428392</v>
      </c>
      <c r="M5844">
        <v>8</v>
      </c>
      <c r="N5844">
        <v>399</v>
      </c>
      <c r="O5844">
        <v>1</v>
      </c>
      <c r="P5844">
        <v>3</v>
      </c>
      <c r="Q5844" t="str">
        <f>VLOOKUP(M5844,lookups!$A$1:$B$7, 2, FALSE)</f>
        <v>rotary screw</v>
      </c>
      <c r="R5844" t="str">
        <f>VLOOKUP(N5844,lookups!$D$1:$E$6, 2, FALSE)</f>
        <v>hucuktlis r</v>
      </c>
      <c r="S5844" t="str">
        <f>VLOOKUP(C5844,lookups!$G$1:$H$3, 2, FALSE)</f>
        <v>smolt</v>
      </c>
    </row>
    <row r="5845" spans="1:19" x14ac:dyDescent="0.25">
      <c r="A5845" s="1">
        <v>34816</v>
      </c>
      <c r="B5845">
        <v>1</v>
      </c>
      <c r="C5845">
        <v>1</v>
      </c>
      <c r="D5845">
        <v>1</v>
      </c>
      <c r="E5845">
        <v>1995</v>
      </c>
      <c r="F5845">
        <v>16</v>
      </c>
      <c r="G5845">
        <v>1</v>
      </c>
      <c r="H5845">
        <v>52</v>
      </c>
      <c r="I5845">
        <v>1.25</v>
      </c>
      <c r="J5845">
        <v>1.120975697</v>
      </c>
      <c r="M5845">
        <v>8</v>
      </c>
      <c r="N5845">
        <v>399</v>
      </c>
      <c r="O5845">
        <v>1</v>
      </c>
      <c r="P5845">
        <v>3</v>
      </c>
      <c r="Q5845" t="str">
        <f>VLOOKUP(M5845,lookups!$A$1:$B$7, 2, FALSE)</f>
        <v>rotary screw</v>
      </c>
      <c r="R5845" t="str">
        <f>VLOOKUP(N5845,lookups!$D$1:$E$6, 2, FALSE)</f>
        <v>hucuktlis r</v>
      </c>
      <c r="S5845" t="str">
        <f>VLOOKUP(C5845,lookups!$G$1:$H$3, 2, FALSE)</f>
        <v>smolt</v>
      </c>
    </row>
    <row r="5846" spans="1:19" x14ac:dyDescent="0.25">
      <c r="A5846" s="1">
        <v>34816</v>
      </c>
      <c r="B5846">
        <v>1</v>
      </c>
      <c r="C5846">
        <v>1</v>
      </c>
      <c r="D5846">
        <v>1</v>
      </c>
      <c r="E5846">
        <v>1995</v>
      </c>
      <c r="F5846">
        <v>17</v>
      </c>
      <c r="G5846">
        <v>1</v>
      </c>
      <c r="H5846">
        <v>57</v>
      </c>
      <c r="I5846">
        <v>1.74</v>
      </c>
      <c r="J5846">
        <v>1.5603981709999999</v>
      </c>
      <c r="M5846">
        <v>8</v>
      </c>
      <c r="N5846">
        <v>399</v>
      </c>
      <c r="O5846">
        <v>1</v>
      </c>
      <c r="P5846">
        <v>3</v>
      </c>
      <c r="Q5846" t="str">
        <f>VLOOKUP(M5846,lookups!$A$1:$B$7, 2, FALSE)</f>
        <v>rotary screw</v>
      </c>
      <c r="R5846" t="str">
        <f>VLOOKUP(N5846,lookups!$D$1:$E$6, 2, FALSE)</f>
        <v>hucuktlis r</v>
      </c>
      <c r="S5846" t="str">
        <f>VLOOKUP(C5846,lookups!$G$1:$H$3, 2, FALSE)</f>
        <v>smolt</v>
      </c>
    </row>
    <row r="5847" spans="1:19" x14ac:dyDescent="0.25">
      <c r="A5847" s="1">
        <v>34816</v>
      </c>
      <c r="B5847">
        <v>1</v>
      </c>
      <c r="C5847">
        <v>1</v>
      </c>
      <c r="D5847">
        <v>1</v>
      </c>
      <c r="E5847">
        <v>1995</v>
      </c>
      <c r="F5847">
        <v>18</v>
      </c>
      <c r="G5847">
        <v>1</v>
      </c>
      <c r="H5847">
        <v>56</v>
      </c>
      <c r="I5847">
        <v>1.64</v>
      </c>
      <c r="J5847">
        <v>1.470720115</v>
      </c>
      <c r="M5847">
        <v>8</v>
      </c>
      <c r="N5847">
        <v>399</v>
      </c>
      <c r="O5847">
        <v>1</v>
      </c>
      <c r="P5847">
        <v>3</v>
      </c>
      <c r="Q5847" t="str">
        <f>VLOOKUP(M5847,lookups!$A$1:$B$7, 2, FALSE)</f>
        <v>rotary screw</v>
      </c>
      <c r="R5847" t="str">
        <f>VLOOKUP(N5847,lookups!$D$1:$E$6, 2, FALSE)</f>
        <v>hucuktlis r</v>
      </c>
      <c r="S5847" t="str">
        <f>VLOOKUP(C5847,lookups!$G$1:$H$3, 2, FALSE)</f>
        <v>smolt</v>
      </c>
    </row>
    <row r="5848" spans="1:19" x14ac:dyDescent="0.25">
      <c r="A5848" s="1">
        <v>34816</v>
      </c>
      <c r="B5848">
        <v>1</v>
      </c>
      <c r="C5848">
        <v>1</v>
      </c>
      <c r="D5848">
        <v>1</v>
      </c>
      <c r="E5848">
        <v>1995</v>
      </c>
      <c r="F5848">
        <v>19</v>
      </c>
      <c r="G5848">
        <v>1</v>
      </c>
      <c r="H5848">
        <v>54</v>
      </c>
      <c r="I5848">
        <v>1.41</v>
      </c>
      <c r="J5848">
        <v>1.264460586</v>
      </c>
      <c r="M5848">
        <v>8</v>
      </c>
      <c r="N5848">
        <v>399</v>
      </c>
      <c r="O5848">
        <v>1</v>
      </c>
      <c r="P5848">
        <v>3</v>
      </c>
      <c r="Q5848" t="str">
        <f>VLOOKUP(M5848,lookups!$A$1:$B$7, 2, FALSE)</f>
        <v>rotary screw</v>
      </c>
      <c r="R5848" t="str">
        <f>VLOOKUP(N5848,lookups!$D$1:$E$6, 2, FALSE)</f>
        <v>hucuktlis r</v>
      </c>
      <c r="S5848" t="str">
        <f>VLOOKUP(C5848,lookups!$G$1:$H$3, 2, FALSE)</f>
        <v>smolt</v>
      </c>
    </row>
    <row r="5849" spans="1:19" x14ac:dyDescent="0.25">
      <c r="A5849" s="1">
        <v>34816</v>
      </c>
      <c r="B5849">
        <v>1</v>
      </c>
      <c r="C5849">
        <v>1</v>
      </c>
      <c r="D5849">
        <v>1</v>
      </c>
      <c r="E5849">
        <v>1995</v>
      </c>
      <c r="F5849">
        <v>20</v>
      </c>
      <c r="G5849">
        <v>1</v>
      </c>
      <c r="H5849">
        <v>56</v>
      </c>
      <c r="I5849">
        <v>1.61</v>
      </c>
      <c r="J5849">
        <v>1.443816698</v>
      </c>
      <c r="M5849">
        <v>8</v>
      </c>
      <c r="N5849">
        <v>399</v>
      </c>
      <c r="O5849">
        <v>1</v>
      </c>
      <c r="P5849">
        <v>3</v>
      </c>
      <c r="Q5849" t="str">
        <f>VLOOKUP(M5849,lookups!$A$1:$B$7, 2, FALSE)</f>
        <v>rotary screw</v>
      </c>
      <c r="R5849" t="str">
        <f>VLOOKUP(N5849,lookups!$D$1:$E$6, 2, FALSE)</f>
        <v>hucuktlis r</v>
      </c>
      <c r="S5849" t="str">
        <f>VLOOKUP(C5849,lookups!$G$1:$H$3, 2, FALSE)</f>
        <v>smolt</v>
      </c>
    </row>
    <row r="5850" spans="1:19" x14ac:dyDescent="0.25">
      <c r="A5850" s="1">
        <v>34816</v>
      </c>
      <c r="B5850">
        <v>1</v>
      </c>
      <c r="C5850">
        <v>1</v>
      </c>
      <c r="D5850">
        <v>1</v>
      </c>
      <c r="E5850">
        <v>1995</v>
      </c>
      <c r="F5850">
        <v>21</v>
      </c>
      <c r="G5850">
        <v>1</v>
      </c>
      <c r="H5850">
        <v>58</v>
      </c>
      <c r="I5850">
        <v>1.73</v>
      </c>
      <c r="J5850">
        <v>1.5514303650000001</v>
      </c>
      <c r="M5850">
        <v>8</v>
      </c>
      <c r="N5850">
        <v>399</v>
      </c>
      <c r="O5850">
        <v>1</v>
      </c>
      <c r="P5850">
        <v>3</v>
      </c>
      <c r="Q5850" t="str">
        <f>VLOOKUP(M5850,lookups!$A$1:$B$7, 2, FALSE)</f>
        <v>rotary screw</v>
      </c>
      <c r="R5850" t="str">
        <f>VLOOKUP(N5850,lookups!$D$1:$E$6, 2, FALSE)</f>
        <v>hucuktlis r</v>
      </c>
      <c r="S5850" t="str">
        <f>VLOOKUP(C5850,lookups!$G$1:$H$3, 2, FALSE)</f>
        <v>smolt</v>
      </c>
    </row>
    <row r="5851" spans="1:19" x14ac:dyDescent="0.25">
      <c r="A5851" s="1">
        <v>34816</v>
      </c>
      <c r="B5851">
        <v>1</v>
      </c>
      <c r="C5851">
        <v>1</v>
      </c>
      <c r="D5851">
        <v>1</v>
      </c>
      <c r="E5851">
        <v>1995</v>
      </c>
      <c r="F5851">
        <v>22</v>
      </c>
      <c r="G5851">
        <v>1</v>
      </c>
      <c r="H5851">
        <v>58</v>
      </c>
      <c r="I5851">
        <v>1.83</v>
      </c>
      <c r="J5851">
        <v>1.641108421</v>
      </c>
      <c r="M5851">
        <v>8</v>
      </c>
      <c r="N5851">
        <v>399</v>
      </c>
      <c r="O5851">
        <v>1</v>
      </c>
      <c r="P5851">
        <v>3</v>
      </c>
      <c r="Q5851" t="str">
        <f>VLOOKUP(M5851,lookups!$A$1:$B$7, 2, FALSE)</f>
        <v>rotary screw</v>
      </c>
      <c r="R5851" t="str">
        <f>VLOOKUP(N5851,lookups!$D$1:$E$6, 2, FALSE)</f>
        <v>hucuktlis r</v>
      </c>
      <c r="S5851" t="str">
        <f>VLOOKUP(C5851,lookups!$G$1:$H$3, 2, FALSE)</f>
        <v>smolt</v>
      </c>
    </row>
    <row r="5852" spans="1:19" x14ac:dyDescent="0.25">
      <c r="A5852" s="1">
        <v>34816</v>
      </c>
      <c r="B5852">
        <v>1</v>
      </c>
      <c r="C5852">
        <v>1</v>
      </c>
      <c r="D5852">
        <v>1</v>
      </c>
      <c r="E5852">
        <v>1995</v>
      </c>
      <c r="F5852">
        <v>23</v>
      </c>
      <c r="G5852">
        <v>1</v>
      </c>
      <c r="H5852">
        <v>65</v>
      </c>
      <c r="I5852">
        <v>2.42</v>
      </c>
      <c r="J5852">
        <v>2.1702089500000001</v>
      </c>
      <c r="M5852">
        <v>8</v>
      </c>
      <c r="N5852">
        <v>399</v>
      </c>
      <c r="O5852">
        <v>1</v>
      </c>
      <c r="P5852">
        <v>3</v>
      </c>
      <c r="Q5852" t="str">
        <f>VLOOKUP(M5852,lookups!$A$1:$B$7, 2, FALSE)</f>
        <v>rotary screw</v>
      </c>
      <c r="R5852" t="str">
        <f>VLOOKUP(N5852,lookups!$D$1:$E$6, 2, FALSE)</f>
        <v>hucuktlis r</v>
      </c>
      <c r="S5852" t="str">
        <f>VLOOKUP(C5852,lookups!$G$1:$H$3, 2, FALSE)</f>
        <v>smolt</v>
      </c>
    </row>
    <row r="5853" spans="1:19" x14ac:dyDescent="0.25">
      <c r="A5853" s="1">
        <v>34816</v>
      </c>
      <c r="B5853">
        <v>1</v>
      </c>
      <c r="C5853">
        <v>1</v>
      </c>
      <c r="D5853">
        <v>1</v>
      </c>
      <c r="E5853">
        <v>1995</v>
      </c>
      <c r="F5853">
        <v>24</v>
      </c>
      <c r="G5853">
        <v>1</v>
      </c>
      <c r="H5853">
        <v>48</v>
      </c>
      <c r="I5853">
        <v>0.87</v>
      </c>
      <c r="J5853">
        <v>0.78019908500000001</v>
      </c>
      <c r="M5853">
        <v>8</v>
      </c>
      <c r="N5853">
        <v>399</v>
      </c>
      <c r="O5853">
        <v>1</v>
      </c>
      <c r="P5853">
        <v>3</v>
      </c>
      <c r="Q5853" t="str">
        <f>VLOOKUP(M5853,lookups!$A$1:$B$7, 2, FALSE)</f>
        <v>rotary screw</v>
      </c>
      <c r="R5853" t="str">
        <f>VLOOKUP(N5853,lookups!$D$1:$E$6, 2, FALSE)</f>
        <v>hucuktlis r</v>
      </c>
      <c r="S5853" t="str">
        <f>VLOOKUP(C5853,lookups!$G$1:$H$3, 2, FALSE)</f>
        <v>smolt</v>
      </c>
    </row>
    <row r="5854" spans="1:19" x14ac:dyDescent="0.25">
      <c r="A5854" s="1">
        <v>34816</v>
      </c>
      <c r="B5854">
        <v>1</v>
      </c>
      <c r="C5854">
        <v>1</v>
      </c>
      <c r="D5854">
        <v>1</v>
      </c>
      <c r="E5854">
        <v>1995</v>
      </c>
      <c r="F5854">
        <v>25</v>
      </c>
      <c r="G5854">
        <v>1</v>
      </c>
      <c r="H5854">
        <v>60</v>
      </c>
      <c r="I5854">
        <v>2.0099999999999998</v>
      </c>
      <c r="J5854">
        <v>1.802528921</v>
      </c>
      <c r="M5854">
        <v>8</v>
      </c>
      <c r="N5854">
        <v>399</v>
      </c>
      <c r="O5854">
        <v>1</v>
      </c>
      <c r="P5854">
        <v>3</v>
      </c>
      <c r="Q5854" t="str">
        <f>VLOOKUP(M5854,lookups!$A$1:$B$7, 2, FALSE)</f>
        <v>rotary screw</v>
      </c>
      <c r="R5854" t="str">
        <f>VLOOKUP(N5854,lookups!$D$1:$E$6, 2, FALSE)</f>
        <v>hucuktlis r</v>
      </c>
      <c r="S5854" t="str">
        <f>VLOOKUP(C5854,lookups!$G$1:$H$3, 2, FALSE)</f>
        <v>smolt</v>
      </c>
    </row>
    <row r="5855" spans="1:19" x14ac:dyDescent="0.25">
      <c r="A5855" s="1">
        <v>34816</v>
      </c>
      <c r="B5855">
        <v>1</v>
      </c>
      <c r="C5855">
        <v>1</v>
      </c>
      <c r="D5855">
        <v>1</v>
      </c>
      <c r="E5855">
        <v>1995</v>
      </c>
      <c r="F5855">
        <v>26</v>
      </c>
      <c r="G5855">
        <v>1</v>
      </c>
      <c r="H5855">
        <v>65</v>
      </c>
      <c r="I5855">
        <v>2.52</v>
      </c>
      <c r="J5855">
        <v>2.259887006</v>
      </c>
      <c r="M5855">
        <v>8</v>
      </c>
      <c r="N5855">
        <v>399</v>
      </c>
      <c r="O5855">
        <v>1</v>
      </c>
      <c r="P5855">
        <v>3</v>
      </c>
      <c r="Q5855" t="str">
        <f>VLOOKUP(M5855,lookups!$A$1:$B$7, 2, FALSE)</f>
        <v>rotary screw</v>
      </c>
      <c r="R5855" t="str">
        <f>VLOOKUP(N5855,lookups!$D$1:$E$6, 2, FALSE)</f>
        <v>hucuktlis r</v>
      </c>
      <c r="S5855" t="str">
        <f>VLOOKUP(C5855,lookups!$G$1:$H$3, 2, FALSE)</f>
        <v>smolt</v>
      </c>
    </row>
    <row r="5856" spans="1:19" x14ac:dyDescent="0.25">
      <c r="A5856" s="1">
        <v>34816</v>
      </c>
      <c r="B5856">
        <v>1</v>
      </c>
      <c r="C5856">
        <v>1</v>
      </c>
      <c r="D5856">
        <v>1</v>
      </c>
      <c r="E5856">
        <v>1995</v>
      </c>
      <c r="F5856">
        <v>27</v>
      </c>
      <c r="G5856">
        <v>1</v>
      </c>
      <c r="H5856">
        <v>57</v>
      </c>
      <c r="I5856">
        <v>1.61</v>
      </c>
      <c r="J5856">
        <v>1.443816698</v>
      </c>
      <c r="M5856">
        <v>8</v>
      </c>
      <c r="N5856">
        <v>399</v>
      </c>
      <c r="O5856">
        <v>1</v>
      </c>
      <c r="P5856">
        <v>3</v>
      </c>
      <c r="Q5856" t="str">
        <f>VLOOKUP(M5856,lookups!$A$1:$B$7, 2, FALSE)</f>
        <v>rotary screw</v>
      </c>
      <c r="R5856" t="str">
        <f>VLOOKUP(N5856,lookups!$D$1:$E$6, 2, FALSE)</f>
        <v>hucuktlis r</v>
      </c>
      <c r="S5856" t="str">
        <f>VLOOKUP(C5856,lookups!$G$1:$H$3, 2, FALSE)</f>
        <v>smolt</v>
      </c>
    </row>
    <row r="5857" spans="1:19" x14ac:dyDescent="0.25">
      <c r="A5857" s="1">
        <v>34816</v>
      </c>
      <c r="B5857">
        <v>1</v>
      </c>
      <c r="C5857">
        <v>1</v>
      </c>
      <c r="D5857">
        <v>1</v>
      </c>
      <c r="E5857">
        <v>1995</v>
      </c>
      <c r="F5857">
        <v>28</v>
      </c>
      <c r="G5857">
        <v>1</v>
      </c>
      <c r="H5857">
        <v>52</v>
      </c>
      <c r="I5857">
        <v>1.34</v>
      </c>
      <c r="J5857">
        <v>1.2016859470000001</v>
      </c>
      <c r="M5857">
        <v>8</v>
      </c>
      <c r="N5857">
        <v>399</v>
      </c>
      <c r="O5857">
        <v>1</v>
      </c>
      <c r="P5857">
        <v>3</v>
      </c>
      <c r="Q5857" t="str">
        <f>VLOOKUP(M5857,lookups!$A$1:$B$7, 2, FALSE)</f>
        <v>rotary screw</v>
      </c>
      <c r="R5857" t="str">
        <f>VLOOKUP(N5857,lookups!$D$1:$E$6, 2, FALSE)</f>
        <v>hucuktlis r</v>
      </c>
      <c r="S5857" t="str">
        <f>VLOOKUP(C5857,lookups!$G$1:$H$3, 2, FALSE)</f>
        <v>smolt</v>
      </c>
    </row>
    <row r="5858" spans="1:19" x14ac:dyDescent="0.25">
      <c r="A5858" s="1">
        <v>34816</v>
      </c>
      <c r="B5858">
        <v>1</v>
      </c>
      <c r="C5858">
        <v>1</v>
      </c>
      <c r="D5858">
        <v>1</v>
      </c>
      <c r="E5858">
        <v>1995</v>
      </c>
      <c r="F5858">
        <v>29</v>
      </c>
      <c r="G5858">
        <v>1</v>
      </c>
      <c r="H5858">
        <v>56</v>
      </c>
      <c r="I5858">
        <v>1.82</v>
      </c>
      <c r="J5858">
        <v>1.632140615</v>
      </c>
      <c r="M5858">
        <v>8</v>
      </c>
      <c r="N5858">
        <v>399</v>
      </c>
      <c r="O5858">
        <v>1</v>
      </c>
      <c r="P5858">
        <v>3</v>
      </c>
      <c r="Q5858" t="str">
        <f>VLOOKUP(M5858,lookups!$A$1:$B$7, 2, FALSE)</f>
        <v>rotary screw</v>
      </c>
      <c r="R5858" t="str">
        <f>VLOOKUP(N5858,lookups!$D$1:$E$6, 2, FALSE)</f>
        <v>hucuktlis r</v>
      </c>
      <c r="S5858" t="str">
        <f>VLOOKUP(C5858,lookups!$G$1:$H$3, 2, FALSE)</f>
        <v>smolt</v>
      </c>
    </row>
    <row r="5859" spans="1:19" x14ac:dyDescent="0.25">
      <c r="A5859" s="1">
        <v>34816</v>
      </c>
      <c r="B5859">
        <v>1</v>
      </c>
      <c r="C5859">
        <v>1</v>
      </c>
      <c r="D5859">
        <v>1</v>
      </c>
      <c r="E5859">
        <v>1995</v>
      </c>
      <c r="F5859">
        <v>30</v>
      </c>
      <c r="G5859">
        <v>1</v>
      </c>
      <c r="H5859">
        <v>48</v>
      </c>
      <c r="I5859">
        <v>1.06</v>
      </c>
      <c r="J5859">
        <v>0.950587391</v>
      </c>
      <c r="M5859">
        <v>8</v>
      </c>
      <c r="N5859">
        <v>399</v>
      </c>
      <c r="O5859">
        <v>1</v>
      </c>
      <c r="P5859">
        <v>3</v>
      </c>
      <c r="Q5859" t="str">
        <f>VLOOKUP(M5859,lookups!$A$1:$B$7, 2, FALSE)</f>
        <v>rotary screw</v>
      </c>
      <c r="R5859" t="str">
        <f>VLOOKUP(N5859,lookups!$D$1:$E$6, 2, FALSE)</f>
        <v>hucuktlis r</v>
      </c>
      <c r="S5859" t="str">
        <f>VLOOKUP(C5859,lookups!$G$1:$H$3, 2, FALSE)</f>
        <v>smolt</v>
      </c>
    </row>
    <row r="5860" spans="1:19" x14ac:dyDescent="0.25">
      <c r="A5860" s="1">
        <v>34816</v>
      </c>
      <c r="B5860">
        <v>1</v>
      </c>
      <c r="C5860">
        <v>1</v>
      </c>
      <c r="D5860">
        <v>1</v>
      </c>
      <c r="E5860">
        <v>1995</v>
      </c>
      <c r="F5860">
        <v>31</v>
      </c>
      <c r="G5860">
        <v>1</v>
      </c>
      <c r="H5860">
        <v>53</v>
      </c>
      <c r="I5860">
        <v>1.41</v>
      </c>
      <c r="J5860">
        <v>1.264460586</v>
      </c>
      <c r="M5860">
        <v>8</v>
      </c>
      <c r="N5860">
        <v>399</v>
      </c>
      <c r="O5860">
        <v>1</v>
      </c>
      <c r="P5860">
        <v>3</v>
      </c>
      <c r="Q5860" t="str">
        <f>VLOOKUP(M5860,lookups!$A$1:$B$7, 2, FALSE)</f>
        <v>rotary screw</v>
      </c>
      <c r="R5860" t="str">
        <f>VLOOKUP(N5860,lookups!$D$1:$E$6, 2, FALSE)</f>
        <v>hucuktlis r</v>
      </c>
      <c r="S5860" t="str">
        <f>VLOOKUP(C5860,lookups!$G$1:$H$3, 2, FALSE)</f>
        <v>smolt</v>
      </c>
    </row>
    <row r="5861" spans="1:19" x14ac:dyDescent="0.25">
      <c r="A5861" s="1">
        <v>34816</v>
      </c>
      <c r="B5861">
        <v>1</v>
      </c>
      <c r="C5861">
        <v>1</v>
      </c>
      <c r="D5861">
        <v>1</v>
      </c>
      <c r="E5861">
        <v>1995</v>
      </c>
      <c r="F5861">
        <v>32</v>
      </c>
      <c r="G5861">
        <v>1</v>
      </c>
      <c r="H5861">
        <v>55</v>
      </c>
      <c r="I5861">
        <v>1.35</v>
      </c>
      <c r="J5861">
        <v>1.2106537530000001</v>
      </c>
      <c r="M5861">
        <v>8</v>
      </c>
      <c r="N5861">
        <v>399</v>
      </c>
      <c r="O5861">
        <v>1</v>
      </c>
      <c r="P5861">
        <v>3</v>
      </c>
      <c r="Q5861" t="str">
        <f>VLOOKUP(M5861,lookups!$A$1:$B$7, 2, FALSE)</f>
        <v>rotary screw</v>
      </c>
      <c r="R5861" t="str">
        <f>VLOOKUP(N5861,lookups!$D$1:$E$6, 2, FALSE)</f>
        <v>hucuktlis r</v>
      </c>
      <c r="S5861" t="str">
        <f>VLOOKUP(C5861,lookups!$G$1:$H$3, 2, FALSE)</f>
        <v>smolt</v>
      </c>
    </row>
    <row r="5862" spans="1:19" x14ac:dyDescent="0.25">
      <c r="A5862" s="1">
        <v>34816</v>
      </c>
      <c r="B5862">
        <v>1</v>
      </c>
      <c r="C5862">
        <v>1</v>
      </c>
      <c r="D5862">
        <v>1</v>
      </c>
      <c r="E5862">
        <v>1995</v>
      </c>
      <c r="F5862">
        <v>33</v>
      </c>
      <c r="G5862">
        <v>1</v>
      </c>
      <c r="H5862">
        <v>58</v>
      </c>
      <c r="I5862">
        <v>1.77</v>
      </c>
      <c r="J5862">
        <v>1.587301587</v>
      </c>
      <c r="M5862">
        <v>8</v>
      </c>
      <c r="N5862">
        <v>399</v>
      </c>
      <c r="O5862">
        <v>1</v>
      </c>
      <c r="P5862">
        <v>3</v>
      </c>
      <c r="Q5862" t="str">
        <f>VLOOKUP(M5862,lookups!$A$1:$B$7, 2, FALSE)</f>
        <v>rotary screw</v>
      </c>
      <c r="R5862" t="str">
        <f>VLOOKUP(N5862,lookups!$D$1:$E$6, 2, FALSE)</f>
        <v>hucuktlis r</v>
      </c>
      <c r="S5862" t="str">
        <f>VLOOKUP(C5862,lookups!$G$1:$H$3, 2, FALSE)</f>
        <v>smolt</v>
      </c>
    </row>
    <row r="5863" spans="1:19" x14ac:dyDescent="0.25">
      <c r="A5863" s="1">
        <v>34816</v>
      </c>
      <c r="B5863">
        <v>1</v>
      </c>
      <c r="C5863">
        <v>1</v>
      </c>
      <c r="D5863">
        <v>1</v>
      </c>
      <c r="E5863">
        <v>1995</v>
      </c>
      <c r="F5863">
        <v>34</v>
      </c>
      <c r="G5863">
        <v>1</v>
      </c>
      <c r="H5863">
        <v>63</v>
      </c>
      <c r="I5863">
        <v>2.21</v>
      </c>
      <c r="J5863">
        <v>1.981885033</v>
      </c>
      <c r="M5863">
        <v>8</v>
      </c>
      <c r="N5863">
        <v>399</v>
      </c>
      <c r="O5863">
        <v>1</v>
      </c>
      <c r="P5863">
        <v>3</v>
      </c>
      <c r="Q5863" t="str">
        <f>VLOOKUP(M5863,lookups!$A$1:$B$7, 2, FALSE)</f>
        <v>rotary screw</v>
      </c>
      <c r="R5863" t="str">
        <f>VLOOKUP(N5863,lookups!$D$1:$E$6, 2, FALSE)</f>
        <v>hucuktlis r</v>
      </c>
      <c r="S5863" t="str">
        <f>VLOOKUP(C5863,lookups!$G$1:$H$3, 2, FALSE)</f>
        <v>smolt</v>
      </c>
    </row>
    <row r="5864" spans="1:19" x14ac:dyDescent="0.25">
      <c r="A5864" s="1">
        <v>34816</v>
      </c>
      <c r="B5864">
        <v>1</v>
      </c>
      <c r="C5864">
        <v>1</v>
      </c>
      <c r="D5864">
        <v>1</v>
      </c>
      <c r="E5864">
        <v>1995</v>
      </c>
      <c r="F5864">
        <v>35</v>
      </c>
      <c r="G5864">
        <v>1</v>
      </c>
      <c r="H5864">
        <v>53</v>
      </c>
      <c r="I5864">
        <v>1.41</v>
      </c>
      <c r="J5864">
        <v>1.264460586</v>
      </c>
      <c r="M5864">
        <v>8</v>
      </c>
      <c r="N5864">
        <v>399</v>
      </c>
      <c r="O5864">
        <v>1</v>
      </c>
      <c r="P5864">
        <v>3</v>
      </c>
      <c r="Q5864" t="str">
        <f>VLOOKUP(M5864,lookups!$A$1:$B$7, 2, FALSE)</f>
        <v>rotary screw</v>
      </c>
      <c r="R5864" t="str">
        <f>VLOOKUP(N5864,lookups!$D$1:$E$6, 2, FALSE)</f>
        <v>hucuktlis r</v>
      </c>
      <c r="S5864" t="str">
        <f>VLOOKUP(C5864,lookups!$G$1:$H$3, 2, FALSE)</f>
        <v>smolt</v>
      </c>
    </row>
    <row r="5865" spans="1:19" x14ac:dyDescent="0.25">
      <c r="A5865" s="1">
        <v>34816</v>
      </c>
      <c r="B5865">
        <v>1</v>
      </c>
      <c r="C5865">
        <v>1</v>
      </c>
      <c r="D5865">
        <v>1</v>
      </c>
      <c r="E5865">
        <v>1995</v>
      </c>
      <c r="F5865">
        <v>36</v>
      </c>
      <c r="G5865">
        <v>1</v>
      </c>
      <c r="H5865">
        <v>57</v>
      </c>
      <c r="I5865">
        <v>1.69</v>
      </c>
      <c r="J5865">
        <v>1.5155591429999999</v>
      </c>
      <c r="M5865">
        <v>8</v>
      </c>
      <c r="N5865">
        <v>399</v>
      </c>
      <c r="O5865">
        <v>1</v>
      </c>
      <c r="P5865">
        <v>3</v>
      </c>
      <c r="Q5865" t="str">
        <f>VLOOKUP(M5865,lookups!$A$1:$B$7, 2, FALSE)</f>
        <v>rotary screw</v>
      </c>
      <c r="R5865" t="str">
        <f>VLOOKUP(N5865,lookups!$D$1:$E$6, 2, FALSE)</f>
        <v>hucuktlis r</v>
      </c>
      <c r="S5865" t="str">
        <f>VLOOKUP(C5865,lookups!$G$1:$H$3, 2, FALSE)</f>
        <v>smolt</v>
      </c>
    </row>
    <row r="5866" spans="1:19" x14ac:dyDescent="0.25">
      <c r="A5866" s="1">
        <v>34816</v>
      </c>
      <c r="B5866">
        <v>1</v>
      </c>
      <c r="C5866">
        <v>1</v>
      </c>
      <c r="D5866">
        <v>1</v>
      </c>
      <c r="E5866">
        <v>1995</v>
      </c>
      <c r="F5866">
        <v>37</v>
      </c>
      <c r="G5866">
        <v>1</v>
      </c>
      <c r="H5866">
        <v>58</v>
      </c>
      <c r="I5866">
        <v>2.02</v>
      </c>
      <c r="J5866">
        <v>1.811496727</v>
      </c>
      <c r="M5866">
        <v>8</v>
      </c>
      <c r="N5866">
        <v>399</v>
      </c>
      <c r="O5866">
        <v>1</v>
      </c>
      <c r="P5866">
        <v>3</v>
      </c>
      <c r="Q5866" t="str">
        <f>VLOOKUP(M5866,lookups!$A$1:$B$7, 2, FALSE)</f>
        <v>rotary screw</v>
      </c>
      <c r="R5866" t="str">
        <f>VLOOKUP(N5866,lookups!$D$1:$E$6, 2, FALSE)</f>
        <v>hucuktlis r</v>
      </c>
      <c r="S5866" t="str">
        <f>VLOOKUP(C5866,lookups!$G$1:$H$3, 2, FALSE)</f>
        <v>smolt</v>
      </c>
    </row>
    <row r="5867" spans="1:19" x14ac:dyDescent="0.25">
      <c r="A5867" s="1">
        <v>34816</v>
      </c>
      <c r="B5867">
        <v>1</v>
      </c>
      <c r="C5867">
        <v>1</v>
      </c>
      <c r="D5867">
        <v>1</v>
      </c>
      <c r="E5867">
        <v>1995</v>
      </c>
      <c r="F5867">
        <v>38</v>
      </c>
      <c r="G5867">
        <v>1</v>
      </c>
      <c r="H5867">
        <v>58</v>
      </c>
      <c r="I5867">
        <v>1.72</v>
      </c>
      <c r="J5867">
        <v>1.5424625590000001</v>
      </c>
      <c r="M5867">
        <v>8</v>
      </c>
      <c r="N5867">
        <v>399</v>
      </c>
      <c r="O5867">
        <v>1</v>
      </c>
      <c r="P5867">
        <v>3</v>
      </c>
      <c r="Q5867" t="str">
        <f>VLOOKUP(M5867,lookups!$A$1:$B$7, 2, FALSE)</f>
        <v>rotary screw</v>
      </c>
      <c r="R5867" t="str">
        <f>VLOOKUP(N5867,lookups!$D$1:$E$6, 2, FALSE)</f>
        <v>hucuktlis r</v>
      </c>
      <c r="S5867" t="str">
        <f>VLOOKUP(C5867,lookups!$G$1:$H$3, 2, FALSE)</f>
        <v>smolt</v>
      </c>
    </row>
    <row r="5868" spans="1:19" x14ac:dyDescent="0.25">
      <c r="A5868" s="1">
        <v>34816</v>
      </c>
      <c r="B5868">
        <v>1</v>
      </c>
      <c r="C5868">
        <v>1</v>
      </c>
      <c r="D5868">
        <v>1</v>
      </c>
      <c r="E5868">
        <v>1995</v>
      </c>
      <c r="F5868">
        <v>39</v>
      </c>
      <c r="G5868">
        <v>1</v>
      </c>
      <c r="H5868">
        <v>55</v>
      </c>
      <c r="I5868">
        <v>1.56</v>
      </c>
      <c r="J5868">
        <v>1.3989776700000001</v>
      </c>
      <c r="M5868">
        <v>8</v>
      </c>
      <c r="N5868">
        <v>399</v>
      </c>
      <c r="O5868">
        <v>1</v>
      </c>
      <c r="P5868">
        <v>3</v>
      </c>
      <c r="Q5868" t="str">
        <f>VLOOKUP(M5868,lookups!$A$1:$B$7, 2, FALSE)</f>
        <v>rotary screw</v>
      </c>
      <c r="R5868" t="str">
        <f>VLOOKUP(N5868,lookups!$D$1:$E$6, 2, FALSE)</f>
        <v>hucuktlis r</v>
      </c>
      <c r="S5868" t="str">
        <f>VLOOKUP(C5868,lookups!$G$1:$H$3, 2, FALSE)</f>
        <v>smolt</v>
      </c>
    </row>
    <row r="5869" spans="1:19" x14ac:dyDescent="0.25">
      <c r="A5869" s="1">
        <v>34816</v>
      </c>
      <c r="B5869">
        <v>1</v>
      </c>
      <c r="C5869">
        <v>1</v>
      </c>
      <c r="D5869">
        <v>1</v>
      </c>
      <c r="E5869">
        <v>1995</v>
      </c>
      <c r="F5869">
        <v>40</v>
      </c>
      <c r="G5869">
        <v>1</v>
      </c>
      <c r="H5869">
        <v>67</v>
      </c>
      <c r="I5869">
        <v>2.72</v>
      </c>
      <c r="J5869">
        <v>2.4392431170000002</v>
      </c>
      <c r="M5869">
        <v>8</v>
      </c>
      <c r="N5869">
        <v>399</v>
      </c>
      <c r="O5869">
        <v>1</v>
      </c>
      <c r="P5869">
        <v>3</v>
      </c>
      <c r="Q5869" t="str">
        <f>VLOOKUP(M5869,lookups!$A$1:$B$7, 2, FALSE)</f>
        <v>rotary screw</v>
      </c>
      <c r="R5869" t="str">
        <f>VLOOKUP(N5869,lookups!$D$1:$E$6, 2, FALSE)</f>
        <v>hucuktlis r</v>
      </c>
      <c r="S5869" t="str">
        <f>VLOOKUP(C5869,lookups!$G$1:$H$3, 2, FALSE)</f>
        <v>smolt</v>
      </c>
    </row>
    <row r="5870" spans="1:19" x14ac:dyDescent="0.25">
      <c r="A5870" s="1">
        <v>34816</v>
      </c>
      <c r="B5870">
        <v>1</v>
      </c>
      <c r="C5870">
        <v>1</v>
      </c>
      <c r="D5870">
        <v>1</v>
      </c>
      <c r="E5870">
        <v>1995</v>
      </c>
      <c r="F5870">
        <v>41</v>
      </c>
      <c r="G5870">
        <v>1</v>
      </c>
      <c r="H5870">
        <v>55</v>
      </c>
      <c r="I5870">
        <v>1.48</v>
      </c>
      <c r="J5870">
        <v>1.327235226</v>
      </c>
      <c r="M5870">
        <v>8</v>
      </c>
      <c r="N5870">
        <v>399</v>
      </c>
      <c r="O5870">
        <v>1</v>
      </c>
      <c r="P5870">
        <v>3</v>
      </c>
      <c r="Q5870" t="str">
        <f>VLOOKUP(M5870,lookups!$A$1:$B$7, 2, FALSE)</f>
        <v>rotary screw</v>
      </c>
      <c r="R5870" t="str">
        <f>VLOOKUP(N5870,lookups!$D$1:$E$6, 2, FALSE)</f>
        <v>hucuktlis r</v>
      </c>
      <c r="S5870" t="str">
        <f>VLOOKUP(C5870,lookups!$G$1:$H$3, 2, FALSE)</f>
        <v>smolt</v>
      </c>
    </row>
    <row r="5871" spans="1:19" x14ac:dyDescent="0.25">
      <c r="A5871" s="1">
        <v>34816</v>
      </c>
      <c r="B5871">
        <v>1</v>
      </c>
      <c r="C5871">
        <v>1</v>
      </c>
      <c r="D5871">
        <v>1</v>
      </c>
      <c r="E5871">
        <v>1995</v>
      </c>
      <c r="F5871">
        <v>42</v>
      </c>
      <c r="G5871">
        <v>1</v>
      </c>
      <c r="H5871">
        <v>63</v>
      </c>
      <c r="I5871">
        <v>2.3199999999999998</v>
      </c>
      <c r="J5871">
        <v>2.0805308939999998</v>
      </c>
      <c r="M5871">
        <v>8</v>
      </c>
      <c r="N5871">
        <v>399</v>
      </c>
      <c r="O5871">
        <v>1</v>
      </c>
      <c r="P5871">
        <v>3</v>
      </c>
      <c r="Q5871" t="str">
        <f>VLOOKUP(M5871,lookups!$A$1:$B$7, 2, FALSE)</f>
        <v>rotary screw</v>
      </c>
      <c r="R5871" t="str">
        <f>VLOOKUP(N5871,lookups!$D$1:$E$6, 2, FALSE)</f>
        <v>hucuktlis r</v>
      </c>
      <c r="S5871" t="str">
        <f>VLOOKUP(C5871,lookups!$G$1:$H$3, 2, FALSE)</f>
        <v>smolt</v>
      </c>
    </row>
    <row r="5872" spans="1:19" x14ac:dyDescent="0.25">
      <c r="A5872" s="1">
        <v>34816</v>
      </c>
      <c r="B5872">
        <v>1</v>
      </c>
      <c r="C5872">
        <v>1</v>
      </c>
      <c r="D5872">
        <v>1</v>
      </c>
      <c r="E5872">
        <v>1995</v>
      </c>
      <c r="F5872">
        <v>43</v>
      </c>
      <c r="G5872">
        <v>1</v>
      </c>
      <c r="H5872">
        <v>60</v>
      </c>
      <c r="I5872">
        <v>1.97</v>
      </c>
      <c r="J5872">
        <v>1.766657699</v>
      </c>
      <c r="M5872">
        <v>8</v>
      </c>
      <c r="N5872">
        <v>399</v>
      </c>
      <c r="O5872">
        <v>1</v>
      </c>
      <c r="P5872">
        <v>3</v>
      </c>
      <c r="Q5872" t="str">
        <f>VLOOKUP(M5872,lookups!$A$1:$B$7, 2, FALSE)</f>
        <v>rotary screw</v>
      </c>
      <c r="R5872" t="str">
        <f>VLOOKUP(N5872,lookups!$D$1:$E$6, 2, FALSE)</f>
        <v>hucuktlis r</v>
      </c>
      <c r="S5872" t="str">
        <f>VLOOKUP(C5872,lookups!$G$1:$H$3, 2, FALSE)</f>
        <v>smolt</v>
      </c>
    </row>
    <row r="5873" spans="1:19" x14ac:dyDescent="0.25">
      <c r="A5873" s="1">
        <v>34819</v>
      </c>
      <c r="B5873">
        <v>1</v>
      </c>
      <c r="C5873">
        <v>1</v>
      </c>
      <c r="D5873">
        <v>1</v>
      </c>
      <c r="E5873">
        <v>1995</v>
      </c>
      <c r="F5873">
        <v>1</v>
      </c>
      <c r="G5873">
        <v>1</v>
      </c>
      <c r="H5873">
        <v>59</v>
      </c>
      <c r="I5873">
        <v>1.85</v>
      </c>
      <c r="J5873">
        <v>1.6590440319999999</v>
      </c>
      <c r="M5873">
        <v>8</v>
      </c>
      <c r="N5873">
        <v>399</v>
      </c>
      <c r="O5873">
        <v>1</v>
      </c>
      <c r="P5873">
        <v>3</v>
      </c>
      <c r="Q5873" t="str">
        <f>VLOOKUP(M5873,lookups!$A$1:$B$7, 2, FALSE)</f>
        <v>rotary screw</v>
      </c>
      <c r="R5873" t="str">
        <f>VLOOKUP(N5873,lookups!$D$1:$E$6, 2, FALSE)</f>
        <v>hucuktlis r</v>
      </c>
      <c r="S5873" t="str">
        <f>VLOOKUP(C5873,lookups!$G$1:$H$3, 2, FALSE)</f>
        <v>smolt</v>
      </c>
    </row>
    <row r="5874" spans="1:19" x14ac:dyDescent="0.25">
      <c r="A5874" s="1">
        <v>34819</v>
      </c>
      <c r="B5874">
        <v>1</v>
      </c>
      <c r="C5874">
        <v>1</v>
      </c>
      <c r="D5874">
        <v>1</v>
      </c>
      <c r="E5874">
        <v>1995</v>
      </c>
      <c r="F5874">
        <v>2</v>
      </c>
      <c r="G5874">
        <v>1</v>
      </c>
      <c r="H5874">
        <v>64</v>
      </c>
      <c r="I5874">
        <v>2.38</v>
      </c>
      <c r="J5874">
        <v>2.1343377280000002</v>
      </c>
      <c r="M5874">
        <v>8</v>
      </c>
      <c r="N5874">
        <v>399</v>
      </c>
      <c r="O5874">
        <v>1</v>
      </c>
      <c r="P5874">
        <v>3</v>
      </c>
      <c r="Q5874" t="str">
        <f>VLOOKUP(M5874,lookups!$A$1:$B$7, 2, FALSE)</f>
        <v>rotary screw</v>
      </c>
      <c r="R5874" t="str">
        <f>VLOOKUP(N5874,lookups!$D$1:$E$6, 2, FALSE)</f>
        <v>hucuktlis r</v>
      </c>
      <c r="S5874" t="str">
        <f>VLOOKUP(C5874,lookups!$G$1:$H$3, 2, FALSE)</f>
        <v>smolt</v>
      </c>
    </row>
    <row r="5875" spans="1:19" x14ac:dyDescent="0.25">
      <c r="A5875" s="1">
        <v>34819</v>
      </c>
      <c r="B5875">
        <v>1</v>
      </c>
      <c r="C5875">
        <v>1</v>
      </c>
      <c r="D5875">
        <v>1</v>
      </c>
      <c r="E5875">
        <v>1995</v>
      </c>
      <c r="F5875">
        <v>3</v>
      </c>
      <c r="G5875">
        <v>1</v>
      </c>
      <c r="H5875">
        <v>55</v>
      </c>
      <c r="I5875">
        <v>1.54</v>
      </c>
      <c r="J5875">
        <v>1.3810420590000001</v>
      </c>
      <c r="M5875">
        <v>8</v>
      </c>
      <c r="N5875">
        <v>399</v>
      </c>
      <c r="O5875">
        <v>1</v>
      </c>
      <c r="P5875">
        <v>3</v>
      </c>
      <c r="Q5875" t="str">
        <f>VLOOKUP(M5875,lookups!$A$1:$B$7, 2, FALSE)</f>
        <v>rotary screw</v>
      </c>
      <c r="R5875" t="str">
        <f>VLOOKUP(N5875,lookups!$D$1:$E$6, 2, FALSE)</f>
        <v>hucuktlis r</v>
      </c>
      <c r="S5875" t="str">
        <f>VLOOKUP(C5875,lookups!$G$1:$H$3, 2, FALSE)</f>
        <v>smolt</v>
      </c>
    </row>
    <row r="5876" spans="1:19" x14ac:dyDescent="0.25">
      <c r="A5876" s="1">
        <v>34819</v>
      </c>
      <c r="B5876">
        <v>1</v>
      </c>
      <c r="C5876">
        <v>1</v>
      </c>
      <c r="D5876">
        <v>1</v>
      </c>
      <c r="E5876">
        <v>1995</v>
      </c>
      <c r="F5876">
        <v>4</v>
      </c>
      <c r="G5876">
        <v>1</v>
      </c>
      <c r="H5876">
        <v>60</v>
      </c>
      <c r="I5876">
        <v>1.98</v>
      </c>
      <c r="J5876">
        <v>1.775625504</v>
      </c>
      <c r="M5876">
        <v>8</v>
      </c>
      <c r="N5876">
        <v>399</v>
      </c>
      <c r="O5876">
        <v>1</v>
      </c>
      <c r="P5876">
        <v>3</v>
      </c>
      <c r="Q5876" t="str">
        <f>VLOOKUP(M5876,lookups!$A$1:$B$7, 2, FALSE)</f>
        <v>rotary screw</v>
      </c>
      <c r="R5876" t="str">
        <f>VLOOKUP(N5876,lookups!$D$1:$E$6, 2, FALSE)</f>
        <v>hucuktlis r</v>
      </c>
      <c r="S5876" t="str">
        <f>VLOOKUP(C5876,lookups!$G$1:$H$3, 2, FALSE)</f>
        <v>smolt</v>
      </c>
    </row>
    <row r="5877" spans="1:19" x14ac:dyDescent="0.25">
      <c r="A5877" s="1">
        <v>34819</v>
      </c>
      <c r="B5877">
        <v>1</v>
      </c>
      <c r="C5877">
        <v>1</v>
      </c>
      <c r="D5877">
        <v>1</v>
      </c>
      <c r="E5877">
        <v>1995</v>
      </c>
      <c r="F5877">
        <v>5</v>
      </c>
      <c r="G5877">
        <v>1</v>
      </c>
      <c r="H5877">
        <v>63</v>
      </c>
      <c r="I5877">
        <v>2.23</v>
      </c>
      <c r="J5877">
        <v>1.9998206439999999</v>
      </c>
      <c r="M5877">
        <v>8</v>
      </c>
      <c r="N5877">
        <v>399</v>
      </c>
      <c r="O5877">
        <v>1</v>
      </c>
      <c r="P5877">
        <v>3</v>
      </c>
      <c r="Q5877" t="str">
        <f>VLOOKUP(M5877,lookups!$A$1:$B$7, 2, FALSE)</f>
        <v>rotary screw</v>
      </c>
      <c r="R5877" t="str">
        <f>VLOOKUP(N5877,lookups!$D$1:$E$6, 2, FALSE)</f>
        <v>hucuktlis r</v>
      </c>
      <c r="S5877" t="str">
        <f>VLOOKUP(C5877,lookups!$G$1:$H$3, 2, FALSE)</f>
        <v>smolt</v>
      </c>
    </row>
    <row r="5878" spans="1:19" x14ac:dyDescent="0.25">
      <c r="A5878" s="1">
        <v>34819</v>
      </c>
      <c r="B5878">
        <v>1</v>
      </c>
      <c r="C5878">
        <v>1</v>
      </c>
      <c r="D5878">
        <v>1</v>
      </c>
      <c r="E5878">
        <v>1995</v>
      </c>
      <c r="F5878">
        <v>6</v>
      </c>
      <c r="G5878">
        <v>1</v>
      </c>
      <c r="H5878">
        <v>60</v>
      </c>
      <c r="I5878">
        <v>2.06</v>
      </c>
      <c r="J5878">
        <v>1.8473679489999999</v>
      </c>
      <c r="M5878">
        <v>8</v>
      </c>
      <c r="N5878">
        <v>399</v>
      </c>
      <c r="O5878">
        <v>1</v>
      </c>
      <c r="P5878">
        <v>3</v>
      </c>
      <c r="Q5878" t="str">
        <f>VLOOKUP(M5878,lookups!$A$1:$B$7, 2, FALSE)</f>
        <v>rotary screw</v>
      </c>
      <c r="R5878" t="str">
        <f>VLOOKUP(N5878,lookups!$D$1:$E$6, 2, FALSE)</f>
        <v>hucuktlis r</v>
      </c>
      <c r="S5878" t="str">
        <f>VLOOKUP(C5878,lookups!$G$1:$H$3, 2, FALSE)</f>
        <v>smolt</v>
      </c>
    </row>
    <row r="5879" spans="1:19" x14ac:dyDescent="0.25">
      <c r="A5879" s="1">
        <v>34819</v>
      </c>
      <c r="B5879">
        <v>1</v>
      </c>
      <c r="C5879">
        <v>1</v>
      </c>
      <c r="D5879">
        <v>1</v>
      </c>
      <c r="E5879">
        <v>1995</v>
      </c>
      <c r="F5879">
        <v>7</v>
      </c>
      <c r="G5879">
        <v>1</v>
      </c>
      <c r="H5879">
        <v>54</v>
      </c>
      <c r="I5879">
        <v>1.49</v>
      </c>
      <c r="J5879">
        <v>1.3362030309999999</v>
      </c>
      <c r="M5879">
        <v>8</v>
      </c>
      <c r="N5879">
        <v>399</v>
      </c>
      <c r="O5879">
        <v>1</v>
      </c>
      <c r="P5879">
        <v>3</v>
      </c>
      <c r="Q5879" t="str">
        <f>VLOOKUP(M5879,lookups!$A$1:$B$7, 2, FALSE)</f>
        <v>rotary screw</v>
      </c>
      <c r="R5879" t="str">
        <f>VLOOKUP(N5879,lookups!$D$1:$E$6, 2, FALSE)</f>
        <v>hucuktlis r</v>
      </c>
      <c r="S5879" t="str">
        <f>VLOOKUP(C5879,lookups!$G$1:$H$3, 2, FALSE)</f>
        <v>smolt</v>
      </c>
    </row>
    <row r="5880" spans="1:19" x14ac:dyDescent="0.25">
      <c r="A5880" s="1">
        <v>34819</v>
      </c>
      <c r="B5880">
        <v>1</v>
      </c>
      <c r="C5880">
        <v>1</v>
      </c>
      <c r="D5880">
        <v>1</v>
      </c>
      <c r="E5880">
        <v>1995</v>
      </c>
      <c r="F5880">
        <v>8</v>
      </c>
      <c r="G5880">
        <v>1</v>
      </c>
      <c r="H5880">
        <v>54</v>
      </c>
      <c r="I5880">
        <v>1.49</v>
      </c>
      <c r="J5880">
        <v>1.3362030309999999</v>
      </c>
      <c r="M5880">
        <v>8</v>
      </c>
      <c r="N5880">
        <v>399</v>
      </c>
      <c r="O5880">
        <v>1</v>
      </c>
      <c r="P5880">
        <v>3</v>
      </c>
      <c r="Q5880" t="str">
        <f>VLOOKUP(M5880,lookups!$A$1:$B$7, 2, FALSE)</f>
        <v>rotary screw</v>
      </c>
      <c r="R5880" t="str">
        <f>VLOOKUP(N5880,lookups!$D$1:$E$6, 2, FALSE)</f>
        <v>hucuktlis r</v>
      </c>
      <c r="S5880" t="str">
        <f>VLOOKUP(C5880,lookups!$G$1:$H$3, 2, FALSE)</f>
        <v>smolt</v>
      </c>
    </row>
    <row r="5881" spans="1:19" x14ac:dyDescent="0.25">
      <c r="A5881" s="1">
        <v>34819</v>
      </c>
      <c r="B5881">
        <v>1</v>
      </c>
      <c r="C5881">
        <v>1</v>
      </c>
      <c r="D5881">
        <v>1</v>
      </c>
      <c r="E5881">
        <v>1995</v>
      </c>
      <c r="F5881">
        <v>9</v>
      </c>
      <c r="G5881">
        <v>1</v>
      </c>
      <c r="H5881">
        <v>58</v>
      </c>
      <c r="I5881">
        <v>1.84</v>
      </c>
      <c r="J5881">
        <v>1.6500762259999999</v>
      </c>
      <c r="M5881">
        <v>8</v>
      </c>
      <c r="N5881">
        <v>399</v>
      </c>
      <c r="O5881">
        <v>1</v>
      </c>
      <c r="P5881">
        <v>3</v>
      </c>
      <c r="Q5881" t="str">
        <f>VLOOKUP(M5881,lookups!$A$1:$B$7, 2, FALSE)</f>
        <v>rotary screw</v>
      </c>
      <c r="R5881" t="str">
        <f>VLOOKUP(N5881,lookups!$D$1:$E$6, 2, FALSE)</f>
        <v>hucuktlis r</v>
      </c>
      <c r="S5881" t="str">
        <f>VLOOKUP(C5881,lookups!$G$1:$H$3, 2, FALSE)</f>
        <v>smolt</v>
      </c>
    </row>
    <row r="5882" spans="1:19" x14ac:dyDescent="0.25">
      <c r="A5882" s="1">
        <v>34819</v>
      </c>
      <c r="B5882">
        <v>1</v>
      </c>
      <c r="C5882">
        <v>1</v>
      </c>
      <c r="D5882">
        <v>1</v>
      </c>
      <c r="E5882">
        <v>1995</v>
      </c>
      <c r="F5882">
        <v>10</v>
      </c>
      <c r="G5882">
        <v>1</v>
      </c>
      <c r="H5882">
        <v>60</v>
      </c>
      <c r="I5882">
        <v>2</v>
      </c>
      <c r="J5882">
        <v>1.793561116</v>
      </c>
      <c r="M5882">
        <v>8</v>
      </c>
      <c r="N5882">
        <v>399</v>
      </c>
      <c r="O5882">
        <v>1</v>
      </c>
      <c r="P5882">
        <v>3</v>
      </c>
      <c r="Q5882" t="str">
        <f>VLOOKUP(M5882,lookups!$A$1:$B$7, 2, FALSE)</f>
        <v>rotary screw</v>
      </c>
      <c r="R5882" t="str">
        <f>VLOOKUP(N5882,lookups!$D$1:$E$6, 2, FALSE)</f>
        <v>hucuktlis r</v>
      </c>
      <c r="S5882" t="str">
        <f>VLOOKUP(C5882,lookups!$G$1:$H$3, 2, FALSE)</f>
        <v>smolt</v>
      </c>
    </row>
    <row r="5883" spans="1:19" x14ac:dyDescent="0.25">
      <c r="A5883" s="1">
        <v>34819</v>
      </c>
      <c r="B5883">
        <v>1</v>
      </c>
      <c r="C5883">
        <v>1</v>
      </c>
      <c r="D5883">
        <v>1</v>
      </c>
      <c r="E5883">
        <v>1995</v>
      </c>
      <c r="F5883">
        <v>11</v>
      </c>
      <c r="G5883">
        <v>1</v>
      </c>
      <c r="H5883">
        <v>55</v>
      </c>
      <c r="I5883">
        <v>1.64</v>
      </c>
      <c r="J5883">
        <v>1.470720115</v>
      </c>
      <c r="M5883">
        <v>8</v>
      </c>
      <c r="N5883">
        <v>399</v>
      </c>
      <c r="O5883">
        <v>1</v>
      </c>
      <c r="P5883">
        <v>3</v>
      </c>
      <c r="Q5883" t="str">
        <f>VLOOKUP(M5883,lookups!$A$1:$B$7, 2, FALSE)</f>
        <v>rotary screw</v>
      </c>
      <c r="R5883" t="str">
        <f>VLOOKUP(N5883,lookups!$D$1:$E$6, 2, FALSE)</f>
        <v>hucuktlis r</v>
      </c>
      <c r="S5883" t="str">
        <f>VLOOKUP(C5883,lookups!$G$1:$H$3, 2, FALSE)</f>
        <v>smolt</v>
      </c>
    </row>
    <row r="5884" spans="1:19" x14ac:dyDescent="0.25">
      <c r="A5884" s="1">
        <v>34819</v>
      </c>
      <c r="B5884">
        <v>1</v>
      </c>
      <c r="C5884">
        <v>1</v>
      </c>
      <c r="D5884">
        <v>1</v>
      </c>
      <c r="E5884">
        <v>1995</v>
      </c>
      <c r="F5884">
        <v>12</v>
      </c>
      <c r="G5884">
        <v>1</v>
      </c>
      <c r="H5884">
        <v>58</v>
      </c>
      <c r="I5884">
        <v>1.67</v>
      </c>
      <c r="J5884">
        <v>1.497623532</v>
      </c>
      <c r="M5884">
        <v>8</v>
      </c>
      <c r="N5884">
        <v>399</v>
      </c>
      <c r="O5884">
        <v>1</v>
      </c>
      <c r="P5884">
        <v>3</v>
      </c>
      <c r="Q5884" t="str">
        <f>VLOOKUP(M5884,lookups!$A$1:$B$7, 2, FALSE)</f>
        <v>rotary screw</v>
      </c>
      <c r="R5884" t="str">
        <f>VLOOKUP(N5884,lookups!$D$1:$E$6, 2, FALSE)</f>
        <v>hucuktlis r</v>
      </c>
      <c r="S5884" t="str">
        <f>VLOOKUP(C5884,lookups!$G$1:$H$3, 2, FALSE)</f>
        <v>smolt</v>
      </c>
    </row>
    <row r="5885" spans="1:19" x14ac:dyDescent="0.25">
      <c r="A5885" s="1">
        <v>34819</v>
      </c>
      <c r="B5885">
        <v>1</v>
      </c>
      <c r="C5885">
        <v>1</v>
      </c>
      <c r="D5885">
        <v>1</v>
      </c>
      <c r="E5885">
        <v>1995</v>
      </c>
      <c r="F5885">
        <v>13</v>
      </c>
      <c r="G5885">
        <v>1</v>
      </c>
      <c r="H5885">
        <v>60</v>
      </c>
      <c r="I5885">
        <v>2.0299999999999998</v>
      </c>
      <c r="J5885">
        <v>1.8204645319999999</v>
      </c>
      <c r="M5885">
        <v>8</v>
      </c>
      <c r="N5885">
        <v>399</v>
      </c>
      <c r="O5885">
        <v>1</v>
      </c>
      <c r="P5885">
        <v>3</v>
      </c>
      <c r="Q5885" t="str">
        <f>VLOOKUP(M5885,lookups!$A$1:$B$7, 2, FALSE)</f>
        <v>rotary screw</v>
      </c>
      <c r="R5885" t="str">
        <f>VLOOKUP(N5885,lookups!$D$1:$E$6, 2, FALSE)</f>
        <v>hucuktlis r</v>
      </c>
      <c r="S5885" t="str">
        <f>VLOOKUP(C5885,lookups!$G$1:$H$3, 2, FALSE)</f>
        <v>smolt</v>
      </c>
    </row>
    <row r="5886" spans="1:19" x14ac:dyDescent="0.25">
      <c r="A5886" s="1">
        <v>34819</v>
      </c>
      <c r="B5886">
        <v>1</v>
      </c>
      <c r="C5886">
        <v>1</v>
      </c>
      <c r="D5886">
        <v>1</v>
      </c>
      <c r="E5886">
        <v>1995</v>
      </c>
      <c r="F5886">
        <v>14</v>
      </c>
      <c r="G5886">
        <v>1</v>
      </c>
      <c r="H5886">
        <v>68</v>
      </c>
      <c r="I5886">
        <v>2.7</v>
      </c>
      <c r="J5886">
        <v>2.4213075060000002</v>
      </c>
      <c r="M5886">
        <v>8</v>
      </c>
      <c r="N5886">
        <v>399</v>
      </c>
      <c r="O5886">
        <v>1</v>
      </c>
      <c r="P5886">
        <v>3</v>
      </c>
      <c r="Q5886" t="str">
        <f>VLOOKUP(M5886,lookups!$A$1:$B$7, 2, FALSE)</f>
        <v>rotary screw</v>
      </c>
      <c r="R5886" t="str">
        <f>VLOOKUP(N5886,lookups!$D$1:$E$6, 2, FALSE)</f>
        <v>hucuktlis r</v>
      </c>
      <c r="S5886" t="str">
        <f>VLOOKUP(C5886,lookups!$G$1:$H$3, 2, FALSE)</f>
        <v>smolt</v>
      </c>
    </row>
    <row r="5887" spans="1:19" x14ac:dyDescent="0.25">
      <c r="A5887" s="1">
        <v>34819</v>
      </c>
      <c r="B5887">
        <v>1</v>
      </c>
      <c r="C5887">
        <v>1</v>
      </c>
      <c r="D5887">
        <v>1</v>
      </c>
      <c r="E5887">
        <v>1995</v>
      </c>
      <c r="F5887">
        <v>15</v>
      </c>
      <c r="G5887">
        <v>1</v>
      </c>
      <c r="H5887">
        <v>66</v>
      </c>
      <c r="I5887">
        <v>2.76</v>
      </c>
      <c r="J5887">
        <v>2.4751143400000002</v>
      </c>
      <c r="M5887">
        <v>8</v>
      </c>
      <c r="N5887">
        <v>399</v>
      </c>
      <c r="O5887">
        <v>1</v>
      </c>
      <c r="P5887">
        <v>3</v>
      </c>
      <c r="Q5887" t="str">
        <f>VLOOKUP(M5887,lookups!$A$1:$B$7, 2, FALSE)</f>
        <v>rotary screw</v>
      </c>
      <c r="R5887" t="str">
        <f>VLOOKUP(N5887,lookups!$D$1:$E$6, 2, FALSE)</f>
        <v>hucuktlis r</v>
      </c>
      <c r="S5887" t="str">
        <f>VLOOKUP(C5887,lookups!$G$1:$H$3, 2, FALSE)</f>
        <v>smolt</v>
      </c>
    </row>
    <row r="5888" spans="1:19" x14ac:dyDescent="0.25">
      <c r="A5888" s="1">
        <v>34819</v>
      </c>
      <c r="B5888">
        <v>1</v>
      </c>
      <c r="C5888">
        <v>1</v>
      </c>
      <c r="D5888">
        <v>1</v>
      </c>
      <c r="E5888">
        <v>1995</v>
      </c>
      <c r="F5888">
        <v>16</v>
      </c>
      <c r="G5888">
        <v>1</v>
      </c>
      <c r="H5888">
        <v>58</v>
      </c>
      <c r="I5888">
        <v>1.84</v>
      </c>
      <c r="J5888">
        <v>1.6500762259999999</v>
      </c>
      <c r="M5888">
        <v>8</v>
      </c>
      <c r="N5888">
        <v>399</v>
      </c>
      <c r="O5888">
        <v>1</v>
      </c>
      <c r="P5888">
        <v>3</v>
      </c>
      <c r="Q5888" t="str">
        <f>VLOOKUP(M5888,lookups!$A$1:$B$7, 2, FALSE)</f>
        <v>rotary screw</v>
      </c>
      <c r="R5888" t="str">
        <f>VLOOKUP(N5888,lookups!$D$1:$E$6, 2, FALSE)</f>
        <v>hucuktlis r</v>
      </c>
      <c r="S5888" t="str">
        <f>VLOOKUP(C5888,lookups!$G$1:$H$3, 2, FALSE)</f>
        <v>smolt</v>
      </c>
    </row>
    <row r="5889" spans="1:19" x14ac:dyDescent="0.25">
      <c r="A5889" s="1">
        <v>34819</v>
      </c>
      <c r="B5889">
        <v>1</v>
      </c>
      <c r="C5889">
        <v>1</v>
      </c>
      <c r="D5889">
        <v>1</v>
      </c>
      <c r="E5889">
        <v>1995</v>
      </c>
      <c r="F5889">
        <v>17</v>
      </c>
      <c r="G5889">
        <v>1</v>
      </c>
      <c r="H5889">
        <v>54</v>
      </c>
      <c r="I5889">
        <v>1.4</v>
      </c>
      <c r="J5889">
        <v>1.2554927810000001</v>
      </c>
      <c r="M5889">
        <v>8</v>
      </c>
      <c r="N5889">
        <v>399</v>
      </c>
      <c r="O5889">
        <v>1</v>
      </c>
      <c r="P5889">
        <v>3</v>
      </c>
      <c r="Q5889" t="str">
        <f>VLOOKUP(M5889,lookups!$A$1:$B$7, 2, FALSE)</f>
        <v>rotary screw</v>
      </c>
      <c r="R5889" t="str">
        <f>VLOOKUP(N5889,lookups!$D$1:$E$6, 2, FALSE)</f>
        <v>hucuktlis r</v>
      </c>
      <c r="S5889" t="str">
        <f>VLOOKUP(C5889,lookups!$G$1:$H$3, 2, FALSE)</f>
        <v>smolt</v>
      </c>
    </row>
    <row r="5890" spans="1:19" x14ac:dyDescent="0.25">
      <c r="A5890" s="1">
        <v>34819</v>
      </c>
      <c r="B5890">
        <v>1</v>
      </c>
      <c r="C5890">
        <v>1</v>
      </c>
      <c r="D5890">
        <v>1</v>
      </c>
      <c r="E5890">
        <v>1995</v>
      </c>
      <c r="F5890">
        <v>18</v>
      </c>
      <c r="G5890">
        <v>1</v>
      </c>
      <c r="H5890">
        <v>60</v>
      </c>
      <c r="I5890">
        <v>1.96</v>
      </c>
      <c r="J5890">
        <v>1.757689893</v>
      </c>
      <c r="M5890">
        <v>8</v>
      </c>
      <c r="N5890">
        <v>399</v>
      </c>
      <c r="O5890">
        <v>1</v>
      </c>
      <c r="P5890">
        <v>3</v>
      </c>
      <c r="Q5890" t="str">
        <f>VLOOKUP(M5890,lookups!$A$1:$B$7, 2, FALSE)</f>
        <v>rotary screw</v>
      </c>
      <c r="R5890" t="str">
        <f>VLOOKUP(N5890,lookups!$D$1:$E$6, 2, FALSE)</f>
        <v>hucuktlis r</v>
      </c>
      <c r="S5890" t="str">
        <f>VLOOKUP(C5890,lookups!$G$1:$H$3, 2, FALSE)</f>
        <v>smolt</v>
      </c>
    </row>
    <row r="5891" spans="1:19" x14ac:dyDescent="0.25">
      <c r="A5891" s="1">
        <v>34819</v>
      </c>
      <c r="B5891">
        <v>1</v>
      </c>
      <c r="C5891">
        <v>1</v>
      </c>
      <c r="D5891">
        <v>1</v>
      </c>
      <c r="E5891">
        <v>1995</v>
      </c>
      <c r="F5891">
        <v>19</v>
      </c>
      <c r="G5891">
        <v>1</v>
      </c>
      <c r="H5891">
        <v>52</v>
      </c>
      <c r="I5891">
        <v>1.44</v>
      </c>
      <c r="J5891">
        <v>1.291364003</v>
      </c>
      <c r="M5891">
        <v>8</v>
      </c>
      <c r="N5891">
        <v>399</v>
      </c>
      <c r="O5891">
        <v>1</v>
      </c>
      <c r="P5891">
        <v>3</v>
      </c>
      <c r="Q5891" t="str">
        <f>VLOOKUP(M5891,lookups!$A$1:$B$7, 2, FALSE)</f>
        <v>rotary screw</v>
      </c>
      <c r="R5891" t="str">
        <f>VLOOKUP(N5891,lookups!$D$1:$E$6, 2, FALSE)</f>
        <v>hucuktlis r</v>
      </c>
      <c r="S5891" t="str">
        <f>VLOOKUP(C5891,lookups!$G$1:$H$3, 2, FALSE)</f>
        <v>smolt</v>
      </c>
    </row>
    <row r="5892" spans="1:19" x14ac:dyDescent="0.25">
      <c r="A5892" s="1">
        <v>34819</v>
      </c>
      <c r="B5892">
        <v>1</v>
      </c>
      <c r="C5892">
        <v>1</v>
      </c>
      <c r="D5892">
        <v>1</v>
      </c>
      <c r="E5892">
        <v>1995</v>
      </c>
      <c r="F5892">
        <v>20</v>
      </c>
      <c r="G5892">
        <v>1</v>
      </c>
      <c r="H5892">
        <v>60</v>
      </c>
      <c r="I5892">
        <v>1.94</v>
      </c>
      <c r="J5892">
        <v>1.739754282</v>
      </c>
      <c r="M5892">
        <v>8</v>
      </c>
      <c r="N5892">
        <v>399</v>
      </c>
      <c r="O5892">
        <v>1</v>
      </c>
      <c r="P5892">
        <v>3</v>
      </c>
      <c r="Q5892" t="str">
        <f>VLOOKUP(M5892,lookups!$A$1:$B$7, 2, FALSE)</f>
        <v>rotary screw</v>
      </c>
      <c r="R5892" t="str">
        <f>VLOOKUP(N5892,lookups!$D$1:$E$6, 2, FALSE)</f>
        <v>hucuktlis r</v>
      </c>
      <c r="S5892" t="str">
        <f>VLOOKUP(C5892,lookups!$G$1:$H$3, 2, FALSE)</f>
        <v>smolt</v>
      </c>
    </row>
    <row r="5893" spans="1:19" x14ac:dyDescent="0.25">
      <c r="A5893" s="1">
        <v>34819</v>
      </c>
      <c r="B5893">
        <v>1</v>
      </c>
      <c r="C5893">
        <v>1</v>
      </c>
      <c r="D5893">
        <v>1</v>
      </c>
      <c r="E5893">
        <v>1995</v>
      </c>
      <c r="F5893">
        <v>21</v>
      </c>
      <c r="G5893">
        <v>1</v>
      </c>
      <c r="H5893">
        <v>61</v>
      </c>
      <c r="I5893">
        <v>2</v>
      </c>
      <c r="J5893">
        <v>1.793561116</v>
      </c>
      <c r="M5893">
        <v>8</v>
      </c>
      <c r="N5893">
        <v>399</v>
      </c>
      <c r="O5893">
        <v>1</v>
      </c>
      <c r="P5893">
        <v>3</v>
      </c>
      <c r="Q5893" t="str">
        <f>VLOOKUP(M5893,lookups!$A$1:$B$7, 2, FALSE)</f>
        <v>rotary screw</v>
      </c>
      <c r="R5893" t="str">
        <f>VLOOKUP(N5893,lookups!$D$1:$E$6, 2, FALSE)</f>
        <v>hucuktlis r</v>
      </c>
      <c r="S5893" t="str">
        <f>VLOOKUP(C5893,lookups!$G$1:$H$3, 2, FALSE)</f>
        <v>smolt</v>
      </c>
    </row>
    <row r="5894" spans="1:19" x14ac:dyDescent="0.25">
      <c r="A5894" s="1">
        <v>34819</v>
      </c>
      <c r="B5894">
        <v>1</v>
      </c>
      <c r="C5894">
        <v>1</v>
      </c>
      <c r="D5894">
        <v>1</v>
      </c>
      <c r="E5894">
        <v>1995</v>
      </c>
      <c r="F5894">
        <v>22</v>
      </c>
      <c r="G5894">
        <v>1</v>
      </c>
      <c r="H5894">
        <v>58</v>
      </c>
      <c r="I5894">
        <v>1.92</v>
      </c>
      <c r="J5894">
        <v>1.7218186710000001</v>
      </c>
      <c r="M5894">
        <v>8</v>
      </c>
      <c r="N5894">
        <v>399</v>
      </c>
      <c r="O5894">
        <v>1</v>
      </c>
      <c r="P5894">
        <v>3</v>
      </c>
      <c r="Q5894" t="str">
        <f>VLOOKUP(M5894,lookups!$A$1:$B$7, 2, FALSE)</f>
        <v>rotary screw</v>
      </c>
      <c r="R5894" t="str">
        <f>VLOOKUP(N5894,lookups!$D$1:$E$6, 2, FALSE)</f>
        <v>hucuktlis r</v>
      </c>
      <c r="S5894" t="str">
        <f>VLOOKUP(C5894,lookups!$G$1:$H$3, 2, FALSE)</f>
        <v>smolt</v>
      </c>
    </row>
    <row r="5895" spans="1:19" x14ac:dyDescent="0.25">
      <c r="A5895" s="1">
        <v>34819</v>
      </c>
      <c r="B5895">
        <v>1</v>
      </c>
      <c r="C5895">
        <v>1</v>
      </c>
      <c r="D5895">
        <v>1</v>
      </c>
      <c r="E5895">
        <v>1995</v>
      </c>
      <c r="F5895">
        <v>23</v>
      </c>
      <c r="G5895">
        <v>1</v>
      </c>
      <c r="H5895">
        <v>63</v>
      </c>
      <c r="I5895">
        <v>2.38</v>
      </c>
      <c r="J5895">
        <v>2.1343377280000002</v>
      </c>
      <c r="M5895">
        <v>8</v>
      </c>
      <c r="N5895">
        <v>399</v>
      </c>
      <c r="O5895">
        <v>1</v>
      </c>
      <c r="P5895">
        <v>3</v>
      </c>
      <c r="Q5895" t="str">
        <f>VLOOKUP(M5895,lookups!$A$1:$B$7, 2, FALSE)</f>
        <v>rotary screw</v>
      </c>
      <c r="R5895" t="str">
        <f>VLOOKUP(N5895,lookups!$D$1:$E$6, 2, FALSE)</f>
        <v>hucuktlis r</v>
      </c>
      <c r="S5895" t="str">
        <f>VLOOKUP(C5895,lookups!$G$1:$H$3, 2, FALSE)</f>
        <v>smolt</v>
      </c>
    </row>
    <row r="5896" spans="1:19" x14ac:dyDescent="0.25">
      <c r="A5896" s="1">
        <v>34819</v>
      </c>
      <c r="B5896">
        <v>1</v>
      </c>
      <c r="C5896">
        <v>1</v>
      </c>
      <c r="D5896">
        <v>1</v>
      </c>
      <c r="E5896">
        <v>1995</v>
      </c>
      <c r="F5896">
        <v>24</v>
      </c>
      <c r="G5896">
        <v>1</v>
      </c>
      <c r="H5896">
        <v>54</v>
      </c>
      <c r="I5896">
        <v>1.32</v>
      </c>
      <c r="J5896">
        <v>1.1837503359999999</v>
      </c>
      <c r="M5896">
        <v>8</v>
      </c>
      <c r="N5896">
        <v>399</v>
      </c>
      <c r="O5896">
        <v>1</v>
      </c>
      <c r="P5896">
        <v>3</v>
      </c>
      <c r="Q5896" t="str">
        <f>VLOOKUP(M5896,lookups!$A$1:$B$7, 2, FALSE)</f>
        <v>rotary screw</v>
      </c>
      <c r="R5896" t="str">
        <f>VLOOKUP(N5896,lookups!$D$1:$E$6, 2, FALSE)</f>
        <v>hucuktlis r</v>
      </c>
      <c r="S5896" t="str">
        <f>VLOOKUP(C5896,lookups!$G$1:$H$3, 2, FALSE)</f>
        <v>smolt</v>
      </c>
    </row>
    <row r="5897" spans="1:19" x14ac:dyDescent="0.25">
      <c r="A5897" s="1">
        <v>34819</v>
      </c>
      <c r="B5897">
        <v>1</v>
      </c>
      <c r="C5897">
        <v>1</v>
      </c>
      <c r="D5897">
        <v>1</v>
      </c>
      <c r="E5897">
        <v>1995</v>
      </c>
      <c r="F5897">
        <v>25</v>
      </c>
      <c r="G5897">
        <v>1</v>
      </c>
      <c r="H5897">
        <v>65</v>
      </c>
      <c r="I5897">
        <v>2.42</v>
      </c>
      <c r="J5897">
        <v>2.1702089500000001</v>
      </c>
      <c r="M5897">
        <v>8</v>
      </c>
      <c r="N5897">
        <v>399</v>
      </c>
      <c r="O5897">
        <v>1</v>
      </c>
      <c r="P5897">
        <v>3</v>
      </c>
      <c r="Q5897" t="str">
        <f>VLOOKUP(M5897,lookups!$A$1:$B$7, 2, FALSE)</f>
        <v>rotary screw</v>
      </c>
      <c r="R5897" t="str">
        <f>VLOOKUP(N5897,lookups!$D$1:$E$6, 2, FALSE)</f>
        <v>hucuktlis r</v>
      </c>
      <c r="S5897" t="str">
        <f>VLOOKUP(C5897,lookups!$G$1:$H$3, 2, FALSE)</f>
        <v>smolt</v>
      </c>
    </row>
    <row r="5898" spans="1:19" x14ac:dyDescent="0.25">
      <c r="A5898" s="1">
        <v>34819</v>
      </c>
      <c r="B5898">
        <v>1</v>
      </c>
      <c r="C5898">
        <v>1</v>
      </c>
      <c r="D5898">
        <v>1</v>
      </c>
      <c r="E5898">
        <v>1995</v>
      </c>
      <c r="F5898">
        <v>26</v>
      </c>
      <c r="G5898">
        <v>1</v>
      </c>
      <c r="H5898">
        <v>61</v>
      </c>
      <c r="I5898">
        <v>2.09</v>
      </c>
      <c r="J5898">
        <v>1.8742713660000001</v>
      </c>
      <c r="M5898">
        <v>8</v>
      </c>
      <c r="N5898">
        <v>399</v>
      </c>
      <c r="O5898">
        <v>1</v>
      </c>
      <c r="P5898">
        <v>3</v>
      </c>
      <c r="Q5898" t="str">
        <f>VLOOKUP(M5898,lookups!$A$1:$B$7, 2, FALSE)</f>
        <v>rotary screw</v>
      </c>
      <c r="R5898" t="str">
        <f>VLOOKUP(N5898,lookups!$D$1:$E$6, 2, FALSE)</f>
        <v>hucuktlis r</v>
      </c>
      <c r="S5898" t="str">
        <f>VLOOKUP(C5898,lookups!$G$1:$H$3, 2, FALSE)</f>
        <v>smolt</v>
      </c>
    </row>
    <row r="5899" spans="1:19" x14ac:dyDescent="0.25">
      <c r="A5899" s="1">
        <v>34819</v>
      </c>
      <c r="B5899">
        <v>1</v>
      </c>
      <c r="C5899">
        <v>1</v>
      </c>
      <c r="D5899">
        <v>1</v>
      </c>
      <c r="E5899">
        <v>1995</v>
      </c>
      <c r="F5899">
        <v>27</v>
      </c>
      <c r="G5899">
        <v>1</v>
      </c>
      <c r="H5899">
        <v>59</v>
      </c>
      <c r="I5899">
        <v>1.91</v>
      </c>
      <c r="J5899">
        <v>1.7128508650000001</v>
      </c>
      <c r="M5899">
        <v>8</v>
      </c>
      <c r="N5899">
        <v>399</v>
      </c>
      <c r="O5899">
        <v>1</v>
      </c>
      <c r="P5899">
        <v>3</v>
      </c>
      <c r="Q5899" t="str">
        <f>VLOOKUP(M5899,lookups!$A$1:$B$7, 2, FALSE)</f>
        <v>rotary screw</v>
      </c>
      <c r="R5899" t="str">
        <f>VLOOKUP(N5899,lookups!$D$1:$E$6, 2, FALSE)</f>
        <v>hucuktlis r</v>
      </c>
      <c r="S5899" t="str">
        <f>VLOOKUP(C5899,lookups!$G$1:$H$3, 2, FALSE)</f>
        <v>smolt</v>
      </c>
    </row>
    <row r="5900" spans="1:19" x14ac:dyDescent="0.25">
      <c r="A5900" s="1">
        <v>34819</v>
      </c>
      <c r="B5900">
        <v>1</v>
      </c>
      <c r="C5900">
        <v>1</v>
      </c>
      <c r="D5900">
        <v>1</v>
      </c>
      <c r="E5900">
        <v>1995</v>
      </c>
      <c r="F5900">
        <v>28</v>
      </c>
      <c r="G5900">
        <v>1</v>
      </c>
      <c r="H5900">
        <v>55</v>
      </c>
      <c r="I5900">
        <v>1.51</v>
      </c>
      <c r="J5900">
        <v>1.3541386419999999</v>
      </c>
      <c r="M5900">
        <v>8</v>
      </c>
      <c r="N5900">
        <v>399</v>
      </c>
      <c r="O5900">
        <v>1</v>
      </c>
      <c r="P5900">
        <v>3</v>
      </c>
      <c r="Q5900" t="str">
        <f>VLOOKUP(M5900,lookups!$A$1:$B$7, 2, FALSE)</f>
        <v>rotary screw</v>
      </c>
      <c r="R5900" t="str">
        <f>VLOOKUP(N5900,lookups!$D$1:$E$6, 2, FALSE)</f>
        <v>hucuktlis r</v>
      </c>
      <c r="S5900" t="str">
        <f>VLOOKUP(C5900,lookups!$G$1:$H$3, 2, FALSE)</f>
        <v>smolt</v>
      </c>
    </row>
    <row r="5901" spans="1:19" x14ac:dyDescent="0.25">
      <c r="A5901" s="1">
        <v>34819</v>
      </c>
      <c r="B5901">
        <v>1</v>
      </c>
      <c r="C5901">
        <v>1</v>
      </c>
      <c r="D5901">
        <v>1</v>
      </c>
      <c r="E5901">
        <v>1995</v>
      </c>
      <c r="F5901">
        <v>29</v>
      </c>
      <c r="G5901">
        <v>1</v>
      </c>
      <c r="H5901">
        <v>55</v>
      </c>
      <c r="I5901">
        <v>1.52</v>
      </c>
      <c r="J5901">
        <v>1.3631064479999999</v>
      </c>
      <c r="M5901">
        <v>8</v>
      </c>
      <c r="N5901">
        <v>399</v>
      </c>
      <c r="O5901">
        <v>1</v>
      </c>
      <c r="P5901">
        <v>3</v>
      </c>
      <c r="Q5901" t="str">
        <f>VLOOKUP(M5901,lookups!$A$1:$B$7, 2, FALSE)</f>
        <v>rotary screw</v>
      </c>
      <c r="R5901" t="str">
        <f>VLOOKUP(N5901,lookups!$D$1:$E$6, 2, FALSE)</f>
        <v>hucuktlis r</v>
      </c>
      <c r="S5901" t="str">
        <f>VLOOKUP(C5901,lookups!$G$1:$H$3, 2, FALSE)</f>
        <v>smolt</v>
      </c>
    </row>
    <row r="5902" spans="1:19" x14ac:dyDescent="0.25">
      <c r="A5902" s="1">
        <v>34819</v>
      </c>
      <c r="B5902">
        <v>1</v>
      </c>
      <c r="C5902">
        <v>1</v>
      </c>
      <c r="D5902">
        <v>1</v>
      </c>
      <c r="E5902">
        <v>1995</v>
      </c>
      <c r="F5902">
        <v>30</v>
      </c>
      <c r="G5902">
        <v>1</v>
      </c>
      <c r="H5902">
        <v>58</v>
      </c>
      <c r="I5902">
        <v>1.72</v>
      </c>
      <c r="J5902">
        <v>1.5424625590000001</v>
      </c>
      <c r="M5902">
        <v>8</v>
      </c>
      <c r="N5902">
        <v>399</v>
      </c>
      <c r="O5902">
        <v>1</v>
      </c>
      <c r="P5902">
        <v>3</v>
      </c>
      <c r="Q5902" t="str">
        <f>VLOOKUP(M5902,lookups!$A$1:$B$7, 2, FALSE)</f>
        <v>rotary screw</v>
      </c>
      <c r="R5902" t="str">
        <f>VLOOKUP(N5902,lookups!$D$1:$E$6, 2, FALSE)</f>
        <v>hucuktlis r</v>
      </c>
      <c r="S5902" t="str">
        <f>VLOOKUP(C5902,lookups!$G$1:$H$3, 2, FALSE)</f>
        <v>smolt</v>
      </c>
    </row>
    <row r="5903" spans="1:19" x14ac:dyDescent="0.25">
      <c r="A5903" s="1">
        <v>34819</v>
      </c>
      <c r="B5903">
        <v>1</v>
      </c>
      <c r="C5903">
        <v>1</v>
      </c>
      <c r="D5903">
        <v>1</v>
      </c>
      <c r="E5903">
        <v>1995</v>
      </c>
      <c r="F5903">
        <v>31</v>
      </c>
      <c r="G5903">
        <v>1</v>
      </c>
      <c r="H5903">
        <v>63</v>
      </c>
      <c r="I5903">
        <v>2.23</v>
      </c>
      <c r="J5903">
        <v>1.9998206439999999</v>
      </c>
      <c r="M5903">
        <v>8</v>
      </c>
      <c r="N5903">
        <v>399</v>
      </c>
      <c r="O5903">
        <v>1</v>
      </c>
      <c r="P5903">
        <v>3</v>
      </c>
      <c r="Q5903" t="str">
        <f>VLOOKUP(M5903,lookups!$A$1:$B$7, 2, FALSE)</f>
        <v>rotary screw</v>
      </c>
      <c r="R5903" t="str">
        <f>VLOOKUP(N5903,lookups!$D$1:$E$6, 2, FALSE)</f>
        <v>hucuktlis r</v>
      </c>
      <c r="S5903" t="str">
        <f>VLOOKUP(C5903,lookups!$G$1:$H$3, 2, FALSE)</f>
        <v>smolt</v>
      </c>
    </row>
    <row r="5904" spans="1:19" x14ac:dyDescent="0.25">
      <c r="A5904" s="1">
        <v>34819</v>
      </c>
      <c r="B5904">
        <v>1</v>
      </c>
      <c r="C5904">
        <v>1</v>
      </c>
      <c r="D5904">
        <v>1</v>
      </c>
      <c r="E5904">
        <v>1995</v>
      </c>
      <c r="F5904">
        <v>32</v>
      </c>
      <c r="G5904">
        <v>1</v>
      </c>
      <c r="H5904">
        <v>64</v>
      </c>
      <c r="I5904">
        <v>2.4900000000000002</v>
      </c>
      <c r="J5904">
        <v>2.2329835889999998</v>
      </c>
      <c r="M5904">
        <v>8</v>
      </c>
      <c r="N5904">
        <v>399</v>
      </c>
      <c r="O5904">
        <v>1</v>
      </c>
      <c r="P5904">
        <v>3</v>
      </c>
      <c r="Q5904" t="str">
        <f>VLOOKUP(M5904,lookups!$A$1:$B$7, 2, FALSE)</f>
        <v>rotary screw</v>
      </c>
      <c r="R5904" t="str">
        <f>VLOOKUP(N5904,lookups!$D$1:$E$6, 2, FALSE)</f>
        <v>hucuktlis r</v>
      </c>
      <c r="S5904" t="str">
        <f>VLOOKUP(C5904,lookups!$G$1:$H$3, 2, FALSE)</f>
        <v>smolt</v>
      </c>
    </row>
    <row r="5905" spans="1:19" x14ac:dyDescent="0.25">
      <c r="A5905" s="1">
        <v>34819</v>
      </c>
      <c r="B5905">
        <v>1</v>
      </c>
      <c r="C5905">
        <v>1</v>
      </c>
      <c r="D5905">
        <v>1</v>
      </c>
      <c r="E5905">
        <v>1995</v>
      </c>
      <c r="F5905">
        <v>33</v>
      </c>
      <c r="G5905">
        <v>1</v>
      </c>
      <c r="H5905">
        <v>57</v>
      </c>
      <c r="I5905">
        <v>1.66</v>
      </c>
      <c r="J5905">
        <v>1.488655726</v>
      </c>
      <c r="M5905">
        <v>8</v>
      </c>
      <c r="N5905">
        <v>399</v>
      </c>
      <c r="O5905">
        <v>1</v>
      </c>
      <c r="P5905">
        <v>3</v>
      </c>
      <c r="Q5905" t="str">
        <f>VLOOKUP(M5905,lookups!$A$1:$B$7, 2, FALSE)</f>
        <v>rotary screw</v>
      </c>
      <c r="R5905" t="str">
        <f>VLOOKUP(N5905,lookups!$D$1:$E$6, 2, FALSE)</f>
        <v>hucuktlis r</v>
      </c>
      <c r="S5905" t="str">
        <f>VLOOKUP(C5905,lookups!$G$1:$H$3, 2, FALSE)</f>
        <v>smolt</v>
      </c>
    </row>
    <row r="5906" spans="1:19" x14ac:dyDescent="0.25">
      <c r="A5906" s="1">
        <v>34819</v>
      </c>
      <c r="B5906">
        <v>1</v>
      </c>
      <c r="C5906">
        <v>1</v>
      </c>
      <c r="D5906">
        <v>1</v>
      </c>
      <c r="E5906">
        <v>1995</v>
      </c>
      <c r="F5906">
        <v>34</v>
      </c>
      <c r="G5906">
        <v>1</v>
      </c>
      <c r="H5906">
        <v>59</v>
      </c>
      <c r="I5906">
        <v>1.85</v>
      </c>
      <c r="J5906">
        <v>1.6590440319999999</v>
      </c>
      <c r="M5906">
        <v>8</v>
      </c>
      <c r="N5906">
        <v>399</v>
      </c>
      <c r="O5906">
        <v>1</v>
      </c>
      <c r="P5906">
        <v>3</v>
      </c>
      <c r="Q5906" t="str">
        <f>VLOOKUP(M5906,lookups!$A$1:$B$7, 2, FALSE)</f>
        <v>rotary screw</v>
      </c>
      <c r="R5906" t="str">
        <f>VLOOKUP(N5906,lookups!$D$1:$E$6, 2, FALSE)</f>
        <v>hucuktlis r</v>
      </c>
      <c r="S5906" t="str">
        <f>VLOOKUP(C5906,lookups!$G$1:$H$3, 2, FALSE)</f>
        <v>smolt</v>
      </c>
    </row>
    <row r="5907" spans="1:19" x14ac:dyDescent="0.25">
      <c r="A5907" s="1">
        <v>34819</v>
      </c>
      <c r="B5907">
        <v>1</v>
      </c>
      <c r="C5907">
        <v>1</v>
      </c>
      <c r="D5907">
        <v>1</v>
      </c>
      <c r="E5907">
        <v>1995</v>
      </c>
      <c r="F5907">
        <v>35</v>
      </c>
      <c r="G5907">
        <v>1</v>
      </c>
      <c r="H5907">
        <v>61</v>
      </c>
      <c r="I5907">
        <v>2.0099999999999998</v>
      </c>
      <c r="J5907">
        <v>1.802528921</v>
      </c>
      <c r="M5907">
        <v>8</v>
      </c>
      <c r="N5907">
        <v>399</v>
      </c>
      <c r="O5907">
        <v>1</v>
      </c>
      <c r="P5907">
        <v>3</v>
      </c>
      <c r="Q5907" t="str">
        <f>VLOOKUP(M5907,lookups!$A$1:$B$7, 2, FALSE)</f>
        <v>rotary screw</v>
      </c>
      <c r="R5907" t="str">
        <f>VLOOKUP(N5907,lookups!$D$1:$E$6, 2, FALSE)</f>
        <v>hucuktlis r</v>
      </c>
      <c r="S5907" t="str">
        <f>VLOOKUP(C5907,lookups!$G$1:$H$3, 2, FALSE)</f>
        <v>smolt</v>
      </c>
    </row>
    <row r="5908" spans="1:19" x14ac:dyDescent="0.25">
      <c r="A5908" s="1">
        <v>34819</v>
      </c>
      <c r="B5908">
        <v>1</v>
      </c>
      <c r="C5908">
        <v>1</v>
      </c>
      <c r="D5908">
        <v>1</v>
      </c>
      <c r="E5908">
        <v>1995</v>
      </c>
      <c r="F5908">
        <v>36</v>
      </c>
      <c r="G5908">
        <v>1</v>
      </c>
      <c r="H5908">
        <v>65</v>
      </c>
      <c r="I5908">
        <v>2.56</v>
      </c>
      <c r="J5908">
        <v>2.295758228</v>
      </c>
      <c r="M5908">
        <v>8</v>
      </c>
      <c r="N5908">
        <v>399</v>
      </c>
      <c r="O5908">
        <v>1</v>
      </c>
      <c r="P5908">
        <v>3</v>
      </c>
      <c r="Q5908" t="str">
        <f>VLOOKUP(M5908,lookups!$A$1:$B$7, 2, FALSE)</f>
        <v>rotary screw</v>
      </c>
      <c r="R5908" t="str">
        <f>VLOOKUP(N5908,lookups!$D$1:$E$6, 2, FALSE)</f>
        <v>hucuktlis r</v>
      </c>
      <c r="S5908" t="str">
        <f>VLOOKUP(C5908,lookups!$G$1:$H$3, 2, FALSE)</f>
        <v>smolt</v>
      </c>
    </row>
    <row r="5909" spans="1:19" x14ac:dyDescent="0.25">
      <c r="A5909" s="1">
        <v>34819</v>
      </c>
      <c r="B5909">
        <v>1</v>
      </c>
      <c r="C5909">
        <v>1</v>
      </c>
      <c r="D5909">
        <v>1</v>
      </c>
      <c r="E5909">
        <v>1995</v>
      </c>
      <c r="F5909">
        <v>37</v>
      </c>
      <c r="G5909">
        <v>1</v>
      </c>
      <c r="H5909">
        <v>55</v>
      </c>
      <c r="I5909">
        <v>1.58</v>
      </c>
      <c r="J5909">
        <v>1.416913281</v>
      </c>
      <c r="M5909">
        <v>8</v>
      </c>
      <c r="N5909">
        <v>399</v>
      </c>
      <c r="O5909">
        <v>1</v>
      </c>
      <c r="P5909">
        <v>3</v>
      </c>
      <c r="Q5909" t="str">
        <f>VLOOKUP(M5909,lookups!$A$1:$B$7, 2, FALSE)</f>
        <v>rotary screw</v>
      </c>
      <c r="R5909" t="str">
        <f>VLOOKUP(N5909,lookups!$D$1:$E$6, 2, FALSE)</f>
        <v>hucuktlis r</v>
      </c>
      <c r="S5909" t="str">
        <f>VLOOKUP(C5909,lookups!$G$1:$H$3, 2, FALSE)</f>
        <v>smolt</v>
      </c>
    </row>
    <row r="5910" spans="1:19" x14ac:dyDescent="0.25">
      <c r="A5910" s="1">
        <v>34819</v>
      </c>
      <c r="B5910">
        <v>1</v>
      </c>
      <c r="C5910">
        <v>1</v>
      </c>
      <c r="D5910">
        <v>1</v>
      </c>
      <c r="E5910">
        <v>1995</v>
      </c>
      <c r="F5910">
        <v>38</v>
      </c>
      <c r="G5910">
        <v>1</v>
      </c>
      <c r="H5910">
        <v>61</v>
      </c>
      <c r="I5910">
        <v>2.09</v>
      </c>
      <c r="J5910">
        <v>1.8742713660000001</v>
      </c>
      <c r="M5910">
        <v>8</v>
      </c>
      <c r="N5910">
        <v>399</v>
      </c>
      <c r="O5910">
        <v>1</v>
      </c>
      <c r="P5910">
        <v>3</v>
      </c>
      <c r="Q5910" t="str">
        <f>VLOOKUP(M5910,lookups!$A$1:$B$7, 2, FALSE)</f>
        <v>rotary screw</v>
      </c>
      <c r="R5910" t="str">
        <f>VLOOKUP(N5910,lookups!$D$1:$E$6, 2, FALSE)</f>
        <v>hucuktlis r</v>
      </c>
      <c r="S5910" t="str">
        <f>VLOOKUP(C5910,lookups!$G$1:$H$3, 2, FALSE)</f>
        <v>smolt</v>
      </c>
    </row>
    <row r="5911" spans="1:19" x14ac:dyDescent="0.25">
      <c r="A5911" s="1">
        <v>34819</v>
      </c>
      <c r="B5911">
        <v>1</v>
      </c>
      <c r="C5911">
        <v>1</v>
      </c>
      <c r="D5911">
        <v>1</v>
      </c>
      <c r="E5911">
        <v>1995</v>
      </c>
      <c r="F5911">
        <v>39</v>
      </c>
      <c r="G5911">
        <v>1</v>
      </c>
      <c r="H5911">
        <v>63</v>
      </c>
      <c r="I5911">
        <v>2.2200000000000002</v>
      </c>
      <c r="J5911">
        <v>1.9908528379999999</v>
      </c>
      <c r="M5911">
        <v>8</v>
      </c>
      <c r="N5911">
        <v>399</v>
      </c>
      <c r="O5911">
        <v>1</v>
      </c>
      <c r="P5911">
        <v>3</v>
      </c>
      <c r="Q5911" t="str">
        <f>VLOOKUP(M5911,lookups!$A$1:$B$7, 2, FALSE)</f>
        <v>rotary screw</v>
      </c>
      <c r="R5911" t="str">
        <f>VLOOKUP(N5911,lookups!$D$1:$E$6, 2, FALSE)</f>
        <v>hucuktlis r</v>
      </c>
      <c r="S5911" t="str">
        <f>VLOOKUP(C5911,lookups!$G$1:$H$3, 2, FALSE)</f>
        <v>smolt</v>
      </c>
    </row>
    <row r="5912" spans="1:19" x14ac:dyDescent="0.25">
      <c r="A5912" s="1">
        <v>34819</v>
      </c>
      <c r="B5912">
        <v>1</v>
      </c>
      <c r="C5912">
        <v>1</v>
      </c>
      <c r="D5912">
        <v>1</v>
      </c>
      <c r="E5912">
        <v>1995</v>
      </c>
      <c r="F5912">
        <v>40</v>
      </c>
      <c r="G5912">
        <v>1</v>
      </c>
      <c r="H5912">
        <v>62</v>
      </c>
      <c r="I5912">
        <v>2.11</v>
      </c>
      <c r="J5912">
        <v>1.8922069770000001</v>
      </c>
      <c r="M5912">
        <v>8</v>
      </c>
      <c r="N5912">
        <v>399</v>
      </c>
      <c r="O5912">
        <v>1</v>
      </c>
      <c r="P5912">
        <v>3</v>
      </c>
      <c r="Q5912" t="str">
        <f>VLOOKUP(M5912,lookups!$A$1:$B$7, 2, FALSE)</f>
        <v>rotary screw</v>
      </c>
      <c r="R5912" t="str">
        <f>VLOOKUP(N5912,lookups!$D$1:$E$6, 2, FALSE)</f>
        <v>hucuktlis r</v>
      </c>
      <c r="S5912" t="str">
        <f>VLOOKUP(C5912,lookups!$G$1:$H$3, 2, FALSE)</f>
        <v>smolt</v>
      </c>
    </row>
    <row r="5913" spans="1:19" x14ac:dyDescent="0.25">
      <c r="A5913" s="1">
        <v>34819</v>
      </c>
      <c r="B5913">
        <v>1</v>
      </c>
      <c r="C5913">
        <v>1</v>
      </c>
      <c r="D5913">
        <v>1</v>
      </c>
      <c r="E5913">
        <v>1995</v>
      </c>
      <c r="F5913">
        <v>41</v>
      </c>
      <c r="G5913">
        <v>1</v>
      </c>
      <c r="H5913">
        <v>65</v>
      </c>
      <c r="I5913">
        <v>2.6</v>
      </c>
      <c r="J5913">
        <v>2.3316294499999999</v>
      </c>
      <c r="M5913">
        <v>8</v>
      </c>
      <c r="N5913">
        <v>399</v>
      </c>
      <c r="O5913">
        <v>1</v>
      </c>
      <c r="P5913">
        <v>3</v>
      </c>
      <c r="Q5913" t="str">
        <f>VLOOKUP(M5913,lookups!$A$1:$B$7, 2, FALSE)</f>
        <v>rotary screw</v>
      </c>
      <c r="R5913" t="str">
        <f>VLOOKUP(N5913,lookups!$D$1:$E$6, 2, FALSE)</f>
        <v>hucuktlis r</v>
      </c>
      <c r="S5913" t="str">
        <f>VLOOKUP(C5913,lookups!$G$1:$H$3, 2, FALSE)</f>
        <v>smolt</v>
      </c>
    </row>
    <row r="5914" spans="1:19" x14ac:dyDescent="0.25">
      <c r="A5914" s="1">
        <v>34819</v>
      </c>
      <c r="B5914">
        <v>1</v>
      </c>
      <c r="C5914">
        <v>1</v>
      </c>
      <c r="D5914">
        <v>1</v>
      </c>
      <c r="E5914">
        <v>1995</v>
      </c>
      <c r="F5914">
        <v>42</v>
      </c>
      <c r="G5914">
        <v>1</v>
      </c>
      <c r="H5914">
        <v>60</v>
      </c>
      <c r="I5914">
        <v>1.84</v>
      </c>
      <c r="J5914">
        <v>1.6500762259999999</v>
      </c>
      <c r="M5914">
        <v>8</v>
      </c>
      <c r="N5914">
        <v>399</v>
      </c>
      <c r="O5914">
        <v>1</v>
      </c>
      <c r="P5914">
        <v>3</v>
      </c>
      <c r="Q5914" t="str">
        <f>VLOOKUP(M5914,lookups!$A$1:$B$7, 2, FALSE)</f>
        <v>rotary screw</v>
      </c>
      <c r="R5914" t="str">
        <f>VLOOKUP(N5914,lookups!$D$1:$E$6, 2, FALSE)</f>
        <v>hucuktlis r</v>
      </c>
      <c r="S5914" t="str">
        <f>VLOOKUP(C5914,lookups!$G$1:$H$3, 2, FALSE)</f>
        <v>smolt</v>
      </c>
    </row>
    <row r="5915" spans="1:19" x14ac:dyDescent="0.25">
      <c r="A5915" s="1">
        <v>34819</v>
      </c>
      <c r="B5915">
        <v>1</v>
      </c>
      <c r="C5915">
        <v>1</v>
      </c>
      <c r="D5915">
        <v>1</v>
      </c>
      <c r="E5915">
        <v>1995</v>
      </c>
      <c r="F5915">
        <v>43</v>
      </c>
      <c r="G5915">
        <v>1</v>
      </c>
      <c r="H5915">
        <v>60</v>
      </c>
      <c r="I5915">
        <v>2.15</v>
      </c>
      <c r="J5915">
        <v>1.928078199</v>
      </c>
      <c r="M5915">
        <v>8</v>
      </c>
      <c r="N5915">
        <v>399</v>
      </c>
      <c r="O5915">
        <v>1</v>
      </c>
      <c r="P5915">
        <v>3</v>
      </c>
      <c r="Q5915" t="str">
        <f>VLOOKUP(M5915,lookups!$A$1:$B$7, 2, FALSE)</f>
        <v>rotary screw</v>
      </c>
      <c r="R5915" t="str">
        <f>VLOOKUP(N5915,lookups!$D$1:$E$6, 2, FALSE)</f>
        <v>hucuktlis r</v>
      </c>
      <c r="S5915" t="str">
        <f>VLOOKUP(C5915,lookups!$G$1:$H$3, 2, FALSE)</f>
        <v>smolt</v>
      </c>
    </row>
    <row r="5916" spans="1:19" x14ac:dyDescent="0.25">
      <c r="A5916" s="1">
        <v>34819</v>
      </c>
      <c r="B5916">
        <v>1</v>
      </c>
      <c r="C5916">
        <v>1</v>
      </c>
      <c r="D5916">
        <v>1</v>
      </c>
      <c r="E5916">
        <v>1995</v>
      </c>
      <c r="F5916">
        <v>44</v>
      </c>
      <c r="G5916">
        <v>1</v>
      </c>
      <c r="H5916">
        <v>62</v>
      </c>
      <c r="I5916">
        <v>2.23</v>
      </c>
      <c r="J5916">
        <v>1.9998206439999999</v>
      </c>
      <c r="M5916">
        <v>8</v>
      </c>
      <c r="N5916">
        <v>399</v>
      </c>
      <c r="O5916">
        <v>1</v>
      </c>
      <c r="P5916">
        <v>3</v>
      </c>
      <c r="Q5916" t="str">
        <f>VLOOKUP(M5916,lookups!$A$1:$B$7, 2, FALSE)</f>
        <v>rotary screw</v>
      </c>
      <c r="R5916" t="str">
        <f>VLOOKUP(N5916,lookups!$D$1:$E$6, 2, FALSE)</f>
        <v>hucuktlis r</v>
      </c>
      <c r="S5916" t="str">
        <f>VLOOKUP(C5916,lookups!$G$1:$H$3, 2, FALSE)</f>
        <v>smolt</v>
      </c>
    </row>
    <row r="5917" spans="1:19" x14ac:dyDescent="0.25">
      <c r="A5917" s="1">
        <v>34819</v>
      </c>
      <c r="B5917">
        <v>1</v>
      </c>
      <c r="C5917">
        <v>1</v>
      </c>
      <c r="D5917">
        <v>1</v>
      </c>
      <c r="E5917">
        <v>1995</v>
      </c>
      <c r="F5917">
        <v>45</v>
      </c>
      <c r="G5917">
        <v>1</v>
      </c>
      <c r="H5917">
        <v>57</v>
      </c>
      <c r="I5917">
        <v>1.72</v>
      </c>
      <c r="J5917">
        <v>1.5424625590000001</v>
      </c>
      <c r="M5917">
        <v>8</v>
      </c>
      <c r="N5917">
        <v>399</v>
      </c>
      <c r="O5917">
        <v>1</v>
      </c>
      <c r="P5917">
        <v>3</v>
      </c>
      <c r="Q5917" t="str">
        <f>VLOOKUP(M5917,lookups!$A$1:$B$7, 2, FALSE)</f>
        <v>rotary screw</v>
      </c>
      <c r="R5917" t="str">
        <f>VLOOKUP(N5917,lookups!$D$1:$E$6, 2, FALSE)</f>
        <v>hucuktlis r</v>
      </c>
      <c r="S5917" t="str">
        <f>VLOOKUP(C5917,lookups!$G$1:$H$3, 2, FALSE)</f>
        <v>smolt</v>
      </c>
    </row>
    <row r="5918" spans="1:19" x14ac:dyDescent="0.25">
      <c r="A5918" s="1">
        <v>34819</v>
      </c>
      <c r="B5918">
        <v>1</v>
      </c>
      <c r="C5918">
        <v>1</v>
      </c>
      <c r="D5918">
        <v>1</v>
      </c>
      <c r="E5918">
        <v>1995</v>
      </c>
      <c r="F5918">
        <v>46</v>
      </c>
      <c r="G5918">
        <v>1</v>
      </c>
      <c r="H5918">
        <v>63</v>
      </c>
      <c r="I5918">
        <v>2.35</v>
      </c>
      <c r="J5918">
        <v>2.107434311</v>
      </c>
      <c r="M5918">
        <v>8</v>
      </c>
      <c r="N5918">
        <v>399</v>
      </c>
      <c r="O5918">
        <v>1</v>
      </c>
      <c r="P5918">
        <v>3</v>
      </c>
      <c r="Q5918" t="str">
        <f>VLOOKUP(M5918,lookups!$A$1:$B$7, 2, FALSE)</f>
        <v>rotary screw</v>
      </c>
      <c r="R5918" t="str">
        <f>VLOOKUP(N5918,lookups!$D$1:$E$6, 2, FALSE)</f>
        <v>hucuktlis r</v>
      </c>
      <c r="S5918" t="str">
        <f>VLOOKUP(C5918,lookups!$G$1:$H$3, 2, FALSE)</f>
        <v>smolt</v>
      </c>
    </row>
    <row r="5919" spans="1:19" x14ac:dyDescent="0.25">
      <c r="A5919" s="1">
        <v>34819</v>
      </c>
      <c r="B5919">
        <v>1</v>
      </c>
      <c r="C5919">
        <v>1</v>
      </c>
      <c r="D5919">
        <v>1</v>
      </c>
      <c r="E5919">
        <v>1995</v>
      </c>
      <c r="F5919">
        <v>47</v>
      </c>
      <c r="G5919">
        <v>1</v>
      </c>
      <c r="H5919">
        <v>60</v>
      </c>
      <c r="I5919">
        <v>1.99</v>
      </c>
      <c r="J5919">
        <v>1.78459331</v>
      </c>
      <c r="M5919">
        <v>8</v>
      </c>
      <c r="N5919">
        <v>399</v>
      </c>
      <c r="O5919">
        <v>1</v>
      </c>
      <c r="P5919">
        <v>3</v>
      </c>
      <c r="Q5919" t="str">
        <f>VLOOKUP(M5919,lookups!$A$1:$B$7, 2, FALSE)</f>
        <v>rotary screw</v>
      </c>
      <c r="R5919" t="str">
        <f>VLOOKUP(N5919,lookups!$D$1:$E$6, 2, FALSE)</f>
        <v>hucuktlis r</v>
      </c>
      <c r="S5919" t="str">
        <f>VLOOKUP(C5919,lookups!$G$1:$H$3, 2, FALSE)</f>
        <v>smolt</v>
      </c>
    </row>
    <row r="5920" spans="1:19" x14ac:dyDescent="0.25">
      <c r="A5920" s="1">
        <v>34819</v>
      </c>
      <c r="B5920">
        <v>1</v>
      </c>
      <c r="C5920">
        <v>1</v>
      </c>
      <c r="D5920">
        <v>1</v>
      </c>
      <c r="E5920">
        <v>1995</v>
      </c>
      <c r="F5920">
        <v>48</v>
      </c>
      <c r="G5920">
        <v>1</v>
      </c>
      <c r="H5920">
        <v>62</v>
      </c>
      <c r="I5920">
        <v>2</v>
      </c>
      <c r="J5920">
        <v>1.793561116</v>
      </c>
      <c r="M5920">
        <v>8</v>
      </c>
      <c r="N5920">
        <v>399</v>
      </c>
      <c r="O5920">
        <v>1</v>
      </c>
      <c r="P5920">
        <v>3</v>
      </c>
      <c r="Q5920" t="str">
        <f>VLOOKUP(M5920,lookups!$A$1:$B$7, 2, FALSE)</f>
        <v>rotary screw</v>
      </c>
      <c r="R5920" t="str">
        <f>VLOOKUP(N5920,lookups!$D$1:$E$6, 2, FALSE)</f>
        <v>hucuktlis r</v>
      </c>
      <c r="S5920" t="str">
        <f>VLOOKUP(C5920,lookups!$G$1:$H$3, 2, FALSE)</f>
        <v>smolt</v>
      </c>
    </row>
    <row r="5921" spans="1:19" x14ac:dyDescent="0.25">
      <c r="A5921" s="1">
        <v>34819</v>
      </c>
      <c r="B5921">
        <v>1</v>
      </c>
      <c r="C5921">
        <v>1</v>
      </c>
      <c r="D5921">
        <v>1</v>
      </c>
      <c r="E5921">
        <v>1995</v>
      </c>
      <c r="F5921">
        <v>49</v>
      </c>
      <c r="G5921">
        <v>1</v>
      </c>
      <c r="H5921">
        <v>61</v>
      </c>
      <c r="I5921">
        <v>2.23</v>
      </c>
      <c r="J5921">
        <v>1.9998206439999999</v>
      </c>
      <c r="M5921">
        <v>8</v>
      </c>
      <c r="N5921">
        <v>399</v>
      </c>
      <c r="O5921">
        <v>1</v>
      </c>
      <c r="P5921">
        <v>3</v>
      </c>
      <c r="Q5921" t="str">
        <f>VLOOKUP(M5921,lookups!$A$1:$B$7, 2, FALSE)</f>
        <v>rotary screw</v>
      </c>
      <c r="R5921" t="str">
        <f>VLOOKUP(N5921,lookups!$D$1:$E$6, 2, FALSE)</f>
        <v>hucuktlis r</v>
      </c>
      <c r="S5921" t="str">
        <f>VLOOKUP(C5921,lookups!$G$1:$H$3, 2, FALSE)</f>
        <v>smolt</v>
      </c>
    </row>
    <row r="5922" spans="1:19" x14ac:dyDescent="0.25">
      <c r="A5922" s="1">
        <v>34820</v>
      </c>
      <c r="B5922">
        <v>1</v>
      </c>
      <c r="C5922">
        <v>1</v>
      </c>
      <c r="D5922">
        <v>1</v>
      </c>
      <c r="E5922">
        <v>1995</v>
      </c>
      <c r="F5922">
        <v>1</v>
      </c>
      <c r="G5922">
        <v>1</v>
      </c>
      <c r="H5922">
        <v>64</v>
      </c>
      <c r="I5922">
        <v>1.74</v>
      </c>
      <c r="J5922">
        <v>2.0036180269999999</v>
      </c>
      <c r="M5922">
        <v>1</v>
      </c>
      <c r="N5922">
        <v>399</v>
      </c>
      <c r="O5922">
        <v>2</v>
      </c>
      <c r="P5922">
        <v>3</v>
      </c>
      <c r="Q5922" t="str">
        <f>VLOOKUP(M5922,lookups!$A$1:$B$7, 2, FALSE)</f>
        <v>trawl/fyke</v>
      </c>
      <c r="R5922" t="str">
        <f>VLOOKUP(N5922,lookups!$D$1:$E$6, 2, FALSE)</f>
        <v>hucuktlis r</v>
      </c>
      <c r="S5922" t="str">
        <f>VLOOKUP(C5922,lookups!$G$1:$H$3, 2, FALSE)</f>
        <v>smolt</v>
      </c>
    </row>
    <row r="5923" spans="1:19" x14ac:dyDescent="0.25">
      <c r="A5923" s="1">
        <v>34820</v>
      </c>
      <c r="B5923">
        <v>1</v>
      </c>
      <c r="C5923">
        <v>1</v>
      </c>
      <c r="D5923">
        <v>1</v>
      </c>
      <c r="E5923">
        <v>1995</v>
      </c>
      <c r="F5923">
        <v>2</v>
      </c>
      <c r="G5923">
        <v>1</v>
      </c>
      <c r="H5923">
        <v>54</v>
      </c>
      <c r="I5923">
        <v>1.1499999999999999</v>
      </c>
      <c r="J5923">
        <v>1.324230306</v>
      </c>
      <c r="M5923">
        <v>1</v>
      </c>
      <c r="N5923">
        <v>399</v>
      </c>
      <c r="O5923">
        <v>2</v>
      </c>
      <c r="P5923">
        <v>3</v>
      </c>
      <c r="Q5923" t="str">
        <f>VLOOKUP(M5923,lookups!$A$1:$B$7, 2, FALSE)</f>
        <v>trawl/fyke</v>
      </c>
      <c r="R5923" t="str">
        <f>VLOOKUP(N5923,lookups!$D$1:$E$6, 2, FALSE)</f>
        <v>hucuktlis r</v>
      </c>
      <c r="S5923" t="str">
        <f>VLOOKUP(C5923,lookups!$G$1:$H$3, 2, FALSE)</f>
        <v>smolt</v>
      </c>
    </row>
    <row r="5924" spans="1:19" x14ac:dyDescent="0.25">
      <c r="A5924" s="1">
        <v>34820</v>
      </c>
      <c r="B5924">
        <v>1</v>
      </c>
      <c r="C5924">
        <v>1</v>
      </c>
      <c r="D5924">
        <v>1</v>
      </c>
      <c r="E5924">
        <v>1995</v>
      </c>
      <c r="F5924">
        <v>3</v>
      </c>
      <c r="G5924">
        <v>1</v>
      </c>
      <c r="H5924">
        <v>54</v>
      </c>
      <c r="I5924">
        <v>1.07</v>
      </c>
      <c r="J5924">
        <v>1.2321099360000001</v>
      </c>
      <c r="M5924">
        <v>1</v>
      </c>
      <c r="N5924">
        <v>399</v>
      </c>
      <c r="O5924">
        <v>2</v>
      </c>
      <c r="P5924">
        <v>3</v>
      </c>
      <c r="Q5924" t="str">
        <f>VLOOKUP(M5924,lookups!$A$1:$B$7, 2, FALSE)</f>
        <v>trawl/fyke</v>
      </c>
      <c r="R5924" t="str">
        <f>VLOOKUP(N5924,lookups!$D$1:$E$6, 2, FALSE)</f>
        <v>hucuktlis r</v>
      </c>
      <c r="S5924" t="str">
        <f>VLOOKUP(C5924,lookups!$G$1:$H$3, 2, FALSE)</f>
        <v>smolt</v>
      </c>
    </row>
    <row r="5925" spans="1:19" x14ac:dyDescent="0.25">
      <c r="A5925" s="1">
        <v>34820</v>
      </c>
      <c r="B5925">
        <v>1</v>
      </c>
      <c r="C5925">
        <v>1</v>
      </c>
      <c r="D5925">
        <v>1</v>
      </c>
      <c r="E5925">
        <v>1995</v>
      </c>
      <c r="F5925">
        <v>4</v>
      </c>
      <c r="G5925">
        <v>1</v>
      </c>
      <c r="H5925">
        <v>72</v>
      </c>
      <c r="I5925">
        <v>2.59</v>
      </c>
      <c r="J5925">
        <v>2.982396949</v>
      </c>
      <c r="M5925">
        <v>1</v>
      </c>
      <c r="N5925">
        <v>399</v>
      </c>
      <c r="O5925">
        <v>2</v>
      </c>
      <c r="P5925">
        <v>3</v>
      </c>
      <c r="Q5925" t="str">
        <f>VLOOKUP(M5925,lookups!$A$1:$B$7, 2, FALSE)</f>
        <v>trawl/fyke</v>
      </c>
      <c r="R5925" t="str">
        <f>VLOOKUP(N5925,lookups!$D$1:$E$6, 2, FALSE)</f>
        <v>hucuktlis r</v>
      </c>
      <c r="S5925" t="str">
        <f>VLOOKUP(C5925,lookups!$G$1:$H$3, 2, FALSE)</f>
        <v>smolt</v>
      </c>
    </row>
    <row r="5926" spans="1:19" x14ac:dyDescent="0.25">
      <c r="A5926" s="1">
        <v>34820</v>
      </c>
      <c r="B5926">
        <v>1</v>
      </c>
      <c r="C5926">
        <v>1</v>
      </c>
      <c r="D5926">
        <v>1</v>
      </c>
      <c r="E5926">
        <v>1995</v>
      </c>
      <c r="F5926">
        <v>5</v>
      </c>
      <c r="G5926">
        <v>1</v>
      </c>
      <c r="H5926">
        <v>56</v>
      </c>
      <c r="I5926">
        <v>1.21</v>
      </c>
      <c r="J5926">
        <v>1.3933205820000001</v>
      </c>
      <c r="M5926">
        <v>1</v>
      </c>
      <c r="N5926">
        <v>399</v>
      </c>
      <c r="O5926">
        <v>2</v>
      </c>
      <c r="P5926">
        <v>3</v>
      </c>
      <c r="Q5926" t="str">
        <f>VLOOKUP(M5926,lookups!$A$1:$B$7, 2, FALSE)</f>
        <v>trawl/fyke</v>
      </c>
      <c r="R5926" t="str">
        <f>VLOOKUP(N5926,lookups!$D$1:$E$6, 2, FALSE)</f>
        <v>hucuktlis r</v>
      </c>
      <c r="S5926" t="str">
        <f>VLOOKUP(C5926,lookups!$G$1:$H$3, 2, FALSE)</f>
        <v>smolt</v>
      </c>
    </row>
    <row r="5927" spans="1:19" x14ac:dyDescent="0.25">
      <c r="A5927" s="1">
        <v>34820</v>
      </c>
      <c r="B5927">
        <v>1</v>
      </c>
      <c r="C5927">
        <v>1</v>
      </c>
      <c r="D5927">
        <v>1</v>
      </c>
      <c r="E5927">
        <v>1995</v>
      </c>
      <c r="F5927">
        <v>6</v>
      </c>
      <c r="G5927">
        <v>1</v>
      </c>
      <c r="H5927">
        <v>57</v>
      </c>
      <c r="I5927">
        <v>1.33</v>
      </c>
      <c r="J5927">
        <v>1.5315011359999999</v>
      </c>
      <c r="M5927">
        <v>1</v>
      </c>
      <c r="N5927">
        <v>399</v>
      </c>
      <c r="O5927">
        <v>2</v>
      </c>
      <c r="P5927">
        <v>3</v>
      </c>
      <c r="Q5927" t="str">
        <f>VLOOKUP(M5927,lookups!$A$1:$B$7, 2, FALSE)</f>
        <v>trawl/fyke</v>
      </c>
      <c r="R5927" t="str">
        <f>VLOOKUP(N5927,lookups!$D$1:$E$6, 2, FALSE)</f>
        <v>hucuktlis r</v>
      </c>
      <c r="S5927" t="str">
        <f>VLOOKUP(C5927,lookups!$G$1:$H$3, 2, FALSE)</f>
        <v>smolt</v>
      </c>
    </row>
    <row r="5928" spans="1:19" x14ac:dyDescent="0.25">
      <c r="A5928" s="1">
        <v>34820</v>
      </c>
      <c r="B5928">
        <v>1</v>
      </c>
      <c r="C5928">
        <v>1</v>
      </c>
      <c r="D5928">
        <v>1</v>
      </c>
      <c r="E5928">
        <v>1995</v>
      </c>
      <c r="F5928">
        <v>7</v>
      </c>
      <c r="G5928">
        <v>1</v>
      </c>
      <c r="H5928">
        <v>54</v>
      </c>
      <c r="I5928">
        <v>1.05</v>
      </c>
      <c r="J5928">
        <v>1.2090798439999999</v>
      </c>
      <c r="M5928">
        <v>1</v>
      </c>
      <c r="N5928">
        <v>399</v>
      </c>
      <c r="O5928">
        <v>2</v>
      </c>
      <c r="P5928">
        <v>3</v>
      </c>
      <c r="Q5928" t="str">
        <f>VLOOKUP(M5928,lookups!$A$1:$B$7, 2, FALSE)</f>
        <v>trawl/fyke</v>
      </c>
      <c r="R5928" t="str">
        <f>VLOOKUP(N5928,lookups!$D$1:$E$6, 2, FALSE)</f>
        <v>hucuktlis r</v>
      </c>
      <c r="S5928" t="str">
        <f>VLOOKUP(C5928,lookups!$G$1:$H$3, 2, FALSE)</f>
        <v>smolt</v>
      </c>
    </row>
    <row r="5929" spans="1:19" x14ac:dyDescent="0.25">
      <c r="A5929" s="1">
        <v>34820</v>
      </c>
      <c r="B5929">
        <v>1</v>
      </c>
      <c r="C5929">
        <v>1</v>
      </c>
      <c r="D5929">
        <v>1</v>
      </c>
      <c r="E5929">
        <v>1995</v>
      </c>
      <c r="F5929">
        <v>8</v>
      </c>
      <c r="G5929">
        <v>1</v>
      </c>
      <c r="H5929">
        <v>61</v>
      </c>
      <c r="I5929">
        <v>1.72</v>
      </c>
      <c r="J5929">
        <v>1.980587935</v>
      </c>
      <c r="M5929">
        <v>1</v>
      </c>
      <c r="N5929">
        <v>399</v>
      </c>
      <c r="O5929">
        <v>2</v>
      </c>
      <c r="P5929">
        <v>3</v>
      </c>
      <c r="Q5929" t="str">
        <f>VLOOKUP(M5929,lookups!$A$1:$B$7, 2, FALSE)</f>
        <v>trawl/fyke</v>
      </c>
      <c r="R5929" t="str">
        <f>VLOOKUP(N5929,lookups!$D$1:$E$6, 2, FALSE)</f>
        <v>hucuktlis r</v>
      </c>
      <c r="S5929" t="str">
        <f>VLOOKUP(C5929,lookups!$G$1:$H$3, 2, FALSE)</f>
        <v>smolt</v>
      </c>
    </row>
    <row r="5930" spans="1:19" x14ac:dyDescent="0.25">
      <c r="A5930" s="1">
        <v>34820</v>
      </c>
      <c r="B5930">
        <v>1</v>
      </c>
      <c r="C5930">
        <v>1</v>
      </c>
      <c r="D5930">
        <v>1</v>
      </c>
      <c r="E5930">
        <v>1995</v>
      </c>
      <c r="F5930">
        <v>9</v>
      </c>
      <c r="G5930">
        <v>1</v>
      </c>
      <c r="H5930">
        <v>55</v>
      </c>
      <c r="I5930">
        <v>1.2</v>
      </c>
      <c r="J5930">
        <v>1.3818055359999999</v>
      </c>
      <c r="M5930">
        <v>1</v>
      </c>
      <c r="N5930">
        <v>399</v>
      </c>
      <c r="O5930">
        <v>2</v>
      </c>
      <c r="P5930">
        <v>3</v>
      </c>
      <c r="Q5930" t="str">
        <f>VLOOKUP(M5930,lookups!$A$1:$B$7, 2, FALSE)</f>
        <v>trawl/fyke</v>
      </c>
      <c r="R5930" t="str">
        <f>VLOOKUP(N5930,lookups!$D$1:$E$6, 2, FALSE)</f>
        <v>hucuktlis r</v>
      </c>
      <c r="S5930" t="str">
        <f>VLOOKUP(C5930,lookups!$G$1:$H$3, 2, FALSE)</f>
        <v>smolt</v>
      </c>
    </row>
    <row r="5931" spans="1:19" x14ac:dyDescent="0.25">
      <c r="A5931" s="1">
        <v>34820</v>
      </c>
      <c r="B5931">
        <v>1</v>
      </c>
      <c r="C5931">
        <v>1</v>
      </c>
      <c r="D5931">
        <v>1</v>
      </c>
      <c r="E5931">
        <v>1995</v>
      </c>
      <c r="F5931">
        <v>10</v>
      </c>
      <c r="G5931">
        <v>1</v>
      </c>
      <c r="H5931">
        <v>53</v>
      </c>
      <c r="I5931">
        <v>1.03</v>
      </c>
      <c r="J5931">
        <v>1.186049752</v>
      </c>
      <c r="M5931">
        <v>1</v>
      </c>
      <c r="N5931">
        <v>399</v>
      </c>
      <c r="O5931">
        <v>2</v>
      </c>
      <c r="P5931">
        <v>3</v>
      </c>
      <c r="Q5931" t="str">
        <f>VLOOKUP(M5931,lookups!$A$1:$B$7, 2, FALSE)</f>
        <v>trawl/fyke</v>
      </c>
      <c r="R5931" t="str">
        <f>VLOOKUP(N5931,lookups!$D$1:$E$6, 2, FALSE)</f>
        <v>hucuktlis r</v>
      </c>
      <c r="S5931" t="str">
        <f>VLOOKUP(C5931,lookups!$G$1:$H$3, 2, FALSE)</f>
        <v>smolt</v>
      </c>
    </row>
    <row r="5932" spans="1:19" x14ac:dyDescent="0.25">
      <c r="A5932" s="1">
        <v>34820</v>
      </c>
      <c r="B5932">
        <v>1</v>
      </c>
      <c r="C5932">
        <v>1</v>
      </c>
      <c r="D5932">
        <v>1</v>
      </c>
      <c r="E5932">
        <v>1995</v>
      </c>
      <c r="F5932">
        <v>11</v>
      </c>
      <c r="G5932">
        <v>1</v>
      </c>
      <c r="H5932">
        <v>56</v>
      </c>
      <c r="I5932">
        <v>1.17</v>
      </c>
      <c r="J5932">
        <v>1.347260398</v>
      </c>
      <c r="M5932">
        <v>1</v>
      </c>
      <c r="N5932">
        <v>399</v>
      </c>
      <c r="O5932">
        <v>2</v>
      </c>
      <c r="P5932">
        <v>3</v>
      </c>
      <c r="Q5932" t="str">
        <f>VLOOKUP(M5932,lookups!$A$1:$B$7, 2, FALSE)</f>
        <v>trawl/fyke</v>
      </c>
      <c r="R5932" t="str">
        <f>VLOOKUP(N5932,lookups!$D$1:$E$6, 2, FALSE)</f>
        <v>hucuktlis r</v>
      </c>
      <c r="S5932" t="str">
        <f>VLOOKUP(C5932,lookups!$G$1:$H$3, 2, FALSE)</f>
        <v>smolt</v>
      </c>
    </row>
    <row r="5933" spans="1:19" x14ac:dyDescent="0.25">
      <c r="A5933" s="1">
        <v>34820</v>
      </c>
      <c r="B5933">
        <v>1</v>
      </c>
      <c r="C5933">
        <v>1</v>
      </c>
      <c r="D5933">
        <v>1</v>
      </c>
      <c r="E5933">
        <v>1995</v>
      </c>
      <c r="F5933">
        <v>12</v>
      </c>
      <c r="G5933">
        <v>1</v>
      </c>
      <c r="H5933">
        <v>58</v>
      </c>
      <c r="I5933">
        <v>1.37</v>
      </c>
      <c r="J5933">
        <v>1.57756132</v>
      </c>
      <c r="M5933">
        <v>1</v>
      </c>
      <c r="N5933">
        <v>399</v>
      </c>
      <c r="O5933">
        <v>2</v>
      </c>
      <c r="P5933">
        <v>3</v>
      </c>
      <c r="Q5933" t="str">
        <f>VLOOKUP(M5933,lookups!$A$1:$B$7, 2, FALSE)</f>
        <v>trawl/fyke</v>
      </c>
      <c r="R5933" t="str">
        <f>VLOOKUP(N5933,lookups!$D$1:$E$6, 2, FALSE)</f>
        <v>hucuktlis r</v>
      </c>
      <c r="S5933" t="str">
        <f>VLOOKUP(C5933,lookups!$G$1:$H$3, 2, FALSE)</f>
        <v>smolt</v>
      </c>
    </row>
    <row r="5934" spans="1:19" x14ac:dyDescent="0.25">
      <c r="A5934" s="1">
        <v>34820</v>
      </c>
      <c r="B5934">
        <v>1</v>
      </c>
      <c r="C5934">
        <v>1</v>
      </c>
      <c r="D5934">
        <v>1</v>
      </c>
      <c r="E5934">
        <v>1995</v>
      </c>
      <c r="F5934">
        <v>13</v>
      </c>
      <c r="G5934">
        <v>1</v>
      </c>
      <c r="H5934">
        <v>59</v>
      </c>
      <c r="I5934">
        <v>1.43</v>
      </c>
      <c r="J5934">
        <v>1.646651597</v>
      </c>
      <c r="M5934">
        <v>1</v>
      </c>
      <c r="N5934">
        <v>399</v>
      </c>
      <c r="O5934">
        <v>2</v>
      </c>
      <c r="P5934">
        <v>3</v>
      </c>
      <c r="Q5934" t="str">
        <f>VLOOKUP(M5934,lookups!$A$1:$B$7, 2, FALSE)</f>
        <v>trawl/fyke</v>
      </c>
      <c r="R5934" t="str">
        <f>VLOOKUP(N5934,lookups!$D$1:$E$6, 2, FALSE)</f>
        <v>hucuktlis r</v>
      </c>
      <c r="S5934" t="str">
        <f>VLOOKUP(C5934,lookups!$G$1:$H$3, 2, FALSE)</f>
        <v>smolt</v>
      </c>
    </row>
    <row r="5935" spans="1:19" x14ac:dyDescent="0.25">
      <c r="A5935" s="1">
        <v>34820</v>
      </c>
      <c r="B5935">
        <v>1</v>
      </c>
      <c r="C5935">
        <v>1</v>
      </c>
      <c r="D5935">
        <v>1</v>
      </c>
      <c r="E5935">
        <v>1995</v>
      </c>
      <c r="F5935">
        <v>14</v>
      </c>
      <c r="G5935">
        <v>1</v>
      </c>
      <c r="H5935">
        <v>60</v>
      </c>
      <c r="I5935">
        <v>1.64</v>
      </c>
      <c r="J5935">
        <v>1.8884675660000001</v>
      </c>
      <c r="M5935">
        <v>1</v>
      </c>
      <c r="N5935">
        <v>399</v>
      </c>
      <c r="O5935">
        <v>2</v>
      </c>
      <c r="P5935">
        <v>3</v>
      </c>
      <c r="Q5935" t="str">
        <f>VLOOKUP(M5935,lookups!$A$1:$B$7, 2, FALSE)</f>
        <v>trawl/fyke</v>
      </c>
      <c r="R5935" t="str">
        <f>VLOOKUP(N5935,lookups!$D$1:$E$6, 2, FALSE)</f>
        <v>hucuktlis r</v>
      </c>
      <c r="S5935" t="str">
        <f>VLOOKUP(C5935,lookups!$G$1:$H$3, 2, FALSE)</f>
        <v>smolt</v>
      </c>
    </row>
    <row r="5936" spans="1:19" x14ac:dyDescent="0.25">
      <c r="A5936" s="1">
        <v>34820</v>
      </c>
      <c r="B5936">
        <v>1</v>
      </c>
      <c r="C5936">
        <v>1</v>
      </c>
      <c r="D5936">
        <v>1</v>
      </c>
      <c r="E5936">
        <v>1995</v>
      </c>
      <c r="F5936">
        <v>15</v>
      </c>
      <c r="G5936">
        <v>1</v>
      </c>
      <c r="H5936">
        <v>55</v>
      </c>
      <c r="I5936">
        <v>1.27</v>
      </c>
      <c r="J5936">
        <v>1.462410859</v>
      </c>
      <c r="M5936">
        <v>1</v>
      </c>
      <c r="N5936">
        <v>399</v>
      </c>
      <c r="O5936">
        <v>2</v>
      </c>
      <c r="P5936">
        <v>3</v>
      </c>
      <c r="Q5936" t="str">
        <f>VLOOKUP(M5936,lookups!$A$1:$B$7, 2, FALSE)</f>
        <v>trawl/fyke</v>
      </c>
      <c r="R5936" t="str">
        <f>VLOOKUP(N5936,lookups!$D$1:$E$6, 2, FALSE)</f>
        <v>hucuktlis r</v>
      </c>
      <c r="S5936" t="str">
        <f>VLOOKUP(C5936,lookups!$G$1:$H$3, 2, FALSE)</f>
        <v>smolt</v>
      </c>
    </row>
    <row r="5937" spans="1:19" x14ac:dyDescent="0.25">
      <c r="A5937" s="1">
        <v>34820</v>
      </c>
      <c r="B5937">
        <v>1</v>
      </c>
      <c r="C5937">
        <v>1</v>
      </c>
      <c r="D5937">
        <v>1</v>
      </c>
      <c r="E5937">
        <v>1995</v>
      </c>
      <c r="F5937">
        <v>16</v>
      </c>
      <c r="G5937">
        <v>1</v>
      </c>
      <c r="H5937">
        <v>54</v>
      </c>
      <c r="I5937">
        <v>1.18</v>
      </c>
      <c r="J5937">
        <v>1.3587754439999999</v>
      </c>
      <c r="M5937">
        <v>1</v>
      </c>
      <c r="N5937">
        <v>399</v>
      </c>
      <c r="O5937">
        <v>2</v>
      </c>
      <c r="P5937">
        <v>3</v>
      </c>
      <c r="Q5937" t="str">
        <f>VLOOKUP(M5937,lookups!$A$1:$B$7, 2, FALSE)</f>
        <v>trawl/fyke</v>
      </c>
      <c r="R5937" t="str">
        <f>VLOOKUP(N5937,lookups!$D$1:$E$6, 2, FALSE)</f>
        <v>hucuktlis r</v>
      </c>
      <c r="S5937" t="str">
        <f>VLOOKUP(C5937,lookups!$G$1:$H$3, 2, FALSE)</f>
        <v>smolt</v>
      </c>
    </row>
    <row r="5938" spans="1:19" x14ac:dyDescent="0.25">
      <c r="A5938" s="1">
        <v>34820</v>
      </c>
      <c r="B5938">
        <v>1</v>
      </c>
      <c r="C5938">
        <v>1</v>
      </c>
      <c r="D5938">
        <v>1</v>
      </c>
      <c r="E5938">
        <v>1995</v>
      </c>
      <c r="F5938">
        <v>17</v>
      </c>
      <c r="G5938">
        <v>1</v>
      </c>
      <c r="H5938">
        <v>53</v>
      </c>
      <c r="I5938">
        <v>0.96</v>
      </c>
      <c r="J5938">
        <v>1.1054444290000001</v>
      </c>
      <c r="M5938">
        <v>1</v>
      </c>
      <c r="N5938">
        <v>399</v>
      </c>
      <c r="O5938">
        <v>2</v>
      </c>
      <c r="P5938">
        <v>3</v>
      </c>
      <c r="Q5938" t="str">
        <f>VLOOKUP(M5938,lookups!$A$1:$B$7, 2, FALSE)</f>
        <v>trawl/fyke</v>
      </c>
      <c r="R5938" t="str">
        <f>VLOOKUP(N5938,lookups!$D$1:$E$6, 2, FALSE)</f>
        <v>hucuktlis r</v>
      </c>
      <c r="S5938" t="str">
        <f>VLOOKUP(C5938,lookups!$G$1:$H$3, 2, FALSE)</f>
        <v>smolt</v>
      </c>
    </row>
    <row r="5939" spans="1:19" x14ac:dyDescent="0.25">
      <c r="A5939" s="1">
        <v>34820</v>
      </c>
      <c r="B5939">
        <v>1</v>
      </c>
      <c r="C5939">
        <v>1</v>
      </c>
      <c r="D5939">
        <v>1</v>
      </c>
      <c r="E5939">
        <v>1995</v>
      </c>
      <c r="F5939">
        <v>18</v>
      </c>
      <c r="G5939">
        <v>1</v>
      </c>
      <c r="H5939">
        <v>54</v>
      </c>
      <c r="I5939">
        <v>1.19</v>
      </c>
      <c r="J5939">
        <v>1.3702904899999999</v>
      </c>
      <c r="M5939">
        <v>1</v>
      </c>
      <c r="N5939">
        <v>399</v>
      </c>
      <c r="O5939">
        <v>2</v>
      </c>
      <c r="P5939">
        <v>3</v>
      </c>
      <c r="Q5939" t="str">
        <f>VLOOKUP(M5939,lookups!$A$1:$B$7, 2, FALSE)</f>
        <v>trawl/fyke</v>
      </c>
      <c r="R5939" t="str">
        <f>VLOOKUP(N5939,lookups!$D$1:$E$6, 2, FALSE)</f>
        <v>hucuktlis r</v>
      </c>
      <c r="S5939" t="str">
        <f>VLOOKUP(C5939,lookups!$G$1:$H$3, 2, FALSE)</f>
        <v>smolt</v>
      </c>
    </row>
    <row r="5940" spans="1:19" x14ac:dyDescent="0.25">
      <c r="A5940" s="1">
        <v>34820</v>
      </c>
      <c r="B5940">
        <v>1</v>
      </c>
      <c r="C5940">
        <v>1</v>
      </c>
      <c r="D5940">
        <v>1</v>
      </c>
      <c r="E5940">
        <v>1995</v>
      </c>
      <c r="F5940">
        <v>19</v>
      </c>
      <c r="G5940">
        <v>1</v>
      </c>
      <c r="H5940">
        <v>55</v>
      </c>
      <c r="I5940">
        <v>1.21</v>
      </c>
      <c r="J5940">
        <v>1.3933205820000001</v>
      </c>
      <c r="M5940">
        <v>1</v>
      </c>
      <c r="N5940">
        <v>399</v>
      </c>
      <c r="O5940">
        <v>2</v>
      </c>
      <c r="P5940">
        <v>3</v>
      </c>
      <c r="Q5940" t="str">
        <f>VLOOKUP(M5940,lookups!$A$1:$B$7, 2, FALSE)</f>
        <v>trawl/fyke</v>
      </c>
      <c r="R5940" t="str">
        <f>VLOOKUP(N5940,lookups!$D$1:$E$6, 2, FALSE)</f>
        <v>hucuktlis r</v>
      </c>
      <c r="S5940" t="str">
        <f>VLOOKUP(C5940,lookups!$G$1:$H$3, 2, FALSE)</f>
        <v>smolt</v>
      </c>
    </row>
    <row r="5941" spans="1:19" x14ac:dyDescent="0.25">
      <c r="A5941" s="1">
        <v>34820</v>
      </c>
      <c r="B5941">
        <v>1</v>
      </c>
      <c r="C5941">
        <v>1</v>
      </c>
      <c r="D5941">
        <v>1</v>
      </c>
      <c r="E5941">
        <v>1995</v>
      </c>
      <c r="F5941">
        <v>20</v>
      </c>
      <c r="G5941">
        <v>1</v>
      </c>
      <c r="H5941">
        <v>54</v>
      </c>
      <c r="I5941">
        <v>1.1499999999999999</v>
      </c>
      <c r="J5941">
        <v>1.324230306</v>
      </c>
      <c r="M5941">
        <v>1</v>
      </c>
      <c r="N5941">
        <v>399</v>
      </c>
      <c r="O5941">
        <v>2</v>
      </c>
      <c r="P5941">
        <v>3</v>
      </c>
      <c r="Q5941" t="str">
        <f>VLOOKUP(M5941,lookups!$A$1:$B$7, 2, FALSE)</f>
        <v>trawl/fyke</v>
      </c>
      <c r="R5941" t="str">
        <f>VLOOKUP(N5941,lookups!$D$1:$E$6, 2, FALSE)</f>
        <v>hucuktlis r</v>
      </c>
      <c r="S5941" t="str">
        <f>VLOOKUP(C5941,lookups!$G$1:$H$3, 2, FALSE)</f>
        <v>smolt</v>
      </c>
    </row>
    <row r="5942" spans="1:19" x14ac:dyDescent="0.25">
      <c r="A5942" s="1">
        <v>34820</v>
      </c>
      <c r="B5942">
        <v>1</v>
      </c>
      <c r="C5942">
        <v>1</v>
      </c>
      <c r="D5942">
        <v>1</v>
      </c>
      <c r="E5942">
        <v>1995</v>
      </c>
      <c r="F5942">
        <v>21</v>
      </c>
      <c r="G5942">
        <v>1</v>
      </c>
      <c r="H5942">
        <v>54</v>
      </c>
      <c r="I5942">
        <v>1.21</v>
      </c>
      <c r="J5942">
        <v>1.3933205820000001</v>
      </c>
      <c r="M5942">
        <v>1</v>
      </c>
      <c r="N5942">
        <v>399</v>
      </c>
      <c r="O5942">
        <v>2</v>
      </c>
      <c r="P5942">
        <v>3</v>
      </c>
      <c r="Q5942" t="str">
        <f>VLOOKUP(M5942,lookups!$A$1:$B$7, 2, FALSE)</f>
        <v>trawl/fyke</v>
      </c>
      <c r="R5942" t="str">
        <f>VLOOKUP(N5942,lookups!$D$1:$E$6, 2, FALSE)</f>
        <v>hucuktlis r</v>
      </c>
      <c r="S5942" t="str">
        <f>VLOOKUP(C5942,lookups!$G$1:$H$3, 2, FALSE)</f>
        <v>smolt</v>
      </c>
    </row>
    <row r="5943" spans="1:19" x14ac:dyDescent="0.25">
      <c r="A5943" s="1">
        <v>34820</v>
      </c>
      <c r="B5943">
        <v>1</v>
      </c>
      <c r="C5943">
        <v>1</v>
      </c>
      <c r="D5943">
        <v>1</v>
      </c>
      <c r="E5943">
        <v>1995</v>
      </c>
      <c r="F5943">
        <v>22</v>
      </c>
      <c r="G5943">
        <v>1</v>
      </c>
      <c r="H5943">
        <v>53</v>
      </c>
      <c r="I5943">
        <v>1.06</v>
      </c>
      <c r="J5943">
        <v>1.2205948900000001</v>
      </c>
      <c r="M5943">
        <v>1</v>
      </c>
      <c r="N5943">
        <v>399</v>
      </c>
      <c r="O5943">
        <v>2</v>
      </c>
      <c r="P5943">
        <v>3</v>
      </c>
      <c r="Q5943" t="str">
        <f>VLOOKUP(M5943,lookups!$A$1:$B$7, 2, FALSE)</f>
        <v>trawl/fyke</v>
      </c>
      <c r="R5943" t="str">
        <f>VLOOKUP(N5943,lookups!$D$1:$E$6, 2, FALSE)</f>
        <v>hucuktlis r</v>
      </c>
      <c r="S5943" t="str">
        <f>VLOOKUP(C5943,lookups!$G$1:$H$3, 2, FALSE)</f>
        <v>smolt</v>
      </c>
    </row>
    <row r="5944" spans="1:19" x14ac:dyDescent="0.25">
      <c r="A5944" s="1">
        <v>34820</v>
      </c>
      <c r="B5944">
        <v>1</v>
      </c>
      <c r="C5944">
        <v>1</v>
      </c>
      <c r="D5944">
        <v>1</v>
      </c>
      <c r="E5944">
        <v>1995</v>
      </c>
      <c r="F5944">
        <v>23</v>
      </c>
      <c r="G5944">
        <v>1</v>
      </c>
      <c r="H5944">
        <v>56</v>
      </c>
      <c r="I5944">
        <v>1.24</v>
      </c>
      <c r="J5944">
        <v>1.4278657210000001</v>
      </c>
      <c r="M5944">
        <v>1</v>
      </c>
      <c r="N5944">
        <v>399</v>
      </c>
      <c r="O5944">
        <v>2</v>
      </c>
      <c r="P5944">
        <v>3</v>
      </c>
      <c r="Q5944" t="str">
        <f>VLOOKUP(M5944,lookups!$A$1:$B$7, 2, FALSE)</f>
        <v>trawl/fyke</v>
      </c>
      <c r="R5944" t="str">
        <f>VLOOKUP(N5944,lookups!$D$1:$E$6, 2, FALSE)</f>
        <v>hucuktlis r</v>
      </c>
      <c r="S5944" t="str">
        <f>VLOOKUP(C5944,lookups!$G$1:$H$3, 2, FALSE)</f>
        <v>smolt</v>
      </c>
    </row>
    <row r="5945" spans="1:19" x14ac:dyDescent="0.25">
      <c r="A5945" s="1">
        <v>34820</v>
      </c>
      <c r="B5945">
        <v>1</v>
      </c>
      <c r="C5945">
        <v>1</v>
      </c>
      <c r="D5945">
        <v>1</v>
      </c>
      <c r="E5945">
        <v>1995</v>
      </c>
      <c r="F5945">
        <v>24</v>
      </c>
      <c r="G5945">
        <v>1</v>
      </c>
      <c r="H5945">
        <v>55</v>
      </c>
      <c r="I5945">
        <v>1.28</v>
      </c>
      <c r="J5945">
        <v>1.473925905</v>
      </c>
      <c r="M5945">
        <v>1</v>
      </c>
      <c r="N5945">
        <v>399</v>
      </c>
      <c r="O5945">
        <v>2</v>
      </c>
      <c r="P5945">
        <v>3</v>
      </c>
      <c r="Q5945" t="str">
        <f>VLOOKUP(M5945,lookups!$A$1:$B$7, 2, FALSE)</f>
        <v>trawl/fyke</v>
      </c>
      <c r="R5945" t="str">
        <f>VLOOKUP(N5945,lookups!$D$1:$E$6, 2, FALSE)</f>
        <v>hucuktlis r</v>
      </c>
      <c r="S5945" t="str">
        <f>VLOOKUP(C5945,lookups!$G$1:$H$3, 2, FALSE)</f>
        <v>smolt</v>
      </c>
    </row>
    <row r="5946" spans="1:19" x14ac:dyDescent="0.25">
      <c r="A5946" s="1">
        <v>34820</v>
      </c>
      <c r="B5946">
        <v>1</v>
      </c>
      <c r="C5946">
        <v>1</v>
      </c>
      <c r="D5946">
        <v>1</v>
      </c>
      <c r="E5946">
        <v>1995</v>
      </c>
      <c r="F5946">
        <v>25</v>
      </c>
      <c r="G5946">
        <v>1</v>
      </c>
      <c r="H5946">
        <v>52</v>
      </c>
      <c r="I5946">
        <v>1.03</v>
      </c>
      <c r="J5946">
        <v>1.186049752</v>
      </c>
      <c r="M5946">
        <v>1</v>
      </c>
      <c r="N5946">
        <v>399</v>
      </c>
      <c r="O5946">
        <v>2</v>
      </c>
      <c r="P5946">
        <v>3</v>
      </c>
      <c r="Q5946" t="str">
        <f>VLOOKUP(M5946,lookups!$A$1:$B$7, 2, FALSE)</f>
        <v>trawl/fyke</v>
      </c>
      <c r="R5946" t="str">
        <f>VLOOKUP(N5946,lookups!$D$1:$E$6, 2, FALSE)</f>
        <v>hucuktlis r</v>
      </c>
      <c r="S5946" t="str">
        <f>VLOOKUP(C5946,lookups!$G$1:$H$3, 2, FALSE)</f>
        <v>smolt</v>
      </c>
    </row>
    <row r="5947" spans="1:19" x14ac:dyDescent="0.25">
      <c r="A5947" s="1">
        <v>34820</v>
      </c>
      <c r="B5947">
        <v>1</v>
      </c>
      <c r="C5947">
        <v>1</v>
      </c>
      <c r="D5947">
        <v>1</v>
      </c>
      <c r="E5947">
        <v>1995</v>
      </c>
      <c r="F5947">
        <v>26</v>
      </c>
      <c r="G5947">
        <v>1</v>
      </c>
      <c r="H5947">
        <v>57</v>
      </c>
      <c r="I5947">
        <v>1.1299999999999999</v>
      </c>
      <c r="J5947">
        <v>1.301200213</v>
      </c>
      <c r="M5947">
        <v>1</v>
      </c>
      <c r="N5947">
        <v>399</v>
      </c>
      <c r="O5947">
        <v>2</v>
      </c>
      <c r="P5947">
        <v>3</v>
      </c>
      <c r="Q5947" t="str">
        <f>VLOOKUP(M5947,lookups!$A$1:$B$7, 2, FALSE)</f>
        <v>trawl/fyke</v>
      </c>
      <c r="R5947" t="str">
        <f>VLOOKUP(N5947,lookups!$D$1:$E$6, 2, FALSE)</f>
        <v>hucuktlis r</v>
      </c>
      <c r="S5947" t="str">
        <f>VLOOKUP(C5947,lookups!$G$1:$H$3, 2, FALSE)</f>
        <v>smolt</v>
      </c>
    </row>
    <row r="5948" spans="1:19" x14ac:dyDescent="0.25">
      <c r="A5948" s="1">
        <v>34820</v>
      </c>
      <c r="B5948">
        <v>1</v>
      </c>
      <c r="C5948">
        <v>1</v>
      </c>
      <c r="D5948">
        <v>1</v>
      </c>
      <c r="E5948">
        <v>1995</v>
      </c>
      <c r="F5948">
        <v>27</v>
      </c>
      <c r="G5948">
        <v>1</v>
      </c>
      <c r="H5948">
        <v>56</v>
      </c>
      <c r="I5948">
        <v>1.22</v>
      </c>
      <c r="J5948">
        <v>1.4048356280000001</v>
      </c>
      <c r="M5948">
        <v>1</v>
      </c>
      <c r="N5948">
        <v>399</v>
      </c>
      <c r="O5948">
        <v>2</v>
      </c>
      <c r="P5948">
        <v>3</v>
      </c>
      <c r="Q5948" t="str">
        <f>VLOOKUP(M5948,lookups!$A$1:$B$7, 2, FALSE)</f>
        <v>trawl/fyke</v>
      </c>
      <c r="R5948" t="str">
        <f>VLOOKUP(N5948,lookups!$D$1:$E$6, 2, FALSE)</f>
        <v>hucuktlis r</v>
      </c>
      <c r="S5948" t="str">
        <f>VLOOKUP(C5948,lookups!$G$1:$H$3, 2, FALSE)</f>
        <v>smolt</v>
      </c>
    </row>
    <row r="5949" spans="1:19" x14ac:dyDescent="0.25">
      <c r="A5949" s="1">
        <v>34820</v>
      </c>
      <c r="B5949">
        <v>1</v>
      </c>
      <c r="C5949">
        <v>1</v>
      </c>
      <c r="D5949">
        <v>1</v>
      </c>
      <c r="E5949">
        <v>1995</v>
      </c>
      <c r="F5949">
        <v>28</v>
      </c>
      <c r="G5949">
        <v>1</v>
      </c>
      <c r="H5949">
        <v>54</v>
      </c>
      <c r="I5949">
        <v>1.1499999999999999</v>
      </c>
      <c r="J5949">
        <v>1.324230306</v>
      </c>
      <c r="M5949">
        <v>1</v>
      </c>
      <c r="N5949">
        <v>399</v>
      </c>
      <c r="O5949">
        <v>2</v>
      </c>
      <c r="P5949">
        <v>3</v>
      </c>
      <c r="Q5949" t="str">
        <f>VLOOKUP(M5949,lookups!$A$1:$B$7, 2, FALSE)</f>
        <v>trawl/fyke</v>
      </c>
      <c r="R5949" t="str">
        <f>VLOOKUP(N5949,lookups!$D$1:$E$6, 2, FALSE)</f>
        <v>hucuktlis r</v>
      </c>
      <c r="S5949" t="str">
        <f>VLOOKUP(C5949,lookups!$G$1:$H$3, 2, FALSE)</f>
        <v>smolt</v>
      </c>
    </row>
    <row r="5950" spans="1:19" x14ac:dyDescent="0.25">
      <c r="A5950" s="1">
        <v>34820</v>
      </c>
      <c r="B5950">
        <v>1</v>
      </c>
      <c r="C5950">
        <v>1</v>
      </c>
      <c r="D5950">
        <v>1</v>
      </c>
      <c r="E5950">
        <v>1995</v>
      </c>
      <c r="F5950">
        <v>29</v>
      </c>
      <c r="G5950">
        <v>1</v>
      </c>
      <c r="H5950">
        <v>51</v>
      </c>
      <c r="I5950">
        <v>0.93</v>
      </c>
      <c r="J5950">
        <v>1.0708992909999999</v>
      </c>
      <c r="M5950">
        <v>1</v>
      </c>
      <c r="N5950">
        <v>399</v>
      </c>
      <c r="O5950">
        <v>2</v>
      </c>
      <c r="P5950">
        <v>3</v>
      </c>
      <c r="Q5950" t="str">
        <f>VLOOKUP(M5950,lookups!$A$1:$B$7, 2, FALSE)</f>
        <v>trawl/fyke</v>
      </c>
      <c r="R5950" t="str">
        <f>VLOOKUP(N5950,lookups!$D$1:$E$6, 2, FALSE)</f>
        <v>hucuktlis r</v>
      </c>
      <c r="S5950" t="str">
        <f>VLOOKUP(C5950,lookups!$G$1:$H$3, 2, FALSE)</f>
        <v>smolt</v>
      </c>
    </row>
    <row r="5951" spans="1:19" x14ac:dyDescent="0.25">
      <c r="A5951" s="1">
        <v>34820</v>
      </c>
      <c r="B5951">
        <v>1</v>
      </c>
      <c r="C5951">
        <v>1</v>
      </c>
      <c r="D5951">
        <v>1</v>
      </c>
      <c r="E5951">
        <v>1995</v>
      </c>
      <c r="F5951">
        <v>30</v>
      </c>
      <c r="G5951">
        <v>1</v>
      </c>
      <c r="H5951">
        <v>54</v>
      </c>
      <c r="I5951">
        <v>1.0900000000000001</v>
      </c>
      <c r="J5951">
        <v>1.2551400290000001</v>
      </c>
      <c r="M5951">
        <v>1</v>
      </c>
      <c r="N5951">
        <v>399</v>
      </c>
      <c r="O5951">
        <v>2</v>
      </c>
      <c r="P5951">
        <v>3</v>
      </c>
      <c r="Q5951" t="str">
        <f>VLOOKUP(M5951,lookups!$A$1:$B$7, 2, FALSE)</f>
        <v>trawl/fyke</v>
      </c>
      <c r="R5951" t="str">
        <f>VLOOKUP(N5951,lookups!$D$1:$E$6, 2, FALSE)</f>
        <v>hucuktlis r</v>
      </c>
      <c r="S5951" t="str">
        <f>VLOOKUP(C5951,lookups!$G$1:$H$3, 2, FALSE)</f>
        <v>smolt</v>
      </c>
    </row>
    <row r="5952" spans="1:19" x14ac:dyDescent="0.25">
      <c r="A5952" s="1">
        <v>34820</v>
      </c>
      <c r="B5952">
        <v>1</v>
      </c>
      <c r="C5952">
        <v>1</v>
      </c>
      <c r="D5952">
        <v>1</v>
      </c>
      <c r="E5952">
        <v>1995</v>
      </c>
      <c r="F5952">
        <v>31</v>
      </c>
      <c r="G5952">
        <v>1</v>
      </c>
      <c r="H5952">
        <v>49</v>
      </c>
      <c r="I5952">
        <v>0.81</v>
      </c>
      <c r="J5952">
        <v>0.93271873699999996</v>
      </c>
      <c r="M5952">
        <v>1</v>
      </c>
      <c r="N5952">
        <v>399</v>
      </c>
      <c r="O5952">
        <v>2</v>
      </c>
      <c r="P5952">
        <v>3</v>
      </c>
      <c r="Q5952" t="str">
        <f>VLOOKUP(M5952,lookups!$A$1:$B$7, 2, FALSE)</f>
        <v>trawl/fyke</v>
      </c>
      <c r="R5952" t="str">
        <f>VLOOKUP(N5952,lookups!$D$1:$E$6, 2, FALSE)</f>
        <v>hucuktlis r</v>
      </c>
      <c r="S5952" t="str">
        <f>VLOOKUP(C5952,lookups!$G$1:$H$3, 2, FALSE)</f>
        <v>smolt</v>
      </c>
    </row>
    <row r="5953" spans="1:19" x14ac:dyDescent="0.25">
      <c r="A5953" s="1">
        <v>34820</v>
      </c>
      <c r="B5953">
        <v>1</v>
      </c>
      <c r="C5953">
        <v>1</v>
      </c>
      <c r="D5953">
        <v>1</v>
      </c>
      <c r="E5953">
        <v>1995</v>
      </c>
      <c r="F5953">
        <v>32</v>
      </c>
      <c r="G5953">
        <v>1</v>
      </c>
      <c r="H5953">
        <v>48</v>
      </c>
      <c r="I5953">
        <v>0.88</v>
      </c>
      <c r="J5953">
        <v>1.01332406</v>
      </c>
      <c r="M5953">
        <v>1</v>
      </c>
      <c r="N5953">
        <v>399</v>
      </c>
      <c r="O5953">
        <v>2</v>
      </c>
      <c r="P5953">
        <v>3</v>
      </c>
      <c r="Q5953" t="str">
        <f>VLOOKUP(M5953,lookups!$A$1:$B$7, 2, FALSE)</f>
        <v>trawl/fyke</v>
      </c>
      <c r="R5953" t="str">
        <f>VLOOKUP(N5953,lookups!$D$1:$E$6, 2, FALSE)</f>
        <v>hucuktlis r</v>
      </c>
      <c r="S5953" t="str">
        <f>VLOOKUP(C5953,lookups!$G$1:$H$3, 2, FALSE)</f>
        <v>smolt</v>
      </c>
    </row>
    <row r="5954" spans="1:19" x14ac:dyDescent="0.25">
      <c r="A5954" s="1">
        <v>34820</v>
      </c>
      <c r="B5954">
        <v>1</v>
      </c>
      <c r="C5954">
        <v>1</v>
      </c>
      <c r="D5954">
        <v>1</v>
      </c>
      <c r="E5954">
        <v>1995</v>
      </c>
      <c r="F5954">
        <v>33</v>
      </c>
      <c r="G5954">
        <v>1</v>
      </c>
      <c r="H5954">
        <v>53</v>
      </c>
      <c r="I5954">
        <v>1.0900000000000001</v>
      </c>
      <c r="J5954">
        <v>1.2551400290000001</v>
      </c>
      <c r="M5954">
        <v>1</v>
      </c>
      <c r="N5954">
        <v>399</v>
      </c>
      <c r="O5954">
        <v>2</v>
      </c>
      <c r="P5954">
        <v>3</v>
      </c>
      <c r="Q5954" t="str">
        <f>VLOOKUP(M5954,lookups!$A$1:$B$7, 2, FALSE)</f>
        <v>trawl/fyke</v>
      </c>
      <c r="R5954" t="str">
        <f>VLOOKUP(N5954,lookups!$D$1:$E$6, 2, FALSE)</f>
        <v>hucuktlis r</v>
      </c>
      <c r="S5954" t="str">
        <f>VLOOKUP(C5954,lookups!$G$1:$H$3, 2, FALSE)</f>
        <v>smolt</v>
      </c>
    </row>
    <row r="5955" spans="1:19" x14ac:dyDescent="0.25">
      <c r="A5955" s="1">
        <v>34820</v>
      </c>
      <c r="B5955">
        <v>1</v>
      </c>
      <c r="C5955">
        <v>1</v>
      </c>
      <c r="D5955">
        <v>1</v>
      </c>
      <c r="E5955">
        <v>1995</v>
      </c>
      <c r="F5955">
        <v>34</v>
      </c>
      <c r="G5955">
        <v>1</v>
      </c>
      <c r="H5955">
        <v>50</v>
      </c>
      <c r="I5955">
        <v>0.88</v>
      </c>
      <c r="J5955">
        <v>1.01332406</v>
      </c>
      <c r="M5955">
        <v>1</v>
      </c>
      <c r="N5955">
        <v>399</v>
      </c>
      <c r="O5955">
        <v>2</v>
      </c>
      <c r="P5955">
        <v>3</v>
      </c>
      <c r="Q5955" t="str">
        <f>VLOOKUP(M5955,lookups!$A$1:$B$7, 2, FALSE)</f>
        <v>trawl/fyke</v>
      </c>
      <c r="R5955" t="str">
        <f>VLOOKUP(N5955,lookups!$D$1:$E$6, 2, FALSE)</f>
        <v>hucuktlis r</v>
      </c>
      <c r="S5955" t="str">
        <f>VLOOKUP(C5955,lookups!$G$1:$H$3, 2, FALSE)</f>
        <v>smolt</v>
      </c>
    </row>
    <row r="5956" spans="1:19" x14ac:dyDescent="0.25">
      <c r="A5956" s="1">
        <v>34820</v>
      </c>
      <c r="B5956">
        <v>1</v>
      </c>
      <c r="C5956">
        <v>1</v>
      </c>
      <c r="D5956">
        <v>1</v>
      </c>
      <c r="E5956">
        <v>1995</v>
      </c>
      <c r="F5956">
        <v>35</v>
      </c>
      <c r="G5956">
        <v>1</v>
      </c>
      <c r="H5956">
        <v>51</v>
      </c>
      <c r="I5956">
        <v>0.96</v>
      </c>
      <c r="J5956">
        <v>1.1054444290000001</v>
      </c>
      <c r="M5956">
        <v>1</v>
      </c>
      <c r="N5956">
        <v>399</v>
      </c>
      <c r="O5956">
        <v>2</v>
      </c>
      <c r="P5956">
        <v>3</v>
      </c>
      <c r="Q5956" t="str">
        <f>VLOOKUP(M5956,lookups!$A$1:$B$7, 2, FALSE)</f>
        <v>trawl/fyke</v>
      </c>
      <c r="R5956" t="str">
        <f>VLOOKUP(N5956,lookups!$D$1:$E$6, 2, FALSE)</f>
        <v>hucuktlis r</v>
      </c>
      <c r="S5956" t="str">
        <f>VLOOKUP(C5956,lookups!$G$1:$H$3, 2, FALSE)</f>
        <v>smolt</v>
      </c>
    </row>
    <row r="5957" spans="1:19" x14ac:dyDescent="0.25">
      <c r="A5957" s="1">
        <v>34820</v>
      </c>
      <c r="B5957">
        <v>1</v>
      </c>
      <c r="C5957">
        <v>1</v>
      </c>
      <c r="D5957">
        <v>1</v>
      </c>
      <c r="E5957">
        <v>1995</v>
      </c>
      <c r="F5957">
        <v>36</v>
      </c>
      <c r="G5957">
        <v>1</v>
      </c>
      <c r="H5957">
        <v>52</v>
      </c>
      <c r="I5957">
        <v>0.84</v>
      </c>
      <c r="J5957">
        <v>0.967263875</v>
      </c>
      <c r="M5957">
        <v>1</v>
      </c>
      <c r="N5957">
        <v>399</v>
      </c>
      <c r="O5957">
        <v>2</v>
      </c>
      <c r="P5957">
        <v>3</v>
      </c>
      <c r="Q5957" t="str">
        <f>VLOOKUP(M5957,lookups!$A$1:$B$7, 2, FALSE)</f>
        <v>trawl/fyke</v>
      </c>
      <c r="R5957" t="str">
        <f>VLOOKUP(N5957,lookups!$D$1:$E$6, 2, FALSE)</f>
        <v>hucuktlis r</v>
      </c>
      <c r="S5957" t="str">
        <f>VLOOKUP(C5957,lookups!$G$1:$H$3, 2, FALSE)</f>
        <v>smolt</v>
      </c>
    </row>
    <row r="5958" spans="1:19" x14ac:dyDescent="0.25">
      <c r="A5958" s="1">
        <v>34820</v>
      </c>
      <c r="B5958">
        <v>1</v>
      </c>
      <c r="C5958">
        <v>1</v>
      </c>
      <c r="D5958">
        <v>1</v>
      </c>
      <c r="E5958">
        <v>1995</v>
      </c>
      <c r="F5958">
        <v>37</v>
      </c>
      <c r="G5958">
        <v>1</v>
      </c>
      <c r="H5958">
        <v>54</v>
      </c>
      <c r="I5958">
        <v>1.02</v>
      </c>
      <c r="J5958">
        <v>1.174534706</v>
      </c>
      <c r="M5958">
        <v>1</v>
      </c>
      <c r="N5958">
        <v>399</v>
      </c>
      <c r="O5958">
        <v>2</v>
      </c>
      <c r="P5958">
        <v>3</v>
      </c>
      <c r="Q5958" t="str">
        <f>VLOOKUP(M5958,lookups!$A$1:$B$7, 2, FALSE)</f>
        <v>trawl/fyke</v>
      </c>
      <c r="R5958" t="str">
        <f>VLOOKUP(N5958,lookups!$D$1:$E$6, 2, FALSE)</f>
        <v>hucuktlis r</v>
      </c>
      <c r="S5958" t="str">
        <f>VLOOKUP(C5958,lookups!$G$1:$H$3, 2, FALSE)</f>
        <v>smolt</v>
      </c>
    </row>
    <row r="5959" spans="1:19" x14ac:dyDescent="0.25">
      <c r="A5959" s="1">
        <v>34820</v>
      </c>
      <c r="B5959">
        <v>1</v>
      </c>
      <c r="C5959">
        <v>1</v>
      </c>
      <c r="D5959">
        <v>1</v>
      </c>
      <c r="E5959">
        <v>1995</v>
      </c>
      <c r="F5959">
        <v>38</v>
      </c>
      <c r="G5959">
        <v>1</v>
      </c>
      <c r="H5959">
        <v>55</v>
      </c>
      <c r="I5959">
        <v>1.1100000000000001</v>
      </c>
      <c r="J5959">
        <v>1.278170121</v>
      </c>
      <c r="M5959">
        <v>1</v>
      </c>
      <c r="N5959">
        <v>399</v>
      </c>
      <c r="O5959">
        <v>2</v>
      </c>
      <c r="P5959">
        <v>3</v>
      </c>
      <c r="Q5959" t="str">
        <f>VLOOKUP(M5959,lookups!$A$1:$B$7, 2, FALSE)</f>
        <v>trawl/fyke</v>
      </c>
      <c r="R5959" t="str">
        <f>VLOOKUP(N5959,lookups!$D$1:$E$6, 2, FALSE)</f>
        <v>hucuktlis r</v>
      </c>
      <c r="S5959" t="str">
        <f>VLOOKUP(C5959,lookups!$G$1:$H$3, 2, FALSE)</f>
        <v>smolt</v>
      </c>
    </row>
    <row r="5960" spans="1:19" x14ac:dyDescent="0.25">
      <c r="A5960" s="1">
        <v>34820</v>
      </c>
      <c r="B5960">
        <v>1</v>
      </c>
      <c r="C5960">
        <v>1</v>
      </c>
      <c r="D5960">
        <v>1</v>
      </c>
      <c r="E5960">
        <v>1995</v>
      </c>
      <c r="F5960">
        <v>39</v>
      </c>
      <c r="G5960">
        <v>1</v>
      </c>
      <c r="H5960">
        <v>51</v>
      </c>
      <c r="I5960">
        <v>0.92</v>
      </c>
      <c r="J5960">
        <v>1.0593842440000001</v>
      </c>
      <c r="M5960">
        <v>1</v>
      </c>
      <c r="N5960">
        <v>399</v>
      </c>
      <c r="O5960">
        <v>2</v>
      </c>
      <c r="P5960">
        <v>3</v>
      </c>
      <c r="Q5960" t="str">
        <f>VLOOKUP(M5960,lookups!$A$1:$B$7, 2, FALSE)</f>
        <v>trawl/fyke</v>
      </c>
      <c r="R5960" t="str">
        <f>VLOOKUP(N5960,lookups!$D$1:$E$6, 2, FALSE)</f>
        <v>hucuktlis r</v>
      </c>
      <c r="S5960" t="str">
        <f>VLOOKUP(C5960,lookups!$G$1:$H$3, 2, FALSE)</f>
        <v>smolt</v>
      </c>
    </row>
    <row r="5961" spans="1:19" x14ac:dyDescent="0.25">
      <c r="A5961" s="1">
        <v>34820</v>
      </c>
      <c r="B5961">
        <v>1</v>
      </c>
      <c r="C5961">
        <v>1</v>
      </c>
      <c r="D5961">
        <v>1</v>
      </c>
      <c r="E5961">
        <v>1995</v>
      </c>
      <c r="F5961">
        <v>40</v>
      </c>
      <c r="G5961">
        <v>1</v>
      </c>
      <c r="H5961">
        <v>50</v>
      </c>
      <c r="I5961">
        <v>0.85</v>
      </c>
      <c r="J5961">
        <v>0.97877892099999997</v>
      </c>
      <c r="M5961">
        <v>1</v>
      </c>
      <c r="N5961">
        <v>399</v>
      </c>
      <c r="O5961">
        <v>2</v>
      </c>
      <c r="P5961">
        <v>3</v>
      </c>
      <c r="Q5961" t="str">
        <f>VLOOKUP(M5961,lookups!$A$1:$B$7, 2, FALSE)</f>
        <v>trawl/fyke</v>
      </c>
      <c r="R5961" t="str">
        <f>VLOOKUP(N5961,lookups!$D$1:$E$6, 2, FALSE)</f>
        <v>hucuktlis r</v>
      </c>
      <c r="S5961" t="str">
        <f>VLOOKUP(C5961,lookups!$G$1:$H$3, 2, FALSE)</f>
        <v>smolt</v>
      </c>
    </row>
    <row r="5962" spans="1:19" x14ac:dyDescent="0.25">
      <c r="A5962" s="1">
        <v>34820</v>
      </c>
      <c r="B5962">
        <v>1</v>
      </c>
      <c r="C5962">
        <v>1</v>
      </c>
      <c r="D5962">
        <v>1</v>
      </c>
      <c r="E5962">
        <v>1995</v>
      </c>
      <c r="F5962">
        <v>41</v>
      </c>
      <c r="G5962">
        <v>1</v>
      </c>
      <c r="H5962">
        <v>50</v>
      </c>
      <c r="I5962">
        <v>0.87</v>
      </c>
      <c r="J5962">
        <v>1.001809014</v>
      </c>
      <c r="M5962">
        <v>1</v>
      </c>
      <c r="N5962">
        <v>399</v>
      </c>
      <c r="O5962">
        <v>2</v>
      </c>
      <c r="P5962">
        <v>3</v>
      </c>
      <c r="Q5962" t="str">
        <f>VLOOKUP(M5962,lookups!$A$1:$B$7, 2, FALSE)</f>
        <v>trawl/fyke</v>
      </c>
      <c r="R5962" t="str">
        <f>VLOOKUP(N5962,lookups!$D$1:$E$6, 2, FALSE)</f>
        <v>hucuktlis r</v>
      </c>
      <c r="S5962" t="str">
        <f>VLOOKUP(C5962,lookups!$G$1:$H$3, 2, FALSE)</f>
        <v>smolt</v>
      </c>
    </row>
    <row r="5963" spans="1:19" x14ac:dyDescent="0.25">
      <c r="A5963" s="1">
        <v>34820</v>
      </c>
      <c r="B5963">
        <v>1</v>
      </c>
      <c r="C5963">
        <v>1</v>
      </c>
      <c r="D5963">
        <v>1</v>
      </c>
      <c r="E5963">
        <v>1995</v>
      </c>
      <c r="F5963">
        <v>42</v>
      </c>
      <c r="G5963">
        <v>1</v>
      </c>
      <c r="H5963">
        <v>54</v>
      </c>
      <c r="I5963">
        <v>1.21</v>
      </c>
      <c r="J5963">
        <v>1.3933205820000001</v>
      </c>
      <c r="M5963">
        <v>1</v>
      </c>
      <c r="N5963">
        <v>399</v>
      </c>
      <c r="O5963">
        <v>2</v>
      </c>
      <c r="P5963">
        <v>3</v>
      </c>
      <c r="Q5963" t="str">
        <f>VLOOKUP(M5963,lookups!$A$1:$B$7, 2, FALSE)</f>
        <v>trawl/fyke</v>
      </c>
      <c r="R5963" t="str">
        <f>VLOOKUP(N5963,lookups!$D$1:$E$6, 2, FALSE)</f>
        <v>hucuktlis r</v>
      </c>
      <c r="S5963" t="str">
        <f>VLOOKUP(C5963,lookups!$G$1:$H$3, 2, FALSE)</f>
        <v>smolt</v>
      </c>
    </row>
    <row r="5964" spans="1:19" x14ac:dyDescent="0.25">
      <c r="A5964" s="1">
        <v>34820</v>
      </c>
      <c r="B5964">
        <v>1</v>
      </c>
      <c r="C5964">
        <v>1</v>
      </c>
      <c r="D5964">
        <v>1</v>
      </c>
      <c r="E5964">
        <v>1995</v>
      </c>
      <c r="F5964">
        <v>43</v>
      </c>
      <c r="G5964">
        <v>1</v>
      </c>
      <c r="H5964">
        <v>57</v>
      </c>
      <c r="I5964">
        <v>1.27</v>
      </c>
      <c r="J5964">
        <v>1.462410859</v>
      </c>
      <c r="M5964">
        <v>1</v>
      </c>
      <c r="N5964">
        <v>399</v>
      </c>
      <c r="O5964">
        <v>2</v>
      </c>
      <c r="P5964">
        <v>3</v>
      </c>
      <c r="Q5964" t="str">
        <f>VLOOKUP(M5964,lookups!$A$1:$B$7, 2, FALSE)</f>
        <v>trawl/fyke</v>
      </c>
      <c r="R5964" t="str">
        <f>VLOOKUP(N5964,lookups!$D$1:$E$6, 2, FALSE)</f>
        <v>hucuktlis r</v>
      </c>
      <c r="S5964" t="str">
        <f>VLOOKUP(C5964,lookups!$G$1:$H$3, 2, FALSE)</f>
        <v>smolt</v>
      </c>
    </row>
    <row r="5965" spans="1:19" x14ac:dyDescent="0.25">
      <c r="A5965" s="1">
        <v>34820</v>
      </c>
      <c r="B5965">
        <v>1</v>
      </c>
      <c r="C5965">
        <v>1</v>
      </c>
      <c r="D5965">
        <v>1</v>
      </c>
      <c r="E5965">
        <v>1995</v>
      </c>
      <c r="F5965">
        <v>44</v>
      </c>
      <c r="G5965">
        <v>1</v>
      </c>
      <c r="H5965">
        <v>52</v>
      </c>
      <c r="I5965">
        <v>0.98</v>
      </c>
      <c r="J5965">
        <v>1.128474521</v>
      </c>
      <c r="M5965">
        <v>1</v>
      </c>
      <c r="N5965">
        <v>399</v>
      </c>
      <c r="O5965">
        <v>2</v>
      </c>
      <c r="P5965">
        <v>3</v>
      </c>
      <c r="Q5965" t="str">
        <f>VLOOKUP(M5965,lookups!$A$1:$B$7, 2, FALSE)</f>
        <v>trawl/fyke</v>
      </c>
      <c r="R5965" t="str">
        <f>VLOOKUP(N5965,lookups!$D$1:$E$6, 2, FALSE)</f>
        <v>hucuktlis r</v>
      </c>
      <c r="S5965" t="str">
        <f>VLOOKUP(C5965,lookups!$G$1:$H$3, 2, FALSE)</f>
        <v>smolt</v>
      </c>
    </row>
    <row r="5966" spans="1:19" x14ac:dyDescent="0.25">
      <c r="A5966" s="1">
        <v>34820</v>
      </c>
      <c r="B5966">
        <v>1</v>
      </c>
      <c r="C5966">
        <v>1</v>
      </c>
      <c r="D5966">
        <v>1</v>
      </c>
      <c r="E5966">
        <v>1995</v>
      </c>
      <c r="F5966">
        <v>45</v>
      </c>
      <c r="G5966">
        <v>1</v>
      </c>
      <c r="H5966">
        <v>55</v>
      </c>
      <c r="I5966">
        <v>1.2</v>
      </c>
      <c r="J5966">
        <v>1.3818055359999999</v>
      </c>
      <c r="M5966">
        <v>1</v>
      </c>
      <c r="N5966">
        <v>399</v>
      </c>
      <c r="O5966">
        <v>2</v>
      </c>
      <c r="P5966">
        <v>3</v>
      </c>
      <c r="Q5966" t="str">
        <f>VLOOKUP(M5966,lookups!$A$1:$B$7, 2, FALSE)</f>
        <v>trawl/fyke</v>
      </c>
      <c r="R5966" t="str">
        <f>VLOOKUP(N5966,lookups!$D$1:$E$6, 2, FALSE)</f>
        <v>hucuktlis r</v>
      </c>
      <c r="S5966" t="str">
        <f>VLOOKUP(C5966,lookups!$G$1:$H$3, 2, FALSE)</f>
        <v>smolt</v>
      </c>
    </row>
    <row r="5967" spans="1:19" x14ac:dyDescent="0.25">
      <c r="A5967" s="1">
        <v>34820</v>
      </c>
      <c r="B5967">
        <v>1</v>
      </c>
      <c r="C5967">
        <v>1</v>
      </c>
      <c r="D5967">
        <v>1</v>
      </c>
      <c r="E5967">
        <v>1995</v>
      </c>
      <c r="F5967">
        <v>46</v>
      </c>
      <c r="G5967">
        <v>1</v>
      </c>
      <c r="H5967">
        <v>50</v>
      </c>
      <c r="I5967">
        <v>0.78</v>
      </c>
      <c r="J5967">
        <v>0.89817359900000004</v>
      </c>
      <c r="M5967">
        <v>1</v>
      </c>
      <c r="N5967">
        <v>399</v>
      </c>
      <c r="O5967">
        <v>2</v>
      </c>
      <c r="P5967">
        <v>3</v>
      </c>
      <c r="Q5967" t="str">
        <f>VLOOKUP(M5967,lookups!$A$1:$B$7, 2, FALSE)</f>
        <v>trawl/fyke</v>
      </c>
      <c r="R5967" t="str">
        <f>VLOOKUP(N5967,lookups!$D$1:$E$6, 2, FALSE)</f>
        <v>hucuktlis r</v>
      </c>
      <c r="S5967" t="str">
        <f>VLOOKUP(C5967,lookups!$G$1:$H$3, 2, FALSE)</f>
        <v>smolt</v>
      </c>
    </row>
    <row r="5968" spans="1:19" x14ac:dyDescent="0.25">
      <c r="A5968" s="1">
        <v>34820</v>
      </c>
      <c r="B5968">
        <v>1</v>
      </c>
      <c r="C5968">
        <v>1</v>
      </c>
      <c r="D5968">
        <v>1</v>
      </c>
      <c r="E5968">
        <v>1995</v>
      </c>
      <c r="F5968">
        <v>47</v>
      </c>
      <c r="G5968">
        <v>1</v>
      </c>
      <c r="H5968">
        <v>49</v>
      </c>
      <c r="I5968">
        <v>0.75</v>
      </c>
      <c r="J5968">
        <v>0.86362846000000004</v>
      </c>
      <c r="M5968">
        <v>1</v>
      </c>
      <c r="N5968">
        <v>399</v>
      </c>
      <c r="O5968">
        <v>2</v>
      </c>
      <c r="P5968">
        <v>3</v>
      </c>
      <c r="Q5968" t="str">
        <f>VLOOKUP(M5968,lookups!$A$1:$B$7, 2, FALSE)</f>
        <v>trawl/fyke</v>
      </c>
      <c r="R5968" t="str">
        <f>VLOOKUP(N5968,lookups!$D$1:$E$6, 2, FALSE)</f>
        <v>hucuktlis r</v>
      </c>
      <c r="S5968" t="str">
        <f>VLOOKUP(C5968,lookups!$G$1:$H$3, 2, FALSE)</f>
        <v>smolt</v>
      </c>
    </row>
    <row r="5969" spans="1:19" x14ac:dyDescent="0.25">
      <c r="A5969" s="1">
        <v>34820</v>
      </c>
      <c r="B5969">
        <v>1</v>
      </c>
      <c r="C5969">
        <v>1</v>
      </c>
      <c r="D5969">
        <v>1</v>
      </c>
      <c r="E5969">
        <v>1995</v>
      </c>
      <c r="F5969">
        <v>48</v>
      </c>
      <c r="G5969">
        <v>1</v>
      </c>
      <c r="H5969">
        <v>50</v>
      </c>
      <c r="I5969">
        <v>0.79</v>
      </c>
      <c r="J5969">
        <v>0.90968864500000002</v>
      </c>
      <c r="M5969">
        <v>1</v>
      </c>
      <c r="N5969">
        <v>399</v>
      </c>
      <c r="O5969">
        <v>2</v>
      </c>
      <c r="P5969">
        <v>3</v>
      </c>
      <c r="Q5969" t="str">
        <f>VLOOKUP(M5969,lookups!$A$1:$B$7, 2, FALSE)</f>
        <v>trawl/fyke</v>
      </c>
      <c r="R5969" t="str">
        <f>VLOOKUP(N5969,lookups!$D$1:$E$6, 2, FALSE)</f>
        <v>hucuktlis r</v>
      </c>
      <c r="S5969" t="str">
        <f>VLOOKUP(C5969,lookups!$G$1:$H$3, 2, FALSE)</f>
        <v>smolt</v>
      </c>
    </row>
    <row r="5970" spans="1:19" x14ac:dyDescent="0.25">
      <c r="A5970" s="1">
        <v>34820</v>
      </c>
      <c r="B5970">
        <v>1</v>
      </c>
      <c r="C5970">
        <v>1</v>
      </c>
      <c r="D5970">
        <v>1</v>
      </c>
      <c r="E5970">
        <v>1995</v>
      </c>
      <c r="F5970">
        <v>49</v>
      </c>
      <c r="G5970">
        <v>1</v>
      </c>
      <c r="H5970">
        <v>51</v>
      </c>
      <c r="I5970">
        <v>0.91</v>
      </c>
      <c r="J5970">
        <v>1.0478691979999999</v>
      </c>
      <c r="M5970">
        <v>1</v>
      </c>
      <c r="N5970">
        <v>399</v>
      </c>
      <c r="O5970">
        <v>2</v>
      </c>
      <c r="P5970">
        <v>3</v>
      </c>
      <c r="Q5970" t="str">
        <f>VLOOKUP(M5970,lookups!$A$1:$B$7, 2, FALSE)</f>
        <v>trawl/fyke</v>
      </c>
      <c r="R5970" t="str">
        <f>VLOOKUP(N5970,lookups!$D$1:$E$6, 2, FALSE)</f>
        <v>hucuktlis r</v>
      </c>
      <c r="S5970" t="str">
        <f>VLOOKUP(C5970,lookups!$G$1:$H$3, 2, FALSE)</f>
        <v>smolt</v>
      </c>
    </row>
    <row r="5971" spans="1:19" x14ac:dyDescent="0.25">
      <c r="A5971" s="1">
        <v>34820</v>
      </c>
      <c r="B5971">
        <v>1</v>
      </c>
      <c r="C5971">
        <v>1</v>
      </c>
      <c r="D5971">
        <v>1</v>
      </c>
      <c r="E5971">
        <v>1995</v>
      </c>
      <c r="F5971">
        <v>50</v>
      </c>
      <c r="G5971">
        <v>1</v>
      </c>
      <c r="H5971">
        <v>52</v>
      </c>
      <c r="I5971">
        <v>0.99</v>
      </c>
      <c r="J5971">
        <v>1.139989567</v>
      </c>
      <c r="M5971">
        <v>1</v>
      </c>
      <c r="N5971">
        <v>399</v>
      </c>
      <c r="O5971">
        <v>2</v>
      </c>
      <c r="P5971">
        <v>3</v>
      </c>
      <c r="Q5971" t="str">
        <f>VLOOKUP(M5971,lookups!$A$1:$B$7, 2, FALSE)</f>
        <v>trawl/fyke</v>
      </c>
      <c r="R5971" t="str">
        <f>VLOOKUP(N5971,lookups!$D$1:$E$6, 2, FALSE)</f>
        <v>hucuktlis r</v>
      </c>
      <c r="S5971" t="str">
        <f>VLOOKUP(C5971,lookups!$G$1:$H$3, 2, FALSE)</f>
        <v>smolt</v>
      </c>
    </row>
    <row r="5972" spans="1:19" x14ac:dyDescent="0.25">
      <c r="A5972" s="1">
        <v>34823</v>
      </c>
      <c r="B5972">
        <v>1</v>
      </c>
      <c r="C5972">
        <v>1</v>
      </c>
      <c r="D5972">
        <v>1</v>
      </c>
      <c r="E5972">
        <v>1995</v>
      </c>
      <c r="F5972">
        <v>1</v>
      </c>
      <c r="G5972">
        <v>1</v>
      </c>
      <c r="H5972">
        <v>50</v>
      </c>
      <c r="I5972">
        <v>1.2</v>
      </c>
      <c r="J5972">
        <v>1.076136669</v>
      </c>
      <c r="M5972">
        <v>8</v>
      </c>
      <c r="N5972">
        <v>399</v>
      </c>
      <c r="O5972">
        <v>1</v>
      </c>
      <c r="P5972">
        <v>3</v>
      </c>
      <c r="Q5972" t="str">
        <f>VLOOKUP(M5972,lookups!$A$1:$B$7, 2, FALSE)</f>
        <v>rotary screw</v>
      </c>
      <c r="R5972" t="str">
        <f>VLOOKUP(N5972,lookups!$D$1:$E$6, 2, FALSE)</f>
        <v>hucuktlis r</v>
      </c>
      <c r="S5972" t="str">
        <f>VLOOKUP(C5972,lookups!$G$1:$H$3, 2, FALSE)</f>
        <v>smolt</v>
      </c>
    </row>
    <row r="5973" spans="1:19" x14ac:dyDescent="0.25">
      <c r="A5973" s="1">
        <v>34823</v>
      </c>
      <c r="B5973">
        <v>1</v>
      </c>
      <c r="C5973">
        <v>1</v>
      </c>
      <c r="D5973">
        <v>1</v>
      </c>
      <c r="E5973">
        <v>1995</v>
      </c>
      <c r="F5973">
        <v>2</v>
      </c>
      <c r="G5973">
        <v>1</v>
      </c>
      <c r="H5973">
        <v>54</v>
      </c>
      <c r="I5973">
        <v>1.45</v>
      </c>
      <c r="J5973">
        <v>1.300331809</v>
      </c>
      <c r="M5973">
        <v>8</v>
      </c>
      <c r="N5973">
        <v>399</v>
      </c>
      <c r="O5973">
        <v>1</v>
      </c>
      <c r="P5973">
        <v>3</v>
      </c>
      <c r="Q5973" t="str">
        <f>VLOOKUP(M5973,lookups!$A$1:$B$7, 2, FALSE)</f>
        <v>rotary screw</v>
      </c>
      <c r="R5973" t="str">
        <f>VLOOKUP(N5973,lookups!$D$1:$E$6, 2, FALSE)</f>
        <v>hucuktlis r</v>
      </c>
      <c r="S5973" t="str">
        <f>VLOOKUP(C5973,lookups!$G$1:$H$3, 2, FALSE)</f>
        <v>smolt</v>
      </c>
    </row>
    <row r="5974" spans="1:19" x14ac:dyDescent="0.25">
      <c r="A5974" s="1">
        <v>34823</v>
      </c>
      <c r="B5974">
        <v>1</v>
      </c>
      <c r="C5974">
        <v>1</v>
      </c>
      <c r="D5974">
        <v>1</v>
      </c>
      <c r="E5974">
        <v>1995</v>
      </c>
      <c r="F5974">
        <v>3</v>
      </c>
      <c r="G5974">
        <v>1</v>
      </c>
      <c r="H5974">
        <v>56</v>
      </c>
      <c r="I5974">
        <v>1.48</v>
      </c>
      <c r="J5974">
        <v>1.327235226</v>
      </c>
      <c r="M5974">
        <v>8</v>
      </c>
      <c r="N5974">
        <v>399</v>
      </c>
      <c r="O5974">
        <v>1</v>
      </c>
      <c r="P5974">
        <v>3</v>
      </c>
      <c r="Q5974" t="str">
        <f>VLOOKUP(M5974,lookups!$A$1:$B$7, 2, FALSE)</f>
        <v>rotary screw</v>
      </c>
      <c r="R5974" t="str">
        <f>VLOOKUP(N5974,lookups!$D$1:$E$6, 2, FALSE)</f>
        <v>hucuktlis r</v>
      </c>
      <c r="S5974" t="str">
        <f>VLOOKUP(C5974,lookups!$G$1:$H$3, 2, FALSE)</f>
        <v>smolt</v>
      </c>
    </row>
    <row r="5975" spans="1:19" x14ac:dyDescent="0.25">
      <c r="A5975" s="1">
        <v>34823</v>
      </c>
      <c r="B5975">
        <v>1</v>
      </c>
      <c r="C5975">
        <v>1</v>
      </c>
      <c r="D5975">
        <v>1</v>
      </c>
      <c r="E5975">
        <v>1995</v>
      </c>
      <c r="F5975">
        <v>4</v>
      </c>
      <c r="G5975">
        <v>1</v>
      </c>
      <c r="H5975">
        <v>52</v>
      </c>
      <c r="I5975">
        <v>1.22</v>
      </c>
      <c r="J5975">
        <v>1.0940722810000001</v>
      </c>
      <c r="M5975">
        <v>8</v>
      </c>
      <c r="N5975">
        <v>399</v>
      </c>
      <c r="O5975">
        <v>1</v>
      </c>
      <c r="P5975">
        <v>3</v>
      </c>
      <c r="Q5975" t="str">
        <f>VLOOKUP(M5975,lookups!$A$1:$B$7, 2, FALSE)</f>
        <v>rotary screw</v>
      </c>
      <c r="R5975" t="str">
        <f>VLOOKUP(N5975,lookups!$D$1:$E$6, 2, FALSE)</f>
        <v>hucuktlis r</v>
      </c>
      <c r="S5975" t="str">
        <f>VLOOKUP(C5975,lookups!$G$1:$H$3, 2, FALSE)</f>
        <v>smolt</v>
      </c>
    </row>
    <row r="5976" spans="1:19" x14ac:dyDescent="0.25">
      <c r="A5976" s="1">
        <v>34823</v>
      </c>
      <c r="B5976">
        <v>1</v>
      </c>
      <c r="C5976">
        <v>1</v>
      </c>
      <c r="D5976">
        <v>1</v>
      </c>
      <c r="E5976">
        <v>1995</v>
      </c>
      <c r="F5976">
        <v>5</v>
      </c>
      <c r="G5976">
        <v>1</v>
      </c>
      <c r="H5976">
        <v>54</v>
      </c>
      <c r="I5976">
        <v>1.53</v>
      </c>
      <c r="J5976">
        <v>1.3720742530000001</v>
      </c>
      <c r="M5976">
        <v>8</v>
      </c>
      <c r="N5976">
        <v>399</v>
      </c>
      <c r="O5976">
        <v>1</v>
      </c>
      <c r="P5976">
        <v>3</v>
      </c>
      <c r="Q5976" t="str">
        <f>VLOOKUP(M5976,lookups!$A$1:$B$7, 2, FALSE)</f>
        <v>rotary screw</v>
      </c>
      <c r="R5976" t="str">
        <f>VLOOKUP(N5976,lookups!$D$1:$E$6, 2, FALSE)</f>
        <v>hucuktlis r</v>
      </c>
      <c r="S5976" t="str">
        <f>VLOOKUP(C5976,lookups!$G$1:$H$3, 2, FALSE)</f>
        <v>smolt</v>
      </c>
    </row>
    <row r="5977" spans="1:19" x14ac:dyDescent="0.25">
      <c r="A5977" s="1">
        <v>34823</v>
      </c>
      <c r="B5977">
        <v>1</v>
      </c>
      <c r="C5977">
        <v>1</v>
      </c>
      <c r="D5977">
        <v>1</v>
      </c>
      <c r="E5977">
        <v>1995</v>
      </c>
      <c r="F5977">
        <v>6</v>
      </c>
      <c r="G5977">
        <v>1</v>
      </c>
      <c r="H5977">
        <v>51</v>
      </c>
      <c r="I5977">
        <v>1.25</v>
      </c>
      <c r="J5977">
        <v>1.120975697</v>
      </c>
      <c r="M5977">
        <v>8</v>
      </c>
      <c r="N5977">
        <v>399</v>
      </c>
      <c r="O5977">
        <v>1</v>
      </c>
      <c r="P5977">
        <v>3</v>
      </c>
      <c r="Q5977" t="str">
        <f>VLOOKUP(M5977,lookups!$A$1:$B$7, 2, FALSE)</f>
        <v>rotary screw</v>
      </c>
      <c r="R5977" t="str">
        <f>VLOOKUP(N5977,lookups!$D$1:$E$6, 2, FALSE)</f>
        <v>hucuktlis r</v>
      </c>
      <c r="S5977" t="str">
        <f>VLOOKUP(C5977,lookups!$G$1:$H$3, 2, FALSE)</f>
        <v>smolt</v>
      </c>
    </row>
    <row r="5978" spans="1:19" x14ac:dyDescent="0.25">
      <c r="A5978" s="1">
        <v>34823</v>
      </c>
      <c r="B5978">
        <v>1</v>
      </c>
      <c r="C5978">
        <v>1</v>
      </c>
      <c r="D5978">
        <v>1</v>
      </c>
      <c r="E5978">
        <v>1995</v>
      </c>
      <c r="F5978">
        <v>7</v>
      </c>
      <c r="G5978">
        <v>1</v>
      </c>
      <c r="H5978">
        <v>55</v>
      </c>
      <c r="I5978">
        <v>1.43</v>
      </c>
      <c r="J5978">
        <v>1.282396198</v>
      </c>
      <c r="M5978">
        <v>8</v>
      </c>
      <c r="N5978">
        <v>399</v>
      </c>
      <c r="O5978">
        <v>1</v>
      </c>
      <c r="P5978">
        <v>3</v>
      </c>
      <c r="Q5978" t="str">
        <f>VLOOKUP(M5978,lookups!$A$1:$B$7, 2, FALSE)</f>
        <v>rotary screw</v>
      </c>
      <c r="R5978" t="str">
        <f>VLOOKUP(N5978,lookups!$D$1:$E$6, 2, FALSE)</f>
        <v>hucuktlis r</v>
      </c>
      <c r="S5978" t="str">
        <f>VLOOKUP(C5978,lookups!$G$1:$H$3, 2, FALSE)</f>
        <v>smolt</v>
      </c>
    </row>
    <row r="5979" spans="1:19" x14ac:dyDescent="0.25">
      <c r="A5979" s="1">
        <v>34823</v>
      </c>
      <c r="B5979">
        <v>1</v>
      </c>
      <c r="C5979">
        <v>1</v>
      </c>
      <c r="D5979">
        <v>1</v>
      </c>
      <c r="E5979">
        <v>1995</v>
      </c>
      <c r="F5979">
        <v>8</v>
      </c>
      <c r="G5979">
        <v>1</v>
      </c>
      <c r="H5979">
        <v>56</v>
      </c>
      <c r="I5979">
        <v>1.49</v>
      </c>
      <c r="J5979">
        <v>1.3362030309999999</v>
      </c>
      <c r="M5979">
        <v>8</v>
      </c>
      <c r="N5979">
        <v>399</v>
      </c>
      <c r="O5979">
        <v>1</v>
      </c>
      <c r="P5979">
        <v>3</v>
      </c>
      <c r="Q5979" t="str">
        <f>VLOOKUP(M5979,lookups!$A$1:$B$7, 2, FALSE)</f>
        <v>rotary screw</v>
      </c>
      <c r="R5979" t="str">
        <f>VLOOKUP(N5979,lookups!$D$1:$E$6, 2, FALSE)</f>
        <v>hucuktlis r</v>
      </c>
      <c r="S5979" t="str">
        <f>VLOOKUP(C5979,lookups!$G$1:$H$3, 2, FALSE)</f>
        <v>smolt</v>
      </c>
    </row>
    <row r="5980" spans="1:19" x14ac:dyDescent="0.25">
      <c r="A5980" s="1">
        <v>34823</v>
      </c>
      <c r="B5980">
        <v>1</v>
      </c>
      <c r="C5980">
        <v>1</v>
      </c>
      <c r="D5980">
        <v>1</v>
      </c>
      <c r="E5980">
        <v>1995</v>
      </c>
      <c r="F5980">
        <v>9</v>
      </c>
      <c r="G5980">
        <v>1</v>
      </c>
      <c r="H5980">
        <v>55</v>
      </c>
      <c r="I5980">
        <v>1.49</v>
      </c>
      <c r="J5980">
        <v>1.3362030309999999</v>
      </c>
      <c r="M5980">
        <v>8</v>
      </c>
      <c r="N5980">
        <v>399</v>
      </c>
      <c r="O5980">
        <v>1</v>
      </c>
      <c r="P5980">
        <v>3</v>
      </c>
      <c r="Q5980" t="str">
        <f>VLOOKUP(M5980,lookups!$A$1:$B$7, 2, FALSE)</f>
        <v>rotary screw</v>
      </c>
      <c r="R5980" t="str">
        <f>VLOOKUP(N5980,lookups!$D$1:$E$6, 2, FALSE)</f>
        <v>hucuktlis r</v>
      </c>
      <c r="S5980" t="str">
        <f>VLOOKUP(C5980,lookups!$G$1:$H$3, 2, FALSE)</f>
        <v>smolt</v>
      </c>
    </row>
    <row r="5981" spans="1:19" x14ac:dyDescent="0.25">
      <c r="A5981" s="1">
        <v>34823</v>
      </c>
      <c r="B5981">
        <v>1</v>
      </c>
      <c r="C5981">
        <v>1</v>
      </c>
      <c r="D5981">
        <v>1</v>
      </c>
      <c r="E5981">
        <v>1995</v>
      </c>
      <c r="F5981">
        <v>10</v>
      </c>
      <c r="G5981">
        <v>1</v>
      </c>
      <c r="H5981">
        <v>52</v>
      </c>
      <c r="I5981">
        <v>1.19</v>
      </c>
      <c r="J5981">
        <v>1.0671688640000001</v>
      </c>
      <c r="M5981">
        <v>8</v>
      </c>
      <c r="N5981">
        <v>399</v>
      </c>
      <c r="O5981">
        <v>1</v>
      </c>
      <c r="P5981">
        <v>3</v>
      </c>
      <c r="Q5981" t="str">
        <f>VLOOKUP(M5981,lookups!$A$1:$B$7, 2, FALSE)</f>
        <v>rotary screw</v>
      </c>
      <c r="R5981" t="str">
        <f>VLOOKUP(N5981,lookups!$D$1:$E$6, 2, FALSE)</f>
        <v>hucuktlis r</v>
      </c>
      <c r="S5981" t="str">
        <f>VLOOKUP(C5981,lookups!$G$1:$H$3, 2, FALSE)</f>
        <v>smolt</v>
      </c>
    </row>
    <row r="5982" spans="1:19" x14ac:dyDescent="0.25">
      <c r="A5982" s="1">
        <v>34823</v>
      </c>
      <c r="B5982">
        <v>1</v>
      </c>
      <c r="C5982">
        <v>1</v>
      </c>
      <c r="D5982">
        <v>1</v>
      </c>
      <c r="E5982">
        <v>1995</v>
      </c>
      <c r="F5982">
        <v>11</v>
      </c>
      <c r="G5982">
        <v>1</v>
      </c>
      <c r="H5982">
        <v>49</v>
      </c>
      <c r="I5982">
        <v>1.19</v>
      </c>
      <c r="J5982">
        <v>1.0671688640000001</v>
      </c>
      <c r="M5982">
        <v>8</v>
      </c>
      <c r="N5982">
        <v>399</v>
      </c>
      <c r="O5982">
        <v>1</v>
      </c>
      <c r="P5982">
        <v>3</v>
      </c>
      <c r="Q5982" t="str">
        <f>VLOOKUP(M5982,lookups!$A$1:$B$7, 2, FALSE)</f>
        <v>rotary screw</v>
      </c>
      <c r="R5982" t="str">
        <f>VLOOKUP(N5982,lookups!$D$1:$E$6, 2, FALSE)</f>
        <v>hucuktlis r</v>
      </c>
      <c r="S5982" t="str">
        <f>VLOOKUP(C5982,lookups!$G$1:$H$3, 2, FALSE)</f>
        <v>smolt</v>
      </c>
    </row>
    <row r="5983" spans="1:19" x14ac:dyDescent="0.25">
      <c r="A5983" s="1">
        <v>34823</v>
      </c>
      <c r="B5983">
        <v>1</v>
      </c>
      <c r="C5983">
        <v>1</v>
      </c>
      <c r="D5983">
        <v>1</v>
      </c>
      <c r="E5983">
        <v>1995</v>
      </c>
      <c r="F5983">
        <v>12</v>
      </c>
      <c r="G5983">
        <v>1</v>
      </c>
      <c r="H5983">
        <v>51</v>
      </c>
      <c r="I5983">
        <v>1.36</v>
      </c>
      <c r="J5983">
        <v>1.2196215589999999</v>
      </c>
      <c r="M5983">
        <v>8</v>
      </c>
      <c r="N5983">
        <v>399</v>
      </c>
      <c r="O5983">
        <v>1</v>
      </c>
      <c r="P5983">
        <v>3</v>
      </c>
      <c r="Q5983" t="str">
        <f>VLOOKUP(M5983,lookups!$A$1:$B$7, 2, FALSE)</f>
        <v>rotary screw</v>
      </c>
      <c r="R5983" t="str">
        <f>VLOOKUP(N5983,lookups!$D$1:$E$6, 2, FALSE)</f>
        <v>hucuktlis r</v>
      </c>
      <c r="S5983" t="str">
        <f>VLOOKUP(C5983,lookups!$G$1:$H$3, 2, FALSE)</f>
        <v>smolt</v>
      </c>
    </row>
    <row r="5984" spans="1:19" x14ac:dyDescent="0.25">
      <c r="A5984" s="1">
        <v>34823</v>
      </c>
      <c r="B5984">
        <v>1</v>
      </c>
      <c r="C5984">
        <v>1</v>
      </c>
      <c r="D5984">
        <v>1</v>
      </c>
      <c r="E5984">
        <v>1995</v>
      </c>
      <c r="F5984">
        <v>13</v>
      </c>
      <c r="G5984">
        <v>1</v>
      </c>
      <c r="H5984">
        <v>51</v>
      </c>
      <c r="I5984">
        <v>1.52</v>
      </c>
      <c r="J5984">
        <v>1.3631064479999999</v>
      </c>
      <c r="M5984">
        <v>8</v>
      </c>
      <c r="N5984">
        <v>399</v>
      </c>
      <c r="O5984">
        <v>1</v>
      </c>
      <c r="P5984">
        <v>3</v>
      </c>
      <c r="Q5984" t="str">
        <f>VLOOKUP(M5984,lookups!$A$1:$B$7, 2, FALSE)</f>
        <v>rotary screw</v>
      </c>
      <c r="R5984" t="str">
        <f>VLOOKUP(N5984,lookups!$D$1:$E$6, 2, FALSE)</f>
        <v>hucuktlis r</v>
      </c>
      <c r="S5984" t="str">
        <f>VLOOKUP(C5984,lookups!$G$1:$H$3, 2, FALSE)</f>
        <v>smolt</v>
      </c>
    </row>
    <row r="5985" spans="1:19" x14ac:dyDescent="0.25">
      <c r="A5985" s="1">
        <v>34823</v>
      </c>
      <c r="B5985">
        <v>1</v>
      </c>
      <c r="C5985">
        <v>1</v>
      </c>
      <c r="D5985">
        <v>1</v>
      </c>
      <c r="E5985">
        <v>1995</v>
      </c>
      <c r="F5985">
        <v>14</v>
      </c>
      <c r="G5985">
        <v>1</v>
      </c>
      <c r="H5985">
        <v>52</v>
      </c>
      <c r="I5985">
        <v>1.26</v>
      </c>
      <c r="J5985">
        <v>1.129943503</v>
      </c>
      <c r="M5985">
        <v>8</v>
      </c>
      <c r="N5985">
        <v>399</v>
      </c>
      <c r="O5985">
        <v>1</v>
      </c>
      <c r="P5985">
        <v>3</v>
      </c>
      <c r="Q5985" t="str">
        <f>VLOOKUP(M5985,lookups!$A$1:$B$7, 2, FALSE)</f>
        <v>rotary screw</v>
      </c>
      <c r="R5985" t="str">
        <f>VLOOKUP(N5985,lookups!$D$1:$E$6, 2, FALSE)</f>
        <v>hucuktlis r</v>
      </c>
      <c r="S5985" t="str">
        <f>VLOOKUP(C5985,lookups!$G$1:$H$3, 2, FALSE)</f>
        <v>smolt</v>
      </c>
    </row>
    <row r="5986" spans="1:19" x14ac:dyDescent="0.25">
      <c r="A5986" s="1">
        <v>34823</v>
      </c>
      <c r="B5986">
        <v>1</v>
      </c>
      <c r="C5986">
        <v>1</v>
      </c>
      <c r="D5986">
        <v>1</v>
      </c>
      <c r="E5986">
        <v>1995</v>
      </c>
      <c r="F5986">
        <v>15</v>
      </c>
      <c r="G5986">
        <v>1</v>
      </c>
      <c r="H5986">
        <v>57</v>
      </c>
      <c r="I5986">
        <v>1.75</v>
      </c>
      <c r="J5986">
        <v>1.5693659760000001</v>
      </c>
      <c r="M5986">
        <v>8</v>
      </c>
      <c r="N5986">
        <v>399</v>
      </c>
      <c r="O5986">
        <v>1</v>
      </c>
      <c r="P5986">
        <v>3</v>
      </c>
      <c r="Q5986" t="str">
        <f>VLOOKUP(M5986,lookups!$A$1:$B$7, 2, FALSE)</f>
        <v>rotary screw</v>
      </c>
      <c r="R5986" t="str">
        <f>VLOOKUP(N5986,lookups!$D$1:$E$6, 2, FALSE)</f>
        <v>hucuktlis r</v>
      </c>
      <c r="S5986" t="str">
        <f>VLOOKUP(C5986,lookups!$G$1:$H$3, 2, FALSE)</f>
        <v>smolt</v>
      </c>
    </row>
    <row r="5987" spans="1:19" x14ac:dyDescent="0.25">
      <c r="A5987" s="1">
        <v>34823</v>
      </c>
      <c r="B5987">
        <v>1</v>
      </c>
      <c r="C5987">
        <v>1</v>
      </c>
      <c r="D5987">
        <v>1</v>
      </c>
      <c r="E5987">
        <v>1995</v>
      </c>
      <c r="F5987">
        <v>16</v>
      </c>
      <c r="G5987">
        <v>1</v>
      </c>
      <c r="H5987">
        <v>53</v>
      </c>
      <c r="I5987">
        <v>1.33</v>
      </c>
      <c r="J5987">
        <v>1.1927181419999999</v>
      </c>
      <c r="M5987">
        <v>8</v>
      </c>
      <c r="N5987">
        <v>399</v>
      </c>
      <c r="O5987">
        <v>1</v>
      </c>
      <c r="P5987">
        <v>3</v>
      </c>
      <c r="Q5987" t="str">
        <f>VLOOKUP(M5987,lookups!$A$1:$B$7, 2, FALSE)</f>
        <v>rotary screw</v>
      </c>
      <c r="R5987" t="str">
        <f>VLOOKUP(N5987,lookups!$D$1:$E$6, 2, FALSE)</f>
        <v>hucuktlis r</v>
      </c>
      <c r="S5987" t="str">
        <f>VLOOKUP(C5987,lookups!$G$1:$H$3, 2, FALSE)</f>
        <v>smolt</v>
      </c>
    </row>
    <row r="5988" spans="1:19" x14ac:dyDescent="0.25">
      <c r="A5988" s="1">
        <v>34823</v>
      </c>
      <c r="B5988">
        <v>1</v>
      </c>
      <c r="C5988">
        <v>1</v>
      </c>
      <c r="D5988">
        <v>1</v>
      </c>
      <c r="E5988">
        <v>1995</v>
      </c>
      <c r="F5988">
        <v>17</v>
      </c>
      <c r="G5988">
        <v>1</v>
      </c>
      <c r="H5988">
        <v>47</v>
      </c>
      <c r="I5988">
        <v>0.9</v>
      </c>
      <c r="J5988">
        <v>0.807102502</v>
      </c>
      <c r="M5988">
        <v>8</v>
      </c>
      <c r="N5988">
        <v>399</v>
      </c>
      <c r="O5988">
        <v>1</v>
      </c>
      <c r="P5988">
        <v>3</v>
      </c>
      <c r="Q5988" t="str">
        <f>VLOOKUP(M5988,lookups!$A$1:$B$7, 2, FALSE)</f>
        <v>rotary screw</v>
      </c>
      <c r="R5988" t="str">
        <f>VLOOKUP(N5988,lookups!$D$1:$E$6, 2, FALSE)</f>
        <v>hucuktlis r</v>
      </c>
      <c r="S5988" t="str">
        <f>VLOOKUP(C5988,lookups!$G$1:$H$3, 2, FALSE)</f>
        <v>smolt</v>
      </c>
    </row>
    <row r="5989" spans="1:19" x14ac:dyDescent="0.25">
      <c r="A5989" s="1">
        <v>34823</v>
      </c>
      <c r="B5989">
        <v>1</v>
      </c>
      <c r="C5989">
        <v>1</v>
      </c>
      <c r="D5989">
        <v>1</v>
      </c>
      <c r="E5989">
        <v>1995</v>
      </c>
      <c r="F5989">
        <v>18</v>
      </c>
      <c r="G5989">
        <v>1</v>
      </c>
      <c r="H5989">
        <v>66</v>
      </c>
      <c r="I5989">
        <v>2.44</v>
      </c>
      <c r="J5989">
        <v>2.1881445610000001</v>
      </c>
      <c r="M5989">
        <v>8</v>
      </c>
      <c r="N5989">
        <v>399</v>
      </c>
      <c r="O5989">
        <v>1</v>
      </c>
      <c r="P5989">
        <v>3</v>
      </c>
      <c r="Q5989" t="str">
        <f>VLOOKUP(M5989,lookups!$A$1:$B$7, 2, FALSE)</f>
        <v>rotary screw</v>
      </c>
      <c r="R5989" t="str">
        <f>VLOOKUP(N5989,lookups!$D$1:$E$6, 2, FALSE)</f>
        <v>hucuktlis r</v>
      </c>
      <c r="S5989" t="str">
        <f>VLOOKUP(C5989,lookups!$G$1:$H$3, 2, FALSE)</f>
        <v>smolt</v>
      </c>
    </row>
    <row r="5990" spans="1:19" x14ac:dyDescent="0.25">
      <c r="A5990" s="1">
        <v>34823</v>
      </c>
      <c r="B5990">
        <v>1</v>
      </c>
      <c r="C5990">
        <v>1</v>
      </c>
      <c r="D5990">
        <v>1</v>
      </c>
      <c r="E5990">
        <v>1995</v>
      </c>
      <c r="F5990">
        <v>19</v>
      </c>
      <c r="G5990">
        <v>1</v>
      </c>
      <c r="H5990">
        <v>54</v>
      </c>
      <c r="I5990">
        <v>1.24</v>
      </c>
      <c r="J5990">
        <v>1.1120078920000001</v>
      </c>
      <c r="M5990">
        <v>8</v>
      </c>
      <c r="N5990">
        <v>399</v>
      </c>
      <c r="O5990">
        <v>1</v>
      </c>
      <c r="P5990">
        <v>3</v>
      </c>
      <c r="Q5990" t="str">
        <f>VLOOKUP(M5990,lookups!$A$1:$B$7, 2, FALSE)</f>
        <v>rotary screw</v>
      </c>
      <c r="R5990" t="str">
        <f>VLOOKUP(N5990,lookups!$D$1:$E$6, 2, FALSE)</f>
        <v>hucuktlis r</v>
      </c>
      <c r="S5990" t="str">
        <f>VLOOKUP(C5990,lookups!$G$1:$H$3, 2, FALSE)</f>
        <v>smolt</v>
      </c>
    </row>
    <row r="5991" spans="1:19" x14ac:dyDescent="0.25">
      <c r="A5991" s="1">
        <v>34823</v>
      </c>
      <c r="B5991">
        <v>1</v>
      </c>
      <c r="C5991">
        <v>1</v>
      </c>
      <c r="D5991">
        <v>1</v>
      </c>
      <c r="E5991">
        <v>1995</v>
      </c>
      <c r="F5991">
        <v>20</v>
      </c>
      <c r="G5991">
        <v>1</v>
      </c>
      <c r="H5991">
        <v>55</v>
      </c>
      <c r="I5991">
        <v>1.45</v>
      </c>
      <c r="J5991">
        <v>1.300331809</v>
      </c>
      <c r="M5991">
        <v>8</v>
      </c>
      <c r="N5991">
        <v>399</v>
      </c>
      <c r="O5991">
        <v>1</v>
      </c>
      <c r="P5991">
        <v>3</v>
      </c>
      <c r="Q5991" t="str">
        <f>VLOOKUP(M5991,lookups!$A$1:$B$7, 2, FALSE)</f>
        <v>rotary screw</v>
      </c>
      <c r="R5991" t="str">
        <f>VLOOKUP(N5991,lookups!$D$1:$E$6, 2, FALSE)</f>
        <v>hucuktlis r</v>
      </c>
      <c r="S5991" t="str">
        <f>VLOOKUP(C5991,lookups!$G$1:$H$3, 2, FALSE)</f>
        <v>smolt</v>
      </c>
    </row>
    <row r="5992" spans="1:19" x14ac:dyDescent="0.25">
      <c r="A5992" s="1">
        <v>34823</v>
      </c>
      <c r="B5992">
        <v>1</v>
      </c>
      <c r="C5992">
        <v>1</v>
      </c>
      <c r="D5992">
        <v>1</v>
      </c>
      <c r="E5992">
        <v>1995</v>
      </c>
      <c r="F5992">
        <v>21</v>
      </c>
      <c r="G5992">
        <v>1</v>
      </c>
      <c r="H5992">
        <v>54</v>
      </c>
      <c r="I5992">
        <v>1.3</v>
      </c>
      <c r="J5992">
        <v>1.1658147249999999</v>
      </c>
      <c r="M5992">
        <v>8</v>
      </c>
      <c r="N5992">
        <v>399</v>
      </c>
      <c r="O5992">
        <v>1</v>
      </c>
      <c r="P5992">
        <v>3</v>
      </c>
      <c r="Q5992" t="str">
        <f>VLOOKUP(M5992,lookups!$A$1:$B$7, 2, FALSE)</f>
        <v>rotary screw</v>
      </c>
      <c r="R5992" t="str">
        <f>VLOOKUP(N5992,lookups!$D$1:$E$6, 2, FALSE)</f>
        <v>hucuktlis r</v>
      </c>
      <c r="S5992" t="str">
        <f>VLOOKUP(C5992,lookups!$G$1:$H$3, 2, FALSE)</f>
        <v>smolt</v>
      </c>
    </row>
    <row r="5993" spans="1:19" x14ac:dyDescent="0.25">
      <c r="A5993" s="1">
        <v>34823</v>
      </c>
      <c r="B5993">
        <v>1</v>
      </c>
      <c r="C5993">
        <v>1</v>
      </c>
      <c r="D5993">
        <v>1</v>
      </c>
      <c r="E5993">
        <v>1995</v>
      </c>
      <c r="F5993">
        <v>22</v>
      </c>
      <c r="G5993">
        <v>1</v>
      </c>
      <c r="H5993">
        <v>52</v>
      </c>
      <c r="I5993">
        <v>1.21</v>
      </c>
      <c r="J5993">
        <v>1.0851044750000001</v>
      </c>
      <c r="M5993">
        <v>8</v>
      </c>
      <c r="N5993">
        <v>399</v>
      </c>
      <c r="O5993">
        <v>1</v>
      </c>
      <c r="P5993">
        <v>3</v>
      </c>
      <c r="Q5993" t="str">
        <f>VLOOKUP(M5993,lookups!$A$1:$B$7, 2, FALSE)</f>
        <v>rotary screw</v>
      </c>
      <c r="R5993" t="str">
        <f>VLOOKUP(N5993,lookups!$D$1:$E$6, 2, FALSE)</f>
        <v>hucuktlis r</v>
      </c>
      <c r="S5993" t="str">
        <f>VLOOKUP(C5993,lookups!$G$1:$H$3, 2, FALSE)</f>
        <v>smolt</v>
      </c>
    </row>
    <row r="5994" spans="1:19" x14ac:dyDescent="0.25">
      <c r="A5994" s="1">
        <v>34823</v>
      </c>
      <c r="B5994">
        <v>1</v>
      </c>
      <c r="C5994">
        <v>1</v>
      </c>
      <c r="D5994">
        <v>1</v>
      </c>
      <c r="E5994">
        <v>1995</v>
      </c>
      <c r="F5994">
        <v>23</v>
      </c>
      <c r="G5994">
        <v>1</v>
      </c>
      <c r="H5994">
        <v>49</v>
      </c>
      <c r="I5994">
        <v>1</v>
      </c>
      <c r="J5994">
        <v>0.89678055800000001</v>
      </c>
      <c r="M5994">
        <v>8</v>
      </c>
      <c r="N5994">
        <v>399</v>
      </c>
      <c r="O5994">
        <v>1</v>
      </c>
      <c r="P5994">
        <v>3</v>
      </c>
      <c r="Q5994" t="str">
        <f>VLOOKUP(M5994,lookups!$A$1:$B$7, 2, FALSE)</f>
        <v>rotary screw</v>
      </c>
      <c r="R5994" t="str">
        <f>VLOOKUP(N5994,lookups!$D$1:$E$6, 2, FALSE)</f>
        <v>hucuktlis r</v>
      </c>
      <c r="S5994" t="str">
        <f>VLOOKUP(C5994,lookups!$G$1:$H$3, 2, FALSE)</f>
        <v>smolt</v>
      </c>
    </row>
    <row r="5995" spans="1:19" x14ac:dyDescent="0.25">
      <c r="A5995" s="1">
        <v>34823</v>
      </c>
      <c r="B5995">
        <v>1</v>
      </c>
      <c r="C5995">
        <v>1</v>
      </c>
      <c r="D5995">
        <v>1</v>
      </c>
      <c r="E5995">
        <v>1995</v>
      </c>
      <c r="F5995">
        <v>24</v>
      </c>
      <c r="G5995">
        <v>1</v>
      </c>
      <c r="H5995">
        <v>48</v>
      </c>
      <c r="I5995">
        <v>0.93</v>
      </c>
      <c r="J5995">
        <v>0.83400591899999998</v>
      </c>
      <c r="M5995">
        <v>8</v>
      </c>
      <c r="N5995">
        <v>399</v>
      </c>
      <c r="O5995">
        <v>1</v>
      </c>
      <c r="P5995">
        <v>3</v>
      </c>
      <c r="Q5995" t="str">
        <f>VLOOKUP(M5995,lookups!$A$1:$B$7, 2, FALSE)</f>
        <v>rotary screw</v>
      </c>
      <c r="R5995" t="str">
        <f>VLOOKUP(N5995,lookups!$D$1:$E$6, 2, FALSE)</f>
        <v>hucuktlis r</v>
      </c>
      <c r="S5995" t="str">
        <f>VLOOKUP(C5995,lookups!$G$1:$H$3, 2, FALSE)</f>
        <v>smolt</v>
      </c>
    </row>
    <row r="5996" spans="1:19" x14ac:dyDescent="0.25">
      <c r="A5996" s="1">
        <v>34823</v>
      </c>
      <c r="B5996">
        <v>1</v>
      </c>
      <c r="C5996">
        <v>1</v>
      </c>
      <c r="D5996">
        <v>1</v>
      </c>
      <c r="E5996">
        <v>1995</v>
      </c>
      <c r="F5996">
        <v>25</v>
      </c>
      <c r="G5996">
        <v>1</v>
      </c>
      <c r="H5996">
        <v>52</v>
      </c>
      <c r="I5996">
        <v>1.23</v>
      </c>
      <c r="J5996">
        <v>1.103040086</v>
      </c>
      <c r="M5996">
        <v>8</v>
      </c>
      <c r="N5996">
        <v>399</v>
      </c>
      <c r="O5996">
        <v>1</v>
      </c>
      <c r="P5996">
        <v>3</v>
      </c>
      <c r="Q5996" t="str">
        <f>VLOOKUP(M5996,lookups!$A$1:$B$7, 2, FALSE)</f>
        <v>rotary screw</v>
      </c>
      <c r="R5996" t="str">
        <f>VLOOKUP(N5996,lookups!$D$1:$E$6, 2, FALSE)</f>
        <v>hucuktlis r</v>
      </c>
      <c r="S5996" t="str">
        <f>VLOOKUP(C5996,lookups!$G$1:$H$3, 2, FALSE)</f>
        <v>smolt</v>
      </c>
    </row>
    <row r="5997" spans="1:19" x14ac:dyDescent="0.25">
      <c r="A5997" s="1">
        <v>34823</v>
      </c>
      <c r="B5997">
        <v>1</v>
      </c>
      <c r="C5997">
        <v>1</v>
      </c>
      <c r="D5997">
        <v>1</v>
      </c>
      <c r="E5997">
        <v>1995</v>
      </c>
      <c r="F5997">
        <v>26</v>
      </c>
      <c r="G5997">
        <v>1</v>
      </c>
      <c r="H5997">
        <v>53</v>
      </c>
      <c r="I5997">
        <v>1.27</v>
      </c>
      <c r="J5997">
        <v>1.138911308</v>
      </c>
      <c r="M5997">
        <v>8</v>
      </c>
      <c r="N5997">
        <v>399</v>
      </c>
      <c r="O5997">
        <v>1</v>
      </c>
      <c r="P5997">
        <v>3</v>
      </c>
      <c r="Q5997" t="str">
        <f>VLOOKUP(M5997,lookups!$A$1:$B$7, 2, FALSE)</f>
        <v>rotary screw</v>
      </c>
      <c r="R5997" t="str">
        <f>VLOOKUP(N5997,lookups!$D$1:$E$6, 2, FALSE)</f>
        <v>hucuktlis r</v>
      </c>
      <c r="S5997" t="str">
        <f>VLOOKUP(C5997,lookups!$G$1:$H$3, 2, FALSE)</f>
        <v>smolt</v>
      </c>
    </row>
    <row r="5998" spans="1:19" x14ac:dyDescent="0.25">
      <c r="A5998" s="1">
        <v>34823</v>
      </c>
      <c r="B5998">
        <v>1</v>
      </c>
      <c r="C5998">
        <v>1</v>
      </c>
      <c r="D5998">
        <v>1</v>
      </c>
      <c r="E5998">
        <v>1995</v>
      </c>
      <c r="F5998">
        <v>27</v>
      </c>
      <c r="G5998">
        <v>1</v>
      </c>
      <c r="H5998">
        <v>53</v>
      </c>
      <c r="I5998">
        <v>1.37</v>
      </c>
      <c r="J5998">
        <v>1.2285893640000001</v>
      </c>
      <c r="M5998">
        <v>8</v>
      </c>
      <c r="N5998">
        <v>399</v>
      </c>
      <c r="O5998">
        <v>1</v>
      </c>
      <c r="P5998">
        <v>3</v>
      </c>
      <c r="Q5998" t="str">
        <f>VLOOKUP(M5998,lookups!$A$1:$B$7, 2, FALSE)</f>
        <v>rotary screw</v>
      </c>
      <c r="R5998" t="str">
        <f>VLOOKUP(N5998,lookups!$D$1:$E$6, 2, FALSE)</f>
        <v>hucuktlis r</v>
      </c>
      <c r="S5998" t="str">
        <f>VLOOKUP(C5998,lookups!$G$1:$H$3, 2, FALSE)</f>
        <v>smolt</v>
      </c>
    </row>
    <row r="5999" spans="1:19" x14ac:dyDescent="0.25">
      <c r="A5999" s="1">
        <v>34823</v>
      </c>
      <c r="B5999">
        <v>1</v>
      </c>
      <c r="C5999">
        <v>1</v>
      </c>
      <c r="D5999">
        <v>1</v>
      </c>
      <c r="E5999">
        <v>1995</v>
      </c>
      <c r="F5999">
        <v>28</v>
      </c>
      <c r="G5999">
        <v>1</v>
      </c>
      <c r="H5999">
        <v>58</v>
      </c>
      <c r="I5999">
        <v>1.68</v>
      </c>
      <c r="J5999">
        <v>1.5065913369999999</v>
      </c>
      <c r="M5999">
        <v>8</v>
      </c>
      <c r="N5999">
        <v>399</v>
      </c>
      <c r="O5999">
        <v>1</v>
      </c>
      <c r="P5999">
        <v>3</v>
      </c>
      <c r="Q5999" t="str">
        <f>VLOOKUP(M5999,lookups!$A$1:$B$7, 2, FALSE)</f>
        <v>rotary screw</v>
      </c>
      <c r="R5999" t="str">
        <f>VLOOKUP(N5999,lookups!$D$1:$E$6, 2, FALSE)</f>
        <v>hucuktlis r</v>
      </c>
      <c r="S5999" t="str">
        <f>VLOOKUP(C5999,lookups!$G$1:$H$3, 2, FALSE)</f>
        <v>smolt</v>
      </c>
    </row>
    <row r="6000" spans="1:19" x14ac:dyDescent="0.25">
      <c r="A6000" s="1">
        <v>34823</v>
      </c>
      <c r="B6000">
        <v>1</v>
      </c>
      <c r="C6000">
        <v>1</v>
      </c>
      <c r="D6000">
        <v>1</v>
      </c>
      <c r="E6000">
        <v>1995</v>
      </c>
      <c r="F6000">
        <v>29</v>
      </c>
      <c r="G6000">
        <v>1</v>
      </c>
      <c r="H6000">
        <v>56</v>
      </c>
      <c r="I6000">
        <v>1.36</v>
      </c>
      <c r="J6000">
        <v>1.2196215589999999</v>
      </c>
      <c r="M6000">
        <v>8</v>
      </c>
      <c r="N6000">
        <v>399</v>
      </c>
      <c r="O6000">
        <v>1</v>
      </c>
      <c r="P6000">
        <v>3</v>
      </c>
      <c r="Q6000" t="str">
        <f>VLOOKUP(M6000,lookups!$A$1:$B$7, 2, FALSE)</f>
        <v>rotary screw</v>
      </c>
      <c r="R6000" t="str">
        <f>VLOOKUP(N6000,lookups!$D$1:$E$6, 2, FALSE)</f>
        <v>hucuktlis r</v>
      </c>
      <c r="S6000" t="str">
        <f>VLOOKUP(C6000,lookups!$G$1:$H$3, 2, FALSE)</f>
        <v>smolt</v>
      </c>
    </row>
    <row r="6001" spans="1:19" x14ac:dyDescent="0.25">
      <c r="A6001" s="1">
        <v>34823</v>
      </c>
      <c r="B6001">
        <v>1</v>
      </c>
      <c r="C6001">
        <v>1</v>
      </c>
      <c r="D6001">
        <v>1</v>
      </c>
      <c r="E6001">
        <v>1995</v>
      </c>
      <c r="F6001">
        <v>30</v>
      </c>
      <c r="G6001">
        <v>1</v>
      </c>
      <c r="H6001">
        <v>75</v>
      </c>
      <c r="I6001">
        <v>3.1</v>
      </c>
      <c r="J6001">
        <v>2.78</v>
      </c>
      <c r="L6001">
        <v>1</v>
      </c>
      <c r="M6001">
        <v>8</v>
      </c>
      <c r="N6001">
        <v>399</v>
      </c>
      <c r="O6001">
        <v>1</v>
      </c>
      <c r="P6001">
        <v>3</v>
      </c>
      <c r="Q6001" t="str">
        <f>VLOOKUP(M6001,lookups!$A$1:$B$7, 2, FALSE)</f>
        <v>rotary screw</v>
      </c>
      <c r="R6001" t="str">
        <f>VLOOKUP(N6001,lookups!$D$1:$E$6, 2, FALSE)</f>
        <v>hucuktlis r</v>
      </c>
      <c r="S6001" t="str">
        <f>VLOOKUP(C6001,lookups!$G$1:$H$3, 2, FALSE)</f>
        <v>smolt</v>
      </c>
    </row>
    <row r="6002" spans="1:19" x14ac:dyDescent="0.25">
      <c r="A6002" s="1">
        <v>34823</v>
      </c>
      <c r="B6002">
        <v>1</v>
      </c>
      <c r="C6002">
        <v>1</v>
      </c>
      <c r="D6002">
        <v>1</v>
      </c>
      <c r="E6002">
        <v>1995</v>
      </c>
      <c r="F6002">
        <v>31</v>
      </c>
      <c r="G6002">
        <v>1</v>
      </c>
      <c r="H6002">
        <v>57</v>
      </c>
      <c r="I6002">
        <v>1.81</v>
      </c>
      <c r="J6002">
        <v>1.62317281</v>
      </c>
      <c r="M6002">
        <v>8</v>
      </c>
      <c r="N6002">
        <v>399</v>
      </c>
      <c r="O6002">
        <v>1</v>
      </c>
      <c r="P6002">
        <v>3</v>
      </c>
      <c r="Q6002" t="str">
        <f>VLOOKUP(M6002,lookups!$A$1:$B$7, 2, FALSE)</f>
        <v>rotary screw</v>
      </c>
      <c r="R6002" t="str">
        <f>VLOOKUP(N6002,lookups!$D$1:$E$6, 2, FALSE)</f>
        <v>hucuktlis r</v>
      </c>
      <c r="S6002" t="str">
        <f>VLOOKUP(C6002,lookups!$G$1:$H$3, 2, FALSE)</f>
        <v>smolt</v>
      </c>
    </row>
    <row r="6003" spans="1:19" x14ac:dyDescent="0.25">
      <c r="A6003" s="1">
        <v>34823</v>
      </c>
      <c r="B6003">
        <v>1</v>
      </c>
      <c r="C6003">
        <v>1</v>
      </c>
      <c r="D6003">
        <v>1</v>
      </c>
      <c r="E6003">
        <v>1995</v>
      </c>
      <c r="F6003">
        <v>32</v>
      </c>
      <c r="G6003">
        <v>1</v>
      </c>
      <c r="H6003">
        <v>53</v>
      </c>
      <c r="I6003">
        <v>1.28</v>
      </c>
      <c r="J6003">
        <v>1.147879114</v>
      </c>
      <c r="M6003">
        <v>8</v>
      </c>
      <c r="N6003">
        <v>399</v>
      </c>
      <c r="O6003">
        <v>1</v>
      </c>
      <c r="P6003">
        <v>3</v>
      </c>
      <c r="Q6003" t="str">
        <f>VLOOKUP(M6003,lookups!$A$1:$B$7, 2, FALSE)</f>
        <v>rotary screw</v>
      </c>
      <c r="R6003" t="str">
        <f>VLOOKUP(N6003,lookups!$D$1:$E$6, 2, FALSE)</f>
        <v>hucuktlis r</v>
      </c>
      <c r="S6003" t="str">
        <f>VLOOKUP(C6003,lookups!$G$1:$H$3, 2, FALSE)</f>
        <v>smolt</v>
      </c>
    </row>
    <row r="6004" spans="1:19" x14ac:dyDescent="0.25">
      <c r="A6004" s="1">
        <v>34823</v>
      </c>
      <c r="B6004">
        <v>1</v>
      </c>
      <c r="C6004">
        <v>1</v>
      </c>
      <c r="D6004">
        <v>1</v>
      </c>
      <c r="E6004">
        <v>1995</v>
      </c>
      <c r="F6004">
        <v>33</v>
      </c>
      <c r="G6004">
        <v>1</v>
      </c>
      <c r="H6004">
        <v>59</v>
      </c>
      <c r="I6004">
        <v>1.78</v>
      </c>
      <c r="J6004">
        <v>1.596269393</v>
      </c>
      <c r="M6004">
        <v>8</v>
      </c>
      <c r="N6004">
        <v>399</v>
      </c>
      <c r="O6004">
        <v>1</v>
      </c>
      <c r="P6004">
        <v>3</v>
      </c>
      <c r="Q6004" t="str">
        <f>VLOOKUP(M6004,lookups!$A$1:$B$7, 2, FALSE)</f>
        <v>rotary screw</v>
      </c>
      <c r="R6004" t="str">
        <f>VLOOKUP(N6004,lookups!$D$1:$E$6, 2, FALSE)</f>
        <v>hucuktlis r</v>
      </c>
      <c r="S6004" t="str">
        <f>VLOOKUP(C6004,lookups!$G$1:$H$3, 2, FALSE)</f>
        <v>smolt</v>
      </c>
    </row>
    <row r="6005" spans="1:19" x14ac:dyDescent="0.25">
      <c r="A6005" s="1">
        <v>34823</v>
      </c>
      <c r="B6005">
        <v>1</v>
      </c>
      <c r="C6005">
        <v>1</v>
      </c>
      <c r="D6005">
        <v>1</v>
      </c>
      <c r="E6005">
        <v>1995</v>
      </c>
      <c r="F6005">
        <v>34</v>
      </c>
      <c r="G6005">
        <v>1</v>
      </c>
      <c r="H6005">
        <v>59</v>
      </c>
      <c r="I6005">
        <v>1.92</v>
      </c>
      <c r="J6005">
        <v>1.7218186710000001</v>
      </c>
      <c r="M6005">
        <v>8</v>
      </c>
      <c r="N6005">
        <v>399</v>
      </c>
      <c r="O6005">
        <v>1</v>
      </c>
      <c r="P6005">
        <v>3</v>
      </c>
      <c r="Q6005" t="str">
        <f>VLOOKUP(M6005,lookups!$A$1:$B$7, 2, FALSE)</f>
        <v>rotary screw</v>
      </c>
      <c r="R6005" t="str">
        <f>VLOOKUP(N6005,lookups!$D$1:$E$6, 2, FALSE)</f>
        <v>hucuktlis r</v>
      </c>
      <c r="S6005" t="str">
        <f>VLOOKUP(C6005,lookups!$G$1:$H$3, 2, FALSE)</f>
        <v>smolt</v>
      </c>
    </row>
    <row r="6006" spans="1:19" x14ac:dyDescent="0.25">
      <c r="A6006" s="1">
        <v>34823</v>
      </c>
      <c r="B6006">
        <v>1</v>
      </c>
      <c r="C6006">
        <v>1</v>
      </c>
      <c r="D6006">
        <v>1</v>
      </c>
      <c r="E6006">
        <v>1995</v>
      </c>
      <c r="F6006">
        <v>35</v>
      </c>
      <c r="G6006">
        <v>1</v>
      </c>
      <c r="H6006">
        <v>52</v>
      </c>
      <c r="I6006">
        <v>1.1399999999999999</v>
      </c>
      <c r="J6006">
        <v>1.0223298359999999</v>
      </c>
      <c r="M6006">
        <v>8</v>
      </c>
      <c r="N6006">
        <v>399</v>
      </c>
      <c r="O6006">
        <v>1</v>
      </c>
      <c r="P6006">
        <v>3</v>
      </c>
      <c r="Q6006" t="str">
        <f>VLOOKUP(M6006,lookups!$A$1:$B$7, 2, FALSE)</f>
        <v>rotary screw</v>
      </c>
      <c r="R6006" t="str">
        <f>VLOOKUP(N6006,lookups!$D$1:$E$6, 2, FALSE)</f>
        <v>hucuktlis r</v>
      </c>
      <c r="S6006" t="str">
        <f>VLOOKUP(C6006,lookups!$G$1:$H$3, 2, FALSE)</f>
        <v>smolt</v>
      </c>
    </row>
    <row r="6007" spans="1:19" x14ac:dyDescent="0.25">
      <c r="A6007" s="1">
        <v>34823</v>
      </c>
      <c r="B6007">
        <v>1</v>
      </c>
      <c r="C6007">
        <v>1</v>
      </c>
      <c r="D6007">
        <v>1</v>
      </c>
      <c r="E6007">
        <v>1995</v>
      </c>
      <c r="F6007">
        <v>36</v>
      </c>
      <c r="G6007">
        <v>1</v>
      </c>
      <c r="H6007">
        <v>54</v>
      </c>
      <c r="I6007">
        <v>1.41</v>
      </c>
      <c r="J6007">
        <v>1.264460586</v>
      </c>
      <c r="M6007">
        <v>8</v>
      </c>
      <c r="N6007">
        <v>399</v>
      </c>
      <c r="O6007">
        <v>1</v>
      </c>
      <c r="P6007">
        <v>3</v>
      </c>
      <c r="Q6007" t="str">
        <f>VLOOKUP(M6007,lookups!$A$1:$B$7, 2, FALSE)</f>
        <v>rotary screw</v>
      </c>
      <c r="R6007" t="str">
        <f>VLOOKUP(N6007,lookups!$D$1:$E$6, 2, FALSE)</f>
        <v>hucuktlis r</v>
      </c>
      <c r="S6007" t="str">
        <f>VLOOKUP(C6007,lookups!$G$1:$H$3, 2, FALSE)</f>
        <v>smolt</v>
      </c>
    </row>
    <row r="6008" spans="1:19" x14ac:dyDescent="0.25">
      <c r="A6008" s="1">
        <v>34823</v>
      </c>
      <c r="B6008">
        <v>1</v>
      </c>
      <c r="C6008">
        <v>1</v>
      </c>
      <c r="D6008">
        <v>1</v>
      </c>
      <c r="E6008">
        <v>1995</v>
      </c>
      <c r="F6008">
        <v>37</v>
      </c>
      <c r="G6008">
        <v>1</v>
      </c>
      <c r="H6008">
        <v>56</v>
      </c>
      <c r="I6008">
        <v>1.62</v>
      </c>
      <c r="J6008">
        <v>1.452784504</v>
      </c>
      <c r="M6008">
        <v>8</v>
      </c>
      <c r="N6008">
        <v>399</v>
      </c>
      <c r="O6008">
        <v>1</v>
      </c>
      <c r="P6008">
        <v>3</v>
      </c>
      <c r="Q6008" t="str">
        <f>VLOOKUP(M6008,lookups!$A$1:$B$7, 2, FALSE)</f>
        <v>rotary screw</v>
      </c>
      <c r="R6008" t="str">
        <f>VLOOKUP(N6008,lookups!$D$1:$E$6, 2, FALSE)</f>
        <v>hucuktlis r</v>
      </c>
      <c r="S6008" t="str">
        <f>VLOOKUP(C6008,lookups!$G$1:$H$3, 2, FALSE)</f>
        <v>smolt</v>
      </c>
    </row>
    <row r="6009" spans="1:19" x14ac:dyDescent="0.25">
      <c r="A6009" s="1">
        <v>34823</v>
      </c>
      <c r="B6009">
        <v>1</v>
      </c>
      <c r="C6009">
        <v>1</v>
      </c>
      <c r="D6009">
        <v>1</v>
      </c>
      <c r="E6009">
        <v>1995</v>
      </c>
      <c r="F6009">
        <v>38</v>
      </c>
      <c r="G6009">
        <v>1</v>
      </c>
      <c r="H6009">
        <v>64</v>
      </c>
      <c r="I6009">
        <v>2.25</v>
      </c>
      <c r="J6009">
        <v>2.0177562550000001</v>
      </c>
      <c r="M6009">
        <v>8</v>
      </c>
      <c r="N6009">
        <v>399</v>
      </c>
      <c r="O6009">
        <v>1</v>
      </c>
      <c r="P6009">
        <v>3</v>
      </c>
      <c r="Q6009" t="str">
        <f>VLOOKUP(M6009,lookups!$A$1:$B$7, 2, FALSE)</f>
        <v>rotary screw</v>
      </c>
      <c r="R6009" t="str">
        <f>VLOOKUP(N6009,lookups!$D$1:$E$6, 2, FALSE)</f>
        <v>hucuktlis r</v>
      </c>
      <c r="S6009" t="str">
        <f>VLOOKUP(C6009,lookups!$G$1:$H$3, 2, FALSE)</f>
        <v>smolt</v>
      </c>
    </row>
    <row r="6010" spans="1:19" x14ac:dyDescent="0.25">
      <c r="A6010" s="1">
        <v>34823</v>
      </c>
      <c r="B6010">
        <v>1</v>
      </c>
      <c r="C6010">
        <v>1</v>
      </c>
      <c r="D6010">
        <v>1</v>
      </c>
      <c r="E6010">
        <v>1995</v>
      </c>
      <c r="F6010">
        <v>39</v>
      </c>
      <c r="G6010">
        <v>1</v>
      </c>
      <c r="H6010">
        <v>55</v>
      </c>
      <c r="I6010">
        <v>1.33</v>
      </c>
      <c r="J6010">
        <v>1.1927181419999999</v>
      </c>
      <c r="M6010">
        <v>8</v>
      </c>
      <c r="N6010">
        <v>399</v>
      </c>
      <c r="O6010">
        <v>1</v>
      </c>
      <c r="P6010">
        <v>3</v>
      </c>
      <c r="Q6010" t="str">
        <f>VLOOKUP(M6010,lookups!$A$1:$B$7, 2, FALSE)</f>
        <v>rotary screw</v>
      </c>
      <c r="R6010" t="str">
        <f>VLOOKUP(N6010,lookups!$D$1:$E$6, 2, FALSE)</f>
        <v>hucuktlis r</v>
      </c>
      <c r="S6010" t="str">
        <f>VLOOKUP(C6010,lookups!$G$1:$H$3, 2, FALSE)</f>
        <v>smolt</v>
      </c>
    </row>
    <row r="6011" spans="1:19" x14ac:dyDescent="0.25">
      <c r="A6011" s="1">
        <v>34823</v>
      </c>
      <c r="B6011">
        <v>1</v>
      </c>
      <c r="C6011">
        <v>1</v>
      </c>
      <c r="D6011">
        <v>1</v>
      </c>
      <c r="E6011">
        <v>1995</v>
      </c>
      <c r="F6011">
        <v>40</v>
      </c>
      <c r="G6011">
        <v>1</v>
      </c>
      <c r="H6011">
        <v>61</v>
      </c>
      <c r="I6011">
        <v>2.68</v>
      </c>
      <c r="J6011">
        <v>2.4033718949999998</v>
      </c>
      <c r="M6011">
        <v>8</v>
      </c>
      <c r="N6011">
        <v>399</v>
      </c>
      <c r="O6011">
        <v>1</v>
      </c>
      <c r="P6011">
        <v>3</v>
      </c>
      <c r="Q6011" t="str">
        <f>VLOOKUP(M6011,lookups!$A$1:$B$7, 2, FALSE)</f>
        <v>rotary screw</v>
      </c>
      <c r="R6011" t="str">
        <f>VLOOKUP(N6011,lookups!$D$1:$E$6, 2, FALSE)</f>
        <v>hucuktlis r</v>
      </c>
      <c r="S6011" t="str">
        <f>VLOOKUP(C6011,lookups!$G$1:$H$3, 2, FALSE)</f>
        <v>smolt</v>
      </c>
    </row>
    <row r="6012" spans="1:19" x14ac:dyDescent="0.25">
      <c r="A6012" s="1">
        <v>34823</v>
      </c>
      <c r="B6012">
        <v>1</v>
      </c>
      <c r="C6012">
        <v>1</v>
      </c>
      <c r="D6012">
        <v>1</v>
      </c>
      <c r="E6012">
        <v>1995</v>
      </c>
      <c r="F6012">
        <v>41</v>
      </c>
      <c r="G6012">
        <v>1</v>
      </c>
      <c r="H6012">
        <v>51</v>
      </c>
      <c r="I6012">
        <v>1.3</v>
      </c>
      <c r="J6012">
        <v>1.1658147249999999</v>
      </c>
      <c r="M6012">
        <v>8</v>
      </c>
      <c r="N6012">
        <v>399</v>
      </c>
      <c r="O6012">
        <v>1</v>
      </c>
      <c r="P6012">
        <v>3</v>
      </c>
      <c r="Q6012" t="str">
        <f>VLOOKUP(M6012,lookups!$A$1:$B$7, 2, FALSE)</f>
        <v>rotary screw</v>
      </c>
      <c r="R6012" t="str">
        <f>VLOOKUP(N6012,lookups!$D$1:$E$6, 2, FALSE)</f>
        <v>hucuktlis r</v>
      </c>
      <c r="S6012" t="str">
        <f>VLOOKUP(C6012,lookups!$G$1:$H$3, 2, FALSE)</f>
        <v>smolt</v>
      </c>
    </row>
    <row r="6013" spans="1:19" x14ac:dyDescent="0.25">
      <c r="A6013" s="1">
        <v>34823</v>
      </c>
      <c r="B6013">
        <v>1</v>
      </c>
      <c r="C6013">
        <v>1</v>
      </c>
      <c r="D6013">
        <v>1</v>
      </c>
      <c r="E6013">
        <v>1995</v>
      </c>
      <c r="F6013">
        <v>42</v>
      </c>
      <c r="G6013">
        <v>1</v>
      </c>
      <c r="H6013">
        <v>55</v>
      </c>
      <c r="I6013">
        <v>1.29</v>
      </c>
      <c r="J6013">
        <v>1.15684692</v>
      </c>
      <c r="M6013">
        <v>8</v>
      </c>
      <c r="N6013">
        <v>399</v>
      </c>
      <c r="O6013">
        <v>1</v>
      </c>
      <c r="P6013">
        <v>3</v>
      </c>
      <c r="Q6013" t="str">
        <f>VLOOKUP(M6013,lookups!$A$1:$B$7, 2, FALSE)</f>
        <v>rotary screw</v>
      </c>
      <c r="R6013" t="str">
        <f>VLOOKUP(N6013,lookups!$D$1:$E$6, 2, FALSE)</f>
        <v>hucuktlis r</v>
      </c>
      <c r="S6013" t="str">
        <f>VLOOKUP(C6013,lookups!$G$1:$H$3, 2, FALSE)</f>
        <v>smolt</v>
      </c>
    </row>
    <row r="6014" spans="1:19" x14ac:dyDescent="0.25">
      <c r="A6014" s="1">
        <v>34823</v>
      </c>
      <c r="B6014">
        <v>1</v>
      </c>
      <c r="C6014">
        <v>1</v>
      </c>
      <c r="D6014">
        <v>1</v>
      </c>
      <c r="E6014">
        <v>1995</v>
      </c>
      <c r="F6014">
        <v>43</v>
      </c>
      <c r="G6014">
        <v>1</v>
      </c>
      <c r="H6014">
        <v>57</v>
      </c>
      <c r="I6014">
        <v>1.5</v>
      </c>
      <c r="J6014">
        <v>1.345170837</v>
      </c>
      <c r="M6014">
        <v>8</v>
      </c>
      <c r="N6014">
        <v>399</v>
      </c>
      <c r="O6014">
        <v>1</v>
      </c>
      <c r="P6014">
        <v>3</v>
      </c>
      <c r="Q6014" t="str">
        <f>VLOOKUP(M6014,lookups!$A$1:$B$7, 2, FALSE)</f>
        <v>rotary screw</v>
      </c>
      <c r="R6014" t="str">
        <f>VLOOKUP(N6014,lookups!$D$1:$E$6, 2, FALSE)</f>
        <v>hucuktlis r</v>
      </c>
      <c r="S6014" t="str">
        <f>VLOOKUP(C6014,lookups!$G$1:$H$3, 2, FALSE)</f>
        <v>smolt</v>
      </c>
    </row>
    <row r="6015" spans="1:19" x14ac:dyDescent="0.25">
      <c r="A6015" s="1">
        <v>34823</v>
      </c>
      <c r="B6015">
        <v>1</v>
      </c>
      <c r="C6015">
        <v>1</v>
      </c>
      <c r="D6015">
        <v>1</v>
      </c>
      <c r="E6015">
        <v>1995</v>
      </c>
      <c r="F6015">
        <v>44</v>
      </c>
      <c r="G6015">
        <v>1</v>
      </c>
      <c r="H6015">
        <v>54</v>
      </c>
      <c r="I6015">
        <v>1.28</v>
      </c>
      <c r="J6015">
        <v>1.147879114</v>
      </c>
      <c r="M6015">
        <v>8</v>
      </c>
      <c r="N6015">
        <v>399</v>
      </c>
      <c r="O6015">
        <v>1</v>
      </c>
      <c r="P6015">
        <v>3</v>
      </c>
      <c r="Q6015" t="str">
        <f>VLOOKUP(M6015,lookups!$A$1:$B$7, 2, FALSE)</f>
        <v>rotary screw</v>
      </c>
      <c r="R6015" t="str">
        <f>VLOOKUP(N6015,lookups!$D$1:$E$6, 2, FALSE)</f>
        <v>hucuktlis r</v>
      </c>
      <c r="S6015" t="str">
        <f>VLOOKUP(C6015,lookups!$G$1:$H$3, 2, FALSE)</f>
        <v>smolt</v>
      </c>
    </row>
    <row r="6016" spans="1:19" x14ac:dyDescent="0.25">
      <c r="A6016" s="1">
        <v>34823</v>
      </c>
      <c r="B6016">
        <v>1</v>
      </c>
      <c r="C6016">
        <v>1</v>
      </c>
      <c r="D6016">
        <v>1</v>
      </c>
      <c r="E6016">
        <v>1995</v>
      </c>
      <c r="F6016">
        <v>45</v>
      </c>
      <c r="G6016">
        <v>1</v>
      </c>
      <c r="H6016">
        <v>53</v>
      </c>
      <c r="I6016">
        <v>1.35</v>
      </c>
      <c r="J6016">
        <v>1.2106537530000001</v>
      </c>
      <c r="M6016">
        <v>8</v>
      </c>
      <c r="N6016">
        <v>399</v>
      </c>
      <c r="O6016">
        <v>1</v>
      </c>
      <c r="P6016">
        <v>3</v>
      </c>
      <c r="Q6016" t="str">
        <f>VLOOKUP(M6016,lookups!$A$1:$B$7, 2, FALSE)</f>
        <v>rotary screw</v>
      </c>
      <c r="R6016" t="str">
        <f>VLOOKUP(N6016,lookups!$D$1:$E$6, 2, FALSE)</f>
        <v>hucuktlis r</v>
      </c>
      <c r="S6016" t="str">
        <f>VLOOKUP(C6016,lookups!$G$1:$H$3, 2, FALSE)</f>
        <v>smolt</v>
      </c>
    </row>
    <row r="6017" spans="1:19" x14ac:dyDescent="0.25">
      <c r="A6017" s="1">
        <v>34823</v>
      </c>
      <c r="B6017">
        <v>1</v>
      </c>
      <c r="C6017">
        <v>1</v>
      </c>
      <c r="D6017">
        <v>1</v>
      </c>
      <c r="E6017">
        <v>1995</v>
      </c>
      <c r="F6017">
        <v>46</v>
      </c>
      <c r="G6017">
        <v>1</v>
      </c>
      <c r="H6017">
        <v>54</v>
      </c>
      <c r="I6017">
        <v>1.36</v>
      </c>
      <c r="J6017">
        <v>1.2196215589999999</v>
      </c>
      <c r="M6017">
        <v>8</v>
      </c>
      <c r="N6017">
        <v>399</v>
      </c>
      <c r="O6017">
        <v>1</v>
      </c>
      <c r="P6017">
        <v>3</v>
      </c>
      <c r="Q6017" t="str">
        <f>VLOOKUP(M6017,lookups!$A$1:$B$7, 2, FALSE)</f>
        <v>rotary screw</v>
      </c>
      <c r="R6017" t="str">
        <f>VLOOKUP(N6017,lookups!$D$1:$E$6, 2, FALSE)</f>
        <v>hucuktlis r</v>
      </c>
      <c r="S6017" t="str">
        <f>VLOOKUP(C6017,lookups!$G$1:$H$3, 2, FALSE)</f>
        <v>smolt</v>
      </c>
    </row>
    <row r="6018" spans="1:19" x14ac:dyDescent="0.25">
      <c r="A6018" s="1">
        <v>34823</v>
      </c>
      <c r="B6018">
        <v>1</v>
      </c>
      <c r="C6018">
        <v>1</v>
      </c>
      <c r="D6018">
        <v>1</v>
      </c>
      <c r="E6018">
        <v>1995</v>
      </c>
      <c r="F6018">
        <v>47</v>
      </c>
      <c r="G6018">
        <v>1</v>
      </c>
      <c r="H6018">
        <v>58</v>
      </c>
      <c r="I6018">
        <v>1.65</v>
      </c>
      <c r="J6018">
        <v>1.4796879199999999</v>
      </c>
      <c r="M6018">
        <v>8</v>
      </c>
      <c r="N6018">
        <v>399</v>
      </c>
      <c r="O6018">
        <v>1</v>
      </c>
      <c r="P6018">
        <v>3</v>
      </c>
      <c r="Q6018" t="str">
        <f>VLOOKUP(M6018,lookups!$A$1:$B$7, 2, FALSE)</f>
        <v>rotary screw</v>
      </c>
      <c r="R6018" t="str">
        <f>VLOOKUP(N6018,lookups!$D$1:$E$6, 2, FALSE)</f>
        <v>hucuktlis r</v>
      </c>
      <c r="S6018" t="str">
        <f>VLOOKUP(C6018,lookups!$G$1:$H$3, 2, FALSE)</f>
        <v>smolt</v>
      </c>
    </row>
    <row r="6019" spans="1:19" x14ac:dyDescent="0.25">
      <c r="A6019" s="1">
        <v>34823</v>
      </c>
      <c r="B6019">
        <v>1</v>
      </c>
      <c r="C6019">
        <v>1</v>
      </c>
      <c r="D6019">
        <v>1</v>
      </c>
      <c r="E6019">
        <v>1995</v>
      </c>
      <c r="F6019">
        <v>48</v>
      </c>
      <c r="G6019">
        <v>1</v>
      </c>
      <c r="H6019">
        <v>56</v>
      </c>
      <c r="I6019">
        <v>1.37</v>
      </c>
      <c r="J6019">
        <v>1.2285893640000001</v>
      </c>
      <c r="M6019">
        <v>8</v>
      </c>
      <c r="N6019">
        <v>399</v>
      </c>
      <c r="O6019">
        <v>1</v>
      </c>
      <c r="P6019">
        <v>3</v>
      </c>
      <c r="Q6019" t="str">
        <f>VLOOKUP(M6019,lookups!$A$1:$B$7, 2, FALSE)</f>
        <v>rotary screw</v>
      </c>
      <c r="R6019" t="str">
        <f>VLOOKUP(N6019,lookups!$D$1:$E$6, 2, FALSE)</f>
        <v>hucuktlis r</v>
      </c>
      <c r="S6019" t="str">
        <f>VLOOKUP(C6019,lookups!$G$1:$H$3, 2, FALSE)</f>
        <v>smolt</v>
      </c>
    </row>
    <row r="6020" spans="1:19" x14ac:dyDescent="0.25">
      <c r="A6020" s="1">
        <v>34823</v>
      </c>
      <c r="B6020">
        <v>1</v>
      </c>
      <c r="C6020">
        <v>1</v>
      </c>
      <c r="D6020">
        <v>1</v>
      </c>
      <c r="E6020">
        <v>1995</v>
      </c>
      <c r="F6020">
        <v>49</v>
      </c>
      <c r="G6020">
        <v>1</v>
      </c>
      <c r="H6020">
        <v>54</v>
      </c>
      <c r="I6020">
        <v>1.23</v>
      </c>
      <c r="J6020">
        <v>1.103040086</v>
      </c>
      <c r="M6020">
        <v>8</v>
      </c>
      <c r="N6020">
        <v>399</v>
      </c>
      <c r="O6020">
        <v>1</v>
      </c>
      <c r="P6020">
        <v>3</v>
      </c>
      <c r="Q6020" t="str">
        <f>VLOOKUP(M6020,lookups!$A$1:$B$7, 2, FALSE)</f>
        <v>rotary screw</v>
      </c>
      <c r="R6020" t="str">
        <f>VLOOKUP(N6020,lookups!$D$1:$E$6, 2, FALSE)</f>
        <v>hucuktlis r</v>
      </c>
      <c r="S6020" t="str">
        <f>VLOOKUP(C6020,lookups!$G$1:$H$3, 2, FALSE)</f>
        <v>smolt</v>
      </c>
    </row>
    <row r="6021" spans="1:19" x14ac:dyDescent="0.25">
      <c r="A6021" s="1">
        <v>34823</v>
      </c>
      <c r="B6021">
        <v>1</v>
      </c>
      <c r="C6021">
        <v>1</v>
      </c>
      <c r="D6021">
        <v>1</v>
      </c>
      <c r="E6021">
        <v>1995</v>
      </c>
      <c r="F6021">
        <v>50</v>
      </c>
      <c r="G6021">
        <v>1</v>
      </c>
      <c r="H6021">
        <v>59</v>
      </c>
      <c r="I6021">
        <v>1.46</v>
      </c>
      <c r="J6021">
        <v>1.3092996139999999</v>
      </c>
      <c r="M6021">
        <v>8</v>
      </c>
      <c r="N6021">
        <v>399</v>
      </c>
      <c r="O6021">
        <v>1</v>
      </c>
      <c r="P6021">
        <v>3</v>
      </c>
      <c r="Q6021" t="str">
        <f>VLOOKUP(M6021,lookups!$A$1:$B$7, 2, FALSE)</f>
        <v>rotary screw</v>
      </c>
      <c r="R6021" t="str">
        <f>VLOOKUP(N6021,lookups!$D$1:$E$6, 2, FALSE)</f>
        <v>hucuktlis r</v>
      </c>
      <c r="S6021" t="str">
        <f>VLOOKUP(C6021,lookups!$G$1:$H$3, 2, FALSE)</f>
        <v>smolt</v>
      </c>
    </row>
    <row r="6022" spans="1:19" x14ac:dyDescent="0.25">
      <c r="A6022" s="1">
        <v>34823</v>
      </c>
      <c r="B6022">
        <v>1</v>
      </c>
      <c r="C6022">
        <v>1</v>
      </c>
      <c r="D6022">
        <v>1</v>
      </c>
      <c r="E6022">
        <v>1995</v>
      </c>
      <c r="F6022">
        <v>51</v>
      </c>
      <c r="G6022">
        <v>1</v>
      </c>
      <c r="H6022">
        <v>51</v>
      </c>
      <c r="I6022">
        <v>1.18</v>
      </c>
      <c r="J6022">
        <v>1.0582010580000001</v>
      </c>
      <c r="M6022">
        <v>8</v>
      </c>
      <c r="N6022">
        <v>399</v>
      </c>
      <c r="O6022">
        <v>1</v>
      </c>
      <c r="P6022">
        <v>3</v>
      </c>
      <c r="Q6022" t="str">
        <f>VLOOKUP(M6022,lookups!$A$1:$B$7, 2, FALSE)</f>
        <v>rotary screw</v>
      </c>
      <c r="R6022" t="str">
        <f>VLOOKUP(N6022,lookups!$D$1:$E$6, 2, FALSE)</f>
        <v>hucuktlis r</v>
      </c>
      <c r="S6022" t="str">
        <f>VLOOKUP(C6022,lookups!$G$1:$H$3, 2, FALSE)</f>
        <v>smolt</v>
      </c>
    </row>
    <row r="6023" spans="1:19" x14ac:dyDescent="0.25">
      <c r="A6023" s="1">
        <v>34823</v>
      </c>
      <c r="B6023">
        <v>1</v>
      </c>
      <c r="C6023">
        <v>1</v>
      </c>
      <c r="D6023">
        <v>1</v>
      </c>
      <c r="E6023">
        <v>1995</v>
      </c>
      <c r="F6023">
        <v>52</v>
      </c>
      <c r="G6023">
        <v>1</v>
      </c>
      <c r="H6023">
        <v>57</v>
      </c>
      <c r="I6023">
        <v>1.82</v>
      </c>
      <c r="J6023">
        <v>1.632140615</v>
      </c>
      <c r="M6023">
        <v>8</v>
      </c>
      <c r="N6023">
        <v>399</v>
      </c>
      <c r="O6023">
        <v>1</v>
      </c>
      <c r="P6023">
        <v>3</v>
      </c>
      <c r="Q6023" t="str">
        <f>VLOOKUP(M6023,lookups!$A$1:$B$7, 2, FALSE)</f>
        <v>rotary screw</v>
      </c>
      <c r="R6023" t="str">
        <f>VLOOKUP(N6023,lookups!$D$1:$E$6, 2, FALSE)</f>
        <v>hucuktlis r</v>
      </c>
      <c r="S6023" t="str">
        <f>VLOOKUP(C6023,lookups!$G$1:$H$3, 2, FALSE)</f>
        <v>smolt</v>
      </c>
    </row>
    <row r="6024" spans="1:19" x14ac:dyDescent="0.25">
      <c r="A6024" s="1">
        <v>34823</v>
      </c>
      <c r="B6024">
        <v>1</v>
      </c>
      <c r="C6024">
        <v>1</v>
      </c>
      <c r="D6024">
        <v>1</v>
      </c>
      <c r="E6024">
        <v>1995</v>
      </c>
      <c r="F6024">
        <v>53</v>
      </c>
      <c r="G6024">
        <v>1</v>
      </c>
      <c r="H6024">
        <v>52</v>
      </c>
      <c r="I6024">
        <v>1.3</v>
      </c>
      <c r="J6024">
        <v>1.1658147249999999</v>
      </c>
      <c r="M6024">
        <v>8</v>
      </c>
      <c r="N6024">
        <v>399</v>
      </c>
      <c r="O6024">
        <v>1</v>
      </c>
      <c r="P6024">
        <v>3</v>
      </c>
      <c r="Q6024" t="str">
        <f>VLOOKUP(M6024,lookups!$A$1:$B$7, 2, FALSE)</f>
        <v>rotary screw</v>
      </c>
      <c r="R6024" t="str">
        <f>VLOOKUP(N6024,lookups!$D$1:$E$6, 2, FALSE)</f>
        <v>hucuktlis r</v>
      </c>
      <c r="S6024" t="str">
        <f>VLOOKUP(C6024,lookups!$G$1:$H$3, 2, FALSE)</f>
        <v>smolt</v>
      </c>
    </row>
    <row r="6025" spans="1:19" x14ac:dyDescent="0.25">
      <c r="A6025" s="1">
        <v>34823</v>
      </c>
      <c r="B6025">
        <v>1</v>
      </c>
      <c r="C6025">
        <v>1</v>
      </c>
      <c r="D6025">
        <v>1</v>
      </c>
      <c r="E6025">
        <v>1995</v>
      </c>
      <c r="F6025">
        <v>54</v>
      </c>
      <c r="G6025">
        <v>1</v>
      </c>
      <c r="H6025">
        <v>54</v>
      </c>
      <c r="I6025">
        <v>1.45</v>
      </c>
      <c r="J6025">
        <v>1.300331809</v>
      </c>
      <c r="M6025">
        <v>8</v>
      </c>
      <c r="N6025">
        <v>399</v>
      </c>
      <c r="O6025">
        <v>1</v>
      </c>
      <c r="P6025">
        <v>3</v>
      </c>
      <c r="Q6025" t="str">
        <f>VLOOKUP(M6025,lookups!$A$1:$B$7, 2, FALSE)</f>
        <v>rotary screw</v>
      </c>
      <c r="R6025" t="str">
        <f>VLOOKUP(N6025,lookups!$D$1:$E$6, 2, FALSE)</f>
        <v>hucuktlis r</v>
      </c>
      <c r="S6025" t="str">
        <f>VLOOKUP(C6025,lookups!$G$1:$H$3, 2, FALSE)</f>
        <v>smolt</v>
      </c>
    </row>
    <row r="6026" spans="1:19" x14ac:dyDescent="0.25">
      <c r="A6026" s="1">
        <v>34823</v>
      </c>
      <c r="B6026">
        <v>1</v>
      </c>
      <c r="C6026">
        <v>1</v>
      </c>
      <c r="D6026">
        <v>1</v>
      </c>
      <c r="E6026">
        <v>1995</v>
      </c>
      <c r="F6026">
        <v>55</v>
      </c>
      <c r="G6026">
        <v>1</v>
      </c>
      <c r="H6026">
        <v>52</v>
      </c>
      <c r="I6026">
        <v>1.34</v>
      </c>
      <c r="J6026">
        <v>1.2016859470000001</v>
      </c>
      <c r="M6026">
        <v>8</v>
      </c>
      <c r="N6026">
        <v>399</v>
      </c>
      <c r="O6026">
        <v>1</v>
      </c>
      <c r="P6026">
        <v>3</v>
      </c>
      <c r="Q6026" t="str">
        <f>VLOOKUP(M6026,lookups!$A$1:$B$7, 2, FALSE)</f>
        <v>rotary screw</v>
      </c>
      <c r="R6026" t="str">
        <f>VLOOKUP(N6026,lookups!$D$1:$E$6, 2, FALSE)</f>
        <v>hucuktlis r</v>
      </c>
      <c r="S6026" t="str">
        <f>VLOOKUP(C6026,lookups!$G$1:$H$3, 2, FALSE)</f>
        <v>smolt</v>
      </c>
    </row>
    <row r="6027" spans="1:19" x14ac:dyDescent="0.25">
      <c r="A6027" s="1">
        <v>34823</v>
      </c>
      <c r="B6027">
        <v>1</v>
      </c>
      <c r="C6027">
        <v>1</v>
      </c>
      <c r="D6027">
        <v>1</v>
      </c>
      <c r="E6027">
        <v>1995</v>
      </c>
      <c r="F6027">
        <v>56</v>
      </c>
      <c r="G6027">
        <v>1</v>
      </c>
      <c r="H6027">
        <v>54</v>
      </c>
      <c r="I6027">
        <v>1.43</v>
      </c>
      <c r="J6027">
        <v>1.282396198</v>
      </c>
      <c r="M6027">
        <v>8</v>
      </c>
      <c r="N6027">
        <v>399</v>
      </c>
      <c r="O6027">
        <v>1</v>
      </c>
      <c r="P6027">
        <v>3</v>
      </c>
      <c r="Q6027" t="str">
        <f>VLOOKUP(M6027,lookups!$A$1:$B$7, 2, FALSE)</f>
        <v>rotary screw</v>
      </c>
      <c r="R6027" t="str">
        <f>VLOOKUP(N6027,lookups!$D$1:$E$6, 2, FALSE)</f>
        <v>hucuktlis r</v>
      </c>
      <c r="S6027" t="str">
        <f>VLOOKUP(C6027,lookups!$G$1:$H$3, 2, FALSE)</f>
        <v>smolt</v>
      </c>
    </row>
    <row r="6028" spans="1:19" x14ac:dyDescent="0.25">
      <c r="A6028" s="1">
        <v>34823</v>
      </c>
      <c r="B6028">
        <v>1</v>
      </c>
      <c r="C6028">
        <v>1</v>
      </c>
      <c r="D6028">
        <v>1</v>
      </c>
      <c r="E6028">
        <v>1995</v>
      </c>
      <c r="F6028">
        <v>57</v>
      </c>
      <c r="G6028">
        <v>1</v>
      </c>
      <c r="H6028">
        <v>52</v>
      </c>
      <c r="I6028">
        <v>0.86</v>
      </c>
      <c r="J6028">
        <v>0.77123127999999996</v>
      </c>
      <c r="M6028">
        <v>8</v>
      </c>
      <c r="N6028">
        <v>399</v>
      </c>
      <c r="O6028">
        <v>1</v>
      </c>
      <c r="P6028">
        <v>3</v>
      </c>
      <c r="Q6028" t="str">
        <f>VLOOKUP(M6028,lookups!$A$1:$B$7, 2, FALSE)</f>
        <v>rotary screw</v>
      </c>
      <c r="R6028" t="str">
        <f>VLOOKUP(N6028,lookups!$D$1:$E$6, 2, FALSE)</f>
        <v>hucuktlis r</v>
      </c>
      <c r="S6028" t="str">
        <f>VLOOKUP(C6028,lookups!$G$1:$H$3, 2, FALSE)</f>
        <v>smolt</v>
      </c>
    </row>
    <row r="6029" spans="1:19" x14ac:dyDescent="0.25">
      <c r="A6029" s="1">
        <v>34823</v>
      </c>
      <c r="B6029">
        <v>1</v>
      </c>
      <c r="C6029">
        <v>1</v>
      </c>
      <c r="D6029">
        <v>1</v>
      </c>
      <c r="E6029">
        <v>1995</v>
      </c>
      <c r="F6029">
        <v>58</v>
      </c>
      <c r="G6029">
        <v>1</v>
      </c>
      <c r="H6029">
        <v>55</v>
      </c>
      <c r="I6029">
        <v>1.23</v>
      </c>
      <c r="J6029">
        <v>1.103040086</v>
      </c>
      <c r="M6029">
        <v>8</v>
      </c>
      <c r="N6029">
        <v>399</v>
      </c>
      <c r="O6029">
        <v>1</v>
      </c>
      <c r="P6029">
        <v>3</v>
      </c>
      <c r="Q6029" t="str">
        <f>VLOOKUP(M6029,lookups!$A$1:$B$7, 2, FALSE)</f>
        <v>rotary screw</v>
      </c>
      <c r="R6029" t="str">
        <f>VLOOKUP(N6029,lookups!$D$1:$E$6, 2, FALSE)</f>
        <v>hucuktlis r</v>
      </c>
      <c r="S6029" t="str">
        <f>VLOOKUP(C6029,lookups!$G$1:$H$3, 2, FALSE)</f>
        <v>smolt</v>
      </c>
    </row>
    <row r="6030" spans="1:19" x14ac:dyDescent="0.25">
      <c r="A6030" s="1">
        <v>34823</v>
      </c>
      <c r="B6030">
        <v>1</v>
      </c>
      <c r="C6030">
        <v>1</v>
      </c>
      <c r="D6030">
        <v>1</v>
      </c>
      <c r="E6030">
        <v>1995</v>
      </c>
      <c r="F6030">
        <v>59</v>
      </c>
      <c r="G6030">
        <v>1</v>
      </c>
      <c r="H6030">
        <v>53</v>
      </c>
      <c r="I6030">
        <v>1.17</v>
      </c>
      <c r="J6030">
        <v>1.0492332529999999</v>
      </c>
      <c r="M6030">
        <v>8</v>
      </c>
      <c r="N6030">
        <v>399</v>
      </c>
      <c r="O6030">
        <v>1</v>
      </c>
      <c r="P6030">
        <v>3</v>
      </c>
      <c r="Q6030" t="str">
        <f>VLOOKUP(M6030,lookups!$A$1:$B$7, 2, FALSE)</f>
        <v>rotary screw</v>
      </c>
      <c r="R6030" t="str">
        <f>VLOOKUP(N6030,lookups!$D$1:$E$6, 2, FALSE)</f>
        <v>hucuktlis r</v>
      </c>
      <c r="S6030" t="str">
        <f>VLOOKUP(C6030,lookups!$G$1:$H$3, 2, FALSE)</f>
        <v>smolt</v>
      </c>
    </row>
    <row r="6031" spans="1:19" x14ac:dyDescent="0.25">
      <c r="A6031" s="1">
        <v>34823</v>
      </c>
      <c r="B6031">
        <v>1</v>
      </c>
      <c r="C6031">
        <v>1</v>
      </c>
      <c r="D6031">
        <v>1</v>
      </c>
      <c r="E6031">
        <v>1995</v>
      </c>
      <c r="F6031">
        <v>60</v>
      </c>
      <c r="G6031">
        <v>1</v>
      </c>
      <c r="H6031">
        <v>53</v>
      </c>
      <c r="I6031">
        <v>1.3</v>
      </c>
      <c r="J6031">
        <v>1.1658147249999999</v>
      </c>
      <c r="M6031">
        <v>8</v>
      </c>
      <c r="N6031">
        <v>399</v>
      </c>
      <c r="O6031">
        <v>1</v>
      </c>
      <c r="P6031">
        <v>3</v>
      </c>
      <c r="Q6031" t="str">
        <f>VLOOKUP(M6031,lookups!$A$1:$B$7, 2, FALSE)</f>
        <v>rotary screw</v>
      </c>
      <c r="R6031" t="str">
        <f>VLOOKUP(N6031,lookups!$D$1:$E$6, 2, FALSE)</f>
        <v>hucuktlis r</v>
      </c>
      <c r="S6031" t="str">
        <f>VLOOKUP(C6031,lookups!$G$1:$H$3, 2, FALSE)</f>
        <v>smolt</v>
      </c>
    </row>
    <row r="6032" spans="1:19" x14ac:dyDescent="0.25">
      <c r="A6032" s="1">
        <v>34823</v>
      </c>
      <c r="B6032">
        <v>1</v>
      </c>
      <c r="C6032">
        <v>1</v>
      </c>
      <c r="D6032">
        <v>1</v>
      </c>
      <c r="E6032">
        <v>1995</v>
      </c>
      <c r="F6032">
        <v>61</v>
      </c>
      <c r="G6032">
        <v>1</v>
      </c>
      <c r="H6032">
        <v>57</v>
      </c>
      <c r="I6032">
        <v>1.74</v>
      </c>
      <c r="J6032">
        <v>1.5603981709999999</v>
      </c>
      <c r="M6032">
        <v>8</v>
      </c>
      <c r="N6032">
        <v>399</v>
      </c>
      <c r="O6032">
        <v>1</v>
      </c>
      <c r="P6032">
        <v>3</v>
      </c>
      <c r="Q6032" t="str">
        <f>VLOOKUP(M6032,lookups!$A$1:$B$7, 2, FALSE)</f>
        <v>rotary screw</v>
      </c>
      <c r="R6032" t="str">
        <f>VLOOKUP(N6032,lookups!$D$1:$E$6, 2, FALSE)</f>
        <v>hucuktlis r</v>
      </c>
      <c r="S6032" t="str">
        <f>VLOOKUP(C6032,lookups!$G$1:$H$3, 2, FALSE)</f>
        <v>smolt</v>
      </c>
    </row>
    <row r="6033" spans="1:19" x14ac:dyDescent="0.25">
      <c r="A6033" s="1">
        <v>34823</v>
      </c>
      <c r="B6033">
        <v>1</v>
      </c>
      <c r="C6033">
        <v>1</v>
      </c>
      <c r="D6033">
        <v>1</v>
      </c>
      <c r="E6033">
        <v>1995</v>
      </c>
      <c r="F6033">
        <v>62</v>
      </c>
      <c r="G6033">
        <v>1</v>
      </c>
      <c r="H6033">
        <v>57</v>
      </c>
      <c r="I6033">
        <v>1.68</v>
      </c>
      <c r="J6033">
        <v>1.5065913369999999</v>
      </c>
      <c r="M6033">
        <v>8</v>
      </c>
      <c r="N6033">
        <v>399</v>
      </c>
      <c r="O6033">
        <v>1</v>
      </c>
      <c r="P6033">
        <v>3</v>
      </c>
      <c r="Q6033" t="str">
        <f>VLOOKUP(M6033,lookups!$A$1:$B$7, 2, FALSE)</f>
        <v>rotary screw</v>
      </c>
      <c r="R6033" t="str">
        <f>VLOOKUP(N6033,lookups!$D$1:$E$6, 2, FALSE)</f>
        <v>hucuktlis r</v>
      </c>
      <c r="S6033" t="str">
        <f>VLOOKUP(C6033,lookups!$G$1:$H$3, 2, FALSE)</f>
        <v>smolt</v>
      </c>
    </row>
    <row r="6034" spans="1:19" x14ac:dyDescent="0.25">
      <c r="A6034" s="1">
        <v>34823</v>
      </c>
      <c r="B6034">
        <v>1</v>
      </c>
      <c r="C6034">
        <v>1</v>
      </c>
      <c r="D6034">
        <v>1</v>
      </c>
      <c r="E6034">
        <v>1995</v>
      </c>
      <c r="F6034">
        <v>63</v>
      </c>
      <c r="G6034">
        <v>1</v>
      </c>
      <c r="H6034">
        <v>53</v>
      </c>
      <c r="I6034">
        <v>1.18</v>
      </c>
      <c r="J6034">
        <v>1.0582010580000001</v>
      </c>
      <c r="M6034">
        <v>8</v>
      </c>
      <c r="N6034">
        <v>399</v>
      </c>
      <c r="O6034">
        <v>1</v>
      </c>
      <c r="P6034">
        <v>3</v>
      </c>
      <c r="Q6034" t="str">
        <f>VLOOKUP(M6034,lookups!$A$1:$B$7, 2, FALSE)</f>
        <v>rotary screw</v>
      </c>
      <c r="R6034" t="str">
        <f>VLOOKUP(N6034,lookups!$D$1:$E$6, 2, FALSE)</f>
        <v>hucuktlis r</v>
      </c>
      <c r="S6034" t="str">
        <f>VLOOKUP(C6034,lookups!$G$1:$H$3, 2, FALSE)</f>
        <v>smolt</v>
      </c>
    </row>
    <row r="6035" spans="1:19" x14ac:dyDescent="0.25">
      <c r="A6035" s="1">
        <v>34823</v>
      </c>
      <c r="B6035">
        <v>1</v>
      </c>
      <c r="C6035">
        <v>1</v>
      </c>
      <c r="D6035">
        <v>1</v>
      </c>
      <c r="E6035">
        <v>1995</v>
      </c>
      <c r="F6035">
        <v>64</v>
      </c>
      <c r="G6035">
        <v>1</v>
      </c>
      <c r="H6035">
        <v>51</v>
      </c>
      <c r="I6035">
        <v>1.08</v>
      </c>
      <c r="J6035">
        <v>0.96852300199999997</v>
      </c>
      <c r="M6035">
        <v>8</v>
      </c>
      <c r="N6035">
        <v>399</v>
      </c>
      <c r="O6035">
        <v>1</v>
      </c>
      <c r="P6035">
        <v>3</v>
      </c>
      <c r="Q6035" t="str">
        <f>VLOOKUP(M6035,lookups!$A$1:$B$7, 2, FALSE)</f>
        <v>rotary screw</v>
      </c>
      <c r="R6035" t="str">
        <f>VLOOKUP(N6035,lookups!$D$1:$E$6, 2, FALSE)</f>
        <v>hucuktlis r</v>
      </c>
      <c r="S6035" t="str">
        <f>VLOOKUP(C6035,lookups!$G$1:$H$3, 2, FALSE)</f>
        <v>smolt</v>
      </c>
    </row>
    <row r="6036" spans="1:19" x14ac:dyDescent="0.25">
      <c r="A6036" s="1">
        <v>34823</v>
      </c>
      <c r="B6036">
        <v>1</v>
      </c>
      <c r="C6036">
        <v>1</v>
      </c>
      <c r="D6036">
        <v>1</v>
      </c>
      <c r="E6036">
        <v>1995</v>
      </c>
      <c r="F6036">
        <v>65</v>
      </c>
      <c r="G6036">
        <v>1</v>
      </c>
      <c r="H6036">
        <v>53</v>
      </c>
      <c r="I6036">
        <v>1.36</v>
      </c>
      <c r="J6036">
        <v>1.2196215589999999</v>
      </c>
      <c r="M6036">
        <v>8</v>
      </c>
      <c r="N6036">
        <v>399</v>
      </c>
      <c r="O6036">
        <v>1</v>
      </c>
      <c r="P6036">
        <v>3</v>
      </c>
      <c r="Q6036" t="str">
        <f>VLOOKUP(M6036,lookups!$A$1:$B$7, 2, FALSE)</f>
        <v>rotary screw</v>
      </c>
      <c r="R6036" t="str">
        <f>VLOOKUP(N6036,lookups!$D$1:$E$6, 2, FALSE)</f>
        <v>hucuktlis r</v>
      </c>
      <c r="S6036" t="str">
        <f>VLOOKUP(C6036,lookups!$G$1:$H$3, 2, FALSE)</f>
        <v>smolt</v>
      </c>
    </row>
    <row r="6037" spans="1:19" x14ac:dyDescent="0.25">
      <c r="A6037" s="1">
        <v>34823</v>
      </c>
      <c r="B6037">
        <v>1</v>
      </c>
      <c r="C6037">
        <v>1</v>
      </c>
      <c r="D6037">
        <v>1</v>
      </c>
      <c r="E6037">
        <v>1995</v>
      </c>
      <c r="F6037">
        <v>66</v>
      </c>
      <c r="G6037">
        <v>1</v>
      </c>
      <c r="H6037">
        <v>49</v>
      </c>
      <c r="I6037">
        <v>0.99</v>
      </c>
      <c r="J6037">
        <v>0.88781275199999998</v>
      </c>
      <c r="M6037">
        <v>8</v>
      </c>
      <c r="N6037">
        <v>399</v>
      </c>
      <c r="O6037">
        <v>1</v>
      </c>
      <c r="P6037">
        <v>3</v>
      </c>
      <c r="Q6037" t="str">
        <f>VLOOKUP(M6037,lookups!$A$1:$B$7, 2, FALSE)</f>
        <v>rotary screw</v>
      </c>
      <c r="R6037" t="str">
        <f>VLOOKUP(N6037,lookups!$D$1:$E$6, 2, FALSE)</f>
        <v>hucuktlis r</v>
      </c>
      <c r="S6037" t="str">
        <f>VLOOKUP(C6037,lookups!$G$1:$H$3, 2, FALSE)</f>
        <v>smolt</v>
      </c>
    </row>
    <row r="6038" spans="1:19" x14ac:dyDescent="0.25">
      <c r="A6038" s="1">
        <v>34823</v>
      </c>
      <c r="B6038">
        <v>1</v>
      </c>
      <c r="C6038">
        <v>1</v>
      </c>
      <c r="D6038">
        <v>1</v>
      </c>
      <c r="E6038">
        <v>1995</v>
      </c>
      <c r="F6038">
        <v>67</v>
      </c>
      <c r="G6038">
        <v>1</v>
      </c>
      <c r="H6038">
        <v>45</v>
      </c>
      <c r="I6038">
        <v>0.78</v>
      </c>
      <c r="J6038">
        <v>0.69948883500000003</v>
      </c>
      <c r="M6038">
        <v>8</v>
      </c>
      <c r="N6038">
        <v>399</v>
      </c>
      <c r="O6038">
        <v>1</v>
      </c>
      <c r="P6038">
        <v>3</v>
      </c>
      <c r="Q6038" t="str">
        <f>VLOOKUP(M6038,lookups!$A$1:$B$7, 2, FALSE)</f>
        <v>rotary screw</v>
      </c>
      <c r="R6038" t="str">
        <f>VLOOKUP(N6038,lookups!$D$1:$E$6, 2, FALSE)</f>
        <v>hucuktlis r</v>
      </c>
      <c r="S6038" t="str">
        <f>VLOOKUP(C6038,lookups!$G$1:$H$3, 2, FALSE)</f>
        <v>smolt</v>
      </c>
    </row>
    <row r="6039" spans="1:19" x14ac:dyDescent="0.25">
      <c r="A6039" s="1">
        <v>34823</v>
      </c>
      <c r="B6039">
        <v>1</v>
      </c>
      <c r="C6039">
        <v>1</v>
      </c>
      <c r="D6039">
        <v>1</v>
      </c>
      <c r="E6039">
        <v>1995</v>
      </c>
      <c r="F6039">
        <v>68</v>
      </c>
      <c r="G6039">
        <v>1</v>
      </c>
      <c r="H6039">
        <v>52</v>
      </c>
      <c r="I6039">
        <v>1.22</v>
      </c>
      <c r="J6039">
        <v>1.0940722810000001</v>
      </c>
      <c r="M6039">
        <v>8</v>
      </c>
      <c r="N6039">
        <v>399</v>
      </c>
      <c r="O6039">
        <v>1</v>
      </c>
      <c r="P6039">
        <v>3</v>
      </c>
      <c r="Q6039" t="str">
        <f>VLOOKUP(M6039,lookups!$A$1:$B$7, 2, FALSE)</f>
        <v>rotary screw</v>
      </c>
      <c r="R6039" t="str">
        <f>VLOOKUP(N6039,lookups!$D$1:$E$6, 2, FALSE)</f>
        <v>hucuktlis r</v>
      </c>
      <c r="S6039" t="str">
        <f>VLOOKUP(C6039,lookups!$G$1:$H$3, 2, FALSE)</f>
        <v>smolt</v>
      </c>
    </row>
    <row r="6040" spans="1:19" x14ac:dyDescent="0.25">
      <c r="A6040" s="1">
        <v>34823</v>
      </c>
      <c r="B6040">
        <v>1</v>
      </c>
      <c r="C6040">
        <v>1</v>
      </c>
      <c r="D6040">
        <v>1</v>
      </c>
      <c r="E6040">
        <v>1995</v>
      </c>
      <c r="F6040">
        <v>69</v>
      </c>
      <c r="G6040">
        <v>1</v>
      </c>
      <c r="H6040">
        <v>58</v>
      </c>
      <c r="I6040">
        <v>1.71</v>
      </c>
      <c r="J6040">
        <v>1.5334947539999999</v>
      </c>
      <c r="M6040">
        <v>8</v>
      </c>
      <c r="N6040">
        <v>399</v>
      </c>
      <c r="O6040">
        <v>1</v>
      </c>
      <c r="P6040">
        <v>3</v>
      </c>
      <c r="Q6040" t="str">
        <f>VLOOKUP(M6040,lookups!$A$1:$B$7, 2, FALSE)</f>
        <v>rotary screw</v>
      </c>
      <c r="R6040" t="str">
        <f>VLOOKUP(N6040,lookups!$D$1:$E$6, 2, FALSE)</f>
        <v>hucuktlis r</v>
      </c>
      <c r="S6040" t="str">
        <f>VLOOKUP(C6040,lookups!$G$1:$H$3, 2, FALSE)</f>
        <v>smolt</v>
      </c>
    </row>
    <row r="6041" spans="1:19" x14ac:dyDescent="0.25">
      <c r="A6041" s="1">
        <v>34823</v>
      </c>
      <c r="B6041">
        <v>1</v>
      </c>
      <c r="C6041">
        <v>1</v>
      </c>
      <c r="D6041">
        <v>1</v>
      </c>
      <c r="E6041">
        <v>1995</v>
      </c>
      <c r="F6041">
        <v>70</v>
      </c>
      <c r="G6041">
        <v>1</v>
      </c>
      <c r="H6041">
        <v>51</v>
      </c>
      <c r="I6041">
        <v>1.24</v>
      </c>
      <c r="J6041">
        <v>1.1120078920000001</v>
      </c>
      <c r="M6041">
        <v>8</v>
      </c>
      <c r="N6041">
        <v>399</v>
      </c>
      <c r="O6041">
        <v>1</v>
      </c>
      <c r="P6041">
        <v>3</v>
      </c>
      <c r="Q6041" t="str">
        <f>VLOOKUP(M6041,lookups!$A$1:$B$7, 2, FALSE)</f>
        <v>rotary screw</v>
      </c>
      <c r="R6041" t="str">
        <f>VLOOKUP(N6041,lookups!$D$1:$E$6, 2, FALSE)</f>
        <v>hucuktlis r</v>
      </c>
      <c r="S6041" t="str">
        <f>VLOOKUP(C6041,lookups!$G$1:$H$3, 2, FALSE)</f>
        <v>smolt</v>
      </c>
    </row>
    <row r="6042" spans="1:19" x14ac:dyDescent="0.25">
      <c r="A6042" s="1">
        <v>34823</v>
      </c>
      <c r="B6042">
        <v>1</v>
      </c>
      <c r="C6042">
        <v>1</v>
      </c>
      <c r="D6042">
        <v>1</v>
      </c>
      <c r="E6042">
        <v>1995</v>
      </c>
      <c r="F6042">
        <v>71</v>
      </c>
      <c r="G6042">
        <v>1</v>
      </c>
      <c r="H6042">
        <v>53</v>
      </c>
      <c r="I6042">
        <v>1.37</v>
      </c>
      <c r="J6042">
        <v>1.2285893640000001</v>
      </c>
      <c r="M6042">
        <v>8</v>
      </c>
      <c r="N6042">
        <v>399</v>
      </c>
      <c r="O6042">
        <v>1</v>
      </c>
      <c r="P6042">
        <v>3</v>
      </c>
      <c r="Q6042" t="str">
        <f>VLOOKUP(M6042,lookups!$A$1:$B$7, 2, FALSE)</f>
        <v>rotary screw</v>
      </c>
      <c r="R6042" t="str">
        <f>VLOOKUP(N6042,lookups!$D$1:$E$6, 2, FALSE)</f>
        <v>hucuktlis r</v>
      </c>
      <c r="S6042" t="str">
        <f>VLOOKUP(C6042,lookups!$G$1:$H$3, 2, FALSE)</f>
        <v>smolt</v>
      </c>
    </row>
    <row r="6043" spans="1:19" x14ac:dyDescent="0.25">
      <c r="A6043" s="1">
        <v>34823</v>
      </c>
      <c r="B6043">
        <v>1</v>
      </c>
      <c r="C6043">
        <v>1</v>
      </c>
      <c r="D6043">
        <v>1</v>
      </c>
      <c r="E6043">
        <v>1995</v>
      </c>
      <c r="F6043">
        <v>72</v>
      </c>
      <c r="G6043">
        <v>1</v>
      </c>
      <c r="H6043">
        <v>53</v>
      </c>
      <c r="I6043">
        <v>1.38</v>
      </c>
      <c r="J6043">
        <v>1.2375571700000001</v>
      </c>
      <c r="M6043">
        <v>8</v>
      </c>
      <c r="N6043">
        <v>399</v>
      </c>
      <c r="O6043">
        <v>1</v>
      </c>
      <c r="P6043">
        <v>3</v>
      </c>
      <c r="Q6043" t="str">
        <f>VLOOKUP(M6043,lookups!$A$1:$B$7, 2, FALSE)</f>
        <v>rotary screw</v>
      </c>
      <c r="R6043" t="str">
        <f>VLOOKUP(N6043,lookups!$D$1:$E$6, 2, FALSE)</f>
        <v>hucuktlis r</v>
      </c>
      <c r="S6043" t="str">
        <f>VLOOKUP(C6043,lookups!$G$1:$H$3, 2, FALSE)</f>
        <v>smolt</v>
      </c>
    </row>
    <row r="6044" spans="1:19" x14ac:dyDescent="0.25">
      <c r="A6044" s="1">
        <v>34823</v>
      </c>
      <c r="B6044">
        <v>1</v>
      </c>
      <c r="C6044">
        <v>1</v>
      </c>
      <c r="D6044">
        <v>1</v>
      </c>
      <c r="E6044">
        <v>1995</v>
      </c>
      <c r="F6044">
        <v>73</v>
      </c>
      <c r="G6044">
        <v>1</v>
      </c>
      <c r="H6044">
        <v>50</v>
      </c>
      <c r="I6044">
        <v>1.08</v>
      </c>
      <c r="J6044">
        <v>0.96852300199999997</v>
      </c>
      <c r="M6044">
        <v>8</v>
      </c>
      <c r="N6044">
        <v>399</v>
      </c>
      <c r="O6044">
        <v>1</v>
      </c>
      <c r="P6044">
        <v>3</v>
      </c>
      <c r="Q6044" t="str">
        <f>VLOOKUP(M6044,lookups!$A$1:$B$7, 2, FALSE)</f>
        <v>rotary screw</v>
      </c>
      <c r="R6044" t="str">
        <f>VLOOKUP(N6044,lookups!$D$1:$E$6, 2, FALSE)</f>
        <v>hucuktlis r</v>
      </c>
      <c r="S6044" t="str">
        <f>VLOOKUP(C6044,lookups!$G$1:$H$3, 2, FALSE)</f>
        <v>smolt</v>
      </c>
    </row>
    <row r="6045" spans="1:19" x14ac:dyDescent="0.25">
      <c r="A6045" s="1">
        <v>34823</v>
      </c>
      <c r="B6045">
        <v>1</v>
      </c>
      <c r="C6045">
        <v>1</v>
      </c>
      <c r="D6045">
        <v>1</v>
      </c>
      <c r="E6045">
        <v>1995</v>
      </c>
      <c r="F6045">
        <v>74</v>
      </c>
      <c r="G6045">
        <v>1</v>
      </c>
      <c r="H6045">
        <v>55</v>
      </c>
      <c r="I6045">
        <v>1.63</v>
      </c>
      <c r="J6045">
        <v>1.461752309</v>
      </c>
      <c r="M6045">
        <v>8</v>
      </c>
      <c r="N6045">
        <v>399</v>
      </c>
      <c r="O6045">
        <v>1</v>
      </c>
      <c r="P6045">
        <v>3</v>
      </c>
      <c r="Q6045" t="str">
        <f>VLOOKUP(M6045,lookups!$A$1:$B$7, 2, FALSE)</f>
        <v>rotary screw</v>
      </c>
      <c r="R6045" t="str">
        <f>VLOOKUP(N6045,lookups!$D$1:$E$6, 2, FALSE)</f>
        <v>hucuktlis r</v>
      </c>
      <c r="S6045" t="str">
        <f>VLOOKUP(C6045,lookups!$G$1:$H$3, 2, FALSE)</f>
        <v>smolt</v>
      </c>
    </row>
    <row r="6046" spans="1:19" x14ac:dyDescent="0.25">
      <c r="A6046" s="1">
        <v>34823</v>
      </c>
      <c r="B6046">
        <v>1</v>
      </c>
      <c r="C6046">
        <v>1</v>
      </c>
      <c r="D6046">
        <v>1</v>
      </c>
      <c r="E6046">
        <v>1995</v>
      </c>
      <c r="F6046">
        <v>75</v>
      </c>
      <c r="G6046">
        <v>1</v>
      </c>
      <c r="H6046">
        <v>51</v>
      </c>
      <c r="I6046">
        <v>1.1000000000000001</v>
      </c>
      <c r="J6046">
        <v>0.98645861400000001</v>
      </c>
      <c r="M6046">
        <v>8</v>
      </c>
      <c r="N6046">
        <v>399</v>
      </c>
      <c r="O6046">
        <v>1</v>
      </c>
      <c r="P6046">
        <v>3</v>
      </c>
      <c r="Q6046" t="str">
        <f>VLOOKUP(M6046,lookups!$A$1:$B$7, 2, FALSE)</f>
        <v>rotary screw</v>
      </c>
      <c r="R6046" t="str">
        <f>VLOOKUP(N6046,lookups!$D$1:$E$6, 2, FALSE)</f>
        <v>hucuktlis r</v>
      </c>
      <c r="S6046" t="str">
        <f>VLOOKUP(C6046,lookups!$G$1:$H$3, 2, FALSE)</f>
        <v>smolt</v>
      </c>
    </row>
    <row r="6047" spans="1:19" x14ac:dyDescent="0.25">
      <c r="A6047" s="1">
        <v>34823</v>
      </c>
      <c r="B6047">
        <v>1</v>
      </c>
      <c r="C6047">
        <v>1</v>
      </c>
      <c r="D6047">
        <v>1</v>
      </c>
      <c r="E6047">
        <v>1995</v>
      </c>
      <c r="F6047">
        <v>76</v>
      </c>
      <c r="G6047">
        <v>1</v>
      </c>
      <c r="H6047">
        <v>55</v>
      </c>
      <c r="I6047">
        <v>1.58</v>
      </c>
      <c r="J6047">
        <v>1.416913281</v>
      </c>
      <c r="M6047">
        <v>8</v>
      </c>
      <c r="N6047">
        <v>399</v>
      </c>
      <c r="O6047">
        <v>1</v>
      </c>
      <c r="P6047">
        <v>3</v>
      </c>
      <c r="Q6047" t="str">
        <f>VLOOKUP(M6047,lookups!$A$1:$B$7, 2, FALSE)</f>
        <v>rotary screw</v>
      </c>
      <c r="R6047" t="str">
        <f>VLOOKUP(N6047,lookups!$D$1:$E$6, 2, FALSE)</f>
        <v>hucuktlis r</v>
      </c>
      <c r="S6047" t="str">
        <f>VLOOKUP(C6047,lookups!$G$1:$H$3, 2, FALSE)</f>
        <v>smolt</v>
      </c>
    </row>
    <row r="6048" spans="1:19" x14ac:dyDescent="0.25">
      <c r="A6048" s="1">
        <v>34823</v>
      </c>
      <c r="B6048">
        <v>1</v>
      </c>
      <c r="C6048">
        <v>1</v>
      </c>
      <c r="D6048">
        <v>1</v>
      </c>
      <c r="E6048">
        <v>1995</v>
      </c>
      <c r="F6048">
        <v>77</v>
      </c>
      <c r="G6048">
        <v>1</v>
      </c>
      <c r="H6048">
        <v>59</v>
      </c>
      <c r="I6048">
        <v>2.04</v>
      </c>
      <c r="J6048">
        <v>1.8294323379999999</v>
      </c>
      <c r="M6048">
        <v>8</v>
      </c>
      <c r="N6048">
        <v>399</v>
      </c>
      <c r="O6048">
        <v>1</v>
      </c>
      <c r="P6048">
        <v>3</v>
      </c>
      <c r="Q6048" t="str">
        <f>VLOOKUP(M6048,lookups!$A$1:$B$7, 2, FALSE)</f>
        <v>rotary screw</v>
      </c>
      <c r="R6048" t="str">
        <f>VLOOKUP(N6048,lookups!$D$1:$E$6, 2, FALSE)</f>
        <v>hucuktlis r</v>
      </c>
      <c r="S6048" t="str">
        <f>VLOOKUP(C6048,lookups!$G$1:$H$3, 2, FALSE)</f>
        <v>smolt</v>
      </c>
    </row>
    <row r="6049" spans="1:19" x14ac:dyDescent="0.25">
      <c r="A6049" s="1">
        <v>34823</v>
      </c>
      <c r="B6049">
        <v>1</v>
      </c>
      <c r="C6049">
        <v>1</v>
      </c>
      <c r="D6049">
        <v>1</v>
      </c>
      <c r="E6049">
        <v>1995</v>
      </c>
      <c r="F6049">
        <v>78</v>
      </c>
      <c r="G6049">
        <v>1</v>
      </c>
      <c r="H6049">
        <v>51</v>
      </c>
      <c r="I6049">
        <v>1.19</v>
      </c>
      <c r="J6049">
        <v>1.0671688640000001</v>
      </c>
      <c r="M6049">
        <v>8</v>
      </c>
      <c r="N6049">
        <v>399</v>
      </c>
      <c r="O6049">
        <v>1</v>
      </c>
      <c r="P6049">
        <v>3</v>
      </c>
      <c r="Q6049" t="str">
        <f>VLOOKUP(M6049,lookups!$A$1:$B$7, 2, FALSE)</f>
        <v>rotary screw</v>
      </c>
      <c r="R6049" t="str">
        <f>VLOOKUP(N6049,lookups!$D$1:$E$6, 2, FALSE)</f>
        <v>hucuktlis r</v>
      </c>
      <c r="S6049" t="str">
        <f>VLOOKUP(C6049,lookups!$G$1:$H$3, 2, FALSE)</f>
        <v>smolt</v>
      </c>
    </row>
    <row r="6050" spans="1:19" x14ac:dyDescent="0.25">
      <c r="A6050" s="1">
        <v>34823</v>
      </c>
      <c r="B6050">
        <v>1</v>
      </c>
      <c r="C6050">
        <v>1</v>
      </c>
      <c r="D6050">
        <v>1</v>
      </c>
      <c r="E6050">
        <v>1995</v>
      </c>
      <c r="F6050">
        <v>79</v>
      </c>
      <c r="G6050">
        <v>1</v>
      </c>
      <c r="H6050">
        <v>50</v>
      </c>
      <c r="I6050">
        <v>1.1299999999999999</v>
      </c>
      <c r="J6050">
        <v>1.0133620299999999</v>
      </c>
      <c r="M6050">
        <v>8</v>
      </c>
      <c r="N6050">
        <v>399</v>
      </c>
      <c r="O6050">
        <v>1</v>
      </c>
      <c r="P6050">
        <v>3</v>
      </c>
      <c r="Q6050" t="str">
        <f>VLOOKUP(M6050,lookups!$A$1:$B$7, 2, FALSE)</f>
        <v>rotary screw</v>
      </c>
      <c r="R6050" t="str">
        <f>VLOOKUP(N6050,lookups!$D$1:$E$6, 2, FALSE)</f>
        <v>hucuktlis r</v>
      </c>
      <c r="S6050" t="str">
        <f>VLOOKUP(C6050,lookups!$G$1:$H$3, 2, FALSE)</f>
        <v>smolt</v>
      </c>
    </row>
    <row r="6051" spans="1:19" x14ac:dyDescent="0.25">
      <c r="A6051" s="1">
        <v>34823</v>
      </c>
      <c r="B6051">
        <v>1</v>
      </c>
      <c r="C6051">
        <v>1</v>
      </c>
      <c r="D6051">
        <v>1</v>
      </c>
      <c r="E6051">
        <v>1995</v>
      </c>
      <c r="F6051">
        <v>80</v>
      </c>
      <c r="G6051">
        <v>1</v>
      </c>
      <c r="H6051">
        <v>56</v>
      </c>
      <c r="I6051">
        <v>1.58</v>
      </c>
      <c r="J6051">
        <v>1.416913281</v>
      </c>
      <c r="M6051">
        <v>8</v>
      </c>
      <c r="N6051">
        <v>399</v>
      </c>
      <c r="O6051">
        <v>1</v>
      </c>
      <c r="P6051">
        <v>3</v>
      </c>
      <c r="Q6051" t="str">
        <f>VLOOKUP(M6051,lookups!$A$1:$B$7, 2, FALSE)</f>
        <v>rotary screw</v>
      </c>
      <c r="R6051" t="str">
        <f>VLOOKUP(N6051,lookups!$D$1:$E$6, 2, FALSE)</f>
        <v>hucuktlis r</v>
      </c>
      <c r="S6051" t="str">
        <f>VLOOKUP(C6051,lookups!$G$1:$H$3, 2, FALSE)</f>
        <v>smolt</v>
      </c>
    </row>
    <row r="6052" spans="1:19" x14ac:dyDescent="0.25">
      <c r="A6052" s="1">
        <v>34823</v>
      </c>
      <c r="B6052">
        <v>1</v>
      </c>
      <c r="C6052">
        <v>1</v>
      </c>
      <c r="D6052">
        <v>1</v>
      </c>
      <c r="E6052">
        <v>1995</v>
      </c>
      <c r="F6052">
        <v>81</v>
      </c>
      <c r="G6052">
        <v>1</v>
      </c>
      <c r="H6052">
        <v>59</v>
      </c>
      <c r="I6052">
        <v>1.68</v>
      </c>
      <c r="J6052">
        <v>1.5065913369999999</v>
      </c>
      <c r="M6052">
        <v>8</v>
      </c>
      <c r="N6052">
        <v>399</v>
      </c>
      <c r="O6052">
        <v>1</v>
      </c>
      <c r="P6052">
        <v>3</v>
      </c>
      <c r="Q6052" t="str">
        <f>VLOOKUP(M6052,lookups!$A$1:$B$7, 2, FALSE)</f>
        <v>rotary screw</v>
      </c>
      <c r="R6052" t="str">
        <f>VLOOKUP(N6052,lookups!$D$1:$E$6, 2, FALSE)</f>
        <v>hucuktlis r</v>
      </c>
      <c r="S6052" t="str">
        <f>VLOOKUP(C6052,lookups!$G$1:$H$3, 2, FALSE)</f>
        <v>smolt</v>
      </c>
    </row>
    <row r="6053" spans="1:19" x14ac:dyDescent="0.25">
      <c r="A6053" s="1">
        <v>34823</v>
      </c>
      <c r="B6053">
        <v>1</v>
      </c>
      <c r="C6053">
        <v>1</v>
      </c>
      <c r="D6053">
        <v>1</v>
      </c>
      <c r="E6053">
        <v>1995</v>
      </c>
      <c r="F6053">
        <v>82</v>
      </c>
      <c r="G6053">
        <v>1</v>
      </c>
      <c r="H6053">
        <v>53</v>
      </c>
      <c r="I6053">
        <v>1.19</v>
      </c>
      <c r="J6053">
        <v>1.0671688640000001</v>
      </c>
      <c r="M6053">
        <v>8</v>
      </c>
      <c r="N6053">
        <v>399</v>
      </c>
      <c r="O6053">
        <v>1</v>
      </c>
      <c r="P6053">
        <v>3</v>
      </c>
      <c r="Q6053" t="str">
        <f>VLOOKUP(M6053,lookups!$A$1:$B$7, 2, FALSE)</f>
        <v>rotary screw</v>
      </c>
      <c r="R6053" t="str">
        <f>VLOOKUP(N6053,lookups!$D$1:$E$6, 2, FALSE)</f>
        <v>hucuktlis r</v>
      </c>
      <c r="S6053" t="str">
        <f>VLOOKUP(C6053,lookups!$G$1:$H$3, 2, FALSE)</f>
        <v>smolt</v>
      </c>
    </row>
    <row r="6054" spans="1:19" x14ac:dyDescent="0.25">
      <c r="A6054" s="1">
        <v>34823</v>
      </c>
      <c r="B6054">
        <v>1</v>
      </c>
      <c r="C6054">
        <v>1</v>
      </c>
      <c r="D6054">
        <v>1</v>
      </c>
      <c r="E6054">
        <v>1995</v>
      </c>
      <c r="F6054">
        <v>83</v>
      </c>
      <c r="G6054">
        <v>1</v>
      </c>
      <c r="H6054">
        <v>56</v>
      </c>
      <c r="I6054">
        <v>1.45</v>
      </c>
      <c r="J6054">
        <v>1.300331809</v>
      </c>
      <c r="M6054">
        <v>8</v>
      </c>
      <c r="N6054">
        <v>399</v>
      </c>
      <c r="O6054">
        <v>1</v>
      </c>
      <c r="P6054">
        <v>3</v>
      </c>
      <c r="Q6054" t="str">
        <f>VLOOKUP(M6054,lookups!$A$1:$B$7, 2, FALSE)</f>
        <v>rotary screw</v>
      </c>
      <c r="R6054" t="str">
        <f>VLOOKUP(N6054,lookups!$D$1:$E$6, 2, FALSE)</f>
        <v>hucuktlis r</v>
      </c>
      <c r="S6054" t="str">
        <f>VLOOKUP(C6054,lookups!$G$1:$H$3, 2, FALSE)</f>
        <v>smolt</v>
      </c>
    </row>
    <row r="6055" spans="1:19" x14ac:dyDescent="0.25">
      <c r="A6055" s="1">
        <v>34823</v>
      </c>
      <c r="B6055">
        <v>1</v>
      </c>
      <c r="C6055">
        <v>1</v>
      </c>
      <c r="D6055">
        <v>1</v>
      </c>
      <c r="E6055">
        <v>1995</v>
      </c>
      <c r="F6055">
        <v>84</v>
      </c>
      <c r="G6055">
        <v>1</v>
      </c>
      <c r="H6055">
        <v>58</v>
      </c>
      <c r="I6055">
        <v>1.77</v>
      </c>
      <c r="J6055">
        <v>1.587301587</v>
      </c>
      <c r="M6055">
        <v>8</v>
      </c>
      <c r="N6055">
        <v>399</v>
      </c>
      <c r="O6055">
        <v>1</v>
      </c>
      <c r="P6055">
        <v>3</v>
      </c>
      <c r="Q6055" t="str">
        <f>VLOOKUP(M6055,lookups!$A$1:$B$7, 2, FALSE)</f>
        <v>rotary screw</v>
      </c>
      <c r="R6055" t="str">
        <f>VLOOKUP(N6055,lookups!$D$1:$E$6, 2, FALSE)</f>
        <v>hucuktlis r</v>
      </c>
      <c r="S6055" t="str">
        <f>VLOOKUP(C6055,lookups!$G$1:$H$3, 2, FALSE)</f>
        <v>smolt</v>
      </c>
    </row>
    <row r="6056" spans="1:19" x14ac:dyDescent="0.25">
      <c r="A6056" s="1">
        <v>34823</v>
      </c>
      <c r="B6056">
        <v>1</v>
      </c>
      <c r="C6056">
        <v>1</v>
      </c>
      <c r="D6056">
        <v>1</v>
      </c>
      <c r="E6056">
        <v>1995</v>
      </c>
      <c r="F6056">
        <v>85</v>
      </c>
      <c r="G6056">
        <v>1</v>
      </c>
      <c r="H6056">
        <v>56</v>
      </c>
      <c r="I6056">
        <v>1.5</v>
      </c>
      <c r="J6056">
        <v>1.345170837</v>
      </c>
      <c r="M6056">
        <v>8</v>
      </c>
      <c r="N6056">
        <v>399</v>
      </c>
      <c r="O6056">
        <v>1</v>
      </c>
      <c r="P6056">
        <v>3</v>
      </c>
      <c r="Q6056" t="str">
        <f>VLOOKUP(M6056,lookups!$A$1:$B$7, 2, FALSE)</f>
        <v>rotary screw</v>
      </c>
      <c r="R6056" t="str">
        <f>VLOOKUP(N6056,lookups!$D$1:$E$6, 2, FALSE)</f>
        <v>hucuktlis r</v>
      </c>
      <c r="S6056" t="str">
        <f>VLOOKUP(C6056,lookups!$G$1:$H$3, 2, FALSE)</f>
        <v>smolt</v>
      </c>
    </row>
    <row r="6057" spans="1:19" x14ac:dyDescent="0.25">
      <c r="A6057" s="1">
        <v>34823</v>
      </c>
      <c r="B6057">
        <v>1</v>
      </c>
      <c r="C6057">
        <v>1</v>
      </c>
      <c r="D6057">
        <v>1</v>
      </c>
      <c r="E6057">
        <v>1995</v>
      </c>
      <c r="F6057">
        <v>86</v>
      </c>
      <c r="G6057">
        <v>1</v>
      </c>
      <c r="H6057">
        <v>53</v>
      </c>
      <c r="I6057">
        <v>1.28</v>
      </c>
      <c r="J6057">
        <v>1.147879114</v>
      </c>
      <c r="M6057">
        <v>8</v>
      </c>
      <c r="N6057">
        <v>399</v>
      </c>
      <c r="O6057">
        <v>1</v>
      </c>
      <c r="P6057">
        <v>3</v>
      </c>
      <c r="Q6057" t="str">
        <f>VLOOKUP(M6057,lookups!$A$1:$B$7, 2, FALSE)</f>
        <v>rotary screw</v>
      </c>
      <c r="R6057" t="str">
        <f>VLOOKUP(N6057,lookups!$D$1:$E$6, 2, FALSE)</f>
        <v>hucuktlis r</v>
      </c>
      <c r="S6057" t="str">
        <f>VLOOKUP(C6057,lookups!$G$1:$H$3, 2, FALSE)</f>
        <v>smolt</v>
      </c>
    </row>
    <row r="6058" spans="1:19" x14ac:dyDescent="0.25">
      <c r="A6058" s="1">
        <v>34823</v>
      </c>
      <c r="B6058">
        <v>1</v>
      </c>
      <c r="C6058">
        <v>1</v>
      </c>
      <c r="D6058">
        <v>1</v>
      </c>
      <c r="E6058">
        <v>1995</v>
      </c>
      <c r="F6058">
        <v>87</v>
      </c>
      <c r="G6058">
        <v>1</v>
      </c>
      <c r="H6058">
        <v>50</v>
      </c>
      <c r="I6058">
        <v>1.08</v>
      </c>
      <c r="J6058">
        <v>0.96852300199999997</v>
      </c>
      <c r="M6058">
        <v>8</v>
      </c>
      <c r="N6058">
        <v>399</v>
      </c>
      <c r="O6058">
        <v>1</v>
      </c>
      <c r="P6058">
        <v>3</v>
      </c>
      <c r="Q6058" t="str">
        <f>VLOOKUP(M6058,lookups!$A$1:$B$7, 2, FALSE)</f>
        <v>rotary screw</v>
      </c>
      <c r="R6058" t="str">
        <f>VLOOKUP(N6058,lookups!$D$1:$E$6, 2, FALSE)</f>
        <v>hucuktlis r</v>
      </c>
      <c r="S6058" t="str">
        <f>VLOOKUP(C6058,lookups!$G$1:$H$3, 2, FALSE)</f>
        <v>smolt</v>
      </c>
    </row>
    <row r="6059" spans="1:19" x14ac:dyDescent="0.25">
      <c r="A6059" s="1">
        <v>34823</v>
      </c>
      <c r="B6059">
        <v>1</v>
      </c>
      <c r="C6059">
        <v>1</v>
      </c>
      <c r="D6059">
        <v>1</v>
      </c>
      <c r="E6059">
        <v>1995</v>
      </c>
      <c r="F6059">
        <v>88</v>
      </c>
      <c r="G6059">
        <v>1</v>
      </c>
      <c r="H6059">
        <v>47</v>
      </c>
      <c r="I6059">
        <v>0.91</v>
      </c>
      <c r="J6059">
        <v>0.81607030800000002</v>
      </c>
      <c r="M6059">
        <v>8</v>
      </c>
      <c r="N6059">
        <v>399</v>
      </c>
      <c r="O6059">
        <v>1</v>
      </c>
      <c r="P6059">
        <v>3</v>
      </c>
      <c r="Q6059" t="str">
        <f>VLOOKUP(M6059,lookups!$A$1:$B$7, 2, FALSE)</f>
        <v>rotary screw</v>
      </c>
      <c r="R6059" t="str">
        <f>VLOOKUP(N6059,lookups!$D$1:$E$6, 2, FALSE)</f>
        <v>hucuktlis r</v>
      </c>
      <c r="S6059" t="str">
        <f>VLOOKUP(C6059,lookups!$G$1:$H$3, 2, FALSE)</f>
        <v>smolt</v>
      </c>
    </row>
    <row r="6060" spans="1:19" x14ac:dyDescent="0.25">
      <c r="A6060" s="1">
        <v>34823</v>
      </c>
      <c r="B6060">
        <v>1</v>
      </c>
      <c r="C6060">
        <v>1</v>
      </c>
      <c r="D6060">
        <v>1</v>
      </c>
      <c r="E6060">
        <v>1995</v>
      </c>
      <c r="F6060">
        <v>89</v>
      </c>
      <c r="G6060">
        <v>1</v>
      </c>
      <c r="H6060">
        <v>53</v>
      </c>
      <c r="I6060">
        <v>1.32</v>
      </c>
      <c r="J6060">
        <v>1.1837503359999999</v>
      </c>
      <c r="M6060">
        <v>8</v>
      </c>
      <c r="N6060">
        <v>399</v>
      </c>
      <c r="O6060">
        <v>1</v>
      </c>
      <c r="P6060">
        <v>3</v>
      </c>
      <c r="Q6060" t="str">
        <f>VLOOKUP(M6060,lookups!$A$1:$B$7, 2, FALSE)</f>
        <v>rotary screw</v>
      </c>
      <c r="R6060" t="str">
        <f>VLOOKUP(N6060,lookups!$D$1:$E$6, 2, FALSE)</f>
        <v>hucuktlis r</v>
      </c>
      <c r="S6060" t="str">
        <f>VLOOKUP(C6060,lookups!$G$1:$H$3, 2, FALSE)</f>
        <v>smolt</v>
      </c>
    </row>
    <row r="6061" spans="1:19" x14ac:dyDescent="0.25">
      <c r="A6061" s="1">
        <v>34823</v>
      </c>
      <c r="B6061">
        <v>1</v>
      </c>
      <c r="C6061">
        <v>1</v>
      </c>
      <c r="D6061">
        <v>1</v>
      </c>
      <c r="E6061">
        <v>1995</v>
      </c>
      <c r="F6061">
        <v>90</v>
      </c>
      <c r="G6061">
        <v>1</v>
      </c>
      <c r="H6061">
        <v>52</v>
      </c>
      <c r="I6061">
        <v>1.1200000000000001</v>
      </c>
      <c r="J6061">
        <v>1.004394225</v>
      </c>
      <c r="M6061">
        <v>8</v>
      </c>
      <c r="N6061">
        <v>399</v>
      </c>
      <c r="O6061">
        <v>1</v>
      </c>
      <c r="P6061">
        <v>3</v>
      </c>
      <c r="Q6061" t="str">
        <f>VLOOKUP(M6061,lookups!$A$1:$B$7, 2, FALSE)</f>
        <v>rotary screw</v>
      </c>
      <c r="R6061" t="str">
        <f>VLOOKUP(N6061,lookups!$D$1:$E$6, 2, FALSE)</f>
        <v>hucuktlis r</v>
      </c>
      <c r="S6061" t="str">
        <f>VLOOKUP(C6061,lookups!$G$1:$H$3, 2, FALSE)</f>
        <v>smolt</v>
      </c>
    </row>
    <row r="6062" spans="1:19" x14ac:dyDescent="0.25">
      <c r="A6062" s="1">
        <v>34823</v>
      </c>
      <c r="B6062">
        <v>1</v>
      </c>
      <c r="C6062">
        <v>1</v>
      </c>
      <c r="D6062">
        <v>1</v>
      </c>
      <c r="E6062">
        <v>1995</v>
      </c>
      <c r="F6062">
        <v>91</v>
      </c>
      <c r="G6062">
        <v>1</v>
      </c>
      <c r="H6062">
        <v>51</v>
      </c>
      <c r="I6062">
        <v>1.1499999999999999</v>
      </c>
      <c r="J6062">
        <v>1.0312976410000001</v>
      </c>
      <c r="M6062">
        <v>8</v>
      </c>
      <c r="N6062">
        <v>399</v>
      </c>
      <c r="O6062">
        <v>1</v>
      </c>
      <c r="P6062">
        <v>3</v>
      </c>
      <c r="Q6062" t="str">
        <f>VLOOKUP(M6062,lookups!$A$1:$B$7, 2, FALSE)</f>
        <v>rotary screw</v>
      </c>
      <c r="R6062" t="str">
        <f>VLOOKUP(N6062,lookups!$D$1:$E$6, 2, FALSE)</f>
        <v>hucuktlis r</v>
      </c>
      <c r="S6062" t="str">
        <f>VLOOKUP(C6062,lookups!$G$1:$H$3, 2, FALSE)</f>
        <v>smolt</v>
      </c>
    </row>
    <row r="6063" spans="1:19" x14ac:dyDescent="0.25">
      <c r="A6063" s="1">
        <v>34823</v>
      </c>
      <c r="B6063">
        <v>1</v>
      </c>
      <c r="C6063">
        <v>1</v>
      </c>
      <c r="D6063">
        <v>1</v>
      </c>
      <c r="E6063">
        <v>1995</v>
      </c>
      <c r="F6063">
        <v>92</v>
      </c>
      <c r="G6063">
        <v>1</v>
      </c>
      <c r="H6063">
        <v>52</v>
      </c>
      <c r="I6063">
        <v>1.1100000000000001</v>
      </c>
      <c r="J6063">
        <v>0.99542641899999995</v>
      </c>
      <c r="M6063">
        <v>8</v>
      </c>
      <c r="N6063">
        <v>399</v>
      </c>
      <c r="O6063">
        <v>1</v>
      </c>
      <c r="P6063">
        <v>3</v>
      </c>
      <c r="Q6063" t="str">
        <f>VLOOKUP(M6063,lookups!$A$1:$B$7, 2, FALSE)</f>
        <v>rotary screw</v>
      </c>
      <c r="R6063" t="str">
        <f>VLOOKUP(N6063,lookups!$D$1:$E$6, 2, FALSE)</f>
        <v>hucuktlis r</v>
      </c>
      <c r="S6063" t="str">
        <f>VLOOKUP(C6063,lookups!$G$1:$H$3, 2, FALSE)</f>
        <v>smolt</v>
      </c>
    </row>
    <row r="6064" spans="1:19" x14ac:dyDescent="0.25">
      <c r="A6064" s="1">
        <v>34823</v>
      </c>
      <c r="B6064">
        <v>1</v>
      </c>
      <c r="C6064">
        <v>1</v>
      </c>
      <c r="D6064">
        <v>1</v>
      </c>
      <c r="E6064">
        <v>1995</v>
      </c>
      <c r="F6064">
        <v>93</v>
      </c>
      <c r="G6064">
        <v>1</v>
      </c>
      <c r="H6064">
        <v>50</v>
      </c>
      <c r="I6064">
        <v>1.24</v>
      </c>
      <c r="J6064">
        <v>1.1120078920000001</v>
      </c>
      <c r="M6064">
        <v>8</v>
      </c>
      <c r="N6064">
        <v>399</v>
      </c>
      <c r="O6064">
        <v>1</v>
      </c>
      <c r="P6064">
        <v>3</v>
      </c>
      <c r="Q6064" t="str">
        <f>VLOOKUP(M6064,lookups!$A$1:$B$7, 2, FALSE)</f>
        <v>rotary screw</v>
      </c>
      <c r="R6064" t="str">
        <f>VLOOKUP(N6064,lookups!$D$1:$E$6, 2, FALSE)</f>
        <v>hucuktlis r</v>
      </c>
      <c r="S6064" t="str">
        <f>VLOOKUP(C6064,lookups!$G$1:$H$3, 2, FALSE)</f>
        <v>smolt</v>
      </c>
    </row>
    <row r="6065" spans="1:19" x14ac:dyDescent="0.25">
      <c r="A6065" s="1">
        <v>34823</v>
      </c>
      <c r="B6065">
        <v>1</v>
      </c>
      <c r="C6065">
        <v>1</v>
      </c>
      <c r="D6065">
        <v>1</v>
      </c>
      <c r="E6065">
        <v>1995</v>
      </c>
      <c r="F6065">
        <v>94</v>
      </c>
      <c r="G6065">
        <v>1</v>
      </c>
      <c r="H6065">
        <v>56</v>
      </c>
      <c r="I6065">
        <v>1.57</v>
      </c>
      <c r="J6065">
        <v>1.4079454760000001</v>
      </c>
      <c r="M6065">
        <v>8</v>
      </c>
      <c r="N6065">
        <v>399</v>
      </c>
      <c r="O6065">
        <v>1</v>
      </c>
      <c r="P6065">
        <v>3</v>
      </c>
      <c r="Q6065" t="str">
        <f>VLOOKUP(M6065,lookups!$A$1:$B$7, 2, FALSE)</f>
        <v>rotary screw</v>
      </c>
      <c r="R6065" t="str">
        <f>VLOOKUP(N6065,lookups!$D$1:$E$6, 2, FALSE)</f>
        <v>hucuktlis r</v>
      </c>
      <c r="S6065" t="str">
        <f>VLOOKUP(C6065,lookups!$G$1:$H$3, 2, FALSE)</f>
        <v>smolt</v>
      </c>
    </row>
    <row r="6066" spans="1:19" x14ac:dyDescent="0.25">
      <c r="A6066" s="1">
        <v>34823</v>
      </c>
      <c r="B6066">
        <v>1</v>
      </c>
      <c r="C6066">
        <v>1</v>
      </c>
      <c r="D6066">
        <v>1</v>
      </c>
      <c r="E6066">
        <v>1995</v>
      </c>
      <c r="F6066">
        <v>95</v>
      </c>
      <c r="G6066">
        <v>1</v>
      </c>
      <c r="H6066">
        <v>52</v>
      </c>
      <c r="I6066">
        <v>1.25</v>
      </c>
      <c r="J6066">
        <v>1.120975697</v>
      </c>
      <c r="M6066">
        <v>8</v>
      </c>
      <c r="N6066">
        <v>399</v>
      </c>
      <c r="O6066">
        <v>1</v>
      </c>
      <c r="P6066">
        <v>3</v>
      </c>
      <c r="Q6066" t="str">
        <f>VLOOKUP(M6066,lookups!$A$1:$B$7, 2, FALSE)</f>
        <v>rotary screw</v>
      </c>
      <c r="R6066" t="str">
        <f>VLOOKUP(N6066,lookups!$D$1:$E$6, 2, FALSE)</f>
        <v>hucuktlis r</v>
      </c>
      <c r="S6066" t="str">
        <f>VLOOKUP(C6066,lookups!$G$1:$H$3, 2, FALSE)</f>
        <v>smolt</v>
      </c>
    </row>
    <row r="6067" spans="1:19" x14ac:dyDescent="0.25">
      <c r="A6067" s="1">
        <v>34823</v>
      </c>
      <c r="B6067">
        <v>1</v>
      </c>
      <c r="C6067">
        <v>1</v>
      </c>
      <c r="D6067">
        <v>1</v>
      </c>
      <c r="E6067">
        <v>1995</v>
      </c>
      <c r="F6067">
        <v>96</v>
      </c>
      <c r="G6067">
        <v>1</v>
      </c>
      <c r="H6067">
        <v>53</v>
      </c>
      <c r="I6067">
        <v>1.29</v>
      </c>
      <c r="J6067">
        <v>1.15684692</v>
      </c>
      <c r="M6067">
        <v>8</v>
      </c>
      <c r="N6067">
        <v>399</v>
      </c>
      <c r="O6067">
        <v>1</v>
      </c>
      <c r="P6067">
        <v>3</v>
      </c>
      <c r="Q6067" t="str">
        <f>VLOOKUP(M6067,lookups!$A$1:$B$7, 2, FALSE)</f>
        <v>rotary screw</v>
      </c>
      <c r="R6067" t="str">
        <f>VLOOKUP(N6067,lookups!$D$1:$E$6, 2, FALSE)</f>
        <v>hucuktlis r</v>
      </c>
      <c r="S6067" t="str">
        <f>VLOOKUP(C6067,lookups!$G$1:$H$3, 2, FALSE)</f>
        <v>smolt</v>
      </c>
    </row>
    <row r="6068" spans="1:19" x14ac:dyDescent="0.25">
      <c r="A6068" s="1">
        <v>34823</v>
      </c>
      <c r="B6068">
        <v>1</v>
      </c>
      <c r="C6068">
        <v>1</v>
      </c>
      <c r="D6068">
        <v>1</v>
      </c>
      <c r="E6068">
        <v>1995</v>
      </c>
      <c r="F6068">
        <v>97</v>
      </c>
      <c r="G6068">
        <v>1</v>
      </c>
      <c r="H6068">
        <v>57</v>
      </c>
      <c r="I6068">
        <v>1.69</v>
      </c>
      <c r="J6068">
        <v>1.5155591429999999</v>
      </c>
      <c r="M6068">
        <v>8</v>
      </c>
      <c r="N6068">
        <v>399</v>
      </c>
      <c r="O6068">
        <v>1</v>
      </c>
      <c r="P6068">
        <v>3</v>
      </c>
      <c r="Q6068" t="str">
        <f>VLOOKUP(M6068,lookups!$A$1:$B$7, 2, FALSE)</f>
        <v>rotary screw</v>
      </c>
      <c r="R6068" t="str">
        <f>VLOOKUP(N6068,lookups!$D$1:$E$6, 2, FALSE)</f>
        <v>hucuktlis r</v>
      </c>
      <c r="S6068" t="str">
        <f>VLOOKUP(C6068,lookups!$G$1:$H$3, 2, FALSE)</f>
        <v>smolt</v>
      </c>
    </row>
    <row r="6069" spans="1:19" x14ac:dyDescent="0.25">
      <c r="A6069" s="1">
        <v>34823</v>
      </c>
      <c r="B6069">
        <v>1</v>
      </c>
      <c r="C6069">
        <v>1</v>
      </c>
      <c r="D6069">
        <v>1</v>
      </c>
      <c r="E6069">
        <v>1995</v>
      </c>
      <c r="F6069">
        <v>98</v>
      </c>
      <c r="G6069">
        <v>1</v>
      </c>
      <c r="H6069">
        <v>55</v>
      </c>
      <c r="I6069">
        <v>1.5</v>
      </c>
      <c r="J6069">
        <v>1.345170837</v>
      </c>
      <c r="M6069">
        <v>8</v>
      </c>
      <c r="N6069">
        <v>399</v>
      </c>
      <c r="O6069">
        <v>1</v>
      </c>
      <c r="P6069">
        <v>3</v>
      </c>
      <c r="Q6069" t="str">
        <f>VLOOKUP(M6069,lookups!$A$1:$B$7, 2, FALSE)</f>
        <v>rotary screw</v>
      </c>
      <c r="R6069" t="str">
        <f>VLOOKUP(N6069,lookups!$D$1:$E$6, 2, FALSE)</f>
        <v>hucuktlis r</v>
      </c>
      <c r="S6069" t="str">
        <f>VLOOKUP(C6069,lookups!$G$1:$H$3, 2, FALSE)</f>
        <v>smolt</v>
      </c>
    </row>
    <row r="6070" spans="1:19" x14ac:dyDescent="0.25">
      <c r="A6070" s="1">
        <v>34823</v>
      </c>
      <c r="B6070">
        <v>1</v>
      </c>
      <c r="C6070">
        <v>1</v>
      </c>
      <c r="D6070">
        <v>1</v>
      </c>
      <c r="E6070">
        <v>1995</v>
      </c>
      <c r="F6070">
        <v>99</v>
      </c>
      <c r="G6070">
        <v>1</v>
      </c>
      <c r="H6070">
        <v>56</v>
      </c>
      <c r="I6070">
        <v>1.53</v>
      </c>
      <c r="J6070">
        <v>1.3720742530000001</v>
      </c>
      <c r="M6070">
        <v>8</v>
      </c>
      <c r="N6070">
        <v>399</v>
      </c>
      <c r="O6070">
        <v>1</v>
      </c>
      <c r="P6070">
        <v>3</v>
      </c>
      <c r="Q6070" t="str">
        <f>VLOOKUP(M6070,lookups!$A$1:$B$7, 2, FALSE)</f>
        <v>rotary screw</v>
      </c>
      <c r="R6070" t="str">
        <f>VLOOKUP(N6070,lookups!$D$1:$E$6, 2, FALSE)</f>
        <v>hucuktlis r</v>
      </c>
      <c r="S6070" t="str">
        <f>VLOOKUP(C6070,lookups!$G$1:$H$3, 2, FALSE)</f>
        <v>smolt</v>
      </c>
    </row>
    <row r="6071" spans="1:19" x14ac:dyDescent="0.25">
      <c r="A6071" s="1">
        <v>34823</v>
      </c>
      <c r="B6071">
        <v>1</v>
      </c>
      <c r="C6071">
        <v>1</v>
      </c>
      <c r="D6071">
        <v>1</v>
      </c>
      <c r="E6071">
        <v>1995</v>
      </c>
      <c r="F6071">
        <v>100</v>
      </c>
      <c r="G6071">
        <v>1</v>
      </c>
      <c r="H6071">
        <v>58</v>
      </c>
      <c r="I6071">
        <v>1.6</v>
      </c>
      <c r="J6071">
        <v>1.434848892</v>
      </c>
      <c r="M6071">
        <v>8</v>
      </c>
      <c r="N6071">
        <v>399</v>
      </c>
      <c r="O6071">
        <v>1</v>
      </c>
      <c r="P6071">
        <v>3</v>
      </c>
      <c r="Q6071" t="str">
        <f>VLOOKUP(M6071,lookups!$A$1:$B$7, 2, FALSE)</f>
        <v>rotary screw</v>
      </c>
      <c r="R6071" t="str">
        <f>VLOOKUP(N6071,lookups!$D$1:$E$6, 2, FALSE)</f>
        <v>hucuktlis r</v>
      </c>
      <c r="S6071" t="str">
        <f>VLOOKUP(C6071,lookups!$G$1:$H$3, 2, FALSE)</f>
        <v>smolt</v>
      </c>
    </row>
    <row r="6072" spans="1:19" x14ac:dyDescent="0.25">
      <c r="A6072" s="1">
        <v>34823</v>
      </c>
      <c r="B6072">
        <v>1</v>
      </c>
      <c r="C6072">
        <v>1</v>
      </c>
      <c r="D6072">
        <v>1</v>
      </c>
      <c r="E6072">
        <v>1995</v>
      </c>
      <c r="F6072">
        <v>101</v>
      </c>
      <c r="G6072">
        <v>1</v>
      </c>
      <c r="H6072">
        <v>54</v>
      </c>
      <c r="I6072">
        <v>1.42</v>
      </c>
      <c r="J6072">
        <v>1.273428392</v>
      </c>
      <c r="M6072">
        <v>8</v>
      </c>
      <c r="N6072">
        <v>399</v>
      </c>
      <c r="O6072">
        <v>1</v>
      </c>
      <c r="P6072">
        <v>3</v>
      </c>
      <c r="Q6072" t="str">
        <f>VLOOKUP(M6072,lookups!$A$1:$B$7, 2, FALSE)</f>
        <v>rotary screw</v>
      </c>
      <c r="R6072" t="str">
        <f>VLOOKUP(N6072,lookups!$D$1:$E$6, 2, FALSE)</f>
        <v>hucuktlis r</v>
      </c>
      <c r="S6072" t="str">
        <f>VLOOKUP(C6072,lookups!$G$1:$H$3, 2, FALSE)</f>
        <v>smolt</v>
      </c>
    </row>
    <row r="6073" spans="1:19" x14ac:dyDescent="0.25">
      <c r="A6073" s="1">
        <v>34823</v>
      </c>
      <c r="B6073">
        <v>1</v>
      </c>
      <c r="C6073">
        <v>1</v>
      </c>
      <c r="D6073">
        <v>1</v>
      </c>
      <c r="E6073">
        <v>1995</v>
      </c>
      <c r="F6073">
        <v>102</v>
      </c>
      <c r="G6073">
        <v>1</v>
      </c>
      <c r="H6073">
        <v>55</v>
      </c>
      <c r="I6073">
        <v>1.25</v>
      </c>
      <c r="J6073">
        <v>1.120975697</v>
      </c>
      <c r="M6073">
        <v>8</v>
      </c>
      <c r="N6073">
        <v>399</v>
      </c>
      <c r="O6073">
        <v>1</v>
      </c>
      <c r="P6073">
        <v>3</v>
      </c>
      <c r="Q6073" t="str">
        <f>VLOOKUP(M6073,lookups!$A$1:$B$7, 2, FALSE)</f>
        <v>rotary screw</v>
      </c>
      <c r="R6073" t="str">
        <f>VLOOKUP(N6073,lookups!$D$1:$E$6, 2, FALSE)</f>
        <v>hucuktlis r</v>
      </c>
      <c r="S6073" t="str">
        <f>VLOOKUP(C6073,lookups!$G$1:$H$3, 2, FALSE)</f>
        <v>smolt</v>
      </c>
    </row>
    <row r="6074" spans="1:19" x14ac:dyDescent="0.25">
      <c r="A6074" s="1">
        <v>34823</v>
      </c>
      <c r="B6074">
        <v>1</v>
      </c>
      <c r="C6074">
        <v>1</v>
      </c>
      <c r="D6074">
        <v>1</v>
      </c>
      <c r="E6074">
        <v>1995</v>
      </c>
      <c r="F6074">
        <v>103</v>
      </c>
      <c r="G6074">
        <v>1</v>
      </c>
      <c r="H6074">
        <v>52</v>
      </c>
      <c r="I6074">
        <v>1.45</v>
      </c>
      <c r="J6074">
        <v>1.300331809</v>
      </c>
      <c r="M6074">
        <v>8</v>
      </c>
      <c r="N6074">
        <v>399</v>
      </c>
      <c r="O6074">
        <v>1</v>
      </c>
      <c r="P6074">
        <v>3</v>
      </c>
      <c r="Q6074" t="str">
        <f>VLOOKUP(M6074,lookups!$A$1:$B$7, 2, FALSE)</f>
        <v>rotary screw</v>
      </c>
      <c r="R6074" t="str">
        <f>VLOOKUP(N6074,lookups!$D$1:$E$6, 2, FALSE)</f>
        <v>hucuktlis r</v>
      </c>
      <c r="S6074" t="str">
        <f>VLOOKUP(C6074,lookups!$G$1:$H$3, 2, FALSE)</f>
        <v>smolt</v>
      </c>
    </row>
    <row r="6075" spans="1:19" x14ac:dyDescent="0.25">
      <c r="A6075" s="1">
        <v>34823</v>
      </c>
      <c r="B6075">
        <v>1</v>
      </c>
      <c r="C6075">
        <v>1</v>
      </c>
      <c r="D6075">
        <v>1</v>
      </c>
      <c r="E6075">
        <v>1995</v>
      </c>
      <c r="F6075">
        <v>104</v>
      </c>
      <c r="G6075">
        <v>1</v>
      </c>
      <c r="H6075">
        <v>53</v>
      </c>
      <c r="I6075">
        <v>1.39</v>
      </c>
      <c r="J6075">
        <v>1.246524975</v>
      </c>
      <c r="M6075">
        <v>8</v>
      </c>
      <c r="N6075">
        <v>399</v>
      </c>
      <c r="O6075">
        <v>1</v>
      </c>
      <c r="P6075">
        <v>3</v>
      </c>
      <c r="Q6075" t="str">
        <f>VLOOKUP(M6075,lookups!$A$1:$B$7, 2, FALSE)</f>
        <v>rotary screw</v>
      </c>
      <c r="R6075" t="str">
        <f>VLOOKUP(N6075,lookups!$D$1:$E$6, 2, FALSE)</f>
        <v>hucuktlis r</v>
      </c>
      <c r="S6075" t="str">
        <f>VLOOKUP(C6075,lookups!$G$1:$H$3, 2, FALSE)</f>
        <v>smolt</v>
      </c>
    </row>
    <row r="6076" spans="1:19" x14ac:dyDescent="0.25">
      <c r="A6076" s="1">
        <v>34823</v>
      </c>
      <c r="B6076">
        <v>1</v>
      </c>
      <c r="C6076">
        <v>1</v>
      </c>
      <c r="D6076">
        <v>1</v>
      </c>
      <c r="E6076">
        <v>1995</v>
      </c>
      <c r="F6076">
        <v>105</v>
      </c>
      <c r="G6076">
        <v>1</v>
      </c>
      <c r="H6076">
        <v>49</v>
      </c>
      <c r="I6076">
        <v>1.26</v>
      </c>
      <c r="J6076">
        <v>1.129943503</v>
      </c>
      <c r="M6076">
        <v>8</v>
      </c>
      <c r="N6076">
        <v>399</v>
      </c>
      <c r="O6076">
        <v>1</v>
      </c>
      <c r="P6076">
        <v>3</v>
      </c>
      <c r="Q6076" t="str">
        <f>VLOOKUP(M6076,lookups!$A$1:$B$7, 2, FALSE)</f>
        <v>rotary screw</v>
      </c>
      <c r="R6076" t="str">
        <f>VLOOKUP(N6076,lookups!$D$1:$E$6, 2, FALSE)</f>
        <v>hucuktlis r</v>
      </c>
      <c r="S6076" t="str">
        <f>VLOOKUP(C6076,lookups!$G$1:$H$3, 2, FALSE)</f>
        <v>smolt</v>
      </c>
    </row>
    <row r="6077" spans="1:19" x14ac:dyDescent="0.25">
      <c r="A6077" s="1">
        <v>34823</v>
      </c>
      <c r="B6077">
        <v>1</v>
      </c>
      <c r="C6077">
        <v>1</v>
      </c>
      <c r="D6077">
        <v>1</v>
      </c>
      <c r="E6077">
        <v>1995</v>
      </c>
      <c r="F6077">
        <v>106</v>
      </c>
      <c r="G6077">
        <v>1</v>
      </c>
      <c r="H6077">
        <v>58</v>
      </c>
      <c r="I6077">
        <v>1.6</v>
      </c>
      <c r="J6077">
        <v>1.434848892</v>
      </c>
      <c r="M6077">
        <v>8</v>
      </c>
      <c r="N6077">
        <v>399</v>
      </c>
      <c r="O6077">
        <v>1</v>
      </c>
      <c r="P6077">
        <v>3</v>
      </c>
      <c r="Q6077" t="str">
        <f>VLOOKUP(M6077,lookups!$A$1:$B$7, 2, FALSE)</f>
        <v>rotary screw</v>
      </c>
      <c r="R6077" t="str">
        <f>VLOOKUP(N6077,lookups!$D$1:$E$6, 2, FALSE)</f>
        <v>hucuktlis r</v>
      </c>
      <c r="S6077" t="str">
        <f>VLOOKUP(C6077,lookups!$G$1:$H$3, 2, FALSE)</f>
        <v>smolt</v>
      </c>
    </row>
    <row r="6078" spans="1:19" x14ac:dyDescent="0.25">
      <c r="A6078" s="1">
        <v>34823</v>
      </c>
      <c r="B6078">
        <v>1</v>
      </c>
      <c r="C6078">
        <v>1</v>
      </c>
      <c r="D6078">
        <v>1</v>
      </c>
      <c r="E6078">
        <v>1995</v>
      </c>
      <c r="F6078">
        <v>107</v>
      </c>
      <c r="G6078">
        <v>1</v>
      </c>
      <c r="H6078">
        <v>60</v>
      </c>
      <c r="I6078">
        <v>1.89</v>
      </c>
      <c r="J6078">
        <v>1.6949152540000001</v>
      </c>
      <c r="M6078">
        <v>8</v>
      </c>
      <c r="N6078">
        <v>399</v>
      </c>
      <c r="O6078">
        <v>1</v>
      </c>
      <c r="P6078">
        <v>3</v>
      </c>
      <c r="Q6078" t="str">
        <f>VLOOKUP(M6078,lookups!$A$1:$B$7, 2, FALSE)</f>
        <v>rotary screw</v>
      </c>
      <c r="R6078" t="str">
        <f>VLOOKUP(N6078,lookups!$D$1:$E$6, 2, FALSE)</f>
        <v>hucuktlis r</v>
      </c>
      <c r="S6078" t="str">
        <f>VLOOKUP(C6078,lookups!$G$1:$H$3, 2, FALSE)</f>
        <v>smolt</v>
      </c>
    </row>
    <row r="6079" spans="1:19" x14ac:dyDescent="0.25">
      <c r="A6079" s="1">
        <v>34823</v>
      </c>
      <c r="B6079">
        <v>1</v>
      </c>
      <c r="C6079">
        <v>1</v>
      </c>
      <c r="D6079">
        <v>1</v>
      </c>
      <c r="E6079">
        <v>1995</v>
      </c>
      <c r="F6079">
        <v>108</v>
      </c>
      <c r="G6079">
        <v>1</v>
      </c>
      <c r="H6079">
        <v>48</v>
      </c>
      <c r="I6079">
        <v>1.03</v>
      </c>
      <c r="J6079">
        <v>0.92368397499999999</v>
      </c>
      <c r="M6079">
        <v>8</v>
      </c>
      <c r="N6079">
        <v>399</v>
      </c>
      <c r="O6079">
        <v>1</v>
      </c>
      <c r="P6079">
        <v>3</v>
      </c>
      <c r="Q6079" t="str">
        <f>VLOOKUP(M6079,lookups!$A$1:$B$7, 2, FALSE)</f>
        <v>rotary screw</v>
      </c>
      <c r="R6079" t="str">
        <f>VLOOKUP(N6079,lookups!$D$1:$E$6, 2, FALSE)</f>
        <v>hucuktlis r</v>
      </c>
      <c r="S6079" t="str">
        <f>VLOOKUP(C6079,lookups!$G$1:$H$3, 2, FALSE)</f>
        <v>smolt</v>
      </c>
    </row>
    <row r="6080" spans="1:19" x14ac:dyDescent="0.25">
      <c r="A6080" s="1">
        <v>34823</v>
      </c>
      <c r="B6080">
        <v>1</v>
      </c>
      <c r="C6080">
        <v>1</v>
      </c>
      <c r="D6080">
        <v>1</v>
      </c>
      <c r="E6080">
        <v>1995</v>
      </c>
      <c r="F6080">
        <v>109</v>
      </c>
      <c r="G6080">
        <v>1</v>
      </c>
      <c r="H6080">
        <v>53</v>
      </c>
      <c r="I6080">
        <v>1.33</v>
      </c>
      <c r="J6080">
        <v>1.1927181419999999</v>
      </c>
      <c r="M6080">
        <v>8</v>
      </c>
      <c r="N6080">
        <v>399</v>
      </c>
      <c r="O6080">
        <v>1</v>
      </c>
      <c r="P6080">
        <v>3</v>
      </c>
      <c r="Q6080" t="str">
        <f>VLOOKUP(M6080,lookups!$A$1:$B$7, 2, FALSE)</f>
        <v>rotary screw</v>
      </c>
      <c r="R6080" t="str">
        <f>VLOOKUP(N6080,lookups!$D$1:$E$6, 2, FALSE)</f>
        <v>hucuktlis r</v>
      </c>
      <c r="S6080" t="str">
        <f>VLOOKUP(C6080,lookups!$G$1:$H$3, 2, FALSE)</f>
        <v>smolt</v>
      </c>
    </row>
    <row r="6081" spans="1:19" x14ac:dyDescent="0.25">
      <c r="A6081" s="1">
        <v>34823</v>
      </c>
      <c r="B6081">
        <v>1</v>
      </c>
      <c r="C6081">
        <v>1</v>
      </c>
      <c r="D6081">
        <v>1</v>
      </c>
      <c r="E6081">
        <v>1995</v>
      </c>
      <c r="F6081">
        <v>110</v>
      </c>
      <c r="G6081">
        <v>1</v>
      </c>
      <c r="H6081">
        <v>55</v>
      </c>
      <c r="I6081">
        <v>1.28</v>
      </c>
      <c r="J6081">
        <v>1.147879114</v>
      </c>
      <c r="M6081">
        <v>8</v>
      </c>
      <c r="N6081">
        <v>399</v>
      </c>
      <c r="O6081">
        <v>1</v>
      </c>
      <c r="P6081">
        <v>3</v>
      </c>
      <c r="Q6081" t="str">
        <f>VLOOKUP(M6081,lookups!$A$1:$B$7, 2, FALSE)</f>
        <v>rotary screw</v>
      </c>
      <c r="R6081" t="str">
        <f>VLOOKUP(N6081,lookups!$D$1:$E$6, 2, FALSE)</f>
        <v>hucuktlis r</v>
      </c>
      <c r="S6081" t="str">
        <f>VLOOKUP(C6081,lookups!$G$1:$H$3, 2, FALSE)</f>
        <v>smolt</v>
      </c>
    </row>
    <row r="6082" spans="1:19" x14ac:dyDescent="0.25">
      <c r="A6082" s="1">
        <v>34823</v>
      </c>
      <c r="B6082">
        <v>1</v>
      </c>
      <c r="C6082">
        <v>1</v>
      </c>
      <c r="D6082">
        <v>1</v>
      </c>
      <c r="E6082">
        <v>1995</v>
      </c>
      <c r="F6082">
        <v>111</v>
      </c>
      <c r="G6082">
        <v>1</v>
      </c>
      <c r="H6082">
        <v>56</v>
      </c>
      <c r="I6082">
        <v>1.66</v>
      </c>
      <c r="J6082">
        <v>1.488655726</v>
      </c>
      <c r="M6082">
        <v>8</v>
      </c>
      <c r="N6082">
        <v>399</v>
      </c>
      <c r="O6082">
        <v>1</v>
      </c>
      <c r="P6082">
        <v>3</v>
      </c>
      <c r="Q6082" t="str">
        <f>VLOOKUP(M6082,lookups!$A$1:$B$7, 2, FALSE)</f>
        <v>rotary screw</v>
      </c>
      <c r="R6082" t="str">
        <f>VLOOKUP(N6082,lookups!$D$1:$E$6, 2, FALSE)</f>
        <v>hucuktlis r</v>
      </c>
      <c r="S6082" t="str">
        <f>VLOOKUP(C6082,lookups!$G$1:$H$3, 2, FALSE)</f>
        <v>smolt</v>
      </c>
    </row>
    <row r="6083" spans="1:19" x14ac:dyDescent="0.25">
      <c r="A6083" s="1">
        <v>34823</v>
      </c>
      <c r="B6083">
        <v>1</v>
      </c>
      <c r="C6083">
        <v>1</v>
      </c>
      <c r="D6083">
        <v>1</v>
      </c>
      <c r="E6083">
        <v>1995</v>
      </c>
      <c r="F6083">
        <v>112</v>
      </c>
      <c r="G6083">
        <v>1</v>
      </c>
      <c r="H6083">
        <v>57</v>
      </c>
      <c r="I6083">
        <v>1.74</v>
      </c>
      <c r="J6083">
        <v>1.5603981709999999</v>
      </c>
      <c r="M6083">
        <v>8</v>
      </c>
      <c r="N6083">
        <v>399</v>
      </c>
      <c r="O6083">
        <v>1</v>
      </c>
      <c r="P6083">
        <v>3</v>
      </c>
      <c r="Q6083" t="str">
        <f>VLOOKUP(M6083,lookups!$A$1:$B$7, 2, FALSE)</f>
        <v>rotary screw</v>
      </c>
      <c r="R6083" t="str">
        <f>VLOOKUP(N6083,lookups!$D$1:$E$6, 2, FALSE)</f>
        <v>hucuktlis r</v>
      </c>
      <c r="S6083" t="str">
        <f>VLOOKUP(C6083,lookups!$G$1:$H$3, 2, FALSE)</f>
        <v>smolt</v>
      </c>
    </row>
    <row r="6084" spans="1:19" x14ac:dyDescent="0.25">
      <c r="A6084" s="1">
        <v>34823</v>
      </c>
      <c r="B6084">
        <v>1</v>
      </c>
      <c r="C6084">
        <v>1</v>
      </c>
      <c r="D6084">
        <v>1</v>
      </c>
      <c r="E6084">
        <v>1995</v>
      </c>
      <c r="F6084">
        <v>113</v>
      </c>
      <c r="G6084">
        <v>1</v>
      </c>
      <c r="H6084">
        <v>59</v>
      </c>
      <c r="I6084">
        <v>1.79</v>
      </c>
      <c r="J6084">
        <v>1.605237198</v>
      </c>
      <c r="M6084">
        <v>8</v>
      </c>
      <c r="N6084">
        <v>399</v>
      </c>
      <c r="O6084">
        <v>1</v>
      </c>
      <c r="P6084">
        <v>3</v>
      </c>
      <c r="Q6084" t="str">
        <f>VLOOKUP(M6084,lookups!$A$1:$B$7, 2, FALSE)</f>
        <v>rotary screw</v>
      </c>
      <c r="R6084" t="str">
        <f>VLOOKUP(N6084,lookups!$D$1:$E$6, 2, FALSE)</f>
        <v>hucuktlis r</v>
      </c>
      <c r="S6084" t="str">
        <f>VLOOKUP(C6084,lookups!$G$1:$H$3, 2, FALSE)</f>
        <v>smolt</v>
      </c>
    </row>
    <row r="6085" spans="1:19" x14ac:dyDescent="0.25">
      <c r="A6085" s="1">
        <v>34823</v>
      </c>
      <c r="B6085">
        <v>1</v>
      </c>
      <c r="C6085">
        <v>1</v>
      </c>
      <c r="D6085">
        <v>1</v>
      </c>
      <c r="E6085">
        <v>1995</v>
      </c>
      <c r="F6085">
        <v>114</v>
      </c>
      <c r="G6085">
        <v>1</v>
      </c>
      <c r="H6085">
        <v>53</v>
      </c>
      <c r="I6085">
        <v>1.1000000000000001</v>
      </c>
      <c r="J6085">
        <v>0.98645861400000001</v>
      </c>
      <c r="M6085">
        <v>8</v>
      </c>
      <c r="N6085">
        <v>399</v>
      </c>
      <c r="O6085">
        <v>1</v>
      </c>
      <c r="P6085">
        <v>3</v>
      </c>
      <c r="Q6085" t="str">
        <f>VLOOKUP(M6085,lookups!$A$1:$B$7, 2, FALSE)</f>
        <v>rotary screw</v>
      </c>
      <c r="R6085" t="str">
        <f>VLOOKUP(N6085,lookups!$D$1:$E$6, 2, FALSE)</f>
        <v>hucuktlis r</v>
      </c>
      <c r="S6085" t="str">
        <f>VLOOKUP(C6085,lookups!$G$1:$H$3, 2, FALSE)</f>
        <v>smolt</v>
      </c>
    </row>
    <row r="6086" spans="1:19" x14ac:dyDescent="0.25">
      <c r="A6086" s="1">
        <v>34823</v>
      </c>
      <c r="B6086">
        <v>1</v>
      </c>
      <c r="C6086">
        <v>1</v>
      </c>
      <c r="D6086">
        <v>1</v>
      </c>
      <c r="E6086">
        <v>1995</v>
      </c>
      <c r="F6086">
        <v>115</v>
      </c>
      <c r="G6086">
        <v>1</v>
      </c>
      <c r="H6086">
        <v>53</v>
      </c>
      <c r="I6086">
        <v>1.29</v>
      </c>
      <c r="J6086">
        <v>1.15684692</v>
      </c>
      <c r="M6086">
        <v>8</v>
      </c>
      <c r="N6086">
        <v>399</v>
      </c>
      <c r="O6086">
        <v>1</v>
      </c>
      <c r="P6086">
        <v>3</v>
      </c>
      <c r="Q6086" t="str">
        <f>VLOOKUP(M6086,lookups!$A$1:$B$7, 2, FALSE)</f>
        <v>rotary screw</v>
      </c>
      <c r="R6086" t="str">
        <f>VLOOKUP(N6086,lookups!$D$1:$E$6, 2, FALSE)</f>
        <v>hucuktlis r</v>
      </c>
      <c r="S6086" t="str">
        <f>VLOOKUP(C6086,lookups!$G$1:$H$3, 2, FALSE)</f>
        <v>smolt</v>
      </c>
    </row>
    <row r="6087" spans="1:19" x14ac:dyDescent="0.25">
      <c r="A6087" s="1">
        <v>34823</v>
      </c>
      <c r="B6087">
        <v>1</v>
      </c>
      <c r="C6087">
        <v>1</v>
      </c>
      <c r="D6087">
        <v>1</v>
      </c>
      <c r="E6087">
        <v>1995</v>
      </c>
      <c r="F6087">
        <v>116</v>
      </c>
      <c r="G6087">
        <v>1</v>
      </c>
      <c r="H6087">
        <v>57</v>
      </c>
      <c r="I6087">
        <v>1.72</v>
      </c>
      <c r="J6087">
        <v>1.5424625590000001</v>
      </c>
      <c r="M6087">
        <v>8</v>
      </c>
      <c r="N6087">
        <v>399</v>
      </c>
      <c r="O6087">
        <v>1</v>
      </c>
      <c r="P6087">
        <v>3</v>
      </c>
      <c r="Q6087" t="str">
        <f>VLOOKUP(M6087,lookups!$A$1:$B$7, 2, FALSE)</f>
        <v>rotary screw</v>
      </c>
      <c r="R6087" t="str">
        <f>VLOOKUP(N6087,lookups!$D$1:$E$6, 2, FALSE)</f>
        <v>hucuktlis r</v>
      </c>
      <c r="S6087" t="str">
        <f>VLOOKUP(C6087,lookups!$G$1:$H$3, 2, FALSE)</f>
        <v>smolt</v>
      </c>
    </row>
    <row r="6088" spans="1:19" x14ac:dyDescent="0.25">
      <c r="A6088" s="1">
        <v>34823</v>
      </c>
      <c r="B6088">
        <v>1</v>
      </c>
      <c r="C6088">
        <v>1</v>
      </c>
      <c r="D6088">
        <v>1</v>
      </c>
      <c r="E6088">
        <v>1995</v>
      </c>
      <c r="F6088">
        <v>117</v>
      </c>
      <c r="G6088">
        <v>1</v>
      </c>
      <c r="H6088">
        <v>49</v>
      </c>
      <c r="I6088">
        <v>0.82</v>
      </c>
      <c r="J6088">
        <v>0.73536005699999996</v>
      </c>
      <c r="M6088">
        <v>8</v>
      </c>
      <c r="N6088">
        <v>399</v>
      </c>
      <c r="O6088">
        <v>1</v>
      </c>
      <c r="P6088">
        <v>3</v>
      </c>
      <c r="Q6088" t="str">
        <f>VLOOKUP(M6088,lookups!$A$1:$B$7, 2, FALSE)</f>
        <v>rotary screw</v>
      </c>
      <c r="R6088" t="str">
        <f>VLOOKUP(N6088,lookups!$D$1:$E$6, 2, FALSE)</f>
        <v>hucuktlis r</v>
      </c>
      <c r="S6088" t="str">
        <f>VLOOKUP(C6088,lookups!$G$1:$H$3, 2, FALSE)</f>
        <v>smolt</v>
      </c>
    </row>
    <row r="6089" spans="1:19" x14ac:dyDescent="0.25">
      <c r="A6089" s="1">
        <v>34823</v>
      </c>
      <c r="B6089">
        <v>1</v>
      </c>
      <c r="C6089">
        <v>1</v>
      </c>
      <c r="D6089">
        <v>1</v>
      </c>
      <c r="E6089">
        <v>1995</v>
      </c>
      <c r="F6089">
        <v>118</v>
      </c>
      <c r="G6089">
        <v>1</v>
      </c>
      <c r="H6089">
        <v>56</v>
      </c>
      <c r="I6089">
        <v>1.58</v>
      </c>
      <c r="J6089">
        <v>1.416913281</v>
      </c>
      <c r="M6089">
        <v>8</v>
      </c>
      <c r="N6089">
        <v>399</v>
      </c>
      <c r="O6089">
        <v>1</v>
      </c>
      <c r="P6089">
        <v>3</v>
      </c>
      <c r="Q6089" t="str">
        <f>VLOOKUP(M6089,lookups!$A$1:$B$7, 2, FALSE)</f>
        <v>rotary screw</v>
      </c>
      <c r="R6089" t="str">
        <f>VLOOKUP(N6089,lookups!$D$1:$E$6, 2, FALSE)</f>
        <v>hucuktlis r</v>
      </c>
      <c r="S6089" t="str">
        <f>VLOOKUP(C6089,lookups!$G$1:$H$3, 2, FALSE)</f>
        <v>smolt</v>
      </c>
    </row>
    <row r="6090" spans="1:19" x14ac:dyDescent="0.25">
      <c r="A6090" s="1">
        <v>34823</v>
      </c>
      <c r="B6090">
        <v>1</v>
      </c>
      <c r="C6090">
        <v>1</v>
      </c>
      <c r="D6090">
        <v>1</v>
      </c>
      <c r="E6090">
        <v>1995</v>
      </c>
      <c r="F6090">
        <v>119</v>
      </c>
      <c r="G6090">
        <v>1</v>
      </c>
      <c r="H6090">
        <v>53</v>
      </c>
      <c r="I6090">
        <v>0.46</v>
      </c>
      <c r="J6090">
        <v>0.41251905700000002</v>
      </c>
      <c r="M6090">
        <v>8</v>
      </c>
      <c r="N6090">
        <v>399</v>
      </c>
      <c r="O6090">
        <v>1</v>
      </c>
      <c r="P6090">
        <v>3</v>
      </c>
      <c r="Q6090" t="str">
        <f>VLOOKUP(M6090,lookups!$A$1:$B$7, 2, FALSE)</f>
        <v>rotary screw</v>
      </c>
      <c r="R6090" t="str">
        <f>VLOOKUP(N6090,lookups!$D$1:$E$6, 2, FALSE)</f>
        <v>hucuktlis r</v>
      </c>
      <c r="S6090" t="str">
        <f>VLOOKUP(C6090,lookups!$G$1:$H$3, 2, FALSE)</f>
        <v>smolt</v>
      </c>
    </row>
    <row r="6091" spans="1:19" x14ac:dyDescent="0.25">
      <c r="A6091" s="1">
        <v>34823</v>
      </c>
      <c r="B6091">
        <v>1</v>
      </c>
      <c r="C6091">
        <v>1</v>
      </c>
      <c r="D6091">
        <v>1</v>
      </c>
      <c r="E6091">
        <v>1995</v>
      </c>
      <c r="F6091">
        <v>120</v>
      </c>
      <c r="G6091">
        <v>1</v>
      </c>
      <c r="H6091">
        <v>58</v>
      </c>
      <c r="I6091">
        <v>1.58</v>
      </c>
      <c r="J6091">
        <v>1.416913281</v>
      </c>
      <c r="M6091">
        <v>8</v>
      </c>
      <c r="N6091">
        <v>399</v>
      </c>
      <c r="O6091">
        <v>1</v>
      </c>
      <c r="P6091">
        <v>3</v>
      </c>
      <c r="Q6091" t="str">
        <f>VLOOKUP(M6091,lookups!$A$1:$B$7, 2, FALSE)</f>
        <v>rotary screw</v>
      </c>
      <c r="R6091" t="str">
        <f>VLOOKUP(N6091,lookups!$D$1:$E$6, 2, FALSE)</f>
        <v>hucuktlis r</v>
      </c>
      <c r="S6091" t="str">
        <f>VLOOKUP(C6091,lookups!$G$1:$H$3, 2, FALSE)</f>
        <v>smolt</v>
      </c>
    </row>
    <row r="6092" spans="1:19" x14ac:dyDescent="0.25">
      <c r="A6092" s="1">
        <v>34823</v>
      </c>
      <c r="B6092">
        <v>1</v>
      </c>
      <c r="C6092">
        <v>1</v>
      </c>
      <c r="D6092">
        <v>1</v>
      </c>
      <c r="E6092">
        <v>1995</v>
      </c>
      <c r="F6092">
        <v>121</v>
      </c>
      <c r="G6092">
        <v>1</v>
      </c>
      <c r="H6092">
        <v>52</v>
      </c>
      <c r="I6092">
        <v>1.28</v>
      </c>
      <c r="J6092">
        <v>1.147879114</v>
      </c>
      <c r="M6092">
        <v>8</v>
      </c>
      <c r="N6092">
        <v>399</v>
      </c>
      <c r="O6092">
        <v>1</v>
      </c>
      <c r="P6092">
        <v>3</v>
      </c>
      <c r="Q6092" t="str">
        <f>VLOOKUP(M6092,lookups!$A$1:$B$7, 2, FALSE)</f>
        <v>rotary screw</v>
      </c>
      <c r="R6092" t="str">
        <f>VLOOKUP(N6092,lookups!$D$1:$E$6, 2, FALSE)</f>
        <v>hucuktlis r</v>
      </c>
      <c r="S6092" t="str">
        <f>VLOOKUP(C6092,lookups!$G$1:$H$3, 2, FALSE)</f>
        <v>smolt</v>
      </c>
    </row>
    <row r="6093" spans="1:19" x14ac:dyDescent="0.25">
      <c r="A6093" s="1">
        <v>34823</v>
      </c>
      <c r="B6093">
        <v>1</v>
      </c>
      <c r="C6093">
        <v>1</v>
      </c>
      <c r="D6093">
        <v>1</v>
      </c>
      <c r="E6093">
        <v>1995</v>
      </c>
      <c r="F6093">
        <v>122</v>
      </c>
      <c r="G6093">
        <v>1</v>
      </c>
      <c r="H6093">
        <v>55</v>
      </c>
      <c r="I6093">
        <v>1.42</v>
      </c>
      <c r="J6093">
        <v>1.273428392</v>
      </c>
      <c r="M6093">
        <v>8</v>
      </c>
      <c r="N6093">
        <v>399</v>
      </c>
      <c r="O6093">
        <v>1</v>
      </c>
      <c r="P6093">
        <v>3</v>
      </c>
      <c r="Q6093" t="str">
        <f>VLOOKUP(M6093,lookups!$A$1:$B$7, 2, FALSE)</f>
        <v>rotary screw</v>
      </c>
      <c r="R6093" t="str">
        <f>VLOOKUP(N6093,lookups!$D$1:$E$6, 2, FALSE)</f>
        <v>hucuktlis r</v>
      </c>
      <c r="S6093" t="str">
        <f>VLOOKUP(C6093,lookups!$G$1:$H$3, 2, FALSE)</f>
        <v>smolt</v>
      </c>
    </row>
    <row r="6094" spans="1:19" x14ac:dyDescent="0.25">
      <c r="A6094" s="1">
        <v>34823</v>
      </c>
      <c r="B6094">
        <v>1</v>
      </c>
      <c r="C6094">
        <v>1</v>
      </c>
      <c r="D6094">
        <v>1</v>
      </c>
      <c r="E6094">
        <v>1995</v>
      </c>
      <c r="F6094">
        <v>123</v>
      </c>
      <c r="G6094">
        <v>1</v>
      </c>
      <c r="H6094">
        <v>56</v>
      </c>
      <c r="I6094">
        <v>1.5</v>
      </c>
      <c r="J6094">
        <v>1.345170837</v>
      </c>
      <c r="M6094">
        <v>8</v>
      </c>
      <c r="N6094">
        <v>399</v>
      </c>
      <c r="O6094">
        <v>1</v>
      </c>
      <c r="P6094">
        <v>3</v>
      </c>
      <c r="Q6094" t="str">
        <f>VLOOKUP(M6094,lookups!$A$1:$B$7, 2, FALSE)</f>
        <v>rotary screw</v>
      </c>
      <c r="R6094" t="str">
        <f>VLOOKUP(N6094,lookups!$D$1:$E$6, 2, FALSE)</f>
        <v>hucuktlis r</v>
      </c>
      <c r="S6094" t="str">
        <f>VLOOKUP(C6094,lookups!$G$1:$H$3, 2, FALSE)</f>
        <v>smolt</v>
      </c>
    </row>
    <row r="6095" spans="1:19" x14ac:dyDescent="0.25">
      <c r="A6095" s="1">
        <v>34823</v>
      </c>
      <c r="B6095">
        <v>1</v>
      </c>
      <c r="C6095">
        <v>1</v>
      </c>
      <c r="D6095">
        <v>1</v>
      </c>
      <c r="E6095">
        <v>1995</v>
      </c>
      <c r="F6095">
        <v>124</v>
      </c>
      <c r="G6095">
        <v>1</v>
      </c>
      <c r="H6095">
        <v>58</v>
      </c>
      <c r="I6095">
        <v>1.59</v>
      </c>
      <c r="J6095">
        <v>1.425881087</v>
      </c>
      <c r="M6095">
        <v>8</v>
      </c>
      <c r="N6095">
        <v>399</v>
      </c>
      <c r="O6095">
        <v>1</v>
      </c>
      <c r="P6095">
        <v>3</v>
      </c>
      <c r="Q6095" t="str">
        <f>VLOOKUP(M6095,lookups!$A$1:$B$7, 2, FALSE)</f>
        <v>rotary screw</v>
      </c>
      <c r="R6095" t="str">
        <f>VLOOKUP(N6095,lookups!$D$1:$E$6, 2, FALSE)</f>
        <v>hucuktlis r</v>
      </c>
      <c r="S6095" t="str">
        <f>VLOOKUP(C6095,lookups!$G$1:$H$3, 2, FALSE)</f>
        <v>smolt</v>
      </c>
    </row>
    <row r="6096" spans="1:19" x14ac:dyDescent="0.25">
      <c r="A6096" s="1">
        <v>34823</v>
      </c>
      <c r="B6096">
        <v>1</v>
      </c>
      <c r="C6096">
        <v>1</v>
      </c>
      <c r="D6096">
        <v>1</v>
      </c>
      <c r="E6096">
        <v>1995</v>
      </c>
      <c r="F6096">
        <v>125</v>
      </c>
      <c r="G6096">
        <v>1</v>
      </c>
      <c r="H6096">
        <v>42</v>
      </c>
      <c r="I6096">
        <v>0.6</v>
      </c>
      <c r="J6096">
        <v>0.53806833499999995</v>
      </c>
      <c r="M6096">
        <v>8</v>
      </c>
      <c r="N6096">
        <v>399</v>
      </c>
      <c r="O6096">
        <v>1</v>
      </c>
      <c r="P6096">
        <v>3</v>
      </c>
      <c r="Q6096" t="str">
        <f>VLOOKUP(M6096,lookups!$A$1:$B$7, 2, FALSE)</f>
        <v>rotary screw</v>
      </c>
      <c r="R6096" t="str">
        <f>VLOOKUP(N6096,lookups!$D$1:$E$6, 2, FALSE)</f>
        <v>hucuktlis r</v>
      </c>
      <c r="S6096" t="str">
        <f>VLOOKUP(C6096,lookups!$G$1:$H$3, 2, FALSE)</f>
        <v>smolt</v>
      </c>
    </row>
    <row r="6097" spans="1:19" x14ac:dyDescent="0.25">
      <c r="A6097" s="1">
        <v>34823</v>
      </c>
      <c r="B6097">
        <v>1</v>
      </c>
      <c r="C6097">
        <v>1</v>
      </c>
      <c r="D6097">
        <v>1</v>
      </c>
      <c r="E6097">
        <v>1995</v>
      </c>
      <c r="F6097">
        <v>126</v>
      </c>
      <c r="G6097">
        <v>1</v>
      </c>
      <c r="H6097">
        <v>58</v>
      </c>
      <c r="I6097">
        <v>1.53</v>
      </c>
      <c r="J6097">
        <v>1.3720742530000001</v>
      </c>
      <c r="M6097">
        <v>8</v>
      </c>
      <c r="N6097">
        <v>399</v>
      </c>
      <c r="O6097">
        <v>1</v>
      </c>
      <c r="P6097">
        <v>3</v>
      </c>
      <c r="Q6097" t="str">
        <f>VLOOKUP(M6097,lookups!$A$1:$B$7, 2, FALSE)</f>
        <v>rotary screw</v>
      </c>
      <c r="R6097" t="str">
        <f>VLOOKUP(N6097,lookups!$D$1:$E$6, 2, FALSE)</f>
        <v>hucuktlis r</v>
      </c>
      <c r="S6097" t="str">
        <f>VLOOKUP(C6097,lookups!$G$1:$H$3, 2, FALSE)</f>
        <v>smolt</v>
      </c>
    </row>
    <row r="6098" spans="1:19" x14ac:dyDescent="0.25">
      <c r="A6098" s="1">
        <v>34823</v>
      </c>
      <c r="B6098">
        <v>1</v>
      </c>
      <c r="C6098">
        <v>1</v>
      </c>
      <c r="D6098">
        <v>1</v>
      </c>
      <c r="E6098">
        <v>1995</v>
      </c>
      <c r="F6098">
        <v>127</v>
      </c>
      <c r="G6098">
        <v>1</v>
      </c>
      <c r="H6098">
        <v>48</v>
      </c>
      <c r="I6098">
        <v>1.04</v>
      </c>
      <c r="J6098">
        <v>0.93265178000000004</v>
      </c>
      <c r="M6098">
        <v>8</v>
      </c>
      <c r="N6098">
        <v>399</v>
      </c>
      <c r="O6098">
        <v>1</v>
      </c>
      <c r="P6098">
        <v>3</v>
      </c>
      <c r="Q6098" t="str">
        <f>VLOOKUP(M6098,lookups!$A$1:$B$7, 2, FALSE)</f>
        <v>rotary screw</v>
      </c>
      <c r="R6098" t="str">
        <f>VLOOKUP(N6098,lookups!$D$1:$E$6, 2, FALSE)</f>
        <v>hucuktlis r</v>
      </c>
      <c r="S6098" t="str">
        <f>VLOOKUP(C6098,lookups!$G$1:$H$3, 2, FALSE)</f>
        <v>smolt</v>
      </c>
    </row>
    <row r="6099" spans="1:19" x14ac:dyDescent="0.25">
      <c r="A6099" s="1">
        <v>34823</v>
      </c>
      <c r="B6099">
        <v>1</v>
      </c>
      <c r="C6099">
        <v>1</v>
      </c>
      <c r="D6099">
        <v>1</v>
      </c>
      <c r="E6099">
        <v>1995</v>
      </c>
      <c r="F6099">
        <v>128</v>
      </c>
      <c r="G6099">
        <v>1</v>
      </c>
      <c r="H6099">
        <v>56</v>
      </c>
      <c r="I6099">
        <v>1.62</v>
      </c>
      <c r="J6099">
        <v>1.452784504</v>
      </c>
      <c r="M6099">
        <v>8</v>
      </c>
      <c r="N6099">
        <v>399</v>
      </c>
      <c r="O6099">
        <v>1</v>
      </c>
      <c r="P6099">
        <v>3</v>
      </c>
      <c r="Q6099" t="str">
        <f>VLOOKUP(M6099,lookups!$A$1:$B$7, 2, FALSE)</f>
        <v>rotary screw</v>
      </c>
      <c r="R6099" t="str">
        <f>VLOOKUP(N6099,lookups!$D$1:$E$6, 2, FALSE)</f>
        <v>hucuktlis r</v>
      </c>
      <c r="S6099" t="str">
        <f>VLOOKUP(C6099,lookups!$G$1:$H$3, 2, FALSE)</f>
        <v>smolt</v>
      </c>
    </row>
    <row r="6100" spans="1:19" x14ac:dyDescent="0.25">
      <c r="A6100" s="1">
        <v>34823</v>
      </c>
      <c r="B6100">
        <v>1</v>
      </c>
      <c r="C6100">
        <v>1</v>
      </c>
      <c r="D6100">
        <v>1</v>
      </c>
      <c r="E6100">
        <v>1995</v>
      </c>
      <c r="F6100">
        <v>129</v>
      </c>
      <c r="G6100">
        <v>1</v>
      </c>
      <c r="H6100">
        <v>58</v>
      </c>
      <c r="I6100">
        <v>1.54</v>
      </c>
      <c r="J6100">
        <v>1.3810420590000001</v>
      </c>
      <c r="M6100">
        <v>8</v>
      </c>
      <c r="N6100">
        <v>399</v>
      </c>
      <c r="O6100">
        <v>1</v>
      </c>
      <c r="P6100">
        <v>3</v>
      </c>
      <c r="Q6100" t="str">
        <f>VLOOKUP(M6100,lookups!$A$1:$B$7, 2, FALSE)</f>
        <v>rotary screw</v>
      </c>
      <c r="R6100" t="str">
        <f>VLOOKUP(N6100,lookups!$D$1:$E$6, 2, FALSE)</f>
        <v>hucuktlis r</v>
      </c>
      <c r="S6100" t="str">
        <f>VLOOKUP(C6100,lookups!$G$1:$H$3, 2, FALSE)</f>
        <v>smolt</v>
      </c>
    </row>
    <row r="6101" spans="1:19" x14ac:dyDescent="0.25">
      <c r="A6101" s="1">
        <v>34823</v>
      </c>
      <c r="B6101">
        <v>1</v>
      </c>
      <c r="C6101">
        <v>1</v>
      </c>
      <c r="D6101">
        <v>1</v>
      </c>
      <c r="E6101">
        <v>1995</v>
      </c>
      <c r="F6101">
        <v>130</v>
      </c>
      <c r="G6101">
        <v>1</v>
      </c>
      <c r="H6101">
        <v>59</v>
      </c>
      <c r="I6101">
        <v>1.79</v>
      </c>
      <c r="J6101">
        <v>1.605237198</v>
      </c>
      <c r="M6101">
        <v>8</v>
      </c>
      <c r="N6101">
        <v>399</v>
      </c>
      <c r="O6101">
        <v>1</v>
      </c>
      <c r="P6101">
        <v>3</v>
      </c>
      <c r="Q6101" t="str">
        <f>VLOOKUP(M6101,lookups!$A$1:$B$7, 2, FALSE)</f>
        <v>rotary screw</v>
      </c>
      <c r="R6101" t="str">
        <f>VLOOKUP(N6101,lookups!$D$1:$E$6, 2, FALSE)</f>
        <v>hucuktlis r</v>
      </c>
      <c r="S6101" t="str">
        <f>VLOOKUP(C6101,lookups!$G$1:$H$3, 2, FALSE)</f>
        <v>smolt</v>
      </c>
    </row>
    <row r="6102" spans="1:19" x14ac:dyDescent="0.25">
      <c r="A6102" s="1">
        <v>34823</v>
      </c>
      <c r="B6102">
        <v>1</v>
      </c>
      <c r="C6102">
        <v>1</v>
      </c>
      <c r="D6102">
        <v>1</v>
      </c>
      <c r="E6102">
        <v>1995</v>
      </c>
      <c r="F6102">
        <v>131</v>
      </c>
      <c r="G6102">
        <v>1</v>
      </c>
      <c r="H6102">
        <v>53</v>
      </c>
      <c r="I6102">
        <v>1.57</v>
      </c>
      <c r="J6102">
        <v>1.4079454760000001</v>
      </c>
      <c r="M6102">
        <v>8</v>
      </c>
      <c r="N6102">
        <v>399</v>
      </c>
      <c r="O6102">
        <v>1</v>
      </c>
      <c r="P6102">
        <v>3</v>
      </c>
      <c r="Q6102" t="str">
        <f>VLOOKUP(M6102,lookups!$A$1:$B$7, 2, FALSE)</f>
        <v>rotary screw</v>
      </c>
      <c r="R6102" t="str">
        <f>VLOOKUP(N6102,lookups!$D$1:$E$6, 2, FALSE)</f>
        <v>hucuktlis r</v>
      </c>
      <c r="S6102" t="str">
        <f>VLOOKUP(C6102,lookups!$G$1:$H$3, 2, FALSE)</f>
        <v>smolt</v>
      </c>
    </row>
    <row r="6103" spans="1:19" x14ac:dyDescent="0.25">
      <c r="A6103" s="1">
        <v>34823</v>
      </c>
      <c r="B6103">
        <v>1</v>
      </c>
      <c r="C6103">
        <v>1</v>
      </c>
      <c r="D6103">
        <v>1</v>
      </c>
      <c r="E6103">
        <v>1995</v>
      </c>
      <c r="F6103">
        <v>132</v>
      </c>
      <c r="G6103">
        <v>1</v>
      </c>
      <c r="H6103">
        <v>55</v>
      </c>
      <c r="I6103">
        <v>1.48</v>
      </c>
      <c r="J6103">
        <v>1.327235226</v>
      </c>
      <c r="M6103">
        <v>8</v>
      </c>
      <c r="N6103">
        <v>399</v>
      </c>
      <c r="O6103">
        <v>1</v>
      </c>
      <c r="P6103">
        <v>3</v>
      </c>
      <c r="Q6103" t="str">
        <f>VLOOKUP(M6103,lookups!$A$1:$B$7, 2, FALSE)</f>
        <v>rotary screw</v>
      </c>
      <c r="R6103" t="str">
        <f>VLOOKUP(N6103,lookups!$D$1:$E$6, 2, FALSE)</f>
        <v>hucuktlis r</v>
      </c>
      <c r="S6103" t="str">
        <f>VLOOKUP(C6103,lookups!$G$1:$H$3, 2, FALSE)</f>
        <v>smolt</v>
      </c>
    </row>
    <row r="6104" spans="1:19" x14ac:dyDescent="0.25">
      <c r="A6104" s="1">
        <v>34823</v>
      </c>
      <c r="B6104">
        <v>1</v>
      </c>
      <c r="C6104">
        <v>1</v>
      </c>
      <c r="D6104">
        <v>1</v>
      </c>
      <c r="E6104">
        <v>1995</v>
      </c>
      <c r="F6104">
        <v>133</v>
      </c>
      <c r="G6104">
        <v>1</v>
      </c>
      <c r="H6104">
        <v>53</v>
      </c>
      <c r="I6104">
        <v>1.35</v>
      </c>
      <c r="J6104">
        <v>1.2106537530000001</v>
      </c>
      <c r="M6104">
        <v>8</v>
      </c>
      <c r="N6104">
        <v>399</v>
      </c>
      <c r="O6104">
        <v>1</v>
      </c>
      <c r="P6104">
        <v>3</v>
      </c>
      <c r="Q6104" t="str">
        <f>VLOOKUP(M6104,lookups!$A$1:$B$7, 2, FALSE)</f>
        <v>rotary screw</v>
      </c>
      <c r="R6104" t="str">
        <f>VLOOKUP(N6104,lookups!$D$1:$E$6, 2, FALSE)</f>
        <v>hucuktlis r</v>
      </c>
      <c r="S6104" t="str">
        <f>VLOOKUP(C6104,lookups!$G$1:$H$3, 2, FALSE)</f>
        <v>smolt</v>
      </c>
    </row>
    <row r="6105" spans="1:19" x14ac:dyDescent="0.25">
      <c r="A6105" s="1">
        <v>34823</v>
      </c>
      <c r="B6105">
        <v>1</v>
      </c>
      <c r="C6105">
        <v>1</v>
      </c>
      <c r="D6105">
        <v>1</v>
      </c>
      <c r="E6105">
        <v>1995</v>
      </c>
      <c r="F6105">
        <v>134</v>
      </c>
      <c r="G6105">
        <v>1</v>
      </c>
      <c r="H6105">
        <v>56</v>
      </c>
      <c r="I6105">
        <v>0.93</v>
      </c>
      <c r="J6105">
        <v>0.83400591899999998</v>
      </c>
      <c r="M6105">
        <v>8</v>
      </c>
      <c r="N6105">
        <v>399</v>
      </c>
      <c r="O6105">
        <v>1</v>
      </c>
      <c r="P6105">
        <v>3</v>
      </c>
      <c r="Q6105" t="str">
        <f>VLOOKUP(M6105,lookups!$A$1:$B$7, 2, FALSE)</f>
        <v>rotary screw</v>
      </c>
      <c r="R6105" t="str">
        <f>VLOOKUP(N6105,lookups!$D$1:$E$6, 2, FALSE)</f>
        <v>hucuktlis r</v>
      </c>
      <c r="S6105" t="str">
        <f>VLOOKUP(C6105,lookups!$G$1:$H$3, 2, FALSE)</f>
        <v>smolt</v>
      </c>
    </row>
    <row r="6106" spans="1:19" x14ac:dyDescent="0.25">
      <c r="A6106" s="1">
        <v>34823</v>
      </c>
      <c r="B6106">
        <v>1</v>
      </c>
      <c r="C6106">
        <v>1</v>
      </c>
      <c r="D6106">
        <v>1</v>
      </c>
      <c r="E6106">
        <v>1995</v>
      </c>
      <c r="F6106">
        <v>135</v>
      </c>
      <c r="G6106">
        <v>1</v>
      </c>
      <c r="H6106">
        <v>52</v>
      </c>
      <c r="I6106">
        <v>1.26</v>
      </c>
      <c r="J6106">
        <v>1.129943503</v>
      </c>
      <c r="M6106">
        <v>8</v>
      </c>
      <c r="N6106">
        <v>399</v>
      </c>
      <c r="O6106">
        <v>1</v>
      </c>
      <c r="P6106">
        <v>3</v>
      </c>
      <c r="Q6106" t="str">
        <f>VLOOKUP(M6106,lookups!$A$1:$B$7, 2, FALSE)</f>
        <v>rotary screw</v>
      </c>
      <c r="R6106" t="str">
        <f>VLOOKUP(N6106,lookups!$D$1:$E$6, 2, FALSE)</f>
        <v>hucuktlis r</v>
      </c>
      <c r="S6106" t="str">
        <f>VLOOKUP(C6106,lookups!$G$1:$H$3, 2, FALSE)</f>
        <v>smolt</v>
      </c>
    </row>
    <row r="6107" spans="1:19" x14ac:dyDescent="0.25">
      <c r="A6107" s="1">
        <v>34823</v>
      </c>
      <c r="B6107">
        <v>1</v>
      </c>
      <c r="C6107">
        <v>1</v>
      </c>
      <c r="D6107">
        <v>1</v>
      </c>
      <c r="E6107">
        <v>1995</v>
      </c>
      <c r="F6107">
        <v>136</v>
      </c>
      <c r="G6107">
        <v>1</v>
      </c>
      <c r="H6107">
        <v>49</v>
      </c>
      <c r="I6107">
        <v>1.22</v>
      </c>
      <c r="J6107">
        <v>1.0940722810000001</v>
      </c>
      <c r="M6107">
        <v>8</v>
      </c>
      <c r="N6107">
        <v>399</v>
      </c>
      <c r="O6107">
        <v>1</v>
      </c>
      <c r="P6107">
        <v>3</v>
      </c>
      <c r="Q6107" t="str">
        <f>VLOOKUP(M6107,lookups!$A$1:$B$7, 2, FALSE)</f>
        <v>rotary screw</v>
      </c>
      <c r="R6107" t="str">
        <f>VLOOKUP(N6107,lookups!$D$1:$E$6, 2, FALSE)</f>
        <v>hucuktlis r</v>
      </c>
      <c r="S6107" t="str">
        <f>VLOOKUP(C6107,lookups!$G$1:$H$3, 2, FALSE)</f>
        <v>smolt</v>
      </c>
    </row>
    <row r="6108" spans="1:19" x14ac:dyDescent="0.25">
      <c r="A6108" s="1">
        <v>34823</v>
      </c>
      <c r="B6108">
        <v>1</v>
      </c>
      <c r="C6108">
        <v>1</v>
      </c>
      <c r="D6108">
        <v>1</v>
      </c>
      <c r="E6108">
        <v>1995</v>
      </c>
      <c r="F6108">
        <v>137</v>
      </c>
      <c r="G6108">
        <v>1</v>
      </c>
      <c r="H6108">
        <v>53</v>
      </c>
      <c r="I6108">
        <v>1.23</v>
      </c>
      <c r="J6108">
        <v>1.103040086</v>
      </c>
      <c r="M6108">
        <v>8</v>
      </c>
      <c r="N6108">
        <v>399</v>
      </c>
      <c r="O6108">
        <v>1</v>
      </c>
      <c r="P6108">
        <v>3</v>
      </c>
      <c r="Q6108" t="str">
        <f>VLOOKUP(M6108,lookups!$A$1:$B$7, 2, FALSE)</f>
        <v>rotary screw</v>
      </c>
      <c r="R6108" t="str">
        <f>VLOOKUP(N6108,lookups!$D$1:$E$6, 2, FALSE)</f>
        <v>hucuktlis r</v>
      </c>
      <c r="S6108" t="str">
        <f>VLOOKUP(C6108,lookups!$G$1:$H$3, 2, FALSE)</f>
        <v>smolt</v>
      </c>
    </row>
    <row r="6109" spans="1:19" x14ac:dyDescent="0.25">
      <c r="A6109" s="1">
        <v>34823</v>
      </c>
      <c r="B6109">
        <v>1</v>
      </c>
      <c r="C6109">
        <v>1</v>
      </c>
      <c r="D6109">
        <v>1</v>
      </c>
      <c r="E6109">
        <v>1995</v>
      </c>
      <c r="F6109">
        <v>138</v>
      </c>
      <c r="G6109">
        <v>1</v>
      </c>
      <c r="H6109">
        <v>50</v>
      </c>
      <c r="I6109">
        <v>1.04</v>
      </c>
      <c r="J6109">
        <v>0.93265178000000004</v>
      </c>
      <c r="M6109">
        <v>8</v>
      </c>
      <c r="N6109">
        <v>399</v>
      </c>
      <c r="O6109">
        <v>1</v>
      </c>
      <c r="P6109">
        <v>3</v>
      </c>
      <c r="Q6109" t="str">
        <f>VLOOKUP(M6109,lookups!$A$1:$B$7, 2, FALSE)</f>
        <v>rotary screw</v>
      </c>
      <c r="R6109" t="str">
        <f>VLOOKUP(N6109,lookups!$D$1:$E$6, 2, FALSE)</f>
        <v>hucuktlis r</v>
      </c>
      <c r="S6109" t="str">
        <f>VLOOKUP(C6109,lookups!$G$1:$H$3, 2, FALSE)</f>
        <v>smolt</v>
      </c>
    </row>
    <row r="6110" spans="1:19" x14ac:dyDescent="0.25">
      <c r="A6110" s="1">
        <v>34823</v>
      </c>
      <c r="B6110">
        <v>1</v>
      </c>
      <c r="C6110">
        <v>1</v>
      </c>
      <c r="D6110">
        <v>1</v>
      </c>
      <c r="E6110">
        <v>1995</v>
      </c>
      <c r="F6110">
        <v>139</v>
      </c>
      <c r="G6110">
        <v>1</v>
      </c>
      <c r="H6110">
        <v>54</v>
      </c>
      <c r="I6110">
        <v>1.65</v>
      </c>
      <c r="J6110">
        <v>1.4796879199999999</v>
      </c>
      <c r="M6110">
        <v>8</v>
      </c>
      <c r="N6110">
        <v>399</v>
      </c>
      <c r="O6110">
        <v>1</v>
      </c>
      <c r="P6110">
        <v>3</v>
      </c>
      <c r="Q6110" t="str">
        <f>VLOOKUP(M6110,lookups!$A$1:$B$7, 2, FALSE)</f>
        <v>rotary screw</v>
      </c>
      <c r="R6110" t="str">
        <f>VLOOKUP(N6110,lookups!$D$1:$E$6, 2, FALSE)</f>
        <v>hucuktlis r</v>
      </c>
      <c r="S6110" t="str">
        <f>VLOOKUP(C6110,lookups!$G$1:$H$3, 2, FALSE)</f>
        <v>smolt</v>
      </c>
    </row>
    <row r="6111" spans="1:19" x14ac:dyDescent="0.25">
      <c r="A6111" s="1">
        <v>34823</v>
      </c>
      <c r="B6111">
        <v>1</v>
      </c>
      <c r="C6111">
        <v>1</v>
      </c>
      <c r="D6111">
        <v>1</v>
      </c>
      <c r="E6111">
        <v>1995</v>
      </c>
      <c r="F6111">
        <v>140</v>
      </c>
      <c r="G6111">
        <v>1</v>
      </c>
      <c r="H6111">
        <v>51</v>
      </c>
      <c r="I6111">
        <v>1.1200000000000001</v>
      </c>
      <c r="J6111">
        <v>1.004394225</v>
      </c>
      <c r="M6111">
        <v>8</v>
      </c>
      <c r="N6111">
        <v>399</v>
      </c>
      <c r="O6111">
        <v>1</v>
      </c>
      <c r="P6111">
        <v>3</v>
      </c>
      <c r="Q6111" t="str">
        <f>VLOOKUP(M6111,lookups!$A$1:$B$7, 2, FALSE)</f>
        <v>rotary screw</v>
      </c>
      <c r="R6111" t="str">
        <f>VLOOKUP(N6111,lookups!$D$1:$E$6, 2, FALSE)</f>
        <v>hucuktlis r</v>
      </c>
      <c r="S6111" t="str">
        <f>VLOOKUP(C6111,lookups!$G$1:$H$3, 2, FALSE)</f>
        <v>smolt</v>
      </c>
    </row>
    <row r="6112" spans="1:19" x14ac:dyDescent="0.25">
      <c r="A6112" s="1">
        <v>34823</v>
      </c>
      <c r="B6112">
        <v>1</v>
      </c>
      <c r="C6112">
        <v>1</v>
      </c>
      <c r="D6112">
        <v>1</v>
      </c>
      <c r="E6112">
        <v>1995</v>
      </c>
      <c r="F6112">
        <v>141</v>
      </c>
      <c r="G6112">
        <v>1</v>
      </c>
      <c r="H6112">
        <v>53</v>
      </c>
      <c r="I6112">
        <v>1.26</v>
      </c>
      <c r="J6112">
        <v>1.129943503</v>
      </c>
      <c r="M6112">
        <v>8</v>
      </c>
      <c r="N6112">
        <v>399</v>
      </c>
      <c r="O6112">
        <v>1</v>
      </c>
      <c r="P6112">
        <v>3</v>
      </c>
      <c r="Q6112" t="str">
        <f>VLOOKUP(M6112,lookups!$A$1:$B$7, 2, FALSE)</f>
        <v>rotary screw</v>
      </c>
      <c r="R6112" t="str">
        <f>VLOOKUP(N6112,lookups!$D$1:$E$6, 2, FALSE)</f>
        <v>hucuktlis r</v>
      </c>
      <c r="S6112" t="str">
        <f>VLOOKUP(C6112,lookups!$G$1:$H$3, 2, FALSE)</f>
        <v>smolt</v>
      </c>
    </row>
    <row r="6113" spans="1:19" x14ac:dyDescent="0.25">
      <c r="A6113" s="1">
        <v>34823</v>
      </c>
      <c r="B6113">
        <v>1</v>
      </c>
      <c r="C6113">
        <v>1</v>
      </c>
      <c r="D6113">
        <v>1</v>
      </c>
      <c r="E6113">
        <v>1995</v>
      </c>
      <c r="F6113">
        <v>142</v>
      </c>
      <c r="G6113">
        <v>1</v>
      </c>
      <c r="H6113">
        <v>49</v>
      </c>
      <c r="I6113">
        <v>1.19</v>
      </c>
      <c r="J6113">
        <v>1.0671688640000001</v>
      </c>
      <c r="M6113">
        <v>8</v>
      </c>
      <c r="N6113">
        <v>399</v>
      </c>
      <c r="O6113">
        <v>1</v>
      </c>
      <c r="P6113">
        <v>3</v>
      </c>
      <c r="Q6113" t="str">
        <f>VLOOKUP(M6113,lookups!$A$1:$B$7, 2, FALSE)</f>
        <v>rotary screw</v>
      </c>
      <c r="R6113" t="str">
        <f>VLOOKUP(N6113,lookups!$D$1:$E$6, 2, FALSE)</f>
        <v>hucuktlis r</v>
      </c>
      <c r="S6113" t="str">
        <f>VLOOKUP(C6113,lookups!$G$1:$H$3, 2, FALSE)</f>
        <v>smolt</v>
      </c>
    </row>
    <row r="6114" spans="1:19" x14ac:dyDescent="0.25">
      <c r="A6114" s="1">
        <v>34823</v>
      </c>
      <c r="B6114">
        <v>1</v>
      </c>
      <c r="C6114">
        <v>1</v>
      </c>
      <c r="D6114">
        <v>1</v>
      </c>
      <c r="E6114">
        <v>1995</v>
      </c>
      <c r="F6114">
        <v>143</v>
      </c>
      <c r="G6114">
        <v>1</v>
      </c>
      <c r="H6114">
        <v>50</v>
      </c>
      <c r="I6114">
        <v>1.25</v>
      </c>
      <c r="J6114">
        <v>1.120975697</v>
      </c>
      <c r="M6114">
        <v>8</v>
      </c>
      <c r="N6114">
        <v>399</v>
      </c>
      <c r="O6114">
        <v>1</v>
      </c>
      <c r="P6114">
        <v>3</v>
      </c>
      <c r="Q6114" t="str">
        <f>VLOOKUP(M6114,lookups!$A$1:$B$7, 2, FALSE)</f>
        <v>rotary screw</v>
      </c>
      <c r="R6114" t="str">
        <f>VLOOKUP(N6114,lookups!$D$1:$E$6, 2, FALSE)</f>
        <v>hucuktlis r</v>
      </c>
      <c r="S6114" t="str">
        <f>VLOOKUP(C6114,lookups!$G$1:$H$3, 2, FALSE)</f>
        <v>smolt</v>
      </c>
    </row>
    <row r="6115" spans="1:19" x14ac:dyDescent="0.25">
      <c r="A6115" s="1">
        <v>34823</v>
      </c>
      <c r="B6115">
        <v>1</v>
      </c>
      <c r="C6115">
        <v>1</v>
      </c>
      <c r="D6115">
        <v>1</v>
      </c>
      <c r="E6115">
        <v>1995</v>
      </c>
      <c r="F6115">
        <v>144</v>
      </c>
      <c r="G6115">
        <v>1</v>
      </c>
      <c r="H6115">
        <v>50</v>
      </c>
      <c r="I6115">
        <v>1.04</v>
      </c>
      <c r="J6115">
        <v>0.93265178000000004</v>
      </c>
      <c r="M6115">
        <v>8</v>
      </c>
      <c r="N6115">
        <v>399</v>
      </c>
      <c r="O6115">
        <v>1</v>
      </c>
      <c r="P6115">
        <v>3</v>
      </c>
      <c r="Q6115" t="str">
        <f>VLOOKUP(M6115,lookups!$A$1:$B$7, 2, FALSE)</f>
        <v>rotary screw</v>
      </c>
      <c r="R6115" t="str">
        <f>VLOOKUP(N6115,lookups!$D$1:$E$6, 2, FALSE)</f>
        <v>hucuktlis r</v>
      </c>
      <c r="S6115" t="str">
        <f>VLOOKUP(C6115,lookups!$G$1:$H$3, 2, FALSE)</f>
        <v>smolt</v>
      </c>
    </row>
    <row r="6116" spans="1:19" x14ac:dyDescent="0.25">
      <c r="A6116" s="1">
        <v>34823</v>
      </c>
      <c r="B6116">
        <v>1</v>
      </c>
      <c r="C6116">
        <v>1</v>
      </c>
      <c r="D6116">
        <v>1</v>
      </c>
      <c r="E6116">
        <v>1995</v>
      </c>
      <c r="F6116">
        <v>145</v>
      </c>
      <c r="G6116">
        <v>1</v>
      </c>
      <c r="H6116">
        <v>52</v>
      </c>
      <c r="I6116">
        <v>1.42</v>
      </c>
      <c r="J6116">
        <v>1.273428392</v>
      </c>
      <c r="M6116">
        <v>8</v>
      </c>
      <c r="N6116">
        <v>399</v>
      </c>
      <c r="O6116">
        <v>1</v>
      </c>
      <c r="P6116">
        <v>3</v>
      </c>
      <c r="Q6116" t="str">
        <f>VLOOKUP(M6116,lookups!$A$1:$B$7, 2, FALSE)</f>
        <v>rotary screw</v>
      </c>
      <c r="R6116" t="str">
        <f>VLOOKUP(N6116,lookups!$D$1:$E$6, 2, FALSE)</f>
        <v>hucuktlis r</v>
      </c>
      <c r="S6116" t="str">
        <f>VLOOKUP(C6116,lookups!$G$1:$H$3, 2, FALSE)</f>
        <v>smolt</v>
      </c>
    </row>
    <row r="6117" spans="1:19" x14ac:dyDescent="0.25">
      <c r="A6117" s="1">
        <v>34823</v>
      </c>
      <c r="B6117">
        <v>1</v>
      </c>
      <c r="C6117">
        <v>1</v>
      </c>
      <c r="D6117">
        <v>1</v>
      </c>
      <c r="E6117">
        <v>1995</v>
      </c>
      <c r="F6117">
        <v>146</v>
      </c>
      <c r="G6117">
        <v>1</v>
      </c>
      <c r="H6117">
        <v>51</v>
      </c>
      <c r="I6117">
        <v>1.25</v>
      </c>
      <c r="J6117">
        <v>1.120975697</v>
      </c>
      <c r="M6117">
        <v>8</v>
      </c>
      <c r="N6117">
        <v>399</v>
      </c>
      <c r="O6117">
        <v>1</v>
      </c>
      <c r="P6117">
        <v>3</v>
      </c>
      <c r="Q6117" t="str">
        <f>VLOOKUP(M6117,lookups!$A$1:$B$7, 2, FALSE)</f>
        <v>rotary screw</v>
      </c>
      <c r="R6117" t="str">
        <f>VLOOKUP(N6117,lookups!$D$1:$E$6, 2, FALSE)</f>
        <v>hucuktlis r</v>
      </c>
      <c r="S6117" t="str">
        <f>VLOOKUP(C6117,lookups!$G$1:$H$3, 2, FALSE)</f>
        <v>smolt</v>
      </c>
    </row>
    <row r="6118" spans="1:19" x14ac:dyDescent="0.25">
      <c r="A6118" s="1">
        <v>34823</v>
      </c>
      <c r="B6118">
        <v>1</v>
      </c>
      <c r="C6118">
        <v>1</v>
      </c>
      <c r="D6118">
        <v>1</v>
      </c>
      <c r="E6118">
        <v>1995</v>
      </c>
      <c r="F6118">
        <v>147</v>
      </c>
      <c r="G6118">
        <v>1</v>
      </c>
      <c r="H6118">
        <v>51</v>
      </c>
      <c r="I6118">
        <v>1.26</v>
      </c>
      <c r="J6118">
        <v>1.129943503</v>
      </c>
      <c r="M6118">
        <v>8</v>
      </c>
      <c r="N6118">
        <v>399</v>
      </c>
      <c r="O6118">
        <v>1</v>
      </c>
      <c r="P6118">
        <v>3</v>
      </c>
      <c r="Q6118" t="str">
        <f>VLOOKUP(M6118,lookups!$A$1:$B$7, 2, FALSE)</f>
        <v>rotary screw</v>
      </c>
      <c r="R6118" t="str">
        <f>VLOOKUP(N6118,lookups!$D$1:$E$6, 2, FALSE)</f>
        <v>hucuktlis r</v>
      </c>
      <c r="S6118" t="str">
        <f>VLOOKUP(C6118,lookups!$G$1:$H$3, 2, FALSE)</f>
        <v>smolt</v>
      </c>
    </row>
    <row r="6119" spans="1:19" x14ac:dyDescent="0.25">
      <c r="A6119" s="1">
        <v>34823</v>
      </c>
      <c r="B6119">
        <v>1</v>
      </c>
      <c r="C6119">
        <v>1</v>
      </c>
      <c r="D6119">
        <v>1</v>
      </c>
      <c r="E6119">
        <v>1995</v>
      </c>
      <c r="F6119">
        <v>148</v>
      </c>
      <c r="G6119">
        <v>1</v>
      </c>
      <c r="H6119">
        <v>52</v>
      </c>
      <c r="I6119">
        <v>1.74</v>
      </c>
      <c r="J6119">
        <v>1.5603981709999999</v>
      </c>
      <c r="M6119">
        <v>8</v>
      </c>
      <c r="N6119">
        <v>399</v>
      </c>
      <c r="O6119">
        <v>1</v>
      </c>
      <c r="P6119">
        <v>3</v>
      </c>
      <c r="Q6119" t="str">
        <f>VLOOKUP(M6119,lookups!$A$1:$B$7, 2, FALSE)</f>
        <v>rotary screw</v>
      </c>
      <c r="R6119" t="str">
        <f>VLOOKUP(N6119,lookups!$D$1:$E$6, 2, FALSE)</f>
        <v>hucuktlis r</v>
      </c>
      <c r="S6119" t="str">
        <f>VLOOKUP(C6119,lookups!$G$1:$H$3, 2, FALSE)</f>
        <v>smolt</v>
      </c>
    </row>
    <row r="6120" spans="1:19" x14ac:dyDescent="0.25">
      <c r="A6120" s="1">
        <v>34823</v>
      </c>
      <c r="B6120">
        <v>1</v>
      </c>
      <c r="C6120">
        <v>1</v>
      </c>
      <c r="D6120">
        <v>1</v>
      </c>
      <c r="E6120">
        <v>1995</v>
      </c>
      <c r="F6120">
        <v>149</v>
      </c>
      <c r="G6120">
        <v>1</v>
      </c>
      <c r="H6120">
        <v>55</v>
      </c>
      <c r="I6120">
        <v>1.59</v>
      </c>
      <c r="J6120">
        <v>1.425881087</v>
      </c>
      <c r="M6120">
        <v>8</v>
      </c>
      <c r="N6120">
        <v>399</v>
      </c>
      <c r="O6120">
        <v>1</v>
      </c>
      <c r="P6120">
        <v>3</v>
      </c>
      <c r="Q6120" t="str">
        <f>VLOOKUP(M6120,lookups!$A$1:$B$7, 2, FALSE)</f>
        <v>rotary screw</v>
      </c>
      <c r="R6120" t="str">
        <f>VLOOKUP(N6120,lookups!$D$1:$E$6, 2, FALSE)</f>
        <v>hucuktlis r</v>
      </c>
      <c r="S6120" t="str">
        <f>VLOOKUP(C6120,lookups!$G$1:$H$3, 2, FALSE)</f>
        <v>smolt</v>
      </c>
    </row>
    <row r="6121" spans="1:19" x14ac:dyDescent="0.25">
      <c r="A6121" s="1">
        <v>34823</v>
      </c>
      <c r="B6121">
        <v>1</v>
      </c>
      <c r="C6121">
        <v>1</v>
      </c>
      <c r="D6121">
        <v>1</v>
      </c>
      <c r="E6121">
        <v>1995</v>
      </c>
      <c r="F6121">
        <v>150</v>
      </c>
      <c r="G6121">
        <v>1</v>
      </c>
      <c r="H6121">
        <v>54</v>
      </c>
      <c r="I6121">
        <v>1.44</v>
      </c>
      <c r="J6121">
        <v>1.291364003</v>
      </c>
      <c r="M6121">
        <v>8</v>
      </c>
      <c r="N6121">
        <v>399</v>
      </c>
      <c r="O6121">
        <v>1</v>
      </c>
      <c r="P6121">
        <v>3</v>
      </c>
      <c r="Q6121" t="str">
        <f>VLOOKUP(M6121,lookups!$A$1:$B$7, 2, FALSE)</f>
        <v>rotary screw</v>
      </c>
      <c r="R6121" t="str">
        <f>VLOOKUP(N6121,lookups!$D$1:$E$6, 2, FALSE)</f>
        <v>hucuktlis r</v>
      </c>
      <c r="S6121" t="str">
        <f>VLOOKUP(C6121,lookups!$G$1:$H$3, 2, FALSE)</f>
        <v>smolt</v>
      </c>
    </row>
    <row r="6122" spans="1:19" x14ac:dyDescent="0.25">
      <c r="A6122" s="1">
        <v>34823</v>
      </c>
      <c r="B6122">
        <v>1</v>
      </c>
      <c r="C6122">
        <v>1</v>
      </c>
      <c r="D6122">
        <v>1</v>
      </c>
      <c r="E6122">
        <v>1995</v>
      </c>
      <c r="F6122">
        <v>151</v>
      </c>
      <c r="G6122">
        <v>1</v>
      </c>
      <c r="H6122">
        <v>55</v>
      </c>
      <c r="I6122">
        <v>1.64</v>
      </c>
      <c r="J6122">
        <v>1.470720115</v>
      </c>
      <c r="M6122">
        <v>8</v>
      </c>
      <c r="N6122">
        <v>399</v>
      </c>
      <c r="O6122">
        <v>1</v>
      </c>
      <c r="P6122">
        <v>3</v>
      </c>
      <c r="Q6122" t="str">
        <f>VLOOKUP(M6122,lookups!$A$1:$B$7, 2, FALSE)</f>
        <v>rotary screw</v>
      </c>
      <c r="R6122" t="str">
        <f>VLOOKUP(N6122,lookups!$D$1:$E$6, 2, FALSE)</f>
        <v>hucuktlis r</v>
      </c>
      <c r="S6122" t="str">
        <f>VLOOKUP(C6122,lookups!$G$1:$H$3, 2, FALSE)</f>
        <v>smolt</v>
      </c>
    </row>
    <row r="6123" spans="1:19" x14ac:dyDescent="0.25">
      <c r="A6123" s="1">
        <v>34823</v>
      </c>
      <c r="B6123">
        <v>1</v>
      </c>
      <c r="C6123">
        <v>1</v>
      </c>
      <c r="D6123">
        <v>1</v>
      </c>
      <c r="E6123">
        <v>1995</v>
      </c>
      <c r="F6123">
        <v>152</v>
      </c>
      <c r="G6123">
        <v>1</v>
      </c>
      <c r="H6123">
        <v>49</v>
      </c>
      <c r="I6123">
        <v>1.06</v>
      </c>
      <c r="J6123">
        <v>0.950587391</v>
      </c>
      <c r="M6123">
        <v>8</v>
      </c>
      <c r="N6123">
        <v>399</v>
      </c>
      <c r="O6123">
        <v>1</v>
      </c>
      <c r="P6123">
        <v>3</v>
      </c>
      <c r="Q6123" t="str">
        <f>VLOOKUP(M6123,lookups!$A$1:$B$7, 2, FALSE)</f>
        <v>rotary screw</v>
      </c>
      <c r="R6123" t="str">
        <f>VLOOKUP(N6123,lookups!$D$1:$E$6, 2, FALSE)</f>
        <v>hucuktlis r</v>
      </c>
      <c r="S6123" t="str">
        <f>VLOOKUP(C6123,lookups!$G$1:$H$3, 2, FALSE)</f>
        <v>smolt</v>
      </c>
    </row>
    <row r="6124" spans="1:19" x14ac:dyDescent="0.25">
      <c r="A6124" s="1">
        <v>34823</v>
      </c>
      <c r="B6124">
        <v>1</v>
      </c>
      <c r="C6124">
        <v>1</v>
      </c>
      <c r="D6124">
        <v>1</v>
      </c>
      <c r="E6124">
        <v>1995</v>
      </c>
      <c r="F6124">
        <v>153</v>
      </c>
      <c r="G6124">
        <v>1</v>
      </c>
      <c r="H6124">
        <v>50</v>
      </c>
      <c r="I6124">
        <v>1.25</v>
      </c>
      <c r="J6124">
        <v>1.120975697</v>
      </c>
      <c r="M6124">
        <v>8</v>
      </c>
      <c r="N6124">
        <v>399</v>
      </c>
      <c r="O6124">
        <v>1</v>
      </c>
      <c r="P6124">
        <v>3</v>
      </c>
      <c r="Q6124" t="str">
        <f>VLOOKUP(M6124,lookups!$A$1:$B$7, 2, FALSE)</f>
        <v>rotary screw</v>
      </c>
      <c r="R6124" t="str">
        <f>VLOOKUP(N6124,lookups!$D$1:$E$6, 2, FALSE)</f>
        <v>hucuktlis r</v>
      </c>
      <c r="S6124" t="str">
        <f>VLOOKUP(C6124,lookups!$G$1:$H$3, 2, FALSE)</f>
        <v>smolt</v>
      </c>
    </row>
    <row r="6125" spans="1:19" x14ac:dyDescent="0.25">
      <c r="A6125" s="1">
        <v>34823</v>
      </c>
      <c r="B6125">
        <v>1</v>
      </c>
      <c r="C6125">
        <v>1</v>
      </c>
      <c r="D6125">
        <v>1</v>
      </c>
      <c r="E6125">
        <v>1995</v>
      </c>
      <c r="F6125">
        <v>154</v>
      </c>
      <c r="G6125">
        <v>1</v>
      </c>
      <c r="H6125">
        <v>55</v>
      </c>
      <c r="I6125">
        <v>1.45</v>
      </c>
      <c r="J6125">
        <v>1.300331809</v>
      </c>
      <c r="M6125">
        <v>8</v>
      </c>
      <c r="N6125">
        <v>399</v>
      </c>
      <c r="O6125">
        <v>1</v>
      </c>
      <c r="P6125">
        <v>3</v>
      </c>
      <c r="Q6125" t="str">
        <f>VLOOKUP(M6125,lookups!$A$1:$B$7, 2, FALSE)</f>
        <v>rotary screw</v>
      </c>
      <c r="R6125" t="str">
        <f>VLOOKUP(N6125,lookups!$D$1:$E$6, 2, FALSE)</f>
        <v>hucuktlis r</v>
      </c>
      <c r="S6125" t="str">
        <f>VLOOKUP(C6125,lookups!$G$1:$H$3, 2, FALSE)</f>
        <v>smolt</v>
      </c>
    </row>
    <row r="6126" spans="1:19" x14ac:dyDescent="0.25">
      <c r="A6126" s="1">
        <v>34823</v>
      </c>
      <c r="B6126">
        <v>1</v>
      </c>
      <c r="C6126">
        <v>1</v>
      </c>
      <c r="D6126">
        <v>1</v>
      </c>
      <c r="E6126">
        <v>1995</v>
      </c>
      <c r="F6126">
        <v>155</v>
      </c>
      <c r="G6126">
        <v>1</v>
      </c>
      <c r="H6126">
        <v>51</v>
      </c>
      <c r="I6126">
        <v>1.1399999999999999</v>
      </c>
      <c r="J6126">
        <v>1.0223298359999999</v>
      </c>
      <c r="M6126">
        <v>8</v>
      </c>
      <c r="N6126">
        <v>399</v>
      </c>
      <c r="O6126">
        <v>1</v>
      </c>
      <c r="P6126">
        <v>3</v>
      </c>
      <c r="Q6126" t="str">
        <f>VLOOKUP(M6126,lookups!$A$1:$B$7, 2, FALSE)</f>
        <v>rotary screw</v>
      </c>
      <c r="R6126" t="str">
        <f>VLOOKUP(N6126,lookups!$D$1:$E$6, 2, FALSE)</f>
        <v>hucuktlis r</v>
      </c>
      <c r="S6126" t="str">
        <f>VLOOKUP(C6126,lookups!$G$1:$H$3, 2, FALSE)</f>
        <v>smolt</v>
      </c>
    </row>
    <row r="6127" spans="1:19" x14ac:dyDescent="0.25">
      <c r="A6127" s="1">
        <v>34823</v>
      </c>
      <c r="B6127">
        <v>1</v>
      </c>
      <c r="C6127">
        <v>1</v>
      </c>
      <c r="D6127">
        <v>1</v>
      </c>
      <c r="E6127">
        <v>1995</v>
      </c>
      <c r="F6127">
        <v>156</v>
      </c>
      <c r="G6127">
        <v>1</v>
      </c>
      <c r="H6127">
        <v>49</v>
      </c>
      <c r="I6127">
        <v>1.08</v>
      </c>
      <c r="J6127">
        <v>0.96852300199999997</v>
      </c>
      <c r="M6127">
        <v>8</v>
      </c>
      <c r="N6127">
        <v>399</v>
      </c>
      <c r="O6127">
        <v>1</v>
      </c>
      <c r="P6127">
        <v>3</v>
      </c>
      <c r="Q6127" t="str">
        <f>VLOOKUP(M6127,lookups!$A$1:$B$7, 2, FALSE)</f>
        <v>rotary screw</v>
      </c>
      <c r="R6127" t="str">
        <f>VLOOKUP(N6127,lookups!$D$1:$E$6, 2, FALSE)</f>
        <v>hucuktlis r</v>
      </c>
      <c r="S6127" t="str">
        <f>VLOOKUP(C6127,lookups!$G$1:$H$3, 2, FALSE)</f>
        <v>smolt</v>
      </c>
    </row>
    <row r="6128" spans="1:19" x14ac:dyDescent="0.25">
      <c r="A6128" s="1">
        <v>34823</v>
      </c>
      <c r="B6128">
        <v>1</v>
      </c>
      <c r="C6128">
        <v>1</v>
      </c>
      <c r="D6128">
        <v>1</v>
      </c>
      <c r="E6128">
        <v>1995</v>
      </c>
      <c r="F6128">
        <v>157</v>
      </c>
      <c r="G6128">
        <v>1</v>
      </c>
      <c r="H6128">
        <v>56</v>
      </c>
      <c r="I6128">
        <v>1.52</v>
      </c>
      <c r="J6128">
        <v>1.3631064479999999</v>
      </c>
      <c r="M6128">
        <v>8</v>
      </c>
      <c r="N6128">
        <v>399</v>
      </c>
      <c r="O6128">
        <v>1</v>
      </c>
      <c r="P6128">
        <v>3</v>
      </c>
      <c r="Q6128" t="str">
        <f>VLOOKUP(M6128,lookups!$A$1:$B$7, 2, FALSE)</f>
        <v>rotary screw</v>
      </c>
      <c r="R6128" t="str">
        <f>VLOOKUP(N6128,lookups!$D$1:$E$6, 2, FALSE)</f>
        <v>hucuktlis r</v>
      </c>
      <c r="S6128" t="str">
        <f>VLOOKUP(C6128,lookups!$G$1:$H$3, 2, FALSE)</f>
        <v>smolt</v>
      </c>
    </row>
    <row r="6129" spans="1:19" x14ac:dyDescent="0.25">
      <c r="A6129" s="1">
        <v>34823</v>
      </c>
      <c r="B6129">
        <v>1</v>
      </c>
      <c r="C6129">
        <v>1</v>
      </c>
      <c r="D6129">
        <v>1</v>
      </c>
      <c r="E6129">
        <v>1995</v>
      </c>
      <c r="F6129">
        <v>158</v>
      </c>
      <c r="G6129">
        <v>1</v>
      </c>
      <c r="H6129">
        <v>52</v>
      </c>
      <c r="I6129">
        <v>1.24</v>
      </c>
      <c r="J6129">
        <v>1.1120078920000001</v>
      </c>
      <c r="M6129">
        <v>8</v>
      </c>
      <c r="N6129">
        <v>399</v>
      </c>
      <c r="O6129">
        <v>1</v>
      </c>
      <c r="P6129">
        <v>3</v>
      </c>
      <c r="Q6129" t="str">
        <f>VLOOKUP(M6129,lookups!$A$1:$B$7, 2, FALSE)</f>
        <v>rotary screw</v>
      </c>
      <c r="R6129" t="str">
        <f>VLOOKUP(N6129,lookups!$D$1:$E$6, 2, FALSE)</f>
        <v>hucuktlis r</v>
      </c>
      <c r="S6129" t="str">
        <f>VLOOKUP(C6129,lookups!$G$1:$H$3, 2, FALSE)</f>
        <v>smolt</v>
      </c>
    </row>
    <row r="6130" spans="1:19" x14ac:dyDescent="0.25">
      <c r="A6130" s="1">
        <v>34823</v>
      </c>
      <c r="B6130">
        <v>1</v>
      </c>
      <c r="C6130">
        <v>1</v>
      </c>
      <c r="D6130">
        <v>1</v>
      </c>
      <c r="E6130">
        <v>1995</v>
      </c>
      <c r="F6130">
        <v>159</v>
      </c>
      <c r="G6130">
        <v>1</v>
      </c>
      <c r="H6130">
        <v>54</v>
      </c>
      <c r="I6130">
        <v>1.5</v>
      </c>
      <c r="J6130">
        <v>1.345170837</v>
      </c>
      <c r="M6130">
        <v>8</v>
      </c>
      <c r="N6130">
        <v>399</v>
      </c>
      <c r="O6130">
        <v>1</v>
      </c>
      <c r="P6130">
        <v>3</v>
      </c>
      <c r="Q6130" t="str">
        <f>VLOOKUP(M6130,lookups!$A$1:$B$7, 2, FALSE)</f>
        <v>rotary screw</v>
      </c>
      <c r="R6130" t="str">
        <f>VLOOKUP(N6130,lookups!$D$1:$E$6, 2, FALSE)</f>
        <v>hucuktlis r</v>
      </c>
      <c r="S6130" t="str">
        <f>VLOOKUP(C6130,lookups!$G$1:$H$3, 2, FALSE)</f>
        <v>smolt</v>
      </c>
    </row>
    <row r="6131" spans="1:19" x14ac:dyDescent="0.25">
      <c r="A6131" s="1">
        <v>34823</v>
      </c>
      <c r="B6131">
        <v>1</v>
      </c>
      <c r="C6131">
        <v>1</v>
      </c>
      <c r="D6131">
        <v>1</v>
      </c>
      <c r="E6131">
        <v>1995</v>
      </c>
      <c r="F6131">
        <v>160</v>
      </c>
      <c r="G6131">
        <v>1</v>
      </c>
      <c r="H6131">
        <v>52</v>
      </c>
      <c r="I6131">
        <v>1.4</v>
      </c>
      <c r="J6131">
        <v>1.2554927810000001</v>
      </c>
      <c r="M6131">
        <v>8</v>
      </c>
      <c r="N6131">
        <v>399</v>
      </c>
      <c r="O6131">
        <v>1</v>
      </c>
      <c r="P6131">
        <v>3</v>
      </c>
      <c r="Q6131" t="str">
        <f>VLOOKUP(M6131,lookups!$A$1:$B$7, 2, FALSE)</f>
        <v>rotary screw</v>
      </c>
      <c r="R6131" t="str">
        <f>VLOOKUP(N6131,lookups!$D$1:$E$6, 2, FALSE)</f>
        <v>hucuktlis r</v>
      </c>
      <c r="S6131" t="str">
        <f>VLOOKUP(C6131,lookups!$G$1:$H$3, 2, FALSE)</f>
        <v>smolt</v>
      </c>
    </row>
    <row r="6132" spans="1:19" x14ac:dyDescent="0.25">
      <c r="A6132" s="1">
        <v>34823</v>
      </c>
      <c r="B6132">
        <v>1</v>
      </c>
      <c r="C6132">
        <v>1</v>
      </c>
      <c r="D6132">
        <v>1</v>
      </c>
      <c r="E6132">
        <v>1995</v>
      </c>
      <c r="F6132">
        <v>161</v>
      </c>
      <c r="G6132">
        <v>1</v>
      </c>
      <c r="H6132">
        <v>48</v>
      </c>
      <c r="I6132">
        <v>1.02</v>
      </c>
      <c r="J6132">
        <v>0.91471616899999997</v>
      </c>
      <c r="M6132">
        <v>8</v>
      </c>
      <c r="N6132">
        <v>399</v>
      </c>
      <c r="O6132">
        <v>1</v>
      </c>
      <c r="P6132">
        <v>3</v>
      </c>
      <c r="Q6132" t="str">
        <f>VLOOKUP(M6132,lookups!$A$1:$B$7, 2, FALSE)</f>
        <v>rotary screw</v>
      </c>
      <c r="R6132" t="str">
        <f>VLOOKUP(N6132,lookups!$D$1:$E$6, 2, FALSE)</f>
        <v>hucuktlis r</v>
      </c>
      <c r="S6132" t="str">
        <f>VLOOKUP(C6132,lookups!$G$1:$H$3, 2, FALSE)</f>
        <v>smolt</v>
      </c>
    </row>
    <row r="6133" spans="1:19" x14ac:dyDescent="0.25">
      <c r="A6133" s="1">
        <v>34823</v>
      </c>
      <c r="B6133">
        <v>1</v>
      </c>
      <c r="C6133">
        <v>1</v>
      </c>
      <c r="D6133">
        <v>1</v>
      </c>
      <c r="E6133">
        <v>1995</v>
      </c>
      <c r="F6133">
        <v>162</v>
      </c>
      <c r="G6133">
        <v>1</v>
      </c>
      <c r="H6133">
        <v>50</v>
      </c>
      <c r="I6133">
        <v>1.18</v>
      </c>
      <c r="J6133">
        <v>1.0582010580000001</v>
      </c>
      <c r="M6133">
        <v>8</v>
      </c>
      <c r="N6133">
        <v>399</v>
      </c>
      <c r="O6133">
        <v>1</v>
      </c>
      <c r="P6133">
        <v>3</v>
      </c>
      <c r="Q6133" t="str">
        <f>VLOOKUP(M6133,lookups!$A$1:$B$7, 2, FALSE)</f>
        <v>rotary screw</v>
      </c>
      <c r="R6133" t="str">
        <f>VLOOKUP(N6133,lookups!$D$1:$E$6, 2, FALSE)</f>
        <v>hucuktlis r</v>
      </c>
      <c r="S6133" t="str">
        <f>VLOOKUP(C6133,lookups!$G$1:$H$3, 2, FALSE)</f>
        <v>smolt</v>
      </c>
    </row>
    <row r="6134" spans="1:19" x14ac:dyDescent="0.25">
      <c r="A6134" s="1">
        <v>34823</v>
      </c>
      <c r="B6134">
        <v>1</v>
      </c>
      <c r="C6134">
        <v>1</v>
      </c>
      <c r="D6134">
        <v>1</v>
      </c>
      <c r="E6134">
        <v>1995</v>
      </c>
      <c r="F6134">
        <v>163</v>
      </c>
      <c r="G6134">
        <v>1</v>
      </c>
      <c r="H6134">
        <v>52</v>
      </c>
      <c r="I6134">
        <v>1.32</v>
      </c>
      <c r="J6134">
        <v>1.1837503359999999</v>
      </c>
      <c r="M6134">
        <v>8</v>
      </c>
      <c r="N6134">
        <v>399</v>
      </c>
      <c r="O6134">
        <v>1</v>
      </c>
      <c r="P6134">
        <v>3</v>
      </c>
      <c r="Q6134" t="str">
        <f>VLOOKUP(M6134,lookups!$A$1:$B$7, 2, FALSE)</f>
        <v>rotary screw</v>
      </c>
      <c r="R6134" t="str">
        <f>VLOOKUP(N6134,lookups!$D$1:$E$6, 2, FALSE)</f>
        <v>hucuktlis r</v>
      </c>
      <c r="S6134" t="str">
        <f>VLOOKUP(C6134,lookups!$G$1:$H$3, 2, FALSE)</f>
        <v>smolt</v>
      </c>
    </row>
    <row r="6135" spans="1:19" x14ac:dyDescent="0.25">
      <c r="A6135" s="1">
        <v>34823</v>
      </c>
      <c r="B6135">
        <v>1</v>
      </c>
      <c r="C6135">
        <v>1</v>
      </c>
      <c r="D6135">
        <v>1</v>
      </c>
      <c r="E6135">
        <v>1995</v>
      </c>
      <c r="F6135">
        <v>164</v>
      </c>
      <c r="G6135">
        <v>1</v>
      </c>
      <c r="H6135">
        <v>56</v>
      </c>
      <c r="I6135">
        <v>1.61</v>
      </c>
      <c r="J6135">
        <v>1.443816698</v>
      </c>
      <c r="M6135">
        <v>8</v>
      </c>
      <c r="N6135">
        <v>399</v>
      </c>
      <c r="O6135">
        <v>1</v>
      </c>
      <c r="P6135">
        <v>3</v>
      </c>
      <c r="Q6135" t="str">
        <f>VLOOKUP(M6135,lookups!$A$1:$B$7, 2, FALSE)</f>
        <v>rotary screw</v>
      </c>
      <c r="R6135" t="str">
        <f>VLOOKUP(N6135,lookups!$D$1:$E$6, 2, FALSE)</f>
        <v>hucuktlis r</v>
      </c>
      <c r="S6135" t="str">
        <f>VLOOKUP(C6135,lookups!$G$1:$H$3, 2, FALSE)</f>
        <v>smolt</v>
      </c>
    </row>
    <row r="6136" spans="1:19" x14ac:dyDescent="0.25">
      <c r="A6136" s="1">
        <v>34823</v>
      </c>
      <c r="B6136">
        <v>1</v>
      </c>
      <c r="C6136">
        <v>1</v>
      </c>
      <c r="D6136">
        <v>1</v>
      </c>
      <c r="E6136">
        <v>1995</v>
      </c>
      <c r="F6136">
        <v>165</v>
      </c>
      <c r="G6136">
        <v>1</v>
      </c>
      <c r="H6136">
        <v>59</v>
      </c>
      <c r="I6136">
        <v>1.75</v>
      </c>
      <c r="J6136">
        <v>1.5693659760000001</v>
      </c>
      <c r="M6136">
        <v>8</v>
      </c>
      <c r="N6136">
        <v>399</v>
      </c>
      <c r="O6136">
        <v>1</v>
      </c>
      <c r="P6136">
        <v>3</v>
      </c>
      <c r="Q6136" t="str">
        <f>VLOOKUP(M6136,lookups!$A$1:$B$7, 2, FALSE)</f>
        <v>rotary screw</v>
      </c>
      <c r="R6136" t="str">
        <f>VLOOKUP(N6136,lookups!$D$1:$E$6, 2, FALSE)</f>
        <v>hucuktlis r</v>
      </c>
      <c r="S6136" t="str">
        <f>VLOOKUP(C6136,lookups!$G$1:$H$3, 2, FALSE)</f>
        <v>smolt</v>
      </c>
    </row>
    <row r="6137" spans="1:19" x14ac:dyDescent="0.25">
      <c r="A6137" s="1">
        <v>34823</v>
      </c>
      <c r="B6137">
        <v>1</v>
      </c>
      <c r="C6137">
        <v>1</v>
      </c>
      <c r="D6137">
        <v>1</v>
      </c>
      <c r="E6137">
        <v>1995</v>
      </c>
      <c r="F6137">
        <v>166</v>
      </c>
      <c r="G6137">
        <v>1</v>
      </c>
      <c r="H6137">
        <v>53</v>
      </c>
      <c r="I6137">
        <v>1.31</v>
      </c>
      <c r="J6137">
        <v>1.174782531</v>
      </c>
      <c r="M6137">
        <v>8</v>
      </c>
      <c r="N6137">
        <v>399</v>
      </c>
      <c r="O6137">
        <v>1</v>
      </c>
      <c r="P6137">
        <v>3</v>
      </c>
      <c r="Q6137" t="str">
        <f>VLOOKUP(M6137,lookups!$A$1:$B$7, 2, FALSE)</f>
        <v>rotary screw</v>
      </c>
      <c r="R6137" t="str">
        <f>VLOOKUP(N6137,lookups!$D$1:$E$6, 2, FALSE)</f>
        <v>hucuktlis r</v>
      </c>
      <c r="S6137" t="str">
        <f>VLOOKUP(C6137,lookups!$G$1:$H$3, 2, FALSE)</f>
        <v>smolt</v>
      </c>
    </row>
    <row r="6138" spans="1:19" x14ac:dyDescent="0.25">
      <c r="A6138" s="1">
        <v>34823</v>
      </c>
      <c r="B6138">
        <v>1</v>
      </c>
      <c r="C6138">
        <v>1</v>
      </c>
      <c r="D6138">
        <v>1</v>
      </c>
      <c r="E6138">
        <v>1995</v>
      </c>
      <c r="F6138">
        <v>167</v>
      </c>
      <c r="G6138">
        <v>1</v>
      </c>
      <c r="H6138">
        <v>54</v>
      </c>
      <c r="I6138">
        <v>1.3</v>
      </c>
      <c r="J6138">
        <v>1.1658147249999999</v>
      </c>
      <c r="M6138">
        <v>8</v>
      </c>
      <c r="N6138">
        <v>399</v>
      </c>
      <c r="O6138">
        <v>1</v>
      </c>
      <c r="P6138">
        <v>3</v>
      </c>
      <c r="Q6138" t="str">
        <f>VLOOKUP(M6138,lookups!$A$1:$B$7, 2, FALSE)</f>
        <v>rotary screw</v>
      </c>
      <c r="R6138" t="str">
        <f>VLOOKUP(N6138,lookups!$D$1:$E$6, 2, FALSE)</f>
        <v>hucuktlis r</v>
      </c>
      <c r="S6138" t="str">
        <f>VLOOKUP(C6138,lookups!$G$1:$H$3, 2, FALSE)</f>
        <v>smolt</v>
      </c>
    </row>
    <row r="6139" spans="1:19" x14ac:dyDescent="0.25">
      <c r="A6139" s="1">
        <v>34823</v>
      </c>
      <c r="B6139">
        <v>1</v>
      </c>
      <c r="C6139">
        <v>1</v>
      </c>
      <c r="D6139">
        <v>1</v>
      </c>
      <c r="E6139">
        <v>1995</v>
      </c>
      <c r="F6139">
        <v>168</v>
      </c>
      <c r="G6139">
        <v>1</v>
      </c>
      <c r="H6139">
        <v>54</v>
      </c>
      <c r="I6139">
        <v>1.39</v>
      </c>
      <c r="J6139">
        <v>1.246524975</v>
      </c>
      <c r="M6139">
        <v>8</v>
      </c>
      <c r="N6139">
        <v>399</v>
      </c>
      <c r="O6139">
        <v>1</v>
      </c>
      <c r="P6139">
        <v>3</v>
      </c>
      <c r="Q6139" t="str">
        <f>VLOOKUP(M6139,lookups!$A$1:$B$7, 2, FALSE)</f>
        <v>rotary screw</v>
      </c>
      <c r="R6139" t="str">
        <f>VLOOKUP(N6139,lookups!$D$1:$E$6, 2, FALSE)</f>
        <v>hucuktlis r</v>
      </c>
      <c r="S6139" t="str">
        <f>VLOOKUP(C6139,lookups!$G$1:$H$3, 2, FALSE)</f>
        <v>smolt</v>
      </c>
    </row>
    <row r="6140" spans="1:19" x14ac:dyDescent="0.25">
      <c r="A6140" s="1">
        <v>34823</v>
      </c>
      <c r="B6140">
        <v>1</v>
      </c>
      <c r="C6140">
        <v>1</v>
      </c>
      <c r="D6140">
        <v>1</v>
      </c>
      <c r="E6140">
        <v>1995</v>
      </c>
      <c r="F6140">
        <v>169</v>
      </c>
      <c r="G6140">
        <v>1</v>
      </c>
      <c r="H6140">
        <v>54</v>
      </c>
      <c r="I6140">
        <v>1.3</v>
      </c>
      <c r="J6140">
        <v>1.1658147249999999</v>
      </c>
      <c r="M6140">
        <v>8</v>
      </c>
      <c r="N6140">
        <v>399</v>
      </c>
      <c r="O6140">
        <v>1</v>
      </c>
      <c r="P6140">
        <v>3</v>
      </c>
      <c r="Q6140" t="str">
        <f>VLOOKUP(M6140,lookups!$A$1:$B$7, 2, FALSE)</f>
        <v>rotary screw</v>
      </c>
      <c r="R6140" t="str">
        <f>VLOOKUP(N6140,lookups!$D$1:$E$6, 2, FALSE)</f>
        <v>hucuktlis r</v>
      </c>
      <c r="S6140" t="str">
        <f>VLOOKUP(C6140,lookups!$G$1:$H$3, 2, FALSE)</f>
        <v>smolt</v>
      </c>
    </row>
    <row r="6141" spans="1:19" x14ac:dyDescent="0.25">
      <c r="A6141" s="1">
        <v>34823</v>
      </c>
      <c r="B6141">
        <v>1</v>
      </c>
      <c r="C6141">
        <v>1</v>
      </c>
      <c r="D6141">
        <v>1</v>
      </c>
      <c r="E6141">
        <v>1995</v>
      </c>
      <c r="F6141">
        <v>170</v>
      </c>
      <c r="G6141">
        <v>1</v>
      </c>
      <c r="H6141">
        <v>62</v>
      </c>
      <c r="I6141">
        <v>1.95</v>
      </c>
      <c r="J6141">
        <v>1.7487220880000001</v>
      </c>
      <c r="M6141">
        <v>8</v>
      </c>
      <c r="N6141">
        <v>399</v>
      </c>
      <c r="O6141">
        <v>1</v>
      </c>
      <c r="P6141">
        <v>3</v>
      </c>
      <c r="Q6141" t="str">
        <f>VLOOKUP(M6141,lookups!$A$1:$B$7, 2, FALSE)</f>
        <v>rotary screw</v>
      </c>
      <c r="R6141" t="str">
        <f>VLOOKUP(N6141,lookups!$D$1:$E$6, 2, FALSE)</f>
        <v>hucuktlis r</v>
      </c>
      <c r="S6141" t="str">
        <f>VLOOKUP(C6141,lookups!$G$1:$H$3, 2, FALSE)</f>
        <v>smolt</v>
      </c>
    </row>
    <row r="6142" spans="1:19" x14ac:dyDescent="0.25">
      <c r="A6142" s="1">
        <v>34823</v>
      </c>
      <c r="B6142">
        <v>1</v>
      </c>
      <c r="C6142">
        <v>1</v>
      </c>
      <c r="D6142">
        <v>1</v>
      </c>
      <c r="E6142">
        <v>1995</v>
      </c>
      <c r="F6142">
        <v>171</v>
      </c>
      <c r="G6142">
        <v>1</v>
      </c>
      <c r="H6142">
        <v>47</v>
      </c>
      <c r="I6142">
        <v>0.88</v>
      </c>
      <c r="J6142">
        <v>0.78916689100000004</v>
      </c>
      <c r="M6142">
        <v>8</v>
      </c>
      <c r="N6142">
        <v>399</v>
      </c>
      <c r="O6142">
        <v>1</v>
      </c>
      <c r="P6142">
        <v>3</v>
      </c>
      <c r="Q6142" t="str">
        <f>VLOOKUP(M6142,lookups!$A$1:$B$7, 2, FALSE)</f>
        <v>rotary screw</v>
      </c>
      <c r="R6142" t="str">
        <f>VLOOKUP(N6142,lookups!$D$1:$E$6, 2, FALSE)</f>
        <v>hucuktlis r</v>
      </c>
      <c r="S6142" t="str">
        <f>VLOOKUP(C6142,lookups!$G$1:$H$3, 2, FALSE)</f>
        <v>smolt</v>
      </c>
    </row>
    <row r="6143" spans="1:19" x14ac:dyDescent="0.25">
      <c r="A6143" s="1">
        <v>34823</v>
      </c>
      <c r="B6143">
        <v>1</v>
      </c>
      <c r="C6143">
        <v>1</v>
      </c>
      <c r="D6143">
        <v>1</v>
      </c>
      <c r="E6143">
        <v>1995</v>
      </c>
      <c r="F6143">
        <v>172</v>
      </c>
      <c r="G6143">
        <v>1</v>
      </c>
      <c r="H6143">
        <v>54</v>
      </c>
      <c r="I6143">
        <v>1.38</v>
      </c>
      <c r="J6143">
        <v>1.2375571700000001</v>
      </c>
      <c r="M6143">
        <v>8</v>
      </c>
      <c r="N6143">
        <v>399</v>
      </c>
      <c r="O6143">
        <v>1</v>
      </c>
      <c r="P6143">
        <v>3</v>
      </c>
      <c r="Q6143" t="str">
        <f>VLOOKUP(M6143,lookups!$A$1:$B$7, 2, FALSE)</f>
        <v>rotary screw</v>
      </c>
      <c r="R6143" t="str">
        <f>VLOOKUP(N6143,lookups!$D$1:$E$6, 2, FALSE)</f>
        <v>hucuktlis r</v>
      </c>
      <c r="S6143" t="str">
        <f>VLOOKUP(C6143,lookups!$G$1:$H$3, 2, FALSE)</f>
        <v>smolt</v>
      </c>
    </row>
    <row r="6144" spans="1:19" x14ac:dyDescent="0.25">
      <c r="A6144" s="1">
        <v>34823</v>
      </c>
      <c r="B6144">
        <v>1</v>
      </c>
      <c r="C6144">
        <v>1</v>
      </c>
      <c r="D6144">
        <v>1</v>
      </c>
      <c r="E6144">
        <v>1995</v>
      </c>
      <c r="F6144">
        <v>173</v>
      </c>
      <c r="G6144">
        <v>1</v>
      </c>
      <c r="H6144">
        <v>53</v>
      </c>
      <c r="I6144">
        <v>1.27</v>
      </c>
      <c r="J6144">
        <v>1.138911308</v>
      </c>
      <c r="M6144">
        <v>8</v>
      </c>
      <c r="N6144">
        <v>399</v>
      </c>
      <c r="O6144">
        <v>1</v>
      </c>
      <c r="P6144">
        <v>3</v>
      </c>
      <c r="Q6144" t="str">
        <f>VLOOKUP(M6144,lookups!$A$1:$B$7, 2, FALSE)</f>
        <v>rotary screw</v>
      </c>
      <c r="R6144" t="str">
        <f>VLOOKUP(N6144,lookups!$D$1:$E$6, 2, FALSE)</f>
        <v>hucuktlis r</v>
      </c>
      <c r="S6144" t="str">
        <f>VLOOKUP(C6144,lookups!$G$1:$H$3, 2, FALSE)</f>
        <v>smolt</v>
      </c>
    </row>
    <row r="6145" spans="1:19" x14ac:dyDescent="0.25">
      <c r="A6145" s="1">
        <v>34823</v>
      </c>
      <c r="B6145">
        <v>1</v>
      </c>
      <c r="C6145">
        <v>1</v>
      </c>
      <c r="D6145">
        <v>1</v>
      </c>
      <c r="E6145">
        <v>1995</v>
      </c>
      <c r="F6145">
        <v>174</v>
      </c>
      <c r="G6145">
        <v>1</v>
      </c>
      <c r="H6145">
        <v>54</v>
      </c>
      <c r="I6145">
        <v>1.47</v>
      </c>
      <c r="J6145">
        <v>1.31826742</v>
      </c>
      <c r="M6145">
        <v>8</v>
      </c>
      <c r="N6145">
        <v>399</v>
      </c>
      <c r="O6145">
        <v>1</v>
      </c>
      <c r="P6145">
        <v>3</v>
      </c>
      <c r="Q6145" t="str">
        <f>VLOOKUP(M6145,lookups!$A$1:$B$7, 2, FALSE)</f>
        <v>rotary screw</v>
      </c>
      <c r="R6145" t="str">
        <f>VLOOKUP(N6145,lookups!$D$1:$E$6, 2, FALSE)</f>
        <v>hucuktlis r</v>
      </c>
      <c r="S6145" t="str">
        <f>VLOOKUP(C6145,lookups!$G$1:$H$3, 2, FALSE)</f>
        <v>smolt</v>
      </c>
    </row>
    <row r="6146" spans="1:19" x14ac:dyDescent="0.25">
      <c r="A6146" s="1">
        <v>34823</v>
      </c>
      <c r="B6146">
        <v>1</v>
      </c>
      <c r="C6146">
        <v>1</v>
      </c>
      <c r="D6146">
        <v>1</v>
      </c>
      <c r="E6146">
        <v>1995</v>
      </c>
      <c r="F6146">
        <v>175</v>
      </c>
      <c r="G6146">
        <v>1</v>
      </c>
      <c r="H6146">
        <v>55</v>
      </c>
      <c r="I6146">
        <v>1.47</v>
      </c>
      <c r="J6146">
        <v>1.31826742</v>
      </c>
      <c r="M6146">
        <v>8</v>
      </c>
      <c r="N6146">
        <v>399</v>
      </c>
      <c r="O6146">
        <v>1</v>
      </c>
      <c r="P6146">
        <v>3</v>
      </c>
      <c r="Q6146" t="str">
        <f>VLOOKUP(M6146,lookups!$A$1:$B$7, 2, FALSE)</f>
        <v>rotary screw</v>
      </c>
      <c r="R6146" t="str">
        <f>VLOOKUP(N6146,lookups!$D$1:$E$6, 2, FALSE)</f>
        <v>hucuktlis r</v>
      </c>
      <c r="S6146" t="str">
        <f>VLOOKUP(C6146,lookups!$G$1:$H$3, 2, FALSE)</f>
        <v>smolt</v>
      </c>
    </row>
    <row r="6147" spans="1:19" x14ac:dyDescent="0.25">
      <c r="A6147" s="1">
        <v>34823</v>
      </c>
      <c r="B6147">
        <v>1</v>
      </c>
      <c r="C6147">
        <v>1</v>
      </c>
      <c r="D6147">
        <v>1</v>
      </c>
      <c r="E6147">
        <v>1995</v>
      </c>
      <c r="F6147">
        <v>176</v>
      </c>
      <c r="G6147">
        <v>1</v>
      </c>
      <c r="H6147">
        <v>52</v>
      </c>
      <c r="I6147">
        <v>1.28</v>
      </c>
      <c r="J6147">
        <v>1.147879114</v>
      </c>
      <c r="M6147">
        <v>8</v>
      </c>
      <c r="N6147">
        <v>399</v>
      </c>
      <c r="O6147">
        <v>1</v>
      </c>
      <c r="P6147">
        <v>3</v>
      </c>
      <c r="Q6147" t="str">
        <f>VLOOKUP(M6147,lookups!$A$1:$B$7, 2, FALSE)</f>
        <v>rotary screw</v>
      </c>
      <c r="R6147" t="str">
        <f>VLOOKUP(N6147,lookups!$D$1:$E$6, 2, FALSE)</f>
        <v>hucuktlis r</v>
      </c>
      <c r="S6147" t="str">
        <f>VLOOKUP(C6147,lookups!$G$1:$H$3, 2, FALSE)</f>
        <v>smolt</v>
      </c>
    </row>
    <row r="6148" spans="1:19" x14ac:dyDescent="0.25">
      <c r="A6148" s="1">
        <v>34823</v>
      </c>
      <c r="B6148">
        <v>1</v>
      </c>
      <c r="C6148">
        <v>1</v>
      </c>
      <c r="D6148">
        <v>1</v>
      </c>
      <c r="E6148">
        <v>1995</v>
      </c>
      <c r="F6148">
        <v>177</v>
      </c>
      <c r="G6148">
        <v>1</v>
      </c>
      <c r="H6148">
        <v>54</v>
      </c>
      <c r="I6148">
        <v>1.35</v>
      </c>
      <c r="J6148">
        <v>1.2106537530000001</v>
      </c>
      <c r="M6148">
        <v>8</v>
      </c>
      <c r="N6148">
        <v>399</v>
      </c>
      <c r="O6148">
        <v>1</v>
      </c>
      <c r="P6148">
        <v>3</v>
      </c>
      <c r="Q6148" t="str">
        <f>VLOOKUP(M6148,lookups!$A$1:$B$7, 2, FALSE)</f>
        <v>rotary screw</v>
      </c>
      <c r="R6148" t="str">
        <f>VLOOKUP(N6148,lookups!$D$1:$E$6, 2, FALSE)</f>
        <v>hucuktlis r</v>
      </c>
      <c r="S6148" t="str">
        <f>VLOOKUP(C6148,lookups!$G$1:$H$3, 2, FALSE)</f>
        <v>smolt</v>
      </c>
    </row>
    <row r="6149" spans="1:19" x14ac:dyDescent="0.25">
      <c r="A6149" s="1">
        <v>34823</v>
      </c>
      <c r="B6149">
        <v>1</v>
      </c>
      <c r="C6149">
        <v>1</v>
      </c>
      <c r="D6149">
        <v>1</v>
      </c>
      <c r="E6149">
        <v>1995</v>
      </c>
      <c r="F6149">
        <v>178</v>
      </c>
      <c r="G6149">
        <v>1</v>
      </c>
      <c r="H6149">
        <v>48</v>
      </c>
      <c r="I6149">
        <v>0.93</v>
      </c>
      <c r="J6149">
        <v>0.83400591899999998</v>
      </c>
      <c r="M6149">
        <v>8</v>
      </c>
      <c r="N6149">
        <v>399</v>
      </c>
      <c r="O6149">
        <v>1</v>
      </c>
      <c r="P6149">
        <v>3</v>
      </c>
      <c r="Q6149" t="str">
        <f>VLOOKUP(M6149,lookups!$A$1:$B$7, 2, FALSE)</f>
        <v>rotary screw</v>
      </c>
      <c r="R6149" t="str">
        <f>VLOOKUP(N6149,lookups!$D$1:$E$6, 2, FALSE)</f>
        <v>hucuktlis r</v>
      </c>
      <c r="S6149" t="str">
        <f>VLOOKUP(C6149,lookups!$G$1:$H$3, 2, FALSE)</f>
        <v>smolt</v>
      </c>
    </row>
    <row r="6150" spans="1:19" x14ac:dyDescent="0.25">
      <c r="A6150" s="1">
        <v>34823</v>
      </c>
      <c r="B6150">
        <v>1</v>
      </c>
      <c r="C6150">
        <v>1</v>
      </c>
      <c r="D6150">
        <v>1</v>
      </c>
      <c r="E6150">
        <v>1995</v>
      </c>
      <c r="F6150">
        <v>179</v>
      </c>
      <c r="G6150">
        <v>1</v>
      </c>
      <c r="H6150">
        <v>50</v>
      </c>
      <c r="I6150">
        <v>1.01</v>
      </c>
      <c r="J6150">
        <v>0.90574836299999995</v>
      </c>
      <c r="M6150">
        <v>8</v>
      </c>
      <c r="N6150">
        <v>399</v>
      </c>
      <c r="O6150">
        <v>1</v>
      </c>
      <c r="P6150">
        <v>3</v>
      </c>
      <c r="Q6150" t="str">
        <f>VLOOKUP(M6150,lookups!$A$1:$B$7, 2, FALSE)</f>
        <v>rotary screw</v>
      </c>
      <c r="R6150" t="str">
        <f>VLOOKUP(N6150,lookups!$D$1:$E$6, 2, FALSE)</f>
        <v>hucuktlis r</v>
      </c>
      <c r="S6150" t="str">
        <f>VLOOKUP(C6150,lookups!$G$1:$H$3, 2, FALSE)</f>
        <v>smolt</v>
      </c>
    </row>
    <row r="6151" spans="1:19" x14ac:dyDescent="0.25">
      <c r="A6151" s="1">
        <v>34823</v>
      </c>
      <c r="B6151">
        <v>1</v>
      </c>
      <c r="C6151">
        <v>1</v>
      </c>
      <c r="D6151">
        <v>1</v>
      </c>
      <c r="E6151">
        <v>1995</v>
      </c>
      <c r="F6151">
        <v>180</v>
      </c>
      <c r="G6151">
        <v>1</v>
      </c>
      <c r="H6151">
        <v>58</v>
      </c>
      <c r="I6151">
        <v>1.83</v>
      </c>
      <c r="J6151">
        <v>1.641108421</v>
      </c>
      <c r="M6151">
        <v>8</v>
      </c>
      <c r="N6151">
        <v>399</v>
      </c>
      <c r="O6151">
        <v>1</v>
      </c>
      <c r="P6151">
        <v>3</v>
      </c>
      <c r="Q6151" t="str">
        <f>VLOOKUP(M6151,lookups!$A$1:$B$7, 2, FALSE)</f>
        <v>rotary screw</v>
      </c>
      <c r="R6151" t="str">
        <f>VLOOKUP(N6151,lookups!$D$1:$E$6, 2, FALSE)</f>
        <v>hucuktlis r</v>
      </c>
      <c r="S6151" t="str">
        <f>VLOOKUP(C6151,lookups!$G$1:$H$3, 2, FALSE)</f>
        <v>smolt</v>
      </c>
    </row>
    <row r="6152" spans="1:19" x14ac:dyDescent="0.25">
      <c r="A6152" s="1">
        <v>34823</v>
      </c>
      <c r="B6152">
        <v>1</v>
      </c>
      <c r="C6152">
        <v>1</v>
      </c>
      <c r="D6152">
        <v>1</v>
      </c>
      <c r="E6152">
        <v>1995</v>
      </c>
      <c r="F6152">
        <v>181</v>
      </c>
      <c r="G6152">
        <v>1</v>
      </c>
      <c r="H6152">
        <v>51</v>
      </c>
      <c r="I6152">
        <v>1.1200000000000001</v>
      </c>
      <c r="J6152">
        <v>1.004394225</v>
      </c>
      <c r="M6152">
        <v>8</v>
      </c>
      <c r="N6152">
        <v>399</v>
      </c>
      <c r="O6152">
        <v>1</v>
      </c>
      <c r="P6152">
        <v>3</v>
      </c>
      <c r="Q6152" t="str">
        <f>VLOOKUP(M6152,lookups!$A$1:$B$7, 2, FALSE)</f>
        <v>rotary screw</v>
      </c>
      <c r="R6152" t="str">
        <f>VLOOKUP(N6152,lookups!$D$1:$E$6, 2, FALSE)</f>
        <v>hucuktlis r</v>
      </c>
      <c r="S6152" t="str">
        <f>VLOOKUP(C6152,lookups!$G$1:$H$3, 2, FALSE)</f>
        <v>smolt</v>
      </c>
    </row>
    <row r="6153" spans="1:19" x14ac:dyDescent="0.25">
      <c r="A6153" s="1">
        <v>34823</v>
      </c>
      <c r="B6153">
        <v>1</v>
      </c>
      <c r="C6153">
        <v>1</v>
      </c>
      <c r="D6153">
        <v>1</v>
      </c>
      <c r="E6153">
        <v>1995</v>
      </c>
      <c r="F6153">
        <v>182</v>
      </c>
      <c r="G6153">
        <v>1</v>
      </c>
      <c r="H6153">
        <v>48</v>
      </c>
      <c r="I6153">
        <v>1.0900000000000001</v>
      </c>
      <c r="J6153">
        <v>0.97749080799999999</v>
      </c>
      <c r="M6153">
        <v>8</v>
      </c>
      <c r="N6153">
        <v>399</v>
      </c>
      <c r="O6153">
        <v>1</v>
      </c>
      <c r="P6153">
        <v>3</v>
      </c>
      <c r="Q6153" t="str">
        <f>VLOOKUP(M6153,lookups!$A$1:$B$7, 2, FALSE)</f>
        <v>rotary screw</v>
      </c>
      <c r="R6153" t="str">
        <f>VLOOKUP(N6153,lookups!$D$1:$E$6, 2, FALSE)</f>
        <v>hucuktlis r</v>
      </c>
      <c r="S6153" t="str">
        <f>VLOOKUP(C6153,lookups!$G$1:$H$3, 2, FALSE)</f>
        <v>smolt</v>
      </c>
    </row>
    <row r="6154" spans="1:19" x14ac:dyDescent="0.25">
      <c r="A6154" s="1">
        <v>34823</v>
      </c>
      <c r="B6154">
        <v>1</v>
      </c>
      <c r="C6154">
        <v>1</v>
      </c>
      <c r="D6154">
        <v>1</v>
      </c>
      <c r="E6154">
        <v>1995</v>
      </c>
      <c r="F6154">
        <v>183</v>
      </c>
      <c r="G6154">
        <v>1</v>
      </c>
      <c r="H6154">
        <v>59</v>
      </c>
      <c r="I6154">
        <v>1.91</v>
      </c>
      <c r="J6154">
        <v>1.7128508650000001</v>
      </c>
      <c r="M6154">
        <v>8</v>
      </c>
      <c r="N6154">
        <v>399</v>
      </c>
      <c r="O6154">
        <v>1</v>
      </c>
      <c r="P6154">
        <v>3</v>
      </c>
      <c r="Q6154" t="str">
        <f>VLOOKUP(M6154,lookups!$A$1:$B$7, 2, FALSE)</f>
        <v>rotary screw</v>
      </c>
      <c r="R6154" t="str">
        <f>VLOOKUP(N6154,lookups!$D$1:$E$6, 2, FALSE)</f>
        <v>hucuktlis r</v>
      </c>
      <c r="S6154" t="str">
        <f>VLOOKUP(C6154,lookups!$G$1:$H$3, 2, FALSE)</f>
        <v>smolt</v>
      </c>
    </row>
    <row r="6155" spans="1:19" x14ac:dyDescent="0.25">
      <c r="A6155" s="1">
        <v>34823</v>
      </c>
      <c r="B6155">
        <v>1</v>
      </c>
      <c r="C6155">
        <v>1</v>
      </c>
      <c r="D6155">
        <v>1</v>
      </c>
      <c r="E6155">
        <v>1995</v>
      </c>
      <c r="F6155">
        <v>184</v>
      </c>
      <c r="G6155">
        <v>1</v>
      </c>
      <c r="H6155">
        <v>51</v>
      </c>
      <c r="I6155">
        <v>0.96</v>
      </c>
      <c r="J6155">
        <v>0.860909335</v>
      </c>
      <c r="M6155">
        <v>8</v>
      </c>
      <c r="N6155">
        <v>399</v>
      </c>
      <c r="O6155">
        <v>1</v>
      </c>
      <c r="P6155">
        <v>3</v>
      </c>
      <c r="Q6155" t="str">
        <f>VLOOKUP(M6155,lookups!$A$1:$B$7, 2, FALSE)</f>
        <v>rotary screw</v>
      </c>
      <c r="R6155" t="str">
        <f>VLOOKUP(N6155,lookups!$D$1:$E$6, 2, FALSE)</f>
        <v>hucuktlis r</v>
      </c>
      <c r="S6155" t="str">
        <f>VLOOKUP(C6155,lookups!$G$1:$H$3, 2, FALSE)</f>
        <v>smolt</v>
      </c>
    </row>
    <row r="6156" spans="1:19" x14ac:dyDescent="0.25">
      <c r="A6156" s="1">
        <v>34823</v>
      </c>
      <c r="B6156">
        <v>1</v>
      </c>
      <c r="C6156">
        <v>1</v>
      </c>
      <c r="D6156">
        <v>1</v>
      </c>
      <c r="E6156">
        <v>1995</v>
      </c>
      <c r="F6156">
        <v>185</v>
      </c>
      <c r="G6156">
        <v>1</v>
      </c>
      <c r="H6156">
        <v>49</v>
      </c>
      <c r="I6156">
        <v>1.08</v>
      </c>
      <c r="J6156">
        <v>0.96852300199999997</v>
      </c>
      <c r="M6156">
        <v>8</v>
      </c>
      <c r="N6156">
        <v>399</v>
      </c>
      <c r="O6156">
        <v>1</v>
      </c>
      <c r="P6156">
        <v>3</v>
      </c>
      <c r="Q6156" t="str">
        <f>VLOOKUP(M6156,lookups!$A$1:$B$7, 2, FALSE)</f>
        <v>rotary screw</v>
      </c>
      <c r="R6156" t="str">
        <f>VLOOKUP(N6156,lookups!$D$1:$E$6, 2, FALSE)</f>
        <v>hucuktlis r</v>
      </c>
      <c r="S6156" t="str">
        <f>VLOOKUP(C6156,lookups!$G$1:$H$3, 2, FALSE)</f>
        <v>smolt</v>
      </c>
    </row>
    <row r="6157" spans="1:19" x14ac:dyDescent="0.25">
      <c r="A6157" s="1">
        <v>34823</v>
      </c>
      <c r="B6157">
        <v>1</v>
      </c>
      <c r="C6157">
        <v>1</v>
      </c>
      <c r="D6157">
        <v>1</v>
      </c>
      <c r="E6157">
        <v>1995</v>
      </c>
      <c r="F6157">
        <v>186</v>
      </c>
      <c r="G6157">
        <v>1</v>
      </c>
      <c r="H6157">
        <v>47</v>
      </c>
      <c r="I6157">
        <v>0.93</v>
      </c>
      <c r="J6157">
        <v>0.83400591899999998</v>
      </c>
      <c r="M6157">
        <v>8</v>
      </c>
      <c r="N6157">
        <v>399</v>
      </c>
      <c r="O6157">
        <v>1</v>
      </c>
      <c r="P6157">
        <v>3</v>
      </c>
      <c r="Q6157" t="str">
        <f>VLOOKUP(M6157,lookups!$A$1:$B$7, 2, FALSE)</f>
        <v>rotary screw</v>
      </c>
      <c r="R6157" t="str">
        <f>VLOOKUP(N6157,lookups!$D$1:$E$6, 2, FALSE)</f>
        <v>hucuktlis r</v>
      </c>
      <c r="S6157" t="str">
        <f>VLOOKUP(C6157,lookups!$G$1:$H$3, 2, FALSE)</f>
        <v>smolt</v>
      </c>
    </row>
    <row r="6158" spans="1:19" x14ac:dyDescent="0.25">
      <c r="A6158" s="1">
        <v>34823</v>
      </c>
      <c r="B6158">
        <v>1</v>
      </c>
      <c r="C6158">
        <v>1</v>
      </c>
      <c r="D6158">
        <v>1</v>
      </c>
      <c r="E6158">
        <v>1995</v>
      </c>
      <c r="F6158">
        <v>187</v>
      </c>
      <c r="G6158">
        <v>1</v>
      </c>
      <c r="H6158">
        <v>52</v>
      </c>
      <c r="I6158">
        <v>1.27</v>
      </c>
      <c r="J6158">
        <v>1.138911308</v>
      </c>
      <c r="M6158">
        <v>8</v>
      </c>
      <c r="N6158">
        <v>399</v>
      </c>
      <c r="O6158">
        <v>1</v>
      </c>
      <c r="P6158">
        <v>3</v>
      </c>
      <c r="Q6158" t="str">
        <f>VLOOKUP(M6158,lookups!$A$1:$B$7, 2, FALSE)</f>
        <v>rotary screw</v>
      </c>
      <c r="R6158" t="str">
        <f>VLOOKUP(N6158,lookups!$D$1:$E$6, 2, FALSE)</f>
        <v>hucuktlis r</v>
      </c>
      <c r="S6158" t="str">
        <f>VLOOKUP(C6158,lookups!$G$1:$H$3, 2, FALSE)</f>
        <v>smolt</v>
      </c>
    </row>
    <row r="6159" spans="1:19" x14ac:dyDescent="0.25">
      <c r="A6159" s="1">
        <v>34823</v>
      </c>
      <c r="B6159">
        <v>1</v>
      </c>
      <c r="C6159">
        <v>1</v>
      </c>
      <c r="D6159">
        <v>1</v>
      </c>
      <c r="E6159">
        <v>1995</v>
      </c>
      <c r="F6159">
        <v>188</v>
      </c>
      <c r="G6159">
        <v>1</v>
      </c>
      <c r="H6159">
        <v>58</v>
      </c>
      <c r="I6159">
        <v>1.73</v>
      </c>
      <c r="J6159">
        <v>1.5514303650000001</v>
      </c>
      <c r="M6159">
        <v>8</v>
      </c>
      <c r="N6159">
        <v>399</v>
      </c>
      <c r="O6159">
        <v>1</v>
      </c>
      <c r="P6159">
        <v>3</v>
      </c>
      <c r="Q6159" t="str">
        <f>VLOOKUP(M6159,lookups!$A$1:$B$7, 2, FALSE)</f>
        <v>rotary screw</v>
      </c>
      <c r="R6159" t="str">
        <f>VLOOKUP(N6159,lookups!$D$1:$E$6, 2, FALSE)</f>
        <v>hucuktlis r</v>
      </c>
      <c r="S6159" t="str">
        <f>VLOOKUP(C6159,lookups!$G$1:$H$3, 2, FALSE)</f>
        <v>smolt</v>
      </c>
    </row>
    <row r="6160" spans="1:19" x14ac:dyDescent="0.25">
      <c r="A6160" s="1">
        <v>34823</v>
      </c>
      <c r="B6160">
        <v>1</v>
      </c>
      <c r="C6160">
        <v>1</v>
      </c>
      <c r="D6160">
        <v>1</v>
      </c>
      <c r="E6160">
        <v>1995</v>
      </c>
      <c r="F6160">
        <v>189</v>
      </c>
      <c r="G6160">
        <v>1</v>
      </c>
      <c r="H6160">
        <v>51</v>
      </c>
      <c r="I6160">
        <v>1.29</v>
      </c>
      <c r="J6160">
        <v>1.15684692</v>
      </c>
      <c r="M6160">
        <v>8</v>
      </c>
      <c r="N6160">
        <v>399</v>
      </c>
      <c r="O6160">
        <v>1</v>
      </c>
      <c r="P6160">
        <v>3</v>
      </c>
      <c r="Q6160" t="str">
        <f>VLOOKUP(M6160,lookups!$A$1:$B$7, 2, FALSE)</f>
        <v>rotary screw</v>
      </c>
      <c r="R6160" t="str">
        <f>VLOOKUP(N6160,lookups!$D$1:$E$6, 2, FALSE)</f>
        <v>hucuktlis r</v>
      </c>
      <c r="S6160" t="str">
        <f>VLOOKUP(C6160,lookups!$G$1:$H$3, 2, FALSE)</f>
        <v>smolt</v>
      </c>
    </row>
    <row r="6161" spans="1:19" x14ac:dyDescent="0.25">
      <c r="A6161" s="1">
        <v>34830</v>
      </c>
      <c r="B6161">
        <v>1</v>
      </c>
      <c r="C6161">
        <v>1</v>
      </c>
      <c r="D6161">
        <v>1</v>
      </c>
      <c r="E6161">
        <v>1995</v>
      </c>
      <c r="F6161">
        <v>1</v>
      </c>
      <c r="G6161">
        <v>1</v>
      </c>
      <c r="H6161">
        <v>68</v>
      </c>
      <c r="I6161">
        <v>2.64</v>
      </c>
      <c r="J6161">
        <v>2.3675006729999999</v>
      </c>
      <c r="M6161">
        <v>1</v>
      </c>
      <c r="N6161">
        <v>399</v>
      </c>
      <c r="O6161">
        <v>1</v>
      </c>
      <c r="P6161">
        <v>3</v>
      </c>
      <c r="Q6161" t="str">
        <f>VLOOKUP(M6161,lookups!$A$1:$B$7, 2, FALSE)</f>
        <v>trawl/fyke</v>
      </c>
      <c r="R6161" t="str">
        <f>VLOOKUP(N6161,lookups!$D$1:$E$6, 2, FALSE)</f>
        <v>hucuktlis r</v>
      </c>
      <c r="S6161" t="str">
        <f>VLOOKUP(C6161,lookups!$G$1:$H$3, 2, FALSE)</f>
        <v>smolt</v>
      </c>
    </row>
    <row r="6162" spans="1:19" x14ac:dyDescent="0.25">
      <c r="A6162" s="1">
        <v>34830</v>
      </c>
      <c r="B6162">
        <v>1</v>
      </c>
      <c r="C6162">
        <v>1</v>
      </c>
      <c r="D6162">
        <v>1</v>
      </c>
      <c r="E6162">
        <v>1995</v>
      </c>
      <c r="F6162">
        <v>2</v>
      </c>
      <c r="G6162">
        <v>1</v>
      </c>
      <c r="H6162">
        <v>62</v>
      </c>
      <c r="I6162">
        <v>1.7</v>
      </c>
      <c r="J6162">
        <v>1.5245269480000001</v>
      </c>
      <c r="M6162">
        <v>1</v>
      </c>
      <c r="N6162">
        <v>399</v>
      </c>
      <c r="O6162">
        <v>1</v>
      </c>
      <c r="P6162">
        <v>3</v>
      </c>
      <c r="Q6162" t="str">
        <f>VLOOKUP(M6162,lookups!$A$1:$B$7, 2, FALSE)</f>
        <v>trawl/fyke</v>
      </c>
      <c r="R6162" t="str">
        <f>VLOOKUP(N6162,lookups!$D$1:$E$6, 2, FALSE)</f>
        <v>hucuktlis r</v>
      </c>
      <c r="S6162" t="str">
        <f>VLOOKUP(C6162,lookups!$G$1:$H$3, 2, FALSE)</f>
        <v>smolt</v>
      </c>
    </row>
    <row r="6163" spans="1:19" x14ac:dyDescent="0.25">
      <c r="A6163" s="1">
        <v>34830</v>
      </c>
      <c r="B6163">
        <v>1</v>
      </c>
      <c r="C6163">
        <v>1</v>
      </c>
      <c r="D6163">
        <v>1</v>
      </c>
      <c r="E6163">
        <v>1995</v>
      </c>
      <c r="F6163">
        <v>3</v>
      </c>
      <c r="G6163">
        <v>1</v>
      </c>
      <c r="H6163">
        <v>48</v>
      </c>
      <c r="I6163">
        <v>0.91</v>
      </c>
      <c r="J6163">
        <v>0.81607030800000002</v>
      </c>
      <c r="M6163">
        <v>1</v>
      </c>
      <c r="N6163">
        <v>399</v>
      </c>
      <c r="O6163">
        <v>1</v>
      </c>
      <c r="P6163">
        <v>3</v>
      </c>
      <c r="Q6163" t="str">
        <f>VLOOKUP(M6163,lookups!$A$1:$B$7, 2, FALSE)</f>
        <v>trawl/fyke</v>
      </c>
      <c r="R6163" t="str">
        <f>VLOOKUP(N6163,lookups!$D$1:$E$6, 2, FALSE)</f>
        <v>hucuktlis r</v>
      </c>
      <c r="S6163" t="str">
        <f>VLOOKUP(C6163,lookups!$G$1:$H$3, 2, FALSE)</f>
        <v>smolt</v>
      </c>
    </row>
    <row r="6164" spans="1:19" x14ac:dyDescent="0.25">
      <c r="A6164" s="1">
        <v>34830</v>
      </c>
      <c r="B6164">
        <v>1</v>
      </c>
      <c r="C6164">
        <v>1</v>
      </c>
      <c r="D6164">
        <v>1</v>
      </c>
      <c r="E6164">
        <v>1995</v>
      </c>
      <c r="F6164">
        <v>4</v>
      </c>
      <c r="G6164">
        <v>1</v>
      </c>
      <c r="H6164">
        <v>52</v>
      </c>
      <c r="I6164">
        <v>1.18</v>
      </c>
      <c r="J6164">
        <v>1.0582010580000001</v>
      </c>
      <c r="M6164">
        <v>1</v>
      </c>
      <c r="N6164">
        <v>399</v>
      </c>
      <c r="O6164">
        <v>1</v>
      </c>
      <c r="P6164">
        <v>3</v>
      </c>
      <c r="Q6164" t="str">
        <f>VLOOKUP(M6164,lookups!$A$1:$B$7, 2, FALSE)</f>
        <v>trawl/fyke</v>
      </c>
      <c r="R6164" t="str">
        <f>VLOOKUP(N6164,lookups!$D$1:$E$6, 2, FALSE)</f>
        <v>hucuktlis r</v>
      </c>
      <c r="S6164" t="str">
        <f>VLOOKUP(C6164,lookups!$G$1:$H$3, 2, FALSE)</f>
        <v>smolt</v>
      </c>
    </row>
    <row r="6165" spans="1:19" x14ac:dyDescent="0.25">
      <c r="A6165" s="1">
        <v>34830</v>
      </c>
      <c r="B6165">
        <v>1</v>
      </c>
      <c r="C6165">
        <v>1</v>
      </c>
      <c r="D6165">
        <v>1</v>
      </c>
      <c r="E6165">
        <v>1995</v>
      </c>
      <c r="F6165">
        <v>5</v>
      </c>
      <c r="G6165">
        <v>1</v>
      </c>
      <c r="H6165">
        <v>65</v>
      </c>
      <c r="I6165">
        <v>2.31</v>
      </c>
      <c r="J6165">
        <v>2.0715630890000001</v>
      </c>
      <c r="M6165">
        <v>1</v>
      </c>
      <c r="N6165">
        <v>399</v>
      </c>
      <c r="O6165">
        <v>1</v>
      </c>
      <c r="P6165">
        <v>3</v>
      </c>
      <c r="Q6165" t="str">
        <f>VLOOKUP(M6165,lookups!$A$1:$B$7, 2, FALSE)</f>
        <v>trawl/fyke</v>
      </c>
      <c r="R6165" t="str">
        <f>VLOOKUP(N6165,lookups!$D$1:$E$6, 2, FALSE)</f>
        <v>hucuktlis r</v>
      </c>
      <c r="S6165" t="str">
        <f>VLOOKUP(C6165,lookups!$G$1:$H$3, 2, FALSE)</f>
        <v>smolt</v>
      </c>
    </row>
    <row r="6166" spans="1:19" x14ac:dyDescent="0.25">
      <c r="A6166" s="1">
        <v>34830</v>
      </c>
      <c r="B6166">
        <v>1</v>
      </c>
      <c r="C6166">
        <v>1</v>
      </c>
      <c r="D6166">
        <v>1</v>
      </c>
      <c r="E6166">
        <v>1995</v>
      </c>
      <c r="F6166">
        <v>6</v>
      </c>
      <c r="G6166">
        <v>1</v>
      </c>
      <c r="H6166">
        <v>47</v>
      </c>
      <c r="I6166">
        <v>0.73</v>
      </c>
      <c r="J6166">
        <v>0.65464980699999997</v>
      </c>
      <c r="M6166">
        <v>1</v>
      </c>
      <c r="N6166">
        <v>399</v>
      </c>
      <c r="O6166">
        <v>1</v>
      </c>
      <c r="P6166">
        <v>3</v>
      </c>
      <c r="Q6166" t="str">
        <f>VLOOKUP(M6166,lookups!$A$1:$B$7, 2, FALSE)</f>
        <v>trawl/fyke</v>
      </c>
      <c r="R6166" t="str">
        <f>VLOOKUP(N6166,lookups!$D$1:$E$6, 2, FALSE)</f>
        <v>hucuktlis r</v>
      </c>
      <c r="S6166" t="str">
        <f>VLOOKUP(C6166,lookups!$G$1:$H$3, 2, FALSE)</f>
        <v>smolt</v>
      </c>
    </row>
    <row r="6167" spans="1:19" x14ac:dyDescent="0.25">
      <c r="A6167" s="1">
        <v>34830</v>
      </c>
      <c r="B6167">
        <v>1</v>
      </c>
      <c r="C6167">
        <v>1</v>
      </c>
      <c r="D6167">
        <v>1</v>
      </c>
      <c r="E6167">
        <v>1995</v>
      </c>
      <c r="F6167">
        <v>7</v>
      </c>
      <c r="G6167">
        <v>1</v>
      </c>
      <c r="H6167">
        <v>50</v>
      </c>
      <c r="I6167">
        <v>1.02</v>
      </c>
      <c r="J6167">
        <v>0.91471616899999997</v>
      </c>
      <c r="M6167">
        <v>1</v>
      </c>
      <c r="N6167">
        <v>399</v>
      </c>
      <c r="O6167">
        <v>1</v>
      </c>
      <c r="P6167">
        <v>3</v>
      </c>
      <c r="Q6167" t="str">
        <f>VLOOKUP(M6167,lookups!$A$1:$B$7, 2, FALSE)</f>
        <v>trawl/fyke</v>
      </c>
      <c r="R6167" t="str">
        <f>VLOOKUP(N6167,lookups!$D$1:$E$6, 2, FALSE)</f>
        <v>hucuktlis r</v>
      </c>
      <c r="S6167" t="str">
        <f>VLOOKUP(C6167,lookups!$G$1:$H$3, 2, FALSE)</f>
        <v>smolt</v>
      </c>
    </row>
    <row r="6168" spans="1:19" x14ac:dyDescent="0.25">
      <c r="A6168" s="1">
        <v>34830</v>
      </c>
      <c r="B6168">
        <v>1</v>
      </c>
      <c r="C6168">
        <v>1</v>
      </c>
      <c r="D6168">
        <v>1</v>
      </c>
      <c r="E6168">
        <v>1995</v>
      </c>
      <c r="F6168">
        <v>8</v>
      </c>
      <c r="G6168">
        <v>1</v>
      </c>
      <c r="H6168">
        <v>58</v>
      </c>
      <c r="I6168">
        <v>1.59</v>
      </c>
      <c r="J6168">
        <v>1.425881087</v>
      </c>
      <c r="M6168">
        <v>1</v>
      </c>
      <c r="N6168">
        <v>399</v>
      </c>
      <c r="O6168">
        <v>1</v>
      </c>
      <c r="P6168">
        <v>3</v>
      </c>
      <c r="Q6168" t="str">
        <f>VLOOKUP(M6168,lookups!$A$1:$B$7, 2, FALSE)</f>
        <v>trawl/fyke</v>
      </c>
      <c r="R6168" t="str">
        <f>VLOOKUP(N6168,lookups!$D$1:$E$6, 2, FALSE)</f>
        <v>hucuktlis r</v>
      </c>
      <c r="S6168" t="str">
        <f>VLOOKUP(C6168,lookups!$G$1:$H$3, 2, FALSE)</f>
        <v>smolt</v>
      </c>
    </row>
    <row r="6169" spans="1:19" x14ac:dyDescent="0.25">
      <c r="A6169" s="1">
        <v>34830</v>
      </c>
      <c r="B6169">
        <v>1</v>
      </c>
      <c r="C6169">
        <v>1</v>
      </c>
      <c r="D6169">
        <v>1</v>
      </c>
      <c r="E6169">
        <v>1995</v>
      </c>
      <c r="F6169">
        <v>9</v>
      </c>
      <c r="G6169">
        <v>1</v>
      </c>
      <c r="H6169">
        <v>59</v>
      </c>
      <c r="I6169">
        <v>1.58</v>
      </c>
      <c r="J6169">
        <v>1.416913281</v>
      </c>
      <c r="M6169">
        <v>1</v>
      </c>
      <c r="N6169">
        <v>399</v>
      </c>
      <c r="O6169">
        <v>1</v>
      </c>
      <c r="P6169">
        <v>3</v>
      </c>
      <c r="Q6169" t="str">
        <f>VLOOKUP(M6169,lookups!$A$1:$B$7, 2, FALSE)</f>
        <v>trawl/fyke</v>
      </c>
      <c r="R6169" t="str">
        <f>VLOOKUP(N6169,lookups!$D$1:$E$6, 2, FALSE)</f>
        <v>hucuktlis r</v>
      </c>
      <c r="S6169" t="str">
        <f>VLOOKUP(C6169,lookups!$G$1:$H$3, 2, FALSE)</f>
        <v>smolt</v>
      </c>
    </row>
    <row r="6170" spans="1:19" x14ac:dyDescent="0.25">
      <c r="A6170" s="1">
        <v>34830</v>
      </c>
      <c r="B6170">
        <v>1</v>
      </c>
      <c r="C6170">
        <v>1</v>
      </c>
      <c r="D6170">
        <v>1</v>
      </c>
      <c r="E6170">
        <v>1995</v>
      </c>
      <c r="F6170">
        <v>10</v>
      </c>
      <c r="G6170">
        <v>1</v>
      </c>
      <c r="H6170">
        <v>54</v>
      </c>
      <c r="I6170">
        <v>1.34</v>
      </c>
      <c r="J6170">
        <v>1.2016859470000001</v>
      </c>
      <c r="M6170">
        <v>1</v>
      </c>
      <c r="N6170">
        <v>399</v>
      </c>
      <c r="O6170">
        <v>1</v>
      </c>
      <c r="P6170">
        <v>3</v>
      </c>
      <c r="Q6170" t="str">
        <f>VLOOKUP(M6170,lookups!$A$1:$B$7, 2, FALSE)</f>
        <v>trawl/fyke</v>
      </c>
      <c r="R6170" t="str">
        <f>VLOOKUP(N6170,lookups!$D$1:$E$6, 2, FALSE)</f>
        <v>hucuktlis r</v>
      </c>
      <c r="S6170" t="str">
        <f>VLOOKUP(C6170,lookups!$G$1:$H$3, 2, FALSE)</f>
        <v>smolt</v>
      </c>
    </row>
    <row r="6171" spans="1:19" x14ac:dyDescent="0.25">
      <c r="A6171" s="1">
        <v>34830</v>
      </c>
      <c r="B6171">
        <v>1</v>
      </c>
      <c r="C6171">
        <v>1</v>
      </c>
      <c r="D6171">
        <v>1</v>
      </c>
      <c r="E6171">
        <v>1995</v>
      </c>
      <c r="F6171">
        <v>11</v>
      </c>
      <c r="G6171">
        <v>1</v>
      </c>
      <c r="H6171">
        <v>59</v>
      </c>
      <c r="I6171">
        <v>1.78</v>
      </c>
      <c r="J6171">
        <v>1.596269393</v>
      </c>
      <c r="M6171">
        <v>1</v>
      </c>
      <c r="N6171">
        <v>399</v>
      </c>
      <c r="O6171">
        <v>1</v>
      </c>
      <c r="P6171">
        <v>3</v>
      </c>
      <c r="Q6171" t="str">
        <f>VLOOKUP(M6171,lookups!$A$1:$B$7, 2, FALSE)</f>
        <v>trawl/fyke</v>
      </c>
      <c r="R6171" t="str">
        <f>VLOOKUP(N6171,lookups!$D$1:$E$6, 2, FALSE)</f>
        <v>hucuktlis r</v>
      </c>
      <c r="S6171" t="str">
        <f>VLOOKUP(C6171,lookups!$G$1:$H$3, 2, FALSE)</f>
        <v>smolt</v>
      </c>
    </row>
    <row r="6172" spans="1:19" x14ac:dyDescent="0.25">
      <c r="A6172" s="1">
        <v>34830</v>
      </c>
      <c r="B6172">
        <v>1</v>
      </c>
      <c r="C6172">
        <v>1</v>
      </c>
      <c r="D6172">
        <v>1</v>
      </c>
      <c r="E6172">
        <v>1995</v>
      </c>
      <c r="F6172">
        <v>12</v>
      </c>
      <c r="G6172">
        <v>1</v>
      </c>
      <c r="H6172">
        <v>51</v>
      </c>
      <c r="I6172">
        <v>1.08</v>
      </c>
      <c r="J6172">
        <v>0.96852300199999997</v>
      </c>
      <c r="M6172">
        <v>1</v>
      </c>
      <c r="N6172">
        <v>399</v>
      </c>
      <c r="O6172">
        <v>1</v>
      </c>
      <c r="P6172">
        <v>3</v>
      </c>
      <c r="Q6172" t="str">
        <f>VLOOKUP(M6172,lookups!$A$1:$B$7, 2, FALSE)</f>
        <v>trawl/fyke</v>
      </c>
      <c r="R6172" t="str">
        <f>VLOOKUP(N6172,lookups!$D$1:$E$6, 2, FALSE)</f>
        <v>hucuktlis r</v>
      </c>
      <c r="S6172" t="str">
        <f>VLOOKUP(C6172,lookups!$G$1:$H$3, 2, FALSE)</f>
        <v>smolt</v>
      </c>
    </row>
    <row r="6173" spans="1:19" x14ac:dyDescent="0.25">
      <c r="A6173" s="1">
        <v>34830</v>
      </c>
      <c r="B6173">
        <v>1</v>
      </c>
      <c r="C6173">
        <v>1</v>
      </c>
      <c r="D6173">
        <v>1</v>
      </c>
      <c r="E6173">
        <v>1995</v>
      </c>
      <c r="F6173">
        <v>13</v>
      </c>
      <c r="G6173">
        <v>1</v>
      </c>
      <c r="H6173">
        <v>57</v>
      </c>
      <c r="I6173">
        <v>1.46</v>
      </c>
      <c r="J6173">
        <v>1.3092996139999999</v>
      </c>
      <c r="M6173">
        <v>1</v>
      </c>
      <c r="N6173">
        <v>399</v>
      </c>
      <c r="O6173">
        <v>1</v>
      </c>
      <c r="P6173">
        <v>3</v>
      </c>
      <c r="Q6173" t="str">
        <f>VLOOKUP(M6173,lookups!$A$1:$B$7, 2, FALSE)</f>
        <v>trawl/fyke</v>
      </c>
      <c r="R6173" t="str">
        <f>VLOOKUP(N6173,lookups!$D$1:$E$6, 2, FALSE)</f>
        <v>hucuktlis r</v>
      </c>
      <c r="S6173" t="str">
        <f>VLOOKUP(C6173,lookups!$G$1:$H$3, 2, FALSE)</f>
        <v>smolt</v>
      </c>
    </row>
    <row r="6174" spans="1:19" x14ac:dyDescent="0.25">
      <c r="A6174" s="1">
        <v>34830</v>
      </c>
      <c r="B6174">
        <v>1</v>
      </c>
      <c r="C6174">
        <v>1</v>
      </c>
      <c r="D6174">
        <v>1</v>
      </c>
      <c r="E6174">
        <v>1995</v>
      </c>
      <c r="F6174">
        <v>14</v>
      </c>
      <c r="G6174">
        <v>1</v>
      </c>
      <c r="H6174">
        <v>62</v>
      </c>
      <c r="I6174">
        <v>2.14</v>
      </c>
      <c r="J6174">
        <v>1.9191103940000001</v>
      </c>
      <c r="M6174">
        <v>1</v>
      </c>
      <c r="N6174">
        <v>399</v>
      </c>
      <c r="O6174">
        <v>1</v>
      </c>
      <c r="P6174">
        <v>3</v>
      </c>
      <c r="Q6174" t="str">
        <f>VLOOKUP(M6174,lookups!$A$1:$B$7, 2, FALSE)</f>
        <v>trawl/fyke</v>
      </c>
      <c r="R6174" t="str">
        <f>VLOOKUP(N6174,lookups!$D$1:$E$6, 2, FALSE)</f>
        <v>hucuktlis r</v>
      </c>
      <c r="S6174" t="str">
        <f>VLOOKUP(C6174,lookups!$G$1:$H$3, 2, FALSE)</f>
        <v>smolt</v>
      </c>
    </row>
    <row r="6175" spans="1:19" x14ac:dyDescent="0.25">
      <c r="A6175" s="1">
        <v>34830</v>
      </c>
      <c r="B6175">
        <v>1</v>
      </c>
      <c r="C6175">
        <v>1</v>
      </c>
      <c r="D6175">
        <v>1</v>
      </c>
      <c r="E6175">
        <v>1995</v>
      </c>
      <c r="F6175">
        <v>15</v>
      </c>
      <c r="G6175">
        <v>1</v>
      </c>
      <c r="H6175">
        <v>54</v>
      </c>
      <c r="I6175">
        <v>1.41</v>
      </c>
      <c r="J6175">
        <v>1.264460586</v>
      </c>
      <c r="M6175">
        <v>1</v>
      </c>
      <c r="N6175">
        <v>399</v>
      </c>
      <c r="O6175">
        <v>1</v>
      </c>
      <c r="P6175">
        <v>3</v>
      </c>
      <c r="Q6175" t="str">
        <f>VLOOKUP(M6175,lookups!$A$1:$B$7, 2, FALSE)</f>
        <v>trawl/fyke</v>
      </c>
      <c r="R6175" t="str">
        <f>VLOOKUP(N6175,lookups!$D$1:$E$6, 2, FALSE)</f>
        <v>hucuktlis r</v>
      </c>
      <c r="S6175" t="str">
        <f>VLOOKUP(C6175,lookups!$G$1:$H$3, 2, FALSE)</f>
        <v>smolt</v>
      </c>
    </row>
    <row r="6176" spans="1:19" x14ac:dyDescent="0.25">
      <c r="A6176" s="1">
        <v>34830</v>
      </c>
      <c r="B6176">
        <v>1</v>
      </c>
      <c r="C6176">
        <v>1</v>
      </c>
      <c r="D6176">
        <v>1</v>
      </c>
      <c r="E6176">
        <v>1995</v>
      </c>
      <c r="F6176">
        <v>16</v>
      </c>
      <c r="G6176">
        <v>1</v>
      </c>
      <c r="H6176">
        <v>58</v>
      </c>
      <c r="I6176">
        <v>1.55</v>
      </c>
      <c r="J6176">
        <v>1.3900098649999999</v>
      </c>
      <c r="M6176">
        <v>1</v>
      </c>
      <c r="N6176">
        <v>399</v>
      </c>
      <c r="O6176">
        <v>1</v>
      </c>
      <c r="P6176">
        <v>3</v>
      </c>
      <c r="Q6176" t="str">
        <f>VLOOKUP(M6176,lookups!$A$1:$B$7, 2, FALSE)</f>
        <v>trawl/fyke</v>
      </c>
      <c r="R6176" t="str">
        <f>VLOOKUP(N6176,lookups!$D$1:$E$6, 2, FALSE)</f>
        <v>hucuktlis r</v>
      </c>
      <c r="S6176" t="str">
        <f>VLOOKUP(C6176,lookups!$G$1:$H$3, 2, FALSE)</f>
        <v>smolt</v>
      </c>
    </row>
    <row r="6177" spans="1:19" x14ac:dyDescent="0.25">
      <c r="A6177" s="1">
        <v>34830</v>
      </c>
      <c r="B6177">
        <v>1</v>
      </c>
      <c r="C6177">
        <v>1</v>
      </c>
      <c r="D6177">
        <v>1</v>
      </c>
      <c r="E6177">
        <v>1995</v>
      </c>
      <c r="F6177">
        <v>17</v>
      </c>
      <c r="G6177">
        <v>1</v>
      </c>
      <c r="H6177">
        <v>56</v>
      </c>
      <c r="I6177">
        <v>1.54</v>
      </c>
      <c r="J6177">
        <v>1.3810420590000001</v>
      </c>
      <c r="M6177">
        <v>1</v>
      </c>
      <c r="N6177">
        <v>399</v>
      </c>
      <c r="O6177">
        <v>1</v>
      </c>
      <c r="P6177">
        <v>3</v>
      </c>
      <c r="Q6177" t="str">
        <f>VLOOKUP(M6177,lookups!$A$1:$B$7, 2, FALSE)</f>
        <v>trawl/fyke</v>
      </c>
      <c r="R6177" t="str">
        <f>VLOOKUP(N6177,lookups!$D$1:$E$6, 2, FALSE)</f>
        <v>hucuktlis r</v>
      </c>
      <c r="S6177" t="str">
        <f>VLOOKUP(C6177,lookups!$G$1:$H$3, 2, FALSE)</f>
        <v>smolt</v>
      </c>
    </row>
    <row r="6178" spans="1:19" x14ac:dyDescent="0.25">
      <c r="A6178" s="1">
        <v>34830</v>
      </c>
      <c r="B6178">
        <v>1</v>
      </c>
      <c r="C6178">
        <v>1</v>
      </c>
      <c r="D6178">
        <v>1</v>
      </c>
      <c r="E6178">
        <v>1995</v>
      </c>
      <c r="F6178">
        <v>18</v>
      </c>
      <c r="G6178">
        <v>1</v>
      </c>
      <c r="H6178">
        <v>58</v>
      </c>
      <c r="I6178">
        <v>1.6</v>
      </c>
      <c r="J6178">
        <v>1.434848892</v>
      </c>
      <c r="M6178">
        <v>1</v>
      </c>
      <c r="N6178">
        <v>399</v>
      </c>
      <c r="O6178">
        <v>1</v>
      </c>
      <c r="P6178">
        <v>3</v>
      </c>
      <c r="Q6178" t="str">
        <f>VLOOKUP(M6178,lookups!$A$1:$B$7, 2, FALSE)</f>
        <v>trawl/fyke</v>
      </c>
      <c r="R6178" t="str">
        <f>VLOOKUP(N6178,lookups!$D$1:$E$6, 2, FALSE)</f>
        <v>hucuktlis r</v>
      </c>
      <c r="S6178" t="str">
        <f>VLOOKUP(C6178,lookups!$G$1:$H$3, 2, FALSE)</f>
        <v>smolt</v>
      </c>
    </row>
    <row r="6179" spans="1:19" x14ac:dyDescent="0.25">
      <c r="A6179" s="1">
        <v>34830</v>
      </c>
      <c r="B6179">
        <v>1</v>
      </c>
      <c r="C6179">
        <v>1</v>
      </c>
      <c r="D6179">
        <v>1</v>
      </c>
      <c r="E6179">
        <v>1995</v>
      </c>
      <c r="F6179">
        <v>19</v>
      </c>
      <c r="G6179">
        <v>1</v>
      </c>
      <c r="H6179">
        <v>54</v>
      </c>
      <c r="I6179">
        <v>1.33</v>
      </c>
      <c r="J6179">
        <v>1.1927181419999999</v>
      </c>
      <c r="M6179">
        <v>1</v>
      </c>
      <c r="N6179">
        <v>399</v>
      </c>
      <c r="O6179">
        <v>1</v>
      </c>
      <c r="P6179">
        <v>3</v>
      </c>
      <c r="Q6179" t="str">
        <f>VLOOKUP(M6179,lookups!$A$1:$B$7, 2, FALSE)</f>
        <v>trawl/fyke</v>
      </c>
      <c r="R6179" t="str">
        <f>VLOOKUP(N6179,lookups!$D$1:$E$6, 2, FALSE)</f>
        <v>hucuktlis r</v>
      </c>
      <c r="S6179" t="str">
        <f>VLOOKUP(C6179,lookups!$G$1:$H$3, 2, FALSE)</f>
        <v>smolt</v>
      </c>
    </row>
    <row r="6180" spans="1:19" x14ac:dyDescent="0.25">
      <c r="A6180" s="1">
        <v>34830</v>
      </c>
      <c r="B6180">
        <v>1</v>
      </c>
      <c r="C6180">
        <v>1</v>
      </c>
      <c r="D6180">
        <v>1</v>
      </c>
      <c r="E6180">
        <v>1995</v>
      </c>
      <c r="F6180">
        <v>20</v>
      </c>
      <c r="G6180">
        <v>1</v>
      </c>
      <c r="H6180">
        <v>60</v>
      </c>
      <c r="I6180">
        <v>1.88</v>
      </c>
      <c r="J6180">
        <v>1.6859474489999999</v>
      </c>
      <c r="M6180">
        <v>1</v>
      </c>
      <c r="N6180">
        <v>399</v>
      </c>
      <c r="O6180">
        <v>1</v>
      </c>
      <c r="P6180">
        <v>3</v>
      </c>
      <c r="Q6180" t="str">
        <f>VLOOKUP(M6180,lookups!$A$1:$B$7, 2, FALSE)</f>
        <v>trawl/fyke</v>
      </c>
      <c r="R6180" t="str">
        <f>VLOOKUP(N6180,lookups!$D$1:$E$6, 2, FALSE)</f>
        <v>hucuktlis r</v>
      </c>
      <c r="S6180" t="str">
        <f>VLOOKUP(C6180,lookups!$G$1:$H$3, 2, FALSE)</f>
        <v>smolt</v>
      </c>
    </row>
    <row r="6181" spans="1:19" x14ac:dyDescent="0.25">
      <c r="A6181" s="1">
        <v>34830</v>
      </c>
      <c r="B6181">
        <v>1</v>
      </c>
      <c r="C6181">
        <v>1</v>
      </c>
      <c r="D6181">
        <v>1</v>
      </c>
      <c r="E6181">
        <v>1995</v>
      </c>
      <c r="F6181">
        <v>21</v>
      </c>
      <c r="G6181">
        <v>1</v>
      </c>
      <c r="H6181">
        <v>55</v>
      </c>
      <c r="I6181">
        <v>1.32</v>
      </c>
      <c r="J6181">
        <v>1.1837503359999999</v>
      </c>
      <c r="M6181">
        <v>1</v>
      </c>
      <c r="N6181">
        <v>399</v>
      </c>
      <c r="O6181">
        <v>1</v>
      </c>
      <c r="P6181">
        <v>3</v>
      </c>
      <c r="Q6181" t="str">
        <f>VLOOKUP(M6181,lookups!$A$1:$B$7, 2, FALSE)</f>
        <v>trawl/fyke</v>
      </c>
      <c r="R6181" t="str">
        <f>VLOOKUP(N6181,lookups!$D$1:$E$6, 2, FALSE)</f>
        <v>hucuktlis r</v>
      </c>
      <c r="S6181" t="str">
        <f>VLOOKUP(C6181,lookups!$G$1:$H$3, 2, FALSE)</f>
        <v>smolt</v>
      </c>
    </row>
    <row r="6182" spans="1:19" x14ac:dyDescent="0.25">
      <c r="A6182" s="1">
        <v>34830</v>
      </c>
      <c r="B6182">
        <v>1</v>
      </c>
      <c r="C6182">
        <v>1</v>
      </c>
      <c r="D6182">
        <v>1</v>
      </c>
      <c r="E6182">
        <v>1995</v>
      </c>
      <c r="F6182">
        <v>22</v>
      </c>
      <c r="G6182">
        <v>1</v>
      </c>
      <c r="H6182">
        <v>55</v>
      </c>
      <c r="I6182">
        <v>1.39</v>
      </c>
      <c r="J6182">
        <v>1.246524975</v>
      </c>
      <c r="M6182">
        <v>1</v>
      </c>
      <c r="N6182">
        <v>399</v>
      </c>
      <c r="O6182">
        <v>1</v>
      </c>
      <c r="P6182">
        <v>3</v>
      </c>
      <c r="Q6182" t="str">
        <f>VLOOKUP(M6182,lookups!$A$1:$B$7, 2, FALSE)</f>
        <v>trawl/fyke</v>
      </c>
      <c r="R6182" t="str">
        <f>VLOOKUP(N6182,lookups!$D$1:$E$6, 2, FALSE)</f>
        <v>hucuktlis r</v>
      </c>
      <c r="S6182" t="str">
        <f>VLOOKUP(C6182,lookups!$G$1:$H$3, 2, FALSE)</f>
        <v>smolt</v>
      </c>
    </row>
    <row r="6183" spans="1:19" x14ac:dyDescent="0.25">
      <c r="A6183" s="1">
        <v>34830</v>
      </c>
      <c r="B6183">
        <v>1</v>
      </c>
      <c r="C6183">
        <v>1</v>
      </c>
      <c r="D6183">
        <v>1</v>
      </c>
      <c r="E6183">
        <v>1995</v>
      </c>
      <c r="F6183">
        <v>23</v>
      </c>
      <c r="G6183">
        <v>1</v>
      </c>
      <c r="H6183">
        <v>52</v>
      </c>
      <c r="I6183">
        <v>1.17</v>
      </c>
      <c r="J6183">
        <v>1.0492332529999999</v>
      </c>
      <c r="M6183">
        <v>1</v>
      </c>
      <c r="N6183">
        <v>399</v>
      </c>
      <c r="O6183">
        <v>1</v>
      </c>
      <c r="P6183">
        <v>3</v>
      </c>
      <c r="Q6183" t="str">
        <f>VLOOKUP(M6183,lookups!$A$1:$B$7, 2, FALSE)</f>
        <v>trawl/fyke</v>
      </c>
      <c r="R6183" t="str">
        <f>VLOOKUP(N6183,lookups!$D$1:$E$6, 2, FALSE)</f>
        <v>hucuktlis r</v>
      </c>
      <c r="S6183" t="str">
        <f>VLOOKUP(C6183,lookups!$G$1:$H$3, 2, FALSE)</f>
        <v>smolt</v>
      </c>
    </row>
    <row r="6184" spans="1:19" x14ac:dyDescent="0.25">
      <c r="A6184" s="1">
        <v>34830</v>
      </c>
      <c r="B6184">
        <v>1</v>
      </c>
      <c r="C6184">
        <v>1</v>
      </c>
      <c r="D6184">
        <v>1</v>
      </c>
      <c r="E6184">
        <v>1995</v>
      </c>
      <c r="F6184">
        <v>24</v>
      </c>
      <c r="G6184">
        <v>1</v>
      </c>
      <c r="H6184">
        <v>57</v>
      </c>
      <c r="I6184">
        <v>1.54</v>
      </c>
      <c r="J6184">
        <v>1.3810420590000001</v>
      </c>
      <c r="M6184">
        <v>1</v>
      </c>
      <c r="N6184">
        <v>399</v>
      </c>
      <c r="O6184">
        <v>1</v>
      </c>
      <c r="P6184">
        <v>3</v>
      </c>
      <c r="Q6184" t="str">
        <f>VLOOKUP(M6184,lookups!$A$1:$B$7, 2, FALSE)</f>
        <v>trawl/fyke</v>
      </c>
      <c r="R6184" t="str">
        <f>VLOOKUP(N6184,lookups!$D$1:$E$6, 2, FALSE)</f>
        <v>hucuktlis r</v>
      </c>
      <c r="S6184" t="str">
        <f>VLOOKUP(C6184,lookups!$G$1:$H$3, 2, FALSE)</f>
        <v>smolt</v>
      </c>
    </row>
    <row r="6185" spans="1:19" x14ac:dyDescent="0.25">
      <c r="A6185" s="1">
        <v>34830</v>
      </c>
      <c r="B6185">
        <v>1</v>
      </c>
      <c r="C6185">
        <v>1</v>
      </c>
      <c r="D6185">
        <v>1</v>
      </c>
      <c r="E6185">
        <v>1995</v>
      </c>
      <c r="F6185">
        <v>25</v>
      </c>
      <c r="G6185">
        <v>1</v>
      </c>
      <c r="H6185">
        <v>57</v>
      </c>
      <c r="I6185">
        <v>1.42</v>
      </c>
      <c r="J6185">
        <v>1.273428392</v>
      </c>
      <c r="M6185">
        <v>1</v>
      </c>
      <c r="N6185">
        <v>399</v>
      </c>
      <c r="O6185">
        <v>1</v>
      </c>
      <c r="P6185">
        <v>3</v>
      </c>
      <c r="Q6185" t="str">
        <f>VLOOKUP(M6185,lookups!$A$1:$B$7, 2, FALSE)</f>
        <v>trawl/fyke</v>
      </c>
      <c r="R6185" t="str">
        <f>VLOOKUP(N6185,lookups!$D$1:$E$6, 2, FALSE)</f>
        <v>hucuktlis r</v>
      </c>
      <c r="S6185" t="str">
        <f>VLOOKUP(C6185,lookups!$G$1:$H$3, 2, FALSE)</f>
        <v>smolt</v>
      </c>
    </row>
    <row r="6186" spans="1:19" x14ac:dyDescent="0.25">
      <c r="A6186" s="1">
        <v>34830</v>
      </c>
      <c r="B6186">
        <v>1</v>
      </c>
      <c r="C6186">
        <v>1</v>
      </c>
      <c r="D6186">
        <v>1</v>
      </c>
      <c r="E6186">
        <v>1995</v>
      </c>
      <c r="F6186">
        <v>26</v>
      </c>
      <c r="G6186">
        <v>1</v>
      </c>
      <c r="H6186">
        <v>55</v>
      </c>
      <c r="I6186">
        <v>1.2</v>
      </c>
      <c r="J6186">
        <v>1.076136669</v>
      </c>
      <c r="M6186">
        <v>1</v>
      </c>
      <c r="N6186">
        <v>399</v>
      </c>
      <c r="O6186">
        <v>1</v>
      </c>
      <c r="P6186">
        <v>3</v>
      </c>
      <c r="Q6186" t="str">
        <f>VLOOKUP(M6186,lookups!$A$1:$B$7, 2, FALSE)</f>
        <v>trawl/fyke</v>
      </c>
      <c r="R6186" t="str">
        <f>VLOOKUP(N6186,lookups!$D$1:$E$6, 2, FALSE)</f>
        <v>hucuktlis r</v>
      </c>
      <c r="S6186" t="str">
        <f>VLOOKUP(C6186,lookups!$G$1:$H$3, 2, FALSE)</f>
        <v>smolt</v>
      </c>
    </row>
    <row r="6187" spans="1:19" x14ac:dyDescent="0.25">
      <c r="A6187" s="1">
        <v>34830</v>
      </c>
      <c r="B6187">
        <v>1</v>
      </c>
      <c r="C6187">
        <v>1</v>
      </c>
      <c r="D6187">
        <v>1</v>
      </c>
      <c r="E6187">
        <v>1995</v>
      </c>
      <c r="F6187">
        <v>27</v>
      </c>
      <c r="G6187">
        <v>1</v>
      </c>
      <c r="H6187">
        <v>54</v>
      </c>
      <c r="I6187">
        <v>1.37</v>
      </c>
      <c r="J6187">
        <v>1.2285893640000001</v>
      </c>
      <c r="M6187">
        <v>1</v>
      </c>
      <c r="N6187">
        <v>399</v>
      </c>
      <c r="O6187">
        <v>1</v>
      </c>
      <c r="P6187">
        <v>3</v>
      </c>
      <c r="Q6187" t="str">
        <f>VLOOKUP(M6187,lookups!$A$1:$B$7, 2, FALSE)</f>
        <v>trawl/fyke</v>
      </c>
      <c r="R6187" t="str">
        <f>VLOOKUP(N6187,lookups!$D$1:$E$6, 2, FALSE)</f>
        <v>hucuktlis r</v>
      </c>
      <c r="S6187" t="str">
        <f>VLOOKUP(C6187,lookups!$G$1:$H$3, 2, FALSE)</f>
        <v>smolt</v>
      </c>
    </row>
    <row r="6188" spans="1:19" x14ac:dyDescent="0.25">
      <c r="A6188" s="1">
        <v>34830</v>
      </c>
      <c r="B6188">
        <v>1</v>
      </c>
      <c r="C6188">
        <v>1</v>
      </c>
      <c r="D6188">
        <v>1</v>
      </c>
      <c r="E6188">
        <v>1995</v>
      </c>
      <c r="F6188">
        <v>28</v>
      </c>
      <c r="G6188">
        <v>1</v>
      </c>
      <c r="H6188">
        <v>49</v>
      </c>
      <c r="I6188">
        <v>0.96</v>
      </c>
      <c r="J6188">
        <v>0.860909335</v>
      </c>
      <c r="M6188">
        <v>1</v>
      </c>
      <c r="N6188">
        <v>399</v>
      </c>
      <c r="O6188">
        <v>1</v>
      </c>
      <c r="P6188">
        <v>3</v>
      </c>
      <c r="Q6188" t="str">
        <f>VLOOKUP(M6188,lookups!$A$1:$B$7, 2, FALSE)</f>
        <v>trawl/fyke</v>
      </c>
      <c r="R6188" t="str">
        <f>VLOOKUP(N6188,lookups!$D$1:$E$6, 2, FALSE)</f>
        <v>hucuktlis r</v>
      </c>
      <c r="S6188" t="str">
        <f>VLOOKUP(C6188,lookups!$G$1:$H$3, 2, FALSE)</f>
        <v>smolt</v>
      </c>
    </row>
    <row r="6189" spans="1:19" x14ac:dyDescent="0.25">
      <c r="A6189" s="1">
        <v>34830</v>
      </c>
      <c r="B6189">
        <v>1</v>
      </c>
      <c r="C6189">
        <v>1</v>
      </c>
      <c r="D6189">
        <v>1</v>
      </c>
      <c r="E6189">
        <v>1995</v>
      </c>
      <c r="F6189">
        <v>29</v>
      </c>
      <c r="G6189">
        <v>1</v>
      </c>
      <c r="H6189">
        <v>53</v>
      </c>
      <c r="I6189">
        <v>1.31</v>
      </c>
      <c r="J6189">
        <v>1.174782531</v>
      </c>
      <c r="M6189">
        <v>1</v>
      </c>
      <c r="N6189">
        <v>399</v>
      </c>
      <c r="O6189">
        <v>1</v>
      </c>
      <c r="P6189">
        <v>3</v>
      </c>
      <c r="Q6189" t="str">
        <f>VLOOKUP(M6189,lookups!$A$1:$B$7, 2, FALSE)</f>
        <v>trawl/fyke</v>
      </c>
      <c r="R6189" t="str">
        <f>VLOOKUP(N6189,lookups!$D$1:$E$6, 2, FALSE)</f>
        <v>hucuktlis r</v>
      </c>
      <c r="S6189" t="str">
        <f>VLOOKUP(C6189,lookups!$G$1:$H$3, 2, FALSE)</f>
        <v>smolt</v>
      </c>
    </row>
    <row r="6190" spans="1:19" x14ac:dyDescent="0.25">
      <c r="A6190" s="1">
        <v>34830</v>
      </c>
      <c r="B6190">
        <v>1</v>
      </c>
      <c r="C6190">
        <v>1</v>
      </c>
      <c r="D6190">
        <v>1</v>
      </c>
      <c r="E6190">
        <v>1995</v>
      </c>
      <c r="F6190">
        <v>30</v>
      </c>
      <c r="G6190">
        <v>1</v>
      </c>
      <c r="H6190">
        <v>55</v>
      </c>
      <c r="I6190">
        <v>1.25</v>
      </c>
      <c r="J6190">
        <v>1.120975697</v>
      </c>
      <c r="M6190">
        <v>1</v>
      </c>
      <c r="N6190">
        <v>399</v>
      </c>
      <c r="O6190">
        <v>1</v>
      </c>
      <c r="P6190">
        <v>3</v>
      </c>
      <c r="Q6190" t="str">
        <f>VLOOKUP(M6190,lookups!$A$1:$B$7, 2, FALSE)</f>
        <v>trawl/fyke</v>
      </c>
      <c r="R6190" t="str">
        <f>VLOOKUP(N6190,lookups!$D$1:$E$6, 2, FALSE)</f>
        <v>hucuktlis r</v>
      </c>
      <c r="S6190" t="str">
        <f>VLOOKUP(C6190,lookups!$G$1:$H$3, 2, FALSE)</f>
        <v>smolt</v>
      </c>
    </row>
    <row r="6191" spans="1:19" x14ac:dyDescent="0.25">
      <c r="A6191" s="1">
        <v>34830</v>
      </c>
      <c r="B6191">
        <v>1</v>
      </c>
      <c r="C6191">
        <v>1</v>
      </c>
      <c r="D6191">
        <v>1</v>
      </c>
      <c r="E6191">
        <v>1995</v>
      </c>
      <c r="F6191">
        <v>31</v>
      </c>
      <c r="G6191">
        <v>1</v>
      </c>
      <c r="H6191">
        <v>48</v>
      </c>
      <c r="I6191">
        <v>0.85</v>
      </c>
      <c r="J6191">
        <v>0.76226347400000005</v>
      </c>
      <c r="M6191">
        <v>1</v>
      </c>
      <c r="N6191">
        <v>399</v>
      </c>
      <c r="O6191">
        <v>1</v>
      </c>
      <c r="P6191">
        <v>3</v>
      </c>
      <c r="Q6191" t="str">
        <f>VLOOKUP(M6191,lookups!$A$1:$B$7, 2, FALSE)</f>
        <v>trawl/fyke</v>
      </c>
      <c r="R6191" t="str">
        <f>VLOOKUP(N6191,lookups!$D$1:$E$6, 2, FALSE)</f>
        <v>hucuktlis r</v>
      </c>
      <c r="S6191" t="str">
        <f>VLOOKUP(C6191,lookups!$G$1:$H$3, 2, FALSE)</f>
        <v>smolt</v>
      </c>
    </row>
    <row r="6192" spans="1:19" x14ac:dyDescent="0.25">
      <c r="A6192" s="1">
        <v>34830</v>
      </c>
      <c r="B6192">
        <v>1</v>
      </c>
      <c r="C6192">
        <v>1</v>
      </c>
      <c r="D6192">
        <v>1</v>
      </c>
      <c r="E6192">
        <v>1995</v>
      </c>
      <c r="F6192">
        <v>32</v>
      </c>
      <c r="G6192">
        <v>1</v>
      </c>
      <c r="H6192">
        <v>53</v>
      </c>
      <c r="I6192">
        <v>1.1200000000000001</v>
      </c>
      <c r="J6192">
        <v>1.004394225</v>
      </c>
      <c r="M6192">
        <v>1</v>
      </c>
      <c r="N6192">
        <v>399</v>
      </c>
      <c r="O6192">
        <v>1</v>
      </c>
      <c r="P6192">
        <v>3</v>
      </c>
      <c r="Q6192" t="str">
        <f>VLOOKUP(M6192,lookups!$A$1:$B$7, 2, FALSE)</f>
        <v>trawl/fyke</v>
      </c>
      <c r="R6192" t="str">
        <f>VLOOKUP(N6192,lookups!$D$1:$E$6, 2, FALSE)</f>
        <v>hucuktlis r</v>
      </c>
      <c r="S6192" t="str">
        <f>VLOOKUP(C6192,lookups!$G$1:$H$3, 2, FALSE)</f>
        <v>smolt</v>
      </c>
    </row>
    <row r="6193" spans="1:19" x14ac:dyDescent="0.25">
      <c r="A6193" s="1">
        <v>34830</v>
      </c>
      <c r="B6193">
        <v>1</v>
      </c>
      <c r="C6193">
        <v>1</v>
      </c>
      <c r="D6193">
        <v>1</v>
      </c>
      <c r="E6193">
        <v>1995</v>
      </c>
      <c r="F6193">
        <v>33</v>
      </c>
      <c r="G6193">
        <v>1</v>
      </c>
      <c r="H6193">
        <v>54</v>
      </c>
      <c r="I6193">
        <v>1.21</v>
      </c>
      <c r="J6193">
        <v>1.0851044750000001</v>
      </c>
      <c r="M6193">
        <v>1</v>
      </c>
      <c r="N6193">
        <v>399</v>
      </c>
      <c r="O6193">
        <v>1</v>
      </c>
      <c r="P6193">
        <v>3</v>
      </c>
      <c r="Q6193" t="str">
        <f>VLOOKUP(M6193,lookups!$A$1:$B$7, 2, FALSE)</f>
        <v>trawl/fyke</v>
      </c>
      <c r="R6193" t="str">
        <f>VLOOKUP(N6193,lookups!$D$1:$E$6, 2, FALSE)</f>
        <v>hucuktlis r</v>
      </c>
      <c r="S6193" t="str">
        <f>VLOOKUP(C6193,lookups!$G$1:$H$3, 2, FALSE)</f>
        <v>smolt</v>
      </c>
    </row>
    <row r="6194" spans="1:19" x14ac:dyDescent="0.25">
      <c r="A6194" s="1">
        <v>34830</v>
      </c>
      <c r="B6194">
        <v>1</v>
      </c>
      <c r="C6194">
        <v>1</v>
      </c>
      <c r="D6194">
        <v>1</v>
      </c>
      <c r="E6194">
        <v>1995</v>
      </c>
      <c r="F6194">
        <v>34</v>
      </c>
      <c r="G6194">
        <v>1</v>
      </c>
      <c r="H6194">
        <v>49</v>
      </c>
      <c r="I6194">
        <v>0.81</v>
      </c>
      <c r="J6194">
        <v>0.72639225200000002</v>
      </c>
      <c r="M6194">
        <v>1</v>
      </c>
      <c r="N6194">
        <v>399</v>
      </c>
      <c r="O6194">
        <v>1</v>
      </c>
      <c r="P6194">
        <v>3</v>
      </c>
      <c r="Q6194" t="str">
        <f>VLOOKUP(M6194,lookups!$A$1:$B$7, 2, FALSE)</f>
        <v>trawl/fyke</v>
      </c>
      <c r="R6194" t="str">
        <f>VLOOKUP(N6194,lookups!$D$1:$E$6, 2, FALSE)</f>
        <v>hucuktlis r</v>
      </c>
      <c r="S6194" t="str">
        <f>VLOOKUP(C6194,lookups!$G$1:$H$3, 2, FALSE)</f>
        <v>smolt</v>
      </c>
    </row>
    <row r="6195" spans="1:19" x14ac:dyDescent="0.25">
      <c r="A6195" s="1">
        <v>34830</v>
      </c>
      <c r="B6195">
        <v>1</v>
      </c>
      <c r="C6195">
        <v>1</v>
      </c>
      <c r="D6195">
        <v>1</v>
      </c>
      <c r="E6195">
        <v>1995</v>
      </c>
      <c r="F6195">
        <v>35</v>
      </c>
      <c r="G6195">
        <v>1</v>
      </c>
      <c r="H6195">
        <v>52</v>
      </c>
      <c r="I6195">
        <v>1.25</v>
      </c>
      <c r="J6195">
        <v>1.120975697</v>
      </c>
      <c r="M6195">
        <v>1</v>
      </c>
      <c r="N6195">
        <v>399</v>
      </c>
      <c r="O6195">
        <v>1</v>
      </c>
      <c r="P6195">
        <v>3</v>
      </c>
      <c r="Q6195" t="str">
        <f>VLOOKUP(M6195,lookups!$A$1:$B$7, 2, FALSE)</f>
        <v>trawl/fyke</v>
      </c>
      <c r="R6195" t="str">
        <f>VLOOKUP(N6195,lookups!$D$1:$E$6, 2, FALSE)</f>
        <v>hucuktlis r</v>
      </c>
      <c r="S6195" t="str">
        <f>VLOOKUP(C6195,lookups!$G$1:$H$3, 2, FALSE)</f>
        <v>smolt</v>
      </c>
    </row>
    <row r="6196" spans="1:19" x14ac:dyDescent="0.25">
      <c r="A6196" s="1">
        <v>34830</v>
      </c>
      <c r="B6196">
        <v>1</v>
      </c>
      <c r="C6196">
        <v>1</v>
      </c>
      <c r="D6196">
        <v>1</v>
      </c>
      <c r="E6196">
        <v>1995</v>
      </c>
      <c r="F6196">
        <v>36</v>
      </c>
      <c r="G6196">
        <v>1</v>
      </c>
      <c r="H6196">
        <v>53</v>
      </c>
      <c r="I6196">
        <v>1.22</v>
      </c>
      <c r="J6196">
        <v>1.0940722810000001</v>
      </c>
      <c r="M6196">
        <v>1</v>
      </c>
      <c r="N6196">
        <v>399</v>
      </c>
      <c r="O6196">
        <v>1</v>
      </c>
      <c r="P6196">
        <v>3</v>
      </c>
      <c r="Q6196" t="str">
        <f>VLOOKUP(M6196,lookups!$A$1:$B$7, 2, FALSE)</f>
        <v>trawl/fyke</v>
      </c>
      <c r="R6196" t="str">
        <f>VLOOKUP(N6196,lookups!$D$1:$E$6, 2, FALSE)</f>
        <v>hucuktlis r</v>
      </c>
      <c r="S6196" t="str">
        <f>VLOOKUP(C6196,lookups!$G$1:$H$3, 2, FALSE)</f>
        <v>smolt</v>
      </c>
    </row>
    <row r="6197" spans="1:19" x14ac:dyDescent="0.25">
      <c r="A6197" s="1">
        <v>34830</v>
      </c>
      <c r="B6197">
        <v>1</v>
      </c>
      <c r="C6197">
        <v>1</v>
      </c>
      <c r="D6197">
        <v>1</v>
      </c>
      <c r="E6197">
        <v>1995</v>
      </c>
      <c r="F6197">
        <v>37</v>
      </c>
      <c r="G6197">
        <v>1</v>
      </c>
      <c r="H6197">
        <v>52</v>
      </c>
      <c r="I6197">
        <v>1.1399999999999999</v>
      </c>
      <c r="J6197">
        <v>1.0223298359999999</v>
      </c>
      <c r="M6197">
        <v>1</v>
      </c>
      <c r="N6197">
        <v>399</v>
      </c>
      <c r="O6197">
        <v>1</v>
      </c>
      <c r="P6197">
        <v>3</v>
      </c>
      <c r="Q6197" t="str">
        <f>VLOOKUP(M6197,lookups!$A$1:$B$7, 2, FALSE)</f>
        <v>trawl/fyke</v>
      </c>
      <c r="R6197" t="str">
        <f>VLOOKUP(N6197,lookups!$D$1:$E$6, 2, FALSE)</f>
        <v>hucuktlis r</v>
      </c>
      <c r="S6197" t="str">
        <f>VLOOKUP(C6197,lookups!$G$1:$H$3, 2, FALSE)</f>
        <v>smolt</v>
      </c>
    </row>
    <row r="6198" spans="1:19" x14ac:dyDescent="0.25">
      <c r="A6198" s="1">
        <v>34830</v>
      </c>
      <c r="B6198">
        <v>1</v>
      </c>
      <c r="C6198">
        <v>1</v>
      </c>
      <c r="D6198">
        <v>1</v>
      </c>
      <c r="E6198">
        <v>1995</v>
      </c>
      <c r="F6198">
        <v>38</v>
      </c>
      <c r="G6198">
        <v>1</v>
      </c>
      <c r="H6198">
        <v>54</v>
      </c>
      <c r="I6198">
        <v>1.3</v>
      </c>
      <c r="J6198">
        <v>1.1658147249999999</v>
      </c>
      <c r="M6198">
        <v>1</v>
      </c>
      <c r="N6198">
        <v>399</v>
      </c>
      <c r="O6198">
        <v>1</v>
      </c>
      <c r="P6198">
        <v>3</v>
      </c>
      <c r="Q6198" t="str">
        <f>VLOOKUP(M6198,lookups!$A$1:$B$7, 2, FALSE)</f>
        <v>trawl/fyke</v>
      </c>
      <c r="R6198" t="str">
        <f>VLOOKUP(N6198,lookups!$D$1:$E$6, 2, FALSE)</f>
        <v>hucuktlis r</v>
      </c>
      <c r="S6198" t="str">
        <f>VLOOKUP(C6198,lookups!$G$1:$H$3, 2, FALSE)</f>
        <v>smolt</v>
      </c>
    </row>
    <row r="6199" spans="1:19" x14ac:dyDescent="0.25">
      <c r="A6199" s="1">
        <v>34830</v>
      </c>
      <c r="B6199">
        <v>1</v>
      </c>
      <c r="C6199">
        <v>1</v>
      </c>
      <c r="D6199">
        <v>1</v>
      </c>
      <c r="E6199">
        <v>1995</v>
      </c>
      <c r="F6199">
        <v>39</v>
      </c>
      <c r="G6199">
        <v>1</v>
      </c>
      <c r="H6199">
        <v>52</v>
      </c>
      <c r="I6199">
        <v>1.19</v>
      </c>
      <c r="J6199">
        <v>1.0671688640000001</v>
      </c>
      <c r="M6199">
        <v>1</v>
      </c>
      <c r="N6199">
        <v>399</v>
      </c>
      <c r="O6199">
        <v>1</v>
      </c>
      <c r="P6199">
        <v>3</v>
      </c>
      <c r="Q6199" t="str">
        <f>VLOOKUP(M6199,lookups!$A$1:$B$7, 2, FALSE)</f>
        <v>trawl/fyke</v>
      </c>
      <c r="R6199" t="str">
        <f>VLOOKUP(N6199,lookups!$D$1:$E$6, 2, FALSE)</f>
        <v>hucuktlis r</v>
      </c>
      <c r="S6199" t="str">
        <f>VLOOKUP(C6199,lookups!$G$1:$H$3, 2, FALSE)</f>
        <v>smolt</v>
      </c>
    </row>
    <row r="6200" spans="1:19" x14ac:dyDescent="0.25">
      <c r="A6200" s="1">
        <v>34830</v>
      </c>
      <c r="B6200">
        <v>1</v>
      </c>
      <c r="C6200">
        <v>1</v>
      </c>
      <c r="D6200">
        <v>1</v>
      </c>
      <c r="E6200">
        <v>1995</v>
      </c>
      <c r="F6200">
        <v>40</v>
      </c>
      <c r="G6200">
        <v>1</v>
      </c>
      <c r="H6200">
        <v>53</v>
      </c>
      <c r="I6200">
        <v>1.27</v>
      </c>
      <c r="J6200">
        <v>1.138911308</v>
      </c>
      <c r="M6200">
        <v>1</v>
      </c>
      <c r="N6200">
        <v>399</v>
      </c>
      <c r="O6200">
        <v>1</v>
      </c>
      <c r="P6200">
        <v>3</v>
      </c>
      <c r="Q6200" t="str">
        <f>VLOOKUP(M6200,lookups!$A$1:$B$7, 2, FALSE)</f>
        <v>trawl/fyke</v>
      </c>
      <c r="R6200" t="str">
        <f>VLOOKUP(N6200,lookups!$D$1:$E$6, 2, FALSE)</f>
        <v>hucuktlis r</v>
      </c>
      <c r="S6200" t="str">
        <f>VLOOKUP(C6200,lookups!$G$1:$H$3, 2, FALSE)</f>
        <v>smolt</v>
      </c>
    </row>
    <row r="6201" spans="1:19" x14ac:dyDescent="0.25">
      <c r="A6201" s="1">
        <v>34830</v>
      </c>
      <c r="B6201">
        <v>1</v>
      </c>
      <c r="C6201">
        <v>1</v>
      </c>
      <c r="D6201">
        <v>1</v>
      </c>
      <c r="E6201">
        <v>1995</v>
      </c>
      <c r="F6201">
        <v>41</v>
      </c>
      <c r="G6201">
        <v>1</v>
      </c>
      <c r="H6201">
        <v>49</v>
      </c>
      <c r="I6201">
        <v>0.84</v>
      </c>
      <c r="J6201">
        <v>0.753295669</v>
      </c>
      <c r="M6201">
        <v>1</v>
      </c>
      <c r="N6201">
        <v>399</v>
      </c>
      <c r="O6201">
        <v>1</v>
      </c>
      <c r="P6201">
        <v>3</v>
      </c>
      <c r="Q6201" t="str">
        <f>VLOOKUP(M6201,lookups!$A$1:$B$7, 2, FALSE)</f>
        <v>trawl/fyke</v>
      </c>
      <c r="R6201" t="str">
        <f>VLOOKUP(N6201,lookups!$D$1:$E$6, 2, FALSE)</f>
        <v>hucuktlis r</v>
      </c>
      <c r="S6201" t="str">
        <f>VLOOKUP(C6201,lookups!$G$1:$H$3, 2, FALSE)</f>
        <v>smolt</v>
      </c>
    </row>
    <row r="6202" spans="1:19" x14ac:dyDescent="0.25">
      <c r="A6202" s="1">
        <v>34830</v>
      </c>
      <c r="B6202">
        <v>1</v>
      </c>
      <c r="C6202">
        <v>1</v>
      </c>
      <c r="D6202">
        <v>1</v>
      </c>
      <c r="E6202">
        <v>1995</v>
      </c>
      <c r="F6202">
        <v>42</v>
      </c>
      <c r="G6202">
        <v>1</v>
      </c>
      <c r="H6202">
        <v>55</v>
      </c>
      <c r="I6202">
        <v>1.41</v>
      </c>
      <c r="J6202">
        <v>1.264460586</v>
      </c>
      <c r="M6202">
        <v>1</v>
      </c>
      <c r="N6202">
        <v>399</v>
      </c>
      <c r="O6202">
        <v>1</v>
      </c>
      <c r="P6202">
        <v>3</v>
      </c>
      <c r="Q6202" t="str">
        <f>VLOOKUP(M6202,lookups!$A$1:$B$7, 2, FALSE)</f>
        <v>trawl/fyke</v>
      </c>
      <c r="R6202" t="str">
        <f>VLOOKUP(N6202,lookups!$D$1:$E$6, 2, FALSE)</f>
        <v>hucuktlis r</v>
      </c>
      <c r="S6202" t="str">
        <f>VLOOKUP(C6202,lookups!$G$1:$H$3, 2, FALSE)</f>
        <v>smolt</v>
      </c>
    </row>
    <row r="6203" spans="1:19" x14ac:dyDescent="0.25">
      <c r="A6203" s="1">
        <v>34830</v>
      </c>
      <c r="B6203">
        <v>1</v>
      </c>
      <c r="C6203">
        <v>1</v>
      </c>
      <c r="D6203">
        <v>1</v>
      </c>
      <c r="E6203">
        <v>1995</v>
      </c>
      <c r="F6203">
        <v>43</v>
      </c>
      <c r="G6203">
        <v>1</v>
      </c>
      <c r="H6203">
        <v>53</v>
      </c>
      <c r="I6203">
        <v>1.23</v>
      </c>
      <c r="J6203">
        <v>1.103040086</v>
      </c>
      <c r="M6203">
        <v>1</v>
      </c>
      <c r="N6203">
        <v>399</v>
      </c>
      <c r="O6203">
        <v>1</v>
      </c>
      <c r="P6203">
        <v>3</v>
      </c>
      <c r="Q6203" t="str">
        <f>VLOOKUP(M6203,lookups!$A$1:$B$7, 2, FALSE)</f>
        <v>trawl/fyke</v>
      </c>
      <c r="R6203" t="str">
        <f>VLOOKUP(N6203,lookups!$D$1:$E$6, 2, FALSE)</f>
        <v>hucuktlis r</v>
      </c>
      <c r="S6203" t="str">
        <f>VLOOKUP(C6203,lookups!$G$1:$H$3, 2, FALSE)</f>
        <v>smolt</v>
      </c>
    </row>
    <row r="6204" spans="1:19" x14ac:dyDescent="0.25">
      <c r="A6204" s="1">
        <v>34830</v>
      </c>
      <c r="B6204">
        <v>1</v>
      </c>
      <c r="C6204">
        <v>1</v>
      </c>
      <c r="D6204">
        <v>1</v>
      </c>
      <c r="E6204">
        <v>1995</v>
      </c>
      <c r="F6204">
        <v>44</v>
      </c>
      <c r="G6204">
        <v>1</v>
      </c>
      <c r="H6204">
        <v>52</v>
      </c>
      <c r="I6204">
        <v>1.19</v>
      </c>
      <c r="J6204">
        <v>1.0671688640000001</v>
      </c>
      <c r="M6204">
        <v>1</v>
      </c>
      <c r="N6204">
        <v>399</v>
      </c>
      <c r="O6204">
        <v>1</v>
      </c>
      <c r="P6204">
        <v>3</v>
      </c>
      <c r="Q6204" t="str">
        <f>VLOOKUP(M6204,lookups!$A$1:$B$7, 2, FALSE)</f>
        <v>trawl/fyke</v>
      </c>
      <c r="R6204" t="str">
        <f>VLOOKUP(N6204,lookups!$D$1:$E$6, 2, FALSE)</f>
        <v>hucuktlis r</v>
      </c>
      <c r="S6204" t="str">
        <f>VLOOKUP(C6204,lookups!$G$1:$H$3, 2, FALSE)</f>
        <v>smolt</v>
      </c>
    </row>
    <row r="6205" spans="1:19" x14ac:dyDescent="0.25">
      <c r="A6205" s="1">
        <v>34830</v>
      </c>
      <c r="B6205">
        <v>1</v>
      </c>
      <c r="C6205">
        <v>1</v>
      </c>
      <c r="D6205">
        <v>1</v>
      </c>
      <c r="E6205">
        <v>1995</v>
      </c>
      <c r="F6205">
        <v>45</v>
      </c>
      <c r="G6205">
        <v>1</v>
      </c>
      <c r="H6205">
        <v>55</v>
      </c>
      <c r="I6205">
        <v>1.53</v>
      </c>
      <c r="J6205">
        <v>1.3720742530000001</v>
      </c>
      <c r="M6205">
        <v>1</v>
      </c>
      <c r="N6205">
        <v>399</v>
      </c>
      <c r="O6205">
        <v>1</v>
      </c>
      <c r="P6205">
        <v>3</v>
      </c>
      <c r="Q6205" t="str">
        <f>VLOOKUP(M6205,lookups!$A$1:$B$7, 2, FALSE)</f>
        <v>trawl/fyke</v>
      </c>
      <c r="R6205" t="str">
        <f>VLOOKUP(N6205,lookups!$D$1:$E$6, 2, FALSE)</f>
        <v>hucuktlis r</v>
      </c>
      <c r="S6205" t="str">
        <f>VLOOKUP(C6205,lookups!$G$1:$H$3, 2, FALSE)</f>
        <v>smolt</v>
      </c>
    </row>
    <row r="6206" spans="1:19" x14ac:dyDescent="0.25">
      <c r="A6206" s="1">
        <v>34830</v>
      </c>
      <c r="B6206">
        <v>1</v>
      </c>
      <c r="C6206">
        <v>1</v>
      </c>
      <c r="D6206">
        <v>1</v>
      </c>
      <c r="E6206">
        <v>1995</v>
      </c>
      <c r="F6206">
        <v>46</v>
      </c>
      <c r="G6206">
        <v>1</v>
      </c>
      <c r="H6206">
        <v>53</v>
      </c>
      <c r="I6206">
        <v>1.2</v>
      </c>
      <c r="J6206">
        <v>1.076136669</v>
      </c>
      <c r="M6206">
        <v>1</v>
      </c>
      <c r="N6206">
        <v>399</v>
      </c>
      <c r="O6206">
        <v>1</v>
      </c>
      <c r="P6206">
        <v>3</v>
      </c>
      <c r="Q6206" t="str">
        <f>VLOOKUP(M6206,lookups!$A$1:$B$7, 2, FALSE)</f>
        <v>trawl/fyke</v>
      </c>
      <c r="R6206" t="str">
        <f>VLOOKUP(N6206,lookups!$D$1:$E$6, 2, FALSE)</f>
        <v>hucuktlis r</v>
      </c>
      <c r="S6206" t="str">
        <f>VLOOKUP(C6206,lookups!$G$1:$H$3, 2, FALSE)</f>
        <v>smolt</v>
      </c>
    </row>
    <row r="6207" spans="1:19" x14ac:dyDescent="0.25">
      <c r="A6207" s="1">
        <v>34830</v>
      </c>
      <c r="B6207">
        <v>1</v>
      </c>
      <c r="C6207">
        <v>1</v>
      </c>
      <c r="D6207">
        <v>1</v>
      </c>
      <c r="E6207">
        <v>1995</v>
      </c>
      <c r="F6207">
        <v>47</v>
      </c>
      <c r="G6207">
        <v>1</v>
      </c>
      <c r="H6207">
        <v>48</v>
      </c>
      <c r="I6207">
        <v>0.85</v>
      </c>
      <c r="J6207">
        <v>0.76226347400000005</v>
      </c>
      <c r="M6207">
        <v>1</v>
      </c>
      <c r="N6207">
        <v>399</v>
      </c>
      <c r="O6207">
        <v>1</v>
      </c>
      <c r="P6207">
        <v>3</v>
      </c>
      <c r="Q6207" t="str">
        <f>VLOOKUP(M6207,lookups!$A$1:$B$7, 2, FALSE)</f>
        <v>trawl/fyke</v>
      </c>
      <c r="R6207" t="str">
        <f>VLOOKUP(N6207,lookups!$D$1:$E$6, 2, FALSE)</f>
        <v>hucuktlis r</v>
      </c>
      <c r="S6207" t="str">
        <f>VLOOKUP(C6207,lookups!$G$1:$H$3, 2, FALSE)</f>
        <v>smolt</v>
      </c>
    </row>
    <row r="6208" spans="1:19" x14ac:dyDescent="0.25">
      <c r="A6208" s="1">
        <v>34830</v>
      </c>
      <c r="B6208">
        <v>1</v>
      </c>
      <c r="C6208">
        <v>1</v>
      </c>
      <c r="D6208">
        <v>1</v>
      </c>
      <c r="E6208">
        <v>1995</v>
      </c>
      <c r="F6208">
        <v>48</v>
      </c>
      <c r="G6208">
        <v>1</v>
      </c>
      <c r="H6208">
        <v>49</v>
      </c>
      <c r="I6208">
        <v>0.93</v>
      </c>
      <c r="J6208">
        <v>0.83400591899999998</v>
      </c>
      <c r="M6208">
        <v>1</v>
      </c>
      <c r="N6208">
        <v>399</v>
      </c>
      <c r="O6208">
        <v>1</v>
      </c>
      <c r="P6208">
        <v>3</v>
      </c>
      <c r="Q6208" t="str">
        <f>VLOOKUP(M6208,lookups!$A$1:$B$7, 2, FALSE)</f>
        <v>trawl/fyke</v>
      </c>
      <c r="R6208" t="str">
        <f>VLOOKUP(N6208,lookups!$D$1:$E$6, 2, FALSE)</f>
        <v>hucuktlis r</v>
      </c>
      <c r="S6208" t="str">
        <f>VLOOKUP(C6208,lookups!$G$1:$H$3, 2, FALSE)</f>
        <v>smolt</v>
      </c>
    </row>
    <row r="6209" spans="1:19" x14ac:dyDescent="0.25">
      <c r="A6209" s="1">
        <v>34830</v>
      </c>
      <c r="B6209">
        <v>1</v>
      </c>
      <c r="C6209">
        <v>1</v>
      </c>
      <c r="D6209">
        <v>1</v>
      </c>
      <c r="E6209">
        <v>1995</v>
      </c>
      <c r="F6209">
        <v>49</v>
      </c>
      <c r="G6209">
        <v>1</v>
      </c>
      <c r="H6209">
        <v>49</v>
      </c>
      <c r="I6209">
        <v>0.81</v>
      </c>
      <c r="J6209">
        <v>0.72639225200000002</v>
      </c>
      <c r="M6209">
        <v>1</v>
      </c>
      <c r="N6209">
        <v>399</v>
      </c>
      <c r="O6209">
        <v>1</v>
      </c>
      <c r="P6209">
        <v>3</v>
      </c>
      <c r="Q6209" t="str">
        <f>VLOOKUP(M6209,lookups!$A$1:$B$7, 2, FALSE)</f>
        <v>trawl/fyke</v>
      </c>
      <c r="R6209" t="str">
        <f>VLOOKUP(N6209,lookups!$D$1:$E$6, 2, FALSE)</f>
        <v>hucuktlis r</v>
      </c>
      <c r="S6209" t="str">
        <f>VLOOKUP(C6209,lookups!$G$1:$H$3, 2, FALSE)</f>
        <v>smolt</v>
      </c>
    </row>
    <row r="6210" spans="1:19" x14ac:dyDescent="0.25">
      <c r="A6210" s="1">
        <v>34830</v>
      </c>
      <c r="B6210">
        <v>1</v>
      </c>
      <c r="C6210">
        <v>1</v>
      </c>
      <c r="D6210">
        <v>1</v>
      </c>
      <c r="E6210">
        <v>1995</v>
      </c>
      <c r="F6210">
        <v>50</v>
      </c>
      <c r="G6210">
        <v>1</v>
      </c>
      <c r="H6210">
        <v>50</v>
      </c>
      <c r="I6210">
        <v>0.98</v>
      </c>
      <c r="J6210">
        <v>0.87884494700000004</v>
      </c>
      <c r="M6210">
        <v>1</v>
      </c>
      <c r="N6210">
        <v>399</v>
      </c>
      <c r="O6210">
        <v>1</v>
      </c>
      <c r="P6210">
        <v>3</v>
      </c>
      <c r="Q6210" t="str">
        <f>VLOOKUP(M6210,lookups!$A$1:$B$7, 2, FALSE)</f>
        <v>trawl/fyke</v>
      </c>
      <c r="R6210" t="str">
        <f>VLOOKUP(N6210,lookups!$D$1:$E$6, 2, FALSE)</f>
        <v>hucuktlis r</v>
      </c>
      <c r="S6210" t="str">
        <f>VLOOKUP(C6210,lookups!$G$1:$H$3, 2, FALSE)</f>
        <v>smolt</v>
      </c>
    </row>
    <row r="6211" spans="1:19" x14ac:dyDescent="0.25">
      <c r="A6211" s="1">
        <v>34830</v>
      </c>
      <c r="B6211">
        <v>1</v>
      </c>
      <c r="C6211">
        <v>1</v>
      </c>
      <c r="D6211">
        <v>1</v>
      </c>
      <c r="E6211">
        <v>1995</v>
      </c>
      <c r="F6211">
        <v>51</v>
      </c>
      <c r="G6211">
        <v>1</v>
      </c>
      <c r="H6211">
        <v>65</v>
      </c>
      <c r="I6211">
        <v>2.36</v>
      </c>
      <c r="J6211">
        <v>2.1164021160000002</v>
      </c>
      <c r="M6211">
        <v>1</v>
      </c>
      <c r="N6211">
        <v>399</v>
      </c>
      <c r="O6211">
        <v>1</v>
      </c>
      <c r="P6211">
        <v>3</v>
      </c>
      <c r="Q6211" t="str">
        <f>VLOOKUP(M6211,lookups!$A$1:$B$7, 2, FALSE)</f>
        <v>trawl/fyke</v>
      </c>
      <c r="R6211" t="str">
        <f>VLOOKUP(N6211,lookups!$D$1:$E$6, 2, FALSE)</f>
        <v>hucuktlis r</v>
      </c>
      <c r="S6211" t="str">
        <f>VLOOKUP(C6211,lookups!$G$1:$H$3, 2, FALSE)</f>
        <v>smolt</v>
      </c>
    </row>
    <row r="6212" spans="1:19" x14ac:dyDescent="0.25">
      <c r="A6212" s="1">
        <v>34830</v>
      </c>
      <c r="B6212">
        <v>1</v>
      </c>
      <c r="C6212">
        <v>1</v>
      </c>
      <c r="D6212">
        <v>1</v>
      </c>
      <c r="E6212">
        <v>1995</v>
      </c>
      <c r="F6212">
        <v>52</v>
      </c>
      <c r="G6212">
        <v>1</v>
      </c>
      <c r="H6212">
        <v>55</v>
      </c>
      <c r="I6212">
        <v>1.4</v>
      </c>
      <c r="J6212">
        <v>1.2554927810000001</v>
      </c>
      <c r="M6212">
        <v>1</v>
      </c>
      <c r="N6212">
        <v>399</v>
      </c>
      <c r="O6212">
        <v>1</v>
      </c>
      <c r="P6212">
        <v>3</v>
      </c>
      <c r="Q6212" t="str">
        <f>VLOOKUP(M6212,lookups!$A$1:$B$7, 2, FALSE)</f>
        <v>trawl/fyke</v>
      </c>
      <c r="R6212" t="str">
        <f>VLOOKUP(N6212,lookups!$D$1:$E$6, 2, FALSE)</f>
        <v>hucuktlis r</v>
      </c>
      <c r="S6212" t="str">
        <f>VLOOKUP(C6212,lookups!$G$1:$H$3, 2, FALSE)</f>
        <v>smolt</v>
      </c>
    </row>
    <row r="6213" spans="1:19" x14ac:dyDescent="0.25">
      <c r="A6213" s="1">
        <v>34830</v>
      </c>
      <c r="B6213">
        <v>1</v>
      </c>
      <c r="C6213">
        <v>1</v>
      </c>
      <c r="D6213">
        <v>1</v>
      </c>
      <c r="E6213">
        <v>1995</v>
      </c>
      <c r="F6213">
        <v>53</v>
      </c>
      <c r="G6213">
        <v>1</v>
      </c>
      <c r="H6213">
        <v>55</v>
      </c>
      <c r="I6213">
        <v>1.4</v>
      </c>
      <c r="J6213">
        <v>1.2554927810000001</v>
      </c>
      <c r="M6213">
        <v>1</v>
      </c>
      <c r="N6213">
        <v>399</v>
      </c>
      <c r="O6213">
        <v>1</v>
      </c>
      <c r="P6213">
        <v>3</v>
      </c>
      <c r="Q6213" t="str">
        <f>VLOOKUP(M6213,lookups!$A$1:$B$7, 2, FALSE)</f>
        <v>trawl/fyke</v>
      </c>
      <c r="R6213" t="str">
        <f>VLOOKUP(N6213,lookups!$D$1:$E$6, 2, FALSE)</f>
        <v>hucuktlis r</v>
      </c>
      <c r="S6213" t="str">
        <f>VLOOKUP(C6213,lookups!$G$1:$H$3, 2, FALSE)</f>
        <v>smolt</v>
      </c>
    </row>
    <row r="6214" spans="1:19" x14ac:dyDescent="0.25">
      <c r="A6214" s="1">
        <v>34830</v>
      </c>
      <c r="B6214">
        <v>1</v>
      </c>
      <c r="C6214">
        <v>1</v>
      </c>
      <c r="D6214">
        <v>1</v>
      </c>
      <c r="E6214">
        <v>1995</v>
      </c>
      <c r="F6214">
        <v>54</v>
      </c>
      <c r="G6214">
        <v>1</v>
      </c>
      <c r="H6214">
        <v>55</v>
      </c>
      <c r="I6214">
        <v>1.51</v>
      </c>
      <c r="J6214">
        <v>1.3541386419999999</v>
      </c>
      <c r="M6214">
        <v>1</v>
      </c>
      <c r="N6214">
        <v>399</v>
      </c>
      <c r="O6214">
        <v>1</v>
      </c>
      <c r="P6214">
        <v>3</v>
      </c>
      <c r="Q6214" t="str">
        <f>VLOOKUP(M6214,lookups!$A$1:$B$7, 2, FALSE)</f>
        <v>trawl/fyke</v>
      </c>
      <c r="R6214" t="str">
        <f>VLOOKUP(N6214,lookups!$D$1:$E$6, 2, FALSE)</f>
        <v>hucuktlis r</v>
      </c>
      <c r="S6214" t="str">
        <f>VLOOKUP(C6214,lookups!$G$1:$H$3, 2, FALSE)</f>
        <v>smolt</v>
      </c>
    </row>
    <row r="6215" spans="1:19" x14ac:dyDescent="0.25">
      <c r="A6215" s="1">
        <v>34830</v>
      </c>
      <c r="B6215">
        <v>1</v>
      </c>
      <c r="C6215">
        <v>1</v>
      </c>
      <c r="D6215">
        <v>1</v>
      </c>
      <c r="E6215">
        <v>1995</v>
      </c>
      <c r="F6215">
        <v>55</v>
      </c>
      <c r="G6215">
        <v>1</v>
      </c>
      <c r="H6215">
        <v>54</v>
      </c>
      <c r="I6215">
        <v>1.45</v>
      </c>
      <c r="J6215">
        <v>1.300331809</v>
      </c>
      <c r="M6215">
        <v>1</v>
      </c>
      <c r="N6215">
        <v>399</v>
      </c>
      <c r="O6215">
        <v>1</v>
      </c>
      <c r="P6215">
        <v>3</v>
      </c>
      <c r="Q6215" t="str">
        <f>VLOOKUP(M6215,lookups!$A$1:$B$7, 2, FALSE)</f>
        <v>trawl/fyke</v>
      </c>
      <c r="R6215" t="str">
        <f>VLOOKUP(N6215,lookups!$D$1:$E$6, 2, FALSE)</f>
        <v>hucuktlis r</v>
      </c>
      <c r="S6215" t="str">
        <f>VLOOKUP(C6215,lookups!$G$1:$H$3, 2, FALSE)</f>
        <v>smolt</v>
      </c>
    </row>
    <row r="6216" spans="1:19" x14ac:dyDescent="0.25">
      <c r="A6216" s="1">
        <v>34830</v>
      </c>
      <c r="B6216">
        <v>1</v>
      </c>
      <c r="C6216">
        <v>1</v>
      </c>
      <c r="D6216">
        <v>1</v>
      </c>
      <c r="E6216">
        <v>1995</v>
      </c>
      <c r="F6216">
        <v>56</v>
      </c>
      <c r="G6216">
        <v>1</v>
      </c>
      <c r="H6216">
        <v>55</v>
      </c>
      <c r="I6216">
        <v>1.46</v>
      </c>
      <c r="J6216">
        <v>1.3092996139999999</v>
      </c>
      <c r="M6216">
        <v>1</v>
      </c>
      <c r="N6216">
        <v>399</v>
      </c>
      <c r="O6216">
        <v>1</v>
      </c>
      <c r="P6216">
        <v>3</v>
      </c>
      <c r="Q6216" t="str">
        <f>VLOOKUP(M6216,lookups!$A$1:$B$7, 2, FALSE)</f>
        <v>trawl/fyke</v>
      </c>
      <c r="R6216" t="str">
        <f>VLOOKUP(N6216,lookups!$D$1:$E$6, 2, FALSE)</f>
        <v>hucuktlis r</v>
      </c>
      <c r="S6216" t="str">
        <f>VLOOKUP(C6216,lookups!$G$1:$H$3, 2, FALSE)</f>
        <v>smolt</v>
      </c>
    </row>
    <row r="6217" spans="1:19" x14ac:dyDescent="0.25">
      <c r="A6217" s="1">
        <v>34830</v>
      </c>
      <c r="B6217">
        <v>1</v>
      </c>
      <c r="C6217">
        <v>1</v>
      </c>
      <c r="D6217">
        <v>1</v>
      </c>
      <c r="E6217">
        <v>1995</v>
      </c>
      <c r="F6217">
        <v>57</v>
      </c>
      <c r="G6217">
        <v>1</v>
      </c>
      <c r="H6217">
        <v>51</v>
      </c>
      <c r="I6217">
        <v>1.07</v>
      </c>
      <c r="J6217">
        <v>0.95955519700000003</v>
      </c>
      <c r="M6217">
        <v>1</v>
      </c>
      <c r="N6217">
        <v>399</v>
      </c>
      <c r="O6217">
        <v>1</v>
      </c>
      <c r="P6217">
        <v>3</v>
      </c>
      <c r="Q6217" t="str">
        <f>VLOOKUP(M6217,lookups!$A$1:$B$7, 2, FALSE)</f>
        <v>trawl/fyke</v>
      </c>
      <c r="R6217" t="str">
        <f>VLOOKUP(N6217,lookups!$D$1:$E$6, 2, FALSE)</f>
        <v>hucuktlis r</v>
      </c>
      <c r="S6217" t="str">
        <f>VLOOKUP(C6217,lookups!$G$1:$H$3, 2, FALSE)</f>
        <v>smolt</v>
      </c>
    </row>
    <row r="6218" spans="1:19" x14ac:dyDescent="0.25">
      <c r="A6218" s="1">
        <v>34830</v>
      </c>
      <c r="B6218">
        <v>1</v>
      </c>
      <c r="C6218">
        <v>1</v>
      </c>
      <c r="D6218">
        <v>1</v>
      </c>
      <c r="E6218">
        <v>1995</v>
      </c>
      <c r="F6218">
        <v>58</v>
      </c>
      <c r="G6218">
        <v>1</v>
      </c>
      <c r="H6218">
        <v>59</v>
      </c>
      <c r="I6218">
        <v>1.86</v>
      </c>
      <c r="J6218">
        <v>1.668011838</v>
      </c>
      <c r="M6218">
        <v>1</v>
      </c>
      <c r="N6218">
        <v>399</v>
      </c>
      <c r="O6218">
        <v>1</v>
      </c>
      <c r="P6218">
        <v>3</v>
      </c>
      <c r="Q6218" t="str">
        <f>VLOOKUP(M6218,lookups!$A$1:$B$7, 2, FALSE)</f>
        <v>trawl/fyke</v>
      </c>
      <c r="R6218" t="str">
        <f>VLOOKUP(N6218,lookups!$D$1:$E$6, 2, FALSE)</f>
        <v>hucuktlis r</v>
      </c>
      <c r="S6218" t="str">
        <f>VLOOKUP(C6218,lookups!$G$1:$H$3, 2, FALSE)</f>
        <v>smolt</v>
      </c>
    </row>
    <row r="6219" spans="1:19" x14ac:dyDescent="0.25">
      <c r="A6219" s="1">
        <v>34830</v>
      </c>
      <c r="B6219">
        <v>1</v>
      </c>
      <c r="C6219">
        <v>1</v>
      </c>
      <c r="D6219">
        <v>1</v>
      </c>
      <c r="E6219">
        <v>1995</v>
      </c>
      <c r="F6219">
        <v>59</v>
      </c>
      <c r="G6219">
        <v>1</v>
      </c>
      <c r="H6219">
        <v>56</v>
      </c>
      <c r="I6219">
        <v>1.47</v>
      </c>
      <c r="J6219">
        <v>1.31826742</v>
      </c>
      <c r="M6219">
        <v>1</v>
      </c>
      <c r="N6219">
        <v>399</v>
      </c>
      <c r="O6219">
        <v>1</v>
      </c>
      <c r="P6219">
        <v>3</v>
      </c>
      <c r="Q6219" t="str">
        <f>VLOOKUP(M6219,lookups!$A$1:$B$7, 2, FALSE)</f>
        <v>trawl/fyke</v>
      </c>
      <c r="R6219" t="str">
        <f>VLOOKUP(N6219,lookups!$D$1:$E$6, 2, FALSE)</f>
        <v>hucuktlis r</v>
      </c>
      <c r="S6219" t="str">
        <f>VLOOKUP(C6219,lookups!$G$1:$H$3, 2, FALSE)</f>
        <v>smolt</v>
      </c>
    </row>
    <row r="6220" spans="1:19" x14ac:dyDescent="0.25">
      <c r="A6220" s="1">
        <v>34830</v>
      </c>
      <c r="B6220">
        <v>1</v>
      </c>
      <c r="C6220">
        <v>1</v>
      </c>
      <c r="D6220">
        <v>1</v>
      </c>
      <c r="E6220">
        <v>1995</v>
      </c>
      <c r="F6220">
        <v>60</v>
      </c>
      <c r="G6220">
        <v>1</v>
      </c>
      <c r="H6220">
        <v>56</v>
      </c>
      <c r="I6220">
        <v>1.5</v>
      </c>
      <c r="J6220">
        <v>1.345170837</v>
      </c>
      <c r="M6220">
        <v>1</v>
      </c>
      <c r="N6220">
        <v>399</v>
      </c>
      <c r="O6220">
        <v>1</v>
      </c>
      <c r="P6220">
        <v>3</v>
      </c>
      <c r="Q6220" t="str">
        <f>VLOOKUP(M6220,lookups!$A$1:$B$7, 2, FALSE)</f>
        <v>trawl/fyke</v>
      </c>
      <c r="R6220" t="str">
        <f>VLOOKUP(N6220,lookups!$D$1:$E$6, 2, FALSE)</f>
        <v>hucuktlis r</v>
      </c>
      <c r="S6220" t="str">
        <f>VLOOKUP(C6220,lookups!$G$1:$H$3, 2, FALSE)</f>
        <v>smolt</v>
      </c>
    </row>
    <row r="6221" spans="1:19" x14ac:dyDescent="0.25">
      <c r="A6221" s="1">
        <v>34830</v>
      </c>
      <c r="B6221">
        <v>1</v>
      </c>
      <c r="C6221">
        <v>1</v>
      </c>
      <c r="D6221">
        <v>1</v>
      </c>
      <c r="E6221">
        <v>1995</v>
      </c>
      <c r="F6221">
        <v>61</v>
      </c>
      <c r="G6221">
        <v>1</v>
      </c>
      <c r="H6221">
        <v>58</v>
      </c>
      <c r="I6221">
        <v>1.62</v>
      </c>
      <c r="J6221">
        <v>1.452784504</v>
      </c>
      <c r="M6221">
        <v>1</v>
      </c>
      <c r="N6221">
        <v>399</v>
      </c>
      <c r="O6221">
        <v>1</v>
      </c>
      <c r="P6221">
        <v>3</v>
      </c>
      <c r="Q6221" t="str">
        <f>VLOOKUP(M6221,lookups!$A$1:$B$7, 2, FALSE)</f>
        <v>trawl/fyke</v>
      </c>
      <c r="R6221" t="str">
        <f>VLOOKUP(N6221,lookups!$D$1:$E$6, 2, FALSE)</f>
        <v>hucuktlis r</v>
      </c>
      <c r="S6221" t="str">
        <f>VLOOKUP(C6221,lookups!$G$1:$H$3, 2, FALSE)</f>
        <v>smolt</v>
      </c>
    </row>
    <row r="6222" spans="1:19" x14ac:dyDescent="0.25">
      <c r="A6222" s="1">
        <v>34830</v>
      </c>
      <c r="B6222">
        <v>1</v>
      </c>
      <c r="C6222">
        <v>1</v>
      </c>
      <c r="D6222">
        <v>1</v>
      </c>
      <c r="E6222">
        <v>1995</v>
      </c>
      <c r="F6222">
        <v>62</v>
      </c>
      <c r="G6222">
        <v>1</v>
      </c>
      <c r="H6222">
        <v>55</v>
      </c>
      <c r="I6222">
        <v>1.38</v>
      </c>
      <c r="J6222">
        <v>1.2375571700000001</v>
      </c>
      <c r="M6222">
        <v>1</v>
      </c>
      <c r="N6222">
        <v>399</v>
      </c>
      <c r="O6222">
        <v>1</v>
      </c>
      <c r="P6222">
        <v>3</v>
      </c>
      <c r="Q6222" t="str">
        <f>VLOOKUP(M6222,lookups!$A$1:$B$7, 2, FALSE)</f>
        <v>trawl/fyke</v>
      </c>
      <c r="R6222" t="str">
        <f>VLOOKUP(N6222,lookups!$D$1:$E$6, 2, FALSE)</f>
        <v>hucuktlis r</v>
      </c>
      <c r="S6222" t="str">
        <f>VLOOKUP(C6222,lookups!$G$1:$H$3, 2, FALSE)</f>
        <v>smolt</v>
      </c>
    </row>
    <row r="6223" spans="1:19" x14ac:dyDescent="0.25">
      <c r="A6223" s="1">
        <v>34830</v>
      </c>
      <c r="B6223">
        <v>1</v>
      </c>
      <c r="C6223">
        <v>1</v>
      </c>
      <c r="D6223">
        <v>1</v>
      </c>
      <c r="E6223">
        <v>1995</v>
      </c>
      <c r="F6223">
        <v>63</v>
      </c>
      <c r="G6223">
        <v>1</v>
      </c>
      <c r="H6223">
        <v>56</v>
      </c>
      <c r="I6223">
        <v>1.55</v>
      </c>
      <c r="J6223">
        <v>1.3900098649999999</v>
      </c>
      <c r="M6223">
        <v>1</v>
      </c>
      <c r="N6223">
        <v>399</v>
      </c>
      <c r="O6223">
        <v>1</v>
      </c>
      <c r="P6223">
        <v>3</v>
      </c>
      <c r="Q6223" t="str">
        <f>VLOOKUP(M6223,lookups!$A$1:$B$7, 2, FALSE)</f>
        <v>trawl/fyke</v>
      </c>
      <c r="R6223" t="str">
        <f>VLOOKUP(N6223,lookups!$D$1:$E$6, 2, FALSE)</f>
        <v>hucuktlis r</v>
      </c>
      <c r="S6223" t="str">
        <f>VLOOKUP(C6223,lookups!$G$1:$H$3, 2, FALSE)</f>
        <v>smolt</v>
      </c>
    </row>
    <row r="6224" spans="1:19" x14ac:dyDescent="0.25">
      <c r="A6224" s="1">
        <v>34830</v>
      </c>
      <c r="B6224">
        <v>1</v>
      </c>
      <c r="C6224">
        <v>1</v>
      </c>
      <c r="D6224">
        <v>1</v>
      </c>
      <c r="E6224">
        <v>1995</v>
      </c>
      <c r="F6224">
        <v>64</v>
      </c>
      <c r="G6224">
        <v>1</v>
      </c>
      <c r="H6224">
        <v>56</v>
      </c>
      <c r="I6224">
        <v>1.51</v>
      </c>
      <c r="J6224">
        <v>1.3541386419999999</v>
      </c>
      <c r="M6224">
        <v>1</v>
      </c>
      <c r="N6224">
        <v>399</v>
      </c>
      <c r="O6224">
        <v>1</v>
      </c>
      <c r="P6224">
        <v>3</v>
      </c>
      <c r="Q6224" t="str">
        <f>VLOOKUP(M6224,lookups!$A$1:$B$7, 2, FALSE)</f>
        <v>trawl/fyke</v>
      </c>
      <c r="R6224" t="str">
        <f>VLOOKUP(N6224,lookups!$D$1:$E$6, 2, FALSE)</f>
        <v>hucuktlis r</v>
      </c>
      <c r="S6224" t="str">
        <f>VLOOKUP(C6224,lookups!$G$1:$H$3, 2, FALSE)</f>
        <v>smolt</v>
      </c>
    </row>
    <row r="6225" spans="1:19" x14ac:dyDescent="0.25">
      <c r="A6225" s="1">
        <v>34830</v>
      </c>
      <c r="B6225">
        <v>1</v>
      </c>
      <c r="C6225">
        <v>1</v>
      </c>
      <c r="D6225">
        <v>1</v>
      </c>
      <c r="E6225">
        <v>1995</v>
      </c>
      <c r="F6225">
        <v>65</v>
      </c>
      <c r="G6225">
        <v>1</v>
      </c>
      <c r="H6225">
        <v>54</v>
      </c>
      <c r="I6225">
        <v>1.28</v>
      </c>
      <c r="J6225">
        <v>1.147879114</v>
      </c>
      <c r="M6225">
        <v>1</v>
      </c>
      <c r="N6225">
        <v>399</v>
      </c>
      <c r="O6225">
        <v>1</v>
      </c>
      <c r="P6225">
        <v>3</v>
      </c>
      <c r="Q6225" t="str">
        <f>VLOOKUP(M6225,lookups!$A$1:$B$7, 2, FALSE)</f>
        <v>trawl/fyke</v>
      </c>
      <c r="R6225" t="str">
        <f>VLOOKUP(N6225,lookups!$D$1:$E$6, 2, FALSE)</f>
        <v>hucuktlis r</v>
      </c>
      <c r="S6225" t="str">
        <f>VLOOKUP(C6225,lookups!$G$1:$H$3, 2, FALSE)</f>
        <v>smolt</v>
      </c>
    </row>
    <row r="6226" spans="1:19" x14ac:dyDescent="0.25">
      <c r="A6226" s="1">
        <v>34830</v>
      </c>
      <c r="B6226">
        <v>1</v>
      </c>
      <c r="C6226">
        <v>1</v>
      </c>
      <c r="D6226">
        <v>1</v>
      </c>
      <c r="E6226">
        <v>1995</v>
      </c>
      <c r="F6226">
        <v>66</v>
      </c>
      <c r="G6226">
        <v>1</v>
      </c>
      <c r="H6226">
        <v>50</v>
      </c>
      <c r="I6226">
        <v>0.93</v>
      </c>
      <c r="J6226">
        <v>0.83400591899999998</v>
      </c>
      <c r="M6226">
        <v>1</v>
      </c>
      <c r="N6226">
        <v>399</v>
      </c>
      <c r="O6226">
        <v>1</v>
      </c>
      <c r="P6226">
        <v>3</v>
      </c>
      <c r="Q6226" t="str">
        <f>VLOOKUP(M6226,lookups!$A$1:$B$7, 2, FALSE)</f>
        <v>trawl/fyke</v>
      </c>
      <c r="R6226" t="str">
        <f>VLOOKUP(N6226,lookups!$D$1:$E$6, 2, FALSE)</f>
        <v>hucuktlis r</v>
      </c>
      <c r="S6226" t="str">
        <f>VLOOKUP(C6226,lookups!$G$1:$H$3, 2, FALSE)</f>
        <v>smolt</v>
      </c>
    </row>
    <row r="6227" spans="1:19" x14ac:dyDescent="0.25">
      <c r="A6227" s="1">
        <v>34830</v>
      </c>
      <c r="B6227">
        <v>1</v>
      </c>
      <c r="C6227">
        <v>1</v>
      </c>
      <c r="D6227">
        <v>1</v>
      </c>
      <c r="E6227">
        <v>1995</v>
      </c>
      <c r="F6227">
        <v>67</v>
      </c>
      <c r="G6227">
        <v>1</v>
      </c>
      <c r="H6227">
        <v>53</v>
      </c>
      <c r="I6227">
        <v>1.22</v>
      </c>
      <c r="J6227">
        <v>1.0940722810000001</v>
      </c>
      <c r="M6227">
        <v>1</v>
      </c>
      <c r="N6227">
        <v>399</v>
      </c>
      <c r="O6227">
        <v>1</v>
      </c>
      <c r="P6227">
        <v>3</v>
      </c>
      <c r="Q6227" t="str">
        <f>VLOOKUP(M6227,lookups!$A$1:$B$7, 2, FALSE)</f>
        <v>trawl/fyke</v>
      </c>
      <c r="R6227" t="str">
        <f>VLOOKUP(N6227,lookups!$D$1:$E$6, 2, FALSE)</f>
        <v>hucuktlis r</v>
      </c>
      <c r="S6227" t="str">
        <f>VLOOKUP(C6227,lookups!$G$1:$H$3, 2, FALSE)</f>
        <v>smolt</v>
      </c>
    </row>
    <row r="6228" spans="1:19" x14ac:dyDescent="0.25">
      <c r="A6228" s="1">
        <v>34830</v>
      </c>
      <c r="B6228">
        <v>1</v>
      </c>
      <c r="C6228">
        <v>1</v>
      </c>
      <c r="D6228">
        <v>1</v>
      </c>
      <c r="E6228">
        <v>1995</v>
      </c>
      <c r="F6228">
        <v>68</v>
      </c>
      <c r="G6228">
        <v>1</v>
      </c>
      <c r="H6228">
        <v>53</v>
      </c>
      <c r="I6228">
        <v>1.41</v>
      </c>
      <c r="J6228">
        <v>1.264460586</v>
      </c>
      <c r="M6228">
        <v>1</v>
      </c>
      <c r="N6228">
        <v>399</v>
      </c>
      <c r="O6228">
        <v>1</v>
      </c>
      <c r="P6228">
        <v>3</v>
      </c>
      <c r="Q6228" t="str">
        <f>VLOOKUP(M6228,lookups!$A$1:$B$7, 2, FALSE)</f>
        <v>trawl/fyke</v>
      </c>
      <c r="R6228" t="str">
        <f>VLOOKUP(N6228,lookups!$D$1:$E$6, 2, FALSE)</f>
        <v>hucuktlis r</v>
      </c>
      <c r="S6228" t="str">
        <f>VLOOKUP(C6228,lookups!$G$1:$H$3, 2, FALSE)</f>
        <v>smolt</v>
      </c>
    </row>
    <row r="6229" spans="1:19" x14ac:dyDescent="0.25">
      <c r="A6229" s="1">
        <v>34830</v>
      </c>
      <c r="B6229">
        <v>1</v>
      </c>
      <c r="C6229">
        <v>1</v>
      </c>
      <c r="D6229">
        <v>1</v>
      </c>
      <c r="E6229">
        <v>1995</v>
      </c>
      <c r="F6229">
        <v>69</v>
      </c>
      <c r="G6229">
        <v>1</v>
      </c>
      <c r="H6229">
        <v>55</v>
      </c>
      <c r="I6229">
        <v>1.34</v>
      </c>
      <c r="J6229">
        <v>1.2016859470000001</v>
      </c>
      <c r="M6229">
        <v>1</v>
      </c>
      <c r="N6229">
        <v>399</v>
      </c>
      <c r="O6229">
        <v>1</v>
      </c>
      <c r="P6229">
        <v>3</v>
      </c>
      <c r="Q6229" t="str">
        <f>VLOOKUP(M6229,lookups!$A$1:$B$7, 2, FALSE)</f>
        <v>trawl/fyke</v>
      </c>
      <c r="R6229" t="str">
        <f>VLOOKUP(N6229,lookups!$D$1:$E$6, 2, FALSE)</f>
        <v>hucuktlis r</v>
      </c>
      <c r="S6229" t="str">
        <f>VLOOKUP(C6229,lookups!$G$1:$H$3, 2, FALSE)</f>
        <v>smolt</v>
      </c>
    </row>
    <row r="6230" spans="1:19" x14ac:dyDescent="0.25">
      <c r="A6230" s="1">
        <v>34830</v>
      </c>
      <c r="B6230">
        <v>1</v>
      </c>
      <c r="C6230">
        <v>1</v>
      </c>
      <c r="D6230">
        <v>1</v>
      </c>
      <c r="E6230">
        <v>1995</v>
      </c>
      <c r="F6230">
        <v>70</v>
      </c>
      <c r="G6230">
        <v>1</v>
      </c>
      <c r="H6230">
        <v>53</v>
      </c>
      <c r="I6230">
        <v>1.1599999999999999</v>
      </c>
      <c r="J6230">
        <v>1.0402654469999999</v>
      </c>
      <c r="M6230">
        <v>1</v>
      </c>
      <c r="N6230">
        <v>399</v>
      </c>
      <c r="O6230">
        <v>1</v>
      </c>
      <c r="P6230">
        <v>3</v>
      </c>
      <c r="Q6230" t="str">
        <f>VLOOKUP(M6230,lookups!$A$1:$B$7, 2, FALSE)</f>
        <v>trawl/fyke</v>
      </c>
      <c r="R6230" t="str">
        <f>VLOOKUP(N6230,lookups!$D$1:$E$6, 2, FALSE)</f>
        <v>hucuktlis r</v>
      </c>
      <c r="S6230" t="str">
        <f>VLOOKUP(C6230,lookups!$G$1:$H$3, 2, FALSE)</f>
        <v>smolt</v>
      </c>
    </row>
    <row r="6231" spans="1:19" x14ac:dyDescent="0.25">
      <c r="A6231" s="1">
        <v>34830</v>
      </c>
      <c r="B6231">
        <v>1</v>
      </c>
      <c r="C6231">
        <v>1</v>
      </c>
      <c r="D6231">
        <v>1</v>
      </c>
      <c r="E6231">
        <v>1995</v>
      </c>
      <c r="F6231">
        <v>71</v>
      </c>
      <c r="G6231">
        <v>1</v>
      </c>
      <c r="H6231">
        <v>55</v>
      </c>
      <c r="I6231">
        <v>1.39</v>
      </c>
      <c r="J6231">
        <v>1.246524975</v>
      </c>
      <c r="M6231">
        <v>1</v>
      </c>
      <c r="N6231">
        <v>399</v>
      </c>
      <c r="O6231">
        <v>1</v>
      </c>
      <c r="P6231">
        <v>3</v>
      </c>
      <c r="Q6231" t="str">
        <f>VLOOKUP(M6231,lookups!$A$1:$B$7, 2, FALSE)</f>
        <v>trawl/fyke</v>
      </c>
      <c r="R6231" t="str">
        <f>VLOOKUP(N6231,lookups!$D$1:$E$6, 2, FALSE)</f>
        <v>hucuktlis r</v>
      </c>
      <c r="S6231" t="str">
        <f>VLOOKUP(C6231,lookups!$G$1:$H$3, 2, FALSE)</f>
        <v>smolt</v>
      </c>
    </row>
    <row r="6232" spans="1:19" x14ac:dyDescent="0.25">
      <c r="A6232" s="1">
        <v>34830</v>
      </c>
      <c r="B6232">
        <v>1</v>
      </c>
      <c r="C6232">
        <v>1</v>
      </c>
      <c r="D6232">
        <v>1</v>
      </c>
      <c r="E6232">
        <v>1995</v>
      </c>
      <c r="F6232">
        <v>72</v>
      </c>
      <c r="G6232">
        <v>1</v>
      </c>
      <c r="H6232">
        <v>51</v>
      </c>
      <c r="I6232">
        <v>1.1499999999999999</v>
      </c>
      <c r="J6232">
        <v>1.0312976410000001</v>
      </c>
      <c r="M6232">
        <v>1</v>
      </c>
      <c r="N6232">
        <v>399</v>
      </c>
      <c r="O6232">
        <v>1</v>
      </c>
      <c r="P6232">
        <v>3</v>
      </c>
      <c r="Q6232" t="str">
        <f>VLOOKUP(M6232,lookups!$A$1:$B$7, 2, FALSE)</f>
        <v>trawl/fyke</v>
      </c>
      <c r="R6232" t="str">
        <f>VLOOKUP(N6232,lookups!$D$1:$E$6, 2, FALSE)</f>
        <v>hucuktlis r</v>
      </c>
      <c r="S6232" t="str">
        <f>VLOOKUP(C6232,lookups!$G$1:$H$3, 2, FALSE)</f>
        <v>smolt</v>
      </c>
    </row>
    <row r="6233" spans="1:19" x14ac:dyDescent="0.25">
      <c r="A6233" s="1">
        <v>34830</v>
      </c>
      <c r="B6233">
        <v>1</v>
      </c>
      <c r="C6233">
        <v>1</v>
      </c>
      <c r="D6233">
        <v>1</v>
      </c>
      <c r="E6233">
        <v>1995</v>
      </c>
      <c r="F6233">
        <v>73</v>
      </c>
      <c r="G6233">
        <v>1</v>
      </c>
      <c r="H6233">
        <v>56</v>
      </c>
      <c r="I6233">
        <v>1.47</v>
      </c>
      <c r="J6233">
        <v>1.31826742</v>
      </c>
      <c r="M6233">
        <v>1</v>
      </c>
      <c r="N6233">
        <v>399</v>
      </c>
      <c r="O6233">
        <v>1</v>
      </c>
      <c r="P6233">
        <v>3</v>
      </c>
      <c r="Q6233" t="str">
        <f>VLOOKUP(M6233,lookups!$A$1:$B$7, 2, FALSE)</f>
        <v>trawl/fyke</v>
      </c>
      <c r="R6233" t="str">
        <f>VLOOKUP(N6233,lookups!$D$1:$E$6, 2, FALSE)</f>
        <v>hucuktlis r</v>
      </c>
      <c r="S6233" t="str">
        <f>VLOOKUP(C6233,lookups!$G$1:$H$3, 2, FALSE)</f>
        <v>smolt</v>
      </c>
    </row>
    <row r="6234" spans="1:19" x14ac:dyDescent="0.25">
      <c r="A6234" s="1">
        <v>34830</v>
      </c>
      <c r="B6234">
        <v>1</v>
      </c>
      <c r="C6234">
        <v>1</v>
      </c>
      <c r="D6234">
        <v>1</v>
      </c>
      <c r="E6234">
        <v>1995</v>
      </c>
      <c r="F6234">
        <v>74</v>
      </c>
      <c r="G6234">
        <v>1</v>
      </c>
      <c r="H6234">
        <v>54</v>
      </c>
      <c r="I6234">
        <v>1.27</v>
      </c>
      <c r="J6234">
        <v>1.138911308</v>
      </c>
      <c r="M6234">
        <v>1</v>
      </c>
      <c r="N6234">
        <v>399</v>
      </c>
      <c r="O6234">
        <v>1</v>
      </c>
      <c r="P6234">
        <v>3</v>
      </c>
      <c r="Q6234" t="str">
        <f>VLOOKUP(M6234,lookups!$A$1:$B$7, 2, FALSE)</f>
        <v>trawl/fyke</v>
      </c>
      <c r="R6234" t="str">
        <f>VLOOKUP(N6234,lookups!$D$1:$E$6, 2, FALSE)</f>
        <v>hucuktlis r</v>
      </c>
      <c r="S6234" t="str">
        <f>VLOOKUP(C6234,lookups!$G$1:$H$3, 2, FALSE)</f>
        <v>smolt</v>
      </c>
    </row>
    <row r="6235" spans="1:19" x14ac:dyDescent="0.25">
      <c r="A6235" s="1">
        <v>34830</v>
      </c>
      <c r="B6235">
        <v>1</v>
      </c>
      <c r="C6235">
        <v>1</v>
      </c>
      <c r="D6235">
        <v>1</v>
      </c>
      <c r="E6235">
        <v>1995</v>
      </c>
      <c r="F6235">
        <v>75</v>
      </c>
      <c r="G6235">
        <v>1</v>
      </c>
      <c r="H6235">
        <v>51</v>
      </c>
      <c r="I6235">
        <v>1.18</v>
      </c>
      <c r="J6235">
        <v>1.0582010580000001</v>
      </c>
      <c r="M6235">
        <v>1</v>
      </c>
      <c r="N6235">
        <v>399</v>
      </c>
      <c r="O6235">
        <v>1</v>
      </c>
      <c r="P6235">
        <v>3</v>
      </c>
      <c r="Q6235" t="str">
        <f>VLOOKUP(M6235,lookups!$A$1:$B$7, 2, FALSE)</f>
        <v>trawl/fyke</v>
      </c>
      <c r="R6235" t="str">
        <f>VLOOKUP(N6235,lookups!$D$1:$E$6, 2, FALSE)</f>
        <v>hucuktlis r</v>
      </c>
      <c r="S6235" t="str">
        <f>VLOOKUP(C6235,lookups!$G$1:$H$3, 2, FALSE)</f>
        <v>smolt</v>
      </c>
    </row>
    <row r="6236" spans="1:19" x14ac:dyDescent="0.25">
      <c r="A6236" s="1">
        <v>34830</v>
      </c>
      <c r="B6236">
        <v>1</v>
      </c>
      <c r="C6236">
        <v>1</v>
      </c>
      <c r="D6236">
        <v>1</v>
      </c>
      <c r="E6236">
        <v>1995</v>
      </c>
      <c r="F6236">
        <v>76</v>
      </c>
      <c r="G6236">
        <v>1</v>
      </c>
      <c r="H6236">
        <v>52</v>
      </c>
      <c r="I6236">
        <v>1.1599999999999999</v>
      </c>
      <c r="J6236">
        <v>1.0402654469999999</v>
      </c>
      <c r="M6236">
        <v>1</v>
      </c>
      <c r="N6236">
        <v>399</v>
      </c>
      <c r="O6236">
        <v>1</v>
      </c>
      <c r="P6236">
        <v>3</v>
      </c>
      <c r="Q6236" t="str">
        <f>VLOOKUP(M6236,lookups!$A$1:$B$7, 2, FALSE)</f>
        <v>trawl/fyke</v>
      </c>
      <c r="R6236" t="str">
        <f>VLOOKUP(N6236,lookups!$D$1:$E$6, 2, FALSE)</f>
        <v>hucuktlis r</v>
      </c>
      <c r="S6236" t="str">
        <f>VLOOKUP(C6236,lookups!$G$1:$H$3, 2, FALSE)</f>
        <v>smolt</v>
      </c>
    </row>
    <row r="6237" spans="1:19" x14ac:dyDescent="0.25">
      <c r="A6237" s="1">
        <v>34830</v>
      </c>
      <c r="B6237">
        <v>1</v>
      </c>
      <c r="C6237">
        <v>1</v>
      </c>
      <c r="D6237">
        <v>1</v>
      </c>
      <c r="E6237">
        <v>1995</v>
      </c>
      <c r="F6237">
        <v>77</v>
      </c>
      <c r="G6237">
        <v>1</v>
      </c>
      <c r="H6237">
        <v>52</v>
      </c>
      <c r="I6237">
        <v>1.23</v>
      </c>
      <c r="J6237">
        <v>1.103040086</v>
      </c>
      <c r="M6237">
        <v>1</v>
      </c>
      <c r="N6237">
        <v>399</v>
      </c>
      <c r="O6237">
        <v>1</v>
      </c>
      <c r="P6237">
        <v>3</v>
      </c>
      <c r="Q6237" t="str">
        <f>VLOOKUP(M6237,lookups!$A$1:$B$7, 2, FALSE)</f>
        <v>trawl/fyke</v>
      </c>
      <c r="R6237" t="str">
        <f>VLOOKUP(N6237,lookups!$D$1:$E$6, 2, FALSE)</f>
        <v>hucuktlis r</v>
      </c>
      <c r="S6237" t="str">
        <f>VLOOKUP(C6237,lookups!$G$1:$H$3, 2, FALSE)</f>
        <v>smolt</v>
      </c>
    </row>
    <row r="6238" spans="1:19" x14ac:dyDescent="0.25">
      <c r="A6238" s="1">
        <v>34830</v>
      </c>
      <c r="B6238">
        <v>1</v>
      </c>
      <c r="C6238">
        <v>1</v>
      </c>
      <c r="D6238">
        <v>1</v>
      </c>
      <c r="E6238">
        <v>1995</v>
      </c>
      <c r="F6238">
        <v>78</v>
      </c>
      <c r="G6238">
        <v>1</v>
      </c>
      <c r="H6238">
        <v>51</v>
      </c>
      <c r="I6238">
        <v>1.18</v>
      </c>
      <c r="J6238">
        <v>1.0582010580000001</v>
      </c>
      <c r="M6238">
        <v>1</v>
      </c>
      <c r="N6238">
        <v>399</v>
      </c>
      <c r="O6238">
        <v>1</v>
      </c>
      <c r="P6238">
        <v>3</v>
      </c>
      <c r="Q6238" t="str">
        <f>VLOOKUP(M6238,lookups!$A$1:$B$7, 2, FALSE)</f>
        <v>trawl/fyke</v>
      </c>
      <c r="R6238" t="str">
        <f>VLOOKUP(N6238,lookups!$D$1:$E$6, 2, FALSE)</f>
        <v>hucuktlis r</v>
      </c>
      <c r="S6238" t="str">
        <f>VLOOKUP(C6238,lookups!$G$1:$H$3, 2, FALSE)</f>
        <v>smolt</v>
      </c>
    </row>
    <row r="6239" spans="1:19" x14ac:dyDescent="0.25">
      <c r="A6239" s="1">
        <v>34830</v>
      </c>
      <c r="B6239">
        <v>1</v>
      </c>
      <c r="C6239">
        <v>1</v>
      </c>
      <c r="D6239">
        <v>1</v>
      </c>
      <c r="E6239">
        <v>1995</v>
      </c>
      <c r="F6239">
        <v>79</v>
      </c>
      <c r="G6239">
        <v>1</v>
      </c>
      <c r="H6239">
        <v>47</v>
      </c>
      <c r="I6239">
        <v>0.9</v>
      </c>
      <c r="J6239">
        <v>0.807102502</v>
      </c>
      <c r="M6239">
        <v>1</v>
      </c>
      <c r="N6239">
        <v>399</v>
      </c>
      <c r="O6239">
        <v>1</v>
      </c>
      <c r="P6239">
        <v>3</v>
      </c>
      <c r="Q6239" t="str">
        <f>VLOOKUP(M6239,lookups!$A$1:$B$7, 2, FALSE)</f>
        <v>trawl/fyke</v>
      </c>
      <c r="R6239" t="str">
        <f>VLOOKUP(N6239,lookups!$D$1:$E$6, 2, FALSE)</f>
        <v>hucuktlis r</v>
      </c>
      <c r="S6239" t="str">
        <f>VLOOKUP(C6239,lookups!$G$1:$H$3, 2, FALSE)</f>
        <v>smolt</v>
      </c>
    </row>
    <row r="6240" spans="1:19" x14ac:dyDescent="0.25">
      <c r="A6240" s="1">
        <v>34830</v>
      </c>
      <c r="B6240">
        <v>1</v>
      </c>
      <c r="C6240">
        <v>1</v>
      </c>
      <c r="D6240">
        <v>1</v>
      </c>
      <c r="E6240">
        <v>1995</v>
      </c>
      <c r="F6240">
        <v>80</v>
      </c>
      <c r="G6240">
        <v>1</v>
      </c>
      <c r="H6240">
        <v>51</v>
      </c>
      <c r="I6240">
        <v>1.1299999999999999</v>
      </c>
      <c r="J6240">
        <v>1.0133620299999999</v>
      </c>
      <c r="M6240">
        <v>1</v>
      </c>
      <c r="N6240">
        <v>399</v>
      </c>
      <c r="O6240">
        <v>1</v>
      </c>
      <c r="P6240">
        <v>3</v>
      </c>
      <c r="Q6240" t="str">
        <f>VLOOKUP(M6240,lookups!$A$1:$B$7, 2, FALSE)</f>
        <v>trawl/fyke</v>
      </c>
      <c r="R6240" t="str">
        <f>VLOOKUP(N6240,lookups!$D$1:$E$6, 2, FALSE)</f>
        <v>hucuktlis r</v>
      </c>
      <c r="S6240" t="str">
        <f>VLOOKUP(C6240,lookups!$G$1:$H$3, 2, FALSE)</f>
        <v>smolt</v>
      </c>
    </row>
    <row r="6241" spans="1:19" x14ac:dyDescent="0.25">
      <c r="A6241" s="1">
        <v>34830</v>
      </c>
      <c r="B6241">
        <v>1</v>
      </c>
      <c r="C6241">
        <v>1</v>
      </c>
      <c r="D6241">
        <v>1</v>
      </c>
      <c r="E6241">
        <v>1995</v>
      </c>
      <c r="F6241">
        <v>81</v>
      </c>
      <c r="G6241">
        <v>1</v>
      </c>
      <c r="H6241">
        <v>51</v>
      </c>
      <c r="I6241">
        <v>1.06</v>
      </c>
      <c r="J6241">
        <v>0.950587391</v>
      </c>
      <c r="M6241">
        <v>1</v>
      </c>
      <c r="N6241">
        <v>399</v>
      </c>
      <c r="O6241">
        <v>1</v>
      </c>
      <c r="P6241">
        <v>3</v>
      </c>
      <c r="Q6241" t="str">
        <f>VLOOKUP(M6241,lookups!$A$1:$B$7, 2, FALSE)</f>
        <v>trawl/fyke</v>
      </c>
      <c r="R6241" t="str">
        <f>VLOOKUP(N6241,lookups!$D$1:$E$6, 2, FALSE)</f>
        <v>hucuktlis r</v>
      </c>
      <c r="S6241" t="str">
        <f>VLOOKUP(C6241,lookups!$G$1:$H$3, 2, FALSE)</f>
        <v>smolt</v>
      </c>
    </row>
    <row r="6242" spans="1:19" x14ac:dyDescent="0.25">
      <c r="A6242" s="1">
        <v>34830</v>
      </c>
      <c r="B6242">
        <v>1</v>
      </c>
      <c r="C6242">
        <v>1</v>
      </c>
      <c r="D6242">
        <v>1</v>
      </c>
      <c r="E6242">
        <v>1995</v>
      </c>
      <c r="F6242">
        <v>82</v>
      </c>
      <c r="G6242">
        <v>1</v>
      </c>
      <c r="H6242">
        <v>55</v>
      </c>
      <c r="I6242">
        <v>1.29</v>
      </c>
      <c r="J6242">
        <v>1.15684692</v>
      </c>
      <c r="M6242">
        <v>1</v>
      </c>
      <c r="N6242">
        <v>399</v>
      </c>
      <c r="O6242">
        <v>1</v>
      </c>
      <c r="P6242">
        <v>3</v>
      </c>
      <c r="Q6242" t="str">
        <f>VLOOKUP(M6242,lookups!$A$1:$B$7, 2, FALSE)</f>
        <v>trawl/fyke</v>
      </c>
      <c r="R6242" t="str">
        <f>VLOOKUP(N6242,lookups!$D$1:$E$6, 2, FALSE)</f>
        <v>hucuktlis r</v>
      </c>
      <c r="S6242" t="str">
        <f>VLOOKUP(C6242,lookups!$G$1:$H$3, 2, FALSE)</f>
        <v>smolt</v>
      </c>
    </row>
    <row r="6243" spans="1:19" x14ac:dyDescent="0.25">
      <c r="A6243" s="1">
        <v>34830</v>
      </c>
      <c r="B6243">
        <v>1</v>
      </c>
      <c r="C6243">
        <v>1</v>
      </c>
      <c r="D6243">
        <v>1</v>
      </c>
      <c r="E6243">
        <v>1995</v>
      </c>
      <c r="F6243">
        <v>83</v>
      </c>
      <c r="G6243">
        <v>1</v>
      </c>
      <c r="H6243">
        <v>49</v>
      </c>
      <c r="I6243">
        <v>0.84</v>
      </c>
      <c r="J6243">
        <v>0.753295669</v>
      </c>
      <c r="M6243">
        <v>1</v>
      </c>
      <c r="N6243">
        <v>399</v>
      </c>
      <c r="O6243">
        <v>1</v>
      </c>
      <c r="P6243">
        <v>3</v>
      </c>
      <c r="Q6243" t="str">
        <f>VLOOKUP(M6243,lookups!$A$1:$B$7, 2, FALSE)</f>
        <v>trawl/fyke</v>
      </c>
      <c r="R6243" t="str">
        <f>VLOOKUP(N6243,lookups!$D$1:$E$6, 2, FALSE)</f>
        <v>hucuktlis r</v>
      </c>
      <c r="S6243" t="str">
        <f>VLOOKUP(C6243,lookups!$G$1:$H$3, 2, FALSE)</f>
        <v>smolt</v>
      </c>
    </row>
    <row r="6244" spans="1:19" x14ac:dyDescent="0.25">
      <c r="A6244" s="1">
        <v>34830</v>
      </c>
      <c r="B6244">
        <v>1</v>
      </c>
      <c r="C6244">
        <v>1</v>
      </c>
      <c r="D6244">
        <v>1</v>
      </c>
      <c r="E6244">
        <v>1995</v>
      </c>
      <c r="F6244">
        <v>84</v>
      </c>
      <c r="G6244">
        <v>1</v>
      </c>
      <c r="H6244">
        <v>51</v>
      </c>
      <c r="I6244">
        <v>1.1399999999999999</v>
      </c>
      <c r="J6244">
        <v>1.0223298359999999</v>
      </c>
      <c r="M6244">
        <v>1</v>
      </c>
      <c r="N6244">
        <v>399</v>
      </c>
      <c r="O6244">
        <v>1</v>
      </c>
      <c r="P6244">
        <v>3</v>
      </c>
      <c r="Q6244" t="str">
        <f>VLOOKUP(M6244,lookups!$A$1:$B$7, 2, FALSE)</f>
        <v>trawl/fyke</v>
      </c>
      <c r="R6244" t="str">
        <f>VLOOKUP(N6244,lookups!$D$1:$E$6, 2, FALSE)</f>
        <v>hucuktlis r</v>
      </c>
      <c r="S6244" t="str">
        <f>VLOOKUP(C6244,lookups!$G$1:$H$3, 2, FALSE)</f>
        <v>smolt</v>
      </c>
    </row>
    <row r="6245" spans="1:19" x14ac:dyDescent="0.25">
      <c r="A6245" s="1">
        <v>34830</v>
      </c>
      <c r="B6245">
        <v>1</v>
      </c>
      <c r="C6245">
        <v>1</v>
      </c>
      <c r="D6245">
        <v>1</v>
      </c>
      <c r="E6245">
        <v>1995</v>
      </c>
      <c r="F6245">
        <v>85</v>
      </c>
      <c r="G6245">
        <v>1</v>
      </c>
      <c r="H6245">
        <v>51</v>
      </c>
      <c r="I6245">
        <v>1.1499999999999999</v>
      </c>
      <c r="J6245">
        <v>1.0312976410000001</v>
      </c>
      <c r="M6245">
        <v>1</v>
      </c>
      <c r="N6245">
        <v>399</v>
      </c>
      <c r="O6245">
        <v>1</v>
      </c>
      <c r="P6245">
        <v>3</v>
      </c>
      <c r="Q6245" t="str">
        <f>VLOOKUP(M6245,lookups!$A$1:$B$7, 2, FALSE)</f>
        <v>trawl/fyke</v>
      </c>
      <c r="R6245" t="str">
        <f>VLOOKUP(N6245,lookups!$D$1:$E$6, 2, FALSE)</f>
        <v>hucuktlis r</v>
      </c>
      <c r="S6245" t="str">
        <f>VLOOKUP(C6245,lookups!$G$1:$H$3, 2, FALSE)</f>
        <v>smolt</v>
      </c>
    </row>
    <row r="6246" spans="1:19" x14ac:dyDescent="0.25">
      <c r="A6246" s="1">
        <v>34830</v>
      </c>
      <c r="B6246">
        <v>1</v>
      </c>
      <c r="C6246">
        <v>1</v>
      </c>
      <c r="D6246">
        <v>1</v>
      </c>
      <c r="E6246">
        <v>1995</v>
      </c>
      <c r="F6246">
        <v>86</v>
      </c>
      <c r="G6246">
        <v>1</v>
      </c>
      <c r="H6246">
        <v>50</v>
      </c>
      <c r="I6246">
        <v>0.99</v>
      </c>
      <c r="J6246">
        <v>0.88781275199999998</v>
      </c>
      <c r="M6246">
        <v>1</v>
      </c>
      <c r="N6246">
        <v>399</v>
      </c>
      <c r="O6246">
        <v>1</v>
      </c>
      <c r="P6246">
        <v>3</v>
      </c>
      <c r="Q6246" t="str">
        <f>VLOOKUP(M6246,lookups!$A$1:$B$7, 2, FALSE)</f>
        <v>trawl/fyke</v>
      </c>
      <c r="R6246" t="str">
        <f>VLOOKUP(N6246,lookups!$D$1:$E$6, 2, FALSE)</f>
        <v>hucuktlis r</v>
      </c>
      <c r="S6246" t="str">
        <f>VLOOKUP(C6246,lookups!$G$1:$H$3, 2, FALSE)</f>
        <v>smolt</v>
      </c>
    </row>
    <row r="6247" spans="1:19" x14ac:dyDescent="0.25">
      <c r="A6247" s="1">
        <v>34830</v>
      </c>
      <c r="B6247">
        <v>1</v>
      </c>
      <c r="C6247">
        <v>1</v>
      </c>
      <c r="D6247">
        <v>1</v>
      </c>
      <c r="E6247">
        <v>1995</v>
      </c>
      <c r="F6247">
        <v>87</v>
      </c>
      <c r="G6247">
        <v>1</v>
      </c>
      <c r="H6247">
        <v>48</v>
      </c>
      <c r="I6247">
        <v>1</v>
      </c>
      <c r="J6247">
        <v>0.89678055800000001</v>
      </c>
      <c r="M6247">
        <v>1</v>
      </c>
      <c r="N6247">
        <v>399</v>
      </c>
      <c r="O6247">
        <v>1</v>
      </c>
      <c r="P6247">
        <v>3</v>
      </c>
      <c r="Q6247" t="str">
        <f>VLOOKUP(M6247,lookups!$A$1:$B$7, 2, FALSE)</f>
        <v>trawl/fyke</v>
      </c>
      <c r="R6247" t="str">
        <f>VLOOKUP(N6247,lookups!$D$1:$E$6, 2, FALSE)</f>
        <v>hucuktlis r</v>
      </c>
      <c r="S6247" t="str">
        <f>VLOOKUP(C6247,lookups!$G$1:$H$3, 2, FALSE)</f>
        <v>smolt</v>
      </c>
    </row>
    <row r="6248" spans="1:19" x14ac:dyDescent="0.25">
      <c r="A6248" s="1">
        <v>34830</v>
      </c>
      <c r="B6248">
        <v>1</v>
      </c>
      <c r="C6248">
        <v>1</v>
      </c>
      <c r="D6248">
        <v>1</v>
      </c>
      <c r="E6248">
        <v>1995</v>
      </c>
      <c r="F6248">
        <v>88</v>
      </c>
      <c r="G6248">
        <v>1</v>
      </c>
      <c r="H6248">
        <v>50</v>
      </c>
      <c r="I6248">
        <v>1.05</v>
      </c>
      <c r="J6248">
        <v>0.94161958599999995</v>
      </c>
      <c r="M6248">
        <v>1</v>
      </c>
      <c r="N6248">
        <v>399</v>
      </c>
      <c r="O6248">
        <v>1</v>
      </c>
      <c r="P6248">
        <v>3</v>
      </c>
      <c r="Q6248" t="str">
        <f>VLOOKUP(M6248,lookups!$A$1:$B$7, 2, FALSE)</f>
        <v>trawl/fyke</v>
      </c>
      <c r="R6248" t="str">
        <f>VLOOKUP(N6248,lookups!$D$1:$E$6, 2, FALSE)</f>
        <v>hucuktlis r</v>
      </c>
      <c r="S6248" t="str">
        <f>VLOOKUP(C6248,lookups!$G$1:$H$3, 2, FALSE)</f>
        <v>smolt</v>
      </c>
    </row>
    <row r="6249" spans="1:19" x14ac:dyDescent="0.25">
      <c r="A6249" s="1">
        <v>34830</v>
      </c>
      <c r="B6249">
        <v>1</v>
      </c>
      <c r="C6249">
        <v>1</v>
      </c>
      <c r="D6249">
        <v>1</v>
      </c>
      <c r="E6249">
        <v>1995</v>
      </c>
      <c r="F6249">
        <v>89</v>
      </c>
      <c r="G6249">
        <v>1</v>
      </c>
      <c r="H6249">
        <v>50</v>
      </c>
      <c r="I6249">
        <v>0.92</v>
      </c>
      <c r="J6249">
        <v>0.82503811299999996</v>
      </c>
      <c r="M6249">
        <v>1</v>
      </c>
      <c r="N6249">
        <v>399</v>
      </c>
      <c r="O6249">
        <v>1</v>
      </c>
      <c r="P6249">
        <v>3</v>
      </c>
      <c r="Q6249" t="str">
        <f>VLOOKUP(M6249,lookups!$A$1:$B$7, 2, FALSE)</f>
        <v>trawl/fyke</v>
      </c>
      <c r="R6249" t="str">
        <f>VLOOKUP(N6249,lookups!$D$1:$E$6, 2, FALSE)</f>
        <v>hucuktlis r</v>
      </c>
      <c r="S6249" t="str">
        <f>VLOOKUP(C6249,lookups!$G$1:$H$3, 2, FALSE)</f>
        <v>smolt</v>
      </c>
    </row>
    <row r="6250" spans="1:19" x14ac:dyDescent="0.25">
      <c r="A6250" s="1">
        <v>34830</v>
      </c>
      <c r="B6250">
        <v>1</v>
      </c>
      <c r="C6250">
        <v>1</v>
      </c>
      <c r="D6250">
        <v>1</v>
      </c>
      <c r="E6250">
        <v>1995</v>
      </c>
      <c r="F6250">
        <v>90</v>
      </c>
      <c r="G6250">
        <v>1</v>
      </c>
      <c r="H6250">
        <v>51</v>
      </c>
      <c r="I6250">
        <v>1.18</v>
      </c>
      <c r="J6250">
        <v>1.0582010580000001</v>
      </c>
      <c r="M6250">
        <v>1</v>
      </c>
      <c r="N6250">
        <v>399</v>
      </c>
      <c r="O6250">
        <v>1</v>
      </c>
      <c r="P6250">
        <v>3</v>
      </c>
      <c r="Q6250" t="str">
        <f>VLOOKUP(M6250,lookups!$A$1:$B$7, 2, FALSE)</f>
        <v>trawl/fyke</v>
      </c>
      <c r="R6250" t="str">
        <f>VLOOKUP(N6250,lookups!$D$1:$E$6, 2, FALSE)</f>
        <v>hucuktlis r</v>
      </c>
      <c r="S6250" t="str">
        <f>VLOOKUP(C6250,lookups!$G$1:$H$3, 2, FALSE)</f>
        <v>smolt</v>
      </c>
    </row>
    <row r="6251" spans="1:19" x14ac:dyDescent="0.25">
      <c r="A6251" s="1">
        <v>34830</v>
      </c>
      <c r="B6251">
        <v>1</v>
      </c>
      <c r="C6251">
        <v>1</v>
      </c>
      <c r="D6251">
        <v>1</v>
      </c>
      <c r="E6251">
        <v>1995</v>
      </c>
      <c r="F6251">
        <v>91</v>
      </c>
      <c r="G6251">
        <v>1</v>
      </c>
      <c r="H6251">
        <v>50</v>
      </c>
      <c r="I6251">
        <v>1</v>
      </c>
      <c r="J6251">
        <v>0.89678055800000001</v>
      </c>
      <c r="M6251">
        <v>1</v>
      </c>
      <c r="N6251">
        <v>399</v>
      </c>
      <c r="O6251">
        <v>1</v>
      </c>
      <c r="P6251">
        <v>3</v>
      </c>
      <c r="Q6251" t="str">
        <f>VLOOKUP(M6251,lookups!$A$1:$B$7, 2, FALSE)</f>
        <v>trawl/fyke</v>
      </c>
      <c r="R6251" t="str">
        <f>VLOOKUP(N6251,lookups!$D$1:$E$6, 2, FALSE)</f>
        <v>hucuktlis r</v>
      </c>
      <c r="S6251" t="str">
        <f>VLOOKUP(C6251,lookups!$G$1:$H$3, 2, FALSE)</f>
        <v>smolt</v>
      </c>
    </row>
    <row r="6252" spans="1:19" x14ac:dyDescent="0.25">
      <c r="A6252" s="1">
        <v>34830</v>
      </c>
      <c r="B6252">
        <v>1</v>
      </c>
      <c r="C6252">
        <v>1</v>
      </c>
      <c r="D6252">
        <v>1</v>
      </c>
      <c r="E6252">
        <v>1995</v>
      </c>
      <c r="F6252">
        <v>92</v>
      </c>
      <c r="G6252">
        <v>1</v>
      </c>
      <c r="H6252">
        <v>50</v>
      </c>
      <c r="I6252">
        <v>1.08</v>
      </c>
      <c r="J6252">
        <v>0.96852300199999997</v>
      </c>
      <c r="M6252">
        <v>1</v>
      </c>
      <c r="N6252">
        <v>399</v>
      </c>
      <c r="O6252">
        <v>1</v>
      </c>
      <c r="P6252">
        <v>3</v>
      </c>
      <c r="Q6252" t="str">
        <f>VLOOKUP(M6252,lookups!$A$1:$B$7, 2, FALSE)</f>
        <v>trawl/fyke</v>
      </c>
      <c r="R6252" t="str">
        <f>VLOOKUP(N6252,lookups!$D$1:$E$6, 2, FALSE)</f>
        <v>hucuktlis r</v>
      </c>
      <c r="S6252" t="str">
        <f>VLOOKUP(C6252,lookups!$G$1:$H$3, 2, FALSE)</f>
        <v>smolt</v>
      </c>
    </row>
    <row r="6253" spans="1:19" x14ac:dyDescent="0.25">
      <c r="A6253" s="1">
        <v>34830</v>
      </c>
      <c r="B6253">
        <v>1</v>
      </c>
      <c r="C6253">
        <v>1</v>
      </c>
      <c r="D6253">
        <v>1</v>
      </c>
      <c r="E6253">
        <v>1995</v>
      </c>
      <c r="F6253">
        <v>93</v>
      </c>
      <c r="G6253">
        <v>1</v>
      </c>
      <c r="H6253">
        <v>48</v>
      </c>
      <c r="I6253">
        <v>0.93</v>
      </c>
      <c r="J6253">
        <v>0.83400591899999998</v>
      </c>
      <c r="M6253">
        <v>1</v>
      </c>
      <c r="N6253">
        <v>399</v>
      </c>
      <c r="O6253">
        <v>1</v>
      </c>
      <c r="P6253">
        <v>3</v>
      </c>
      <c r="Q6253" t="str">
        <f>VLOOKUP(M6253,lookups!$A$1:$B$7, 2, FALSE)</f>
        <v>trawl/fyke</v>
      </c>
      <c r="R6253" t="str">
        <f>VLOOKUP(N6253,lookups!$D$1:$E$6, 2, FALSE)</f>
        <v>hucuktlis r</v>
      </c>
      <c r="S6253" t="str">
        <f>VLOOKUP(C6253,lookups!$G$1:$H$3, 2, FALSE)</f>
        <v>smolt</v>
      </c>
    </row>
    <row r="6254" spans="1:19" x14ac:dyDescent="0.25">
      <c r="A6254" s="1">
        <v>34830</v>
      </c>
      <c r="B6254">
        <v>1</v>
      </c>
      <c r="C6254">
        <v>1</v>
      </c>
      <c r="D6254">
        <v>1</v>
      </c>
      <c r="E6254">
        <v>1995</v>
      </c>
      <c r="F6254">
        <v>94</v>
      </c>
      <c r="G6254">
        <v>1</v>
      </c>
      <c r="H6254">
        <v>48</v>
      </c>
      <c r="I6254">
        <v>0.87</v>
      </c>
      <c r="J6254">
        <v>0.78019908500000001</v>
      </c>
      <c r="M6254">
        <v>1</v>
      </c>
      <c r="N6254">
        <v>399</v>
      </c>
      <c r="O6254">
        <v>1</v>
      </c>
      <c r="P6254">
        <v>3</v>
      </c>
      <c r="Q6254" t="str">
        <f>VLOOKUP(M6254,lookups!$A$1:$B$7, 2, FALSE)</f>
        <v>trawl/fyke</v>
      </c>
      <c r="R6254" t="str">
        <f>VLOOKUP(N6254,lookups!$D$1:$E$6, 2, FALSE)</f>
        <v>hucuktlis r</v>
      </c>
      <c r="S6254" t="str">
        <f>VLOOKUP(C6254,lookups!$G$1:$H$3, 2, FALSE)</f>
        <v>smolt</v>
      </c>
    </row>
    <row r="6255" spans="1:19" x14ac:dyDescent="0.25">
      <c r="A6255" s="1">
        <v>34830</v>
      </c>
      <c r="B6255">
        <v>1</v>
      </c>
      <c r="C6255">
        <v>1</v>
      </c>
      <c r="D6255">
        <v>1</v>
      </c>
      <c r="E6255">
        <v>1995</v>
      </c>
      <c r="F6255">
        <v>95</v>
      </c>
      <c r="G6255">
        <v>1</v>
      </c>
      <c r="H6255">
        <v>48</v>
      </c>
      <c r="I6255">
        <v>0.94</v>
      </c>
      <c r="J6255">
        <v>0.84297372400000004</v>
      </c>
      <c r="M6255">
        <v>1</v>
      </c>
      <c r="N6255">
        <v>399</v>
      </c>
      <c r="O6255">
        <v>1</v>
      </c>
      <c r="P6255">
        <v>3</v>
      </c>
      <c r="Q6255" t="str">
        <f>VLOOKUP(M6255,lookups!$A$1:$B$7, 2, FALSE)</f>
        <v>trawl/fyke</v>
      </c>
      <c r="R6255" t="str">
        <f>VLOOKUP(N6255,lookups!$D$1:$E$6, 2, FALSE)</f>
        <v>hucuktlis r</v>
      </c>
      <c r="S6255" t="str">
        <f>VLOOKUP(C6255,lookups!$G$1:$H$3, 2, FALSE)</f>
        <v>smolt</v>
      </c>
    </row>
    <row r="6256" spans="1:19" x14ac:dyDescent="0.25">
      <c r="A6256" s="1">
        <v>34830</v>
      </c>
      <c r="B6256">
        <v>1</v>
      </c>
      <c r="C6256">
        <v>1</v>
      </c>
      <c r="D6256">
        <v>1</v>
      </c>
      <c r="E6256">
        <v>1995</v>
      </c>
      <c r="F6256">
        <v>96</v>
      </c>
      <c r="G6256">
        <v>1</v>
      </c>
      <c r="H6256">
        <v>48</v>
      </c>
      <c r="I6256">
        <v>1.04</v>
      </c>
      <c r="J6256">
        <v>0.93265178000000004</v>
      </c>
      <c r="M6256">
        <v>1</v>
      </c>
      <c r="N6256">
        <v>399</v>
      </c>
      <c r="O6256">
        <v>1</v>
      </c>
      <c r="P6256">
        <v>3</v>
      </c>
      <c r="Q6256" t="str">
        <f>VLOOKUP(M6256,lookups!$A$1:$B$7, 2, FALSE)</f>
        <v>trawl/fyke</v>
      </c>
      <c r="R6256" t="str">
        <f>VLOOKUP(N6256,lookups!$D$1:$E$6, 2, FALSE)</f>
        <v>hucuktlis r</v>
      </c>
      <c r="S6256" t="str">
        <f>VLOOKUP(C6256,lookups!$G$1:$H$3, 2, FALSE)</f>
        <v>smolt</v>
      </c>
    </row>
    <row r="6257" spans="1:19" x14ac:dyDescent="0.25">
      <c r="A6257" s="1">
        <v>34830</v>
      </c>
      <c r="B6257">
        <v>1</v>
      </c>
      <c r="C6257">
        <v>1</v>
      </c>
      <c r="D6257">
        <v>1</v>
      </c>
      <c r="E6257">
        <v>1995</v>
      </c>
      <c r="F6257">
        <v>97</v>
      </c>
      <c r="G6257">
        <v>1</v>
      </c>
      <c r="H6257">
        <v>50</v>
      </c>
      <c r="I6257">
        <v>0.95</v>
      </c>
      <c r="J6257">
        <v>0.85194152999999995</v>
      </c>
      <c r="M6257">
        <v>1</v>
      </c>
      <c r="N6257">
        <v>399</v>
      </c>
      <c r="O6257">
        <v>1</v>
      </c>
      <c r="P6257">
        <v>3</v>
      </c>
      <c r="Q6257" t="str">
        <f>VLOOKUP(M6257,lookups!$A$1:$B$7, 2, FALSE)</f>
        <v>trawl/fyke</v>
      </c>
      <c r="R6257" t="str">
        <f>VLOOKUP(N6257,lookups!$D$1:$E$6, 2, FALSE)</f>
        <v>hucuktlis r</v>
      </c>
      <c r="S6257" t="str">
        <f>VLOOKUP(C6257,lookups!$G$1:$H$3, 2, FALSE)</f>
        <v>smolt</v>
      </c>
    </row>
    <row r="6258" spans="1:19" x14ac:dyDescent="0.25">
      <c r="A6258" s="1">
        <v>34830</v>
      </c>
      <c r="B6258">
        <v>1</v>
      </c>
      <c r="C6258">
        <v>1</v>
      </c>
      <c r="D6258">
        <v>1</v>
      </c>
      <c r="E6258">
        <v>1995</v>
      </c>
      <c r="F6258">
        <v>98</v>
      </c>
      <c r="G6258">
        <v>1</v>
      </c>
      <c r="H6258">
        <v>50</v>
      </c>
      <c r="I6258">
        <v>1</v>
      </c>
      <c r="J6258">
        <v>0.89678055800000001</v>
      </c>
      <c r="M6258">
        <v>1</v>
      </c>
      <c r="N6258">
        <v>399</v>
      </c>
      <c r="O6258">
        <v>1</v>
      </c>
      <c r="P6258">
        <v>3</v>
      </c>
      <c r="Q6258" t="str">
        <f>VLOOKUP(M6258,lookups!$A$1:$B$7, 2, FALSE)</f>
        <v>trawl/fyke</v>
      </c>
      <c r="R6258" t="str">
        <f>VLOOKUP(N6258,lookups!$D$1:$E$6, 2, FALSE)</f>
        <v>hucuktlis r</v>
      </c>
      <c r="S6258" t="str">
        <f>VLOOKUP(C6258,lookups!$G$1:$H$3, 2, FALSE)</f>
        <v>smolt</v>
      </c>
    </row>
    <row r="6259" spans="1:19" x14ac:dyDescent="0.25">
      <c r="A6259" s="1">
        <v>34830</v>
      </c>
      <c r="B6259">
        <v>1</v>
      </c>
      <c r="C6259">
        <v>1</v>
      </c>
      <c r="D6259">
        <v>1</v>
      </c>
      <c r="E6259">
        <v>1995</v>
      </c>
      <c r="F6259">
        <v>99</v>
      </c>
      <c r="G6259">
        <v>1</v>
      </c>
      <c r="H6259">
        <v>44</v>
      </c>
      <c r="I6259">
        <v>0.62</v>
      </c>
      <c r="J6259">
        <v>0.55600394600000003</v>
      </c>
      <c r="M6259">
        <v>1</v>
      </c>
      <c r="N6259">
        <v>399</v>
      </c>
      <c r="O6259">
        <v>1</v>
      </c>
      <c r="P6259">
        <v>3</v>
      </c>
      <c r="Q6259" t="str">
        <f>VLOOKUP(M6259,lookups!$A$1:$B$7, 2, FALSE)</f>
        <v>trawl/fyke</v>
      </c>
      <c r="R6259" t="str">
        <f>VLOOKUP(N6259,lookups!$D$1:$E$6, 2, FALSE)</f>
        <v>hucuktlis r</v>
      </c>
      <c r="S6259" t="str">
        <f>VLOOKUP(C6259,lookups!$G$1:$H$3, 2, FALSE)</f>
        <v>smolt</v>
      </c>
    </row>
    <row r="6260" spans="1:19" x14ac:dyDescent="0.25">
      <c r="A6260" s="1">
        <v>34830</v>
      </c>
      <c r="B6260">
        <v>1</v>
      </c>
      <c r="C6260">
        <v>1</v>
      </c>
      <c r="D6260">
        <v>1</v>
      </c>
      <c r="E6260">
        <v>1995</v>
      </c>
      <c r="F6260">
        <v>100</v>
      </c>
      <c r="G6260">
        <v>1</v>
      </c>
      <c r="H6260">
        <v>45</v>
      </c>
      <c r="I6260">
        <v>0.8</v>
      </c>
      <c r="J6260">
        <v>0.71742444599999999</v>
      </c>
      <c r="M6260">
        <v>1</v>
      </c>
      <c r="N6260">
        <v>399</v>
      </c>
      <c r="O6260">
        <v>1</v>
      </c>
      <c r="P6260">
        <v>3</v>
      </c>
      <c r="Q6260" t="str">
        <f>VLOOKUP(M6260,lookups!$A$1:$B$7, 2, FALSE)</f>
        <v>trawl/fyke</v>
      </c>
      <c r="R6260" t="str">
        <f>VLOOKUP(N6260,lookups!$D$1:$E$6, 2, FALSE)</f>
        <v>hucuktlis r</v>
      </c>
      <c r="S6260" t="str">
        <f>VLOOKUP(C6260,lookups!$G$1:$H$3, 2, FALSE)</f>
        <v>smolt</v>
      </c>
    </row>
    <row r="6261" spans="1:19" x14ac:dyDescent="0.25">
      <c r="A6261" s="1">
        <v>34830</v>
      </c>
      <c r="B6261">
        <v>1</v>
      </c>
      <c r="C6261">
        <v>1</v>
      </c>
      <c r="D6261">
        <v>1</v>
      </c>
      <c r="E6261">
        <v>1995</v>
      </c>
      <c r="F6261">
        <v>101</v>
      </c>
      <c r="G6261">
        <v>1</v>
      </c>
      <c r="H6261">
        <v>44</v>
      </c>
      <c r="I6261">
        <v>0.66</v>
      </c>
      <c r="J6261">
        <v>0.59187516799999995</v>
      </c>
      <c r="M6261">
        <v>1</v>
      </c>
      <c r="N6261">
        <v>399</v>
      </c>
      <c r="O6261">
        <v>1</v>
      </c>
      <c r="P6261">
        <v>3</v>
      </c>
      <c r="Q6261" t="str">
        <f>VLOOKUP(M6261,lookups!$A$1:$B$7, 2, FALSE)</f>
        <v>trawl/fyke</v>
      </c>
      <c r="R6261" t="str">
        <f>VLOOKUP(N6261,lookups!$D$1:$E$6, 2, FALSE)</f>
        <v>hucuktlis r</v>
      </c>
      <c r="S6261" t="str">
        <f>VLOOKUP(C6261,lookups!$G$1:$H$3, 2, FALSE)</f>
        <v>smolt</v>
      </c>
    </row>
    <row r="6262" spans="1:19" x14ac:dyDescent="0.25">
      <c r="A6262" s="1">
        <v>34830</v>
      </c>
      <c r="B6262">
        <v>1</v>
      </c>
      <c r="C6262">
        <v>1</v>
      </c>
      <c r="D6262">
        <v>1</v>
      </c>
      <c r="E6262">
        <v>1995</v>
      </c>
      <c r="F6262">
        <v>102</v>
      </c>
      <c r="G6262">
        <v>1</v>
      </c>
      <c r="H6262">
        <v>47</v>
      </c>
      <c r="I6262">
        <v>0.81</v>
      </c>
      <c r="J6262">
        <v>0.72639225200000002</v>
      </c>
      <c r="M6262">
        <v>1</v>
      </c>
      <c r="N6262">
        <v>399</v>
      </c>
      <c r="O6262">
        <v>1</v>
      </c>
      <c r="P6262">
        <v>3</v>
      </c>
      <c r="Q6262" t="str">
        <f>VLOOKUP(M6262,lookups!$A$1:$B$7, 2, FALSE)</f>
        <v>trawl/fyke</v>
      </c>
      <c r="R6262" t="str">
        <f>VLOOKUP(N6262,lookups!$D$1:$E$6, 2, FALSE)</f>
        <v>hucuktlis r</v>
      </c>
      <c r="S6262" t="str">
        <f>VLOOKUP(C6262,lookups!$G$1:$H$3, 2, FALSE)</f>
        <v>smolt</v>
      </c>
    </row>
    <row r="6263" spans="1:19" x14ac:dyDescent="0.25">
      <c r="A6263" s="1">
        <v>34835</v>
      </c>
      <c r="B6263">
        <v>1</v>
      </c>
      <c r="C6263">
        <v>1</v>
      </c>
      <c r="D6263">
        <v>1</v>
      </c>
      <c r="E6263">
        <v>1995</v>
      </c>
      <c r="F6263">
        <v>1</v>
      </c>
      <c r="G6263">
        <v>1</v>
      </c>
      <c r="H6263">
        <v>53</v>
      </c>
      <c r="I6263">
        <v>1.19</v>
      </c>
      <c r="J6263">
        <v>1.3702904899999999</v>
      </c>
      <c r="M6263">
        <v>1</v>
      </c>
      <c r="N6263">
        <v>399</v>
      </c>
      <c r="O6263">
        <v>2</v>
      </c>
      <c r="P6263">
        <v>3</v>
      </c>
      <c r="Q6263" t="str">
        <f>VLOOKUP(M6263,lookups!$A$1:$B$7, 2, FALSE)</f>
        <v>trawl/fyke</v>
      </c>
      <c r="R6263" t="str">
        <f>VLOOKUP(N6263,lookups!$D$1:$E$6, 2, FALSE)</f>
        <v>hucuktlis r</v>
      </c>
      <c r="S6263" t="str">
        <f>VLOOKUP(C6263,lookups!$G$1:$H$3, 2, FALSE)</f>
        <v>smolt</v>
      </c>
    </row>
    <row r="6264" spans="1:19" x14ac:dyDescent="0.25">
      <c r="A6264" s="1">
        <v>34835</v>
      </c>
      <c r="B6264">
        <v>1</v>
      </c>
      <c r="C6264">
        <v>1</v>
      </c>
      <c r="D6264">
        <v>1</v>
      </c>
      <c r="E6264">
        <v>1995</v>
      </c>
      <c r="F6264">
        <v>2</v>
      </c>
      <c r="G6264">
        <v>1</v>
      </c>
      <c r="H6264">
        <v>48</v>
      </c>
      <c r="I6264">
        <v>0.99</v>
      </c>
      <c r="J6264">
        <v>1.139989567</v>
      </c>
      <c r="M6264">
        <v>1</v>
      </c>
      <c r="N6264">
        <v>399</v>
      </c>
      <c r="O6264">
        <v>2</v>
      </c>
      <c r="P6264">
        <v>3</v>
      </c>
      <c r="Q6264" t="str">
        <f>VLOOKUP(M6264,lookups!$A$1:$B$7, 2, FALSE)</f>
        <v>trawl/fyke</v>
      </c>
      <c r="R6264" t="str">
        <f>VLOOKUP(N6264,lookups!$D$1:$E$6, 2, FALSE)</f>
        <v>hucuktlis r</v>
      </c>
      <c r="S6264" t="str">
        <f>VLOOKUP(C6264,lookups!$G$1:$H$3, 2, FALSE)</f>
        <v>smolt</v>
      </c>
    </row>
    <row r="6265" spans="1:19" x14ac:dyDescent="0.25">
      <c r="A6265" s="1">
        <v>34835</v>
      </c>
      <c r="B6265">
        <v>1</v>
      </c>
      <c r="C6265">
        <v>1</v>
      </c>
      <c r="D6265">
        <v>1</v>
      </c>
      <c r="E6265">
        <v>1995</v>
      </c>
      <c r="F6265">
        <v>3</v>
      </c>
      <c r="G6265">
        <v>1</v>
      </c>
      <c r="H6265">
        <v>56</v>
      </c>
      <c r="I6265">
        <v>1.46</v>
      </c>
      <c r="J6265">
        <v>1.681196736</v>
      </c>
      <c r="M6265">
        <v>1</v>
      </c>
      <c r="N6265">
        <v>399</v>
      </c>
      <c r="O6265">
        <v>2</v>
      </c>
      <c r="P6265">
        <v>3</v>
      </c>
      <c r="Q6265" t="str">
        <f>VLOOKUP(M6265,lookups!$A$1:$B$7, 2, FALSE)</f>
        <v>trawl/fyke</v>
      </c>
      <c r="R6265" t="str">
        <f>VLOOKUP(N6265,lookups!$D$1:$E$6, 2, FALSE)</f>
        <v>hucuktlis r</v>
      </c>
      <c r="S6265" t="str">
        <f>VLOOKUP(C6265,lookups!$G$1:$H$3, 2, FALSE)</f>
        <v>smolt</v>
      </c>
    </row>
    <row r="6266" spans="1:19" x14ac:dyDescent="0.25">
      <c r="A6266" s="1">
        <v>34835</v>
      </c>
      <c r="B6266">
        <v>1</v>
      </c>
      <c r="C6266">
        <v>1</v>
      </c>
      <c r="D6266">
        <v>1</v>
      </c>
      <c r="E6266">
        <v>1995</v>
      </c>
      <c r="F6266">
        <v>4</v>
      </c>
      <c r="G6266">
        <v>1</v>
      </c>
      <c r="H6266">
        <v>54</v>
      </c>
      <c r="I6266">
        <v>1.37</v>
      </c>
      <c r="J6266">
        <v>1.57756132</v>
      </c>
      <c r="M6266">
        <v>1</v>
      </c>
      <c r="N6266">
        <v>399</v>
      </c>
      <c r="O6266">
        <v>2</v>
      </c>
      <c r="P6266">
        <v>3</v>
      </c>
      <c r="Q6266" t="str">
        <f>VLOOKUP(M6266,lookups!$A$1:$B$7, 2, FALSE)</f>
        <v>trawl/fyke</v>
      </c>
      <c r="R6266" t="str">
        <f>VLOOKUP(N6266,lookups!$D$1:$E$6, 2, FALSE)</f>
        <v>hucuktlis r</v>
      </c>
      <c r="S6266" t="str">
        <f>VLOOKUP(C6266,lookups!$G$1:$H$3, 2, FALSE)</f>
        <v>smolt</v>
      </c>
    </row>
    <row r="6267" spans="1:19" x14ac:dyDescent="0.25">
      <c r="A6267" s="1">
        <v>34835</v>
      </c>
      <c r="B6267">
        <v>1</v>
      </c>
      <c r="C6267">
        <v>1</v>
      </c>
      <c r="D6267">
        <v>1</v>
      </c>
      <c r="E6267">
        <v>1995</v>
      </c>
      <c r="F6267">
        <v>5</v>
      </c>
      <c r="G6267">
        <v>1</v>
      </c>
      <c r="H6267">
        <v>51</v>
      </c>
      <c r="I6267">
        <v>1.06</v>
      </c>
      <c r="J6267">
        <v>1.2205948900000001</v>
      </c>
      <c r="M6267">
        <v>1</v>
      </c>
      <c r="N6267">
        <v>399</v>
      </c>
      <c r="O6267">
        <v>2</v>
      </c>
      <c r="P6267">
        <v>3</v>
      </c>
      <c r="Q6267" t="str">
        <f>VLOOKUP(M6267,lookups!$A$1:$B$7, 2, FALSE)</f>
        <v>trawl/fyke</v>
      </c>
      <c r="R6267" t="str">
        <f>VLOOKUP(N6267,lookups!$D$1:$E$6, 2, FALSE)</f>
        <v>hucuktlis r</v>
      </c>
      <c r="S6267" t="str">
        <f>VLOOKUP(C6267,lookups!$G$1:$H$3, 2, FALSE)</f>
        <v>smolt</v>
      </c>
    </row>
    <row r="6268" spans="1:19" x14ac:dyDescent="0.25">
      <c r="A6268" s="1">
        <v>34835</v>
      </c>
      <c r="B6268">
        <v>1</v>
      </c>
      <c r="C6268">
        <v>1</v>
      </c>
      <c r="D6268">
        <v>1</v>
      </c>
      <c r="E6268">
        <v>1995</v>
      </c>
      <c r="F6268">
        <v>6</v>
      </c>
      <c r="G6268">
        <v>1</v>
      </c>
      <c r="H6268">
        <v>52</v>
      </c>
      <c r="I6268">
        <v>1.07</v>
      </c>
      <c r="J6268">
        <v>1.2321099360000001</v>
      </c>
      <c r="M6268">
        <v>1</v>
      </c>
      <c r="N6268">
        <v>399</v>
      </c>
      <c r="O6268">
        <v>2</v>
      </c>
      <c r="P6268">
        <v>3</v>
      </c>
      <c r="Q6268" t="str">
        <f>VLOOKUP(M6268,lookups!$A$1:$B$7, 2, FALSE)</f>
        <v>trawl/fyke</v>
      </c>
      <c r="R6268" t="str">
        <f>VLOOKUP(N6268,lookups!$D$1:$E$6, 2, FALSE)</f>
        <v>hucuktlis r</v>
      </c>
      <c r="S6268" t="str">
        <f>VLOOKUP(C6268,lookups!$G$1:$H$3, 2, FALSE)</f>
        <v>smolt</v>
      </c>
    </row>
    <row r="6269" spans="1:19" x14ac:dyDescent="0.25">
      <c r="A6269" s="1">
        <v>34835</v>
      </c>
      <c r="B6269">
        <v>1</v>
      </c>
      <c r="C6269">
        <v>1</v>
      </c>
      <c r="D6269">
        <v>1</v>
      </c>
      <c r="E6269">
        <v>1995</v>
      </c>
      <c r="F6269">
        <v>7</v>
      </c>
      <c r="G6269">
        <v>1</v>
      </c>
      <c r="H6269">
        <v>52</v>
      </c>
      <c r="I6269">
        <v>1.06</v>
      </c>
      <c r="J6269">
        <v>1.2205948900000001</v>
      </c>
      <c r="M6269">
        <v>1</v>
      </c>
      <c r="N6269">
        <v>399</v>
      </c>
      <c r="O6269">
        <v>2</v>
      </c>
      <c r="P6269">
        <v>3</v>
      </c>
      <c r="Q6269" t="str">
        <f>VLOOKUP(M6269,lookups!$A$1:$B$7, 2, FALSE)</f>
        <v>trawl/fyke</v>
      </c>
      <c r="R6269" t="str">
        <f>VLOOKUP(N6269,lookups!$D$1:$E$6, 2, FALSE)</f>
        <v>hucuktlis r</v>
      </c>
      <c r="S6269" t="str">
        <f>VLOOKUP(C6269,lookups!$G$1:$H$3, 2, FALSE)</f>
        <v>smolt</v>
      </c>
    </row>
    <row r="6270" spans="1:19" x14ac:dyDescent="0.25">
      <c r="A6270" s="1">
        <v>34835</v>
      </c>
      <c r="B6270">
        <v>1</v>
      </c>
      <c r="C6270">
        <v>1</v>
      </c>
      <c r="D6270">
        <v>1</v>
      </c>
      <c r="E6270">
        <v>1995</v>
      </c>
      <c r="F6270">
        <v>8</v>
      </c>
      <c r="G6270">
        <v>1</v>
      </c>
      <c r="H6270">
        <v>53</v>
      </c>
      <c r="I6270">
        <v>1.1000000000000001</v>
      </c>
      <c r="J6270">
        <v>1.2666550750000001</v>
      </c>
      <c r="M6270">
        <v>1</v>
      </c>
      <c r="N6270">
        <v>399</v>
      </c>
      <c r="O6270">
        <v>2</v>
      </c>
      <c r="P6270">
        <v>3</v>
      </c>
      <c r="Q6270" t="str">
        <f>VLOOKUP(M6270,lookups!$A$1:$B$7, 2, FALSE)</f>
        <v>trawl/fyke</v>
      </c>
      <c r="R6270" t="str">
        <f>VLOOKUP(N6270,lookups!$D$1:$E$6, 2, FALSE)</f>
        <v>hucuktlis r</v>
      </c>
      <c r="S6270" t="str">
        <f>VLOOKUP(C6270,lookups!$G$1:$H$3, 2, FALSE)</f>
        <v>smolt</v>
      </c>
    </row>
    <row r="6271" spans="1:19" x14ac:dyDescent="0.25">
      <c r="A6271" s="1">
        <v>34835</v>
      </c>
      <c r="B6271">
        <v>1</v>
      </c>
      <c r="C6271">
        <v>1</v>
      </c>
      <c r="D6271">
        <v>1</v>
      </c>
      <c r="E6271">
        <v>1995</v>
      </c>
      <c r="F6271">
        <v>9</v>
      </c>
      <c r="G6271">
        <v>1</v>
      </c>
      <c r="H6271">
        <v>53</v>
      </c>
      <c r="I6271">
        <v>1.1100000000000001</v>
      </c>
      <c r="J6271">
        <v>1.278170121</v>
      </c>
      <c r="M6271">
        <v>1</v>
      </c>
      <c r="N6271">
        <v>399</v>
      </c>
      <c r="O6271">
        <v>2</v>
      </c>
      <c r="P6271">
        <v>3</v>
      </c>
      <c r="Q6271" t="str">
        <f>VLOOKUP(M6271,lookups!$A$1:$B$7, 2, FALSE)</f>
        <v>trawl/fyke</v>
      </c>
      <c r="R6271" t="str">
        <f>VLOOKUP(N6271,lookups!$D$1:$E$6, 2, FALSE)</f>
        <v>hucuktlis r</v>
      </c>
      <c r="S6271" t="str">
        <f>VLOOKUP(C6271,lookups!$G$1:$H$3, 2, FALSE)</f>
        <v>smolt</v>
      </c>
    </row>
    <row r="6272" spans="1:19" x14ac:dyDescent="0.25">
      <c r="A6272" s="1">
        <v>34835</v>
      </c>
      <c r="B6272">
        <v>1</v>
      </c>
      <c r="C6272">
        <v>1</v>
      </c>
      <c r="D6272">
        <v>1</v>
      </c>
      <c r="E6272">
        <v>1995</v>
      </c>
      <c r="F6272">
        <v>10</v>
      </c>
      <c r="G6272">
        <v>1</v>
      </c>
      <c r="H6272">
        <v>48</v>
      </c>
      <c r="I6272">
        <v>0.88</v>
      </c>
      <c r="J6272">
        <v>1.01332406</v>
      </c>
      <c r="M6272">
        <v>1</v>
      </c>
      <c r="N6272">
        <v>399</v>
      </c>
      <c r="O6272">
        <v>2</v>
      </c>
      <c r="P6272">
        <v>3</v>
      </c>
      <c r="Q6272" t="str">
        <f>VLOOKUP(M6272,lookups!$A$1:$B$7, 2, FALSE)</f>
        <v>trawl/fyke</v>
      </c>
      <c r="R6272" t="str">
        <f>VLOOKUP(N6272,lookups!$D$1:$E$6, 2, FALSE)</f>
        <v>hucuktlis r</v>
      </c>
      <c r="S6272" t="str">
        <f>VLOOKUP(C6272,lookups!$G$1:$H$3, 2, FALSE)</f>
        <v>smolt</v>
      </c>
    </row>
    <row r="6273" spans="1:19" x14ac:dyDescent="0.25">
      <c r="A6273" s="1">
        <v>34835</v>
      </c>
      <c r="B6273">
        <v>1</v>
      </c>
      <c r="C6273">
        <v>1</v>
      </c>
      <c r="D6273">
        <v>1</v>
      </c>
      <c r="E6273">
        <v>1995</v>
      </c>
      <c r="F6273">
        <v>11</v>
      </c>
      <c r="G6273">
        <v>1</v>
      </c>
      <c r="H6273">
        <v>49</v>
      </c>
      <c r="I6273">
        <v>1.03</v>
      </c>
      <c r="J6273">
        <v>1.186049752</v>
      </c>
      <c r="M6273">
        <v>1</v>
      </c>
      <c r="N6273">
        <v>399</v>
      </c>
      <c r="O6273">
        <v>2</v>
      </c>
      <c r="P6273">
        <v>3</v>
      </c>
      <c r="Q6273" t="str">
        <f>VLOOKUP(M6273,lookups!$A$1:$B$7, 2, FALSE)</f>
        <v>trawl/fyke</v>
      </c>
      <c r="R6273" t="str">
        <f>VLOOKUP(N6273,lookups!$D$1:$E$6, 2, FALSE)</f>
        <v>hucuktlis r</v>
      </c>
      <c r="S6273" t="str">
        <f>VLOOKUP(C6273,lookups!$G$1:$H$3, 2, FALSE)</f>
        <v>smolt</v>
      </c>
    </row>
    <row r="6274" spans="1:19" x14ac:dyDescent="0.25">
      <c r="A6274" s="1">
        <v>34835</v>
      </c>
      <c r="B6274">
        <v>1</v>
      </c>
      <c r="C6274">
        <v>1</v>
      </c>
      <c r="D6274">
        <v>1</v>
      </c>
      <c r="E6274">
        <v>1995</v>
      </c>
      <c r="F6274">
        <v>12</v>
      </c>
      <c r="G6274">
        <v>1</v>
      </c>
      <c r="H6274">
        <v>51</v>
      </c>
      <c r="I6274">
        <v>1.1100000000000001</v>
      </c>
      <c r="J6274">
        <v>1.278170121</v>
      </c>
      <c r="M6274">
        <v>1</v>
      </c>
      <c r="N6274">
        <v>399</v>
      </c>
      <c r="O6274">
        <v>2</v>
      </c>
      <c r="P6274">
        <v>3</v>
      </c>
      <c r="Q6274" t="str">
        <f>VLOOKUP(M6274,lookups!$A$1:$B$7, 2, FALSE)</f>
        <v>trawl/fyke</v>
      </c>
      <c r="R6274" t="str">
        <f>VLOOKUP(N6274,lookups!$D$1:$E$6, 2, FALSE)</f>
        <v>hucuktlis r</v>
      </c>
      <c r="S6274" t="str">
        <f>VLOOKUP(C6274,lookups!$G$1:$H$3, 2, FALSE)</f>
        <v>smolt</v>
      </c>
    </row>
    <row r="6275" spans="1:19" x14ac:dyDescent="0.25">
      <c r="A6275" s="1">
        <v>34835</v>
      </c>
      <c r="B6275">
        <v>1</v>
      </c>
      <c r="C6275">
        <v>1</v>
      </c>
      <c r="D6275">
        <v>1</v>
      </c>
      <c r="E6275">
        <v>1995</v>
      </c>
      <c r="F6275">
        <v>13</v>
      </c>
      <c r="G6275">
        <v>1</v>
      </c>
      <c r="H6275">
        <v>52</v>
      </c>
      <c r="I6275">
        <v>1.21</v>
      </c>
      <c r="J6275">
        <v>1.3933205820000001</v>
      </c>
      <c r="M6275">
        <v>1</v>
      </c>
      <c r="N6275">
        <v>399</v>
      </c>
      <c r="O6275">
        <v>2</v>
      </c>
      <c r="P6275">
        <v>3</v>
      </c>
      <c r="Q6275" t="str">
        <f>VLOOKUP(M6275,lookups!$A$1:$B$7, 2, FALSE)</f>
        <v>trawl/fyke</v>
      </c>
      <c r="R6275" t="str">
        <f>VLOOKUP(N6275,lookups!$D$1:$E$6, 2, FALSE)</f>
        <v>hucuktlis r</v>
      </c>
      <c r="S6275" t="str">
        <f>VLOOKUP(C6275,lookups!$G$1:$H$3, 2, FALSE)</f>
        <v>smolt</v>
      </c>
    </row>
    <row r="6276" spans="1:19" x14ac:dyDescent="0.25">
      <c r="A6276" s="1">
        <v>34835</v>
      </c>
      <c r="B6276">
        <v>1</v>
      </c>
      <c r="C6276">
        <v>1</v>
      </c>
      <c r="D6276">
        <v>1</v>
      </c>
      <c r="E6276">
        <v>1995</v>
      </c>
      <c r="F6276">
        <v>14</v>
      </c>
      <c r="G6276">
        <v>1</v>
      </c>
      <c r="H6276">
        <v>57</v>
      </c>
      <c r="I6276">
        <v>1.37</v>
      </c>
      <c r="J6276">
        <v>1.57756132</v>
      </c>
      <c r="M6276">
        <v>1</v>
      </c>
      <c r="N6276">
        <v>399</v>
      </c>
      <c r="O6276">
        <v>2</v>
      </c>
      <c r="P6276">
        <v>3</v>
      </c>
      <c r="Q6276" t="str">
        <f>VLOOKUP(M6276,lookups!$A$1:$B$7, 2, FALSE)</f>
        <v>trawl/fyke</v>
      </c>
      <c r="R6276" t="str">
        <f>VLOOKUP(N6276,lookups!$D$1:$E$6, 2, FALSE)</f>
        <v>hucuktlis r</v>
      </c>
      <c r="S6276" t="str">
        <f>VLOOKUP(C6276,lookups!$G$1:$H$3, 2, FALSE)</f>
        <v>smolt</v>
      </c>
    </row>
    <row r="6277" spans="1:19" x14ac:dyDescent="0.25">
      <c r="A6277" s="1">
        <v>34835</v>
      </c>
      <c r="B6277">
        <v>1</v>
      </c>
      <c r="C6277">
        <v>1</v>
      </c>
      <c r="D6277">
        <v>1</v>
      </c>
      <c r="E6277">
        <v>1995</v>
      </c>
      <c r="F6277">
        <v>15</v>
      </c>
      <c r="G6277">
        <v>1</v>
      </c>
      <c r="H6277">
        <v>49</v>
      </c>
      <c r="I6277">
        <v>1.1599999999999999</v>
      </c>
      <c r="J6277">
        <v>1.335745352</v>
      </c>
      <c r="M6277">
        <v>1</v>
      </c>
      <c r="N6277">
        <v>399</v>
      </c>
      <c r="O6277">
        <v>2</v>
      </c>
      <c r="P6277">
        <v>3</v>
      </c>
      <c r="Q6277" t="str">
        <f>VLOOKUP(M6277,lookups!$A$1:$B$7, 2, FALSE)</f>
        <v>trawl/fyke</v>
      </c>
      <c r="R6277" t="str">
        <f>VLOOKUP(N6277,lookups!$D$1:$E$6, 2, FALSE)</f>
        <v>hucuktlis r</v>
      </c>
      <c r="S6277" t="str">
        <f>VLOOKUP(C6277,lookups!$G$1:$H$3, 2, FALSE)</f>
        <v>smolt</v>
      </c>
    </row>
    <row r="6278" spans="1:19" x14ac:dyDescent="0.25">
      <c r="A6278" s="1">
        <v>34835</v>
      </c>
      <c r="B6278">
        <v>1</v>
      </c>
      <c r="C6278">
        <v>1</v>
      </c>
      <c r="D6278">
        <v>1</v>
      </c>
      <c r="E6278">
        <v>1995</v>
      </c>
      <c r="F6278">
        <v>16</v>
      </c>
      <c r="G6278">
        <v>1</v>
      </c>
      <c r="H6278">
        <v>47</v>
      </c>
      <c r="I6278">
        <v>0.76</v>
      </c>
      <c r="J6278">
        <v>0.87514350600000002</v>
      </c>
      <c r="M6278">
        <v>1</v>
      </c>
      <c r="N6278">
        <v>399</v>
      </c>
      <c r="O6278">
        <v>2</v>
      </c>
      <c r="P6278">
        <v>3</v>
      </c>
      <c r="Q6278" t="str">
        <f>VLOOKUP(M6278,lookups!$A$1:$B$7, 2, FALSE)</f>
        <v>trawl/fyke</v>
      </c>
      <c r="R6278" t="str">
        <f>VLOOKUP(N6278,lookups!$D$1:$E$6, 2, FALSE)</f>
        <v>hucuktlis r</v>
      </c>
      <c r="S6278" t="str">
        <f>VLOOKUP(C6278,lookups!$G$1:$H$3, 2, FALSE)</f>
        <v>smolt</v>
      </c>
    </row>
    <row r="6279" spans="1:19" x14ac:dyDescent="0.25">
      <c r="A6279" s="1">
        <v>34835</v>
      </c>
      <c r="B6279">
        <v>1</v>
      </c>
      <c r="C6279">
        <v>1</v>
      </c>
      <c r="D6279">
        <v>1</v>
      </c>
      <c r="E6279">
        <v>1995</v>
      </c>
      <c r="F6279">
        <v>17</v>
      </c>
      <c r="G6279">
        <v>1</v>
      </c>
      <c r="H6279">
        <v>53</v>
      </c>
      <c r="I6279">
        <v>1.1000000000000001</v>
      </c>
      <c r="J6279">
        <v>1.2666550750000001</v>
      </c>
      <c r="M6279">
        <v>1</v>
      </c>
      <c r="N6279">
        <v>399</v>
      </c>
      <c r="O6279">
        <v>2</v>
      </c>
      <c r="P6279">
        <v>3</v>
      </c>
      <c r="Q6279" t="str">
        <f>VLOOKUP(M6279,lookups!$A$1:$B$7, 2, FALSE)</f>
        <v>trawl/fyke</v>
      </c>
      <c r="R6279" t="str">
        <f>VLOOKUP(N6279,lookups!$D$1:$E$6, 2, FALSE)</f>
        <v>hucuktlis r</v>
      </c>
      <c r="S6279" t="str">
        <f>VLOOKUP(C6279,lookups!$G$1:$H$3, 2, FALSE)</f>
        <v>smolt</v>
      </c>
    </row>
    <row r="6280" spans="1:19" x14ac:dyDescent="0.25">
      <c r="A6280" s="1">
        <v>34835</v>
      </c>
      <c r="B6280">
        <v>1</v>
      </c>
      <c r="C6280">
        <v>1</v>
      </c>
      <c r="D6280">
        <v>1</v>
      </c>
      <c r="E6280">
        <v>1995</v>
      </c>
      <c r="F6280">
        <v>18</v>
      </c>
      <c r="G6280">
        <v>1</v>
      </c>
      <c r="H6280">
        <v>53</v>
      </c>
      <c r="I6280">
        <v>1.18</v>
      </c>
      <c r="J6280">
        <v>1.3587754439999999</v>
      </c>
      <c r="M6280">
        <v>1</v>
      </c>
      <c r="N6280">
        <v>399</v>
      </c>
      <c r="O6280">
        <v>2</v>
      </c>
      <c r="P6280">
        <v>3</v>
      </c>
      <c r="Q6280" t="str">
        <f>VLOOKUP(M6280,lookups!$A$1:$B$7, 2, FALSE)</f>
        <v>trawl/fyke</v>
      </c>
      <c r="R6280" t="str">
        <f>VLOOKUP(N6280,lookups!$D$1:$E$6, 2, FALSE)</f>
        <v>hucuktlis r</v>
      </c>
      <c r="S6280" t="str">
        <f>VLOOKUP(C6280,lookups!$G$1:$H$3, 2, FALSE)</f>
        <v>smolt</v>
      </c>
    </row>
    <row r="6281" spans="1:19" x14ac:dyDescent="0.25">
      <c r="A6281" s="1">
        <v>34835</v>
      </c>
      <c r="B6281">
        <v>1</v>
      </c>
      <c r="C6281">
        <v>1</v>
      </c>
      <c r="D6281">
        <v>1</v>
      </c>
      <c r="E6281">
        <v>1995</v>
      </c>
      <c r="F6281">
        <v>19</v>
      </c>
      <c r="G6281">
        <v>1</v>
      </c>
      <c r="H6281">
        <v>48</v>
      </c>
      <c r="I6281">
        <v>0.94</v>
      </c>
      <c r="J6281">
        <v>1.0824143369999999</v>
      </c>
      <c r="M6281">
        <v>1</v>
      </c>
      <c r="N6281">
        <v>399</v>
      </c>
      <c r="O6281">
        <v>2</v>
      </c>
      <c r="P6281">
        <v>3</v>
      </c>
      <c r="Q6281" t="str">
        <f>VLOOKUP(M6281,lookups!$A$1:$B$7, 2, FALSE)</f>
        <v>trawl/fyke</v>
      </c>
      <c r="R6281" t="str">
        <f>VLOOKUP(N6281,lookups!$D$1:$E$6, 2, FALSE)</f>
        <v>hucuktlis r</v>
      </c>
      <c r="S6281" t="str">
        <f>VLOOKUP(C6281,lookups!$G$1:$H$3, 2, FALSE)</f>
        <v>smolt</v>
      </c>
    </row>
    <row r="6282" spans="1:19" x14ac:dyDescent="0.25">
      <c r="A6282" s="1">
        <v>34835</v>
      </c>
      <c r="B6282">
        <v>1</v>
      </c>
      <c r="C6282">
        <v>1</v>
      </c>
      <c r="D6282">
        <v>1</v>
      </c>
      <c r="E6282">
        <v>1995</v>
      </c>
      <c r="F6282">
        <v>20</v>
      </c>
      <c r="G6282">
        <v>1</v>
      </c>
      <c r="H6282">
        <v>74</v>
      </c>
      <c r="I6282">
        <v>3</v>
      </c>
      <c r="J6282">
        <v>3.4545138409999998</v>
      </c>
      <c r="M6282">
        <v>1</v>
      </c>
      <c r="N6282">
        <v>399</v>
      </c>
      <c r="O6282">
        <v>2</v>
      </c>
      <c r="P6282">
        <v>3</v>
      </c>
      <c r="Q6282" t="str">
        <f>VLOOKUP(M6282,lookups!$A$1:$B$7, 2, FALSE)</f>
        <v>trawl/fyke</v>
      </c>
      <c r="R6282" t="str">
        <f>VLOOKUP(N6282,lookups!$D$1:$E$6, 2, FALSE)</f>
        <v>hucuktlis r</v>
      </c>
      <c r="S6282" t="str">
        <f>VLOOKUP(C6282,lookups!$G$1:$H$3, 2, FALSE)</f>
        <v>smolt</v>
      </c>
    </row>
    <row r="6283" spans="1:19" x14ac:dyDescent="0.25">
      <c r="A6283" s="1">
        <v>34835</v>
      </c>
      <c r="B6283">
        <v>1</v>
      </c>
      <c r="C6283">
        <v>1</v>
      </c>
      <c r="D6283">
        <v>1</v>
      </c>
      <c r="E6283">
        <v>1995</v>
      </c>
      <c r="F6283">
        <v>21</v>
      </c>
      <c r="G6283">
        <v>1</v>
      </c>
      <c r="H6283">
        <v>52</v>
      </c>
      <c r="I6283">
        <v>1.0900000000000001</v>
      </c>
      <c r="J6283">
        <v>1.2551400290000001</v>
      </c>
      <c r="M6283">
        <v>1</v>
      </c>
      <c r="N6283">
        <v>399</v>
      </c>
      <c r="O6283">
        <v>2</v>
      </c>
      <c r="P6283">
        <v>3</v>
      </c>
      <c r="Q6283" t="str">
        <f>VLOOKUP(M6283,lookups!$A$1:$B$7, 2, FALSE)</f>
        <v>trawl/fyke</v>
      </c>
      <c r="R6283" t="str">
        <f>VLOOKUP(N6283,lookups!$D$1:$E$6, 2, FALSE)</f>
        <v>hucuktlis r</v>
      </c>
      <c r="S6283" t="str">
        <f>VLOOKUP(C6283,lookups!$G$1:$H$3, 2, FALSE)</f>
        <v>smolt</v>
      </c>
    </row>
    <row r="6284" spans="1:19" x14ac:dyDescent="0.25">
      <c r="A6284" s="1">
        <v>34835</v>
      </c>
      <c r="B6284">
        <v>1</v>
      </c>
      <c r="C6284">
        <v>1</v>
      </c>
      <c r="D6284">
        <v>1</v>
      </c>
      <c r="E6284">
        <v>1995</v>
      </c>
      <c r="F6284">
        <v>22</v>
      </c>
      <c r="G6284">
        <v>1</v>
      </c>
      <c r="H6284">
        <v>55</v>
      </c>
      <c r="I6284">
        <v>1.41</v>
      </c>
      <c r="J6284">
        <v>1.623621505</v>
      </c>
      <c r="M6284">
        <v>1</v>
      </c>
      <c r="N6284">
        <v>399</v>
      </c>
      <c r="O6284">
        <v>2</v>
      </c>
      <c r="P6284">
        <v>3</v>
      </c>
      <c r="Q6284" t="str">
        <f>VLOOKUP(M6284,lookups!$A$1:$B$7, 2, FALSE)</f>
        <v>trawl/fyke</v>
      </c>
      <c r="R6284" t="str">
        <f>VLOOKUP(N6284,lookups!$D$1:$E$6, 2, FALSE)</f>
        <v>hucuktlis r</v>
      </c>
      <c r="S6284" t="str">
        <f>VLOOKUP(C6284,lookups!$G$1:$H$3, 2, FALSE)</f>
        <v>smolt</v>
      </c>
    </row>
    <row r="6285" spans="1:19" x14ac:dyDescent="0.25">
      <c r="A6285" s="1">
        <v>34835</v>
      </c>
      <c r="B6285">
        <v>1</v>
      </c>
      <c r="C6285">
        <v>1</v>
      </c>
      <c r="D6285">
        <v>1</v>
      </c>
      <c r="E6285">
        <v>1995</v>
      </c>
      <c r="F6285">
        <v>23</v>
      </c>
      <c r="G6285">
        <v>1</v>
      </c>
      <c r="H6285">
        <v>52</v>
      </c>
      <c r="I6285">
        <v>1.1499999999999999</v>
      </c>
      <c r="J6285">
        <v>1.324230306</v>
      </c>
      <c r="M6285">
        <v>1</v>
      </c>
      <c r="N6285">
        <v>399</v>
      </c>
      <c r="O6285">
        <v>2</v>
      </c>
      <c r="P6285">
        <v>3</v>
      </c>
      <c r="Q6285" t="str">
        <f>VLOOKUP(M6285,lookups!$A$1:$B$7, 2, FALSE)</f>
        <v>trawl/fyke</v>
      </c>
      <c r="R6285" t="str">
        <f>VLOOKUP(N6285,lookups!$D$1:$E$6, 2, FALSE)</f>
        <v>hucuktlis r</v>
      </c>
      <c r="S6285" t="str">
        <f>VLOOKUP(C6285,lookups!$G$1:$H$3, 2, FALSE)</f>
        <v>smolt</v>
      </c>
    </row>
    <row r="6286" spans="1:19" x14ac:dyDescent="0.25">
      <c r="A6286" s="1">
        <v>34835</v>
      </c>
      <c r="B6286">
        <v>1</v>
      </c>
      <c r="C6286">
        <v>1</v>
      </c>
      <c r="D6286">
        <v>1</v>
      </c>
      <c r="E6286">
        <v>1995</v>
      </c>
      <c r="F6286">
        <v>24</v>
      </c>
      <c r="G6286">
        <v>1</v>
      </c>
      <c r="H6286">
        <v>50</v>
      </c>
      <c r="I6286">
        <v>1.0900000000000001</v>
      </c>
      <c r="J6286">
        <v>1.2551400290000001</v>
      </c>
      <c r="M6286">
        <v>1</v>
      </c>
      <c r="N6286">
        <v>399</v>
      </c>
      <c r="O6286">
        <v>2</v>
      </c>
      <c r="P6286">
        <v>3</v>
      </c>
      <c r="Q6286" t="str">
        <f>VLOOKUP(M6286,lookups!$A$1:$B$7, 2, FALSE)</f>
        <v>trawl/fyke</v>
      </c>
      <c r="R6286" t="str">
        <f>VLOOKUP(N6286,lookups!$D$1:$E$6, 2, FALSE)</f>
        <v>hucuktlis r</v>
      </c>
      <c r="S6286" t="str">
        <f>VLOOKUP(C6286,lookups!$G$1:$H$3, 2, FALSE)</f>
        <v>smolt</v>
      </c>
    </row>
    <row r="6287" spans="1:19" x14ac:dyDescent="0.25">
      <c r="A6287" s="1">
        <v>34835</v>
      </c>
      <c r="B6287">
        <v>1</v>
      </c>
      <c r="C6287">
        <v>1</v>
      </c>
      <c r="D6287">
        <v>1</v>
      </c>
      <c r="E6287">
        <v>1995</v>
      </c>
      <c r="F6287">
        <v>25</v>
      </c>
      <c r="G6287">
        <v>1</v>
      </c>
      <c r="H6287">
        <v>52</v>
      </c>
      <c r="I6287">
        <v>1.04</v>
      </c>
      <c r="J6287">
        <v>1.1975647979999999</v>
      </c>
      <c r="M6287">
        <v>1</v>
      </c>
      <c r="N6287">
        <v>399</v>
      </c>
      <c r="O6287">
        <v>2</v>
      </c>
      <c r="P6287">
        <v>3</v>
      </c>
      <c r="Q6287" t="str">
        <f>VLOOKUP(M6287,lookups!$A$1:$B$7, 2, FALSE)</f>
        <v>trawl/fyke</v>
      </c>
      <c r="R6287" t="str">
        <f>VLOOKUP(N6287,lookups!$D$1:$E$6, 2, FALSE)</f>
        <v>hucuktlis r</v>
      </c>
      <c r="S6287" t="str">
        <f>VLOOKUP(C6287,lookups!$G$1:$H$3, 2, FALSE)</f>
        <v>smolt</v>
      </c>
    </row>
    <row r="6288" spans="1:19" x14ac:dyDescent="0.25">
      <c r="A6288" s="1">
        <v>34835</v>
      </c>
      <c r="B6288">
        <v>1</v>
      </c>
      <c r="C6288">
        <v>1</v>
      </c>
      <c r="D6288">
        <v>1</v>
      </c>
      <c r="E6288">
        <v>1995</v>
      </c>
      <c r="F6288">
        <v>26</v>
      </c>
      <c r="G6288">
        <v>1</v>
      </c>
      <c r="H6288">
        <v>54</v>
      </c>
      <c r="I6288">
        <v>1.1000000000000001</v>
      </c>
      <c r="J6288">
        <v>1.2666550750000001</v>
      </c>
      <c r="M6288">
        <v>1</v>
      </c>
      <c r="N6288">
        <v>399</v>
      </c>
      <c r="O6288">
        <v>2</v>
      </c>
      <c r="P6288">
        <v>3</v>
      </c>
      <c r="Q6288" t="str">
        <f>VLOOKUP(M6288,lookups!$A$1:$B$7, 2, FALSE)</f>
        <v>trawl/fyke</v>
      </c>
      <c r="R6288" t="str">
        <f>VLOOKUP(N6288,lookups!$D$1:$E$6, 2, FALSE)</f>
        <v>hucuktlis r</v>
      </c>
      <c r="S6288" t="str">
        <f>VLOOKUP(C6288,lookups!$G$1:$H$3, 2, FALSE)</f>
        <v>smolt</v>
      </c>
    </row>
    <row r="6289" spans="1:19" x14ac:dyDescent="0.25">
      <c r="A6289" s="1">
        <v>34835</v>
      </c>
      <c r="B6289">
        <v>1</v>
      </c>
      <c r="C6289">
        <v>1</v>
      </c>
      <c r="D6289">
        <v>1</v>
      </c>
      <c r="E6289">
        <v>1995</v>
      </c>
      <c r="F6289">
        <v>27</v>
      </c>
      <c r="G6289">
        <v>1</v>
      </c>
      <c r="H6289">
        <v>48</v>
      </c>
      <c r="I6289">
        <v>0.91</v>
      </c>
      <c r="J6289">
        <v>1.0478691979999999</v>
      </c>
      <c r="M6289">
        <v>1</v>
      </c>
      <c r="N6289">
        <v>399</v>
      </c>
      <c r="O6289">
        <v>2</v>
      </c>
      <c r="P6289">
        <v>3</v>
      </c>
      <c r="Q6289" t="str">
        <f>VLOOKUP(M6289,lookups!$A$1:$B$7, 2, FALSE)</f>
        <v>trawl/fyke</v>
      </c>
      <c r="R6289" t="str">
        <f>VLOOKUP(N6289,lookups!$D$1:$E$6, 2, FALSE)</f>
        <v>hucuktlis r</v>
      </c>
      <c r="S6289" t="str">
        <f>VLOOKUP(C6289,lookups!$G$1:$H$3, 2, FALSE)</f>
        <v>smolt</v>
      </c>
    </row>
    <row r="6290" spans="1:19" x14ac:dyDescent="0.25">
      <c r="A6290" s="1">
        <v>34835</v>
      </c>
      <c r="B6290">
        <v>1</v>
      </c>
      <c r="C6290">
        <v>1</v>
      </c>
      <c r="D6290">
        <v>1</v>
      </c>
      <c r="E6290">
        <v>1995</v>
      </c>
      <c r="F6290">
        <v>28</v>
      </c>
      <c r="G6290">
        <v>1</v>
      </c>
      <c r="H6290">
        <v>54</v>
      </c>
      <c r="I6290">
        <v>1.1299999999999999</v>
      </c>
      <c r="J6290">
        <v>1.301200213</v>
      </c>
      <c r="M6290">
        <v>1</v>
      </c>
      <c r="N6290">
        <v>399</v>
      </c>
      <c r="O6290">
        <v>2</v>
      </c>
      <c r="P6290">
        <v>3</v>
      </c>
      <c r="Q6290" t="str">
        <f>VLOOKUP(M6290,lookups!$A$1:$B$7, 2, FALSE)</f>
        <v>trawl/fyke</v>
      </c>
      <c r="R6290" t="str">
        <f>VLOOKUP(N6290,lookups!$D$1:$E$6, 2, FALSE)</f>
        <v>hucuktlis r</v>
      </c>
      <c r="S6290" t="str">
        <f>VLOOKUP(C6290,lookups!$G$1:$H$3, 2, FALSE)</f>
        <v>smolt</v>
      </c>
    </row>
    <row r="6291" spans="1:19" x14ac:dyDescent="0.25">
      <c r="A6291" s="1">
        <v>34835</v>
      </c>
      <c r="B6291">
        <v>1</v>
      </c>
      <c r="C6291">
        <v>1</v>
      </c>
      <c r="D6291">
        <v>1</v>
      </c>
      <c r="E6291">
        <v>1995</v>
      </c>
      <c r="F6291">
        <v>29</v>
      </c>
      <c r="G6291">
        <v>1</v>
      </c>
      <c r="H6291">
        <v>50</v>
      </c>
      <c r="I6291">
        <v>0.97</v>
      </c>
      <c r="J6291">
        <v>1.116959475</v>
      </c>
      <c r="M6291">
        <v>1</v>
      </c>
      <c r="N6291">
        <v>399</v>
      </c>
      <c r="O6291">
        <v>2</v>
      </c>
      <c r="P6291">
        <v>3</v>
      </c>
      <c r="Q6291" t="str">
        <f>VLOOKUP(M6291,lookups!$A$1:$B$7, 2, FALSE)</f>
        <v>trawl/fyke</v>
      </c>
      <c r="R6291" t="str">
        <f>VLOOKUP(N6291,lookups!$D$1:$E$6, 2, FALSE)</f>
        <v>hucuktlis r</v>
      </c>
      <c r="S6291" t="str">
        <f>VLOOKUP(C6291,lookups!$G$1:$H$3, 2, FALSE)</f>
        <v>smolt</v>
      </c>
    </row>
    <row r="6292" spans="1:19" x14ac:dyDescent="0.25">
      <c r="A6292" s="1">
        <v>34835</v>
      </c>
      <c r="B6292">
        <v>1</v>
      </c>
      <c r="C6292">
        <v>1</v>
      </c>
      <c r="D6292">
        <v>1</v>
      </c>
      <c r="E6292">
        <v>1995</v>
      </c>
      <c r="F6292">
        <v>30</v>
      </c>
      <c r="G6292">
        <v>1</v>
      </c>
      <c r="H6292">
        <v>49</v>
      </c>
      <c r="I6292">
        <v>1.03</v>
      </c>
      <c r="J6292">
        <v>1.186049752</v>
      </c>
      <c r="M6292">
        <v>1</v>
      </c>
      <c r="N6292">
        <v>399</v>
      </c>
      <c r="O6292">
        <v>2</v>
      </c>
      <c r="P6292">
        <v>3</v>
      </c>
      <c r="Q6292" t="str">
        <f>VLOOKUP(M6292,lookups!$A$1:$B$7, 2, FALSE)</f>
        <v>trawl/fyke</v>
      </c>
      <c r="R6292" t="str">
        <f>VLOOKUP(N6292,lookups!$D$1:$E$6, 2, FALSE)</f>
        <v>hucuktlis r</v>
      </c>
      <c r="S6292" t="str">
        <f>VLOOKUP(C6292,lookups!$G$1:$H$3, 2, FALSE)</f>
        <v>smolt</v>
      </c>
    </row>
    <row r="6293" spans="1:19" x14ac:dyDescent="0.25">
      <c r="A6293" s="1">
        <v>34835</v>
      </c>
      <c r="B6293">
        <v>1</v>
      </c>
      <c r="C6293">
        <v>1</v>
      </c>
      <c r="D6293">
        <v>1</v>
      </c>
      <c r="E6293">
        <v>1995</v>
      </c>
      <c r="F6293">
        <v>31</v>
      </c>
      <c r="G6293">
        <v>1</v>
      </c>
      <c r="H6293">
        <v>53</v>
      </c>
      <c r="I6293">
        <v>1.06</v>
      </c>
      <c r="J6293">
        <v>1.2205948900000001</v>
      </c>
      <c r="M6293">
        <v>1</v>
      </c>
      <c r="N6293">
        <v>399</v>
      </c>
      <c r="O6293">
        <v>2</v>
      </c>
      <c r="P6293">
        <v>3</v>
      </c>
      <c r="Q6293" t="str">
        <f>VLOOKUP(M6293,lookups!$A$1:$B$7, 2, FALSE)</f>
        <v>trawl/fyke</v>
      </c>
      <c r="R6293" t="str">
        <f>VLOOKUP(N6293,lookups!$D$1:$E$6, 2, FALSE)</f>
        <v>hucuktlis r</v>
      </c>
      <c r="S6293" t="str">
        <f>VLOOKUP(C6293,lookups!$G$1:$H$3, 2, FALSE)</f>
        <v>smolt</v>
      </c>
    </row>
    <row r="6294" spans="1:19" x14ac:dyDescent="0.25">
      <c r="A6294" s="1">
        <v>34835</v>
      </c>
      <c r="B6294">
        <v>1</v>
      </c>
      <c r="C6294">
        <v>1</v>
      </c>
      <c r="D6294">
        <v>1</v>
      </c>
      <c r="E6294">
        <v>1995</v>
      </c>
      <c r="F6294">
        <v>32</v>
      </c>
      <c r="G6294">
        <v>1</v>
      </c>
      <c r="H6294">
        <v>48</v>
      </c>
      <c r="I6294">
        <v>0.79</v>
      </c>
      <c r="J6294">
        <v>0.90968864500000002</v>
      </c>
      <c r="M6294">
        <v>1</v>
      </c>
      <c r="N6294">
        <v>399</v>
      </c>
      <c r="O6294">
        <v>2</v>
      </c>
      <c r="P6294">
        <v>3</v>
      </c>
      <c r="Q6294" t="str">
        <f>VLOOKUP(M6294,lookups!$A$1:$B$7, 2, FALSE)</f>
        <v>trawl/fyke</v>
      </c>
      <c r="R6294" t="str">
        <f>VLOOKUP(N6294,lookups!$D$1:$E$6, 2, FALSE)</f>
        <v>hucuktlis r</v>
      </c>
      <c r="S6294" t="str">
        <f>VLOOKUP(C6294,lookups!$G$1:$H$3, 2, FALSE)</f>
        <v>smolt</v>
      </c>
    </row>
    <row r="6295" spans="1:19" x14ac:dyDescent="0.25">
      <c r="A6295" s="1">
        <v>34835</v>
      </c>
      <c r="B6295">
        <v>1</v>
      </c>
      <c r="C6295">
        <v>1</v>
      </c>
      <c r="D6295">
        <v>1</v>
      </c>
      <c r="E6295">
        <v>1995</v>
      </c>
      <c r="F6295">
        <v>33</v>
      </c>
      <c r="G6295">
        <v>1</v>
      </c>
      <c r="H6295">
        <v>50</v>
      </c>
      <c r="I6295">
        <v>1.06</v>
      </c>
      <c r="J6295">
        <v>1.2205948900000001</v>
      </c>
      <c r="M6295">
        <v>1</v>
      </c>
      <c r="N6295">
        <v>399</v>
      </c>
      <c r="O6295">
        <v>2</v>
      </c>
      <c r="P6295">
        <v>3</v>
      </c>
      <c r="Q6295" t="str">
        <f>VLOOKUP(M6295,lookups!$A$1:$B$7, 2, FALSE)</f>
        <v>trawl/fyke</v>
      </c>
      <c r="R6295" t="str">
        <f>VLOOKUP(N6295,lookups!$D$1:$E$6, 2, FALSE)</f>
        <v>hucuktlis r</v>
      </c>
      <c r="S6295" t="str">
        <f>VLOOKUP(C6295,lookups!$G$1:$H$3, 2, FALSE)</f>
        <v>smolt</v>
      </c>
    </row>
    <row r="6296" spans="1:19" x14ac:dyDescent="0.25">
      <c r="A6296" s="1">
        <v>34835</v>
      </c>
      <c r="B6296">
        <v>1</v>
      </c>
      <c r="C6296">
        <v>1</v>
      </c>
      <c r="D6296">
        <v>1</v>
      </c>
      <c r="E6296">
        <v>1995</v>
      </c>
      <c r="F6296">
        <v>34</v>
      </c>
      <c r="G6296">
        <v>1</v>
      </c>
      <c r="H6296">
        <v>51</v>
      </c>
      <c r="I6296">
        <v>0.98</v>
      </c>
      <c r="J6296">
        <v>1.128474521</v>
      </c>
      <c r="M6296">
        <v>1</v>
      </c>
      <c r="N6296">
        <v>399</v>
      </c>
      <c r="O6296">
        <v>2</v>
      </c>
      <c r="P6296">
        <v>3</v>
      </c>
      <c r="Q6296" t="str">
        <f>VLOOKUP(M6296,lookups!$A$1:$B$7, 2, FALSE)</f>
        <v>trawl/fyke</v>
      </c>
      <c r="R6296" t="str">
        <f>VLOOKUP(N6296,lookups!$D$1:$E$6, 2, FALSE)</f>
        <v>hucuktlis r</v>
      </c>
      <c r="S6296" t="str">
        <f>VLOOKUP(C6296,lookups!$G$1:$H$3, 2, FALSE)</f>
        <v>smolt</v>
      </c>
    </row>
    <row r="6297" spans="1:19" x14ac:dyDescent="0.25">
      <c r="A6297" s="1">
        <v>34835</v>
      </c>
      <c r="B6297">
        <v>1</v>
      </c>
      <c r="C6297">
        <v>1</v>
      </c>
      <c r="D6297">
        <v>1</v>
      </c>
      <c r="E6297">
        <v>1995</v>
      </c>
      <c r="F6297">
        <v>35</v>
      </c>
      <c r="G6297">
        <v>1</v>
      </c>
      <c r="H6297">
        <v>50</v>
      </c>
      <c r="I6297">
        <v>0.94</v>
      </c>
      <c r="J6297">
        <v>1.0824143369999999</v>
      </c>
      <c r="M6297">
        <v>1</v>
      </c>
      <c r="N6297">
        <v>399</v>
      </c>
      <c r="O6297">
        <v>2</v>
      </c>
      <c r="P6297">
        <v>3</v>
      </c>
      <c r="Q6297" t="str">
        <f>VLOOKUP(M6297,lookups!$A$1:$B$7, 2, FALSE)</f>
        <v>trawl/fyke</v>
      </c>
      <c r="R6297" t="str">
        <f>VLOOKUP(N6297,lookups!$D$1:$E$6, 2, FALSE)</f>
        <v>hucuktlis r</v>
      </c>
      <c r="S6297" t="str">
        <f>VLOOKUP(C6297,lookups!$G$1:$H$3, 2, FALSE)</f>
        <v>smolt</v>
      </c>
    </row>
    <row r="6298" spans="1:19" x14ac:dyDescent="0.25">
      <c r="A6298" s="1">
        <v>34835</v>
      </c>
      <c r="B6298">
        <v>1</v>
      </c>
      <c r="C6298">
        <v>1</v>
      </c>
      <c r="D6298">
        <v>1</v>
      </c>
      <c r="E6298">
        <v>1995</v>
      </c>
      <c r="F6298">
        <v>36</v>
      </c>
      <c r="G6298">
        <v>1</v>
      </c>
      <c r="H6298">
        <v>53</v>
      </c>
      <c r="I6298">
        <v>1.1000000000000001</v>
      </c>
      <c r="J6298">
        <v>1.2666550750000001</v>
      </c>
      <c r="M6298">
        <v>1</v>
      </c>
      <c r="N6298">
        <v>399</v>
      </c>
      <c r="O6298">
        <v>2</v>
      </c>
      <c r="P6298">
        <v>3</v>
      </c>
      <c r="Q6298" t="str">
        <f>VLOOKUP(M6298,lookups!$A$1:$B$7, 2, FALSE)</f>
        <v>trawl/fyke</v>
      </c>
      <c r="R6298" t="str">
        <f>VLOOKUP(N6298,lookups!$D$1:$E$6, 2, FALSE)</f>
        <v>hucuktlis r</v>
      </c>
      <c r="S6298" t="str">
        <f>VLOOKUP(C6298,lookups!$G$1:$H$3, 2, FALSE)</f>
        <v>smolt</v>
      </c>
    </row>
    <row r="6299" spans="1:19" x14ac:dyDescent="0.25">
      <c r="A6299" s="1">
        <v>34835</v>
      </c>
      <c r="B6299">
        <v>1</v>
      </c>
      <c r="C6299">
        <v>1</v>
      </c>
      <c r="D6299">
        <v>1</v>
      </c>
      <c r="E6299">
        <v>1995</v>
      </c>
      <c r="F6299">
        <v>37</v>
      </c>
      <c r="G6299">
        <v>1</v>
      </c>
      <c r="H6299">
        <v>51</v>
      </c>
      <c r="I6299">
        <v>0.87</v>
      </c>
      <c r="J6299">
        <v>1.001809014</v>
      </c>
      <c r="M6299">
        <v>1</v>
      </c>
      <c r="N6299">
        <v>399</v>
      </c>
      <c r="O6299">
        <v>2</v>
      </c>
      <c r="P6299">
        <v>3</v>
      </c>
      <c r="Q6299" t="str">
        <f>VLOOKUP(M6299,lookups!$A$1:$B$7, 2, FALSE)</f>
        <v>trawl/fyke</v>
      </c>
      <c r="R6299" t="str">
        <f>VLOOKUP(N6299,lookups!$D$1:$E$6, 2, FALSE)</f>
        <v>hucuktlis r</v>
      </c>
      <c r="S6299" t="str">
        <f>VLOOKUP(C6299,lookups!$G$1:$H$3, 2, FALSE)</f>
        <v>smolt</v>
      </c>
    </row>
    <row r="6300" spans="1:19" x14ac:dyDescent="0.25">
      <c r="A6300" s="1">
        <v>34835</v>
      </c>
      <c r="B6300">
        <v>1</v>
      </c>
      <c r="C6300">
        <v>1</v>
      </c>
      <c r="D6300">
        <v>1</v>
      </c>
      <c r="E6300">
        <v>1995</v>
      </c>
      <c r="F6300">
        <v>38</v>
      </c>
      <c r="G6300">
        <v>1</v>
      </c>
      <c r="H6300">
        <v>52</v>
      </c>
      <c r="I6300">
        <v>1.04</v>
      </c>
      <c r="J6300">
        <v>1.1975647979999999</v>
      </c>
      <c r="M6300">
        <v>1</v>
      </c>
      <c r="N6300">
        <v>399</v>
      </c>
      <c r="O6300">
        <v>2</v>
      </c>
      <c r="P6300">
        <v>3</v>
      </c>
      <c r="Q6300" t="str">
        <f>VLOOKUP(M6300,lookups!$A$1:$B$7, 2, FALSE)</f>
        <v>trawl/fyke</v>
      </c>
      <c r="R6300" t="str">
        <f>VLOOKUP(N6300,lookups!$D$1:$E$6, 2, FALSE)</f>
        <v>hucuktlis r</v>
      </c>
      <c r="S6300" t="str">
        <f>VLOOKUP(C6300,lookups!$G$1:$H$3, 2, FALSE)</f>
        <v>smolt</v>
      </c>
    </row>
    <row r="6301" spans="1:19" x14ac:dyDescent="0.25">
      <c r="A6301" s="1">
        <v>34835</v>
      </c>
      <c r="B6301">
        <v>1</v>
      </c>
      <c r="C6301">
        <v>1</v>
      </c>
      <c r="D6301">
        <v>1</v>
      </c>
      <c r="E6301">
        <v>1995</v>
      </c>
      <c r="F6301">
        <v>39</v>
      </c>
      <c r="G6301">
        <v>1</v>
      </c>
      <c r="H6301">
        <v>54</v>
      </c>
      <c r="I6301">
        <v>1.1499999999999999</v>
      </c>
      <c r="J6301">
        <v>1.324230306</v>
      </c>
      <c r="M6301">
        <v>1</v>
      </c>
      <c r="N6301">
        <v>399</v>
      </c>
      <c r="O6301">
        <v>2</v>
      </c>
      <c r="P6301">
        <v>3</v>
      </c>
      <c r="Q6301" t="str">
        <f>VLOOKUP(M6301,lookups!$A$1:$B$7, 2, FALSE)</f>
        <v>trawl/fyke</v>
      </c>
      <c r="R6301" t="str">
        <f>VLOOKUP(N6301,lookups!$D$1:$E$6, 2, FALSE)</f>
        <v>hucuktlis r</v>
      </c>
      <c r="S6301" t="str">
        <f>VLOOKUP(C6301,lookups!$G$1:$H$3, 2, FALSE)</f>
        <v>smolt</v>
      </c>
    </row>
    <row r="6302" spans="1:19" x14ac:dyDescent="0.25">
      <c r="A6302" s="1">
        <v>34835</v>
      </c>
      <c r="B6302">
        <v>1</v>
      </c>
      <c r="C6302">
        <v>1</v>
      </c>
      <c r="D6302">
        <v>1</v>
      </c>
      <c r="E6302">
        <v>1995</v>
      </c>
      <c r="F6302">
        <v>40</v>
      </c>
      <c r="G6302">
        <v>1</v>
      </c>
      <c r="H6302">
        <v>52</v>
      </c>
      <c r="I6302">
        <v>0.99</v>
      </c>
      <c r="J6302">
        <v>1.139989567</v>
      </c>
      <c r="M6302">
        <v>1</v>
      </c>
      <c r="N6302">
        <v>399</v>
      </c>
      <c r="O6302">
        <v>2</v>
      </c>
      <c r="P6302">
        <v>3</v>
      </c>
      <c r="Q6302" t="str">
        <f>VLOOKUP(M6302,lookups!$A$1:$B$7, 2, FALSE)</f>
        <v>trawl/fyke</v>
      </c>
      <c r="R6302" t="str">
        <f>VLOOKUP(N6302,lookups!$D$1:$E$6, 2, FALSE)</f>
        <v>hucuktlis r</v>
      </c>
      <c r="S6302" t="str">
        <f>VLOOKUP(C6302,lookups!$G$1:$H$3, 2, FALSE)</f>
        <v>smolt</v>
      </c>
    </row>
    <row r="6303" spans="1:19" x14ac:dyDescent="0.25">
      <c r="A6303" s="1">
        <v>34835</v>
      </c>
      <c r="B6303">
        <v>1</v>
      </c>
      <c r="C6303">
        <v>1</v>
      </c>
      <c r="D6303">
        <v>1</v>
      </c>
      <c r="E6303">
        <v>1995</v>
      </c>
      <c r="F6303">
        <v>41</v>
      </c>
      <c r="G6303">
        <v>1</v>
      </c>
      <c r="H6303">
        <v>53</v>
      </c>
      <c r="I6303">
        <v>1.03</v>
      </c>
      <c r="J6303">
        <v>1.186049752</v>
      </c>
      <c r="M6303">
        <v>1</v>
      </c>
      <c r="N6303">
        <v>399</v>
      </c>
      <c r="O6303">
        <v>2</v>
      </c>
      <c r="P6303">
        <v>3</v>
      </c>
      <c r="Q6303" t="str">
        <f>VLOOKUP(M6303,lookups!$A$1:$B$7, 2, FALSE)</f>
        <v>trawl/fyke</v>
      </c>
      <c r="R6303" t="str">
        <f>VLOOKUP(N6303,lookups!$D$1:$E$6, 2, FALSE)</f>
        <v>hucuktlis r</v>
      </c>
      <c r="S6303" t="str">
        <f>VLOOKUP(C6303,lookups!$G$1:$H$3, 2, FALSE)</f>
        <v>smolt</v>
      </c>
    </row>
    <row r="6304" spans="1:19" x14ac:dyDescent="0.25">
      <c r="A6304" s="1">
        <v>34835</v>
      </c>
      <c r="B6304">
        <v>1</v>
      </c>
      <c r="C6304">
        <v>1</v>
      </c>
      <c r="D6304">
        <v>1</v>
      </c>
      <c r="E6304">
        <v>1995</v>
      </c>
      <c r="F6304">
        <v>42</v>
      </c>
      <c r="G6304">
        <v>1</v>
      </c>
      <c r="H6304">
        <v>52</v>
      </c>
      <c r="I6304">
        <v>1.08</v>
      </c>
      <c r="J6304">
        <v>1.2436249829999999</v>
      </c>
      <c r="M6304">
        <v>1</v>
      </c>
      <c r="N6304">
        <v>399</v>
      </c>
      <c r="O6304">
        <v>2</v>
      </c>
      <c r="P6304">
        <v>3</v>
      </c>
      <c r="Q6304" t="str">
        <f>VLOOKUP(M6304,lookups!$A$1:$B$7, 2, FALSE)</f>
        <v>trawl/fyke</v>
      </c>
      <c r="R6304" t="str">
        <f>VLOOKUP(N6304,lookups!$D$1:$E$6, 2, FALSE)</f>
        <v>hucuktlis r</v>
      </c>
      <c r="S6304" t="str">
        <f>VLOOKUP(C6304,lookups!$G$1:$H$3, 2, FALSE)</f>
        <v>smolt</v>
      </c>
    </row>
    <row r="6305" spans="1:19" x14ac:dyDescent="0.25">
      <c r="A6305" s="1">
        <v>34835</v>
      </c>
      <c r="B6305">
        <v>1</v>
      </c>
      <c r="C6305">
        <v>1</v>
      </c>
      <c r="D6305">
        <v>1</v>
      </c>
      <c r="E6305">
        <v>1995</v>
      </c>
      <c r="F6305">
        <v>43</v>
      </c>
      <c r="G6305">
        <v>1</v>
      </c>
      <c r="H6305">
        <v>52</v>
      </c>
      <c r="I6305">
        <v>1.19</v>
      </c>
      <c r="J6305">
        <v>1.3702904899999999</v>
      </c>
      <c r="M6305">
        <v>1</v>
      </c>
      <c r="N6305">
        <v>399</v>
      </c>
      <c r="O6305">
        <v>2</v>
      </c>
      <c r="P6305">
        <v>3</v>
      </c>
      <c r="Q6305" t="str">
        <f>VLOOKUP(M6305,lookups!$A$1:$B$7, 2, FALSE)</f>
        <v>trawl/fyke</v>
      </c>
      <c r="R6305" t="str">
        <f>VLOOKUP(N6305,lookups!$D$1:$E$6, 2, FALSE)</f>
        <v>hucuktlis r</v>
      </c>
      <c r="S6305" t="str">
        <f>VLOOKUP(C6305,lookups!$G$1:$H$3, 2, FALSE)</f>
        <v>smolt</v>
      </c>
    </row>
    <row r="6306" spans="1:19" x14ac:dyDescent="0.25">
      <c r="A6306" s="1">
        <v>34835</v>
      </c>
      <c r="B6306">
        <v>1</v>
      </c>
      <c r="C6306">
        <v>1</v>
      </c>
      <c r="D6306">
        <v>1</v>
      </c>
      <c r="E6306">
        <v>1995</v>
      </c>
      <c r="F6306">
        <v>44</v>
      </c>
      <c r="G6306">
        <v>1</v>
      </c>
      <c r="H6306">
        <v>54</v>
      </c>
      <c r="I6306">
        <v>1.24</v>
      </c>
      <c r="J6306">
        <v>1.4278657210000001</v>
      </c>
      <c r="M6306">
        <v>1</v>
      </c>
      <c r="N6306">
        <v>399</v>
      </c>
      <c r="O6306">
        <v>2</v>
      </c>
      <c r="P6306">
        <v>3</v>
      </c>
      <c r="Q6306" t="str">
        <f>VLOOKUP(M6306,lookups!$A$1:$B$7, 2, FALSE)</f>
        <v>trawl/fyke</v>
      </c>
      <c r="R6306" t="str">
        <f>VLOOKUP(N6306,lookups!$D$1:$E$6, 2, FALSE)</f>
        <v>hucuktlis r</v>
      </c>
      <c r="S6306" t="str">
        <f>VLOOKUP(C6306,lookups!$G$1:$H$3, 2, FALSE)</f>
        <v>smolt</v>
      </c>
    </row>
    <row r="6307" spans="1:19" x14ac:dyDescent="0.25">
      <c r="A6307" s="1">
        <v>34835</v>
      </c>
      <c r="B6307">
        <v>1</v>
      </c>
      <c r="C6307">
        <v>1</v>
      </c>
      <c r="D6307">
        <v>1</v>
      </c>
      <c r="E6307">
        <v>1995</v>
      </c>
      <c r="F6307">
        <v>45</v>
      </c>
      <c r="G6307">
        <v>1</v>
      </c>
      <c r="H6307">
        <v>53</v>
      </c>
      <c r="I6307">
        <v>1.27</v>
      </c>
      <c r="J6307">
        <v>1.462410859</v>
      </c>
      <c r="M6307">
        <v>1</v>
      </c>
      <c r="N6307">
        <v>399</v>
      </c>
      <c r="O6307">
        <v>2</v>
      </c>
      <c r="P6307">
        <v>3</v>
      </c>
      <c r="Q6307" t="str">
        <f>VLOOKUP(M6307,lookups!$A$1:$B$7, 2, FALSE)</f>
        <v>trawl/fyke</v>
      </c>
      <c r="R6307" t="str">
        <f>VLOOKUP(N6307,lookups!$D$1:$E$6, 2, FALSE)</f>
        <v>hucuktlis r</v>
      </c>
      <c r="S6307" t="str">
        <f>VLOOKUP(C6307,lookups!$G$1:$H$3, 2, FALSE)</f>
        <v>smolt</v>
      </c>
    </row>
    <row r="6308" spans="1:19" x14ac:dyDescent="0.25">
      <c r="A6308" s="1">
        <v>34835</v>
      </c>
      <c r="B6308">
        <v>1</v>
      </c>
      <c r="C6308">
        <v>1</v>
      </c>
      <c r="D6308">
        <v>1</v>
      </c>
      <c r="E6308">
        <v>1995</v>
      </c>
      <c r="F6308">
        <v>46</v>
      </c>
      <c r="G6308">
        <v>1</v>
      </c>
      <c r="H6308">
        <v>57</v>
      </c>
      <c r="I6308">
        <v>1.36</v>
      </c>
      <c r="J6308">
        <v>1.5660462740000001</v>
      </c>
      <c r="M6308">
        <v>1</v>
      </c>
      <c r="N6308">
        <v>399</v>
      </c>
      <c r="O6308">
        <v>2</v>
      </c>
      <c r="P6308">
        <v>3</v>
      </c>
      <c r="Q6308" t="str">
        <f>VLOOKUP(M6308,lookups!$A$1:$B$7, 2, FALSE)</f>
        <v>trawl/fyke</v>
      </c>
      <c r="R6308" t="str">
        <f>VLOOKUP(N6308,lookups!$D$1:$E$6, 2, FALSE)</f>
        <v>hucuktlis r</v>
      </c>
      <c r="S6308" t="str">
        <f>VLOOKUP(C6308,lookups!$G$1:$H$3, 2, FALSE)</f>
        <v>smolt</v>
      </c>
    </row>
    <row r="6309" spans="1:19" x14ac:dyDescent="0.25">
      <c r="A6309" s="1">
        <v>34835</v>
      </c>
      <c r="B6309">
        <v>1</v>
      </c>
      <c r="C6309">
        <v>1</v>
      </c>
      <c r="D6309">
        <v>1</v>
      </c>
      <c r="E6309">
        <v>1995</v>
      </c>
      <c r="F6309">
        <v>47</v>
      </c>
      <c r="G6309">
        <v>1</v>
      </c>
      <c r="H6309">
        <v>49</v>
      </c>
      <c r="I6309">
        <v>1.06</v>
      </c>
      <c r="J6309">
        <v>1.2205948900000001</v>
      </c>
      <c r="M6309">
        <v>1</v>
      </c>
      <c r="N6309">
        <v>399</v>
      </c>
      <c r="O6309">
        <v>2</v>
      </c>
      <c r="P6309">
        <v>3</v>
      </c>
      <c r="Q6309" t="str">
        <f>VLOOKUP(M6309,lookups!$A$1:$B$7, 2, FALSE)</f>
        <v>trawl/fyke</v>
      </c>
      <c r="R6309" t="str">
        <f>VLOOKUP(N6309,lookups!$D$1:$E$6, 2, FALSE)</f>
        <v>hucuktlis r</v>
      </c>
      <c r="S6309" t="str">
        <f>VLOOKUP(C6309,lookups!$G$1:$H$3, 2, FALSE)</f>
        <v>smolt</v>
      </c>
    </row>
    <row r="6310" spans="1:19" x14ac:dyDescent="0.25">
      <c r="A6310" s="1">
        <v>34835</v>
      </c>
      <c r="B6310">
        <v>1</v>
      </c>
      <c r="C6310">
        <v>1</v>
      </c>
      <c r="D6310">
        <v>1</v>
      </c>
      <c r="E6310">
        <v>1995</v>
      </c>
      <c r="F6310">
        <v>48</v>
      </c>
      <c r="G6310">
        <v>1</v>
      </c>
      <c r="H6310">
        <v>51</v>
      </c>
      <c r="I6310">
        <v>1.1599999999999999</v>
      </c>
      <c r="J6310">
        <v>1.335745352</v>
      </c>
      <c r="M6310">
        <v>1</v>
      </c>
      <c r="N6310">
        <v>399</v>
      </c>
      <c r="O6310">
        <v>2</v>
      </c>
      <c r="P6310">
        <v>3</v>
      </c>
      <c r="Q6310" t="str">
        <f>VLOOKUP(M6310,lookups!$A$1:$B$7, 2, FALSE)</f>
        <v>trawl/fyke</v>
      </c>
      <c r="R6310" t="str">
        <f>VLOOKUP(N6310,lookups!$D$1:$E$6, 2, FALSE)</f>
        <v>hucuktlis r</v>
      </c>
      <c r="S6310" t="str">
        <f>VLOOKUP(C6310,lookups!$G$1:$H$3, 2, FALSE)</f>
        <v>smolt</v>
      </c>
    </row>
    <row r="6311" spans="1:19" x14ac:dyDescent="0.25">
      <c r="A6311" s="1">
        <v>34835</v>
      </c>
      <c r="B6311">
        <v>1</v>
      </c>
      <c r="C6311">
        <v>1</v>
      </c>
      <c r="D6311">
        <v>1</v>
      </c>
      <c r="E6311">
        <v>1995</v>
      </c>
      <c r="F6311">
        <v>49</v>
      </c>
      <c r="G6311">
        <v>1</v>
      </c>
      <c r="H6311">
        <v>50</v>
      </c>
      <c r="I6311">
        <v>1.01</v>
      </c>
      <c r="J6311">
        <v>1.16301966</v>
      </c>
      <c r="M6311">
        <v>1</v>
      </c>
      <c r="N6311">
        <v>399</v>
      </c>
      <c r="O6311">
        <v>2</v>
      </c>
      <c r="P6311">
        <v>3</v>
      </c>
      <c r="Q6311" t="str">
        <f>VLOOKUP(M6311,lookups!$A$1:$B$7, 2, FALSE)</f>
        <v>trawl/fyke</v>
      </c>
      <c r="R6311" t="str">
        <f>VLOOKUP(N6311,lookups!$D$1:$E$6, 2, FALSE)</f>
        <v>hucuktlis r</v>
      </c>
      <c r="S6311" t="str">
        <f>VLOOKUP(C6311,lookups!$G$1:$H$3, 2, FALSE)</f>
        <v>smolt</v>
      </c>
    </row>
    <row r="6312" spans="1:19" x14ac:dyDescent="0.25">
      <c r="A6312" s="1">
        <v>34835</v>
      </c>
      <c r="B6312">
        <v>1</v>
      </c>
      <c r="C6312">
        <v>1</v>
      </c>
      <c r="D6312">
        <v>1</v>
      </c>
      <c r="E6312">
        <v>1995</v>
      </c>
      <c r="F6312">
        <v>50</v>
      </c>
      <c r="G6312">
        <v>1</v>
      </c>
      <c r="H6312">
        <v>45</v>
      </c>
      <c r="I6312">
        <v>0.74</v>
      </c>
      <c r="J6312">
        <v>0.85211341399999996</v>
      </c>
      <c r="M6312">
        <v>1</v>
      </c>
      <c r="N6312">
        <v>399</v>
      </c>
      <c r="O6312">
        <v>2</v>
      </c>
      <c r="P6312">
        <v>3</v>
      </c>
      <c r="Q6312" t="str">
        <f>VLOOKUP(M6312,lookups!$A$1:$B$7, 2, FALSE)</f>
        <v>trawl/fyke</v>
      </c>
      <c r="R6312" t="str">
        <f>VLOOKUP(N6312,lookups!$D$1:$E$6, 2, FALSE)</f>
        <v>hucuktlis r</v>
      </c>
      <c r="S6312" t="str">
        <f>VLOOKUP(C6312,lookups!$G$1:$H$3, 2, FALSE)</f>
        <v>smolt</v>
      </c>
    </row>
    <row r="6313" spans="1:19" x14ac:dyDescent="0.25">
      <c r="A6313" s="1">
        <v>34835</v>
      </c>
      <c r="B6313">
        <v>1</v>
      </c>
      <c r="C6313">
        <v>1</v>
      </c>
      <c r="D6313">
        <v>1</v>
      </c>
      <c r="E6313">
        <v>1995</v>
      </c>
      <c r="F6313">
        <v>51</v>
      </c>
      <c r="G6313">
        <v>1</v>
      </c>
      <c r="H6313">
        <v>54</v>
      </c>
      <c r="I6313">
        <v>1.1399999999999999</v>
      </c>
      <c r="J6313">
        <v>1.312715259</v>
      </c>
      <c r="M6313">
        <v>1</v>
      </c>
      <c r="N6313">
        <v>399</v>
      </c>
      <c r="O6313">
        <v>2</v>
      </c>
      <c r="P6313">
        <v>3</v>
      </c>
      <c r="Q6313" t="str">
        <f>VLOOKUP(M6313,lookups!$A$1:$B$7, 2, FALSE)</f>
        <v>trawl/fyke</v>
      </c>
      <c r="R6313" t="str">
        <f>VLOOKUP(N6313,lookups!$D$1:$E$6, 2, FALSE)</f>
        <v>hucuktlis r</v>
      </c>
      <c r="S6313" t="str">
        <f>VLOOKUP(C6313,lookups!$G$1:$H$3, 2, FALSE)</f>
        <v>smolt</v>
      </c>
    </row>
    <row r="6314" spans="1:19" x14ac:dyDescent="0.25">
      <c r="A6314" s="1">
        <v>34835</v>
      </c>
      <c r="B6314">
        <v>1</v>
      </c>
      <c r="C6314">
        <v>1</v>
      </c>
      <c r="D6314">
        <v>1</v>
      </c>
      <c r="E6314">
        <v>1995</v>
      </c>
      <c r="F6314">
        <v>52</v>
      </c>
      <c r="G6314">
        <v>1</v>
      </c>
      <c r="H6314">
        <v>53</v>
      </c>
      <c r="I6314">
        <v>1.1000000000000001</v>
      </c>
      <c r="J6314">
        <v>1.2666550750000001</v>
      </c>
      <c r="M6314">
        <v>1</v>
      </c>
      <c r="N6314">
        <v>399</v>
      </c>
      <c r="O6314">
        <v>2</v>
      </c>
      <c r="P6314">
        <v>3</v>
      </c>
      <c r="Q6314" t="str">
        <f>VLOOKUP(M6314,lookups!$A$1:$B$7, 2, FALSE)</f>
        <v>trawl/fyke</v>
      </c>
      <c r="R6314" t="str">
        <f>VLOOKUP(N6314,lookups!$D$1:$E$6, 2, FALSE)</f>
        <v>hucuktlis r</v>
      </c>
      <c r="S6314" t="str">
        <f>VLOOKUP(C6314,lookups!$G$1:$H$3, 2, FALSE)</f>
        <v>smolt</v>
      </c>
    </row>
    <row r="6315" spans="1:19" x14ac:dyDescent="0.25">
      <c r="A6315" s="1">
        <v>34835</v>
      </c>
      <c r="B6315">
        <v>1</v>
      </c>
      <c r="C6315">
        <v>1</v>
      </c>
      <c r="D6315">
        <v>1</v>
      </c>
      <c r="E6315">
        <v>1995</v>
      </c>
      <c r="F6315">
        <v>53</v>
      </c>
      <c r="G6315">
        <v>1</v>
      </c>
      <c r="H6315">
        <v>52</v>
      </c>
      <c r="I6315">
        <v>1.02</v>
      </c>
      <c r="J6315">
        <v>1.174534706</v>
      </c>
      <c r="M6315">
        <v>1</v>
      </c>
      <c r="N6315">
        <v>399</v>
      </c>
      <c r="O6315">
        <v>2</v>
      </c>
      <c r="P6315">
        <v>3</v>
      </c>
      <c r="Q6315" t="str">
        <f>VLOOKUP(M6315,lookups!$A$1:$B$7, 2, FALSE)</f>
        <v>trawl/fyke</v>
      </c>
      <c r="R6315" t="str">
        <f>VLOOKUP(N6315,lookups!$D$1:$E$6, 2, FALSE)</f>
        <v>hucuktlis r</v>
      </c>
      <c r="S6315" t="str">
        <f>VLOOKUP(C6315,lookups!$G$1:$H$3, 2, FALSE)</f>
        <v>smolt</v>
      </c>
    </row>
    <row r="6316" spans="1:19" x14ac:dyDescent="0.25">
      <c r="A6316" s="1">
        <v>34835</v>
      </c>
      <c r="B6316">
        <v>1</v>
      </c>
      <c r="C6316">
        <v>1</v>
      </c>
      <c r="D6316">
        <v>1</v>
      </c>
      <c r="E6316">
        <v>1995</v>
      </c>
      <c r="F6316">
        <v>54</v>
      </c>
      <c r="G6316">
        <v>1</v>
      </c>
      <c r="H6316">
        <v>52</v>
      </c>
      <c r="I6316">
        <v>1.1000000000000001</v>
      </c>
      <c r="J6316">
        <v>1.2666550750000001</v>
      </c>
      <c r="M6316">
        <v>1</v>
      </c>
      <c r="N6316">
        <v>399</v>
      </c>
      <c r="O6316">
        <v>2</v>
      </c>
      <c r="P6316">
        <v>3</v>
      </c>
      <c r="Q6316" t="str">
        <f>VLOOKUP(M6316,lookups!$A$1:$B$7, 2, FALSE)</f>
        <v>trawl/fyke</v>
      </c>
      <c r="R6316" t="str">
        <f>VLOOKUP(N6316,lookups!$D$1:$E$6, 2, FALSE)</f>
        <v>hucuktlis r</v>
      </c>
      <c r="S6316" t="str">
        <f>VLOOKUP(C6316,lookups!$G$1:$H$3, 2, FALSE)</f>
        <v>smolt</v>
      </c>
    </row>
    <row r="6317" spans="1:19" x14ac:dyDescent="0.25">
      <c r="A6317" s="1">
        <v>34835</v>
      </c>
      <c r="B6317">
        <v>1</v>
      </c>
      <c r="C6317">
        <v>1</v>
      </c>
      <c r="D6317">
        <v>1</v>
      </c>
      <c r="E6317">
        <v>1995</v>
      </c>
      <c r="F6317">
        <v>55</v>
      </c>
      <c r="G6317">
        <v>1</v>
      </c>
      <c r="H6317">
        <v>51</v>
      </c>
      <c r="I6317">
        <v>1.01</v>
      </c>
      <c r="J6317">
        <v>1.16301966</v>
      </c>
      <c r="M6317">
        <v>1</v>
      </c>
      <c r="N6317">
        <v>399</v>
      </c>
      <c r="O6317">
        <v>2</v>
      </c>
      <c r="P6317">
        <v>3</v>
      </c>
      <c r="Q6317" t="str">
        <f>VLOOKUP(M6317,lookups!$A$1:$B$7, 2, FALSE)</f>
        <v>trawl/fyke</v>
      </c>
      <c r="R6317" t="str">
        <f>VLOOKUP(N6317,lookups!$D$1:$E$6, 2, FALSE)</f>
        <v>hucuktlis r</v>
      </c>
      <c r="S6317" t="str">
        <f>VLOOKUP(C6317,lookups!$G$1:$H$3, 2, FALSE)</f>
        <v>smolt</v>
      </c>
    </row>
    <row r="6318" spans="1:19" x14ac:dyDescent="0.25">
      <c r="A6318" s="1">
        <v>34835</v>
      </c>
      <c r="B6318">
        <v>1</v>
      </c>
      <c r="C6318">
        <v>1</v>
      </c>
      <c r="D6318">
        <v>1</v>
      </c>
      <c r="E6318">
        <v>1995</v>
      </c>
      <c r="F6318">
        <v>56</v>
      </c>
      <c r="G6318">
        <v>1</v>
      </c>
      <c r="H6318">
        <v>48</v>
      </c>
      <c r="I6318">
        <v>0.78</v>
      </c>
      <c r="J6318">
        <v>0.89817359900000004</v>
      </c>
      <c r="M6318">
        <v>1</v>
      </c>
      <c r="N6318">
        <v>399</v>
      </c>
      <c r="O6318">
        <v>2</v>
      </c>
      <c r="P6318">
        <v>3</v>
      </c>
      <c r="Q6318" t="str">
        <f>VLOOKUP(M6318,lookups!$A$1:$B$7, 2, FALSE)</f>
        <v>trawl/fyke</v>
      </c>
      <c r="R6318" t="str">
        <f>VLOOKUP(N6318,lookups!$D$1:$E$6, 2, FALSE)</f>
        <v>hucuktlis r</v>
      </c>
      <c r="S6318" t="str">
        <f>VLOOKUP(C6318,lookups!$G$1:$H$3, 2, FALSE)</f>
        <v>smolt</v>
      </c>
    </row>
    <row r="6319" spans="1:19" x14ac:dyDescent="0.25">
      <c r="A6319" s="1">
        <v>34835</v>
      </c>
      <c r="B6319">
        <v>1</v>
      </c>
      <c r="C6319">
        <v>1</v>
      </c>
      <c r="D6319">
        <v>1</v>
      </c>
      <c r="E6319">
        <v>1995</v>
      </c>
      <c r="F6319">
        <v>57</v>
      </c>
      <c r="G6319">
        <v>1</v>
      </c>
      <c r="H6319">
        <v>55</v>
      </c>
      <c r="I6319">
        <v>1.28</v>
      </c>
      <c r="J6319">
        <v>1.473925905</v>
      </c>
      <c r="M6319">
        <v>1</v>
      </c>
      <c r="N6319">
        <v>399</v>
      </c>
      <c r="O6319">
        <v>2</v>
      </c>
      <c r="P6319">
        <v>3</v>
      </c>
      <c r="Q6319" t="str">
        <f>VLOOKUP(M6319,lookups!$A$1:$B$7, 2, FALSE)</f>
        <v>trawl/fyke</v>
      </c>
      <c r="R6319" t="str">
        <f>VLOOKUP(N6319,lookups!$D$1:$E$6, 2, FALSE)</f>
        <v>hucuktlis r</v>
      </c>
      <c r="S6319" t="str">
        <f>VLOOKUP(C6319,lookups!$G$1:$H$3, 2, FALSE)</f>
        <v>smolt</v>
      </c>
    </row>
    <row r="6320" spans="1:19" x14ac:dyDescent="0.25">
      <c r="A6320" s="1">
        <v>34835</v>
      </c>
      <c r="B6320">
        <v>1</v>
      </c>
      <c r="C6320">
        <v>1</v>
      </c>
      <c r="D6320">
        <v>1</v>
      </c>
      <c r="E6320">
        <v>1995</v>
      </c>
      <c r="F6320">
        <v>58</v>
      </c>
      <c r="G6320">
        <v>1</v>
      </c>
      <c r="H6320">
        <v>55</v>
      </c>
      <c r="I6320">
        <v>1.28</v>
      </c>
      <c r="J6320">
        <v>1.473925905</v>
      </c>
      <c r="M6320">
        <v>1</v>
      </c>
      <c r="N6320">
        <v>399</v>
      </c>
      <c r="O6320">
        <v>2</v>
      </c>
      <c r="P6320">
        <v>3</v>
      </c>
      <c r="Q6320" t="str">
        <f>VLOOKUP(M6320,lookups!$A$1:$B$7, 2, FALSE)</f>
        <v>trawl/fyke</v>
      </c>
      <c r="R6320" t="str">
        <f>VLOOKUP(N6320,lookups!$D$1:$E$6, 2, FALSE)</f>
        <v>hucuktlis r</v>
      </c>
      <c r="S6320" t="str">
        <f>VLOOKUP(C6320,lookups!$G$1:$H$3, 2, FALSE)</f>
        <v>smolt</v>
      </c>
    </row>
    <row r="6321" spans="1:19" x14ac:dyDescent="0.25">
      <c r="A6321" s="1">
        <v>34835</v>
      </c>
      <c r="B6321">
        <v>1</v>
      </c>
      <c r="C6321">
        <v>1</v>
      </c>
      <c r="D6321">
        <v>1</v>
      </c>
      <c r="E6321">
        <v>1995</v>
      </c>
      <c r="F6321">
        <v>59</v>
      </c>
      <c r="G6321">
        <v>1</v>
      </c>
      <c r="H6321">
        <v>50</v>
      </c>
      <c r="I6321">
        <v>0.9</v>
      </c>
      <c r="J6321">
        <v>1.0363541519999999</v>
      </c>
      <c r="M6321">
        <v>1</v>
      </c>
      <c r="N6321">
        <v>399</v>
      </c>
      <c r="O6321">
        <v>2</v>
      </c>
      <c r="P6321">
        <v>3</v>
      </c>
      <c r="Q6321" t="str">
        <f>VLOOKUP(M6321,lookups!$A$1:$B$7, 2, FALSE)</f>
        <v>trawl/fyke</v>
      </c>
      <c r="R6321" t="str">
        <f>VLOOKUP(N6321,lookups!$D$1:$E$6, 2, FALSE)</f>
        <v>hucuktlis r</v>
      </c>
      <c r="S6321" t="str">
        <f>VLOOKUP(C6321,lookups!$G$1:$H$3, 2, FALSE)</f>
        <v>smolt</v>
      </c>
    </row>
    <row r="6322" spans="1:19" x14ac:dyDescent="0.25">
      <c r="A6322" s="1">
        <v>34835</v>
      </c>
      <c r="B6322">
        <v>1</v>
      </c>
      <c r="C6322">
        <v>1</v>
      </c>
      <c r="D6322">
        <v>1</v>
      </c>
      <c r="E6322">
        <v>1995</v>
      </c>
      <c r="F6322">
        <v>60</v>
      </c>
      <c r="G6322">
        <v>1</v>
      </c>
      <c r="H6322">
        <v>50</v>
      </c>
      <c r="I6322">
        <v>1.1000000000000001</v>
      </c>
      <c r="J6322">
        <v>1.2666550750000001</v>
      </c>
      <c r="M6322">
        <v>1</v>
      </c>
      <c r="N6322">
        <v>399</v>
      </c>
      <c r="O6322">
        <v>2</v>
      </c>
      <c r="P6322">
        <v>3</v>
      </c>
      <c r="Q6322" t="str">
        <f>VLOOKUP(M6322,lookups!$A$1:$B$7, 2, FALSE)</f>
        <v>trawl/fyke</v>
      </c>
      <c r="R6322" t="str">
        <f>VLOOKUP(N6322,lookups!$D$1:$E$6, 2, FALSE)</f>
        <v>hucuktlis r</v>
      </c>
      <c r="S6322" t="str">
        <f>VLOOKUP(C6322,lookups!$G$1:$H$3, 2, FALSE)</f>
        <v>smolt</v>
      </c>
    </row>
    <row r="6323" spans="1:19" x14ac:dyDescent="0.25">
      <c r="A6323" s="1">
        <v>34835</v>
      </c>
      <c r="B6323">
        <v>1</v>
      </c>
      <c r="C6323">
        <v>1</v>
      </c>
      <c r="D6323">
        <v>1</v>
      </c>
      <c r="E6323">
        <v>1995</v>
      </c>
      <c r="F6323">
        <v>61</v>
      </c>
      <c r="G6323">
        <v>1</v>
      </c>
      <c r="H6323">
        <v>52</v>
      </c>
      <c r="I6323">
        <v>1.08</v>
      </c>
      <c r="J6323">
        <v>1.2436249829999999</v>
      </c>
      <c r="M6323">
        <v>1</v>
      </c>
      <c r="N6323">
        <v>399</v>
      </c>
      <c r="O6323">
        <v>2</v>
      </c>
      <c r="P6323">
        <v>3</v>
      </c>
      <c r="Q6323" t="str">
        <f>VLOOKUP(M6323,lookups!$A$1:$B$7, 2, FALSE)</f>
        <v>trawl/fyke</v>
      </c>
      <c r="R6323" t="str">
        <f>VLOOKUP(N6323,lookups!$D$1:$E$6, 2, FALSE)</f>
        <v>hucuktlis r</v>
      </c>
      <c r="S6323" t="str">
        <f>VLOOKUP(C6323,lookups!$G$1:$H$3, 2, FALSE)</f>
        <v>smolt</v>
      </c>
    </row>
    <row r="6324" spans="1:19" x14ac:dyDescent="0.25">
      <c r="A6324" s="1">
        <v>34835</v>
      </c>
      <c r="B6324">
        <v>1</v>
      </c>
      <c r="C6324">
        <v>1</v>
      </c>
      <c r="D6324">
        <v>1</v>
      </c>
      <c r="E6324">
        <v>1995</v>
      </c>
      <c r="F6324">
        <v>62</v>
      </c>
      <c r="G6324">
        <v>1</v>
      </c>
      <c r="H6324">
        <v>53</v>
      </c>
      <c r="I6324">
        <v>1.1200000000000001</v>
      </c>
      <c r="J6324">
        <v>1.289685167</v>
      </c>
      <c r="M6324">
        <v>1</v>
      </c>
      <c r="N6324">
        <v>399</v>
      </c>
      <c r="O6324">
        <v>2</v>
      </c>
      <c r="P6324">
        <v>3</v>
      </c>
      <c r="Q6324" t="str">
        <f>VLOOKUP(M6324,lookups!$A$1:$B$7, 2, FALSE)</f>
        <v>trawl/fyke</v>
      </c>
      <c r="R6324" t="str">
        <f>VLOOKUP(N6324,lookups!$D$1:$E$6, 2, FALSE)</f>
        <v>hucuktlis r</v>
      </c>
      <c r="S6324" t="str">
        <f>VLOOKUP(C6324,lookups!$G$1:$H$3, 2, FALSE)</f>
        <v>smolt</v>
      </c>
    </row>
    <row r="6325" spans="1:19" x14ac:dyDescent="0.25">
      <c r="A6325" s="1">
        <v>34835</v>
      </c>
      <c r="B6325">
        <v>1</v>
      </c>
      <c r="C6325">
        <v>1</v>
      </c>
      <c r="D6325">
        <v>1</v>
      </c>
      <c r="E6325">
        <v>1995</v>
      </c>
      <c r="F6325">
        <v>63</v>
      </c>
      <c r="G6325">
        <v>1</v>
      </c>
      <c r="H6325">
        <v>55</v>
      </c>
      <c r="I6325">
        <v>1.28</v>
      </c>
      <c r="J6325">
        <v>1.473925905</v>
      </c>
      <c r="M6325">
        <v>1</v>
      </c>
      <c r="N6325">
        <v>399</v>
      </c>
      <c r="O6325">
        <v>2</v>
      </c>
      <c r="P6325">
        <v>3</v>
      </c>
      <c r="Q6325" t="str">
        <f>VLOOKUP(M6325,lookups!$A$1:$B$7, 2, FALSE)</f>
        <v>trawl/fyke</v>
      </c>
      <c r="R6325" t="str">
        <f>VLOOKUP(N6325,lookups!$D$1:$E$6, 2, FALSE)</f>
        <v>hucuktlis r</v>
      </c>
      <c r="S6325" t="str">
        <f>VLOOKUP(C6325,lookups!$G$1:$H$3, 2, FALSE)</f>
        <v>smolt</v>
      </c>
    </row>
    <row r="6326" spans="1:19" x14ac:dyDescent="0.25">
      <c r="A6326" s="1">
        <v>34835</v>
      </c>
      <c r="B6326">
        <v>1</v>
      </c>
      <c r="C6326">
        <v>1</v>
      </c>
      <c r="D6326">
        <v>1</v>
      </c>
      <c r="E6326">
        <v>1995</v>
      </c>
      <c r="F6326">
        <v>64</v>
      </c>
      <c r="G6326">
        <v>1</v>
      </c>
      <c r="H6326">
        <v>50</v>
      </c>
      <c r="I6326">
        <v>1.03</v>
      </c>
      <c r="J6326">
        <v>1.186049752</v>
      </c>
      <c r="M6326">
        <v>1</v>
      </c>
      <c r="N6326">
        <v>399</v>
      </c>
      <c r="O6326">
        <v>2</v>
      </c>
      <c r="P6326">
        <v>3</v>
      </c>
      <c r="Q6326" t="str">
        <f>VLOOKUP(M6326,lookups!$A$1:$B$7, 2, FALSE)</f>
        <v>trawl/fyke</v>
      </c>
      <c r="R6326" t="str">
        <f>VLOOKUP(N6326,lookups!$D$1:$E$6, 2, FALSE)</f>
        <v>hucuktlis r</v>
      </c>
      <c r="S6326" t="str">
        <f>VLOOKUP(C6326,lookups!$G$1:$H$3, 2, FALSE)</f>
        <v>smolt</v>
      </c>
    </row>
    <row r="6327" spans="1:19" x14ac:dyDescent="0.25">
      <c r="A6327" s="1">
        <v>34835</v>
      </c>
      <c r="B6327">
        <v>1</v>
      </c>
      <c r="C6327">
        <v>1</v>
      </c>
      <c r="D6327">
        <v>1</v>
      </c>
      <c r="E6327">
        <v>1995</v>
      </c>
      <c r="F6327">
        <v>65</v>
      </c>
      <c r="G6327">
        <v>1</v>
      </c>
      <c r="H6327">
        <v>54</v>
      </c>
      <c r="I6327">
        <v>1.04</v>
      </c>
      <c r="J6327">
        <v>1.1975647979999999</v>
      </c>
      <c r="M6327">
        <v>1</v>
      </c>
      <c r="N6327">
        <v>399</v>
      </c>
      <c r="O6327">
        <v>2</v>
      </c>
      <c r="P6327">
        <v>3</v>
      </c>
      <c r="Q6327" t="str">
        <f>VLOOKUP(M6327,lookups!$A$1:$B$7, 2, FALSE)</f>
        <v>trawl/fyke</v>
      </c>
      <c r="R6327" t="str">
        <f>VLOOKUP(N6327,lookups!$D$1:$E$6, 2, FALSE)</f>
        <v>hucuktlis r</v>
      </c>
      <c r="S6327" t="str">
        <f>VLOOKUP(C6327,lookups!$G$1:$H$3, 2, FALSE)</f>
        <v>smolt</v>
      </c>
    </row>
    <row r="6328" spans="1:19" x14ac:dyDescent="0.25">
      <c r="A6328" s="1">
        <v>34835</v>
      </c>
      <c r="B6328">
        <v>1</v>
      </c>
      <c r="C6328">
        <v>1</v>
      </c>
      <c r="D6328">
        <v>1</v>
      </c>
      <c r="E6328">
        <v>1995</v>
      </c>
      <c r="F6328">
        <v>66</v>
      </c>
      <c r="G6328">
        <v>1</v>
      </c>
      <c r="H6328">
        <v>50</v>
      </c>
      <c r="I6328">
        <v>1</v>
      </c>
      <c r="J6328">
        <v>1.151504614</v>
      </c>
      <c r="M6328">
        <v>1</v>
      </c>
      <c r="N6328">
        <v>399</v>
      </c>
      <c r="O6328">
        <v>2</v>
      </c>
      <c r="P6328">
        <v>3</v>
      </c>
      <c r="Q6328" t="str">
        <f>VLOOKUP(M6328,lookups!$A$1:$B$7, 2, FALSE)</f>
        <v>trawl/fyke</v>
      </c>
      <c r="R6328" t="str">
        <f>VLOOKUP(N6328,lookups!$D$1:$E$6, 2, FALSE)</f>
        <v>hucuktlis r</v>
      </c>
      <c r="S6328" t="str">
        <f>VLOOKUP(C6328,lookups!$G$1:$H$3, 2, FALSE)</f>
        <v>smolt</v>
      </c>
    </row>
    <row r="6329" spans="1:19" x14ac:dyDescent="0.25">
      <c r="A6329" s="1">
        <v>34835</v>
      </c>
      <c r="B6329">
        <v>1</v>
      </c>
      <c r="C6329">
        <v>1</v>
      </c>
      <c r="D6329">
        <v>1</v>
      </c>
      <c r="E6329">
        <v>1995</v>
      </c>
      <c r="F6329">
        <v>67</v>
      </c>
      <c r="G6329">
        <v>1</v>
      </c>
      <c r="H6329">
        <v>51</v>
      </c>
      <c r="I6329">
        <v>0.86</v>
      </c>
      <c r="J6329">
        <v>0.99029396800000002</v>
      </c>
      <c r="M6329">
        <v>1</v>
      </c>
      <c r="N6329">
        <v>399</v>
      </c>
      <c r="O6329">
        <v>2</v>
      </c>
      <c r="P6329">
        <v>3</v>
      </c>
      <c r="Q6329" t="str">
        <f>VLOOKUP(M6329,lookups!$A$1:$B$7, 2, FALSE)</f>
        <v>trawl/fyke</v>
      </c>
      <c r="R6329" t="str">
        <f>VLOOKUP(N6329,lookups!$D$1:$E$6, 2, FALSE)</f>
        <v>hucuktlis r</v>
      </c>
      <c r="S6329" t="str">
        <f>VLOOKUP(C6329,lookups!$G$1:$H$3, 2, FALSE)</f>
        <v>smolt</v>
      </c>
    </row>
    <row r="6330" spans="1:19" x14ac:dyDescent="0.25">
      <c r="A6330" s="1">
        <v>34835</v>
      </c>
      <c r="B6330">
        <v>1</v>
      </c>
      <c r="C6330">
        <v>1</v>
      </c>
      <c r="D6330">
        <v>1</v>
      </c>
      <c r="E6330">
        <v>1995</v>
      </c>
      <c r="F6330">
        <v>68</v>
      </c>
      <c r="G6330">
        <v>1</v>
      </c>
      <c r="H6330">
        <v>54</v>
      </c>
      <c r="I6330">
        <v>1.21</v>
      </c>
      <c r="J6330">
        <v>1.3933205820000001</v>
      </c>
      <c r="M6330">
        <v>1</v>
      </c>
      <c r="N6330">
        <v>399</v>
      </c>
      <c r="O6330">
        <v>2</v>
      </c>
      <c r="P6330">
        <v>3</v>
      </c>
      <c r="Q6330" t="str">
        <f>VLOOKUP(M6330,lookups!$A$1:$B$7, 2, FALSE)</f>
        <v>trawl/fyke</v>
      </c>
      <c r="R6330" t="str">
        <f>VLOOKUP(N6330,lookups!$D$1:$E$6, 2, FALSE)</f>
        <v>hucuktlis r</v>
      </c>
      <c r="S6330" t="str">
        <f>VLOOKUP(C6330,lookups!$G$1:$H$3, 2, FALSE)</f>
        <v>smolt</v>
      </c>
    </row>
    <row r="6331" spans="1:19" x14ac:dyDescent="0.25">
      <c r="A6331" s="1">
        <v>34835</v>
      </c>
      <c r="B6331">
        <v>1</v>
      </c>
      <c r="C6331">
        <v>1</v>
      </c>
      <c r="D6331">
        <v>1</v>
      </c>
      <c r="E6331">
        <v>1995</v>
      </c>
      <c r="F6331">
        <v>69</v>
      </c>
      <c r="G6331">
        <v>1</v>
      </c>
      <c r="H6331">
        <v>50</v>
      </c>
      <c r="I6331">
        <v>1.05</v>
      </c>
      <c r="J6331">
        <v>1.2090798439999999</v>
      </c>
      <c r="M6331">
        <v>1</v>
      </c>
      <c r="N6331">
        <v>399</v>
      </c>
      <c r="O6331">
        <v>2</v>
      </c>
      <c r="P6331">
        <v>3</v>
      </c>
      <c r="Q6331" t="str">
        <f>VLOOKUP(M6331,lookups!$A$1:$B$7, 2, FALSE)</f>
        <v>trawl/fyke</v>
      </c>
      <c r="R6331" t="str">
        <f>VLOOKUP(N6331,lookups!$D$1:$E$6, 2, FALSE)</f>
        <v>hucuktlis r</v>
      </c>
      <c r="S6331" t="str">
        <f>VLOOKUP(C6331,lookups!$G$1:$H$3, 2, FALSE)</f>
        <v>smolt</v>
      </c>
    </row>
    <row r="6332" spans="1:19" x14ac:dyDescent="0.25">
      <c r="A6332" s="1">
        <v>34835</v>
      </c>
      <c r="B6332">
        <v>1</v>
      </c>
      <c r="C6332">
        <v>1</v>
      </c>
      <c r="D6332">
        <v>1</v>
      </c>
      <c r="E6332">
        <v>1995</v>
      </c>
      <c r="F6332">
        <v>70</v>
      </c>
      <c r="G6332">
        <v>1</v>
      </c>
      <c r="H6332">
        <v>52</v>
      </c>
      <c r="I6332">
        <v>1.1599999999999999</v>
      </c>
      <c r="J6332">
        <v>1.335745352</v>
      </c>
      <c r="M6332">
        <v>1</v>
      </c>
      <c r="N6332">
        <v>399</v>
      </c>
      <c r="O6332">
        <v>2</v>
      </c>
      <c r="P6332">
        <v>3</v>
      </c>
      <c r="Q6332" t="str">
        <f>VLOOKUP(M6332,lookups!$A$1:$B$7, 2, FALSE)</f>
        <v>trawl/fyke</v>
      </c>
      <c r="R6332" t="str">
        <f>VLOOKUP(N6332,lookups!$D$1:$E$6, 2, FALSE)</f>
        <v>hucuktlis r</v>
      </c>
      <c r="S6332" t="str">
        <f>VLOOKUP(C6332,lookups!$G$1:$H$3, 2, FALSE)</f>
        <v>smolt</v>
      </c>
    </row>
    <row r="6333" spans="1:19" x14ac:dyDescent="0.25">
      <c r="A6333" s="1">
        <v>34835</v>
      </c>
      <c r="B6333">
        <v>1</v>
      </c>
      <c r="C6333">
        <v>1</v>
      </c>
      <c r="D6333">
        <v>1</v>
      </c>
      <c r="E6333">
        <v>1995</v>
      </c>
      <c r="F6333">
        <v>71</v>
      </c>
      <c r="G6333">
        <v>1</v>
      </c>
      <c r="H6333">
        <v>50</v>
      </c>
      <c r="I6333">
        <v>1.04</v>
      </c>
      <c r="J6333">
        <v>1.1975647979999999</v>
      </c>
      <c r="M6333">
        <v>1</v>
      </c>
      <c r="N6333">
        <v>399</v>
      </c>
      <c r="O6333">
        <v>2</v>
      </c>
      <c r="P6333">
        <v>3</v>
      </c>
      <c r="Q6333" t="str">
        <f>VLOOKUP(M6333,lookups!$A$1:$B$7, 2, FALSE)</f>
        <v>trawl/fyke</v>
      </c>
      <c r="R6333" t="str">
        <f>VLOOKUP(N6333,lookups!$D$1:$E$6, 2, FALSE)</f>
        <v>hucuktlis r</v>
      </c>
      <c r="S6333" t="str">
        <f>VLOOKUP(C6333,lookups!$G$1:$H$3, 2, FALSE)</f>
        <v>smolt</v>
      </c>
    </row>
    <row r="6334" spans="1:19" x14ac:dyDescent="0.25">
      <c r="A6334" s="1">
        <v>34835</v>
      </c>
      <c r="B6334">
        <v>1</v>
      </c>
      <c r="C6334">
        <v>1</v>
      </c>
      <c r="D6334">
        <v>1</v>
      </c>
      <c r="E6334">
        <v>1995</v>
      </c>
      <c r="F6334">
        <v>72</v>
      </c>
      <c r="G6334">
        <v>1</v>
      </c>
      <c r="H6334">
        <v>70</v>
      </c>
      <c r="I6334">
        <v>2.54</v>
      </c>
      <c r="J6334">
        <v>2.924821718</v>
      </c>
      <c r="M6334">
        <v>1</v>
      </c>
      <c r="N6334">
        <v>399</v>
      </c>
      <c r="O6334">
        <v>2</v>
      </c>
      <c r="P6334">
        <v>3</v>
      </c>
      <c r="Q6334" t="str">
        <f>VLOOKUP(M6334,lookups!$A$1:$B$7, 2, FALSE)</f>
        <v>trawl/fyke</v>
      </c>
      <c r="R6334" t="str">
        <f>VLOOKUP(N6334,lookups!$D$1:$E$6, 2, FALSE)</f>
        <v>hucuktlis r</v>
      </c>
      <c r="S6334" t="str">
        <f>VLOOKUP(C6334,lookups!$G$1:$H$3, 2, FALSE)</f>
        <v>smolt</v>
      </c>
    </row>
    <row r="6335" spans="1:19" x14ac:dyDescent="0.25">
      <c r="A6335" s="1">
        <v>34835</v>
      </c>
      <c r="B6335">
        <v>1</v>
      </c>
      <c r="C6335">
        <v>1</v>
      </c>
      <c r="D6335">
        <v>1</v>
      </c>
      <c r="E6335">
        <v>1995</v>
      </c>
      <c r="F6335">
        <v>73</v>
      </c>
      <c r="G6335">
        <v>1</v>
      </c>
      <c r="H6335">
        <v>50</v>
      </c>
      <c r="I6335">
        <v>1.08</v>
      </c>
      <c r="J6335">
        <v>1.2436249829999999</v>
      </c>
      <c r="M6335">
        <v>1</v>
      </c>
      <c r="N6335">
        <v>399</v>
      </c>
      <c r="O6335">
        <v>2</v>
      </c>
      <c r="P6335">
        <v>3</v>
      </c>
      <c r="Q6335" t="str">
        <f>VLOOKUP(M6335,lookups!$A$1:$B$7, 2, FALSE)</f>
        <v>trawl/fyke</v>
      </c>
      <c r="R6335" t="str">
        <f>VLOOKUP(N6335,lookups!$D$1:$E$6, 2, FALSE)</f>
        <v>hucuktlis r</v>
      </c>
      <c r="S6335" t="str">
        <f>VLOOKUP(C6335,lookups!$G$1:$H$3, 2, FALSE)</f>
        <v>smolt</v>
      </c>
    </row>
    <row r="6336" spans="1:19" x14ac:dyDescent="0.25">
      <c r="A6336" s="1">
        <v>34835</v>
      </c>
      <c r="B6336">
        <v>1</v>
      </c>
      <c r="C6336">
        <v>1</v>
      </c>
      <c r="D6336">
        <v>1</v>
      </c>
      <c r="E6336">
        <v>1995</v>
      </c>
      <c r="F6336">
        <v>74</v>
      </c>
      <c r="G6336">
        <v>1</v>
      </c>
      <c r="H6336">
        <v>52</v>
      </c>
      <c r="I6336">
        <v>1.19</v>
      </c>
      <c r="J6336">
        <v>1.3702904899999999</v>
      </c>
      <c r="M6336">
        <v>1</v>
      </c>
      <c r="N6336">
        <v>399</v>
      </c>
      <c r="O6336">
        <v>2</v>
      </c>
      <c r="P6336">
        <v>3</v>
      </c>
      <c r="Q6336" t="str">
        <f>VLOOKUP(M6336,lookups!$A$1:$B$7, 2, FALSE)</f>
        <v>trawl/fyke</v>
      </c>
      <c r="R6336" t="str">
        <f>VLOOKUP(N6336,lookups!$D$1:$E$6, 2, FALSE)</f>
        <v>hucuktlis r</v>
      </c>
      <c r="S6336" t="str">
        <f>VLOOKUP(C6336,lookups!$G$1:$H$3, 2, FALSE)</f>
        <v>smolt</v>
      </c>
    </row>
    <row r="6337" spans="1:19" x14ac:dyDescent="0.25">
      <c r="A6337" s="1">
        <v>34835</v>
      </c>
      <c r="B6337">
        <v>1</v>
      </c>
      <c r="C6337">
        <v>1</v>
      </c>
      <c r="D6337">
        <v>1</v>
      </c>
      <c r="E6337">
        <v>1995</v>
      </c>
      <c r="F6337">
        <v>75</v>
      </c>
      <c r="G6337">
        <v>1</v>
      </c>
      <c r="H6337">
        <v>54</v>
      </c>
      <c r="I6337">
        <v>1.28</v>
      </c>
      <c r="J6337">
        <v>1.473925905</v>
      </c>
      <c r="M6337">
        <v>1</v>
      </c>
      <c r="N6337">
        <v>399</v>
      </c>
      <c r="O6337">
        <v>2</v>
      </c>
      <c r="P6337">
        <v>3</v>
      </c>
      <c r="Q6337" t="str">
        <f>VLOOKUP(M6337,lookups!$A$1:$B$7, 2, FALSE)</f>
        <v>trawl/fyke</v>
      </c>
      <c r="R6337" t="str">
        <f>VLOOKUP(N6337,lookups!$D$1:$E$6, 2, FALSE)</f>
        <v>hucuktlis r</v>
      </c>
      <c r="S6337" t="str">
        <f>VLOOKUP(C6337,lookups!$G$1:$H$3, 2, FALSE)</f>
        <v>smolt</v>
      </c>
    </row>
    <row r="6338" spans="1:19" x14ac:dyDescent="0.25">
      <c r="A6338" s="1">
        <v>34835</v>
      </c>
      <c r="B6338">
        <v>1</v>
      </c>
      <c r="C6338">
        <v>1</v>
      </c>
      <c r="D6338">
        <v>1</v>
      </c>
      <c r="E6338">
        <v>1995</v>
      </c>
      <c r="F6338">
        <v>76</v>
      </c>
      <c r="G6338">
        <v>1</v>
      </c>
      <c r="H6338">
        <v>49</v>
      </c>
      <c r="I6338">
        <v>0.93</v>
      </c>
      <c r="J6338">
        <v>1.0708992909999999</v>
      </c>
      <c r="M6338">
        <v>1</v>
      </c>
      <c r="N6338">
        <v>399</v>
      </c>
      <c r="O6338">
        <v>2</v>
      </c>
      <c r="P6338">
        <v>3</v>
      </c>
      <c r="Q6338" t="str">
        <f>VLOOKUP(M6338,lookups!$A$1:$B$7, 2, FALSE)</f>
        <v>trawl/fyke</v>
      </c>
      <c r="R6338" t="str">
        <f>VLOOKUP(N6338,lookups!$D$1:$E$6, 2, FALSE)</f>
        <v>hucuktlis r</v>
      </c>
      <c r="S6338" t="str">
        <f>VLOOKUP(C6338,lookups!$G$1:$H$3, 2, FALSE)</f>
        <v>smolt</v>
      </c>
    </row>
    <row r="6339" spans="1:19" x14ac:dyDescent="0.25">
      <c r="A6339" s="1">
        <v>34835</v>
      </c>
      <c r="B6339">
        <v>1</v>
      </c>
      <c r="C6339">
        <v>1</v>
      </c>
      <c r="D6339">
        <v>1</v>
      </c>
      <c r="E6339">
        <v>1995</v>
      </c>
      <c r="F6339">
        <v>77</v>
      </c>
      <c r="G6339">
        <v>1</v>
      </c>
      <c r="H6339">
        <v>52</v>
      </c>
      <c r="I6339">
        <v>1.2</v>
      </c>
      <c r="J6339">
        <v>1.3818055359999999</v>
      </c>
      <c r="M6339">
        <v>1</v>
      </c>
      <c r="N6339">
        <v>399</v>
      </c>
      <c r="O6339">
        <v>2</v>
      </c>
      <c r="P6339">
        <v>3</v>
      </c>
      <c r="Q6339" t="str">
        <f>VLOOKUP(M6339,lookups!$A$1:$B$7, 2, FALSE)</f>
        <v>trawl/fyke</v>
      </c>
      <c r="R6339" t="str">
        <f>VLOOKUP(N6339,lookups!$D$1:$E$6, 2, FALSE)</f>
        <v>hucuktlis r</v>
      </c>
      <c r="S6339" t="str">
        <f>VLOOKUP(C6339,lookups!$G$1:$H$3, 2, FALSE)</f>
        <v>smolt</v>
      </c>
    </row>
    <row r="6340" spans="1:19" x14ac:dyDescent="0.25">
      <c r="A6340" s="1">
        <v>34835</v>
      </c>
      <c r="B6340">
        <v>1</v>
      </c>
      <c r="C6340">
        <v>1</v>
      </c>
      <c r="D6340">
        <v>1</v>
      </c>
      <c r="E6340">
        <v>1995</v>
      </c>
      <c r="F6340">
        <v>78</v>
      </c>
      <c r="G6340">
        <v>1</v>
      </c>
      <c r="H6340">
        <v>52</v>
      </c>
      <c r="I6340">
        <v>1.1599999999999999</v>
      </c>
      <c r="J6340">
        <v>1.335745352</v>
      </c>
      <c r="M6340">
        <v>1</v>
      </c>
      <c r="N6340">
        <v>399</v>
      </c>
      <c r="O6340">
        <v>2</v>
      </c>
      <c r="P6340">
        <v>3</v>
      </c>
      <c r="Q6340" t="str">
        <f>VLOOKUP(M6340,lookups!$A$1:$B$7, 2, FALSE)</f>
        <v>trawl/fyke</v>
      </c>
      <c r="R6340" t="str">
        <f>VLOOKUP(N6340,lookups!$D$1:$E$6, 2, FALSE)</f>
        <v>hucuktlis r</v>
      </c>
      <c r="S6340" t="str">
        <f>VLOOKUP(C6340,lookups!$G$1:$H$3, 2, FALSE)</f>
        <v>smolt</v>
      </c>
    </row>
    <row r="6341" spans="1:19" x14ac:dyDescent="0.25">
      <c r="A6341" s="1">
        <v>34835</v>
      </c>
      <c r="B6341">
        <v>1</v>
      </c>
      <c r="C6341">
        <v>1</v>
      </c>
      <c r="D6341">
        <v>1</v>
      </c>
      <c r="E6341">
        <v>1995</v>
      </c>
      <c r="F6341">
        <v>79</v>
      </c>
      <c r="G6341">
        <v>1</v>
      </c>
      <c r="H6341">
        <v>52</v>
      </c>
      <c r="I6341">
        <v>1.01</v>
      </c>
      <c r="J6341">
        <v>1.16301966</v>
      </c>
      <c r="M6341">
        <v>1</v>
      </c>
      <c r="N6341">
        <v>399</v>
      </c>
      <c r="O6341">
        <v>2</v>
      </c>
      <c r="P6341">
        <v>3</v>
      </c>
      <c r="Q6341" t="str">
        <f>VLOOKUP(M6341,lookups!$A$1:$B$7, 2, FALSE)</f>
        <v>trawl/fyke</v>
      </c>
      <c r="R6341" t="str">
        <f>VLOOKUP(N6341,lookups!$D$1:$E$6, 2, FALSE)</f>
        <v>hucuktlis r</v>
      </c>
      <c r="S6341" t="str">
        <f>VLOOKUP(C6341,lookups!$G$1:$H$3, 2, FALSE)</f>
        <v>smolt</v>
      </c>
    </row>
    <row r="6342" spans="1:19" x14ac:dyDescent="0.25">
      <c r="A6342" s="1">
        <v>34835</v>
      </c>
      <c r="B6342">
        <v>1</v>
      </c>
      <c r="C6342">
        <v>1</v>
      </c>
      <c r="D6342">
        <v>1</v>
      </c>
      <c r="E6342">
        <v>1995</v>
      </c>
      <c r="F6342">
        <v>80</v>
      </c>
      <c r="G6342">
        <v>1</v>
      </c>
      <c r="H6342">
        <v>50</v>
      </c>
      <c r="I6342">
        <v>1.1299999999999999</v>
      </c>
      <c r="J6342">
        <v>1.301200213</v>
      </c>
      <c r="M6342">
        <v>1</v>
      </c>
      <c r="N6342">
        <v>399</v>
      </c>
      <c r="O6342">
        <v>2</v>
      </c>
      <c r="P6342">
        <v>3</v>
      </c>
      <c r="Q6342" t="str">
        <f>VLOOKUP(M6342,lookups!$A$1:$B$7, 2, FALSE)</f>
        <v>trawl/fyke</v>
      </c>
      <c r="R6342" t="str">
        <f>VLOOKUP(N6342,lookups!$D$1:$E$6, 2, FALSE)</f>
        <v>hucuktlis r</v>
      </c>
      <c r="S6342" t="str">
        <f>VLOOKUP(C6342,lookups!$G$1:$H$3, 2, FALSE)</f>
        <v>smolt</v>
      </c>
    </row>
    <row r="6343" spans="1:19" x14ac:dyDescent="0.25">
      <c r="A6343" s="1">
        <v>34835</v>
      </c>
      <c r="B6343">
        <v>1</v>
      </c>
      <c r="C6343">
        <v>1</v>
      </c>
      <c r="D6343">
        <v>1</v>
      </c>
      <c r="E6343">
        <v>1995</v>
      </c>
      <c r="F6343">
        <v>81</v>
      </c>
      <c r="G6343">
        <v>1</v>
      </c>
      <c r="H6343">
        <v>49</v>
      </c>
      <c r="I6343">
        <v>0.97</v>
      </c>
      <c r="J6343">
        <v>1.116959475</v>
      </c>
      <c r="M6343">
        <v>1</v>
      </c>
      <c r="N6343">
        <v>399</v>
      </c>
      <c r="O6343">
        <v>2</v>
      </c>
      <c r="P6343">
        <v>3</v>
      </c>
      <c r="Q6343" t="str">
        <f>VLOOKUP(M6343,lookups!$A$1:$B$7, 2, FALSE)</f>
        <v>trawl/fyke</v>
      </c>
      <c r="R6343" t="str">
        <f>VLOOKUP(N6343,lookups!$D$1:$E$6, 2, FALSE)</f>
        <v>hucuktlis r</v>
      </c>
      <c r="S6343" t="str">
        <f>VLOOKUP(C6343,lookups!$G$1:$H$3, 2, FALSE)</f>
        <v>smolt</v>
      </c>
    </row>
    <row r="6344" spans="1:19" x14ac:dyDescent="0.25">
      <c r="A6344" s="1">
        <v>34835</v>
      </c>
      <c r="B6344">
        <v>1</v>
      </c>
      <c r="C6344">
        <v>1</v>
      </c>
      <c r="D6344">
        <v>1</v>
      </c>
      <c r="E6344">
        <v>1995</v>
      </c>
      <c r="F6344">
        <v>82</v>
      </c>
      <c r="G6344">
        <v>1</v>
      </c>
      <c r="H6344">
        <v>50</v>
      </c>
      <c r="I6344">
        <v>1.07</v>
      </c>
      <c r="J6344">
        <v>1.2321099360000001</v>
      </c>
      <c r="M6344">
        <v>1</v>
      </c>
      <c r="N6344">
        <v>399</v>
      </c>
      <c r="O6344">
        <v>2</v>
      </c>
      <c r="P6344">
        <v>3</v>
      </c>
      <c r="Q6344" t="str">
        <f>VLOOKUP(M6344,lookups!$A$1:$B$7, 2, FALSE)</f>
        <v>trawl/fyke</v>
      </c>
      <c r="R6344" t="str">
        <f>VLOOKUP(N6344,lookups!$D$1:$E$6, 2, FALSE)</f>
        <v>hucuktlis r</v>
      </c>
      <c r="S6344" t="str">
        <f>VLOOKUP(C6344,lookups!$G$1:$H$3, 2, FALSE)</f>
        <v>smolt</v>
      </c>
    </row>
    <row r="6345" spans="1:19" x14ac:dyDescent="0.25">
      <c r="A6345" s="1">
        <v>34835</v>
      </c>
      <c r="B6345">
        <v>1</v>
      </c>
      <c r="C6345">
        <v>1</v>
      </c>
      <c r="D6345">
        <v>1</v>
      </c>
      <c r="E6345">
        <v>1995</v>
      </c>
      <c r="F6345">
        <v>83</v>
      </c>
      <c r="G6345">
        <v>1</v>
      </c>
      <c r="H6345">
        <v>51</v>
      </c>
      <c r="I6345">
        <v>0.99</v>
      </c>
      <c r="J6345">
        <v>1.139989567</v>
      </c>
      <c r="M6345">
        <v>1</v>
      </c>
      <c r="N6345">
        <v>399</v>
      </c>
      <c r="O6345">
        <v>2</v>
      </c>
      <c r="P6345">
        <v>3</v>
      </c>
      <c r="Q6345" t="str">
        <f>VLOOKUP(M6345,lookups!$A$1:$B$7, 2, FALSE)</f>
        <v>trawl/fyke</v>
      </c>
      <c r="R6345" t="str">
        <f>VLOOKUP(N6345,lookups!$D$1:$E$6, 2, FALSE)</f>
        <v>hucuktlis r</v>
      </c>
      <c r="S6345" t="str">
        <f>VLOOKUP(C6345,lookups!$G$1:$H$3, 2, FALSE)</f>
        <v>smolt</v>
      </c>
    </row>
    <row r="6346" spans="1:19" x14ac:dyDescent="0.25">
      <c r="A6346" s="1">
        <v>34835</v>
      </c>
      <c r="B6346">
        <v>1</v>
      </c>
      <c r="C6346">
        <v>1</v>
      </c>
      <c r="D6346">
        <v>1</v>
      </c>
      <c r="E6346">
        <v>1995</v>
      </c>
      <c r="F6346">
        <v>84</v>
      </c>
      <c r="G6346">
        <v>1</v>
      </c>
      <c r="H6346">
        <v>50</v>
      </c>
      <c r="I6346">
        <v>1.01</v>
      </c>
      <c r="J6346">
        <v>1.16301966</v>
      </c>
      <c r="M6346">
        <v>1</v>
      </c>
      <c r="N6346">
        <v>399</v>
      </c>
      <c r="O6346">
        <v>2</v>
      </c>
      <c r="P6346">
        <v>3</v>
      </c>
      <c r="Q6346" t="str">
        <f>VLOOKUP(M6346,lookups!$A$1:$B$7, 2, FALSE)</f>
        <v>trawl/fyke</v>
      </c>
      <c r="R6346" t="str">
        <f>VLOOKUP(N6346,lookups!$D$1:$E$6, 2, FALSE)</f>
        <v>hucuktlis r</v>
      </c>
      <c r="S6346" t="str">
        <f>VLOOKUP(C6346,lookups!$G$1:$H$3, 2, FALSE)</f>
        <v>smolt</v>
      </c>
    </row>
    <row r="6347" spans="1:19" x14ac:dyDescent="0.25">
      <c r="A6347" s="1">
        <v>34835</v>
      </c>
      <c r="B6347">
        <v>1</v>
      </c>
      <c r="C6347">
        <v>1</v>
      </c>
      <c r="D6347">
        <v>1</v>
      </c>
      <c r="E6347">
        <v>1995</v>
      </c>
      <c r="F6347">
        <v>85</v>
      </c>
      <c r="G6347">
        <v>1</v>
      </c>
      <c r="H6347">
        <v>55</v>
      </c>
      <c r="I6347">
        <v>1.28</v>
      </c>
      <c r="J6347">
        <v>1.473925905</v>
      </c>
      <c r="M6347">
        <v>1</v>
      </c>
      <c r="N6347">
        <v>399</v>
      </c>
      <c r="O6347">
        <v>2</v>
      </c>
      <c r="P6347">
        <v>3</v>
      </c>
      <c r="Q6347" t="str">
        <f>VLOOKUP(M6347,lookups!$A$1:$B$7, 2, FALSE)</f>
        <v>trawl/fyke</v>
      </c>
      <c r="R6347" t="str">
        <f>VLOOKUP(N6347,lookups!$D$1:$E$6, 2, FALSE)</f>
        <v>hucuktlis r</v>
      </c>
      <c r="S6347" t="str">
        <f>VLOOKUP(C6347,lookups!$G$1:$H$3, 2, FALSE)</f>
        <v>smolt</v>
      </c>
    </row>
    <row r="6348" spans="1:19" x14ac:dyDescent="0.25">
      <c r="A6348" s="1">
        <v>34835</v>
      </c>
      <c r="B6348">
        <v>1</v>
      </c>
      <c r="C6348">
        <v>1</v>
      </c>
      <c r="D6348">
        <v>1</v>
      </c>
      <c r="E6348">
        <v>1995</v>
      </c>
      <c r="F6348">
        <v>86</v>
      </c>
      <c r="G6348">
        <v>1</v>
      </c>
      <c r="H6348">
        <v>58</v>
      </c>
      <c r="I6348">
        <v>1.39</v>
      </c>
      <c r="J6348">
        <v>1.6005914130000001</v>
      </c>
      <c r="M6348">
        <v>1</v>
      </c>
      <c r="N6348">
        <v>399</v>
      </c>
      <c r="O6348">
        <v>2</v>
      </c>
      <c r="P6348">
        <v>3</v>
      </c>
      <c r="Q6348" t="str">
        <f>VLOOKUP(M6348,lookups!$A$1:$B$7, 2, FALSE)</f>
        <v>trawl/fyke</v>
      </c>
      <c r="R6348" t="str">
        <f>VLOOKUP(N6348,lookups!$D$1:$E$6, 2, FALSE)</f>
        <v>hucuktlis r</v>
      </c>
      <c r="S6348" t="str">
        <f>VLOOKUP(C6348,lookups!$G$1:$H$3, 2, FALSE)</f>
        <v>smolt</v>
      </c>
    </row>
    <row r="6349" spans="1:19" x14ac:dyDescent="0.25">
      <c r="A6349" s="1">
        <v>34835</v>
      </c>
      <c r="B6349">
        <v>1</v>
      </c>
      <c r="C6349">
        <v>1</v>
      </c>
      <c r="D6349">
        <v>1</v>
      </c>
      <c r="E6349">
        <v>1995</v>
      </c>
      <c r="F6349">
        <v>87</v>
      </c>
      <c r="G6349">
        <v>1</v>
      </c>
      <c r="H6349">
        <v>48</v>
      </c>
      <c r="I6349">
        <v>0.95</v>
      </c>
      <c r="J6349">
        <v>1.0939293830000001</v>
      </c>
      <c r="M6349">
        <v>1</v>
      </c>
      <c r="N6349">
        <v>399</v>
      </c>
      <c r="O6349">
        <v>2</v>
      </c>
      <c r="P6349">
        <v>3</v>
      </c>
      <c r="Q6349" t="str">
        <f>VLOOKUP(M6349,lookups!$A$1:$B$7, 2, FALSE)</f>
        <v>trawl/fyke</v>
      </c>
      <c r="R6349" t="str">
        <f>VLOOKUP(N6349,lookups!$D$1:$E$6, 2, FALSE)</f>
        <v>hucuktlis r</v>
      </c>
      <c r="S6349" t="str">
        <f>VLOOKUP(C6349,lookups!$G$1:$H$3, 2, FALSE)</f>
        <v>smolt</v>
      </c>
    </row>
    <row r="6350" spans="1:19" x14ac:dyDescent="0.25">
      <c r="A6350" s="1">
        <v>34835</v>
      </c>
      <c r="B6350">
        <v>1</v>
      </c>
      <c r="C6350">
        <v>1</v>
      </c>
      <c r="D6350">
        <v>1</v>
      </c>
      <c r="E6350">
        <v>1995</v>
      </c>
      <c r="F6350">
        <v>88</v>
      </c>
      <c r="G6350">
        <v>1</v>
      </c>
      <c r="H6350">
        <v>50</v>
      </c>
      <c r="I6350">
        <v>0.91</v>
      </c>
      <c r="J6350">
        <v>1.0478691979999999</v>
      </c>
      <c r="M6350">
        <v>1</v>
      </c>
      <c r="N6350">
        <v>399</v>
      </c>
      <c r="O6350">
        <v>2</v>
      </c>
      <c r="P6350">
        <v>3</v>
      </c>
      <c r="Q6350" t="str">
        <f>VLOOKUP(M6350,lookups!$A$1:$B$7, 2, FALSE)</f>
        <v>trawl/fyke</v>
      </c>
      <c r="R6350" t="str">
        <f>VLOOKUP(N6350,lookups!$D$1:$E$6, 2, FALSE)</f>
        <v>hucuktlis r</v>
      </c>
      <c r="S6350" t="str">
        <f>VLOOKUP(C6350,lookups!$G$1:$H$3, 2, FALSE)</f>
        <v>smolt</v>
      </c>
    </row>
    <row r="6351" spans="1:19" x14ac:dyDescent="0.25">
      <c r="A6351" s="1">
        <v>34835</v>
      </c>
      <c r="B6351">
        <v>1</v>
      </c>
      <c r="C6351">
        <v>1</v>
      </c>
      <c r="D6351">
        <v>1</v>
      </c>
      <c r="E6351">
        <v>1995</v>
      </c>
      <c r="F6351">
        <v>89</v>
      </c>
      <c r="G6351">
        <v>1</v>
      </c>
      <c r="H6351">
        <v>51</v>
      </c>
      <c r="I6351">
        <v>0.9</v>
      </c>
      <c r="J6351">
        <v>1.0363541519999999</v>
      </c>
      <c r="M6351">
        <v>1</v>
      </c>
      <c r="N6351">
        <v>399</v>
      </c>
      <c r="O6351">
        <v>2</v>
      </c>
      <c r="P6351">
        <v>3</v>
      </c>
      <c r="Q6351" t="str">
        <f>VLOOKUP(M6351,lookups!$A$1:$B$7, 2, FALSE)</f>
        <v>trawl/fyke</v>
      </c>
      <c r="R6351" t="str">
        <f>VLOOKUP(N6351,lookups!$D$1:$E$6, 2, FALSE)</f>
        <v>hucuktlis r</v>
      </c>
      <c r="S6351" t="str">
        <f>VLOOKUP(C6351,lookups!$G$1:$H$3, 2, FALSE)</f>
        <v>smolt</v>
      </c>
    </row>
    <row r="6352" spans="1:19" x14ac:dyDescent="0.25">
      <c r="A6352" s="1">
        <v>34835</v>
      </c>
      <c r="B6352">
        <v>1</v>
      </c>
      <c r="C6352">
        <v>1</v>
      </c>
      <c r="D6352">
        <v>1</v>
      </c>
      <c r="E6352">
        <v>1995</v>
      </c>
      <c r="F6352">
        <v>90</v>
      </c>
      <c r="G6352">
        <v>1</v>
      </c>
      <c r="H6352">
        <v>51</v>
      </c>
      <c r="I6352">
        <v>1.01</v>
      </c>
      <c r="J6352">
        <v>1.16301966</v>
      </c>
      <c r="M6352">
        <v>1</v>
      </c>
      <c r="N6352">
        <v>399</v>
      </c>
      <c r="O6352">
        <v>2</v>
      </c>
      <c r="P6352">
        <v>3</v>
      </c>
      <c r="Q6352" t="str">
        <f>VLOOKUP(M6352,lookups!$A$1:$B$7, 2, FALSE)</f>
        <v>trawl/fyke</v>
      </c>
      <c r="R6352" t="str">
        <f>VLOOKUP(N6352,lookups!$D$1:$E$6, 2, FALSE)</f>
        <v>hucuktlis r</v>
      </c>
      <c r="S6352" t="str">
        <f>VLOOKUP(C6352,lookups!$G$1:$H$3, 2, FALSE)</f>
        <v>smolt</v>
      </c>
    </row>
    <row r="6353" spans="1:19" x14ac:dyDescent="0.25">
      <c r="A6353" s="1">
        <v>34835</v>
      </c>
      <c r="B6353">
        <v>1</v>
      </c>
      <c r="C6353">
        <v>1</v>
      </c>
      <c r="D6353">
        <v>1</v>
      </c>
      <c r="E6353">
        <v>1995</v>
      </c>
      <c r="F6353">
        <v>91</v>
      </c>
      <c r="G6353">
        <v>1</v>
      </c>
      <c r="H6353">
        <v>50</v>
      </c>
      <c r="I6353">
        <v>1.02</v>
      </c>
      <c r="J6353">
        <v>1.174534706</v>
      </c>
      <c r="M6353">
        <v>1</v>
      </c>
      <c r="N6353">
        <v>399</v>
      </c>
      <c r="O6353">
        <v>2</v>
      </c>
      <c r="P6353">
        <v>3</v>
      </c>
      <c r="Q6353" t="str">
        <f>VLOOKUP(M6353,lookups!$A$1:$B$7, 2, FALSE)</f>
        <v>trawl/fyke</v>
      </c>
      <c r="R6353" t="str">
        <f>VLOOKUP(N6353,lookups!$D$1:$E$6, 2, FALSE)</f>
        <v>hucuktlis r</v>
      </c>
      <c r="S6353" t="str">
        <f>VLOOKUP(C6353,lookups!$G$1:$H$3, 2, FALSE)</f>
        <v>smolt</v>
      </c>
    </row>
    <row r="6354" spans="1:19" x14ac:dyDescent="0.25">
      <c r="A6354" s="1">
        <v>34835</v>
      </c>
      <c r="B6354">
        <v>1</v>
      </c>
      <c r="C6354">
        <v>1</v>
      </c>
      <c r="D6354">
        <v>1</v>
      </c>
      <c r="E6354">
        <v>1995</v>
      </c>
      <c r="F6354">
        <v>92</v>
      </c>
      <c r="G6354">
        <v>1</v>
      </c>
      <c r="H6354">
        <v>53</v>
      </c>
      <c r="I6354">
        <v>1.1499999999999999</v>
      </c>
      <c r="J6354">
        <v>1.324230306</v>
      </c>
      <c r="M6354">
        <v>1</v>
      </c>
      <c r="N6354">
        <v>399</v>
      </c>
      <c r="O6354">
        <v>2</v>
      </c>
      <c r="P6354">
        <v>3</v>
      </c>
      <c r="Q6354" t="str">
        <f>VLOOKUP(M6354,lookups!$A$1:$B$7, 2, FALSE)</f>
        <v>trawl/fyke</v>
      </c>
      <c r="R6354" t="str">
        <f>VLOOKUP(N6354,lookups!$D$1:$E$6, 2, FALSE)</f>
        <v>hucuktlis r</v>
      </c>
      <c r="S6354" t="str">
        <f>VLOOKUP(C6354,lookups!$G$1:$H$3, 2, FALSE)</f>
        <v>smolt</v>
      </c>
    </row>
    <row r="6355" spans="1:19" x14ac:dyDescent="0.25">
      <c r="A6355" s="1">
        <v>34835</v>
      </c>
      <c r="B6355">
        <v>1</v>
      </c>
      <c r="C6355">
        <v>1</v>
      </c>
      <c r="D6355">
        <v>1</v>
      </c>
      <c r="E6355">
        <v>1995</v>
      </c>
      <c r="F6355">
        <v>93</v>
      </c>
      <c r="G6355">
        <v>1</v>
      </c>
      <c r="H6355">
        <v>51</v>
      </c>
      <c r="I6355">
        <v>0.98</v>
      </c>
      <c r="J6355">
        <v>1.128474521</v>
      </c>
      <c r="M6355">
        <v>1</v>
      </c>
      <c r="N6355">
        <v>399</v>
      </c>
      <c r="O6355">
        <v>2</v>
      </c>
      <c r="P6355">
        <v>3</v>
      </c>
      <c r="Q6355" t="str">
        <f>VLOOKUP(M6355,lookups!$A$1:$B$7, 2, FALSE)</f>
        <v>trawl/fyke</v>
      </c>
      <c r="R6355" t="str">
        <f>VLOOKUP(N6355,lookups!$D$1:$E$6, 2, FALSE)</f>
        <v>hucuktlis r</v>
      </c>
      <c r="S6355" t="str">
        <f>VLOOKUP(C6355,lookups!$G$1:$H$3, 2, FALSE)</f>
        <v>smolt</v>
      </c>
    </row>
    <row r="6356" spans="1:19" x14ac:dyDescent="0.25">
      <c r="A6356" s="1">
        <v>34835</v>
      </c>
      <c r="B6356">
        <v>1</v>
      </c>
      <c r="C6356">
        <v>1</v>
      </c>
      <c r="D6356">
        <v>1</v>
      </c>
      <c r="E6356">
        <v>1995</v>
      </c>
      <c r="F6356">
        <v>94</v>
      </c>
      <c r="G6356">
        <v>1</v>
      </c>
      <c r="H6356">
        <v>52</v>
      </c>
      <c r="I6356">
        <v>0.92</v>
      </c>
      <c r="J6356">
        <v>1.0593842440000001</v>
      </c>
      <c r="M6356">
        <v>1</v>
      </c>
      <c r="N6356">
        <v>399</v>
      </c>
      <c r="O6356">
        <v>2</v>
      </c>
      <c r="P6356">
        <v>3</v>
      </c>
      <c r="Q6356" t="str">
        <f>VLOOKUP(M6356,lookups!$A$1:$B$7, 2, FALSE)</f>
        <v>trawl/fyke</v>
      </c>
      <c r="R6356" t="str">
        <f>VLOOKUP(N6356,lookups!$D$1:$E$6, 2, FALSE)</f>
        <v>hucuktlis r</v>
      </c>
      <c r="S6356" t="str">
        <f>VLOOKUP(C6356,lookups!$G$1:$H$3, 2, FALSE)</f>
        <v>smolt</v>
      </c>
    </row>
    <row r="6357" spans="1:19" x14ac:dyDescent="0.25">
      <c r="A6357" s="1">
        <v>34835</v>
      </c>
      <c r="B6357">
        <v>1</v>
      </c>
      <c r="C6357">
        <v>1</v>
      </c>
      <c r="D6357">
        <v>1</v>
      </c>
      <c r="E6357">
        <v>1995</v>
      </c>
      <c r="F6357">
        <v>95</v>
      </c>
      <c r="G6357">
        <v>1</v>
      </c>
      <c r="H6357">
        <v>49</v>
      </c>
      <c r="I6357">
        <v>0.98</v>
      </c>
      <c r="J6357">
        <v>1.128474521</v>
      </c>
      <c r="M6357">
        <v>1</v>
      </c>
      <c r="N6357">
        <v>399</v>
      </c>
      <c r="O6357">
        <v>2</v>
      </c>
      <c r="P6357">
        <v>3</v>
      </c>
      <c r="Q6357" t="str">
        <f>VLOOKUP(M6357,lookups!$A$1:$B$7, 2, FALSE)</f>
        <v>trawl/fyke</v>
      </c>
      <c r="R6357" t="str">
        <f>VLOOKUP(N6357,lookups!$D$1:$E$6, 2, FALSE)</f>
        <v>hucuktlis r</v>
      </c>
      <c r="S6357" t="str">
        <f>VLOOKUP(C6357,lookups!$G$1:$H$3, 2, FALSE)</f>
        <v>smolt</v>
      </c>
    </row>
    <row r="6358" spans="1:19" x14ac:dyDescent="0.25">
      <c r="A6358" s="1">
        <v>34835</v>
      </c>
      <c r="B6358">
        <v>1</v>
      </c>
      <c r="C6358">
        <v>1</v>
      </c>
      <c r="D6358">
        <v>1</v>
      </c>
      <c r="E6358">
        <v>1995</v>
      </c>
      <c r="F6358">
        <v>96</v>
      </c>
      <c r="G6358">
        <v>1</v>
      </c>
      <c r="H6358">
        <v>53</v>
      </c>
      <c r="I6358">
        <v>1.2</v>
      </c>
      <c r="J6358">
        <v>1.3818055359999999</v>
      </c>
      <c r="M6358">
        <v>1</v>
      </c>
      <c r="N6358">
        <v>399</v>
      </c>
      <c r="O6358">
        <v>2</v>
      </c>
      <c r="P6358">
        <v>3</v>
      </c>
      <c r="Q6358" t="str">
        <f>VLOOKUP(M6358,lookups!$A$1:$B$7, 2, FALSE)</f>
        <v>trawl/fyke</v>
      </c>
      <c r="R6358" t="str">
        <f>VLOOKUP(N6358,lookups!$D$1:$E$6, 2, FALSE)</f>
        <v>hucuktlis r</v>
      </c>
      <c r="S6358" t="str">
        <f>VLOOKUP(C6358,lookups!$G$1:$H$3, 2, FALSE)</f>
        <v>smolt</v>
      </c>
    </row>
    <row r="6359" spans="1:19" x14ac:dyDescent="0.25">
      <c r="A6359" s="1">
        <v>34835</v>
      </c>
      <c r="B6359">
        <v>1</v>
      </c>
      <c r="C6359">
        <v>1</v>
      </c>
      <c r="D6359">
        <v>1</v>
      </c>
      <c r="E6359">
        <v>1995</v>
      </c>
      <c r="F6359">
        <v>97</v>
      </c>
      <c r="G6359">
        <v>1</v>
      </c>
      <c r="H6359">
        <v>52</v>
      </c>
      <c r="I6359">
        <v>1</v>
      </c>
      <c r="J6359">
        <v>1.151504614</v>
      </c>
      <c r="M6359">
        <v>1</v>
      </c>
      <c r="N6359">
        <v>399</v>
      </c>
      <c r="O6359">
        <v>2</v>
      </c>
      <c r="P6359">
        <v>3</v>
      </c>
      <c r="Q6359" t="str">
        <f>VLOOKUP(M6359,lookups!$A$1:$B$7, 2, FALSE)</f>
        <v>trawl/fyke</v>
      </c>
      <c r="R6359" t="str">
        <f>VLOOKUP(N6359,lookups!$D$1:$E$6, 2, FALSE)</f>
        <v>hucuktlis r</v>
      </c>
      <c r="S6359" t="str">
        <f>VLOOKUP(C6359,lookups!$G$1:$H$3, 2, FALSE)</f>
        <v>smolt</v>
      </c>
    </row>
    <row r="6360" spans="1:19" x14ac:dyDescent="0.25">
      <c r="A6360" s="1">
        <v>34835</v>
      </c>
      <c r="B6360">
        <v>1</v>
      </c>
      <c r="C6360">
        <v>1</v>
      </c>
      <c r="D6360">
        <v>1</v>
      </c>
      <c r="E6360">
        <v>1995</v>
      </c>
      <c r="F6360">
        <v>98</v>
      </c>
      <c r="G6360">
        <v>1</v>
      </c>
      <c r="H6360">
        <v>51</v>
      </c>
      <c r="I6360">
        <v>0.97</v>
      </c>
      <c r="J6360">
        <v>1.116959475</v>
      </c>
      <c r="M6360">
        <v>1</v>
      </c>
      <c r="N6360">
        <v>399</v>
      </c>
      <c r="O6360">
        <v>2</v>
      </c>
      <c r="P6360">
        <v>3</v>
      </c>
      <c r="Q6360" t="str">
        <f>VLOOKUP(M6360,lookups!$A$1:$B$7, 2, FALSE)</f>
        <v>trawl/fyke</v>
      </c>
      <c r="R6360" t="str">
        <f>VLOOKUP(N6360,lookups!$D$1:$E$6, 2, FALSE)</f>
        <v>hucuktlis r</v>
      </c>
      <c r="S6360" t="str">
        <f>VLOOKUP(C6360,lookups!$G$1:$H$3, 2, FALSE)</f>
        <v>smolt</v>
      </c>
    </row>
    <row r="6361" spans="1:19" x14ac:dyDescent="0.25">
      <c r="A6361" s="1">
        <v>34844</v>
      </c>
      <c r="B6361">
        <v>1</v>
      </c>
      <c r="C6361">
        <v>1</v>
      </c>
      <c r="D6361">
        <v>1</v>
      </c>
      <c r="E6361">
        <v>1995</v>
      </c>
      <c r="F6361">
        <v>1</v>
      </c>
      <c r="G6361">
        <v>1</v>
      </c>
      <c r="H6361">
        <v>49</v>
      </c>
      <c r="I6361">
        <v>0.94</v>
      </c>
      <c r="J6361">
        <v>1.0824143369999999</v>
      </c>
      <c r="M6361">
        <v>8</v>
      </c>
      <c r="N6361">
        <v>399</v>
      </c>
      <c r="O6361">
        <v>2</v>
      </c>
      <c r="P6361">
        <v>3</v>
      </c>
      <c r="Q6361" t="str">
        <f>VLOOKUP(M6361,lookups!$A$1:$B$7, 2, FALSE)</f>
        <v>rotary screw</v>
      </c>
      <c r="R6361" t="str">
        <f>VLOOKUP(N6361,lookups!$D$1:$E$6, 2, FALSE)</f>
        <v>hucuktlis r</v>
      </c>
      <c r="S6361" t="str">
        <f>VLOOKUP(C6361,lookups!$G$1:$H$3, 2, FALSE)</f>
        <v>smolt</v>
      </c>
    </row>
    <row r="6362" spans="1:19" x14ac:dyDescent="0.25">
      <c r="A6362" s="1">
        <v>34844</v>
      </c>
      <c r="B6362">
        <v>1</v>
      </c>
      <c r="C6362">
        <v>1</v>
      </c>
      <c r="D6362">
        <v>1</v>
      </c>
      <c r="E6362">
        <v>1995</v>
      </c>
      <c r="F6362">
        <v>2</v>
      </c>
      <c r="G6362">
        <v>1</v>
      </c>
      <c r="H6362">
        <v>56</v>
      </c>
      <c r="I6362">
        <v>1.1299999999999999</v>
      </c>
      <c r="J6362">
        <v>1.301200213</v>
      </c>
      <c r="M6362">
        <v>8</v>
      </c>
      <c r="N6362">
        <v>399</v>
      </c>
      <c r="O6362">
        <v>2</v>
      </c>
      <c r="P6362">
        <v>3</v>
      </c>
      <c r="Q6362" t="str">
        <f>VLOOKUP(M6362,lookups!$A$1:$B$7, 2, FALSE)</f>
        <v>rotary screw</v>
      </c>
      <c r="R6362" t="str">
        <f>VLOOKUP(N6362,lookups!$D$1:$E$6, 2, FALSE)</f>
        <v>hucuktlis r</v>
      </c>
      <c r="S6362" t="str">
        <f>VLOOKUP(C6362,lookups!$G$1:$H$3, 2, FALSE)</f>
        <v>smolt</v>
      </c>
    </row>
    <row r="6363" spans="1:19" x14ac:dyDescent="0.25">
      <c r="A6363" s="1">
        <v>34844</v>
      </c>
      <c r="B6363">
        <v>1</v>
      </c>
      <c r="C6363">
        <v>1</v>
      </c>
      <c r="D6363">
        <v>1</v>
      </c>
      <c r="E6363">
        <v>1995</v>
      </c>
      <c r="F6363">
        <v>3</v>
      </c>
      <c r="G6363">
        <v>1</v>
      </c>
      <c r="H6363">
        <v>54</v>
      </c>
      <c r="I6363">
        <v>1.1299999999999999</v>
      </c>
      <c r="J6363">
        <v>1.301200213</v>
      </c>
      <c r="M6363">
        <v>8</v>
      </c>
      <c r="N6363">
        <v>399</v>
      </c>
      <c r="O6363">
        <v>2</v>
      </c>
      <c r="P6363">
        <v>3</v>
      </c>
      <c r="Q6363" t="str">
        <f>VLOOKUP(M6363,lookups!$A$1:$B$7, 2, FALSE)</f>
        <v>rotary screw</v>
      </c>
      <c r="R6363" t="str">
        <f>VLOOKUP(N6363,lookups!$D$1:$E$6, 2, FALSE)</f>
        <v>hucuktlis r</v>
      </c>
      <c r="S6363" t="str">
        <f>VLOOKUP(C6363,lookups!$G$1:$H$3, 2, FALSE)</f>
        <v>smolt</v>
      </c>
    </row>
    <row r="6364" spans="1:19" x14ac:dyDescent="0.25">
      <c r="A6364" s="1">
        <v>34844</v>
      </c>
      <c r="B6364">
        <v>1</v>
      </c>
      <c r="C6364">
        <v>1</v>
      </c>
      <c r="D6364">
        <v>1</v>
      </c>
      <c r="E6364">
        <v>1995</v>
      </c>
      <c r="F6364">
        <v>4</v>
      </c>
      <c r="G6364">
        <v>1</v>
      </c>
      <c r="H6364">
        <v>53</v>
      </c>
      <c r="I6364">
        <v>0.77</v>
      </c>
      <c r="J6364">
        <v>0.88665855199999999</v>
      </c>
      <c r="M6364">
        <v>8</v>
      </c>
      <c r="N6364">
        <v>399</v>
      </c>
      <c r="O6364">
        <v>2</v>
      </c>
      <c r="P6364">
        <v>3</v>
      </c>
      <c r="Q6364" t="str">
        <f>VLOOKUP(M6364,lookups!$A$1:$B$7, 2, FALSE)</f>
        <v>rotary screw</v>
      </c>
      <c r="R6364" t="str">
        <f>VLOOKUP(N6364,lookups!$D$1:$E$6, 2, FALSE)</f>
        <v>hucuktlis r</v>
      </c>
      <c r="S6364" t="str">
        <f>VLOOKUP(C6364,lookups!$G$1:$H$3, 2, FALSE)</f>
        <v>smolt</v>
      </c>
    </row>
    <row r="6365" spans="1:19" x14ac:dyDescent="0.25">
      <c r="A6365" s="1">
        <v>34844</v>
      </c>
      <c r="B6365">
        <v>1</v>
      </c>
      <c r="C6365">
        <v>1</v>
      </c>
      <c r="D6365">
        <v>1</v>
      </c>
      <c r="E6365">
        <v>1995</v>
      </c>
      <c r="F6365">
        <v>5</v>
      </c>
      <c r="G6365">
        <v>1</v>
      </c>
      <c r="H6365">
        <v>58</v>
      </c>
      <c r="I6365">
        <v>1.38</v>
      </c>
      <c r="J6365">
        <v>1.5890763670000001</v>
      </c>
      <c r="M6365">
        <v>8</v>
      </c>
      <c r="N6365">
        <v>399</v>
      </c>
      <c r="O6365">
        <v>2</v>
      </c>
      <c r="P6365">
        <v>3</v>
      </c>
      <c r="Q6365" t="str">
        <f>VLOOKUP(M6365,lookups!$A$1:$B$7, 2, FALSE)</f>
        <v>rotary screw</v>
      </c>
      <c r="R6365" t="str">
        <f>VLOOKUP(N6365,lookups!$D$1:$E$6, 2, FALSE)</f>
        <v>hucuktlis r</v>
      </c>
      <c r="S6365" t="str">
        <f>VLOOKUP(C6365,lookups!$G$1:$H$3, 2, FALSE)</f>
        <v>smolt</v>
      </c>
    </row>
    <row r="6366" spans="1:19" x14ac:dyDescent="0.25">
      <c r="A6366" s="1">
        <v>34844</v>
      </c>
      <c r="B6366">
        <v>1</v>
      </c>
      <c r="C6366">
        <v>1</v>
      </c>
      <c r="D6366">
        <v>1</v>
      </c>
      <c r="E6366">
        <v>1995</v>
      </c>
      <c r="F6366">
        <v>6</v>
      </c>
      <c r="G6366">
        <v>1</v>
      </c>
      <c r="H6366">
        <v>55</v>
      </c>
      <c r="I6366">
        <v>1.32</v>
      </c>
      <c r="J6366">
        <v>1.51998609</v>
      </c>
      <c r="M6366">
        <v>8</v>
      </c>
      <c r="N6366">
        <v>399</v>
      </c>
      <c r="O6366">
        <v>2</v>
      </c>
      <c r="P6366">
        <v>3</v>
      </c>
      <c r="Q6366" t="str">
        <f>VLOOKUP(M6366,lookups!$A$1:$B$7, 2, FALSE)</f>
        <v>rotary screw</v>
      </c>
      <c r="R6366" t="str">
        <f>VLOOKUP(N6366,lookups!$D$1:$E$6, 2, FALSE)</f>
        <v>hucuktlis r</v>
      </c>
      <c r="S6366" t="str">
        <f>VLOOKUP(C6366,lookups!$G$1:$H$3, 2, FALSE)</f>
        <v>smolt</v>
      </c>
    </row>
    <row r="6367" spans="1:19" x14ac:dyDescent="0.25">
      <c r="A6367" s="1">
        <v>34844</v>
      </c>
      <c r="B6367">
        <v>1</v>
      </c>
      <c r="C6367">
        <v>1</v>
      </c>
      <c r="D6367">
        <v>1</v>
      </c>
      <c r="E6367">
        <v>1995</v>
      </c>
      <c r="F6367">
        <v>7</v>
      </c>
      <c r="G6367">
        <v>1</v>
      </c>
      <c r="H6367">
        <v>52</v>
      </c>
      <c r="I6367">
        <v>0.91</v>
      </c>
      <c r="J6367">
        <v>1.0478691979999999</v>
      </c>
      <c r="M6367">
        <v>8</v>
      </c>
      <c r="N6367">
        <v>399</v>
      </c>
      <c r="O6367">
        <v>2</v>
      </c>
      <c r="P6367">
        <v>3</v>
      </c>
      <c r="Q6367" t="str">
        <f>VLOOKUP(M6367,lookups!$A$1:$B$7, 2, FALSE)</f>
        <v>rotary screw</v>
      </c>
      <c r="R6367" t="str">
        <f>VLOOKUP(N6367,lookups!$D$1:$E$6, 2, FALSE)</f>
        <v>hucuktlis r</v>
      </c>
      <c r="S6367" t="str">
        <f>VLOOKUP(C6367,lookups!$G$1:$H$3, 2, FALSE)</f>
        <v>smolt</v>
      </c>
    </row>
    <row r="6368" spans="1:19" x14ac:dyDescent="0.25">
      <c r="A6368" s="1">
        <v>34844</v>
      </c>
      <c r="B6368">
        <v>1</v>
      </c>
      <c r="C6368">
        <v>1</v>
      </c>
      <c r="D6368">
        <v>1</v>
      </c>
      <c r="E6368">
        <v>1995</v>
      </c>
      <c r="F6368">
        <v>8</v>
      </c>
      <c r="G6368">
        <v>1</v>
      </c>
      <c r="H6368">
        <v>52</v>
      </c>
      <c r="I6368">
        <v>0.95</v>
      </c>
      <c r="J6368">
        <v>1.0939293830000001</v>
      </c>
      <c r="M6368">
        <v>8</v>
      </c>
      <c r="N6368">
        <v>399</v>
      </c>
      <c r="O6368">
        <v>2</v>
      </c>
      <c r="P6368">
        <v>3</v>
      </c>
      <c r="Q6368" t="str">
        <f>VLOOKUP(M6368,lookups!$A$1:$B$7, 2, FALSE)</f>
        <v>rotary screw</v>
      </c>
      <c r="R6368" t="str">
        <f>VLOOKUP(N6368,lookups!$D$1:$E$6, 2, FALSE)</f>
        <v>hucuktlis r</v>
      </c>
      <c r="S6368" t="str">
        <f>VLOOKUP(C6368,lookups!$G$1:$H$3, 2, FALSE)</f>
        <v>smolt</v>
      </c>
    </row>
    <row r="6369" spans="1:19" x14ac:dyDescent="0.25">
      <c r="A6369" s="1">
        <v>34844</v>
      </c>
      <c r="B6369">
        <v>1</v>
      </c>
      <c r="C6369">
        <v>1</v>
      </c>
      <c r="D6369">
        <v>1</v>
      </c>
      <c r="E6369">
        <v>1995</v>
      </c>
      <c r="F6369">
        <v>9</v>
      </c>
      <c r="G6369">
        <v>1</v>
      </c>
      <c r="H6369">
        <v>54</v>
      </c>
      <c r="I6369">
        <v>1.2</v>
      </c>
      <c r="J6369">
        <v>1.3818055359999999</v>
      </c>
      <c r="M6369">
        <v>8</v>
      </c>
      <c r="N6369">
        <v>399</v>
      </c>
      <c r="O6369">
        <v>2</v>
      </c>
      <c r="P6369">
        <v>3</v>
      </c>
      <c r="Q6369" t="str">
        <f>VLOOKUP(M6369,lookups!$A$1:$B$7, 2, FALSE)</f>
        <v>rotary screw</v>
      </c>
      <c r="R6369" t="str">
        <f>VLOOKUP(N6369,lookups!$D$1:$E$6, 2, FALSE)</f>
        <v>hucuktlis r</v>
      </c>
      <c r="S6369" t="str">
        <f>VLOOKUP(C6369,lookups!$G$1:$H$3, 2, FALSE)</f>
        <v>smolt</v>
      </c>
    </row>
    <row r="6370" spans="1:19" x14ac:dyDescent="0.25">
      <c r="A6370" s="1">
        <v>34844</v>
      </c>
      <c r="B6370">
        <v>1</v>
      </c>
      <c r="C6370">
        <v>1</v>
      </c>
      <c r="D6370">
        <v>1</v>
      </c>
      <c r="E6370">
        <v>1995</v>
      </c>
      <c r="F6370">
        <v>10</v>
      </c>
      <c r="G6370">
        <v>1</v>
      </c>
      <c r="H6370">
        <v>55</v>
      </c>
      <c r="I6370">
        <v>0.79</v>
      </c>
      <c r="J6370">
        <v>0.90968864500000002</v>
      </c>
      <c r="M6370">
        <v>8</v>
      </c>
      <c r="N6370">
        <v>399</v>
      </c>
      <c r="O6370">
        <v>2</v>
      </c>
      <c r="P6370">
        <v>3</v>
      </c>
      <c r="Q6370" t="str">
        <f>VLOOKUP(M6370,lookups!$A$1:$B$7, 2, FALSE)</f>
        <v>rotary screw</v>
      </c>
      <c r="R6370" t="str">
        <f>VLOOKUP(N6370,lookups!$D$1:$E$6, 2, FALSE)</f>
        <v>hucuktlis r</v>
      </c>
      <c r="S6370" t="str">
        <f>VLOOKUP(C6370,lookups!$G$1:$H$3, 2, FALSE)</f>
        <v>smolt</v>
      </c>
    </row>
    <row r="6371" spans="1:19" x14ac:dyDescent="0.25">
      <c r="A6371" s="1">
        <v>34844</v>
      </c>
      <c r="B6371">
        <v>1</v>
      </c>
      <c r="C6371">
        <v>1</v>
      </c>
      <c r="D6371">
        <v>1</v>
      </c>
      <c r="E6371">
        <v>1995</v>
      </c>
      <c r="F6371">
        <v>11</v>
      </c>
      <c r="G6371">
        <v>1</v>
      </c>
      <c r="H6371">
        <v>55</v>
      </c>
      <c r="I6371">
        <v>1.2</v>
      </c>
      <c r="J6371">
        <v>1.3818055359999999</v>
      </c>
      <c r="M6371">
        <v>8</v>
      </c>
      <c r="N6371">
        <v>399</v>
      </c>
      <c r="O6371">
        <v>2</v>
      </c>
      <c r="P6371">
        <v>3</v>
      </c>
      <c r="Q6371" t="str">
        <f>VLOOKUP(M6371,lookups!$A$1:$B$7, 2, FALSE)</f>
        <v>rotary screw</v>
      </c>
      <c r="R6371" t="str">
        <f>VLOOKUP(N6371,lookups!$D$1:$E$6, 2, FALSE)</f>
        <v>hucuktlis r</v>
      </c>
      <c r="S6371" t="str">
        <f>VLOOKUP(C6371,lookups!$G$1:$H$3, 2, FALSE)</f>
        <v>smolt</v>
      </c>
    </row>
    <row r="6372" spans="1:19" x14ac:dyDescent="0.25">
      <c r="A6372" s="1">
        <v>34844</v>
      </c>
      <c r="B6372">
        <v>1</v>
      </c>
      <c r="C6372">
        <v>1</v>
      </c>
      <c r="D6372">
        <v>1</v>
      </c>
      <c r="E6372">
        <v>1995</v>
      </c>
      <c r="F6372">
        <v>12</v>
      </c>
      <c r="G6372">
        <v>1</v>
      </c>
      <c r="H6372">
        <v>56</v>
      </c>
      <c r="I6372">
        <v>1.05</v>
      </c>
      <c r="J6372">
        <v>1.2090798439999999</v>
      </c>
      <c r="M6372">
        <v>8</v>
      </c>
      <c r="N6372">
        <v>399</v>
      </c>
      <c r="O6372">
        <v>2</v>
      </c>
      <c r="P6372">
        <v>3</v>
      </c>
      <c r="Q6372" t="str">
        <f>VLOOKUP(M6372,lookups!$A$1:$B$7, 2, FALSE)</f>
        <v>rotary screw</v>
      </c>
      <c r="R6372" t="str">
        <f>VLOOKUP(N6372,lookups!$D$1:$E$6, 2, FALSE)</f>
        <v>hucuktlis r</v>
      </c>
      <c r="S6372" t="str">
        <f>VLOOKUP(C6372,lookups!$G$1:$H$3, 2, FALSE)</f>
        <v>smolt</v>
      </c>
    </row>
    <row r="6373" spans="1:19" x14ac:dyDescent="0.25">
      <c r="A6373" s="1">
        <v>34844</v>
      </c>
      <c r="B6373">
        <v>1</v>
      </c>
      <c r="C6373">
        <v>1</v>
      </c>
      <c r="D6373">
        <v>1</v>
      </c>
      <c r="E6373">
        <v>1995</v>
      </c>
      <c r="F6373">
        <v>13</v>
      </c>
      <c r="G6373">
        <v>1</v>
      </c>
      <c r="H6373">
        <v>53</v>
      </c>
      <c r="I6373">
        <v>1.0900000000000001</v>
      </c>
      <c r="J6373">
        <v>1.2551400290000001</v>
      </c>
      <c r="M6373">
        <v>8</v>
      </c>
      <c r="N6373">
        <v>399</v>
      </c>
      <c r="O6373">
        <v>2</v>
      </c>
      <c r="P6373">
        <v>3</v>
      </c>
      <c r="Q6373" t="str">
        <f>VLOOKUP(M6373,lookups!$A$1:$B$7, 2, FALSE)</f>
        <v>rotary screw</v>
      </c>
      <c r="R6373" t="str">
        <f>VLOOKUP(N6373,lookups!$D$1:$E$6, 2, FALSE)</f>
        <v>hucuktlis r</v>
      </c>
      <c r="S6373" t="str">
        <f>VLOOKUP(C6373,lookups!$G$1:$H$3, 2, FALSE)</f>
        <v>smolt</v>
      </c>
    </row>
    <row r="6374" spans="1:19" x14ac:dyDescent="0.25">
      <c r="A6374" s="1">
        <v>34844</v>
      </c>
      <c r="B6374">
        <v>1</v>
      </c>
      <c r="C6374">
        <v>1</v>
      </c>
      <c r="D6374">
        <v>1</v>
      </c>
      <c r="E6374">
        <v>1995</v>
      </c>
      <c r="F6374">
        <v>14</v>
      </c>
      <c r="G6374">
        <v>1</v>
      </c>
      <c r="H6374">
        <v>54</v>
      </c>
      <c r="I6374">
        <v>1.01</v>
      </c>
      <c r="J6374">
        <v>1.16301966</v>
      </c>
      <c r="M6374">
        <v>8</v>
      </c>
      <c r="N6374">
        <v>399</v>
      </c>
      <c r="O6374">
        <v>2</v>
      </c>
      <c r="P6374">
        <v>3</v>
      </c>
      <c r="Q6374" t="str">
        <f>VLOOKUP(M6374,lookups!$A$1:$B$7, 2, FALSE)</f>
        <v>rotary screw</v>
      </c>
      <c r="R6374" t="str">
        <f>VLOOKUP(N6374,lookups!$D$1:$E$6, 2, FALSE)</f>
        <v>hucuktlis r</v>
      </c>
      <c r="S6374" t="str">
        <f>VLOOKUP(C6374,lookups!$G$1:$H$3, 2, FALSE)</f>
        <v>smolt</v>
      </c>
    </row>
    <row r="6375" spans="1:19" x14ac:dyDescent="0.25">
      <c r="A6375" s="1">
        <v>34844</v>
      </c>
      <c r="B6375">
        <v>1</v>
      </c>
      <c r="C6375">
        <v>1</v>
      </c>
      <c r="D6375">
        <v>1</v>
      </c>
      <c r="E6375">
        <v>1995</v>
      </c>
      <c r="F6375">
        <v>15</v>
      </c>
      <c r="G6375">
        <v>1</v>
      </c>
      <c r="H6375">
        <v>51</v>
      </c>
      <c r="I6375">
        <v>1</v>
      </c>
      <c r="J6375">
        <v>1.151504614</v>
      </c>
      <c r="M6375">
        <v>8</v>
      </c>
      <c r="N6375">
        <v>399</v>
      </c>
      <c r="O6375">
        <v>2</v>
      </c>
      <c r="P6375">
        <v>3</v>
      </c>
      <c r="Q6375" t="str">
        <f>VLOOKUP(M6375,lookups!$A$1:$B$7, 2, FALSE)</f>
        <v>rotary screw</v>
      </c>
      <c r="R6375" t="str">
        <f>VLOOKUP(N6375,lookups!$D$1:$E$6, 2, FALSE)</f>
        <v>hucuktlis r</v>
      </c>
      <c r="S6375" t="str">
        <f>VLOOKUP(C6375,lookups!$G$1:$H$3, 2, FALSE)</f>
        <v>smolt</v>
      </c>
    </row>
    <row r="6376" spans="1:19" x14ac:dyDescent="0.25">
      <c r="A6376" s="1">
        <v>34844</v>
      </c>
      <c r="B6376">
        <v>1</v>
      </c>
      <c r="C6376">
        <v>1</v>
      </c>
      <c r="D6376">
        <v>1</v>
      </c>
      <c r="E6376">
        <v>1995</v>
      </c>
      <c r="F6376">
        <v>16</v>
      </c>
      <c r="G6376">
        <v>1</v>
      </c>
      <c r="H6376">
        <v>58</v>
      </c>
      <c r="I6376">
        <v>1.56</v>
      </c>
      <c r="J6376">
        <v>1.796347197</v>
      </c>
      <c r="M6376">
        <v>8</v>
      </c>
      <c r="N6376">
        <v>399</v>
      </c>
      <c r="O6376">
        <v>2</v>
      </c>
      <c r="P6376">
        <v>3</v>
      </c>
      <c r="Q6376" t="str">
        <f>VLOOKUP(M6376,lookups!$A$1:$B$7, 2, FALSE)</f>
        <v>rotary screw</v>
      </c>
      <c r="R6376" t="str">
        <f>VLOOKUP(N6376,lookups!$D$1:$E$6, 2, FALSE)</f>
        <v>hucuktlis r</v>
      </c>
      <c r="S6376" t="str">
        <f>VLOOKUP(C6376,lookups!$G$1:$H$3, 2, FALSE)</f>
        <v>smolt</v>
      </c>
    </row>
    <row r="6377" spans="1:19" x14ac:dyDescent="0.25">
      <c r="A6377" s="1">
        <v>34844</v>
      </c>
      <c r="B6377">
        <v>1</v>
      </c>
      <c r="C6377">
        <v>1</v>
      </c>
      <c r="D6377">
        <v>1</v>
      </c>
      <c r="E6377">
        <v>1995</v>
      </c>
      <c r="F6377">
        <v>17</v>
      </c>
      <c r="G6377">
        <v>1</v>
      </c>
      <c r="H6377">
        <v>51</v>
      </c>
      <c r="I6377">
        <v>0.9</v>
      </c>
      <c r="J6377">
        <v>1.0363541519999999</v>
      </c>
      <c r="M6377">
        <v>8</v>
      </c>
      <c r="N6377">
        <v>399</v>
      </c>
      <c r="O6377">
        <v>2</v>
      </c>
      <c r="P6377">
        <v>3</v>
      </c>
      <c r="Q6377" t="str">
        <f>VLOOKUP(M6377,lookups!$A$1:$B$7, 2, FALSE)</f>
        <v>rotary screw</v>
      </c>
      <c r="R6377" t="str">
        <f>VLOOKUP(N6377,lookups!$D$1:$E$6, 2, FALSE)</f>
        <v>hucuktlis r</v>
      </c>
      <c r="S6377" t="str">
        <f>VLOOKUP(C6377,lookups!$G$1:$H$3, 2, FALSE)</f>
        <v>smolt</v>
      </c>
    </row>
    <row r="6378" spans="1:19" x14ac:dyDescent="0.25">
      <c r="A6378" s="1">
        <v>34844</v>
      </c>
      <c r="B6378">
        <v>1</v>
      </c>
      <c r="C6378">
        <v>1</v>
      </c>
      <c r="D6378">
        <v>1</v>
      </c>
      <c r="E6378">
        <v>1995</v>
      </c>
      <c r="F6378">
        <v>18</v>
      </c>
      <c r="G6378">
        <v>1</v>
      </c>
      <c r="H6378">
        <v>57</v>
      </c>
      <c r="I6378">
        <v>1.22</v>
      </c>
      <c r="J6378">
        <v>1.4048356280000001</v>
      </c>
      <c r="M6378">
        <v>8</v>
      </c>
      <c r="N6378">
        <v>399</v>
      </c>
      <c r="O6378">
        <v>2</v>
      </c>
      <c r="P6378">
        <v>3</v>
      </c>
      <c r="Q6378" t="str">
        <f>VLOOKUP(M6378,lookups!$A$1:$B$7, 2, FALSE)</f>
        <v>rotary screw</v>
      </c>
      <c r="R6378" t="str">
        <f>VLOOKUP(N6378,lookups!$D$1:$E$6, 2, FALSE)</f>
        <v>hucuktlis r</v>
      </c>
      <c r="S6378" t="str">
        <f>VLOOKUP(C6378,lookups!$G$1:$H$3, 2, FALSE)</f>
        <v>smolt</v>
      </c>
    </row>
    <row r="6379" spans="1:19" x14ac:dyDescent="0.25">
      <c r="A6379" s="1">
        <v>34844</v>
      </c>
      <c r="B6379">
        <v>1</v>
      </c>
      <c r="C6379">
        <v>1</v>
      </c>
      <c r="D6379">
        <v>1</v>
      </c>
      <c r="E6379">
        <v>1995</v>
      </c>
      <c r="F6379">
        <v>19</v>
      </c>
      <c r="G6379">
        <v>1</v>
      </c>
      <c r="H6379">
        <v>56</v>
      </c>
      <c r="I6379">
        <v>1.17</v>
      </c>
      <c r="J6379">
        <v>1.347260398</v>
      </c>
      <c r="M6379">
        <v>8</v>
      </c>
      <c r="N6379">
        <v>399</v>
      </c>
      <c r="O6379">
        <v>2</v>
      </c>
      <c r="P6379">
        <v>3</v>
      </c>
      <c r="Q6379" t="str">
        <f>VLOOKUP(M6379,lookups!$A$1:$B$7, 2, FALSE)</f>
        <v>rotary screw</v>
      </c>
      <c r="R6379" t="str">
        <f>VLOOKUP(N6379,lookups!$D$1:$E$6, 2, FALSE)</f>
        <v>hucuktlis r</v>
      </c>
      <c r="S6379" t="str">
        <f>VLOOKUP(C6379,lookups!$G$1:$H$3, 2, FALSE)</f>
        <v>smolt</v>
      </c>
    </row>
    <row r="6380" spans="1:19" x14ac:dyDescent="0.25">
      <c r="A6380" s="1">
        <v>34844</v>
      </c>
      <c r="B6380">
        <v>1</v>
      </c>
      <c r="C6380">
        <v>1</v>
      </c>
      <c r="D6380">
        <v>1</v>
      </c>
      <c r="E6380">
        <v>1995</v>
      </c>
      <c r="F6380">
        <v>20</v>
      </c>
      <c r="G6380">
        <v>1</v>
      </c>
      <c r="H6380">
        <v>51</v>
      </c>
      <c r="I6380">
        <v>0.8</v>
      </c>
      <c r="J6380">
        <v>0.92120369099999999</v>
      </c>
      <c r="M6380">
        <v>8</v>
      </c>
      <c r="N6380">
        <v>399</v>
      </c>
      <c r="O6380">
        <v>2</v>
      </c>
      <c r="P6380">
        <v>3</v>
      </c>
      <c r="Q6380" t="str">
        <f>VLOOKUP(M6380,lookups!$A$1:$B$7, 2, FALSE)</f>
        <v>rotary screw</v>
      </c>
      <c r="R6380" t="str">
        <f>VLOOKUP(N6380,lookups!$D$1:$E$6, 2, FALSE)</f>
        <v>hucuktlis r</v>
      </c>
      <c r="S6380" t="str">
        <f>VLOOKUP(C6380,lookups!$G$1:$H$3, 2, FALSE)</f>
        <v>smolt</v>
      </c>
    </row>
    <row r="6381" spans="1:19" x14ac:dyDescent="0.25">
      <c r="A6381" s="1">
        <v>34844</v>
      </c>
      <c r="B6381">
        <v>1</v>
      </c>
      <c r="C6381">
        <v>1</v>
      </c>
      <c r="D6381">
        <v>1</v>
      </c>
      <c r="E6381">
        <v>1995</v>
      </c>
      <c r="F6381">
        <v>21</v>
      </c>
      <c r="G6381">
        <v>1</v>
      </c>
      <c r="H6381">
        <v>57</v>
      </c>
      <c r="I6381">
        <v>1.33</v>
      </c>
      <c r="J6381">
        <v>1.5315011359999999</v>
      </c>
      <c r="M6381">
        <v>8</v>
      </c>
      <c r="N6381">
        <v>399</v>
      </c>
      <c r="O6381">
        <v>2</v>
      </c>
      <c r="P6381">
        <v>3</v>
      </c>
      <c r="Q6381" t="str">
        <f>VLOOKUP(M6381,lookups!$A$1:$B$7, 2, FALSE)</f>
        <v>rotary screw</v>
      </c>
      <c r="R6381" t="str">
        <f>VLOOKUP(N6381,lookups!$D$1:$E$6, 2, FALSE)</f>
        <v>hucuktlis r</v>
      </c>
      <c r="S6381" t="str">
        <f>VLOOKUP(C6381,lookups!$G$1:$H$3, 2, FALSE)</f>
        <v>smolt</v>
      </c>
    </row>
    <row r="6382" spans="1:19" x14ac:dyDescent="0.25">
      <c r="A6382" s="1">
        <v>34844</v>
      </c>
      <c r="B6382">
        <v>1</v>
      </c>
      <c r="C6382">
        <v>1</v>
      </c>
      <c r="D6382">
        <v>1</v>
      </c>
      <c r="E6382">
        <v>1995</v>
      </c>
      <c r="F6382">
        <v>22</v>
      </c>
      <c r="G6382">
        <v>1</v>
      </c>
      <c r="H6382">
        <v>57</v>
      </c>
      <c r="I6382">
        <v>1.31</v>
      </c>
      <c r="J6382">
        <v>1.508471044</v>
      </c>
      <c r="M6382">
        <v>8</v>
      </c>
      <c r="N6382">
        <v>399</v>
      </c>
      <c r="O6382">
        <v>2</v>
      </c>
      <c r="P6382">
        <v>3</v>
      </c>
      <c r="Q6382" t="str">
        <f>VLOOKUP(M6382,lookups!$A$1:$B$7, 2, FALSE)</f>
        <v>rotary screw</v>
      </c>
      <c r="R6382" t="str">
        <f>VLOOKUP(N6382,lookups!$D$1:$E$6, 2, FALSE)</f>
        <v>hucuktlis r</v>
      </c>
      <c r="S6382" t="str">
        <f>VLOOKUP(C6382,lookups!$G$1:$H$3, 2, FALSE)</f>
        <v>smolt</v>
      </c>
    </row>
    <row r="6383" spans="1:19" x14ac:dyDescent="0.25">
      <c r="A6383" s="1">
        <v>34844</v>
      </c>
      <c r="B6383">
        <v>1</v>
      </c>
      <c r="C6383">
        <v>1</v>
      </c>
      <c r="D6383">
        <v>1</v>
      </c>
      <c r="E6383">
        <v>1995</v>
      </c>
      <c r="F6383">
        <v>23</v>
      </c>
      <c r="G6383">
        <v>1</v>
      </c>
      <c r="H6383">
        <v>54</v>
      </c>
      <c r="I6383">
        <v>1.44</v>
      </c>
      <c r="J6383">
        <v>1.6581666429999999</v>
      </c>
      <c r="M6383">
        <v>8</v>
      </c>
      <c r="N6383">
        <v>399</v>
      </c>
      <c r="O6383">
        <v>2</v>
      </c>
      <c r="P6383">
        <v>3</v>
      </c>
      <c r="Q6383" t="str">
        <f>VLOOKUP(M6383,lookups!$A$1:$B$7, 2, FALSE)</f>
        <v>rotary screw</v>
      </c>
      <c r="R6383" t="str">
        <f>VLOOKUP(N6383,lookups!$D$1:$E$6, 2, FALSE)</f>
        <v>hucuktlis r</v>
      </c>
      <c r="S6383" t="str">
        <f>VLOOKUP(C6383,lookups!$G$1:$H$3, 2, FALSE)</f>
        <v>smolt</v>
      </c>
    </row>
    <row r="6384" spans="1:19" x14ac:dyDescent="0.25">
      <c r="A6384" s="1">
        <v>34844</v>
      </c>
      <c r="B6384">
        <v>1</v>
      </c>
      <c r="C6384">
        <v>1</v>
      </c>
      <c r="D6384">
        <v>1</v>
      </c>
      <c r="E6384">
        <v>1995</v>
      </c>
      <c r="F6384">
        <v>24</v>
      </c>
      <c r="G6384">
        <v>1</v>
      </c>
      <c r="H6384">
        <v>51</v>
      </c>
      <c r="I6384">
        <v>0.74</v>
      </c>
      <c r="J6384">
        <v>0.85211341399999996</v>
      </c>
      <c r="M6384">
        <v>8</v>
      </c>
      <c r="N6384">
        <v>399</v>
      </c>
      <c r="O6384">
        <v>2</v>
      </c>
      <c r="P6384">
        <v>3</v>
      </c>
      <c r="Q6384" t="str">
        <f>VLOOKUP(M6384,lookups!$A$1:$B$7, 2, FALSE)</f>
        <v>rotary screw</v>
      </c>
      <c r="R6384" t="str">
        <f>VLOOKUP(N6384,lookups!$D$1:$E$6, 2, FALSE)</f>
        <v>hucuktlis r</v>
      </c>
      <c r="S6384" t="str">
        <f>VLOOKUP(C6384,lookups!$G$1:$H$3, 2, FALSE)</f>
        <v>smolt</v>
      </c>
    </row>
    <row r="6385" spans="1:19" x14ac:dyDescent="0.25">
      <c r="A6385" s="1">
        <v>34844</v>
      </c>
      <c r="B6385">
        <v>1</v>
      </c>
      <c r="C6385">
        <v>1</v>
      </c>
      <c r="D6385">
        <v>1</v>
      </c>
      <c r="E6385">
        <v>1995</v>
      </c>
      <c r="F6385">
        <v>25</v>
      </c>
      <c r="G6385">
        <v>1</v>
      </c>
      <c r="H6385">
        <v>52</v>
      </c>
      <c r="I6385">
        <v>0.9</v>
      </c>
      <c r="J6385">
        <v>1.0363541519999999</v>
      </c>
      <c r="M6385">
        <v>8</v>
      </c>
      <c r="N6385">
        <v>399</v>
      </c>
      <c r="O6385">
        <v>2</v>
      </c>
      <c r="P6385">
        <v>3</v>
      </c>
      <c r="Q6385" t="str">
        <f>VLOOKUP(M6385,lookups!$A$1:$B$7, 2, FALSE)</f>
        <v>rotary screw</v>
      </c>
      <c r="R6385" t="str">
        <f>VLOOKUP(N6385,lookups!$D$1:$E$6, 2, FALSE)</f>
        <v>hucuktlis r</v>
      </c>
      <c r="S6385" t="str">
        <f>VLOOKUP(C6385,lookups!$G$1:$H$3, 2, FALSE)</f>
        <v>smolt</v>
      </c>
    </row>
    <row r="6386" spans="1:19" x14ac:dyDescent="0.25">
      <c r="A6386" s="1">
        <v>34844</v>
      </c>
      <c r="B6386">
        <v>1</v>
      </c>
      <c r="C6386">
        <v>1</v>
      </c>
      <c r="D6386">
        <v>1</v>
      </c>
      <c r="E6386">
        <v>1995</v>
      </c>
      <c r="F6386">
        <v>26</v>
      </c>
      <c r="G6386">
        <v>1</v>
      </c>
      <c r="H6386">
        <v>52</v>
      </c>
      <c r="I6386">
        <v>1.21</v>
      </c>
      <c r="J6386">
        <v>1.3933205820000001</v>
      </c>
      <c r="M6386">
        <v>8</v>
      </c>
      <c r="N6386">
        <v>399</v>
      </c>
      <c r="O6386">
        <v>2</v>
      </c>
      <c r="P6386">
        <v>3</v>
      </c>
      <c r="Q6386" t="str">
        <f>VLOOKUP(M6386,lookups!$A$1:$B$7, 2, FALSE)</f>
        <v>rotary screw</v>
      </c>
      <c r="R6386" t="str">
        <f>VLOOKUP(N6386,lookups!$D$1:$E$6, 2, FALSE)</f>
        <v>hucuktlis r</v>
      </c>
      <c r="S6386" t="str">
        <f>VLOOKUP(C6386,lookups!$G$1:$H$3, 2, FALSE)</f>
        <v>smolt</v>
      </c>
    </row>
    <row r="6387" spans="1:19" x14ac:dyDescent="0.25">
      <c r="A6387" s="1">
        <v>34844</v>
      </c>
      <c r="B6387">
        <v>1</v>
      </c>
      <c r="C6387">
        <v>1</v>
      </c>
      <c r="D6387">
        <v>1</v>
      </c>
      <c r="E6387">
        <v>1995</v>
      </c>
      <c r="F6387">
        <v>27</v>
      </c>
      <c r="G6387">
        <v>1</v>
      </c>
      <c r="H6387">
        <v>54</v>
      </c>
      <c r="I6387">
        <v>1.02</v>
      </c>
      <c r="J6387">
        <v>1.174534706</v>
      </c>
      <c r="M6387">
        <v>8</v>
      </c>
      <c r="N6387">
        <v>399</v>
      </c>
      <c r="O6387">
        <v>2</v>
      </c>
      <c r="P6387">
        <v>3</v>
      </c>
      <c r="Q6387" t="str">
        <f>VLOOKUP(M6387,lookups!$A$1:$B$7, 2, FALSE)</f>
        <v>rotary screw</v>
      </c>
      <c r="R6387" t="str">
        <f>VLOOKUP(N6387,lookups!$D$1:$E$6, 2, FALSE)</f>
        <v>hucuktlis r</v>
      </c>
      <c r="S6387" t="str">
        <f>VLOOKUP(C6387,lookups!$G$1:$H$3, 2, FALSE)</f>
        <v>smolt</v>
      </c>
    </row>
    <row r="6388" spans="1:19" x14ac:dyDescent="0.25">
      <c r="A6388" s="1">
        <v>34844</v>
      </c>
      <c r="B6388">
        <v>1</v>
      </c>
      <c r="C6388">
        <v>1</v>
      </c>
      <c r="D6388">
        <v>1</v>
      </c>
      <c r="E6388">
        <v>1995</v>
      </c>
      <c r="F6388">
        <v>28</v>
      </c>
      <c r="G6388">
        <v>1</v>
      </c>
      <c r="H6388">
        <v>53</v>
      </c>
      <c r="I6388">
        <v>1.1499999999999999</v>
      </c>
      <c r="J6388">
        <v>1.324230306</v>
      </c>
      <c r="M6388">
        <v>8</v>
      </c>
      <c r="N6388">
        <v>399</v>
      </c>
      <c r="O6388">
        <v>2</v>
      </c>
      <c r="P6388">
        <v>3</v>
      </c>
      <c r="Q6388" t="str">
        <f>VLOOKUP(M6388,lookups!$A$1:$B$7, 2, FALSE)</f>
        <v>rotary screw</v>
      </c>
      <c r="R6388" t="str">
        <f>VLOOKUP(N6388,lookups!$D$1:$E$6, 2, FALSE)</f>
        <v>hucuktlis r</v>
      </c>
      <c r="S6388" t="str">
        <f>VLOOKUP(C6388,lookups!$G$1:$H$3, 2, FALSE)</f>
        <v>smolt</v>
      </c>
    </row>
    <row r="6389" spans="1:19" x14ac:dyDescent="0.25">
      <c r="A6389" s="1">
        <v>34844</v>
      </c>
      <c r="B6389">
        <v>1</v>
      </c>
      <c r="C6389">
        <v>1</v>
      </c>
      <c r="D6389">
        <v>1</v>
      </c>
      <c r="E6389">
        <v>1995</v>
      </c>
      <c r="F6389">
        <v>29</v>
      </c>
      <c r="G6389">
        <v>1</v>
      </c>
      <c r="H6389">
        <v>53</v>
      </c>
      <c r="I6389">
        <v>0.74</v>
      </c>
      <c r="J6389">
        <v>0.85211341399999996</v>
      </c>
      <c r="M6389">
        <v>8</v>
      </c>
      <c r="N6389">
        <v>399</v>
      </c>
      <c r="O6389">
        <v>2</v>
      </c>
      <c r="P6389">
        <v>3</v>
      </c>
      <c r="Q6389" t="str">
        <f>VLOOKUP(M6389,lookups!$A$1:$B$7, 2, FALSE)</f>
        <v>rotary screw</v>
      </c>
      <c r="R6389" t="str">
        <f>VLOOKUP(N6389,lookups!$D$1:$E$6, 2, FALSE)</f>
        <v>hucuktlis r</v>
      </c>
      <c r="S6389" t="str">
        <f>VLOOKUP(C6389,lookups!$G$1:$H$3, 2, FALSE)</f>
        <v>smolt</v>
      </c>
    </row>
    <row r="6390" spans="1:19" x14ac:dyDescent="0.25">
      <c r="A6390" s="1">
        <v>34844</v>
      </c>
      <c r="B6390">
        <v>1</v>
      </c>
      <c r="C6390">
        <v>1</v>
      </c>
      <c r="D6390">
        <v>1</v>
      </c>
      <c r="E6390">
        <v>1995</v>
      </c>
      <c r="F6390">
        <v>30</v>
      </c>
      <c r="G6390">
        <v>1</v>
      </c>
      <c r="H6390">
        <v>57</v>
      </c>
      <c r="I6390">
        <v>1.0900000000000001</v>
      </c>
      <c r="J6390">
        <v>1.2551400290000001</v>
      </c>
      <c r="M6390">
        <v>8</v>
      </c>
      <c r="N6390">
        <v>399</v>
      </c>
      <c r="O6390">
        <v>2</v>
      </c>
      <c r="P6390">
        <v>3</v>
      </c>
      <c r="Q6390" t="str">
        <f>VLOOKUP(M6390,lookups!$A$1:$B$7, 2, FALSE)</f>
        <v>rotary screw</v>
      </c>
      <c r="R6390" t="str">
        <f>VLOOKUP(N6390,lookups!$D$1:$E$6, 2, FALSE)</f>
        <v>hucuktlis r</v>
      </c>
      <c r="S6390" t="str">
        <f>VLOOKUP(C6390,lookups!$G$1:$H$3, 2, FALSE)</f>
        <v>smolt</v>
      </c>
    </row>
    <row r="6391" spans="1:19" x14ac:dyDescent="0.25">
      <c r="A6391" s="1">
        <v>34844</v>
      </c>
      <c r="B6391">
        <v>1</v>
      </c>
      <c r="C6391">
        <v>1</v>
      </c>
      <c r="D6391">
        <v>1</v>
      </c>
      <c r="E6391">
        <v>1995</v>
      </c>
      <c r="F6391">
        <v>31</v>
      </c>
      <c r="G6391">
        <v>1</v>
      </c>
      <c r="H6391">
        <v>52</v>
      </c>
      <c r="I6391">
        <v>1.07</v>
      </c>
      <c r="J6391">
        <v>1.2321099360000001</v>
      </c>
      <c r="M6391">
        <v>8</v>
      </c>
      <c r="N6391">
        <v>399</v>
      </c>
      <c r="O6391">
        <v>2</v>
      </c>
      <c r="P6391">
        <v>3</v>
      </c>
      <c r="Q6391" t="str">
        <f>VLOOKUP(M6391,lookups!$A$1:$B$7, 2, FALSE)</f>
        <v>rotary screw</v>
      </c>
      <c r="R6391" t="str">
        <f>VLOOKUP(N6391,lookups!$D$1:$E$6, 2, FALSE)</f>
        <v>hucuktlis r</v>
      </c>
      <c r="S6391" t="str">
        <f>VLOOKUP(C6391,lookups!$G$1:$H$3, 2, FALSE)</f>
        <v>smolt</v>
      </c>
    </row>
    <row r="6392" spans="1:19" x14ac:dyDescent="0.25">
      <c r="A6392" s="1">
        <v>34844</v>
      </c>
      <c r="B6392">
        <v>1</v>
      </c>
      <c r="C6392">
        <v>1</v>
      </c>
      <c r="D6392">
        <v>1</v>
      </c>
      <c r="E6392">
        <v>1995</v>
      </c>
      <c r="F6392">
        <v>32</v>
      </c>
      <c r="G6392">
        <v>1</v>
      </c>
      <c r="H6392">
        <v>56</v>
      </c>
      <c r="I6392">
        <v>1.3</v>
      </c>
      <c r="J6392">
        <v>1.496955998</v>
      </c>
      <c r="M6392">
        <v>8</v>
      </c>
      <c r="N6392">
        <v>399</v>
      </c>
      <c r="O6392">
        <v>2</v>
      </c>
      <c r="P6392">
        <v>3</v>
      </c>
      <c r="Q6392" t="str">
        <f>VLOOKUP(M6392,lookups!$A$1:$B$7, 2, FALSE)</f>
        <v>rotary screw</v>
      </c>
      <c r="R6392" t="str">
        <f>VLOOKUP(N6392,lookups!$D$1:$E$6, 2, FALSE)</f>
        <v>hucuktlis r</v>
      </c>
      <c r="S6392" t="str">
        <f>VLOOKUP(C6392,lookups!$G$1:$H$3, 2, FALSE)</f>
        <v>smolt</v>
      </c>
    </row>
    <row r="6393" spans="1:19" x14ac:dyDescent="0.25">
      <c r="A6393" s="1">
        <v>34844</v>
      </c>
      <c r="B6393">
        <v>1</v>
      </c>
      <c r="C6393">
        <v>1</v>
      </c>
      <c r="D6393">
        <v>1</v>
      </c>
      <c r="E6393">
        <v>1995</v>
      </c>
      <c r="F6393">
        <v>33</v>
      </c>
      <c r="G6393">
        <v>1</v>
      </c>
      <c r="H6393">
        <v>58</v>
      </c>
      <c r="I6393">
        <v>1.17</v>
      </c>
      <c r="J6393">
        <v>1.347260398</v>
      </c>
      <c r="M6393">
        <v>8</v>
      </c>
      <c r="N6393">
        <v>399</v>
      </c>
      <c r="O6393">
        <v>2</v>
      </c>
      <c r="P6393">
        <v>3</v>
      </c>
      <c r="Q6393" t="str">
        <f>VLOOKUP(M6393,lookups!$A$1:$B$7, 2, FALSE)</f>
        <v>rotary screw</v>
      </c>
      <c r="R6393" t="str">
        <f>VLOOKUP(N6393,lookups!$D$1:$E$6, 2, FALSE)</f>
        <v>hucuktlis r</v>
      </c>
      <c r="S6393" t="str">
        <f>VLOOKUP(C6393,lookups!$G$1:$H$3, 2, FALSE)</f>
        <v>smolt</v>
      </c>
    </row>
    <row r="6394" spans="1:19" x14ac:dyDescent="0.25">
      <c r="A6394" s="1">
        <v>34844</v>
      </c>
      <c r="B6394">
        <v>1</v>
      </c>
      <c r="C6394">
        <v>1</v>
      </c>
      <c r="D6394">
        <v>1</v>
      </c>
      <c r="E6394">
        <v>1995</v>
      </c>
      <c r="F6394">
        <v>34</v>
      </c>
      <c r="G6394">
        <v>1</v>
      </c>
      <c r="H6394">
        <v>54</v>
      </c>
      <c r="I6394">
        <v>1.27</v>
      </c>
      <c r="J6394">
        <v>1.462410859</v>
      </c>
      <c r="M6394">
        <v>8</v>
      </c>
      <c r="N6394">
        <v>399</v>
      </c>
      <c r="O6394">
        <v>2</v>
      </c>
      <c r="P6394">
        <v>3</v>
      </c>
      <c r="Q6394" t="str">
        <f>VLOOKUP(M6394,lookups!$A$1:$B$7, 2, FALSE)</f>
        <v>rotary screw</v>
      </c>
      <c r="R6394" t="str">
        <f>VLOOKUP(N6394,lookups!$D$1:$E$6, 2, FALSE)</f>
        <v>hucuktlis r</v>
      </c>
      <c r="S6394" t="str">
        <f>VLOOKUP(C6394,lookups!$G$1:$H$3, 2, FALSE)</f>
        <v>smolt</v>
      </c>
    </row>
    <row r="6395" spans="1:19" x14ac:dyDescent="0.25">
      <c r="A6395" s="1">
        <v>34844</v>
      </c>
      <c r="B6395">
        <v>1</v>
      </c>
      <c r="C6395">
        <v>1</v>
      </c>
      <c r="D6395">
        <v>1</v>
      </c>
      <c r="E6395">
        <v>1995</v>
      </c>
      <c r="F6395">
        <v>35</v>
      </c>
      <c r="G6395">
        <v>1</v>
      </c>
      <c r="H6395">
        <v>55</v>
      </c>
      <c r="I6395">
        <v>0.95</v>
      </c>
      <c r="J6395">
        <v>1.0939293830000001</v>
      </c>
      <c r="M6395">
        <v>8</v>
      </c>
      <c r="N6395">
        <v>399</v>
      </c>
      <c r="O6395">
        <v>2</v>
      </c>
      <c r="P6395">
        <v>3</v>
      </c>
      <c r="Q6395" t="str">
        <f>VLOOKUP(M6395,lookups!$A$1:$B$7, 2, FALSE)</f>
        <v>rotary screw</v>
      </c>
      <c r="R6395" t="str">
        <f>VLOOKUP(N6395,lookups!$D$1:$E$6, 2, FALSE)</f>
        <v>hucuktlis r</v>
      </c>
      <c r="S6395" t="str">
        <f>VLOOKUP(C6395,lookups!$G$1:$H$3, 2, FALSE)</f>
        <v>smolt</v>
      </c>
    </row>
    <row r="6396" spans="1:19" x14ac:dyDescent="0.25">
      <c r="A6396" s="1">
        <v>34844</v>
      </c>
      <c r="B6396">
        <v>1</v>
      </c>
      <c r="C6396">
        <v>1</v>
      </c>
      <c r="D6396">
        <v>1</v>
      </c>
      <c r="E6396">
        <v>1995</v>
      </c>
      <c r="F6396">
        <v>36</v>
      </c>
      <c r="G6396">
        <v>1</v>
      </c>
      <c r="H6396">
        <v>54</v>
      </c>
      <c r="I6396">
        <v>1.17</v>
      </c>
      <c r="J6396">
        <v>1.347260398</v>
      </c>
      <c r="M6396">
        <v>8</v>
      </c>
      <c r="N6396">
        <v>399</v>
      </c>
      <c r="O6396">
        <v>2</v>
      </c>
      <c r="P6396">
        <v>3</v>
      </c>
      <c r="Q6396" t="str">
        <f>VLOOKUP(M6396,lookups!$A$1:$B$7, 2, FALSE)</f>
        <v>rotary screw</v>
      </c>
      <c r="R6396" t="str">
        <f>VLOOKUP(N6396,lookups!$D$1:$E$6, 2, FALSE)</f>
        <v>hucuktlis r</v>
      </c>
      <c r="S6396" t="str">
        <f>VLOOKUP(C6396,lookups!$G$1:$H$3, 2, FALSE)</f>
        <v>smolt</v>
      </c>
    </row>
    <row r="6397" spans="1:19" x14ac:dyDescent="0.25">
      <c r="A6397" s="1">
        <v>34844</v>
      </c>
      <c r="B6397">
        <v>1</v>
      </c>
      <c r="C6397">
        <v>1</v>
      </c>
      <c r="D6397">
        <v>1</v>
      </c>
      <c r="E6397">
        <v>1995</v>
      </c>
      <c r="F6397">
        <v>37</v>
      </c>
      <c r="G6397">
        <v>1</v>
      </c>
      <c r="H6397">
        <v>59</v>
      </c>
      <c r="I6397">
        <v>1.31</v>
      </c>
      <c r="J6397">
        <v>1.508471044</v>
      </c>
      <c r="M6397">
        <v>8</v>
      </c>
      <c r="N6397">
        <v>399</v>
      </c>
      <c r="O6397">
        <v>2</v>
      </c>
      <c r="P6397">
        <v>3</v>
      </c>
      <c r="Q6397" t="str">
        <f>VLOOKUP(M6397,lookups!$A$1:$B$7, 2, FALSE)</f>
        <v>rotary screw</v>
      </c>
      <c r="R6397" t="str">
        <f>VLOOKUP(N6397,lookups!$D$1:$E$6, 2, FALSE)</f>
        <v>hucuktlis r</v>
      </c>
      <c r="S6397" t="str">
        <f>VLOOKUP(C6397,lookups!$G$1:$H$3, 2, FALSE)</f>
        <v>smolt</v>
      </c>
    </row>
    <row r="6398" spans="1:19" x14ac:dyDescent="0.25">
      <c r="A6398" s="1">
        <v>34844</v>
      </c>
      <c r="B6398">
        <v>1</v>
      </c>
      <c r="C6398">
        <v>1</v>
      </c>
      <c r="D6398">
        <v>1</v>
      </c>
      <c r="E6398">
        <v>1995</v>
      </c>
      <c r="F6398">
        <v>38</v>
      </c>
      <c r="G6398">
        <v>1</v>
      </c>
      <c r="H6398">
        <v>55</v>
      </c>
      <c r="I6398">
        <v>1.01</v>
      </c>
      <c r="J6398">
        <v>1.16301966</v>
      </c>
      <c r="M6398">
        <v>8</v>
      </c>
      <c r="N6398">
        <v>399</v>
      </c>
      <c r="O6398">
        <v>2</v>
      </c>
      <c r="P6398">
        <v>3</v>
      </c>
      <c r="Q6398" t="str">
        <f>VLOOKUP(M6398,lookups!$A$1:$B$7, 2, FALSE)</f>
        <v>rotary screw</v>
      </c>
      <c r="R6398" t="str">
        <f>VLOOKUP(N6398,lookups!$D$1:$E$6, 2, FALSE)</f>
        <v>hucuktlis r</v>
      </c>
      <c r="S6398" t="str">
        <f>VLOOKUP(C6398,lookups!$G$1:$H$3, 2, FALSE)</f>
        <v>smolt</v>
      </c>
    </row>
    <row r="6399" spans="1:19" x14ac:dyDescent="0.25">
      <c r="A6399" s="1">
        <v>34844</v>
      </c>
      <c r="B6399">
        <v>1</v>
      </c>
      <c r="C6399">
        <v>1</v>
      </c>
      <c r="D6399">
        <v>1</v>
      </c>
      <c r="E6399">
        <v>1995</v>
      </c>
      <c r="F6399">
        <v>39</v>
      </c>
      <c r="G6399">
        <v>1</v>
      </c>
      <c r="H6399">
        <v>59</v>
      </c>
      <c r="I6399">
        <v>0.96</v>
      </c>
      <c r="J6399">
        <v>1.1054444290000001</v>
      </c>
      <c r="M6399">
        <v>8</v>
      </c>
      <c r="N6399">
        <v>399</v>
      </c>
      <c r="O6399">
        <v>2</v>
      </c>
      <c r="P6399">
        <v>3</v>
      </c>
      <c r="Q6399" t="str">
        <f>VLOOKUP(M6399,lookups!$A$1:$B$7, 2, FALSE)</f>
        <v>rotary screw</v>
      </c>
      <c r="R6399" t="str">
        <f>VLOOKUP(N6399,lookups!$D$1:$E$6, 2, FALSE)</f>
        <v>hucuktlis r</v>
      </c>
      <c r="S6399" t="str">
        <f>VLOOKUP(C6399,lookups!$G$1:$H$3, 2, FALSE)</f>
        <v>smolt</v>
      </c>
    </row>
    <row r="6400" spans="1:19" x14ac:dyDescent="0.25">
      <c r="A6400" s="1">
        <v>34844</v>
      </c>
      <c r="B6400">
        <v>1</v>
      </c>
      <c r="C6400">
        <v>1</v>
      </c>
      <c r="D6400">
        <v>1</v>
      </c>
      <c r="E6400">
        <v>1995</v>
      </c>
      <c r="F6400">
        <v>40</v>
      </c>
      <c r="G6400">
        <v>1</v>
      </c>
      <c r="H6400">
        <v>55</v>
      </c>
      <c r="I6400">
        <v>1.06</v>
      </c>
      <c r="J6400">
        <v>1.2205948900000001</v>
      </c>
      <c r="M6400">
        <v>8</v>
      </c>
      <c r="N6400">
        <v>399</v>
      </c>
      <c r="O6400">
        <v>2</v>
      </c>
      <c r="P6400">
        <v>3</v>
      </c>
      <c r="Q6400" t="str">
        <f>VLOOKUP(M6400,lookups!$A$1:$B$7, 2, FALSE)</f>
        <v>rotary screw</v>
      </c>
      <c r="R6400" t="str">
        <f>VLOOKUP(N6400,lookups!$D$1:$E$6, 2, FALSE)</f>
        <v>hucuktlis r</v>
      </c>
      <c r="S6400" t="str">
        <f>VLOOKUP(C6400,lookups!$G$1:$H$3, 2, FALSE)</f>
        <v>smolt</v>
      </c>
    </row>
    <row r="6401" spans="1:19" x14ac:dyDescent="0.25">
      <c r="A6401" s="1">
        <v>34844</v>
      </c>
      <c r="B6401">
        <v>1</v>
      </c>
      <c r="C6401">
        <v>1</v>
      </c>
      <c r="D6401">
        <v>1</v>
      </c>
      <c r="E6401">
        <v>1995</v>
      </c>
      <c r="F6401">
        <v>41</v>
      </c>
      <c r="G6401">
        <v>1</v>
      </c>
      <c r="H6401">
        <v>58</v>
      </c>
      <c r="I6401">
        <v>1.05</v>
      </c>
      <c r="J6401">
        <v>1.2090798439999999</v>
      </c>
      <c r="M6401">
        <v>8</v>
      </c>
      <c r="N6401">
        <v>399</v>
      </c>
      <c r="O6401">
        <v>2</v>
      </c>
      <c r="P6401">
        <v>3</v>
      </c>
      <c r="Q6401" t="str">
        <f>VLOOKUP(M6401,lookups!$A$1:$B$7, 2, FALSE)</f>
        <v>rotary screw</v>
      </c>
      <c r="R6401" t="str">
        <f>VLOOKUP(N6401,lookups!$D$1:$E$6, 2, FALSE)</f>
        <v>hucuktlis r</v>
      </c>
      <c r="S6401" t="str">
        <f>VLOOKUP(C6401,lookups!$G$1:$H$3, 2, FALSE)</f>
        <v>smolt</v>
      </c>
    </row>
    <row r="6402" spans="1:19" x14ac:dyDescent="0.25">
      <c r="A6402" s="1">
        <v>34844</v>
      </c>
      <c r="B6402">
        <v>1</v>
      </c>
      <c r="C6402">
        <v>1</v>
      </c>
      <c r="D6402">
        <v>1</v>
      </c>
      <c r="E6402">
        <v>1995</v>
      </c>
      <c r="F6402">
        <v>42</v>
      </c>
      <c r="G6402">
        <v>1</v>
      </c>
      <c r="H6402">
        <v>56</v>
      </c>
      <c r="I6402">
        <v>1.0900000000000001</v>
      </c>
      <c r="J6402">
        <v>1.2551400290000001</v>
      </c>
      <c r="M6402">
        <v>8</v>
      </c>
      <c r="N6402">
        <v>399</v>
      </c>
      <c r="O6402">
        <v>2</v>
      </c>
      <c r="P6402">
        <v>3</v>
      </c>
      <c r="Q6402" t="str">
        <f>VLOOKUP(M6402,lookups!$A$1:$B$7, 2, FALSE)</f>
        <v>rotary screw</v>
      </c>
      <c r="R6402" t="str">
        <f>VLOOKUP(N6402,lookups!$D$1:$E$6, 2, FALSE)</f>
        <v>hucuktlis r</v>
      </c>
      <c r="S6402" t="str">
        <f>VLOOKUP(C6402,lookups!$G$1:$H$3, 2, FALSE)</f>
        <v>smolt</v>
      </c>
    </row>
    <row r="6403" spans="1:19" x14ac:dyDescent="0.25">
      <c r="A6403" s="1">
        <v>34844</v>
      </c>
      <c r="B6403">
        <v>1</v>
      </c>
      <c r="C6403">
        <v>1</v>
      </c>
      <c r="D6403">
        <v>1</v>
      </c>
      <c r="E6403">
        <v>1995</v>
      </c>
      <c r="F6403">
        <v>43</v>
      </c>
      <c r="G6403">
        <v>1</v>
      </c>
      <c r="H6403">
        <v>54</v>
      </c>
      <c r="I6403">
        <v>1.1100000000000001</v>
      </c>
      <c r="J6403">
        <v>1.278170121</v>
      </c>
      <c r="M6403">
        <v>8</v>
      </c>
      <c r="N6403">
        <v>399</v>
      </c>
      <c r="O6403">
        <v>2</v>
      </c>
      <c r="P6403">
        <v>3</v>
      </c>
      <c r="Q6403" t="str">
        <f>VLOOKUP(M6403,lookups!$A$1:$B$7, 2, FALSE)</f>
        <v>rotary screw</v>
      </c>
      <c r="R6403" t="str">
        <f>VLOOKUP(N6403,lookups!$D$1:$E$6, 2, FALSE)</f>
        <v>hucuktlis r</v>
      </c>
      <c r="S6403" t="str">
        <f>VLOOKUP(C6403,lookups!$G$1:$H$3, 2, FALSE)</f>
        <v>smolt</v>
      </c>
    </row>
    <row r="6404" spans="1:19" x14ac:dyDescent="0.25">
      <c r="A6404" s="1">
        <v>34844</v>
      </c>
      <c r="B6404">
        <v>1</v>
      </c>
      <c r="C6404">
        <v>1</v>
      </c>
      <c r="D6404">
        <v>1</v>
      </c>
      <c r="E6404">
        <v>1995</v>
      </c>
      <c r="F6404">
        <v>44</v>
      </c>
      <c r="G6404">
        <v>1</v>
      </c>
      <c r="H6404">
        <v>52</v>
      </c>
      <c r="I6404">
        <v>0.88</v>
      </c>
      <c r="J6404">
        <v>1.01332406</v>
      </c>
      <c r="M6404">
        <v>8</v>
      </c>
      <c r="N6404">
        <v>399</v>
      </c>
      <c r="O6404">
        <v>2</v>
      </c>
      <c r="P6404">
        <v>3</v>
      </c>
      <c r="Q6404" t="str">
        <f>VLOOKUP(M6404,lookups!$A$1:$B$7, 2, FALSE)</f>
        <v>rotary screw</v>
      </c>
      <c r="R6404" t="str">
        <f>VLOOKUP(N6404,lookups!$D$1:$E$6, 2, FALSE)</f>
        <v>hucuktlis r</v>
      </c>
      <c r="S6404" t="str">
        <f>VLOOKUP(C6404,lookups!$G$1:$H$3, 2, FALSE)</f>
        <v>smolt</v>
      </c>
    </row>
    <row r="6405" spans="1:19" x14ac:dyDescent="0.25">
      <c r="A6405" s="1">
        <v>34844</v>
      </c>
      <c r="B6405">
        <v>1</v>
      </c>
      <c r="C6405">
        <v>1</v>
      </c>
      <c r="D6405">
        <v>1</v>
      </c>
      <c r="E6405">
        <v>1995</v>
      </c>
      <c r="F6405">
        <v>45</v>
      </c>
      <c r="G6405">
        <v>1</v>
      </c>
      <c r="H6405">
        <v>58</v>
      </c>
      <c r="I6405">
        <v>1.1000000000000001</v>
      </c>
      <c r="J6405">
        <v>1.2666550750000001</v>
      </c>
      <c r="M6405">
        <v>8</v>
      </c>
      <c r="N6405">
        <v>399</v>
      </c>
      <c r="O6405">
        <v>2</v>
      </c>
      <c r="P6405">
        <v>3</v>
      </c>
      <c r="Q6405" t="str">
        <f>VLOOKUP(M6405,lookups!$A$1:$B$7, 2, FALSE)</f>
        <v>rotary screw</v>
      </c>
      <c r="R6405" t="str">
        <f>VLOOKUP(N6405,lookups!$D$1:$E$6, 2, FALSE)</f>
        <v>hucuktlis r</v>
      </c>
      <c r="S6405" t="str">
        <f>VLOOKUP(C6405,lookups!$G$1:$H$3, 2, FALSE)</f>
        <v>smolt</v>
      </c>
    </row>
    <row r="6406" spans="1:19" x14ac:dyDescent="0.25">
      <c r="A6406" s="1">
        <v>34844</v>
      </c>
      <c r="B6406">
        <v>1</v>
      </c>
      <c r="C6406">
        <v>1</v>
      </c>
      <c r="D6406">
        <v>1</v>
      </c>
      <c r="E6406">
        <v>1995</v>
      </c>
      <c r="F6406">
        <v>46</v>
      </c>
      <c r="G6406">
        <v>1</v>
      </c>
      <c r="H6406">
        <v>53</v>
      </c>
      <c r="I6406">
        <v>1.3</v>
      </c>
      <c r="J6406">
        <v>1.496955998</v>
      </c>
      <c r="M6406">
        <v>8</v>
      </c>
      <c r="N6406">
        <v>399</v>
      </c>
      <c r="O6406">
        <v>2</v>
      </c>
      <c r="P6406">
        <v>3</v>
      </c>
      <c r="Q6406" t="str">
        <f>VLOOKUP(M6406,lookups!$A$1:$B$7, 2, FALSE)</f>
        <v>rotary screw</v>
      </c>
      <c r="R6406" t="str">
        <f>VLOOKUP(N6406,lookups!$D$1:$E$6, 2, FALSE)</f>
        <v>hucuktlis r</v>
      </c>
      <c r="S6406" t="str">
        <f>VLOOKUP(C6406,lookups!$G$1:$H$3, 2, FALSE)</f>
        <v>smolt</v>
      </c>
    </row>
    <row r="6407" spans="1:19" x14ac:dyDescent="0.25">
      <c r="A6407" s="1">
        <v>34844</v>
      </c>
      <c r="B6407">
        <v>1</v>
      </c>
      <c r="C6407">
        <v>1</v>
      </c>
      <c r="D6407">
        <v>1</v>
      </c>
      <c r="E6407">
        <v>1995</v>
      </c>
      <c r="F6407">
        <v>47</v>
      </c>
      <c r="G6407">
        <v>1</v>
      </c>
      <c r="H6407">
        <v>52</v>
      </c>
      <c r="I6407">
        <v>1.1599999999999999</v>
      </c>
      <c r="J6407">
        <v>1.335745352</v>
      </c>
      <c r="M6407">
        <v>8</v>
      </c>
      <c r="N6407">
        <v>399</v>
      </c>
      <c r="O6407">
        <v>2</v>
      </c>
      <c r="P6407">
        <v>3</v>
      </c>
      <c r="Q6407" t="str">
        <f>VLOOKUP(M6407,lookups!$A$1:$B$7, 2, FALSE)</f>
        <v>rotary screw</v>
      </c>
      <c r="R6407" t="str">
        <f>VLOOKUP(N6407,lookups!$D$1:$E$6, 2, FALSE)</f>
        <v>hucuktlis r</v>
      </c>
      <c r="S6407" t="str">
        <f>VLOOKUP(C6407,lookups!$G$1:$H$3, 2, FALSE)</f>
        <v>smolt</v>
      </c>
    </row>
    <row r="6408" spans="1:19" x14ac:dyDescent="0.25">
      <c r="A6408" s="1">
        <v>34844</v>
      </c>
      <c r="B6408">
        <v>1</v>
      </c>
      <c r="C6408">
        <v>1</v>
      </c>
      <c r="D6408">
        <v>1</v>
      </c>
      <c r="E6408">
        <v>1995</v>
      </c>
      <c r="F6408">
        <v>48</v>
      </c>
      <c r="G6408">
        <v>1</v>
      </c>
      <c r="H6408">
        <v>52</v>
      </c>
      <c r="I6408">
        <v>1.04</v>
      </c>
      <c r="J6408">
        <v>1.1975647979999999</v>
      </c>
      <c r="M6408">
        <v>8</v>
      </c>
      <c r="N6408">
        <v>399</v>
      </c>
      <c r="O6408">
        <v>2</v>
      </c>
      <c r="P6408">
        <v>3</v>
      </c>
      <c r="Q6408" t="str">
        <f>VLOOKUP(M6408,lookups!$A$1:$B$7, 2, FALSE)</f>
        <v>rotary screw</v>
      </c>
      <c r="R6408" t="str">
        <f>VLOOKUP(N6408,lookups!$D$1:$E$6, 2, FALSE)</f>
        <v>hucuktlis r</v>
      </c>
      <c r="S6408" t="str">
        <f>VLOOKUP(C6408,lookups!$G$1:$H$3, 2, FALSE)</f>
        <v>smolt</v>
      </c>
    </row>
    <row r="6409" spans="1:19" x14ac:dyDescent="0.25">
      <c r="A6409" s="1">
        <v>34844</v>
      </c>
      <c r="B6409">
        <v>1</v>
      </c>
      <c r="C6409">
        <v>1</v>
      </c>
      <c r="D6409">
        <v>1</v>
      </c>
      <c r="E6409">
        <v>1995</v>
      </c>
      <c r="F6409">
        <v>49</v>
      </c>
      <c r="G6409">
        <v>1</v>
      </c>
      <c r="H6409">
        <v>58</v>
      </c>
      <c r="I6409">
        <v>1.46</v>
      </c>
      <c r="J6409">
        <v>1.681196736</v>
      </c>
      <c r="M6409">
        <v>8</v>
      </c>
      <c r="N6409">
        <v>399</v>
      </c>
      <c r="O6409">
        <v>2</v>
      </c>
      <c r="P6409">
        <v>3</v>
      </c>
      <c r="Q6409" t="str">
        <f>VLOOKUP(M6409,lookups!$A$1:$B$7, 2, FALSE)</f>
        <v>rotary screw</v>
      </c>
      <c r="R6409" t="str">
        <f>VLOOKUP(N6409,lookups!$D$1:$E$6, 2, FALSE)</f>
        <v>hucuktlis r</v>
      </c>
      <c r="S6409" t="str">
        <f>VLOOKUP(C6409,lookups!$G$1:$H$3, 2, FALSE)</f>
        <v>smolt</v>
      </c>
    </row>
    <row r="6410" spans="1:19" x14ac:dyDescent="0.25">
      <c r="A6410" s="1">
        <v>34844</v>
      </c>
      <c r="B6410">
        <v>1</v>
      </c>
      <c r="C6410">
        <v>1</v>
      </c>
      <c r="D6410">
        <v>1</v>
      </c>
      <c r="E6410">
        <v>1995</v>
      </c>
      <c r="F6410">
        <v>50</v>
      </c>
      <c r="G6410">
        <v>1</v>
      </c>
      <c r="H6410">
        <v>53</v>
      </c>
      <c r="I6410">
        <v>1.06</v>
      </c>
      <c r="J6410">
        <v>1.2205948900000001</v>
      </c>
      <c r="M6410">
        <v>8</v>
      </c>
      <c r="N6410">
        <v>399</v>
      </c>
      <c r="O6410">
        <v>2</v>
      </c>
      <c r="P6410">
        <v>3</v>
      </c>
      <c r="Q6410" t="str">
        <f>VLOOKUP(M6410,lookups!$A$1:$B$7, 2, FALSE)</f>
        <v>rotary screw</v>
      </c>
      <c r="R6410" t="str">
        <f>VLOOKUP(N6410,lookups!$D$1:$E$6, 2, FALSE)</f>
        <v>hucuktlis r</v>
      </c>
      <c r="S6410" t="str">
        <f>VLOOKUP(C6410,lookups!$G$1:$H$3, 2, FALSE)</f>
        <v>smolt</v>
      </c>
    </row>
    <row r="6411" spans="1:19" x14ac:dyDescent="0.25">
      <c r="A6411" s="1">
        <v>34844</v>
      </c>
      <c r="B6411">
        <v>1</v>
      </c>
      <c r="C6411">
        <v>1</v>
      </c>
      <c r="D6411">
        <v>1</v>
      </c>
      <c r="E6411">
        <v>1995</v>
      </c>
      <c r="F6411">
        <v>51</v>
      </c>
      <c r="G6411">
        <v>1</v>
      </c>
      <c r="H6411">
        <v>51</v>
      </c>
      <c r="I6411">
        <v>1.03</v>
      </c>
      <c r="J6411">
        <v>1.186049752</v>
      </c>
      <c r="M6411">
        <v>8</v>
      </c>
      <c r="N6411">
        <v>399</v>
      </c>
      <c r="O6411">
        <v>2</v>
      </c>
      <c r="P6411">
        <v>3</v>
      </c>
      <c r="Q6411" t="str">
        <f>VLOOKUP(M6411,lookups!$A$1:$B$7, 2, FALSE)</f>
        <v>rotary screw</v>
      </c>
      <c r="R6411" t="str">
        <f>VLOOKUP(N6411,lookups!$D$1:$E$6, 2, FALSE)</f>
        <v>hucuktlis r</v>
      </c>
      <c r="S6411" t="str">
        <f>VLOOKUP(C6411,lookups!$G$1:$H$3, 2, FALSE)</f>
        <v>smolt</v>
      </c>
    </row>
    <row r="6412" spans="1:19" x14ac:dyDescent="0.25">
      <c r="A6412" s="1">
        <v>34844</v>
      </c>
      <c r="B6412">
        <v>1</v>
      </c>
      <c r="C6412">
        <v>1</v>
      </c>
      <c r="D6412">
        <v>1</v>
      </c>
      <c r="E6412">
        <v>1995</v>
      </c>
      <c r="F6412">
        <v>52</v>
      </c>
      <c r="G6412">
        <v>1</v>
      </c>
      <c r="H6412">
        <v>52</v>
      </c>
      <c r="I6412">
        <v>0.84</v>
      </c>
      <c r="J6412">
        <v>0.967263875</v>
      </c>
      <c r="M6412">
        <v>8</v>
      </c>
      <c r="N6412">
        <v>399</v>
      </c>
      <c r="O6412">
        <v>2</v>
      </c>
      <c r="P6412">
        <v>3</v>
      </c>
      <c r="Q6412" t="str">
        <f>VLOOKUP(M6412,lookups!$A$1:$B$7, 2, FALSE)</f>
        <v>rotary screw</v>
      </c>
      <c r="R6412" t="str">
        <f>VLOOKUP(N6412,lookups!$D$1:$E$6, 2, FALSE)</f>
        <v>hucuktlis r</v>
      </c>
      <c r="S6412" t="str">
        <f>VLOOKUP(C6412,lookups!$G$1:$H$3, 2, FALSE)</f>
        <v>smolt</v>
      </c>
    </row>
    <row r="6413" spans="1:19" x14ac:dyDescent="0.25">
      <c r="A6413" s="1">
        <v>34844</v>
      </c>
      <c r="B6413">
        <v>1</v>
      </c>
      <c r="C6413">
        <v>1</v>
      </c>
      <c r="D6413">
        <v>1</v>
      </c>
      <c r="E6413">
        <v>1995</v>
      </c>
      <c r="F6413">
        <v>53</v>
      </c>
      <c r="G6413">
        <v>1</v>
      </c>
      <c r="H6413">
        <v>58</v>
      </c>
      <c r="I6413">
        <v>1.19</v>
      </c>
      <c r="J6413">
        <v>1.3702904899999999</v>
      </c>
      <c r="M6413">
        <v>8</v>
      </c>
      <c r="N6413">
        <v>399</v>
      </c>
      <c r="O6413">
        <v>2</v>
      </c>
      <c r="P6413">
        <v>3</v>
      </c>
      <c r="Q6413" t="str">
        <f>VLOOKUP(M6413,lookups!$A$1:$B$7, 2, FALSE)</f>
        <v>rotary screw</v>
      </c>
      <c r="R6413" t="str">
        <f>VLOOKUP(N6413,lookups!$D$1:$E$6, 2, FALSE)</f>
        <v>hucuktlis r</v>
      </c>
      <c r="S6413" t="str">
        <f>VLOOKUP(C6413,lookups!$G$1:$H$3, 2, FALSE)</f>
        <v>smolt</v>
      </c>
    </row>
    <row r="6414" spans="1:19" x14ac:dyDescent="0.25">
      <c r="A6414" s="1">
        <v>34844</v>
      </c>
      <c r="B6414">
        <v>1</v>
      </c>
      <c r="C6414">
        <v>1</v>
      </c>
      <c r="D6414">
        <v>1</v>
      </c>
      <c r="E6414">
        <v>1995</v>
      </c>
      <c r="F6414">
        <v>54</v>
      </c>
      <c r="G6414">
        <v>1</v>
      </c>
      <c r="H6414">
        <v>56</v>
      </c>
      <c r="I6414">
        <v>1.38</v>
      </c>
      <c r="J6414">
        <v>1.5890763670000001</v>
      </c>
      <c r="M6414">
        <v>8</v>
      </c>
      <c r="N6414">
        <v>399</v>
      </c>
      <c r="O6414">
        <v>2</v>
      </c>
      <c r="P6414">
        <v>3</v>
      </c>
      <c r="Q6414" t="str">
        <f>VLOOKUP(M6414,lookups!$A$1:$B$7, 2, FALSE)</f>
        <v>rotary screw</v>
      </c>
      <c r="R6414" t="str">
        <f>VLOOKUP(N6414,lookups!$D$1:$E$6, 2, FALSE)</f>
        <v>hucuktlis r</v>
      </c>
      <c r="S6414" t="str">
        <f>VLOOKUP(C6414,lookups!$G$1:$H$3, 2, FALSE)</f>
        <v>smolt</v>
      </c>
    </row>
    <row r="6415" spans="1:19" x14ac:dyDescent="0.25">
      <c r="A6415" s="1">
        <v>34844</v>
      </c>
      <c r="B6415">
        <v>1</v>
      </c>
      <c r="C6415">
        <v>1</v>
      </c>
      <c r="D6415">
        <v>1</v>
      </c>
      <c r="E6415">
        <v>1995</v>
      </c>
      <c r="F6415">
        <v>55</v>
      </c>
      <c r="G6415">
        <v>1</v>
      </c>
      <c r="H6415">
        <v>53</v>
      </c>
      <c r="I6415">
        <v>1.1200000000000001</v>
      </c>
      <c r="J6415">
        <v>1.289685167</v>
      </c>
      <c r="M6415">
        <v>8</v>
      </c>
      <c r="N6415">
        <v>399</v>
      </c>
      <c r="O6415">
        <v>2</v>
      </c>
      <c r="P6415">
        <v>3</v>
      </c>
      <c r="Q6415" t="str">
        <f>VLOOKUP(M6415,lookups!$A$1:$B$7, 2, FALSE)</f>
        <v>rotary screw</v>
      </c>
      <c r="R6415" t="str">
        <f>VLOOKUP(N6415,lookups!$D$1:$E$6, 2, FALSE)</f>
        <v>hucuktlis r</v>
      </c>
      <c r="S6415" t="str">
        <f>VLOOKUP(C6415,lookups!$G$1:$H$3, 2, FALSE)</f>
        <v>smolt</v>
      </c>
    </row>
    <row r="6416" spans="1:19" x14ac:dyDescent="0.25">
      <c r="A6416" s="1">
        <v>34844</v>
      </c>
      <c r="B6416">
        <v>1</v>
      </c>
      <c r="C6416">
        <v>1</v>
      </c>
      <c r="D6416">
        <v>1</v>
      </c>
      <c r="E6416">
        <v>1995</v>
      </c>
      <c r="F6416">
        <v>56</v>
      </c>
      <c r="G6416">
        <v>1</v>
      </c>
      <c r="H6416">
        <v>57</v>
      </c>
      <c r="I6416">
        <v>1.17</v>
      </c>
      <c r="J6416">
        <v>1.347260398</v>
      </c>
      <c r="M6416">
        <v>8</v>
      </c>
      <c r="N6416">
        <v>399</v>
      </c>
      <c r="O6416">
        <v>2</v>
      </c>
      <c r="P6416">
        <v>3</v>
      </c>
      <c r="Q6416" t="str">
        <f>VLOOKUP(M6416,lookups!$A$1:$B$7, 2, FALSE)</f>
        <v>rotary screw</v>
      </c>
      <c r="R6416" t="str">
        <f>VLOOKUP(N6416,lookups!$D$1:$E$6, 2, FALSE)</f>
        <v>hucuktlis r</v>
      </c>
      <c r="S6416" t="str">
        <f>VLOOKUP(C6416,lookups!$G$1:$H$3, 2, FALSE)</f>
        <v>smolt</v>
      </c>
    </row>
    <row r="6417" spans="1:19" x14ac:dyDescent="0.25">
      <c r="A6417" s="1">
        <v>34844</v>
      </c>
      <c r="B6417">
        <v>1</v>
      </c>
      <c r="C6417">
        <v>1</v>
      </c>
      <c r="D6417">
        <v>1</v>
      </c>
      <c r="E6417">
        <v>1995</v>
      </c>
      <c r="F6417">
        <v>57</v>
      </c>
      <c r="G6417">
        <v>1</v>
      </c>
      <c r="H6417">
        <v>54</v>
      </c>
      <c r="I6417">
        <v>1.1299999999999999</v>
      </c>
      <c r="J6417">
        <v>1.301200213</v>
      </c>
      <c r="M6417">
        <v>8</v>
      </c>
      <c r="N6417">
        <v>399</v>
      </c>
      <c r="O6417">
        <v>2</v>
      </c>
      <c r="P6417">
        <v>3</v>
      </c>
      <c r="Q6417" t="str">
        <f>VLOOKUP(M6417,lookups!$A$1:$B$7, 2, FALSE)</f>
        <v>rotary screw</v>
      </c>
      <c r="R6417" t="str">
        <f>VLOOKUP(N6417,lookups!$D$1:$E$6, 2, FALSE)</f>
        <v>hucuktlis r</v>
      </c>
      <c r="S6417" t="str">
        <f>VLOOKUP(C6417,lookups!$G$1:$H$3, 2, FALSE)</f>
        <v>smolt</v>
      </c>
    </row>
    <row r="6418" spans="1:19" x14ac:dyDescent="0.25">
      <c r="A6418" s="1">
        <v>34844</v>
      </c>
      <c r="B6418">
        <v>1</v>
      </c>
      <c r="C6418">
        <v>1</v>
      </c>
      <c r="D6418">
        <v>1</v>
      </c>
      <c r="E6418">
        <v>1995</v>
      </c>
      <c r="F6418">
        <v>58</v>
      </c>
      <c r="G6418">
        <v>1</v>
      </c>
      <c r="H6418">
        <v>57</v>
      </c>
      <c r="I6418">
        <v>1.43</v>
      </c>
      <c r="J6418">
        <v>1.646651597</v>
      </c>
      <c r="M6418">
        <v>8</v>
      </c>
      <c r="N6418">
        <v>399</v>
      </c>
      <c r="O6418">
        <v>2</v>
      </c>
      <c r="P6418">
        <v>3</v>
      </c>
      <c r="Q6418" t="str">
        <f>VLOOKUP(M6418,lookups!$A$1:$B$7, 2, FALSE)</f>
        <v>rotary screw</v>
      </c>
      <c r="R6418" t="str">
        <f>VLOOKUP(N6418,lookups!$D$1:$E$6, 2, FALSE)</f>
        <v>hucuktlis r</v>
      </c>
      <c r="S6418" t="str">
        <f>VLOOKUP(C6418,lookups!$G$1:$H$3, 2, FALSE)</f>
        <v>smolt</v>
      </c>
    </row>
    <row r="6419" spans="1:19" x14ac:dyDescent="0.25">
      <c r="A6419" s="1">
        <v>34844</v>
      </c>
      <c r="B6419">
        <v>1</v>
      </c>
      <c r="C6419">
        <v>1</v>
      </c>
      <c r="D6419">
        <v>1</v>
      </c>
      <c r="E6419">
        <v>1995</v>
      </c>
      <c r="F6419">
        <v>59</v>
      </c>
      <c r="G6419">
        <v>1</v>
      </c>
      <c r="H6419">
        <v>54</v>
      </c>
      <c r="I6419">
        <v>1.31</v>
      </c>
      <c r="J6419">
        <v>1.508471044</v>
      </c>
      <c r="M6419">
        <v>8</v>
      </c>
      <c r="N6419">
        <v>399</v>
      </c>
      <c r="O6419">
        <v>2</v>
      </c>
      <c r="P6419">
        <v>3</v>
      </c>
      <c r="Q6419" t="str">
        <f>VLOOKUP(M6419,lookups!$A$1:$B$7, 2, FALSE)</f>
        <v>rotary screw</v>
      </c>
      <c r="R6419" t="str">
        <f>VLOOKUP(N6419,lookups!$D$1:$E$6, 2, FALSE)</f>
        <v>hucuktlis r</v>
      </c>
      <c r="S6419" t="str">
        <f>VLOOKUP(C6419,lookups!$G$1:$H$3, 2, FALSE)</f>
        <v>smolt</v>
      </c>
    </row>
    <row r="6420" spans="1:19" x14ac:dyDescent="0.25">
      <c r="A6420" s="1">
        <v>34844</v>
      </c>
      <c r="B6420">
        <v>1</v>
      </c>
      <c r="C6420">
        <v>1</v>
      </c>
      <c r="D6420">
        <v>1</v>
      </c>
      <c r="E6420">
        <v>1995</v>
      </c>
      <c r="F6420">
        <v>60</v>
      </c>
      <c r="G6420">
        <v>1</v>
      </c>
      <c r="H6420">
        <v>50</v>
      </c>
      <c r="I6420">
        <v>0.89</v>
      </c>
      <c r="J6420">
        <v>1.0248391059999999</v>
      </c>
      <c r="M6420">
        <v>8</v>
      </c>
      <c r="N6420">
        <v>399</v>
      </c>
      <c r="O6420">
        <v>2</v>
      </c>
      <c r="P6420">
        <v>3</v>
      </c>
      <c r="Q6420" t="str">
        <f>VLOOKUP(M6420,lookups!$A$1:$B$7, 2, FALSE)</f>
        <v>rotary screw</v>
      </c>
      <c r="R6420" t="str">
        <f>VLOOKUP(N6420,lookups!$D$1:$E$6, 2, FALSE)</f>
        <v>hucuktlis r</v>
      </c>
      <c r="S6420" t="str">
        <f>VLOOKUP(C6420,lookups!$G$1:$H$3, 2, FALSE)</f>
        <v>smolt</v>
      </c>
    </row>
    <row r="6421" spans="1:19" x14ac:dyDescent="0.25">
      <c r="A6421" s="1">
        <v>34844</v>
      </c>
      <c r="B6421">
        <v>1</v>
      </c>
      <c r="C6421">
        <v>1</v>
      </c>
      <c r="D6421">
        <v>1</v>
      </c>
      <c r="E6421">
        <v>1995</v>
      </c>
      <c r="F6421">
        <v>61</v>
      </c>
      <c r="G6421">
        <v>1</v>
      </c>
      <c r="H6421">
        <v>54</v>
      </c>
      <c r="I6421">
        <v>1.23</v>
      </c>
      <c r="J6421">
        <v>1.4163506749999999</v>
      </c>
      <c r="M6421">
        <v>8</v>
      </c>
      <c r="N6421">
        <v>399</v>
      </c>
      <c r="O6421">
        <v>2</v>
      </c>
      <c r="P6421">
        <v>3</v>
      </c>
      <c r="Q6421" t="str">
        <f>VLOOKUP(M6421,lookups!$A$1:$B$7, 2, FALSE)</f>
        <v>rotary screw</v>
      </c>
      <c r="R6421" t="str">
        <f>VLOOKUP(N6421,lookups!$D$1:$E$6, 2, FALSE)</f>
        <v>hucuktlis r</v>
      </c>
      <c r="S6421" t="str">
        <f>VLOOKUP(C6421,lookups!$G$1:$H$3, 2, FALSE)</f>
        <v>smolt</v>
      </c>
    </row>
    <row r="6422" spans="1:19" x14ac:dyDescent="0.25">
      <c r="A6422" s="1">
        <v>34844</v>
      </c>
      <c r="B6422">
        <v>1</v>
      </c>
      <c r="C6422">
        <v>1</v>
      </c>
      <c r="D6422">
        <v>1</v>
      </c>
      <c r="E6422">
        <v>1995</v>
      </c>
      <c r="F6422">
        <v>62</v>
      </c>
      <c r="G6422">
        <v>1</v>
      </c>
      <c r="H6422">
        <v>52</v>
      </c>
      <c r="I6422">
        <v>0.99</v>
      </c>
      <c r="J6422">
        <v>1.139989567</v>
      </c>
      <c r="M6422">
        <v>8</v>
      </c>
      <c r="N6422">
        <v>399</v>
      </c>
      <c r="O6422">
        <v>2</v>
      </c>
      <c r="P6422">
        <v>3</v>
      </c>
      <c r="Q6422" t="str">
        <f>VLOOKUP(M6422,lookups!$A$1:$B$7, 2, FALSE)</f>
        <v>rotary screw</v>
      </c>
      <c r="R6422" t="str">
        <f>VLOOKUP(N6422,lookups!$D$1:$E$6, 2, FALSE)</f>
        <v>hucuktlis r</v>
      </c>
      <c r="S6422" t="str">
        <f>VLOOKUP(C6422,lookups!$G$1:$H$3, 2, FALSE)</f>
        <v>smolt</v>
      </c>
    </row>
    <row r="6423" spans="1:19" x14ac:dyDescent="0.25">
      <c r="A6423" s="1">
        <v>34844</v>
      </c>
      <c r="B6423">
        <v>1</v>
      </c>
      <c r="C6423">
        <v>1</v>
      </c>
      <c r="D6423">
        <v>1</v>
      </c>
      <c r="E6423">
        <v>1995</v>
      </c>
      <c r="F6423">
        <v>63</v>
      </c>
      <c r="G6423">
        <v>1</v>
      </c>
      <c r="H6423">
        <v>52</v>
      </c>
      <c r="I6423">
        <v>1.1200000000000001</v>
      </c>
      <c r="J6423">
        <v>1.289685167</v>
      </c>
      <c r="M6423">
        <v>8</v>
      </c>
      <c r="N6423">
        <v>399</v>
      </c>
      <c r="O6423">
        <v>2</v>
      </c>
      <c r="P6423">
        <v>3</v>
      </c>
      <c r="Q6423" t="str">
        <f>VLOOKUP(M6423,lookups!$A$1:$B$7, 2, FALSE)</f>
        <v>rotary screw</v>
      </c>
      <c r="R6423" t="str">
        <f>VLOOKUP(N6423,lookups!$D$1:$E$6, 2, FALSE)</f>
        <v>hucuktlis r</v>
      </c>
      <c r="S6423" t="str">
        <f>VLOOKUP(C6423,lookups!$G$1:$H$3, 2, FALSE)</f>
        <v>smolt</v>
      </c>
    </row>
    <row r="6424" spans="1:19" x14ac:dyDescent="0.25">
      <c r="A6424" s="1">
        <v>34844</v>
      </c>
      <c r="B6424">
        <v>1</v>
      </c>
      <c r="C6424">
        <v>1</v>
      </c>
      <c r="D6424">
        <v>1</v>
      </c>
      <c r="E6424">
        <v>1995</v>
      </c>
      <c r="F6424">
        <v>64</v>
      </c>
      <c r="G6424">
        <v>1</v>
      </c>
      <c r="H6424">
        <v>57</v>
      </c>
      <c r="I6424">
        <v>1.27</v>
      </c>
      <c r="J6424">
        <v>1.462410859</v>
      </c>
      <c r="M6424">
        <v>8</v>
      </c>
      <c r="N6424">
        <v>399</v>
      </c>
      <c r="O6424">
        <v>2</v>
      </c>
      <c r="P6424">
        <v>3</v>
      </c>
      <c r="Q6424" t="str">
        <f>VLOOKUP(M6424,lookups!$A$1:$B$7, 2, FALSE)</f>
        <v>rotary screw</v>
      </c>
      <c r="R6424" t="str">
        <f>VLOOKUP(N6424,lookups!$D$1:$E$6, 2, FALSE)</f>
        <v>hucuktlis r</v>
      </c>
      <c r="S6424" t="str">
        <f>VLOOKUP(C6424,lookups!$G$1:$H$3, 2, FALSE)</f>
        <v>smolt</v>
      </c>
    </row>
    <row r="6425" spans="1:19" x14ac:dyDescent="0.25">
      <c r="A6425" s="1">
        <v>34844</v>
      </c>
      <c r="B6425">
        <v>1</v>
      </c>
      <c r="C6425">
        <v>1</v>
      </c>
      <c r="D6425">
        <v>1</v>
      </c>
      <c r="E6425">
        <v>1995</v>
      </c>
      <c r="F6425">
        <v>65</v>
      </c>
      <c r="G6425">
        <v>1</v>
      </c>
      <c r="H6425">
        <v>53</v>
      </c>
      <c r="I6425">
        <v>0.9</v>
      </c>
      <c r="J6425">
        <v>1.0363541519999999</v>
      </c>
      <c r="M6425">
        <v>8</v>
      </c>
      <c r="N6425">
        <v>399</v>
      </c>
      <c r="O6425">
        <v>2</v>
      </c>
      <c r="P6425">
        <v>3</v>
      </c>
      <c r="Q6425" t="str">
        <f>VLOOKUP(M6425,lookups!$A$1:$B$7, 2, FALSE)</f>
        <v>rotary screw</v>
      </c>
      <c r="R6425" t="str">
        <f>VLOOKUP(N6425,lookups!$D$1:$E$6, 2, FALSE)</f>
        <v>hucuktlis r</v>
      </c>
      <c r="S6425" t="str">
        <f>VLOOKUP(C6425,lookups!$G$1:$H$3, 2, FALSE)</f>
        <v>smolt</v>
      </c>
    </row>
    <row r="6426" spans="1:19" x14ac:dyDescent="0.25">
      <c r="A6426" s="1">
        <v>34844</v>
      </c>
      <c r="B6426">
        <v>1</v>
      </c>
      <c r="C6426">
        <v>1</v>
      </c>
      <c r="D6426">
        <v>1</v>
      </c>
      <c r="E6426">
        <v>1995</v>
      </c>
      <c r="F6426">
        <v>66</v>
      </c>
      <c r="G6426">
        <v>1</v>
      </c>
      <c r="H6426">
        <v>54</v>
      </c>
      <c r="I6426">
        <v>1.19</v>
      </c>
      <c r="J6426">
        <v>1.3702904899999999</v>
      </c>
      <c r="M6426">
        <v>8</v>
      </c>
      <c r="N6426">
        <v>399</v>
      </c>
      <c r="O6426">
        <v>2</v>
      </c>
      <c r="P6426">
        <v>3</v>
      </c>
      <c r="Q6426" t="str">
        <f>VLOOKUP(M6426,lookups!$A$1:$B$7, 2, FALSE)</f>
        <v>rotary screw</v>
      </c>
      <c r="R6426" t="str">
        <f>VLOOKUP(N6426,lookups!$D$1:$E$6, 2, FALSE)</f>
        <v>hucuktlis r</v>
      </c>
      <c r="S6426" t="str">
        <f>VLOOKUP(C6426,lookups!$G$1:$H$3, 2, FALSE)</f>
        <v>smolt</v>
      </c>
    </row>
    <row r="6427" spans="1:19" x14ac:dyDescent="0.25">
      <c r="A6427" s="1">
        <v>34844</v>
      </c>
      <c r="B6427">
        <v>1</v>
      </c>
      <c r="C6427">
        <v>1</v>
      </c>
      <c r="D6427">
        <v>1</v>
      </c>
      <c r="E6427">
        <v>1995</v>
      </c>
      <c r="F6427">
        <v>67</v>
      </c>
      <c r="G6427">
        <v>1</v>
      </c>
      <c r="H6427">
        <v>56</v>
      </c>
      <c r="I6427">
        <v>1.37</v>
      </c>
      <c r="J6427">
        <v>1.57756132</v>
      </c>
      <c r="M6427">
        <v>8</v>
      </c>
      <c r="N6427">
        <v>399</v>
      </c>
      <c r="O6427">
        <v>2</v>
      </c>
      <c r="P6427">
        <v>3</v>
      </c>
      <c r="Q6427" t="str">
        <f>VLOOKUP(M6427,lookups!$A$1:$B$7, 2, FALSE)</f>
        <v>rotary screw</v>
      </c>
      <c r="R6427" t="str">
        <f>VLOOKUP(N6427,lookups!$D$1:$E$6, 2, FALSE)</f>
        <v>hucuktlis r</v>
      </c>
      <c r="S6427" t="str">
        <f>VLOOKUP(C6427,lookups!$G$1:$H$3, 2, FALSE)</f>
        <v>smolt</v>
      </c>
    </row>
    <row r="6428" spans="1:19" x14ac:dyDescent="0.25">
      <c r="A6428" s="1">
        <v>34844</v>
      </c>
      <c r="B6428">
        <v>1</v>
      </c>
      <c r="C6428">
        <v>1</v>
      </c>
      <c r="D6428">
        <v>1</v>
      </c>
      <c r="E6428">
        <v>1995</v>
      </c>
      <c r="F6428">
        <v>68</v>
      </c>
      <c r="G6428">
        <v>1</v>
      </c>
      <c r="H6428">
        <v>53</v>
      </c>
      <c r="I6428">
        <v>1.24</v>
      </c>
      <c r="J6428">
        <v>1.4278657210000001</v>
      </c>
      <c r="M6428">
        <v>8</v>
      </c>
      <c r="N6428">
        <v>399</v>
      </c>
      <c r="O6428">
        <v>2</v>
      </c>
      <c r="P6428">
        <v>3</v>
      </c>
      <c r="Q6428" t="str">
        <f>VLOOKUP(M6428,lookups!$A$1:$B$7, 2, FALSE)</f>
        <v>rotary screw</v>
      </c>
      <c r="R6428" t="str">
        <f>VLOOKUP(N6428,lookups!$D$1:$E$6, 2, FALSE)</f>
        <v>hucuktlis r</v>
      </c>
      <c r="S6428" t="str">
        <f>VLOOKUP(C6428,lookups!$G$1:$H$3, 2, FALSE)</f>
        <v>smolt</v>
      </c>
    </row>
    <row r="6429" spans="1:19" x14ac:dyDescent="0.25">
      <c r="A6429" s="1">
        <v>34844</v>
      </c>
      <c r="B6429">
        <v>1</v>
      </c>
      <c r="C6429">
        <v>1</v>
      </c>
      <c r="D6429">
        <v>1</v>
      </c>
      <c r="E6429">
        <v>1995</v>
      </c>
      <c r="F6429">
        <v>69</v>
      </c>
      <c r="G6429">
        <v>1</v>
      </c>
      <c r="H6429">
        <v>54</v>
      </c>
      <c r="I6429">
        <v>1.41</v>
      </c>
      <c r="J6429">
        <v>1.623621505</v>
      </c>
      <c r="M6429">
        <v>8</v>
      </c>
      <c r="N6429">
        <v>399</v>
      </c>
      <c r="O6429">
        <v>2</v>
      </c>
      <c r="P6429">
        <v>3</v>
      </c>
      <c r="Q6429" t="str">
        <f>VLOOKUP(M6429,lookups!$A$1:$B$7, 2, FALSE)</f>
        <v>rotary screw</v>
      </c>
      <c r="R6429" t="str">
        <f>VLOOKUP(N6429,lookups!$D$1:$E$6, 2, FALSE)</f>
        <v>hucuktlis r</v>
      </c>
      <c r="S6429" t="str">
        <f>VLOOKUP(C6429,lookups!$G$1:$H$3, 2, FALSE)</f>
        <v>smolt</v>
      </c>
    </row>
    <row r="6430" spans="1:19" x14ac:dyDescent="0.25">
      <c r="A6430" s="1">
        <v>34844</v>
      </c>
      <c r="B6430">
        <v>1</v>
      </c>
      <c r="C6430">
        <v>1</v>
      </c>
      <c r="D6430">
        <v>1</v>
      </c>
      <c r="E6430">
        <v>1995</v>
      </c>
      <c r="F6430">
        <v>70</v>
      </c>
      <c r="G6430">
        <v>1</v>
      </c>
      <c r="H6430">
        <v>54</v>
      </c>
      <c r="I6430">
        <v>1.1299999999999999</v>
      </c>
      <c r="J6430">
        <v>1.301200213</v>
      </c>
      <c r="M6430">
        <v>8</v>
      </c>
      <c r="N6430">
        <v>399</v>
      </c>
      <c r="O6430">
        <v>2</v>
      </c>
      <c r="P6430">
        <v>3</v>
      </c>
      <c r="Q6430" t="str">
        <f>VLOOKUP(M6430,lookups!$A$1:$B$7, 2, FALSE)</f>
        <v>rotary screw</v>
      </c>
      <c r="R6430" t="str">
        <f>VLOOKUP(N6430,lookups!$D$1:$E$6, 2, FALSE)</f>
        <v>hucuktlis r</v>
      </c>
      <c r="S6430" t="str">
        <f>VLOOKUP(C6430,lookups!$G$1:$H$3, 2, FALSE)</f>
        <v>smolt</v>
      </c>
    </row>
    <row r="6431" spans="1:19" x14ac:dyDescent="0.25">
      <c r="A6431" s="1">
        <v>34844</v>
      </c>
      <c r="B6431">
        <v>1</v>
      </c>
      <c r="C6431">
        <v>1</v>
      </c>
      <c r="D6431">
        <v>1</v>
      </c>
      <c r="E6431">
        <v>1995</v>
      </c>
      <c r="F6431">
        <v>71</v>
      </c>
      <c r="G6431">
        <v>1</v>
      </c>
      <c r="H6431">
        <v>58</v>
      </c>
      <c r="I6431">
        <v>1.32</v>
      </c>
      <c r="J6431">
        <v>1.51998609</v>
      </c>
      <c r="M6431">
        <v>8</v>
      </c>
      <c r="N6431">
        <v>399</v>
      </c>
      <c r="O6431">
        <v>2</v>
      </c>
      <c r="P6431">
        <v>3</v>
      </c>
      <c r="Q6431" t="str">
        <f>VLOOKUP(M6431,lookups!$A$1:$B$7, 2, FALSE)</f>
        <v>rotary screw</v>
      </c>
      <c r="R6431" t="str">
        <f>VLOOKUP(N6431,lookups!$D$1:$E$6, 2, FALSE)</f>
        <v>hucuktlis r</v>
      </c>
      <c r="S6431" t="str">
        <f>VLOOKUP(C6431,lookups!$G$1:$H$3, 2, FALSE)</f>
        <v>smolt</v>
      </c>
    </row>
    <row r="6432" spans="1:19" x14ac:dyDescent="0.25">
      <c r="A6432" s="1">
        <v>34844</v>
      </c>
      <c r="B6432">
        <v>1</v>
      </c>
      <c r="C6432">
        <v>1</v>
      </c>
      <c r="D6432">
        <v>1</v>
      </c>
      <c r="E6432">
        <v>1995</v>
      </c>
      <c r="F6432">
        <v>72</v>
      </c>
      <c r="G6432">
        <v>1</v>
      </c>
      <c r="H6432">
        <v>53</v>
      </c>
      <c r="I6432">
        <v>1.24</v>
      </c>
      <c r="J6432">
        <v>1.4278657210000001</v>
      </c>
      <c r="M6432">
        <v>8</v>
      </c>
      <c r="N6432">
        <v>399</v>
      </c>
      <c r="O6432">
        <v>2</v>
      </c>
      <c r="P6432">
        <v>3</v>
      </c>
      <c r="Q6432" t="str">
        <f>VLOOKUP(M6432,lookups!$A$1:$B$7, 2, FALSE)</f>
        <v>rotary screw</v>
      </c>
      <c r="R6432" t="str">
        <f>VLOOKUP(N6432,lookups!$D$1:$E$6, 2, FALSE)</f>
        <v>hucuktlis r</v>
      </c>
      <c r="S6432" t="str">
        <f>VLOOKUP(C6432,lookups!$G$1:$H$3, 2, FALSE)</f>
        <v>smolt</v>
      </c>
    </row>
    <row r="6433" spans="1:19" x14ac:dyDescent="0.25">
      <c r="A6433" s="1">
        <v>34844</v>
      </c>
      <c r="B6433">
        <v>1</v>
      </c>
      <c r="C6433">
        <v>1</v>
      </c>
      <c r="D6433">
        <v>1</v>
      </c>
      <c r="E6433">
        <v>1995</v>
      </c>
      <c r="F6433">
        <v>73</v>
      </c>
      <c r="G6433">
        <v>1</v>
      </c>
      <c r="H6433">
        <v>54</v>
      </c>
      <c r="I6433">
        <v>1.1000000000000001</v>
      </c>
      <c r="J6433">
        <v>1.2666550750000001</v>
      </c>
      <c r="M6433">
        <v>8</v>
      </c>
      <c r="N6433">
        <v>399</v>
      </c>
      <c r="O6433">
        <v>2</v>
      </c>
      <c r="P6433">
        <v>3</v>
      </c>
      <c r="Q6433" t="str">
        <f>VLOOKUP(M6433,lookups!$A$1:$B$7, 2, FALSE)</f>
        <v>rotary screw</v>
      </c>
      <c r="R6433" t="str">
        <f>VLOOKUP(N6433,lookups!$D$1:$E$6, 2, FALSE)</f>
        <v>hucuktlis r</v>
      </c>
      <c r="S6433" t="str">
        <f>VLOOKUP(C6433,lookups!$G$1:$H$3, 2, FALSE)</f>
        <v>smolt</v>
      </c>
    </row>
    <row r="6434" spans="1:19" x14ac:dyDescent="0.25">
      <c r="A6434" s="1">
        <v>34844</v>
      </c>
      <c r="B6434">
        <v>1</v>
      </c>
      <c r="C6434">
        <v>1</v>
      </c>
      <c r="D6434">
        <v>1</v>
      </c>
      <c r="E6434">
        <v>1995</v>
      </c>
      <c r="F6434">
        <v>74</v>
      </c>
      <c r="G6434">
        <v>1</v>
      </c>
      <c r="H6434">
        <v>78</v>
      </c>
      <c r="I6434">
        <v>3.78</v>
      </c>
      <c r="J6434">
        <v>4.3526874390000003</v>
      </c>
      <c r="M6434">
        <v>8</v>
      </c>
      <c r="N6434">
        <v>399</v>
      </c>
      <c r="O6434">
        <v>2</v>
      </c>
      <c r="P6434">
        <v>3</v>
      </c>
      <c r="Q6434" t="str">
        <f>VLOOKUP(M6434,lookups!$A$1:$B$7, 2, FALSE)</f>
        <v>rotary screw</v>
      </c>
      <c r="R6434" t="str">
        <f>VLOOKUP(N6434,lookups!$D$1:$E$6, 2, FALSE)</f>
        <v>hucuktlis r</v>
      </c>
      <c r="S6434" t="str">
        <f>VLOOKUP(C6434,lookups!$G$1:$H$3, 2, FALSE)</f>
        <v>smolt</v>
      </c>
    </row>
    <row r="6435" spans="1:19" x14ac:dyDescent="0.25">
      <c r="A6435" s="1">
        <v>34845</v>
      </c>
      <c r="B6435">
        <v>1</v>
      </c>
      <c r="C6435">
        <v>1</v>
      </c>
      <c r="D6435">
        <v>1</v>
      </c>
      <c r="E6435">
        <v>1995</v>
      </c>
      <c r="F6435">
        <v>1</v>
      </c>
      <c r="G6435">
        <v>1</v>
      </c>
      <c r="H6435">
        <v>55</v>
      </c>
      <c r="I6435">
        <v>1.76</v>
      </c>
      <c r="J6435">
        <v>1.5783337820000001</v>
      </c>
      <c r="M6435">
        <v>8</v>
      </c>
      <c r="N6435">
        <v>399</v>
      </c>
      <c r="O6435">
        <v>1</v>
      </c>
      <c r="P6435">
        <v>3</v>
      </c>
      <c r="Q6435" t="str">
        <f>VLOOKUP(M6435,lookups!$A$1:$B$7, 2, FALSE)</f>
        <v>rotary screw</v>
      </c>
      <c r="R6435" t="str">
        <f>VLOOKUP(N6435,lookups!$D$1:$E$6, 2, FALSE)</f>
        <v>hucuktlis r</v>
      </c>
      <c r="S6435" t="str">
        <f>VLOOKUP(C6435,lookups!$G$1:$H$3, 2, FALSE)</f>
        <v>smolt</v>
      </c>
    </row>
    <row r="6436" spans="1:19" x14ac:dyDescent="0.25">
      <c r="A6436" s="1">
        <v>34845</v>
      </c>
      <c r="B6436">
        <v>1</v>
      </c>
      <c r="C6436">
        <v>1</v>
      </c>
      <c r="D6436">
        <v>1</v>
      </c>
      <c r="E6436">
        <v>1995</v>
      </c>
      <c r="F6436">
        <v>2</v>
      </c>
      <c r="G6436">
        <v>1</v>
      </c>
      <c r="H6436">
        <v>53</v>
      </c>
      <c r="I6436">
        <v>1.48</v>
      </c>
      <c r="J6436">
        <v>1.327235226</v>
      </c>
      <c r="M6436">
        <v>8</v>
      </c>
      <c r="N6436">
        <v>399</v>
      </c>
      <c r="O6436">
        <v>1</v>
      </c>
      <c r="P6436">
        <v>3</v>
      </c>
      <c r="Q6436" t="str">
        <f>VLOOKUP(M6436,lookups!$A$1:$B$7, 2, FALSE)</f>
        <v>rotary screw</v>
      </c>
      <c r="R6436" t="str">
        <f>VLOOKUP(N6436,lookups!$D$1:$E$6, 2, FALSE)</f>
        <v>hucuktlis r</v>
      </c>
      <c r="S6436" t="str">
        <f>VLOOKUP(C6436,lookups!$G$1:$H$3, 2, FALSE)</f>
        <v>smolt</v>
      </c>
    </row>
    <row r="6437" spans="1:19" x14ac:dyDescent="0.25">
      <c r="A6437" s="1">
        <v>34845</v>
      </c>
      <c r="B6437">
        <v>1</v>
      </c>
      <c r="C6437">
        <v>1</v>
      </c>
      <c r="D6437">
        <v>1</v>
      </c>
      <c r="E6437">
        <v>1995</v>
      </c>
      <c r="F6437">
        <v>3</v>
      </c>
      <c r="G6437">
        <v>1</v>
      </c>
      <c r="H6437">
        <v>52</v>
      </c>
      <c r="I6437">
        <v>1.37</v>
      </c>
      <c r="J6437">
        <v>1.2285893640000001</v>
      </c>
      <c r="M6437">
        <v>8</v>
      </c>
      <c r="N6437">
        <v>399</v>
      </c>
      <c r="O6437">
        <v>1</v>
      </c>
      <c r="P6437">
        <v>3</v>
      </c>
      <c r="Q6437" t="str">
        <f>VLOOKUP(M6437,lookups!$A$1:$B$7, 2, FALSE)</f>
        <v>rotary screw</v>
      </c>
      <c r="R6437" t="str">
        <f>VLOOKUP(N6437,lookups!$D$1:$E$6, 2, FALSE)</f>
        <v>hucuktlis r</v>
      </c>
      <c r="S6437" t="str">
        <f>VLOOKUP(C6437,lookups!$G$1:$H$3, 2, FALSE)</f>
        <v>smolt</v>
      </c>
    </row>
    <row r="6438" spans="1:19" x14ac:dyDescent="0.25">
      <c r="A6438" s="1">
        <v>34845</v>
      </c>
      <c r="B6438">
        <v>1</v>
      </c>
      <c r="C6438">
        <v>1</v>
      </c>
      <c r="D6438">
        <v>1</v>
      </c>
      <c r="E6438">
        <v>1995</v>
      </c>
      <c r="F6438">
        <v>4</v>
      </c>
      <c r="G6438">
        <v>1</v>
      </c>
      <c r="H6438">
        <v>47</v>
      </c>
      <c r="I6438">
        <v>1.01</v>
      </c>
      <c r="J6438">
        <v>0.90574836299999995</v>
      </c>
      <c r="M6438">
        <v>8</v>
      </c>
      <c r="N6438">
        <v>399</v>
      </c>
      <c r="O6438">
        <v>1</v>
      </c>
      <c r="P6438">
        <v>3</v>
      </c>
      <c r="Q6438" t="str">
        <f>VLOOKUP(M6438,lookups!$A$1:$B$7, 2, FALSE)</f>
        <v>rotary screw</v>
      </c>
      <c r="R6438" t="str">
        <f>VLOOKUP(N6438,lookups!$D$1:$E$6, 2, FALSE)</f>
        <v>hucuktlis r</v>
      </c>
      <c r="S6438" t="str">
        <f>VLOOKUP(C6438,lookups!$G$1:$H$3, 2, FALSE)</f>
        <v>smolt</v>
      </c>
    </row>
    <row r="6439" spans="1:19" x14ac:dyDescent="0.25">
      <c r="A6439" s="1">
        <v>34845</v>
      </c>
      <c r="B6439">
        <v>1</v>
      </c>
      <c r="C6439">
        <v>1</v>
      </c>
      <c r="D6439">
        <v>1</v>
      </c>
      <c r="E6439">
        <v>1995</v>
      </c>
      <c r="F6439">
        <v>5</v>
      </c>
      <c r="G6439">
        <v>1</v>
      </c>
      <c r="H6439">
        <v>55</v>
      </c>
      <c r="I6439">
        <v>1.76</v>
      </c>
      <c r="J6439">
        <v>1.5783337820000001</v>
      </c>
      <c r="M6439">
        <v>8</v>
      </c>
      <c r="N6439">
        <v>399</v>
      </c>
      <c r="O6439">
        <v>1</v>
      </c>
      <c r="P6439">
        <v>3</v>
      </c>
      <c r="Q6439" t="str">
        <f>VLOOKUP(M6439,lookups!$A$1:$B$7, 2, FALSE)</f>
        <v>rotary screw</v>
      </c>
      <c r="R6439" t="str">
        <f>VLOOKUP(N6439,lookups!$D$1:$E$6, 2, FALSE)</f>
        <v>hucuktlis r</v>
      </c>
      <c r="S6439" t="str">
        <f>VLOOKUP(C6439,lookups!$G$1:$H$3, 2, FALSE)</f>
        <v>smolt</v>
      </c>
    </row>
    <row r="6440" spans="1:19" x14ac:dyDescent="0.25">
      <c r="A6440" s="1">
        <v>34845</v>
      </c>
      <c r="B6440">
        <v>1</v>
      </c>
      <c r="C6440">
        <v>1</v>
      </c>
      <c r="D6440">
        <v>1</v>
      </c>
      <c r="E6440">
        <v>1995</v>
      </c>
      <c r="F6440">
        <v>6</v>
      </c>
      <c r="G6440">
        <v>1</v>
      </c>
      <c r="H6440">
        <v>55</v>
      </c>
      <c r="I6440">
        <v>1.71</v>
      </c>
      <c r="J6440">
        <v>1.5334947539999999</v>
      </c>
      <c r="M6440">
        <v>8</v>
      </c>
      <c r="N6440">
        <v>399</v>
      </c>
      <c r="O6440">
        <v>1</v>
      </c>
      <c r="P6440">
        <v>3</v>
      </c>
      <c r="Q6440" t="str">
        <f>VLOOKUP(M6440,lookups!$A$1:$B$7, 2, FALSE)</f>
        <v>rotary screw</v>
      </c>
      <c r="R6440" t="str">
        <f>VLOOKUP(N6440,lookups!$D$1:$E$6, 2, FALSE)</f>
        <v>hucuktlis r</v>
      </c>
      <c r="S6440" t="str">
        <f>VLOOKUP(C6440,lookups!$G$1:$H$3, 2, FALSE)</f>
        <v>smolt</v>
      </c>
    </row>
    <row r="6441" spans="1:19" x14ac:dyDescent="0.25">
      <c r="A6441" s="1">
        <v>34845</v>
      </c>
      <c r="B6441">
        <v>1</v>
      </c>
      <c r="C6441">
        <v>1</v>
      </c>
      <c r="D6441">
        <v>1</v>
      </c>
      <c r="E6441">
        <v>1995</v>
      </c>
      <c r="F6441">
        <v>7</v>
      </c>
      <c r="G6441">
        <v>1</v>
      </c>
      <c r="H6441">
        <v>51</v>
      </c>
      <c r="I6441">
        <v>1.26</v>
      </c>
      <c r="J6441">
        <v>1.129943503</v>
      </c>
      <c r="M6441">
        <v>8</v>
      </c>
      <c r="N6441">
        <v>399</v>
      </c>
      <c r="O6441">
        <v>1</v>
      </c>
      <c r="P6441">
        <v>3</v>
      </c>
      <c r="Q6441" t="str">
        <f>VLOOKUP(M6441,lookups!$A$1:$B$7, 2, FALSE)</f>
        <v>rotary screw</v>
      </c>
      <c r="R6441" t="str">
        <f>VLOOKUP(N6441,lookups!$D$1:$E$6, 2, FALSE)</f>
        <v>hucuktlis r</v>
      </c>
      <c r="S6441" t="str">
        <f>VLOOKUP(C6441,lookups!$G$1:$H$3, 2, FALSE)</f>
        <v>smolt</v>
      </c>
    </row>
    <row r="6442" spans="1:19" x14ac:dyDescent="0.25">
      <c r="A6442" s="1">
        <v>34845</v>
      </c>
      <c r="B6442">
        <v>1</v>
      </c>
      <c r="C6442">
        <v>1</v>
      </c>
      <c r="D6442">
        <v>1</v>
      </c>
      <c r="E6442">
        <v>1995</v>
      </c>
      <c r="F6442">
        <v>8</v>
      </c>
      <c r="G6442">
        <v>1</v>
      </c>
      <c r="H6442">
        <v>54</v>
      </c>
      <c r="I6442">
        <v>1.46</v>
      </c>
      <c r="J6442">
        <v>1.3092996139999999</v>
      </c>
      <c r="M6442">
        <v>8</v>
      </c>
      <c r="N6442">
        <v>399</v>
      </c>
      <c r="O6442">
        <v>1</v>
      </c>
      <c r="P6442">
        <v>3</v>
      </c>
      <c r="Q6442" t="str">
        <f>VLOOKUP(M6442,lookups!$A$1:$B$7, 2, FALSE)</f>
        <v>rotary screw</v>
      </c>
      <c r="R6442" t="str">
        <f>VLOOKUP(N6442,lookups!$D$1:$E$6, 2, FALSE)</f>
        <v>hucuktlis r</v>
      </c>
      <c r="S6442" t="str">
        <f>VLOOKUP(C6442,lookups!$G$1:$H$3, 2, FALSE)</f>
        <v>smolt</v>
      </c>
    </row>
    <row r="6443" spans="1:19" x14ac:dyDescent="0.25">
      <c r="A6443" s="1">
        <v>34845</v>
      </c>
      <c r="B6443">
        <v>1</v>
      </c>
      <c r="C6443">
        <v>1</v>
      </c>
      <c r="D6443">
        <v>1</v>
      </c>
      <c r="E6443">
        <v>1995</v>
      </c>
      <c r="F6443">
        <v>9</v>
      </c>
      <c r="G6443">
        <v>1</v>
      </c>
      <c r="H6443">
        <v>52</v>
      </c>
      <c r="I6443">
        <v>1.45</v>
      </c>
      <c r="J6443">
        <v>1.300331809</v>
      </c>
      <c r="M6443">
        <v>8</v>
      </c>
      <c r="N6443">
        <v>399</v>
      </c>
      <c r="O6443">
        <v>1</v>
      </c>
      <c r="P6443">
        <v>3</v>
      </c>
      <c r="Q6443" t="str">
        <f>VLOOKUP(M6443,lookups!$A$1:$B$7, 2, FALSE)</f>
        <v>rotary screw</v>
      </c>
      <c r="R6443" t="str">
        <f>VLOOKUP(N6443,lookups!$D$1:$E$6, 2, FALSE)</f>
        <v>hucuktlis r</v>
      </c>
      <c r="S6443" t="str">
        <f>VLOOKUP(C6443,lookups!$G$1:$H$3, 2, FALSE)</f>
        <v>smolt</v>
      </c>
    </row>
    <row r="6444" spans="1:19" x14ac:dyDescent="0.25">
      <c r="A6444" s="1">
        <v>34845</v>
      </c>
      <c r="B6444">
        <v>1</v>
      </c>
      <c r="C6444">
        <v>1</v>
      </c>
      <c r="D6444">
        <v>1</v>
      </c>
      <c r="E6444">
        <v>1995</v>
      </c>
      <c r="F6444">
        <v>10</v>
      </c>
      <c r="G6444">
        <v>1</v>
      </c>
      <c r="H6444">
        <v>50</v>
      </c>
      <c r="I6444">
        <v>1.17</v>
      </c>
      <c r="J6444">
        <v>1.0492332529999999</v>
      </c>
      <c r="M6444">
        <v>8</v>
      </c>
      <c r="N6444">
        <v>399</v>
      </c>
      <c r="O6444">
        <v>1</v>
      </c>
      <c r="P6444">
        <v>3</v>
      </c>
      <c r="Q6444" t="str">
        <f>VLOOKUP(M6444,lookups!$A$1:$B$7, 2, FALSE)</f>
        <v>rotary screw</v>
      </c>
      <c r="R6444" t="str">
        <f>VLOOKUP(N6444,lookups!$D$1:$E$6, 2, FALSE)</f>
        <v>hucuktlis r</v>
      </c>
      <c r="S6444" t="str">
        <f>VLOOKUP(C6444,lookups!$G$1:$H$3, 2, FALSE)</f>
        <v>smolt</v>
      </c>
    </row>
    <row r="6445" spans="1:19" x14ac:dyDescent="0.25">
      <c r="A6445" s="1">
        <v>34845</v>
      </c>
      <c r="B6445">
        <v>1</v>
      </c>
      <c r="C6445">
        <v>1</v>
      </c>
      <c r="D6445">
        <v>1</v>
      </c>
      <c r="E6445">
        <v>1995</v>
      </c>
      <c r="F6445">
        <v>11</v>
      </c>
      <c r="G6445">
        <v>1</v>
      </c>
      <c r="H6445">
        <v>52</v>
      </c>
      <c r="I6445">
        <v>1.32</v>
      </c>
      <c r="J6445">
        <v>1.1837503359999999</v>
      </c>
      <c r="M6445">
        <v>8</v>
      </c>
      <c r="N6445">
        <v>399</v>
      </c>
      <c r="O6445">
        <v>1</v>
      </c>
      <c r="P6445">
        <v>3</v>
      </c>
      <c r="Q6445" t="str">
        <f>VLOOKUP(M6445,lookups!$A$1:$B$7, 2, FALSE)</f>
        <v>rotary screw</v>
      </c>
      <c r="R6445" t="str">
        <f>VLOOKUP(N6445,lookups!$D$1:$E$6, 2, FALSE)</f>
        <v>hucuktlis r</v>
      </c>
      <c r="S6445" t="str">
        <f>VLOOKUP(C6445,lookups!$G$1:$H$3, 2, FALSE)</f>
        <v>smolt</v>
      </c>
    </row>
    <row r="6446" spans="1:19" x14ac:dyDescent="0.25">
      <c r="A6446" s="1">
        <v>34845</v>
      </c>
      <c r="B6446">
        <v>1</v>
      </c>
      <c r="C6446">
        <v>1</v>
      </c>
      <c r="D6446">
        <v>1</v>
      </c>
      <c r="E6446">
        <v>1995</v>
      </c>
      <c r="F6446">
        <v>12</v>
      </c>
      <c r="G6446">
        <v>1</v>
      </c>
      <c r="H6446">
        <v>53</v>
      </c>
      <c r="I6446">
        <v>1.69</v>
      </c>
      <c r="J6446">
        <v>1.5155591429999999</v>
      </c>
      <c r="M6446">
        <v>8</v>
      </c>
      <c r="N6446">
        <v>399</v>
      </c>
      <c r="O6446">
        <v>1</v>
      </c>
      <c r="P6446">
        <v>3</v>
      </c>
      <c r="Q6446" t="str">
        <f>VLOOKUP(M6446,lookups!$A$1:$B$7, 2, FALSE)</f>
        <v>rotary screw</v>
      </c>
      <c r="R6446" t="str">
        <f>VLOOKUP(N6446,lookups!$D$1:$E$6, 2, FALSE)</f>
        <v>hucuktlis r</v>
      </c>
      <c r="S6446" t="str">
        <f>VLOOKUP(C6446,lookups!$G$1:$H$3, 2, FALSE)</f>
        <v>smolt</v>
      </c>
    </row>
    <row r="6447" spans="1:19" x14ac:dyDescent="0.25">
      <c r="A6447" s="1">
        <v>34845</v>
      </c>
      <c r="B6447">
        <v>1</v>
      </c>
      <c r="C6447">
        <v>1</v>
      </c>
      <c r="D6447">
        <v>1</v>
      </c>
      <c r="E6447">
        <v>1995</v>
      </c>
      <c r="F6447">
        <v>13</v>
      </c>
      <c r="G6447">
        <v>1</v>
      </c>
      <c r="H6447">
        <v>50</v>
      </c>
      <c r="I6447">
        <v>1.25</v>
      </c>
      <c r="J6447">
        <v>1.120975697</v>
      </c>
      <c r="M6447">
        <v>8</v>
      </c>
      <c r="N6447">
        <v>399</v>
      </c>
      <c r="O6447">
        <v>1</v>
      </c>
      <c r="P6447">
        <v>3</v>
      </c>
      <c r="Q6447" t="str">
        <f>VLOOKUP(M6447,lookups!$A$1:$B$7, 2, FALSE)</f>
        <v>rotary screw</v>
      </c>
      <c r="R6447" t="str">
        <f>VLOOKUP(N6447,lookups!$D$1:$E$6, 2, FALSE)</f>
        <v>hucuktlis r</v>
      </c>
      <c r="S6447" t="str">
        <f>VLOOKUP(C6447,lookups!$G$1:$H$3, 2, FALSE)</f>
        <v>smolt</v>
      </c>
    </row>
    <row r="6448" spans="1:19" x14ac:dyDescent="0.25">
      <c r="A6448" s="1">
        <v>34845</v>
      </c>
      <c r="B6448">
        <v>1</v>
      </c>
      <c r="C6448">
        <v>1</v>
      </c>
      <c r="D6448">
        <v>1</v>
      </c>
      <c r="E6448">
        <v>1995</v>
      </c>
      <c r="F6448">
        <v>14</v>
      </c>
      <c r="G6448">
        <v>1</v>
      </c>
      <c r="H6448">
        <v>53</v>
      </c>
      <c r="I6448">
        <v>1.38</v>
      </c>
      <c r="J6448">
        <v>1.2375571700000001</v>
      </c>
      <c r="M6448">
        <v>8</v>
      </c>
      <c r="N6448">
        <v>399</v>
      </c>
      <c r="O6448">
        <v>1</v>
      </c>
      <c r="P6448">
        <v>3</v>
      </c>
      <c r="Q6448" t="str">
        <f>VLOOKUP(M6448,lookups!$A$1:$B$7, 2, FALSE)</f>
        <v>rotary screw</v>
      </c>
      <c r="R6448" t="str">
        <f>VLOOKUP(N6448,lookups!$D$1:$E$6, 2, FALSE)</f>
        <v>hucuktlis r</v>
      </c>
      <c r="S6448" t="str">
        <f>VLOOKUP(C6448,lookups!$G$1:$H$3, 2, FALSE)</f>
        <v>smolt</v>
      </c>
    </row>
    <row r="6449" spans="1:19" x14ac:dyDescent="0.25">
      <c r="A6449" s="1">
        <v>34845</v>
      </c>
      <c r="B6449">
        <v>1</v>
      </c>
      <c r="C6449">
        <v>1</v>
      </c>
      <c r="D6449">
        <v>1</v>
      </c>
      <c r="E6449">
        <v>1995</v>
      </c>
      <c r="F6449">
        <v>15</v>
      </c>
      <c r="G6449">
        <v>1</v>
      </c>
      <c r="H6449">
        <v>54</v>
      </c>
      <c r="I6449">
        <v>1.57</v>
      </c>
      <c r="J6449">
        <v>1.4079454760000001</v>
      </c>
      <c r="M6449">
        <v>8</v>
      </c>
      <c r="N6449">
        <v>399</v>
      </c>
      <c r="O6449">
        <v>1</v>
      </c>
      <c r="P6449">
        <v>3</v>
      </c>
      <c r="Q6449" t="str">
        <f>VLOOKUP(M6449,lookups!$A$1:$B$7, 2, FALSE)</f>
        <v>rotary screw</v>
      </c>
      <c r="R6449" t="str">
        <f>VLOOKUP(N6449,lookups!$D$1:$E$6, 2, FALSE)</f>
        <v>hucuktlis r</v>
      </c>
      <c r="S6449" t="str">
        <f>VLOOKUP(C6449,lookups!$G$1:$H$3, 2, FALSE)</f>
        <v>smolt</v>
      </c>
    </row>
    <row r="6450" spans="1:19" x14ac:dyDescent="0.25">
      <c r="A6450" s="1">
        <v>34845</v>
      </c>
      <c r="B6450">
        <v>1</v>
      </c>
      <c r="C6450">
        <v>1</v>
      </c>
      <c r="D6450">
        <v>1</v>
      </c>
      <c r="E6450">
        <v>1995</v>
      </c>
      <c r="F6450">
        <v>16</v>
      </c>
      <c r="G6450">
        <v>1</v>
      </c>
      <c r="H6450">
        <v>53</v>
      </c>
      <c r="I6450">
        <v>1.45</v>
      </c>
      <c r="J6450">
        <v>1.300331809</v>
      </c>
      <c r="M6450">
        <v>8</v>
      </c>
      <c r="N6450">
        <v>399</v>
      </c>
      <c r="O6450">
        <v>1</v>
      </c>
      <c r="P6450">
        <v>3</v>
      </c>
      <c r="Q6450" t="str">
        <f>VLOOKUP(M6450,lookups!$A$1:$B$7, 2, FALSE)</f>
        <v>rotary screw</v>
      </c>
      <c r="R6450" t="str">
        <f>VLOOKUP(N6450,lookups!$D$1:$E$6, 2, FALSE)</f>
        <v>hucuktlis r</v>
      </c>
      <c r="S6450" t="str">
        <f>VLOOKUP(C6450,lookups!$G$1:$H$3, 2, FALSE)</f>
        <v>smolt</v>
      </c>
    </row>
    <row r="6451" spans="1:19" x14ac:dyDescent="0.25">
      <c r="A6451" s="1">
        <v>34845</v>
      </c>
      <c r="B6451">
        <v>1</v>
      </c>
      <c r="C6451">
        <v>1</v>
      </c>
      <c r="D6451">
        <v>1</v>
      </c>
      <c r="E6451">
        <v>1995</v>
      </c>
      <c r="F6451">
        <v>17</v>
      </c>
      <c r="G6451">
        <v>1</v>
      </c>
      <c r="H6451">
        <v>53</v>
      </c>
      <c r="I6451">
        <v>1.51</v>
      </c>
      <c r="J6451">
        <v>1.3541386419999999</v>
      </c>
      <c r="M6451">
        <v>8</v>
      </c>
      <c r="N6451">
        <v>399</v>
      </c>
      <c r="O6451">
        <v>1</v>
      </c>
      <c r="P6451">
        <v>3</v>
      </c>
      <c r="Q6451" t="str">
        <f>VLOOKUP(M6451,lookups!$A$1:$B$7, 2, FALSE)</f>
        <v>rotary screw</v>
      </c>
      <c r="R6451" t="str">
        <f>VLOOKUP(N6451,lookups!$D$1:$E$6, 2, FALSE)</f>
        <v>hucuktlis r</v>
      </c>
      <c r="S6451" t="str">
        <f>VLOOKUP(C6451,lookups!$G$1:$H$3, 2, FALSE)</f>
        <v>smolt</v>
      </c>
    </row>
    <row r="6452" spans="1:19" x14ac:dyDescent="0.25">
      <c r="A6452" s="1">
        <v>34845</v>
      </c>
      <c r="B6452">
        <v>1</v>
      </c>
      <c r="C6452">
        <v>1</v>
      </c>
      <c r="D6452">
        <v>1</v>
      </c>
      <c r="E6452">
        <v>1995</v>
      </c>
      <c r="F6452">
        <v>18</v>
      </c>
      <c r="G6452">
        <v>1</v>
      </c>
      <c r="H6452">
        <v>52</v>
      </c>
      <c r="I6452">
        <v>1.4</v>
      </c>
      <c r="J6452">
        <v>1.2554927810000001</v>
      </c>
      <c r="M6452">
        <v>8</v>
      </c>
      <c r="N6452">
        <v>399</v>
      </c>
      <c r="O6452">
        <v>1</v>
      </c>
      <c r="P6452">
        <v>3</v>
      </c>
      <c r="Q6452" t="str">
        <f>VLOOKUP(M6452,lookups!$A$1:$B$7, 2, FALSE)</f>
        <v>rotary screw</v>
      </c>
      <c r="R6452" t="str">
        <f>VLOOKUP(N6452,lookups!$D$1:$E$6, 2, FALSE)</f>
        <v>hucuktlis r</v>
      </c>
      <c r="S6452" t="str">
        <f>VLOOKUP(C6452,lookups!$G$1:$H$3, 2, FALSE)</f>
        <v>smolt</v>
      </c>
    </row>
    <row r="6453" spans="1:19" x14ac:dyDescent="0.25">
      <c r="A6453" s="1">
        <v>34845</v>
      </c>
      <c r="B6453">
        <v>1</v>
      </c>
      <c r="C6453">
        <v>1</v>
      </c>
      <c r="D6453">
        <v>1</v>
      </c>
      <c r="E6453">
        <v>1995</v>
      </c>
      <c r="F6453">
        <v>19</v>
      </c>
      <c r="G6453">
        <v>1</v>
      </c>
      <c r="H6453">
        <v>51</v>
      </c>
      <c r="I6453">
        <v>1.28</v>
      </c>
      <c r="J6453">
        <v>1.147879114</v>
      </c>
      <c r="M6453">
        <v>8</v>
      </c>
      <c r="N6453">
        <v>399</v>
      </c>
      <c r="O6453">
        <v>1</v>
      </c>
      <c r="P6453">
        <v>3</v>
      </c>
      <c r="Q6453" t="str">
        <f>VLOOKUP(M6453,lookups!$A$1:$B$7, 2, FALSE)</f>
        <v>rotary screw</v>
      </c>
      <c r="R6453" t="str">
        <f>VLOOKUP(N6453,lookups!$D$1:$E$6, 2, FALSE)</f>
        <v>hucuktlis r</v>
      </c>
      <c r="S6453" t="str">
        <f>VLOOKUP(C6453,lookups!$G$1:$H$3, 2, FALSE)</f>
        <v>smolt</v>
      </c>
    </row>
    <row r="6454" spans="1:19" x14ac:dyDescent="0.25">
      <c r="A6454" s="1">
        <v>34845</v>
      </c>
      <c r="B6454">
        <v>1</v>
      </c>
      <c r="C6454">
        <v>1</v>
      </c>
      <c r="D6454">
        <v>1</v>
      </c>
      <c r="E6454">
        <v>1995</v>
      </c>
      <c r="F6454">
        <v>20</v>
      </c>
      <c r="G6454">
        <v>1</v>
      </c>
      <c r="H6454">
        <v>54</v>
      </c>
      <c r="I6454">
        <v>1.64</v>
      </c>
      <c r="J6454">
        <v>1.470720115</v>
      </c>
      <c r="M6454">
        <v>8</v>
      </c>
      <c r="N6454">
        <v>399</v>
      </c>
      <c r="O6454">
        <v>1</v>
      </c>
      <c r="P6454">
        <v>3</v>
      </c>
      <c r="Q6454" t="str">
        <f>VLOOKUP(M6454,lookups!$A$1:$B$7, 2, FALSE)</f>
        <v>rotary screw</v>
      </c>
      <c r="R6454" t="str">
        <f>VLOOKUP(N6454,lookups!$D$1:$E$6, 2, FALSE)</f>
        <v>hucuktlis r</v>
      </c>
      <c r="S6454" t="str">
        <f>VLOOKUP(C6454,lookups!$G$1:$H$3, 2, FALSE)</f>
        <v>smolt</v>
      </c>
    </row>
    <row r="6455" spans="1:19" x14ac:dyDescent="0.25">
      <c r="A6455" s="1">
        <v>34845</v>
      </c>
      <c r="B6455">
        <v>1</v>
      </c>
      <c r="C6455">
        <v>1</v>
      </c>
      <c r="D6455">
        <v>1</v>
      </c>
      <c r="E6455">
        <v>1995</v>
      </c>
      <c r="F6455">
        <v>21</v>
      </c>
      <c r="G6455">
        <v>1</v>
      </c>
      <c r="H6455">
        <v>49</v>
      </c>
      <c r="I6455">
        <v>1.63</v>
      </c>
      <c r="J6455">
        <v>1.461752309</v>
      </c>
      <c r="M6455">
        <v>8</v>
      </c>
      <c r="N6455">
        <v>399</v>
      </c>
      <c r="O6455">
        <v>1</v>
      </c>
      <c r="P6455">
        <v>3</v>
      </c>
      <c r="Q6455" t="str">
        <f>VLOOKUP(M6455,lookups!$A$1:$B$7, 2, FALSE)</f>
        <v>rotary screw</v>
      </c>
      <c r="R6455" t="str">
        <f>VLOOKUP(N6455,lookups!$D$1:$E$6, 2, FALSE)</f>
        <v>hucuktlis r</v>
      </c>
      <c r="S6455" t="str">
        <f>VLOOKUP(C6455,lookups!$G$1:$H$3, 2, FALSE)</f>
        <v>smolt</v>
      </c>
    </row>
    <row r="6456" spans="1:19" x14ac:dyDescent="0.25">
      <c r="A6456" s="1">
        <v>34845</v>
      </c>
      <c r="B6456">
        <v>1</v>
      </c>
      <c r="C6456">
        <v>1</v>
      </c>
      <c r="D6456">
        <v>1</v>
      </c>
      <c r="E6456">
        <v>1995</v>
      </c>
      <c r="F6456">
        <v>22</v>
      </c>
      <c r="G6456">
        <v>1</v>
      </c>
      <c r="H6456">
        <v>50</v>
      </c>
      <c r="I6456">
        <v>1.02</v>
      </c>
      <c r="J6456">
        <v>0.91471616899999997</v>
      </c>
      <c r="M6456">
        <v>8</v>
      </c>
      <c r="N6456">
        <v>399</v>
      </c>
      <c r="O6456">
        <v>1</v>
      </c>
      <c r="P6456">
        <v>3</v>
      </c>
      <c r="Q6456" t="str">
        <f>VLOOKUP(M6456,lookups!$A$1:$B$7, 2, FALSE)</f>
        <v>rotary screw</v>
      </c>
      <c r="R6456" t="str">
        <f>VLOOKUP(N6456,lookups!$D$1:$E$6, 2, FALSE)</f>
        <v>hucuktlis r</v>
      </c>
      <c r="S6456" t="str">
        <f>VLOOKUP(C6456,lookups!$G$1:$H$3, 2, FALSE)</f>
        <v>smolt</v>
      </c>
    </row>
    <row r="6457" spans="1:19" x14ac:dyDescent="0.25">
      <c r="A6457" s="1">
        <v>34845</v>
      </c>
      <c r="B6457">
        <v>1</v>
      </c>
      <c r="C6457">
        <v>1</v>
      </c>
      <c r="D6457">
        <v>1</v>
      </c>
      <c r="E6457">
        <v>1995</v>
      </c>
      <c r="F6457">
        <v>23</v>
      </c>
      <c r="G6457">
        <v>1</v>
      </c>
      <c r="H6457">
        <v>50</v>
      </c>
      <c r="I6457">
        <v>1.07</v>
      </c>
      <c r="J6457">
        <v>0.95955519700000003</v>
      </c>
      <c r="M6457">
        <v>8</v>
      </c>
      <c r="N6457">
        <v>399</v>
      </c>
      <c r="O6457">
        <v>1</v>
      </c>
      <c r="P6457">
        <v>3</v>
      </c>
      <c r="Q6457" t="str">
        <f>VLOOKUP(M6457,lookups!$A$1:$B$7, 2, FALSE)</f>
        <v>rotary screw</v>
      </c>
      <c r="R6457" t="str">
        <f>VLOOKUP(N6457,lookups!$D$1:$E$6, 2, FALSE)</f>
        <v>hucuktlis r</v>
      </c>
      <c r="S6457" t="str">
        <f>VLOOKUP(C6457,lookups!$G$1:$H$3, 2, FALSE)</f>
        <v>smolt</v>
      </c>
    </row>
    <row r="6458" spans="1:19" x14ac:dyDescent="0.25">
      <c r="A6458" s="1">
        <v>34845</v>
      </c>
      <c r="B6458">
        <v>1</v>
      </c>
      <c r="C6458">
        <v>1</v>
      </c>
      <c r="D6458">
        <v>1</v>
      </c>
      <c r="E6458">
        <v>1995</v>
      </c>
      <c r="F6458">
        <v>24</v>
      </c>
      <c r="G6458">
        <v>1</v>
      </c>
      <c r="H6458">
        <v>53</v>
      </c>
      <c r="I6458">
        <v>1.59</v>
      </c>
      <c r="J6458">
        <v>1.425881087</v>
      </c>
      <c r="M6458">
        <v>8</v>
      </c>
      <c r="N6458">
        <v>399</v>
      </c>
      <c r="O6458">
        <v>1</v>
      </c>
      <c r="P6458">
        <v>3</v>
      </c>
      <c r="Q6458" t="str">
        <f>VLOOKUP(M6458,lookups!$A$1:$B$7, 2, FALSE)</f>
        <v>rotary screw</v>
      </c>
      <c r="R6458" t="str">
        <f>VLOOKUP(N6458,lookups!$D$1:$E$6, 2, FALSE)</f>
        <v>hucuktlis r</v>
      </c>
      <c r="S6458" t="str">
        <f>VLOOKUP(C6458,lookups!$G$1:$H$3, 2, FALSE)</f>
        <v>smolt</v>
      </c>
    </row>
    <row r="6459" spans="1:19" x14ac:dyDescent="0.25">
      <c r="A6459" s="1">
        <v>34845</v>
      </c>
      <c r="B6459">
        <v>1</v>
      </c>
      <c r="C6459">
        <v>1</v>
      </c>
      <c r="D6459">
        <v>1</v>
      </c>
      <c r="E6459">
        <v>1995</v>
      </c>
      <c r="F6459">
        <v>25</v>
      </c>
      <c r="G6459">
        <v>1</v>
      </c>
      <c r="H6459">
        <v>54</v>
      </c>
      <c r="I6459">
        <v>1.56</v>
      </c>
      <c r="J6459">
        <v>1.3989776700000001</v>
      </c>
      <c r="M6459">
        <v>8</v>
      </c>
      <c r="N6459">
        <v>399</v>
      </c>
      <c r="O6459">
        <v>1</v>
      </c>
      <c r="P6459">
        <v>3</v>
      </c>
      <c r="Q6459" t="str">
        <f>VLOOKUP(M6459,lookups!$A$1:$B$7, 2, FALSE)</f>
        <v>rotary screw</v>
      </c>
      <c r="R6459" t="str">
        <f>VLOOKUP(N6459,lookups!$D$1:$E$6, 2, FALSE)</f>
        <v>hucuktlis r</v>
      </c>
      <c r="S6459" t="str">
        <f>VLOOKUP(C6459,lookups!$G$1:$H$3, 2, FALSE)</f>
        <v>smolt</v>
      </c>
    </row>
    <row r="6460" spans="1:19" x14ac:dyDescent="0.25">
      <c r="A6460" s="1">
        <v>34845</v>
      </c>
      <c r="B6460">
        <v>1</v>
      </c>
      <c r="C6460">
        <v>1</v>
      </c>
      <c r="D6460">
        <v>1</v>
      </c>
      <c r="E6460">
        <v>1995</v>
      </c>
      <c r="F6460">
        <v>26</v>
      </c>
      <c r="G6460">
        <v>1</v>
      </c>
      <c r="H6460">
        <v>51</v>
      </c>
      <c r="I6460">
        <v>1.25</v>
      </c>
      <c r="J6460">
        <v>1.120975697</v>
      </c>
      <c r="M6460">
        <v>8</v>
      </c>
      <c r="N6460">
        <v>399</v>
      </c>
      <c r="O6460">
        <v>1</v>
      </c>
      <c r="P6460">
        <v>3</v>
      </c>
      <c r="Q6460" t="str">
        <f>VLOOKUP(M6460,lookups!$A$1:$B$7, 2, FALSE)</f>
        <v>rotary screw</v>
      </c>
      <c r="R6460" t="str">
        <f>VLOOKUP(N6460,lookups!$D$1:$E$6, 2, FALSE)</f>
        <v>hucuktlis r</v>
      </c>
      <c r="S6460" t="str">
        <f>VLOOKUP(C6460,lookups!$G$1:$H$3, 2, FALSE)</f>
        <v>smolt</v>
      </c>
    </row>
    <row r="6461" spans="1:19" x14ac:dyDescent="0.25">
      <c r="A6461" s="1">
        <v>34845</v>
      </c>
      <c r="B6461">
        <v>1</v>
      </c>
      <c r="C6461">
        <v>1</v>
      </c>
      <c r="D6461">
        <v>1</v>
      </c>
      <c r="E6461">
        <v>1995</v>
      </c>
      <c r="F6461">
        <v>27</v>
      </c>
      <c r="G6461">
        <v>1</v>
      </c>
      <c r="H6461">
        <v>54</v>
      </c>
      <c r="I6461">
        <v>1.51</v>
      </c>
      <c r="J6461">
        <v>1.3541386419999999</v>
      </c>
      <c r="M6461">
        <v>8</v>
      </c>
      <c r="N6461">
        <v>399</v>
      </c>
      <c r="O6461">
        <v>1</v>
      </c>
      <c r="P6461">
        <v>3</v>
      </c>
      <c r="Q6461" t="str">
        <f>VLOOKUP(M6461,lookups!$A$1:$B$7, 2, FALSE)</f>
        <v>rotary screw</v>
      </c>
      <c r="R6461" t="str">
        <f>VLOOKUP(N6461,lookups!$D$1:$E$6, 2, FALSE)</f>
        <v>hucuktlis r</v>
      </c>
      <c r="S6461" t="str">
        <f>VLOOKUP(C6461,lookups!$G$1:$H$3, 2, FALSE)</f>
        <v>smolt</v>
      </c>
    </row>
    <row r="6462" spans="1:19" x14ac:dyDescent="0.25">
      <c r="A6462" s="1">
        <v>34845</v>
      </c>
      <c r="B6462">
        <v>1</v>
      </c>
      <c r="C6462">
        <v>1</v>
      </c>
      <c r="D6462">
        <v>1</v>
      </c>
      <c r="E6462">
        <v>1995</v>
      </c>
      <c r="F6462">
        <v>28</v>
      </c>
      <c r="G6462">
        <v>1</v>
      </c>
      <c r="H6462">
        <v>53</v>
      </c>
      <c r="I6462">
        <v>1.53</v>
      </c>
      <c r="J6462">
        <v>1.3720742530000001</v>
      </c>
      <c r="M6462">
        <v>8</v>
      </c>
      <c r="N6462">
        <v>399</v>
      </c>
      <c r="O6462">
        <v>1</v>
      </c>
      <c r="P6462">
        <v>3</v>
      </c>
      <c r="Q6462" t="str">
        <f>VLOOKUP(M6462,lookups!$A$1:$B$7, 2, FALSE)</f>
        <v>rotary screw</v>
      </c>
      <c r="R6462" t="str">
        <f>VLOOKUP(N6462,lookups!$D$1:$E$6, 2, FALSE)</f>
        <v>hucuktlis r</v>
      </c>
      <c r="S6462" t="str">
        <f>VLOOKUP(C6462,lookups!$G$1:$H$3, 2, FALSE)</f>
        <v>smolt</v>
      </c>
    </row>
    <row r="6463" spans="1:19" x14ac:dyDescent="0.25">
      <c r="A6463" s="1">
        <v>34845</v>
      </c>
      <c r="B6463">
        <v>1</v>
      </c>
      <c r="C6463">
        <v>1</v>
      </c>
      <c r="D6463">
        <v>1</v>
      </c>
      <c r="E6463">
        <v>1995</v>
      </c>
      <c r="F6463">
        <v>29</v>
      </c>
      <c r="G6463">
        <v>1</v>
      </c>
      <c r="H6463">
        <v>50</v>
      </c>
      <c r="I6463">
        <v>1.2</v>
      </c>
      <c r="J6463">
        <v>1.076136669</v>
      </c>
      <c r="M6463">
        <v>8</v>
      </c>
      <c r="N6463">
        <v>399</v>
      </c>
      <c r="O6463">
        <v>1</v>
      </c>
      <c r="P6463">
        <v>3</v>
      </c>
      <c r="Q6463" t="str">
        <f>VLOOKUP(M6463,lookups!$A$1:$B$7, 2, FALSE)</f>
        <v>rotary screw</v>
      </c>
      <c r="R6463" t="str">
        <f>VLOOKUP(N6463,lookups!$D$1:$E$6, 2, FALSE)</f>
        <v>hucuktlis r</v>
      </c>
      <c r="S6463" t="str">
        <f>VLOOKUP(C6463,lookups!$G$1:$H$3, 2, FALSE)</f>
        <v>smolt</v>
      </c>
    </row>
    <row r="6464" spans="1:19" x14ac:dyDescent="0.25">
      <c r="A6464" s="1">
        <v>34845</v>
      </c>
      <c r="B6464">
        <v>1</v>
      </c>
      <c r="C6464">
        <v>1</v>
      </c>
      <c r="D6464">
        <v>1</v>
      </c>
      <c r="E6464">
        <v>1995</v>
      </c>
      <c r="F6464">
        <v>30</v>
      </c>
      <c r="G6464">
        <v>1</v>
      </c>
      <c r="H6464">
        <v>50</v>
      </c>
      <c r="I6464">
        <v>1.07</v>
      </c>
      <c r="J6464">
        <v>0.95955519700000003</v>
      </c>
      <c r="M6464">
        <v>8</v>
      </c>
      <c r="N6464">
        <v>399</v>
      </c>
      <c r="O6464">
        <v>1</v>
      </c>
      <c r="P6464">
        <v>3</v>
      </c>
      <c r="Q6464" t="str">
        <f>VLOOKUP(M6464,lookups!$A$1:$B$7, 2, FALSE)</f>
        <v>rotary screw</v>
      </c>
      <c r="R6464" t="str">
        <f>VLOOKUP(N6464,lookups!$D$1:$E$6, 2, FALSE)</f>
        <v>hucuktlis r</v>
      </c>
      <c r="S6464" t="str">
        <f>VLOOKUP(C6464,lookups!$G$1:$H$3, 2, FALSE)</f>
        <v>smolt</v>
      </c>
    </row>
    <row r="6465" spans="1:19" x14ac:dyDescent="0.25">
      <c r="A6465" s="1">
        <v>34845</v>
      </c>
      <c r="B6465">
        <v>1</v>
      </c>
      <c r="C6465">
        <v>1</v>
      </c>
      <c r="D6465">
        <v>1</v>
      </c>
      <c r="E6465">
        <v>1995</v>
      </c>
      <c r="F6465">
        <v>31</v>
      </c>
      <c r="G6465">
        <v>1</v>
      </c>
      <c r="H6465">
        <v>53</v>
      </c>
      <c r="I6465">
        <v>1.47</v>
      </c>
      <c r="J6465">
        <v>1.31826742</v>
      </c>
      <c r="M6465">
        <v>8</v>
      </c>
      <c r="N6465">
        <v>399</v>
      </c>
      <c r="O6465">
        <v>1</v>
      </c>
      <c r="P6465">
        <v>3</v>
      </c>
      <c r="Q6465" t="str">
        <f>VLOOKUP(M6465,lookups!$A$1:$B$7, 2, FALSE)</f>
        <v>rotary screw</v>
      </c>
      <c r="R6465" t="str">
        <f>VLOOKUP(N6465,lookups!$D$1:$E$6, 2, FALSE)</f>
        <v>hucuktlis r</v>
      </c>
      <c r="S6465" t="str">
        <f>VLOOKUP(C6465,lookups!$G$1:$H$3, 2, FALSE)</f>
        <v>smolt</v>
      </c>
    </row>
    <row r="6466" spans="1:19" x14ac:dyDescent="0.25">
      <c r="A6466" s="1">
        <v>34845</v>
      </c>
      <c r="B6466">
        <v>1</v>
      </c>
      <c r="C6466">
        <v>1</v>
      </c>
      <c r="D6466">
        <v>1</v>
      </c>
      <c r="E6466">
        <v>1995</v>
      </c>
      <c r="F6466">
        <v>32</v>
      </c>
      <c r="G6466">
        <v>1</v>
      </c>
      <c r="H6466">
        <v>55</v>
      </c>
      <c r="I6466">
        <v>1.65</v>
      </c>
      <c r="J6466">
        <v>1.4796879199999999</v>
      </c>
      <c r="M6466">
        <v>8</v>
      </c>
      <c r="N6466">
        <v>399</v>
      </c>
      <c r="O6466">
        <v>1</v>
      </c>
      <c r="P6466">
        <v>3</v>
      </c>
      <c r="Q6466" t="str">
        <f>VLOOKUP(M6466,lookups!$A$1:$B$7, 2, FALSE)</f>
        <v>rotary screw</v>
      </c>
      <c r="R6466" t="str">
        <f>VLOOKUP(N6466,lookups!$D$1:$E$6, 2, FALSE)</f>
        <v>hucuktlis r</v>
      </c>
      <c r="S6466" t="str">
        <f>VLOOKUP(C6466,lookups!$G$1:$H$3, 2, FALSE)</f>
        <v>smolt</v>
      </c>
    </row>
    <row r="6467" spans="1:19" x14ac:dyDescent="0.25">
      <c r="A6467" s="1">
        <v>34845</v>
      </c>
      <c r="B6467">
        <v>1</v>
      </c>
      <c r="C6467">
        <v>1</v>
      </c>
      <c r="D6467">
        <v>1</v>
      </c>
      <c r="E6467">
        <v>1995</v>
      </c>
      <c r="F6467">
        <v>33</v>
      </c>
      <c r="G6467">
        <v>1</v>
      </c>
      <c r="H6467">
        <v>57</v>
      </c>
      <c r="I6467">
        <v>1.9</v>
      </c>
      <c r="J6467">
        <v>1.7038830599999999</v>
      </c>
      <c r="M6467">
        <v>8</v>
      </c>
      <c r="N6467">
        <v>399</v>
      </c>
      <c r="O6467">
        <v>1</v>
      </c>
      <c r="P6467">
        <v>3</v>
      </c>
      <c r="Q6467" t="str">
        <f>VLOOKUP(M6467,lookups!$A$1:$B$7, 2, FALSE)</f>
        <v>rotary screw</v>
      </c>
      <c r="R6467" t="str">
        <f>VLOOKUP(N6467,lookups!$D$1:$E$6, 2, FALSE)</f>
        <v>hucuktlis r</v>
      </c>
      <c r="S6467" t="str">
        <f>VLOOKUP(C6467,lookups!$G$1:$H$3, 2, FALSE)</f>
        <v>smolt</v>
      </c>
    </row>
    <row r="6468" spans="1:19" x14ac:dyDescent="0.25">
      <c r="A6468" s="1">
        <v>34845</v>
      </c>
      <c r="B6468">
        <v>1</v>
      </c>
      <c r="C6468">
        <v>1</v>
      </c>
      <c r="D6468">
        <v>1</v>
      </c>
      <c r="E6468">
        <v>1995</v>
      </c>
      <c r="F6468">
        <v>34</v>
      </c>
      <c r="G6468">
        <v>1</v>
      </c>
      <c r="H6468">
        <v>50</v>
      </c>
      <c r="I6468">
        <v>1.26</v>
      </c>
      <c r="J6468">
        <v>1.129943503</v>
      </c>
      <c r="M6468">
        <v>8</v>
      </c>
      <c r="N6468">
        <v>399</v>
      </c>
      <c r="O6468">
        <v>1</v>
      </c>
      <c r="P6468">
        <v>3</v>
      </c>
      <c r="Q6468" t="str">
        <f>VLOOKUP(M6468,lookups!$A$1:$B$7, 2, FALSE)</f>
        <v>rotary screw</v>
      </c>
      <c r="R6468" t="str">
        <f>VLOOKUP(N6468,lookups!$D$1:$E$6, 2, FALSE)</f>
        <v>hucuktlis r</v>
      </c>
      <c r="S6468" t="str">
        <f>VLOOKUP(C6468,lookups!$G$1:$H$3, 2, FALSE)</f>
        <v>smolt</v>
      </c>
    </row>
    <row r="6469" spans="1:19" x14ac:dyDescent="0.25">
      <c r="A6469" s="1">
        <v>34845</v>
      </c>
      <c r="B6469">
        <v>1</v>
      </c>
      <c r="C6469">
        <v>1</v>
      </c>
      <c r="D6469">
        <v>1</v>
      </c>
      <c r="E6469">
        <v>1995</v>
      </c>
      <c r="F6469">
        <v>35</v>
      </c>
      <c r="G6469">
        <v>1</v>
      </c>
      <c r="H6469">
        <v>48</v>
      </c>
      <c r="I6469">
        <v>1.59</v>
      </c>
      <c r="J6469">
        <v>1.425881087</v>
      </c>
      <c r="M6469">
        <v>8</v>
      </c>
      <c r="N6469">
        <v>399</v>
      </c>
      <c r="O6469">
        <v>1</v>
      </c>
      <c r="P6469">
        <v>3</v>
      </c>
      <c r="Q6469" t="str">
        <f>VLOOKUP(M6469,lookups!$A$1:$B$7, 2, FALSE)</f>
        <v>rotary screw</v>
      </c>
      <c r="R6469" t="str">
        <f>VLOOKUP(N6469,lookups!$D$1:$E$6, 2, FALSE)</f>
        <v>hucuktlis r</v>
      </c>
      <c r="S6469" t="str">
        <f>VLOOKUP(C6469,lookups!$G$1:$H$3, 2, FALSE)</f>
        <v>smolt</v>
      </c>
    </row>
    <row r="6470" spans="1:19" x14ac:dyDescent="0.25">
      <c r="A6470" s="1">
        <v>34845</v>
      </c>
      <c r="B6470">
        <v>1</v>
      </c>
      <c r="C6470">
        <v>1</v>
      </c>
      <c r="D6470">
        <v>1</v>
      </c>
      <c r="E6470">
        <v>1995</v>
      </c>
      <c r="F6470">
        <v>36</v>
      </c>
      <c r="G6470">
        <v>1</v>
      </c>
      <c r="H6470">
        <v>53</v>
      </c>
      <c r="I6470">
        <v>1.46</v>
      </c>
      <c r="J6470">
        <v>1.3092996139999999</v>
      </c>
      <c r="M6470">
        <v>8</v>
      </c>
      <c r="N6470">
        <v>399</v>
      </c>
      <c r="O6470">
        <v>1</v>
      </c>
      <c r="P6470">
        <v>3</v>
      </c>
      <c r="Q6470" t="str">
        <f>VLOOKUP(M6470,lookups!$A$1:$B$7, 2, FALSE)</f>
        <v>rotary screw</v>
      </c>
      <c r="R6470" t="str">
        <f>VLOOKUP(N6470,lookups!$D$1:$E$6, 2, FALSE)</f>
        <v>hucuktlis r</v>
      </c>
      <c r="S6470" t="str">
        <f>VLOOKUP(C6470,lookups!$G$1:$H$3, 2, FALSE)</f>
        <v>smolt</v>
      </c>
    </row>
    <row r="6471" spans="1:19" x14ac:dyDescent="0.25">
      <c r="A6471" s="1">
        <v>34845</v>
      </c>
      <c r="B6471">
        <v>1</v>
      </c>
      <c r="C6471">
        <v>1</v>
      </c>
      <c r="D6471">
        <v>1</v>
      </c>
      <c r="E6471">
        <v>1995</v>
      </c>
      <c r="F6471">
        <v>37</v>
      </c>
      <c r="G6471">
        <v>1</v>
      </c>
      <c r="H6471">
        <v>54</v>
      </c>
      <c r="I6471">
        <v>1.45</v>
      </c>
      <c r="J6471">
        <v>1.300331809</v>
      </c>
      <c r="M6471">
        <v>8</v>
      </c>
      <c r="N6471">
        <v>399</v>
      </c>
      <c r="O6471">
        <v>1</v>
      </c>
      <c r="P6471">
        <v>3</v>
      </c>
      <c r="Q6471" t="str">
        <f>VLOOKUP(M6471,lookups!$A$1:$B$7, 2, FALSE)</f>
        <v>rotary screw</v>
      </c>
      <c r="R6471" t="str">
        <f>VLOOKUP(N6471,lookups!$D$1:$E$6, 2, FALSE)</f>
        <v>hucuktlis r</v>
      </c>
      <c r="S6471" t="str">
        <f>VLOOKUP(C6471,lookups!$G$1:$H$3, 2, FALSE)</f>
        <v>smolt</v>
      </c>
    </row>
    <row r="6472" spans="1:19" x14ac:dyDescent="0.25">
      <c r="A6472" s="1">
        <v>34845</v>
      </c>
      <c r="B6472">
        <v>1</v>
      </c>
      <c r="C6472">
        <v>1</v>
      </c>
      <c r="D6472">
        <v>1</v>
      </c>
      <c r="E6472">
        <v>1995</v>
      </c>
      <c r="F6472">
        <v>38</v>
      </c>
      <c r="G6472">
        <v>1</v>
      </c>
      <c r="H6472">
        <v>50</v>
      </c>
      <c r="I6472">
        <v>1.19</v>
      </c>
      <c r="J6472">
        <v>1.0671688640000001</v>
      </c>
      <c r="M6472">
        <v>8</v>
      </c>
      <c r="N6472">
        <v>399</v>
      </c>
      <c r="O6472">
        <v>1</v>
      </c>
      <c r="P6472">
        <v>3</v>
      </c>
      <c r="Q6472" t="str">
        <f>VLOOKUP(M6472,lookups!$A$1:$B$7, 2, FALSE)</f>
        <v>rotary screw</v>
      </c>
      <c r="R6472" t="str">
        <f>VLOOKUP(N6472,lookups!$D$1:$E$6, 2, FALSE)</f>
        <v>hucuktlis r</v>
      </c>
      <c r="S6472" t="str">
        <f>VLOOKUP(C6472,lookups!$G$1:$H$3, 2, FALSE)</f>
        <v>smolt</v>
      </c>
    </row>
    <row r="6473" spans="1:19" x14ac:dyDescent="0.25">
      <c r="A6473" s="1">
        <v>34845</v>
      </c>
      <c r="B6473">
        <v>1</v>
      </c>
      <c r="C6473">
        <v>1</v>
      </c>
      <c r="D6473">
        <v>1</v>
      </c>
      <c r="E6473">
        <v>1995</v>
      </c>
      <c r="F6473">
        <v>39</v>
      </c>
      <c r="G6473">
        <v>1</v>
      </c>
      <c r="H6473">
        <v>54</v>
      </c>
      <c r="I6473">
        <v>1.52</v>
      </c>
      <c r="J6473">
        <v>1.3631064479999999</v>
      </c>
      <c r="M6473">
        <v>8</v>
      </c>
      <c r="N6473">
        <v>399</v>
      </c>
      <c r="O6473">
        <v>1</v>
      </c>
      <c r="P6473">
        <v>3</v>
      </c>
      <c r="Q6473" t="str">
        <f>VLOOKUP(M6473,lookups!$A$1:$B$7, 2, FALSE)</f>
        <v>rotary screw</v>
      </c>
      <c r="R6473" t="str">
        <f>VLOOKUP(N6473,lookups!$D$1:$E$6, 2, FALSE)</f>
        <v>hucuktlis r</v>
      </c>
      <c r="S6473" t="str">
        <f>VLOOKUP(C6473,lookups!$G$1:$H$3, 2, FALSE)</f>
        <v>smolt</v>
      </c>
    </row>
    <row r="6474" spans="1:19" x14ac:dyDescent="0.25">
      <c r="A6474" s="1">
        <v>34845</v>
      </c>
      <c r="B6474">
        <v>1</v>
      </c>
      <c r="C6474">
        <v>1</v>
      </c>
      <c r="D6474">
        <v>1</v>
      </c>
      <c r="E6474">
        <v>1995</v>
      </c>
      <c r="F6474">
        <v>40</v>
      </c>
      <c r="G6474">
        <v>1</v>
      </c>
      <c r="H6474">
        <v>47</v>
      </c>
      <c r="I6474">
        <v>1.06</v>
      </c>
      <c r="J6474">
        <v>0.950587391</v>
      </c>
      <c r="M6474">
        <v>8</v>
      </c>
      <c r="N6474">
        <v>399</v>
      </c>
      <c r="O6474">
        <v>1</v>
      </c>
      <c r="P6474">
        <v>3</v>
      </c>
      <c r="Q6474" t="str">
        <f>VLOOKUP(M6474,lookups!$A$1:$B$7, 2, FALSE)</f>
        <v>rotary screw</v>
      </c>
      <c r="R6474" t="str">
        <f>VLOOKUP(N6474,lookups!$D$1:$E$6, 2, FALSE)</f>
        <v>hucuktlis r</v>
      </c>
      <c r="S6474" t="str">
        <f>VLOOKUP(C6474,lookups!$G$1:$H$3, 2, FALSE)</f>
        <v>smolt</v>
      </c>
    </row>
    <row r="6475" spans="1:19" x14ac:dyDescent="0.25">
      <c r="A6475" s="1">
        <v>34845</v>
      </c>
      <c r="B6475">
        <v>1</v>
      </c>
      <c r="C6475">
        <v>1</v>
      </c>
      <c r="D6475">
        <v>1</v>
      </c>
      <c r="E6475">
        <v>1995</v>
      </c>
      <c r="F6475">
        <v>41</v>
      </c>
      <c r="G6475">
        <v>1</v>
      </c>
      <c r="H6475">
        <v>59</v>
      </c>
      <c r="I6475">
        <v>2.0099999999999998</v>
      </c>
      <c r="J6475">
        <v>1.802528921</v>
      </c>
      <c r="M6475">
        <v>8</v>
      </c>
      <c r="N6475">
        <v>399</v>
      </c>
      <c r="O6475">
        <v>1</v>
      </c>
      <c r="P6475">
        <v>3</v>
      </c>
      <c r="Q6475" t="str">
        <f>VLOOKUP(M6475,lookups!$A$1:$B$7, 2, FALSE)</f>
        <v>rotary screw</v>
      </c>
      <c r="R6475" t="str">
        <f>VLOOKUP(N6475,lookups!$D$1:$E$6, 2, FALSE)</f>
        <v>hucuktlis r</v>
      </c>
      <c r="S6475" t="str">
        <f>VLOOKUP(C6475,lookups!$G$1:$H$3, 2, FALSE)</f>
        <v>smolt</v>
      </c>
    </row>
    <row r="6476" spans="1:19" x14ac:dyDescent="0.25">
      <c r="A6476" s="1">
        <v>34845</v>
      </c>
      <c r="B6476">
        <v>1</v>
      </c>
      <c r="C6476">
        <v>1</v>
      </c>
      <c r="D6476">
        <v>1</v>
      </c>
      <c r="E6476">
        <v>1995</v>
      </c>
      <c r="F6476">
        <v>42</v>
      </c>
      <c r="G6476">
        <v>1</v>
      </c>
      <c r="H6476">
        <v>50</v>
      </c>
      <c r="I6476">
        <v>1.1599999999999999</v>
      </c>
      <c r="J6476">
        <v>1.0402654469999999</v>
      </c>
      <c r="M6476">
        <v>8</v>
      </c>
      <c r="N6476">
        <v>399</v>
      </c>
      <c r="O6476">
        <v>1</v>
      </c>
      <c r="P6476">
        <v>3</v>
      </c>
      <c r="Q6476" t="str">
        <f>VLOOKUP(M6476,lookups!$A$1:$B$7, 2, FALSE)</f>
        <v>rotary screw</v>
      </c>
      <c r="R6476" t="str">
        <f>VLOOKUP(N6476,lookups!$D$1:$E$6, 2, FALSE)</f>
        <v>hucuktlis r</v>
      </c>
      <c r="S6476" t="str">
        <f>VLOOKUP(C6476,lookups!$G$1:$H$3, 2, FALSE)</f>
        <v>smolt</v>
      </c>
    </row>
    <row r="6477" spans="1:19" x14ac:dyDescent="0.25">
      <c r="A6477" s="1">
        <v>34845</v>
      </c>
      <c r="B6477">
        <v>1</v>
      </c>
      <c r="C6477">
        <v>1</v>
      </c>
      <c r="D6477">
        <v>1</v>
      </c>
      <c r="E6477">
        <v>1995</v>
      </c>
      <c r="F6477">
        <v>43</v>
      </c>
      <c r="G6477">
        <v>1</v>
      </c>
      <c r="H6477">
        <v>61</v>
      </c>
      <c r="I6477">
        <v>1.83</v>
      </c>
      <c r="J6477">
        <v>1.641108421</v>
      </c>
      <c r="M6477">
        <v>8</v>
      </c>
      <c r="N6477">
        <v>399</v>
      </c>
      <c r="O6477">
        <v>1</v>
      </c>
      <c r="P6477">
        <v>3</v>
      </c>
      <c r="Q6477" t="str">
        <f>VLOOKUP(M6477,lookups!$A$1:$B$7, 2, FALSE)</f>
        <v>rotary screw</v>
      </c>
      <c r="R6477" t="str">
        <f>VLOOKUP(N6477,lookups!$D$1:$E$6, 2, FALSE)</f>
        <v>hucuktlis r</v>
      </c>
      <c r="S6477" t="str">
        <f>VLOOKUP(C6477,lookups!$G$1:$H$3, 2, FALSE)</f>
        <v>smolt</v>
      </c>
    </row>
    <row r="6478" spans="1:19" x14ac:dyDescent="0.25">
      <c r="A6478" s="1">
        <v>34845</v>
      </c>
      <c r="B6478">
        <v>1</v>
      </c>
      <c r="C6478">
        <v>1</v>
      </c>
      <c r="D6478">
        <v>1</v>
      </c>
      <c r="E6478">
        <v>1995</v>
      </c>
      <c r="F6478">
        <v>44</v>
      </c>
      <c r="G6478">
        <v>1</v>
      </c>
      <c r="H6478">
        <v>55</v>
      </c>
      <c r="I6478">
        <v>1.62</v>
      </c>
      <c r="J6478">
        <v>1.452784504</v>
      </c>
      <c r="M6478">
        <v>8</v>
      </c>
      <c r="N6478">
        <v>399</v>
      </c>
      <c r="O6478">
        <v>1</v>
      </c>
      <c r="P6478">
        <v>3</v>
      </c>
      <c r="Q6478" t="str">
        <f>VLOOKUP(M6478,lookups!$A$1:$B$7, 2, FALSE)</f>
        <v>rotary screw</v>
      </c>
      <c r="R6478" t="str">
        <f>VLOOKUP(N6478,lookups!$D$1:$E$6, 2, FALSE)</f>
        <v>hucuktlis r</v>
      </c>
      <c r="S6478" t="str">
        <f>VLOOKUP(C6478,lookups!$G$1:$H$3, 2, FALSE)</f>
        <v>smolt</v>
      </c>
    </row>
    <row r="6479" spans="1:19" x14ac:dyDescent="0.25">
      <c r="A6479" s="1">
        <v>34845</v>
      </c>
      <c r="B6479">
        <v>1</v>
      </c>
      <c r="C6479">
        <v>1</v>
      </c>
      <c r="D6479">
        <v>1</v>
      </c>
      <c r="E6479">
        <v>1995</v>
      </c>
      <c r="F6479">
        <v>45</v>
      </c>
      <c r="G6479">
        <v>1</v>
      </c>
      <c r="H6479">
        <v>53</v>
      </c>
      <c r="I6479">
        <v>1.47</v>
      </c>
      <c r="J6479">
        <v>1.31826742</v>
      </c>
      <c r="M6479">
        <v>8</v>
      </c>
      <c r="N6479">
        <v>399</v>
      </c>
      <c r="O6479">
        <v>1</v>
      </c>
      <c r="P6479">
        <v>3</v>
      </c>
      <c r="Q6479" t="str">
        <f>VLOOKUP(M6479,lookups!$A$1:$B$7, 2, FALSE)</f>
        <v>rotary screw</v>
      </c>
      <c r="R6479" t="str">
        <f>VLOOKUP(N6479,lookups!$D$1:$E$6, 2, FALSE)</f>
        <v>hucuktlis r</v>
      </c>
      <c r="S6479" t="str">
        <f>VLOOKUP(C6479,lookups!$G$1:$H$3, 2, FALSE)</f>
        <v>smolt</v>
      </c>
    </row>
    <row r="6480" spans="1:19" x14ac:dyDescent="0.25">
      <c r="A6480" s="1">
        <v>34845</v>
      </c>
      <c r="B6480">
        <v>1</v>
      </c>
      <c r="C6480">
        <v>1</v>
      </c>
      <c r="D6480">
        <v>1</v>
      </c>
      <c r="E6480">
        <v>1995</v>
      </c>
      <c r="F6480">
        <v>46</v>
      </c>
      <c r="G6480">
        <v>1</v>
      </c>
      <c r="H6480">
        <v>52</v>
      </c>
      <c r="I6480">
        <v>1.53</v>
      </c>
      <c r="J6480">
        <v>1.3720742530000001</v>
      </c>
      <c r="M6480">
        <v>8</v>
      </c>
      <c r="N6480">
        <v>399</v>
      </c>
      <c r="O6480">
        <v>1</v>
      </c>
      <c r="P6480">
        <v>3</v>
      </c>
      <c r="Q6480" t="str">
        <f>VLOOKUP(M6480,lookups!$A$1:$B$7, 2, FALSE)</f>
        <v>rotary screw</v>
      </c>
      <c r="R6480" t="str">
        <f>VLOOKUP(N6480,lookups!$D$1:$E$6, 2, FALSE)</f>
        <v>hucuktlis r</v>
      </c>
      <c r="S6480" t="str">
        <f>VLOOKUP(C6480,lookups!$G$1:$H$3, 2, FALSE)</f>
        <v>smolt</v>
      </c>
    </row>
    <row r="6481" spans="1:19" x14ac:dyDescent="0.25">
      <c r="A6481" s="1">
        <v>34845</v>
      </c>
      <c r="B6481">
        <v>1</v>
      </c>
      <c r="C6481">
        <v>1</v>
      </c>
      <c r="D6481">
        <v>1</v>
      </c>
      <c r="E6481">
        <v>1995</v>
      </c>
      <c r="F6481">
        <v>47</v>
      </c>
      <c r="G6481">
        <v>1</v>
      </c>
      <c r="H6481">
        <v>55</v>
      </c>
      <c r="I6481">
        <v>1.61</v>
      </c>
      <c r="J6481">
        <v>1.443816698</v>
      </c>
      <c r="M6481">
        <v>8</v>
      </c>
      <c r="N6481">
        <v>399</v>
      </c>
      <c r="O6481">
        <v>1</v>
      </c>
      <c r="P6481">
        <v>3</v>
      </c>
      <c r="Q6481" t="str">
        <f>VLOOKUP(M6481,lookups!$A$1:$B$7, 2, FALSE)</f>
        <v>rotary screw</v>
      </c>
      <c r="R6481" t="str">
        <f>VLOOKUP(N6481,lookups!$D$1:$E$6, 2, FALSE)</f>
        <v>hucuktlis r</v>
      </c>
      <c r="S6481" t="str">
        <f>VLOOKUP(C6481,lookups!$G$1:$H$3, 2, FALSE)</f>
        <v>smolt</v>
      </c>
    </row>
    <row r="6482" spans="1:19" x14ac:dyDescent="0.25">
      <c r="A6482" s="1">
        <v>34845</v>
      </c>
      <c r="B6482">
        <v>1</v>
      </c>
      <c r="C6482">
        <v>1</v>
      </c>
      <c r="D6482">
        <v>1</v>
      </c>
      <c r="E6482">
        <v>1995</v>
      </c>
      <c r="F6482">
        <v>48</v>
      </c>
      <c r="G6482">
        <v>1</v>
      </c>
      <c r="H6482">
        <v>52</v>
      </c>
      <c r="I6482">
        <v>1.57</v>
      </c>
      <c r="J6482">
        <v>1.4079454760000001</v>
      </c>
      <c r="M6482">
        <v>8</v>
      </c>
      <c r="N6482">
        <v>399</v>
      </c>
      <c r="O6482">
        <v>1</v>
      </c>
      <c r="P6482">
        <v>3</v>
      </c>
      <c r="Q6482" t="str">
        <f>VLOOKUP(M6482,lookups!$A$1:$B$7, 2, FALSE)</f>
        <v>rotary screw</v>
      </c>
      <c r="R6482" t="str">
        <f>VLOOKUP(N6482,lookups!$D$1:$E$6, 2, FALSE)</f>
        <v>hucuktlis r</v>
      </c>
      <c r="S6482" t="str">
        <f>VLOOKUP(C6482,lookups!$G$1:$H$3, 2, FALSE)</f>
        <v>smolt</v>
      </c>
    </row>
    <row r="6483" spans="1:19" x14ac:dyDescent="0.25">
      <c r="A6483" s="1">
        <v>34845</v>
      </c>
      <c r="B6483">
        <v>1</v>
      </c>
      <c r="C6483">
        <v>1</v>
      </c>
      <c r="D6483">
        <v>1</v>
      </c>
      <c r="E6483">
        <v>1995</v>
      </c>
      <c r="F6483">
        <v>49</v>
      </c>
      <c r="G6483">
        <v>1</v>
      </c>
      <c r="H6483">
        <v>55</v>
      </c>
      <c r="I6483">
        <v>1.65</v>
      </c>
      <c r="J6483">
        <v>1.4796879199999999</v>
      </c>
      <c r="M6483">
        <v>8</v>
      </c>
      <c r="N6483">
        <v>399</v>
      </c>
      <c r="O6483">
        <v>1</v>
      </c>
      <c r="P6483">
        <v>3</v>
      </c>
      <c r="Q6483" t="str">
        <f>VLOOKUP(M6483,lookups!$A$1:$B$7, 2, FALSE)</f>
        <v>rotary screw</v>
      </c>
      <c r="R6483" t="str">
        <f>VLOOKUP(N6483,lookups!$D$1:$E$6, 2, FALSE)</f>
        <v>hucuktlis r</v>
      </c>
      <c r="S6483" t="str">
        <f>VLOOKUP(C6483,lookups!$G$1:$H$3, 2, FALSE)</f>
        <v>smolt</v>
      </c>
    </row>
    <row r="6484" spans="1:19" x14ac:dyDescent="0.25">
      <c r="A6484" s="1">
        <v>34845</v>
      </c>
      <c r="B6484">
        <v>1</v>
      </c>
      <c r="C6484">
        <v>1</v>
      </c>
      <c r="D6484">
        <v>1</v>
      </c>
      <c r="E6484">
        <v>1995</v>
      </c>
      <c r="F6484">
        <v>50</v>
      </c>
      <c r="G6484">
        <v>1</v>
      </c>
      <c r="H6484">
        <v>53</v>
      </c>
      <c r="I6484">
        <v>1.47</v>
      </c>
      <c r="J6484">
        <v>1.31826742</v>
      </c>
      <c r="M6484">
        <v>8</v>
      </c>
      <c r="N6484">
        <v>399</v>
      </c>
      <c r="O6484">
        <v>1</v>
      </c>
      <c r="P6484">
        <v>3</v>
      </c>
      <c r="Q6484" t="str">
        <f>VLOOKUP(M6484,lookups!$A$1:$B$7, 2, FALSE)</f>
        <v>rotary screw</v>
      </c>
      <c r="R6484" t="str">
        <f>VLOOKUP(N6484,lookups!$D$1:$E$6, 2, FALSE)</f>
        <v>hucuktlis r</v>
      </c>
      <c r="S6484" t="str">
        <f>VLOOKUP(C6484,lookups!$G$1:$H$3, 2, FALSE)</f>
        <v>smolt</v>
      </c>
    </row>
    <row r="6485" spans="1:19" x14ac:dyDescent="0.25">
      <c r="A6485" s="1">
        <v>34845</v>
      </c>
      <c r="B6485">
        <v>1</v>
      </c>
      <c r="C6485">
        <v>1</v>
      </c>
      <c r="D6485">
        <v>1</v>
      </c>
      <c r="E6485">
        <v>1995</v>
      </c>
      <c r="F6485">
        <v>51</v>
      </c>
      <c r="G6485">
        <v>1</v>
      </c>
      <c r="H6485">
        <v>52</v>
      </c>
      <c r="I6485">
        <v>1.31</v>
      </c>
      <c r="J6485">
        <v>1.174782531</v>
      </c>
      <c r="M6485">
        <v>8</v>
      </c>
      <c r="N6485">
        <v>399</v>
      </c>
      <c r="O6485">
        <v>1</v>
      </c>
      <c r="P6485">
        <v>3</v>
      </c>
      <c r="Q6485" t="str">
        <f>VLOOKUP(M6485,lookups!$A$1:$B$7, 2, FALSE)</f>
        <v>rotary screw</v>
      </c>
      <c r="R6485" t="str">
        <f>VLOOKUP(N6485,lookups!$D$1:$E$6, 2, FALSE)</f>
        <v>hucuktlis r</v>
      </c>
      <c r="S6485" t="str">
        <f>VLOOKUP(C6485,lookups!$G$1:$H$3, 2, FALSE)</f>
        <v>smolt</v>
      </c>
    </row>
    <row r="6486" spans="1:19" x14ac:dyDescent="0.25">
      <c r="A6486" s="1">
        <v>34846</v>
      </c>
      <c r="B6486">
        <v>1</v>
      </c>
      <c r="C6486">
        <v>1</v>
      </c>
      <c r="D6486">
        <v>1</v>
      </c>
      <c r="E6486">
        <v>1995</v>
      </c>
      <c r="F6486">
        <v>1</v>
      </c>
      <c r="G6486">
        <v>1</v>
      </c>
      <c r="H6486">
        <v>53</v>
      </c>
      <c r="I6486">
        <v>1.47</v>
      </c>
      <c r="J6486">
        <v>1.31826742</v>
      </c>
      <c r="M6486">
        <v>8</v>
      </c>
      <c r="N6486">
        <v>399</v>
      </c>
      <c r="O6486">
        <v>1</v>
      </c>
      <c r="P6486">
        <v>3</v>
      </c>
      <c r="Q6486" t="str">
        <f>VLOOKUP(M6486,lookups!$A$1:$B$7, 2, FALSE)</f>
        <v>rotary screw</v>
      </c>
      <c r="R6486" t="str">
        <f>VLOOKUP(N6486,lookups!$D$1:$E$6, 2, FALSE)</f>
        <v>hucuktlis r</v>
      </c>
      <c r="S6486" t="str">
        <f>VLOOKUP(C6486,lookups!$G$1:$H$3, 2, FALSE)</f>
        <v>smolt</v>
      </c>
    </row>
    <row r="6487" spans="1:19" x14ac:dyDescent="0.25">
      <c r="A6487" s="1">
        <v>34846</v>
      </c>
      <c r="B6487">
        <v>1</v>
      </c>
      <c r="C6487">
        <v>1</v>
      </c>
      <c r="D6487">
        <v>1</v>
      </c>
      <c r="E6487">
        <v>1995</v>
      </c>
      <c r="F6487">
        <v>2</v>
      </c>
      <c r="G6487">
        <v>1</v>
      </c>
      <c r="H6487">
        <v>51</v>
      </c>
      <c r="I6487">
        <v>1.27</v>
      </c>
      <c r="J6487">
        <v>1.138911308</v>
      </c>
      <c r="M6487">
        <v>8</v>
      </c>
      <c r="N6487">
        <v>399</v>
      </c>
      <c r="O6487">
        <v>1</v>
      </c>
      <c r="P6487">
        <v>3</v>
      </c>
      <c r="Q6487" t="str">
        <f>VLOOKUP(M6487,lookups!$A$1:$B$7, 2, FALSE)</f>
        <v>rotary screw</v>
      </c>
      <c r="R6487" t="str">
        <f>VLOOKUP(N6487,lookups!$D$1:$E$6, 2, FALSE)</f>
        <v>hucuktlis r</v>
      </c>
      <c r="S6487" t="str">
        <f>VLOOKUP(C6487,lookups!$G$1:$H$3, 2, FALSE)</f>
        <v>smolt</v>
      </c>
    </row>
    <row r="6488" spans="1:19" x14ac:dyDescent="0.25">
      <c r="A6488" s="1">
        <v>34846</v>
      </c>
      <c r="B6488">
        <v>1</v>
      </c>
      <c r="C6488">
        <v>1</v>
      </c>
      <c r="D6488">
        <v>1</v>
      </c>
      <c r="E6488">
        <v>1995</v>
      </c>
      <c r="F6488">
        <v>3</v>
      </c>
      <c r="G6488">
        <v>1</v>
      </c>
      <c r="H6488">
        <v>58</v>
      </c>
      <c r="I6488">
        <v>1.89</v>
      </c>
      <c r="J6488">
        <v>1.6949152540000001</v>
      </c>
      <c r="M6488">
        <v>8</v>
      </c>
      <c r="N6488">
        <v>399</v>
      </c>
      <c r="O6488">
        <v>1</v>
      </c>
      <c r="P6488">
        <v>3</v>
      </c>
      <c r="Q6488" t="str">
        <f>VLOOKUP(M6488,lookups!$A$1:$B$7, 2, FALSE)</f>
        <v>rotary screw</v>
      </c>
      <c r="R6488" t="str">
        <f>VLOOKUP(N6488,lookups!$D$1:$E$6, 2, FALSE)</f>
        <v>hucuktlis r</v>
      </c>
      <c r="S6488" t="str">
        <f>VLOOKUP(C6488,lookups!$G$1:$H$3, 2, FALSE)</f>
        <v>smolt</v>
      </c>
    </row>
    <row r="6489" spans="1:19" x14ac:dyDescent="0.25">
      <c r="A6489" s="1">
        <v>34846</v>
      </c>
      <c r="B6489">
        <v>1</v>
      </c>
      <c r="C6489">
        <v>1</v>
      </c>
      <c r="D6489">
        <v>1</v>
      </c>
      <c r="E6489">
        <v>1995</v>
      </c>
      <c r="F6489">
        <v>4</v>
      </c>
      <c r="G6489">
        <v>1</v>
      </c>
      <c r="H6489">
        <v>52</v>
      </c>
      <c r="I6489">
        <v>1.37</v>
      </c>
      <c r="J6489">
        <v>1.2285893640000001</v>
      </c>
      <c r="M6489">
        <v>8</v>
      </c>
      <c r="N6489">
        <v>399</v>
      </c>
      <c r="O6489">
        <v>1</v>
      </c>
      <c r="P6489">
        <v>3</v>
      </c>
      <c r="Q6489" t="str">
        <f>VLOOKUP(M6489,lookups!$A$1:$B$7, 2, FALSE)</f>
        <v>rotary screw</v>
      </c>
      <c r="R6489" t="str">
        <f>VLOOKUP(N6489,lookups!$D$1:$E$6, 2, FALSE)</f>
        <v>hucuktlis r</v>
      </c>
      <c r="S6489" t="str">
        <f>VLOOKUP(C6489,lookups!$G$1:$H$3, 2, FALSE)</f>
        <v>smolt</v>
      </c>
    </row>
    <row r="6490" spans="1:19" x14ac:dyDescent="0.25">
      <c r="A6490" s="1">
        <v>34846</v>
      </c>
      <c r="B6490">
        <v>1</v>
      </c>
      <c r="C6490">
        <v>1</v>
      </c>
      <c r="D6490">
        <v>1</v>
      </c>
      <c r="E6490">
        <v>1995</v>
      </c>
      <c r="F6490">
        <v>5</v>
      </c>
      <c r="G6490">
        <v>1</v>
      </c>
      <c r="H6490">
        <v>58</v>
      </c>
      <c r="I6490">
        <v>1.84</v>
      </c>
      <c r="J6490">
        <v>1.6500762259999999</v>
      </c>
      <c r="M6490">
        <v>8</v>
      </c>
      <c r="N6490">
        <v>399</v>
      </c>
      <c r="O6490">
        <v>1</v>
      </c>
      <c r="P6490">
        <v>3</v>
      </c>
      <c r="Q6490" t="str">
        <f>VLOOKUP(M6490,lookups!$A$1:$B$7, 2, FALSE)</f>
        <v>rotary screw</v>
      </c>
      <c r="R6490" t="str">
        <f>VLOOKUP(N6490,lookups!$D$1:$E$6, 2, FALSE)</f>
        <v>hucuktlis r</v>
      </c>
      <c r="S6490" t="str">
        <f>VLOOKUP(C6490,lookups!$G$1:$H$3, 2, FALSE)</f>
        <v>smolt</v>
      </c>
    </row>
    <row r="6491" spans="1:19" x14ac:dyDescent="0.25">
      <c r="A6491" s="1">
        <v>34846</v>
      </c>
      <c r="B6491">
        <v>1</v>
      </c>
      <c r="C6491">
        <v>1</v>
      </c>
      <c r="D6491">
        <v>1</v>
      </c>
      <c r="E6491">
        <v>1995</v>
      </c>
      <c r="F6491">
        <v>6</v>
      </c>
      <c r="G6491">
        <v>1</v>
      </c>
      <c r="H6491">
        <v>53</v>
      </c>
      <c r="I6491">
        <v>1.48</v>
      </c>
      <c r="J6491">
        <v>1.327235226</v>
      </c>
      <c r="M6491">
        <v>8</v>
      </c>
      <c r="N6491">
        <v>399</v>
      </c>
      <c r="O6491">
        <v>1</v>
      </c>
      <c r="P6491">
        <v>3</v>
      </c>
      <c r="Q6491" t="str">
        <f>VLOOKUP(M6491,lookups!$A$1:$B$7, 2, FALSE)</f>
        <v>rotary screw</v>
      </c>
      <c r="R6491" t="str">
        <f>VLOOKUP(N6491,lookups!$D$1:$E$6, 2, FALSE)</f>
        <v>hucuktlis r</v>
      </c>
      <c r="S6491" t="str">
        <f>VLOOKUP(C6491,lookups!$G$1:$H$3, 2, FALSE)</f>
        <v>smolt</v>
      </c>
    </row>
    <row r="6492" spans="1:19" x14ac:dyDescent="0.25">
      <c r="A6492" s="1">
        <v>34846</v>
      </c>
      <c r="B6492">
        <v>1</v>
      </c>
      <c r="C6492">
        <v>1</v>
      </c>
      <c r="D6492">
        <v>1</v>
      </c>
      <c r="E6492">
        <v>1995</v>
      </c>
      <c r="F6492">
        <v>7</v>
      </c>
      <c r="G6492">
        <v>1</v>
      </c>
      <c r="H6492">
        <v>53</v>
      </c>
      <c r="I6492">
        <v>1.4</v>
      </c>
      <c r="J6492">
        <v>1.2554927810000001</v>
      </c>
      <c r="M6492">
        <v>8</v>
      </c>
      <c r="N6492">
        <v>399</v>
      </c>
      <c r="O6492">
        <v>1</v>
      </c>
      <c r="P6492">
        <v>3</v>
      </c>
      <c r="Q6492" t="str">
        <f>VLOOKUP(M6492,lookups!$A$1:$B$7, 2, FALSE)</f>
        <v>rotary screw</v>
      </c>
      <c r="R6492" t="str">
        <f>VLOOKUP(N6492,lookups!$D$1:$E$6, 2, FALSE)</f>
        <v>hucuktlis r</v>
      </c>
      <c r="S6492" t="str">
        <f>VLOOKUP(C6492,lookups!$G$1:$H$3, 2, FALSE)</f>
        <v>smolt</v>
      </c>
    </row>
    <row r="6493" spans="1:19" x14ac:dyDescent="0.25">
      <c r="A6493" s="1">
        <v>34846</v>
      </c>
      <c r="B6493">
        <v>1</v>
      </c>
      <c r="C6493">
        <v>1</v>
      </c>
      <c r="D6493">
        <v>1</v>
      </c>
      <c r="E6493">
        <v>1995</v>
      </c>
      <c r="F6493">
        <v>8</v>
      </c>
      <c r="G6493">
        <v>1</v>
      </c>
      <c r="H6493">
        <v>48</v>
      </c>
      <c r="I6493">
        <v>1.1100000000000001</v>
      </c>
      <c r="J6493">
        <v>0.99542641899999995</v>
      </c>
      <c r="M6493">
        <v>8</v>
      </c>
      <c r="N6493">
        <v>399</v>
      </c>
      <c r="O6493">
        <v>1</v>
      </c>
      <c r="P6493">
        <v>3</v>
      </c>
      <c r="Q6493" t="str">
        <f>VLOOKUP(M6493,lookups!$A$1:$B$7, 2, FALSE)</f>
        <v>rotary screw</v>
      </c>
      <c r="R6493" t="str">
        <f>VLOOKUP(N6493,lookups!$D$1:$E$6, 2, FALSE)</f>
        <v>hucuktlis r</v>
      </c>
      <c r="S6493" t="str">
        <f>VLOOKUP(C6493,lookups!$G$1:$H$3, 2, FALSE)</f>
        <v>smolt</v>
      </c>
    </row>
    <row r="6494" spans="1:19" x14ac:dyDescent="0.25">
      <c r="A6494" s="1">
        <v>34846</v>
      </c>
      <c r="B6494">
        <v>1</v>
      </c>
      <c r="C6494">
        <v>1</v>
      </c>
      <c r="D6494">
        <v>1</v>
      </c>
      <c r="E6494">
        <v>1995</v>
      </c>
      <c r="F6494">
        <v>9</v>
      </c>
      <c r="G6494">
        <v>1</v>
      </c>
      <c r="H6494">
        <v>57</v>
      </c>
      <c r="I6494">
        <v>1.76</v>
      </c>
      <c r="J6494">
        <v>1.5783337820000001</v>
      </c>
      <c r="M6494">
        <v>8</v>
      </c>
      <c r="N6494">
        <v>399</v>
      </c>
      <c r="O6494">
        <v>1</v>
      </c>
      <c r="P6494">
        <v>3</v>
      </c>
      <c r="Q6494" t="str">
        <f>VLOOKUP(M6494,lookups!$A$1:$B$7, 2, FALSE)</f>
        <v>rotary screw</v>
      </c>
      <c r="R6494" t="str">
        <f>VLOOKUP(N6494,lookups!$D$1:$E$6, 2, FALSE)</f>
        <v>hucuktlis r</v>
      </c>
      <c r="S6494" t="str">
        <f>VLOOKUP(C6494,lookups!$G$1:$H$3, 2, FALSE)</f>
        <v>smolt</v>
      </c>
    </row>
    <row r="6495" spans="1:19" x14ac:dyDescent="0.25">
      <c r="A6495" s="1">
        <v>34846</v>
      </c>
      <c r="B6495">
        <v>1</v>
      </c>
      <c r="C6495">
        <v>1</v>
      </c>
      <c r="D6495">
        <v>1</v>
      </c>
      <c r="E6495">
        <v>1995</v>
      </c>
      <c r="F6495">
        <v>10</v>
      </c>
      <c r="G6495">
        <v>1</v>
      </c>
      <c r="H6495">
        <v>50</v>
      </c>
      <c r="I6495">
        <v>1.29</v>
      </c>
      <c r="J6495">
        <v>1.15684692</v>
      </c>
      <c r="M6495">
        <v>8</v>
      </c>
      <c r="N6495">
        <v>399</v>
      </c>
      <c r="O6495">
        <v>1</v>
      </c>
      <c r="P6495">
        <v>3</v>
      </c>
      <c r="Q6495" t="str">
        <f>VLOOKUP(M6495,lookups!$A$1:$B$7, 2, FALSE)</f>
        <v>rotary screw</v>
      </c>
      <c r="R6495" t="str">
        <f>VLOOKUP(N6495,lookups!$D$1:$E$6, 2, FALSE)</f>
        <v>hucuktlis r</v>
      </c>
      <c r="S6495" t="str">
        <f>VLOOKUP(C6495,lookups!$G$1:$H$3, 2, FALSE)</f>
        <v>smolt</v>
      </c>
    </row>
    <row r="6496" spans="1:19" x14ac:dyDescent="0.25">
      <c r="A6496" s="1">
        <v>34846</v>
      </c>
      <c r="B6496">
        <v>1</v>
      </c>
      <c r="C6496">
        <v>1</v>
      </c>
      <c r="D6496">
        <v>1</v>
      </c>
      <c r="E6496">
        <v>1995</v>
      </c>
      <c r="F6496">
        <v>11</v>
      </c>
      <c r="G6496">
        <v>1</v>
      </c>
      <c r="H6496">
        <v>54</v>
      </c>
      <c r="I6496">
        <v>1.5</v>
      </c>
      <c r="J6496">
        <v>1.345170837</v>
      </c>
      <c r="M6496">
        <v>8</v>
      </c>
      <c r="N6496">
        <v>399</v>
      </c>
      <c r="O6496">
        <v>1</v>
      </c>
      <c r="P6496">
        <v>3</v>
      </c>
      <c r="Q6496" t="str">
        <f>VLOOKUP(M6496,lookups!$A$1:$B$7, 2, FALSE)</f>
        <v>rotary screw</v>
      </c>
      <c r="R6496" t="str">
        <f>VLOOKUP(N6496,lookups!$D$1:$E$6, 2, FALSE)</f>
        <v>hucuktlis r</v>
      </c>
      <c r="S6496" t="str">
        <f>VLOOKUP(C6496,lookups!$G$1:$H$3, 2, FALSE)</f>
        <v>smolt</v>
      </c>
    </row>
    <row r="6497" spans="1:19" x14ac:dyDescent="0.25">
      <c r="A6497" s="1">
        <v>34846</v>
      </c>
      <c r="B6497">
        <v>1</v>
      </c>
      <c r="C6497">
        <v>1</v>
      </c>
      <c r="D6497">
        <v>1</v>
      </c>
      <c r="E6497">
        <v>1995</v>
      </c>
      <c r="F6497">
        <v>12</v>
      </c>
      <c r="G6497">
        <v>1</v>
      </c>
      <c r="H6497">
        <v>53</v>
      </c>
      <c r="I6497">
        <v>1.43</v>
      </c>
      <c r="J6497">
        <v>1.282396198</v>
      </c>
      <c r="M6497">
        <v>8</v>
      </c>
      <c r="N6497">
        <v>399</v>
      </c>
      <c r="O6497">
        <v>1</v>
      </c>
      <c r="P6497">
        <v>3</v>
      </c>
      <c r="Q6497" t="str">
        <f>VLOOKUP(M6497,lookups!$A$1:$B$7, 2, FALSE)</f>
        <v>rotary screw</v>
      </c>
      <c r="R6497" t="str">
        <f>VLOOKUP(N6497,lookups!$D$1:$E$6, 2, FALSE)</f>
        <v>hucuktlis r</v>
      </c>
      <c r="S6497" t="str">
        <f>VLOOKUP(C6497,lookups!$G$1:$H$3, 2, FALSE)</f>
        <v>smolt</v>
      </c>
    </row>
    <row r="6498" spans="1:19" x14ac:dyDescent="0.25">
      <c r="A6498" s="1">
        <v>34846</v>
      </c>
      <c r="B6498">
        <v>1</v>
      </c>
      <c r="C6498">
        <v>1</v>
      </c>
      <c r="D6498">
        <v>1</v>
      </c>
      <c r="E6498">
        <v>1995</v>
      </c>
      <c r="F6498">
        <v>13</v>
      </c>
      <c r="G6498">
        <v>1</v>
      </c>
      <c r="H6498">
        <v>54</v>
      </c>
      <c r="I6498">
        <v>1.64</v>
      </c>
      <c r="J6498">
        <v>1.470720115</v>
      </c>
      <c r="M6498">
        <v>8</v>
      </c>
      <c r="N6498">
        <v>399</v>
      </c>
      <c r="O6498">
        <v>1</v>
      </c>
      <c r="P6498">
        <v>3</v>
      </c>
      <c r="Q6498" t="str">
        <f>VLOOKUP(M6498,lookups!$A$1:$B$7, 2, FALSE)</f>
        <v>rotary screw</v>
      </c>
      <c r="R6498" t="str">
        <f>VLOOKUP(N6498,lookups!$D$1:$E$6, 2, FALSE)</f>
        <v>hucuktlis r</v>
      </c>
      <c r="S6498" t="str">
        <f>VLOOKUP(C6498,lookups!$G$1:$H$3, 2, FALSE)</f>
        <v>smolt</v>
      </c>
    </row>
    <row r="6499" spans="1:19" x14ac:dyDescent="0.25">
      <c r="A6499" s="1">
        <v>34846</v>
      </c>
      <c r="B6499">
        <v>1</v>
      </c>
      <c r="C6499">
        <v>1</v>
      </c>
      <c r="D6499">
        <v>1</v>
      </c>
      <c r="E6499">
        <v>1995</v>
      </c>
      <c r="F6499">
        <v>14</v>
      </c>
      <c r="G6499">
        <v>1</v>
      </c>
      <c r="H6499">
        <v>53</v>
      </c>
      <c r="I6499">
        <v>1.46</v>
      </c>
      <c r="J6499">
        <v>1.3092996139999999</v>
      </c>
      <c r="M6499">
        <v>8</v>
      </c>
      <c r="N6499">
        <v>399</v>
      </c>
      <c r="O6499">
        <v>1</v>
      </c>
      <c r="P6499">
        <v>3</v>
      </c>
      <c r="Q6499" t="str">
        <f>VLOOKUP(M6499,lookups!$A$1:$B$7, 2, FALSE)</f>
        <v>rotary screw</v>
      </c>
      <c r="R6499" t="str">
        <f>VLOOKUP(N6499,lookups!$D$1:$E$6, 2, FALSE)</f>
        <v>hucuktlis r</v>
      </c>
      <c r="S6499" t="str">
        <f>VLOOKUP(C6499,lookups!$G$1:$H$3, 2, FALSE)</f>
        <v>smolt</v>
      </c>
    </row>
    <row r="6500" spans="1:19" x14ac:dyDescent="0.25">
      <c r="A6500" s="1">
        <v>34846</v>
      </c>
      <c r="B6500">
        <v>1</v>
      </c>
      <c r="C6500">
        <v>1</v>
      </c>
      <c r="D6500">
        <v>1</v>
      </c>
      <c r="E6500">
        <v>1995</v>
      </c>
      <c r="F6500">
        <v>15</v>
      </c>
      <c r="G6500">
        <v>1</v>
      </c>
      <c r="H6500">
        <v>54</v>
      </c>
      <c r="I6500">
        <v>1.5</v>
      </c>
      <c r="J6500">
        <v>1.345170837</v>
      </c>
      <c r="M6500">
        <v>8</v>
      </c>
      <c r="N6500">
        <v>399</v>
      </c>
      <c r="O6500">
        <v>1</v>
      </c>
      <c r="P6500">
        <v>3</v>
      </c>
      <c r="Q6500" t="str">
        <f>VLOOKUP(M6500,lookups!$A$1:$B$7, 2, FALSE)</f>
        <v>rotary screw</v>
      </c>
      <c r="R6500" t="str">
        <f>VLOOKUP(N6500,lookups!$D$1:$E$6, 2, FALSE)</f>
        <v>hucuktlis r</v>
      </c>
      <c r="S6500" t="str">
        <f>VLOOKUP(C6500,lookups!$G$1:$H$3, 2, FALSE)</f>
        <v>smolt</v>
      </c>
    </row>
    <row r="6501" spans="1:19" x14ac:dyDescent="0.25">
      <c r="A6501" s="1">
        <v>34846</v>
      </c>
      <c r="B6501">
        <v>1</v>
      </c>
      <c r="C6501">
        <v>1</v>
      </c>
      <c r="D6501">
        <v>1</v>
      </c>
      <c r="E6501">
        <v>1995</v>
      </c>
      <c r="F6501">
        <v>16</v>
      </c>
      <c r="G6501">
        <v>1</v>
      </c>
      <c r="H6501">
        <v>54</v>
      </c>
      <c r="I6501">
        <v>1.68</v>
      </c>
      <c r="J6501">
        <v>1.5065913369999999</v>
      </c>
      <c r="M6501">
        <v>8</v>
      </c>
      <c r="N6501">
        <v>399</v>
      </c>
      <c r="O6501">
        <v>1</v>
      </c>
      <c r="P6501">
        <v>3</v>
      </c>
      <c r="Q6501" t="str">
        <f>VLOOKUP(M6501,lookups!$A$1:$B$7, 2, FALSE)</f>
        <v>rotary screw</v>
      </c>
      <c r="R6501" t="str">
        <f>VLOOKUP(N6501,lookups!$D$1:$E$6, 2, FALSE)</f>
        <v>hucuktlis r</v>
      </c>
      <c r="S6501" t="str">
        <f>VLOOKUP(C6501,lookups!$G$1:$H$3, 2, FALSE)</f>
        <v>smolt</v>
      </c>
    </row>
    <row r="6502" spans="1:19" x14ac:dyDescent="0.25">
      <c r="A6502" s="1">
        <v>34846</v>
      </c>
      <c r="B6502">
        <v>1</v>
      </c>
      <c r="C6502">
        <v>1</v>
      </c>
      <c r="D6502">
        <v>1</v>
      </c>
      <c r="E6502">
        <v>1995</v>
      </c>
      <c r="F6502">
        <v>17</v>
      </c>
      <c r="G6502">
        <v>1</v>
      </c>
      <c r="H6502">
        <v>57</v>
      </c>
      <c r="I6502">
        <v>1.81</v>
      </c>
      <c r="J6502">
        <v>1.62317281</v>
      </c>
      <c r="M6502">
        <v>8</v>
      </c>
      <c r="N6502">
        <v>399</v>
      </c>
      <c r="O6502">
        <v>1</v>
      </c>
      <c r="P6502">
        <v>3</v>
      </c>
      <c r="Q6502" t="str">
        <f>VLOOKUP(M6502,lookups!$A$1:$B$7, 2, FALSE)</f>
        <v>rotary screw</v>
      </c>
      <c r="R6502" t="str">
        <f>VLOOKUP(N6502,lookups!$D$1:$E$6, 2, FALSE)</f>
        <v>hucuktlis r</v>
      </c>
      <c r="S6502" t="str">
        <f>VLOOKUP(C6502,lookups!$G$1:$H$3, 2, FALSE)</f>
        <v>smolt</v>
      </c>
    </row>
    <row r="6503" spans="1:19" x14ac:dyDescent="0.25">
      <c r="A6503" s="1">
        <v>34846</v>
      </c>
      <c r="B6503">
        <v>1</v>
      </c>
      <c r="C6503">
        <v>1</v>
      </c>
      <c r="D6503">
        <v>1</v>
      </c>
      <c r="E6503">
        <v>1995</v>
      </c>
      <c r="F6503">
        <v>18</v>
      </c>
      <c r="G6503">
        <v>1</v>
      </c>
      <c r="H6503">
        <v>53</v>
      </c>
      <c r="I6503">
        <v>1.57</v>
      </c>
      <c r="J6503">
        <v>1.4079454760000001</v>
      </c>
      <c r="M6503">
        <v>8</v>
      </c>
      <c r="N6503">
        <v>399</v>
      </c>
      <c r="O6503">
        <v>1</v>
      </c>
      <c r="P6503">
        <v>3</v>
      </c>
      <c r="Q6503" t="str">
        <f>VLOOKUP(M6503,lookups!$A$1:$B$7, 2, FALSE)</f>
        <v>rotary screw</v>
      </c>
      <c r="R6503" t="str">
        <f>VLOOKUP(N6503,lookups!$D$1:$E$6, 2, FALSE)</f>
        <v>hucuktlis r</v>
      </c>
      <c r="S6503" t="str">
        <f>VLOOKUP(C6503,lookups!$G$1:$H$3, 2, FALSE)</f>
        <v>smolt</v>
      </c>
    </row>
    <row r="6504" spans="1:19" x14ac:dyDescent="0.25">
      <c r="A6504" s="1">
        <v>34846</v>
      </c>
      <c r="B6504">
        <v>1</v>
      </c>
      <c r="C6504">
        <v>1</v>
      </c>
      <c r="D6504">
        <v>1</v>
      </c>
      <c r="E6504">
        <v>1995</v>
      </c>
      <c r="F6504">
        <v>19</v>
      </c>
      <c r="G6504">
        <v>1</v>
      </c>
      <c r="H6504">
        <v>52</v>
      </c>
      <c r="I6504">
        <v>1.41</v>
      </c>
      <c r="J6504">
        <v>1.264460586</v>
      </c>
      <c r="M6504">
        <v>8</v>
      </c>
      <c r="N6504">
        <v>399</v>
      </c>
      <c r="O6504">
        <v>1</v>
      </c>
      <c r="P6504">
        <v>3</v>
      </c>
      <c r="Q6504" t="str">
        <f>VLOOKUP(M6504,lookups!$A$1:$B$7, 2, FALSE)</f>
        <v>rotary screw</v>
      </c>
      <c r="R6504" t="str">
        <f>VLOOKUP(N6504,lookups!$D$1:$E$6, 2, FALSE)</f>
        <v>hucuktlis r</v>
      </c>
      <c r="S6504" t="str">
        <f>VLOOKUP(C6504,lookups!$G$1:$H$3, 2, FALSE)</f>
        <v>smolt</v>
      </c>
    </row>
    <row r="6505" spans="1:19" x14ac:dyDescent="0.25">
      <c r="A6505" s="1">
        <v>34846</v>
      </c>
      <c r="B6505">
        <v>1</v>
      </c>
      <c r="C6505">
        <v>1</v>
      </c>
      <c r="D6505">
        <v>1</v>
      </c>
      <c r="E6505">
        <v>1995</v>
      </c>
      <c r="F6505">
        <v>20</v>
      </c>
      <c r="G6505">
        <v>1</v>
      </c>
      <c r="H6505">
        <v>55</v>
      </c>
      <c r="I6505">
        <v>1.67</v>
      </c>
      <c r="J6505">
        <v>1.497623532</v>
      </c>
      <c r="M6505">
        <v>8</v>
      </c>
      <c r="N6505">
        <v>399</v>
      </c>
      <c r="O6505">
        <v>1</v>
      </c>
      <c r="P6505">
        <v>3</v>
      </c>
      <c r="Q6505" t="str">
        <f>VLOOKUP(M6505,lookups!$A$1:$B$7, 2, FALSE)</f>
        <v>rotary screw</v>
      </c>
      <c r="R6505" t="str">
        <f>VLOOKUP(N6505,lookups!$D$1:$E$6, 2, FALSE)</f>
        <v>hucuktlis r</v>
      </c>
      <c r="S6505" t="str">
        <f>VLOOKUP(C6505,lookups!$G$1:$H$3, 2, FALSE)</f>
        <v>smolt</v>
      </c>
    </row>
    <row r="6506" spans="1:19" x14ac:dyDescent="0.25">
      <c r="A6506" s="1">
        <v>34846</v>
      </c>
      <c r="B6506">
        <v>1</v>
      </c>
      <c r="C6506">
        <v>1</v>
      </c>
      <c r="D6506">
        <v>1</v>
      </c>
      <c r="E6506">
        <v>1995</v>
      </c>
      <c r="F6506">
        <v>21</v>
      </c>
      <c r="G6506">
        <v>1</v>
      </c>
      <c r="H6506">
        <v>49</v>
      </c>
      <c r="I6506">
        <v>1.1599999999999999</v>
      </c>
      <c r="J6506">
        <v>1.0402654469999999</v>
      </c>
      <c r="M6506">
        <v>8</v>
      </c>
      <c r="N6506">
        <v>399</v>
      </c>
      <c r="O6506">
        <v>1</v>
      </c>
      <c r="P6506">
        <v>3</v>
      </c>
      <c r="Q6506" t="str">
        <f>VLOOKUP(M6506,lookups!$A$1:$B$7, 2, FALSE)</f>
        <v>rotary screw</v>
      </c>
      <c r="R6506" t="str">
        <f>VLOOKUP(N6506,lookups!$D$1:$E$6, 2, FALSE)</f>
        <v>hucuktlis r</v>
      </c>
      <c r="S6506" t="str">
        <f>VLOOKUP(C6506,lookups!$G$1:$H$3, 2, FALSE)</f>
        <v>smolt</v>
      </c>
    </row>
    <row r="6507" spans="1:19" x14ac:dyDescent="0.25">
      <c r="A6507" s="1">
        <v>34846</v>
      </c>
      <c r="B6507">
        <v>1</v>
      </c>
      <c r="C6507">
        <v>1</v>
      </c>
      <c r="D6507">
        <v>1</v>
      </c>
      <c r="E6507">
        <v>1995</v>
      </c>
      <c r="F6507">
        <v>22</v>
      </c>
      <c r="G6507">
        <v>1</v>
      </c>
      <c r="H6507">
        <v>54</v>
      </c>
      <c r="I6507">
        <v>1.61</v>
      </c>
      <c r="J6507">
        <v>1.443816698</v>
      </c>
      <c r="M6507">
        <v>8</v>
      </c>
      <c r="N6507">
        <v>399</v>
      </c>
      <c r="O6507">
        <v>1</v>
      </c>
      <c r="P6507">
        <v>3</v>
      </c>
      <c r="Q6507" t="str">
        <f>VLOOKUP(M6507,lookups!$A$1:$B$7, 2, FALSE)</f>
        <v>rotary screw</v>
      </c>
      <c r="R6507" t="str">
        <f>VLOOKUP(N6507,lookups!$D$1:$E$6, 2, FALSE)</f>
        <v>hucuktlis r</v>
      </c>
      <c r="S6507" t="str">
        <f>VLOOKUP(C6507,lookups!$G$1:$H$3, 2, FALSE)</f>
        <v>smolt</v>
      </c>
    </row>
    <row r="6508" spans="1:19" x14ac:dyDescent="0.25">
      <c r="A6508" s="1">
        <v>34846</v>
      </c>
      <c r="B6508">
        <v>1</v>
      </c>
      <c r="C6508">
        <v>1</v>
      </c>
      <c r="D6508">
        <v>1</v>
      </c>
      <c r="E6508">
        <v>1995</v>
      </c>
      <c r="F6508">
        <v>23</v>
      </c>
      <c r="G6508">
        <v>1</v>
      </c>
      <c r="H6508">
        <v>46</v>
      </c>
      <c r="I6508">
        <v>1</v>
      </c>
      <c r="J6508">
        <v>0.89678055800000001</v>
      </c>
      <c r="M6508">
        <v>8</v>
      </c>
      <c r="N6508">
        <v>399</v>
      </c>
      <c r="O6508">
        <v>1</v>
      </c>
      <c r="P6508">
        <v>3</v>
      </c>
      <c r="Q6508" t="str">
        <f>VLOOKUP(M6508,lookups!$A$1:$B$7, 2, FALSE)</f>
        <v>rotary screw</v>
      </c>
      <c r="R6508" t="str">
        <f>VLOOKUP(N6508,lookups!$D$1:$E$6, 2, FALSE)</f>
        <v>hucuktlis r</v>
      </c>
      <c r="S6508" t="str">
        <f>VLOOKUP(C6508,lookups!$G$1:$H$3, 2, FALSE)</f>
        <v>smolt</v>
      </c>
    </row>
    <row r="6509" spans="1:19" x14ac:dyDescent="0.25">
      <c r="A6509" s="1">
        <v>34846</v>
      </c>
      <c r="B6509">
        <v>1</v>
      </c>
      <c r="C6509">
        <v>1</v>
      </c>
      <c r="D6509">
        <v>1</v>
      </c>
      <c r="E6509">
        <v>1995</v>
      </c>
      <c r="F6509">
        <v>24</v>
      </c>
      <c r="G6509">
        <v>1</v>
      </c>
      <c r="H6509">
        <v>54</v>
      </c>
      <c r="I6509">
        <v>1.72</v>
      </c>
      <c r="J6509">
        <v>1.5424625590000001</v>
      </c>
      <c r="M6509">
        <v>8</v>
      </c>
      <c r="N6509">
        <v>399</v>
      </c>
      <c r="O6509">
        <v>1</v>
      </c>
      <c r="P6509">
        <v>3</v>
      </c>
      <c r="Q6509" t="str">
        <f>VLOOKUP(M6509,lookups!$A$1:$B$7, 2, FALSE)</f>
        <v>rotary screw</v>
      </c>
      <c r="R6509" t="str">
        <f>VLOOKUP(N6509,lookups!$D$1:$E$6, 2, FALSE)</f>
        <v>hucuktlis r</v>
      </c>
      <c r="S6509" t="str">
        <f>VLOOKUP(C6509,lookups!$G$1:$H$3, 2, FALSE)</f>
        <v>smolt</v>
      </c>
    </row>
    <row r="6510" spans="1:19" x14ac:dyDescent="0.25">
      <c r="A6510" s="1">
        <v>34846</v>
      </c>
      <c r="B6510">
        <v>1</v>
      </c>
      <c r="C6510">
        <v>1</v>
      </c>
      <c r="D6510">
        <v>1</v>
      </c>
      <c r="E6510">
        <v>1995</v>
      </c>
      <c r="F6510">
        <v>25</v>
      </c>
      <c r="G6510">
        <v>1</v>
      </c>
      <c r="H6510">
        <v>52</v>
      </c>
      <c r="I6510">
        <v>1.38</v>
      </c>
      <c r="J6510">
        <v>1.2375571700000001</v>
      </c>
      <c r="M6510">
        <v>8</v>
      </c>
      <c r="N6510">
        <v>399</v>
      </c>
      <c r="O6510">
        <v>1</v>
      </c>
      <c r="P6510">
        <v>3</v>
      </c>
      <c r="Q6510" t="str">
        <f>VLOOKUP(M6510,lookups!$A$1:$B$7, 2, FALSE)</f>
        <v>rotary screw</v>
      </c>
      <c r="R6510" t="str">
        <f>VLOOKUP(N6510,lookups!$D$1:$E$6, 2, FALSE)</f>
        <v>hucuktlis r</v>
      </c>
      <c r="S6510" t="str">
        <f>VLOOKUP(C6510,lookups!$G$1:$H$3, 2, FALSE)</f>
        <v>smolt</v>
      </c>
    </row>
    <row r="6511" spans="1:19" x14ac:dyDescent="0.25">
      <c r="A6511" s="1">
        <v>34846</v>
      </c>
      <c r="B6511">
        <v>1</v>
      </c>
      <c r="C6511">
        <v>1</v>
      </c>
      <c r="D6511">
        <v>1</v>
      </c>
      <c r="E6511">
        <v>1995</v>
      </c>
      <c r="F6511">
        <v>26</v>
      </c>
      <c r="G6511">
        <v>1</v>
      </c>
      <c r="H6511">
        <v>57</v>
      </c>
      <c r="I6511">
        <v>1.94</v>
      </c>
      <c r="J6511">
        <v>1.739754282</v>
      </c>
      <c r="M6511">
        <v>8</v>
      </c>
      <c r="N6511">
        <v>399</v>
      </c>
      <c r="O6511">
        <v>1</v>
      </c>
      <c r="P6511">
        <v>3</v>
      </c>
      <c r="Q6511" t="str">
        <f>VLOOKUP(M6511,lookups!$A$1:$B$7, 2, FALSE)</f>
        <v>rotary screw</v>
      </c>
      <c r="R6511" t="str">
        <f>VLOOKUP(N6511,lookups!$D$1:$E$6, 2, FALSE)</f>
        <v>hucuktlis r</v>
      </c>
      <c r="S6511" t="str">
        <f>VLOOKUP(C6511,lookups!$G$1:$H$3, 2, FALSE)</f>
        <v>smolt</v>
      </c>
    </row>
    <row r="6512" spans="1:19" x14ac:dyDescent="0.25">
      <c r="A6512" s="1">
        <v>34846</v>
      </c>
      <c r="B6512">
        <v>1</v>
      </c>
      <c r="C6512">
        <v>1</v>
      </c>
      <c r="D6512">
        <v>1</v>
      </c>
      <c r="E6512">
        <v>1995</v>
      </c>
      <c r="F6512">
        <v>27</v>
      </c>
      <c r="G6512">
        <v>1</v>
      </c>
      <c r="H6512">
        <v>54</v>
      </c>
      <c r="I6512">
        <v>1.61</v>
      </c>
      <c r="J6512">
        <v>1.443816698</v>
      </c>
      <c r="M6512">
        <v>8</v>
      </c>
      <c r="N6512">
        <v>399</v>
      </c>
      <c r="O6512">
        <v>1</v>
      </c>
      <c r="P6512">
        <v>3</v>
      </c>
      <c r="Q6512" t="str">
        <f>VLOOKUP(M6512,lookups!$A$1:$B$7, 2, FALSE)</f>
        <v>rotary screw</v>
      </c>
      <c r="R6512" t="str">
        <f>VLOOKUP(N6512,lookups!$D$1:$E$6, 2, FALSE)</f>
        <v>hucuktlis r</v>
      </c>
      <c r="S6512" t="str">
        <f>VLOOKUP(C6512,lookups!$G$1:$H$3, 2, FALSE)</f>
        <v>smolt</v>
      </c>
    </row>
    <row r="6513" spans="1:19" x14ac:dyDescent="0.25">
      <c r="A6513" s="1">
        <v>34846</v>
      </c>
      <c r="B6513">
        <v>1</v>
      </c>
      <c r="C6513">
        <v>1</v>
      </c>
      <c r="D6513">
        <v>1</v>
      </c>
      <c r="E6513">
        <v>1995</v>
      </c>
      <c r="F6513">
        <v>28</v>
      </c>
      <c r="G6513">
        <v>1</v>
      </c>
      <c r="H6513">
        <v>55</v>
      </c>
      <c r="I6513">
        <v>1.52</v>
      </c>
      <c r="J6513">
        <v>1.3631064479999999</v>
      </c>
      <c r="M6513">
        <v>8</v>
      </c>
      <c r="N6513">
        <v>399</v>
      </c>
      <c r="O6513">
        <v>1</v>
      </c>
      <c r="P6513">
        <v>3</v>
      </c>
      <c r="Q6513" t="str">
        <f>VLOOKUP(M6513,lookups!$A$1:$B$7, 2, FALSE)</f>
        <v>rotary screw</v>
      </c>
      <c r="R6513" t="str">
        <f>VLOOKUP(N6513,lookups!$D$1:$E$6, 2, FALSE)</f>
        <v>hucuktlis r</v>
      </c>
      <c r="S6513" t="str">
        <f>VLOOKUP(C6513,lookups!$G$1:$H$3, 2, FALSE)</f>
        <v>smolt</v>
      </c>
    </row>
    <row r="6514" spans="1:19" x14ac:dyDescent="0.25">
      <c r="A6514" s="1">
        <v>34846</v>
      </c>
      <c r="B6514">
        <v>1</v>
      </c>
      <c r="C6514">
        <v>1</v>
      </c>
      <c r="D6514">
        <v>1</v>
      </c>
      <c r="E6514">
        <v>1995</v>
      </c>
      <c r="F6514">
        <v>29</v>
      </c>
      <c r="G6514">
        <v>1</v>
      </c>
      <c r="H6514">
        <v>55</v>
      </c>
      <c r="I6514">
        <v>1.55</v>
      </c>
      <c r="J6514">
        <v>1.3900098649999999</v>
      </c>
      <c r="M6514">
        <v>8</v>
      </c>
      <c r="N6514">
        <v>399</v>
      </c>
      <c r="O6514">
        <v>1</v>
      </c>
      <c r="P6514">
        <v>3</v>
      </c>
      <c r="Q6514" t="str">
        <f>VLOOKUP(M6514,lookups!$A$1:$B$7, 2, FALSE)</f>
        <v>rotary screw</v>
      </c>
      <c r="R6514" t="str">
        <f>VLOOKUP(N6514,lookups!$D$1:$E$6, 2, FALSE)</f>
        <v>hucuktlis r</v>
      </c>
      <c r="S6514" t="str">
        <f>VLOOKUP(C6514,lookups!$G$1:$H$3, 2, FALSE)</f>
        <v>smolt</v>
      </c>
    </row>
    <row r="6515" spans="1:19" x14ac:dyDescent="0.25">
      <c r="A6515" s="1">
        <v>34846</v>
      </c>
      <c r="B6515">
        <v>1</v>
      </c>
      <c r="C6515">
        <v>1</v>
      </c>
      <c r="D6515">
        <v>1</v>
      </c>
      <c r="E6515">
        <v>1995</v>
      </c>
      <c r="F6515">
        <v>30</v>
      </c>
      <c r="G6515">
        <v>1</v>
      </c>
      <c r="H6515">
        <v>54</v>
      </c>
      <c r="I6515">
        <v>1.68</v>
      </c>
      <c r="J6515">
        <v>1.5065913369999999</v>
      </c>
      <c r="M6515">
        <v>8</v>
      </c>
      <c r="N6515">
        <v>399</v>
      </c>
      <c r="O6515">
        <v>1</v>
      </c>
      <c r="P6515">
        <v>3</v>
      </c>
      <c r="Q6515" t="str">
        <f>VLOOKUP(M6515,lookups!$A$1:$B$7, 2, FALSE)</f>
        <v>rotary screw</v>
      </c>
      <c r="R6515" t="str">
        <f>VLOOKUP(N6515,lookups!$D$1:$E$6, 2, FALSE)</f>
        <v>hucuktlis r</v>
      </c>
      <c r="S6515" t="str">
        <f>VLOOKUP(C6515,lookups!$G$1:$H$3, 2, FALSE)</f>
        <v>smolt</v>
      </c>
    </row>
    <row r="6516" spans="1:19" x14ac:dyDescent="0.25">
      <c r="A6516" s="1">
        <v>34846</v>
      </c>
      <c r="B6516">
        <v>1</v>
      </c>
      <c r="C6516">
        <v>1</v>
      </c>
      <c r="D6516">
        <v>1</v>
      </c>
      <c r="E6516">
        <v>1995</v>
      </c>
      <c r="F6516">
        <v>31</v>
      </c>
      <c r="G6516">
        <v>1</v>
      </c>
      <c r="H6516">
        <v>51</v>
      </c>
      <c r="I6516">
        <v>1.41</v>
      </c>
      <c r="J6516">
        <v>1.264460586</v>
      </c>
      <c r="M6516">
        <v>8</v>
      </c>
      <c r="N6516">
        <v>399</v>
      </c>
      <c r="O6516">
        <v>1</v>
      </c>
      <c r="P6516">
        <v>3</v>
      </c>
      <c r="Q6516" t="str">
        <f>VLOOKUP(M6516,lookups!$A$1:$B$7, 2, FALSE)</f>
        <v>rotary screw</v>
      </c>
      <c r="R6516" t="str">
        <f>VLOOKUP(N6516,lookups!$D$1:$E$6, 2, FALSE)</f>
        <v>hucuktlis r</v>
      </c>
      <c r="S6516" t="str">
        <f>VLOOKUP(C6516,lookups!$G$1:$H$3, 2, FALSE)</f>
        <v>smolt</v>
      </c>
    </row>
    <row r="6517" spans="1:19" x14ac:dyDescent="0.25">
      <c r="A6517" s="1">
        <v>34846</v>
      </c>
      <c r="B6517">
        <v>1</v>
      </c>
      <c r="C6517">
        <v>1</v>
      </c>
      <c r="D6517">
        <v>1</v>
      </c>
      <c r="E6517">
        <v>1995</v>
      </c>
      <c r="F6517">
        <v>32</v>
      </c>
      <c r="G6517">
        <v>1</v>
      </c>
      <c r="H6517">
        <v>54</v>
      </c>
      <c r="I6517">
        <v>1.61</v>
      </c>
      <c r="J6517">
        <v>1.443816698</v>
      </c>
      <c r="M6517">
        <v>8</v>
      </c>
      <c r="N6517">
        <v>399</v>
      </c>
      <c r="O6517">
        <v>1</v>
      </c>
      <c r="P6517">
        <v>3</v>
      </c>
      <c r="Q6517" t="str">
        <f>VLOOKUP(M6517,lookups!$A$1:$B$7, 2, FALSE)</f>
        <v>rotary screw</v>
      </c>
      <c r="R6517" t="str">
        <f>VLOOKUP(N6517,lookups!$D$1:$E$6, 2, FALSE)</f>
        <v>hucuktlis r</v>
      </c>
      <c r="S6517" t="str">
        <f>VLOOKUP(C6517,lookups!$G$1:$H$3, 2, FALSE)</f>
        <v>smolt</v>
      </c>
    </row>
    <row r="6518" spans="1:19" x14ac:dyDescent="0.25">
      <c r="A6518" s="1">
        <v>34846</v>
      </c>
      <c r="B6518">
        <v>1</v>
      </c>
      <c r="C6518">
        <v>1</v>
      </c>
      <c r="D6518">
        <v>1</v>
      </c>
      <c r="E6518">
        <v>1995</v>
      </c>
      <c r="F6518">
        <v>33</v>
      </c>
      <c r="G6518">
        <v>1</v>
      </c>
      <c r="H6518">
        <v>51</v>
      </c>
      <c r="I6518">
        <v>1.47</v>
      </c>
      <c r="J6518">
        <v>1.31826742</v>
      </c>
      <c r="M6518">
        <v>8</v>
      </c>
      <c r="N6518">
        <v>399</v>
      </c>
      <c r="O6518">
        <v>1</v>
      </c>
      <c r="P6518">
        <v>3</v>
      </c>
      <c r="Q6518" t="str">
        <f>VLOOKUP(M6518,lookups!$A$1:$B$7, 2, FALSE)</f>
        <v>rotary screw</v>
      </c>
      <c r="R6518" t="str">
        <f>VLOOKUP(N6518,lookups!$D$1:$E$6, 2, FALSE)</f>
        <v>hucuktlis r</v>
      </c>
      <c r="S6518" t="str">
        <f>VLOOKUP(C6518,lookups!$G$1:$H$3, 2, FALSE)</f>
        <v>smolt</v>
      </c>
    </row>
    <row r="6519" spans="1:19" x14ac:dyDescent="0.25">
      <c r="A6519" s="1">
        <v>34846</v>
      </c>
      <c r="B6519">
        <v>1</v>
      </c>
      <c r="C6519">
        <v>1</v>
      </c>
      <c r="D6519">
        <v>1</v>
      </c>
      <c r="E6519">
        <v>1995</v>
      </c>
      <c r="F6519">
        <v>34</v>
      </c>
      <c r="G6519">
        <v>1</v>
      </c>
      <c r="H6519">
        <v>53</v>
      </c>
      <c r="I6519">
        <v>1.42</v>
      </c>
      <c r="J6519">
        <v>1.273428392</v>
      </c>
      <c r="M6519">
        <v>8</v>
      </c>
      <c r="N6519">
        <v>399</v>
      </c>
      <c r="O6519">
        <v>1</v>
      </c>
      <c r="P6519">
        <v>3</v>
      </c>
      <c r="Q6519" t="str">
        <f>VLOOKUP(M6519,lookups!$A$1:$B$7, 2, FALSE)</f>
        <v>rotary screw</v>
      </c>
      <c r="R6519" t="str">
        <f>VLOOKUP(N6519,lookups!$D$1:$E$6, 2, FALSE)</f>
        <v>hucuktlis r</v>
      </c>
      <c r="S6519" t="str">
        <f>VLOOKUP(C6519,lookups!$G$1:$H$3, 2, FALSE)</f>
        <v>smolt</v>
      </c>
    </row>
    <row r="6520" spans="1:19" x14ac:dyDescent="0.25">
      <c r="A6520" s="1">
        <v>34846</v>
      </c>
      <c r="B6520">
        <v>1</v>
      </c>
      <c r="C6520">
        <v>1</v>
      </c>
      <c r="D6520">
        <v>1</v>
      </c>
      <c r="E6520">
        <v>1995</v>
      </c>
      <c r="F6520">
        <v>35</v>
      </c>
      <c r="G6520">
        <v>1</v>
      </c>
      <c r="H6520">
        <v>47</v>
      </c>
      <c r="I6520">
        <v>1.03</v>
      </c>
      <c r="J6520">
        <v>0.92368397499999999</v>
      </c>
      <c r="M6520">
        <v>8</v>
      </c>
      <c r="N6520">
        <v>399</v>
      </c>
      <c r="O6520">
        <v>1</v>
      </c>
      <c r="P6520">
        <v>3</v>
      </c>
      <c r="Q6520" t="str">
        <f>VLOOKUP(M6520,lookups!$A$1:$B$7, 2, FALSE)</f>
        <v>rotary screw</v>
      </c>
      <c r="R6520" t="str">
        <f>VLOOKUP(N6520,lookups!$D$1:$E$6, 2, FALSE)</f>
        <v>hucuktlis r</v>
      </c>
      <c r="S6520" t="str">
        <f>VLOOKUP(C6520,lookups!$G$1:$H$3, 2, FALSE)</f>
        <v>smolt</v>
      </c>
    </row>
    <row r="6521" spans="1:19" x14ac:dyDescent="0.25">
      <c r="A6521" s="1">
        <v>34846</v>
      </c>
      <c r="B6521">
        <v>1</v>
      </c>
      <c r="C6521">
        <v>1</v>
      </c>
      <c r="D6521">
        <v>1</v>
      </c>
      <c r="E6521">
        <v>1995</v>
      </c>
      <c r="F6521">
        <v>36</v>
      </c>
      <c r="G6521">
        <v>1</v>
      </c>
      <c r="H6521">
        <v>52</v>
      </c>
      <c r="I6521">
        <v>1.43</v>
      </c>
      <c r="J6521">
        <v>1.282396198</v>
      </c>
      <c r="M6521">
        <v>8</v>
      </c>
      <c r="N6521">
        <v>399</v>
      </c>
      <c r="O6521">
        <v>1</v>
      </c>
      <c r="P6521">
        <v>3</v>
      </c>
      <c r="Q6521" t="str">
        <f>VLOOKUP(M6521,lookups!$A$1:$B$7, 2, FALSE)</f>
        <v>rotary screw</v>
      </c>
      <c r="R6521" t="str">
        <f>VLOOKUP(N6521,lookups!$D$1:$E$6, 2, FALSE)</f>
        <v>hucuktlis r</v>
      </c>
      <c r="S6521" t="str">
        <f>VLOOKUP(C6521,lookups!$G$1:$H$3, 2, FALSE)</f>
        <v>smolt</v>
      </c>
    </row>
    <row r="6522" spans="1:19" x14ac:dyDescent="0.25">
      <c r="A6522" s="1">
        <v>34846</v>
      </c>
      <c r="B6522">
        <v>1</v>
      </c>
      <c r="C6522">
        <v>1</v>
      </c>
      <c r="D6522">
        <v>1</v>
      </c>
      <c r="E6522">
        <v>1995</v>
      </c>
      <c r="F6522">
        <v>37</v>
      </c>
      <c r="G6522">
        <v>1</v>
      </c>
      <c r="H6522">
        <v>54</v>
      </c>
      <c r="I6522">
        <v>1.42</v>
      </c>
      <c r="J6522">
        <v>1.273428392</v>
      </c>
      <c r="M6522">
        <v>8</v>
      </c>
      <c r="N6522">
        <v>399</v>
      </c>
      <c r="O6522">
        <v>1</v>
      </c>
      <c r="P6522">
        <v>3</v>
      </c>
      <c r="Q6522" t="str">
        <f>VLOOKUP(M6522,lookups!$A$1:$B$7, 2, FALSE)</f>
        <v>rotary screw</v>
      </c>
      <c r="R6522" t="str">
        <f>VLOOKUP(N6522,lookups!$D$1:$E$6, 2, FALSE)</f>
        <v>hucuktlis r</v>
      </c>
      <c r="S6522" t="str">
        <f>VLOOKUP(C6522,lookups!$G$1:$H$3, 2, FALSE)</f>
        <v>smolt</v>
      </c>
    </row>
    <row r="6523" spans="1:19" x14ac:dyDescent="0.25">
      <c r="A6523" s="1">
        <v>34846</v>
      </c>
      <c r="B6523">
        <v>1</v>
      </c>
      <c r="C6523">
        <v>1</v>
      </c>
      <c r="D6523">
        <v>1</v>
      </c>
      <c r="E6523">
        <v>1995</v>
      </c>
      <c r="F6523">
        <v>38</v>
      </c>
      <c r="G6523">
        <v>1</v>
      </c>
      <c r="H6523">
        <v>55</v>
      </c>
      <c r="I6523">
        <v>1.53</v>
      </c>
      <c r="J6523">
        <v>1.3720742530000001</v>
      </c>
      <c r="M6523">
        <v>8</v>
      </c>
      <c r="N6523">
        <v>399</v>
      </c>
      <c r="O6523">
        <v>1</v>
      </c>
      <c r="P6523">
        <v>3</v>
      </c>
      <c r="Q6523" t="str">
        <f>VLOOKUP(M6523,lookups!$A$1:$B$7, 2, FALSE)</f>
        <v>rotary screw</v>
      </c>
      <c r="R6523" t="str">
        <f>VLOOKUP(N6523,lookups!$D$1:$E$6, 2, FALSE)</f>
        <v>hucuktlis r</v>
      </c>
      <c r="S6523" t="str">
        <f>VLOOKUP(C6523,lookups!$G$1:$H$3, 2, FALSE)</f>
        <v>smolt</v>
      </c>
    </row>
    <row r="6524" spans="1:19" x14ac:dyDescent="0.25">
      <c r="A6524" s="1">
        <v>34846</v>
      </c>
      <c r="B6524">
        <v>1</v>
      </c>
      <c r="C6524">
        <v>1</v>
      </c>
      <c r="D6524">
        <v>1</v>
      </c>
      <c r="E6524">
        <v>1995</v>
      </c>
      <c r="F6524">
        <v>39</v>
      </c>
      <c r="G6524">
        <v>1</v>
      </c>
      <c r="H6524">
        <v>53</v>
      </c>
      <c r="I6524">
        <v>1.43</v>
      </c>
      <c r="J6524">
        <v>1.282396198</v>
      </c>
      <c r="M6524">
        <v>8</v>
      </c>
      <c r="N6524">
        <v>399</v>
      </c>
      <c r="O6524">
        <v>1</v>
      </c>
      <c r="P6524">
        <v>3</v>
      </c>
      <c r="Q6524" t="str">
        <f>VLOOKUP(M6524,lookups!$A$1:$B$7, 2, FALSE)</f>
        <v>rotary screw</v>
      </c>
      <c r="R6524" t="str">
        <f>VLOOKUP(N6524,lookups!$D$1:$E$6, 2, FALSE)</f>
        <v>hucuktlis r</v>
      </c>
      <c r="S6524" t="str">
        <f>VLOOKUP(C6524,lookups!$G$1:$H$3, 2, FALSE)</f>
        <v>smolt</v>
      </c>
    </row>
    <row r="6525" spans="1:19" x14ac:dyDescent="0.25">
      <c r="A6525" s="1">
        <v>34846</v>
      </c>
      <c r="B6525">
        <v>1</v>
      </c>
      <c r="C6525">
        <v>1</v>
      </c>
      <c r="D6525">
        <v>1</v>
      </c>
      <c r="E6525">
        <v>1995</v>
      </c>
      <c r="F6525">
        <v>40</v>
      </c>
      <c r="G6525">
        <v>1</v>
      </c>
      <c r="H6525">
        <v>55</v>
      </c>
      <c r="I6525">
        <v>1.68</v>
      </c>
      <c r="J6525">
        <v>1.5065913369999999</v>
      </c>
      <c r="M6525">
        <v>8</v>
      </c>
      <c r="N6525">
        <v>399</v>
      </c>
      <c r="O6525">
        <v>1</v>
      </c>
      <c r="P6525">
        <v>3</v>
      </c>
      <c r="Q6525" t="str">
        <f>VLOOKUP(M6525,lookups!$A$1:$B$7, 2, FALSE)</f>
        <v>rotary screw</v>
      </c>
      <c r="R6525" t="str">
        <f>VLOOKUP(N6525,lookups!$D$1:$E$6, 2, FALSE)</f>
        <v>hucuktlis r</v>
      </c>
      <c r="S6525" t="str">
        <f>VLOOKUP(C6525,lookups!$G$1:$H$3, 2, FALSE)</f>
        <v>smolt</v>
      </c>
    </row>
    <row r="6526" spans="1:19" x14ac:dyDescent="0.25">
      <c r="A6526" s="1">
        <v>34846</v>
      </c>
      <c r="B6526">
        <v>1</v>
      </c>
      <c r="C6526">
        <v>1</v>
      </c>
      <c r="D6526">
        <v>1</v>
      </c>
      <c r="E6526">
        <v>1995</v>
      </c>
      <c r="F6526">
        <v>41</v>
      </c>
      <c r="G6526">
        <v>1</v>
      </c>
      <c r="H6526">
        <v>54</v>
      </c>
      <c r="I6526">
        <v>1.51</v>
      </c>
      <c r="J6526">
        <v>1.3541386419999999</v>
      </c>
      <c r="M6526">
        <v>8</v>
      </c>
      <c r="N6526">
        <v>399</v>
      </c>
      <c r="O6526">
        <v>1</v>
      </c>
      <c r="P6526">
        <v>3</v>
      </c>
      <c r="Q6526" t="str">
        <f>VLOOKUP(M6526,lookups!$A$1:$B$7, 2, FALSE)</f>
        <v>rotary screw</v>
      </c>
      <c r="R6526" t="str">
        <f>VLOOKUP(N6526,lookups!$D$1:$E$6, 2, FALSE)</f>
        <v>hucuktlis r</v>
      </c>
      <c r="S6526" t="str">
        <f>VLOOKUP(C6526,lookups!$G$1:$H$3, 2, FALSE)</f>
        <v>smolt</v>
      </c>
    </row>
    <row r="6527" spans="1:19" x14ac:dyDescent="0.25">
      <c r="A6527" s="1">
        <v>34846</v>
      </c>
      <c r="B6527">
        <v>1</v>
      </c>
      <c r="C6527">
        <v>1</v>
      </c>
      <c r="D6527">
        <v>1</v>
      </c>
      <c r="E6527">
        <v>1995</v>
      </c>
      <c r="F6527">
        <v>42</v>
      </c>
      <c r="G6527">
        <v>1</v>
      </c>
      <c r="H6527">
        <v>56</v>
      </c>
      <c r="I6527">
        <v>1.66</v>
      </c>
      <c r="J6527">
        <v>1.488655726</v>
      </c>
      <c r="M6527">
        <v>8</v>
      </c>
      <c r="N6527">
        <v>399</v>
      </c>
      <c r="O6527">
        <v>1</v>
      </c>
      <c r="P6527">
        <v>3</v>
      </c>
      <c r="Q6527" t="str">
        <f>VLOOKUP(M6527,lookups!$A$1:$B$7, 2, FALSE)</f>
        <v>rotary screw</v>
      </c>
      <c r="R6527" t="str">
        <f>VLOOKUP(N6527,lookups!$D$1:$E$6, 2, FALSE)</f>
        <v>hucuktlis r</v>
      </c>
      <c r="S6527" t="str">
        <f>VLOOKUP(C6527,lookups!$G$1:$H$3, 2, FALSE)</f>
        <v>smolt</v>
      </c>
    </row>
    <row r="6528" spans="1:19" x14ac:dyDescent="0.25">
      <c r="A6528" s="1">
        <v>34846</v>
      </c>
      <c r="B6528">
        <v>1</v>
      </c>
      <c r="C6528">
        <v>1</v>
      </c>
      <c r="D6528">
        <v>1</v>
      </c>
      <c r="E6528">
        <v>1995</v>
      </c>
      <c r="F6528">
        <v>43</v>
      </c>
      <c r="G6528">
        <v>1</v>
      </c>
      <c r="H6528">
        <v>52</v>
      </c>
      <c r="I6528">
        <v>1.35</v>
      </c>
      <c r="J6528">
        <v>1.2106537530000001</v>
      </c>
      <c r="M6528">
        <v>8</v>
      </c>
      <c r="N6528">
        <v>399</v>
      </c>
      <c r="O6528">
        <v>1</v>
      </c>
      <c r="P6528">
        <v>3</v>
      </c>
      <c r="Q6528" t="str">
        <f>VLOOKUP(M6528,lookups!$A$1:$B$7, 2, FALSE)</f>
        <v>rotary screw</v>
      </c>
      <c r="R6528" t="str">
        <f>VLOOKUP(N6528,lookups!$D$1:$E$6, 2, FALSE)</f>
        <v>hucuktlis r</v>
      </c>
      <c r="S6528" t="str">
        <f>VLOOKUP(C6528,lookups!$G$1:$H$3, 2, FALSE)</f>
        <v>smolt</v>
      </c>
    </row>
    <row r="6529" spans="1:19" x14ac:dyDescent="0.25">
      <c r="A6529" s="1">
        <v>34846</v>
      </c>
      <c r="B6529">
        <v>1</v>
      </c>
      <c r="C6529">
        <v>1</v>
      </c>
      <c r="D6529">
        <v>1</v>
      </c>
      <c r="E6529">
        <v>1995</v>
      </c>
      <c r="F6529">
        <v>44</v>
      </c>
      <c r="G6529">
        <v>1</v>
      </c>
      <c r="H6529">
        <v>50</v>
      </c>
      <c r="I6529">
        <v>1.23</v>
      </c>
      <c r="J6529">
        <v>1.103040086</v>
      </c>
      <c r="M6529">
        <v>8</v>
      </c>
      <c r="N6529">
        <v>399</v>
      </c>
      <c r="O6529">
        <v>1</v>
      </c>
      <c r="P6529">
        <v>3</v>
      </c>
      <c r="Q6529" t="str">
        <f>VLOOKUP(M6529,lookups!$A$1:$B$7, 2, FALSE)</f>
        <v>rotary screw</v>
      </c>
      <c r="R6529" t="str">
        <f>VLOOKUP(N6529,lookups!$D$1:$E$6, 2, FALSE)</f>
        <v>hucuktlis r</v>
      </c>
      <c r="S6529" t="str">
        <f>VLOOKUP(C6529,lookups!$G$1:$H$3, 2, FALSE)</f>
        <v>smolt</v>
      </c>
    </row>
    <row r="6530" spans="1:19" x14ac:dyDescent="0.25">
      <c r="A6530" s="1">
        <v>34846</v>
      </c>
      <c r="B6530">
        <v>1</v>
      </c>
      <c r="C6530">
        <v>1</v>
      </c>
      <c r="D6530">
        <v>1</v>
      </c>
      <c r="E6530">
        <v>1995</v>
      </c>
      <c r="F6530">
        <v>45</v>
      </c>
      <c r="G6530">
        <v>1</v>
      </c>
      <c r="H6530">
        <v>52</v>
      </c>
      <c r="I6530">
        <v>1.49</v>
      </c>
      <c r="J6530">
        <v>1.3362030309999999</v>
      </c>
      <c r="M6530">
        <v>8</v>
      </c>
      <c r="N6530">
        <v>399</v>
      </c>
      <c r="O6530">
        <v>1</v>
      </c>
      <c r="P6530">
        <v>3</v>
      </c>
      <c r="Q6530" t="str">
        <f>VLOOKUP(M6530,lookups!$A$1:$B$7, 2, FALSE)</f>
        <v>rotary screw</v>
      </c>
      <c r="R6530" t="str">
        <f>VLOOKUP(N6530,lookups!$D$1:$E$6, 2, FALSE)</f>
        <v>hucuktlis r</v>
      </c>
      <c r="S6530" t="str">
        <f>VLOOKUP(C6530,lookups!$G$1:$H$3, 2, FALSE)</f>
        <v>smolt</v>
      </c>
    </row>
    <row r="6531" spans="1:19" x14ac:dyDescent="0.25">
      <c r="A6531" s="1">
        <v>34846</v>
      </c>
      <c r="B6531">
        <v>1</v>
      </c>
      <c r="C6531">
        <v>1</v>
      </c>
      <c r="D6531">
        <v>1</v>
      </c>
      <c r="E6531">
        <v>1995</v>
      </c>
      <c r="F6531">
        <v>46</v>
      </c>
      <c r="G6531">
        <v>1</v>
      </c>
      <c r="H6531">
        <v>53</v>
      </c>
      <c r="I6531">
        <v>1.54</v>
      </c>
      <c r="J6531">
        <v>1.3810420590000001</v>
      </c>
      <c r="M6531">
        <v>8</v>
      </c>
      <c r="N6531">
        <v>399</v>
      </c>
      <c r="O6531">
        <v>1</v>
      </c>
      <c r="P6531">
        <v>3</v>
      </c>
      <c r="Q6531" t="str">
        <f>VLOOKUP(M6531,lookups!$A$1:$B$7, 2, FALSE)</f>
        <v>rotary screw</v>
      </c>
      <c r="R6531" t="str">
        <f>VLOOKUP(N6531,lookups!$D$1:$E$6, 2, FALSE)</f>
        <v>hucuktlis r</v>
      </c>
      <c r="S6531" t="str">
        <f>VLOOKUP(C6531,lookups!$G$1:$H$3, 2, FALSE)</f>
        <v>smolt</v>
      </c>
    </row>
    <row r="6532" spans="1:19" x14ac:dyDescent="0.25">
      <c r="A6532" s="1">
        <v>34846</v>
      </c>
      <c r="B6532">
        <v>1</v>
      </c>
      <c r="C6532">
        <v>1</v>
      </c>
      <c r="D6532">
        <v>1</v>
      </c>
      <c r="E6532">
        <v>1995</v>
      </c>
      <c r="F6532">
        <v>47</v>
      </c>
      <c r="G6532">
        <v>1</v>
      </c>
      <c r="H6532">
        <v>52</v>
      </c>
      <c r="I6532">
        <v>1.38</v>
      </c>
      <c r="J6532">
        <v>1.2375571700000001</v>
      </c>
      <c r="M6532">
        <v>8</v>
      </c>
      <c r="N6532">
        <v>399</v>
      </c>
      <c r="O6532">
        <v>1</v>
      </c>
      <c r="P6532">
        <v>3</v>
      </c>
      <c r="Q6532" t="str">
        <f>VLOOKUP(M6532,lookups!$A$1:$B$7, 2, FALSE)</f>
        <v>rotary screw</v>
      </c>
      <c r="R6532" t="str">
        <f>VLOOKUP(N6532,lookups!$D$1:$E$6, 2, FALSE)</f>
        <v>hucuktlis r</v>
      </c>
      <c r="S6532" t="str">
        <f>VLOOKUP(C6532,lookups!$G$1:$H$3, 2, FALSE)</f>
        <v>smolt</v>
      </c>
    </row>
    <row r="6533" spans="1:19" x14ac:dyDescent="0.25">
      <c r="A6533" s="1">
        <v>34846</v>
      </c>
      <c r="B6533">
        <v>1</v>
      </c>
      <c r="C6533">
        <v>1</v>
      </c>
      <c r="D6533">
        <v>1</v>
      </c>
      <c r="E6533">
        <v>1995</v>
      </c>
      <c r="F6533">
        <v>48</v>
      </c>
      <c r="G6533">
        <v>1</v>
      </c>
      <c r="H6533">
        <v>51</v>
      </c>
      <c r="I6533">
        <v>1.18</v>
      </c>
      <c r="J6533">
        <v>1.0582010580000001</v>
      </c>
      <c r="M6533">
        <v>8</v>
      </c>
      <c r="N6533">
        <v>399</v>
      </c>
      <c r="O6533">
        <v>1</v>
      </c>
      <c r="P6533">
        <v>3</v>
      </c>
      <c r="Q6533" t="str">
        <f>VLOOKUP(M6533,lookups!$A$1:$B$7, 2, FALSE)</f>
        <v>rotary screw</v>
      </c>
      <c r="R6533" t="str">
        <f>VLOOKUP(N6533,lookups!$D$1:$E$6, 2, FALSE)</f>
        <v>hucuktlis r</v>
      </c>
      <c r="S6533" t="str">
        <f>VLOOKUP(C6533,lookups!$G$1:$H$3, 2, FALSE)</f>
        <v>smolt</v>
      </c>
    </row>
    <row r="6534" spans="1:19" x14ac:dyDescent="0.25">
      <c r="A6534" s="1">
        <v>34846</v>
      </c>
      <c r="B6534">
        <v>1</v>
      </c>
      <c r="C6534">
        <v>1</v>
      </c>
      <c r="D6534">
        <v>1</v>
      </c>
      <c r="E6534">
        <v>1995</v>
      </c>
      <c r="F6534">
        <v>49</v>
      </c>
      <c r="G6534">
        <v>1</v>
      </c>
      <c r="H6534">
        <v>50</v>
      </c>
      <c r="I6534">
        <v>1.3</v>
      </c>
      <c r="J6534">
        <v>1.1658147249999999</v>
      </c>
      <c r="M6534">
        <v>8</v>
      </c>
      <c r="N6534">
        <v>399</v>
      </c>
      <c r="O6534">
        <v>1</v>
      </c>
      <c r="P6534">
        <v>3</v>
      </c>
      <c r="Q6534" t="str">
        <f>VLOOKUP(M6534,lookups!$A$1:$B$7, 2, FALSE)</f>
        <v>rotary screw</v>
      </c>
      <c r="R6534" t="str">
        <f>VLOOKUP(N6534,lookups!$D$1:$E$6, 2, FALSE)</f>
        <v>hucuktlis r</v>
      </c>
      <c r="S6534" t="str">
        <f>VLOOKUP(C6534,lookups!$G$1:$H$3, 2, FALSE)</f>
        <v>smolt</v>
      </c>
    </row>
    <row r="6535" spans="1:19" x14ac:dyDescent="0.25">
      <c r="A6535" s="1">
        <v>34846</v>
      </c>
      <c r="B6535">
        <v>1</v>
      </c>
      <c r="C6535">
        <v>1</v>
      </c>
      <c r="D6535">
        <v>1</v>
      </c>
      <c r="E6535">
        <v>1995</v>
      </c>
      <c r="F6535">
        <v>50</v>
      </c>
      <c r="G6535">
        <v>1</v>
      </c>
      <c r="H6535">
        <v>57</v>
      </c>
      <c r="I6535">
        <v>1.74</v>
      </c>
      <c r="J6535">
        <v>1.5603981709999999</v>
      </c>
      <c r="M6535">
        <v>8</v>
      </c>
      <c r="N6535">
        <v>399</v>
      </c>
      <c r="O6535">
        <v>1</v>
      </c>
      <c r="P6535">
        <v>3</v>
      </c>
      <c r="Q6535" t="str">
        <f>VLOOKUP(M6535,lookups!$A$1:$B$7, 2, FALSE)</f>
        <v>rotary screw</v>
      </c>
      <c r="R6535" t="str">
        <f>VLOOKUP(N6535,lookups!$D$1:$E$6, 2, FALSE)</f>
        <v>hucuktlis r</v>
      </c>
      <c r="S6535" t="str">
        <f>VLOOKUP(C6535,lookups!$G$1:$H$3, 2, FALSE)</f>
        <v>smolt</v>
      </c>
    </row>
    <row r="6536" spans="1:19" x14ac:dyDescent="0.25">
      <c r="A6536" s="1">
        <v>34846</v>
      </c>
      <c r="B6536">
        <v>1</v>
      </c>
      <c r="C6536">
        <v>1</v>
      </c>
      <c r="D6536">
        <v>1</v>
      </c>
      <c r="E6536">
        <v>1995</v>
      </c>
      <c r="F6536">
        <v>51</v>
      </c>
      <c r="G6536">
        <v>1</v>
      </c>
      <c r="H6536">
        <v>53</v>
      </c>
      <c r="I6536">
        <v>1.38</v>
      </c>
      <c r="J6536">
        <v>1.2375571700000001</v>
      </c>
      <c r="M6536">
        <v>8</v>
      </c>
      <c r="N6536">
        <v>399</v>
      </c>
      <c r="O6536">
        <v>1</v>
      </c>
      <c r="P6536">
        <v>3</v>
      </c>
      <c r="Q6536" t="str">
        <f>VLOOKUP(M6536,lookups!$A$1:$B$7, 2, FALSE)</f>
        <v>rotary screw</v>
      </c>
      <c r="R6536" t="str">
        <f>VLOOKUP(N6536,lookups!$D$1:$E$6, 2, FALSE)</f>
        <v>hucuktlis r</v>
      </c>
      <c r="S6536" t="str">
        <f>VLOOKUP(C6536,lookups!$G$1:$H$3, 2, FALSE)</f>
        <v>smolt</v>
      </c>
    </row>
    <row r="6537" spans="1:19" x14ac:dyDescent="0.25">
      <c r="A6537" s="1">
        <v>34846</v>
      </c>
      <c r="B6537">
        <v>1</v>
      </c>
      <c r="C6537">
        <v>1</v>
      </c>
      <c r="D6537">
        <v>1</v>
      </c>
      <c r="E6537">
        <v>1995</v>
      </c>
      <c r="F6537">
        <v>52</v>
      </c>
      <c r="G6537">
        <v>1</v>
      </c>
      <c r="H6537">
        <v>56</v>
      </c>
      <c r="I6537">
        <v>1.62</v>
      </c>
      <c r="J6537">
        <v>1.452784504</v>
      </c>
      <c r="M6537">
        <v>8</v>
      </c>
      <c r="N6537">
        <v>399</v>
      </c>
      <c r="O6537">
        <v>1</v>
      </c>
      <c r="P6537">
        <v>3</v>
      </c>
      <c r="Q6537" t="str">
        <f>VLOOKUP(M6537,lookups!$A$1:$B$7, 2, FALSE)</f>
        <v>rotary screw</v>
      </c>
      <c r="R6537" t="str">
        <f>VLOOKUP(N6537,lookups!$D$1:$E$6, 2, FALSE)</f>
        <v>hucuktlis r</v>
      </c>
      <c r="S6537" t="str">
        <f>VLOOKUP(C6537,lookups!$G$1:$H$3, 2, FALSE)</f>
        <v>smolt</v>
      </c>
    </row>
    <row r="6538" spans="1:19" x14ac:dyDescent="0.25">
      <c r="A6538" s="1">
        <v>34846</v>
      </c>
      <c r="B6538">
        <v>1</v>
      </c>
      <c r="C6538">
        <v>1</v>
      </c>
      <c r="D6538">
        <v>1</v>
      </c>
      <c r="E6538">
        <v>1995</v>
      </c>
      <c r="F6538">
        <v>53</v>
      </c>
      <c r="G6538">
        <v>1</v>
      </c>
      <c r="H6538">
        <v>49</v>
      </c>
      <c r="I6538">
        <v>1.1299999999999999</v>
      </c>
      <c r="J6538">
        <v>1.0133620299999999</v>
      </c>
      <c r="M6538">
        <v>8</v>
      </c>
      <c r="N6538">
        <v>399</v>
      </c>
      <c r="O6538">
        <v>1</v>
      </c>
      <c r="P6538">
        <v>3</v>
      </c>
      <c r="Q6538" t="str">
        <f>VLOOKUP(M6538,lookups!$A$1:$B$7, 2, FALSE)</f>
        <v>rotary screw</v>
      </c>
      <c r="R6538" t="str">
        <f>VLOOKUP(N6538,lookups!$D$1:$E$6, 2, FALSE)</f>
        <v>hucuktlis r</v>
      </c>
      <c r="S6538" t="str">
        <f>VLOOKUP(C6538,lookups!$G$1:$H$3, 2, FALSE)</f>
        <v>smolt</v>
      </c>
    </row>
    <row r="6539" spans="1:19" x14ac:dyDescent="0.25">
      <c r="A6539" s="1">
        <v>34846</v>
      </c>
      <c r="B6539">
        <v>1</v>
      </c>
      <c r="C6539">
        <v>1</v>
      </c>
      <c r="D6539">
        <v>1</v>
      </c>
      <c r="E6539">
        <v>1995</v>
      </c>
      <c r="F6539">
        <v>54</v>
      </c>
      <c r="G6539">
        <v>1</v>
      </c>
      <c r="H6539">
        <v>54</v>
      </c>
      <c r="I6539">
        <v>1.5</v>
      </c>
      <c r="J6539">
        <v>1.345170837</v>
      </c>
      <c r="M6539">
        <v>8</v>
      </c>
      <c r="N6539">
        <v>399</v>
      </c>
      <c r="O6539">
        <v>1</v>
      </c>
      <c r="P6539">
        <v>3</v>
      </c>
      <c r="Q6539" t="str">
        <f>VLOOKUP(M6539,lookups!$A$1:$B$7, 2, FALSE)</f>
        <v>rotary screw</v>
      </c>
      <c r="R6539" t="str">
        <f>VLOOKUP(N6539,lookups!$D$1:$E$6, 2, FALSE)</f>
        <v>hucuktlis r</v>
      </c>
      <c r="S6539" t="str">
        <f>VLOOKUP(C6539,lookups!$G$1:$H$3, 2, FALSE)</f>
        <v>smolt</v>
      </c>
    </row>
    <row r="6540" spans="1:19" x14ac:dyDescent="0.25">
      <c r="A6540" s="1">
        <v>34846</v>
      </c>
      <c r="B6540">
        <v>1</v>
      </c>
      <c r="C6540">
        <v>1</v>
      </c>
      <c r="D6540">
        <v>1</v>
      </c>
      <c r="E6540">
        <v>1995</v>
      </c>
      <c r="F6540">
        <v>55</v>
      </c>
      <c r="G6540">
        <v>1</v>
      </c>
      <c r="H6540">
        <v>54</v>
      </c>
      <c r="I6540">
        <v>1.32</v>
      </c>
      <c r="J6540">
        <v>1.1837503359999999</v>
      </c>
      <c r="M6540">
        <v>8</v>
      </c>
      <c r="N6540">
        <v>399</v>
      </c>
      <c r="O6540">
        <v>1</v>
      </c>
      <c r="P6540">
        <v>3</v>
      </c>
      <c r="Q6540" t="str">
        <f>VLOOKUP(M6540,lookups!$A$1:$B$7, 2, FALSE)</f>
        <v>rotary screw</v>
      </c>
      <c r="R6540" t="str">
        <f>VLOOKUP(N6540,lookups!$D$1:$E$6, 2, FALSE)</f>
        <v>hucuktlis r</v>
      </c>
      <c r="S6540" t="str">
        <f>VLOOKUP(C6540,lookups!$G$1:$H$3, 2, FALSE)</f>
        <v>smolt</v>
      </c>
    </row>
    <row r="6541" spans="1:19" x14ac:dyDescent="0.25">
      <c r="A6541" s="1">
        <v>34846</v>
      </c>
      <c r="B6541">
        <v>1</v>
      </c>
      <c r="C6541">
        <v>1</v>
      </c>
      <c r="D6541">
        <v>1</v>
      </c>
      <c r="E6541">
        <v>1995</v>
      </c>
      <c r="F6541">
        <v>56</v>
      </c>
      <c r="G6541">
        <v>1</v>
      </c>
      <c r="H6541">
        <v>51</v>
      </c>
      <c r="I6541">
        <v>1.3</v>
      </c>
      <c r="J6541">
        <v>1.1658147249999999</v>
      </c>
      <c r="M6541">
        <v>8</v>
      </c>
      <c r="N6541">
        <v>399</v>
      </c>
      <c r="O6541">
        <v>1</v>
      </c>
      <c r="P6541">
        <v>3</v>
      </c>
      <c r="Q6541" t="str">
        <f>VLOOKUP(M6541,lookups!$A$1:$B$7, 2, FALSE)</f>
        <v>rotary screw</v>
      </c>
      <c r="R6541" t="str">
        <f>VLOOKUP(N6541,lookups!$D$1:$E$6, 2, FALSE)</f>
        <v>hucuktlis r</v>
      </c>
      <c r="S6541" t="str">
        <f>VLOOKUP(C6541,lookups!$G$1:$H$3, 2, FALSE)</f>
        <v>smolt</v>
      </c>
    </row>
    <row r="6542" spans="1:19" x14ac:dyDescent="0.25">
      <c r="A6542" s="1">
        <v>34846</v>
      </c>
      <c r="B6542">
        <v>1</v>
      </c>
      <c r="C6542">
        <v>1</v>
      </c>
      <c r="D6542">
        <v>1</v>
      </c>
      <c r="E6542">
        <v>1995</v>
      </c>
      <c r="F6542">
        <v>57</v>
      </c>
      <c r="G6542">
        <v>1</v>
      </c>
      <c r="H6542">
        <v>47</v>
      </c>
      <c r="I6542">
        <v>1.01</v>
      </c>
      <c r="J6542">
        <v>0.90574836299999995</v>
      </c>
      <c r="M6542">
        <v>8</v>
      </c>
      <c r="N6542">
        <v>399</v>
      </c>
      <c r="O6542">
        <v>1</v>
      </c>
      <c r="P6542">
        <v>3</v>
      </c>
      <c r="Q6542" t="str">
        <f>VLOOKUP(M6542,lookups!$A$1:$B$7, 2, FALSE)</f>
        <v>rotary screw</v>
      </c>
      <c r="R6542" t="str">
        <f>VLOOKUP(N6542,lookups!$D$1:$E$6, 2, FALSE)</f>
        <v>hucuktlis r</v>
      </c>
      <c r="S6542" t="str">
        <f>VLOOKUP(C6542,lookups!$G$1:$H$3, 2, FALSE)</f>
        <v>smolt</v>
      </c>
    </row>
    <row r="6543" spans="1:19" x14ac:dyDescent="0.25">
      <c r="A6543" s="1">
        <v>34846</v>
      </c>
      <c r="B6543">
        <v>1</v>
      </c>
      <c r="C6543">
        <v>1</v>
      </c>
      <c r="D6543">
        <v>1</v>
      </c>
      <c r="E6543">
        <v>1995</v>
      </c>
      <c r="F6543">
        <v>58</v>
      </c>
      <c r="G6543">
        <v>1</v>
      </c>
      <c r="H6543">
        <v>52</v>
      </c>
      <c r="I6543">
        <v>1.28</v>
      </c>
      <c r="J6543">
        <v>1.147879114</v>
      </c>
      <c r="M6543">
        <v>8</v>
      </c>
      <c r="N6543">
        <v>399</v>
      </c>
      <c r="O6543">
        <v>1</v>
      </c>
      <c r="P6543">
        <v>3</v>
      </c>
      <c r="Q6543" t="str">
        <f>VLOOKUP(M6543,lookups!$A$1:$B$7, 2, FALSE)</f>
        <v>rotary screw</v>
      </c>
      <c r="R6543" t="str">
        <f>VLOOKUP(N6543,lookups!$D$1:$E$6, 2, FALSE)</f>
        <v>hucuktlis r</v>
      </c>
      <c r="S6543" t="str">
        <f>VLOOKUP(C6543,lookups!$G$1:$H$3, 2, FALSE)</f>
        <v>smolt</v>
      </c>
    </row>
    <row r="6544" spans="1:19" x14ac:dyDescent="0.25">
      <c r="A6544" s="1">
        <v>34846</v>
      </c>
      <c r="B6544">
        <v>1</v>
      </c>
      <c r="C6544">
        <v>1</v>
      </c>
      <c r="D6544">
        <v>1</v>
      </c>
      <c r="E6544">
        <v>1995</v>
      </c>
      <c r="F6544">
        <v>59</v>
      </c>
      <c r="G6544">
        <v>1</v>
      </c>
      <c r="H6544">
        <v>52</v>
      </c>
      <c r="I6544">
        <v>1.49</v>
      </c>
      <c r="J6544">
        <v>1.3362030309999999</v>
      </c>
      <c r="M6544">
        <v>8</v>
      </c>
      <c r="N6544">
        <v>399</v>
      </c>
      <c r="O6544">
        <v>1</v>
      </c>
      <c r="P6544">
        <v>3</v>
      </c>
      <c r="Q6544" t="str">
        <f>VLOOKUP(M6544,lookups!$A$1:$B$7, 2, FALSE)</f>
        <v>rotary screw</v>
      </c>
      <c r="R6544" t="str">
        <f>VLOOKUP(N6544,lookups!$D$1:$E$6, 2, FALSE)</f>
        <v>hucuktlis r</v>
      </c>
      <c r="S6544" t="str">
        <f>VLOOKUP(C6544,lookups!$G$1:$H$3, 2, FALSE)</f>
        <v>smolt</v>
      </c>
    </row>
    <row r="6545" spans="1:19" x14ac:dyDescent="0.25">
      <c r="A6545" s="1">
        <v>34846</v>
      </c>
      <c r="B6545">
        <v>1</v>
      </c>
      <c r="C6545">
        <v>1</v>
      </c>
      <c r="D6545">
        <v>1</v>
      </c>
      <c r="E6545">
        <v>1995</v>
      </c>
      <c r="F6545">
        <v>60</v>
      </c>
      <c r="G6545">
        <v>1</v>
      </c>
      <c r="H6545">
        <v>74</v>
      </c>
      <c r="I6545">
        <v>3.71</v>
      </c>
      <c r="J6545">
        <v>3.3270558690000001</v>
      </c>
      <c r="M6545">
        <v>8</v>
      </c>
      <c r="N6545">
        <v>399</v>
      </c>
      <c r="O6545">
        <v>1</v>
      </c>
      <c r="P6545">
        <v>3</v>
      </c>
      <c r="Q6545" t="str">
        <f>VLOOKUP(M6545,lookups!$A$1:$B$7, 2, FALSE)</f>
        <v>rotary screw</v>
      </c>
      <c r="R6545" t="str">
        <f>VLOOKUP(N6545,lookups!$D$1:$E$6, 2, FALSE)</f>
        <v>hucuktlis r</v>
      </c>
      <c r="S6545" t="str">
        <f>VLOOKUP(C6545,lookups!$G$1:$H$3, 2, FALSE)</f>
        <v>smolt</v>
      </c>
    </row>
    <row r="6546" spans="1:19" x14ac:dyDescent="0.25">
      <c r="A6546" s="1">
        <v>34846</v>
      </c>
      <c r="B6546">
        <v>1</v>
      </c>
      <c r="C6546">
        <v>1</v>
      </c>
      <c r="D6546">
        <v>1</v>
      </c>
      <c r="E6546">
        <v>1995</v>
      </c>
      <c r="F6546">
        <v>61</v>
      </c>
      <c r="G6546">
        <v>1</v>
      </c>
      <c r="H6546">
        <v>54</v>
      </c>
      <c r="I6546">
        <v>1.52</v>
      </c>
      <c r="J6546">
        <v>1.3631064479999999</v>
      </c>
      <c r="M6546">
        <v>8</v>
      </c>
      <c r="N6546">
        <v>399</v>
      </c>
      <c r="O6546">
        <v>1</v>
      </c>
      <c r="P6546">
        <v>3</v>
      </c>
      <c r="Q6546" t="str">
        <f>VLOOKUP(M6546,lookups!$A$1:$B$7, 2, FALSE)</f>
        <v>rotary screw</v>
      </c>
      <c r="R6546" t="str">
        <f>VLOOKUP(N6546,lookups!$D$1:$E$6, 2, FALSE)</f>
        <v>hucuktlis r</v>
      </c>
      <c r="S6546" t="str">
        <f>VLOOKUP(C6546,lookups!$G$1:$H$3, 2, FALSE)</f>
        <v>smolt</v>
      </c>
    </row>
    <row r="6547" spans="1:19" x14ac:dyDescent="0.25">
      <c r="A6547" s="1">
        <v>34846</v>
      </c>
      <c r="B6547">
        <v>1</v>
      </c>
      <c r="C6547">
        <v>1</v>
      </c>
      <c r="D6547">
        <v>1</v>
      </c>
      <c r="E6547">
        <v>1995</v>
      </c>
      <c r="F6547">
        <v>62</v>
      </c>
      <c r="G6547">
        <v>1</v>
      </c>
      <c r="H6547">
        <v>55</v>
      </c>
      <c r="I6547">
        <v>1.77</v>
      </c>
      <c r="J6547">
        <v>1.587301587</v>
      </c>
      <c r="M6547">
        <v>8</v>
      </c>
      <c r="N6547">
        <v>399</v>
      </c>
      <c r="O6547">
        <v>1</v>
      </c>
      <c r="P6547">
        <v>3</v>
      </c>
      <c r="Q6547" t="str">
        <f>VLOOKUP(M6547,lookups!$A$1:$B$7, 2, FALSE)</f>
        <v>rotary screw</v>
      </c>
      <c r="R6547" t="str">
        <f>VLOOKUP(N6547,lookups!$D$1:$E$6, 2, FALSE)</f>
        <v>hucuktlis r</v>
      </c>
      <c r="S6547" t="str">
        <f>VLOOKUP(C6547,lookups!$G$1:$H$3, 2, FALSE)</f>
        <v>smolt</v>
      </c>
    </row>
    <row r="6548" spans="1:19" x14ac:dyDescent="0.25">
      <c r="A6548" s="1">
        <v>34846</v>
      </c>
      <c r="B6548">
        <v>1</v>
      </c>
      <c r="C6548">
        <v>1</v>
      </c>
      <c r="D6548">
        <v>1</v>
      </c>
      <c r="E6548">
        <v>1995</v>
      </c>
      <c r="F6548">
        <v>63</v>
      </c>
      <c r="G6548">
        <v>1</v>
      </c>
      <c r="H6548">
        <v>58</v>
      </c>
      <c r="I6548">
        <v>1.85</v>
      </c>
      <c r="J6548">
        <v>1.6590440319999999</v>
      </c>
      <c r="M6548">
        <v>8</v>
      </c>
      <c r="N6548">
        <v>399</v>
      </c>
      <c r="O6548">
        <v>1</v>
      </c>
      <c r="P6548">
        <v>3</v>
      </c>
      <c r="Q6548" t="str">
        <f>VLOOKUP(M6548,lookups!$A$1:$B$7, 2, FALSE)</f>
        <v>rotary screw</v>
      </c>
      <c r="R6548" t="str">
        <f>VLOOKUP(N6548,lookups!$D$1:$E$6, 2, FALSE)</f>
        <v>hucuktlis r</v>
      </c>
      <c r="S6548" t="str">
        <f>VLOOKUP(C6548,lookups!$G$1:$H$3, 2, FALSE)</f>
        <v>smolt</v>
      </c>
    </row>
    <row r="6549" spans="1:19" x14ac:dyDescent="0.25">
      <c r="A6549" s="1">
        <v>34846</v>
      </c>
      <c r="B6549">
        <v>1</v>
      </c>
      <c r="C6549">
        <v>1</v>
      </c>
      <c r="D6549">
        <v>1</v>
      </c>
      <c r="E6549">
        <v>1995</v>
      </c>
      <c r="F6549">
        <v>64</v>
      </c>
      <c r="G6549">
        <v>1</v>
      </c>
      <c r="H6549">
        <v>55</v>
      </c>
      <c r="I6549">
        <v>1.53</v>
      </c>
      <c r="J6549">
        <v>1.3720742530000001</v>
      </c>
      <c r="M6549">
        <v>8</v>
      </c>
      <c r="N6549">
        <v>399</v>
      </c>
      <c r="O6549">
        <v>1</v>
      </c>
      <c r="P6549">
        <v>3</v>
      </c>
      <c r="Q6549" t="str">
        <f>VLOOKUP(M6549,lookups!$A$1:$B$7, 2, FALSE)</f>
        <v>rotary screw</v>
      </c>
      <c r="R6549" t="str">
        <f>VLOOKUP(N6549,lookups!$D$1:$E$6, 2, FALSE)</f>
        <v>hucuktlis r</v>
      </c>
      <c r="S6549" t="str">
        <f>VLOOKUP(C6549,lookups!$G$1:$H$3, 2, FALSE)</f>
        <v>smolt</v>
      </c>
    </row>
    <row r="6550" spans="1:19" x14ac:dyDescent="0.25">
      <c r="A6550" s="1">
        <v>34846</v>
      </c>
      <c r="B6550">
        <v>1</v>
      </c>
      <c r="C6550">
        <v>1</v>
      </c>
      <c r="D6550">
        <v>1</v>
      </c>
      <c r="E6550">
        <v>1995</v>
      </c>
      <c r="F6550">
        <v>65</v>
      </c>
      <c r="G6550">
        <v>1</v>
      </c>
      <c r="H6550">
        <v>54</v>
      </c>
      <c r="I6550">
        <v>1.64</v>
      </c>
      <c r="J6550">
        <v>1.470720115</v>
      </c>
      <c r="M6550">
        <v>8</v>
      </c>
      <c r="N6550">
        <v>399</v>
      </c>
      <c r="O6550">
        <v>1</v>
      </c>
      <c r="P6550">
        <v>3</v>
      </c>
      <c r="Q6550" t="str">
        <f>VLOOKUP(M6550,lookups!$A$1:$B$7, 2, FALSE)</f>
        <v>rotary screw</v>
      </c>
      <c r="R6550" t="str">
        <f>VLOOKUP(N6550,lookups!$D$1:$E$6, 2, FALSE)</f>
        <v>hucuktlis r</v>
      </c>
      <c r="S6550" t="str">
        <f>VLOOKUP(C6550,lookups!$G$1:$H$3, 2, FALSE)</f>
        <v>smolt</v>
      </c>
    </row>
    <row r="6551" spans="1:19" x14ac:dyDescent="0.25">
      <c r="A6551" s="1">
        <v>34846</v>
      </c>
      <c r="B6551">
        <v>1</v>
      </c>
      <c r="C6551">
        <v>1</v>
      </c>
      <c r="D6551">
        <v>1</v>
      </c>
      <c r="E6551">
        <v>1995</v>
      </c>
      <c r="F6551">
        <v>66</v>
      </c>
      <c r="G6551">
        <v>1</v>
      </c>
      <c r="H6551">
        <v>54</v>
      </c>
      <c r="I6551">
        <v>1.45</v>
      </c>
      <c r="J6551">
        <v>1.300331809</v>
      </c>
      <c r="M6551">
        <v>8</v>
      </c>
      <c r="N6551">
        <v>399</v>
      </c>
      <c r="O6551">
        <v>1</v>
      </c>
      <c r="P6551">
        <v>3</v>
      </c>
      <c r="Q6551" t="str">
        <f>VLOOKUP(M6551,lookups!$A$1:$B$7, 2, FALSE)</f>
        <v>rotary screw</v>
      </c>
      <c r="R6551" t="str">
        <f>VLOOKUP(N6551,lookups!$D$1:$E$6, 2, FALSE)</f>
        <v>hucuktlis r</v>
      </c>
      <c r="S6551" t="str">
        <f>VLOOKUP(C6551,lookups!$G$1:$H$3, 2, FALSE)</f>
        <v>smolt</v>
      </c>
    </row>
    <row r="6552" spans="1:19" x14ac:dyDescent="0.25">
      <c r="A6552" s="1">
        <v>34846</v>
      </c>
      <c r="B6552">
        <v>1</v>
      </c>
      <c r="C6552">
        <v>1</v>
      </c>
      <c r="D6552">
        <v>1</v>
      </c>
      <c r="E6552">
        <v>1995</v>
      </c>
      <c r="F6552">
        <v>67</v>
      </c>
      <c r="G6552">
        <v>1</v>
      </c>
      <c r="H6552">
        <v>52</v>
      </c>
      <c r="I6552">
        <v>1.36</v>
      </c>
      <c r="J6552">
        <v>1.2196215589999999</v>
      </c>
      <c r="M6552">
        <v>8</v>
      </c>
      <c r="N6552">
        <v>399</v>
      </c>
      <c r="O6552">
        <v>1</v>
      </c>
      <c r="P6552">
        <v>3</v>
      </c>
      <c r="Q6552" t="str">
        <f>VLOOKUP(M6552,lookups!$A$1:$B$7, 2, FALSE)</f>
        <v>rotary screw</v>
      </c>
      <c r="R6552" t="str">
        <f>VLOOKUP(N6552,lookups!$D$1:$E$6, 2, FALSE)</f>
        <v>hucuktlis r</v>
      </c>
      <c r="S6552" t="str">
        <f>VLOOKUP(C6552,lookups!$G$1:$H$3, 2, FALSE)</f>
        <v>smolt</v>
      </c>
    </row>
    <row r="6553" spans="1:19" x14ac:dyDescent="0.25">
      <c r="A6553" s="1">
        <v>34846</v>
      </c>
      <c r="B6553">
        <v>1</v>
      </c>
      <c r="C6553">
        <v>1</v>
      </c>
      <c r="D6553">
        <v>1</v>
      </c>
      <c r="E6553">
        <v>1995</v>
      </c>
      <c r="F6553">
        <v>68</v>
      </c>
      <c r="G6553">
        <v>1</v>
      </c>
      <c r="H6553">
        <v>50</v>
      </c>
      <c r="I6553">
        <v>1.55</v>
      </c>
      <c r="J6553">
        <v>1.3900098649999999</v>
      </c>
      <c r="M6553">
        <v>8</v>
      </c>
      <c r="N6553">
        <v>399</v>
      </c>
      <c r="O6553">
        <v>1</v>
      </c>
      <c r="P6553">
        <v>3</v>
      </c>
      <c r="Q6553" t="str">
        <f>VLOOKUP(M6553,lookups!$A$1:$B$7, 2, FALSE)</f>
        <v>rotary screw</v>
      </c>
      <c r="R6553" t="str">
        <f>VLOOKUP(N6553,lookups!$D$1:$E$6, 2, FALSE)</f>
        <v>hucuktlis r</v>
      </c>
      <c r="S6553" t="str">
        <f>VLOOKUP(C6553,lookups!$G$1:$H$3, 2, FALSE)</f>
        <v>smolt</v>
      </c>
    </row>
    <row r="6554" spans="1:19" x14ac:dyDescent="0.25">
      <c r="A6554" s="1">
        <v>34846</v>
      </c>
      <c r="B6554">
        <v>1</v>
      </c>
      <c r="C6554">
        <v>1</v>
      </c>
      <c r="D6554">
        <v>1</v>
      </c>
      <c r="E6554">
        <v>1995</v>
      </c>
      <c r="F6554">
        <v>69</v>
      </c>
      <c r="G6554">
        <v>1</v>
      </c>
      <c r="H6554">
        <v>55</v>
      </c>
      <c r="I6554">
        <v>1.51</v>
      </c>
      <c r="J6554">
        <v>1.3541386419999999</v>
      </c>
      <c r="M6554">
        <v>8</v>
      </c>
      <c r="N6554">
        <v>399</v>
      </c>
      <c r="O6554">
        <v>1</v>
      </c>
      <c r="P6554">
        <v>3</v>
      </c>
      <c r="Q6554" t="str">
        <f>VLOOKUP(M6554,lookups!$A$1:$B$7, 2, FALSE)</f>
        <v>rotary screw</v>
      </c>
      <c r="R6554" t="str">
        <f>VLOOKUP(N6554,lookups!$D$1:$E$6, 2, FALSE)</f>
        <v>hucuktlis r</v>
      </c>
      <c r="S6554" t="str">
        <f>VLOOKUP(C6554,lookups!$G$1:$H$3, 2, FALSE)</f>
        <v>smolt</v>
      </c>
    </row>
    <row r="6555" spans="1:19" x14ac:dyDescent="0.25">
      <c r="A6555" s="1">
        <v>34846</v>
      </c>
      <c r="B6555">
        <v>1</v>
      </c>
      <c r="C6555">
        <v>1</v>
      </c>
      <c r="D6555">
        <v>1</v>
      </c>
      <c r="E6555">
        <v>1995</v>
      </c>
      <c r="F6555">
        <v>70</v>
      </c>
      <c r="G6555">
        <v>1</v>
      </c>
      <c r="H6555">
        <v>49</v>
      </c>
      <c r="I6555">
        <v>1.24</v>
      </c>
      <c r="J6555">
        <v>1.1120078920000001</v>
      </c>
      <c r="M6555">
        <v>8</v>
      </c>
      <c r="N6555">
        <v>399</v>
      </c>
      <c r="O6555">
        <v>1</v>
      </c>
      <c r="P6555">
        <v>3</v>
      </c>
      <c r="Q6555" t="str">
        <f>VLOOKUP(M6555,lookups!$A$1:$B$7, 2, FALSE)</f>
        <v>rotary screw</v>
      </c>
      <c r="R6555" t="str">
        <f>VLOOKUP(N6555,lookups!$D$1:$E$6, 2, FALSE)</f>
        <v>hucuktlis r</v>
      </c>
      <c r="S6555" t="str">
        <f>VLOOKUP(C6555,lookups!$G$1:$H$3, 2, FALSE)</f>
        <v>smolt</v>
      </c>
    </row>
    <row r="6556" spans="1:19" x14ac:dyDescent="0.25">
      <c r="A6556" s="1">
        <v>34846</v>
      </c>
      <c r="B6556">
        <v>1</v>
      </c>
      <c r="C6556">
        <v>1</v>
      </c>
      <c r="D6556">
        <v>1</v>
      </c>
      <c r="E6556">
        <v>1995</v>
      </c>
      <c r="F6556">
        <v>71</v>
      </c>
      <c r="G6556">
        <v>1</v>
      </c>
      <c r="H6556">
        <v>54</v>
      </c>
      <c r="I6556">
        <v>1.41</v>
      </c>
      <c r="J6556">
        <v>1.264460586</v>
      </c>
      <c r="M6556">
        <v>8</v>
      </c>
      <c r="N6556">
        <v>399</v>
      </c>
      <c r="O6556">
        <v>1</v>
      </c>
      <c r="P6556">
        <v>3</v>
      </c>
      <c r="Q6556" t="str">
        <f>VLOOKUP(M6556,lookups!$A$1:$B$7, 2, FALSE)</f>
        <v>rotary screw</v>
      </c>
      <c r="R6556" t="str">
        <f>VLOOKUP(N6556,lookups!$D$1:$E$6, 2, FALSE)</f>
        <v>hucuktlis r</v>
      </c>
      <c r="S6556" t="str">
        <f>VLOOKUP(C6556,lookups!$G$1:$H$3, 2, FALSE)</f>
        <v>smolt</v>
      </c>
    </row>
    <row r="6557" spans="1:19" x14ac:dyDescent="0.25">
      <c r="A6557" s="1">
        <v>34846</v>
      </c>
      <c r="B6557">
        <v>1</v>
      </c>
      <c r="C6557">
        <v>1</v>
      </c>
      <c r="D6557">
        <v>1</v>
      </c>
      <c r="E6557">
        <v>1995</v>
      </c>
      <c r="F6557">
        <v>72</v>
      </c>
      <c r="G6557">
        <v>1</v>
      </c>
      <c r="H6557">
        <v>49</v>
      </c>
      <c r="I6557">
        <v>1.1399999999999999</v>
      </c>
      <c r="J6557">
        <v>1.0223298359999999</v>
      </c>
      <c r="M6557">
        <v>8</v>
      </c>
      <c r="N6557">
        <v>399</v>
      </c>
      <c r="O6557">
        <v>1</v>
      </c>
      <c r="P6557">
        <v>3</v>
      </c>
      <c r="Q6557" t="str">
        <f>VLOOKUP(M6557,lookups!$A$1:$B$7, 2, FALSE)</f>
        <v>rotary screw</v>
      </c>
      <c r="R6557" t="str">
        <f>VLOOKUP(N6557,lookups!$D$1:$E$6, 2, FALSE)</f>
        <v>hucuktlis r</v>
      </c>
      <c r="S6557" t="str">
        <f>VLOOKUP(C6557,lookups!$G$1:$H$3, 2, FALSE)</f>
        <v>smolt</v>
      </c>
    </row>
    <row r="6558" spans="1:19" x14ac:dyDescent="0.25">
      <c r="A6558" s="1">
        <v>34846</v>
      </c>
      <c r="B6558">
        <v>1</v>
      </c>
      <c r="C6558">
        <v>1</v>
      </c>
      <c r="D6558">
        <v>1</v>
      </c>
      <c r="E6558">
        <v>1995</v>
      </c>
      <c r="F6558">
        <v>73</v>
      </c>
      <c r="G6558">
        <v>1</v>
      </c>
      <c r="H6558">
        <v>54</v>
      </c>
      <c r="I6558">
        <v>1.61</v>
      </c>
      <c r="J6558">
        <v>1.443816698</v>
      </c>
      <c r="M6558">
        <v>8</v>
      </c>
      <c r="N6558">
        <v>399</v>
      </c>
      <c r="O6558">
        <v>1</v>
      </c>
      <c r="P6558">
        <v>3</v>
      </c>
      <c r="Q6558" t="str">
        <f>VLOOKUP(M6558,lookups!$A$1:$B$7, 2, FALSE)</f>
        <v>rotary screw</v>
      </c>
      <c r="R6558" t="str">
        <f>VLOOKUP(N6558,lookups!$D$1:$E$6, 2, FALSE)</f>
        <v>hucuktlis r</v>
      </c>
      <c r="S6558" t="str">
        <f>VLOOKUP(C6558,lookups!$G$1:$H$3, 2, FALSE)</f>
        <v>smolt</v>
      </c>
    </row>
    <row r="6559" spans="1:19" x14ac:dyDescent="0.25">
      <c r="A6559" s="1">
        <v>34846</v>
      </c>
      <c r="B6559">
        <v>1</v>
      </c>
      <c r="C6559">
        <v>1</v>
      </c>
      <c r="D6559">
        <v>1</v>
      </c>
      <c r="E6559">
        <v>1995</v>
      </c>
      <c r="F6559">
        <v>74</v>
      </c>
      <c r="G6559">
        <v>1</v>
      </c>
      <c r="H6559">
        <v>50</v>
      </c>
      <c r="I6559">
        <v>1.25</v>
      </c>
      <c r="J6559">
        <v>1.120975697</v>
      </c>
      <c r="M6559">
        <v>8</v>
      </c>
      <c r="N6559">
        <v>399</v>
      </c>
      <c r="O6559">
        <v>1</v>
      </c>
      <c r="P6559">
        <v>3</v>
      </c>
      <c r="Q6559" t="str">
        <f>VLOOKUP(M6559,lookups!$A$1:$B$7, 2, FALSE)</f>
        <v>rotary screw</v>
      </c>
      <c r="R6559" t="str">
        <f>VLOOKUP(N6559,lookups!$D$1:$E$6, 2, FALSE)</f>
        <v>hucuktlis r</v>
      </c>
      <c r="S6559" t="str">
        <f>VLOOKUP(C6559,lookups!$G$1:$H$3, 2, FALSE)</f>
        <v>smolt</v>
      </c>
    </row>
    <row r="6560" spans="1:19" x14ac:dyDescent="0.25">
      <c r="A6560" s="1">
        <v>34846</v>
      </c>
      <c r="B6560">
        <v>1</v>
      </c>
      <c r="C6560">
        <v>1</v>
      </c>
      <c r="D6560">
        <v>1</v>
      </c>
      <c r="E6560">
        <v>1995</v>
      </c>
      <c r="F6560">
        <v>75</v>
      </c>
      <c r="G6560">
        <v>1</v>
      </c>
      <c r="H6560">
        <v>55</v>
      </c>
      <c r="I6560">
        <v>1.54</v>
      </c>
      <c r="J6560">
        <v>1.3810420590000001</v>
      </c>
      <c r="M6560">
        <v>8</v>
      </c>
      <c r="N6560">
        <v>399</v>
      </c>
      <c r="O6560">
        <v>1</v>
      </c>
      <c r="P6560">
        <v>3</v>
      </c>
      <c r="Q6560" t="str">
        <f>VLOOKUP(M6560,lookups!$A$1:$B$7, 2, FALSE)</f>
        <v>rotary screw</v>
      </c>
      <c r="R6560" t="str">
        <f>VLOOKUP(N6560,lookups!$D$1:$E$6, 2, FALSE)</f>
        <v>hucuktlis r</v>
      </c>
      <c r="S6560" t="str">
        <f>VLOOKUP(C6560,lookups!$G$1:$H$3, 2, FALSE)</f>
        <v>smolt</v>
      </c>
    </row>
    <row r="6561" spans="1:19" x14ac:dyDescent="0.25">
      <c r="A6561" s="1">
        <v>34846</v>
      </c>
      <c r="B6561">
        <v>1</v>
      </c>
      <c r="C6561">
        <v>1</v>
      </c>
      <c r="D6561">
        <v>1</v>
      </c>
      <c r="E6561">
        <v>1995</v>
      </c>
      <c r="F6561">
        <v>76</v>
      </c>
      <c r="G6561">
        <v>1</v>
      </c>
      <c r="H6561">
        <v>53</v>
      </c>
      <c r="I6561">
        <v>1.5</v>
      </c>
      <c r="J6561">
        <v>1.345170837</v>
      </c>
      <c r="M6561">
        <v>8</v>
      </c>
      <c r="N6561">
        <v>399</v>
      </c>
      <c r="O6561">
        <v>1</v>
      </c>
      <c r="P6561">
        <v>3</v>
      </c>
      <c r="Q6561" t="str">
        <f>VLOOKUP(M6561,lookups!$A$1:$B$7, 2, FALSE)</f>
        <v>rotary screw</v>
      </c>
      <c r="R6561" t="str">
        <f>VLOOKUP(N6561,lookups!$D$1:$E$6, 2, FALSE)</f>
        <v>hucuktlis r</v>
      </c>
      <c r="S6561" t="str">
        <f>VLOOKUP(C6561,lookups!$G$1:$H$3, 2, FALSE)</f>
        <v>smolt</v>
      </c>
    </row>
    <row r="6562" spans="1:19" x14ac:dyDescent="0.25">
      <c r="A6562" s="1">
        <v>34846</v>
      </c>
      <c r="B6562">
        <v>1</v>
      </c>
      <c r="C6562">
        <v>1</v>
      </c>
      <c r="D6562">
        <v>1</v>
      </c>
      <c r="E6562">
        <v>1995</v>
      </c>
      <c r="F6562">
        <v>77</v>
      </c>
      <c r="G6562">
        <v>1</v>
      </c>
      <c r="H6562">
        <v>53</v>
      </c>
      <c r="I6562">
        <v>1.39</v>
      </c>
      <c r="J6562">
        <v>1.246524975</v>
      </c>
      <c r="M6562">
        <v>8</v>
      </c>
      <c r="N6562">
        <v>399</v>
      </c>
      <c r="O6562">
        <v>1</v>
      </c>
      <c r="P6562">
        <v>3</v>
      </c>
      <c r="Q6562" t="str">
        <f>VLOOKUP(M6562,lookups!$A$1:$B$7, 2, FALSE)</f>
        <v>rotary screw</v>
      </c>
      <c r="R6562" t="str">
        <f>VLOOKUP(N6562,lookups!$D$1:$E$6, 2, FALSE)</f>
        <v>hucuktlis r</v>
      </c>
      <c r="S6562" t="str">
        <f>VLOOKUP(C6562,lookups!$G$1:$H$3, 2, FALSE)</f>
        <v>smolt</v>
      </c>
    </row>
    <row r="6563" spans="1:19" x14ac:dyDescent="0.25">
      <c r="A6563" s="1">
        <v>34846</v>
      </c>
      <c r="B6563">
        <v>1</v>
      </c>
      <c r="C6563">
        <v>1</v>
      </c>
      <c r="D6563">
        <v>1</v>
      </c>
      <c r="E6563">
        <v>1995</v>
      </c>
      <c r="F6563">
        <v>78</v>
      </c>
      <c r="G6563">
        <v>1</v>
      </c>
      <c r="H6563">
        <v>51</v>
      </c>
      <c r="I6563">
        <v>1.37</v>
      </c>
      <c r="J6563">
        <v>1.2285893640000001</v>
      </c>
      <c r="M6563">
        <v>8</v>
      </c>
      <c r="N6563">
        <v>399</v>
      </c>
      <c r="O6563">
        <v>1</v>
      </c>
      <c r="P6563">
        <v>3</v>
      </c>
      <c r="Q6563" t="str">
        <f>VLOOKUP(M6563,lookups!$A$1:$B$7, 2, FALSE)</f>
        <v>rotary screw</v>
      </c>
      <c r="R6563" t="str">
        <f>VLOOKUP(N6563,lookups!$D$1:$E$6, 2, FALSE)</f>
        <v>hucuktlis r</v>
      </c>
      <c r="S6563" t="str">
        <f>VLOOKUP(C6563,lookups!$G$1:$H$3, 2, FALSE)</f>
        <v>smolt</v>
      </c>
    </row>
    <row r="6564" spans="1:19" x14ac:dyDescent="0.25">
      <c r="A6564" s="1">
        <v>34846</v>
      </c>
      <c r="B6564">
        <v>1</v>
      </c>
      <c r="C6564">
        <v>1</v>
      </c>
      <c r="D6564">
        <v>1</v>
      </c>
      <c r="E6564">
        <v>1995</v>
      </c>
      <c r="F6564">
        <v>79</v>
      </c>
      <c r="G6564">
        <v>1</v>
      </c>
      <c r="H6564">
        <v>49</v>
      </c>
      <c r="I6564">
        <v>1.22</v>
      </c>
      <c r="J6564">
        <v>1.0940722810000001</v>
      </c>
      <c r="M6564">
        <v>8</v>
      </c>
      <c r="N6564">
        <v>399</v>
      </c>
      <c r="O6564">
        <v>1</v>
      </c>
      <c r="P6564">
        <v>3</v>
      </c>
      <c r="Q6564" t="str">
        <f>VLOOKUP(M6564,lookups!$A$1:$B$7, 2, FALSE)</f>
        <v>rotary screw</v>
      </c>
      <c r="R6564" t="str">
        <f>VLOOKUP(N6564,lookups!$D$1:$E$6, 2, FALSE)</f>
        <v>hucuktlis r</v>
      </c>
      <c r="S6564" t="str">
        <f>VLOOKUP(C6564,lookups!$G$1:$H$3, 2, FALSE)</f>
        <v>smolt</v>
      </c>
    </row>
    <row r="6565" spans="1:19" x14ac:dyDescent="0.25">
      <c r="A6565" s="1">
        <v>34846</v>
      </c>
      <c r="B6565">
        <v>1</v>
      </c>
      <c r="C6565">
        <v>1</v>
      </c>
      <c r="D6565">
        <v>1</v>
      </c>
      <c r="E6565">
        <v>1995</v>
      </c>
      <c r="F6565">
        <v>80</v>
      </c>
      <c r="G6565">
        <v>1</v>
      </c>
      <c r="H6565">
        <v>56</v>
      </c>
      <c r="I6565">
        <v>1.61</v>
      </c>
      <c r="J6565">
        <v>1.443816698</v>
      </c>
      <c r="M6565">
        <v>8</v>
      </c>
      <c r="N6565">
        <v>399</v>
      </c>
      <c r="O6565">
        <v>1</v>
      </c>
      <c r="P6565">
        <v>3</v>
      </c>
      <c r="Q6565" t="str">
        <f>VLOOKUP(M6565,lookups!$A$1:$B$7, 2, FALSE)</f>
        <v>rotary screw</v>
      </c>
      <c r="R6565" t="str">
        <f>VLOOKUP(N6565,lookups!$D$1:$E$6, 2, FALSE)</f>
        <v>hucuktlis r</v>
      </c>
      <c r="S6565" t="str">
        <f>VLOOKUP(C6565,lookups!$G$1:$H$3, 2, FALSE)</f>
        <v>smolt</v>
      </c>
    </row>
    <row r="6566" spans="1:19" x14ac:dyDescent="0.25">
      <c r="A6566" s="1">
        <v>34846</v>
      </c>
      <c r="B6566">
        <v>1</v>
      </c>
      <c r="C6566">
        <v>1</v>
      </c>
      <c r="D6566">
        <v>1</v>
      </c>
      <c r="E6566">
        <v>1995</v>
      </c>
      <c r="F6566">
        <v>81</v>
      </c>
      <c r="G6566">
        <v>1</v>
      </c>
      <c r="H6566">
        <v>52</v>
      </c>
      <c r="I6566">
        <v>1.38</v>
      </c>
      <c r="J6566">
        <v>1.2375571700000001</v>
      </c>
      <c r="M6566">
        <v>8</v>
      </c>
      <c r="N6566">
        <v>399</v>
      </c>
      <c r="O6566">
        <v>1</v>
      </c>
      <c r="P6566">
        <v>3</v>
      </c>
      <c r="Q6566" t="str">
        <f>VLOOKUP(M6566,lookups!$A$1:$B$7, 2, FALSE)</f>
        <v>rotary screw</v>
      </c>
      <c r="R6566" t="str">
        <f>VLOOKUP(N6566,lookups!$D$1:$E$6, 2, FALSE)</f>
        <v>hucuktlis r</v>
      </c>
      <c r="S6566" t="str">
        <f>VLOOKUP(C6566,lookups!$G$1:$H$3, 2, FALSE)</f>
        <v>smolt</v>
      </c>
    </row>
    <row r="6567" spans="1:19" x14ac:dyDescent="0.25">
      <c r="A6567" s="1">
        <v>34846</v>
      </c>
      <c r="B6567">
        <v>1</v>
      </c>
      <c r="C6567">
        <v>1</v>
      </c>
      <c r="D6567">
        <v>1</v>
      </c>
      <c r="E6567">
        <v>1995</v>
      </c>
      <c r="F6567">
        <v>82</v>
      </c>
      <c r="G6567">
        <v>1</v>
      </c>
      <c r="H6567">
        <v>54</v>
      </c>
      <c r="I6567">
        <v>1.54</v>
      </c>
      <c r="J6567">
        <v>1.3810420590000001</v>
      </c>
      <c r="M6567">
        <v>8</v>
      </c>
      <c r="N6567">
        <v>399</v>
      </c>
      <c r="O6567">
        <v>1</v>
      </c>
      <c r="P6567">
        <v>3</v>
      </c>
      <c r="Q6567" t="str">
        <f>VLOOKUP(M6567,lookups!$A$1:$B$7, 2, FALSE)</f>
        <v>rotary screw</v>
      </c>
      <c r="R6567" t="str">
        <f>VLOOKUP(N6567,lookups!$D$1:$E$6, 2, FALSE)</f>
        <v>hucuktlis r</v>
      </c>
      <c r="S6567" t="str">
        <f>VLOOKUP(C6567,lookups!$G$1:$H$3, 2, FALSE)</f>
        <v>smolt</v>
      </c>
    </row>
    <row r="6568" spans="1:19" x14ac:dyDescent="0.25">
      <c r="A6568" s="1">
        <v>34846</v>
      </c>
      <c r="B6568">
        <v>1</v>
      </c>
      <c r="C6568">
        <v>1</v>
      </c>
      <c r="D6568">
        <v>1</v>
      </c>
      <c r="E6568">
        <v>1995</v>
      </c>
      <c r="F6568">
        <v>83</v>
      </c>
      <c r="G6568">
        <v>1</v>
      </c>
      <c r="H6568">
        <v>57</v>
      </c>
      <c r="I6568">
        <v>1.91</v>
      </c>
      <c r="J6568">
        <v>1.7128508650000001</v>
      </c>
      <c r="M6568">
        <v>8</v>
      </c>
      <c r="N6568">
        <v>399</v>
      </c>
      <c r="O6568">
        <v>1</v>
      </c>
      <c r="P6568">
        <v>3</v>
      </c>
      <c r="Q6568" t="str">
        <f>VLOOKUP(M6568,lookups!$A$1:$B$7, 2, FALSE)</f>
        <v>rotary screw</v>
      </c>
      <c r="R6568" t="str">
        <f>VLOOKUP(N6568,lookups!$D$1:$E$6, 2, FALSE)</f>
        <v>hucuktlis r</v>
      </c>
      <c r="S6568" t="str">
        <f>VLOOKUP(C6568,lookups!$G$1:$H$3, 2, FALSE)</f>
        <v>smolt</v>
      </c>
    </row>
    <row r="6569" spans="1:19" x14ac:dyDescent="0.25">
      <c r="A6569" s="1">
        <v>34846</v>
      </c>
      <c r="B6569">
        <v>1</v>
      </c>
      <c r="C6569">
        <v>1</v>
      </c>
      <c r="D6569">
        <v>1</v>
      </c>
      <c r="E6569">
        <v>1995</v>
      </c>
      <c r="F6569">
        <v>84</v>
      </c>
      <c r="G6569">
        <v>1</v>
      </c>
      <c r="H6569">
        <v>61</v>
      </c>
      <c r="I6569">
        <v>2.34</v>
      </c>
      <c r="J6569">
        <v>2.0984665050000002</v>
      </c>
      <c r="M6569">
        <v>8</v>
      </c>
      <c r="N6569">
        <v>399</v>
      </c>
      <c r="O6569">
        <v>1</v>
      </c>
      <c r="P6569">
        <v>3</v>
      </c>
      <c r="Q6569" t="str">
        <f>VLOOKUP(M6569,lookups!$A$1:$B$7, 2, FALSE)</f>
        <v>rotary screw</v>
      </c>
      <c r="R6569" t="str">
        <f>VLOOKUP(N6569,lookups!$D$1:$E$6, 2, FALSE)</f>
        <v>hucuktlis r</v>
      </c>
      <c r="S6569" t="str">
        <f>VLOOKUP(C6569,lookups!$G$1:$H$3, 2, FALSE)</f>
        <v>smolt</v>
      </c>
    </row>
    <row r="6570" spans="1:19" x14ac:dyDescent="0.25">
      <c r="A6570" s="1">
        <v>34846</v>
      </c>
      <c r="B6570">
        <v>1</v>
      </c>
      <c r="C6570">
        <v>1</v>
      </c>
      <c r="D6570">
        <v>1</v>
      </c>
      <c r="E6570">
        <v>1995</v>
      </c>
      <c r="F6570">
        <v>85</v>
      </c>
      <c r="G6570">
        <v>1</v>
      </c>
      <c r="H6570">
        <v>55</v>
      </c>
      <c r="I6570">
        <v>1.59</v>
      </c>
      <c r="J6570">
        <v>1.425881087</v>
      </c>
      <c r="M6570">
        <v>8</v>
      </c>
      <c r="N6570">
        <v>399</v>
      </c>
      <c r="O6570">
        <v>1</v>
      </c>
      <c r="P6570">
        <v>3</v>
      </c>
      <c r="Q6570" t="str">
        <f>VLOOKUP(M6570,lookups!$A$1:$B$7, 2, FALSE)</f>
        <v>rotary screw</v>
      </c>
      <c r="R6570" t="str">
        <f>VLOOKUP(N6570,lookups!$D$1:$E$6, 2, FALSE)</f>
        <v>hucuktlis r</v>
      </c>
      <c r="S6570" t="str">
        <f>VLOOKUP(C6570,lookups!$G$1:$H$3, 2, FALSE)</f>
        <v>smolt</v>
      </c>
    </row>
    <row r="6571" spans="1:19" x14ac:dyDescent="0.25">
      <c r="A6571" s="1">
        <v>34846</v>
      </c>
      <c r="B6571">
        <v>1</v>
      </c>
      <c r="C6571">
        <v>1</v>
      </c>
      <c r="D6571">
        <v>1</v>
      </c>
      <c r="E6571">
        <v>1995</v>
      </c>
      <c r="F6571">
        <v>86</v>
      </c>
      <c r="G6571">
        <v>1</v>
      </c>
      <c r="H6571">
        <v>50</v>
      </c>
      <c r="I6571">
        <v>1.17</v>
      </c>
      <c r="J6571">
        <v>1.0492332529999999</v>
      </c>
      <c r="M6571">
        <v>8</v>
      </c>
      <c r="N6571">
        <v>399</v>
      </c>
      <c r="O6571">
        <v>1</v>
      </c>
      <c r="P6571">
        <v>3</v>
      </c>
      <c r="Q6571" t="str">
        <f>VLOOKUP(M6571,lookups!$A$1:$B$7, 2, FALSE)</f>
        <v>rotary screw</v>
      </c>
      <c r="R6571" t="str">
        <f>VLOOKUP(N6571,lookups!$D$1:$E$6, 2, FALSE)</f>
        <v>hucuktlis r</v>
      </c>
      <c r="S6571" t="str">
        <f>VLOOKUP(C6571,lookups!$G$1:$H$3, 2, FALSE)</f>
        <v>smolt</v>
      </c>
    </row>
    <row r="6572" spans="1:19" x14ac:dyDescent="0.25">
      <c r="A6572" s="1">
        <v>34846</v>
      </c>
      <c r="B6572">
        <v>1</v>
      </c>
      <c r="C6572">
        <v>1</v>
      </c>
      <c r="D6572">
        <v>1</v>
      </c>
      <c r="E6572">
        <v>1995</v>
      </c>
      <c r="F6572">
        <v>87</v>
      </c>
      <c r="G6572">
        <v>1</v>
      </c>
      <c r="H6572">
        <v>55</v>
      </c>
      <c r="I6572">
        <v>1.51</v>
      </c>
      <c r="J6572">
        <v>1.3541386419999999</v>
      </c>
      <c r="M6572">
        <v>8</v>
      </c>
      <c r="N6572">
        <v>399</v>
      </c>
      <c r="O6572">
        <v>1</v>
      </c>
      <c r="P6572">
        <v>3</v>
      </c>
      <c r="Q6572" t="str">
        <f>VLOOKUP(M6572,lookups!$A$1:$B$7, 2, FALSE)</f>
        <v>rotary screw</v>
      </c>
      <c r="R6572" t="str">
        <f>VLOOKUP(N6572,lookups!$D$1:$E$6, 2, FALSE)</f>
        <v>hucuktlis r</v>
      </c>
      <c r="S6572" t="str">
        <f>VLOOKUP(C6572,lookups!$G$1:$H$3, 2, FALSE)</f>
        <v>smolt</v>
      </c>
    </row>
    <row r="6573" spans="1:19" x14ac:dyDescent="0.25">
      <c r="A6573" s="1">
        <v>34846</v>
      </c>
      <c r="B6573">
        <v>1</v>
      </c>
      <c r="C6573">
        <v>1</v>
      </c>
      <c r="D6573">
        <v>1</v>
      </c>
      <c r="E6573">
        <v>1995</v>
      </c>
      <c r="F6573">
        <v>88</v>
      </c>
      <c r="G6573">
        <v>1</v>
      </c>
      <c r="H6573">
        <v>46</v>
      </c>
      <c r="I6573">
        <v>0.96</v>
      </c>
      <c r="J6573">
        <v>0.860909335</v>
      </c>
      <c r="M6573">
        <v>8</v>
      </c>
      <c r="N6573">
        <v>399</v>
      </c>
      <c r="O6573">
        <v>1</v>
      </c>
      <c r="P6573">
        <v>3</v>
      </c>
      <c r="Q6573" t="str">
        <f>VLOOKUP(M6573,lookups!$A$1:$B$7, 2, FALSE)</f>
        <v>rotary screw</v>
      </c>
      <c r="R6573" t="str">
        <f>VLOOKUP(N6573,lookups!$D$1:$E$6, 2, FALSE)</f>
        <v>hucuktlis r</v>
      </c>
      <c r="S6573" t="str">
        <f>VLOOKUP(C6573,lookups!$G$1:$H$3, 2, FALSE)</f>
        <v>smolt</v>
      </c>
    </row>
    <row r="6574" spans="1:19" x14ac:dyDescent="0.25">
      <c r="A6574" s="1">
        <v>34846</v>
      </c>
      <c r="B6574">
        <v>1</v>
      </c>
      <c r="C6574">
        <v>1</v>
      </c>
      <c r="D6574">
        <v>1</v>
      </c>
      <c r="E6574">
        <v>1995</v>
      </c>
      <c r="F6574">
        <v>89</v>
      </c>
      <c r="G6574">
        <v>1</v>
      </c>
      <c r="H6574">
        <v>54</v>
      </c>
      <c r="I6574">
        <v>1.54</v>
      </c>
      <c r="J6574">
        <v>1.3810420590000001</v>
      </c>
      <c r="M6574">
        <v>8</v>
      </c>
      <c r="N6574">
        <v>399</v>
      </c>
      <c r="O6574">
        <v>1</v>
      </c>
      <c r="P6574">
        <v>3</v>
      </c>
      <c r="Q6574" t="str">
        <f>VLOOKUP(M6574,lookups!$A$1:$B$7, 2, FALSE)</f>
        <v>rotary screw</v>
      </c>
      <c r="R6574" t="str">
        <f>VLOOKUP(N6574,lookups!$D$1:$E$6, 2, FALSE)</f>
        <v>hucuktlis r</v>
      </c>
      <c r="S6574" t="str">
        <f>VLOOKUP(C6574,lookups!$G$1:$H$3, 2, FALSE)</f>
        <v>smolt</v>
      </c>
    </row>
    <row r="6575" spans="1:19" x14ac:dyDescent="0.25">
      <c r="A6575" s="1">
        <v>34846</v>
      </c>
      <c r="B6575">
        <v>1</v>
      </c>
      <c r="C6575">
        <v>1</v>
      </c>
      <c r="D6575">
        <v>1</v>
      </c>
      <c r="E6575">
        <v>1995</v>
      </c>
      <c r="F6575">
        <v>90</v>
      </c>
      <c r="G6575">
        <v>1</v>
      </c>
      <c r="H6575">
        <v>54</v>
      </c>
      <c r="I6575">
        <v>1.55</v>
      </c>
      <c r="J6575">
        <v>1.3900098649999999</v>
      </c>
      <c r="M6575">
        <v>8</v>
      </c>
      <c r="N6575">
        <v>399</v>
      </c>
      <c r="O6575">
        <v>1</v>
      </c>
      <c r="P6575">
        <v>3</v>
      </c>
      <c r="Q6575" t="str">
        <f>VLOOKUP(M6575,lookups!$A$1:$B$7, 2, FALSE)</f>
        <v>rotary screw</v>
      </c>
      <c r="R6575" t="str">
        <f>VLOOKUP(N6575,lookups!$D$1:$E$6, 2, FALSE)</f>
        <v>hucuktlis r</v>
      </c>
      <c r="S6575" t="str">
        <f>VLOOKUP(C6575,lookups!$G$1:$H$3, 2, FALSE)</f>
        <v>smolt</v>
      </c>
    </row>
    <row r="6576" spans="1:19" x14ac:dyDescent="0.25">
      <c r="A6576" s="1">
        <v>34846</v>
      </c>
      <c r="B6576">
        <v>1</v>
      </c>
      <c r="C6576">
        <v>1</v>
      </c>
      <c r="D6576">
        <v>1</v>
      </c>
      <c r="E6576">
        <v>1995</v>
      </c>
      <c r="F6576">
        <v>91</v>
      </c>
      <c r="G6576">
        <v>1</v>
      </c>
      <c r="H6576">
        <v>56</v>
      </c>
      <c r="I6576">
        <v>1.68</v>
      </c>
      <c r="J6576">
        <v>1.5065913369999999</v>
      </c>
      <c r="M6576">
        <v>8</v>
      </c>
      <c r="N6576">
        <v>399</v>
      </c>
      <c r="O6576">
        <v>1</v>
      </c>
      <c r="P6576">
        <v>3</v>
      </c>
      <c r="Q6576" t="str">
        <f>VLOOKUP(M6576,lookups!$A$1:$B$7, 2, FALSE)</f>
        <v>rotary screw</v>
      </c>
      <c r="R6576" t="str">
        <f>VLOOKUP(N6576,lookups!$D$1:$E$6, 2, FALSE)</f>
        <v>hucuktlis r</v>
      </c>
      <c r="S6576" t="str">
        <f>VLOOKUP(C6576,lookups!$G$1:$H$3, 2, FALSE)</f>
        <v>smolt</v>
      </c>
    </row>
    <row r="6577" spans="1:19" x14ac:dyDescent="0.25">
      <c r="A6577" s="1">
        <v>34846</v>
      </c>
      <c r="B6577">
        <v>1</v>
      </c>
      <c r="C6577">
        <v>1</v>
      </c>
      <c r="D6577">
        <v>1</v>
      </c>
      <c r="E6577">
        <v>1995</v>
      </c>
      <c r="F6577">
        <v>92</v>
      </c>
      <c r="G6577">
        <v>1</v>
      </c>
      <c r="H6577">
        <v>52</v>
      </c>
      <c r="I6577">
        <v>1.31</v>
      </c>
      <c r="J6577">
        <v>1.174782531</v>
      </c>
      <c r="M6577">
        <v>8</v>
      </c>
      <c r="N6577">
        <v>399</v>
      </c>
      <c r="O6577">
        <v>1</v>
      </c>
      <c r="P6577">
        <v>3</v>
      </c>
      <c r="Q6577" t="str">
        <f>VLOOKUP(M6577,lookups!$A$1:$B$7, 2, FALSE)</f>
        <v>rotary screw</v>
      </c>
      <c r="R6577" t="str">
        <f>VLOOKUP(N6577,lookups!$D$1:$E$6, 2, FALSE)</f>
        <v>hucuktlis r</v>
      </c>
      <c r="S6577" t="str">
        <f>VLOOKUP(C6577,lookups!$G$1:$H$3, 2, FALSE)</f>
        <v>smolt</v>
      </c>
    </row>
    <row r="6578" spans="1:19" x14ac:dyDescent="0.25">
      <c r="A6578" s="1">
        <v>34846</v>
      </c>
      <c r="B6578">
        <v>1</v>
      </c>
      <c r="C6578">
        <v>1</v>
      </c>
      <c r="D6578">
        <v>1</v>
      </c>
      <c r="E6578">
        <v>1995</v>
      </c>
      <c r="F6578">
        <v>93</v>
      </c>
      <c r="G6578">
        <v>1</v>
      </c>
      <c r="H6578">
        <v>54</v>
      </c>
      <c r="I6578">
        <v>1.55</v>
      </c>
      <c r="J6578">
        <v>1.3900098649999999</v>
      </c>
      <c r="M6578">
        <v>8</v>
      </c>
      <c r="N6578">
        <v>399</v>
      </c>
      <c r="O6578">
        <v>1</v>
      </c>
      <c r="P6578">
        <v>3</v>
      </c>
      <c r="Q6578" t="str">
        <f>VLOOKUP(M6578,lookups!$A$1:$B$7, 2, FALSE)</f>
        <v>rotary screw</v>
      </c>
      <c r="R6578" t="str">
        <f>VLOOKUP(N6578,lookups!$D$1:$E$6, 2, FALSE)</f>
        <v>hucuktlis r</v>
      </c>
      <c r="S6578" t="str">
        <f>VLOOKUP(C6578,lookups!$G$1:$H$3, 2, FALSE)</f>
        <v>smolt</v>
      </c>
    </row>
    <row r="6579" spans="1:19" x14ac:dyDescent="0.25">
      <c r="A6579" s="1">
        <v>34846</v>
      </c>
      <c r="B6579">
        <v>1</v>
      </c>
      <c r="C6579">
        <v>1</v>
      </c>
      <c r="D6579">
        <v>1</v>
      </c>
      <c r="E6579">
        <v>1995</v>
      </c>
      <c r="F6579">
        <v>94</v>
      </c>
      <c r="G6579">
        <v>1</v>
      </c>
      <c r="H6579">
        <v>53</v>
      </c>
      <c r="I6579">
        <v>1.59</v>
      </c>
      <c r="J6579">
        <v>1.425881087</v>
      </c>
      <c r="M6579">
        <v>8</v>
      </c>
      <c r="N6579">
        <v>399</v>
      </c>
      <c r="O6579">
        <v>1</v>
      </c>
      <c r="P6579">
        <v>3</v>
      </c>
      <c r="Q6579" t="str">
        <f>VLOOKUP(M6579,lookups!$A$1:$B$7, 2, FALSE)</f>
        <v>rotary screw</v>
      </c>
      <c r="R6579" t="str">
        <f>VLOOKUP(N6579,lookups!$D$1:$E$6, 2, FALSE)</f>
        <v>hucuktlis r</v>
      </c>
      <c r="S6579" t="str">
        <f>VLOOKUP(C6579,lookups!$G$1:$H$3, 2, FALSE)</f>
        <v>smolt</v>
      </c>
    </row>
    <row r="6580" spans="1:19" x14ac:dyDescent="0.25">
      <c r="A6580" s="1">
        <v>34846</v>
      </c>
      <c r="B6580">
        <v>1</v>
      </c>
      <c r="C6580">
        <v>1</v>
      </c>
      <c r="D6580">
        <v>1</v>
      </c>
      <c r="E6580">
        <v>1995</v>
      </c>
      <c r="F6580">
        <v>95</v>
      </c>
      <c r="G6580">
        <v>1</v>
      </c>
      <c r="H6580">
        <v>49</v>
      </c>
      <c r="I6580">
        <v>1.48</v>
      </c>
      <c r="J6580">
        <v>1.327235226</v>
      </c>
      <c r="M6580">
        <v>8</v>
      </c>
      <c r="N6580">
        <v>399</v>
      </c>
      <c r="O6580">
        <v>1</v>
      </c>
      <c r="P6580">
        <v>3</v>
      </c>
      <c r="Q6580" t="str">
        <f>VLOOKUP(M6580,lookups!$A$1:$B$7, 2, FALSE)</f>
        <v>rotary screw</v>
      </c>
      <c r="R6580" t="str">
        <f>VLOOKUP(N6580,lookups!$D$1:$E$6, 2, FALSE)</f>
        <v>hucuktlis r</v>
      </c>
      <c r="S6580" t="str">
        <f>VLOOKUP(C6580,lookups!$G$1:$H$3, 2, FALSE)</f>
        <v>smolt</v>
      </c>
    </row>
    <row r="6581" spans="1:19" x14ac:dyDescent="0.25">
      <c r="A6581" s="1">
        <v>34846</v>
      </c>
      <c r="B6581">
        <v>1</v>
      </c>
      <c r="C6581">
        <v>1</v>
      </c>
      <c r="D6581">
        <v>1</v>
      </c>
      <c r="E6581">
        <v>1995</v>
      </c>
      <c r="F6581">
        <v>96</v>
      </c>
      <c r="G6581">
        <v>1</v>
      </c>
      <c r="H6581">
        <v>52</v>
      </c>
      <c r="I6581">
        <v>1.36</v>
      </c>
      <c r="J6581">
        <v>1.2196215589999999</v>
      </c>
      <c r="M6581">
        <v>8</v>
      </c>
      <c r="N6581">
        <v>399</v>
      </c>
      <c r="O6581">
        <v>1</v>
      </c>
      <c r="P6581">
        <v>3</v>
      </c>
      <c r="Q6581" t="str">
        <f>VLOOKUP(M6581,lookups!$A$1:$B$7, 2, FALSE)</f>
        <v>rotary screw</v>
      </c>
      <c r="R6581" t="str">
        <f>VLOOKUP(N6581,lookups!$D$1:$E$6, 2, FALSE)</f>
        <v>hucuktlis r</v>
      </c>
      <c r="S6581" t="str">
        <f>VLOOKUP(C6581,lookups!$G$1:$H$3, 2, FALSE)</f>
        <v>smolt</v>
      </c>
    </row>
    <row r="6582" spans="1:19" x14ac:dyDescent="0.25">
      <c r="A6582" s="1">
        <v>34846</v>
      </c>
      <c r="B6582">
        <v>1</v>
      </c>
      <c r="C6582">
        <v>1</v>
      </c>
      <c r="D6582">
        <v>1</v>
      </c>
      <c r="E6582">
        <v>1995</v>
      </c>
      <c r="F6582">
        <v>97</v>
      </c>
      <c r="G6582">
        <v>1</v>
      </c>
      <c r="H6582">
        <v>55</v>
      </c>
      <c r="I6582">
        <v>1.58</v>
      </c>
      <c r="J6582">
        <v>1.416913281</v>
      </c>
      <c r="M6582">
        <v>8</v>
      </c>
      <c r="N6582">
        <v>399</v>
      </c>
      <c r="O6582">
        <v>1</v>
      </c>
      <c r="P6582">
        <v>3</v>
      </c>
      <c r="Q6582" t="str">
        <f>VLOOKUP(M6582,lookups!$A$1:$B$7, 2, FALSE)</f>
        <v>rotary screw</v>
      </c>
      <c r="R6582" t="str">
        <f>VLOOKUP(N6582,lookups!$D$1:$E$6, 2, FALSE)</f>
        <v>hucuktlis r</v>
      </c>
      <c r="S6582" t="str">
        <f>VLOOKUP(C6582,lookups!$G$1:$H$3, 2, FALSE)</f>
        <v>smolt</v>
      </c>
    </row>
    <row r="6583" spans="1:19" x14ac:dyDescent="0.25">
      <c r="A6583" s="1">
        <v>34846</v>
      </c>
      <c r="B6583">
        <v>1</v>
      </c>
      <c r="C6583">
        <v>1</v>
      </c>
      <c r="D6583">
        <v>1</v>
      </c>
      <c r="E6583">
        <v>1995</v>
      </c>
      <c r="F6583">
        <v>98</v>
      </c>
      <c r="G6583">
        <v>1</v>
      </c>
      <c r="H6583">
        <v>52</v>
      </c>
      <c r="I6583">
        <v>1.52</v>
      </c>
      <c r="J6583">
        <v>1.3631064479999999</v>
      </c>
      <c r="M6583">
        <v>8</v>
      </c>
      <c r="N6583">
        <v>399</v>
      </c>
      <c r="O6583">
        <v>1</v>
      </c>
      <c r="P6583">
        <v>3</v>
      </c>
      <c r="Q6583" t="str">
        <f>VLOOKUP(M6583,lookups!$A$1:$B$7, 2, FALSE)</f>
        <v>rotary screw</v>
      </c>
      <c r="R6583" t="str">
        <f>VLOOKUP(N6583,lookups!$D$1:$E$6, 2, FALSE)</f>
        <v>hucuktlis r</v>
      </c>
      <c r="S6583" t="str">
        <f>VLOOKUP(C6583,lookups!$G$1:$H$3, 2, FALSE)</f>
        <v>smolt</v>
      </c>
    </row>
    <row r="6584" spans="1:19" x14ac:dyDescent="0.25">
      <c r="A6584" s="1">
        <v>35183</v>
      </c>
      <c r="B6584">
        <v>1</v>
      </c>
      <c r="C6584">
        <v>1</v>
      </c>
      <c r="D6584">
        <v>1</v>
      </c>
      <c r="E6584">
        <v>1996</v>
      </c>
      <c r="F6584">
        <v>1</v>
      </c>
      <c r="G6584">
        <v>1</v>
      </c>
      <c r="H6584">
        <v>79</v>
      </c>
      <c r="I6584">
        <v>3.91</v>
      </c>
      <c r="J6584">
        <v>4.2546245919999999</v>
      </c>
      <c r="L6584">
        <v>1</v>
      </c>
      <c r="M6584">
        <v>8</v>
      </c>
      <c r="N6584">
        <v>399</v>
      </c>
      <c r="O6584">
        <v>98</v>
      </c>
      <c r="P6584">
        <v>3</v>
      </c>
      <c r="Q6584" t="str">
        <f>VLOOKUP(M6584,lookups!$A$1:$B$7, 2, FALSE)</f>
        <v>rotary screw</v>
      </c>
      <c r="R6584" t="str">
        <f>VLOOKUP(N6584,lookups!$D$1:$E$6, 2, FALSE)</f>
        <v>hucuktlis r</v>
      </c>
      <c r="S6584" t="str">
        <f>VLOOKUP(C6584,lookups!$G$1:$H$3, 2, FALSE)</f>
        <v>smolt</v>
      </c>
    </row>
    <row r="6585" spans="1:19" x14ac:dyDescent="0.25">
      <c r="A6585" s="1">
        <v>35183</v>
      </c>
      <c r="B6585">
        <v>1</v>
      </c>
      <c r="C6585">
        <v>1</v>
      </c>
      <c r="D6585">
        <v>1</v>
      </c>
      <c r="E6585">
        <v>1996</v>
      </c>
      <c r="F6585">
        <v>2</v>
      </c>
      <c r="G6585">
        <v>1</v>
      </c>
      <c r="H6585">
        <v>80</v>
      </c>
      <c r="I6585">
        <v>4.42</v>
      </c>
      <c r="J6585">
        <v>4.809575626</v>
      </c>
      <c r="L6585">
        <v>1</v>
      </c>
      <c r="M6585">
        <v>8</v>
      </c>
      <c r="N6585">
        <v>399</v>
      </c>
      <c r="O6585">
        <v>98</v>
      </c>
      <c r="P6585">
        <v>3</v>
      </c>
      <c r="Q6585" t="str">
        <f>VLOOKUP(M6585,lookups!$A$1:$B$7, 2, FALSE)</f>
        <v>rotary screw</v>
      </c>
      <c r="R6585" t="str">
        <f>VLOOKUP(N6585,lookups!$D$1:$E$6, 2, FALSE)</f>
        <v>hucuktlis r</v>
      </c>
      <c r="S6585" t="str">
        <f>VLOOKUP(C6585,lookups!$G$1:$H$3, 2, FALSE)</f>
        <v>smolt</v>
      </c>
    </row>
    <row r="6586" spans="1:19" x14ac:dyDescent="0.25">
      <c r="A6586" s="1">
        <v>35183</v>
      </c>
      <c r="B6586">
        <v>1</v>
      </c>
      <c r="C6586">
        <v>1</v>
      </c>
      <c r="D6586">
        <v>1</v>
      </c>
      <c r="E6586">
        <v>1996</v>
      </c>
      <c r="F6586">
        <v>3</v>
      </c>
      <c r="G6586">
        <v>1</v>
      </c>
      <c r="H6586">
        <v>78</v>
      </c>
      <c r="I6586">
        <v>4.41</v>
      </c>
      <c r="J6586">
        <v>4.798694233</v>
      </c>
      <c r="L6586">
        <v>1</v>
      </c>
      <c r="M6586">
        <v>8</v>
      </c>
      <c r="N6586">
        <v>399</v>
      </c>
      <c r="O6586">
        <v>98</v>
      </c>
      <c r="P6586">
        <v>3</v>
      </c>
      <c r="Q6586" t="str">
        <f>VLOOKUP(M6586,lookups!$A$1:$B$7, 2, FALSE)</f>
        <v>rotary screw</v>
      </c>
      <c r="R6586" t="str">
        <f>VLOOKUP(N6586,lookups!$D$1:$E$6, 2, FALSE)</f>
        <v>hucuktlis r</v>
      </c>
      <c r="S6586" t="str">
        <f>VLOOKUP(C6586,lookups!$G$1:$H$3, 2, FALSE)</f>
        <v>smolt</v>
      </c>
    </row>
    <row r="6587" spans="1:19" x14ac:dyDescent="0.25">
      <c r="A6587" s="1">
        <v>35183</v>
      </c>
      <c r="B6587">
        <v>1</v>
      </c>
      <c r="C6587">
        <v>1</v>
      </c>
      <c r="D6587">
        <v>1</v>
      </c>
      <c r="E6587">
        <v>1996</v>
      </c>
      <c r="F6587">
        <v>4</v>
      </c>
      <c r="G6587">
        <v>1</v>
      </c>
      <c r="H6587">
        <v>77</v>
      </c>
      <c r="I6587">
        <v>4.0199999999999996</v>
      </c>
      <c r="J6587">
        <v>4.3743199129999999</v>
      </c>
      <c r="L6587">
        <v>1</v>
      </c>
      <c r="M6587">
        <v>8</v>
      </c>
      <c r="N6587">
        <v>399</v>
      </c>
      <c r="O6587">
        <v>98</v>
      </c>
      <c r="P6587">
        <v>3</v>
      </c>
      <c r="Q6587" t="str">
        <f>VLOOKUP(M6587,lookups!$A$1:$B$7, 2, FALSE)</f>
        <v>rotary screw</v>
      </c>
      <c r="R6587" t="str">
        <f>VLOOKUP(N6587,lookups!$D$1:$E$6, 2, FALSE)</f>
        <v>hucuktlis r</v>
      </c>
      <c r="S6587" t="str">
        <f>VLOOKUP(C6587,lookups!$G$1:$H$3, 2, FALSE)</f>
        <v>smolt</v>
      </c>
    </row>
    <row r="6588" spans="1:19" x14ac:dyDescent="0.25">
      <c r="A6588" s="1">
        <v>35183</v>
      </c>
      <c r="B6588">
        <v>1</v>
      </c>
      <c r="C6588">
        <v>1</v>
      </c>
      <c r="D6588">
        <v>1</v>
      </c>
      <c r="E6588">
        <v>1996</v>
      </c>
      <c r="F6588">
        <v>5</v>
      </c>
      <c r="G6588">
        <v>1</v>
      </c>
      <c r="H6588">
        <v>64</v>
      </c>
      <c r="I6588">
        <v>2.15</v>
      </c>
      <c r="J6588">
        <v>2.339499456</v>
      </c>
      <c r="L6588">
        <v>1</v>
      </c>
      <c r="M6588">
        <v>8</v>
      </c>
      <c r="N6588">
        <v>399</v>
      </c>
      <c r="O6588">
        <v>98</v>
      </c>
      <c r="P6588">
        <v>3</v>
      </c>
      <c r="Q6588" t="str">
        <f>VLOOKUP(M6588,lookups!$A$1:$B$7, 2, FALSE)</f>
        <v>rotary screw</v>
      </c>
      <c r="R6588" t="str">
        <f>VLOOKUP(N6588,lookups!$D$1:$E$6, 2, FALSE)</f>
        <v>hucuktlis r</v>
      </c>
      <c r="S6588" t="str">
        <f>VLOOKUP(C6588,lookups!$G$1:$H$3, 2, FALSE)</f>
        <v>smolt</v>
      </c>
    </row>
    <row r="6589" spans="1:19" x14ac:dyDescent="0.25">
      <c r="A6589" s="1">
        <v>35183</v>
      </c>
      <c r="B6589">
        <v>1</v>
      </c>
      <c r="C6589">
        <v>1</v>
      </c>
      <c r="D6589">
        <v>1</v>
      </c>
      <c r="E6589">
        <v>1996</v>
      </c>
      <c r="F6589">
        <v>6</v>
      </c>
      <c r="G6589">
        <v>1</v>
      </c>
      <c r="H6589">
        <v>72</v>
      </c>
      <c r="I6589">
        <v>2.94</v>
      </c>
      <c r="J6589">
        <v>3.1991294890000002</v>
      </c>
      <c r="L6589">
        <v>1</v>
      </c>
      <c r="M6589">
        <v>8</v>
      </c>
      <c r="N6589">
        <v>399</v>
      </c>
      <c r="O6589">
        <v>98</v>
      </c>
      <c r="P6589">
        <v>3</v>
      </c>
      <c r="Q6589" t="str">
        <f>VLOOKUP(M6589,lookups!$A$1:$B$7, 2, FALSE)</f>
        <v>rotary screw</v>
      </c>
      <c r="R6589" t="str">
        <f>VLOOKUP(N6589,lookups!$D$1:$E$6, 2, FALSE)</f>
        <v>hucuktlis r</v>
      </c>
      <c r="S6589" t="str">
        <f>VLOOKUP(C6589,lookups!$G$1:$H$3, 2, FALSE)</f>
        <v>smolt</v>
      </c>
    </row>
    <row r="6590" spans="1:19" x14ac:dyDescent="0.25">
      <c r="A6590" s="1">
        <v>35183</v>
      </c>
      <c r="B6590">
        <v>1</v>
      </c>
      <c r="C6590">
        <v>1</v>
      </c>
      <c r="D6590">
        <v>1</v>
      </c>
      <c r="E6590">
        <v>1996</v>
      </c>
      <c r="F6590">
        <v>7</v>
      </c>
      <c r="G6590">
        <v>1</v>
      </c>
      <c r="H6590">
        <v>71</v>
      </c>
      <c r="I6590">
        <v>2.5299999999999998</v>
      </c>
      <c r="J6590">
        <v>2.752992383</v>
      </c>
      <c r="L6590">
        <v>1</v>
      </c>
      <c r="M6590">
        <v>8</v>
      </c>
      <c r="N6590">
        <v>399</v>
      </c>
      <c r="O6590">
        <v>98</v>
      </c>
      <c r="P6590">
        <v>3</v>
      </c>
      <c r="Q6590" t="str">
        <f>VLOOKUP(M6590,lookups!$A$1:$B$7, 2, FALSE)</f>
        <v>rotary screw</v>
      </c>
      <c r="R6590" t="str">
        <f>VLOOKUP(N6590,lookups!$D$1:$E$6, 2, FALSE)</f>
        <v>hucuktlis r</v>
      </c>
      <c r="S6590" t="str">
        <f>VLOOKUP(C6590,lookups!$G$1:$H$3, 2, FALSE)</f>
        <v>smolt</v>
      </c>
    </row>
    <row r="6591" spans="1:19" x14ac:dyDescent="0.25">
      <c r="A6591" s="1">
        <v>35183</v>
      </c>
      <c r="B6591">
        <v>1</v>
      </c>
      <c r="C6591">
        <v>1</v>
      </c>
      <c r="D6591">
        <v>1</v>
      </c>
      <c r="E6591">
        <v>1996</v>
      </c>
      <c r="F6591">
        <v>8</v>
      </c>
      <c r="G6591">
        <v>1</v>
      </c>
      <c r="H6591">
        <v>77</v>
      </c>
      <c r="I6591">
        <v>3.18</v>
      </c>
      <c r="J6591">
        <v>3.4602829160000002</v>
      </c>
      <c r="L6591">
        <v>1</v>
      </c>
      <c r="M6591">
        <v>8</v>
      </c>
      <c r="N6591">
        <v>399</v>
      </c>
      <c r="O6591">
        <v>98</v>
      </c>
      <c r="P6591">
        <v>3</v>
      </c>
      <c r="Q6591" t="str">
        <f>VLOOKUP(M6591,lookups!$A$1:$B$7, 2, FALSE)</f>
        <v>rotary screw</v>
      </c>
      <c r="R6591" t="str">
        <f>VLOOKUP(N6591,lookups!$D$1:$E$6, 2, FALSE)</f>
        <v>hucuktlis r</v>
      </c>
      <c r="S6591" t="str">
        <f>VLOOKUP(C6591,lookups!$G$1:$H$3, 2, FALSE)</f>
        <v>smolt</v>
      </c>
    </row>
    <row r="6592" spans="1:19" x14ac:dyDescent="0.25">
      <c r="A6592" s="1">
        <v>35183</v>
      </c>
      <c r="B6592">
        <v>1</v>
      </c>
      <c r="C6592">
        <v>1</v>
      </c>
      <c r="D6592">
        <v>1</v>
      </c>
      <c r="E6592">
        <v>1996</v>
      </c>
      <c r="F6592">
        <v>9</v>
      </c>
      <c r="G6592">
        <v>1</v>
      </c>
      <c r="H6592">
        <v>60</v>
      </c>
      <c r="I6592">
        <v>1.48</v>
      </c>
      <c r="J6592">
        <v>1.6104461370000001</v>
      </c>
      <c r="L6592">
        <v>1</v>
      </c>
      <c r="M6592">
        <v>8</v>
      </c>
      <c r="N6592">
        <v>399</v>
      </c>
      <c r="O6592">
        <v>98</v>
      </c>
      <c r="P6592">
        <v>3</v>
      </c>
      <c r="Q6592" t="str">
        <f>VLOOKUP(M6592,lookups!$A$1:$B$7, 2, FALSE)</f>
        <v>rotary screw</v>
      </c>
      <c r="R6592" t="str">
        <f>VLOOKUP(N6592,lookups!$D$1:$E$6, 2, FALSE)</f>
        <v>hucuktlis r</v>
      </c>
      <c r="S6592" t="str">
        <f>VLOOKUP(C6592,lookups!$G$1:$H$3, 2, FALSE)</f>
        <v>smolt</v>
      </c>
    </row>
    <row r="6593" spans="1:19" x14ac:dyDescent="0.25">
      <c r="A6593" s="1">
        <v>35183</v>
      </c>
      <c r="B6593">
        <v>1</v>
      </c>
      <c r="C6593">
        <v>1</v>
      </c>
      <c r="D6593">
        <v>1</v>
      </c>
      <c r="E6593">
        <v>1996</v>
      </c>
      <c r="F6593">
        <v>10</v>
      </c>
      <c r="G6593">
        <v>1</v>
      </c>
      <c r="H6593">
        <v>73</v>
      </c>
      <c r="I6593">
        <v>3.08</v>
      </c>
      <c r="J6593">
        <v>3.3514689880000001</v>
      </c>
      <c r="L6593">
        <v>1</v>
      </c>
      <c r="M6593">
        <v>8</v>
      </c>
      <c r="N6593">
        <v>399</v>
      </c>
      <c r="O6593">
        <v>98</v>
      </c>
      <c r="P6593">
        <v>3</v>
      </c>
      <c r="Q6593" t="str">
        <f>VLOOKUP(M6593,lookups!$A$1:$B$7, 2, FALSE)</f>
        <v>rotary screw</v>
      </c>
      <c r="R6593" t="str">
        <f>VLOOKUP(N6593,lookups!$D$1:$E$6, 2, FALSE)</f>
        <v>hucuktlis r</v>
      </c>
      <c r="S6593" t="str">
        <f>VLOOKUP(C6593,lookups!$G$1:$H$3, 2, FALSE)</f>
        <v>smolt</v>
      </c>
    </row>
    <row r="6594" spans="1:19" x14ac:dyDescent="0.25">
      <c r="A6594" s="1">
        <v>35183</v>
      </c>
      <c r="B6594">
        <v>1</v>
      </c>
      <c r="C6594">
        <v>1</v>
      </c>
      <c r="D6594">
        <v>1</v>
      </c>
      <c r="E6594">
        <v>1996</v>
      </c>
      <c r="F6594">
        <v>11</v>
      </c>
      <c r="G6594">
        <v>1</v>
      </c>
      <c r="H6594">
        <v>71</v>
      </c>
      <c r="I6594">
        <v>2.89</v>
      </c>
      <c r="J6594">
        <v>3.1447225240000001</v>
      </c>
      <c r="L6594">
        <v>1</v>
      </c>
      <c r="M6594">
        <v>8</v>
      </c>
      <c r="N6594">
        <v>399</v>
      </c>
      <c r="O6594">
        <v>98</v>
      </c>
      <c r="P6594">
        <v>3</v>
      </c>
      <c r="Q6594" t="str">
        <f>VLOOKUP(M6594,lookups!$A$1:$B$7, 2, FALSE)</f>
        <v>rotary screw</v>
      </c>
      <c r="R6594" t="str">
        <f>VLOOKUP(N6594,lookups!$D$1:$E$6, 2, FALSE)</f>
        <v>hucuktlis r</v>
      </c>
      <c r="S6594" t="str">
        <f>VLOOKUP(C6594,lookups!$G$1:$H$3, 2, FALSE)</f>
        <v>smolt</v>
      </c>
    </row>
    <row r="6595" spans="1:19" x14ac:dyDescent="0.25">
      <c r="A6595" s="1">
        <v>35183</v>
      </c>
      <c r="B6595">
        <v>1</v>
      </c>
      <c r="C6595">
        <v>1</v>
      </c>
      <c r="D6595">
        <v>1</v>
      </c>
      <c r="E6595">
        <v>1996</v>
      </c>
      <c r="F6595">
        <v>12</v>
      </c>
      <c r="G6595">
        <v>1</v>
      </c>
      <c r="H6595">
        <v>65</v>
      </c>
      <c r="I6595">
        <v>2.08</v>
      </c>
      <c r="J6595">
        <v>2.2633297059999999</v>
      </c>
      <c r="L6595">
        <v>1</v>
      </c>
      <c r="M6595">
        <v>8</v>
      </c>
      <c r="N6595">
        <v>399</v>
      </c>
      <c r="O6595">
        <v>98</v>
      </c>
      <c r="P6595">
        <v>3</v>
      </c>
      <c r="Q6595" t="str">
        <f>VLOOKUP(M6595,lookups!$A$1:$B$7, 2, FALSE)</f>
        <v>rotary screw</v>
      </c>
      <c r="R6595" t="str">
        <f>VLOOKUP(N6595,lookups!$D$1:$E$6, 2, FALSE)</f>
        <v>hucuktlis r</v>
      </c>
      <c r="S6595" t="str">
        <f>VLOOKUP(C6595,lookups!$G$1:$H$3, 2, FALSE)</f>
        <v>smolt</v>
      </c>
    </row>
    <row r="6596" spans="1:19" x14ac:dyDescent="0.25">
      <c r="A6596" s="1">
        <v>35183</v>
      </c>
      <c r="B6596">
        <v>1</v>
      </c>
      <c r="C6596">
        <v>1</v>
      </c>
      <c r="D6596">
        <v>1</v>
      </c>
      <c r="E6596">
        <v>1996</v>
      </c>
      <c r="F6596">
        <v>13</v>
      </c>
      <c r="G6596">
        <v>1</v>
      </c>
      <c r="H6596">
        <v>65</v>
      </c>
      <c r="I6596">
        <v>1.89</v>
      </c>
      <c r="J6596">
        <v>2.0565832429999999</v>
      </c>
      <c r="L6596">
        <v>1</v>
      </c>
      <c r="M6596">
        <v>8</v>
      </c>
      <c r="N6596">
        <v>399</v>
      </c>
      <c r="O6596">
        <v>98</v>
      </c>
      <c r="P6596">
        <v>3</v>
      </c>
      <c r="Q6596" t="str">
        <f>VLOOKUP(M6596,lookups!$A$1:$B$7, 2, FALSE)</f>
        <v>rotary screw</v>
      </c>
      <c r="R6596" t="str">
        <f>VLOOKUP(N6596,lookups!$D$1:$E$6, 2, FALSE)</f>
        <v>hucuktlis r</v>
      </c>
      <c r="S6596" t="str">
        <f>VLOOKUP(C6596,lookups!$G$1:$H$3, 2, FALSE)</f>
        <v>smolt</v>
      </c>
    </row>
    <row r="6597" spans="1:19" x14ac:dyDescent="0.25">
      <c r="A6597" s="1">
        <v>35183</v>
      </c>
      <c r="B6597">
        <v>1</v>
      </c>
      <c r="C6597">
        <v>1</v>
      </c>
      <c r="D6597">
        <v>1</v>
      </c>
      <c r="E6597">
        <v>1996</v>
      </c>
      <c r="F6597">
        <v>14</v>
      </c>
      <c r="G6597">
        <v>1</v>
      </c>
      <c r="H6597">
        <v>74</v>
      </c>
      <c r="I6597">
        <v>3.69</v>
      </c>
      <c r="J6597">
        <v>4.0152339499999998</v>
      </c>
      <c r="L6597">
        <v>1</v>
      </c>
      <c r="M6597">
        <v>8</v>
      </c>
      <c r="N6597">
        <v>399</v>
      </c>
      <c r="O6597">
        <v>98</v>
      </c>
      <c r="P6597">
        <v>3</v>
      </c>
      <c r="Q6597" t="str">
        <f>VLOOKUP(M6597,lookups!$A$1:$B$7, 2, FALSE)</f>
        <v>rotary screw</v>
      </c>
      <c r="R6597" t="str">
        <f>VLOOKUP(N6597,lookups!$D$1:$E$6, 2, FALSE)</f>
        <v>hucuktlis r</v>
      </c>
      <c r="S6597" t="str">
        <f>VLOOKUP(C6597,lookups!$G$1:$H$3, 2, FALSE)</f>
        <v>smolt</v>
      </c>
    </row>
    <row r="6598" spans="1:19" x14ac:dyDescent="0.25">
      <c r="A6598" s="1">
        <v>35183</v>
      </c>
      <c r="B6598">
        <v>1</v>
      </c>
      <c r="C6598">
        <v>1</v>
      </c>
      <c r="D6598">
        <v>1</v>
      </c>
      <c r="E6598">
        <v>1996</v>
      </c>
      <c r="F6598">
        <v>15</v>
      </c>
      <c r="G6598">
        <v>1</v>
      </c>
      <c r="H6598">
        <v>82</v>
      </c>
      <c r="I6598">
        <v>4.62</v>
      </c>
      <c r="J6598">
        <v>5.027203482</v>
      </c>
      <c r="L6598">
        <v>1</v>
      </c>
      <c r="M6598">
        <v>8</v>
      </c>
      <c r="N6598">
        <v>399</v>
      </c>
      <c r="O6598">
        <v>98</v>
      </c>
      <c r="P6598">
        <v>3</v>
      </c>
      <c r="Q6598" t="str">
        <f>VLOOKUP(M6598,lookups!$A$1:$B$7, 2, FALSE)</f>
        <v>rotary screw</v>
      </c>
      <c r="R6598" t="str">
        <f>VLOOKUP(N6598,lookups!$D$1:$E$6, 2, FALSE)</f>
        <v>hucuktlis r</v>
      </c>
      <c r="S6598" t="str">
        <f>VLOOKUP(C6598,lookups!$G$1:$H$3, 2, FALSE)</f>
        <v>smolt</v>
      </c>
    </row>
    <row r="6599" spans="1:19" x14ac:dyDescent="0.25">
      <c r="A6599" s="1">
        <v>35183</v>
      </c>
      <c r="B6599">
        <v>1</v>
      </c>
      <c r="C6599">
        <v>1</v>
      </c>
      <c r="D6599">
        <v>1</v>
      </c>
      <c r="E6599">
        <v>1996</v>
      </c>
      <c r="F6599">
        <v>16</v>
      </c>
      <c r="G6599">
        <v>1</v>
      </c>
      <c r="H6599">
        <v>63</v>
      </c>
      <c r="I6599">
        <v>1.78</v>
      </c>
      <c r="J6599">
        <v>1.9368879219999999</v>
      </c>
      <c r="L6599">
        <v>1</v>
      </c>
      <c r="M6599">
        <v>8</v>
      </c>
      <c r="N6599">
        <v>399</v>
      </c>
      <c r="O6599">
        <v>98</v>
      </c>
      <c r="P6599">
        <v>3</v>
      </c>
      <c r="Q6599" t="str">
        <f>VLOOKUP(M6599,lookups!$A$1:$B$7, 2, FALSE)</f>
        <v>rotary screw</v>
      </c>
      <c r="R6599" t="str">
        <f>VLOOKUP(N6599,lookups!$D$1:$E$6, 2, FALSE)</f>
        <v>hucuktlis r</v>
      </c>
      <c r="S6599" t="str">
        <f>VLOOKUP(C6599,lookups!$G$1:$H$3, 2, FALSE)</f>
        <v>smolt</v>
      </c>
    </row>
    <row r="6600" spans="1:19" x14ac:dyDescent="0.25">
      <c r="A6600" s="1">
        <v>35183</v>
      </c>
      <c r="B6600">
        <v>1</v>
      </c>
      <c r="C6600">
        <v>1</v>
      </c>
      <c r="D6600">
        <v>1</v>
      </c>
      <c r="E6600">
        <v>1996</v>
      </c>
      <c r="F6600">
        <v>17</v>
      </c>
      <c r="G6600">
        <v>1</v>
      </c>
      <c r="H6600">
        <v>73</v>
      </c>
      <c r="I6600">
        <v>2.86</v>
      </c>
      <c r="J6600">
        <v>3.1120783460000001</v>
      </c>
      <c r="L6600">
        <v>1</v>
      </c>
      <c r="M6600">
        <v>8</v>
      </c>
      <c r="N6600">
        <v>399</v>
      </c>
      <c r="O6600">
        <v>98</v>
      </c>
      <c r="P6600">
        <v>3</v>
      </c>
      <c r="Q6600" t="str">
        <f>VLOOKUP(M6600,lookups!$A$1:$B$7, 2, FALSE)</f>
        <v>rotary screw</v>
      </c>
      <c r="R6600" t="str">
        <f>VLOOKUP(N6600,lookups!$D$1:$E$6, 2, FALSE)</f>
        <v>hucuktlis r</v>
      </c>
      <c r="S6600" t="str">
        <f>VLOOKUP(C6600,lookups!$G$1:$H$3, 2, FALSE)</f>
        <v>smolt</v>
      </c>
    </row>
    <row r="6601" spans="1:19" x14ac:dyDescent="0.25">
      <c r="A6601" s="1">
        <v>35183</v>
      </c>
      <c r="B6601">
        <v>1</v>
      </c>
      <c r="C6601">
        <v>1</v>
      </c>
      <c r="D6601">
        <v>1</v>
      </c>
      <c r="E6601">
        <v>1996</v>
      </c>
      <c r="F6601">
        <v>18</v>
      </c>
      <c r="G6601">
        <v>1</v>
      </c>
      <c r="H6601">
        <v>74</v>
      </c>
      <c r="I6601">
        <v>3.22</v>
      </c>
      <c r="J6601">
        <v>3.5038084870000001</v>
      </c>
      <c r="L6601">
        <v>1</v>
      </c>
      <c r="M6601">
        <v>8</v>
      </c>
      <c r="N6601">
        <v>399</v>
      </c>
      <c r="O6601">
        <v>98</v>
      </c>
      <c r="P6601">
        <v>3</v>
      </c>
      <c r="Q6601" t="str">
        <f>VLOOKUP(M6601,lookups!$A$1:$B$7, 2, FALSE)</f>
        <v>rotary screw</v>
      </c>
      <c r="R6601" t="str">
        <f>VLOOKUP(N6601,lookups!$D$1:$E$6, 2, FALSE)</f>
        <v>hucuktlis r</v>
      </c>
      <c r="S6601" t="str">
        <f>VLOOKUP(C6601,lookups!$G$1:$H$3, 2, FALSE)</f>
        <v>smolt</v>
      </c>
    </row>
    <row r="6602" spans="1:19" x14ac:dyDescent="0.25">
      <c r="A6602" s="1">
        <v>35183</v>
      </c>
      <c r="B6602">
        <v>1</v>
      </c>
      <c r="C6602">
        <v>1</v>
      </c>
      <c r="D6602">
        <v>1</v>
      </c>
      <c r="E6602">
        <v>1996</v>
      </c>
      <c r="F6602">
        <v>19</v>
      </c>
      <c r="G6602">
        <v>1</v>
      </c>
      <c r="H6602">
        <v>73</v>
      </c>
      <c r="I6602">
        <v>2.98</v>
      </c>
      <c r="J6602">
        <v>3.2426550600000001</v>
      </c>
      <c r="L6602">
        <v>1</v>
      </c>
      <c r="M6602">
        <v>8</v>
      </c>
      <c r="N6602">
        <v>399</v>
      </c>
      <c r="O6602">
        <v>98</v>
      </c>
      <c r="P6602">
        <v>3</v>
      </c>
      <c r="Q6602" t="str">
        <f>VLOOKUP(M6602,lookups!$A$1:$B$7, 2, FALSE)</f>
        <v>rotary screw</v>
      </c>
      <c r="R6602" t="str">
        <f>VLOOKUP(N6602,lookups!$D$1:$E$6, 2, FALSE)</f>
        <v>hucuktlis r</v>
      </c>
      <c r="S6602" t="str">
        <f>VLOOKUP(C6602,lookups!$G$1:$H$3, 2, FALSE)</f>
        <v>smolt</v>
      </c>
    </row>
    <row r="6603" spans="1:19" x14ac:dyDescent="0.25">
      <c r="A6603" s="1">
        <v>35183</v>
      </c>
      <c r="B6603">
        <v>1</v>
      </c>
      <c r="C6603">
        <v>1</v>
      </c>
      <c r="D6603">
        <v>1</v>
      </c>
      <c r="E6603">
        <v>1996</v>
      </c>
      <c r="F6603">
        <v>20</v>
      </c>
      <c r="G6603">
        <v>1</v>
      </c>
      <c r="H6603">
        <v>67</v>
      </c>
      <c r="I6603">
        <v>2.35</v>
      </c>
      <c r="J6603">
        <v>2.557127312</v>
      </c>
      <c r="L6603">
        <v>1</v>
      </c>
      <c r="M6603">
        <v>8</v>
      </c>
      <c r="N6603">
        <v>399</v>
      </c>
      <c r="O6603">
        <v>98</v>
      </c>
      <c r="P6603">
        <v>3</v>
      </c>
      <c r="Q6603" t="str">
        <f>VLOOKUP(M6603,lookups!$A$1:$B$7, 2, FALSE)</f>
        <v>rotary screw</v>
      </c>
      <c r="R6603" t="str">
        <f>VLOOKUP(N6603,lookups!$D$1:$E$6, 2, FALSE)</f>
        <v>hucuktlis r</v>
      </c>
      <c r="S6603" t="str">
        <f>VLOOKUP(C6603,lookups!$G$1:$H$3, 2, FALSE)</f>
        <v>smolt</v>
      </c>
    </row>
    <row r="6604" spans="1:19" x14ac:dyDescent="0.25">
      <c r="A6604" s="1">
        <v>35183</v>
      </c>
      <c r="B6604">
        <v>1</v>
      </c>
      <c r="C6604">
        <v>1</v>
      </c>
      <c r="D6604">
        <v>1</v>
      </c>
      <c r="E6604">
        <v>1996</v>
      </c>
      <c r="F6604">
        <v>21</v>
      </c>
      <c r="G6604">
        <v>1</v>
      </c>
      <c r="H6604">
        <v>75</v>
      </c>
      <c r="I6604">
        <v>3.31</v>
      </c>
      <c r="J6604">
        <v>3.6017410230000002</v>
      </c>
      <c r="L6604">
        <v>1</v>
      </c>
      <c r="M6604">
        <v>8</v>
      </c>
      <c r="N6604">
        <v>399</v>
      </c>
      <c r="O6604">
        <v>98</v>
      </c>
      <c r="P6604">
        <v>3</v>
      </c>
      <c r="Q6604" t="str">
        <f>VLOOKUP(M6604,lookups!$A$1:$B$7, 2, FALSE)</f>
        <v>rotary screw</v>
      </c>
      <c r="R6604" t="str">
        <f>VLOOKUP(N6604,lookups!$D$1:$E$6, 2, FALSE)</f>
        <v>hucuktlis r</v>
      </c>
      <c r="S6604" t="str">
        <f>VLOOKUP(C6604,lookups!$G$1:$H$3, 2, FALSE)</f>
        <v>smolt</v>
      </c>
    </row>
    <row r="6605" spans="1:19" x14ac:dyDescent="0.25">
      <c r="A6605" s="1">
        <v>35183</v>
      </c>
      <c r="B6605">
        <v>1</v>
      </c>
      <c r="C6605">
        <v>1</v>
      </c>
      <c r="D6605">
        <v>1</v>
      </c>
      <c r="E6605">
        <v>1996</v>
      </c>
      <c r="F6605">
        <v>22</v>
      </c>
      <c r="G6605">
        <v>1</v>
      </c>
      <c r="H6605">
        <v>68</v>
      </c>
      <c r="I6605">
        <v>2.2400000000000002</v>
      </c>
      <c r="J6605">
        <v>2.437431991</v>
      </c>
      <c r="L6605">
        <v>1</v>
      </c>
      <c r="M6605">
        <v>8</v>
      </c>
      <c r="N6605">
        <v>399</v>
      </c>
      <c r="O6605">
        <v>98</v>
      </c>
      <c r="P6605">
        <v>3</v>
      </c>
      <c r="Q6605" t="str">
        <f>VLOOKUP(M6605,lookups!$A$1:$B$7, 2, FALSE)</f>
        <v>rotary screw</v>
      </c>
      <c r="R6605" t="str">
        <f>VLOOKUP(N6605,lookups!$D$1:$E$6, 2, FALSE)</f>
        <v>hucuktlis r</v>
      </c>
      <c r="S6605" t="str">
        <f>VLOOKUP(C6605,lookups!$G$1:$H$3, 2, FALSE)</f>
        <v>smolt</v>
      </c>
    </row>
    <row r="6606" spans="1:19" x14ac:dyDescent="0.25">
      <c r="A6606" s="1">
        <v>35183</v>
      </c>
      <c r="B6606">
        <v>1</v>
      </c>
      <c r="C6606">
        <v>1</v>
      </c>
      <c r="D6606">
        <v>1</v>
      </c>
      <c r="E6606">
        <v>1996</v>
      </c>
      <c r="F6606">
        <v>23</v>
      </c>
      <c r="G6606">
        <v>1</v>
      </c>
      <c r="H6606">
        <v>79</v>
      </c>
      <c r="I6606">
        <v>3.65</v>
      </c>
      <c r="J6606">
        <v>3.9717083789999998</v>
      </c>
      <c r="L6606">
        <v>1</v>
      </c>
      <c r="M6606">
        <v>8</v>
      </c>
      <c r="N6606">
        <v>399</v>
      </c>
      <c r="O6606">
        <v>98</v>
      </c>
      <c r="P6606">
        <v>3</v>
      </c>
      <c r="Q6606" t="str">
        <f>VLOOKUP(M6606,lookups!$A$1:$B$7, 2, FALSE)</f>
        <v>rotary screw</v>
      </c>
      <c r="R6606" t="str">
        <f>VLOOKUP(N6606,lookups!$D$1:$E$6, 2, FALSE)</f>
        <v>hucuktlis r</v>
      </c>
      <c r="S6606" t="str">
        <f>VLOOKUP(C6606,lookups!$G$1:$H$3, 2, FALSE)</f>
        <v>smolt</v>
      </c>
    </row>
    <row r="6607" spans="1:19" x14ac:dyDescent="0.25">
      <c r="A6607" s="1">
        <v>35183</v>
      </c>
      <c r="B6607">
        <v>1</v>
      </c>
      <c r="C6607">
        <v>1</v>
      </c>
      <c r="D6607">
        <v>1</v>
      </c>
      <c r="E6607">
        <v>1996</v>
      </c>
      <c r="F6607">
        <v>24</v>
      </c>
      <c r="G6607">
        <v>1</v>
      </c>
      <c r="H6607">
        <v>75</v>
      </c>
      <c r="I6607">
        <v>3.14</v>
      </c>
      <c r="J6607">
        <v>3.4167573450000002</v>
      </c>
      <c r="L6607">
        <v>1</v>
      </c>
      <c r="M6607">
        <v>8</v>
      </c>
      <c r="N6607">
        <v>399</v>
      </c>
      <c r="O6607">
        <v>98</v>
      </c>
      <c r="P6607">
        <v>3</v>
      </c>
      <c r="Q6607" t="str">
        <f>VLOOKUP(M6607,lookups!$A$1:$B$7, 2, FALSE)</f>
        <v>rotary screw</v>
      </c>
      <c r="R6607" t="str">
        <f>VLOOKUP(N6607,lookups!$D$1:$E$6, 2, FALSE)</f>
        <v>hucuktlis r</v>
      </c>
      <c r="S6607" t="str">
        <f>VLOOKUP(C6607,lookups!$G$1:$H$3, 2, FALSE)</f>
        <v>smolt</v>
      </c>
    </row>
    <row r="6608" spans="1:19" x14ac:dyDescent="0.25">
      <c r="A6608" s="1">
        <v>35183</v>
      </c>
      <c r="B6608">
        <v>1</v>
      </c>
      <c r="C6608">
        <v>1</v>
      </c>
      <c r="D6608">
        <v>1</v>
      </c>
      <c r="E6608">
        <v>1996</v>
      </c>
      <c r="F6608">
        <v>25</v>
      </c>
      <c r="G6608">
        <v>1</v>
      </c>
      <c r="H6608">
        <v>84</v>
      </c>
      <c r="I6608">
        <v>4.55</v>
      </c>
      <c r="J6608">
        <v>4.951033732</v>
      </c>
      <c r="L6608">
        <v>1</v>
      </c>
      <c r="M6608">
        <v>8</v>
      </c>
      <c r="N6608">
        <v>399</v>
      </c>
      <c r="O6608">
        <v>98</v>
      </c>
      <c r="P6608">
        <v>3</v>
      </c>
      <c r="Q6608" t="str">
        <f>VLOOKUP(M6608,lookups!$A$1:$B$7, 2, FALSE)</f>
        <v>rotary screw</v>
      </c>
      <c r="R6608" t="str">
        <f>VLOOKUP(N6608,lookups!$D$1:$E$6, 2, FALSE)</f>
        <v>hucuktlis r</v>
      </c>
      <c r="S6608" t="str">
        <f>VLOOKUP(C6608,lookups!$G$1:$H$3, 2, FALSE)</f>
        <v>smolt</v>
      </c>
    </row>
    <row r="6609" spans="1:19" x14ac:dyDescent="0.25">
      <c r="A6609" s="1">
        <v>35183</v>
      </c>
      <c r="B6609">
        <v>1</v>
      </c>
      <c r="C6609">
        <v>1</v>
      </c>
      <c r="D6609">
        <v>1</v>
      </c>
      <c r="E6609">
        <v>1996</v>
      </c>
      <c r="F6609">
        <v>26</v>
      </c>
      <c r="G6609">
        <v>1</v>
      </c>
      <c r="H6609">
        <v>68</v>
      </c>
      <c r="I6609">
        <v>2.3199999999999998</v>
      </c>
      <c r="J6609">
        <v>2.524483134</v>
      </c>
      <c r="L6609">
        <v>1</v>
      </c>
      <c r="M6609">
        <v>8</v>
      </c>
      <c r="N6609">
        <v>399</v>
      </c>
      <c r="O6609">
        <v>98</v>
      </c>
      <c r="P6609">
        <v>3</v>
      </c>
      <c r="Q6609" t="str">
        <f>VLOOKUP(M6609,lookups!$A$1:$B$7, 2, FALSE)</f>
        <v>rotary screw</v>
      </c>
      <c r="R6609" t="str">
        <f>VLOOKUP(N6609,lookups!$D$1:$E$6, 2, FALSE)</f>
        <v>hucuktlis r</v>
      </c>
      <c r="S6609" t="str">
        <f>VLOOKUP(C6609,lookups!$G$1:$H$3, 2, FALSE)</f>
        <v>smolt</v>
      </c>
    </row>
    <row r="6610" spans="1:19" x14ac:dyDescent="0.25">
      <c r="A6610" s="1">
        <v>35183</v>
      </c>
      <c r="B6610">
        <v>1</v>
      </c>
      <c r="C6610">
        <v>1</v>
      </c>
      <c r="D6610">
        <v>1</v>
      </c>
      <c r="E6610">
        <v>1996</v>
      </c>
      <c r="F6610">
        <v>27</v>
      </c>
      <c r="G6610">
        <v>1</v>
      </c>
      <c r="H6610">
        <v>65</v>
      </c>
      <c r="I6610">
        <v>2</v>
      </c>
      <c r="J6610">
        <v>2.176278564</v>
      </c>
      <c r="L6610">
        <v>1</v>
      </c>
      <c r="M6610">
        <v>8</v>
      </c>
      <c r="N6610">
        <v>399</v>
      </c>
      <c r="O6610">
        <v>98</v>
      </c>
      <c r="P6610">
        <v>3</v>
      </c>
      <c r="Q6610" t="str">
        <f>VLOOKUP(M6610,lookups!$A$1:$B$7, 2, FALSE)</f>
        <v>rotary screw</v>
      </c>
      <c r="R6610" t="str">
        <f>VLOOKUP(N6610,lookups!$D$1:$E$6, 2, FALSE)</f>
        <v>hucuktlis r</v>
      </c>
      <c r="S6610" t="str">
        <f>VLOOKUP(C6610,lookups!$G$1:$H$3, 2, FALSE)</f>
        <v>smolt</v>
      </c>
    </row>
    <row r="6611" spans="1:19" x14ac:dyDescent="0.25">
      <c r="A6611" s="1">
        <v>35184</v>
      </c>
      <c r="B6611">
        <v>1</v>
      </c>
      <c r="C6611">
        <v>1</v>
      </c>
      <c r="D6611">
        <v>1</v>
      </c>
      <c r="E6611">
        <v>1996</v>
      </c>
      <c r="F6611">
        <v>1</v>
      </c>
      <c r="G6611">
        <v>1</v>
      </c>
      <c r="H6611">
        <v>72</v>
      </c>
      <c r="I6611">
        <v>3.23</v>
      </c>
      <c r="J6611">
        <v>3.5146898800000002</v>
      </c>
      <c r="L6611">
        <v>1</v>
      </c>
      <c r="M6611">
        <v>8</v>
      </c>
      <c r="N6611">
        <v>399</v>
      </c>
      <c r="O6611">
        <v>98</v>
      </c>
      <c r="P6611">
        <v>3</v>
      </c>
      <c r="Q6611" t="str">
        <f>VLOOKUP(M6611,lookups!$A$1:$B$7, 2, FALSE)</f>
        <v>rotary screw</v>
      </c>
      <c r="R6611" t="str">
        <f>VLOOKUP(N6611,lookups!$D$1:$E$6, 2, FALSE)</f>
        <v>hucuktlis r</v>
      </c>
      <c r="S6611" t="str">
        <f>VLOOKUP(C6611,lookups!$G$1:$H$3, 2, FALSE)</f>
        <v>smolt</v>
      </c>
    </row>
    <row r="6612" spans="1:19" x14ac:dyDescent="0.25">
      <c r="A6612" s="1">
        <v>35184</v>
      </c>
      <c r="B6612">
        <v>1</v>
      </c>
      <c r="C6612">
        <v>1</v>
      </c>
      <c r="D6612">
        <v>1</v>
      </c>
      <c r="E6612">
        <v>1996</v>
      </c>
      <c r="F6612">
        <v>2</v>
      </c>
      <c r="G6612">
        <v>2</v>
      </c>
      <c r="H6612">
        <v>82</v>
      </c>
      <c r="I6612">
        <v>4.8099999999999996</v>
      </c>
      <c r="J6612">
        <v>5.2339499460000001</v>
      </c>
      <c r="L6612">
        <v>2</v>
      </c>
      <c r="M6612">
        <v>8</v>
      </c>
      <c r="N6612">
        <v>399</v>
      </c>
      <c r="O6612">
        <v>98</v>
      </c>
      <c r="P6612">
        <v>3</v>
      </c>
      <c r="Q6612" t="str">
        <f>VLOOKUP(M6612,lookups!$A$1:$B$7, 2, FALSE)</f>
        <v>rotary screw</v>
      </c>
      <c r="R6612" t="str">
        <f>VLOOKUP(N6612,lookups!$D$1:$E$6, 2, FALSE)</f>
        <v>hucuktlis r</v>
      </c>
      <c r="S6612" t="str">
        <f>VLOOKUP(C6612,lookups!$G$1:$H$3, 2, FALSE)</f>
        <v>smolt</v>
      </c>
    </row>
    <row r="6613" spans="1:19" x14ac:dyDescent="0.25">
      <c r="A6613" s="1">
        <v>35184</v>
      </c>
      <c r="B6613">
        <v>1</v>
      </c>
      <c r="C6613">
        <v>1</v>
      </c>
      <c r="D6613">
        <v>1</v>
      </c>
      <c r="E6613">
        <v>1996</v>
      </c>
      <c r="F6613">
        <v>3</v>
      </c>
      <c r="G6613">
        <v>1</v>
      </c>
      <c r="H6613">
        <v>64</v>
      </c>
      <c r="I6613">
        <v>2.52</v>
      </c>
      <c r="J6613">
        <v>2.74211099</v>
      </c>
      <c r="L6613">
        <v>1</v>
      </c>
      <c r="M6613">
        <v>8</v>
      </c>
      <c r="N6613">
        <v>399</v>
      </c>
      <c r="O6613">
        <v>98</v>
      </c>
      <c r="P6613">
        <v>3</v>
      </c>
      <c r="Q6613" t="str">
        <f>VLOOKUP(M6613,lookups!$A$1:$B$7, 2, FALSE)</f>
        <v>rotary screw</v>
      </c>
      <c r="R6613" t="str">
        <f>VLOOKUP(N6613,lookups!$D$1:$E$6, 2, FALSE)</f>
        <v>hucuktlis r</v>
      </c>
      <c r="S6613" t="str">
        <f>VLOOKUP(C6613,lookups!$G$1:$H$3, 2, FALSE)</f>
        <v>smolt</v>
      </c>
    </row>
    <row r="6614" spans="1:19" x14ac:dyDescent="0.25">
      <c r="A6614" s="1">
        <v>35184</v>
      </c>
      <c r="B6614">
        <v>1</v>
      </c>
      <c r="C6614">
        <v>1</v>
      </c>
      <c r="D6614">
        <v>1</v>
      </c>
      <c r="E6614">
        <v>1996</v>
      </c>
      <c r="F6614">
        <v>4</v>
      </c>
      <c r="G6614">
        <v>1</v>
      </c>
      <c r="H6614">
        <v>70</v>
      </c>
      <c r="I6614">
        <v>2.85</v>
      </c>
      <c r="J6614">
        <v>3.1011969530000001</v>
      </c>
      <c r="L6614">
        <v>1</v>
      </c>
      <c r="M6614">
        <v>8</v>
      </c>
      <c r="N6614">
        <v>399</v>
      </c>
      <c r="O6614">
        <v>98</v>
      </c>
      <c r="P6614">
        <v>3</v>
      </c>
      <c r="Q6614" t="str">
        <f>VLOOKUP(M6614,lookups!$A$1:$B$7, 2, FALSE)</f>
        <v>rotary screw</v>
      </c>
      <c r="R6614" t="str">
        <f>VLOOKUP(N6614,lookups!$D$1:$E$6, 2, FALSE)</f>
        <v>hucuktlis r</v>
      </c>
      <c r="S6614" t="str">
        <f>VLOOKUP(C6614,lookups!$G$1:$H$3, 2, FALSE)</f>
        <v>smolt</v>
      </c>
    </row>
    <row r="6615" spans="1:19" x14ac:dyDescent="0.25">
      <c r="A6615" s="1">
        <v>35184</v>
      </c>
      <c r="B6615">
        <v>1</v>
      </c>
      <c r="C6615">
        <v>1</v>
      </c>
      <c r="D6615">
        <v>1</v>
      </c>
      <c r="E6615">
        <v>1996</v>
      </c>
      <c r="F6615">
        <v>5</v>
      </c>
      <c r="G6615">
        <v>1</v>
      </c>
      <c r="H6615">
        <v>77</v>
      </c>
      <c r="I6615">
        <v>4.09</v>
      </c>
      <c r="J6615">
        <v>4.4504896629999999</v>
      </c>
      <c r="L6615">
        <v>1</v>
      </c>
      <c r="M6615">
        <v>8</v>
      </c>
      <c r="N6615">
        <v>399</v>
      </c>
      <c r="O6615">
        <v>98</v>
      </c>
      <c r="P6615">
        <v>3</v>
      </c>
      <c r="Q6615" t="str">
        <f>VLOOKUP(M6615,lookups!$A$1:$B$7, 2, FALSE)</f>
        <v>rotary screw</v>
      </c>
      <c r="R6615" t="str">
        <f>VLOOKUP(N6615,lookups!$D$1:$E$6, 2, FALSE)</f>
        <v>hucuktlis r</v>
      </c>
      <c r="S6615" t="str">
        <f>VLOOKUP(C6615,lookups!$G$1:$H$3, 2, FALSE)</f>
        <v>smolt</v>
      </c>
    </row>
    <row r="6616" spans="1:19" x14ac:dyDescent="0.25">
      <c r="A6616" s="1">
        <v>35184</v>
      </c>
      <c r="B6616">
        <v>1</v>
      </c>
      <c r="C6616">
        <v>1</v>
      </c>
      <c r="D6616">
        <v>1</v>
      </c>
      <c r="E6616">
        <v>1996</v>
      </c>
      <c r="F6616">
        <v>6</v>
      </c>
      <c r="G6616">
        <v>1</v>
      </c>
      <c r="H6616">
        <v>72</v>
      </c>
      <c r="I6616">
        <v>3.4</v>
      </c>
      <c r="J6616">
        <v>3.6996735580000002</v>
      </c>
      <c r="L6616">
        <v>1</v>
      </c>
      <c r="M6616">
        <v>8</v>
      </c>
      <c r="N6616">
        <v>399</v>
      </c>
      <c r="O6616">
        <v>98</v>
      </c>
      <c r="P6616">
        <v>3</v>
      </c>
      <c r="Q6616" t="str">
        <f>VLOOKUP(M6616,lookups!$A$1:$B$7, 2, FALSE)</f>
        <v>rotary screw</v>
      </c>
      <c r="R6616" t="str">
        <f>VLOOKUP(N6616,lookups!$D$1:$E$6, 2, FALSE)</f>
        <v>hucuktlis r</v>
      </c>
      <c r="S6616" t="str">
        <f>VLOOKUP(C6616,lookups!$G$1:$H$3, 2, FALSE)</f>
        <v>smolt</v>
      </c>
    </row>
    <row r="6617" spans="1:19" x14ac:dyDescent="0.25">
      <c r="A6617" s="1">
        <v>35184</v>
      </c>
      <c r="B6617">
        <v>1</v>
      </c>
      <c r="C6617">
        <v>1</v>
      </c>
      <c r="D6617">
        <v>1</v>
      </c>
      <c r="E6617">
        <v>1996</v>
      </c>
      <c r="F6617">
        <v>7</v>
      </c>
      <c r="G6617">
        <v>1</v>
      </c>
      <c r="H6617">
        <v>72</v>
      </c>
      <c r="I6617">
        <v>3.24</v>
      </c>
      <c r="J6617">
        <v>3.5255712730000002</v>
      </c>
      <c r="L6617">
        <v>1</v>
      </c>
      <c r="M6617">
        <v>8</v>
      </c>
      <c r="N6617">
        <v>399</v>
      </c>
      <c r="O6617">
        <v>98</v>
      </c>
      <c r="P6617">
        <v>3</v>
      </c>
      <c r="Q6617" t="str">
        <f>VLOOKUP(M6617,lookups!$A$1:$B$7, 2, FALSE)</f>
        <v>rotary screw</v>
      </c>
      <c r="R6617" t="str">
        <f>VLOOKUP(N6617,lookups!$D$1:$E$6, 2, FALSE)</f>
        <v>hucuktlis r</v>
      </c>
      <c r="S6617" t="str">
        <f>VLOOKUP(C6617,lookups!$G$1:$H$3, 2, FALSE)</f>
        <v>smolt</v>
      </c>
    </row>
    <row r="6618" spans="1:19" x14ac:dyDescent="0.25">
      <c r="A6618" s="1">
        <v>35184</v>
      </c>
      <c r="B6618">
        <v>1</v>
      </c>
      <c r="C6618">
        <v>1</v>
      </c>
      <c r="D6618">
        <v>1</v>
      </c>
      <c r="E6618">
        <v>1996</v>
      </c>
      <c r="F6618">
        <v>8</v>
      </c>
      <c r="G6618">
        <v>1</v>
      </c>
      <c r="H6618">
        <v>73</v>
      </c>
      <c r="I6618">
        <v>3.26</v>
      </c>
      <c r="J6618">
        <v>3.5473340590000002</v>
      </c>
      <c r="L6618">
        <v>1</v>
      </c>
      <c r="M6618">
        <v>8</v>
      </c>
      <c r="N6618">
        <v>399</v>
      </c>
      <c r="O6618">
        <v>98</v>
      </c>
      <c r="P6618">
        <v>3</v>
      </c>
      <c r="Q6618" t="str">
        <f>VLOOKUP(M6618,lookups!$A$1:$B$7, 2, FALSE)</f>
        <v>rotary screw</v>
      </c>
      <c r="R6618" t="str">
        <f>VLOOKUP(N6618,lookups!$D$1:$E$6, 2, FALSE)</f>
        <v>hucuktlis r</v>
      </c>
      <c r="S6618" t="str">
        <f>VLOOKUP(C6618,lookups!$G$1:$H$3, 2, FALSE)</f>
        <v>smolt</v>
      </c>
    </row>
    <row r="6619" spans="1:19" x14ac:dyDescent="0.25">
      <c r="A6619" s="1">
        <v>35184</v>
      </c>
      <c r="B6619">
        <v>1</v>
      </c>
      <c r="C6619">
        <v>1</v>
      </c>
      <c r="D6619">
        <v>1</v>
      </c>
      <c r="E6619">
        <v>1996</v>
      </c>
      <c r="F6619">
        <v>9</v>
      </c>
      <c r="G6619">
        <v>1</v>
      </c>
      <c r="H6619">
        <v>80</v>
      </c>
      <c r="I6619">
        <v>4.5199999999999996</v>
      </c>
      <c r="J6619">
        <v>4.918389554</v>
      </c>
      <c r="L6619">
        <v>1</v>
      </c>
      <c r="M6619">
        <v>8</v>
      </c>
      <c r="N6619">
        <v>399</v>
      </c>
      <c r="O6619">
        <v>98</v>
      </c>
      <c r="P6619">
        <v>3</v>
      </c>
      <c r="Q6619" t="str">
        <f>VLOOKUP(M6619,lookups!$A$1:$B$7, 2, FALSE)</f>
        <v>rotary screw</v>
      </c>
      <c r="R6619" t="str">
        <f>VLOOKUP(N6619,lookups!$D$1:$E$6, 2, FALSE)</f>
        <v>hucuktlis r</v>
      </c>
      <c r="S6619" t="str">
        <f>VLOOKUP(C6619,lookups!$G$1:$H$3, 2, FALSE)</f>
        <v>smolt</v>
      </c>
    </row>
    <row r="6620" spans="1:19" x14ac:dyDescent="0.25">
      <c r="A6620" s="1">
        <v>35184</v>
      </c>
      <c r="B6620">
        <v>1</v>
      </c>
      <c r="C6620">
        <v>1</v>
      </c>
      <c r="D6620">
        <v>1</v>
      </c>
      <c r="E6620">
        <v>1996</v>
      </c>
      <c r="F6620">
        <v>10</v>
      </c>
      <c r="G6620">
        <v>1</v>
      </c>
      <c r="H6620">
        <v>85</v>
      </c>
      <c r="I6620">
        <v>5.78</v>
      </c>
      <c r="J6620">
        <v>6.2894450490000002</v>
      </c>
      <c r="L6620">
        <v>1</v>
      </c>
      <c r="M6620">
        <v>8</v>
      </c>
      <c r="N6620">
        <v>399</v>
      </c>
      <c r="O6620">
        <v>98</v>
      </c>
      <c r="P6620">
        <v>3</v>
      </c>
      <c r="Q6620" t="str">
        <f>VLOOKUP(M6620,lookups!$A$1:$B$7, 2, FALSE)</f>
        <v>rotary screw</v>
      </c>
      <c r="R6620" t="str">
        <f>VLOOKUP(N6620,lookups!$D$1:$E$6, 2, FALSE)</f>
        <v>hucuktlis r</v>
      </c>
      <c r="S6620" t="str">
        <f>VLOOKUP(C6620,lookups!$G$1:$H$3, 2, FALSE)</f>
        <v>smolt</v>
      </c>
    </row>
    <row r="6621" spans="1:19" x14ac:dyDescent="0.25">
      <c r="A6621" s="1">
        <v>35184</v>
      </c>
      <c r="B6621">
        <v>1</v>
      </c>
      <c r="C6621">
        <v>1</v>
      </c>
      <c r="D6621">
        <v>1</v>
      </c>
      <c r="E6621">
        <v>1996</v>
      </c>
      <c r="F6621">
        <v>11</v>
      </c>
      <c r="G6621">
        <v>1</v>
      </c>
      <c r="H6621">
        <v>74</v>
      </c>
      <c r="I6621">
        <v>3.53</v>
      </c>
      <c r="J6621">
        <v>3.8411316649999998</v>
      </c>
      <c r="L6621">
        <v>1</v>
      </c>
      <c r="M6621">
        <v>8</v>
      </c>
      <c r="N6621">
        <v>399</v>
      </c>
      <c r="O6621">
        <v>98</v>
      </c>
      <c r="P6621">
        <v>3</v>
      </c>
      <c r="Q6621" t="str">
        <f>VLOOKUP(M6621,lookups!$A$1:$B$7, 2, FALSE)</f>
        <v>rotary screw</v>
      </c>
      <c r="R6621" t="str">
        <f>VLOOKUP(N6621,lookups!$D$1:$E$6, 2, FALSE)</f>
        <v>hucuktlis r</v>
      </c>
      <c r="S6621" t="str">
        <f>VLOOKUP(C6621,lookups!$G$1:$H$3, 2, FALSE)</f>
        <v>smolt</v>
      </c>
    </row>
    <row r="6622" spans="1:19" x14ac:dyDescent="0.25">
      <c r="A6622" s="1">
        <v>35184</v>
      </c>
      <c r="B6622">
        <v>1</v>
      </c>
      <c r="C6622">
        <v>1</v>
      </c>
      <c r="D6622">
        <v>1</v>
      </c>
      <c r="E6622">
        <v>1996</v>
      </c>
      <c r="F6622">
        <v>12</v>
      </c>
      <c r="G6622">
        <v>1</v>
      </c>
      <c r="H6622">
        <v>78</v>
      </c>
      <c r="I6622">
        <v>4.13</v>
      </c>
      <c r="J6622">
        <v>4.4940152339999999</v>
      </c>
      <c r="L6622">
        <v>1</v>
      </c>
      <c r="M6622">
        <v>8</v>
      </c>
      <c r="N6622">
        <v>399</v>
      </c>
      <c r="O6622">
        <v>98</v>
      </c>
      <c r="P6622">
        <v>3</v>
      </c>
      <c r="Q6622" t="str">
        <f>VLOOKUP(M6622,lookups!$A$1:$B$7, 2, FALSE)</f>
        <v>rotary screw</v>
      </c>
      <c r="R6622" t="str">
        <f>VLOOKUP(N6622,lookups!$D$1:$E$6, 2, FALSE)</f>
        <v>hucuktlis r</v>
      </c>
      <c r="S6622" t="str">
        <f>VLOOKUP(C6622,lookups!$G$1:$H$3, 2, FALSE)</f>
        <v>smolt</v>
      </c>
    </row>
    <row r="6623" spans="1:19" x14ac:dyDescent="0.25">
      <c r="A6623" s="1">
        <v>35184</v>
      </c>
      <c r="B6623">
        <v>1</v>
      </c>
      <c r="C6623">
        <v>1</v>
      </c>
      <c r="D6623">
        <v>1</v>
      </c>
      <c r="E6623">
        <v>1996</v>
      </c>
      <c r="F6623">
        <v>13</v>
      </c>
      <c r="G6623">
        <v>1</v>
      </c>
      <c r="H6623">
        <v>77</v>
      </c>
      <c r="I6623">
        <v>3.49</v>
      </c>
      <c r="J6623">
        <v>3.7976060939999998</v>
      </c>
      <c r="L6623">
        <v>1</v>
      </c>
      <c r="M6623">
        <v>8</v>
      </c>
      <c r="N6623">
        <v>399</v>
      </c>
      <c r="O6623">
        <v>98</v>
      </c>
      <c r="P6623">
        <v>3</v>
      </c>
      <c r="Q6623" t="str">
        <f>VLOOKUP(M6623,lookups!$A$1:$B$7, 2, FALSE)</f>
        <v>rotary screw</v>
      </c>
      <c r="R6623" t="str">
        <f>VLOOKUP(N6623,lookups!$D$1:$E$6, 2, FALSE)</f>
        <v>hucuktlis r</v>
      </c>
      <c r="S6623" t="str">
        <f>VLOOKUP(C6623,lookups!$G$1:$H$3, 2, FALSE)</f>
        <v>smolt</v>
      </c>
    </row>
    <row r="6624" spans="1:19" x14ac:dyDescent="0.25">
      <c r="A6624" s="1">
        <v>35184</v>
      </c>
      <c r="B6624">
        <v>1</v>
      </c>
      <c r="C6624">
        <v>1</v>
      </c>
      <c r="D6624">
        <v>1</v>
      </c>
      <c r="E6624">
        <v>1996</v>
      </c>
      <c r="F6624">
        <v>14</v>
      </c>
      <c r="G6624">
        <v>1</v>
      </c>
      <c r="H6624">
        <v>75</v>
      </c>
      <c r="I6624">
        <v>3.69</v>
      </c>
      <c r="J6624">
        <v>4.0152339499999998</v>
      </c>
      <c r="L6624">
        <v>1</v>
      </c>
      <c r="M6624">
        <v>8</v>
      </c>
      <c r="N6624">
        <v>399</v>
      </c>
      <c r="O6624">
        <v>98</v>
      </c>
      <c r="P6624">
        <v>3</v>
      </c>
      <c r="Q6624" t="str">
        <f>VLOOKUP(M6624,lookups!$A$1:$B$7, 2, FALSE)</f>
        <v>rotary screw</v>
      </c>
      <c r="R6624" t="str">
        <f>VLOOKUP(N6624,lookups!$D$1:$E$6, 2, FALSE)</f>
        <v>hucuktlis r</v>
      </c>
      <c r="S6624" t="str">
        <f>VLOOKUP(C6624,lookups!$G$1:$H$3, 2, FALSE)</f>
        <v>smolt</v>
      </c>
    </row>
    <row r="6625" spans="1:19" x14ac:dyDescent="0.25">
      <c r="A6625" s="1">
        <v>35184</v>
      </c>
      <c r="B6625">
        <v>1</v>
      </c>
      <c r="C6625">
        <v>1</v>
      </c>
      <c r="D6625">
        <v>1</v>
      </c>
      <c r="E6625">
        <v>1996</v>
      </c>
      <c r="F6625">
        <v>15</v>
      </c>
      <c r="G6625">
        <v>1</v>
      </c>
      <c r="H6625">
        <v>82</v>
      </c>
      <c r="I6625">
        <v>4.68</v>
      </c>
      <c r="J6625">
        <v>5.092491839</v>
      </c>
      <c r="L6625">
        <v>1</v>
      </c>
      <c r="M6625">
        <v>8</v>
      </c>
      <c r="N6625">
        <v>399</v>
      </c>
      <c r="O6625">
        <v>98</v>
      </c>
      <c r="P6625">
        <v>3</v>
      </c>
      <c r="Q6625" t="str">
        <f>VLOOKUP(M6625,lookups!$A$1:$B$7, 2, FALSE)</f>
        <v>rotary screw</v>
      </c>
      <c r="R6625" t="str">
        <f>VLOOKUP(N6625,lookups!$D$1:$E$6, 2, FALSE)</f>
        <v>hucuktlis r</v>
      </c>
      <c r="S6625" t="str">
        <f>VLOOKUP(C6625,lookups!$G$1:$H$3, 2, FALSE)</f>
        <v>smolt</v>
      </c>
    </row>
    <row r="6626" spans="1:19" x14ac:dyDescent="0.25">
      <c r="A6626" s="1">
        <v>35184</v>
      </c>
      <c r="B6626">
        <v>1</v>
      </c>
      <c r="C6626">
        <v>1</v>
      </c>
      <c r="D6626">
        <v>1</v>
      </c>
      <c r="E6626">
        <v>1996</v>
      </c>
      <c r="F6626">
        <v>16</v>
      </c>
      <c r="G6626">
        <v>1</v>
      </c>
      <c r="H6626">
        <v>84</v>
      </c>
      <c r="I6626">
        <v>5.33</v>
      </c>
      <c r="J6626">
        <v>5.7997823720000001</v>
      </c>
      <c r="L6626">
        <v>1</v>
      </c>
      <c r="M6626">
        <v>8</v>
      </c>
      <c r="N6626">
        <v>399</v>
      </c>
      <c r="O6626">
        <v>98</v>
      </c>
      <c r="P6626">
        <v>3</v>
      </c>
      <c r="Q6626" t="str">
        <f>VLOOKUP(M6626,lookups!$A$1:$B$7, 2, FALSE)</f>
        <v>rotary screw</v>
      </c>
      <c r="R6626" t="str">
        <f>VLOOKUP(N6626,lookups!$D$1:$E$6, 2, FALSE)</f>
        <v>hucuktlis r</v>
      </c>
      <c r="S6626" t="str">
        <f>VLOOKUP(C6626,lookups!$G$1:$H$3, 2, FALSE)</f>
        <v>smolt</v>
      </c>
    </row>
    <row r="6627" spans="1:19" x14ac:dyDescent="0.25">
      <c r="A6627" s="1">
        <v>35184</v>
      </c>
      <c r="B6627">
        <v>1</v>
      </c>
      <c r="C6627">
        <v>1</v>
      </c>
      <c r="D6627">
        <v>1</v>
      </c>
      <c r="E6627">
        <v>1996</v>
      </c>
      <c r="F6627">
        <v>17</v>
      </c>
      <c r="G6627">
        <v>1</v>
      </c>
      <c r="H6627">
        <v>80</v>
      </c>
      <c r="I6627">
        <v>4.5599999999999996</v>
      </c>
      <c r="J6627">
        <v>4.961915125</v>
      </c>
      <c r="L6627">
        <v>1</v>
      </c>
      <c r="M6627">
        <v>8</v>
      </c>
      <c r="N6627">
        <v>399</v>
      </c>
      <c r="O6627">
        <v>98</v>
      </c>
      <c r="P6627">
        <v>3</v>
      </c>
      <c r="Q6627" t="str">
        <f>VLOOKUP(M6627,lookups!$A$1:$B$7, 2, FALSE)</f>
        <v>rotary screw</v>
      </c>
      <c r="R6627" t="str">
        <f>VLOOKUP(N6627,lookups!$D$1:$E$6, 2, FALSE)</f>
        <v>hucuktlis r</v>
      </c>
      <c r="S6627" t="str">
        <f>VLOOKUP(C6627,lookups!$G$1:$H$3, 2, FALSE)</f>
        <v>smolt</v>
      </c>
    </row>
    <row r="6628" spans="1:19" x14ac:dyDescent="0.25">
      <c r="A6628" s="1">
        <v>35184</v>
      </c>
      <c r="B6628">
        <v>1</v>
      </c>
      <c r="C6628">
        <v>1</v>
      </c>
      <c r="D6628">
        <v>1</v>
      </c>
      <c r="E6628">
        <v>1996</v>
      </c>
      <c r="F6628">
        <v>18</v>
      </c>
      <c r="G6628">
        <v>1</v>
      </c>
      <c r="H6628">
        <v>60</v>
      </c>
      <c r="I6628">
        <v>2.02</v>
      </c>
      <c r="J6628">
        <v>2.1980413489999999</v>
      </c>
      <c r="L6628">
        <v>1</v>
      </c>
      <c r="M6628">
        <v>8</v>
      </c>
      <c r="N6628">
        <v>399</v>
      </c>
      <c r="O6628">
        <v>98</v>
      </c>
      <c r="P6628">
        <v>3</v>
      </c>
      <c r="Q6628" t="str">
        <f>VLOOKUP(M6628,lookups!$A$1:$B$7, 2, FALSE)</f>
        <v>rotary screw</v>
      </c>
      <c r="R6628" t="str">
        <f>VLOOKUP(N6628,lookups!$D$1:$E$6, 2, FALSE)</f>
        <v>hucuktlis r</v>
      </c>
      <c r="S6628" t="str">
        <f>VLOOKUP(C6628,lookups!$G$1:$H$3, 2, FALSE)</f>
        <v>smolt</v>
      </c>
    </row>
    <row r="6629" spans="1:19" x14ac:dyDescent="0.25">
      <c r="A6629" s="1">
        <v>35184</v>
      </c>
      <c r="B6629">
        <v>1</v>
      </c>
      <c r="C6629">
        <v>1</v>
      </c>
      <c r="D6629">
        <v>1</v>
      </c>
      <c r="E6629">
        <v>1996</v>
      </c>
      <c r="F6629">
        <v>19</v>
      </c>
      <c r="G6629">
        <v>1</v>
      </c>
      <c r="H6629">
        <v>85</v>
      </c>
      <c r="I6629">
        <v>5.23</v>
      </c>
      <c r="J6629">
        <v>5.6909684440000001</v>
      </c>
      <c r="L6629">
        <v>1</v>
      </c>
      <c r="M6629">
        <v>8</v>
      </c>
      <c r="N6629">
        <v>399</v>
      </c>
      <c r="O6629">
        <v>98</v>
      </c>
      <c r="P6629">
        <v>3</v>
      </c>
      <c r="Q6629" t="str">
        <f>VLOOKUP(M6629,lookups!$A$1:$B$7, 2, FALSE)</f>
        <v>rotary screw</v>
      </c>
      <c r="R6629" t="str">
        <f>VLOOKUP(N6629,lookups!$D$1:$E$6, 2, FALSE)</f>
        <v>hucuktlis r</v>
      </c>
      <c r="S6629" t="str">
        <f>VLOOKUP(C6629,lookups!$G$1:$H$3, 2, FALSE)</f>
        <v>smolt</v>
      </c>
    </row>
    <row r="6630" spans="1:19" x14ac:dyDescent="0.25">
      <c r="A6630" s="1">
        <v>35184</v>
      </c>
      <c r="B6630">
        <v>1</v>
      </c>
      <c r="C6630">
        <v>1</v>
      </c>
      <c r="D6630">
        <v>1</v>
      </c>
      <c r="E6630">
        <v>1996</v>
      </c>
      <c r="F6630">
        <v>20</v>
      </c>
      <c r="G6630">
        <v>1</v>
      </c>
      <c r="H6630">
        <v>80</v>
      </c>
      <c r="I6630">
        <v>4.4000000000000004</v>
      </c>
      <c r="J6630">
        <v>4.78781284</v>
      </c>
      <c r="L6630">
        <v>1</v>
      </c>
      <c r="M6630">
        <v>8</v>
      </c>
      <c r="N6630">
        <v>399</v>
      </c>
      <c r="O6630">
        <v>98</v>
      </c>
      <c r="P6630">
        <v>3</v>
      </c>
      <c r="Q6630" t="str">
        <f>VLOOKUP(M6630,lookups!$A$1:$B$7, 2, FALSE)</f>
        <v>rotary screw</v>
      </c>
      <c r="R6630" t="str">
        <f>VLOOKUP(N6630,lookups!$D$1:$E$6, 2, FALSE)</f>
        <v>hucuktlis r</v>
      </c>
      <c r="S6630" t="str">
        <f>VLOOKUP(C6630,lookups!$G$1:$H$3, 2, FALSE)</f>
        <v>smolt</v>
      </c>
    </row>
    <row r="6631" spans="1:19" x14ac:dyDescent="0.25">
      <c r="A6631" s="1">
        <v>35184</v>
      </c>
      <c r="B6631">
        <v>1</v>
      </c>
      <c r="C6631">
        <v>1</v>
      </c>
      <c r="D6631">
        <v>1</v>
      </c>
      <c r="E6631">
        <v>1996</v>
      </c>
      <c r="F6631">
        <v>21</v>
      </c>
      <c r="G6631">
        <v>1</v>
      </c>
      <c r="H6631">
        <v>68</v>
      </c>
      <c r="I6631">
        <v>2.7</v>
      </c>
      <c r="J6631">
        <v>2.9379760610000001</v>
      </c>
      <c r="L6631">
        <v>1</v>
      </c>
      <c r="M6631">
        <v>8</v>
      </c>
      <c r="N6631">
        <v>399</v>
      </c>
      <c r="O6631">
        <v>98</v>
      </c>
      <c r="P6631">
        <v>3</v>
      </c>
      <c r="Q6631" t="str">
        <f>VLOOKUP(M6631,lookups!$A$1:$B$7, 2, FALSE)</f>
        <v>rotary screw</v>
      </c>
      <c r="R6631" t="str">
        <f>VLOOKUP(N6631,lookups!$D$1:$E$6, 2, FALSE)</f>
        <v>hucuktlis r</v>
      </c>
      <c r="S6631" t="str">
        <f>VLOOKUP(C6631,lookups!$G$1:$H$3, 2, FALSE)</f>
        <v>smolt</v>
      </c>
    </row>
    <row r="6632" spans="1:19" x14ac:dyDescent="0.25">
      <c r="A6632" s="1">
        <v>35184</v>
      </c>
      <c r="B6632">
        <v>1</v>
      </c>
      <c r="C6632">
        <v>1</v>
      </c>
      <c r="D6632">
        <v>1</v>
      </c>
      <c r="E6632">
        <v>1996</v>
      </c>
      <c r="F6632">
        <v>22</v>
      </c>
      <c r="G6632">
        <v>1</v>
      </c>
      <c r="H6632">
        <v>72</v>
      </c>
      <c r="I6632">
        <v>2.9</v>
      </c>
      <c r="J6632">
        <v>3.1556039170000001</v>
      </c>
      <c r="L6632">
        <v>1</v>
      </c>
      <c r="M6632">
        <v>8</v>
      </c>
      <c r="N6632">
        <v>399</v>
      </c>
      <c r="O6632">
        <v>98</v>
      </c>
      <c r="P6632">
        <v>3</v>
      </c>
      <c r="Q6632" t="str">
        <f>VLOOKUP(M6632,lookups!$A$1:$B$7, 2, FALSE)</f>
        <v>rotary screw</v>
      </c>
      <c r="R6632" t="str">
        <f>VLOOKUP(N6632,lookups!$D$1:$E$6, 2, FALSE)</f>
        <v>hucuktlis r</v>
      </c>
      <c r="S6632" t="str">
        <f>VLOOKUP(C6632,lookups!$G$1:$H$3, 2, FALSE)</f>
        <v>smolt</v>
      </c>
    </row>
    <row r="6633" spans="1:19" x14ac:dyDescent="0.25">
      <c r="A6633" s="1">
        <v>35184</v>
      </c>
      <c r="B6633">
        <v>1</v>
      </c>
      <c r="C6633">
        <v>1</v>
      </c>
      <c r="D6633">
        <v>1</v>
      </c>
      <c r="E6633">
        <v>1996</v>
      </c>
      <c r="F6633">
        <v>23</v>
      </c>
      <c r="G6633">
        <v>1</v>
      </c>
      <c r="H6633">
        <v>66</v>
      </c>
      <c r="I6633">
        <v>2.46</v>
      </c>
      <c r="J6633">
        <v>2.676822633</v>
      </c>
      <c r="L6633">
        <v>1</v>
      </c>
      <c r="M6633">
        <v>8</v>
      </c>
      <c r="N6633">
        <v>399</v>
      </c>
      <c r="O6633">
        <v>98</v>
      </c>
      <c r="P6633">
        <v>3</v>
      </c>
      <c r="Q6633" t="str">
        <f>VLOOKUP(M6633,lookups!$A$1:$B$7, 2, FALSE)</f>
        <v>rotary screw</v>
      </c>
      <c r="R6633" t="str">
        <f>VLOOKUP(N6633,lookups!$D$1:$E$6, 2, FALSE)</f>
        <v>hucuktlis r</v>
      </c>
      <c r="S6633" t="str">
        <f>VLOOKUP(C6633,lookups!$G$1:$H$3, 2, FALSE)</f>
        <v>smolt</v>
      </c>
    </row>
    <row r="6634" spans="1:19" x14ac:dyDescent="0.25">
      <c r="A6634" s="1">
        <v>35184</v>
      </c>
      <c r="B6634">
        <v>1</v>
      </c>
      <c r="C6634">
        <v>1</v>
      </c>
      <c r="D6634">
        <v>1</v>
      </c>
      <c r="E6634">
        <v>1996</v>
      </c>
      <c r="F6634">
        <v>24</v>
      </c>
      <c r="G6634">
        <v>1</v>
      </c>
      <c r="H6634">
        <v>58</v>
      </c>
      <c r="I6634">
        <v>1.94</v>
      </c>
      <c r="J6634">
        <v>2.110990207</v>
      </c>
      <c r="L6634">
        <v>1</v>
      </c>
      <c r="M6634">
        <v>8</v>
      </c>
      <c r="N6634">
        <v>399</v>
      </c>
      <c r="O6634">
        <v>98</v>
      </c>
      <c r="P6634">
        <v>3</v>
      </c>
      <c r="Q6634" t="str">
        <f>VLOOKUP(M6634,lookups!$A$1:$B$7, 2, FALSE)</f>
        <v>rotary screw</v>
      </c>
      <c r="R6634" t="str">
        <f>VLOOKUP(N6634,lookups!$D$1:$E$6, 2, FALSE)</f>
        <v>hucuktlis r</v>
      </c>
      <c r="S6634" t="str">
        <f>VLOOKUP(C6634,lookups!$G$1:$H$3, 2, FALSE)</f>
        <v>smolt</v>
      </c>
    </row>
    <row r="6635" spans="1:19" x14ac:dyDescent="0.25">
      <c r="A6635" s="1">
        <v>35184</v>
      </c>
      <c r="B6635">
        <v>1</v>
      </c>
      <c r="C6635">
        <v>1</v>
      </c>
      <c r="D6635">
        <v>1</v>
      </c>
      <c r="E6635">
        <v>1996</v>
      </c>
      <c r="F6635">
        <v>25</v>
      </c>
      <c r="G6635">
        <v>1</v>
      </c>
      <c r="H6635">
        <v>81</v>
      </c>
      <c r="I6635">
        <v>4.67</v>
      </c>
      <c r="J6635">
        <v>5.081610446</v>
      </c>
      <c r="L6635">
        <v>1</v>
      </c>
      <c r="M6635">
        <v>8</v>
      </c>
      <c r="N6635">
        <v>399</v>
      </c>
      <c r="O6635">
        <v>98</v>
      </c>
      <c r="P6635">
        <v>3</v>
      </c>
      <c r="Q6635" t="str">
        <f>VLOOKUP(M6635,lookups!$A$1:$B$7, 2, FALSE)</f>
        <v>rotary screw</v>
      </c>
      <c r="R6635" t="str">
        <f>VLOOKUP(N6635,lookups!$D$1:$E$6, 2, FALSE)</f>
        <v>hucuktlis r</v>
      </c>
      <c r="S6635" t="str">
        <f>VLOOKUP(C6635,lookups!$G$1:$H$3, 2, FALSE)</f>
        <v>smolt</v>
      </c>
    </row>
    <row r="6636" spans="1:19" x14ac:dyDescent="0.25">
      <c r="A6636" s="1">
        <v>35184</v>
      </c>
      <c r="B6636">
        <v>1</v>
      </c>
      <c r="C6636">
        <v>1</v>
      </c>
      <c r="D6636">
        <v>1</v>
      </c>
      <c r="E6636">
        <v>1996</v>
      </c>
      <c r="F6636">
        <v>26</v>
      </c>
      <c r="G6636">
        <v>1</v>
      </c>
      <c r="H6636">
        <v>75</v>
      </c>
      <c r="I6636">
        <v>3.45</v>
      </c>
      <c r="J6636">
        <v>3.7540805220000002</v>
      </c>
      <c r="L6636">
        <v>1</v>
      </c>
      <c r="M6636">
        <v>8</v>
      </c>
      <c r="N6636">
        <v>399</v>
      </c>
      <c r="O6636">
        <v>98</v>
      </c>
      <c r="P6636">
        <v>3</v>
      </c>
      <c r="Q6636" t="str">
        <f>VLOOKUP(M6636,lookups!$A$1:$B$7, 2, FALSE)</f>
        <v>rotary screw</v>
      </c>
      <c r="R6636" t="str">
        <f>VLOOKUP(N6636,lookups!$D$1:$E$6, 2, FALSE)</f>
        <v>hucuktlis r</v>
      </c>
      <c r="S6636" t="str">
        <f>VLOOKUP(C6636,lookups!$G$1:$H$3, 2, FALSE)</f>
        <v>smolt</v>
      </c>
    </row>
    <row r="6637" spans="1:19" x14ac:dyDescent="0.25">
      <c r="A6637" s="1">
        <v>35184</v>
      </c>
      <c r="B6637">
        <v>1</v>
      </c>
      <c r="C6637">
        <v>1</v>
      </c>
      <c r="D6637">
        <v>1</v>
      </c>
      <c r="E6637">
        <v>1996</v>
      </c>
      <c r="F6637">
        <v>27</v>
      </c>
      <c r="G6637">
        <v>1</v>
      </c>
      <c r="H6637">
        <v>69</v>
      </c>
      <c r="I6637">
        <v>2.66</v>
      </c>
      <c r="J6637">
        <v>2.8944504900000001</v>
      </c>
      <c r="L6637">
        <v>1</v>
      </c>
      <c r="M6637">
        <v>8</v>
      </c>
      <c r="N6637">
        <v>399</v>
      </c>
      <c r="O6637">
        <v>98</v>
      </c>
      <c r="P6637">
        <v>3</v>
      </c>
      <c r="Q6637" t="str">
        <f>VLOOKUP(M6637,lookups!$A$1:$B$7, 2, FALSE)</f>
        <v>rotary screw</v>
      </c>
      <c r="R6637" t="str">
        <f>VLOOKUP(N6637,lookups!$D$1:$E$6, 2, FALSE)</f>
        <v>hucuktlis r</v>
      </c>
      <c r="S6637" t="str">
        <f>VLOOKUP(C6637,lookups!$G$1:$H$3, 2, FALSE)</f>
        <v>smolt</v>
      </c>
    </row>
    <row r="6638" spans="1:19" x14ac:dyDescent="0.25">
      <c r="A6638" s="1">
        <v>35184</v>
      </c>
      <c r="B6638">
        <v>1</v>
      </c>
      <c r="C6638">
        <v>1</v>
      </c>
      <c r="D6638">
        <v>1</v>
      </c>
      <c r="E6638">
        <v>1996</v>
      </c>
      <c r="F6638">
        <v>28</v>
      </c>
      <c r="G6638">
        <v>1</v>
      </c>
      <c r="H6638">
        <v>77</v>
      </c>
      <c r="I6638">
        <v>3.33</v>
      </c>
      <c r="J6638">
        <v>3.6235038080000002</v>
      </c>
      <c r="L6638">
        <v>1</v>
      </c>
      <c r="M6638">
        <v>8</v>
      </c>
      <c r="N6638">
        <v>399</v>
      </c>
      <c r="O6638">
        <v>98</v>
      </c>
      <c r="P6638">
        <v>3</v>
      </c>
      <c r="Q6638" t="str">
        <f>VLOOKUP(M6638,lookups!$A$1:$B$7, 2, FALSE)</f>
        <v>rotary screw</v>
      </c>
      <c r="R6638" t="str">
        <f>VLOOKUP(N6638,lookups!$D$1:$E$6, 2, FALSE)</f>
        <v>hucuktlis r</v>
      </c>
      <c r="S6638" t="str">
        <f>VLOOKUP(C6638,lookups!$G$1:$H$3, 2, FALSE)</f>
        <v>smolt</v>
      </c>
    </row>
    <row r="6639" spans="1:19" x14ac:dyDescent="0.25">
      <c r="A6639" s="1">
        <v>35184</v>
      </c>
      <c r="B6639">
        <v>1</v>
      </c>
      <c r="C6639">
        <v>1</v>
      </c>
      <c r="D6639">
        <v>1</v>
      </c>
      <c r="E6639">
        <v>1996</v>
      </c>
      <c r="F6639">
        <v>29</v>
      </c>
      <c r="G6639">
        <v>1</v>
      </c>
      <c r="H6639">
        <v>83</v>
      </c>
      <c r="I6639">
        <v>4.58</v>
      </c>
      <c r="J6639">
        <v>4.983677911</v>
      </c>
      <c r="L6639">
        <v>1</v>
      </c>
      <c r="M6639">
        <v>8</v>
      </c>
      <c r="N6639">
        <v>399</v>
      </c>
      <c r="O6639">
        <v>98</v>
      </c>
      <c r="P6639">
        <v>3</v>
      </c>
      <c r="Q6639" t="str">
        <f>VLOOKUP(M6639,lookups!$A$1:$B$7, 2, FALSE)</f>
        <v>rotary screw</v>
      </c>
      <c r="R6639" t="str">
        <f>VLOOKUP(N6639,lookups!$D$1:$E$6, 2, FALSE)</f>
        <v>hucuktlis r</v>
      </c>
      <c r="S6639" t="str">
        <f>VLOOKUP(C6639,lookups!$G$1:$H$3, 2, FALSE)</f>
        <v>smolt</v>
      </c>
    </row>
    <row r="6640" spans="1:19" x14ac:dyDescent="0.25">
      <c r="A6640" s="1">
        <v>35184</v>
      </c>
      <c r="B6640">
        <v>1</v>
      </c>
      <c r="C6640">
        <v>1</v>
      </c>
      <c r="D6640">
        <v>1</v>
      </c>
      <c r="E6640">
        <v>1996</v>
      </c>
      <c r="F6640">
        <v>30</v>
      </c>
      <c r="G6640">
        <v>1</v>
      </c>
      <c r="H6640">
        <v>76</v>
      </c>
      <c r="I6640">
        <v>3.73</v>
      </c>
      <c r="J6640">
        <v>4.0587595209999998</v>
      </c>
      <c r="L6640">
        <v>1</v>
      </c>
      <c r="M6640">
        <v>8</v>
      </c>
      <c r="N6640">
        <v>399</v>
      </c>
      <c r="O6640">
        <v>98</v>
      </c>
      <c r="P6640">
        <v>3</v>
      </c>
      <c r="Q6640" t="str">
        <f>VLOOKUP(M6640,lookups!$A$1:$B$7, 2, FALSE)</f>
        <v>rotary screw</v>
      </c>
      <c r="R6640" t="str">
        <f>VLOOKUP(N6640,lookups!$D$1:$E$6, 2, FALSE)</f>
        <v>hucuktlis r</v>
      </c>
      <c r="S6640" t="str">
        <f>VLOOKUP(C6640,lookups!$G$1:$H$3, 2, FALSE)</f>
        <v>smolt</v>
      </c>
    </row>
    <row r="6641" spans="1:19" x14ac:dyDescent="0.25">
      <c r="A6641" s="1">
        <v>35184</v>
      </c>
      <c r="B6641">
        <v>1</v>
      </c>
      <c r="C6641">
        <v>1</v>
      </c>
      <c r="D6641">
        <v>1</v>
      </c>
      <c r="E6641">
        <v>1996</v>
      </c>
      <c r="F6641">
        <v>31</v>
      </c>
      <c r="G6641">
        <v>1</v>
      </c>
      <c r="H6641">
        <v>78</v>
      </c>
      <c r="I6641">
        <v>4.04</v>
      </c>
      <c r="J6641">
        <v>4.3960826989999999</v>
      </c>
      <c r="L6641">
        <v>1</v>
      </c>
      <c r="M6641">
        <v>8</v>
      </c>
      <c r="N6641">
        <v>399</v>
      </c>
      <c r="O6641">
        <v>98</v>
      </c>
      <c r="P6641">
        <v>3</v>
      </c>
      <c r="Q6641" t="str">
        <f>VLOOKUP(M6641,lookups!$A$1:$B$7, 2, FALSE)</f>
        <v>rotary screw</v>
      </c>
      <c r="R6641" t="str">
        <f>VLOOKUP(N6641,lookups!$D$1:$E$6, 2, FALSE)</f>
        <v>hucuktlis r</v>
      </c>
      <c r="S6641" t="str">
        <f>VLOOKUP(C6641,lookups!$G$1:$H$3, 2, FALSE)</f>
        <v>smolt</v>
      </c>
    </row>
    <row r="6642" spans="1:19" x14ac:dyDescent="0.25">
      <c r="A6642" s="1">
        <v>35184</v>
      </c>
      <c r="B6642">
        <v>1</v>
      </c>
      <c r="C6642">
        <v>1</v>
      </c>
      <c r="D6642">
        <v>1</v>
      </c>
      <c r="E6642">
        <v>1996</v>
      </c>
      <c r="F6642">
        <v>32</v>
      </c>
      <c r="G6642">
        <v>1</v>
      </c>
      <c r="H6642">
        <v>69</v>
      </c>
      <c r="I6642">
        <v>2.93</v>
      </c>
      <c r="J6642">
        <v>3.1882480960000001</v>
      </c>
      <c r="L6642">
        <v>1</v>
      </c>
      <c r="M6642">
        <v>8</v>
      </c>
      <c r="N6642">
        <v>399</v>
      </c>
      <c r="O6642">
        <v>98</v>
      </c>
      <c r="P6642">
        <v>3</v>
      </c>
      <c r="Q6642" t="str">
        <f>VLOOKUP(M6642,lookups!$A$1:$B$7, 2, FALSE)</f>
        <v>rotary screw</v>
      </c>
      <c r="R6642" t="str">
        <f>VLOOKUP(N6642,lookups!$D$1:$E$6, 2, FALSE)</f>
        <v>hucuktlis r</v>
      </c>
      <c r="S6642" t="str">
        <f>VLOOKUP(C6642,lookups!$G$1:$H$3, 2, FALSE)</f>
        <v>smolt</v>
      </c>
    </row>
    <row r="6643" spans="1:19" x14ac:dyDescent="0.25">
      <c r="A6643" s="1">
        <v>35184</v>
      </c>
      <c r="B6643">
        <v>1</v>
      </c>
      <c r="C6643">
        <v>1</v>
      </c>
      <c r="D6643">
        <v>1</v>
      </c>
      <c r="E6643">
        <v>1996</v>
      </c>
      <c r="F6643">
        <v>33</v>
      </c>
      <c r="G6643">
        <v>1</v>
      </c>
      <c r="H6643">
        <v>72</v>
      </c>
      <c r="I6643">
        <v>3.08</v>
      </c>
      <c r="J6643">
        <v>3.3514689880000001</v>
      </c>
      <c r="L6643">
        <v>1</v>
      </c>
      <c r="M6643">
        <v>8</v>
      </c>
      <c r="N6643">
        <v>399</v>
      </c>
      <c r="O6643">
        <v>98</v>
      </c>
      <c r="P6643">
        <v>3</v>
      </c>
      <c r="Q6643" t="str">
        <f>VLOOKUP(M6643,lookups!$A$1:$B$7, 2, FALSE)</f>
        <v>rotary screw</v>
      </c>
      <c r="R6643" t="str">
        <f>VLOOKUP(N6643,lookups!$D$1:$E$6, 2, FALSE)</f>
        <v>hucuktlis r</v>
      </c>
      <c r="S6643" t="str">
        <f>VLOOKUP(C6643,lookups!$G$1:$H$3, 2, FALSE)</f>
        <v>smolt</v>
      </c>
    </row>
    <row r="6644" spans="1:19" x14ac:dyDescent="0.25">
      <c r="A6644" s="1">
        <v>35184</v>
      </c>
      <c r="B6644">
        <v>1</v>
      </c>
      <c r="C6644">
        <v>1</v>
      </c>
      <c r="D6644">
        <v>1</v>
      </c>
      <c r="E6644">
        <v>1996</v>
      </c>
      <c r="F6644">
        <v>34</v>
      </c>
      <c r="G6644">
        <v>1</v>
      </c>
      <c r="H6644">
        <v>74</v>
      </c>
      <c r="I6644">
        <v>3.2</v>
      </c>
      <c r="J6644">
        <v>3.4820457020000002</v>
      </c>
      <c r="L6644">
        <v>1</v>
      </c>
      <c r="M6644">
        <v>8</v>
      </c>
      <c r="N6644">
        <v>399</v>
      </c>
      <c r="O6644">
        <v>98</v>
      </c>
      <c r="P6644">
        <v>3</v>
      </c>
      <c r="Q6644" t="str">
        <f>VLOOKUP(M6644,lookups!$A$1:$B$7, 2, FALSE)</f>
        <v>rotary screw</v>
      </c>
      <c r="R6644" t="str">
        <f>VLOOKUP(N6644,lookups!$D$1:$E$6, 2, FALSE)</f>
        <v>hucuktlis r</v>
      </c>
      <c r="S6644" t="str">
        <f>VLOOKUP(C6644,lookups!$G$1:$H$3, 2, FALSE)</f>
        <v>smolt</v>
      </c>
    </row>
    <row r="6645" spans="1:19" x14ac:dyDescent="0.25">
      <c r="A6645" s="1">
        <v>35184</v>
      </c>
      <c r="B6645">
        <v>1</v>
      </c>
      <c r="C6645">
        <v>1</v>
      </c>
      <c r="D6645">
        <v>1</v>
      </c>
      <c r="E6645">
        <v>1996</v>
      </c>
      <c r="F6645">
        <v>35</v>
      </c>
      <c r="G6645">
        <v>1</v>
      </c>
      <c r="H6645">
        <v>72</v>
      </c>
      <c r="I6645">
        <v>3.2</v>
      </c>
      <c r="J6645">
        <v>3.4820457020000002</v>
      </c>
      <c r="L6645">
        <v>1</v>
      </c>
      <c r="M6645">
        <v>8</v>
      </c>
      <c r="N6645">
        <v>399</v>
      </c>
      <c r="O6645">
        <v>98</v>
      </c>
      <c r="P6645">
        <v>3</v>
      </c>
      <c r="Q6645" t="str">
        <f>VLOOKUP(M6645,lookups!$A$1:$B$7, 2, FALSE)</f>
        <v>rotary screw</v>
      </c>
      <c r="R6645" t="str">
        <f>VLOOKUP(N6645,lookups!$D$1:$E$6, 2, FALSE)</f>
        <v>hucuktlis r</v>
      </c>
      <c r="S6645" t="str">
        <f>VLOOKUP(C6645,lookups!$G$1:$H$3, 2, FALSE)</f>
        <v>smolt</v>
      </c>
    </row>
    <row r="6646" spans="1:19" x14ac:dyDescent="0.25">
      <c r="A6646" s="1">
        <v>35184</v>
      </c>
      <c r="B6646">
        <v>1</v>
      </c>
      <c r="C6646">
        <v>1</v>
      </c>
      <c r="D6646">
        <v>1</v>
      </c>
      <c r="E6646">
        <v>1996</v>
      </c>
      <c r="F6646">
        <v>36</v>
      </c>
      <c r="G6646">
        <v>1</v>
      </c>
      <c r="H6646">
        <v>68</v>
      </c>
      <c r="I6646">
        <v>2.85</v>
      </c>
      <c r="J6646">
        <v>3.1011969530000001</v>
      </c>
      <c r="L6646">
        <v>1</v>
      </c>
      <c r="M6646">
        <v>8</v>
      </c>
      <c r="N6646">
        <v>399</v>
      </c>
      <c r="O6646">
        <v>98</v>
      </c>
      <c r="P6646">
        <v>3</v>
      </c>
      <c r="Q6646" t="str">
        <f>VLOOKUP(M6646,lookups!$A$1:$B$7, 2, FALSE)</f>
        <v>rotary screw</v>
      </c>
      <c r="R6646" t="str">
        <f>VLOOKUP(N6646,lookups!$D$1:$E$6, 2, FALSE)</f>
        <v>hucuktlis r</v>
      </c>
      <c r="S6646" t="str">
        <f>VLOOKUP(C6646,lookups!$G$1:$H$3, 2, FALSE)</f>
        <v>smolt</v>
      </c>
    </row>
    <row r="6647" spans="1:19" x14ac:dyDescent="0.25">
      <c r="A6647" s="1">
        <v>35184</v>
      </c>
      <c r="B6647">
        <v>1</v>
      </c>
      <c r="C6647">
        <v>1</v>
      </c>
      <c r="D6647">
        <v>1</v>
      </c>
      <c r="E6647">
        <v>1996</v>
      </c>
      <c r="F6647">
        <v>37</v>
      </c>
      <c r="G6647">
        <v>1</v>
      </c>
      <c r="H6647">
        <v>63</v>
      </c>
      <c r="I6647">
        <v>2.06</v>
      </c>
      <c r="J6647">
        <v>2.241566921</v>
      </c>
      <c r="L6647">
        <v>1</v>
      </c>
      <c r="M6647">
        <v>8</v>
      </c>
      <c r="N6647">
        <v>399</v>
      </c>
      <c r="O6647">
        <v>98</v>
      </c>
      <c r="P6647">
        <v>3</v>
      </c>
      <c r="Q6647" t="str">
        <f>VLOOKUP(M6647,lookups!$A$1:$B$7, 2, FALSE)</f>
        <v>rotary screw</v>
      </c>
      <c r="R6647" t="str">
        <f>VLOOKUP(N6647,lookups!$D$1:$E$6, 2, FALSE)</f>
        <v>hucuktlis r</v>
      </c>
      <c r="S6647" t="str">
        <f>VLOOKUP(C6647,lookups!$G$1:$H$3, 2, FALSE)</f>
        <v>smolt</v>
      </c>
    </row>
    <row r="6648" spans="1:19" x14ac:dyDescent="0.25">
      <c r="A6648" s="1">
        <v>35184</v>
      </c>
      <c r="B6648">
        <v>1</v>
      </c>
      <c r="C6648">
        <v>1</v>
      </c>
      <c r="D6648">
        <v>1</v>
      </c>
      <c r="E6648">
        <v>1996</v>
      </c>
      <c r="F6648">
        <v>38</v>
      </c>
      <c r="G6648">
        <v>1</v>
      </c>
      <c r="H6648">
        <v>75</v>
      </c>
      <c r="I6648">
        <v>4.21</v>
      </c>
      <c r="J6648">
        <v>4.5810663759999999</v>
      </c>
      <c r="L6648">
        <v>1</v>
      </c>
      <c r="M6648">
        <v>8</v>
      </c>
      <c r="N6648">
        <v>399</v>
      </c>
      <c r="O6648">
        <v>98</v>
      </c>
      <c r="P6648">
        <v>3</v>
      </c>
      <c r="Q6648" t="str">
        <f>VLOOKUP(M6648,lookups!$A$1:$B$7, 2, FALSE)</f>
        <v>rotary screw</v>
      </c>
      <c r="R6648" t="str">
        <f>VLOOKUP(N6648,lookups!$D$1:$E$6, 2, FALSE)</f>
        <v>hucuktlis r</v>
      </c>
      <c r="S6648" t="str">
        <f>VLOOKUP(C6648,lookups!$G$1:$H$3, 2, FALSE)</f>
        <v>smolt</v>
      </c>
    </row>
    <row r="6649" spans="1:19" x14ac:dyDescent="0.25">
      <c r="A6649" s="1">
        <v>35184</v>
      </c>
      <c r="B6649">
        <v>1</v>
      </c>
      <c r="C6649">
        <v>1</v>
      </c>
      <c r="D6649">
        <v>1</v>
      </c>
      <c r="E6649">
        <v>1996</v>
      </c>
      <c r="F6649">
        <v>39</v>
      </c>
      <c r="G6649">
        <v>1</v>
      </c>
      <c r="H6649">
        <v>79</v>
      </c>
      <c r="I6649">
        <v>4.17</v>
      </c>
      <c r="J6649">
        <v>4.5375408049999999</v>
      </c>
      <c r="L6649">
        <v>1</v>
      </c>
      <c r="M6649">
        <v>8</v>
      </c>
      <c r="N6649">
        <v>399</v>
      </c>
      <c r="O6649">
        <v>98</v>
      </c>
      <c r="P6649">
        <v>3</v>
      </c>
      <c r="Q6649" t="str">
        <f>VLOOKUP(M6649,lookups!$A$1:$B$7, 2, FALSE)</f>
        <v>rotary screw</v>
      </c>
      <c r="R6649" t="str">
        <f>VLOOKUP(N6649,lookups!$D$1:$E$6, 2, FALSE)</f>
        <v>hucuktlis r</v>
      </c>
      <c r="S6649" t="str">
        <f>VLOOKUP(C6649,lookups!$G$1:$H$3, 2, FALSE)</f>
        <v>smolt</v>
      </c>
    </row>
    <row r="6650" spans="1:19" x14ac:dyDescent="0.25">
      <c r="A6650" s="1">
        <v>35184</v>
      </c>
      <c r="B6650">
        <v>1</v>
      </c>
      <c r="C6650">
        <v>1</v>
      </c>
      <c r="D6650">
        <v>1</v>
      </c>
      <c r="E6650">
        <v>1996</v>
      </c>
      <c r="F6650">
        <v>40</v>
      </c>
      <c r="G6650">
        <v>1</v>
      </c>
      <c r="H6650">
        <v>84</v>
      </c>
      <c r="I6650">
        <v>6.19</v>
      </c>
      <c r="J6650">
        <v>6.7355821550000003</v>
      </c>
      <c r="L6650">
        <v>1</v>
      </c>
      <c r="M6650">
        <v>8</v>
      </c>
      <c r="N6650">
        <v>399</v>
      </c>
      <c r="O6650">
        <v>98</v>
      </c>
      <c r="P6650">
        <v>3</v>
      </c>
      <c r="Q6650" t="str">
        <f>VLOOKUP(M6650,lookups!$A$1:$B$7, 2, FALSE)</f>
        <v>rotary screw</v>
      </c>
      <c r="R6650" t="str">
        <f>VLOOKUP(N6650,lookups!$D$1:$E$6, 2, FALSE)</f>
        <v>hucuktlis r</v>
      </c>
      <c r="S6650" t="str">
        <f>VLOOKUP(C6650,lookups!$G$1:$H$3, 2, FALSE)</f>
        <v>smolt</v>
      </c>
    </row>
    <row r="6651" spans="1:19" x14ac:dyDescent="0.25">
      <c r="A6651" s="1">
        <v>35184</v>
      </c>
      <c r="B6651">
        <v>1</v>
      </c>
      <c r="C6651">
        <v>1</v>
      </c>
      <c r="D6651">
        <v>1</v>
      </c>
      <c r="E6651">
        <v>1996</v>
      </c>
      <c r="F6651">
        <v>41</v>
      </c>
      <c r="G6651">
        <v>1</v>
      </c>
      <c r="H6651">
        <v>76</v>
      </c>
      <c r="I6651">
        <v>3.87</v>
      </c>
      <c r="J6651">
        <v>4.2110990209999999</v>
      </c>
      <c r="L6651">
        <v>1</v>
      </c>
      <c r="M6651">
        <v>8</v>
      </c>
      <c r="N6651">
        <v>399</v>
      </c>
      <c r="O6651">
        <v>98</v>
      </c>
      <c r="P6651">
        <v>3</v>
      </c>
      <c r="Q6651" t="str">
        <f>VLOOKUP(M6651,lookups!$A$1:$B$7, 2, FALSE)</f>
        <v>rotary screw</v>
      </c>
      <c r="R6651" t="str">
        <f>VLOOKUP(N6651,lookups!$D$1:$E$6, 2, FALSE)</f>
        <v>hucuktlis r</v>
      </c>
      <c r="S6651" t="str">
        <f>VLOOKUP(C6651,lookups!$G$1:$H$3, 2, FALSE)</f>
        <v>smolt</v>
      </c>
    </row>
    <row r="6652" spans="1:19" x14ac:dyDescent="0.25">
      <c r="A6652" s="1">
        <v>35184</v>
      </c>
      <c r="B6652">
        <v>1</v>
      </c>
      <c r="C6652">
        <v>1</v>
      </c>
      <c r="D6652">
        <v>1</v>
      </c>
      <c r="E6652">
        <v>1996</v>
      </c>
      <c r="F6652">
        <v>42</v>
      </c>
      <c r="G6652">
        <v>1</v>
      </c>
      <c r="H6652">
        <v>77</v>
      </c>
      <c r="I6652">
        <v>4.4000000000000004</v>
      </c>
      <c r="J6652">
        <v>4.78781284</v>
      </c>
      <c r="L6652">
        <v>1</v>
      </c>
      <c r="M6652">
        <v>8</v>
      </c>
      <c r="N6652">
        <v>399</v>
      </c>
      <c r="O6652">
        <v>98</v>
      </c>
      <c r="P6652">
        <v>3</v>
      </c>
      <c r="Q6652" t="str">
        <f>VLOOKUP(M6652,lookups!$A$1:$B$7, 2, FALSE)</f>
        <v>rotary screw</v>
      </c>
      <c r="R6652" t="str">
        <f>VLOOKUP(N6652,lookups!$D$1:$E$6, 2, FALSE)</f>
        <v>hucuktlis r</v>
      </c>
      <c r="S6652" t="str">
        <f>VLOOKUP(C6652,lookups!$G$1:$H$3, 2, FALSE)</f>
        <v>smolt</v>
      </c>
    </row>
    <row r="6653" spans="1:19" x14ac:dyDescent="0.25">
      <c r="A6653" s="1">
        <v>35184</v>
      </c>
      <c r="B6653">
        <v>1</v>
      </c>
      <c r="C6653">
        <v>1</v>
      </c>
      <c r="D6653">
        <v>1</v>
      </c>
      <c r="E6653">
        <v>1996</v>
      </c>
      <c r="F6653">
        <v>43</v>
      </c>
      <c r="G6653">
        <v>1</v>
      </c>
      <c r="H6653">
        <v>65</v>
      </c>
      <c r="I6653">
        <v>2.34</v>
      </c>
      <c r="J6653">
        <v>2.546245919</v>
      </c>
      <c r="L6653">
        <v>1</v>
      </c>
      <c r="M6653">
        <v>8</v>
      </c>
      <c r="N6653">
        <v>399</v>
      </c>
      <c r="O6653">
        <v>98</v>
      </c>
      <c r="P6653">
        <v>3</v>
      </c>
      <c r="Q6653" t="str">
        <f>VLOOKUP(M6653,lookups!$A$1:$B$7, 2, FALSE)</f>
        <v>rotary screw</v>
      </c>
      <c r="R6653" t="str">
        <f>VLOOKUP(N6653,lookups!$D$1:$E$6, 2, FALSE)</f>
        <v>hucuktlis r</v>
      </c>
      <c r="S6653" t="str">
        <f>VLOOKUP(C6653,lookups!$G$1:$H$3, 2, FALSE)</f>
        <v>smolt</v>
      </c>
    </row>
    <row r="6654" spans="1:19" x14ac:dyDescent="0.25">
      <c r="A6654" s="1">
        <v>35184</v>
      </c>
      <c r="B6654">
        <v>1</v>
      </c>
      <c r="C6654">
        <v>1</v>
      </c>
      <c r="D6654">
        <v>1</v>
      </c>
      <c r="E6654">
        <v>1996</v>
      </c>
      <c r="F6654">
        <v>44</v>
      </c>
      <c r="G6654">
        <v>1</v>
      </c>
      <c r="H6654">
        <v>60</v>
      </c>
      <c r="I6654">
        <v>1.98</v>
      </c>
      <c r="J6654">
        <v>2.1545157779999999</v>
      </c>
      <c r="L6654">
        <v>1</v>
      </c>
      <c r="M6654">
        <v>8</v>
      </c>
      <c r="N6654">
        <v>399</v>
      </c>
      <c r="O6654">
        <v>98</v>
      </c>
      <c r="P6654">
        <v>3</v>
      </c>
      <c r="Q6654" t="str">
        <f>VLOOKUP(M6654,lookups!$A$1:$B$7, 2, FALSE)</f>
        <v>rotary screw</v>
      </c>
      <c r="R6654" t="str">
        <f>VLOOKUP(N6654,lookups!$D$1:$E$6, 2, FALSE)</f>
        <v>hucuktlis r</v>
      </c>
      <c r="S6654" t="str">
        <f>VLOOKUP(C6654,lookups!$G$1:$H$3, 2, FALSE)</f>
        <v>smolt</v>
      </c>
    </row>
    <row r="6655" spans="1:19" x14ac:dyDescent="0.25">
      <c r="A6655" s="1">
        <v>35184</v>
      </c>
      <c r="B6655">
        <v>1</v>
      </c>
      <c r="C6655">
        <v>1</v>
      </c>
      <c r="D6655">
        <v>1</v>
      </c>
      <c r="E6655">
        <v>1996</v>
      </c>
      <c r="F6655">
        <v>45</v>
      </c>
      <c r="G6655">
        <v>1</v>
      </c>
      <c r="H6655">
        <v>71</v>
      </c>
      <c r="I6655">
        <v>3.04</v>
      </c>
      <c r="J6655">
        <v>3.3079434170000002</v>
      </c>
      <c r="L6655">
        <v>1</v>
      </c>
      <c r="M6655">
        <v>8</v>
      </c>
      <c r="N6655">
        <v>399</v>
      </c>
      <c r="O6655">
        <v>98</v>
      </c>
      <c r="P6655">
        <v>3</v>
      </c>
      <c r="Q6655" t="str">
        <f>VLOOKUP(M6655,lookups!$A$1:$B$7, 2, FALSE)</f>
        <v>rotary screw</v>
      </c>
      <c r="R6655" t="str">
        <f>VLOOKUP(N6655,lookups!$D$1:$E$6, 2, FALSE)</f>
        <v>hucuktlis r</v>
      </c>
      <c r="S6655" t="str">
        <f>VLOOKUP(C6655,lookups!$G$1:$H$3, 2, FALSE)</f>
        <v>smolt</v>
      </c>
    </row>
    <row r="6656" spans="1:19" x14ac:dyDescent="0.25">
      <c r="A6656" s="1">
        <v>35184</v>
      </c>
      <c r="B6656">
        <v>1</v>
      </c>
      <c r="C6656">
        <v>1</v>
      </c>
      <c r="D6656">
        <v>1</v>
      </c>
      <c r="E6656">
        <v>1996</v>
      </c>
      <c r="F6656">
        <v>46</v>
      </c>
      <c r="G6656">
        <v>1</v>
      </c>
      <c r="H6656">
        <v>77</v>
      </c>
      <c r="I6656">
        <v>4.3099999999999996</v>
      </c>
      <c r="J6656">
        <v>4.689880305</v>
      </c>
      <c r="L6656">
        <v>1</v>
      </c>
      <c r="M6656">
        <v>8</v>
      </c>
      <c r="N6656">
        <v>399</v>
      </c>
      <c r="O6656">
        <v>98</v>
      </c>
      <c r="P6656">
        <v>3</v>
      </c>
      <c r="Q6656" t="str">
        <f>VLOOKUP(M6656,lookups!$A$1:$B$7, 2, FALSE)</f>
        <v>rotary screw</v>
      </c>
      <c r="R6656" t="str">
        <f>VLOOKUP(N6656,lookups!$D$1:$E$6, 2, FALSE)</f>
        <v>hucuktlis r</v>
      </c>
      <c r="S6656" t="str">
        <f>VLOOKUP(C6656,lookups!$G$1:$H$3, 2, FALSE)</f>
        <v>smolt</v>
      </c>
    </row>
    <row r="6657" spans="1:19" x14ac:dyDescent="0.25">
      <c r="A6657" s="1">
        <v>35184</v>
      </c>
      <c r="B6657">
        <v>1</v>
      </c>
      <c r="C6657">
        <v>1</v>
      </c>
      <c r="D6657">
        <v>1</v>
      </c>
      <c r="E6657">
        <v>1996</v>
      </c>
      <c r="F6657">
        <v>47</v>
      </c>
      <c r="G6657">
        <v>1</v>
      </c>
      <c r="H6657">
        <v>66</v>
      </c>
      <c r="I6657">
        <v>2.4700000000000002</v>
      </c>
      <c r="J6657">
        <v>2.687704026</v>
      </c>
      <c r="L6657">
        <v>1</v>
      </c>
      <c r="M6657">
        <v>8</v>
      </c>
      <c r="N6657">
        <v>399</v>
      </c>
      <c r="O6657">
        <v>98</v>
      </c>
      <c r="P6657">
        <v>3</v>
      </c>
      <c r="Q6657" t="str">
        <f>VLOOKUP(M6657,lookups!$A$1:$B$7, 2, FALSE)</f>
        <v>rotary screw</v>
      </c>
      <c r="R6657" t="str">
        <f>VLOOKUP(N6657,lookups!$D$1:$E$6, 2, FALSE)</f>
        <v>hucuktlis r</v>
      </c>
      <c r="S6657" t="str">
        <f>VLOOKUP(C6657,lookups!$G$1:$H$3, 2, FALSE)</f>
        <v>smolt</v>
      </c>
    </row>
    <row r="6658" spans="1:19" x14ac:dyDescent="0.25">
      <c r="A6658" s="1">
        <v>35184</v>
      </c>
      <c r="B6658">
        <v>1</v>
      </c>
      <c r="C6658">
        <v>1</v>
      </c>
      <c r="D6658">
        <v>1</v>
      </c>
      <c r="E6658">
        <v>1996</v>
      </c>
      <c r="F6658">
        <v>48</v>
      </c>
      <c r="G6658">
        <v>1</v>
      </c>
      <c r="H6658">
        <v>75</v>
      </c>
      <c r="I6658">
        <v>3.46</v>
      </c>
      <c r="J6658">
        <v>3.7649619150000002</v>
      </c>
      <c r="L6658">
        <v>1</v>
      </c>
      <c r="M6658">
        <v>8</v>
      </c>
      <c r="N6658">
        <v>399</v>
      </c>
      <c r="O6658">
        <v>98</v>
      </c>
      <c r="P6658">
        <v>3</v>
      </c>
      <c r="Q6658" t="str">
        <f>VLOOKUP(M6658,lookups!$A$1:$B$7, 2, FALSE)</f>
        <v>rotary screw</v>
      </c>
      <c r="R6658" t="str">
        <f>VLOOKUP(N6658,lookups!$D$1:$E$6, 2, FALSE)</f>
        <v>hucuktlis r</v>
      </c>
      <c r="S6658" t="str">
        <f>VLOOKUP(C6658,lookups!$G$1:$H$3, 2, FALSE)</f>
        <v>smolt</v>
      </c>
    </row>
    <row r="6659" spans="1:19" x14ac:dyDescent="0.25">
      <c r="A6659" s="1">
        <v>35184</v>
      </c>
      <c r="B6659">
        <v>1</v>
      </c>
      <c r="C6659">
        <v>1</v>
      </c>
      <c r="D6659">
        <v>1</v>
      </c>
      <c r="E6659">
        <v>1996</v>
      </c>
      <c r="F6659">
        <v>49</v>
      </c>
      <c r="G6659">
        <v>1</v>
      </c>
      <c r="H6659">
        <v>80</v>
      </c>
      <c r="I6659">
        <v>4.79</v>
      </c>
      <c r="J6659">
        <v>5.21218716</v>
      </c>
      <c r="M6659">
        <v>8</v>
      </c>
      <c r="N6659">
        <v>399</v>
      </c>
      <c r="O6659">
        <v>98</v>
      </c>
      <c r="P6659">
        <v>3</v>
      </c>
      <c r="Q6659" t="str">
        <f>VLOOKUP(M6659,lookups!$A$1:$B$7, 2, FALSE)</f>
        <v>rotary screw</v>
      </c>
      <c r="R6659" t="str">
        <f>VLOOKUP(N6659,lookups!$D$1:$E$6, 2, FALSE)</f>
        <v>hucuktlis r</v>
      </c>
      <c r="S6659" t="str">
        <f>VLOOKUP(C6659,lookups!$G$1:$H$3, 2, FALSE)</f>
        <v>smolt</v>
      </c>
    </row>
    <row r="6660" spans="1:19" x14ac:dyDescent="0.25">
      <c r="A6660" s="1">
        <v>35184</v>
      </c>
      <c r="B6660">
        <v>1</v>
      </c>
      <c r="C6660">
        <v>1</v>
      </c>
      <c r="D6660">
        <v>1</v>
      </c>
      <c r="E6660">
        <v>1996</v>
      </c>
      <c r="F6660">
        <v>50</v>
      </c>
      <c r="G6660">
        <v>1</v>
      </c>
      <c r="H6660">
        <v>80</v>
      </c>
      <c r="I6660">
        <v>4.43</v>
      </c>
      <c r="J6660">
        <v>4.8204570179999999</v>
      </c>
      <c r="L6660">
        <v>1</v>
      </c>
      <c r="M6660">
        <v>8</v>
      </c>
      <c r="N6660">
        <v>399</v>
      </c>
      <c r="O6660">
        <v>98</v>
      </c>
      <c r="P6660">
        <v>3</v>
      </c>
      <c r="Q6660" t="str">
        <f>VLOOKUP(M6660,lookups!$A$1:$B$7, 2, FALSE)</f>
        <v>rotary screw</v>
      </c>
      <c r="R6660" t="str">
        <f>VLOOKUP(N6660,lookups!$D$1:$E$6, 2, FALSE)</f>
        <v>hucuktlis r</v>
      </c>
      <c r="S6660" t="str">
        <f>VLOOKUP(C6660,lookups!$G$1:$H$3, 2, FALSE)</f>
        <v>smolt</v>
      </c>
    </row>
    <row r="6661" spans="1:19" x14ac:dyDescent="0.25">
      <c r="A6661" s="1">
        <v>35184</v>
      </c>
      <c r="B6661">
        <v>1</v>
      </c>
      <c r="C6661">
        <v>1</v>
      </c>
      <c r="D6661">
        <v>1</v>
      </c>
      <c r="E6661">
        <v>1996</v>
      </c>
      <c r="F6661">
        <v>51</v>
      </c>
      <c r="G6661">
        <v>1</v>
      </c>
      <c r="H6661">
        <v>72</v>
      </c>
      <c r="I6661">
        <v>3.68</v>
      </c>
      <c r="J6661">
        <v>4.0043525569999998</v>
      </c>
      <c r="L6661">
        <v>1</v>
      </c>
      <c r="M6661">
        <v>8</v>
      </c>
      <c r="N6661">
        <v>399</v>
      </c>
      <c r="O6661">
        <v>98</v>
      </c>
      <c r="P6661">
        <v>3</v>
      </c>
      <c r="Q6661" t="str">
        <f>VLOOKUP(M6661,lookups!$A$1:$B$7, 2, FALSE)</f>
        <v>rotary screw</v>
      </c>
      <c r="R6661" t="str">
        <f>VLOOKUP(N6661,lookups!$D$1:$E$6, 2, FALSE)</f>
        <v>hucuktlis r</v>
      </c>
      <c r="S6661" t="str">
        <f>VLOOKUP(C6661,lookups!$G$1:$H$3, 2, FALSE)</f>
        <v>smolt</v>
      </c>
    </row>
    <row r="6662" spans="1:19" x14ac:dyDescent="0.25">
      <c r="A6662" s="1">
        <v>35184</v>
      </c>
      <c r="B6662">
        <v>1</v>
      </c>
      <c r="C6662">
        <v>1</v>
      </c>
      <c r="D6662">
        <v>1</v>
      </c>
      <c r="E6662">
        <v>1996</v>
      </c>
      <c r="F6662">
        <v>52</v>
      </c>
      <c r="G6662">
        <v>1</v>
      </c>
      <c r="H6662">
        <v>77</v>
      </c>
      <c r="I6662">
        <v>3.4</v>
      </c>
      <c r="J6662">
        <v>3.6996735580000002</v>
      </c>
      <c r="L6662">
        <v>1</v>
      </c>
      <c r="M6662">
        <v>8</v>
      </c>
      <c r="N6662">
        <v>399</v>
      </c>
      <c r="O6662">
        <v>98</v>
      </c>
      <c r="P6662">
        <v>3</v>
      </c>
      <c r="Q6662" t="str">
        <f>VLOOKUP(M6662,lookups!$A$1:$B$7, 2, FALSE)</f>
        <v>rotary screw</v>
      </c>
      <c r="R6662" t="str">
        <f>VLOOKUP(N6662,lookups!$D$1:$E$6, 2, FALSE)</f>
        <v>hucuktlis r</v>
      </c>
      <c r="S6662" t="str">
        <f>VLOOKUP(C6662,lookups!$G$1:$H$3, 2, FALSE)</f>
        <v>smolt</v>
      </c>
    </row>
    <row r="6663" spans="1:19" x14ac:dyDescent="0.25">
      <c r="A6663" s="1">
        <v>35184</v>
      </c>
      <c r="B6663">
        <v>1</v>
      </c>
      <c r="C6663">
        <v>1</v>
      </c>
      <c r="D6663">
        <v>1</v>
      </c>
      <c r="E6663">
        <v>1996</v>
      </c>
      <c r="F6663">
        <v>53</v>
      </c>
      <c r="G6663">
        <v>1</v>
      </c>
      <c r="H6663">
        <v>82</v>
      </c>
      <c r="I6663">
        <v>4.9400000000000004</v>
      </c>
      <c r="J6663">
        <v>5.375408052</v>
      </c>
      <c r="L6663">
        <v>1</v>
      </c>
      <c r="M6663">
        <v>8</v>
      </c>
      <c r="N6663">
        <v>399</v>
      </c>
      <c r="O6663">
        <v>98</v>
      </c>
      <c r="P6663">
        <v>3</v>
      </c>
      <c r="Q6663" t="str">
        <f>VLOOKUP(M6663,lookups!$A$1:$B$7, 2, FALSE)</f>
        <v>rotary screw</v>
      </c>
      <c r="R6663" t="str">
        <f>VLOOKUP(N6663,lookups!$D$1:$E$6, 2, FALSE)</f>
        <v>hucuktlis r</v>
      </c>
      <c r="S6663" t="str">
        <f>VLOOKUP(C6663,lookups!$G$1:$H$3, 2, FALSE)</f>
        <v>smolt</v>
      </c>
    </row>
    <row r="6664" spans="1:19" x14ac:dyDescent="0.25">
      <c r="A6664" s="1">
        <v>35184</v>
      </c>
      <c r="B6664">
        <v>1</v>
      </c>
      <c r="C6664">
        <v>1</v>
      </c>
      <c r="D6664">
        <v>1</v>
      </c>
      <c r="E6664">
        <v>1996</v>
      </c>
      <c r="F6664">
        <v>54</v>
      </c>
      <c r="G6664">
        <v>1</v>
      </c>
      <c r="H6664">
        <v>76</v>
      </c>
      <c r="I6664">
        <v>4.13</v>
      </c>
      <c r="J6664">
        <v>4.4940152339999999</v>
      </c>
      <c r="L6664">
        <v>1</v>
      </c>
      <c r="M6664">
        <v>8</v>
      </c>
      <c r="N6664">
        <v>399</v>
      </c>
      <c r="O6664">
        <v>98</v>
      </c>
      <c r="P6664">
        <v>3</v>
      </c>
      <c r="Q6664" t="str">
        <f>VLOOKUP(M6664,lookups!$A$1:$B$7, 2, FALSE)</f>
        <v>rotary screw</v>
      </c>
      <c r="R6664" t="str">
        <f>VLOOKUP(N6664,lookups!$D$1:$E$6, 2, FALSE)</f>
        <v>hucuktlis r</v>
      </c>
      <c r="S6664" t="str">
        <f>VLOOKUP(C6664,lookups!$G$1:$H$3, 2, FALSE)</f>
        <v>smolt</v>
      </c>
    </row>
    <row r="6665" spans="1:19" x14ac:dyDescent="0.25">
      <c r="A6665" s="1">
        <v>35184</v>
      </c>
      <c r="B6665">
        <v>1</v>
      </c>
      <c r="C6665">
        <v>1</v>
      </c>
      <c r="D6665">
        <v>1</v>
      </c>
      <c r="E6665">
        <v>1996</v>
      </c>
      <c r="F6665">
        <v>55</v>
      </c>
      <c r="G6665">
        <v>1</v>
      </c>
      <c r="H6665">
        <v>61</v>
      </c>
      <c r="I6665">
        <v>2.0099999999999998</v>
      </c>
      <c r="J6665">
        <v>2.1871599559999999</v>
      </c>
      <c r="L6665">
        <v>1</v>
      </c>
      <c r="M6665">
        <v>8</v>
      </c>
      <c r="N6665">
        <v>399</v>
      </c>
      <c r="O6665">
        <v>98</v>
      </c>
      <c r="P6665">
        <v>3</v>
      </c>
      <c r="Q6665" t="str">
        <f>VLOOKUP(M6665,lookups!$A$1:$B$7, 2, FALSE)</f>
        <v>rotary screw</v>
      </c>
      <c r="R6665" t="str">
        <f>VLOOKUP(N6665,lookups!$D$1:$E$6, 2, FALSE)</f>
        <v>hucuktlis r</v>
      </c>
      <c r="S6665" t="str">
        <f>VLOOKUP(C6665,lookups!$G$1:$H$3, 2, FALSE)</f>
        <v>smolt</v>
      </c>
    </row>
    <row r="6666" spans="1:19" x14ac:dyDescent="0.25">
      <c r="A6666" s="1">
        <v>35184</v>
      </c>
      <c r="B6666">
        <v>1</v>
      </c>
      <c r="C6666">
        <v>1</v>
      </c>
      <c r="D6666">
        <v>1</v>
      </c>
      <c r="E6666">
        <v>1996</v>
      </c>
      <c r="F6666">
        <v>56</v>
      </c>
      <c r="G6666">
        <v>1</v>
      </c>
      <c r="H6666">
        <v>65</v>
      </c>
      <c r="I6666">
        <v>2.4500000000000002</v>
      </c>
      <c r="J6666">
        <v>2.66594124</v>
      </c>
      <c r="L6666">
        <v>1</v>
      </c>
      <c r="M6666">
        <v>8</v>
      </c>
      <c r="N6666">
        <v>399</v>
      </c>
      <c r="O6666">
        <v>98</v>
      </c>
      <c r="P6666">
        <v>3</v>
      </c>
      <c r="Q6666" t="str">
        <f>VLOOKUP(M6666,lookups!$A$1:$B$7, 2, FALSE)</f>
        <v>rotary screw</v>
      </c>
      <c r="R6666" t="str">
        <f>VLOOKUP(N6666,lookups!$D$1:$E$6, 2, FALSE)</f>
        <v>hucuktlis r</v>
      </c>
      <c r="S6666" t="str">
        <f>VLOOKUP(C6666,lookups!$G$1:$H$3, 2, FALSE)</f>
        <v>smolt</v>
      </c>
    </row>
    <row r="6667" spans="1:19" x14ac:dyDescent="0.25">
      <c r="A6667" s="1">
        <v>35184</v>
      </c>
      <c r="B6667">
        <v>1</v>
      </c>
      <c r="C6667">
        <v>1</v>
      </c>
      <c r="D6667">
        <v>1</v>
      </c>
      <c r="E6667">
        <v>1996</v>
      </c>
      <c r="F6667">
        <v>57</v>
      </c>
      <c r="G6667">
        <v>1</v>
      </c>
      <c r="H6667">
        <v>69</v>
      </c>
      <c r="I6667">
        <v>3</v>
      </c>
      <c r="J6667">
        <v>3.2644178450000001</v>
      </c>
      <c r="L6667">
        <v>1</v>
      </c>
      <c r="M6667">
        <v>8</v>
      </c>
      <c r="N6667">
        <v>399</v>
      </c>
      <c r="O6667">
        <v>98</v>
      </c>
      <c r="P6667">
        <v>3</v>
      </c>
      <c r="Q6667" t="str">
        <f>VLOOKUP(M6667,lookups!$A$1:$B$7, 2, FALSE)</f>
        <v>rotary screw</v>
      </c>
      <c r="R6667" t="str">
        <f>VLOOKUP(N6667,lookups!$D$1:$E$6, 2, FALSE)</f>
        <v>hucuktlis r</v>
      </c>
      <c r="S6667" t="str">
        <f>VLOOKUP(C6667,lookups!$G$1:$H$3, 2, FALSE)</f>
        <v>smolt</v>
      </c>
    </row>
    <row r="6668" spans="1:19" x14ac:dyDescent="0.25">
      <c r="A6668" s="1">
        <v>35184</v>
      </c>
      <c r="B6668">
        <v>1</v>
      </c>
      <c r="C6668">
        <v>1</v>
      </c>
      <c r="D6668">
        <v>1</v>
      </c>
      <c r="E6668">
        <v>1996</v>
      </c>
      <c r="F6668">
        <v>58</v>
      </c>
      <c r="G6668">
        <v>1</v>
      </c>
      <c r="H6668">
        <v>71</v>
      </c>
      <c r="I6668">
        <v>2.74</v>
      </c>
      <c r="J6668">
        <v>2.9815016320000001</v>
      </c>
      <c r="L6668">
        <v>1</v>
      </c>
      <c r="M6668">
        <v>8</v>
      </c>
      <c r="N6668">
        <v>399</v>
      </c>
      <c r="O6668">
        <v>98</v>
      </c>
      <c r="P6668">
        <v>3</v>
      </c>
      <c r="Q6668" t="str">
        <f>VLOOKUP(M6668,lookups!$A$1:$B$7, 2, FALSE)</f>
        <v>rotary screw</v>
      </c>
      <c r="R6668" t="str">
        <f>VLOOKUP(N6668,lookups!$D$1:$E$6, 2, FALSE)</f>
        <v>hucuktlis r</v>
      </c>
      <c r="S6668" t="str">
        <f>VLOOKUP(C6668,lookups!$G$1:$H$3, 2, FALSE)</f>
        <v>smolt</v>
      </c>
    </row>
    <row r="6669" spans="1:19" x14ac:dyDescent="0.25">
      <c r="A6669" s="1">
        <v>35184</v>
      </c>
      <c r="B6669">
        <v>1</v>
      </c>
      <c r="C6669">
        <v>1</v>
      </c>
      <c r="D6669">
        <v>1</v>
      </c>
      <c r="E6669">
        <v>1996</v>
      </c>
      <c r="F6669">
        <v>59</v>
      </c>
      <c r="G6669">
        <v>1</v>
      </c>
      <c r="H6669">
        <v>77</v>
      </c>
      <c r="I6669">
        <v>3.79</v>
      </c>
      <c r="J6669">
        <v>4.1240478779999998</v>
      </c>
      <c r="L6669">
        <v>1</v>
      </c>
      <c r="M6669">
        <v>8</v>
      </c>
      <c r="N6669">
        <v>399</v>
      </c>
      <c r="O6669">
        <v>98</v>
      </c>
      <c r="P6669">
        <v>3</v>
      </c>
      <c r="Q6669" t="str">
        <f>VLOOKUP(M6669,lookups!$A$1:$B$7, 2, FALSE)</f>
        <v>rotary screw</v>
      </c>
      <c r="R6669" t="str">
        <f>VLOOKUP(N6669,lookups!$D$1:$E$6, 2, FALSE)</f>
        <v>hucuktlis r</v>
      </c>
      <c r="S6669" t="str">
        <f>VLOOKUP(C6669,lookups!$G$1:$H$3, 2, FALSE)</f>
        <v>smolt</v>
      </c>
    </row>
    <row r="6670" spans="1:19" x14ac:dyDescent="0.25">
      <c r="A6670" s="1">
        <v>35184</v>
      </c>
      <c r="B6670">
        <v>1</v>
      </c>
      <c r="C6670">
        <v>1</v>
      </c>
      <c r="D6670">
        <v>1</v>
      </c>
      <c r="E6670">
        <v>1996</v>
      </c>
      <c r="F6670">
        <v>60</v>
      </c>
      <c r="G6670">
        <v>1</v>
      </c>
      <c r="H6670">
        <v>70</v>
      </c>
      <c r="I6670">
        <v>2.9</v>
      </c>
      <c r="J6670">
        <v>3.1556039170000001</v>
      </c>
      <c r="L6670">
        <v>1</v>
      </c>
      <c r="M6670">
        <v>8</v>
      </c>
      <c r="N6670">
        <v>399</v>
      </c>
      <c r="O6670">
        <v>98</v>
      </c>
      <c r="P6670">
        <v>3</v>
      </c>
      <c r="Q6670" t="str">
        <f>VLOOKUP(M6670,lookups!$A$1:$B$7, 2, FALSE)</f>
        <v>rotary screw</v>
      </c>
      <c r="R6670" t="str">
        <f>VLOOKUP(N6670,lookups!$D$1:$E$6, 2, FALSE)</f>
        <v>hucuktlis r</v>
      </c>
      <c r="S6670" t="str">
        <f>VLOOKUP(C6670,lookups!$G$1:$H$3, 2, FALSE)</f>
        <v>smolt</v>
      </c>
    </row>
    <row r="6671" spans="1:19" x14ac:dyDescent="0.25">
      <c r="A6671" s="1">
        <v>35185</v>
      </c>
      <c r="B6671">
        <v>1</v>
      </c>
      <c r="C6671">
        <v>1</v>
      </c>
      <c r="D6671">
        <v>1</v>
      </c>
      <c r="E6671">
        <v>1996</v>
      </c>
      <c r="F6671">
        <v>1</v>
      </c>
      <c r="G6671">
        <v>1</v>
      </c>
      <c r="H6671">
        <v>80</v>
      </c>
      <c r="I6671">
        <v>4.38</v>
      </c>
      <c r="J6671">
        <v>4.7660500539999999</v>
      </c>
      <c r="L6671">
        <v>1</v>
      </c>
      <c r="M6671">
        <v>8</v>
      </c>
      <c r="N6671">
        <v>399</v>
      </c>
      <c r="O6671">
        <v>98</v>
      </c>
      <c r="P6671">
        <v>3</v>
      </c>
      <c r="Q6671" t="str">
        <f>VLOOKUP(M6671,lookups!$A$1:$B$7, 2, FALSE)</f>
        <v>rotary screw</v>
      </c>
      <c r="R6671" t="str">
        <f>VLOOKUP(N6671,lookups!$D$1:$E$6, 2, FALSE)</f>
        <v>hucuktlis r</v>
      </c>
      <c r="S6671" t="str">
        <f>VLOOKUP(C6671,lookups!$G$1:$H$3, 2, FALSE)</f>
        <v>smolt</v>
      </c>
    </row>
    <row r="6672" spans="1:19" x14ac:dyDescent="0.25">
      <c r="A6672" s="1">
        <v>35185</v>
      </c>
      <c r="B6672">
        <v>1</v>
      </c>
      <c r="C6672">
        <v>1</v>
      </c>
      <c r="D6672">
        <v>1</v>
      </c>
      <c r="E6672">
        <v>1996</v>
      </c>
      <c r="F6672">
        <v>2</v>
      </c>
      <c r="G6672">
        <v>1</v>
      </c>
      <c r="H6672">
        <v>80</v>
      </c>
      <c r="I6672">
        <v>3.85</v>
      </c>
      <c r="J6672">
        <v>4.1893362349999999</v>
      </c>
      <c r="L6672">
        <v>1</v>
      </c>
      <c r="M6672">
        <v>8</v>
      </c>
      <c r="N6672">
        <v>399</v>
      </c>
      <c r="O6672">
        <v>98</v>
      </c>
      <c r="P6672">
        <v>3</v>
      </c>
      <c r="Q6672" t="str">
        <f>VLOOKUP(M6672,lookups!$A$1:$B$7, 2, FALSE)</f>
        <v>rotary screw</v>
      </c>
      <c r="R6672" t="str">
        <f>VLOOKUP(N6672,lookups!$D$1:$E$6, 2, FALSE)</f>
        <v>hucuktlis r</v>
      </c>
      <c r="S6672" t="str">
        <f>VLOOKUP(C6672,lookups!$G$1:$H$3, 2, FALSE)</f>
        <v>smolt</v>
      </c>
    </row>
    <row r="6673" spans="1:19" x14ac:dyDescent="0.25">
      <c r="A6673" s="1">
        <v>35185</v>
      </c>
      <c r="B6673">
        <v>1</v>
      </c>
      <c r="C6673">
        <v>1</v>
      </c>
      <c r="D6673">
        <v>1</v>
      </c>
      <c r="E6673">
        <v>1996</v>
      </c>
      <c r="F6673">
        <v>3</v>
      </c>
      <c r="G6673">
        <v>1</v>
      </c>
      <c r="H6673">
        <v>85</v>
      </c>
      <c r="I6673">
        <v>5.47</v>
      </c>
      <c r="J6673">
        <v>5.9521218720000002</v>
      </c>
      <c r="L6673">
        <v>1</v>
      </c>
      <c r="M6673">
        <v>8</v>
      </c>
      <c r="N6673">
        <v>399</v>
      </c>
      <c r="O6673">
        <v>98</v>
      </c>
      <c r="P6673">
        <v>3</v>
      </c>
      <c r="Q6673" t="str">
        <f>VLOOKUP(M6673,lookups!$A$1:$B$7, 2, FALSE)</f>
        <v>rotary screw</v>
      </c>
      <c r="R6673" t="str">
        <f>VLOOKUP(N6673,lookups!$D$1:$E$6, 2, FALSE)</f>
        <v>hucuktlis r</v>
      </c>
      <c r="S6673" t="str">
        <f>VLOOKUP(C6673,lookups!$G$1:$H$3, 2, FALSE)</f>
        <v>smolt</v>
      </c>
    </row>
    <row r="6674" spans="1:19" x14ac:dyDescent="0.25">
      <c r="A6674" s="1">
        <v>35185</v>
      </c>
      <c r="B6674">
        <v>1</v>
      </c>
      <c r="C6674">
        <v>1</v>
      </c>
      <c r="D6674">
        <v>1</v>
      </c>
      <c r="E6674">
        <v>1996</v>
      </c>
      <c r="F6674">
        <v>4</v>
      </c>
      <c r="G6674">
        <v>1</v>
      </c>
      <c r="H6674">
        <v>70</v>
      </c>
      <c r="I6674">
        <v>3.09</v>
      </c>
      <c r="J6674">
        <v>3.3623503810000002</v>
      </c>
      <c r="L6674">
        <v>1</v>
      </c>
      <c r="M6674">
        <v>8</v>
      </c>
      <c r="N6674">
        <v>399</v>
      </c>
      <c r="O6674">
        <v>98</v>
      </c>
      <c r="P6674">
        <v>3</v>
      </c>
      <c r="Q6674" t="str">
        <f>VLOOKUP(M6674,lookups!$A$1:$B$7, 2, FALSE)</f>
        <v>rotary screw</v>
      </c>
      <c r="R6674" t="str">
        <f>VLOOKUP(N6674,lookups!$D$1:$E$6, 2, FALSE)</f>
        <v>hucuktlis r</v>
      </c>
      <c r="S6674" t="str">
        <f>VLOOKUP(C6674,lookups!$G$1:$H$3, 2, FALSE)</f>
        <v>smolt</v>
      </c>
    </row>
    <row r="6675" spans="1:19" x14ac:dyDescent="0.25">
      <c r="A6675" s="1">
        <v>35185</v>
      </c>
      <c r="B6675">
        <v>1</v>
      </c>
      <c r="C6675">
        <v>1</v>
      </c>
      <c r="D6675">
        <v>1</v>
      </c>
      <c r="E6675">
        <v>1996</v>
      </c>
      <c r="F6675">
        <v>5</v>
      </c>
      <c r="G6675">
        <v>1</v>
      </c>
      <c r="H6675">
        <v>70</v>
      </c>
      <c r="I6675">
        <v>2.66</v>
      </c>
      <c r="J6675">
        <v>2.8944504900000001</v>
      </c>
      <c r="L6675">
        <v>1</v>
      </c>
      <c r="M6675">
        <v>8</v>
      </c>
      <c r="N6675">
        <v>399</v>
      </c>
      <c r="O6675">
        <v>98</v>
      </c>
      <c r="P6675">
        <v>3</v>
      </c>
      <c r="Q6675" t="str">
        <f>VLOOKUP(M6675,lookups!$A$1:$B$7, 2, FALSE)</f>
        <v>rotary screw</v>
      </c>
      <c r="R6675" t="str">
        <f>VLOOKUP(N6675,lookups!$D$1:$E$6, 2, FALSE)</f>
        <v>hucuktlis r</v>
      </c>
      <c r="S6675" t="str">
        <f>VLOOKUP(C6675,lookups!$G$1:$H$3, 2, FALSE)</f>
        <v>smolt</v>
      </c>
    </row>
    <row r="6676" spans="1:19" x14ac:dyDescent="0.25">
      <c r="A6676" s="1">
        <v>35185</v>
      </c>
      <c r="B6676">
        <v>1</v>
      </c>
      <c r="C6676">
        <v>1</v>
      </c>
      <c r="D6676">
        <v>1</v>
      </c>
      <c r="E6676">
        <v>1996</v>
      </c>
      <c r="F6676">
        <v>6</v>
      </c>
      <c r="G6676">
        <v>1</v>
      </c>
      <c r="H6676">
        <v>73</v>
      </c>
      <c r="I6676">
        <v>3.16</v>
      </c>
      <c r="J6676">
        <v>3.4385201310000002</v>
      </c>
      <c r="L6676">
        <v>1</v>
      </c>
      <c r="M6676">
        <v>8</v>
      </c>
      <c r="N6676">
        <v>399</v>
      </c>
      <c r="O6676">
        <v>98</v>
      </c>
      <c r="P6676">
        <v>3</v>
      </c>
      <c r="Q6676" t="str">
        <f>VLOOKUP(M6676,lookups!$A$1:$B$7, 2, FALSE)</f>
        <v>rotary screw</v>
      </c>
      <c r="R6676" t="str">
        <f>VLOOKUP(N6676,lookups!$D$1:$E$6, 2, FALSE)</f>
        <v>hucuktlis r</v>
      </c>
      <c r="S6676" t="str">
        <f>VLOOKUP(C6676,lookups!$G$1:$H$3, 2, FALSE)</f>
        <v>smolt</v>
      </c>
    </row>
    <row r="6677" spans="1:19" x14ac:dyDescent="0.25">
      <c r="A6677" s="1">
        <v>35185</v>
      </c>
      <c r="B6677">
        <v>1</v>
      </c>
      <c r="C6677">
        <v>1</v>
      </c>
      <c r="D6677">
        <v>1</v>
      </c>
      <c r="E6677">
        <v>1996</v>
      </c>
      <c r="F6677">
        <v>7</v>
      </c>
      <c r="G6677">
        <v>1</v>
      </c>
      <c r="H6677">
        <v>80</v>
      </c>
      <c r="I6677">
        <v>4.34</v>
      </c>
      <c r="J6677">
        <v>4.7225244829999999</v>
      </c>
      <c r="L6677">
        <v>1</v>
      </c>
      <c r="M6677">
        <v>8</v>
      </c>
      <c r="N6677">
        <v>399</v>
      </c>
      <c r="O6677">
        <v>98</v>
      </c>
      <c r="P6677">
        <v>3</v>
      </c>
      <c r="Q6677" t="str">
        <f>VLOOKUP(M6677,lookups!$A$1:$B$7, 2, FALSE)</f>
        <v>rotary screw</v>
      </c>
      <c r="R6677" t="str">
        <f>VLOOKUP(N6677,lookups!$D$1:$E$6, 2, FALSE)</f>
        <v>hucuktlis r</v>
      </c>
      <c r="S6677" t="str">
        <f>VLOOKUP(C6677,lookups!$G$1:$H$3, 2, FALSE)</f>
        <v>smolt</v>
      </c>
    </row>
    <row r="6678" spans="1:19" x14ac:dyDescent="0.25">
      <c r="A6678" s="1">
        <v>35185</v>
      </c>
      <c r="B6678">
        <v>1</v>
      </c>
      <c r="C6678">
        <v>1</v>
      </c>
      <c r="D6678">
        <v>1</v>
      </c>
      <c r="E6678">
        <v>1996</v>
      </c>
      <c r="F6678">
        <v>8</v>
      </c>
      <c r="G6678">
        <v>1</v>
      </c>
      <c r="H6678">
        <v>70</v>
      </c>
      <c r="I6678">
        <v>2.86</v>
      </c>
      <c r="J6678">
        <v>3.1120783460000001</v>
      </c>
      <c r="L6678">
        <v>1</v>
      </c>
      <c r="M6678">
        <v>8</v>
      </c>
      <c r="N6678">
        <v>399</v>
      </c>
      <c r="O6678">
        <v>98</v>
      </c>
      <c r="P6678">
        <v>3</v>
      </c>
      <c r="Q6678" t="str">
        <f>VLOOKUP(M6678,lookups!$A$1:$B$7, 2, FALSE)</f>
        <v>rotary screw</v>
      </c>
      <c r="R6678" t="str">
        <f>VLOOKUP(N6678,lookups!$D$1:$E$6, 2, FALSE)</f>
        <v>hucuktlis r</v>
      </c>
      <c r="S6678" t="str">
        <f>VLOOKUP(C6678,lookups!$G$1:$H$3, 2, FALSE)</f>
        <v>smolt</v>
      </c>
    </row>
    <row r="6679" spans="1:19" x14ac:dyDescent="0.25">
      <c r="A6679" s="1">
        <v>35185</v>
      </c>
      <c r="B6679">
        <v>1</v>
      </c>
      <c r="C6679">
        <v>1</v>
      </c>
      <c r="D6679">
        <v>1</v>
      </c>
      <c r="E6679">
        <v>1996</v>
      </c>
      <c r="F6679">
        <v>9</v>
      </c>
      <c r="G6679">
        <v>1</v>
      </c>
      <c r="H6679">
        <v>78</v>
      </c>
      <c r="I6679">
        <v>3.73</v>
      </c>
      <c r="J6679">
        <v>4.0587595209999998</v>
      </c>
      <c r="L6679">
        <v>1</v>
      </c>
      <c r="M6679">
        <v>8</v>
      </c>
      <c r="N6679">
        <v>399</v>
      </c>
      <c r="O6679">
        <v>98</v>
      </c>
      <c r="P6679">
        <v>3</v>
      </c>
      <c r="Q6679" t="str">
        <f>VLOOKUP(M6679,lookups!$A$1:$B$7, 2, FALSE)</f>
        <v>rotary screw</v>
      </c>
      <c r="R6679" t="str">
        <f>VLOOKUP(N6679,lookups!$D$1:$E$6, 2, FALSE)</f>
        <v>hucuktlis r</v>
      </c>
      <c r="S6679" t="str">
        <f>VLOOKUP(C6679,lookups!$G$1:$H$3, 2, FALSE)</f>
        <v>smolt</v>
      </c>
    </row>
    <row r="6680" spans="1:19" x14ac:dyDescent="0.25">
      <c r="A6680" s="1">
        <v>35185</v>
      </c>
      <c r="B6680">
        <v>1</v>
      </c>
      <c r="C6680">
        <v>1</v>
      </c>
      <c r="D6680">
        <v>1</v>
      </c>
      <c r="E6680">
        <v>1996</v>
      </c>
      <c r="F6680">
        <v>10</v>
      </c>
      <c r="G6680">
        <v>1</v>
      </c>
      <c r="H6680">
        <v>70</v>
      </c>
      <c r="I6680">
        <v>3.28</v>
      </c>
      <c r="J6680">
        <v>3.5690968440000002</v>
      </c>
      <c r="L6680">
        <v>1</v>
      </c>
      <c r="M6680">
        <v>8</v>
      </c>
      <c r="N6680">
        <v>399</v>
      </c>
      <c r="O6680">
        <v>98</v>
      </c>
      <c r="P6680">
        <v>3</v>
      </c>
      <c r="Q6680" t="str">
        <f>VLOOKUP(M6680,lookups!$A$1:$B$7, 2, FALSE)</f>
        <v>rotary screw</v>
      </c>
      <c r="R6680" t="str">
        <f>VLOOKUP(N6680,lookups!$D$1:$E$6, 2, FALSE)</f>
        <v>hucuktlis r</v>
      </c>
      <c r="S6680" t="str">
        <f>VLOOKUP(C6680,lookups!$G$1:$H$3, 2, FALSE)</f>
        <v>smolt</v>
      </c>
    </row>
    <row r="6681" spans="1:19" x14ac:dyDescent="0.25">
      <c r="A6681" s="1">
        <v>35185</v>
      </c>
      <c r="B6681">
        <v>1</v>
      </c>
      <c r="C6681">
        <v>1</v>
      </c>
      <c r="D6681">
        <v>1</v>
      </c>
      <c r="E6681">
        <v>1996</v>
      </c>
      <c r="F6681">
        <v>11</v>
      </c>
      <c r="G6681">
        <v>1</v>
      </c>
      <c r="H6681">
        <v>74</v>
      </c>
      <c r="I6681">
        <v>3.45</v>
      </c>
      <c r="J6681">
        <v>3.7540805220000002</v>
      </c>
      <c r="L6681">
        <v>1</v>
      </c>
      <c r="M6681">
        <v>8</v>
      </c>
      <c r="N6681">
        <v>399</v>
      </c>
      <c r="O6681">
        <v>98</v>
      </c>
      <c r="P6681">
        <v>3</v>
      </c>
      <c r="Q6681" t="str">
        <f>VLOOKUP(M6681,lookups!$A$1:$B$7, 2, FALSE)</f>
        <v>rotary screw</v>
      </c>
      <c r="R6681" t="str">
        <f>VLOOKUP(N6681,lookups!$D$1:$E$6, 2, FALSE)</f>
        <v>hucuktlis r</v>
      </c>
      <c r="S6681" t="str">
        <f>VLOOKUP(C6681,lookups!$G$1:$H$3, 2, FALSE)</f>
        <v>smolt</v>
      </c>
    </row>
    <row r="6682" spans="1:19" x14ac:dyDescent="0.25">
      <c r="A6682" s="1">
        <v>35185</v>
      </c>
      <c r="B6682">
        <v>1</v>
      </c>
      <c r="C6682">
        <v>1</v>
      </c>
      <c r="D6682">
        <v>1</v>
      </c>
      <c r="E6682">
        <v>1996</v>
      </c>
      <c r="F6682">
        <v>12</v>
      </c>
      <c r="G6682">
        <v>1</v>
      </c>
      <c r="H6682">
        <v>69</v>
      </c>
      <c r="I6682">
        <v>2.84</v>
      </c>
      <c r="J6682">
        <v>3.0903155600000001</v>
      </c>
      <c r="L6682">
        <v>1</v>
      </c>
      <c r="M6682">
        <v>8</v>
      </c>
      <c r="N6682">
        <v>399</v>
      </c>
      <c r="O6682">
        <v>98</v>
      </c>
      <c r="P6682">
        <v>3</v>
      </c>
      <c r="Q6682" t="str">
        <f>VLOOKUP(M6682,lookups!$A$1:$B$7, 2, FALSE)</f>
        <v>rotary screw</v>
      </c>
      <c r="R6682" t="str">
        <f>VLOOKUP(N6682,lookups!$D$1:$E$6, 2, FALSE)</f>
        <v>hucuktlis r</v>
      </c>
      <c r="S6682" t="str">
        <f>VLOOKUP(C6682,lookups!$G$1:$H$3, 2, FALSE)</f>
        <v>smolt</v>
      </c>
    </row>
    <row r="6683" spans="1:19" x14ac:dyDescent="0.25">
      <c r="A6683" s="1">
        <v>35185</v>
      </c>
      <c r="B6683">
        <v>1</v>
      </c>
      <c r="C6683">
        <v>1</v>
      </c>
      <c r="D6683">
        <v>1</v>
      </c>
      <c r="E6683">
        <v>1996</v>
      </c>
      <c r="F6683">
        <v>13</v>
      </c>
      <c r="G6683">
        <v>1</v>
      </c>
      <c r="H6683">
        <v>67</v>
      </c>
      <c r="I6683">
        <v>2.76</v>
      </c>
      <c r="J6683">
        <v>3.0032644180000001</v>
      </c>
      <c r="L6683">
        <v>1</v>
      </c>
      <c r="M6683">
        <v>8</v>
      </c>
      <c r="N6683">
        <v>399</v>
      </c>
      <c r="O6683">
        <v>98</v>
      </c>
      <c r="P6683">
        <v>3</v>
      </c>
      <c r="Q6683" t="str">
        <f>VLOOKUP(M6683,lookups!$A$1:$B$7, 2, FALSE)</f>
        <v>rotary screw</v>
      </c>
      <c r="R6683" t="str">
        <f>VLOOKUP(N6683,lookups!$D$1:$E$6, 2, FALSE)</f>
        <v>hucuktlis r</v>
      </c>
      <c r="S6683" t="str">
        <f>VLOOKUP(C6683,lookups!$G$1:$H$3, 2, FALSE)</f>
        <v>smolt</v>
      </c>
    </row>
    <row r="6684" spans="1:19" x14ac:dyDescent="0.25">
      <c r="A6684" s="1">
        <v>35185</v>
      </c>
      <c r="B6684">
        <v>1</v>
      </c>
      <c r="C6684">
        <v>1</v>
      </c>
      <c r="D6684">
        <v>1</v>
      </c>
      <c r="E6684">
        <v>1996</v>
      </c>
      <c r="F6684">
        <v>14</v>
      </c>
      <c r="G6684">
        <v>1</v>
      </c>
      <c r="H6684">
        <v>67</v>
      </c>
      <c r="I6684">
        <v>2.52</v>
      </c>
      <c r="J6684">
        <v>2.74211099</v>
      </c>
      <c r="L6684">
        <v>1</v>
      </c>
      <c r="M6684">
        <v>8</v>
      </c>
      <c r="N6684">
        <v>399</v>
      </c>
      <c r="O6684">
        <v>98</v>
      </c>
      <c r="P6684">
        <v>3</v>
      </c>
      <c r="Q6684" t="str">
        <f>VLOOKUP(M6684,lookups!$A$1:$B$7, 2, FALSE)</f>
        <v>rotary screw</v>
      </c>
      <c r="R6684" t="str">
        <f>VLOOKUP(N6684,lookups!$D$1:$E$6, 2, FALSE)</f>
        <v>hucuktlis r</v>
      </c>
      <c r="S6684" t="str">
        <f>VLOOKUP(C6684,lookups!$G$1:$H$3, 2, FALSE)</f>
        <v>smolt</v>
      </c>
    </row>
    <row r="6685" spans="1:19" x14ac:dyDescent="0.25">
      <c r="A6685" s="1">
        <v>35185</v>
      </c>
      <c r="B6685">
        <v>1</v>
      </c>
      <c r="C6685">
        <v>1</v>
      </c>
      <c r="D6685">
        <v>1</v>
      </c>
      <c r="E6685">
        <v>1996</v>
      </c>
      <c r="F6685">
        <v>15</v>
      </c>
      <c r="G6685">
        <v>1</v>
      </c>
      <c r="H6685">
        <v>72</v>
      </c>
      <c r="I6685">
        <v>3.25</v>
      </c>
      <c r="J6685">
        <v>3.5364526660000002</v>
      </c>
      <c r="L6685">
        <v>1</v>
      </c>
      <c r="M6685">
        <v>8</v>
      </c>
      <c r="N6685">
        <v>399</v>
      </c>
      <c r="O6685">
        <v>98</v>
      </c>
      <c r="P6685">
        <v>3</v>
      </c>
      <c r="Q6685" t="str">
        <f>VLOOKUP(M6685,lookups!$A$1:$B$7, 2, FALSE)</f>
        <v>rotary screw</v>
      </c>
      <c r="R6685" t="str">
        <f>VLOOKUP(N6685,lookups!$D$1:$E$6, 2, FALSE)</f>
        <v>hucuktlis r</v>
      </c>
      <c r="S6685" t="str">
        <f>VLOOKUP(C6685,lookups!$G$1:$H$3, 2, FALSE)</f>
        <v>smolt</v>
      </c>
    </row>
    <row r="6686" spans="1:19" x14ac:dyDescent="0.25">
      <c r="A6686" s="1">
        <v>35185</v>
      </c>
      <c r="B6686">
        <v>1</v>
      </c>
      <c r="C6686">
        <v>1</v>
      </c>
      <c r="D6686">
        <v>1</v>
      </c>
      <c r="E6686">
        <v>1996</v>
      </c>
      <c r="F6686">
        <v>16</v>
      </c>
      <c r="G6686">
        <v>1</v>
      </c>
      <c r="H6686">
        <v>74</v>
      </c>
      <c r="I6686">
        <v>3.37</v>
      </c>
      <c r="J6686">
        <v>3.6670293799999998</v>
      </c>
      <c r="L6686">
        <v>1</v>
      </c>
      <c r="M6686">
        <v>8</v>
      </c>
      <c r="N6686">
        <v>399</v>
      </c>
      <c r="O6686">
        <v>98</v>
      </c>
      <c r="P6686">
        <v>3</v>
      </c>
      <c r="Q6686" t="str">
        <f>VLOOKUP(M6686,lookups!$A$1:$B$7, 2, FALSE)</f>
        <v>rotary screw</v>
      </c>
      <c r="R6686" t="str">
        <f>VLOOKUP(N6686,lookups!$D$1:$E$6, 2, FALSE)</f>
        <v>hucuktlis r</v>
      </c>
      <c r="S6686" t="str">
        <f>VLOOKUP(C6686,lookups!$G$1:$H$3, 2, FALSE)</f>
        <v>smolt</v>
      </c>
    </row>
    <row r="6687" spans="1:19" x14ac:dyDescent="0.25">
      <c r="A6687" s="1">
        <v>35185</v>
      </c>
      <c r="B6687">
        <v>1</v>
      </c>
      <c r="C6687">
        <v>1</v>
      </c>
      <c r="D6687">
        <v>1</v>
      </c>
      <c r="E6687">
        <v>1996</v>
      </c>
      <c r="F6687">
        <v>17</v>
      </c>
      <c r="G6687">
        <v>1</v>
      </c>
      <c r="H6687">
        <v>65</v>
      </c>
      <c r="I6687">
        <v>2.11</v>
      </c>
      <c r="J6687">
        <v>2.295973885</v>
      </c>
      <c r="L6687">
        <v>1</v>
      </c>
      <c r="M6687">
        <v>8</v>
      </c>
      <c r="N6687">
        <v>399</v>
      </c>
      <c r="O6687">
        <v>98</v>
      </c>
      <c r="P6687">
        <v>3</v>
      </c>
      <c r="Q6687" t="str">
        <f>VLOOKUP(M6687,lookups!$A$1:$B$7, 2, FALSE)</f>
        <v>rotary screw</v>
      </c>
      <c r="R6687" t="str">
        <f>VLOOKUP(N6687,lookups!$D$1:$E$6, 2, FALSE)</f>
        <v>hucuktlis r</v>
      </c>
      <c r="S6687" t="str">
        <f>VLOOKUP(C6687,lookups!$G$1:$H$3, 2, FALSE)</f>
        <v>smolt</v>
      </c>
    </row>
    <row r="6688" spans="1:19" x14ac:dyDescent="0.25">
      <c r="A6688" s="1">
        <v>35185</v>
      </c>
      <c r="B6688">
        <v>1</v>
      </c>
      <c r="C6688">
        <v>1</v>
      </c>
      <c r="D6688">
        <v>1</v>
      </c>
      <c r="E6688">
        <v>1996</v>
      </c>
      <c r="F6688">
        <v>18</v>
      </c>
      <c r="G6688">
        <v>1</v>
      </c>
      <c r="H6688">
        <v>73</v>
      </c>
      <c r="I6688">
        <v>3.4</v>
      </c>
      <c r="J6688">
        <v>3.6996735580000002</v>
      </c>
      <c r="L6688">
        <v>1</v>
      </c>
      <c r="M6688">
        <v>8</v>
      </c>
      <c r="N6688">
        <v>399</v>
      </c>
      <c r="O6688">
        <v>98</v>
      </c>
      <c r="P6688">
        <v>3</v>
      </c>
      <c r="Q6688" t="str">
        <f>VLOOKUP(M6688,lookups!$A$1:$B$7, 2, FALSE)</f>
        <v>rotary screw</v>
      </c>
      <c r="R6688" t="str">
        <f>VLOOKUP(N6688,lookups!$D$1:$E$6, 2, FALSE)</f>
        <v>hucuktlis r</v>
      </c>
      <c r="S6688" t="str">
        <f>VLOOKUP(C6688,lookups!$G$1:$H$3, 2, FALSE)</f>
        <v>smolt</v>
      </c>
    </row>
    <row r="6689" spans="1:19" x14ac:dyDescent="0.25">
      <c r="A6689" s="1">
        <v>35185</v>
      </c>
      <c r="B6689">
        <v>1</v>
      </c>
      <c r="C6689">
        <v>1</v>
      </c>
      <c r="D6689">
        <v>1</v>
      </c>
      <c r="E6689">
        <v>1996</v>
      </c>
      <c r="F6689">
        <v>19</v>
      </c>
      <c r="G6689">
        <v>1</v>
      </c>
      <c r="H6689">
        <v>76</v>
      </c>
      <c r="I6689">
        <v>3.87</v>
      </c>
      <c r="J6689">
        <v>4.2110990209999999</v>
      </c>
      <c r="L6689">
        <v>1</v>
      </c>
      <c r="M6689">
        <v>8</v>
      </c>
      <c r="N6689">
        <v>399</v>
      </c>
      <c r="O6689">
        <v>98</v>
      </c>
      <c r="P6689">
        <v>3</v>
      </c>
      <c r="Q6689" t="str">
        <f>VLOOKUP(M6689,lookups!$A$1:$B$7, 2, FALSE)</f>
        <v>rotary screw</v>
      </c>
      <c r="R6689" t="str">
        <f>VLOOKUP(N6689,lookups!$D$1:$E$6, 2, FALSE)</f>
        <v>hucuktlis r</v>
      </c>
      <c r="S6689" t="str">
        <f>VLOOKUP(C6689,lookups!$G$1:$H$3, 2, FALSE)</f>
        <v>smolt</v>
      </c>
    </row>
    <row r="6690" spans="1:19" x14ac:dyDescent="0.25">
      <c r="A6690" s="1">
        <v>35185</v>
      </c>
      <c r="B6690">
        <v>1</v>
      </c>
      <c r="C6690">
        <v>1</v>
      </c>
      <c r="D6690">
        <v>1</v>
      </c>
      <c r="E6690">
        <v>1996</v>
      </c>
      <c r="F6690">
        <v>20</v>
      </c>
      <c r="G6690">
        <v>1</v>
      </c>
      <c r="H6690">
        <v>70</v>
      </c>
      <c r="I6690">
        <v>2.63</v>
      </c>
      <c r="J6690">
        <v>2.861806311</v>
      </c>
      <c r="L6690">
        <v>1</v>
      </c>
      <c r="M6690">
        <v>8</v>
      </c>
      <c r="N6690">
        <v>399</v>
      </c>
      <c r="O6690">
        <v>98</v>
      </c>
      <c r="P6690">
        <v>3</v>
      </c>
      <c r="Q6690" t="str">
        <f>VLOOKUP(M6690,lookups!$A$1:$B$7, 2, FALSE)</f>
        <v>rotary screw</v>
      </c>
      <c r="R6690" t="str">
        <f>VLOOKUP(N6690,lookups!$D$1:$E$6, 2, FALSE)</f>
        <v>hucuktlis r</v>
      </c>
      <c r="S6690" t="str">
        <f>VLOOKUP(C6690,lookups!$G$1:$H$3, 2, FALSE)</f>
        <v>smolt</v>
      </c>
    </row>
    <row r="6691" spans="1:19" x14ac:dyDescent="0.25">
      <c r="A6691" s="1">
        <v>35185</v>
      </c>
      <c r="B6691">
        <v>1</v>
      </c>
      <c r="C6691">
        <v>1</v>
      </c>
      <c r="D6691">
        <v>1</v>
      </c>
      <c r="E6691">
        <v>1996</v>
      </c>
      <c r="F6691">
        <v>21</v>
      </c>
      <c r="G6691">
        <v>1</v>
      </c>
      <c r="H6691">
        <v>63</v>
      </c>
      <c r="I6691">
        <v>2.09</v>
      </c>
      <c r="J6691">
        <v>2.274211099</v>
      </c>
      <c r="L6691">
        <v>1</v>
      </c>
      <c r="M6691">
        <v>8</v>
      </c>
      <c r="N6691">
        <v>399</v>
      </c>
      <c r="O6691">
        <v>98</v>
      </c>
      <c r="P6691">
        <v>3</v>
      </c>
      <c r="Q6691" t="str">
        <f>VLOOKUP(M6691,lookups!$A$1:$B$7, 2, FALSE)</f>
        <v>rotary screw</v>
      </c>
      <c r="R6691" t="str">
        <f>VLOOKUP(N6691,lookups!$D$1:$E$6, 2, FALSE)</f>
        <v>hucuktlis r</v>
      </c>
      <c r="S6691" t="str">
        <f>VLOOKUP(C6691,lookups!$G$1:$H$3, 2, FALSE)</f>
        <v>smolt</v>
      </c>
    </row>
    <row r="6692" spans="1:19" x14ac:dyDescent="0.25">
      <c r="A6692" s="1">
        <v>35185</v>
      </c>
      <c r="B6692">
        <v>1</v>
      </c>
      <c r="C6692">
        <v>1</v>
      </c>
      <c r="D6692">
        <v>1</v>
      </c>
      <c r="E6692">
        <v>1996</v>
      </c>
      <c r="F6692">
        <v>22</v>
      </c>
      <c r="G6692">
        <v>1</v>
      </c>
      <c r="H6692">
        <v>60</v>
      </c>
      <c r="I6692">
        <v>1.75</v>
      </c>
      <c r="J6692">
        <v>1.9042437430000001</v>
      </c>
      <c r="L6692">
        <v>1</v>
      </c>
      <c r="M6692">
        <v>8</v>
      </c>
      <c r="N6692">
        <v>399</v>
      </c>
      <c r="O6692">
        <v>98</v>
      </c>
      <c r="P6692">
        <v>3</v>
      </c>
      <c r="Q6692" t="str">
        <f>VLOOKUP(M6692,lookups!$A$1:$B$7, 2, FALSE)</f>
        <v>rotary screw</v>
      </c>
      <c r="R6692" t="str">
        <f>VLOOKUP(N6692,lookups!$D$1:$E$6, 2, FALSE)</f>
        <v>hucuktlis r</v>
      </c>
      <c r="S6692" t="str">
        <f>VLOOKUP(C6692,lookups!$G$1:$H$3, 2, FALSE)</f>
        <v>smolt</v>
      </c>
    </row>
    <row r="6693" spans="1:19" x14ac:dyDescent="0.25">
      <c r="A6693" s="1">
        <v>35185</v>
      </c>
      <c r="B6693">
        <v>1</v>
      </c>
      <c r="C6693">
        <v>1</v>
      </c>
      <c r="D6693">
        <v>1</v>
      </c>
      <c r="E6693">
        <v>1996</v>
      </c>
      <c r="F6693">
        <v>23</v>
      </c>
      <c r="G6693">
        <v>1</v>
      </c>
      <c r="H6693">
        <v>78</v>
      </c>
      <c r="I6693">
        <v>3.99</v>
      </c>
      <c r="J6693">
        <v>4.3416757339999998</v>
      </c>
      <c r="L6693">
        <v>1</v>
      </c>
      <c r="M6693">
        <v>8</v>
      </c>
      <c r="N6693">
        <v>399</v>
      </c>
      <c r="O6693">
        <v>98</v>
      </c>
      <c r="P6693">
        <v>3</v>
      </c>
      <c r="Q6693" t="str">
        <f>VLOOKUP(M6693,lookups!$A$1:$B$7, 2, FALSE)</f>
        <v>rotary screw</v>
      </c>
      <c r="R6693" t="str">
        <f>VLOOKUP(N6693,lookups!$D$1:$E$6, 2, FALSE)</f>
        <v>hucuktlis r</v>
      </c>
      <c r="S6693" t="str">
        <f>VLOOKUP(C6693,lookups!$G$1:$H$3, 2, FALSE)</f>
        <v>smolt</v>
      </c>
    </row>
    <row r="6694" spans="1:19" x14ac:dyDescent="0.25">
      <c r="A6694" s="1">
        <v>35185</v>
      </c>
      <c r="B6694">
        <v>1</v>
      </c>
      <c r="C6694">
        <v>1</v>
      </c>
      <c r="D6694">
        <v>1</v>
      </c>
      <c r="E6694">
        <v>1996</v>
      </c>
      <c r="F6694">
        <v>24</v>
      </c>
      <c r="G6694">
        <v>1</v>
      </c>
      <c r="H6694">
        <v>70</v>
      </c>
      <c r="I6694">
        <v>3.02</v>
      </c>
      <c r="J6694">
        <v>3.2861806310000001</v>
      </c>
      <c r="L6694">
        <v>1</v>
      </c>
      <c r="M6694">
        <v>8</v>
      </c>
      <c r="N6694">
        <v>399</v>
      </c>
      <c r="O6694">
        <v>98</v>
      </c>
      <c r="P6694">
        <v>3</v>
      </c>
      <c r="Q6694" t="str">
        <f>VLOOKUP(M6694,lookups!$A$1:$B$7, 2, FALSE)</f>
        <v>rotary screw</v>
      </c>
      <c r="R6694" t="str">
        <f>VLOOKUP(N6694,lookups!$D$1:$E$6, 2, FALSE)</f>
        <v>hucuktlis r</v>
      </c>
      <c r="S6694" t="str">
        <f>VLOOKUP(C6694,lookups!$G$1:$H$3, 2, FALSE)</f>
        <v>smolt</v>
      </c>
    </row>
    <row r="6695" spans="1:19" x14ac:dyDescent="0.25">
      <c r="A6695" s="1">
        <v>35185</v>
      </c>
      <c r="B6695">
        <v>1</v>
      </c>
      <c r="C6695">
        <v>1</v>
      </c>
      <c r="D6695">
        <v>1</v>
      </c>
      <c r="E6695">
        <v>1996</v>
      </c>
      <c r="F6695">
        <v>25</v>
      </c>
      <c r="G6695">
        <v>1</v>
      </c>
      <c r="H6695">
        <v>73</v>
      </c>
      <c r="I6695">
        <v>3.02</v>
      </c>
      <c r="J6695">
        <v>3.2861806310000001</v>
      </c>
      <c r="L6695">
        <v>1</v>
      </c>
      <c r="M6695">
        <v>8</v>
      </c>
      <c r="N6695">
        <v>399</v>
      </c>
      <c r="O6695">
        <v>98</v>
      </c>
      <c r="P6695">
        <v>3</v>
      </c>
      <c r="Q6695" t="str">
        <f>VLOOKUP(M6695,lookups!$A$1:$B$7, 2, FALSE)</f>
        <v>rotary screw</v>
      </c>
      <c r="R6695" t="str">
        <f>VLOOKUP(N6695,lookups!$D$1:$E$6, 2, FALSE)</f>
        <v>hucuktlis r</v>
      </c>
      <c r="S6695" t="str">
        <f>VLOOKUP(C6695,lookups!$G$1:$H$3, 2, FALSE)</f>
        <v>smolt</v>
      </c>
    </row>
    <row r="6696" spans="1:19" x14ac:dyDescent="0.25">
      <c r="A6696" s="1">
        <v>35185</v>
      </c>
      <c r="B6696">
        <v>1</v>
      </c>
      <c r="C6696">
        <v>1</v>
      </c>
      <c r="D6696">
        <v>1</v>
      </c>
      <c r="E6696">
        <v>1996</v>
      </c>
      <c r="F6696">
        <v>26</v>
      </c>
      <c r="G6696">
        <v>1</v>
      </c>
      <c r="H6696">
        <v>68</v>
      </c>
      <c r="I6696">
        <v>2.71</v>
      </c>
      <c r="J6696">
        <v>2.9488574540000001</v>
      </c>
      <c r="L6696">
        <v>1</v>
      </c>
      <c r="M6696">
        <v>8</v>
      </c>
      <c r="N6696">
        <v>399</v>
      </c>
      <c r="O6696">
        <v>98</v>
      </c>
      <c r="P6696">
        <v>3</v>
      </c>
      <c r="Q6696" t="str">
        <f>VLOOKUP(M6696,lookups!$A$1:$B$7, 2, FALSE)</f>
        <v>rotary screw</v>
      </c>
      <c r="R6696" t="str">
        <f>VLOOKUP(N6696,lookups!$D$1:$E$6, 2, FALSE)</f>
        <v>hucuktlis r</v>
      </c>
      <c r="S6696" t="str">
        <f>VLOOKUP(C6696,lookups!$G$1:$H$3, 2, FALSE)</f>
        <v>smolt</v>
      </c>
    </row>
    <row r="6697" spans="1:19" x14ac:dyDescent="0.25">
      <c r="A6697" s="1">
        <v>35185</v>
      </c>
      <c r="B6697">
        <v>1</v>
      </c>
      <c r="C6697">
        <v>1</v>
      </c>
      <c r="D6697">
        <v>1</v>
      </c>
      <c r="E6697">
        <v>1996</v>
      </c>
      <c r="F6697">
        <v>27</v>
      </c>
      <c r="G6697">
        <v>1</v>
      </c>
      <c r="H6697">
        <v>70</v>
      </c>
      <c r="I6697">
        <v>2.61</v>
      </c>
      <c r="J6697">
        <v>2.8400435260000001</v>
      </c>
      <c r="L6697">
        <v>1</v>
      </c>
      <c r="M6697">
        <v>8</v>
      </c>
      <c r="N6697">
        <v>399</v>
      </c>
      <c r="O6697">
        <v>98</v>
      </c>
      <c r="P6697">
        <v>3</v>
      </c>
      <c r="Q6697" t="str">
        <f>VLOOKUP(M6697,lookups!$A$1:$B$7, 2, FALSE)</f>
        <v>rotary screw</v>
      </c>
      <c r="R6697" t="str">
        <f>VLOOKUP(N6697,lookups!$D$1:$E$6, 2, FALSE)</f>
        <v>hucuktlis r</v>
      </c>
      <c r="S6697" t="str">
        <f>VLOOKUP(C6697,lookups!$G$1:$H$3, 2, FALSE)</f>
        <v>smolt</v>
      </c>
    </row>
    <row r="6698" spans="1:19" x14ac:dyDescent="0.25">
      <c r="A6698" s="1">
        <v>35185</v>
      </c>
      <c r="B6698">
        <v>1</v>
      </c>
      <c r="C6698">
        <v>1</v>
      </c>
      <c r="D6698">
        <v>1</v>
      </c>
      <c r="E6698">
        <v>1996</v>
      </c>
      <c r="F6698">
        <v>28</v>
      </c>
      <c r="G6698">
        <v>1</v>
      </c>
      <c r="H6698">
        <v>63</v>
      </c>
      <c r="I6698">
        <v>2.46</v>
      </c>
      <c r="J6698">
        <v>2.676822633</v>
      </c>
      <c r="L6698">
        <v>1</v>
      </c>
      <c r="M6698">
        <v>8</v>
      </c>
      <c r="N6698">
        <v>399</v>
      </c>
      <c r="O6698">
        <v>98</v>
      </c>
      <c r="P6698">
        <v>3</v>
      </c>
      <c r="Q6698" t="str">
        <f>VLOOKUP(M6698,lookups!$A$1:$B$7, 2, FALSE)</f>
        <v>rotary screw</v>
      </c>
      <c r="R6698" t="str">
        <f>VLOOKUP(N6698,lookups!$D$1:$E$6, 2, FALSE)</f>
        <v>hucuktlis r</v>
      </c>
      <c r="S6698" t="str">
        <f>VLOOKUP(C6698,lookups!$G$1:$H$3, 2, FALSE)</f>
        <v>smolt</v>
      </c>
    </row>
    <row r="6699" spans="1:19" x14ac:dyDescent="0.25">
      <c r="A6699" s="1">
        <v>35185</v>
      </c>
      <c r="B6699">
        <v>1</v>
      </c>
      <c r="C6699">
        <v>1</v>
      </c>
      <c r="D6699">
        <v>1</v>
      </c>
      <c r="E6699">
        <v>1996</v>
      </c>
      <c r="F6699">
        <v>29</v>
      </c>
      <c r="G6699">
        <v>1</v>
      </c>
      <c r="H6699">
        <v>75</v>
      </c>
      <c r="I6699">
        <v>3.92</v>
      </c>
      <c r="J6699">
        <v>4.2655059849999999</v>
      </c>
      <c r="L6699">
        <v>1</v>
      </c>
      <c r="M6699">
        <v>8</v>
      </c>
      <c r="N6699">
        <v>399</v>
      </c>
      <c r="O6699">
        <v>98</v>
      </c>
      <c r="P6699">
        <v>3</v>
      </c>
      <c r="Q6699" t="str">
        <f>VLOOKUP(M6699,lookups!$A$1:$B$7, 2, FALSE)</f>
        <v>rotary screw</v>
      </c>
      <c r="R6699" t="str">
        <f>VLOOKUP(N6699,lookups!$D$1:$E$6, 2, FALSE)</f>
        <v>hucuktlis r</v>
      </c>
      <c r="S6699" t="str">
        <f>VLOOKUP(C6699,lookups!$G$1:$H$3, 2, FALSE)</f>
        <v>smolt</v>
      </c>
    </row>
    <row r="6700" spans="1:19" x14ac:dyDescent="0.25">
      <c r="A6700" s="1">
        <v>35185</v>
      </c>
      <c r="B6700">
        <v>1</v>
      </c>
      <c r="C6700">
        <v>1</v>
      </c>
      <c r="D6700">
        <v>1</v>
      </c>
      <c r="E6700">
        <v>1996</v>
      </c>
      <c r="F6700">
        <v>30</v>
      </c>
      <c r="G6700">
        <v>1</v>
      </c>
      <c r="H6700">
        <v>62</v>
      </c>
      <c r="I6700">
        <v>2.25</v>
      </c>
      <c r="J6700">
        <v>2.448313384</v>
      </c>
      <c r="L6700">
        <v>1</v>
      </c>
      <c r="M6700">
        <v>8</v>
      </c>
      <c r="N6700">
        <v>399</v>
      </c>
      <c r="O6700">
        <v>98</v>
      </c>
      <c r="P6700">
        <v>3</v>
      </c>
      <c r="Q6700" t="str">
        <f>VLOOKUP(M6700,lookups!$A$1:$B$7, 2, FALSE)</f>
        <v>rotary screw</v>
      </c>
      <c r="R6700" t="str">
        <f>VLOOKUP(N6700,lookups!$D$1:$E$6, 2, FALSE)</f>
        <v>hucuktlis r</v>
      </c>
      <c r="S6700" t="str">
        <f>VLOOKUP(C6700,lookups!$G$1:$H$3, 2, FALSE)</f>
        <v>smolt</v>
      </c>
    </row>
    <row r="6701" spans="1:19" x14ac:dyDescent="0.25">
      <c r="A6701" s="1">
        <v>35185</v>
      </c>
      <c r="B6701">
        <v>1</v>
      </c>
      <c r="C6701">
        <v>1</v>
      </c>
      <c r="D6701">
        <v>1</v>
      </c>
      <c r="E6701">
        <v>1996</v>
      </c>
      <c r="F6701">
        <v>31</v>
      </c>
      <c r="G6701">
        <v>1</v>
      </c>
      <c r="H6701">
        <v>71</v>
      </c>
      <c r="I6701">
        <v>2.81</v>
      </c>
      <c r="J6701">
        <v>3.0576713820000001</v>
      </c>
      <c r="L6701">
        <v>1</v>
      </c>
      <c r="M6701">
        <v>8</v>
      </c>
      <c r="N6701">
        <v>399</v>
      </c>
      <c r="O6701">
        <v>98</v>
      </c>
      <c r="P6701">
        <v>3</v>
      </c>
      <c r="Q6701" t="str">
        <f>VLOOKUP(M6701,lookups!$A$1:$B$7, 2, FALSE)</f>
        <v>rotary screw</v>
      </c>
      <c r="R6701" t="str">
        <f>VLOOKUP(N6701,lookups!$D$1:$E$6, 2, FALSE)</f>
        <v>hucuktlis r</v>
      </c>
      <c r="S6701" t="str">
        <f>VLOOKUP(C6701,lookups!$G$1:$H$3, 2, FALSE)</f>
        <v>smolt</v>
      </c>
    </row>
    <row r="6702" spans="1:19" x14ac:dyDescent="0.25">
      <c r="A6702" s="1">
        <v>35185</v>
      </c>
      <c r="B6702">
        <v>1</v>
      </c>
      <c r="C6702">
        <v>1</v>
      </c>
      <c r="D6702">
        <v>1</v>
      </c>
      <c r="E6702">
        <v>1996</v>
      </c>
      <c r="F6702">
        <v>32</v>
      </c>
      <c r="G6702">
        <v>1</v>
      </c>
      <c r="H6702">
        <v>71</v>
      </c>
      <c r="I6702">
        <v>2.97</v>
      </c>
      <c r="J6702">
        <v>3.2317736670000001</v>
      </c>
      <c r="L6702">
        <v>1</v>
      </c>
      <c r="M6702">
        <v>8</v>
      </c>
      <c r="N6702">
        <v>399</v>
      </c>
      <c r="O6702">
        <v>98</v>
      </c>
      <c r="P6702">
        <v>3</v>
      </c>
      <c r="Q6702" t="str">
        <f>VLOOKUP(M6702,lookups!$A$1:$B$7, 2, FALSE)</f>
        <v>rotary screw</v>
      </c>
      <c r="R6702" t="str">
        <f>VLOOKUP(N6702,lookups!$D$1:$E$6, 2, FALSE)</f>
        <v>hucuktlis r</v>
      </c>
      <c r="S6702" t="str">
        <f>VLOOKUP(C6702,lookups!$G$1:$H$3, 2, FALSE)</f>
        <v>smolt</v>
      </c>
    </row>
    <row r="6703" spans="1:19" x14ac:dyDescent="0.25">
      <c r="A6703" s="1">
        <v>35185</v>
      </c>
      <c r="B6703">
        <v>1</v>
      </c>
      <c r="C6703">
        <v>1</v>
      </c>
      <c r="D6703">
        <v>1</v>
      </c>
      <c r="E6703">
        <v>1996</v>
      </c>
      <c r="F6703">
        <v>33</v>
      </c>
      <c r="G6703">
        <v>1</v>
      </c>
      <c r="H6703">
        <v>64</v>
      </c>
      <c r="I6703">
        <v>2.11</v>
      </c>
      <c r="J6703">
        <v>2.295973885</v>
      </c>
      <c r="L6703">
        <v>1</v>
      </c>
      <c r="M6703">
        <v>8</v>
      </c>
      <c r="N6703">
        <v>399</v>
      </c>
      <c r="O6703">
        <v>98</v>
      </c>
      <c r="P6703">
        <v>3</v>
      </c>
      <c r="Q6703" t="str">
        <f>VLOOKUP(M6703,lookups!$A$1:$B$7, 2, FALSE)</f>
        <v>rotary screw</v>
      </c>
      <c r="R6703" t="str">
        <f>VLOOKUP(N6703,lookups!$D$1:$E$6, 2, FALSE)</f>
        <v>hucuktlis r</v>
      </c>
      <c r="S6703" t="str">
        <f>VLOOKUP(C6703,lookups!$G$1:$H$3, 2, FALSE)</f>
        <v>smolt</v>
      </c>
    </row>
    <row r="6704" spans="1:19" x14ac:dyDescent="0.25">
      <c r="A6704" s="1">
        <v>35185</v>
      </c>
      <c r="B6704">
        <v>1</v>
      </c>
      <c r="C6704">
        <v>1</v>
      </c>
      <c r="D6704">
        <v>1</v>
      </c>
      <c r="E6704">
        <v>1996</v>
      </c>
      <c r="F6704">
        <v>34</v>
      </c>
      <c r="G6704">
        <v>1</v>
      </c>
      <c r="H6704">
        <v>65</v>
      </c>
      <c r="I6704">
        <v>2.23</v>
      </c>
      <c r="J6704">
        <v>2.4265505979999999</v>
      </c>
      <c r="L6704">
        <v>1</v>
      </c>
      <c r="M6704">
        <v>8</v>
      </c>
      <c r="N6704">
        <v>399</v>
      </c>
      <c r="O6704">
        <v>98</v>
      </c>
      <c r="P6704">
        <v>3</v>
      </c>
      <c r="Q6704" t="str">
        <f>VLOOKUP(M6704,lookups!$A$1:$B$7, 2, FALSE)</f>
        <v>rotary screw</v>
      </c>
      <c r="R6704" t="str">
        <f>VLOOKUP(N6704,lookups!$D$1:$E$6, 2, FALSE)</f>
        <v>hucuktlis r</v>
      </c>
      <c r="S6704" t="str">
        <f>VLOOKUP(C6704,lookups!$G$1:$H$3, 2, FALSE)</f>
        <v>smolt</v>
      </c>
    </row>
    <row r="6705" spans="1:19" x14ac:dyDescent="0.25">
      <c r="A6705" s="1">
        <v>35185</v>
      </c>
      <c r="B6705">
        <v>1</v>
      </c>
      <c r="C6705">
        <v>1</v>
      </c>
      <c r="D6705">
        <v>1</v>
      </c>
      <c r="E6705">
        <v>1996</v>
      </c>
      <c r="F6705">
        <v>35</v>
      </c>
      <c r="G6705">
        <v>1</v>
      </c>
      <c r="H6705">
        <v>65</v>
      </c>
      <c r="I6705">
        <v>2.11</v>
      </c>
      <c r="J6705">
        <v>2.295973885</v>
      </c>
      <c r="L6705">
        <v>1</v>
      </c>
      <c r="M6705">
        <v>8</v>
      </c>
      <c r="N6705">
        <v>399</v>
      </c>
      <c r="O6705">
        <v>98</v>
      </c>
      <c r="P6705">
        <v>3</v>
      </c>
      <c r="Q6705" t="str">
        <f>VLOOKUP(M6705,lookups!$A$1:$B$7, 2, FALSE)</f>
        <v>rotary screw</v>
      </c>
      <c r="R6705" t="str">
        <f>VLOOKUP(N6705,lookups!$D$1:$E$6, 2, FALSE)</f>
        <v>hucuktlis r</v>
      </c>
      <c r="S6705" t="str">
        <f>VLOOKUP(C6705,lookups!$G$1:$H$3, 2, FALSE)</f>
        <v>smolt</v>
      </c>
    </row>
    <row r="6706" spans="1:19" x14ac:dyDescent="0.25">
      <c r="A6706" s="1">
        <v>35185</v>
      </c>
      <c r="B6706">
        <v>1</v>
      </c>
      <c r="C6706">
        <v>1</v>
      </c>
      <c r="D6706">
        <v>1</v>
      </c>
      <c r="E6706">
        <v>1996</v>
      </c>
      <c r="F6706">
        <v>36</v>
      </c>
      <c r="G6706">
        <v>1</v>
      </c>
      <c r="H6706">
        <v>67</v>
      </c>
      <c r="I6706">
        <v>2.27</v>
      </c>
      <c r="J6706">
        <v>2.47007617</v>
      </c>
      <c r="L6706">
        <v>1</v>
      </c>
      <c r="M6706">
        <v>8</v>
      </c>
      <c r="N6706">
        <v>399</v>
      </c>
      <c r="O6706">
        <v>98</v>
      </c>
      <c r="P6706">
        <v>3</v>
      </c>
      <c r="Q6706" t="str">
        <f>VLOOKUP(M6706,lookups!$A$1:$B$7, 2, FALSE)</f>
        <v>rotary screw</v>
      </c>
      <c r="R6706" t="str">
        <f>VLOOKUP(N6706,lookups!$D$1:$E$6, 2, FALSE)</f>
        <v>hucuktlis r</v>
      </c>
      <c r="S6706" t="str">
        <f>VLOOKUP(C6706,lookups!$G$1:$H$3, 2, FALSE)</f>
        <v>smolt</v>
      </c>
    </row>
    <row r="6707" spans="1:19" x14ac:dyDescent="0.25">
      <c r="A6707" s="1">
        <v>35185</v>
      </c>
      <c r="B6707">
        <v>1</v>
      </c>
      <c r="C6707">
        <v>1</v>
      </c>
      <c r="D6707">
        <v>1</v>
      </c>
      <c r="E6707">
        <v>1996</v>
      </c>
      <c r="F6707">
        <v>37</v>
      </c>
      <c r="G6707">
        <v>1</v>
      </c>
      <c r="H6707">
        <v>65</v>
      </c>
      <c r="I6707">
        <v>2.2400000000000002</v>
      </c>
      <c r="J6707">
        <v>2.437431991</v>
      </c>
      <c r="L6707">
        <v>1</v>
      </c>
      <c r="M6707">
        <v>8</v>
      </c>
      <c r="N6707">
        <v>399</v>
      </c>
      <c r="O6707">
        <v>98</v>
      </c>
      <c r="P6707">
        <v>3</v>
      </c>
      <c r="Q6707" t="str">
        <f>VLOOKUP(M6707,lookups!$A$1:$B$7, 2, FALSE)</f>
        <v>rotary screw</v>
      </c>
      <c r="R6707" t="str">
        <f>VLOOKUP(N6707,lookups!$D$1:$E$6, 2, FALSE)</f>
        <v>hucuktlis r</v>
      </c>
      <c r="S6707" t="str">
        <f>VLOOKUP(C6707,lookups!$G$1:$H$3, 2, FALSE)</f>
        <v>smolt</v>
      </c>
    </row>
    <row r="6708" spans="1:19" x14ac:dyDescent="0.25">
      <c r="A6708" s="1">
        <v>35185</v>
      </c>
      <c r="B6708">
        <v>1</v>
      </c>
      <c r="C6708">
        <v>1</v>
      </c>
      <c r="D6708">
        <v>1</v>
      </c>
      <c r="E6708">
        <v>1996</v>
      </c>
      <c r="F6708">
        <v>38</v>
      </c>
      <c r="G6708">
        <v>1</v>
      </c>
      <c r="H6708">
        <v>68</v>
      </c>
      <c r="I6708">
        <v>2.46</v>
      </c>
      <c r="J6708">
        <v>2.676822633</v>
      </c>
      <c r="L6708">
        <v>1</v>
      </c>
      <c r="M6708">
        <v>8</v>
      </c>
      <c r="N6708">
        <v>399</v>
      </c>
      <c r="O6708">
        <v>98</v>
      </c>
      <c r="P6708">
        <v>3</v>
      </c>
      <c r="Q6708" t="str">
        <f>VLOOKUP(M6708,lookups!$A$1:$B$7, 2, FALSE)</f>
        <v>rotary screw</v>
      </c>
      <c r="R6708" t="str">
        <f>VLOOKUP(N6708,lookups!$D$1:$E$6, 2, FALSE)</f>
        <v>hucuktlis r</v>
      </c>
      <c r="S6708" t="str">
        <f>VLOOKUP(C6708,lookups!$G$1:$H$3, 2, FALSE)</f>
        <v>smolt</v>
      </c>
    </row>
    <row r="6709" spans="1:19" x14ac:dyDescent="0.25">
      <c r="A6709" s="1">
        <v>35185</v>
      </c>
      <c r="B6709">
        <v>1</v>
      </c>
      <c r="C6709">
        <v>1</v>
      </c>
      <c r="D6709">
        <v>1</v>
      </c>
      <c r="E6709">
        <v>1996</v>
      </c>
      <c r="F6709">
        <v>39</v>
      </c>
      <c r="G6709">
        <v>1</v>
      </c>
      <c r="H6709">
        <v>74</v>
      </c>
      <c r="I6709">
        <v>2.89</v>
      </c>
      <c r="J6709">
        <v>3.1447225240000001</v>
      </c>
      <c r="L6709">
        <v>1</v>
      </c>
      <c r="M6709">
        <v>8</v>
      </c>
      <c r="N6709">
        <v>399</v>
      </c>
      <c r="O6709">
        <v>98</v>
      </c>
      <c r="P6709">
        <v>3</v>
      </c>
      <c r="Q6709" t="str">
        <f>VLOOKUP(M6709,lookups!$A$1:$B$7, 2, FALSE)</f>
        <v>rotary screw</v>
      </c>
      <c r="R6709" t="str">
        <f>VLOOKUP(N6709,lookups!$D$1:$E$6, 2, FALSE)</f>
        <v>hucuktlis r</v>
      </c>
      <c r="S6709" t="str">
        <f>VLOOKUP(C6709,lookups!$G$1:$H$3, 2, FALSE)</f>
        <v>smolt</v>
      </c>
    </row>
    <row r="6710" spans="1:19" x14ac:dyDescent="0.25">
      <c r="A6710" s="1">
        <v>35186</v>
      </c>
      <c r="B6710">
        <v>1</v>
      </c>
      <c r="C6710">
        <v>1</v>
      </c>
      <c r="D6710">
        <v>1</v>
      </c>
      <c r="E6710">
        <v>1996</v>
      </c>
      <c r="F6710">
        <v>1</v>
      </c>
      <c r="G6710">
        <v>1</v>
      </c>
      <c r="H6710">
        <v>79</v>
      </c>
      <c r="I6710">
        <v>3.95</v>
      </c>
      <c r="J6710">
        <v>4.2981501629999999</v>
      </c>
      <c r="L6710">
        <v>1</v>
      </c>
      <c r="M6710">
        <v>8</v>
      </c>
      <c r="N6710">
        <v>399</v>
      </c>
      <c r="O6710">
        <v>98</v>
      </c>
      <c r="P6710">
        <v>3</v>
      </c>
      <c r="Q6710" t="str">
        <f>VLOOKUP(M6710,lookups!$A$1:$B$7, 2, FALSE)</f>
        <v>rotary screw</v>
      </c>
      <c r="R6710" t="str">
        <f>VLOOKUP(N6710,lookups!$D$1:$E$6, 2, FALSE)</f>
        <v>hucuktlis r</v>
      </c>
      <c r="S6710" t="str">
        <f>VLOOKUP(C6710,lookups!$G$1:$H$3, 2, FALSE)</f>
        <v>smolt</v>
      </c>
    </row>
    <row r="6711" spans="1:19" x14ac:dyDescent="0.25">
      <c r="A6711" s="1">
        <v>35186</v>
      </c>
      <c r="B6711">
        <v>1</v>
      </c>
      <c r="C6711">
        <v>1</v>
      </c>
      <c r="D6711">
        <v>1</v>
      </c>
      <c r="E6711">
        <v>1996</v>
      </c>
      <c r="F6711">
        <v>2</v>
      </c>
      <c r="G6711">
        <v>1</v>
      </c>
      <c r="H6711">
        <v>74</v>
      </c>
      <c r="I6711">
        <v>3.46</v>
      </c>
      <c r="J6711">
        <v>3.7649619150000002</v>
      </c>
      <c r="L6711">
        <v>1</v>
      </c>
      <c r="M6711">
        <v>8</v>
      </c>
      <c r="N6711">
        <v>399</v>
      </c>
      <c r="O6711">
        <v>98</v>
      </c>
      <c r="P6711">
        <v>3</v>
      </c>
      <c r="Q6711" t="str">
        <f>VLOOKUP(M6711,lookups!$A$1:$B$7, 2, FALSE)</f>
        <v>rotary screw</v>
      </c>
      <c r="R6711" t="str">
        <f>VLOOKUP(N6711,lookups!$D$1:$E$6, 2, FALSE)</f>
        <v>hucuktlis r</v>
      </c>
      <c r="S6711" t="str">
        <f>VLOOKUP(C6711,lookups!$G$1:$H$3, 2, FALSE)</f>
        <v>smolt</v>
      </c>
    </row>
    <row r="6712" spans="1:19" x14ac:dyDescent="0.25">
      <c r="A6712" s="1">
        <v>35186</v>
      </c>
      <c r="B6712">
        <v>1</v>
      </c>
      <c r="C6712">
        <v>1</v>
      </c>
      <c r="D6712">
        <v>1</v>
      </c>
      <c r="E6712">
        <v>1996</v>
      </c>
      <c r="F6712">
        <v>3</v>
      </c>
      <c r="G6712">
        <v>1</v>
      </c>
      <c r="H6712">
        <v>74</v>
      </c>
      <c r="I6712">
        <v>3.1</v>
      </c>
      <c r="J6712">
        <v>3.3732317740000002</v>
      </c>
      <c r="L6712">
        <v>1</v>
      </c>
      <c r="M6712">
        <v>8</v>
      </c>
      <c r="N6712">
        <v>399</v>
      </c>
      <c r="O6712">
        <v>98</v>
      </c>
      <c r="P6712">
        <v>3</v>
      </c>
      <c r="Q6712" t="str">
        <f>VLOOKUP(M6712,lookups!$A$1:$B$7, 2, FALSE)</f>
        <v>rotary screw</v>
      </c>
      <c r="R6712" t="str">
        <f>VLOOKUP(N6712,lookups!$D$1:$E$6, 2, FALSE)</f>
        <v>hucuktlis r</v>
      </c>
      <c r="S6712" t="str">
        <f>VLOOKUP(C6712,lookups!$G$1:$H$3, 2, FALSE)</f>
        <v>smolt</v>
      </c>
    </row>
    <row r="6713" spans="1:19" x14ac:dyDescent="0.25">
      <c r="A6713" s="1">
        <v>35186</v>
      </c>
      <c r="B6713">
        <v>1</v>
      </c>
      <c r="C6713">
        <v>1</v>
      </c>
      <c r="D6713">
        <v>1</v>
      </c>
      <c r="E6713">
        <v>1996</v>
      </c>
      <c r="F6713">
        <v>4</v>
      </c>
      <c r="G6713">
        <v>1</v>
      </c>
      <c r="H6713">
        <v>75</v>
      </c>
      <c r="I6713">
        <v>3.57</v>
      </c>
      <c r="J6713">
        <v>3.8846572359999998</v>
      </c>
      <c r="L6713">
        <v>1</v>
      </c>
      <c r="M6713">
        <v>8</v>
      </c>
      <c r="N6713">
        <v>399</v>
      </c>
      <c r="O6713">
        <v>98</v>
      </c>
      <c r="P6713">
        <v>3</v>
      </c>
      <c r="Q6713" t="str">
        <f>VLOOKUP(M6713,lookups!$A$1:$B$7, 2, FALSE)</f>
        <v>rotary screw</v>
      </c>
      <c r="R6713" t="str">
        <f>VLOOKUP(N6713,lookups!$D$1:$E$6, 2, FALSE)</f>
        <v>hucuktlis r</v>
      </c>
      <c r="S6713" t="str">
        <f>VLOOKUP(C6713,lookups!$G$1:$H$3, 2, FALSE)</f>
        <v>smolt</v>
      </c>
    </row>
    <row r="6714" spans="1:19" x14ac:dyDescent="0.25">
      <c r="A6714" s="1">
        <v>35186</v>
      </c>
      <c r="B6714">
        <v>1</v>
      </c>
      <c r="C6714">
        <v>1</v>
      </c>
      <c r="D6714">
        <v>1</v>
      </c>
      <c r="E6714">
        <v>1996</v>
      </c>
      <c r="F6714">
        <v>5</v>
      </c>
      <c r="G6714">
        <v>1</v>
      </c>
      <c r="H6714">
        <v>71</v>
      </c>
      <c r="I6714">
        <v>2.9</v>
      </c>
      <c r="J6714">
        <v>3.1556039170000001</v>
      </c>
      <c r="L6714">
        <v>1</v>
      </c>
      <c r="M6714">
        <v>8</v>
      </c>
      <c r="N6714">
        <v>399</v>
      </c>
      <c r="O6714">
        <v>98</v>
      </c>
      <c r="P6714">
        <v>3</v>
      </c>
      <c r="Q6714" t="str">
        <f>VLOOKUP(M6714,lookups!$A$1:$B$7, 2, FALSE)</f>
        <v>rotary screw</v>
      </c>
      <c r="R6714" t="str">
        <f>VLOOKUP(N6714,lookups!$D$1:$E$6, 2, FALSE)</f>
        <v>hucuktlis r</v>
      </c>
      <c r="S6714" t="str">
        <f>VLOOKUP(C6714,lookups!$G$1:$H$3, 2, FALSE)</f>
        <v>smolt</v>
      </c>
    </row>
    <row r="6715" spans="1:19" x14ac:dyDescent="0.25">
      <c r="A6715" s="1">
        <v>35186</v>
      </c>
      <c r="B6715">
        <v>1</v>
      </c>
      <c r="C6715">
        <v>1</v>
      </c>
      <c r="D6715">
        <v>1</v>
      </c>
      <c r="E6715">
        <v>1996</v>
      </c>
      <c r="F6715">
        <v>6</v>
      </c>
      <c r="G6715">
        <v>1</v>
      </c>
      <c r="H6715">
        <v>80</v>
      </c>
      <c r="I6715">
        <v>4.13</v>
      </c>
      <c r="J6715">
        <v>4.4940152339999999</v>
      </c>
      <c r="L6715">
        <v>1</v>
      </c>
      <c r="M6715">
        <v>8</v>
      </c>
      <c r="N6715">
        <v>399</v>
      </c>
      <c r="O6715">
        <v>98</v>
      </c>
      <c r="P6715">
        <v>3</v>
      </c>
      <c r="Q6715" t="str">
        <f>VLOOKUP(M6715,lookups!$A$1:$B$7, 2, FALSE)</f>
        <v>rotary screw</v>
      </c>
      <c r="R6715" t="str">
        <f>VLOOKUP(N6715,lookups!$D$1:$E$6, 2, FALSE)</f>
        <v>hucuktlis r</v>
      </c>
      <c r="S6715" t="str">
        <f>VLOOKUP(C6715,lookups!$G$1:$H$3, 2, FALSE)</f>
        <v>smolt</v>
      </c>
    </row>
    <row r="6716" spans="1:19" x14ac:dyDescent="0.25">
      <c r="A6716" s="1">
        <v>35186</v>
      </c>
      <c r="B6716">
        <v>1</v>
      </c>
      <c r="C6716">
        <v>1</v>
      </c>
      <c r="D6716">
        <v>1</v>
      </c>
      <c r="E6716">
        <v>1996</v>
      </c>
      <c r="F6716">
        <v>7</v>
      </c>
      <c r="G6716">
        <v>1</v>
      </c>
      <c r="H6716">
        <v>64</v>
      </c>
      <c r="I6716">
        <v>2.0499999999999998</v>
      </c>
      <c r="J6716">
        <v>2.230685528</v>
      </c>
      <c r="L6716">
        <v>1</v>
      </c>
      <c r="M6716">
        <v>8</v>
      </c>
      <c r="N6716">
        <v>399</v>
      </c>
      <c r="O6716">
        <v>98</v>
      </c>
      <c r="P6716">
        <v>3</v>
      </c>
      <c r="Q6716" t="str">
        <f>VLOOKUP(M6716,lookups!$A$1:$B$7, 2, FALSE)</f>
        <v>rotary screw</v>
      </c>
      <c r="R6716" t="str">
        <f>VLOOKUP(N6716,lookups!$D$1:$E$6, 2, FALSE)</f>
        <v>hucuktlis r</v>
      </c>
      <c r="S6716" t="str">
        <f>VLOOKUP(C6716,lookups!$G$1:$H$3, 2, FALSE)</f>
        <v>smolt</v>
      </c>
    </row>
    <row r="6717" spans="1:19" x14ac:dyDescent="0.25">
      <c r="A6717" s="1">
        <v>35186</v>
      </c>
      <c r="B6717">
        <v>1</v>
      </c>
      <c r="C6717">
        <v>1</v>
      </c>
      <c r="D6717">
        <v>1</v>
      </c>
      <c r="E6717">
        <v>1996</v>
      </c>
      <c r="F6717">
        <v>8</v>
      </c>
      <c r="G6717">
        <v>1</v>
      </c>
      <c r="H6717">
        <v>67</v>
      </c>
      <c r="I6717">
        <v>2.44</v>
      </c>
      <c r="J6717">
        <v>2.6550598480000001</v>
      </c>
      <c r="L6717">
        <v>1</v>
      </c>
      <c r="M6717">
        <v>8</v>
      </c>
      <c r="N6717">
        <v>399</v>
      </c>
      <c r="O6717">
        <v>98</v>
      </c>
      <c r="P6717">
        <v>3</v>
      </c>
      <c r="Q6717" t="str">
        <f>VLOOKUP(M6717,lookups!$A$1:$B$7, 2, FALSE)</f>
        <v>rotary screw</v>
      </c>
      <c r="R6717" t="str">
        <f>VLOOKUP(N6717,lookups!$D$1:$E$6, 2, FALSE)</f>
        <v>hucuktlis r</v>
      </c>
      <c r="S6717" t="str">
        <f>VLOOKUP(C6717,lookups!$G$1:$H$3, 2, FALSE)</f>
        <v>smolt</v>
      </c>
    </row>
    <row r="6718" spans="1:19" x14ac:dyDescent="0.25">
      <c r="A6718" s="1">
        <v>35186</v>
      </c>
      <c r="B6718">
        <v>1</v>
      </c>
      <c r="C6718">
        <v>1</v>
      </c>
      <c r="D6718">
        <v>1</v>
      </c>
      <c r="E6718">
        <v>1996</v>
      </c>
      <c r="F6718">
        <v>9</v>
      </c>
      <c r="G6718">
        <v>1</v>
      </c>
      <c r="H6718">
        <v>77</v>
      </c>
      <c r="I6718">
        <v>3.75</v>
      </c>
      <c r="J6718">
        <v>4.0805223069999998</v>
      </c>
      <c r="L6718">
        <v>1</v>
      </c>
      <c r="M6718">
        <v>8</v>
      </c>
      <c r="N6718">
        <v>399</v>
      </c>
      <c r="O6718">
        <v>98</v>
      </c>
      <c r="P6718">
        <v>3</v>
      </c>
      <c r="Q6718" t="str">
        <f>VLOOKUP(M6718,lookups!$A$1:$B$7, 2, FALSE)</f>
        <v>rotary screw</v>
      </c>
      <c r="R6718" t="str">
        <f>VLOOKUP(N6718,lookups!$D$1:$E$6, 2, FALSE)</f>
        <v>hucuktlis r</v>
      </c>
      <c r="S6718" t="str">
        <f>VLOOKUP(C6718,lookups!$G$1:$H$3, 2, FALSE)</f>
        <v>smolt</v>
      </c>
    </row>
    <row r="6719" spans="1:19" x14ac:dyDescent="0.25">
      <c r="A6719" s="1">
        <v>35186</v>
      </c>
      <c r="B6719">
        <v>1</v>
      </c>
      <c r="C6719">
        <v>1</v>
      </c>
      <c r="D6719">
        <v>1</v>
      </c>
      <c r="E6719">
        <v>1996</v>
      </c>
      <c r="F6719">
        <v>10</v>
      </c>
      <c r="G6719">
        <v>1</v>
      </c>
      <c r="H6719">
        <v>65</v>
      </c>
      <c r="I6719">
        <v>2.2000000000000002</v>
      </c>
      <c r="J6719">
        <v>2.39390642</v>
      </c>
      <c r="L6719">
        <v>1</v>
      </c>
      <c r="M6719">
        <v>8</v>
      </c>
      <c r="N6719">
        <v>399</v>
      </c>
      <c r="O6719">
        <v>98</v>
      </c>
      <c r="P6719">
        <v>3</v>
      </c>
      <c r="Q6719" t="str">
        <f>VLOOKUP(M6719,lookups!$A$1:$B$7, 2, FALSE)</f>
        <v>rotary screw</v>
      </c>
      <c r="R6719" t="str">
        <f>VLOOKUP(N6719,lookups!$D$1:$E$6, 2, FALSE)</f>
        <v>hucuktlis r</v>
      </c>
      <c r="S6719" t="str">
        <f>VLOOKUP(C6719,lookups!$G$1:$H$3, 2, FALSE)</f>
        <v>smolt</v>
      </c>
    </row>
    <row r="6720" spans="1:19" x14ac:dyDescent="0.25">
      <c r="A6720" s="1">
        <v>35186</v>
      </c>
      <c r="B6720">
        <v>1</v>
      </c>
      <c r="C6720">
        <v>1</v>
      </c>
      <c r="D6720">
        <v>1</v>
      </c>
      <c r="E6720">
        <v>1996</v>
      </c>
      <c r="F6720">
        <v>11</v>
      </c>
      <c r="G6720">
        <v>1</v>
      </c>
      <c r="H6720">
        <v>80</v>
      </c>
      <c r="I6720">
        <v>4.8</v>
      </c>
      <c r="J6720">
        <v>5.2230685530000001</v>
      </c>
      <c r="L6720">
        <v>1</v>
      </c>
      <c r="M6720">
        <v>8</v>
      </c>
      <c r="N6720">
        <v>399</v>
      </c>
      <c r="O6720">
        <v>98</v>
      </c>
      <c r="P6720">
        <v>3</v>
      </c>
      <c r="Q6720" t="str">
        <f>VLOOKUP(M6720,lookups!$A$1:$B$7, 2, FALSE)</f>
        <v>rotary screw</v>
      </c>
      <c r="R6720" t="str">
        <f>VLOOKUP(N6720,lookups!$D$1:$E$6, 2, FALSE)</f>
        <v>hucuktlis r</v>
      </c>
      <c r="S6720" t="str">
        <f>VLOOKUP(C6720,lookups!$G$1:$H$3, 2, FALSE)</f>
        <v>smolt</v>
      </c>
    </row>
    <row r="6721" spans="1:19" x14ac:dyDescent="0.25">
      <c r="A6721" s="1">
        <v>35186</v>
      </c>
      <c r="B6721">
        <v>1</v>
      </c>
      <c r="C6721">
        <v>1</v>
      </c>
      <c r="D6721">
        <v>1</v>
      </c>
      <c r="E6721">
        <v>1996</v>
      </c>
      <c r="F6721">
        <v>12</v>
      </c>
      <c r="G6721">
        <v>1</v>
      </c>
      <c r="H6721">
        <v>75</v>
      </c>
      <c r="I6721">
        <v>3.31</v>
      </c>
      <c r="J6721">
        <v>3.6017410230000002</v>
      </c>
      <c r="L6721">
        <v>1</v>
      </c>
      <c r="M6721">
        <v>8</v>
      </c>
      <c r="N6721">
        <v>399</v>
      </c>
      <c r="O6721">
        <v>98</v>
      </c>
      <c r="P6721">
        <v>3</v>
      </c>
      <c r="Q6721" t="str">
        <f>VLOOKUP(M6721,lookups!$A$1:$B$7, 2, FALSE)</f>
        <v>rotary screw</v>
      </c>
      <c r="R6721" t="str">
        <f>VLOOKUP(N6721,lookups!$D$1:$E$6, 2, FALSE)</f>
        <v>hucuktlis r</v>
      </c>
      <c r="S6721" t="str">
        <f>VLOOKUP(C6721,lookups!$G$1:$H$3, 2, FALSE)</f>
        <v>smolt</v>
      </c>
    </row>
    <row r="6722" spans="1:19" x14ac:dyDescent="0.25">
      <c r="A6722" s="1">
        <v>35186</v>
      </c>
      <c r="B6722">
        <v>1</v>
      </c>
      <c r="C6722">
        <v>1</v>
      </c>
      <c r="D6722">
        <v>1</v>
      </c>
      <c r="E6722">
        <v>1996</v>
      </c>
      <c r="F6722">
        <v>13</v>
      </c>
      <c r="G6722">
        <v>1</v>
      </c>
      <c r="H6722">
        <v>78</v>
      </c>
      <c r="I6722">
        <v>4.26</v>
      </c>
      <c r="J6722">
        <v>4.635473341</v>
      </c>
      <c r="L6722">
        <v>1</v>
      </c>
      <c r="M6722">
        <v>8</v>
      </c>
      <c r="N6722">
        <v>399</v>
      </c>
      <c r="O6722">
        <v>98</v>
      </c>
      <c r="P6722">
        <v>3</v>
      </c>
      <c r="Q6722" t="str">
        <f>VLOOKUP(M6722,lookups!$A$1:$B$7, 2, FALSE)</f>
        <v>rotary screw</v>
      </c>
      <c r="R6722" t="str">
        <f>VLOOKUP(N6722,lookups!$D$1:$E$6, 2, FALSE)</f>
        <v>hucuktlis r</v>
      </c>
      <c r="S6722" t="str">
        <f>VLOOKUP(C6722,lookups!$G$1:$H$3, 2, FALSE)</f>
        <v>smolt</v>
      </c>
    </row>
    <row r="6723" spans="1:19" x14ac:dyDescent="0.25">
      <c r="A6723" s="1">
        <v>35186</v>
      </c>
      <c r="B6723">
        <v>1</v>
      </c>
      <c r="C6723">
        <v>1</v>
      </c>
      <c r="D6723">
        <v>1</v>
      </c>
      <c r="E6723">
        <v>1996</v>
      </c>
      <c r="F6723">
        <v>14</v>
      </c>
      <c r="G6723">
        <v>1</v>
      </c>
      <c r="H6723">
        <v>59</v>
      </c>
      <c r="I6723">
        <v>1.79</v>
      </c>
      <c r="J6723">
        <v>1.9477693140000001</v>
      </c>
      <c r="L6723">
        <v>1</v>
      </c>
      <c r="M6723">
        <v>8</v>
      </c>
      <c r="N6723">
        <v>399</v>
      </c>
      <c r="O6723">
        <v>98</v>
      </c>
      <c r="P6723">
        <v>3</v>
      </c>
      <c r="Q6723" t="str">
        <f>VLOOKUP(M6723,lookups!$A$1:$B$7, 2, FALSE)</f>
        <v>rotary screw</v>
      </c>
      <c r="R6723" t="str">
        <f>VLOOKUP(N6723,lookups!$D$1:$E$6, 2, FALSE)</f>
        <v>hucuktlis r</v>
      </c>
      <c r="S6723" t="str">
        <f>VLOOKUP(C6723,lookups!$G$1:$H$3, 2, FALSE)</f>
        <v>smolt</v>
      </c>
    </row>
    <row r="6724" spans="1:19" x14ac:dyDescent="0.25">
      <c r="A6724" s="1">
        <v>35186</v>
      </c>
      <c r="B6724">
        <v>1</v>
      </c>
      <c r="C6724">
        <v>1</v>
      </c>
      <c r="D6724">
        <v>1</v>
      </c>
      <c r="E6724">
        <v>1996</v>
      </c>
      <c r="F6724">
        <v>15</v>
      </c>
      <c r="G6724">
        <v>1</v>
      </c>
      <c r="H6724">
        <v>60</v>
      </c>
      <c r="I6724">
        <v>2.0299999999999998</v>
      </c>
      <c r="J6724">
        <v>2.2089227419999999</v>
      </c>
      <c r="L6724">
        <v>1</v>
      </c>
      <c r="M6724">
        <v>8</v>
      </c>
      <c r="N6724">
        <v>399</v>
      </c>
      <c r="O6724">
        <v>98</v>
      </c>
      <c r="P6724">
        <v>3</v>
      </c>
      <c r="Q6724" t="str">
        <f>VLOOKUP(M6724,lookups!$A$1:$B$7, 2, FALSE)</f>
        <v>rotary screw</v>
      </c>
      <c r="R6724" t="str">
        <f>VLOOKUP(N6724,lookups!$D$1:$E$6, 2, FALSE)</f>
        <v>hucuktlis r</v>
      </c>
      <c r="S6724" t="str">
        <f>VLOOKUP(C6724,lookups!$G$1:$H$3, 2, FALSE)</f>
        <v>smolt</v>
      </c>
    </row>
    <row r="6725" spans="1:19" x14ac:dyDescent="0.25">
      <c r="A6725" s="1">
        <v>35186</v>
      </c>
      <c r="B6725">
        <v>1</v>
      </c>
      <c r="C6725">
        <v>1</v>
      </c>
      <c r="D6725">
        <v>1</v>
      </c>
      <c r="E6725">
        <v>1996</v>
      </c>
      <c r="F6725">
        <v>16</v>
      </c>
      <c r="G6725">
        <v>1</v>
      </c>
      <c r="H6725">
        <v>66</v>
      </c>
      <c r="I6725">
        <v>2.1800000000000002</v>
      </c>
      <c r="J6725">
        <v>2.3721436339999999</v>
      </c>
      <c r="L6725">
        <v>1</v>
      </c>
      <c r="M6725">
        <v>8</v>
      </c>
      <c r="N6725">
        <v>399</v>
      </c>
      <c r="O6725">
        <v>98</v>
      </c>
      <c r="P6725">
        <v>3</v>
      </c>
      <c r="Q6725" t="str">
        <f>VLOOKUP(M6725,lookups!$A$1:$B$7, 2, FALSE)</f>
        <v>rotary screw</v>
      </c>
      <c r="R6725" t="str">
        <f>VLOOKUP(N6725,lookups!$D$1:$E$6, 2, FALSE)</f>
        <v>hucuktlis r</v>
      </c>
      <c r="S6725" t="str">
        <f>VLOOKUP(C6725,lookups!$G$1:$H$3, 2, FALSE)</f>
        <v>smolt</v>
      </c>
    </row>
    <row r="6726" spans="1:19" x14ac:dyDescent="0.25">
      <c r="A6726" s="1">
        <v>35186</v>
      </c>
      <c r="B6726">
        <v>1</v>
      </c>
      <c r="C6726">
        <v>1</v>
      </c>
      <c r="D6726">
        <v>1</v>
      </c>
      <c r="E6726">
        <v>1996</v>
      </c>
      <c r="F6726">
        <v>17</v>
      </c>
      <c r="G6726">
        <v>1</v>
      </c>
      <c r="H6726">
        <v>75</v>
      </c>
      <c r="I6726">
        <v>3.29</v>
      </c>
      <c r="J6726">
        <v>3.5799782370000002</v>
      </c>
      <c r="L6726">
        <v>1</v>
      </c>
      <c r="M6726">
        <v>8</v>
      </c>
      <c r="N6726">
        <v>399</v>
      </c>
      <c r="O6726">
        <v>98</v>
      </c>
      <c r="P6726">
        <v>3</v>
      </c>
      <c r="Q6726" t="str">
        <f>VLOOKUP(M6726,lookups!$A$1:$B$7, 2, FALSE)</f>
        <v>rotary screw</v>
      </c>
      <c r="R6726" t="str">
        <f>VLOOKUP(N6726,lookups!$D$1:$E$6, 2, FALSE)</f>
        <v>hucuktlis r</v>
      </c>
      <c r="S6726" t="str">
        <f>VLOOKUP(C6726,lookups!$G$1:$H$3, 2, FALSE)</f>
        <v>smolt</v>
      </c>
    </row>
    <row r="6727" spans="1:19" x14ac:dyDescent="0.25">
      <c r="A6727" s="1">
        <v>35186</v>
      </c>
      <c r="B6727">
        <v>1</v>
      </c>
      <c r="C6727">
        <v>1</v>
      </c>
      <c r="D6727">
        <v>1</v>
      </c>
      <c r="E6727">
        <v>1996</v>
      </c>
      <c r="F6727">
        <v>18</v>
      </c>
      <c r="G6727">
        <v>1</v>
      </c>
      <c r="H6727">
        <v>84</v>
      </c>
      <c r="I6727">
        <v>5.0599999999999996</v>
      </c>
      <c r="J6727">
        <v>5.5059847660000001</v>
      </c>
      <c r="L6727">
        <v>1</v>
      </c>
      <c r="M6727">
        <v>8</v>
      </c>
      <c r="N6727">
        <v>399</v>
      </c>
      <c r="O6727">
        <v>98</v>
      </c>
      <c r="P6727">
        <v>3</v>
      </c>
      <c r="Q6727" t="str">
        <f>VLOOKUP(M6727,lookups!$A$1:$B$7, 2, FALSE)</f>
        <v>rotary screw</v>
      </c>
      <c r="R6727" t="str">
        <f>VLOOKUP(N6727,lookups!$D$1:$E$6, 2, FALSE)</f>
        <v>hucuktlis r</v>
      </c>
      <c r="S6727" t="str">
        <f>VLOOKUP(C6727,lookups!$G$1:$H$3, 2, FALSE)</f>
        <v>smolt</v>
      </c>
    </row>
    <row r="6728" spans="1:19" x14ac:dyDescent="0.25">
      <c r="A6728" s="1">
        <v>35186</v>
      </c>
      <c r="B6728">
        <v>1</v>
      </c>
      <c r="C6728">
        <v>1</v>
      </c>
      <c r="D6728">
        <v>1</v>
      </c>
      <c r="E6728">
        <v>1996</v>
      </c>
      <c r="F6728">
        <v>19</v>
      </c>
      <c r="G6728">
        <v>1</v>
      </c>
      <c r="H6728">
        <v>68</v>
      </c>
      <c r="I6728">
        <v>2.33</v>
      </c>
      <c r="J6728">
        <v>2.535364527</v>
      </c>
      <c r="L6728">
        <v>1</v>
      </c>
      <c r="M6728">
        <v>8</v>
      </c>
      <c r="N6728">
        <v>399</v>
      </c>
      <c r="O6728">
        <v>98</v>
      </c>
      <c r="P6728">
        <v>3</v>
      </c>
      <c r="Q6728" t="str">
        <f>VLOOKUP(M6728,lookups!$A$1:$B$7, 2, FALSE)</f>
        <v>rotary screw</v>
      </c>
      <c r="R6728" t="str">
        <f>VLOOKUP(N6728,lookups!$D$1:$E$6, 2, FALSE)</f>
        <v>hucuktlis r</v>
      </c>
      <c r="S6728" t="str">
        <f>VLOOKUP(C6728,lookups!$G$1:$H$3, 2, FALSE)</f>
        <v>smolt</v>
      </c>
    </row>
    <row r="6729" spans="1:19" x14ac:dyDescent="0.25">
      <c r="A6729" s="1">
        <v>35186</v>
      </c>
      <c r="B6729">
        <v>1</v>
      </c>
      <c r="C6729">
        <v>1</v>
      </c>
      <c r="D6729">
        <v>1</v>
      </c>
      <c r="E6729">
        <v>1996</v>
      </c>
      <c r="F6729">
        <v>20</v>
      </c>
      <c r="G6729">
        <v>1</v>
      </c>
      <c r="H6729">
        <v>74</v>
      </c>
      <c r="I6729">
        <v>3.14</v>
      </c>
      <c r="J6729">
        <v>3.4167573450000002</v>
      </c>
      <c r="L6729">
        <v>1</v>
      </c>
      <c r="M6729">
        <v>8</v>
      </c>
      <c r="N6729">
        <v>399</v>
      </c>
      <c r="O6729">
        <v>98</v>
      </c>
      <c r="P6729">
        <v>3</v>
      </c>
      <c r="Q6729" t="str">
        <f>VLOOKUP(M6729,lookups!$A$1:$B$7, 2, FALSE)</f>
        <v>rotary screw</v>
      </c>
      <c r="R6729" t="str">
        <f>VLOOKUP(N6729,lookups!$D$1:$E$6, 2, FALSE)</f>
        <v>hucuktlis r</v>
      </c>
      <c r="S6729" t="str">
        <f>VLOOKUP(C6729,lookups!$G$1:$H$3, 2, FALSE)</f>
        <v>smolt</v>
      </c>
    </row>
    <row r="6730" spans="1:19" x14ac:dyDescent="0.25">
      <c r="A6730" s="1">
        <v>35186</v>
      </c>
      <c r="B6730">
        <v>1</v>
      </c>
      <c r="C6730">
        <v>1</v>
      </c>
      <c r="D6730">
        <v>1</v>
      </c>
      <c r="E6730">
        <v>1996</v>
      </c>
      <c r="F6730">
        <v>21</v>
      </c>
      <c r="G6730">
        <v>1</v>
      </c>
      <c r="H6730">
        <v>65</v>
      </c>
      <c r="I6730">
        <v>2.33</v>
      </c>
      <c r="J6730">
        <v>2.535364527</v>
      </c>
      <c r="L6730">
        <v>1</v>
      </c>
      <c r="M6730">
        <v>8</v>
      </c>
      <c r="N6730">
        <v>399</v>
      </c>
      <c r="O6730">
        <v>98</v>
      </c>
      <c r="P6730">
        <v>3</v>
      </c>
      <c r="Q6730" t="str">
        <f>VLOOKUP(M6730,lookups!$A$1:$B$7, 2, FALSE)</f>
        <v>rotary screw</v>
      </c>
      <c r="R6730" t="str">
        <f>VLOOKUP(N6730,lookups!$D$1:$E$6, 2, FALSE)</f>
        <v>hucuktlis r</v>
      </c>
      <c r="S6730" t="str">
        <f>VLOOKUP(C6730,lookups!$G$1:$H$3, 2, FALSE)</f>
        <v>smolt</v>
      </c>
    </row>
    <row r="6731" spans="1:19" x14ac:dyDescent="0.25">
      <c r="A6731" s="1">
        <v>35186</v>
      </c>
      <c r="B6731">
        <v>1</v>
      </c>
      <c r="C6731">
        <v>1</v>
      </c>
      <c r="D6731">
        <v>1</v>
      </c>
      <c r="E6731">
        <v>1996</v>
      </c>
      <c r="F6731">
        <v>22</v>
      </c>
      <c r="G6731">
        <v>1</v>
      </c>
      <c r="H6731">
        <v>67</v>
      </c>
      <c r="I6731">
        <v>2.21</v>
      </c>
      <c r="J6731">
        <v>2.404787813</v>
      </c>
      <c r="L6731">
        <v>1</v>
      </c>
      <c r="M6731">
        <v>8</v>
      </c>
      <c r="N6731">
        <v>399</v>
      </c>
      <c r="O6731">
        <v>98</v>
      </c>
      <c r="P6731">
        <v>3</v>
      </c>
      <c r="Q6731" t="str">
        <f>VLOOKUP(M6731,lookups!$A$1:$B$7, 2, FALSE)</f>
        <v>rotary screw</v>
      </c>
      <c r="R6731" t="str">
        <f>VLOOKUP(N6731,lookups!$D$1:$E$6, 2, FALSE)</f>
        <v>hucuktlis r</v>
      </c>
      <c r="S6731" t="str">
        <f>VLOOKUP(C6731,lookups!$G$1:$H$3, 2, FALSE)</f>
        <v>smolt</v>
      </c>
    </row>
    <row r="6732" spans="1:19" x14ac:dyDescent="0.25">
      <c r="A6732" s="1">
        <v>35186</v>
      </c>
      <c r="B6732">
        <v>1</v>
      </c>
      <c r="C6732">
        <v>1</v>
      </c>
      <c r="D6732">
        <v>1</v>
      </c>
      <c r="E6732">
        <v>1996</v>
      </c>
      <c r="F6732">
        <v>23</v>
      </c>
      <c r="G6732">
        <v>1</v>
      </c>
      <c r="H6732">
        <v>69</v>
      </c>
      <c r="I6732">
        <v>2.57</v>
      </c>
      <c r="J6732">
        <v>2.796517954</v>
      </c>
      <c r="L6732">
        <v>1</v>
      </c>
      <c r="M6732">
        <v>8</v>
      </c>
      <c r="N6732">
        <v>399</v>
      </c>
      <c r="O6732">
        <v>98</v>
      </c>
      <c r="P6732">
        <v>3</v>
      </c>
      <c r="Q6732" t="str">
        <f>VLOOKUP(M6732,lookups!$A$1:$B$7, 2, FALSE)</f>
        <v>rotary screw</v>
      </c>
      <c r="R6732" t="str">
        <f>VLOOKUP(N6732,lookups!$D$1:$E$6, 2, FALSE)</f>
        <v>hucuktlis r</v>
      </c>
      <c r="S6732" t="str">
        <f>VLOOKUP(C6732,lookups!$G$1:$H$3, 2, FALSE)</f>
        <v>smolt</v>
      </c>
    </row>
    <row r="6733" spans="1:19" x14ac:dyDescent="0.25">
      <c r="A6733" s="1">
        <v>35186</v>
      </c>
      <c r="B6733">
        <v>1</v>
      </c>
      <c r="C6733">
        <v>1</v>
      </c>
      <c r="D6733">
        <v>1</v>
      </c>
      <c r="E6733">
        <v>1996</v>
      </c>
      <c r="F6733">
        <v>24</v>
      </c>
      <c r="G6733">
        <v>1</v>
      </c>
      <c r="H6733">
        <v>69</v>
      </c>
      <c r="I6733">
        <v>2.86</v>
      </c>
      <c r="J6733">
        <v>3.1120783460000001</v>
      </c>
      <c r="L6733">
        <v>1</v>
      </c>
      <c r="M6733">
        <v>8</v>
      </c>
      <c r="N6733">
        <v>399</v>
      </c>
      <c r="O6733">
        <v>98</v>
      </c>
      <c r="P6733">
        <v>3</v>
      </c>
      <c r="Q6733" t="str">
        <f>VLOOKUP(M6733,lookups!$A$1:$B$7, 2, FALSE)</f>
        <v>rotary screw</v>
      </c>
      <c r="R6733" t="str">
        <f>VLOOKUP(N6733,lookups!$D$1:$E$6, 2, FALSE)</f>
        <v>hucuktlis r</v>
      </c>
      <c r="S6733" t="str">
        <f>VLOOKUP(C6733,lookups!$G$1:$H$3, 2, FALSE)</f>
        <v>smolt</v>
      </c>
    </row>
    <row r="6734" spans="1:19" x14ac:dyDescent="0.25">
      <c r="A6734" s="1">
        <v>35186</v>
      </c>
      <c r="B6734">
        <v>1</v>
      </c>
      <c r="C6734">
        <v>1</v>
      </c>
      <c r="D6734">
        <v>1</v>
      </c>
      <c r="E6734">
        <v>1996</v>
      </c>
      <c r="F6734">
        <v>25</v>
      </c>
      <c r="G6734">
        <v>1</v>
      </c>
      <c r="H6734">
        <v>77</v>
      </c>
      <c r="I6734">
        <v>3.55</v>
      </c>
      <c r="J6734">
        <v>3.8628944500000002</v>
      </c>
      <c r="L6734">
        <v>1</v>
      </c>
      <c r="M6734">
        <v>8</v>
      </c>
      <c r="N6734">
        <v>399</v>
      </c>
      <c r="O6734">
        <v>98</v>
      </c>
      <c r="P6734">
        <v>3</v>
      </c>
      <c r="Q6734" t="str">
        <f>VLOOKUP(M6734,lookups!$A$1:$B$7, 2, FALSE)</f>
        <v>rotary screw</v>
      </c>
      <c r="R6734" t="str">
        <f>VLOOKUP(N6734,lookups!$D$1:$E$6, 2, FALSE)</f>
        <v>hucuktlis r</v>
      </c>
      <c r="S6734" t="str">
        <f>VLOOKUP(C6734,lookups!$G$1:$H$3, 2, FALSE)</f>
        <v>smolt</v>
      </c>
    </row>
    <row r="6735" spans="1:19" x14ac:dyDescent="0.25">
      <c r="A6735" s="1">
        <v>35186</v>
      </c>
      <c r="B6735">
        <v>1</v>
      </c>
      <c r="C6735">
        <v>1</v>
      </c>
      <c r="D6735">
        <v>1</v>
      </c>
      <c r="E6735">
        <v>1996</v>
      </c>
      <c r="F6735">
        <v>26</v>
      </c>
      <c r="G6735">
        <v>1</v>
      </c>
      <c r="H6735">
        <v>72</v>
      </c>
      <c r="I6735">
        <v>3.14</v>
      </c>
      <c r="J6735">
        <v>3.4167573450000002</v>
      </c>
      <c r="L6735">
        <v>1</v>
      </c>
      <c r="M6735">
        <v>8</v>
      </c>
      <c r="N6735">
        <v>399</v>
      </c>
      <c r="O6735">
        <v>98</v>
      </c>
      <c r="P6735">
        <v>3</v>
      </c>
      <c r="Q6735" t="str">
        <f>VLOOKUP(M6735,lookups!$A$1:$B$7, 2, FALSE)</f>
        <v>rotary screw</v>
      </c>
      <c r="R6735" t="str">
        <f>VLOOKUP(N6735,lookups!$D$1:$E$6, 2, FALSE)</f>
        <v>hucuktlis r</v>
      </c>
      <c r="S6735" t="str">
        <f>VLOOKUP(C6735,lookups!$G$1:$H$3, 2, FALSE)</f>
        <v>smolt</v>
      </c>
    </row>
    <row r="6736" spans="1:19" x14ac:dyDescent="0.25">
      <c r="A6736" s="1">
        <v>35186</v>
      </c>
      <c r="B6736">
        <v>1</v>
      </c>
      <c r="C6736">
        <v>1</v>
      </c>
      <c r="D6736">
        <v>1</v>
      </c>
      <c r="E6736">
        <v>1996</v>
      </c>
      <c r="F6736">
        <v>27</v>
      </c>
      <c r="G6736">
        <v>1</v>
      </c>
      <c r="H6736">
        <v>78</v>
      </c>
      <c r="I6736">
        <v>4.16</v>
      </c>
      <c r="J6736">
        <v>4.5266594119999999</v>
      </c>
      <c r="L6736">
        <v>1</v>
      </c>
      <c r="M6736">
        <v>8</v>
      </c>
      <c r="N6736">
        <v>399</v>
      </c>
      <c r="O6736">
        <v>98</v>
      </c>
      <c r="P6736">
        <v>3</v>
      </c>
      <c r="Q6736" t="str">
        <f>VLOOKUP(M6736,lookups!$A$1:$B$7, 2, FALSE)</f>
        <v>rotary screw</v>
      </c>
      <c r="R6736" t="str">
        <f>VLOOKUP(N6736,lookups!$D$1:$E$6, 2, FALSE)</f>
        <v>hucuktlis r</v>
      </c>
      <c r="S6736" t="str">
        <f>VLOOKUP(C6736,lookups!$G$1:$H$3, 2, FALSE)</f>
        <v>smolt</v>
      </c>
    </row>
    <row r="6737" spans="1:19" x14ac:dyDescent="0.25">
      <c r="A6737" s="1">
        <v>35186</v>
      </c>
      <c r="B6737">
        <v>1</v>
      </c>
      <c r="C6737">
        <v>1</v>
      </c>
      <c r="D6737">
        <v>1</v>
      </c>
      <c r="E6737">
        <v>1996</v>
      </c>
      <c r="F6737">
        <v>28</v>
      </c>
      <c r="G6737">
        <v>1</v>
      </c>
      <c r="H6737">
        <v>75</v>
      </c>
      <c r="I6737">
        <v>3.24</v>
      </c>
      <c r="J6737">
        <v>3.5255712730000002</v>
      </c>
      <c r="L6737">
        <v>1</v>
      </c>
      <c r="M6737">
        <v>8</v>
      </c>
      <c r="N6737">
        <v>399</v>
      </c>
      <c r="O6737">
        <v>98</v>
      </c>
      <c r="P6737">
        <v>3</v>
      </c>
      <c r="Q6737" t="str">
        <f>VLOOKUP(M6737,lookups!$A$1:$B$7, 2, FALSE)</f>
        <v>rotary screw</v>
      </c>
      <c r="R6737" t="str">
        <f>VLOOKUP(N6737,lookups!$D$1:$E$6, 2, FALSE)</f>
        <v>hucuktlis r</v>
      </c>
      <c r="S6737" t="str">
        <f>VLOOKUP(C6737,lookups!$G$1:$H$3, 2, FALSE)</f>
        <v>smolt</v>
      </c>
    </row>
    <row r="6738" spans="1:19" x14ac:dyDescent="0.25">
      <c r="A6738" s="1">
        <v>35186</v>
      </c>
      <c r="B6738">
        <v>1</v>
      </c>
      <c r="C6738">
        <v>1</v>
      </c>
      <c r="D6738">
        <v>1</v>
      </c>
      <c r="E6738">
        <v>1996</v>
      </c>
      <c r="F6738">
        <v>29</v>
      </c>
      <c r="G6738">
        <v>1</v>
      </c>
      <c r="H6738">
        <v>76</v>
      </c>
      <c r="I6738">
        <v>3.47</v>
      </c>
      <c r="J6738">
        <v>3.7758433079999998</v>
      </c>
      <c r="L6738">
        <v>1</v>
      </c>
      <c r="M6738">
        <v>8</v>
      </c>
      <c r="N6738">
        <v>399</v>
      </c>
      <c r="O6738">
        <v>98</v>
      </c>
      <c r="P6738">
        <v>3</v>
      </c>
      <c r="Q6738" t="str">
        <f>VLOOKUP(M6738,lookups!$A$1:$B$7, 2, FALSE)</f>
        <v>rotary screw</v>
      </c>
      <c r="R6738" t="str">
        <f>VLOOKUP(N6738,lookups!$D$1:$E$6, 2, FALSE)</f>
        <v>hucuktlis r</v>
      </c>
      <c r="S6738" t="str">
        <f>VLOOKUP(C6738,lookups!$G$1:$H$3, 2, FALSE)</f>
        <v>smolt</v>
      </c>
    </row>
    <row r="6739" spans="1:19" x14ac:dyDescent="0.25">
      <c r="A6739" s="1">
        <v>35186</v>
      </c>
      <c r="B6739">
        <v>1</v>
      </c>
      <c r="C6739">
        <v>1</v>
      </c>
      <c r="D6739">
        <v>1</v>
      </c>
      <c r="E6739">
        <v>1996</v>
      </c>
      <c r="F6739">
        <v>30</v>
      </c>
      <c r="G6739">
        <v>1</v>
      </c>
      <c r="H6739">
        <v>76</v>
      </c>
      <c r="I6739">
        <v>3.54</v>
      </c>
      <c r="J6739">
        <v>3.8520130579999998</v>
      </c>
      <c r="L6739">
        <v>1</v>
      </c>
      <c r="M6739">
        <v>8</v>
      </c>
      <c r="N6739">
        <v>399</v>
      </c>
      <c r="O6739">
        <v>98</v>
      </c>
      <c r="P6739">
        <v>3</v>
      </c>
      <c r="Q6739" t="str">
        <f>VLOOKUP(M6739,lookups!$A$1:$B$7, 2, FALSE)</f>
        <v>rotary screw</v>
      </c>
      <c r="R6739" t="str">
        <f>VLOOKUP(N6739,lookups!$D$1:$E$6, 2, FALSE)</f>
        <v>hucuktlis r</v>
      </c>
      <c r="S6739" t="str">
        <f>VLOOKUP(C6739,lookups!$G$1:$H$3, 2, FALSE)</f>
        <v>smolt</v>
      </c>
    </row>
    <row r="6740" spans="1:19" x14ac:dyDescent="0.25">
      <c r="A6740" s="1">
        <v>35186</v>
      </c>
      <c r="B6740">
        <v>1</v>
      </c>
      <c r="C6740">
        <v>1</v>
      </c>
      <c r="D6740">
        <v>1</v>
      </c>
      <c r="E6740">
        <v>1996</v>
      </c>
      <c r="F6740">
        <v>31</v>
      </c>
      <c r="G6740">
        <v>1</v>
      </c>
      <c r="H6740">
        <v>75</v>
      </c>
      <c r="I6740">
        <v>3.53</v>
      </c>
      <c r="J6740">
        <v>3.8411316649999998</v>
      </c>
      <c r="L6740">
        <v>1</v>
      </c>
      <c r="M6740">
        <v>8</v>
      </c>
      <c r="N6740">
        <v>399</v>
      </c>
      <c r="O6740">
        <v>98</v>
      </c>
      <c r="P6740">
        <v>3</v>
      </c>
      <c r="Q6740" t="str">
        <f>VLOOKUP(M6740,lookups!$A$1:$B$7, 2, FALSE)</f>
        <v>rotary screw</v>
      </c>
      <c r="R6740" t="str">
        <f>VLOOKUP(N6740,lookups!$D$1:$E$6, 2, FALSE)</f>
        <v>hucuktlis r</v>
      </c>
      <c r="S6740" t="str">
        <f>VLOOKUP(C6740,lookups!$G$1:$H$3, 2, FALSE)</f>
        <v>smolt</v>
      </c>
    </row>
    <row r="6741" spans="1:19" x14ac:dyDescent="0.25">
      <c r="A6741" s="1">
        <v>35186</v>
      </c>
      <c r="B6741">
        <v>1</v>
      </c>
      <c r="C6741">
        <v>1</v>
      </c>
      <c r="D6741">
        <v>1</v>
      </c>
      <c r="E6741">
        <v>1996</v>
      </c>
      <c r="F6741">
        <v>32</v>
      </c>
      <c r="G6741">
        <v>1</v>
      </c>
      <c r="H6741">
        <v>70</v>
      </c>
      <c r="I6741">
        <v>2.68</v>
      </c>
      <c r="J6741">
        <v>2.916213275</v>
      </c>
      <c r="L6741">
        <v>1</v>
      </c>
      <c r="M6741">
        <v>8</v>
      </c>
      <c r="N6741">
        <v>399</v>
      </c>
      <c r="O6741">
        <v>98</v>
      </c>
      <c r="P6741">
        <v>3</v>
      </c>
      <c r="Q6741" t="str">
        <f>VLOOKUP(M6741,lookups!$A$1:$B$7, 2, FALSE)</f>
        <v>rotary screw</v>
      </c>
      <c r="R6741" t="str">
        <f>VLOOKUP(N6741,lookups!$D$1:$E$6, 2, FALSE)</f>
        <v>hucuktlis r</v>
      </c>
      <c r="S6741" t="str">
        <f>VLOOKUP(C6741,lookups!$G$1:$H$3, 2, FALSE)</f>
        <v>smolt</v>
      </c>
    </row>
    <row r="6742" spans="1:19" x14ac:dyDescent="0.25">
      <c r="A6742" s="1">
        <v>35186</v>
      </c>
      <c r="B6742">
        <v>1</v>
      </c>
      <c r="C6742">
        <v>1</v>
      </c>
      <c r="D6742">
        <v>1</v>
      </c>
      <c r="E6742">
        <v>1996</v>
      </c>
      <c r="F6742">
        <v>33</v>
      </c>
      <c r="G6742">
        <v>1</v>
      </c>
      <c r="H6742">
        <v>81</v>
      </c>
      <c r="I6742">
        <v>4.6399999999999997</v>
      </c>
      <c r="J6742">
        <v>5.048966268</v>
      </c>
      <c r="L6742">
        <v>1</v>
      </c>
      <c r="M6742">
        <v>8</v>
      </c>
      <c r="N6742">
        <v>399</v>
      </c>
      <c r="O6742">
        <v>98</v>
      </c>
      <c r="P6742">
        <v>3</v>
      </c>
      <c r="Q6742" t="str">
        <f>VLOOKUP(M6742,lookups!$A$1:$B$7, 2, FALSE)</f>
        <v>rotary screw</v>
      </c>
      <c r="R6742" t="str">
        <f>VLOOKUP(N6742,lookups!$D$1:$E$6, 2, FALSE)</f>
        <v>hucuktlis r</v>
      </c>
      <c r="S6742" t="str">
        <f>VLOOKUP(C6742,lookups!$G$1:$H$3, 2, FALSE)</f>
        <v>smolt</v>
      </c>
    </row>
    <row r="6743" spans="1:19" x14ac:dyDescent="0.25">
      <c r="A6743" s="1">
        <v>35186</v>
      </c>
      <c r="B6743">
        <v>1</v>
      </c>
      <c r="C6743">
        <v>1</v>
      </c>
      <c r="D6743">
        <v>1</v>
      </c>
      <c r="E6743">
        <v>1996</v>
      </c>
      <c r="F6743">
        <v>34</v>
      </c>
      <c r="G6743">
        <v>1</v>
      </c>
      <c r="H6743">
        <v>80</v>
      </c>
      <c r="I6743">
        <v>4.09</v>
      </c>
      <c r="J6743">
        <v>4.4504896629999999</v>
      </c>
      <c r="L6743">
        <v>1</v>
      </c>
      <c r="M6743">
        <v>8</v>
      </c>
      <c r="N6743">
        <v>399</v>
      </c>
      <c r="O6743">
        <v>98</v>
      </c>
      <c r="P6743">
        <v>3</v>
      </c>
      <c r="Q6743" t="str">
        <f>VLOOKUP(M6743,lookups!$A$1:$B$7, 2, FALSE)</f>
        <v>rotary screw</v>
      </c>
      <c r="R6743" t="str">
        <f>VLOOKUP(N6743,lookups!$D$1:$E$6, 2, FALSE)</f>
        <v>hucuktlis r</v>
      </c>
      <c r="S6743" t="str">
        <f>VLOOKUP(C6743,lookups!$G$1:$H$3, 2, FALSE)</f>
        <v>smolt</v>
      </c>
    </row>
    <row r="6744" spans="1:19" x14ac:dyDescent="0.25">
      <c r="A6744" s="1">
        <v>35186</v>
      </c>
      <c r="B6744">
        <v>1</v>
      </c>
      <c r="C6744">
        <v>1</v>
      </c>
      <c r="D6744">
        <v>1</v>
      </c>
      <c r="E6744">
        <v>1996</v>
      </c>
      <c r="F6744">
        <v>35</v>
      </c>
      <c r="G6744">
        <v>1</v>
      </c>
      <c r="H6744">
        <v>78</v>
      </c>
      <c r="I6744">
        <v>3.83</v>
      </c>
      <c r="J6744">
        <v>4.1675734489999998</v>
      </c>
      <c r="L6744">
        <v>1</v>
      </c>
      <c r="M6744">
        <v>8</v>
      </c>
      <c r="N6744">
        <v>399</v>
      </c>
      <c r="O6744">
        <v>98</v>
      </c>
      <c r="P6744">
        <v>3</v>
      </c>
      <c r="Q6744" t="str">
        <f>VLOOKUP(M6744,lookups!$A$1:$B$7, 2, FALSE)</f>
        <v>rotary screw</v>
      </c>
      <c r="R6744" t="str">
        <f>VLOOKUP(N6744,lookups!$D$1:$E$6, 2, FALSE)</f>
        <v>hucuktlis r</v>
      </c>
      <c r="S6744" t="str">
        <f>VLOOKUP(C6744,lookups!$G$1:$H$3, 2, FALSE)</f>
        <v>smolt</v>
      </c>
    </row>
    <row r="6745" spans="1:19" x14ac:dyDescent="0.25">
      <c r="A6745" s="1">
        <v>35186</v>
      </c>
      <c r="B6745">
        <v>1</v>
      </c>
      <c r="C6745">
        <v>1</v>
      </c>
      <c r="D6745">
        <v>1</v>
      </c>
      <c r="E6745">
        <v>1996</v>
      </c>
      <c r="F6745">
        <v>36</v>
      </c>
      <c r="G6745">
        <v>1</v>
      </c>
      <c r="H6745">
        <v>79</v>
      </c>
      <c r="I6745">
        <v>4.12</v>
      </c>
      <c r="J6745">
        <v>4.4831338409999999</v>
      </c>
      <c r="L6745">
        <v>1</v>
      </c>
      <c r="M6745">
        <v>8</v>
      </c>
      <c r="N6745">
        <v>399</v>
      </c>
      <c r="O6745">
        <v>98</v>
      </c>
      <c r="P6745">
        <v>3</v>
      </c>
      <c r="Q6745" t="str">
        <f>VLOOKUP(M6745,lookups!$A$1:$B$7, 2, FALSE)</f>
        <v>rotary screw</v>
      </c>
      <c r="R6745" t="str">
        <f>VLOOKUP(N6745,lookups!$D$1:$E$6, 2, FALSE)</f>
        <v>hucuktlis r</v>
      </c>
      <c r="S6745" t="str">
        <f>VLOOKUP(C6745,lookups!$G$1:$H$3, 2, FALSE)</f>
        <v>smolt</v>
      </c>
    </row>
    <row r="6746" spans="1:19" x14ac:dyDescent="0.25">
      <c r="A6746" s="1">
        <v>35186</v>
      </c>
      <c r="B6746">
        <v>1</v>
      </c>
      <c r="C6746">
        <v>1</v>
      </c>
      <c r="D6746">
        <v>1</v>
      </c>
      <c r="E6746">
        <v>1996</v>
      </c>
      <c r="F6746">
        <v>37</v>
      </c>
      <c r="G6746">
        <v>1</v>
      </c>
      <c r="H6746">
        <v>79</v>
      </c>
      <c r="I6746">
        <v>3.99</v>
      </c>
      <c r="J6746">
        <v>4.3416757339999998</v>
      </c>
      <c r="L6746">
        <v>1</v>
      </c>
      <c r="M6746">
        <v>8</v>
      </c>
      <c r="N6746">
        <v>399</v>
      </c>
      <c r="O6746">
        <v>98</v>
      </c>
      <c r="P6746">
        <v>3</v>
      </c>
      <c r="Q6746" t="str">
        <f>VLOOKUP(M6746,lookups!$A$1:$B$7, 2, FALSE)</f>
        <v>rotary screw</v>
      </c>
      <c r="R6746" t="str">
        <f>VLOOKUP(N6746,lookups!$D$1:$E$6, 2, FALSE)</f>
        <v>hucuktlis r</v>
      </c>
      <c r="S6746" t="str">
        <f>VLOOKUP(C6746,lookups!$G$1:$H$3, 2, FALSE)</f>
        <v>smolt</v>
      </c>
    </row>
    <row r="6747" spans="1:19" x14ac:dyDescent="0.25">
      <c r="A6747" s="1">
        <v>35186</v>
      </c>
      <c r="B6747">
        <v>1</v>
      </c>
      <c r="C6747">
        <v>1</v>
      </c>
      <c r="D6747">
        <v>1</v>
      </c>
      <c r="E6747">
        <v>1996</v>
      </c>
      <c r="F6747">
        <v>38</v>
      </c>
      <c r="G6747">
        <v>1</v>
      </c>
      <c r="H6747">
        <v>71</v>
      </c>
      <c r="I6747">
        <v>2.82</v>
      </c>
      <c r="J6747">
        <v>3.0685527750000001</v>
      </c>
      <c r="L6747">
        <v>1</v>
      </c>
      <c r="M6747">
        <v>8</v>
      </c>
      <c r="N6747">
        <v>399</v>
      </c>
      <c r="O6747">
        <v>98</v>
      </c>
      <c r="P6747">
        <v>3</v>
      </c>
      <c r="Q6747" t="str">
        <f>VLOOKUP(M6747,lookups!$A$1:$B$7, 2, FALSE)</f>
        <v>rotary screw</v>
      </c>
      <c r="R6747" t="str">
        <f>VLOOKUP(N6747,lookups!$D$1:$E$6, 2, FALSE)</f>
        <v>hucuktlis r</v>
      </c>
      <c r="S6747" t="str">
        <f>VLOOKUP(C6747,lookups!$G$1:$H$3, 2, FALSE)</f>
        <v>smolt</v>
      </c>
    </row>
    <row r="6748" spans="1:19" x14ac:dyDescent="0.25">
      <c r="A6748" s="1">
        <v>35186</v>
      </c>
      <c r="B6748">
        <v>1</v>
      </c>
      <c r="C6748">
        <v>1</v>
      </c>
      <c r="D6748">
        <v>1</v>
      </c>
      <c r="E6748">
        <v>1996</v>
      </c>
      <c r="F6748">
        <v>39</v>
      </c>
      <c r="G6748">
        <v>1</v>
      </c>
      <c r="H6748">
        <v>61</v>
      </c>
      <c r="I6748">
        <v>1.6</v>
      </c>
      <c r="J6748">
        <v>1.7410228510000001</v>
      </c>
      <c r="L6748">
        <v>1</v>
      </c>
      <c r="M6748">
        <v>8</v>
      </c>
      <c r="N6748">
        <v>399</v>
      </c>
      <c r="O6748">
        <v>98</v>
      </c>
      <c r="P6748">
        <v>3</v>
      </c>
      <c r="Q6748" t="str">
        <f>VLOOKUP(M6748,lookups!$A$1:$B$7, 2, FALSE)</f>
        <v>rotary screw</v>
      </c>
      <c r="R6748" t="str">
        <f>VLOOKUP(N6748,lookups!$D$1:$E$6, 2, FALSE)</f>
        <v>hucuktlis r</v>
      </c>
      <c r="S6748" t="str">
        <f>VLOOKUP(C6748,lookups!$G$1:$H$3, 2, FALSE)</f>
        <v>smolt</v>
      </c>
    </row>
    <row r="6749" spans="1:19" x14ac:dyDescent="0.25">
      <c r="A6749" s="1">
        <v>35187</v>
      </c>
      <c r="B6749">
        <v>1</v>
      </c>
      <c r="C6749">
        <v>1</v>
      </c>
      <c r="D6749">
        <v>1</v>
      </c>
      <c r="E6749">
        <v>1996</v>
      </c>
      <c r="F6749">
        <v>1</v>
      </c>
      <c r="G6749">
        <v>1</v>
      </c>
      <c r="H6749">
        <v>70</v>
      </c>
      <c r="I6749">
        <v>2.93</v>
      </c>
      <c r="J6749">
        <v>3.1882480960000001</v>
      </c>
      <c r="L6749">
        <v>1</v>
      </c>
      <c r="M6749">
        <v>8</v>
      </c>
      <c r="N6749">
        <v>399</v>
      </c>
      <c r="O6749">
        <v>98</v>
      </c>
      <c r="P6749">
        <v>3</v>
      </c>
      <c r="Q6749" t="str">
        <f>VLOOKUP(M6749,lookups!$A$1:$B$7, 2, FALSE)</f>
        <v>rotary screw</v>
      </c>
      <c r="R6749" t="str">
        <f>VLOOKUP(N6749,lookups!$D$1:$E$6, 2, FALSE)</f>
        <v>hucuktlis r</v>
      </c>
      <c r="S6749" t="str">
        <f>VLOOKUP(C6749,lookups!$G$1:$H$3, 2, FALSE)</f>
        <v>smolt</v>
      </c>
    </row>
    <row r="6750" spans="1:19" x14ac:dyDescent="0.25">
      <c r="A6750" s="1">
        <v>35187</v>
      </c>
      <c r="B6750">
        <v>1</v>
      </c>
      <c r="C6750">
        <v>1</v>
      </c>
      <c r="D6750">
        <v>1</v>
      </c>
      <c r="E6750">
        <v>1996</v>
      </c>
      <c r="F6750">
        <v>2</v>
      </c>
      <c r="G6750">
        <v>1</v>
      </c>
      <c r="H6750">
        <v>75</v>
      </c>
      <c r="I6750">
        <v>3.52</v>
      </c>
      <c r="J6750">
        <v>3.8302502719999998</v>
      </c>
      <c r="L6750">
        <v>1</v>
      </c>
      <c r="M6750">
        <v>8</v>
      </c>
      <c r="N6750">
        <v>399</v>
      </c>
      <c r="O6750">
        <v>98</v>
      </c>
      <c r="P6750">
        <v>3</v>
      </c>
      <c r="Q6750" t="str">
        <f>VLOOKUP(M6750,lookups!$A$1:$B$7, 2, FALSE)</f>
        <v>rotary screw</v>
      </c>
      <c r="R6750" t="str">
        <f>VLOOKUP(N6750,lookups!$D$1:$E$6, 2, FALSE)</f>
        <v>hucuktlis r</v>
      </c>
      <c r="S6750" t="str">
        <f>VLOOKUP(C6750,lookups!$G$1:$H$3, 2, FALSE)</f>
        <v>smolt</v>
      </c>
    </row>
    <row r="6751" spans="1:19" x14ac:dyDescent="0.25">
      <c r="A6751" s="1">
        <v>35187</v>
      </c>
      <c r="B6751">
        <v>1</v>
      </c>
      <c r="C6751">
        <v>1</v>
      </c>
      <c r="D6751">
        <v>1</v>
      </c>
      <c r="E6751">
        <v>1996</v>
      </c>
      <c r="F6751">
        <v>3</v>
      </c>
      <c r="G6751">
        <v>1</v>
      </c>
      <c r="H6751">
        <v>74</v>
      </c>
      <c r="I6751">
        <v>3.6</v>
      </c>
      <c r="J6751">
        <v>3.9173014149999998</v>
      </c>
      <c r="L6751">
        <v>1</v>
      </c>
      <c r="M6751">
        <v>8</v>
      </c>
      <c r="N6751">
        <v>399</v>
      </c>
      <c r="O6751">
        <v>98</v>
      </c>
      <c r="P6751">
        <v>3</v>
      </c>
      <c r="Q6751" t="str">
        <f>VLOOKUP(M6751,lookups!$A$1:$B$7, 2, FALSE)</f>
        <v>rotary screw</v>
      </c>
      <c r="R6751" t="str">
        <f>VLOOKUP(N6751,lookups!$D$1:$E$6, 2, FALSE)</f>
        <v>hucuktlis r</v>
      </c>
      <c r="S6751" t="str">
        <f>VLOOKUP(C6751,lookups!$G$1:$H$3, 2, FALSE)</f>
        <v>smolt</v>
      </c>
    </row>
    <row r="6752" spans="1:19" x14ac:dyDescent="0.25">
      <c r="A6752" s="1">
        <v>35187</v>
      </c>
      <c r="B6752">
        <v>1</v>
      </c>
      <c r="C6752">
        <v>1</v>
      </c>
      <c r="D6752">
        <v>1</v>
      </c>
      <c r="E6752">
        <v>1996</v>
      </c>
      <c r="F6752">
        <v>4</v>
      </c>
      <c r="G6752">
        <v>1</v>
      </c>
      <c r="H6752">
        <v>71</v>
      </c>
      <c r="I6752">
        <v>2.89</v>
      </c>
      <c r="J6752">
        <v>3.1447225240000001</v>
      </c>
      <c r="L6752">
        <v>1</v>
      </c>
      <c r="M6752">
        <v>8</v>
      </c>
      <c r="N6752">
        <v>399</v>
      </c>
      <c r="O6752">
        <v>98</v>
      </c>
      <c r="P6752">
        <v>3</v>
      </c>
      <c r="Q6752" t="str">
        <f>VLOOKUP(M6752,lookups!$A$1:$B$7, 2, FALSE)</f>
        <v>rotary screw</v>
      </c>
      <c r="R6752" t="str">
        <f>VLOOKUP(N6752,lookups!$D$1:$E$6, 2, FALSE)</f>
        <v>hucuktlis r</v>
      </c>
      <c r="S6752" t="str">
        <f>VLOOKUP(C6752,lookups!$G$1:$H$3, 2, FALSE)</f>
        <v>smolt</v>
      </c>
    </row>
    <row r="6753" spans="1:19" x14ac:dyDescent="0.25">
      <c r="A6753" s="1">
        <v>35187</v>
      </c>
      <c r="B6753">
        <v>1</v>
      </c>
      <c r="C6753">
        <v>1</v>
      </c>
      <c r="D6753">
        <v>1</v>
      </c>
      <c r="E6753">
        <v>1996</v>
      </c>
      <c r="F6753">
        <v>5</v>
      </c>
      <c r="G6753">
        <v>1</v>
      </c>
      <c r="H6753">
        <v>72</v>
      </c>
      <c r="I6753">
        <v>3.3</v>
      </c>
      <c r="J6753">
        <v>3.5908596300000002</v>
      </c>
      <c r="L6753">
        <v>1</v>
      </c>
      <c r="M6753">
        <v>8</v>
      </c>
      <c r="N6753">
        <v>399</v>
      </c>
      <c r="O6753">
        <v>98</v>
      </c>
      <c r="P6753">
        <v>3</v>
      </c>
      <c r="Q6753" t="str">
        <f>VLOOKUP(M6753,lookups!$A$1:$B$7, 2, FALSE)</f>
        <v>rotary screw</v>
      </c>
      <c r="R6753" t="str">
        <f>VLOOKUP(N6753,lookups!$D$1:$E$6, 2, FALSE)</f>
        <v>hucuktlis r</v>
      </c>
      <c r="S6753" t="str">
        <f>VLOOKUP(C6753,lookups!$G$1:$H$3, 2, FALSE)</f>
        <v>smolt</v>
      </c>
    </row>
    <row r="6754" spans="1:19" x14ac:dyDescent="0.25">
      <c r="A6754" s="1">
        <v>35187</v>
      </c>
      <c r="B6754">
        <v>1</v>
      </c>
      <c r="C6754">
        <v>1</v>
      </c>
      <c r="D6754">
        <v>1</v>
      </c>
      <c r="E6754">
        <v>1996</v>
      </c>
      <c r="F6754">
        <v>6</v>
      </c>
      <c r="G6754">
        <v>1</v>
      </c>
      <c r="H6754">
        <v>78</v>
      </c>
      <c r="I6754">
        <v>4.24</v>
      </c>
      <c r="J6754">
        <v>4.6137105549999999</v>
      </c>
      <c r="L6754">
        <v>1</v>
      </c>
      <c r="M6754">
        <v>8</v>
      </c>
      <c r="N6754">
        <v>399</v>
      </c>
      <c r="O6754">
        <v>98</v>
      </c>
      <c r="P6754">
        <v>3</v>
      </c>
      <c r="Q6754" t="str">
        <f>VLOOKUP(M6754,lookups!$A$1:$B$7, 2, FALSE)</f>
        <v>rotary screw</v>
      </c>
      <c r="R6754" t="str">
        <f>VLOOKUP(N6754,lookups!$D$1:$E$6, 2, FALSE)</f>
        <v>hucuktlis r</v>
      </c>
      <c r="S6754" t="str">
        <f>VLOOKUP(C6754,lookups!$G$1:$H$3, 2, FALSE)</f>
        <v>smolt</v>
      </c>
    </row>
    <row r="6755" spans="1:19" x14ac:dyDescent="0.25">
      <c r="A6755" s="1">
        <v>35187</v>
      </c>
      <c r="B6755">
        <v>1</v>
      </c>
      <c r="C6755">
        <v>1</v>
      </c>
      <c r="D6755">
        <v>1</v>
      </c>
      <c r="E6755">
        <v>1996</v>
      </c>
      <c r="F6755">
        <v>7</v>
      </c>
      <c r="G6755">
        <v>1</v>
      </c>
      <c r="H6755">
        <v>72</v>
      </c>
      <c r="I6755">
        <v>3.1</v>
      </c>
      <c r="J6755">
        <v>3.3732317740000002</v>
      </c>
      <c r="L6755">
        <v>1</v>
      </c>
      <c r="M6755">
        <v>8</v>
      </c>
      <c r="N6755">
        <v>399</v>
      </c>
      <c r="O6755">
        <v>98</v>
      </c>
      <c r="P6755">
        <v>3</v>
      </c>
      <c r="Q6755" t="str">
        <f>VLOOKUP(M6755,lookups!$A$1:$B$7, 2, FALSE)</f>
        <v>rotary screw</v>
      </c>
      <c r="R6755" t="str">
        <f>VLOOKUP(N6755,lookups!$D$1:$E$6, 2, FALSE)</f>
        <v>hucuktlis r</v>
      </c>
      <c r="S6755" t="str">
        <f>VLOOKUP(C6755,lookups!$G$1:$H$3, 2, FALSE)</f>
        <v>smolt</v>
      </c>
    </row>
    <row r="6756" spans="1:19" x14ac:dyDescent="0.25">
      <c r="A6756" s="1">
        <v>35187</v>
      </c>
      <c r="B6756">
        <v>1</v>
      </c>
      <c r="C6756">
        <v>1</v>
      </c>
      <c r="D6756">
        <v>1</v>
      </c>
      <c r="E6756">
        <v>1996</v>
      </c>
      <c r="F6756">
        <v>8</v>
      </c>
      <c r="G6756">
        <v>1</v>
      </c>
      <c r="H6756">
        <v>81</v>
      </c>
      <c r="I6756">
        <v>4.24</v>
      </c>
      <c r="J6756">
        <v>4.6137105549999999</v>
      </c>
      <c r="L6756">
        <v>1</v>
      </c>
      <c r="M6756">
        <v>8</v>
      </c>
      <c r="N6756">
        <v>399</v>
      </c>
      <c r="O6756">
        <v>98</v>
      </c>
      <c r="P6756">
        <v>3</v>
      </c>
      <c r="Q6756" t="str">
        <f>VLOOKUP(M6756,lookups!$A$1:$B$7, 2, FALSE)</f>
        <v>rotary screw</v>
      </c>
      <c r="R6756" t="str">
        <f>VLOOKUP(N6756,lookups!$D$1:$E$6, 2, FALSE)</f>
        <v>hucuktlis r</v>
      </c>
      <c r="S6756" t="str">
        <f>VLOOKUP(C6756,lookups!$G$1:$H$3, 2, FALSE)</f>
        <v>smolt</v>
      </c>
    </row>
    <row r="6757" spans="1:19" x14ac:dyDescent="0.25">
      <c r="A6757" s="1">
        <v>35187</v>
      </c>
      <c r="B6757">
        <v>1</v>
      </c>
      <c r="C6757">
        <v>1</v>
      </c>
      <c r="D6757">
        <v>1</v>
      </c>
      <c r="E6757">
        <v>1996</v>
      </c>
      <c r="F6757">
        <v>9</v>
      </c>
      <c r="G6757">
        <v>1</v>
      </c>
      <c r="H6757">
        <v>78</v>
      </c>
      <c r="I6757">
        <v>3.83</v>
      </c>
      <c r="J6757">
        <v>4.1675734489999998</v>
      </c>
      <c r="L6757">
        <v>1</v>
      </c>
      <c r="M6757">
        <v>8</v>
      </c>
      <c r="N6757">
        <v>399</v>
      </c>
      <c r="O6757">
        <v>98</v>
      </c>
      <c r="P6757">
        <v>3</v>
      </c>
      <c r="Q6757" t="str">
        <f>VLOOKUP(M6757,lookups!$A$1:$B$7, 2, FALSE)</f>
        <v>rotary screw</v>
      </c>
      <c r="R6757" t="str">
        <f>VLOOKUP(N6757,lookups!$D$1:$E$6, 2, FALSE)</f>
        <v>hucuktlis r</v>
      </c>
      <c r="S6757" t="str">
        <f>VLOOKUP(C6757,lookups!$G$1:$H$3, 2, FALSE)</f>
        <v>smolt</v>
      </c>
    </row>
    <row r="6758" spans="1:19" x14ac:dyDescent="0.25">
      <c r="A6758" s="1">
        <v>35187</v>
      </c>
      <c r="B6758">
        <v>1</v>
      </c>
      <c r="C6758">
        <v>1</v>
      </c>
      <c r="D6758">
        <v>1</v>
      </c>
      <c r="E6758">
        <v>1996</v>
      </c>
      <c r="F6758">
        <v>10</v>
      </c>
      <c r="G6758">
        <v>1</v>
      </c>
      <c r="H6758">
        <v>74</v>
      </c>
      <c r="I6758">
        <v>3.67</v>
      </c>
      <c r="J6758">
        <v>3.9934711639999998</v>
      </c>
      <c r="L6758">
        <v>1</v>
      </c>
      <c r="M6758">
        <v>8</v>
      </c>
      <c r="N6758">
        <v>399</v>
      </c>
      <c r="O6758">
        <v>98</v>
      </c>
      <c r="P6758">
        <v>3</v>
      </c>
      <c r="Q6758" t="str">
        <f>VLOOKUP(M6758,lookups!$A$1:$B$7, 2, FALSE)</f>
        <v>rotary screw</v>
      </c>
      <c r="R6758" t="str">
        <f>VLOOKUP(N6758,lookups!$D$1:$E$6, 2, FALSE)</f>
        <v>hucuktlis r</v>
      </c>
      <c r="S6758" t="str">
        <f>VLOOKUP(C6758,lookups!$G$1:$H$3, 2, FALSE)</f>
        <v>smolt</v>
      </c>
    </row>
    <row r="6759" spans="1:19" x14ac:dyDescent="0.25">
      <c r="A6759" s="1">
        <v>35187</v>
      </c>
      <c r="B6759">
        <v>1</v>
      </c>
      <c r="C6759">
        <v>1</v>
      </c>
      <c r="D6759">
        <v>1</v>
      </c>
      <c r="E6759">
        <v>1996</v>
      </c>
      <c r="F6759">
        <v>11</v>
      </c>
      <c r="G6759">
        <v>1</v>
      </c>
      <c r="H6759">
        <v>78</v>
      </c>
      <c r="I6759">
        <v>3.66</v>
      </c>
      <c r="J6759">
        <v>3.9825897709999998</v>
      </c>
      <c r="L6759">
        <v>1</v>
      </c>
      <c r="M6759">
        <v>8</v>
      </c>
      <c r="N6759">
        <v>399</v>
      </c>
      <c r="O6759">
        <v>98</v>
      </c>
      <c r="P6759">
        <v>3</v>
      </c>
      <c r="Q6759" t="str">
        <f>VLOOKUP(M6759,lookups!$A$1:$B$7, 2, FALSE)</f>
        <v>rotary screw</v>
      </c>
      <c r="R6759" t="str">
        <f>VLOOKUP(N6759,lookups!$D$1:$E$6, 2, FALSE)</f>
        <v>hucuktlis r</v>
      </c>
      <c r="S6759" t="str">
        <f>VLOOKUP(C6759,lookups!$G$1:$H$3, 2, FALSE)</f>
        <v>smolt</v>
      </c>
    </row>
    <row r="6760" spans="1:19" x14ac:dyDescent="0.25">
      <c r="A6760" s="1">
        <v>35187</v>
      </c>
      <c r="B6760">
        <v>1</v>
      </c>
      <c r="C6760">
        <v>1</v>
      </c>
      <c r="D6760">
        <v>1</v>
      </c>
      <c r="E6760">
        <v>1996</v>
      </c>
      <c r="F6760">
        <v>12</v>
      </c>
      <c r="G6760">
        <v>1</v>
      </c>
      <c r="H6760">
        <v>75</v>
      </c>
      <c r="I6760">
        <v>3.27</v>
      </c>
      <c r="J6760">
        <v>3.5582154519999998</v>
      </c>
      <c r="L6760">
        <v>1</v>
      </c>
      <c r="M6760">
        <v>8</v>
      </c>
      <c r="N6760">
        <v>399</v>
      </c>
      <c r="O6760">
        <v>98</v>
      </c>
      <c r="P6760">
        <v>3</v>
      </c>
      <c r="Q6760" t="str">
        <f>VLOOKUP(M6760,lookups!$A$1:$B$7, 2, FALSE)</f>
        <v>rotary screw</v>
      </c>
      <c r="R6760" t="str">
        <f>VLOOKUP(N6760,lookups!$D$1:$E$6, 2, FALSE)</f>
        <v>hucuktlis r</v>
      </c>
      <c r="S6760" t="str">
        <f>VLOOKUP(C6760,lookups!$G$1:$H$3, 2, FALSE)</f>
        <v>smolt</v>
      </c>
    </row>
    <row r="6761" spans="1:19" x14ac:dyDescent="0.25">
      <c r="A6761" s="1">
        <v>35187</v>
      </c>
      <c r="B6761">
        <v>1</v>
      </c>
      <c r="C6761">
        <v>1</v>
      </c>
      <c r="D6761">
        <v>1</v>
      </c>
      <c r="E6761">
        <v>1996</v>
      </c>
      <c r="F6761">
        <v>13</v>
      </c>
      <c r="G6761">
        <v>1</v>
      </c>
      <c r="H6761">
        <v>75</v>
      </c>
      <c r="I6761">
        <v>3.28</v>
      </c>
      <c r="J6761">
        <v>3.5690968440000002</v>
      </c>
      <c r="L6761">
        <v>1</v>
      </c>
      <c r="M6761">
        <v>8</v>
      </c>
      <c r="N6761">
        <v>399</v>
      </c>
      <c r="O6761">
        <v>98</v>
      </c>
      <c r="P6761">
        <v>3</v>
      </c>
      <c r="Q6761" t="str">
        <f>VLOOKUP(M6761,lookups!$A$1:$B$7, 2, FALSE)</f>
        <v>rotary screw</v>
      </c>
      <c r="R6761" t="str">
        <f>VLOOKUP(N6761,lookups!$D$1:$E$6, 2, FALSE)</f>
        <v>hucuktlis r</v>
      </c>
      <c r="S6761" t="str">
        <f>VLOOKUP(C6761,lookups!$G$1:$H$3, 2, FALSE)</f>
        <v>smolt</v>
      </c>
    </row>
    <row r="6762" spans="1:19" x14ac:dyDescent="0.25">
      <c r="A6762" s="1">
        <v>35187</v>
      </c>
      <c r="B6762">
        <v>1</v>
      </c>
      <c r="C6762">
        <v>1</v>
      </c>
      <c r="D6762">
        <v>1</v>
      </c>
      <c r="E6762">
        <v>1996</v>
      </c>
      <c r="F6762">
        <v>14</v>
      </c>
      <c r="G6762">
        <v>1</v>
      </c>
      <c r="H6762">
        <v>63</v>
      </c>
      <c r="I6762">
        <v>2.0499999999999998</v>
      </c>
      <c r="J6762">
        <v>2.230685528</v>
      </c>
      <c r="L6762">
        <v>1</v>
      </c>
      <c r="M6762">
        <v>8</v>
      </c>
      <c r="N6762">
        <v>399</v>
      </c>
      <c r="O6762">
        <v>98</v>
      </c>
      <c r="P6762">
        <v>3</v>
      </c>
      <c r="Q6762" t="str">
        <f>VLOOKUP(M6762,lookups!$A$1:$B$7, 2, FALSE)</f>
        <v>rotary screw</v>
      </c>
      <c r="R6762" t="str">
        <f>VLOOKUP(N6762,lookups!$D$1:$E$6, 2, FALSE)</f>
        <v>hucuktlis r</v>
      </c>
      <c r="S6762" t="str">
        <f>VLOOKUP(C6762,lookups!$G$1:$H$3, 2, FALSE)</f>
        <v>smolt</v>
      </c>
    </row>
    <row r="6763" spans="1:19" x14ac:dyDescent="0.25">
      <c r="A6763" s="1">
        <v>35187</v>
      </c>
      <c r="B6763">
        <v>1</v>
      </c>
      <c r="C6763">
        <v>1</v>
      </c>
      <c r="D6763">
        <v>1</v>
      </c>
      <c r="E6763">
        <v>1996</v>
      </c>
      <c r="F6763">
        <v>15</v>
      </c>
      <c r="G6763">
        <v>1</v>
      </c>
      <c r="H6763">
        <v>67</v>
      </c>
      <c r="I6763">
        <v>2.54</v>
      </c>
      <c r="J6763">
        <v>2.7638737760000001</v>
      </c>
      <c r="L6763">
        <v>1</v>
      </c>
      <c r="M6763">
        <v>8</v>
      </c>
      <c r="N6763">
        <v>399</v>
      </c>
      <c r="O6763">
        <v>98</v>
      </c>
      <c r="P6763">
        <v>3</v>
      </c>
      <c r="Q6763" t="str">
        <f>VLOOKUP(M6763,lookups!$A$1:$B$7, 2, FALSE)</f>
        <v>rotary screw</v>
      </c>
      <c r="R6763" t="str">
        <f>VLOOKUP(N6763,lookups!$D$1:$E$6, 2, FALSE)</f>
        <v>hucuktlis r</v>
      </c>
      <c r="S6763" t="str">
        <f>VLOOKUP(C6763,lookups!$G$1:$H$3, 2, FALSE)</f>
        <v>smolt</v>
      </c>
    </row>
    <row r="6764" spans="1:19" x14ac:dyDescent="0.25">
      <c r="A6764" s="1">
        <v>35187</v>
      </c>
      <c r="B6764">
        <v>1</v>
      </c>
      <c r="C6764">
        <v>1</v>
      </c>
      <c r="D6764">
        <v>1</v>
      </c>
      <c r="E6764">
        <v>1996</v>
      </c>
      <c r="F6764">
        <v>16</v>
      </c>
      <c r="G6764">
        <v>1</v>
      </c>
      <c r="H6764">
        <v>60</v>
      </c>
      <c r="I6764">
        <v>1.7</v>
      </c>
      <c r="J6764">
        <v>1.8498367790000001</v>
      </c>
      <c r="L6764">
        <v>1</v>
      </c>
      <c r="M6764">
        <v>8</v>
      </c>
      <c r="N6764">
        <v>399</v>
      </c>
      <c r="O6764">
        <v>98</v>
      </c>
      <c r="P6764">
        <v>3</v>
      </c>
      <c r="Q6764" t="str">
        <f>VLOOKUP(M6764,lookups!$A$1:$B$7, 2, FALSE)</f>
        <v>rotary screw</v>
      </c>
      <c r="R6764" t="str">
        <f>VLOOKUP(N6764,lookups!$D$1:$E$6, 2, FALSE)</f>
        <v>hucuktlis r</v>
      </c>
      <c r="S6764" t="str">
        <f>VLOOKUP(C6764,lookups!$G$1:$H$3, 2, FALSE)</f>
        <v>smolt</v>
      </c>
    </row>
    <row r="6765" spans="1:19" x14ac:dyDescent="0.25">
      <c r="A6765" s="1">
        <v>35187</v>
      </c>
      <c r="B6765">
        <v>1</v>
      </c>
      <c r="C6765">
        <v>1</v>
      </c>
      <c r="D6765">
        <v>1</v>
      </c>
      <c r="E6765">
        <v>1996</v>
      </c>
      <c r="F6765">
        <v>17</v>
      </c>
      <c r="G6765">
        <v>1</v>
      </c>
      <c r="H6765">
        <v>64</v>
      </c>
      <c r="I6765">
        <v>2.2200000000000002</v>
      </c>
      <c r="J6765">
        <v>2.415669206</v>
      </c>
      <c r="L6765">
        <v>1</v>
      </c>
      <c r="M6765">
        <v>8</v>
      </c>
      <c r="N6765">
        <v>399</v>
      </c>
      <c r="O6765">
        <v>98</v>
      </c>
      <c r="P6765">
        <v>3</v>
      </c>
      <c r="Q6765" t="str">
        <f>VLOOKUP(M6765,lookups!$A$1:$B$7, 2, FALSE)</f>
        <v>rotary screw</v>
      </c>
      <c r="R6765" t="str">
        <f>VLOOKUP(N6765,lookups!$D$1:$E$6, 2, FALSE)</f>
        <v>hucuktlis r</v>
      </c>
      <c r="S6765" t="str">
        <f>VLOOKUP(C6765,lookups!$G$1:$H$3, 2, FALSE)</f>
        <v>smolt</v>
      </c>
    </row>
    <row r="6766" spans="1:19" x14ac:dyDescent="0.25">
      <c r="A6766" s="1">
        <v>35187</v>
      </c>
      <c r="B6766">
        <v>1</v>
      </c>
      <c r="C6766">
        <v>1</v>
      </c>
      <c r="D6766">
        <v>1</v>
      </c>
      <c r="E6766">
        <v>1996</v>
      </c>
      <c r="F6766">
        <v>18</v>
      </c>
      <c r="G6766">
        <v>1</v>
      </c>
      <c r="H6766">
        <v>57</v>
      </c>
      <c r="I6766">
        <v>1.64</v>
      </c>
      <c r="J6766">
        <v>1.7845484220000001</v>
      </c>
      <c r="L6766">
        <v>1</v>
      </c>
      <c r="M6766">
        <v>8</v>
      </c>
      <c r="N6766">
        <v>399</v>
      </c>
      <c r="O6766">
        <v>98</v>
      </c>
      <c r="P6766">
        <v>3</v>
      </c>
      <c r="Q6766" t="str">
        <f>VLOOKUP(M6766,lookups!$A$1:$B$7, 2, FALSE)</f>
        <v>rotary screw</v>
      </c>
      <c r="R6766" t="str">
        <f>VLOOKUP(N6766,lookups!$D$1:$E$6, 2, FALSE)</f>
        <v>hucuktlis r</v>
      </c>
      <c r="S6766" t="str">
        <f>VLOOKUP(C6766,lookups!$G$1:$H$3, 2, FALSE)</f>
        <v>smolt</v>
      </c>
    </row>
    <row r="6767" spans="1:19" x14ac:dyDescent="0.25">
      <c r="A6767" s="1">
        <v>35187</v>
      </c>
      <c r="B6767">
        <v>1</v>
      </c>
      <c r="C6767">
        <v>1</v>
      </c>
      <c r="D6767">
        <v>1</v>
      </c>
      <c r="E6767">
        <v>1996</v>
      </c>
      <c r="F6767">
        <v>19</v>
      </c>
      <c r="G6767">
        <v>1</v>
      </c>
      <c r="H6767">
        <v>75</v>
      </c>
      <c r="I6767">
        <v>3.41</v>
      </c>
      <c r="J6767">
        <v>3.7105549510000002</v>
      </c>
      <c r="L6767">
        <v>1</v>
      </c>
      <c r="M6767">
        <v>8</v>
      </c>
      <c r="N6767">
        <v>399</v>
      </c>
      <c r="O6767">
        <v>98</v>
      </c>
      <c r="P6767">
        <v>3</v>
      </c>
      <c r="Q6767" t="str">
        <f>VLOOKUP(M6767,lookups!$A$1:$B$7, 2, FALSE)</f>
        <v>rotary screw</v>
      </c>
      <c r="R6767" t="str">
        <f>VLOOKUP(N6767,lookups!$D$1:$E$6, 2, FALSE)</f>
        <v>hucuktlis r</v>
      </c>
      <c r="S6767" t="str">
        <f>VLOOKUP(C6767,lookups!$G$1:$H$3, 2, FALSE)</f>
        <v>smolt</v>
      </c>
    </row>
    <row r="6768" spans="1:19" x14ac:dyDescent="0.25">
      <c r="A6768" s="1">
        <v>35187</v>
      </c>
      <c r="B6768">
        <v>1</v>
      </c>
      <c r="C6768">
        <v>1</v>
      </c>
      <c r="D6768">
        <v>1</v>
      </c>
      <c r="E6768">
        <v>1996</v>
      </c>
      <c r="F6768">
        <v>20</v>
      </c>
      <c r="G6768">
        <v>1</v>
      </c>
      <c r="H6768">
        <v>70</v>
      </c>
      <c r="I6768">
        <v>3.03</v>
      </c>
      <c r="J6768">
        <v>3.2970620240000001</v>
      </c>
      <c r="L6768">
        <v>1</v>
      </c>
      <c r="M6768">
        <v>8</v>
      </c>
      <c r="N6768">
        <v>399</v>
      </c>
      <c r="O6768">
        <v>98</v>
      </c>
      <c r="P6768">
        <v>3</v>
      </c>
      <c r="Q6768" t="str">
        <f>VLOOKUP(M6768,lookups!$A$1:$B$7, 2, FALSE)</f>
        <v>rotary screw</v>
      </c>
      <c r="R6768" t="str">
        <f>VLOOKUP(N6768,lookups!$D$1:$E$6, 2, FALSE)</f>
        <v>hucuktlis r</v>
      </c>
      <c r="S6768" t="str">
        <f>VLOOKUP(C6768,lookups!$G$1:$H$3, 2, FALSE)</f>
        <v>smolt</v>
      </c>
    </row>
    <row r="6769" spans="1:19" x14ac:dyDescent="0.25">
      <c r="A6769" s="1">
        <v>35187</v>
      </c>
      <c r="B6769">
        <v>1</v>
      </c>
      <c r="C6769">
        <v>1</v>
      </c>
      <c r="D6769">
        <v>1</v>
      </c>
      <c r="E6769">
        <v>1996</v>
      </c>
      <c r="F6769">
        <v>21</v>
      </c>
      <c r="G6769">
        <v>1</v>
      </c>
      <c r="H6769">
        <v>76</v>
      </c>
      <c r="I6769">
        <v>3.31</v>
      </c>
      <c r="J6769">
        <v>3.6017410230000002</v>
      </c>
      <c r="L6769">
        <v>1</v>
      </c>
      <c r="M6769">
        <v>8</v>
      </c>
      <c r="N6769">
        <v>399</v>
      </c>
      <c r="O6769">
        <v>98</v>
      </c>
      <c r="P6769">
        <v>3</v>
      </c>
      <c r="Q6769" t="str">
        <f>VLOOKUP(M6769,lookups!$A$1:$B$7, 2, FALSE)</f>
        <v>rotary screw</v>
      </c>
      <c r="R6769" t="str">
        <f>VLOOKUP(N6769,lookups!$D$1:$E$6, 2, FALSE)</f>
        <v>hucuktlis r</v>
      </c>
      <c r="S6769" t="str">
        <f>VLOOKUP(C6769,lookups!$G$1:$H$3, 2, FALSE)</f>
        <v>smolt</v>
      </c>
    </row>
    <row r="6770" spans="1:19" x14ac:dyDescent="0.25">
      <c r="A6770" s="1">
        <v>35187</v>
      </c>
      <c r="B6770">
        <v>1</v>
      </c>
      <c r="C6770">
        <v>1</v>
      </c>
      <c r="D6770">
        <v>1</v>
      </c>
      <c r="E6770">
        <v>1996</v>
      </c>
      <c r="F6770">
        <v>22</v>
      </c>
      <c r="G6770">
        <v>1</v>
      </c>
      <c r="H6770">
        <v>67</v>
      </c>
      <c r="I6770">
        <v>2.5</v>
      </c>
      <c r="J6770">
        <v>2.7203482050000001</v>
      </c>
      <c r="L6770">
        <v>1</v>
      </c>
      <c r="M6770">
        <v>8</v>
      </c>
      <c r="N6770">
        <v>399</v>
      </c>
      <c r="O6770">
        <v>98</v>
      </c>
      <c r="P6770">
        <v>3</v>
      </c>
      <c r="Q6770" t="str">
        <f>VLOOKUP(M6770,lookups!$A$1:$B$7, 2, FALSE)</f>
        <v>rotary screw</v>
      </c>
      <c r="R6770" t="str">
        <f>VLOOKUP(N6770,lookups!$D$1:$E$6, 2, FALSE)</f>
        <v>hucuktlis r</v>
      </c>
      <c r="S6770" t="str">
        <f>VLOOKUP(C6770,lookups!$G$1:$H$3, 2, FALSE)</f>
        <v>smolt</v>
      </c>
    </row>
    <row r="6771" spans="1:19" x14ac:dyDescent="0.25">
      <c r="A6771" s="1">
        <v>35187</v>
      </c>
      <c r="B6771">
        <v>1</v>
      </c>
      <c r="C6771">
        <v>1</v>
      </c>
      <c r="D6771">
        <v>1</v>
      </c>
      <c r="E6771">
        <v>1996</v>
      </c>
      <c r="F6771">
        <v>23</v>
      </c>
      <c r="G6771">
        <v>1</v>
      </c>
      <c r="H6771">
        <v>77</v>
      </c>
      <c r="I6771">
        <v>3.51</v>
      </c>
      <c r="J6771">
        <v>3.8193688790000002</v>
      </c>
      <c r="L6771">
        <v>1</v>
      </c>
      <c r="M6771">
        <v>8</v>
      </c>
      <c r="N6771">
        <v>399</v>
      </c>
      <c r="O6771">
        <v>98</v>
      </c>
      <c r="P6771">
        <v>3</v>
      </c>
      <c r="Q6771" t="str">
        <f>VLOOKUP(M6771,lookups!$A$1:$B$7, 2, FALSE)</f>
        <v>rotary screw</v>
      </c>
      <c r="R6771" t="str">
        <f>VLOOKUP(N6771,lookups!$D$1:$E$6, 2, FALSE)</f>
        <v>hucuktlis r</v>
      </c>
      <c r="S6771" t="str">
        <f>VLOOKUP(C6771,lookups!$G$1:$H$3, 2, FALSE)</f>
        <v>smolt</v>
      </c>
    </row>
    <row r="6772" spans="1:19" x14ac:dyDescent="0.25">
      <c r="A6772" s="1">
        <v>35187</v>
      </c>
      <c r="B6772">
        <v>1</v>
      </c>
      <c r="C6772">
        <v>1</v>
      </c>
      <c r="D6772">
        <v>1</v>
      </c>
      <c r="E6772">
        <v>1996</v>
      </c>
      <c r="F6772">
        <v>24</v>
      </c>
      <c r="G6772">
        <v>1</v>
      </c>
      <c r="H6772">
        <v>71</v>
      </c>
      <c r="I6772">
        <v>2.89</v>
      </c>
      <c r="J6772">
        <v>3.1447225240000001</v>
      </c>
      <c r="L6772">
        <v>1</v>
      </c>
      <c r="M6772">
        <v>8</v>
      </c>
      <c r="N6772">
        <v>399</v>
      </c>
      <c r="O6772">
        <v>98</v>
      </c>
      <c r="P6772">
        <v>3</v>
      </c>
      <c r="Q6772" t="str">
        <f>VLOOKUP(M6772,lookups!$A$1:$B$7, 2, FALSE)</f>
        <v>rotary screw</v>
      </c>
      <c r="R6772" t="str">
        <f>VLOOKUP(N6772,lookups!$D$1:$E$6, 2, FALSE)</f>
        <v>hucuktlis r</v>
      </c>
      <c r="S6772" t="str">
        <f>VLOOKUP(C6772,lookups!$G$1:$H$3, 2, FALSE)</f>
        <v>smolt</v>
      </c>
    </row>
    <row r="6773" spans="1:19" x14ac:dyDescent="0.25">
      <c r="A6773" s="1">
        <v>35187</v>
      </c>
      <c r="B6773">
        <v>1</v>
      </c>
      <c r="C6773">
        <v>1</v>
      </c>
      <c r="D6773">
        <v>1</v>
      </c>
      <c r="E6773">
        <v>1996</v>
      </c>
      <c r="F6773">
        <v>25</v>
      </c>
      <c r="G6773">
        <v>1</v>
      </c>
      <c r="H6773">
        <v>67</v>
      </c>
      <c r="I6773">
        <v>2.34</v>
      </c>
      <c r="J6773">
        <v>2.546245919</v>
      </c>
      <c r="L6773">
        <v>1</v>
      </c>
      <c r="M6773">
        <v>8</v>
      </c>
      <c r="N6773">
        <v>399</v>
      </c>
      <c r="O6773">
        <v>98</v>
      </c>
      <c r="P6773">
        <v>3</v>
      </c>
      <c r="Q6773" t="str">
        <f>VLOOKUP(M6773,lookups!$A$1:$B$7, 2, FALSE)</f>
        <v>rotary screw</v>
      </c>
      <c r="R6773" t="str">
        <f>VLOOKUP(N6773,lookups!$D$1:$E$6, 2, FALSE)</f>
        <v>hucuktlis r</v>
      </c>
      <c r="S6773" t="str">
        <f>VLOOKUP(C6773,lookups!$G$1:$H$3, 2, FALSE)</f>
        <v>smolt</v>
      </c>
    </row>
    <row r="6774" spans="1:19" x14ac:dyDescent="0.25">
      <c r="A6774" s="1">
        <v>35187</v>
      </c>
      <c r="B6774">
        <v>1</v>
      </c>
      <c r="C6774">
        <v>1</v>
      </c>
      <c r="D6774">
        <v>1</v>
      </c>
      <c r="E6774">
        <v>1996</v>
      </c>
      <c r="F6774">
        <v>26</v>
      </c>
      <c r="G6774">
        <v>1</v>
      </c>
      <c r="H6774">
        <v>72</v>
      </c>
      <c r="I6774">
        <v>3.06</v>
      </c>
      <c r="J6774">
        <v>3.3297062020000001</v>
      </c>
      <c r="L6774">
        <v>1</v>
      </c>
      <c r="M6774">
        <v>8</v>
      </c>
      <c r="N6774">
        <v>399</v>
      </c>
      <c r="O6774">
        <v>98</v>
      </c>
      <c r="P6774">
        <v>3</v>
      </c>
      <c r="Q6774" t="str">
        <f>VLOOKUP(M6774,lookups!$A$1:$B$7, 2, FALSE)</f>
        <v>rotary screw</v>
      </c>
      <c r="R6774" t="str">
        <f>VLOOKUP(N6774,lookups!$D$1:$E$6, 2, FALSE)</f>
        <v>hucuktlis r</v>
      </c>
      <c r="S6774" t="str">
        <f>VLOOKUP(C6774,lookups!$G$1:$H$3, 2, FALSE)</f>
        <v>smolt</v>
      </c>
    </row>
    <row r="6775" spans="1:19" x14ac:dyDescent="0.25">
      <c r="A6775" s="1">
        <v>35187</v>
      </c>
      <c r="B6775">
        <v>1</v>
      </c>
      <c r="C6775">
        <v>1</v>
      </c>
      <c r="D6775">
        <v>1</v>
      </c>
      <c r="E6775">
        <v>1996</v>
      </c>
      <c r="F6775">
        <v>27</v>
      </c>
      <c r="G6775">
        <v>1</v>
      </c>
      <c r="H6775">
        <v>80</v>
      </c>
      <c r="I6775">
        <v>3.91</v>
      </c>
      <c r="J6775">
        <v>4.2546245919999999</v>
      </c>
      <c r="L6775">
        <v>1</v>
      </c>
      <c r="M6775">
        <v>8</v>
      </c>
      <c r="N6775">
        <v>399</v>
      </c>
      <c r="O6775">
        <v>98</v>
      </c>
      <c r="P6775">
        <v>3</v>
      </c>
      <c r="Q6775" t="str">
        <f>VLOOKUP(M6775,lookups!$A$1:$B$7, 2, FALSE)</f>
        <v>rotary screw</v>
      </c>
      <c r="R6775" t="str">
        <f>VLOOKUP(N6775,lookups!$D$1:$E$6, 2, FALSE)</f>
        <v>hucuktlis r</v>
      </c>
      <c r="S6775" t="str">
        <f>VLOOKUP(C6775,lookups!$G$1:$H$3, 2, FALSE)</f>
        <v>smolt</v>
      </c>
    </row>
    <row r="6776" spans="1:19" x14ac:dyDescent="0.25">
      <c r="A6776" s="1">
        <v>35187</v>
      </c>
      <c r="B6776">
        <v>1</v>
      </c>
      <c r="C6776">
        <v>1</v>
      </c>
      <c r="D6776">
        <v>1</v>
      </c>
      <c r="E6776">
        <v>1996</v>
      </c>
      <c r="F6776">
        <v>28</v>
      </c>
      <c r="G6776">
        <v>1</v>
      </c>
      <c r="H6776">
        <v>57</v>
      </c>
      <c r="I6776">
        <v>1.42</v>
      </c>
      <c r="J6776">
        <v>1.54515778</v>
      </c>
      <c r="L6776">
        <v>1</v>
      </c>
      <c r="M6776">
        <v>8</v>
      </c>
      <c r="N6776">
        <v>399</v>
      </c>
      <c r="O6776">
        <v>98</v>
      </c>
      <c r="P6776">
        <v>3</v>
      </c>
      <c r="Q6776" t="str">
        <f>VLOOKUP(M6776,lookups!$A$1:$B$7, 2, FALSE)</f>
        <v>rotary screw</v>
      </c>
      <c r="R6776" t="str">
        <f>VLOOKUP(N6776,lookups!$D$1:$E$6, 2, FALSE)</f>
        <v>hucuktlis r</v>
      </c>
      <c r="S6776" t="str">
        <f>VLOOKUP(C6776,lookups!$G$1:$H$3, 2, FALSE)</f>
        <v>smolt</v>
      </c>
    </row>
    <row r="6777" spans="1:19" x14ac:dyDescent="0.25">
      <c r="A6777" s="1">
        <v>35187</v>
      </c>
      <c r="B6777">
        <v>1</v>
      </c>
      <c r="C6777">
        <v>1</v>
      </c>
      <c r="D6777">
        <v>1</v>
      </c>
      <c r="E6777">
        <v>1996</v>
      </c>
      <c r="F6777">
        <v>29</v>
      </c>
      <c r="G6777">
        <v>1</v>
      </c>
      <c r="H6777">
        <v>65</v>
      </c>
      <c r="I6777">
        <v>1.88</v>
      </c>
      <c r="J6777">
        <v>2.0457018499999999</v>
      </c>
      <c r="L6777">
        <v>1</v>
      </c>
      <c r="M6777">
        <v>8</v>
      </c>
      <c r="N6777">
        <v>399</v>
      </c>
      <c r="O6777">
        <v>98</v>
      </c>
      <c r="P6777">
        <v>3</v>
      </c>
      <c r="Q6777" t="str">
        <f>VLOOKUP(M6777,lookups!$A$1:$B$7, 2, FALSE)</f>
        <v>rotary screw</v>
      </c>
      <c r="R6777" t="str">
        <f>VLOOKUP(N6777,lookups!$D$1:$E$6, 2, FALSE)</f>
        <v>hucuktlis r</v>
      </c>
      <c r="S6777" t="str">
        <f>VLOOKUP(C6777,lookups!$G$1:$H$3, 2, FALSE)</f>
        <v>smolt</v>
      </c>
    </row>
    <row r="6778" spans="1:19" x14ac:dyDescent="0.25">
      <c r="A6778" s="1">
        <v>35187</v>
      </c>
      <c r="B6778">
        <v>1</v>
      </c>
      <c r="C6778">
        <v>1</v>
      </c>
      <c r="D6778">
        <v>1</v>
      </c>
      <c r="E6778">
        <v>1996</v>
      </c>
      <c r="F6778">
        <v>30</v>
      </c>
      <c r="G6778">
        <v>1</v>
      </c>
      <c r="H6778">
        <v>70</v>
      </c>
      <c r="I6778">
        <v>2.68</v>
      </c>
      <c r="J6778">
        <v>2.916213275</v>
      </c>
      <c r="L6778">
        <v>1</v>
      </c>
      <c r="M6778">
        <v>8</v>
      </c>
      <c r="N6778">
        <v>399</v>
      </c>
      <c r="O6778">
        <v>98</v>
      </c>
      <c r="P6778">
        <v>3</v>
      </c>
      <c r="Q6778" t="str">
        <f>VLOOKUP(M6778,lookups!$A$1:$B$7, 2, FALSE)</f>
        <v>rotary screw</v>
      </c>
      <c r="R6778" t="str">
        <f>VLOOKUP(N6778,lookups!$D$1:$E$6, 2, FALSE)</f>
        <v>hucuktlis r</v>
      </c>
      <c r="S6778" t="str">
        <f>VLOOKUP(C6778,lookups!$G$1:$H$3, 2, FALSE)</f>
        <v>smolt</v>
      </c>
    </row>
    <row r="6779" spans="1:19" x14ac:dyDescent="0.25">
      <c r="A6779" s="1">
        <v>35187</v>
      </c>
      <c r="B6779">
        <v>1</v>
      </c>
      <c r="C6779">
        <v>1</v>
      </c>
      <c r="D6779">
        <v>1</v>
      </c>
      <c r="E6779">
        <v>1996</v>
      </c>
      <c r="F6779">
        <v>31</v>
      </c>
      <c r="G6779">
        <v>1</v>
      </c>
      <c r="H6779">
        <v>57</v>
      </c>
      <c r="I6779">
        <v>1.18</v>
      </c>
      <c r="J6779">
        <v>1.284004353</v>
      </c>
      <c r="L6779">
        <v>1</v>
      </c>
      <c r="M6779">
        <v>8</v>
      </c>
      <c r="N6779">
        <v>399</v>
      </c>
      <c r="O6779">
        <v>98</v>
      </c>
      <c r="P6779">
        <v>3</v>
      </c>
      <c r="Q6779" t="str">
        <f>VLOOKUP(M6779,lookups!$A$1:$B$7, 2, FALSE)</f>
        <v>rotary screw</v>
      </c>
      <c r="R6779" t="str">
        <f>VLOOKUP(N6779,lookups!$D$1:$E$6, 2, FALSE)</f>
        <v>hucuktlis r</v>
      </c>
      <c r="S6779" t="str">
        <f>VLOOKUP(C6779,lookups!$G$1:$H$3, 2, FALSE)</f>
        <v>smolt</v>
      </c>
    </row>
    <row r="6780" spans="1:19" x14ac:dyDescent="0.25">
      <c r="A6780" s="1">
        <v>35187</v>
      </c>
      <c r="B6780">
        <v>1</v>
      </c>
      <c r="C6780">
        <v>1</v>
      </c>
      <c r="D6780">
        <v>1</v>
      </c>
      <c r="E6780">
        <v>1996</v>
      </c>
      <c r="F6780">
        <v>32</v>
      </c>
      <c r="G6780">
        <v>1</v>
      </c>
      <c r="H6780">
        <v>60</v>
      </c>
      <c r="I6780">
        <v>1.6</v>
      </c>
      <c r="J6780">
        <v>1.7410228510000001</v>
      </c>
      <c r="L6780">
        <v>1</v>
      </c>
      <c r="M6780">
        <v>8</v>
      </c>
      <c r="N6780">
        <v>399</v>
      </c>
      <c r="O6780">
        <v>98</v>
      </c>
      <c r="P6780">
        <v>3</v>
      </c>
      <c r="Q6780" t="str">
        <f>VLOOKUP(M6780,lookups!$A$1:$B$7, 2, FALSE)</f>
        <v>rotary screw</v>
      </c>
      <c r="R6780" t="str">
        <f>VLOOKUP(N6780,lookups!$D$1:$E$6, 2, FALSE)</f>
        <v>hucuktlis r</v>
      </c>
      <c r="S6780" t="str">
        <f>VLOOKUP(C6780,lookups!$G$1:$H$3, 2, FALSE)</f>
        <v>smolt</v>
      </c>
    </row>
    <row r="6781" spans="1:19" x14ac:dyDescent="0.25">
      <c r="A6781" s="1">
        <v>35187</v>
      </c>
      <c r="B6781">
        <v>1</v>
      </c>
      <c r="C6781">
        <v>1</v>
      </c>
      <c r="D6781">
        <v>1</v>
      </c>
      <c r="E6781">
        <v>1996</v>
      </c>
      <c r="F6781">
        <v>33</v>
      </c>
      <c r="G6781">
        <v>1</v>
      </c>
      <c r="H6781">
        <v>60</v>
      </c>
      <c r="I6781">
        <v>1.53</v>
      </c>
      <c r="J6781">
        <v>1.6648531010000001</v>
      </c>
      <c r="L6781">
        <v>1</v>
      </c>
      <c r="M6781">
        <v>8</v>
      </c>
      <c r="N6781">
        <v>399</v>
      </c>
      <c r="O6781">
        <v>98</v>
      </c>
      <c r="P6781">
        <v>3</v>
      </c>
      <c r="Q6781" t="str">
        <f>VLOOKUP(M6781,lookups!$A$1:$B$7, 2, FALSE)</f>
        <v>rotary screw</v>
      </c>
      <c r="R6781" t="str">
        <f>VLOOKUP(N6781,lookups!$D$1:$E$6, 2, FALSE)</f>
        <v>hucuktlis r</v>
      </c>
      <c r="S6781" t="str">
        <f>VLOOKUP(C6781,lookups!$G$1:$H$3, 2, FALSE)</f>
        <v>smolt</v>
      </c>
    </row>
    <row r="6782" spans="1:19" x14ac:dyDescent="0.25">
      <c r="A6782" s="1">
        <v>35187</v>
      </c>
      <c r="B6782">
        <v>1</v>
      </c>
      <c r="C6782">
        <v>1</v>
      </c>
      <c r="D6782">
        <v>1</v>
      </c>
      <c r="E6782">
        <v>1996</v>
      </c>
      <c r="F6782">
        <v>34</v>
      </c>
      <c r="G6782">
        <v>1</v>
      </c>
      <c r="H6782">
        <v>59</v>
      </c>
      <c r="I6782">
        <v>1.37</v>
      </c>
      <c r="J6782">
        <v>1.490750816</v>
      </c>
      <c r="L6782">
        <v>1</v>
      </c>
      <c r="M6782">
        <v>8</v>
      </c>
      <c r="N6782">
        <v>399</v>
      </c>
      <c r="O6782">
        <v>98</v>
      </c>
      <c r="P6782">
        <v>3</v>
      </c>
      <c r="Q6782" t="str">
        <f>VLOOKUP(M6782,lookups!$A$1:$B$7, 2, FALSE)</f>
        <v>rotary screw</v>
      </c>
      <c r="R6782" t="str">
        <f>VLOOKUP(N6782,lookups!$D$1:$E$6, 2, FALSE)</f>
        <v>hucuktlis r</v>
      </c>
      <c r="S6782" t="str">
        <f>VLOOKUP(C6782,lookups!$G$1:$H$3, 2, FALSE)</f>
        <v>smolt</v>
      </c>
    </row>
    <row r="6783" spans="1:19" x14ac:dyDescent="0.25">
      <c r="A6783" s="1">
        <v>35187</v>
      </c>
      <c r="B6783">
        <v>1</v>
      </c>
      <c r="C6783">
        <v>1</v>
      </c>
      <c r="D6783">
        <v>1</v>
      </c>
      <c r="E6783">
        <v>1996</v>
      </c>
      <c r="F6783">
        <v>35</v>
      </c>
      <c r="G6783">
        <v>1</v>
      </c>
      <c r="H6783">
        <v>64</v>
      </c>
      <c r="I6783">
        <v>1.96</v>
      </c>
      <c r="J6783">
        <v>2.1327529919999999</v>
      </c>
      <c r="L6783">
        <v>1</v>
      </c>
      <c r="M6783">
        <v>8</v>
      </c>
      <c r="N6783">
        <v>399</v>
      </c>
      <c r="O6783">
        <v>98</v>
      </c>
      <c r="P6783">
        <v>3</v>
      </c>
      <c r="Q6783" t="str">
        <f>VLOOKUP(M6783,lookups!$A$1:$B$7, 2, FALSE)</f>
        <v>rotary screw</v>
      </c>
      <c r="R6783" t="str">
        <f>VLOOKUP(N6783,lookups!$D$1:$E$6, 2, FALSE)</f>
        <v>hucuktlis r</v>
      </c>
      <c r="S6783" t="str">
        <f>VLOOKUP(C6783,lookups!$G$1:$H$3, 2, FALSE)</f>
        <v>smolt</v>
      </c>
    </row>
    <row r="6784" spans="1:19" x14ac:dyDescent="0.25">
      <c r="A6784" s="1">
        <v>35187</v>
      </c>
      <c r="B6784">
        <v>1</v>
      </c>
      <c r="C6784">
        <v>1</v>
      </c>
      <c r="D6784">
        <v>1</v>
      </c>
      <c r="E6784">
        <v>1996</v>
      </c>
      <c r="F6784">
        <v>36</v>
      </c>
      <c r="G6784">
        <v>1</v>
      </c>
      <c r="H6784">
        <v>64</v>
      </c>
      <c r="I6784">
        <v>2.1</v>
      </c>
      <c r="J6784">
        <v>2.285092492</v>
      </c>
      <c r="L6784">
        <v>1</v>
      </c>
      <c r="M6784">
        <v>8</v>
      </c>
      <c r="N6784">
        <v>399</v>
      </c>
      <c r="O6784">
        <v>98</v>
      </c>
      <c r="P6784">
        <v>3</v>
      </c>
      <c r="Q6784" t="str">
        <f>VLOOKUP(M6784,lookups!$A$1:$B$7, 2, FALSE)</f>
        <v>rotary screw</v>
      </c>
      <c r="R6784" t="str">
        <f>VLOOKUP(N6784,lookups!$D$1:$E$6, 2, FALSE)</f>
        <v>hucuktlis r</v>
      </c>
      <c r="S6784" t="str">
        <f>VLOOKUP(C6784,lookups!$G$1:$H$3, 2, FALSE)</f>
        <v>smolt</v>
      </c>
    </row>
    <row r="6785" spans="1:19" x14ac:dyDescent="0.25">
      <c r="A6785" s="1">
        <v>35187</v>
      </c>
      <c r="B6785">
        <v>1</v>
      </c>
      <c r="C6785">
        <v>1</v>
      </c>
      <c r="D6785">
        <v>1</v>
      </c>
      <c r="E6785">
        <v>1996</v>
      </c>
      <c r="F6785">
        <v>37</v>
      </c>
      <c r="G6785">
        <v>1</v>
      </c>
      <c r="H6785">
        <v>62</v>
      </c>
      <c r="I6785">
        <v>1.7</v>
      </c>
      <c r="J6785">
        <v>1.8498367790000001</v>
      </c>
      <c r="L6785">
        <v>1</v>
      </c>
      <c r="M6785">
        <v>8</v>
      </c>
      <c r="N6785">
        <v>399</v>
      </c>
      <c r="O6785">
        <v>98</v>
      </c>
      <c r="P6785">
        <v>3</v>
      </c>
      <c r="Q6785" t="str">
        <f>VLOOKUP(M6785,lookups!$A$1:$B$7, 2, FALSE)</f>
        <v>rotary screw</v>
      </c>
      <c r="R6785" t="str">
        <f>VLOOKUP(N6785,lookups!$D$1:$E$6, 2, FALSE)</f>
        <v>hucuktlis r</v>
      </c>
      <c r="S6785" t="str">
        <f>VLOOKUP(C6785,lookups!$G$1:$H$3, 2, FALSE)</f>
        <v>smolt</v>
      </c>
    </row>
    <row r="6786" spans="1:19" x14ac:dyDescent="0.25">
      <c r="A6786" s="1">
        <v>35187</v>
      </c>
      <c r="B6786">
        <v>1</v>
      </c>
      <c r="C6786">
        <v>1</v>
      </c>
      <c r="D6786">
        <v>1</v>
      </c>
      <c r="E6786">
        <v>1996</v>
      </c>
      <c r="F6786">
        <v>38</v>
      </c>
      <c r="G6786">
        <v>1</v>
      </c>
      <c r="H6786">
        <v>66</v>
      </c>
      <c r="I6786">
        <v>2.27</v>
      </c>
      <c r="J6786">
        <v>2.47007617</v>
      </c>
      <c r="L6786">
        <v>1</v>
      </c>
      <c r="M6786">
        <v>8</v>
      </c>
      <c r="N6786">
        <v>399</v>
      </c>
      <c r="O6786">
        <v>98</v>
      </c>
      <c r="P6786">
        <v>3</v>
      </c>
      <c r="Q6786" t="str">
        <f>VLOOKUP(M6786,lookups!$A$1:$B$7, 2, FALSE)</f>
        <v>rotary screw</v>
      </c>
      <c r="R6786" t="str">
        <f>VLOOKUP(N6786,lookups!$D$1:$E$6, 2, FALSE)</f>
        <v>hucuktlis r</v>
      </c>
      <c r="S6786" t="str">
        <f>VLOOKUP(C6786,lookups!$G$1:$H$3, 2, FALSE)</f>
        <v>smolt</v>
      </c>
    </row>
    <row r="6787" spans="1:19" x14ac:dyDescent="0.25">
      <c r="A6787" s="1">
        <v>35187</v>
      </c>
      <c r="B6787">
        <v>1</v>
      </c>
      <c r="C6787">
        <v>1</v>
      </c>
      <c r="D6787">
        <v>1</v>
      </c>
      <c r="E6787">
        <v>1996</v>
      </c>
      <c r="F6787">
        <v>39</v>
      </c>
      <c r="G6787">
        <v>1</v>
      </c>
      <c r="H6787">
        <v>63</v>
      </c>
      <c r="I6787">
        <v>1.93</v>
      </c>
      <c r="J6787">
        <v>2.1001088139999999</v>
      </c>
      <c r="L6787">
        <v>1</v>
      </c>
      <c r="M6787">
        <v>8</v>
      </c>
      <c r="N6787">
        <v>399</v>
      </c>
      <c r="O6787">
        <v>98</v>
      </c>
      <c r="P6787">
        <v>3</v>
      </c>
      <c r="Q6787" t="str">
        <f>VLOOKUP(M6787,lookups!$A$1:$B$7, 2, FALSE)</f>
        <v>rotary screw</v>
      </c>
      <c r="R6787" t="str">
        <f>VLOOKUP(N6787,lookups!$D$1:$E$6, 2, FALSE)</f>
        <v>hucuktlis r</v>
      </c>
      <c r="S6787" t="str">
        <f>VLOOKUP(C6787,lookups!$G$1:$H$3, 2, FALSE)</f>
        <v>smolt</v>
      </c>
    </row>
    <row r="6788" spans="1:19" x14ac:dyDescent="0.25">
      <c r="A6788" s="1">
        <v>35187</v>
      </c>
      <c r="B6788">
        <v>1</v>
      </c>
      <c r="C6788">
        <v>1</v>
      </c>
      <c r="D6788">
        <v>1</v>
      </c>
      <c r="E6788">
        <v>1996</v>
      </c>
      <c r="F6788">
        <v>40</v>
      </c>
      <c r="G6788">
        <v>1</v>
      </c>
      <c r="H6788">
        <v>69</v>
      </c>
      <c r="I6788">
        <v>1.97</v>
      </c>
      <c r="J6788">
        <v>2.1436343849999999</v>
      </c>
      <c r="L6788">
        <v>1</v>
      </c>
      <c r="M6788">
        <v>8</v>
      </c>
      <c r="N6788">
        <v>399</v>
      </c>
      <c r="O6788">
        <v>98</v>
      </c>
      <c r="P6788">
        <v>3</v>
      </c>
      <c r="Q6788" t="str">
        <f>VLOOKUP(M6788,lookups!$A$1:$B$7, 2, FALSE)</f>
        <v>rotary screw</v>
      </c>
      <c r="R6788" t="str">
        <f>VLOOKUP(N6788,lookups!$D$1:$E$6, 2, FALSE)</f>
        <v>hucuktlis r</v>
      </c>
      <c r="S6788" t="str">
        <f>VLOOKUP(C6788,lookups!$G$1:$H$3, 2, FALSE)</f>
        <v>smolt</v>
      </c>
    </row>
    <row r="6789" spans="1:19" x14ac:dyDescent="0.25">
      <c r="A6789" s="1">
        <v>35187</v>
      </c>
      <c r="B6789">
        <v>1</v>
      </c>
      <c r="C6789">
        <v>1</v>
      </c>
      <c r="D6789">
        <v>1</v>
      </c>
      <c r="E6789">
        <v>1996</v>
      </c>
      <c r="F6789">
        <v>41</v>
      </c>
      <c r="G6789">
        <v>1</v>
      </c>
      <c r="H6789">
        <v>63</v>
      </c>
      <c r="I6789">
        <v>1.85</v>
      </c>
      <c r="J6789">
        <v>2.0130576709999999</v>
      </c>
      <c r="L6789">
        <v>1</v>
      </c>
      <c r="M6789">
        <v>8</v>
      </c>
      <c r="N6789">
        <v>399</v>
      </c>
      <c r="O6789">
        <v>98</v>
      </c>
      <c r="P6789">
        <v>3</v>
      </c>
      <c r="Q6789" t="str">
        <f>VLOOKUP(M6789,lookups!$A$1:$B$7, 2, FALSE)</f>
        <v>rotary screw</v>
      </c>
      <c r="R6789" t="str">
        <f>VLOOKUP(N6789,lookups!$D$1:$E$6, 2, FALSE)</f>
        <v>hucuktlis r</v>
      </c>
      <c r="S6789" t="str">
        <f>VLOOKUP(C6789,lookups!$G$1:$H$3, 2, FALSE)</f>
        <v>smolt</v>
      </c>
    </row>
    <row r="6790" spans="1:19" x14ac:dyDescent="0.25">
      <c r="A6790" s="1">
        <v>35187</v>
      </c>
      <c r="B6790">
        <v>1</v>
      </c>
      <c r="C6790">
        <v>1</v>
      </c>
      <c r="D6790">
        <v>1</v>
      </c>
      <c r="E6790">
        <v>1996</v>
      </c>
      <c r="F6790">
        <v>42</v>
      </c>
      <c r="G6790">
        <v>1</v>
      </c>
      <c r="H6790">
        <v>64</v>
      </c>
      <c r="I6790">
        <v>1.89</v>
      </c>
      <c r="J6790">
        <v>2.0565832429999999</v>
      </c>
      <c r="L6790">
        <v>1</v>
      </c>
      <c r="M6790">
        <v>8</v>
      </c>
      <c r="N6790">
        <v>399</v>
      </c>
      <c r="O6790">
        <v>98</v>
      </c>
      <c r="P6790">
        <v>3</v>
      </c>
      <c r="Q6790" t="str">
        <f>VLOOKUP(M6790,lookups!$A$1:$B$7, 2, FALSE)</f>
        <v>rotary screw</v>
      </c>
      <c r="R6790" t="str">
        <f>VLOOKUP(N6790,lookups!$D$1:$E$6, 2, FALSE)</f>
        <v>hucuktlis r</v>
      </c>
      <c r="S6790" t="str">
        <f>VLOOKUP(C6790,lookups!$G$1:$H$3, 2, FALSE)</f>
        <v>smolt</v>
      </c>
    </row>
    <row r="6791" spans="1:19" x14ac:dyDescent="0.25">
      <c r="A6791" s="1">
        <v>35187</v>
      </c>
      <c r="B6791">
        <v>1</v>
      </c>
      <c r="C6791">
        <v>1</v>
      </c>
      <c r="D6791">
        <v>1</v>
      </c>
      <c r="E6791">
        <v>1996</v>
      </c>
      <c r="F6791">
        <v>43</v>
      </c>
      <c r="G6791">
        <v>1</v>
      </c>
      <c r="H6791">
        <v>74</v>
      </c>
      <c r="I6791">
        <v>2.76</v>
      </c>
      <c r="J6791">
        <v>3.0032644180000001</v>
      </c>
      <c r="L6791">
        <v>1</v>
      </c>
      <c r="M6791">
        <v>8</v>
      </c>
      <c r="N6791">
        <v>399</v>
      </c>
      <c r="O6791">
        <v>98</v>
      </c>
      <c r="P6791">
        <v>3</v>
      </c>
      <c r="Q6791" t="str">
        <f>VLOOKUP(M6791,lookups!$A$1:$B$7, 2, FALSE)</f>
        <v>rotary screw</v>
      </c>
      <c r="R6791" t="str">
        <f>VLOOKUP(N6791,lookups!$D$1:$E$6, 2, FALSE)</f>
        <v>hucuktlis r</v>
      </c>
      <c r="S6791" t="str">
        <f>VLOOKUP(C6791,lookups!$G$1:$H$3, 2, FALSE)</f>
        <v>smolt</v>
      </c>
    </row>
    <row r="6792" spans="1:19" x14ac:dyDescent="0.25">
      <c r="A6792" s="1">
        <v>35187</v>
      </c>
      <c r="B6792">
        <v>1</v>
      </c>
      <c r="C6792">
        <v>1</v>
      </c>
      <c r="D6792">
        <v>1</v>
      </c>
      <c r="E6792">
        <v>1996</v>
      </c>
      <c r="F6792">
        <v>44</v>
      </c>
      <c r="G6792">
        <v>1</v>
      </c>
      <c r="H6792">
        <v>70</v>
      </c>
      <c r="I6792">
        <v>2.62</v>
      </c>
      <c r="J6792">
        <v>2.850924918</v>
      </c>
      <c r="L6792">
        <v>1</v>
      </c>
      <c r="M6792">
        <v>8</v>
      </c>
      <c r="N6792">
        <v>399</v>
      </c>
      <c r="O6792">
        <v>98</v>
      </c>
      <c r="P6792">
        <v>3</v>
      </c>
      <c r="Q6792" t="str">
        <f>VLOOKUP(M6792,lookups!$A$1:$B$7, 2, FALSE)</f>
        <v>rotary screw</v>
      </c>
      <c r="R6792" t="str">
        <f>VLOOKUP(N6792,lookups!$D$1:$E$6, 2, FALSE)</f>
        <v>hucuktlis r</v>
      </c>
      <c r="S6792" t="str">
        <f>VLOOKUP(C6792,lookups!$G$1:$H$3, 2, FALSE)</f>
        <v>smolt</v>
      </c>
    </row>
    <row r="6793" spans="1:19" x14ac:dyDescent="0.25">
      <c r="A6793" s="1">
        <v>35187</v>
      </c>
      <c r="B6793">
        <v>1</v>
      </c>
      <c r="C6793">
        <v>1</v>
      </c>
      <c r="D6793">
        <v>1</v>
      </c>
      <c r="E6793">
        <v>1996</v>
      </c>
      <c r="F6793">
        <v>45</v>
      </c>
      <c r="G6793">
        <v>1</v>
      </c>
      <c r="H6793">
        <v>67</v>
      </c>
      <c r="I6793">
        <v>2.29</v>
      </c>
      <c r="J6793">
        <v>2.491838955</v>
      </c>
      <c r="L6793">
        <v>1</v>
      </c>
      <c r="M6793">
        <v>8</v>
      </c>
      <c r="N6793">
        <v>399</v>
      </c>
      <c r="O6793">
        <v>98</v>
      </c>
      <c r="P6793">
        <v>3</v>
      </c>
      <c r="Q6793" t="str">
        <f>VLOOKUP(M6793,lookups!$A$1:$B$7, 2, FALSE)</f>
        <v>rotary screw</v>
      </c>
      <c r="R6793" t="str">
        <f>VLOOKUP(N6793,lookups!$D$1:$E$6, 2, FALSE)</f>
        <v>hucuktlis r</v>
      </c>
      <c r="S6793" t="str">
        <f>VLOOKUP(C6793,lookups!$G$1:$H$3, 2, FALSE)</f>
        <v>smolt</v>
      </c>
    </row>
    <row r="6794" spans="1:19" x14ac:dyDescent="0.25">
      <c r="A6794" s="1">
        <v>35190</v>
      </c>
      <c r="B6794">
        <v>1</v>
      </c>
      <c r="C6794">
        <v>1</v>
      </c>
      <c r="D6794">
        <v>1</v>
      </c>
      <c r="E6794">
        <v>1996</v>
      </c>
      <c r="F6794">
        <v>1</v>
      </c>
      <c r="G6794">
        <v>1</v>
      </c>
      <c r="H6794">
        <v>88</v>
      </c>
      <c r="I6794">
        <v>5.23</v>
      </c>
      <c r="J6794">
        <v>5.6909684440000001</v>
      </c>
      <c r="L6794">
        <v>1</v>
      </c>
      <c r="M6794">
        <v>8</v>
      </c>
      <c r="N6794">
        <v>399</v>
      </c>
      <c r="O6794">
        <v>98</v>
      </c>
      <c r="P6794">
        <v>3</v>
      </c>
      <c r="Q6794" t="str">
        <f>VLOOKUP(M6794,lookups!$A$1:$B$7, 2, FALSE)</f>
        <v>rotary screw</v>
      </c>
      <c r="R6794" t="str">
        <f>VLOOKUP(N6794,lookups!$D$1:$E$6, 2, FALSE)</f>
        <v>hucuktlis r</v>
      </c>
      <c r="S6794" t="str">
        <f>VLOOKUP(C6794,lookups!$G$1:$H$3, 2, FALSE)</f>
        <v>smolt</v>
      </c>
    </row>
    <row r="6795" spans="1:19" x14ac:dyDescent="0.25">
      <c r="A6795" s="1">
        <v>35190</v>
      </c>
      <c r="B6795">
        <v>1</v>
      </c>
      <c r="C6795">
        <v>1</v>
      </c>
      <c r="D6795">
        <v>1</v>
      </c>
      <c r="E6795">
        <v>1996</v>
      </c>
      <c r="F6795">
        <v>2</v>
      </c>
      <c r="G6795">
        <v>1</v>
      </c>
      <c r="H6795">
        <v>84</v>
      </c>
      <c r="I6795">
        <v>4.67</v>
      </c>
      <c r="J6795">
        <v>5.081610446</v>
      </c>
      <c r="L6795">
        <v>1</v>
      </c>
      <c r="M6795">
        <v>8</v>
      </c>
      <c r="N6795">
        <v>399</v>
      </c>
      <c r="O6795">
        <v>98</v>
      </c>
      <c r="P6795">
        <v>3</v>
      </c>
      <c r="Q6795" t="str">
        <f>VLOOKUP(M6795,lookups!$A$1:$B$7, 2, FALSE)</f>
        <v>rotary screw</v>
      </c>
      <c r="R6795" t="str">
        <f>VLOOKUP(N6795,lookups!$D$1:$E$6, 2, FALSE)</f>
        <v>hucuktlis r</v>
      </c>
      <c r="S6795" t="str">
        <f>VLOOKUP(C6795,lookups!$G$1:$H$3, 2, FALSE)</f>
        <v>smolt</v>
      </c>
    </row>
    <row r="6796" spans="1:19" x14ac:dyDescent="0.25">
      <c r="A6796" s="1">
        <v>35190</v>
      </c>
      <c r="B6796">
        <v>1</v>
      </c>
      <c r="C6796">
        <v>1</v>
      </c>
      <c r="D6796">
        <v>1</v>
      </c>
      <c r="E6796">
        <v>1996</v>
      </c>
      <c r="F6796">
        <v>3</v>
      </c>
      <c r="G6796">
        <v>1</v>
      </c>
      <c r="H6796">
        <v>88</v>
      </c>
      <c r="I6796">
        <v>6.2</v>
      </c>
      <c r="J6796">
        <v>6.7464635470000003</v>
      </c>
      <c r="L6796">
        <v>1</v>
      </c>
      <c r="M6796">
        <v>8</v>
      </c>
      <c r="N6796">
        <v>399</v>
      </c>
      <c r="O6796">
        <v>98</v>
      </c>
      <c r="P6796">
        <v>3</v>
      </c>
      <c r="Q6796" t="str">
        <f>VLOOKUP(M6796,lookups!$A$1:$B$7, 2, FALSE)</f>
        <v>rotary screw</v>
      </c>
      <c r="R6796" t="str">
        <f>VLOOKUP(N6796,lookups!$D$1:$E$6, 2, FALSE)</f>
        <v>hucuktlis r</v>
      </c>
      <c r="S6796" t="str">
        <f>VLOOKUP(C6796,lookups!$G$1:$H$3, 2, FALSE)</f>
        <v>smolt</v>
      </c>
    </row>
    <row r="6797" spans="1:19" x14ac:dyDescent="0.25">
      <c r="A6797" s="1">
        <v>35190</v>
      </c>
      <c r="B6797">
        <v>1</v>
      </c>
      <c r="C6797">
        <v>1</v>
      </c>
      <c r="D6797">
        <v>1</v>
      </c>
      <c r="E6797">
        <v>1996</v>
      </c>
      <c r="F6797">
        <v>4</v>
      </c>
      <c r="G6797">
        <v>1</v>
      </c>
      <c r="H6797">
        <v>78</v>
      </c>
      <c r="I6797">
        <v>4.1399999999999997</v>
      </c>
      <c r="J6797">
        <v>4.5048966269999999</v>
      </c>
      <c r="L6797">
        <v>1</v>
      </c>
      <c r="M6797">
        <v>8</v>
      </c>
      <c r="N6797">
        <v>399</v>
      </c>
      <c r="O6797">
        <v>98</v>
      </c>
      <c r="P6797">
        <v>3</v>
      </c>
      <c r="Q6797" t="str">
        <f>VLOOKUP(M6797,lookups!$A$1:$B$7, 2, FALSE)</f>
        <v>rotary screw</v>
      </c>
      <c r="R6797" t="str">
        <f>VLOOKUP(N6797,lookups!$D$1:$E$6, 2, FALSE)</f>
        <v>hucuktlis r</v>
      </c>
      <c r="S6797" t="str">
        <f>VLOOKUP(C6797,lookups!$G$1:$H$3, 2, FALSE)</f>
        <v>smolt</v>
      </c>
    </row>
    <row r="6798" spans="1:19" x14ac:dyDescent="0.25">
      <c r="A6798" s="1">
        <v>35190</v>
      </c>
      <c r="B6798">
        <v>1</v>
      </c>
      <c r="C6798">
        <v>1</v>
      </c>
      <c r="D6798">
        <v>1</v>
      </c>
      <c r="E6798">
        <v>1996</v>
      </c>
      <c r="F6798">
        <v>5</v>
      </c>
      <c r="G6798">
        <v>1</v>
      </c>
      <c r="H6798">
        <v>88</v>
      </c>
      <c r="I6798">
        <v>5.69</v>
      </c>
      <c r="J6798">
        <v>6.1915125140000002</v>
      </c>
      <c r="L6798">
        <v>1</v>
      </c>
      <c r="M6798">
        <v>8</v>
      </c>
      <c r="N6798">
        <v>399</v>
      </c>
      <c r="O6798">
        <v>98</v>
      </c>
      <c r="P6798">
        <v>3</v>
      </c>
      <c r="Q6798" t="str">
        <f>VLOOKUP(M6798,lookups!$A$1:$B$7, 2, FALSE)</f>
        <v>rotary screw</v>
      </c>
      <c r="R6798" t="str">
        <f>VLOOKUP(N6798,lookups!$D$1:$E$6, 2, FALSE)</f>
        <v>hucuktlis r</v>
      </c>
      <c r="S6798" t="str">
        <f>VLOOKUP(C6798,lookups!$G$1:$H$3, 2, FALSE)</f>
        <v>smolt</v>
      </c>
    </row>
    <row r="6799" spans="1:19" x14ac:dyDescent="0.25">
      <c r="A6799" s="1">
        <v>35190</v>
      </c>
      <c r="B6799">
        <v>1</v>
      </c>
      <c r="C6799">
        <v>1</v>
      </c>
      <c r="D6799">
        <v>1</v>
      </c>
      <c r="E6799">
        <v>1996</v>
      </c>
      <c r="F6799">
        <v>6</v>
      </c>
      <c r="G6799">
        <v>1</v>
      </c>
      <c r="H6799">
        <v>85</v>
      </c>
      <c r="I6799">
        <v>4.9000000000000004</v>
      </c>
      <c r="J6799">
        <v>5.3318824810000001</v>
      </c>
      <c r="L6799">
        <v>1</v>
      </c>
      <c r="M6799">
        <v>8</v>
      </c>
      <c r="N6799">
        <v>399</v>
      </c>
      <c r="O6799">
        <v>98</v>
      </c>
      <c r="P6799">
        <v>3</v>
      </c>
      <c r="Q6799" t="str">
        <f>VLOOKUP(M6799,lookups!$A$1:$B$7, 2, FALSE)</f>
        <v>rotary screw</v>
      </c>
      <c r="R6799" t="str">
        <f>VLOOKUP(N6799,lookups!$D$1:$E$6, 2, FALSE)</f>
        <v>hucuktlis r</v>
      </c>
      <c r="S6799" t="str">
        <f>VLOOKUP(C6799,lookups!$G$1:$H$3, 2, FALSE)</f>
        <v>smolt</v>
      </c>
    </row>
    <row r="6800" spans="1:19" x14ac:dyDescent="0.25">
      <c r="A6800" s="1">
        <v>35190</v>
      </c>
      <c r="B6800">
        <v>1</v>
      </c>
      <c r="C6800">
        <v>1</v>
      </c>
      <c r="D6800">
        <v>1</v>
      </c>
      <c r="E6800">
        <v>1996</v>
      </c>
      <c r="F6800">
        <v>7</v>
      </c>
      <c r="G6800">
        <v>1</v>
      </c>
      <c r="H6800">
        <v>80</v>
      </c>
      <c r="I6800">
        <v>4.2</v>
      </c>
      <c r="J6800">
        <v>4.570184984</v>
      </c>
      <c r="L6800">
        <v>1</v>
      </c>
      <c r="M6800">
        <v>8</v>
      </c>
      <c r="N6800">
        <v>399</v>
      </c>
      <c r="O6800">
        <v>98</v>
      </c>
      <c r="P6800">
        <v>3</v>
      </c>
      <c r="Q6800" t="str">
        <f>VLOOKUP(M6800,lookups!$A$1:$B$7, 2, FALSE)</f>
        <v>rotary screw</v>
      </c>
      <c r="R6800" t="str">
        <f>VLOOKUP(N6800,lookups!$D$1:$E$6, 2, FALSE)</f>
        <v>hucuktlis r</v>
      </c>
      <c r="S6800" t="str">
        <f>VLOOKUP(C6800,lookups!$G$1:$H$3, 2, FALSE)</f>
        <v>smolt</v>
      </c>
    </row>
    <row r="6801" spans="1:19" x14ac:dyDescent="0.25">
      <c r="A6801" s="1">
        <v>35190</v>
      </c>
      <c r="B6801">
        <v>1</v>
      </c>
      <c r="C6801">
        <v>1</v>
      </c>
      <c r="D6801">
        <v>1</v>
      </c>
      <c r="E6801">
        <v>1996</v>
      </c>
      <c r="F6801">
        <v>8</v>
      </c>
      <c r="G6801">
        <v>1</v>
      </c>
      <c r="H6801">
        <v>70</v>
      </c>
      <c r="I6801">
        <v>2.78</v>
      </c>
      <c r="J6801">
        <v>3.0250272030000001</v>
      </c>
      <c r="L6801">
        <v>1</v>
      </c>
      <c r="M6801">
        <v>8</v>
      </c>
      <c r="N6801">
        <v>399</v>
      </c>
      <c r="O6801">
        <v>98</v>
      </c>
      <c r="P6801">
        <v>3</v>
      </c>
      <c r="Q6801" t="str">
        <f>VLOOKUP(M6801,lookups!$A$1:$B$7, 2, FALSE)</f>
        <v>rotary screw</v>
      </c>
      <c r="R6801" t="str">
        <f>VLOOKUP(N6801,lookups!$D$1:$E$6, 2, FALSE)</f>
        <v>hucuktlis r</v>
      </c>
      <c r="S6801" t="str">
        <f>VLOOKUP(C6801,lookups!$G$1:$H$3, 2, FALSE)</f>
        <v>smolt</v>
      </c>
    </row>
    <row r="6802" spans="1:19" x14ac:dyDescent="0.25">
      <c r="A6802" s="1">
        <v>35190</v>
      </c>
      <c r="B6802">
        <v>1</v>
      </c>
      <c r="C6802">
        <v>1</v>
      </c>
      <c r="D6802">
        <v>1</v>
      </c>
      <c r="E6802">
        <v>1996</v>
      </c>
      <c r="F6802">
        <v>9</v>
      </c>
      <c r="G6802">
        <v>1</v>
      </c>
      <c r="H6802">
        <v>82</v>
      </c>
      <c r="I6802">
        <v>4.07</v>
      </c>
      <c r="J6802">
        <v>4.4287268769999999</v>
      </c>
      <c r="L6802">
        <v>1</v>
      </c>
      <c r="M6802">
        <v>8</v>
      </c>
      <c r="N6802">
        <v>399</v>
      </c>
      <c r="O6802">
        <v>98</v>
      </c>
      <c r="P6802">
        <v>3</v>
      </c>
      <c r="Q6802" t="str">
        <f>VLOOKUP(M6802,lookups!$A$1:$B$7, 2, FALSE)</f>
        <v>rotary screw</v>
      </c>
      <c r="R6802" t="str">
        <f>VLOOKUP(N6802,lookups!$D$1:$E$6, 2, FALSE)</f>
        <v>hucuktlis r</v>
      </c>
      <c r="S6802" t="str">
        <f>VLOOKUP(C6802,lookups!$G$1:$H$3, 2, FALSE)</f>
        <v>smolt</v>
      </c>
    </row>
    <row r="6803" spans="1:19" x14ac:dyDescent="0.25">
      <c r="A6803" s="1">
        <v>35190</v>
      </c>
      <c r="B6803">
        <v>1</v>
      </c>
      <c r="C6803">
        <v>1</v>
      </c>
      <c r="D6803">
        <v>1</v>
      </c>
      <c r="E6803">
        <v>1996</v>
      </c>
      <c r="F6803">
        <v>10</v>
      </c>
      <c r="G6803">
        <v>1</v>
      </c>
      <c r="H6803">
        <v>86</v>
      </c>
      <c r="I6803">
        <v>5.34</v>
      </c>
      <c r="J6803">
        <v>5.8106637650000001</v>
      </c>
      <c r="L6803">
        <v>1</v>
      </c>
      <c r="M6803">
        <v>8</v>
      </c>
      <c r="N6803">
        <v>399</v>
      </c>
      <c r="O6803">
        <v>98</v>
      </c>
      <c r="P6803">
        <v>3</v>
      </c>
      <c r="Q6803" t="str">
        <f>VLOOKUP(M6803,lookups!$A$1:$B$7, 2, FALSE)</f>
        <v>rotary screw</v>
      </c>
      <c r="R6803" t="str">
        <f>VLOOKUP(N6803,lookups!$D$1:$E$6, 2, FALSE)</f>
        <v>hucuktlis r</v>
      </c>
      <c r="S6803" t="str">
        <f>VLOOKUP(C6803,lookups!$G$1:$H$3, 2, FALSE)</f>
        <v>smolt</v>
      </c>
    </row>
    <row r="6804" spans="1:19" x14ac:dyDescent="0.25">
      <c r="A6804" s="1">
        <v>35190</v>
      </c>
      <c r="B6804">
        <v>1</v>
      </c>
      <c r="C6804">
        <v>1</v>
      </c>
      <c r="D6804">
        <v>1</v>
      </c>
      <c r="E6804">
        <v>1996</v>
      </c>
      <c r="F6804">
        <v>11</v>
      </c>
      <c r="G6804">
        <v>1</v>
      </c>
      <c r="H6804">
        <v>81</v>
      </c>
      <c r="I6804">
        <v>4.2300000000000004</v>
      </c>
      <c r="J6804">
        <v>4.6028291619999999</v>
      </c>
      <c r="L6804">
        <v>1</v>
      </c>
      <c r="M6804">
        <v>8</v>
      </c>
      <c r="N6804">
        <v>399</v>
      </c>
      <c r="O6804">
        <v>98</v>
      </c>
      <c r="P6804">
        <v>3</v>
      </c>
      <c r="Q6804" t="str">
        <f>VLOOKUP(M6804,lookups!$A$1:$B$7, 2, FALSE)</f>
        <v>rotary screw</v>
      </c>
      <c r="R6804" t="str">
        <f>VLOOKUP(N6804,lookups!$D$1:$E$6, 2, FALSE)</f>
        <v>hucuktlis r</v>
      </c>
      <c r="S6804" t="str">
        <f>VLOOKUP(C6804,lookups!$G$1:$H$3, 2, FALSE)</f>
        <v>smolt</v>
      </c>
    </row>
    <row r="6805" spans="1:19" x14ac:dyDescent="0.25">
      <c r="A6805" s="1">
        <v>35190</v>
      </c>
      <c r="B6805">
        <v>1</v>
      </c>
      <c r="C6805">
        <v>1</v>
      </c>
      <c r="D6805">
        <v>1</v>
      </c>
      <c r="E6805">
        <v>1996</v>
      </c>
      <c r="F6805">
        <v>12</v>
      </c>
      <c r="G6805">
        <v>2</v>
      </c>
      <c r="H6805">
        <v>87</v>
      </c>
      <c r="I6805">
        <v>5.5</v>
      </c>
      <c r="J6805">
        <v>5.9847660500000002</v>
      </c>
      <c r="L6805">
        <v>2</v>
      </c>
      <c r="M6805">
        <v>8</v>
      </c>
      <c r="N6805">
        <v>399</v>
      </c>
      <c r="O6805">
        <v>98</v>
      </c>
      <c r="P6805">
        <v>3</v>
      </c>
      <c r="Q6805" t="str">
        <f>VLOOKUP(M6805,lookups!$A$1:$B$7, 2, FALSE)</f>
        <v>rotary screw</v>
      </c>
      <c r="R6805" t="str">
        <f>VLOOKUP(N6805,lookups!$D$1:$E$6, 2, FALSE)</f>
        <v>hucuktlis r</v>
      </c>
      <c r="S6805" t="str">
        <f>VLOOKUP(C6805,lookups!$G$1:$H$3, 2, FALSE)</f>
        <v>smolt</v>
      </c>
    </row>
    <row r="6806" spans="1:19" x14ac:dyDescent="0.25">
      <c r="A6806" s="1">
        <v>35190</v>
      </c>
      <c r="B6806">
        <v>1</v>
      </c>
      <c r="C6806">
        <v>1</v>
      </c>
      <c r="D6806">
        <v>1</v>
      </c>
      <c r="E6806">
        <v>1996</v>
      </c>
      <c r="F6806">
        <v>13</v>
      </c>
      <c r="G6806">
        <v>1</v>
      </c>
      <c r="H6806">
        <v>80</v>
      </c>
      <c r="I6806">
        <v>4.25</v>
      </c>
      <c r="J6806">
        <v>4.624591948</v>
      </c>
      <c r="L6806">
        <v>1</v>
      </c>
      <c r="M6806">
        <v>8</v>
      </c>
      <c r="N6806">
        <v>399</v>
      </c>
      <c r="O6806">
        <v>98</v>
      </c>
      <c r="P6806">
        <v>3</v>
      </c>
      <c r="Q6806" t="str">
        <f>VLOOKUP(M6806,lookups!$A$1:$B$7, 2, FALSE)</f>
        <v>rotary screw</v>
      </c>
      <c r="R6806" t="str">
        <f>VLOOKUP(N6806,lookups!$D$1:$E$6, 2, FALSE)</f>
        <v>hucuktlis r</v>
      </c>
      <c r="S6806" t="str">
        <f>VLOOKUP(C6806,lookups!$G$1:$H$3, 2, FALSE)</f>
        <v>smolt</v>
      </c>
    </row>
    <row r="6807" spans="1:19" x14ac:dyDescent="0.25">
      <c r="A6807" s="1">
        <v>35190</v>
      </c>
      <c r="B6807">
        <v>1</v>
      </c>
      <c r="C6807">
        <v>1</v>
      </c>
      <c r="D6807">
        <v>1</v>
      </c>
      <c r="E6807">
        <v>1996</v>
      </c>
      <c r="F6807">
        <v>14</v>
      </c>
      <c r="G6807">
        <v>1</v>
      </c>
      <c r="H6807">
        <v>82</v>
      </c>
      <c r="I6807">
        <v>4.4000000000000004</v>
      </c>
      <c r="J6807">
        <v>4.78781284</v>
      </c>
      <c r="L6807">
        <v>1</v>
      </c>
      <c r="M6807">
        <v>8</v>
      </c>
      <c r="N6807">
        <v>399</v>
      </c>
      <c r="O6807">
        <v>98</v>
      </c>
      <c r="P6807">
        <v>3</v>
      </c>
      <c r="Q6807" t="str">
        <f>VLOOKUP(M6807,lookups!$A$1:$B$7, 2, FALSE)</f>
        <v>rotary screw</v>
      </c>
      <c r="R6807" t="str">
        <f>VLOOKUP(N6807,lookups!$D$1:$E$6, 2, FALSE)</f>
        <v>hucuktlis r</v>
      </c>
      <c r="S6807" t="str">
        <f>VLOOKUP(C6807,lookups!$G$1:$H$3, 2, FALSE)</f>
        <v>smolt</v>
      </c>
    </row>
    <row r="6808" spans="1:19" x14ac:dyDescent="0.25">
      <c r="A6808" s="1">
        <v>35190</v>
      </c>
      <c r="B6808">
        <v>1</v>
      </c>
      <c r="C6808">
        <v>1</v>
      </c>
      <c r="D6808">
        <v>1</v>
      </c>
      <c r="E6808">
        <v>1996</v>
      </c>
      <c r="F6808">
        <v>15</v>
      </c>
      <c r="G6808">
        <v>1</v>
      </c>
      <c r="H6808">
        <v>84</v>
      </c>
      <c r="I6808">
        <v>4.83</v>
      </c>
      <c r="J6808">
        <v>5.255712731</v>
      </c>
      <c r="L6808">
        <v>1</v>
      </c>
      <c r="M6808">
        <v>8</v>
      </c>
      <c r="N6808">
        <v>399</v>
      </c>
      <c r="O6808">
        <v>98</v>
      </c>
      <c r="P6808">
        <v>3</v>
      </c>
      <c r="Q6808" t="str">
        <f>VLOOKUP(M6808,lookups!$A$1:$B$7, 2, FALSE)</f>
        <v>rotary screw</v>
      </c>
      <c r="R6808" t="str">
        <f>VLOOKUP(N6808,lookups!$D$1:$E$6, 2, FALSE)</f>
        <v>hucuktlis r</v>
      </c>
      <c r="S6808" t="str">
        <f>VLOOKUP(C6808,lookups!$G$1:$H$3, 2, FALSE)</f>
        <v>smolt</v>
      </c>
    </row>
    <row r="6809" spans="1:19" x14ac:dyDescent="0.25">
      <c r="A6809" s="1">
        <v>35190</v>
      </c>
      <c r="B6809">
        <v>1</v>
      </c>
      <c r="C6809">
        <v>1</v>
      </c>
      <c r="D6809">
        <v>1</v>
      </c>
      <c r="E6809">
        <v>1996</v>
      </c>
      <c r="F6809">
        <v>16</v>
      </c>
      <c r="G6809">
        <v>1</v>
      </c>
      <c r="H6809">
        <v>82</v>
      </c>
      <c r="I6809">
        <v>4.0199999999999996</v>
      </c>
      <c r="J6809">
        <v>4.3743199129999999</v>
      </c>
      <c r="L6809">
        <v>1</v>
      </c>
      <c r="M6809">
        <v>8</v>
      </c>
      <c r="N6809">
        <v>399</v>
      </c>
      <c r="O6809">
        <v>98</v>
      </c>
      <c r="P6809">
        <v>3</v>
      </c>
      <c r="Q6809" t="str">
        <f>VLOOKUP(M6809,lookups!$A$1:$B$7, 2, FALSE)</f>
        <v>rotary screw</v>
      </c>
      <c r="R6809" t="str">
        <f>VLOOKUP(N6809,lookups!$D$1:$E$6, 2, FALSE)</f>
        <v>hucuktlis r</v>
      </c>
      <c r="S6809" t="str">
        <f>VLOOKUP(C6809,lookups!$G$1:$H$3, 2, FALSE)</f>
        <v>smolt</v>
      </c>
    </row>
    <row r="6810" spans="1:19" x14ac:dyDescent="0.25">
      <c r="A6810" s="1">
        <v>35190</v>
      </c>
      <c r="B6810">
        <v>1</v>
      </c>
      <c r="C6810">
        <v>1</v>
      </c>
      <c r="D6810">
        <v>1</v>
      </c>
      <c r="E6810">
        <v>1996</v>
      </c>
      <c r="F6810">
        <v>17</v>
      </c>
      <c r="G6810">
        <v>1</v>
      </c>
      <c r="H6810">
        <v>75</v>
      </c>
      <c r="I6810">
        <v>3.03</v>
      </c>
      <c r="J6810">
        <v>3.2970620240000001</v>
      </c>
      <c r="L6810">
        <v>1</v>
      </c>
      <c r="M6810">
        <v>8</v>
      </c>
      <c r="N6810">
        <v>399</v>
      </c>
      <c r="O6810">
        <v>98</v>
      </c>
      <c r="P6810">
        <v>3</v>
      </c>
      <c r="Q6810" t="str">
        <f>VLOOKUP(M6810,lookups!$A$1:$B$7, 2, FALSE)</f>
        <v>rotary screw</v>
      </c>
      <c r="R6810" t="str">
        <f>VLOOKUP(N6810,lookups!$D$1:$E$6, 2, FALSE)</f>
        <v>hucuktlis r</v>
      </c>
      <c r="S6810" t="str">
        <f>VLOOKUP(C6810,lookups!$G$1:$H$3, 2, FALSE)</f>
        <v>smolt</v>
      </c>
    </row>
    <row r="6811" spans="1:19" x14ac:dyDescent="0.25">
      <c r="A6811" s="1">
        <v>35190</v>
      </c>
      <c r="B6811">
        <v>1</v>
      </c>
      <c r="C6811">
        <v>1</v>
      </c>
      <c r="D6811">
        <v>1</v>
      </c>
      <c r="E6811">
        <v>1996</v>
      </c>
      <c r="F6811">
        <v>18</v>
      </c>
      <c r="G6811">
        <v>1</v>
      </c>
      <c r="H6811">
        <v>77</v>
      </c>
      <c r="I6811">
        <v>3.43</v>
      </c>
      <c r="J6811">
        <v>3.7323177369999998</v>
      </c>
      <c r="L6811">
        <v>1</v>
      </c>
      <c r="M6811">
        <v>8</v>
      </c>
      <c r="N6811">
        <v>399</v>
      </c>
      <c r="O6811">
        <v>98</v>
      </c>
      <c r="P6811">
        <v>3</v>
      </c>
      <c r="Q6811" t="str">
        <f>VLOOKUP(M6811,lookups!$A$1:$B$7, 2, FALSE)</f>
        <v>rotary screw</v>
      </c>
      <c r="R6811" t="str">
        <f>VLOOKUP(N6811,lookups!$D$1:$E$6, 2, FALSE)</f>
        <v>hucuktlis r</v>
      </c>
      <c r="S6811" t="str">
        <f>VLOOKUP(C6811,lookups!$G$1:$H$3, 2, FALSE)</f>
        <v>smolt</v>
      </c>
    </row>
    <row r="6812" spans="1:19" x14ac:dyDescent="0.25">
      <c r="A6812" s="1">
        <v>35190</v>
      </c>
      <c r="B6812">
        <v>1</v>
      </c>
      <c r="C6812">
        <v>1</v>
      </c>
      <c r="D6812">
        <v>1</v>
      </c>
      <c r="E6812">
        <v>1996</v>
      </c>
      <c r="F6812">
        <v>19</v>
      </c>
      <c r="G6812">
        <v>2</v>
      </c>
      <c r="H6812">
        <v>90</v>
      </c>
      <c r="I6812">
        <v>6.01</v>
      </c>
      <c r="J6812">
        <v>6.5397170840000003</v>
      </c>
      <c r="L6812">
        <v>2</v>
      </c>
      <c r="M6812">
        <v>8</v>
      </c>
      <c r="N6812">
        <v>399</v>
      </c>
      <c r="O6812">
        <v>98</v>
      </c>
      <c r="P6812">
        <v>3</v>
      </c>
      <c r="Q6812" t="str">
        <f>VLOOKUP(M6812,lookups!$A$1:$B$7, 2, FALSE)</f>
        <v>rotary screw</v>
      </c>
      <c r="R6812" t="str">
        <f>VLOOKUP(N6812,lookups!$D$1:$E$6, 2, FALSE)</f>
        <v>hucuktlis r</v>
      </c>
      <c r="S6812" t="str">
        <f>VLOOKUP(C6812,lookups!$G$1:$H$3, 2, FALSE)</f>
        <v>smolt</v>
      </c>
    </row>
    <row r="6813" spans="1:19" x14ac:dyDescent="0.25">
      <c r="A6813" s="1">
        <v>35190</v>
      </c>
      <c r="B6813">
        <v>1</v>
      </c>
      <c r="C6813">
        <v>1</v>
      </c>
      <c r="D6813">
        <v>1</v>
      </c>
      <c r="E6813">
        <v>1996</v>
      </c>
      <c r="F6813">
        <v>20</v>
      </c>
      <c r="G6813">
        <v>1</v>
      </c>
      <c r="H6813">
        <v>84</v>
      </c>
      <c r="I6813">
        <v>4.55</v>
      </c>
      <c r="J6813">
        <v>4.951033732</v>
      </c>
      <c r="L6813">
        <v>1</v>
      </c>
      <c r="M6813">
        <v>8</v>
      </c>
      <c r="N6813">
        <v>399</v>
      </c>
      <c r="O6813">
        <v>98</v>
      </c>
      <c r="P6813">
        <v>3</v>
      </c>
      <c r="Q6813" t="str">
        <f>VLOOKUP(M6813,lookups!$A$1:$B$7, 2, FALSE)</f>
        <v>rotary screw</v>
      </c>
      <c r="R6813" t="str">
        <f>VLOOKUP(N6813,lookups!$D$1:$E$6, 2, FALSE)</f>
        <v>hucuktlis r</v>
      </c>
      <c r="S6813" t="str">
        <f>VLOOKUP(C6813,lookups!$G$1:$H$3, 2, FALSE)</f>
        <v>smolt</v>
      </c>
    </row>
    <row r="6814" spans="1:19" x14ac:dyDescent="0.25">
      <c r="A6814" s="1">
        <v>35190</v>
      </c>
      <c r="B6814">
        <v>1</v>
      </c>
      <c r="C6814">
        <v>1</v>
      </c>
      <c r="D6814">
        <v>1</v>
      </c>
      <c r="E6814">
        <v>1996</v>
      </c>
      <c r="F6814">
        <v>21</v>
      </c>
      <c r="G6814">
        <v>1</v>
      </c>
      <c r="H6814">
        <v>76</v>
      </c>
      <c r="I6814">
        <v>3.79</v>
      </c>
      <c r="J6814">
        <v>4.1240478779999998</v>
      </c>
      <c r="L6814">
        <v>1</v>
      </c>
      <c r="M6814">
        <v>8</v>
      </c>
      <c r="N6814">
        <v>399</v>
      </c>
      <c r="O6814">
        <v>98</v>
      </c>
      <c r="P6814">
        <v>3</v>
      </c>
      <c r="Q6814" t="str">
        <f>VLOOKUP(M6814,lookups!$A$1:$B$7, 2, FALSE)</f>
        <v>rotary screw</v>
      </c>
      <c r="R6814" t="str">
        <f>VLOOKUP(N6814,lookups!$D$1:$E$6, 2, FALSE)</f>
        <v>hucuktlis r</v>
      </c>
      <c r="S6814" t="str">
        <f>VLOOKUP(C6814,lookups!$G$1:$H$3, 2, FALSE)</f>
        <v>smolt</v>
      </c>
    </row>
    <row r="6815" spans="1:19" x14ac:dyDescent="0.25">
      <c r="A6815" s="1">
        <v>35190</v>
      </c>
      <c r="B6815">
        <v>1</v>
      </c>
      <c r="C6815">
        <v>1</v>
      </c>
      <c r="D6815">
        <v>1</v>
      </c>
      <c r="E6815">
        <v>1996</v>
      </c>
      <c r="F6815">
        <v>22</v>
      </c>
      <c r="G6815">
        <v>1</v>
      </c>
      <c r="H6815">
        <v>70</v>
      </c>
      <c r="I6815">
        <v>2.82</v>
      </c>
      <c r="J6815">
        <v>3.0685527750000001</v>
      </c>
      <c r="L6815">
        <v>1</v>
      </c>
      <c r="M6815">
        <v>8</v>
      </c>
      <c r="N6815">
        <v>399</v>
      </c>
      <c r="O6815">
        <v>98</v>
      </c>
      <c r="P6815">
        <v>3</v>
      </c>
      <c r="Q6815" t="str">
        <f>VLOOKUP(M6815,lookups!$A$1:$B$7, 2, FALSE)</f>
        <v>rotary screw</v>
      </c>
      <c r="R6815" t="str">
        <f>VLOOKUP(N6815,lookups!$D$1:$E$6, 2, FALSE)</f>
        <v>hucuktlis r</v>
      </c>
      <c r="S6815" t="str">
        <f>VLOOKUP(C6815,lookups!$G$1:$H$3, 2, FALSE)</f>
        <v>smolt</v>
      </c>
    </row>
    <row r="6816" spans="1:19" x14ac:dyDescent="0.25">
      <c r="A6816" s="1">
        <v>35190</v>
      </c>
      <c r="B6816">
        <v>1</v>
      </c>
      <c r="C6816">
        <v>1</v>
      </c>
      <c r="D6816">
        <v>1</v>
      </c>
      <c r="E6816">
        <v>1996</v>
      </c>
      <c r="F6816">
        <v>23</v>
      </c>
      <c r="G6816">
        <v>1</v>
      </c>
      <c r="H6816">
        <v>65</v>
      </c>
      <c r="I6816">
        <v>2.19</v>
      </c>
      <c r="J6816">
        <v>2.383025027</v>
      </c>
      <c r="L6816">
        <v>1</v>
      </c>
      <c r="M6816">
        <v>8</v>
      </c>
      <c r="N6816">
        <v>399</v>
      </c>
      <c r="O6816">
        <v>98</v>
      </c>
      <c r="P6816">
        <v>3</v>
      </c>
      <c r="Q6816" t="str">
        <f>VLOOKUP(M6816,lookups!$A$1:$B$7, 2, FALSE)</f>
        <v>rotary screw</v>
      </c>
      <c r="R6816" t="str">
        <f>VLOOKUP(N6816,lookups!$D$1:$E$6, 2, FALSE)</f>
        <v>hucuktlis r</v>
      </c>
      <c r="S6816" t="str">
        <f>VLOOKUP(C6816,lookups!$G$1:$H$3, 2, FALSE)</f>
        <v>smolt</v>
      </c>
    </row>
    <row r="6817" spans="1:19" x14ac:dyDescent="0.25">
      <c r="A6817" s="1">
        <v>35190</v>
      </c>
      <c r="B6817">
        <v>1</v>
      </c>
      <c r="C6817">
        <v>1</v>
      </c>
      <c r="D6817">
        <v>1</v>
      </c>
      <c r="E6817">
        <v>1996</v>
      </c>
      <c r="F6817">
        <v>24</v>
      </c>
      <c r="G6817">
        <v>1</v>
      </c>
      <c r="H6817">
        <v>65</v>
      </c>
      <c r="I6817">
        <v>1.94</v>
      </c>
      <c r="J6817">
        <v>2.110990207</v>
      </c>
      <c r="L6817">
        <v>1</v>
      </c>
      <c r="M6817">
        <v>8</v>
      </c>
      <c r="N6817">
        <v>399</v>
      </c>
      <c r="O6817">
        <v>98</v>
      </c>
      <c r="P6817">
        <v>3</v>
      </c>
      <c r="Q6817" t="str">
        <f>VLOOKUP(M6817,lookups!$A$1:$B$7, 2, FALSE)</f>
        <v>rotary screw</v>
      </c>
      <c r="R6817" t="str">
        <f>VLOOKUP(N6817,lookups!$D$1:$E$6, 2, FALSE)</f>
        <v>hucuktlis r</v>
      </c>
      <c r="S6817" t="str">
        <f>VLOOKUP(C6817,lookups!$G$1:$H$3, 2, FALSE)</f>
        <v>smolt</v>
      </c>
    </row>
    <row r="6818" spans="1:19" x14ac:dyDescent="0.25">
      <c r="A6818" s="1">
        <v>35190</v>
      </c>
      <c r="B6818">
        <v>1</v>
      </c>
      <c r="C6818">
        <v>1</v>
      </c>
      <c r="D6818">
        <v>1</v>
      </c>
      <c r="E6818">
        <v>1996</v>
      </c>
      <c r="F6818">
        <v>25</v>
      </c>
      <c r="G6818">
        <v>1</v>
      </c>
      <c r="H6818">
        <v>78</v>
      </c>
      <c r="I6818">
        <v>3.81</v>
      </c>
      <c r="J6818">
        <v>4.1458106639999999</v>
      </c>
      <c r="L6818">
        <v>1</v>
      </c>
      <c r="M6818">
        <v>8</v>
      </c>
      <c r="N6818">
        <v>399</v>
      </c>
      <c r="O6818">
        <v>98</v>
      </c>
      <c r="P6818">
        <v>3</v>
      </c>
      <c r="Q6818" t="str">
        <f>VLOOKUP(M6818,lookups!$A$1:$B$7, 2, FALSE)</f>
        <v>rotary screw</v>
      </c>
      <c r="R6818" t="str">
        <f>VLOOKUP(N6818,lookups!$D$1:$E$6, 2, FALSE)</f>
        <v>hucuktlis r</v>
      </c>
      <c r="S6818" t="str">
        <f>VLOOKUP(C6818,lookups!$G$1:$H$3, 2, FALSE)</f>
        <v>smolt</v>
      </c>
    </row>
    <row r="6819" spans="1:19" x14ac:dyDescent="0.25">
      <c r="A6819" s="1">
        <v>35190</v>
      </c>
      <c r="B6819">
        <v>1</v>
      </c>
      <c r="C6819">
        <v>1</v>
      </c>
      <c r="D6819">
        <v>1</v>
      </c>
      <c r="E6819">
        <v>1996</v>
      </c>
      <c r="F6819">
        <v>26</v>
      </c>
      <c r="G6819">
        <v>1</v>
      </c>
      <c r="H6819">
        <v>82</v>
      </c>
      <c r="I6819">
        <v>4.41</v>
      </c>
      <c r="J6819">
        <v>4.798694233</v>
      </c>
      <c r="L6819">
        <v>1</v>
      </c>
      <c r="M6819">
        <v>8</v>
      </c>
      <c r="N6819">
        <v>399</v>
      </c>
      <c r="O6819">
        <v>98</v>
      </c>
      <c r="P6819">
        <v>3</v>
      </c>
      <c r="Q6819" t="str">
        <f>VLOOKUP(M6819,lookups!$A$1:$B$7, 2, FALSE)</f>
        <v>rotary screw</v>
      </c>
      <c r="R6819" t="str">
        <f>VLOOKUP(N6819,lookups!$D$1:$E$6, 2, FALSE)</f>
        <v>hucuktlis r</v>
      </c>
      <c r="S6819" t="str">
        <f>VLOOKUP(C6819,lookups!$G$1:$H$3, 2, FALSE)</f>
        <v>smolt</v>
      </c>
    </row>
    <row r="6820" spans="1:19" x14ac:dyDescent="0.25">
      <c r="A6820" s="1">
        <v>35190</v>
      </c>
      <c r="B6820">
        <v>1</v>
      </c>
      <c r="C6820">
        <v>1</v>
      </c>
      <c r="D6820">
        <v>1</v>
      </c>
      <c r="E6820">
        <v>1996</v>
      </c>
      <c r="F6820">
        <v>27</v>
      </c>
      <c r="G6820">
        <v>2</v>
      </c>
      <c r="H6820">
        <v>87</v>
      </c>
      <c r="I6820">
        <v>4.4400000000000004</v>
      </c>
      <c r="J6820">
        <v>4.8313384109999999</v>
      </c>
      <c r="L6820">
        <v>2</v>
      </c>
      <c r="M6820">
        <v>8</v>
      </c>
      <c r="N6820">
        <v>399</v>
      </c>
      <c r="O6820">
        <v>98</v>
      </c>
      <c r="P6820">
        <v>3</v>
      </c>
      <c r="Q6820" t="str">
        <f>VLOOKUP(M6820,lookups!$A$1:$B$7, 2, FALSE)</f>
        <v>rotary screw</v>
      </c>
      <c r="R6820" t="str">
        <f>VLOOKUP(N6820,lookups!$D$1:$E$6, 2, FALSE)</f>
        <v>hucuktlis r</v>
      </c>
      <c r="S6820" t="str">
        <f>VLOOKUP(C6820,lookups!$G$1:$H$3, 2, FALSE)</f>
        <v>smolt</v>
      </c>
    </row>
    <row r="6821" spans="1:19" x14ac:dyDescent="0.25">
      <c r="A6821" s="1">
        <v>35190</v>
      </c>
      <c r="B6821">
        <v>1</v>
      </c>
      <c r="C6821">
        <v>1</v>
      </c>
      <c r="D6821">
        <v>1</v>
      </c>
      <c r="E6821">
        <v>1996</v>
      </c>
      <c r="F6821">
        <v>28</v>
      </c>
      <c r="G6821">
        <v>1</v>
      </c>
      <c r="H6821">
        <v>75</v>
      </c>
      <c r="I6821">
        <v>3.14</v>
      </c>
      <c r="J6821">
        <v>3.4167573450000002</v>
      </c>
      <c r="L6821">
        <v>1</v>
      </c>
      <c r="M6821">
        <v>8</v>
      </c>
      <c r="N6821">
        <v>399</v>
      </c>
      <c r="O6821">
        <v>98</v>
      </c>
      <c r="P6821">
        <v>3</v>
      </c>
      <c r="Q6821" t="str">
        <f>VLOOKUP(M6821,lookups!$A$1:$B$7, 2, FALSE)</f>
        <v>rotary screw</v>
      </c>
      <c r="R6821" t="str">
        <f>VLOOKUP(N6821,lookups!$D$1:$E$6, 2, FALSE)</f>
        <v>hucuktlis r</v>
      </c>
      <c r="S6821" t="str">
        <f>VLOOKUP(C6821,lookups!$G$1:$H$3, 2, FALSE)</f>
        <v>smolt</v>
      </c>
    </row>
    <row r="6822" spans="1:19" x14ac:dyDescent="0.25">
      <c r="A6822" s="1">
        <v>35190</v>
      </c>
      <c r="B6822">
        <v>1</v>
      </c>
      <c r="C6822">
        <v>1</v>
      </c>
      <c r="D6822">
        <v>1</v>
      </c>
      <c r="E6822">
        <v>1996</v>
      </c>
      <c r="F6822">
        <v>29</v>
      </c>
      <c r="G6822">
        <v>1</v>
      </c>
      <c r="H6822">
        <v>86</v>
      </c>
      <c r="I6822">
        <v>4.92</v>
      </c>
      <c r="J6822">
        <v>5.3536452670000001</v>
      </c>
      <c r="L6822">
        <v>1</v>
      </c>
      <c r="M6822">
        <v>8</v>
      </c>
      <c r="N6822">
        <v>399</v>
      </c>
      <c r="O6822">
        <v>98</v>
      </c>
      <c r="P6822">
        <v>3</v>
      </c>
      <c r="Q6822" t="str">
        <f>VLOOKUP(M6822,lookups!$A$1:$B$7, 2, FALSE)</f>
        <v>rotary screw</v>
      </c>
      <c r="R6822" t="str">
        <f>VLOOKUP(N6822,lookups!$D$1:$E$6, 2, FALSE)</f>
        <v>hucuktlis r</v>
      </c>
      <c r="S6822" t="str">
        <f>VLOOKUP(C6822,lookups!$G$1:$H$3, 2, FALSE)</f>
        <v>smolt</v>
      </c>
    </row>
    <row r="6823" spans="1:19" x14ac:dyDescent="0.25">
      <c r="A6823" s="1">
        <v>35190</v>
      </c>
      <c r="B6823">
        <v>1</v>
      </c>
      <c r="C6823">
        <v>1</v>
      </c>
      <c r="D6823">
        <v>1</v>
      </c>
      <c r="E6823">
        <v>1996</v>
      </c>
      <c r="F6823">
        <v>30</v>
      </c>
      <c r="G6823">
        <v>1</v>
      </c>
      <c r="H6823">
        <v>75</v>
      </c>
      <c r="I6823">
        <v>3.09</v>
      </c>
      <c r="J6823">
        <v>3.3623503810000002</v>
      </c>
      <c r="L6823">
        <v>1</v>
      </c>
      <c r="M6823">
        <v>8</v>
      </c>
      <c r="N6823">
        <v>399</v>
      </c>
      <c r="O6823">
        <v>98</v>
      </c>
      <c r="P6823">
        <v>3</v>
      </c>
      <c r="Q6823" t="str">
        <f>VLOOKUP(M6823,lookups!$A$1:$B$7, 2, FALSE)</f>
        <v>rotary screw</v>
      </c>
      <c r="R6823" t="str">
        <f>VLOOKUP(N6823,lookups!$D$1:$E$6, 2, FALSE)</f>
        <v>hucuktlis r</v>
      </c>
      <c r="S6823" t="str">
        <f>VLOOKUP(C6823,lookups!$G$1:$H$3, 2, FALSE)</f>
        <v>smolt</v>
      </c>
    </row>
    <row r="6824" spans="1:19" x14ac:dyDescent="0.25">
      <c r="A6824" s="1">
        <v>35190</v>
      </c>
      <c r="B6824">
        <v>1</v>
      </c>
      <c r="C6824">
        <v>1</v>
      </c>
      <c r="D6824">
        <v>1</v>
      </c>
      <c r="E6824">
        <v>1996</v>
      </c>
      <c r="F6824">
        <v>31</v>
      </c>
      <c r="G6824">
        <v>1</v>
      </c>
      <c r="H6824">
        <v>77</v>
      </c>
      <c r="I6824">
        <v>3.71</v>
      </c>
      <c r="J6824">
        <v>4.0369967359999999</v>
      </c>
      <c r="L6824">
        <v>1</v>
      </c>
      <c r="M6824">
        <v>8</v>
      </c>
      <c r="N6824">
        <v>399</v>
      </c>
      <c r="O6824">
        <v>98</v>
      </c>
      <c r="P6824">
        <v>3</v>
      </c>
      <c r="Q6824" t="str">
        <f>VLOOKUP(M6824,lookups!$A$1:$B$7, 2, FALSE)</f>
        <v>rotary screw</v>
      </c>
      <c r="R6824" t="str">
        <f>VLOOKUP(N6824,lookups!$D$1:$E$6, 2, FALSE)</f>
        <v>hucuktlis r</v>
      </c>
      <c r="S6824" t="str">
        <f>VLOOKUP(C6824,lookups!$G$1:$H$3, 2, FALSE)</f>
        <v>smolt</v>
      </c>
    </row>
    <row r="6825" spans="1:19" x14ac:dyDescent="0.25">
      <c r="A6825" s="1">
        <v>35190</v>
      </c>
      <c r="B6825">
        <v>1</v>
      </c>
      <c r="C6825">
        <v>1</v>
      </c>
      <c r="D6825">
        <v>1</v>
      </c>
      <c r="E6825">
        <v>1996</v>
      </c>
      <c r="F6825">
        <v>32</v>
      </c>
      <c r="G6825">
        <v>1</v>
      </c>
      <c r="H6825">
        <v>85</v>
      </c>
      <c r="I6825">
        <v>4.57</v>
      </c>
      <c r="J6825">
        <v>4.972796518</v>
      </c>
      <c r="L6825">
        <v>1</v>
      </c>
      <c r="M6825">
        <v>8</v>
      </c>
      <c r="N6825">
        <v>399</v>
      </c>
      <c r="O6825">
        <v>98</v>
      </c>
      <c r="P6825">
        <v>3</v>
      </c>
      <c r="Q6825" t="str">
        <f>VLOOKUP(M6825,lookups!$A$1:$B$7, 2, FALSE)</f>
        <v>rotary screw</v>
      </c>
      <c r="R6825" t="str">
        <f>VLOOKUP(N6825,lookups!$D$1:$E$6, 2, FALSE)</f>
        <v>hucuktlis r</v>
      </c>
      <c r="S6825" t="str">
        <f>VLOOKUP(C6825,lookups!$G$1:$H$3, 2, FALSE)</f>
        <v>smolt</v>
      </c>
    </row>
    <row r="6826" spans="1:19" x14ac:dyDescent="0.25">
      <c r="A6826" s="1">
        <v>35190</v>
      </c>
      <c r="B6826">
        <v>1</v>
      </c>
      <c r="C6826">
        <v>1</v>
      </c>
      <c r="D6826">
        <v>1</v>
      </c>
      <c r="E6826">
        <v>1996</v>
      </c>
      <c r="F6826">
        <v>33</v>
      </c>
      <c r="G6826">
        <v>1</v>
      </c>
      <c r="H6826">
        <v>71</v>
      </c>
      <c r="I6826">
        <v>2.8</v>
      </c>
      <c r="J6826">
        <v>3.0467899890000001</v>
      </c>
      <c r="L6826">
        <v>1</v>
      </c>
      <c r="M6826">
        <v>8</v>
      </c>
      <c r="N6826">
        <v>399</v>
      </c>
      <c r="O6826">
        <v>98</v>
      </c>
      <c r="P6826">
        <v>3</v>
      </c>
      <c r="Q6826" t="str">
        <f>VLOOKUP(M6826,lookups!$A$1:$B$7, 2, FALSE)</f>
        <v>rotary screw</v>
      </c>
      <c r="R6826" t="str">
        <f>VLOOKUP(N6826,lookups!$D$1:$E$6, 2, FALSE)</f>
        <v>hucuktlis r</v>
      </c>
      <c r="S6826" t="str">
        <f>VLOOKUP(C6826,lookups!$G$1:$H$3, 2, FALSE)</f>
        <v>smolt</v>
      </c>
    </row>
    <row r="6827" spans="1:19" x14ac:dyDescent="0.25">
      <c r="A6827" s="1">
        <v>35190</v>
      </c>
      <c r="B6827">
        <v>1</v>
      </c>
      <c r="C6827">
        <v>1</v>
      </c>
      <c r="D6827">
        <v>1</v>
      </c>
      <c r="E6827">
        <v>1996</v>
      </c>
      <c r="F6827">
        <v>34</v>
      </c>
      <c r="G6827">
        <v>1</v>
      </c>
      <c r="H6827">
        <v>80</v>
      </c>
      <c r="I6827">
        <v>4.24</v>
      </c>
      <c r="J6827">
        <v>4.6137105549999999</v>
      </c>
      <c r="L6827">
        <v>1</v>
      </c>
      <c r="M6827">
        <v>8</v>
      </c>
      <c r="N6827">
        <v>399</v>
      </c>
      <c r="O6827">
        <v>98</v>
      </c>
      <c r="P6827">
        <v>3</v>
      </c>
      <c r="Q6827" t="str">
        <f>VLOOKUP(M6827,lookups!$A$1:$B$7, 2, FALSE)</f>
        <v>rotary screw</v>
      </c>
      <c r="R6827" t="str">
        <f>VLOOKUP(N6827,lookups!$D$1:$E$6, 2, FALSE)</f>
        <v>hucuktlis r</v>
      </c>
      <c r="S6827" t="str">
        <f>VLOOKUP(C6827,lookups!$G$1:$H$3, 2, FALSE)</f>
        <v>smolt</v>
      </c>
    </row>
    <row r="6828" spans="1:19" x14ac:dyDescent="0.25">
      <c r="A6828" s="1">
        <v>35190</v>
      </c>
      <c r="B6828">
        <v>1</v>
      </c>
      <c r="C6828">
        <v>1</v>
      </c>
      <c r="D6828">
        <v>1</v>
      </c>
      <c r="E6828">
        <v>1996</v>
      </c>
      <c r="F6828">
        <v>35</v>
      </c>
      <c r="G6828">
        <v>1</v>
      </c>
      <c r="H6828">
        <v>78</v>
      </c>
      <c r="I6828">
        <v>3.59</v>
      </c>
      <c r="J6828">
        <v>3.9064200219999998</v>
      </c>
      <c r="L6828">
        <v>1</v>
      </c>
      <c r="M6828">
        <v>8</v>
      </c>
      <c r="N6828">
        <v>399</v>
      </c>
      <c r="O6828">
        <v>98</v>
      </c>
      <c r="P6828">
        <v>3</v>
      </c>
      <c r="Q6828" t="str">
        <f>VLOOKUP(M6828,lookups!$A$1:$B$7, 2, FALSE)</f>
        <v>rotary screw</v>
      </c>
      <c r="R6828" t="str">
        <f>VLOOKUP(N6828,lookups!$D$1:$E$6, 2, FALSE)</f>
        <v>hucuktlis r</v>
      </c>
      <c r="S6828" t="str">
        <f>VLOOKUP(C6828,lookups!$G$1:$H$3, 2, FALSE)</f>
        <v>smolt</v>
      </c>
    </row>
    <row r="6829" spans="1:19" x14ac:dyDescent="0.25">
      <c r="A6829" s="1">
        <v>35190</v>
      </c>
      <c r="B6829">
        <v>1</v>
      </c>
      <c r="C6829">
        <v>1</v>
      </c>
      <c r="D6829">
        <v>1</v>
      </c>
      <c r="E6829">
        <v>1996</v>
      </c>
      <c r="F6829">
        <v>36</v>
      </c>
      <c r="G6829">
        <v>1</v>
      </c>
      <c r="H6829">
        <v>79</v>
      </c>
      <c r="I6829">
        <v>3.65</v>
      </c>
      <c r="J6829">
        <v>3.9717083789999998</v>
      </c>
      <c r="L6829">
        <v>1</v>
      </c>
      <c r="M6829">
        <v>8</v>
      </c>
      <c r="N6829">
        <v>399</v>
      </c>
      <c r="O6829">
        <v>98</v>
      </c>
      <c r="P6829">
        <v>3</v>
      </c>
      <c r="Q6829" t="str">
        <f>VLOOKUP(M6829,lookups!$A$1:$B$7, 2, FALSE)</f>
        <v>rotary screw</v>
      </c>
      <c r="R6829" t="str">
        <f>VLOOKUP(N6829,lookups!$D$1:$E$6, 2, FALSE)</f>
        <v>hucuktlis r</v>
      </c>
      <c r="S6829" t="str">
        <f>VLOOKUP(C6829,lookups!$G$1:$H$3, 2, FALSE)</f>
        <v>smolt</v>
      </c>
    </row>
    <row r="6830" spans="1:19" x14ac:dyDescent="0.25">
      <c r="A6830" s="1">
        <v>35190</v>
      </c>
      <c r="B6830">
        <v>1</v>
      </c>
      <c r="C6830">
        <v>1</v>
      </c>
      <c r="D6830">
        <v>1</v>
      </c>
      <c r="E6830">
        <v>1996</v>
      </c>
      <c r="F6830">
        <v>37</v>
      </c>
      <c r="G6830">
        <v>1</v>
      </c>
      <c r="H6830">
        <v>81</v>
      </c>
      <c r="I6830">
        <v>4.32</v>
      </c>
      <c r="J6830">
        <v>4.7007616969999999</v>
      </c>
      <c r="L6830">
        <v>1</v>
      </c>
      <c r="M6830">
        <v>8</v>
      </c>
      <c r="N6830">
        <v>399</v>
      </c>
      <c r="O6830">
        <v>98</v>
      </c>
      <c r="P6830">
        <v>3</v>
      </c>
      <c r="Q6830" t="str">
        <f>VLOOKUP(M6830,lookups!$A$1:$B$7, 2, FALSE)</f>
        <v>rotary screw</v>
      </c>
      <c r="R6830" t="str">
        <f>VLOOKUP(N6830,lookups!$D$1:$E$6, 2, FALSE)</f>
        <v>hucuktlis r</v>
      </c>
      <c r="S6830" t="str">
        <f>VLOOKUP(C6830,lookups!$G$1:$H$3, 2, FALSE)</f>
        <v>smolt</v>
      </c>
    </row>
    <row r="6831" spans="1:19" x14ac:dyDescent="0.25">
      <c r="A6831" s="1">
        <v>35190</v>
      </c>
      <c r="B6831">
        <v>1</v>
      </c>
      <c r="C6831">
        <v>1</v>
      </c>
      <c r="D6831">
        <v>1</v>
      </c>
      <c r="E6831">
        <v>1996</v>
      </c>
      <c r="F6831">
        <v>38</v>
      </c>
      <c r="G6831">
        <v>1</v>
      </c>
      <c r="H6831">
        <v>83</v>
      </c>
      <c r="I6831">
        <v>4.2300000000000004</v>
      </c>
      <c r="J6831">
        <v>4.6028291619999999</v>
      </c>
      <c r="L6831">
        <v>1</v>
      </c>
      <c r="M6831">
        <v>8</v>
      </c>
      <c r="N6831">
        <v>399</v>
      </c>
      <c r="O6831">
        <v>98</v>
      </c>
      <c r="P6831">
        <v>3</v>
      </c>
      <c r="Q6831" t="str">
        <f>VLOOKUP(M6831,lookups!$A$1:$B$7, 2, FALSE)</f>
        <v>rotary screw</v>
      </c>
      <c r="R6831" t="str">
        <f>VLOOKUP(N6831,lookups!$D$1:$E$6, 2, FALSE)</f>
        <v>hucuktlis r</v>
      </c>
      <c r="S6831" t="str">
        <f>VLOOKUP(C6831,lookups!$G$1:$H$3, 2, FALSE)</f>
        <v>smolt</v>
      </c>
    </row>
    <row r="6832" spans="1:19" x14ac:dyDescent="0.25">
      <c r="A6832" s="1">
        <v>35190</v>
      </c>
      <c r="B6832">
        <v>1</v>
      </c>
      <c r="C6832">
        <v>1</v>
      </c>
      <c r="D6832">
        <v>1</v>
      </c>
      <c r="E6832">
        <v>1996</v>
      </c>
      <c r="F6832">
        <v>39</v>
      </c>
      <c r="G6832">
        <v>1</v>
      </c>
      <c r="H6832">
        <v>79</v>
      </c>
      <c r="I6832">
        <v>4</v>
      </c>
      <c r="J6832">
        <v>4.3525571269999999</v>
      </c>
      <c r="L6832">
        <v>1</v>
      </c>
      <c r="M6832">
        <v>8</v>
      </c>
      <c r="N6832">
        <v>399</v>
      </c>
      <c r="O6832">
        <v>98</v>
      </c>
      <c r="P6832">
        <v>3</v>
      </c>
      <c r="Q6832" t="str">
        <f>VLOOKUP(M6832,lookups!$A$1:$B$7, 2, FALSE)</f>
        <v>rotary screw</v>
      </c>
      <c r="R6832" t="str">
        <f>VLOOKUP(N6832,lookups!$D$1:$E$6, 2, FALSE)</f>
        <v>hucuktlis r</v>
      </c>
      <c r="S6832" t="str">
        <f>VLOOKUP(C6832,lookups!$G$1:$H$3, 2, FALSE)</f>
        <v>smolt</v>
      </c>
    </row>
    <row r="6833" spans="1:19" x14ac:dyDescent="0.25">
      <c r="A6833" s="1">
        <v>35190</v>
      </c>
      <c r="B6833">
        <v>1</v>
      </c>
      <c r="C6833">
        <v>1</v>
      </c>
      <c r="D6833">
        <v>1</v>
      </c>
      <c r="E6833">
        <v>1996</v>
      </c>
      <c r="F6833">
        <v>40</v>
      </c>
      <c r="G6833">
        <v>1</v>
      </c>
      <c r="H6833">
        <v>81</v>
      </c>
      <c r="I6833">
        <v>4.05</v>
      </c>
      <c r="J6833">
        <v>4.4069640909999999</v>
      </c>
      <c r="L6833">
        <v>1</v>
      </c>
      <c r="M6833">
        <v>8</v>
      </c>
      <c r="N6833">
        <v>399</v>
      </c>
      <c r="O6833">
        <v>98</v>
      </c>
      <c r="P6833">
        <v>3</v>
      </c>
      <c r="Q6833" t="str">
        <f>VLOOKUP(M6833,lookups!$A$1:$B$7, 2, FALSE)</f>
        <v>rotary screw</v>
      </c>
      <c r="R6833" t="str">
        <f>VLOOKUP(N6833,lookups!$D$1:$E$6, 2, FALSE)</f>
        <v>hucuktlis r</v>
      </c>
      <c r="S6833" t="str">
        <f>VLOOKUP(C6833,lookups!$G$1:$H$3, 2, FALSE)</f>
        <v>smolt</v>
      </c>
    </row>
    <row r="6834" spans="1:19" x14ac:dyDescent="0.25">
      <c r="A6834" s="1">
        <v>35190</v>
      </c>
      <c r="B6834">
        <v>1</v>
      </c>
      <c r="C6834">
        <v>1</v>
      </c>
      <c r="D6834">
        <v>1</v>
      </c>
      <c r="E6834">
        <v>1996</v>
      </c>
      <c r="F6834">
        <v>41</v>
      </c>
      <c r="G6834">
        <v>1</v>
      </c>
      <c r="H6834">
        <v>79</v>
      </c>
      <c r="I6834">
        <v>4.12</v>
      </c>
      <c r="J6834">
        <v>4.4831338409999999</v>
      </c>
      <c r="L6834">
        <v>1</v>
      </c>
      <c r="M6834">
        <v>8</v>
      </c>
      <c r="N6834">
        <v>399</v>
      </c>
      <c r="O6834">
        <v>98</v>
      </c>
      <c r="P6834">
        <v>3</v>
      </c>
      <c r="Q6834" t="str">
        <f>VLOOKUP(M6834,lookups!$A$1:$B$7, 2, FALSE)</f>
        <v>rotary screw</v>
      </c>
      <c r="R6834" t="str">
        <f>VLOOKUP(N6834,lookups!$D$1:$E$6, 2, FALSE)</f>
        <v>hucuktlis r</v>
      </c>
      <c r="S6834" t="str">
        <f>VLOOKUP(C6834,lookups!$G$1:$H$3, 2, FALSE)</f>
        <v>smolt</v>
      </c>
    </row>
    <row r="6835" spans="1:19" x14ac:dyDescent="0.25">
      <c r="A6835" s="1">
        <v>35190</v>
      </c>
      <c r="B6835">
        <v>1</v>
      </c>
      <c r="C6835">
        <v>1</v>
      </c>
      <c r="D6835">
        <v>1</v>
      </c>
      <c r="E6835">
        <v>1996</v>
      </c>
      <c r="F6835">
        <v>42</v>
      </c>
      <c r="G6835">
        <v>1</v>
      </c>
      <c r="H6835">
        <v>82</v>
      </c>
      <c r="I6835">
        <v>4.41</v>
      </c>
      <c r="J6835">
        <v>4.798694233</v>
      </c>
      <c r="L6835">
        <v>1</v>
      </c>
      <c r="M6835">
        <v>8</v>
      </c>
      <c r="N6835">
        <v>399</v>
      </c>
      <c r="O6835">
        <v>98</v>
      </c>
      <c r="P6835">
        <v>3</v>
      </c>
      <c r="Q6835" t="str">
        <f>VLOOKUP(M6835,lookups!$A$1:$B$7, 2, FALSE)</f>
        <v>rotary screw</v>
      </c>
      <c r="R6835" t="str">
        <f>VLOOKUP(N6835,lookups!$D$1:$E$6, 2, FALSE)</f>
        <v>hucuktlis r</v>
      </c>
      <c r="S6835" t="str">
        <f>VLOOKUP(C6835,lookups!$G$1:$H$3, 2, FALSE)</f>
        <v>smolt</v>
      </c>
    </row>
    <row r="6836" spans="1:19" x14ac:dyDescent="0.25">
      <c r="A6836" s="1">
        <v>35190</v>
      </c>
      <c r="B6836">
        <v>1</v>
      </c>
      <c r="C6836">
        <v>1</v>
      </c>
      <c r="D6836">
        <v>1</v>
      </c>
      <c r="E6836">
        <v>1996</v>
      </c>
      <c r="F6836">
        <v>43</v>
      </c>
      <c r="G6836">
        <v>1</v>
      </c>
      <c r="H6836">
        <v>74</v>
      </c>
      <c r="I6836">
        <v>2.76</v>
      </c>
      <c r="J6836">
        <v>3.0032644180000001</v>
      </c>
      <c r="L6836">
        <v>1</v>
      </c>
      <c r="M6836">
        <v>8</v>
      </c>
      <c r="N6836">
        <v>399</v>
      </c>
      <c r="O6836">
        <v>98</v>
      </c>
      <c r="P6836">
        <v>3</v>
      </c>
      <c r="Q6836" t="str">
        <f>VLOOKUP(M6836,lookups!$A$1:$B$7, 2, FALSE)</f>
        <v>rotary screw</v>
      </c>
      <c r="R6836" t="str">
        <f>VLOOKUP(N6836,lookups!$D$1:$E$6, 2, FALSE)</f>
        <v>hucuktlis r</v>
      </c>
      <c r="S6836" t="str">
        <f>VLOOKUP(C6836,lookups!$G$1:$H$3, 2, FALSE)</f>
        <v>smolt</v>
      </c>
    </row>
    <row r="6837" spans="1:19" x14ac:dyDescent="0.25">
      <c r="A6837" s="1">
        <v>35190</v>
      </c>
      <c r="B6837">
        <v>1</v>
      </c>
      <c r="C6837">
        <v>1</v>
      </c>
      <c r="D6837">
        <v>1</v>
      </c>
      <c r="E6837">
        <v>1996</v>
      </c>
      <c r="F6837">
        <v>44</v>
      </c>
      <c r="G6837">
        <v>1</v>
      </c>
      <c r="H6837">
        <v>73</v>
      </c>
      <c r="I6837">
        <v>2.46</v>
      </c>
      <c r="J6837">
        <v>2.676822633</v>
      </c>
      <c r="L6837">
        <v>1</v>
      </c>
      <c r="M6837">
        <v>8</v>
      </c>
      <c r="N6837">
        <v>399</v>
      </c>
      <c r="O6837">
        <v>98</v>
      </c>
      <c r="P6837">
        <v>3</v>
      </c>
      <c r="Q6837" t="str">
        <f>VLOOKUP(M6837,lookups!$A$1:$B$7, 2, FALSE)</f>
        <v>rotary screw</v>
      </c>
      <c r="R6837" t="str">
        <f>VLOOKUP(N6837,lookups!$D$1:$E$6, 2, FALSE)</f>
        <v>hucuktlis r</v>
      </c>
      <c r="S6837" t="str">
        <f>VLOOKUP(C6837,lookups!$G$1:$H$3, 2, FALSE)</f>
        <v>smolt</v>
      </c>
    </row>
    <row r="6838" spans="1:19" x14ac:dyDescent="0.25">
      <c r="A6838" s="1">
        <v>35190</v>
      </c>
      <c r="B6838">
        <v>1</v>
      </c>
      <c r="C6838">
        <v>1</v>
      </c>
      <c r="D6838">
        <v>1</v>
      </c>
      <c r="E6838">
        <v>1996</v>
      </c>
      <c r="F6838">
        <v>45</v>
      </c>
      <c r="G6838">
        <v>1</v>
      </c>
      <c r="H6838">
        <v>70</v>
      </c>
      <c r="I6838">
        <v>2.52</v>
      </c>
      <c r="J6838">
        <v>2.74211099</v>
      </c>
      <c r="L6838">
        <v>1</v>
      </c>
      <c r="M6838">
        <v>8</v>
      </c>
      <c r="N6838">
        <v>399</v>
      </c>
      <c r="O6838">
        <v>98</v>
      </c>
      <c r="P6838">
        <v>3</v>
      </c>
      <c r="Q6838" t="str">
        <f>VLOOKUP(M6838,lookups!$A$1:$B$7, 2, FALSE)</f>
        <v>rotary screw</v>
      </c>
      <c r="R6838" t="str">
        <f>VLOOKUP(N6838,lookups!$D$1:$E$6, 2, FALSE)</f>
        <v>hucuktlis r</v>
      </c>
      <c r="S6838" t="str">
        <f>VLOOKUP(C6838,lookups!$G$1:$H$3, 2, FALSE)</f>
        <v>smolt</v>
      </c>
    </row>
    <row r="6839" spans="1:19" x14ac:dyDescent="0.25">
      <c r="A6839" s="1">
        <v>35190</v>
      </c>
      <c r="B6839">
        <v>1</v>
      </c>
      <c r="C6839">
        <v>1</v>
      </c>
      <c r="D6839">
        <v>1</v>
      </c>
      <c r="E6839">
        <v>1996</v>
      </c>
      <c r="F6839">
        <v>46</v>
      </c>
      <c r="G6839">
        <v>1</v>
      </c>
      <c r="H6839">
        <v>71</v>
      </c>
      <c r="I6839">
        <v>2.42</v>
      </c>
      <c r="J6839">
        <v>2.633297062</v>
      </c>
      <c r="L6839">
        <v>1</v>
      </c>
      <c r="M6839">
        <v>8</v>
      </c>
      <c r="N6839">
        <v>399</v>
      </c>
      <c r="O6839">
        <v>98</v>
      </c>
      <c r="P6839">
        <v>3</v>
      </c>
      <c r="Q6839" t="str">
        <f>VLOOKUP(M6839,lookups!$A$1:$B$7, 2, FALSE)</f>
        <v>rotary screw</v>
      </c>
      <c r="R6839" t="str">
        <f>VLOOKUP(N6839,lookups!$D$1:$E$6, 2, FALSE)</f>
        <v>hucuktlis r</v>
      </c>
      <c r="S6839" t="str">
        <f>VLOOKUP(C6839,lookups!$G$1:$H$3, 2, FALSE)</f>
        <v>smolt</v>
      </c>
    </row>
    <row r="6840" spans="1:19" x14ac:dyDescent="0.25">
      <c r="A6840" s="1">
        <v>35190</v>
      </c>
      <c r="B6840">
        <v>1</v>
      </c>
      <c r="C6840">
        <v>1</v>
      </c>
      <c r="D6840">
        <v>1</v>
      </c>
      <c r="E6840">
        <v>1996</v>
      </c>
      <c r="F6840">
        <v>47</v>
      </c>
      <c r="G6840">
        <v>1</v>
      </c>
      <c r="H6840">
        <v>80</v>
      </c>
      <c r="I6840">
        <v>3.5</v>
      </c>
      <c r="J6840">
        <v>3.8084874860000002</v>
      </c>
      <c r="L6840">
        <v>1</v>
      </c>
      <c r="M6840">
        <v>8</v>
      </c>
      <c r="N6840">
        <v>399</v>
      </c>
      <c r="O6840">
        <v>98</v>
      </c>
      <c r="P6840">
        <v>3</v>
      </c>
      <c r="Q6840" t="str">
        <f>VLOOKUP(M6840,lookups!$A$1:$B$7, 2, FALSE)</f>
        <v>rotary screw</v>
      </c>
      <c r="R6840" t="str">
        <f>VLOOKUP(N6840,lookups!$D$1:$E$6, 2, FALSE)</f>
        <v>hucuktlis r</v>
      </c>
      <c r="S6840" t="str">
        <f>VLOOKUP(C6840,lookups!$G$1:$H$3, 2, FALSE)</f>
        <v>smolt</v>
      </c>
    </row>
    <row r="6841" spans="1:19" x14ac:dyDescent="0.25">
      <c r="A6841" s="1">
        <v>35190</v>
      </c>
      <c r="B6841">
        <v>1</v>
      </c>
      <c r="C6841">
        <v>1</v>
      </c>
      <c r="D6841">
        <v>1</v>
      </c>
      <c r="E6841">
        <v>1996</v>
      </c>
      <c r="F6841">
        <v>48</v>
      </c>
      <c r="G6841">
        <v>1</v>
      </c>
      <c r="H6841">
        <v>77</v>
      </c>
      <c r="I6841">
        <v>3.04</v>
      </c>
      <c r="J6841">
        <v>3.3079434170000002</v>
      </c>
      <c r="L6841">
        <v>1</v>
      </c>
      <c r="M6841">
        <v>8</v>
      </c>
      <c r="N6841">
        <v>399</v>
      </c>
      <c r="O6841">
        <v>98</v>
      </c>
      <c r="P6841">
        <v>3</v>
      </c>
      <c r="Q6841" t="str">
        <f>VLOOKUP(M6841,lookups!$A$1:$B$7, 2, FALSE)</f>
        <v>rotary screw</v>
      </c>
      <c r="R6841" t="str">
        <f>VLOOKUP(N6841,lookups!$D$1:$E$6, 2, FALSE)</f>
        <v>hucuktlis r</v>
      </c>
      <c r="S6841" t="str">
        <f>VLOOKUP(C6841,lookups!$G$1:$H$3, 2, FALSE)</f>
        <v>smolt</v>
      </c>
    </row>
    <row r="6842" spans="1:19" x14ac:dyDescent="0.25">
      <c r="A6842" s="1">
        <v>35190</v>
      </c>
      <c r="B6842">
        <v>1</v>
      </c>
      <c r="C6842">
        <v>1</v>
      </c>
      <c r="D6842">
        <v>1</v>
      </c>
      <c r="E6842">
        <v>1996</v>
      </c>
      <c r="F6842">
        <v>49</v>
      </c>
      <c r="G6842">
        <v>1</v>
      </c>
      <c r="H6842">
        <v>81</v>
      </c>
      <c r="I6842">
        <v>3.81</v>
      </c>
      <c r="J6842">
        <v>4.1458106639999999</v>
      </c>
      <c r="L6842">
        <v>1</v>
      </c>
      <c r="M6842">
        <v>8</v>
      </c>
      <c r="N6842">
        <v>399</v>
      </c>
      <c r="O6842">
        <v>98</v>
      </c>
      <c r="P6842">
        <v>3</v>
      </c>
      <c r="Q6842" t="str">
        <f>VLOOKUP(M6842,lookups!$A$1:$B$7, 2, FALSE)</f>
        <v>rotary screw</v>
      </c>
      <c r="R6842" t="str">
        <f>VLOOKUP(N6842,lookups!$D$1:$E$6, 2, FALSE)</f>
        <v>hucuktlis r</v>
      </c>
      <c r="S6842" t="str">
        <f>VLOOKUP(C6842,lookups!$G$1:$H$3, 2, FALSE)</f>
        <v>smolt</v>
      </c>
    </row>
    <row r="6843" spans="1:19" x14ac:dyDescent="0.25">
      <c r="A6843" s="1">
        <v>35190</v>
      </c>
      <c r="B6843">
        <v>1</v>
      </c>
      <c r="C6843">
        <v>1</v>
      </c>
      <c r="D6843">
        <v>1</v>
      </c>
      <c r="E6843">
        <v>1996</v>
      </c>
      <c r="F6843">
        <v>50</v>
      </c>
      <c r="G6843">
        <v>1</v>
      </c>
      <c r="H6843">
        <v>78</v>
      </c>
      <c r="I6843">
        <v>3.2</v>
      </c>
      <c r="J6843">
        <v>3.4820457020000002</v>
      </c>
      <c r="L6843">
        <v>1</v>
      </c>
      <c r="M6843">
        <v>8</v>
      </c>
      <c r="N6843">
        <v>399</v>
      </c>
      <c r="O6843">
        <v>98</v>
      </c>
      <c r="P6843">
        <v>3</v>
      </c>
      <c r="Q6843" t="str">
        <f>VLOOKUP(M6843,lookups!$A$1:$B$7, 2, FALSE)</f>
        <v>rotary screw</v>
      </c>
      <c r="R6843" t="str">
        <f>VLOOKUP(N6843,lookups!$D$1:$E$6, 2, FALSE)</f>
        <v>hucuktlis r</v>
      </c>
      <c r="S6843" t="str">
        <f>VLOOKUP(C6843,lookups!$G$1:$H$3, 2, FALSE)</f>
        <v>smolt</v>
      </c>
    </row>
    <row r="6844" spans="1:19" x14ac:dyDescent="0.25">
      <c r="A6844" s="1">
        <v>35190</v>
      </c>
      <c r="B6844">
        <v>1</v>
      </c>
      <c r="C6844">
        <v>1</v>
      </c>
      <c r="D6844">
        <v>1</v>
      </c>
      <c r="E6844">
        <v>1996</v>
      </c>
      <c r="F6844">
        <v>51</v>
      </c>
      <c r="G6844">
        <v>1</v>
      </c>
      <c r="H6844">
        <v>75</v>
      </c>
      <c r="I6844">
        <v>2.83</v>
      </c>
      <c r="J6844">
        <v>3.0794341680000001</v>
      </c>
      <c r="L6844">
        <v>1</v>
      </c>
      <c r="M6844">
        <v>8</v>
      </c>
      <c r="N6844">
        <v>399</v>
      </c>
      <c r="O6844">
        <v>98</v>
      </c>
      <c r="P6844">
        <v>3</v>
      </c>
      <c r="Q6844" t="str">
        <f>VLOOKUP(M6844,lookups!$A$1:$B$7, 2, FALSE)</f>
        <v>rotary screw</v>
      </c>
      <c r="R6844" t="str">
        <f>VLOOKUP(N6844,lookups!$D$1:$E$6, 2, FALSE)</f>
        <v>hucuktlis r</v>
      </c>
      <c r="S6844" t="str">
        <f>VLOOKUP(C6844,lookups!$G$1:$H$3, 2, FALSE)</f>
        <v>smolt</v>
      </c>
    </row>
    <row r="6845" spans="1:19" x14ac:dyDescent="0.25">
      <c r="A6845" s="1">
        <v>35190</v>
      </c>
      <c r="B6845">
        <v>1</v>
      </c>
      <c r="C6845">
        <v>1</v>
      </c>
      <c r="D6845">
        <v>1</v>
      </c>
      <c r="E6845">
        <v>1996</v>
      </c>
      <c r="F6845">
        <v>52</v>
      </c>
      <c r="G6845">
        <v>1</v>
      </c>
      <c r="H6845">
        <v>80</v>
      </c>
      <c r="I6845">
        <v>4.05</v>
      </c>
      <c r="J6845">
        <v>4.4069640909999999</v>
      </c>
      <c r="L6845">
        <v>1</v>
      </c>
      <c r="M6845">
        <v>8</v>
      </c>
      <c r="N6845">
        <v>399</v>
      </c>
      <c r="O6845">
        <v>98</v>
      </c>
      <c r="P6845">
        <v>3</v>
      </c>
      <c r="Q6845" t="str">
        <f>VLOOKUP(M6845,lookups!$A$1:$B$7, 2, FALSE)</f>
        <v>rotary screw</v>
      </c>
      <c r="R6845" t="str">
        <f>VLOOKUP(N6845,lookups!$D$1:$E$6, 2, FALSE)</f>
        <v>hucuktlis r</v>
      </c>
      <c r="S6845" t="str">
        <f>VLOOKUP(C6845,lookups!$G$1:$H$3, 2, FALSE)</f>
        <v>smolt</v>
      </c>
    </row>
    <row r="6846" spans="1:19" x14ac:dyDescent="0.25">
      <c r="A6846" s="1">
        <v>35190</v>
      </c>
      <c r="B6846">
        <v>1</v>
      </c>
      <c r="C6846">
        <v>1</v>
      </c>
      <c r="D6846">
        <v>1</v>
      </c>
      <c r="E6846">
        <v>1996</v>
      </c>
      <c r="F6846">
        <v>53</v>
      </c>
      <c r="G6846">
        <v>1</v>
      </c>
      <c r="H6846">
        <v>77</v>
      </c>
      <c r="I6846">
        <v>3.27</v>
      </c>
      <c r="J6846">
        <v>3.5582154519999998</v>
      </c>
      <c r="L6846">
        <v>1</v>
      </c>
      <c r="M6846">
        <v>8</v>
      </c>
      <c r="N6846">
        <v>399</v>
      </c>
      <c r="O6846">
        <v>98</v>
      </c>
      <c r="P6846">
        <v>3</v>
      </c>
      <c r="Q6846" t="str">
        <f>VLOOKUP(M6846,lookups!$A$1:$B$7, 2, FALSE)</f>
        <v>rotary screw</v>
      </c>
      <c r="R6846" t="str">
        <f>VLOOKUP(N6846,lookups!$D$1:$E$6, 2, FALSE)</f>
        <v>hucuktlis r</v>
      </c>
      <c r="S6846" t="str">
        <f>VLOOKUP(C6846,lookups!$G$1:$H$3, 2, FALSE)</f>
        <v>smolt</v>
      </c>
    </row>
    <row r="6847" spans="1:19" x14ac:dyDescent="0.25">
      <c r="A6847" s="1">
        <v>35190</v>
      </c>
      <c r="B6847">
        <v>1</v>
      </c>
      <c r="C6847">
        <v>1</v>
      </c>
      <c r="D6847">
        <v>1</v>
      </c>
      <c r="E6847">
        <v>1996</v>
      </c>
      <c r="F6847">
        <v>54</v>
      </c>
      <c r="G6847">
        <v>1</v>
      </c>
      <c r="H6847">
        <v>82</v>
      </c>
      <c r="I6847">
        <v>4.1399999999999997</v>
      </c>
      <c r="J6847">
        <v>4.5048966269999999</v>
      </c>
      <c r="L6847">
        <v>1</v>
      </c>
      <c r="M6847">
        <v>8</v>
      </c>
      <c r="N6847">
        <v>399</v>
      </c>
      <c r="O6847">
        <v>98</v>
      </c>
      <c r="P6847">
        <v>3</v>
      </c>
      <c r="Q6847" t="str">
        <f>VLOOKUP(M6847,lookups!$A$1:$B$7, 2, FALSE)</f>
        <v>rotary screw</v>
      </c>
      <c r="R6847" t="str">
        <f>VLOOKUP(N6847,lookups!$D$1:$E$6, 2, FALSE)</f>
        <v>hucuktlis r</v>
      </c>
      <c r="S6847" t="str">
        <f>VLOOKUP(C6847,lookups!$G$1:$H$3, 2, FALSE)</f>
        <v>smolt</v>
      </c>
    </row>
    <row r="6848" spans="1:19" x14ac:dyDescent="0.25">
      <c r="A6848" s="1">
        <v>35190</v>
      </c>
      <c r="B6848">
        <v>1</v>
      </c>
      <c r="C6848">
        <v>1</v>
      </c>
      <c r="D6848">
        <v>1</v>
      </c>
      <c r="E6848">
        <v>1996</v>
      </c>
      <c r="F6848">
        <v>55</v>
      </c>
      <c r="G6848">
        <v>1</v>
      </c>
      <c r="H6848">
        <v>74</v>
      </c>
      <c r="I6848">
        <v>2.97</v>
      </c>
      <c r="J6848">
        <v>3.2317736670000001</v>
      </c>
      <c r="L6848">
        <v>1</v>
      </c>
      <c r="M6848">
        <v>8</v>
      </c>
      <c r="N6848">
        <v>399</v>
      </c>
      <c r="O6848">
        <v>98</v>
      </c>
      <c r="P6848">
        <v>3</v>
      </c>
      <c r="Q6848" t="str">
        <f>VLOOKUP(M6848,lookups!$A$1:$B$7, 2, FALSE)</f>
        <v>rotary screw</v>
      </c>
      <c r="R6848" t="str">
        <f>VLOOKUP(N6848,lookups!$D$1:$E$6, 2, FALSE)</f>
        <v>hucuktlis r</v>
      </c>
      <c r="S6848" t="str">
        <f>VLOOKUP(C6848,lookups!$G$1:$H$3, 2, FALSE)</f>
        <v>smolt</v>
      </c>
    </row>
    <row r="6849" spans="1:19" x14ac:dyDescent="0.25">
      <c r="A6849" s="1">
        <v>35190</v>
      </c>
      <c r="B6849">
        <v>1</v>
      </c>
      <c r="C6849">
        <v>1</v>
      </c>
      <c r="D6849">
        <v>1</v>
      </c>
      <c r="E6849">
        <v>1996</v>
      </c>
      <c r="F6849">
        <v>56</v>
      </c>
      <c r="G6849">
        <v>1</v>
      </c>
      <c r="H6849">
        <v>61</v>
      </c>
      <c r="I6849">
        <v>1.54</v>
      </c>
      <c r="J6849">
        <v>1.6757344940000001</v>
      </c>
      <c r="L6849">
        <v>1</v>
      </c>
      <c r="M6849">
        <v>8</v>
      </c>
      <c r="N6849">
        <v>399</v>
      </c>
      <c r="O6849">
        <v>98</v>
      </c>
      <c r="P6849">
        <v>3</v>
      </c>
      <c r="Q6849" t="str">
        <f>VLOOKUP(M6849,lookups!$A$1:$B$7, 2, FALSE)</f>
        <v>rotary screw</v>
      </c>
      <c r="R6849" t="str">
        <f>VLOOKUP(N6849,lookups!$D$1:$E$6, 2, FALSE)</f>
        <v>hucuktlis r</v>
      </c>
      <c r="S6849" t="str">
        <f>VLOOKUP(C6849,lookups!$G$1:$H$3, 2, FALSE)</f>
        <v>smolt</v>
      </c>
    </row>
    <row r="6850" spans="1:19" x14ac:dyDescent="0.25">
      <c r="A6850" s="1">
        <v>35190</v>
      </c>
      <c r="B6850">
        <v>1</v>
      </c>
      <c r="C6850">
        <v>1</v>
      </c>
      <c r="D6850">
        <v>1</v>
      </c>
      <c r="E6850">
        <v>1996</v>
      </c>
      <c r="F6850">
        <v>57</v>
      </c>
      <c r="G6850">
        <v>1</v>
      </c>
      <c r="H6850">
        <v>69</v>
      </c>
      <c r="I6850">
        <v>2.37</v>
      </c>
      <c r="J6850">
        <v>2.578890098</v>
      </c>
      <c r="L6850">
        <v>1</v>
      </c>
      <c r="M6850">
        <v>8</v>
      </c>
      <c r="N6850">
        <v>399</v>
      </c>
      <c r="O6850">
        <v>98</v>
      </c>
      <c r="P6850">
        <v>3</v>
      </c>
      <c r="Q6850" t="str">
        <f>VLOOKUP(M6850,lookups!$A$1:$B$7, 2, FALSE)</f>
        <v>rotary screw</v>
      </c>
      <c r="R6850" t="str">
        <f>VLOOKUP(N6850,lookups!$D$1:$E$6, 2, FALSE)</f>
        <v>hucuktlis r</v>
      </c>
      <c r="S6850" t="str">
        <f>VLOOKUP(C6850,lookups!$G$1:$H$3, 2, FALSE)</f>
        <v>smolt</v>
      </c>
    </row>
    <row r="6851" spans="1:19" x14ac:dyDescent="0.25">
      <c r="A6851" s="1">
        <v>35190</v>
      </c>
      <c r="B6851">
        <v>1</v>
      </c>
      <c r="C6851">
        <v>1</v>
      </c>
      <c r="D6851">
        <v>1</v>
      </c>
      <c r="E6851">
        <v>1996</v>
      </c>
      <c r="F6851">
        <v>58</v>
      </c>
      <c r="G6851">
        <v>1</v>
      </c>
      <c r="H6851">
        <v>77</v>
      </c>
      <c r="I6851">
        <v>3.34</v>
      </c>
      <c r="J6851">
        <v>3.6343852010000002</v>
      </c>
      <c r="L6851">
        <v>1</v>
      </c>
      <c r="M6851">
        <v>8</v>
      </c>
      <c r="N6851">
        <v>399</v>
      </c>
      <c r="O6851">
        <v>98</v>
      </c>
      <c r="P6851">
        <v>3</v>
      </c>
      <c r="Q6851" t="str">
        <f>VLOOKUP(M6851,lookups!$A$1:$B$7, 2, FALSE)</f>
        <v>rotary screw</v>
      </c>
      <c r="R6851" t="str">
        <f>VLOOKUP(N6851,lookups!$D$1:$E$6, 2, FALSE)</f>
        <v>hucuktlis r</v>
      </c>
      <c r="S6851" t="str">
        <f>VLOOKUP(C6851,lookups!$G$1:$H$3, 2, FALSE)</f>
        <v>smolt</v>
      </c>
    </row>
    <row r="6852" spans="1:19" x14ac:dyDescent="0.25">
      <c r="A6852" s="1">
        <v>35190</v>
      </c>
      <c r="B6852">
        <v>1</v>
      </c>
      <c r="C6852">
        <v>1</v>
      </c>
      <c r="D6852">
        <v>1</v>
      </c>
      <c r="E6852">
        <v>1996</v>
      </c>
      <c r="F6852">
        <v>59</v>
      </c>
      <c r="G6852">
        <v>1</v>
      </c>
      <c r="H6852">
        <v>70</v>
      </c>
      <c r="I6852">
        <v>2.59</v>
      </c>
      <c r="J6852">
        <v>2.8182807400000001</v>
      </c>
      <c r="L6852">
        <v>1</v>
      </c>
      <c r="M6852">
        <v>8</v>
      </c>
      <c r="N6852">
        <v>399</v>
      </c>
      <c r="O6852">
        <v>98</v>
      </c>
      <c r="P6852">
        <v>3</v>
      </c>
      <c r="Q6852" t="str">
        <f>VLOOKUP(M6852,lookups!$A$1:$B$7, 2, FALSE)</f>
        <v>rotary screw</v>
      </c>
      <c r="R6852" t="str">
        <f>VLOOKUP(N6852,lookups!$D$1:$E$6, 2, FALSE)</f>
        <v>hucuktlis r</v>
      </c>
      <c r="S6852" t="str">
        <f>VLOOKUP(C6852,lookups!$G$1:$H$3, 2, FALSE)</f>
        <v>smolt</v>
      </c>
    </row>
    <row r="6853" spans="1:19" x14ac:dyDescent="0.25">
      <c r="A6853" s="1">
        <v>35190</v>
      </c>
      <c r="B6853">
        <v>1</v>
      </c>
      <c r="C6853">
        <v>1</v>
      </c>
      <c r="D6853">
        <v>1</v>
      </c>
      <c r="E6853">
        <v>1996</v>
      </c>
      <c r="F6853">
        <v>60</v>
      </c>
      <c r="G6853">
        <v>1</v>
      </c>
      <c r="H6853">
        <v>69</v>
      </c>
      <c r="I6853">
        <v>2.09</v>
      </c>
      <c r="J6853">
        <v>2.274211099</v>
      </c>
      <c r="L6853">
        <v>1</v>
      </c>
      <c r="M6853">
        <v>8</v>
      </c>
      <c r="N6853">
        <v>399</v>
      </c>
      <c r="O6853">
        <v>98</v>
      </c>
      <c r="P6853">
        <v>3</v>
      </c>
      <c r="Q6853" t="str">
        <f>VLOOKUP(M6853,lookups!$A$1:$B$7, 2, FALSE)</f>
        <v>rotary screw</v>
      </c>
      <c r="R6853" t="str">
        <f>VLOOKUP(N6853,lookups!$D$1:$E$6, 2, FALSE)</f>
        <v>hucuktlis r</v>
      </c>
      <c r="S6853" t="str">
        <f>VLOOKUP(C6853,lookups!$G$1:$H$3, 2, FALSE)</f>
        <v>smolt</v>
      </c>
    </row>
    <row r="6854" spans="1:19" x14ac:dyDescent="0.25">
      <c r="A6854" s="1">
        <v>35190</v>
      </c>
      <c r="B6854">
        <v>1</v>
      </c>
      <c r="C6854">
        <v>1</v>
      </c>
      <c r="D6854">
        <v>1</v>
      </c>
      <c r="E6854">
        <v>1996</v>
      </c>
      <c r="F6854">
        <v>61</v>
      </c>
      <c r="G6854">
        <v>1</v>
      </c>
      <c r="H6854">
        <v>75</v>
      </c>
      <c r="I6854">
        <v>3.21</v>
      </c>
      <c r="J6854">
        <v>3.4929270950000002</v>
      </c>
      <c r="L6854">
        <v>1</v>
      </c>
      <c r="M6854">
        <v>8</v>
      </c>
      <c r="N6854">
        <v>399</v>
      </c>
      <c r="O6854">
        <v>98</v>
      </c>
      <c r="P6854">
        <v>3</v>
      </c>
      <c r="Q6854" t="str">
        <f>VLOOKUP(M6854,lookups!$A$1:$B$7, 2, FALSE)</f>
        <v>rotary screw</v>
      </c>
      <c r="R6854" t="str">
        <f>VLOOKUP(N6854,lookups!$D$1:$E$6, 2, FALSE)</f>
        <v>hucuktlis r</v>
      </c>
      <c r="S6854" t="str">
        <f>VLOOKUP(C6854,lookups!$G$1:$H$3, 2, FALSE)</f>
        <v>smolt</v>
      </c>
    </row>
    <row r="6855" spans="1:19" x14ac:dyDescent="0.25">
      <c r="A6855" s="1">
        <v>35190</v>
      </c>
      <c r="B6855">
        <v>1</v>
      </c>
      <c r="C6855">
        <v>1</v>
      </c>
      <c r="D6855">
        <v>1</v>
      </c>
      <c r="E6855">
        <v>1996</v>
      </c>
      <c r="F6855">
        <v>62</v>
      </c>
      <c r="G6855">
        <v>1</v>
      </c>
      <c r="H6855">
        <v>73</v>
      </c>
      <c r="I6855">
        <v>2.54</v>
      </c>
      <c r="J6855">
        <v>2.7638737760000001</v>
      </c>
      <c r="L6855">
        <v>1</v>
      </c>
      <c r="M6855">
        <v>8</v>
      </c>
      <c r="N6855">
        <v>399</v>
      </c>
      <c r="O6855">
        <v>98</v>
      </c>
      <c r="P6855">
        <v>3</v>
      </c>
      <c r="Q6855" t="str">
        <f>VLOOKUP(M6855,lookups!$A$1:$B$7, 2, FALSE)</f>
        <v>rotary screw</v>
      </c>
      <c r="R6855" t="str">
        <f>VLOOKUP(N6855,lookups!$D$1:$E$6, 2, FALSE)</f>
        <v>hucuktlis r</v>
      </c>
      <c r="S6855" t="str">
        <f>VLOOKUP(C6855,lookups!$G$1:$H$3, 2, FALSE)</f>
        <v>smolt</v>
      </c>
    </row>
    <row r="6856" spans="1:19" x14ac:dyDescent="0.25">
      <c r="A6856" s="1">
        <v>35190</v>
      </c>
      <c r="B6856">
        <v>1</v>
      </c>
      <c r="C6856">
        <v>1</v>
      </c>
      <c r="D6856">
        <v>1</v>
      </c>
      <c r="E6856">
        <v>1996</v>
      </c>
      <c r="F6856">
        <v>63</v>
      </c>
      <c r="G6856">
        <v>1</v>
      </c>
      <c r="H6856">
        <v>71</v>
      </c>
      <c r="I6856">
        <v>2.36</v>
      </c>
      <c r="J6856">
        <v>2.568008705</v>
      </c>
      <c r="L6856">
        <v>1</v>
      </c>
      <c r="M6856">
        <v>8</v>
      </c>
      <c r="N6856">
        <v>399</v>
      </c>
      <c r="O6856">
        <v>98</v>
      </c>
      <c r="P6856">
        <v>3</v>
      </c>
      <c r="Q6856" t="str">
        <f>VLOOKUP(M6856,lookups!$A$1:$B$7, 2, FALSE)</f>
        <v>rotary screw</v>
      </c>
      <c r="R6856" t="str">
        <f>VLOOKUP(N6856,lookups!$D$1:$E$6, 2, FALSE)</f>
        <v>hucuktlis r</v>
      </c>
      <c r="S6856" t="str">
        <f>VLOOKUP(C6856,lookups!$G$1:$H$3, 2, FALSE)</f>
        <v>smolt</v>
      </c>
    </row>
    <row r="6857" spans="1:19" x14ac:dyDescent="0.25">
      <c r="A6857" s="1">
        <v>35195</v>
      </c>
      <c r="B6857">
        <v>1</v>
      </c>
      <c r="C6857">
        <v>1</v>
      </c>
      <c r="D6857">
        <v>1</v>
      </c>
      <c r="E6857">
        <v>1996</v>
      </c>
      <c r="F6857">
        <v>1</v>
      </c>
      <c r="G6857">
        <v>1</v>
      </c>
      <c r="H6857">
        <v>82</v>
      </c>
      <c r="I6857">
        <v>4.3899999999999997</v>
      </c>
      <c r="J6857">
        <v>4.7769314469999999</v>
      </c>
      <c r="L6857">
        <v>1</v>
      </c>
      <c r="M6857">
        <v>8</v>
      </c>
      <c r="N6857">
        <v>399</v>
      </c>
      <c r="O6857">
        <v>98</v>
      </c>
      <c r="P6857">
        <v>3</v>
      </c>
      <c r="Q6857" t="str">
        <f>VLOOKUP(M6857,lookups!$A$1:$B$7, 2, FALSE)</f>
        <v>rotary screw</v>
      </c>
      <c r="R6857" t="str">
        <f>VLOOKUP(N6857,lookups!$D$1:$E$6, 2, FALSE)</f>
        <v>hucuktlis r</v>
      </c>
      <c r="S6857" t="str">
        <f>VLOOKUP(C6857,lookups!$G$1:$H$3, 2, FALSE)</f>
        <v>smolt</v>
      </c>
    </row>
    <row r="6858" spans="1:19" x14ac:dyDescent="0.25">
      <c r="A6858" s="1">
        <v>35195</v>
      </c>
      <c r="B6858">
        <v>1</v>
      </c>
      <c r="C6858">
        <v>1</v>
      </c>
      <c r="D6858">
        <v>1</v>
      </c>
      <c r="E6858">
        <v>1996</v>
      </c>
      <c r="F6858">
        <v>2</v>
      </c>
      <c r="G6858">
        <v>1</v>
      </c>
      <c r="H6858">
        <v>73</v>
      </c>
      <c r="I6858">
        <v>3.28</v>
      </c>
      <c r="J6858">
        <v>3.5690968440000002</v>
      </c>
      <c r="L6858">
        <v>1</v>
      </c>
      <c r="M6858">
        <v>8</v>
      </c>
      <c r="N6858">
        <v>399</v>
      </c>
      <c r="O6858">
        <v>98</v>
      </c>
      <c r="P6858">
        <v>3</v>
      </c>
      <c r="Q6858" t="str">
        <f>VLOOKUP(M6858,lookups!$A$1:$B$7, 2, FALSE)</f>
        <v>rotary screw</v>
      </c>
      <c r="R6858" t="str">
        <f>VLOOKUP(N6858,lookups!$D$1:$E$6, 2, FALSE)</f>
        <v>hucuktlis r</v>
      </c>
      <c r="S6858" t="str">
        <f>VLOOKUP(C6858,lookups!$G$1:$H$3, 2, FALSE)</f>
        <v>smolt</v>
      </c>
    </row>
    <row r="6859" spans="1:19" x14ac:dyDescent="0.25">
      <c r="A6859" s="1">
        <v>35195</v>
      </c>
      <c r="B6859">
        <v>1</v>
      </c>
      <c r="C6859">
        <v>1</v>
      </c>
      <c r="D6859">
        <v>1</v>
      </c>
      <c r="E6859">
        <v>1996</v>
      </c>
      <c r="F6859">
        <v>3</v>
      </c>
      <c r="G6859">
        <v>1</v>
      </c>
      <c r="H6859">
        <v>84</v>
      </c>
      <c r="I6859">
        <v>4.57</v>
      </c>
      <c r="J6859">
        <v>4.972796518</v>
      </c>
      <c r="L6859">
        <v>1</v>
      </c>
      <c r="M6859">
        <v>8</v>
      </c>
      <c r="N6859">
        <v>399</v>
      </c>
      <c r="O6859">
        <v>98</v>
      </c>
      <c r="P6859">
        <v>3</v>
      </c>
      <c r="Q6859" t="str">
        <f>VLOOKUP(M6859,lookups!$A$1:$B$7, 2, FALSE)</f>
        <v>rotary screw</v>
      </c>
      <c r="R6859" t="str">
        <f>VLOOKUP(N6859,lookups!$D$1:$E$6, 2, FALSE)</f>
        <v>hucuktlis r</v>
      </c>
      <c r="S6859" t="str">
        <f>VLOOKUP(C6859,lookups!$G$1:$H$3, 2, FALSE)</f>
        <v>smolt</v>
      </c>
    </row>
    <row r="6860" spans="1:19" x14ac:dyDescent="0.25">
      <c r="A6860" s="1">
        <v>35195</v>
      </c>
      <c r="B6860">
        <v>1</v>
      </c>
      <c r="C6860">
        <v>1</v>
      </c>
      <c r="D6860">
        <v>1</v>
      </c>
      <c r="E6860">
        <v>1996</v>
      </c>
      <c r="F6860">
        <v>4</v>
      </c>
      <c r="G6860">
        <v>2</v>
      </c>
      <c r="H6860">
        <v>71</v>
      </c>
      <c r="I6860">
        <v>2.4300000000000002</v>
      </c>
      <c r="J6860">
        <v>2.644178455</v>
      </c>
      <c r="L6860">
        <v>2</v>
      </c>
      <c r="M6860">
        <v>8</v>
      </c>
      <c r="N6860">
        <v>399</v>
      </c>
      <c r="O6860">
        <v>98</v>
      </c>
      <c r="P6860">
        <v>3</v>
      </c>
      <c r="Q6860" t="str">
        <f>VLOOKUP(M6860,lookups!$A$1:$B$7, 2, FALSE)</f>
        <v>rotary screw</v>
      </c>
      <c r="R6860" t="str">
        <f>VLOOKUP(N6860,lookups!$D$1:$E$6, 2, FALSE)</f>
        <v>hucuktlis r</v>
      </c>
      <c r="S6860" t="str">
        <f>VLOOKUP(C6860,lookups!$G$1:$H$3, 2, FALSE)</f>
        <v>smolt</v>
      </c>
    </row>
    <row r="6861" spans="1:19" x14ac:dyDescent="0.25">
      <c r="A6861" s="1">
        <v>35195</v>
      </c>
      <c r="B6861">
        <v>1</v>
      </c>
      <c r="C6861">
        <v>1</v>
      </c>
      <c r="D6861">
        <v>1</v>
      </c>
      <c r="E6861">
        <v>1996</v>
      </c>
      <c r="F6861">
        <v>5</v>
      </c>
      <c r="G6861">
        <v>2</v>
      </c>
      <c r="H6861">
        <v>85</v>
      </c>
      <c r="I6861">
        <v>5.4</v>
      </c>
      <c r="J6861">
        <v>5.8759521220000002</v>
      </c>
      <c r="L6861">
        <v>2</v>
      </c>
      <c r="M6861">
        <v>8</v>
      </c>
      <c r="N6861">
        <v>399</v>
      </c>
      <c r="O6861">
        <v>98</v>
      </c>
      <c r="P6861">
        <v>3</v>
      </c>
      <c r="Q6861" t="str">
        <f>VLOOKUP(M6861,lookups!$A$1:$B$7, 2, FALSE)</f>
        <v>rotary screw</v>
      </c>
      <c r="R6861" t="str">
        <f>VLOOKUP(N6861,lookups!$D$1:$E$6, 2, FALSE)</f>
        <v>hucuktlis r</v>
      </c>
      <c r="S6861" t="str">
        <f>VLOOKUP(C6861,lookups!$G$1:$H$3, 2, FALSE)</f>
        <v>smolt</v>
      </c>
    </row>
    <row r="6862" spans="1:19" x14ac:dyDescent="0.25">
      <c r="A6862" s="1">
        <v>35195</v>
      </c>
      <c r="B6862">
        <v>1</v>
      </c>
      <c r="C6862">
        <v>1</v>
      </c>
      <c r="D6862">
        <v>1</v>
      </c>
      <c r="E6862">
        <v>1996</v>
      </c>
      <c r="F6862">
        <v>6</v>
      </c>
      <c r="G6862">
        <v>1</v>
      </c>
      <c r="H6862">
        <v>78</v>
      </c>
      <c r="I6862">
        <v>3.75</v>
      </c>
      <c r="J6862">
        <v>4.0805223069999998</v>
      </c>
      <c r="L6862">
        <v>1</v>
      </c>
      <c r="M6862">
        <v>8</v>
      </c>
      <c r="N6862">
        <v>399</v>
      </c>
      <c r="O6862">
        <v>98</v>
      </c>
      <c r="P6862">
        <v>3</v>
      </c>
      <c r="Q6862" t="str">
        <f>VLOOKUP(M6862,lookups!$A$1:$B$7, 2, FALSE)</f>
        <v>rotary screw</v>
      </c>
      <c r="R6862" t="str">
        <f>VLOOKUP(N6862,lookups!$D$1:$E$6, 2, FALSE)</f>
        <v>hucuktlis r</v>
      </c>
      <c r="S6862" t="str">
        <f>VLOOKUP(C6862,lookups!$G$1:$H$3, 2, FALSE)</f>
        <v>smolt</v>
      </c>
    </row>
    <row r="6863" spans="1:19" x14ac:dyDescent="0.25">
      <c r="A6863" s="1">
        <v>35195</v>
      </c>
      <c r="B6863">
        <v>1</v>
      </c>
      <c r="C6863">
        <v>1</v>
      </c>
      <c r="D6863">
        <v>1</v>
      </c>
      <c r="E6863">
        <v>1996</v>
      </c>
      <c r="F6863">
        <v>7</v>
      </c>
      <c r="G6863">
        <v>1</v>
      </c>
      <c r="H6863">
        <v>83</v>
      </c>
      <c r="I6863">
        <v>4.46</v>
      </c>
      <c r="J6863">
        <v>4.853101197</v>
      </c>
      <c r="L6863">
        <v>1</v>
      </c>
      <c r="M6863">
        <v>8</v>
      </c>
      <c r="N6863">
        <v>399</v>
      </c>
      <c r="O6863">
        <v>98</v>
      </c>
      <c r="P6863">
        <v>3</v>
      </c>
      <c r="Q6863" t="str">
        <f>VLOOKUP(M6863,lookups!$A$1:$B$7, 2, FALSE)</f>
        <v>rotary screw</v>
      </c>
      <c r="R6863" t="str">
        <f>VLOOKUP(N6863,lookups!$D$1:$E$6, 2, FALSE)</f>
        <v>hucuktlis r</v>
      </c>
      <c r="S6863" t="str">
        <f>VLOOKUP(C6863,lookups!$G$1:$H$3, 2, FALSE)</f>
        <v>smolt</v>
      </c>
    </row>
    <row r="6864" spans="1:19" x14ac:dyDescent="0.25">
      <c r="A6864" s="1">
        <v>35195</v>
      </c>
      <c r="B6864">
        <v>1</v>
      </c>
      <c r="C6864">
        <v>1</v>
      </c>
      <c r="D6864">
        <v>1</v>
      </c>
      <c r="E6864">
        <v>1996</v>
      </c>
      <c r="F6864">
        <v>8</v>
      </c>
      <c r="G6864">
        <v>1</v>
      </c>
      <c r="H6864">
        <v>73</v>
      </c>
      <c r="I6864">
        <v>2.88</v>
      </c>
      <c r="J6864">
        <v>3.1338411320000001</v>
      </c>
      <c r="L6864">
        <v>1</v>
      </c>
      <c r="M6864">
        <v>8</v>
      </c>
      <c r="N6864">
        <v>399</v>
      </c>
      <c r="O6864">
        <v>98</v>
      </c>
      <c r="P6864">
        <v>3</v>
      </c>
      <c r="Q6864" t="str">
        <f>VLOOKUP(M6864,lookups!$A$1:$B$7, 2, FALSE)</f>
        <v>rotary screw</v>
      </c>
      <c r="R6864" t="str">
        <f>VLOOKUP(N6864,lookups!$D$1:$E$6, 2, FALSE)</f>
        <v>hucuktlis r</v>
      </c>
      <c r="S6864" t="str">
        <f>VLOOKUP(C6864,lookups!$G$1:$H$3, 2, FALSE)</f>
        <v>smolt</v>
      </c>
    </row>
    <row r="6865" spans="1:19" x14ac:dyDescent="0.25">
      <c r="A6865" s="1">
        <v>35195</v>
      </c>
      <c r="B6865">
        <v>1</v>
      </c>
      <c r="C6865">
        <v>1</v>
      </c>
      <c r="D6865">
        <v>1</v>
      </c>
      <c r="E6865">
        <v>1996</v>
      </c>
      <c r="F6865">
        <v>9</v>
      </c>
      <c r="G6865">
        <v>1</v>
      </c>
      <c r="H6865">
        <v>89</v>
      </c>
      <c r="I6865">
        <v>5.31</v>
      </c>
      <c r="J6865">
        <v>5.7780195870000002</v>
      </c>
      <c r="L6865">
        <v>1</v>
      </c>
      <c r="M6865">
        <v>8</v>
      </c>
      <c r="N6865">
        <v>399</v>
      </c>
      <c r="O6865">
        <v>98</v>
      </c>
      <c r="P6865">
        <v>3</v>
      </c>
      <c r="Q6865" t="str">
        <f>VLOOKUP(M6865,lookups!$A$1:$B$7, 2, FALSE)</f>
        <v>rotary screw</v>
      </c>
      <c r="R6865" t="str">
        <f>VLOOKUP(N6865,lookups!$D$1:$E$6, 2, FALSE)</f>
        <v>hucuktlis r</v>
      </c>
      <c r="S6865" t="str">
        <f>VLOOKUP(C6865,lookups!$G$1:$H$3, 2, FALSE)</f>
        <v>smolt</v>
      </c>
    </row>
    <row r="6866" spans="1:19" x14ac:dyDescent="0.25">
      <c r="A6866" s="1">
        <v>35195</v>
      </c>
      <c r="B6866">
        <v>1</v>
      </c>
      <c r="C6866">
        <v>1</v>
      </c>
      <c r="D6866">
        <v>1</v>
      </c>
      <c r="E6866">
        <v>1996</v>
      </c>
      <c r="F6866">
        <v>10</v>
      </c>
      <c r="G6866">
        <v>1</v>
      </c>
      <c r="H6866">
        <v>78</v>
      </c>
      <c r="I6866">
        <v>3.7</v>
      </c>
      <c r="J6866">
        <v>4.0261153429999998</v>
      </c>
      <c r="L6866">
        <v>1</v>
      </c>
      <c r="M6866">
        <v>8</v>
      </c>
      <c r="N6866">
        <v>399</v>
      </c>
      <c r="O6866">
        <v>98</v>
      </c>
      <c r="P6866">
        <v>3</v>
      </c>
      <c r="Q6866" t="str">
        <f>VLOOKUP(M6866,lookups!$A$1:$B$7, 2, FALSE)</f>
        <v>rotary screw</v>
      </c>
      <c r="R6866" t="str">
        <f>VLOOKUP(N6866,lookups!$D$1:$E$6, 2, FALSE)</f>
        <v>hucuktlis r</v>
      </c>
      <c r="S6866" t="str">
        <f>VLOOKUP(C6866,lookups!$G$1:$H$3, 2, FALSE)</f>
        <v>smolt</v>
      </c>
    </row>
    <row r="6867" spans="1:19" x14ac:dyDescent="0.25">
      <c r="A6867" s="1">
        <v>35195</v>
      </c>
      <c r="B6867">
        <v>1</v>
      </c>
      <c r="C6867">
        <v>1</v>
      </c>
      <c r="D6867">
        <v>1</v>
      </c>
      <c r="E6867">
        <v>1996</v>
      </c>
      <c r="F6867">
        <v>11</v>
      </c>
      <c r="G6867">
        <v>1</v>
      </c>
      <c r="H6867">
        <v>73</v>
      </c>
      <c r="I6867">
        <v>3.03</v>
      </c>
      <c r="J6867">
        <v>3.2970620240000001</v>
      </c>
      <c r="L6867">
        <v>1</v>
      </c>
      <c r="M6867">
        <v>8</v>
      </c>
      <c r="N6867">
        <v>399</v>
      </c>
      <c r="O6867">
        <v>98</v>
      </c>
      <c r="P6867">
        <v>3</v>
      </c>
      <c r="Q6867" t="str">
        <f>VLOOKUP(M6867,lookups!$A$1:$B$7, 2, FALSE)</f>
        <v>rotary screw</v>
      </c>
      <c r="R6867" t="str">
        <f>VLOOKUP(N6867,lookups!$D$1:$E$6, 2, FALSE)</f>
        <v>hucuktlis r</v>
      </c>
      <c r="S6867" t="str">
        <f>VLOOKUP(C6867,lookups!$G$1:$H$3, 2, FALSE)</f>
        <v>smolt</v>
      </c>
    </row>
    <row r="6868" spans="1:19" x14ac:dyDescent="0.25">
      <c r="A6868" s="1">
        <v>35195</v>
      </c>
      <c r="B6868">
        <v>1</v>
      </c>
      <c r="C6868">
        <v>1</v>
      </c>
      <c r="D6868">
        <v>1</v>
      </c>
      <c r="E6868">
        <v>1996</v>
      </c>
      <c r="F6868">
        <v>12</v>
      </c>
      <c r="G6868">
        <v>1</v>
      </c>
      <c r="H6868">
        <v>65</v>
      </c>
      <c r="I6868">
        <v>1.97</v>
      </c>
      <c r="J6868">
        <v>2.1436343849999999</v>
      </c>
      <c r="L6868">
        <v>1</v>
      </c>
      <c r="M6868">
        <v>8</v>
      </c>
      <c r="N6868">
        <v>399</v>
      </c>
      <c r="O6868">
        <v>98</v>
      </c>
      <c r="P6868">
        <v>3</v>
      </c>
      <c r="Q6868" t="str">
        <f>VLOOKUP(M6868,lookups!$A$1:$B$7, 2, FALSE)</f>
        <v>rotary screw</v>
      </c>
      <c r="R6868" t="str">
        <f>VLOOKUP(N6868,lookups!$D$1:$E$6, 2, FALSE)</f>
        <v>hucuktlis r</v>
      </c>
      <c r="S6868" t="str">
        <f>VLOOKUP(C6868,lookups!$G$1:$H$3, 2, FALSE)</f>
        <v>smolt</v>
      </c>
    </row>
    <row r="6869" spans="1:19" x14ac:dyDescent="0.25">
      <c r="A6869" s="1">
        <v>35195</v>
      </c>
      <c r="B6869">
        <v>1</v>
      </c>
      <c r="C6869">
        <v>1</v>
      </c>
      <c r="D6869">
        <v>1</v>
      </c>
      <c r="E6869">
        <v>1996</v>
      </c>
      <c r="F6869">
        <v>13</v>
      </c>
      <c r="G6869">
        <v>1</v>
      </c>
      <c r="H6869">
        <v>68</v>
      </c>
      <c r="I6869">
        <v>2.25</v>
      </c>
      <c r="J6869">
        <v>2.448313384</v>
      </c>
      <c r="L6869">
        <v>1</v>
      </c>
      <c r="M6869">
        <v>8</v>
      </c>
      <c r="N6869">
        <v>399</v>
      </c>
      <c r="O6869">
        <v>98</v>
      </c>
      <c r="P6869">
        <v>3</v>
      </c>
      <c r="Q6869" t="str">
        <f>VLOOKUP(M6869,lookups!$A$1:$B$7, 2, FALSE)</f>
        <v>rotary screw</v>
      </c>
      <c r="R6869" t="str">
        <f>VLOOKUP(N6869,lookups!$D$1:$E$6, 2, FALSE)</f>
        <v>hucuktlis r</v>
      </c>
      <c r="S6869" t="str">
        <f>VLOOKUP(C6869,lookups!$G$1:$H$3, 2, FALSE)</f>
        <v>smolt</v>
      </c>
    </row>
    <row r="6870" spans="1:19" x14ac:dyDescent="0.25">
      <c r="A6870" s="1">
        <v>35195</v>
      </c>
      <c r="B6870">
        <v>1</v>
      </c>
      <c r="C6870">
        <v>1</v>
      </c>
      <c r="D6870">
        <v>1</v>
      </c>
      <c r="E6870">
        <v>1996</v>
      </c>
      <c r="F6870">
        <v>14</v>
      </c>
      <c r="G6870">
        <v>1</v>
      </c>
      <c r="H6870">
        <v>65</v>
      </c>
      <c r="I6870">
        <v>2.1800000000000002</v>
      </c>
      <c r="J6870">
        <v>2.3721436339999999</v>
      </c>
      <c r="L6870">
        <v>1</v>
      </c>
      <c r="M6870">
        <v>8</v>
      </c>
      <c r="N6870">
        <v>399</v>
      </c>
      <c r="O6870">
        <v>98</v>
      </c>
      <c r="P6870">
        <v>3</v>
      </c>
      <c r="Q6870" t="str">
        <f>VLOOKUP(M6870,lookups!$A$1:$B$7, 2, FALSE)</f>
        <v>rotary screw</v>
      </c>
      <c r="R6870" t="str">
        <f>VLOOKUP(N6870,lookups!$D$1:$E$6, 2, FALSE)</f>
        <v>hucuktlis r</v>
      </c>
      <c r="S6870" t="str">
        <f>VLOOKUP(C6870,lookups!$G$1:$H$3, 2, FALSE)</f>
        <v>smolt</v>
      </c>
    </row>
    <row r="6871" spans="1:19" x14ac:dyDescent="0.25">
      <c r="A6871" s="1">
        <v>35195</v>
      </c>
      <c r="B6871">
        <v>1</v>
      </c>
      <c r="C6871">
        <v>1</v>
      </c>
      <c r="D6871">
        <v>1</v>
      </c>
      <c r="E6871">
        <v>1996</v>
      </c>
      <c r="F6871">
        <v>15</v>
      </c>
      <c r="G6871">
        <v>1</v>
      </c>
      <c r="H6871">
        <v>75</v>
      </c>
      <c r="I6871">
        <v>3</v>
      </c>
      <c r="J6871">
        <v>3.2644178450000001</v>
      </c>
      <c r="L6871">
        <v>1</v>
      </c>
      <c r="M6871">
        <v>8</v>
      </c>
      <c r="N6871">
        <v>399</v>
      </c>
      <c r="O6871">
        <v>98</v>
      </c>
      <c r="P6871">
        <v>3</v>
      </c>
      <c r="Q6871" t="str">
        <f>VLOOKUP(M6871,lookups!$A$1:$B$7, 2, FALSE)</f>
        <v>rotary screw</v>
      </c>
      <c r="R6871" t="str">
        <f>VLOOKUP(N6871,lookups!$D$1:$E$6, 2, FALSE)</f>
        <v>hucuktlis r</v>
      </c>
      <c r="S6871" t="str">
        <f>VLOOKUP(C6871,lookups!$G$1:$H$3, 2, FALSE)</f>
        <v>smolt</v>
      </c>
    </row>
    <row r="6872" spans="1:19" x14ac:dyDescent="0.25">
      <c r="A6872" s="1">
        <v>35195</v>
      </c>
      <c r="B6872">
        <v>1</v>
      </c>
      <c r="C6872">
        <v>1</v>
      </c>
      <c r="D6872">
        <v>1</v>
      </c>
      <c r="E6872">
        <v>1996</v>
      </c>
      <c r="F6872">
        <v>16</v>
      </c>
      <c r="G6872">
        <v>1</v>
      </c>
      <c r="H6872">
        <v>83</v>
      </c>
      <c r="I6872">
        <v>4.8600000000000003</v>
      </c>
      <c r="J6872">
        <v>5.2883569100000001</v>
      </c>
      <c r="L6872">
        <v>1</v>
      </c>
      <c r="M6872">
        <v>8</v>
      </c>
      <c r="N6872">
        <v>399</v>
      </c>
      <c r="O6872">
        <v>98</v>
      </c>
      <c r="P6872">
        <v>3</v>
      </c>
      <c r="Q6872" t="str">
        <f>VLOOKUP(M6872,lookups!$A$1:$B$7, 2, FALSE)</f>
        <v>rotary screw</v>
      </c>
      <c r="R6872" t="str">
        <f>VLOOKUP(N6872,lookups!$D$1:$E$6, 2, FALSE)</f>
        <v>hucuktlis r</v>
      </c>
      <c r="S6872" t="str">
        <f>VLOOKUP(C6872,lookups!$G$1:$H$3, 2, FALSE)</f>
        <v>smolt</v>
      </c>
    </row>
    <row r="6873" spans="1:19" x14ac:dyDescent="0.25">
      <c r="A6873" s="1">
        <v>35195</v>
      </c>
      <c r="B6873">
        <v>1</v>
      </c>
      <c r="C6873">
        <v>1</v>
      </c>
      <c r="D6873">
        <v>1</v>
      </c>
      <c r="E6873">
        <v>1996</v>
      </c>
      <c r="F6873">
        <v>17</v>
      </c>
      <c r="G6873">
        <v>1</v>
      </c>
      <c r="H6873">
        <v>83</v>
      </c>
      <c r="I6873">
        <v>4.32</v>
      </c>
      <c r="J6873">
        <v>4.7007616969999999</v>
      </c>
      <c r="L6873">
        <v>1</v>
      </c>
      <c r="M6873">
        <v>8</v>
      </c>
      <c r="N6873">
        <v>399</v>
      </c>
      <c r="O6873">
        <v>98</v>
      </c>
      <c r="P6873">
        <v>3</v>
      </c>
      <c r="Q6873" t="str">
        <f>VLOOKUP(M6873,lookups!$A$1:$B$7, 2, FALSE)</f>
        <v>rotary screw</v>
      </c>
      <c r="R6873" t="str">
        <f>VLOOKUP(N6873,lookups!$D$1:$E$6, 2, FALSE)</f>
        <v>hucuktlis r</v>
      </c>
      <c r="S6873" t="str">
        <f>VLOOKUP(C6873,lookups!$G$1:$H$3, 2, FALSE)</f>
        <v>smolt</v>
      </c>
    </row>
    <row r="6874" spans="1:19" x14ac:dyDescent="0.25">
      <c r="A6874" s="1">
        <v>35195</v>
      </c>
      <c r="B6874">
        <v>1</v>
      </c>
      <c r="C6874">
        <v>1</v>
      </c>
      <c r="D6874">
        <v>1</v>
      </c>
      <c r="E6874">
        <v>1996</v>
      </c>
      <c r="F6874">
        <v>18</v>
      </c>
      <c r="G6874">
        <v>1</v>
      </c>
      <c r="H6874">
        <v>76</v>
      </c>
      <c r="I6874">
        <v>3.58</v>
      </c>
      <c r="J6874">
        <v>3.8955386289999998</v>
      </c>
      <c r="L6874">
        <v>1</v>
      </c>
      <c r="M6874">
        <v>8</v>
      </c>
      <c r="N6874">
        <v>399</v>
      </c>
      <c r="O6874">
        <v>98</v>
      </c>
      <c r="P6874">
        <v>3</v>
      </c>
      <c r="Q6874" t="str">
        <f>VLOOKUP(M6874,lookups!$A$1:$B$7, 2, FALSE)</f>
        <v>rotary screw</v>
      </c>
      <c r="R6874" t="str">
        <f>VLOOKUP(N6874,lookups!$D$1:$E$6, 2, FALSE)</f>
        <v>hucuktlis r</v>
      </c>
      <c r="S6874" t="str">
        <f>VLOOKUP(C6874,lookups!$G$1:$H$3, 2, FALSE)</f>
        <v>smolt</v>
      </c>
    </row>
    <row r="6875" spans="1:19" x14ac:dyDescent="0.25">
      <c r="A6875" s="1">
        <v>35195</v>
      </c>
      <c r="B6875">
        <v>1</v>
      </c>
      <c r="C6875">
        <v>1</v>
      </c>
      <c r="D6875">
        <v>1</v>
      </c>
      <c r="E6875">
        <v>1996</v>
      </c>
      <c r="F6875">
        <v>19</v>
      </c>
      <c r="G6875">
        <v>1</v>
      </c>
      <c r="H6875">
        <v>68</v>
      </c>
      <c r="I6875">
        <v>2.63</v>
      </c>
      <c r="J6875">
        <v>2.861806311</v>
      </c>
      <c r="L6875">
        <v>1</v>
      </c>
      <c r="M6875">
        <v>8</v>
      </c>
      <c r="N6875">
        <v>399</v>
      </c>
      <c r="O6875">
        <v>98</v>
      </c>
      <c r="P6875">
        <v>3</v>
      </c>
      <c r="Q6875" t="str">
        <f>VLOOKUP(M6875,lookups!$A$1:$B$7, 2, FALSE)</f>
        <v>rotary screw</v>
      </c>
      <c r="R6875" t="str">
        <f>VLOOKUP(N6875,lookups!$D$1:$E$6, 2, FALSE)</f>
        <v>hucuktlis r</v>
      </c>
      <c r="S6875" t="str">
        <f>VLOOKUP(C6875,lookups!$G$1:$H$3, 2, FALSE)</f>
        <v>smolt</v>
      </c>
    </row>
    <row r="6876" spans="1:19" x14ac:dyDescent="0.25">
      <c r="A6876" s="1">
        <v>35195</v>
      </c>
      <c r="B6876">
        <v>1</v>
      </c>
      <c r="C6876">
        <v>1</v>
      </c>
      <c r="D6876">
        <v>1</v>
      </c>
      <c r="E6876">
        <v>1996</v>
      </c>
      <c r="F6876">
        <v>20</v>
      </c>
      <c r="G6876">
        <v>1</v>
      </c>
      <c r="H6876">
        <v>81</v>
      </c>
      <c r="I6876">
        <v>4.45</v>
      </c>
      <c r="J6876">
        <v>4.842219804</v>
      </c>
      <c r="L6876">
        <v>1</v>
      </c>
      <c r="M6876">
        <v>8</v>
      </c>
      <c r="N6876">
        <v>399</v>
      </c>
      <c r="O6876">
        <v>98</v>
      </c>
      <c r="P6876">
        <v>3</v>
      </c>
      <c r="Q6876" t="str">
        <f>VLOOKUP(M6876,lookups!$A$1:$B$7, 2, FALSE)</f>
        <v>rotary screw</v>
      </c>
      <c r="R6876" t="str">
        <f>VLOOKUP(N6876,lookups!$D$1:$E$6, 2, FALSE)</f>
        <v>hucuktlis r</v>
      </c>
      <c r="S6876" t="str">
        <f>VLOOKUP(C6876,lookups!$G$1:$H$3, 2, FALSE)</f>
        <v>smolt</v>
      </c>
    </row>
    <row r="6877" spans="1:19" x14ac:dyDescent="0.25">
      <c r="A6877" s="1">
        <v>35195</v>
      </c>
      <c r="B6877">
        <v>1</v>
      </c>
      <c r="C6877">
        <v>1</v>
      </c>
      <c r="D6877">
        <v>1</v>
      </c>
      <c r="E6877">
        <v>1996</v>
      </c>
      <c r="F6877">
        <v>21</v>
      </c>
      <c r="G6877">
        <v>1</v>
      </c>
      <c r="H6877">
        <v>76</v>
      </c>
      <c r="I6877">
        <v>3.11</v>
      </c>
      <c r="J6877">
        <v>3.3841131660000001</v>
      </c>
      <c r="L6877">
        <v>1</v>
      </c>
      <c r="M6877">
        <v>8</v>
      </c>
      <c r="N6877">
        <v>399</v>
      </c>
      <c r="O6877">
        <v>98</v>
      </c>
      <c r="P6877">
        <v>3</v>
      </c>
      <c r="Q6877" t="str">
        <f>VLOOKUP(M6877,lookups!$A$1:$B$7, 2, FALSE)</f>
        <v>rotary screw</v>
      </c>
      <c r="R6877" t="str">
        <f>VLOOKUP(N6877,lookups!$D$1:$E$6, 2, FALSE)</f>
        <v>hucuktlis r</v>
      </c>
      <c r="S6877" t="str">
        <f>VLOOKUP(C6877,lookups!$G$1:$H$3, 2, FALSE)</f>
        <v>smolt</v>
      </c>
    </row>
    <row r="6878" spans="1:19" x14ac:dyDescent="0.25">
      <c r="A6878" s="1">
        <v>35195</v>
      </c>
      <c r="B6878">
        <v>1</v>
      </c>
      <c r="C6878">
        <v>1</v>
      </c>
      <c r="D6878">
        <v>1</v>
      </c>
      <c r="E6878">
        <v>1996</v>
      </c>
      <c r="F6878">
        <v>22</v>
      </c>
      <c r="G6878">
        <v>1</v>
      </c>
      <c r="H6878">
        <v>78</v>
      </c>
      <c r="I6878">
        <v>3.7</v>
      </c>
      <c r="J6878">
        <v>4.0261153429999998</v>
      </c>
      <c r="L6878">
        <v>1</v>
      </c>
      <c r="M6878">
        <v>8</v>
      </c>
      <c r="N6878">
        <v>399</v>
      </c>
      <c r="O6878">
        <v>98</v>
      </c>
      <c r="P6878">
        <v>3</v>
      </c>
      <c r="Q6878" t="str">
        <f>VLOOKUP(M6878,lookups!$A$1:$B$7, 2, FALSE)</f>
        <v>rotary screw</v>
      </c>
      <c r="R6878" t="str">
        <f>VLOOKUP(N6878,lookups!$D$1:$E$6, 2, FALSE)</f>
        <v>hucuktlis r</v>
      </c>
      <c r="S6878" t="str">
        <f>VLOOKUP(C6878,lookups!$G$1:$H$3, 2, FALSE)</f>
        <v>smolt</v>
      </c>
    </row>
    <row r="6879" spans="1:19" x14ac:dyDescent="0.25">
      <c r="A6879" s="1">
        <v>35195</v>
      </c>
      <c r="B6879">
        <v>1</v>
      </c>
      <c r="C6879">
        <v>1</v>
      </c>
      <c r="D6879">
        <v>1</v>
      </c>
      <c r="E6879">
        <v>1996</v>
      </c>
      <c r="F6879">
        <v>23</v>
      </c>
      <c r="G6879">
        <v>1</v>
      </c>
      <c r="H6879">
        <v>82</v>
      </c>
      <c r="I6879">
        <v>4.28</v>
      </c>
      <c r="J6879">
        <v>4.6572361259999999</v>
      </c>
      <c r="L6879">
        <v>1</v>
      </c>
      <c r="M6879">
        <v>8</v>
      </c>
      <c r="N6879">
        <v>399</v>
      </c>
      <c r="O6879">
        <v>98</v>
      </c>
      <c r="P6879">
        <v>3</v>
      </c>
      <c r="Q6879" t="str">
        <f>VLOOKUP(M6879,lookups!$A$1:$B$7, 2, FALSE)</f>
        <v>rotary screw</v>
      </c>
      <c r="R6879" t="str">
        <f>VLOOKUP(N6879,lookups!$D$1:$E$6, 2, FALSE)</f>
        <v>hucuktlis r</v>
      </c>
      <c r="S6879" t="str">
        <f>VLOOKUP(C6879,lookups!$G$1:$H$3, 2, FALSE)</f>
        <v>smolt</v>
      </c>
    </row>
    <row r="6880" spans="1:19" x14ac:dyDescent="0.25">
      <c r="A6880" s="1">
        <v>35195</v>
      </c>
      <c r="B6880">
        <v>1</v>
      </c>
      <c r="C6880">
        <v>1</v>
      </c>
      <c r="D6880">
        <v>1</v>
      </c>
      <c r="E6880">
        <v>1996</v>
      </c>
      <c r="F6880">
        <v>24</v>
      </c>
      <c r="G6880">
        <v>1</v>
      </c>
      <c r="H6880">
        <v>78</v>
      </c>
      <c r="I6880">
        <v>3.76</v>
      </c>
      <c r="J6880">
        <v>4.0914036999999999</v>
      </c>
      <c r="L6880">
        <v>1</v>
      </c>
      <c r="M6880">
        <v>8</v>
      </c>
      <c r="N6880">
        <v>399</v>
      </c>
      <c r="O6880">
        <v>98</v>
      </c>
      <c r="P6880">
        <v>3</v>
      </c>
      <c r="Q6880" t="str">
        <f>VLOOKUP(M6880,lookups!$A$1:$B$7, 2, FALSE)</f>
        <v>rotary screw</v>
      </c>
      <c r="R6880" t="str">
        <f>VLOOKUP(N6880,lookups!$D$1:$E$6, 2, FALSE)</f>
        <v>hucuktlis r</v>
      </c>
      <c r="S6880" t="str">
        <f>VLOOKUP(C6880,lookups!$G$1:$H$3, 2, FALSE)</f>
        <v>smolt</v>
      </c>
    </row>
    <row r="6881" spans="1:19" x14ac:dyDescent="0.25">
      <c r="A6881" s="1">
        <v>35195</v>
      </c>
      <c r="B6881">
        <v>1</v>
      </c>
      <c r="C6881">
        <v>1</v>
      </c>
      <c r="D6881">
        <v>1</v>
      </c>
      <c r="E6881">
        <v>1996</v>
      </c>
      <c r="F6881">
        <v>25</v>
      </c>
      <c r="G6881">
        <v>1</v>
      </c>
      <c r="H6881">
        <v>77</v>
      </c>
      <c r="I6881">
        <v>3.69</v>
      </c>
      <c r="J6881">
        <v>4.0152339499999998</v>
      </c>
      <c r="L6881">
        <v>1</v>
      </c>
      <c r="M6881">
        <v>8</v>
      </c>
      <c r="N6881">
        <v>399</v>
      </c>
      <c r="O6881">
        <v>98</v>
      </c>
      <c r="P6881">
        <v>3</v>
      </c>
      <c r="Q6881" t="str">
        <f>VLOOKUP(M6881,lookups!$A$1:$B$7, 2, FALSE)</f>
        <v>rotary screw</v>
      </c>
      <c r="R6881" t="str">
        <f>VLOOKUP(N6881,lookups!$D$1:$E$6, 2, FALSE)</f>
        <v>hucuktlis r</v>
      </c>
      <c r="S6881" t="str">
        <f>VLOOKUP(C6881,lookups!$G$1:$H$3, 2, FALSE)</f>
        <v>smolt</v>
      </c>
    </row>
    <row r="6882" spans="1:19" x14ac:dyDescent="0.25">
      <c r="A6882" s="1">
        <v>35195</v>
      </c>
      <c r="B6882">
        <v>1</v>
      </c>
      <c r="C6882">
        <v>1</v>
      </c>
      <c r="D6882">
        <v>1</v>
      </c>
      <c r="E6882">
        <v>1996</v>
      </c>
      <c r="F6882">
        <v>26</v>
      </c>
      <c r="G6882">
        <v>1</v>
      </c>
      <c r="H6882">
        <v>80</v>
      </c>
      <c r="I6882">
        <v>3.66</v>
      </c>
      <c r="J6882">
        <v>3.9825897709999998</v>
      </c>
      <c r="L6882">
        <v>1</v>
      </c>
      <c r="M6882">
        <v>8</v>
      </c>
      <c r="N6882">
        <v>399</v>
      </c>
      <c r="O6882">
        <v>98</v>
      </c>
      <c r="P6882">
        <v>3</v>
      </c>
      <c r="Q6882" t="str">
        <f>VLOOKUP(M6882,lookups!$A$1:$B$7, 2, FALSE)</f>
        <v>rotary screw</v>
      </c>
      <c r="R6882" t="str">
        <f>VLOOKUP(N6882,lookups!$D$1:$E$6, 2, FALSE)</f>
        <v>hucuktlis r</v>
      </c>
      <c r="S6882" t="str">
        <f>VLOOKUP(C6882,lookups!$G$1:$H$3, 2, FALSE)</f>
        <v>smolt</v>
      </c>
    </row>
    <row r="6883" spans="1:19" x14ac:dyDescent="0.25">
      <c r="A6883" s="1">
        <v>35195</v>
      </c>
      <c r="B6883">
        <v>1</v>
      </c>
      <c r="C6883">
        <v>1</v>
      </c>
      <c r="D6883">
        <v>1</v>
      </c>
      <c r="E6883">
        <v>1996</v>
      </c>
      <c r="F6883">
        <v>27</v>
      </c>
      <c r="G6883">
        <v>1</v>
      </c>
      <c r="H6883">
        <v>65</v>
      </c>
      <c r="I6883">
        <v>1.93</v>
      </c>
      <c r="J6883">
        <v>2.1001088139999999</v>
      </c>
      <c r="L6883">
        <v>1</v>
      </c>
      <c r="M6883">
        <v>8</v>
      </c>
      <c r="N6883">
        <v>399</v>
      </c>
      <c r="O6883">
        <v>98</v>
      </c>
      <c r="P6883">
        <v>3</v>
      </c>
      <c r="Q6883" t="str">
        <f>VLOOKUP(M6883,lookups!$A$1:$B$7, 2, FALSE)</f>
        <v>rotary screw</v>
      </c>
      <c r="R6883" t="str">
        <f>VLOOKUP(N6883,lookups!$D$1:$E$6, 2, FALSE)</f>
        <v>hucuktlis r</v>
      </c>
      <c r="S6883" t="str">
        <f>VLOOKUP(C6883,lookups!$G$1:$H$3, 2, FALSE)</f>
        <v>smolt</v>
      </c>
    </row>
    <row r="6884" spans="1:19" x14ac:dyDescent="0.25">
      <c r="A6884" s="1">
        <v>35195</v>
      </c>
      <c r="B6884">
        <v>1</v>
      </c>
      <c r="C6884">
        <v>1</v>
      </c>
      <c r="D6884">
        <v>1</v>
      </c>
      <c r="E6884">
        <v>1996</v>
      </c>
      <c r="F6884">
        <v>28</v>
      </c>
      <c r="G6884">
        <v>1</v>
      </c>
      <c r="H6884">
        <v>68</v>
      </c>
      <c r="I6884">
        <v>2.25</v>
      </c>
      <c r="J6884">
        <v>2.448313384</v>
      </c>
      <c r="L6884">
        <v>1</v>
      </c>
      <c r="M6884">
        <v>8</v>
      </c>
      <c r="N6884">
        <v>399</v>
      </c>
      <c r="O6884">
        <v>98</v>
      </c>
      <c r="P6884">
        <v>3</v>
      </c>
      <c r="Q6884" t="str">
        <f>VLOOKUP(M6884,lookups!$A$1:$B$7, 2, FALSE)</f>
        <v>rotary screw</v>
      </c>
      <c r="R6884" t="str">
        <f>VLOOKUP(N6884,lookups!$D$1:$E$6, 2, FALSE)</f>
        <v>hucuktlis r</v>
      </c>
      <c r="S6884" t="str">
        <f>VLOOKUP(C6884,lookups!$G$1:$H$3, 2, FALSE)</f>
        <v>smolt</v>
      </c>
    </row>
    <row r="6885" spans="1:19" x14ac:dyDescent="0.25">
      <c r="A6885" s="1">
        <v>35195</v>
      </c>
      <c r="B6885">
        <v>1</v>
      </c>
      <c r="C6885">
        <v>1</v>
      </c>
      <c r="D6885">
        <v>1</v>
      </c>
      <c r="E6885">
        <v>1996</v>
      </c>
      <c r="F6885">
        <v>29</v>
      </c>
      <c r="G6885">
        <v>1</v>
      </c>
      <c r="H6885">
        <v>79</v>
      </c>
      <c r="I6885">
        <v>3.68</v>
      </c>
      <c r="J6885">
        <v>4.0043525569999998</v>
      </c>
      <c r="L6885">
        <v>1</v>
      </c>
      <c r="M6885">
        <v>8</v>
      </c>
      <c r="N6885">
        <v>399</v>
      </c>
      <c r="O6885">
        <v>98</v>
      </c>
      <c r="P6885">
        <v>3</v>
      </c>
      <c r="Q6885" t="str">
        <f>VLOOKUP(M6885,lookups!$A$1:$B$7, 2, FALSE)</f>
        <v>rotary screw</v>
      </c>
      <c r="R6885" t="str">
        <f>VLOOKUP(N6885,lookups!$D$1:$E$6, 2, FALSE)</f>
        <v>hucuktlis r</v>
      </c>
      <c r="S6885" t="str">
        <f>VLOOKUP(C6885,lookups!$G$1:$H$3, 2, FALSE)</f>
        <v>smolt</v>
      </c>
    </row>
    <row r="6886" spans="1:19" x14ac:dyDescent="0.25">
      <c r="A6886" s="1">
        <v>35195</v>
      </c>
      <c r="B6886">
        <v>1</v>
      </c>
      <c r="C6886">
        <v>1</v>
      </c>
      <c r="D6886">
        <v>1</v>
      </c>
      <c r="E6886">
        <v>1996</v>
      </c>
      <c r="F6886">
        <v>30</v>
      </c>
      <c r="G6886">
        <v>1</v>
      </c>
      <c r="H6886">
        <v>76</v>
      </c>
      <c r="I6886">
        <v>3.64</v>
      </c>
      <c r="J6886">
        <v>3.9608269859999998</v>
      </c>
      <c r="L6886">
        <v>1</v>
      </c>
      <c r="M6886">
        <v>8</v>
      </c>
      <c r="N6886">
        <v>399</v>
      </c>
      <c r="O6886">
        <v>98</v>
      </c>
      <c r="P6886">
        <v>3</v>
      </c>
      <c r="Q6886" t="str">
        <f>VLOOKUP(M6886,lookups!$A$1:$B$7, 2, FALSE)</f>
        <v>rotary screw</v>
      </c>
      <c r="R6886" t="str">
        <f>VLOOKUP(N6886,lookups!$D$1:$E$6, 2, FALSE)</f>
        <v>hucuktlis r</v>
      </c>
      <c r="S6886" t="str">
        <f>VLOOKUP(C6886,lookups!$G$1:$H$3, 2, FALSE)</f>
        <v>smolt</v>
      </c>
    </row>
    <row r="6887" spans="1:19" x14ac:dyDescent="0.25">
      <c r="A6887" s="1">
        <v>35195</v>
      </c>
      <c r="B6887">
        <v>1</v>
      </c>
      <c r="C6887">
        <v>1</v>
      </c>
      <c r="D6887">
        <v>1</v>
      </c>
      <c r="E6887">
        <v>1996</v>
      </c>
      <c r="F6887">
        <v>31</v>
      </c>
      <c r="G6887">
        <v>1</v>
      </c>
      <c r="H6887">
        <v>86</v>
      </c>
      <c r="I6887">
        <v>4.99</v>
      </c>
      <c r="J6887">
        <v>5.429815016</v>
      </c>
      <c r="L6887">
        <v>1</v>
      </c>
      <c r="M6887">
        <v>8</v>
      </c>
      <c r="N6887">
        <v>399</v>
      </c>
      <c r="O6887">
        <v>98</v>
      </c>
      <c r="P6887">
        <v>3</v>
      </c>
      <c r="Q6887" t="str">
        <f>VLOOKUP(M6887,lookups!$A$1:$B$7, 2, FALSE)</f>
        <v>rotary screw</v>
      </c>
      <c r="R6887" t="str">
        <f>VLOOKUP(N6887,lookups!$D$1:$E$6, 2, FALSE)</f>
        <v>hucuktlis r</v>
      </c>
      <c r="S6887" t="str">
        <f>VLOOKUP(C6887,lookups!$G$1:$H$3, 2, FALSE)</f>
        <v>smolt</v>
      </c>
    </row>
    <row r="6888" spans="1:19" x14ac:dyDescent="0.25">
      <c r="A6888" s="1">
        <v>35195</v>
      </c>
      <c r="B6888">
        <v>1</v>
      </c>
      <c r="C6888">
        <v>1</v>
      </c>
      <c r="D6888">
        <v>1</v>
      </c>
      <c r="E6888">
        <v>1996</v>
      </c>
      <c r="F6888">
        <v>32</v>
      </c>
      <c r="G6888">
        <v>1</v>
      </c>
      <c r="H6888">
        <v>83</v>
      </c>
      <c r="I6888">
        <v>4.3899999999999997</v>
      </c>
      <c r="J6888">
        <v>4.7769314469999999</v>
      </c>
      <c r="L6888">
        <v>1</v>
      </c>
      <c r="M6888">
        <v>8</v>
      </c>
      <c r="N6888">
        <v>399</v>
      </c>
      <c r="O6888">
        <v>98</v>
      </c>
      <c r="P6888">
        <v>3</v>
      </c>
      <c r="Q6888" t="str">
        <f>VLOOKUP(M6888,lookups!$A$1:$B$7, 2, FALSE)</f>
        <v>rotary screw</v>
      </c>
      <c r="R6888" t="str">
        <f>VLOOKUP(N6888,lookups!$D$1:$E$6, 2, FALSE)</f>
        <v>hucuktlis r</v>
      </c>
      <c r="S6888" t="str">
        <f>VLOOKUP(C6888,lookups!$G$1:$H$3, 2, FALSE)</f>
        <v>smolt</v>
      </c>
    </row>
    <row r="6889" spans="1:19" x14ac:dyDescent="0.25">
      <c r="A6889" s="1">
        <v>35195</v>
      </c>
      <c r="B6889">
        <v>1</v>
      </c>
      <c r="C6889">
        <v>1</v>
      </c>
      <c r="D6889">
        <v>1</v>
      </c>
      <c r="E6889">
        <v>1996</v>
      </c>
      <c r="F6889">
        <v>33</v>
      </c>
      <c r="G6889">
        <v>1</v>
      </c>
      <c r="H6889">
        <v>81</v>
      </c>
      <c r="I6889">
        <v>4.1399999999999997</v>
      </c>
      <c r="J6889">
        <v>4.5048966269999999</v>
      </c>
      <c r="L6889">
        <v>1</v>
      </c>
      <c r="M6889">
        <v>8</v>
      </c>
      <c r="N6889">
        <v>399</v>
      </c>
      <c r="O6889">
        <v>98</v>
      </c>
      <c r="P6889">
        <v>3</v>
      </c>
      <c r="Q6889" t="str">
        <f>VLOOKUP(M6889,lookups!$A$1:$B$7, 2, FALSE)</f>
        <v>rotary screw</v>
      </c>
      <c r="R6889" t="str">
        <f>VLOOKUP(N6889,lookups!$D$1:$E$6, 2, FALSE)</f>
        <v>hucuktlis r</v>
      </c>
      <c r="S6889" t="str">
        <f>VLOOKUP(C6889,lookups!$G$1:$H$3, 2, FALSE)</f>
        <v>smolt</v>
      </c>
    </row>
    <row r="6890" spans="1:19" x14ac:dyDescent="0.25">
      <c r="A6890" s="1">
        <v>35195</v>
      </c>
      <c r="B6890">
        <v>1</v>
      </c>
      <c r="C6890">
        <v>1</v>
      </c>
      <c r="D6890">
        <v>1</v>
      </c>
      <c r="E6890">
        <v>1996</v>
      </c>
      <c r="F6890">
        <v>34</v>
      </c>
      <c r="G6890">
        <v>1</v>
      </c>
      <c r="H6890">
        <v>75</v>
      </c>
      <c r="I6890">
        <v>3.33</v>
      </c>
      <c r="J6890">
        <v>3.6235038080000002</v>
      </c>
      <c r="L6890">
        <v>1</v>
      </c>
      <c r="M6890">
        <v>8</v>
      </c>
      <c r="N6890">
        <v>399</v>
      </c>
      <c r="O6890">
        <v>98</v>
      </c>
      <c r="P6890">
        <v>3</v>
      </c>
      <c r="Q6890" t="str">
        <f>VLOOKUP(M6890,lookups!$A$1:$B$7, 2, FALSE)</f>
        <v>rotary screw</v>
      </c>
      <c r="R6890" t="str">
        <f>VLOOKUP(N6890,lookups!$D$1:$E$6, 2, FALSE)</f>
        <v>hucuktlis r</v>
      </c>
      <c r="S6890" t="str">
        <f>VLOOKUP(C6890,lookups!$G$1:$H$3, 2, FALSE)</f>
        <v>smolt</v>
      </c>
    </row>
    <row r="6891" spans="1:19" x14ac:dyDescent="0.25">
      <c r="A6891" s="1">
        <v>35195</v>
      </c>
      <c r="B6891">
        <v>1</v>
      </c>
      <c r="C6891">
        <v>1</v>
      </c>
      <c r="D6891">
        <v>1</v>
      </c>
      <c r="E6891">
        <v>1996</v>
      </c>
      <c r="F6891">
        <v>35</v>
      </c>
      <c r="G6891">
        <v>1</v>
      </c>
      <c r="H6891">
        <v>77</v>
      </c>
      <c r="I6891">
        <v>3.26</v>
      </c>
      <c r="J6891">
        <v>3.5473340590000002</v>
      </c>
      <c r="L6891">
        <v>1</v>
      </c>
      <c r="M6891">
        <v>8</v>
      </c>
      <c r="N6891">
        <v>399</v>
      </c>
      <c r="O6891">
        <v>98</v>
      </c>
      <c r="P6891">
        <v>3</v>
      </c>
      <c r="Q6891" t="str">
        <f>VLOOKUP(M6891,lookups!$A$1:$B$7, 2, FALSE)</f>
        <v>rotary screw</v>
      </c>
      <c r="R6891" t="str">
        <f>VLOOKUP(N6891,lookups!$D$1:$E$6, 2, FALSE)</f>
        <v>hucuktlis r</v>
      </c>
      <c r="S6891" t="str">
        <f>VLOOKUP(C6891,lookups!$G$1:$H$3, 2, FALSE)</f>
        <v>smolt</v>
      </c>
    </row>
    <row r="6892" spans="1:19" x14ac:dyDescent="0.25">
      <c r="A6892" s="1">
        <v>35195</v>
      </c>
      <c r="B6892">
        <v>1</v>
      </c>
      <c r="C6892">
        <v>1</v>
      </c>
      <c r="D6892">
        <v>1</v>
      </c>
      <c r="E6892">
        <v>1996</v>
      </c>
      <c r="F6892">
        <v>36</v>
      </c>
      <c r="G6892">
        <v>1</v>
      </c>
      <c r="H6892">
        <v>74</v>
      </c>
      <c r="I6892">
        <v>2.5099999999999998</v>
      </c>
      <c r="J6892">
        <v>2.731229597</v>
      </c>
      <c r="L6892">
        <v>1</v>
      </c>
      <c r="M6892">
        <v>8</v>
      </c>
      <c r="N6892">
        <v>399</v>
      </c>
      <c r="O6892">
        <v>98</v>
      </c>
      <c r="P6892">
        <v>3</v>
      </c>
      <c r="Q6892" t="str">
        <f>VLOOKUP(M6892,lookups!$A$1:$B$7, 2, FALSE)</f>
        <v>rotary screw</v>
      </c>
      <c r="R6892" t="str">
        <f>VLOOKUP(N6892,lookups!$D$1:$E$6, 2, FALSE)</f>
        <v>hucuktlis r</v>
      </c>
      <c r="S6892" t="str">
        <f>VLOOKUP(C6892,lookups!$G$1:$H$3, 2, FALSE)</f>
        <v>smolt</v>
      </c>
    </row>
    <row r="6893" spans="1:19" x14ac:dyDescent="0.25">
      <c r="A6893" s="1">
        <v>35195</v>
      </c>
      <c r="B6893">
        <v>1</v>
      </c>
      <c r="C6893">
        <v>1</v>
      </c>
      <c r="D6893">
        <v>1</v>
      </c>
      <c r="E6893">
        <v>1996</v>
      </c>
      <c r="F6893">
        <v>37</v>
      </c>
      <c r="G6893">
        <v>1</v>
      </c>
      <c r="H6893">
        <v>78</v>
      </c>
      <c r="I6893">
        <v>3.59</v>
      </c>
      <c r="J6893">
        <v>3.9064200219999998</v>
      </c>
      <c r="L6893">
        <v>1</v>
      </c>
      <c r="M6893">
        <v>8</v>
      </c>
      <c r="N6893">
        <v>399</v>
      </c>
      <c r="O6893">
        <v>98</v>
      </c>
      <c r="P6893">
        <v>3</v>
      </c>
      <c r="Q6893" t="str">
        <f>VLOOKUP(M6893,lookups!$A$1:$B$7, 2, FALSE)</f>
        <v>rotary screw</v>
      </c>
      <c r="R6893" t="str">
        <f>VLOOKUP(N6893,lookups!$D$1:$E$6, 2, FALSE)</f>
        <v>hucuktlis r</v>
      </c>
      <c r="S6893" t="str">
        <f>VLOOKUP(C6893,lookups!$G$1:$H$3, 2, FALSE)</f>
        <v>smolt</v>
      </c>
    </row>
    <row r="6894" spans="1:19" x14ac:dyDescent="0.25">
      <c r="A6894" s="1">
        <v>35195</v>
      </c>
      <c r="B6894">
        <v>1</v>
      </c>
      <c r="C6894">
        <v>1</v>
      </c>
      <c r="D6894">
        <v>1</v>
      </c>
      <c r="E6894">
        <v>1996</v>
      </c>
      <c r="F6894">
        <v>38</v>
      </c>
      <c r="G6894">
        <v>1</v>
      </c>
      <c r="H6894">
        <v>65</v>
      </c>
      <c r="I6894">
        <v>2.2400000000000002</v>
      </c>
      <c r="J6894">
        <v>2.437431991</v>
      </c>
      <c r="L6894">
        <v>1</v>
      </c>
      <c r="M6894">
        <v>8</v>
      </c>
      <c r="N6894">
        <v>399</v>
      </c>
      <c r="O6894">
        <v>98</v>
      </c>
      <c r="P6894">
        <v>3</v>
      </c>
      <c r="Q6894" t="str">
        <f>VLOOKUP(M6894,lookups!$A$1:$B$7, 2, FALSE)</f>
        <v>rotary screw</v>
      </c>
      <c r="R6894" t="str">
        <f>VLOOKUP(N6894,lookups!$D$1:$E$6, 2, FALSE)</f>
        <v>hucuktlis r</v>
      </c>
      <c r="S6894" t="str">
        <f>VLOOKUP(C6894,lookups!$G$1:$H$3, 2, FALSE)</f>
        <v>smolt</v>
      </c>
    </row>
    <row r="6895" spans="1:19" x14ac:dyDescent="0.25">
      <c r="A6895" s="1">
        <v>35195</v>
      </c>
      <c r="B6895">
        <v>1</v>
      </c>
      <c r="C6895">
        <v>1</v>
      </c>
      <c r="D6895">
        <v>1</v>
      </c>
      <c r="E6895">
        <v>1996</v>
      </c>
      <c r="F6895">
        <v>39</v>
      </c>
      <c r="G6895">
        <v>1</v>
      </c>
      <c r="H6895">
        <v>75</v>
      </c>
      <c r="I6895">
        <v>3.09</v>
      </c>
      <c r="J6895">
        <v>3.3623503810000002</v>
      </c>
      <c r="L6895">
        <v>1</v>
      </c>
      <c r="M6895">
        <v>8</v>
      </c>
      <c r="N6895">
        <v>399</v>
      </c>
      <c r="O6895">
        <v>98</v>
      </c>
      <c r="P6895">
        <v>3</v>
      </c>
      <c r="Q6895" t="str">
        <f>VLOOKUP(M6895,lookups!$A$1:$B$7, 2, FALSE)</f>
        <v>rotary screw</v>
      </c>
      <c r="R6895" t="str">
        <f>VLOOKUP(N6895,lookups!$D$1:$E$6, 2, FALSE)</f>
        <v>hucuktlis r</v>
      </c>
      <c r="S6895" t="str">
        <f>VLOOKUP(C6895,lookups!$G$1:$H$3, 2, FALSE)</f>
        <v>smolt</v>
      </c>
    </row>
    <row r="6896" spans="1:19" x14ac:dyDescent="0.25">
      <c r="A6896" s="1">
        <v>35195</v>
      </c>
      <c r="B6896">
        <v>1</v>
      </c>
      <c r="C6896">
        <v>1</v>
      </c>
      <c r="D6896">
        <v>1</v>
      </c>
      <c r="E6896">
        <v>1996</v>
      </c>
      <c r="F6896">
        <v>40</v>
      </c>
      <c r="G6896">
        <v>1</v>
      </c>
      <c r="H6896">
        <v>74</v>
      </c>
      <c r="I6896">
        <v>2.91</v>
      </c>
      <c r="J6896">
        <v>3.1664853100000001</v>
      </c>
      <c r="L6896">
        <v>1</v>
      </c>
      <c r="M6896">
        <v>8</v>
      </c>
      <c r="N6896">
        <v>399</v>
      </c>
      <c r="O6896">
        <v>98</v>
      </c>
      <c r="P6896">
        <v>3</v>
      </c>
      <c r="Q6896" t="str">
        <f>VLOOKUP(M6896,lookups!$A$1:$B$7, 2, FALSE)</f>
        <v>rotary screw</v>
      </c>
      <c r="R6896" t="str">
        <f>VLOOKUP(N6896,lookups!$D$1:$E$6, 2, FALSE)</f>
        <v>hucuktlis r</v>
      </c>
      <c r="S6896" t="str">
        <f>VLOOKUP(C6896,lookups!$G$1:$H$3, 2, FALSE)</f>
        <v>smolt</v>
      </c>
    </row>
    <row r="6897" spans="1:19" x14ac:dyDescent="0.25">
      <c r="A6897" s="1">
        <v>35195</v>
      </c>
      <c r="B6897">
        <v>1</v>
      </c>
      <c r="C6897">
        <v>1</v>
      </c>
      <c r="D6897">
        <v>1</v>
      </c>
      <c r="E6897">
        <v>1996</v>
      </c>
      <c r="F6897">
        <v>41</v>
      </c>
      <c r="G6897">
        <v>1</v>
      </c>
      <c r="H6897">
        <v>60</v>
      </c>
      <c r="I6897">
        <v>1.53</v>
      </c>
      <c r="J6897">
        <v>1.6648531010000001</v>
      </c>
      <c r="L6897">
        <v>1</v>
      </c>
      <c r="M6897">
        <v>8</v>
      </c>
      <c r="N6897">
        <v>399</v>
      </c>
      <c r="O6897">
        <v>98</v>
      </c>
      <c r="P6897">
        <v>3</v>
      </c>
      <c r="Q6897" t="str">
        <f>VLOOKUP(M6897,lookups!$A$1:$B$7, 2, FALSE)</f>
        <v>rotary screw</v>
      </c>
      <c r="R6897" t="str">
        <f>VLOOKUP(N6897,lookups!$D$1:$E$6, 2, FALSE)</f>
        <v>hucuktlis r</v>
      </c>
      <c r="S6897" t="str">
        <f>VLOOKUP(C6897,lookups!$G$1:$H$3, 2, FALSE)</f>
        <v>smolt</v>
      </c>
    </row>
    <row r="6898" spans="1:19" x14ac:dyDescent="0.25">
      <c r="A6898" s="1">
        <v>35195</v>
      </c>
      <c r="B6898">
        <v>1</v>
      </c>
      <c r="C6898">
        <v>1</v>
      </c>
      <c r="D6898">
        <v>1</v>
      </c>
      <c r="E6898">
        <v>1996</v>
      </c>
      <c r="F6898">
        <v>42</v>
      </c>
      <c r="G6898">
        <v>1</v>
      </c>
      <c r="H6898">
        <v>61</v>
      </c>
      <c r="I6898">
        <v>1.5</v>
      </c>
      <c r="J6898">
        <v>1.6322089230000001</v>
      </c>
      <c r="L6898">
        <v>1</v>
      </c>
      <c r="M6898">
        <v>8</v>
      </c>
      <c r="N6898">
        <v>399</v>
      </c>
      <c r="O6898">
        <v>98</v>
      </c>
      <c r="P6898">
        <v>3</v>
      </c>
      <c r="Q6898" t="str">
        <f>VLOOKUP(M6898,lookups!$A$1:$B$7, 2, FALSE)</f>
        <v>rotary screw</v>
      </c>
      <c r="R6898" t="str">
        <f>VLOOKUP(N6898,lookups!$D$1:$E$6, 2, FALSE)</f>
        <v>hucuktlis r</v>
      </c>
      <c r="S6898" t="str">
        <f>VLOOKUP(C6898,lookups!$G$1:$H$3, 2, FALSE)</f>
        <v>smolt</v>
      </c>
    </row>
    <row r="6899" spans="1:19" x14ac:dyDescent="0.25">
      <c r="A6899" s="1">
        <v>35195</v>
      </c>
      <c r="B6899">
        <v>1</v>
      </c>
      <c r="C6899">
        <v>1</v>
      </c>
      <c r="D6899">
        <v>1</v>
      </c>
      <c r="E6899">
        <v>1996</v>
      </c>
      <c r="F6899">
        <v>43</v>
      </c>
      <c r="G6899">
        <v>1</v>
      </c>
      <c r="H6899">
        <v>73</v>
      </c>
      <c r="I6899">
        <v>2.58</v>
      </c>
      <c r="J6899">
        <v>2.807399347</v>
      </c>
      <c r="L6899">
        <v>1</v>
      </c>
      <c r="M6899">
        <v>8</v>
      </c>
      <c r="N6899">
        <v>399</v>
      </c>
      <c r="O6899">
        <v>98</v>
      </c>
      <c r="P6899">
        <v>3</v>
      </c>
      <c r="Q6899" t="str">
        <f>VLOOKUP(M6899,lookups!$A$1:$B$7, 2, FALSE)</f>
        <v>rotary screw</v>
      </c>
      <c r="R6899" t="str">
        <f>VLOOKUP(N6899,lookups!$D$1:$E$6, 2, FALSE)</f>
        <v>hucuktlis r</v>
      </c>
      <c r="S6899" t="str">
        <f>VLOOKUP(C6899,lookups!$G$1:$H$3, 2, FALSE)</f>
        <v>smolt</v>
      </c>
    </row>
    <row r="6900" spans="1:19" x14ac:dyDescent="0.25">
      <c r="A6900" s="1">
        <v>35195</v>
      </c>
      <c r="B6900">
        <v>1</v>
      </c>
      <c r="C6900">
        <v>1</v>
      </c>
      <c r="D6900">
        <v>1</v>
      </c>
      <c r="E6900">
        <v>1996</v>
      </c>
      <c r="F6900">
        <v>44</v>
      </c>
      <c r="G6900">
        <v>1</v>
      </c>
      <c r="H6900">
        <v>67</v>
      </c>
      <c r="I6900">
        <v>1.91</v>
      </c>
      <c r="J6900">
        <v>2.0783460279999999</v>
      </c>
      <c r="L6900">
        <v>1</v>
      </c>
      <c r="M6900">
        <v>8</v>
      </c>
      <c r="N6900">
        <v>399</v>
      </c>
      <c r="O6900">
        <v>98</v>
      </c>
      <c r="P6900">
        <v>3</v>
      </c>
      <c r="Q6900" t="str">
        <f>VLOOKUP(M6900,lookups!$A$1:$B$7, 2, FALSE)</f>
        <v>rotary screw</v>
      </c>
      <c r="R6900" t="str">
        <f>VLOOKUP(N6900,lookups!$D$1:$E$6, 2, FALSE)</f>
        <v>hucuktlis r</v>
      </c>
      <c r="S6900" t="str">
        <f>VLOOKUP(C6900,lookups!$G$1:$H$3, 2, FALSE)</f>
        <v>smolt</v>
      </c>
    </row>
    <row r="6901" spans="1:19" x14ac:dyDescent="0.25">
      <c r="A6901" s="1">
        <v>35195</v>
      </c>
      <c r="B6901">
        <v>1</v>
      </c>
      <c r="C6901">
        <v>1</v>
      </c>
      <c r="D6901">
        <v>1</v>
      </c>
      <c r="E6901">
        <v>1996</v>
      </c>
      <c r="F6901">
        <v>45</v>
      </c>
      <c r="G6901">
        <v>1</v>
      </c>
      <c r="H6901">
        <v>75</v>
      </c>
      <c r="I6901">
        <v>3.4</v>
      </c>
      <c r="J6901">
        <v>3.6996735580000002</v>
      </c>
      <c r="L6901">
        <v>1</v>
      </c>
      <c r="M6901">
        <v>8</v>
      </c>
      <c r="N6901">
        <v>399</v>
      </c>
      <c r="O6901">
        <v>98</v>
      </c>
      <c r="P6901">
        <v>3</v>
      </c>
      <c r="Q6901" t="str">
        <f>VLOOKUP(M6901,lookups!$A$1:$B$7, 2, FALSE)</f>
        <v>rotary screw</v>
      </c>
      <c r="R6901" t="str">
        <f>VLOOKUP(N6901,lookups!$D$1:$E$6, 2, FALSE)</f>
        <v>hucuktlis r</v>
      </c>
      <c r="S6901" t="str">
        <f>VLOOKUP(C6901,lookups!$G$1:$H$3, 2, FALSE)</f>
        <v>smolt</v>
      </c>
    </row>
    <row r="6902" spans="1:19" x14ac:dyDescent="0.25">
      <c r="A6902" s="1">
        <v>35195</v>
      </c>
      <c r="B6902">
        <v>1</v>
      </c>
      <c r="C6902">
        <v>1</v>
      </c>
      <c r="D6902">
        <v>1</v>
      </c>
      <c r="E6902">
        <v>1996</v>
      </c>
      <c r="F6902">
        <v>46</v>
      </c>
      <c r="G6902">
        <v>1</v>
      </c>
      <c r="H6902">
        <v>81</v>
      </c>
      <c r="I6902">
        <v>4.0999999999999996</v>
      </c>
      <c r="J6902">
        <v>4.4613710549999999</v>
      </c>
      <c r="L6902">
        <v>1</v>
      </c>
      <c r="M6902">
        <v>8</v>
      </c>
      <c r="N6902">
        <v>399</v>
      </c>
      <c r="O6902">
        <v>98</v>
      </c>
      <c r="P6902">
        <v>3</v>
      </c>
      <c r="Q6902" t="str">
        <f>VLOOKUP(M6902,lookups!$A$1:$B$7, 2, FALSE)</f>
        <v>rotary screw</v>
      </c>
      <c r="R6902" t="str">
        <f>VLOOKUP(N6902,lookups!$D$1:$E$6, 2, FALSE)</f>
        <v>hucuktlis r</v>
      </c>
      <c r="S6902" t="str">
        <f>VLOOKUP(C6902,lookups!$G$1:$H$3, 2, FALSE)</f>
        <v>smolt</v>
      </c>
    </row>
    <row r="6903" spans="1:19" x14ac:dyDescent="0.25">
      <c r="A6903" s="1">
        <v>35195</v>
      </c>
      <c r="B6903">
        <v>1</v>
      </c>
      <c r="C6903">
        <v>1</v>
      </c>
      <c r="D6903">
        <v>1</v>
      </c>
      <c r="E6903">
        <v>1996</v>
      </c>
      <c r="F6903">
        <v>47</v>
      </c>
      <c r="G6903">
        <v>1</v>
      </c>
      <c r="H6903">
        <v>69</v>
      </c>
      <c r="I6903">
        <v>2.2999999999999998</v>
      </c>
      <c r="J6903">
        <v>2.502720348</v>
      </c>
      <c r="L6903">
        <v>1</v>
      </c>
      <c r="M6903">
        <v>8</v>
      </c>
      <c r="N6903">
        <v>399</v>
      </c>
      <c r="O6903">
        <v>98</v>
      </c>
      <c r="P6903">
        <v>3</v>
      </c>
      <c r="Q6903" t="str">
        <f>VLOOKUP(M6903,lookups!$A$1:$B$7, 2, FALSE)</f>
        <v>rotary screw</v>
      </c>
      <c r="R6903" t="str">
        <f>VLOOKUP(N6903,lookups!$D$1:$E$6, 2, FALSE)</f>
        <v>hucuktlis r</v>
      </c>
      <c r="S6903" t="str">
        <f>VLOOKUP(C6903,lookups!$G$1:$H$3, 2, FALSE)</f>
        <v>smolt</v>
      </c>
    </row>
    <row r="6904" spans="1:19" x14ac:dyDescent="0.25">
      <c r="A6904" s="1">
        <v>35195</v>
      </c>
      <c r="B6904">
        <v>1</v>
      </c>
      <c r="C6904">
        <v>1</v>
      </c>
      <c r="D6904">
        <v>1</v>
      </c>
      <c r="E6904">
        <v>1996</v>
      </c>
      <c r="F6904">
        <v>48</v>
      </c>
      <c r="G6904">
        <v>1</v>
      </c>
      <c r="H6904">
        <v>67</v>
      </c>
      <c r="I6904">
        <v>2.11</v>
      </c>
      <c r="J6904">
        <v>2.295973885</v>
      </c>
      <c r="L6904">
        <v>1</v>
      </c>
      <c r="M6904">
        <v>8</v>
      </c>
      <c r="N6904">
        <v>399</v>
      </c>
      <c r="O6904">
        <v>98</v>
      </c>
      <c r="P6904">
        <v>3</v>
      </c>
      <c r="Q6904" t="str">
        <f>VLOOKUP(M6904,lookups!$A$1:$B$7, 2, FALSE)</f>
        <v>rotary screw</v>
      </c>
      <c r="R6904" t="str">
        <f>VLOOKUP(N6904,lookups!$D$1:$E$6, 2, FALSE)</f>
        <v>hucuktlis r</v>
      </c>
      <c r="S6904" t="str">
        <f>VLOOKUP(C6904,lookups!$G$1:$H$3, 2, FALSE)</f>
        <v>smolt</v>
      </c>
    </row>
    <row r="6905" spans="1:19" x14ac:dyDescent="0.25">
      <c r="A6905" s="1">
        <v>35195</v>
      </c>
      <c r="B6905">
        <v>1</v>
      </c>
      <c r="C6905">
        <v>1</v>
      </c>
      <c r="D6905">
        <v>1</v>
      </c>
      <c r="E6905">
        <v>1996</v>
      </c>
      <c r="F6905">
        <v>49</v>
      </c>
      <c r="G6905">
        <v>1</v>
      </c>
      <c r="H6905">
        <v>77</v>
      </c>
      <c r="I6905">
        <v>3.4</v>
      </c>
      <c r="J6905">
        <v>3.6996735580000002</v>
      </c>
      <c r="L6905">
        <v>1</v>
      </c>
      <c r="M6905">
        <v>8</v>
      </c>
      <c r="N6905">
        <v>399</v>
      </c>
      <c r="O6905">
        <v>98</v>
      </c>
      <c r="P6905">
        <v>3</v>
      </c>
      <c r="Q6905" t="str">
        <f>VLOOKUP(M6905,lookups!$A$1:$B$7, 2, FALSE)</f>
        <v>rotary screw</v>
      </c>
      <c r="R6905" t="str">
        <f>VLOOKUP(N6905,lookups!$D$1:$E$6, 2, FALSE)</f>
        <v>hucuktlis r</v>
      </c>
      <c r="S6905" t="str">
        <f>VLOOKUP(C6905,lookups!$G$1:$H$3, 2, FALSE)</f>
        <v>smolt</v>
      </c>
    </row>
    <row r="6906" spans="1:19" x14ac:dyDescent="0.25">
      <c r="A6906" s="1">
        <v>35195</v>
      </c>
      <c r="B6906">
        <v>1</v>
      </c>
      <c r="C6906">
        <v>1</v>
      </c>
      <c r="D6906">
        <v>1</v>
      </c>
      <c r="E6906">
        <v>1996</v>
      </c>
      <c r="F6906">
        <v>50</v>
      </c>
      <c r="G6906">
        <v>1</v>
      </c>
      <c r="H6906">
        <v>73</v>
      </c>
      <c r="I6906">
        <v>2.97</v>
      </c>
      <c r="J6906">
        <v>3.2317736670000001</v>
      </c>
      <c r="L6906">
        <v>1</v>
      </c>
      <c r="M6906">
        <v>8</v>
      </c>
      <c r="N6906">
        <v>399</v>
      </c>
      <c r="O6906">
        <v>98</v>
      </c>
      <c r="P6906">
        <v>3</v>
      </c>
      <c r="Q6906" t="str">
        <f>VLOOKUP(M6906,lookups!$A$1:$B$7, 2, FALSE)</f>
        <v>rotary screw</v>
      </c>
      <c r="R6906" t="str">
        <f>VLOOKUP(N6906,lookups!$D$1:$E$6, 2, FALSE)</f>
        <v>hucuktlis r</v>
      </c>
      <c r="S6906" t="str">
        <f>VLOOKUP(C6906,lookups!$G$1:$H$3, 2, FALSE)</f>
        <v>smolt</v>
      </c>
    </row>
    <row r="6907" spans="1:19" x14ac:dyDescent="0.25">
      <c r="A6907" s="1">
        <v>35195</v>
      </c>
      <c r="B6907">
        <v>1</v>
      </c>
      <c r="C6907">
        <v>1</v>
      </c>
      <c r="D6907">
        <v>1</v>
      </c>
      <c r="E6907">
        <v>1996</v>
      </c>
      <c r="F6907">
        <v>51</v>
      </c>
      <c r="G6907">
        <v>1</v>
      </c>
      <c r="H6907">
        <v>80</v>
      </c>
      <c r="I6907">
        <v>4.18</v>
      </c>
      <c r="J6907">
        <v>4.5484221979999999</v>
      </c>
      <c r="L6907">
        <v>1</v>
      </c>
      <c r="M6907">
        <v>8</v>
      </c>
      <c r="N6907">
        <v>399</v>
      </c>
      <c r="O6907">
        <v>98</v>
      </c>
      <c r="P6907">
        <v>3</v>
      </c>
      <c r="Q6907" t="str">
        <f>VLOOKUP(M6907,lookups!$A$1:$B$7, 2, FALSE)</f>
        <v>rotary screw</v>
      </c>
      <c r="R6907" t="str">
        <f>VLOOKUP(N6907,lookups!$D$1:$E$6, 2, FALSE)</f>
        <v>hucuktlis r</v>
      </c>
      <c r="S6907" t="str">
        <f>VLOOKUP(C6907,lookups!$G$1:$H$3, 2, FALSE)</f>
        <v>smolt</v>
      </c>
    </row>
    <row r="6908" spans="1:19" x14ac:dyDescent="0.25">
      <c r="A6908" s="1">
        <v>35195</v>
      </c>
      <c r="B6908">
        <v>1</v>
      </c>
      <c r="C6908">
        <v>1</v>
      </c>
      <c r="D6908">
        <v>1</v>
      </c>
      <c r="E6908">
        <v>1996</v>
      </c>
      <c r="F6908">
        <v>52</v>
      </c>
      <c r="G6908">
        <v>1</v>
      </c>
      <c r="H6908">
        <v>77</v>
      </c>
      <c r="I6908">
        <v>3.17</v>
      </c>
      <c r="J6908">
        <v>3.4494015230000001</v>
      </c>
      <c r="L6908">
        <v>1</v>
      </c>
      <c r="M6908">
        <v>8</v>
      </c>
      <c r="N6908">
        <v>399</v>
      </c>
      <c r="O6908">
        <v>98</v>
      </c>
      <c r="P6908">
        <v>3</v>
      </c>
      <c r="Q6908" t="str">
        <f>VLOOKUP(M6908,lookups!$A$1:$B$7, 2, FALSE)</f>
        <v>rotary screw</v>
      </c>
      <c r="R6908" t="str">
        <f>VLOOKUP(N6908,lookups!$D$1:$E$6, 2, FALSE)</f>
        <v>hucuktlis r</v>
      </c>
      <c r="S6908" t="str">
        <f>VLOOKUP(C6908,lookups!$G$1:$H$3, 2, FALSE)</f>
        <v>smolt</v>
      </c>
    </row>
    <row r="6909" spans="1:19" x14ac:dyDescent="0.25">
      <c r="A6909" s="1">
        <v>35195</v>
      </c>
      <c r="B6909">
        <v>1</v>
      </c>
      <c r="C6909">
        <v>1</v>
      </c>
      <c r="D6909">
        <v>1</v>
      </c>
      <c r="E6909">
        <v>1996</v>
      </c>
      <c r="F6909">
        <v>53</v>
      </c>
      <c r="G6909">
        <v>1</v>
      </c>
      <c r="H6909">
        <v>77</v>
      </c>
      <c r="I6909">
        <v>3.15</v>
      </c>
      <c r="J6909">
        <v>3.4276387380000002</v>
      </c>
      <c r="L6909">
        <v>1</v>
      </c>
      <c r="M6909">
        <v>8</v>
      </c>
      <c r="N6909">
        <v>399</v>
      </c>
      <c r="O6909">
        <v>98</v>
      </c>
      <c r="P6909">
        <v>3</v>
      </c>
      <c r="Q6909" t="str">
        <f>VLOOKUP(M6909,lookups!$A$1:$B$7, 2, FALSE)</f>
        <v>rotary screw</v>
      </c>
      <c r="R6909" t="str">
        <f>VLOOKUP(N6909,lookups!$D$1:$E$6, 2, FALSE)</f>
        <v>hucuktlis r</v>
      </c>
      <c r="S6909" t="str">
        <f>VLOOKUP(C6909,lookups!$G$1:$H$3, 2, FALSE)</f>
        <v>smolt</v>
      </c>
    </row>
    <row r="6910" spans="1:19" x14ac:dyDescent="0.25">
      <c r="A6910" s="1">
        <v>35195</v>
      </c>
      <c r="B6910">
        <v>1</v>
      </c>
      <c r="C6910">
        <v>1</v>
      </c>
      <c r="D6910">
        <v>1</v>
      </c>
      <c r="E6910">
        <v>1996</v>
      </c>
      <c r="F6910">
        <v>54</v>
      </c>
      <c r="G6910">
        <v>1</v>
      </c>
      <c r="H6910">
        <v>80</v>
      </c>
      <c r="I6910">
        <v>3.74</v>
      </c>
      <c r="J6910">
        <v>4.0696409139999998</v>
      </c>
      <c r="L6910">
        <v>1</v>
      </c>
      <c r="M6910">
        <v>8</v>
      </c>
      <c r="N6910">
        <v>399</v>
      </c>
      <c r="O6910">
        <v>98</v>
      </c>
      <c r="P6910">
        <v>3</v>
      </c>
      <c r="Q6910" t="str">
        <f>VLOOKUP(M6910,lookups!$A$1:$B$7, 2, FALSE)</f>
        <v>rotary screw</v>
      </c>
      <c r="R6910" t="str">
        <f>VLOOKUP(N6910,lookups!$D$1:$E$6, 2, FALSE)</f>
        <v>hucuktlis r</v>
      </c>
      <c r="S6910" t="str">
        <f>VLOOKUP(C6910,lookups!$G$1:$H$3, 2, FALSE)</f>
        <v>smolt</v>
      </c>
    </row>
    <row r="6911" spans="1:19" x14ac:dyDescent="0.25">
      <c r="A6911" s="1">
        <v>35195</v>
      </c>
      <c r="B6911">
        <v>1</v>
      </c>
      <c r="C6911">
        <v>1</v>
      </c>
      <c r="D6911">
        <v>1</v>
      </c>
      <c r="E6911">
        <v>1996</v>
      </c>
      <c r="F6911">
        <v>55</v>
      </c>
      <c r="G6911">
        <v>1</v>
      </c>
      <c r="H6911">
        <v>78</v>
      </c>
      <c r="I6911">
        <v>3.17</v>
      </c>
      <c r="J6911">
        <v>3.4494015230000001</v>
      </c>
      <c r="L6911">
        <v>1</v>
      </c>
      <c r="M6911">
        <v>8</v>
      </c>
      <c r="N6911">
        <v>399</v>
      </c>
      <c r="O6911">
        <v>98</v>
      </c>
      <c r="P6911">
        <v>3</v>
      </c>
      <c r="Q6911" t="str">
        <f>VLOOKUP(M6911,lookups!$A$1:$B$7, 2, FALSE)</f>
        <v>rotary screw</v>
      </c>
      <c r="R6911" t="str">
        <f>VLOOKUP(N6911,lookups!$D$1:$E$6, 2, FALSE)</f>
        <v>hucuktlis r</v>
      </c>
      <c r="S6911" t="str">
        <f>VLOOKUP(C6911,lookups!$G$1:$H$3, 2, FALSE)</f>
        <v>smolt</v>
      </c>
    </row>
    <row r="6912" spans="1:19" x14ac:dyDescent="0.25">
      <c r="A6912" s="1">
        <v>35195</v>
      </c>
      <c r="B6912">
        <v>1</v>
      </c>
      <c r="C6912">
        <v>1</v>
      </c>
      <c r="D6912">
        <v>1</v>
      </c>
      <c r="E6912">
        <v>1996</v>
      </c>
      <c r="F6912">
        <v>56</v>
      </c>
      <c r="G6912">
        <v>1</v>
      </c>
      <c r="H6912">
        <v>78</v>
      </c>
      <c r="I6912">
        <v>3.81</v>
      </c>
      <c r="J6912">
        <v>4.1458106639999999</v>
      </c>
      <c r="L6912">
        <v>1</v>
      </c>
      <c r="M6912">
        <v>8</v>
      </c>
      <c r="N6912">
        <v>399</v>
      </c>
      <c r="O6912">
        <v>98</v>
      </c>
      <c r="P6912">
        <v>3</v>
      </c>
      <c r="Q6912" t="str">
        <f>VLOOKUP(M6912,lookups!$A$1:$B$7, 2, FALSE)</f>
        <v>rotary screw</v>
      </c>
      <c r="R6912" t="str">
        <f>VLOOKUP(N6912,lookups!$D$1:$E$6, 2, FALSE)</f>
        <v>hucuktlis r</v>
      </c>
      <c r="S6912" t="str">
        <f>VLOOKUP(C6912,lookups!$G$1:$H$3, 2, FALSE)</f>
        <v>smolt</v>
      </c>
    </row>
    <row r="6913" spans="1:19" x14ac:dyDescent="0.25">
      <c r="A6913" s="1">
        <v>35195</v>
      </c>
      <c r="B6913">
        <v>1</v>
      </c>
      <c r="C6913">
        <v>1</v>
      </c>
      <c r="D6913">
        <v>1</v>
      </c>
      <c r="E6913">
        <v>1996</v>
      </c>
      <c r="F6913">
        <v>57</v>
      </c>
      <c r="G6913">
        <v>1</v>
      </c>
      <c r="H6913">
        <v>73</v>
      </c>
      <c r="I6913">
        <v>2.62</v>
      </c>
      <c r="J6913">
        <v>2.850924918</v>
      </c>
      <c r="L6913">
        <v>1</v>
      </c>
      <c r="M6913">
        <v>8</v>
      </c>
      <c r="N6913">
        <v>399</v>
      </c>
      <c r="O6913">
        <v>98</v>
      </c>
      <c r="P6913">
        <v>3</v>
      </c>
      <c r="Q6913" t="str">
        <f>VLOOKUP(M6913,lookups!$A$1:$B$7, 2, FALSE)</f>
        <v>rotary screw</v>
      </c>
      <c r="R6913" t="str">
        <f>VLOOKUP(N6913,lookups!$D$1:$E$6, 2, FALSE)</f>
        <v>hucuktlis r</v>
      </c>
      <c r="S6913" t="str">
        <f>VLOOKUP(C6913,lookups!$G$1:$H$3, 2, FALSE)</f>
        <v>smolt</v>
      </c>
    </row>
    <row r="6914" spans="1:19" x14ac:dyDescent="0.25">
      <c r="A6914" s="1">
        <v>35195</v>
      </c>
      <c r="B6914">
        <v>1</v>
      </c>
      <c r="C6914">
        <v>1</v>
      </c>
      <c r="D6914">
        <v>1</v>
      </c>
      <c r="E6914">
        <v>1996</v>
      </c>
      <c r="F6914">
        <v>58</v>
      </c>
      <c r="G6914">
        <v>1</v>
      </c>
      <c r="H6914">
        <v>88</v>
      </c>
      <c r="I6914">
        <v>5.18</v>
      </c>
      <c r="J6914">
        <v>5.6365614800000001</v>
      </c>
      <c r="L6914">
        <v>1</v>
      </c>
      <c r="M6914">
        <v>8</v>
      </c>
      <c r="N6914">
        <v>399</v>
      </c>
      <c r="O6914">
        <v>98</v>
      </c>
      <c r="P6914">
        <v>3</v>
      </c>
      <c r="Q6914" t="str">
        <f>VLOOKUP(M6914,lookups!$A$1:$B$7, 2, FALSE)</f>
        <v>rotary screw</v>
      </c>
      <c r="R6914" t="str">
        <f>VLOOKUP(N6914,lookups!$D$1:$E$6, 2, FALSE)</f>
        <v>hucuktlis r</v>
      </c>
      <c r="S6914" t="str">
        <f>VLOOKUP(C6914,lookups!$G$1:$H$3, 2, FALSE)</f>
        <v>smolt</v>
      </c>
    </row>
    <row r="6915" spans="1:19" x14ac:dyDescent="0.25">
      <c r="A6915" s="1">
        <v>35195</v>
      </c>
      <c r="B6915">
        <v>1</v>
      </c>
      <c r="C6915">
        <v>1</v>
      </c>
      <c r="D6915">
        <v>1</v>
      </c>
      <c r="E6915">
        <v>1996</v>
      </c>
      <c r="F6915">
        <v>59</v>
      </c>
      <c r="G6915">
        <v>1</v>
      </c>
      <c r="H6915">
        <v>66</v>
      </c>
      <c r="I6915">
        <v>2.04</v>
      </c>
      <c r="J6915">
        <v>2.219804135</v>
      </c>
      <c r="L6915">
        <v>1</v>
      </c>
      <c r="M6915">
        <v>8</v>
      </c>
      <c r="N6915">
        <v>399</v>
      </c>
      <c r="O6915">
        <v>98</v>
      </c>
      <c r="P6915">
        <v>3</v>
      </c>
      <c r="Q6915" t="str">
        <f>VLOOKUP(M6915,lookups!$A$1:$B$7, 2, FALSE)</f>
        <v>rotary screw</v>
      </c>
      <c r="R6915" t="str">
        <f>VLOOKUP(N6915,lookups!$D$1:$E$6, 2, FALSE)</f>
        <v>hucuktlis r</v>
      </c>
      <c r="S6915" t="str">
        <f>VLOOKUP(C6915,lookups!$G$1:$H$3, 2, FALSE)</f>
        <v>smolt</v>
      </c>
    </row>
    <row r="6916" spans="1:19" x14ac:dyDescent="0.25">
      <c r="A6916" s="1">
        <v>35195</v>
      </c>
      <c r="B6916">
        <v>1</v>
      </c>
      <c r="C6916">
        <v>1</v>
      </c>
      <c r="D6916">
        <v>1</v>
      </c>
      <c r="E6916">
        <v>1996</v>
      </c>
      <c r="F6916">
        <v>60</v>
      </c>
      <c r="G6916">
        <v>1</v>
      </c>
      <c r="H6916">
        <v>66</v>
      </c>
      <c r="I6916">
        <v>2.2799999999999998</v>
      </c>
      <c r="J6916">
        <v>2.480957563</v>
      </c>
      <c r="L6916">
        <v>1</v>
      </c>
      <c r="M6916">
        <v>8</v>
      </c>
      <c r="N6916">
        <v>399</v>
      </c>
      <c r="O6916">
        <v>98</v>
      </c>
      <c r="P6916">
        <v>3</v>
      </c>
      <c r="Q6916" t="str">
        <f>VLOOKUP(M6916,lookups!$A$1:$B$7, 2, FALSE)</f>
        <v>rotary screw</v>
      </c>
      <c r="R6916" t="str">
        <f>VLOOKUP(N6916,lookups!$D$1:$E$6, 2, FALSE)</f>
        <v>hucuktlis r</v>
      </c>
      <c r="S6916" t="str">
        <f>VLOOKUP(C6916,lookups!$G$1:$H$3, 2, FALSE)</f>
        <v>smolt</v>
      </c>
    </row>
    <row r="6917" spans="1:19" x14ac:dyDescent="0.25">
      <c r="A6917" s="1">
        <v>35195</v>
      </c>
      <c r="B6917">
        <v>1</v>
      </c>
      <c r="C6917">
        <v>1</v>
      </c>
      <c r="D6917">
        <v>1</v>
      </c>
      <c r="E6917">
        <v>1996</v>
      </c>
      <c r="F6917">
        <v>61</v>
      </c>
      <c r="G6917">
        <v>1</v>
      </c>
      <c r="H6917">
        <v>74</v>
      </c>
      <c r="I6917">
        <v>2.95</v>
      </c>
      <c r="J6917">
        <v>3.2100108810000001</v>
      </c>
      <c r="L6917">
        <v>1</v>
      </c>
      <c r="M6917">
        <v>8</v>
      </c>
      <c r="N6917">
        <v>399</v>
      </c>
      <c r="O6917">
        <v>98</v>
      </c>
      <c r="P6917">
        <v>3</v>
      </c>
      <c r="Q6917" t="str">
        <f>VLOOKUP(M6917,lookups!$A$1:$B$7, 2, FALSE)</f>
        <v>rotary screw</v>
      </c>
      <c r="R6917" t="str">
        <f>VLOOKUP(N6917,lookups!$D$1:$E$6, 2, FALSE)</f>
        <v>hucuktlis r</v>
      </c>
      <c r="S6917" t="str">
        <f>VLOOKUP(C6917,lookups!$G$1:$H$3, 2, FALSE)</f>
        <v>smolt</v>
      </c>
    </row>
    <row r="6918" spans="1:19" x14ac:dyDescent="0.25">
      <c r="A6918" s="1">
        <v>35195</v>
      </c>
      <c r="B6918">
        <v>1</v>
      </c>
      <c r="C6918">
        <v>1</v>
      </c>
      <c r="D6918">
        <v>1</v>
      </c>
      <c r="E6918">
        <v>1996</v>
      </c>
      <c r="F6918">
        <v>62</v>
      </c>
      <c r="G6918">
        <v>2</v>
      </c>
      <c r="H6918">
        <v>82</v>
      </c>
      <c r="I6918">
        <v>4.3899999999999997</v>
      </c>
      <c r="J6918">
        <v>4.7769314469999999</v>
      </c>
      <c r="L6918">
        <v>2</v>
      </c>
      <c r="M6918">
        <v>8</v>
      </c>
      <c r="N6918">
        <v>399</v>
      </c>
      <c r="O6918">
        <v>98</v>
      </c>
      <c r="P6918">
        <v>3</v>
      </c>
      <c r="Q6918" t="str">
        <f>VLOOKUP(M6918,lookups!$A$1:$B$7, 2, FALSE)</f>
        <v>rotary screw</v>
      </c>
      <c r="R6918" t="str">
        <f>VLOOKUP(N6918,lookups!$D$1:$E$6, 2, FALSE)</f>
        <v>hucuktlis r</v>
      </c>
      <c r="S6918" t="str">
        <f>VLOOKUP(C6918,lookups!$G$1:$H$3, 2, FALSE)</f>
        <v>smolt</v>
      </c>
    </row>
    <row r="6919" spans="1:19" x14ac:dyDescent="0.25">
      <c r="A6919" s="1">
        <v>35195</v>
      </c>
      <c r="B6919">
        <v>1</v>
      </c>
      <c r="C6919">
        <v>1</v>
      </c>
      <c r="D6919">
        <v>1</v>
      </c>
      <c r="E6919">
        <v>1996</v>
      </c>
      <c r="F6919">
        <v>63</v>
      </c>
      <c r="G6919">
        <v>2</v>
      </c>
      <c r="H6919">
        <v>83</v>
      </c>
      <c r="I6919">
        <v>4.58</v>
      </c>
      <c r="J6919">
        <v>4.983677911</v>
      </c>
      <c r="L6919">
        <v>2</v>
      </c>
      <c r="M6919">
        <v>8</v>
      </c>
      <c r="N6919">
        <v>399</v>
      </c>
      <c r="O6919">
        <v>98</v>
      </c>
      <c r="P6919">
        <v>3</v>
      </c>
      <c r="Q6919" t="str">
        <f>VLOOKUP(M6919,lookups!$A$1:$B$7, 2, FALSE)</f>
        <v>rotary screw</v>
      </c>
      <c r="R6919" t="str">
        <f>VLOOKUP(N6919,lookups!$D$1:$E$6, 2, FALSE)</f>
        <v>hucuktlis r</v>
      </c>
      <c r="S6919" t="str">
        <f>VLOOKUP(C6919,lookups!$G$1:$H$3, 2, FALSE)</f>
        <v>smolt</v>
      </c>
    </row>
    <row r="6920" spans="1:19" x14ac:dyDescent="0.25">
      <c r="A6920" s="1">
        <v>35195</v>
      </c>
      <c r="B6920">
        <v>1</v>
      </c>
      <c r="C6920">
        <v>1</v>
      </c>
      <c r="D6920">
        <v>1</v>
      </c>
      <c r="E6920">
        <v>1996</v>
      </c>
      <c r="F6920">
        <v>64</v>
      </c>
      <c r="G6920">
        <v>1</v>
      </c>
      <c r="H6920">
        <v>83</v>
      </c>
      <c r="I6920">
        <v>4.42</v>
      </c>
      <c r="J6920">
        <v>4.809575626</v>
      </c>
      <c r="L6920">
        <v>1</v>
      </c>
      <c r="M6920">
        <v>8</v>
      </c>
      <c r="N6920">
        <v>399</v>
      </c>
      <c r="O6920">
        <v>98</v>
      </c>
      <c r="P6920">
        <v>3</v>
      </c>
      <c r="Q6920" t="str">
        <f>VLOOKUP(M6920,lookups!$A$1:$B$7, 2, FALSE)</f>
        <v>rotary screw</v>
      </c>
      <c r="R6920" t="str">
        <f>VLOOKUP(N6920,lookups!$D$1:$E$6, 2, FALSE)</f>
        <v>hucuktlis r</v>
      </c>
      <c r="S6920" t="str">
        <f>VLOOKUP(C6920,lookups!$G$1:$H$3, 2, FALSE)</f>
        <v>smolt</v>
      </c>
    </row>
    <row r="6921" spans="1:19" x14ac:dyDescent="0.25">
      <c r="A6921" s="1">
        <v>35195</v>
      </c>
      <c r="B6921">
        <v>1</v>
      </c>
      <c r="C6921">
        <v>1</v>
      </c>
      <c r="D6921">
        <v>1</v>
      </c>
      <c r="E6921">
        <v>1996</v>
      </c>
      <c r="F6921">
        <v>65</v>
      </c>
      <c r="G6921">
        <v>1</v>
      </c>
      <c r="H6921">
        <v>78</v>
      </c>
      <c r="I6921">
        <v>3.72</v>
      </c>
      <c r="J6921">
        <v>4.0478781279999998</v>
      </c>
      <c r="L6921">
        <v>1</v>
      </c>
      <c r="M6921">
        <v>8</v>
      </c>
      <c r="N6921">
        <v>399</v>
      </c>
      <c r="O6921">
        <v>98</v>
      </c>
      <c r="P6921">
        <v>3</v>
      </c>
      <c r="Q6921" t="str">
        <f>VLOOKUP(M6921,lookups!$A$1:$B$7, 2, FALSE)</f>
        <v>rotary screw</v>
      </c>
      <c r="R6921" t="str">
        <f>VLOOKUP(N6921,lookups!$D$1:$E$6, 2, FALSE)</f>
        <v>hucuktlis r</v>
      </c>
      <c r="S6921" t="str">
        <f>VLOOKUP(C6921,lookups!$G$1:$H$3, 2, FALSE)</f>
        <v>smolt</v>
      </c>
    </row>
    <row r="6922" spans="1:19" x14ac:dyDescent="0.25">
      <c r="A6922" s="1">
        <v>35195</v>
      </c>
      <c r="B6922">
        <v>1</v>
      </c>
      <c r="C6922">
        <v>1</v>
      </c>
      <c r="D6922">
        <v>1</v>
      </c>
      <c r="E6922">
        <v>1996</v>
      </c>
      <c r="F6922">
        <v>66</v>
      </c>
      <c r="G6922">
        <v>2</v>
      </c>
      <c r="H6922">
        <v>80</v>
      </c>
      <c r="I6922">
        <v>4.13</v>
      </c>
      <c r="J6922">
        <v>4.4940152339999999</v>
      </c>
      <c r="L6922">
        <v>2</v>
      </c>
      <c r="M6922">
        <v>8</v>
      </c>
      <c r="N6922">
        <v>399</v>
      </c>
      <c r="O6922">
        <v>98</v>
      </c>
      <c r="P6922">
        <v>3</v>
      </c>
      <c r="Q6922" t="str">
        <f>VLOOKUP(M6922,lookups!$A$1:$B$7, 2, FALSE)</f>
        <v>rotary screw</v>
      </c>
      <c r="R6922" t="str">
        <f>VLOOKUP(N6922,lookups!$D$1:$E$6, 2, FALSE)</f>
        <v>hucuktlis r</v>
      </c>
      <c r="S6922" t="str">
        <f>VLOOKUP(C6922,lookups!$G$1:$H$3, 2, FALSE)</f>
        <v>smolt</v>
      </c>
    </row>
    <row r="6923" spans="1:19" x14ac:dyDescent="0.25">
      <c r="A6923" s="1">
        <v>35195</v>
      </c>
      <c r="B6923">
        <v>1</v>
      </c>
      <c r="C6923">
        <v>1</v>
      </c>
      <c r="D6923">
        <v>1</v>
      </c>
      <c r="E6923">
        <v>1996</v>
      </c>
      <c r="F6923">
        <v>67</v>
      </c>
      <c r="G6923">
        <v>1</v>
      </c>
      <c r="H6923">
        <v>77</v>
      </c>
      <c r="I6923">
        <v>3.35</v>
      </c>
      <c r="J6923">
        <v>3.6452665940000002</v>
      </c>
      <c r="L6923">
        <v>1</v>
      </c>
      <c r="M6923">
        <v>8</v>
      </c>
      <c r="N6923">
        <v>399</v>
      </c>
      <c r="O6923">
        <v>98</v>
      </c>
      <c r="P6923">
        <v>3</v>
      </c>
      <c r="Q6923" t="str">
        <f>VLOOKUP(M6923,lookups!$A$1:$B$7, 2, FALSE)</f>
        <v>rotary screw</v>
      </c>
      <c r="R6923" t="str">
        <f>VLOOKUP(N6923,lookups!$D$1:$E$6, 2, FALSE)</f>
        <v>hucuktlis r</v>
      </c>
      <c r="S6923" t="str">
        <f>VLOOKUP(C6923,lookups!$G$1:$H$3, 2, FALSE)</f>
        <v>smolt</v>
      </c>
    </row>
    <row r="6924" spans="1:19" x14ac:dyDescent="0.25">
      <c r="A6924" s="1">
        <v>35195</v>
      </c>
      <c r="B6924">
        <v>1</v>
      </c>
      <c r="C6924">
        <v>1</v>
      </c>
      <c r="D6924">
        <v>1</v>
      </c>
      <c r="E6924">
        <v>1996</v>
      </c>
      <c r="F6924">
        <v>68</v>
      </c>
      <c r="G6924">
        <v>1</v>
      </c>
      <c r="H6924">
        <v>78</v>
      </c>
      <c r="I6924">
        <v>3.2</v>
      </c>
      <c r="J6924">
        <v>3.4820457020000002</v>
      </c>
      <c r="L6924">
        <v>1</v>
      </c>
      <c r="M6924">
        <v>8</v>
      </c>
      <c r="N6924">
        <v>399</v>
      </c>
      <c r="O6924">
        <v>98</v>
      </c>
      <c r="P6924">
        <v>3</v>
      </c>
      <c r="Q6924" t="str">
        <f>VLOOKUP(M6924,lookups!$A$1:$B$7, 2, FALSE)</f>
        <v>rotary screw</v>
      </c>
      <c r="R6924" t="str">
        <f>VLOOKUP(N6924,lookups!$D$1:$E$6, 2, FALSE)</f>
        <v>hucuktlis r</v>
      </c>
      <c r="S6924" t="str">
        <f>VLOOKUP(C6924,lookups!$G$1:$H$3, 2, FALSE)</f>
        <v>smolt</v>
      </c>
    </row>
    <row r="6925" spans="1:19" x14ac:dyDescent="0.25">
      <c r="A6925" s="1">
        <v>35195</v>
      </c>
      <c r="B6925">
        <v>1</v>
      </c>
      <c r="C6925">
        <v>1</v>
      </c>
      <c r="D6925">
        <v>1</v>
      </c>
      <c r="E6925">
        <v>1996</v>
      </c>
      <c r="F6925">
        <v>69</v>
      </c>
      <c r="G6925">
        <v>1</v>
      </c>
      <c r="H6925">
        <v>84</v>
      </c>
      <c r="I6925">
        <v>4.67</v>
      </c>
      <c r="J6925">
        <v>5.081610446</v>
      </c>
      <c r="L6925">
        <v>1</v>
      </c>
      <c r="M6925">
        <v>8</v>
      </c>
      <c r="N6925">
        <v>399</v>
      </c>
      <c r="O6925">
        <v>98</v>
      </c>
      <c r="P6925">
        <v>3</v>
      </c>
      <c r="Q6925" t="str">
        <f>VLOOKUP(M6925,lookups!$A$1:$B$7, 2, FALSE)</f>
        <v>rotary screw</v>
      </c>
      <c r="R6925" t="str">
        <f>VLOOKUP(N6925,lookups!$D$1:$E$6, 2, FALSE)</f>
        <v>hucuktlis r</v>
      </c>
      <c r="S6925" t="str">
        <f>VLOOKUP(C6925,lookups!$G$1:$H$3, 2, FALSE)</f>
        <v>smolt</v>
      </c>
    </row>
    <row r="6926" spans="1:19" x14ac:dyDescent="0.25">
      <c r="A6926" s="1">
        <v>35195</v>
      </c>
      <c r="B6926">
        <v>1</v>
      </c>
      <c r="C6926">
        <v>1</v>
      </c>
      <c r="D6926">
        <v>1</v>
      </c>
      <c r="E6926">
        <v>1996</v>
      </c>
      <c r="F6926">
        <v>70</v>
      </c>
      <c r="G6926">
        <v>1</v>
      </c>
      <c r="H6926">
        <v>82</v>
      </c>
      <c r="I6926">
        <v>4.04</v>
      </c>
      <c r="J6926">
        <v>4.3960826989999999</v>
      </c>
      <c r="L6926">
        <v>1</v>
      </c>
      <c r="M6926">
        <v>8</v>
      </c>
      <c r="N6926">
        <v>399</v>
      </c>
      <c r="O6926">
        <v>98</v>
      </c>
      <c r="P6926">
        <v>3</v>
      </c>
      <c r="Q6926" t="str">
        <f>VLOOKUP(M6926,lookups!$A$1:$B$7, 2, FALSE)</f>
        <v>rotary screw</v>
      </c>
      <c r="R6926" t="str">
        <f>VLOOKUP(N6926,lookups!$D$1:$E$6, 2, FALSE)</f>
        <v>hucuktlis r</v>
      </c>
      <c r="S6926" t="str">
        <f>VLOOKUP(C6926,lookups!$G$1:$H$3, 2, FALSE)</f>
        <v>smolt</v>
      </c>
    </row>
    <row r="6927" spans="1:19" x14ac:dyDescent="0.25">
      <c r="A6927" s="1">
        <v>35195</v>
      </c>
      <c r="B6927">
        <v>1</v>
      </c>
      <c r="C6927">
        <v>1</v>
      </c>
      <c r="D6927">
        <v>1</v>
      </c>
      <c r="E6927">
        <v>1996</v>
      </c>
      <c r="F6927">
        <v>71</v>
      </c>
      <c r="G6927">
        <v>1</v>
      </c>
      <c r="H6927">
        <v>82</v>
      </c>
      <c r="I6927">
        <v>4.32</v>
      </c>
      <c r="J6927">
        <v>4.7007616969999999</v>
      </c>
      <c r="L6927">
        <v>1</v>
      </c>
      <c r="M6927">
        <v>8</v>
      </c>
      <c r="N6927">
        <v>399</v>
      </c>
      <c r="O6927">
        <v>98</v>
      </c>
      <c r="P6927">
        <v>3</v>
      </c>
      <c r="Q6927" t="str">
        <f>VLOOKUP(M6927,lookups!$A$1:$B$7, 2, FALSE)</f>
        <v>rotary screw</v>
      </c>
      <c r="R6927" t="str">
        <f>VLOOKUP(N6927,lookups!$D$1:$E$6, 2, FALSE)</f>
        <v>hucuktlis r</v>
      </c>
      <c r="S6927" t="str">
        <f>VLOOKUP(C6927,lookups!$G$1:$H$3, 2, FALSE)</f>
        <v>smolt</v>
      </c>
    </row>
    <row r="6928" spans="1:19" x14ac:dyDescent="0.25">
      <c r="A6928" s="1">
        <v>35195</v>
      </c>
      <c r="B6928">
        <v>1</v>
      </c>
      <c r="C6928">
        <v>1</v>
      </c>
      <c r="D6928">
        <v>1</v>
      </c>
      <c r="E6928">
        <v>1996</v>
      </c>
      <c r="F6928">
        <v>72</v>
      </c>
      <c r="G6928">
        <v>1</v>
      </c>
      <c r="H6928">
        <v>78</v>
      </c>
      <c r="I6928">
        <v>3.44</v>
      </c>
      <c r="J6928">
        <v>3.7431991290000002</v>
      </c>
      <c r="L6928">
        <v>1</v>
      </c>
      <c r="M6928">
        <v>8</v>
      </c>
      <c r="N6928">
        <v>399</v>
      </c>
      <c r="O6928">
        <v>98</v>
      </c>
      <c r="P6928">
        <v>3</v>
      </c>
      <c r="Q6928" t="str">
        <f>VLOOKUP(M6928,lookups!$A$1:$B$7, 2, FALSE)</f>
        <v>rotary screw</v>
      </c>
      <c r="R6928" t="str">
        <f>VLOOKUP(N6928,lookups!$D$1:$E$6, 2, FALSE)</f>
        <v>hucuktlis r</v>
      </c>
      <c r="S6928" t="str">
        <f>VLOOKUP(C6928,lookups!$G$1:$H$3, 2, FALSE)</f>
        <v>smolt</v>
      </c>
    </row>
    <row r="6929" spans="1:19" x14ac:dyDescent="0.25">
      <c r="A6929" s="1">
        <v>35195</v>
      </c>
      <c r="B6929">
        <v>1</v>
      </c>
      <c r="C6929">
        <v>1</v>
      </c>
      <c r="D6929">
        <v>1</v>
      </c>
      <c r="E6929">
        <v>1996</v>
      </c>
      <c r="F6929">
        <v>73</v>
      </c>
      <c r="G6929">
        <v>2</v>
      </c>
      <c r="H6929">
        <v>84</v>
      </c>
      <c r="I6929">
        <v>4.68</v>
      </c>
      <c r="J6929">
        <v>5.092491839</v>
      </c>
      <c r="L6929">
        <v>2</v>
      </c>
      <c r="M6929">
        <v>8</v>
      </c>
      <c r="N6929">
        <v>399</v>
      </c>
      <c r="O6929">
        <v>98</v>
      </c>
      <c r="P6929">
        <v>3</v>
      </c>
      <c r="Q6929" t="str">
        <f>VLOOKUP(M6929,lookups!$A$1:$B$7, 2, FALSE)</f>
        <v>rotary screw</v>
      </c>
      <c r="R6929" t="str">
        <f>VLOOKUP(N6929,lookups!$D$1:$E$6, 2, FALSE)</f>
        <v>hucuktlis r</v>
      </c>
      <c r="S6929" t="str">
        <f>VLOOKUP(C6929,lookups!$G$1:$H$3, 2, FALSE)</f>
        <v>smolt</v>
      </c>
    </row>
    <row r="6930" spans="1:19" x14ac:dyDescent="0.25">
      <c r="A6930" s="1">
        <v>35195</v>
      </c>
      <c r="B6930">
        <v>1</v>
      </c>
      <c r="C6930">
        <v>1</v>
      </c>
      <c r="D6930">
        <v>1</v>
      </c>
      <c r="E6930">
        <v>1996</v>
      </c>
      <c r="F6930">
        <v>74</v>
      </c>
      <c r="G6930">
        <v>1</v>
      </c>
      <c r="H6930">
        <v>81</v>
      </c>
      <c r="I6930">
        <v>4.12</v>
      </c>
      <c r="J6930">
        <v>4.4831338409999999</v>
      </c>
      <c r="L6930">
        <v>1</v>
      </c>
      <c r="M6930">
        <v>8</v>
      </c>
      <c r="N6930">
        <v>399</v>
      </c>
      <c r="O6930">
        <v>98</v>
      </c>
      <c r="P6930">
        <v>3</v>
      </c>
      <c r="Q6930" t="str">
        <f>VLOOKUP(M6930,lookups!$A$1:$B$7, 2, FALSE)</f>
        <v>rotary screw</v>
      </c>
      <c r="R6930" t="str">
        <f>VLOOKUP(N6930,lookups!$D$1:$E$6, 2, FALSE)</f>
        <v>hucuktlis r</v>
      </c>
      <c r="S6930" t="str">
        <f>VLOOKUP(C6930,lookups!$G$1:$H$3, 2, FALSE)</f>
        <v>smolt</v>
      </c>
    </row>
    <row r="6931" spans="1:19" x14ac:dyDescent="0.25">
      <c r="A6931" s="1">
        <v>35195</v>
      </c>
      <c r="B6931">
        <v>1</v>
      </c>
      <c r="C6931">
        <v>1</v>
      </c>
      <c r="D6931">
        <v>1</v>
      </c>
      <c r="E6931">
        <v>1996</v>
      </c>
      <c r="F6931">
        <v>75</v>
      </c>
      <c r="G6931">
        <v>1</v>
      </c>
      <c r="H6931">
        <v>85</v>
      </c>
      <c r="I6931">
        <v>4.55</v>
      </c>
      <c r="J6931">
        <v>4.951033732</v>
      </c>
      <c r="L6931">
        <v>1</v>
      </c>
      <c r="M6931">
        <v>8</v>
      </c>
      <c r="N6931">
        <v>399</v>
      </c>
      <c r="O6931">
        <v>98</v>
      </c>
      <c r="P6931">
        <v>3</v>
      </c>
      <c r="Q6931" t="str">
        <f>VLOOKUP(M6931,lookups!$A$1:$B$7, 2, FALSE)</f>
        <v>rotary screw</v>
      </c>
      <c r="R6931" t="str">
        <f>VLOOKUP(N6931,lookups!$D$1:$E$6, 2, FALSE)</f>
        <v>hucuktlis r</v>
      </c>
      <c r="S6931" t="str">
        <f>VLOOKUP(C6931,lookups!$G$1:$H$3, 2, FALSE)</f>
        <v>smolt</v>
      </c>
    </row>
    <row r="6932" spans="1:19" x14ac:dyDescent="0.25">
      <c r="A6932" s="1">
        <v>35195</v>
      </c>
      <c r="B6932">
        <v>1</v>
      </c>
      <c r="C6932">
        <v>1</v>
      </c>
      <c r="D6932">
        <v>1</v>
      </c>
      <c r="E6932">
        <v>1996</v>
      </c>
      <c r="F6932">
        <v>76</v>
      </c>
      <c r="G6932">
        <v>1</v>
      </c>
      <c r="H6932">
        <v>78</v>
      </c>
      <c r="I6932">
        <v>3.8</v>
      </c>
      <c r="J6932">
        <v>4.1349292709999999</v>
      </c>
      <c r="L6932">
        <v>1</v>
      </c>
      <c r="M6932">
        <v>8</v>
      </c>
      <c r="N6932">
        <v>399</v>
      </c>
      <c r="O6932">
        <v>98</v>
      </c>
      <c r="P6932">
        <v>3</v>
      </c>
      <c r="Q6932" t="str">
        <f>VLOOKUP(M6932,lookups!$A$1:$B$7, 2, FALSE)</f>
        <v>rotary screw</v>
      </c>
      <c r="R6932" t="str">
        <f>VLOOKUP(N6932,lookups!$D$1:$E$6, 2, FALSE)</f>
        <v>hucuktlis r</v>
      </c>
      <c r="S6932" t="str">
        <f>VLOOKUP(C6932,lookups!$G$1:$H$3, 2, FALSE)</f>
        <v>smolt</v>
      </c>
    </row>
    <row r="6933" spans="1:19" x14ac:dyDescent="0.25">
      <c r="A6933" s="1">
        <v>35195</v>
      </c>
      <c r="B6933">
        <v>1</v>
      </c>
      <c r="C6933">
        <v>1</v>
      </c>
      <c r="D6933">
        <v>1</v>
      </c>
      <c r="E6933">
        <v>1996</v>
      </c>
      <c r="F6933">
        <v>77</v>
      </c>
      <c r="G6933">
        <v>1</v>
      </c>
      <c r="H6933">
        <v>76</v>
      </c>
      <c r="I6933">
        <v>3.34</v>
      </c>
      <c r="J6933">
        <v>3.6343852010000002</v>
      </c>
      <c r="L6933">
        <v>1</v>
      </c>
      <c r="M6933">
        <v>8</v>
      </c>
      <c r="N6933">
        <v>399</v>
      </c>
      <c r="O6933">
        <v>98</v>
      </c>
      <c r="P6933">
        <v>3</v>
      </c>
      <c r="Q6933" t="str">
        <f>VLOOKUP(M6933,lookups!$A$1:$B$7, 2, FALSE)</f>
        <v>rotary screw</v>
      </c>
      <c r="R6933" t="str">
        <f>VLOOKUP(N6933,lookups!$D$1:$E$6, 2, FALSE)</f>
        <v>hucuktlis r</v>
      </c>
      <c r="S6933" t="str">
        <f>VLOOKUP(C6933,lookups!$G$1:$H$3, 2, FALSE)</f>
        <v>smolt</v>
      </c>
    </row>
    <row r="6934" spans="1:19" x14ac:dyDescent="0.25">
      <c r="A6934" s="1">
        <v>35195</v>
      </c>
      <c r="B6934">
        <v>1</v>
      </c>
      <c r="C6934">
        <v>1</v>
      </c>
      <c r="D6934">
        <v>1</v>
      </c>
      <c r="E6934">
        <v>1996</v>
      </c>
      <c r="F6934">
        <v>78</v>
      </c>
      <c r="G6934">
        <v>1</v>
      </c>
      <c r="H6934">
        <v>90</v>
      </c>
      <c r="I6934">
        <v>5.19</v>
      </c>
      <c r="J6934">
        <v>5.6474428730000001</v>
      </c>
      <c r="L6934">
        <v>1</v>
      </c>
      <c r="M6934">
        <v>8</v>
      </c>
      <c r="N6934">
        <v>399</v>
      </c>
      <c r="O6934">
        <v>98</v>
      </c>
      <c r="P6934">
        <v>3</v>
      </c>
      <c r="Q6934" t="str">
        <f>VLOOKUP(M6934,lookups!$A$1:$B$7, 2, FALSE)</f>
        <v>rotary screw</v>
      </c>
      <c r="R6934" t="str">
        <f>VLOOKUP(N6934,lookups!$D$1:$E$6, 2, FALSE)</f>
        <v>hucuktlis r</v>
      </c>
      <c r="S6934" t="str">
        <f>VLOOKUP(C6934,lookups!$G$1:$H$3, 2, FALSE)</f>
        <v>smolt</v>
      </c>
    </row>
    <row r="6935" spans="1:19" x14ac:dyDescent="0.25">
      <c r="A6935" s="1">
        <v>35195</v>
      </c>
      <c r="B6935">
        <v>1</v>
      </c>
      <c r="C6935">
        <v>1</v>
      </c>
      <c r="D6935">
        <v>1</v>
      </c>
      <c r="E6935">
        <v>1996</v>
      </c>
      <c r="F6935">
        <v>79</v>
      </c>
      <c r="G6935">
        <v>1</v>
      </c>
      <c r="H6935">
        <v>77</v>
      </c>
      <c r="I6935">
        <v>3.43</v>
      </c>
      <c r="J6935">
        <v>3.7323177369999998</v>
      </c>
      <c r="L6935">
        <v>1</v>
      </c>
      <c r="M6935">
        <v>8</v>
      </c>
      <c r="N6935">
        <v>399</v>
      </c>
      <c r="O6935">
        <v>98</v>
      </c>
      <c r="P6935">
        <v>3</v>
      </c>
      <c r="Q6935" t="str">
        <f>VLOOKUP(M6935,lookups!$A$1:$B$7, 2, FALSE)</f>
        <v>rotary screw</v>
      </c>
      <c r="R6935" t="str">
        <f>VLOOKUP(N6935,lookups!$D$1:$E$6, 2, FALSE)</f>
        <v>hucuktlis r</v>
      </c>
      <c r="S6935" t="str">
        <f>VLOOKUP(C6935,lookups!$G$1:$H$3, 2, FALSE)</f>
        <v>smolt</v>
      </c>
    </row>
    <row r="6936" spans="1:19" x14ac:dyDescent="0.25">
      <c r="A6936" s="1">
        <v>35195</v>
      </c>
      <c r="B6936">
        <v>1</v>
      </c>
      <c r="C6936">
        <v>1</v>
      </c>
      <c r="D6936">
        <v>1</v>
      </c>
      <c r="E6936">
        <v>1996</v>
      </c>
      <c r="F6936">
        <v>80</v>
      </c>
      <c r="G6936">
        <v>1</v>
      </c>
      <c r="H6936">
        <v>75</v>
      </c>
      <c r="I6936">
        <v>3.11</v>
      </c>
      <c r="J6936">
        <v>3.3841131660000001</v>
      </c>
      <c r="L6936">
        <v>1</v>
      </c>
      <c r="M6936">
        <v>8</v>
      </c>
      <c r="N6936">
        <v>399</v>
      </c>
      <c r="O6936">
        <v>98</v>
      </c>
      <c r="P6936">
        <v>3</v>
      </c>
      <c r="Q6936" t="str">
        <f>VLOOKUP(M6936,lookups!$A$1:$B$7, 2, FALSE)</f>
        <v>rotary screw</v>
      </c>
      <c r="R6936" t="str">
        <f>VLOOKUP(N6936,lookups!$D$1:$E$6, 2, FALSE)</f>
        <v>hucuktlis r</v>
      </c>
      <c r="S6936" t="str">
        <f>VLOOKUP(C6936,lookups!$G$1:$H$3, 2, FALSE)</f>
        <v>smolt</v>
      </c>
    </row>
    <row r="6937" spans="1:19" x14ac:dyDescent="0.25">
      <c r="A6937" s="1">
        <v>35195</v>
      </c>
      <c r="B6937">
        <v>1</v>
      </c>
      <c r="C6937">
        <v>1</v>
      </c>
      <c r="D6937">
        <v>1</v>
      </c>
      <c r="E6937">
        <v>1996</v>
      </c>
      <c r="F6937">
        <v>81</v>
      </c>
      <c r="G6937">
        <v>1</v>
      </c>
      <c r="H6937">
        <v>78</v>
      </c>
      <c r="I6937">
        <v>3.21</v>
      </c>
      <c r="J6937">
        <v>3.4929270950000002</v>
      </c>
      <c r="L6937">
        <v>1</v>
      </c>
      <c r="M6937">
        <v>8</v>
      </c>
      <c r="N6937">
        <v>399</v>
      </c>
      <c r="O6937">
        <v>98</v>
      </c>
      <c r="P6937">
        <v>3</v>
      </c>
      <c r="Q6937" t="str">
        <f>VLOOKUP(M6937,lookups!$A$1:$B$7, 2, FALSE)</f>
        <v>rotary screw</v>
      </c>
      <c r="R6937" t="str">
        <f>VLOOKUP(N6937,lookups!$D$1:$E$6, 2, FALSE)</f>
        <v>hucuktlis r</v>
      </c>
      <c r="S6937" t="str">
        <f>VLOOKUP(C6937,lookups!$G$1:$H$3, 2, FALSE)</f>
        <v>smolt</v>
      </c>
    </row>
    <row r="6938" spans="1:19" x14ac:dyDescent="0.25">
      <c r="A6938" s="1">
        <v>35195</v>
      </c>
      <c r="B6938">
        <v>1</v>
      </c>
      <c r="C6938">
        <v>1</v>
      </c>
      <c r="D6938">
        <v>1</v>
      </c>
      <c r="E6938">
        <v>1996</v>
      </c>
      <c r="F6938">
        <v>82</v>
      </c>
      <c r="G6938">
        <v>1</v>
      </c>
      <c r="H6938">
        <v>80</v>
      </c>
      <c r="I6938">
        <v>3.68</v>
      </c>
      <c r="J6938">
        <v>4.0043525569999998</v>
      </c>
      <c r="L6938">
        <v>1</v>
      </c>
      <c r="M6938">
        <v>8</v>
      </c>
      <c r="N6938">
        <v>399</v>
      </c>
      <c r="O6938">
        <v>98</v>
      </c>
      <c r="P6938">
        <v>3</v>
      </c>
      <c r="Q6938" t="str">
        <f>VLOOKUP(M6938,lookups!$A$1:$B$7, 2, FALSE)</f>
        <v>rotary screw</v>
      </c>
      <c r="R6938" t="str">
        <f>VLOOKUP(N6938,lookups!$D$1:$E$6, 2, FALSE)</f>
        <v>hucuktlis r</v>
      </c>
      <c r="S6938" t="str">
        <f>VLOOKUP(C6938,lookups!$G$1:$H$3, 2, FALSE)</f>
        <v>smolt</v>
      </c>
    </row>
    <row r="6939" spans="1:19" x14ac:dyDescent="0.25">
      <c r="A6939" s="1">
        <v>35195</v>
      </c>
      <c r="B6939">
        <v>1</v>
      </c>
      <c r="C6939">
        <v>1</v>
      </c>
      <c r="D6939">
        <v>1</v>
      </c>
      <c r="E6939">
        <v>1996</v>
      </c>
      <c r="F6939">
        <v>83</v>
      </c>
      <c r="G6939">
        <v>1</v>
      </c>
      <c r="H6939">
        <v>73</v>
      </c>
      <c r="I6939">
        <v>2.74</v>
      </c>
      <c r="J6939">
        <v>2.9815016320000001</v>
      </c>
      <c r="L6939">
        <v>1</v>
      </c>
      <c r="M6939">
        <v>8</v>
      </c>
      <c r="N6939">
        <v>399</v>
      </c>
      <c r="O6939">
        <v>98</v>
      </c>
      <c r="P6939">
        <v>3</v>
      </c>
      <c r="Q6939" t="str">
        <f>VLOOKUP(M6939,lookups!$A$1:$B$7, 2, FALSE)</f>
        <v>rotary screw</v>
      </c>
      <c r="R6939" t="str">
        <f>VLOOKUP(N6939,lookups!$D$1:$E$6, 2, FALSE)</f>
        <v>hucuktlis r</v>
      </c>
      <c r="S6939" t="str">
        <f>VLOOKUP(C6939,lookups!$G$1:$H$3, 2, FALSE)</f>
        <v>smolt</v>
      </c>
    </row>
    <row r="6940" spans="1:19" x14ac:dyDescent="0.25">
      <c r="A6940" s="1">
        <v>35195</v>
      </c>
      <c r="B6940">
        <v>1</v>
      </c>
      <c r="C6940">
        <v>1</v>
      </c>
      <c r="D6940">
        <v>1</v>
      </c>
      <c r="E6940">
        <v>1996</v>
      </c>
      <c r="F6940">
        <v>84</v>
      </c>
      <c r="G6940">
        <v>1</v>
      </c>
      <c r="H6940">
        <v>80</v>
      </c>
      <c r="I6940">
        <v>3.85</v>
      </c>
      <c r="J6940">
        <v>4.1893362349999999</v>
      </c>
      <c r="L6940">
        <v>1</v>
      </c>
      <c r="M6940">
        <v>8</v>
      </c>
      <c r="N6940">
        <v>399</v>
      </c>
      <c r="O6940">
        <v>98</v>
      </c>
      <c r="P6940">
        <v>3</v>
      </c>
      <c r="Q6940" t="str">
        <f>VLOOKUP(M6940,lookups!$A$1:$B$7, 2, FALSE)</f>
        <v>rotary screw</v>
      </c>
      <c r="R6940" t="str">
        <f>VLOOKUP(N6940,lookups!$D$1:$E$6, 2, FALSE)</f>
        <v>hucuktlis r</v>
      </c>
      <c r="S6940" t="str">
        <f>VLOOKUP(C6940,lookups!$G$1:$H$3, 2, FALSE)</f>
        <v>smolt</v>
      </c>
    </row>
    <row r="6941" spans="1:19" x14ac:dyDescent="0.25">
      <c r="A6941" s="1">
        <v>35195</v>
      </c>
      <c r="B6941">
        <v>1</v>
      </c>
      <c r="C6941">
        <v>1</v>
      </c>
      <c r="D6941">
        <v>1</v>
      </c>
      <c r="E6941">
        <v>1996</v>
      </c>
      <c r="F6941">
        <v>85</v>
      </c>
      <c r="G6941">
        <v>1</v>
      </c>
      <c r="H6941">
        <v>80</v>
      </c>
      <c r="I6941">
        <v>3.29</v>
      </c>
      <c r="J6941">
        <v>3.5799782370000002</v>
      </c>
      <c r="L6941">
        <v>1</v>
      </c>
      <c r="M6941">
        <v>8</v>
      </c>
      <c r="N6941">
        <v>399</v>
      </c>
      <c r="O6941">
        <v>98</v>
      </c>
      <c r="P6941">
        <v>3</v>
      </c>
      <c r="Q6941" t="str">
        <f>VLOOKUP(M6941,lookups!$A$1:$B$7, 2, FALSE)</f>
        <v>rotary screw</v>
      </c>
      <c r="R6941" t="str">
        <f>VLOOKUP(N6941,lookups!$D$1:$E$6, 2, FALSE)</f>
        <v>hucuktlis r</v>
      </c>
      <c r="S6941" t="str">
        <f>VLOOKUP(C6941,lookups!$G$1:$H$3, 2, FALSE)</f>
        <v>smolt</v>
      </c>
    </row>
    <row r="6942" spans="1:19" x14ac:dyDescent="0.25">
      <c r="A6942" s="1">
        <v>35195</v>
      </c>
      <c r="B6942">
        <v>1</v>
      </c>
      <c r="C6942">
        <v>1</v>
      </c>
      <c r="D6942">
        <v>1</v>
      </c>
      <c r="E6942">
        <v>1996</v>
      </c>
      <c r="F6942">
        <v>86</v>
      </c>
      <c r="G6942">
        <v>2</v>
      </c>
      <c r="H6942">
        <v>79</v>
      </c>
      <c r="I6942">
        <v>3.86</v>
      </c>
      <c r="J6942">
        <v>4.2002176279999999</v>
      </c>
      <c r="L6942">
        <v>2</v>
      </c>
      <c r="M6942">
        <v>8</v>
      </c>
      <c r="N6942">
        <v>399</v>
      </c>
      <c r="O6942">
        <v>98</v>
      </c>
      <c r="P6942">
        <v>3</v>
      </c>
      <c r="Q6942" t="str">
        <f>VLOOKUP(M6942,lookups!$A$1:$B$7, 2, FALSE)</f>
        <v>rotary screw</v>
      </c>
      <c r="R6942" t="str">
        <f>VLOOKUP(N6942,lookups!$D$1:$E$6, 2, FALSE)</f>
        <v>hucuktlis r</v>
      </c>
      <c r="S6942" t="str">
        <f>VLOOKUP(C6942,lookups!$G$1:$H$3, 2, FALSE)</f>
        <v>smolt</v>
      </c>
    </row>
    <row r="6943" spans="1:19" x14ac:dyDescent="0.25">
      <c r="A6943" s="1">
        <v>35195</v>
      </c>
      <c r="B6943">
        <v>1</v>
      </c>
      <c r="C6943">
        <v>1</v>
      </c>
      <c r="D6943">
        <v>1</v>
      </c>
      <c r="E6943">
        <v>1996</v>
      </c>
      <c r="F6943">
        <v>87</v>
      </c>
      <c r="G6943">
        <v>1</v>
      </c>
      <c r="H6943">
        <v>80</v>
      </c>
      <c r="I6943">
        <v>3.67</v>
      </c>
      <c r="J6943">
        <v>3.9934711639999998</v>
      </c>
      <c r="L6943">
        <v>1</v>
      </c>
      <c r="M6943">
        <v>8</v>
      </c>
      <c r="N6943">
        <v>399</v>
      </c>
      <c r="O6943">
        <v>98</v>
      </c>
      <c r="P6943">
        <v>3</v>
      </c>
      <c r="Q6943" t="str">
        <f>VLOOKUP(M6943,lookups!$A$1:$B$7, 2, FALSE)</f>
        <v>rotary screw</v>
      </c>
      <c r="R6943" t="str">
        <f>VLOOKUP(N6943,lookups!$D$1:$E$6, 2, FALSE)</f>
        <v>hucuktlis r</v>
      </c>
      <c r="S6943" t="str">
        <f>VLOOKUP(C6943,lookups!$G$1:$H$3, 2, FALSE)</f>
        <v>smolt</v>
      </c>
    </row>
    <row r="6944" spans="1:19" x14ac:dyDescent="0.25">
      <c r="A6944" s="1">
        <v>35195</v>
      </c>
      <c r="B6944">
        <v>1</v>
      </c>
      <c r="C6944">
        <v>1</v>
      </c>
      <c r="D6944">
        <v>1</v>
      </c>
      <c r="E6944">
        <v>1996</v>
      </c>
      <c r="F6944">
        <v>88</v>
      </c>
      <c r="G6944">
        <v>1</v>
      </c>
      <c r="H6944">
        <v>71</v>
      </c>
      <c r="I6944">
        <v>2.8</v>
      </c>
      <c r="J6944">
        <v>3.0467899890000001</v>
      </c>
      <c r="L6944">
        <v>1</v>
      </c>
      <c r="M6944">
        <v>8</v>
      </c>
      <c r="N6944">
        <v>399</v>
      </c>
      <c r="O6944">
        <v>98</v>
      </c>
      <c r="P6944">
        <v>3</v>
      </c>
      <c r="Q6944" t="str">
        <f>VLOOKUP(M6944,lookups!$A$1:$B$7, 2, FALSE)</f>
        <v>rotary screw</v>
      </c>
      <c r="R6944" t="str">
        <f>VLOOKUP(N6944,lookups!$D$1:$E$6, 2, FALSE)</f>
        <v>hucuktlis r</v>
      </c>
      <c r="S6944" t="str">
        <f>VLOOKUP(C6944,lookups!$G$1:$H$3, 2, FALSE)</f>
        <v>smolt</v>
      </c>
    </row>
    <row r="6945" spans="1:19" x14ac:dyDescent="0.25">
      <c r="A6945" s="1">
        <v>35195</v>
      </c>
      <c r="B6945">
        <v>1</v>
      </c>
      <c r="C6945">
        <v>1</v>
      </c>
      <c r="D6945">
        <v>1</v>
      </c>
      <c r="E6945">
        <v>1996</v>
      </c>
      <c r="F6945">
        <v>89</v>
      </c>
      <c r="G6945">
        <v>1</v>
      </c>
      <c r="H6945">
        <v>83</v>
      </c>
      <c r="I6945">
        <v>4.32</v>
      </c>
      <c r="J6945">
        <v>4.7007616969999999</v>
      </c>
      <c r="L6945">
        <v>1</v>
      </c>
      <c r="M6945">
        <v>8</v>
      </c>
      <c r="N6945">
        <v>399</v>
      </c>
      <c r="O6945">
        <v>98</v>
      </c>
      <c r="P6945">
        <v>3</v>
      </c>
      <c r="Q6945" t="str">
        <f>VLOOKUP(M6945,lookups!$A$1:$B$7, 2, FALSE)</f>
        <v>rotary screw</v>
      </c>
      <c r="R6945" t="str">
        <f>VLOOKUP(N6945,lookups!$D$1:$E$6, 2, FALSE)</f>
        <v>hucuktlis r</v>
      </c>
      <c r="S6945" t="str">
        <f>VLOOKUP(C6945,lookups!$G$1:$H$3, 2, FALSE)</f>
        <v>smolt</v>
      </c>
    </row>
    <row r="6946" spans="1:19" x14ac:dyDescent="0.25">
      <c r="A6946" s="1">
        <v>35195</v>
      </c>
      <c r="B6946">
        <v>1</v>
      </c>
      <c r="C6946">
        <v>1</v>
      </c>
      <c r="D6946">
        <v>1</v>
      </c>
      <c r="E6946">
        <v>1996</v>
      </c>
      <c r="F6946">
        <v>90</v>
      </c>
      <c r="G6946">
        <v>1</v>
      </c>
      <c r="H6946">
        <v>79</v>
      </c>
      <c r="I6946">
        <v>4.1100000000000003</v>
      </c>
      <c r="J6946">
        <v>4.4722524479999999</v>
      </c>
      <c r="L6946">
        <v>1</v>
      </c>
      <c r="M6946">
        <v>8</v>
      </c>
      <c r="N6946">
        <v>399</v>
      </c>
      <c r="O6946">
        <v>98</v>
      </c>
      <c r="P6946">
        <v>3</v>
      </c>
      <c r="Q6946" t="str">
        <f>VLOOKUP(M6946,lookups!$A$1:$B$7, 2, FALSE)</f>
        <v>rotary screw</v>
      </c>
      <c r="R6946" t="str">
        <f>VLOOKUP(N6946,lookups!$D$1:$E$6, 2, FALSE)</f>
        <v>hucuktlis r</v>
      </c>
      <c r="S6946" t="str">
        <f>VLOOKUP(C6946,lookups!$G$1:$H$3, 2, FALSE)</f>
        <v>smolt</v>
      </c>
    </row>
    <row r="6947" spans="1:19" x14ac:dyDescent="0.25">
      <c r="A6947" s="1">
        <v>35195</v>
      </c>
      <c r="B6947">
        <v>1</v>
      </c>
      <c r="C6947">
        <v>1</v>
      </c>
      <c r="D6947">
        <v>1</v>
      </c>
      <c r="E6947">
        <v>1996</v>
      </c>
      <c r="F6947">
        <v>91</v>
      </c>
      <c r="G6947">
        <v>1</v>
      </c>
      <c r="H6947">
        <v>74</v>
      </c>
      <c r="I6947">
        <v>3.05</v>
      </c>
      <c r="J6947">
        <v>3.3188248100000002</v>
      </c>
      <c r="L6947">
        <v>1</v>
      </c>
      <c r="M6947">
        <v>8</v>
      </c>
      <c r="N6947">
        <v>399</v>
      </c>
      <c r="O6947">
        <v>98</v>
      </c>
      <c r="P6947">
        <v>3</v>
      </c>
      <c r="Q6947" t="str">
        <f>VLOOKUP(M6947,lookups!$A$1:$B$7, 2, FALSE)</f>
        <v>rotary screw</v>
      </c>
      <c r="R6947" t="str">
        <f>VLOOKUP(N6947,lookups!$D$1:$E$6, 2, FALSE)</f>
        <v>hucuktlis r</v>
      </c>
      <c r="S6947" t="str">
        <f>VLOOKUP(C6947,lookups!$G$1:$H$3, 2, FALSE)</f>
        <v>smolt</v>
      </c>
    </row>
    <row r="6948" spans="1:19" x14ac:dyDescent="0.25">
      <c r="A6948" s="1">
        <v>35195</v>
      </c>
      <c r="B6948">
        <v>1</v>
      </c>
      <c r="C6948">
        <v>1</v>
      </c>
      <c r="D6948">
        <v>1</v>
      </c>
      <c r="E6948">
        <v>1996</v>
      </c>
      <c r="F6948">
        <v>92</v>
      </c>
      <c r="G6948">
        <v>1</v>
      </c>
      <c r="H6948">
        <v>80</v>
      </c>
      <c r="I6948">
        <v>3.97</v>
      </c>
      <c r="J6948">
        <v>4.3199129489999999</v>
      </c>
      <c r="L6948">
        <v>1</v>
      </c>
      <c r="M6948">
        <v>8</v>
      </c>
      <c r="N6948">
        <v>399</v>
      </c>
      <c r="O6948">
        <v>98</v>
      </c>
      <c r="P6948">
        <v>3</v>
      </c>
      <c r="Q6948" t="str">
        <f>VLOOKUP(M6948,lookups!$A$1:$B$7, 2, FALSE)</f>
        <v>rotary screw</v>
      </c>
      <c r="R6948" t="str">
        <f>VLOOKUP(N6948,lookups!$D$1:$E$6, 2, FALSE)</f>
        <v>hucuktlis r</v>
      </c>
      <c r="S6948" t="str">
        <f>VLOOKUP(C6948,lookups!$G$1:$H$3, 2, FALSE)</f>
        <v>smolt</v>
      </c>
    </row>
    <row r="6949" spans="1:19" x14ac:dyDescent="0.25">
      <c r="A6949" s="1">
        <v>35195</v>
      </c>
      <c r="B6949">
        <v>1</v>
      </c>
      <c r="C6949">
        <v>1</v>
      </c>
      <c r="D6949">
        <v>1</v>
      </c>
      <c r="E6949">
        <v>1996</v>
      </c>
      <c r="F6949">
        <v>93</v>
      </c>
      <c r="G6949">
        <v>2</v>
      </c>
      <c r="H6949">
        <v>83</v>
      </c>
      <c r="I6949">
        <v>5.78</v>
      </c>
      <c r="J6949">
        <v>6.2894450490000002</v>
      </c>
      <c r="L6949">
        <v>2</v>
      </c>
      <c r="M6949">
        <v>8</v>
      </c>
      <c r="N6949">
        <v>399</v>
      </c>
      <c r="O6949">
        <v>98</v>
      </c>
      <c r="P6949">
        <v>3</v>
      </c>
      <c r="Q6949" t="str">
        <f>VLOOKUP(M6949,lookups!$A$1:$B$7, 2, FALSE)</f>
        <v>rotary screw</v>
      </c>
      <c r="R6949" t="str">
        <f>VLOOKUP(N6949,lookups!$D$1:$E$6, 2, FALSE)</f>
        <v>hucuktlis r</v>
      </c>
      <c r="S6949" t="str">
        <f>VLOOKUP(C6949,lookups!$G$1:$H$3, 2, FALSE)</f>
        <v>smolt</v>
      </c>
    </row>
    <row r="6950" spans="1:19" x14ac:dyDescent="0.25">
      <c r="A6950" s="1">
        <v>35195</v>
      </c>
      <c r="B6950">
        <v>1</v>
      </c>
      <c r="C6950">
        <v>1</v>
      </c>
      <c r="D6950">
        <v>1</v>
      </c>
      <c r="E6950">
        <v>1996</v>
      </c>
      <c r="F6950">
        <v>94</v>
      </c>
      <c r="G6950">
        <v>1</v>
      </c>
      <c r="H6950">
        <v>85</v>
      </c>
      <c r="I6950">
        <v>4.6399999999999997</v>
      </c>
      <c r="J6950">
        <v>5.048966268</v>
      </c>
      <c r="L6950">
        <v>1</v>
      </c>
      <c r="M6950">
        <v>8</v>
      </c>
      <c r="N6950">
        <v>399</v>
      </c>
      <c r="O6950">
        <v>98</v>
      </c>
      <c r="P6950">
        <v>3</v>
      </c>
      <c r="Q6950" t="str">
        <f>VLOOKUP(M6950,lookups!$A$1:$B$7, 2, FALSE)</f>
        <v>rotary screw</v>
      </c>
      <c r="R6950" t="str">
        <f>VLOOKUP(N6950,lookups!$D$1:$E$6, 2, FALSE)</f>
        <v>hucuktlis r</v>
      </c>
      <c r="S6950" t="str">
        <f>VLOOKUP(C6950,lookups!$G$1:$H$3, 2, FALSE)</f>
        <v>smolt</v>
      </c>
    </row>
    <row r="6951" spans="1:19" x14ac:dyDescent="0.25">
      <c r="A6951" s="1">
        <v>35195</v>
      </c>
      <c r="B6951">
        <v>1</v>
      </c>
      <c r="C6951">
        <v>1</v>
      </c>
      <c r="D6951">
        <v>1</v>
      </c>
      <c r="E6951">
        <v>1996</v>
      </c>
      <c r="F6951">
        <v>95</v>
      </c>
      <c r="G6951">
        <v>1</v>
      </c>
      <c r="H6951">
        <v>76</v>
      </c>
      <c r="I6951">
        <v>3.05</v>
      </c>
      <c r="J6951">
        <v>3.3188248100000002</v>
      </c>
      <c r="L6951">
        <v>1</v>
      </c>
      <c r="M6951">
        <v>8</v>
      </c>
      <c r="N6951">
        <v>399</v>
      </c>
      <c r="O6951">
        <v>98</v>
      </c>
      <c r="P6951">
        <v>3</v>
      </c>
      <c r="Q6951" t="str">
        <f>VLOOKUP(M6951,lookups!$A$1:$B$7, 2, FALSE)</f>
        <v>rotary screw</v>
      </c>
      <c r="R6951" t="str">
        <f>VLOOKUP(N6951,lookups!$D$1:$E$6, 2, FALSE)</f>
        <v>hucuktlis r</v>
      </c>
      <c r="S6951" t="str">
        <f>VLOOKUP(C6951,lookups!$G$1:$H$3, 2, FALSE)</f>
        <v>smolt</v>
      </c>
    </row>
    <row r="6952" spans="1:19" x14ac:dyDescent="0.25">
      <c r="A6952" s="1">
        <v>35195</v>
      </c>
      <c r="B6952">
        <v>1</v>
      </c>
      <c r="C6952">
        <v>1</v>
      </c>
      <c r="D6952">
        <v>1</v>
      </c>
      <c r="E6952">
        <v>1996</v>
      </c>
      <c r="F6952">
        <v>96</v>
      </c>
      <c r="G6952">
        <v>1</v>
      </c>
      <c r="H6952">
        <v>78</v>
      </c>
      <c r="I6952">
        <v>3.96</v>
      </c>
      <c r="J6952">
        <v>4.3090315559999999</v>
      </c>
      <c r="L6952">
        <v>1</v>
      </c>
      <c r="M6952">
        <v>8</v>
      </c>
      <c r="N6952">
        <v>399</v>
      </c>
      <c r="O6952">
        <v>98</v>
      </c>
      <c r="P6952">
        <v>3</v>
      </c>
      <c r="Q6952" t="str">
        <f>VLOOKUP(M6952,lookups!$A$1:$B$7, 2, FALSE)</f>
        <v>rotary screw</v>
      </c>
      <c r="R6952" t="str">
        <f>VLOOKUP(N6952,lookups!$D$1:$E$6, 2, FALSE)</f>
        <v>hucuktlis r</v>
      </c>
      <c r="S6952" t="str">
        <f>VLOOKUP(C6952,lookups!$G$1:$H$3, 2, FALSE)</f>
        <v>smolt</v>
      </c>
    </row>
    <row r="6953" spans="1:19" x14ac:dyDescent="0.25">
      <c r="A6953" s="1">
        <v>35195</v>
      </c>
      <c r="B6953">
        <v>1</v>
      </c>
      <c r="C6953">
        <v>1</v>
      </c>
      <c r="D6953">
        <v>1</v>
      </c>
      <c r="E6953">
        <v>1996</v>
      </c>
      <c r="F6953">
        <v>97</v>
      </c>
      <c r="G6953">
        <v>1</v>
      </c>
      <c r="H6953">
        <v>79</v>
      </c>
      <c r="I6953">
        <v>3.08</v>
      </c>
      <c r="J6953">
        <v>3.3514689880000001</v>
      </c>
      <c r="L6953">
        <v>1</v>
      </c>
      <c r="M6953">
        <v>8</v>
      </c>
      <c r="N6953">
        <v>399</v>
      </c>
      <c r="O6953">
        <v>98</v>
      </c>
      <c r="P6953">
        <v>3</v>
      </c>
      <c r="Q6953" t="str">
        <f>VLOOKUP(M6953,lookups!$A$1:$B$7, 2, FALSE)</f>
        <v>rotary screw</v>
      </c>
      <c r="R6953" t="str">
        <f>VLOOKUP(N6953,lookups!$D$1:$E$6, 2, FALSE)</f>
        <v>hucuktlis r</v>
      </c>
      <c r="S6953" t="str">
        <f>VLOOKUP(C6953,lookups!$G$1:$H$3, 2, FALSE)</f>
        <v>smolt</v>
      </c>
    </row>
    <row r="6954" spans="1:19" x14ac:dyDescent="0.25">
      <c r="A6954" s="1">
        <v>35195</v>
      </c>
      <c r="B6954">
        <v>1</v>
      </c>
      <c r="C6954">
        <v>1</v>
      </c>
      <c r="D6954">
        <v>1</v>
      </c>
      <c r="E6954">
        <v>1996</v>
      </c>
      <c r="F6954">
        <v>98</v>
      </c>
      <c r="G6954">
        <v>1</v>
      </c>
      <c r="H6954">
        <v>78</v>
      </c>
      <c r="I6954">
        <v>3.13</v>
      </c>
      <c r="J6954">
        <v>3.4058759520000002</v>
      </c>
      <c r="L6954">
        <v>1</v>
      </c>
      <c r="M6954">
        <v>8</v>
      </c>
      <c r="N6954">
        <v>399</v>
      </c>
      <c r="O6954">
        <v>98</v>
      </c>
      <c r="P6954">
        <v>3</v>
      </c>
      <c r="Q6954" t="str">
        <f>VLOOKUP(M6954,lookups!$A$1:$B$7, 2, FALSE)</f>
        <v>rotary screw</v>
      </c>
      <c r="R6954" t="str">
        <f>VLOOKUP(N6954,lookups!$D$1:$E$6, 2, FALSE)</f>
        <v>hucuktlis r</v>
      </c>
      <c r="S6954" t="str">
        <f>VLOOKUP(C6954,lookups!$G$1:$H$3, 2, FALSE)</f>
        <v>smolt</v>
      </c>
    </row>
    <row r="6955" spans="1:19" x14ac:dyDescent="0.25">
      <c r="A6955" s="1">
        <v>35195</v>
      </c>
      <c r="B6955">
        <v>1</v>
      </c>
      <c r="C6955">
        <v>1</v>
      </c>
      <c r="D6955">
        <v>1</v>
      </c>
      <c r="E6955">
        <v>1996</v>
      </c>
      <c r="F6955">
        <v>99</v>
      </c>
      <c r="G6955">
        <v>1</v>
      </c>
      <c r="H6955">
        <v>80</v>
      </c>
      <c r="I6955">
        <v>4.08</v>
      </c>
      <c r="J6955">
        <v>4.4396082699999999</v>
      </c>
      <c r="L6955">
        <v>1</v>
      </c>
      <c r="M6955">
        <v>8</v>
      </c>
      <c r="N6955">
        <v>399</v>
      </c>
      <c r="O6955">
        <v>98</v>
      </c>
      <c r="P6955">
        <v>3</v>
      </c>
      <c r="Q6955" t="str">
        <f>VLOOKUP(M6955,lookups!$A$1:$B$7, 2, FALSE)</f>
        <v>rotary screw</v>
      </c>
      <c r="R6955" t="str">
        <f>VLOOKUP(N6955,lookups!$D$1:$E$6, 2, FALSE)</f>
        <v>hucuktlis r</v>
      </c>
      <c r="S6955" t="str">
        <f>VLOOKUP(C6955,lookups!$G$1:$H$3, 2, FALSE)</f>
        <v>smolt</v>
      </c>
    </row>
    <row r="6956" spans="1:19" x14ac:dyDescent="0.25">
      <c r="A6956" s="1">
        <v>35195</v>
      </c>
      <c r="B6956">
        <v>1</v>
      </c>
      <c r="C6956">
        <v>1</v>
      </c>
      <c r="D6956">
        <v>1</v>
      </c>
      <c r="E6956">
        <v>1996</v>
      </c>
      <c r="F6956">
        <v>100</v>
      </c>
      <c r="G6956">
        <v>2</v>
      </c>
      <c r="H6956">
        <v>78</v>
      </c>
      <c r="I6956">
        <v>3.53</v>
      </c>
      <c r="J6956">
        <v>3.8411316649999998</v>
      </c>
      <c r="L6956">
        <v>2</v>
      </c>
      <c r="M6956">
        <v>8</v>
      </c>
      <c r="N6956">
        <v>399</v>
      </c>
      <c r="O6956">
        <v>98</v>
      </c>
      <c r="P6956">
        <v>3</v>
      </c>
      <c r="Q6956" t="str">
        <f>VLOOKUP(M6956,lookups!$A$1:$B$7, 2, FALSE)</f>
        <v>rotary screw</v>
      </c>
      <c r="R6956" t="str">
        <f>VLOOKUP(N6956,lookups!$D$1:$E$6, 2, FALSE)</f>
        <v>hucuktlis r</v>
      </c>
      <c r="S6956" t="str">
        <f>VLOOKUP(C6956,lookups!$G$1:$H$3, 2, FALSE)</f>
        <v>smolt</v>
      </c>
    </row>
    <row r="6957" spans="1:19" x14ac:dyDescent="0.25">
      <c r="A6957" s="1">
        <v>35195</v>
      </c>
      <c r="B6957">
        <v>1</v>
      </c>
      <c r="C6957">
        <v>1</v>
      </c>
      <c r="D6957">
        <v>1</v>
      </c>
      <c r="E6957">
        <v>1996</v>
      </c>
      <c r="F6957">
        <v>101</v>
      </c>
      <c r="G6957">
        <v>2</v>
      </c>
      <c r="H6957">
        <v>87</v>
      </c>
      <c r="I6957">
        <v>5.25</v>
      </c>
      <c r="J6957">
        <v>5.7127312300000002</v>
      </c>
      <c r="L6957">
        <v>2</v>
      </c>
      <c r="M6957">
        <v>8</v>
      </c>
      <c r="N6957">
        <v>399</v>
      </c>
      <c r="O6957">
        <v>98</v>
      </c>
      <c r="P6957">
        <v>3</v>
      </c>
      <c r="Q6957" t="str">
        <f>VLOOKUP(M6957,lookups!$A$1:$B$7, 2, FALSE)</f>
        <v>rotary screw</v>
      </c>
      <c r="R6957" t="str">
        <f>VLOOKUP(N6957,lookups!$D$1:$E$6, 2, FALSE)</f>
        <v>hucuktlis r</v>
      </c>
      <c r="S6957" t="str">
        <f>VLOOKUP(C6957,lookups!$G$1:$H$3, 2, FALSE)</f>
        <v>smolt</v>
      </c>
    </row>
    <row r="6958" spans="1:19" x14ac:dyDescent="0.25">
      <c r="A6958" s="1">
        <v>35195</v>
      </c>
      <c r="B6958">
        <v>1</v>
      </c>
      <c r="C6958">
        <v>1</v>
      </c>
      <c r="D6958">
        <v>1</v>
      </c>
      <c r="E6958">
        <v>1996</v>
      </c>
      <c r="F6958">
        <v>102</v>
      </c>
      <c r="G6958">
        <v>2</v>
      </c>
      <c r="H6958">
        <v>82</v>
      </c>
      <c r="I6958">
        <v>4.34</v>
      </c>
      <c r="J6958">
        <v>4.7225244829999999</v>
      </c>
      <c r="L6958">
        <v>2</v>
      </c>
      <c r="M6958">
        <v>8</v>
      </c>
      <c r="N6958">
        <v>399</v>
      </c>
      <c r="O6958">
        <v>98</v>
      </c>
      <c r="P6958">
        <v>3</v>
      </c>
      <c r="Q6958" t="str">
        <f>VLOOKUP(M6958,lookups!$A$1:$B$7, 2, FALSE)</f>
        <v>rotary screw</v>
      </c>
      <c r="R6958" t="str">
        <f>VLOOKUP(N6958,lookups!$D$1:$E$6, 2, FALSE)</f>
        <v>hucuktlis r</v>
      </c>
      <c r="S6958" t="str">
        <f>VLOOKUP(C6958,lookups!$G$1:$H$3, 2, FALSE)</f>
        <v>smolt</v>
      </c>
    </row>
    <row r="6959" spans="1:19" x14ac:dyDescent="0.25">
      <c r="A6959" s="1">
        <v>35195</v>
      </c>
      <c r="B6959">
        <v>1</v>
      </c>
      <c r="C6959">
        <v>1</v>
      </c>
      <c r="D6959">
        <v>1</v>
      </c>
      <c r="E6959">
        <v>1996</v>
      </c>
      <c r="F6959">
        <v>103</v>
      </c>
      <c r="G6959">
        <v>1</v>
      </c>
      <c r="H6959">
        <v>72</v>
      </c>
      <c r="I6959">
        <v>3.07</v>
      </c>
      <c r="J6959">
        <v>3.3405875950000001</v>
      </c>
      <c r="L6959">
        <v>1</v>
      </c>
      <c r="M6959">
        <v>8</v>
      </c>
      <c r="N6959">
        <v>399</v>
      </c>
      <c r="O6959">
        <v>98</v>
      </c>
      <c r="P6959">
        <v>3</v>
      </c>
      <c r="Q6959" t="str">
        <f>VLOOKUP(M6959,lookups!$A$1:$B$7, 2, FALSE)</f>
        <v>rotary screw</v>
      </c>
      <c r="R6959" t="str">
        <f>VLOOKUP(N6959,lookups!$D$1:$E$6, 2, FALSE)</f>
        <v>hucuktlis r</v>
      </c>
      <c r="S6959" t="str">
        <f>VLOOKUP(C6959,lookups!$G$1:$H$3, 2, FALSE)</f>
        <v>smolt</v>
      </c>
    </row>
    <row r="6960" spans="1:19" x14ac:dyDescent="0.25">
      <c r="A6960" s="1">
        <v>35195</v>
      </c>
      <c r="B6960">
        <v>1</v>
      </c>
      <c r="C6960">
        <v>1</v>
      </c>
      <c r="D6960">
        <v>1</v>
      </c>
      <c r="E6960">
        <v>1996</v>
      </c>
      <c r="F6960">
        <v>104</v>
      </c>
      <c r="G6960">
        <v>1</v>
      </c>
      <c r="H6960">
        <v>75</v>
      </c>
      <c r="I6960">
        <v>3.12</v>
      </c>
      <c r="J6960">
        <v>3.3949945590000001</v>
      </c>
      <c r="L6960">
        <v>1</v>
      </c>
      <c r="M6960">
        <v>8</v>
      </c>
      <c r="N6960">
        <v>399</v>
      </c>
      <c r="O6960">
        <v>98</v>
      </c>
      <c r="P6960">
        <v>3</v>
      </c>
      <c r="Q6960" t="str">
        <f>VLOOKUP(M6960,lookups!$A$1:$B$7, 2, FALSE)</f>
        <v>rotary screw</v>
      </c>
      <c r="R6960" t="str">
        <f>VLOOKUP(N6960,lookups!$D$1:$E$6, 2, FALSE)</f>
        <v>hucuktlis r</v>
      </c>
      <c r="S6960" t="str">
        <f>VLOOKUP(C6960,lookups!$G$1:$H$3, 2, FALSE)</f>
        <v>smolt</v>
      </c>
    </row>
    <row r="6961" spans="1:19" x14ac:dyDescent="0.25">
      <c r="A6961" s="1">
        <v>35195</v>
      </c>
      <c r="B6961">
        <v>1</v>
      </c>
      <c r="C6961">
        <v>1</v>
      </c>
      <c r="D6961">
        <v>1</v>
      </c>
      <c r="E6961">
        <v>1996</v>
      </c>
      <c r="F6961">
        <v>105</v>
      </c>
      <c r="G6961">
        <v>1</v>
      </c>
      <c r="H6961">
        <v>77</v>
      </c>
      <c r="I6961">
        <v>3.14</v>
      </c>
      <c r="J6961">
        <v>3.4167573450000002</v>
      </c>
      <c r="L6961">
        <v>1</v>
      </c>
      <c r="M6961">
        <v>8</v>
      </c>
      <c r="N6961">
        <v>399</v>
      </c>
      <c r="O6961">
        <v>98</v>
      </c>
      <c r="P6961">
        <v>3</v>
      </c>
      <c r="Q6961" t="str">
        <f>VLOOKUP(M6961,lookups!$A$1:$B$7, 2, FALSE)</f>
        <v>rotary screw</v>
      </c>
      <c r="R6961" t="str">
        <f>VLOOKUP(N6961,lookups!$D$1:$E$6, 2, FALSE)</f>
        <v>hucuktlis r</v>
      </c>
      <c r="S6961" t="str">
        <f>VLOOKUP(C6961,lookups!$G$1:$H$3, 2, FALSE)</f>
        <v>smolt</v>
      </c>
    </row>
    <row r="6962" spans="1:19" x14ac:dyDescent="0.25">
      <c r="A6962" s="1">
        <v>35195</v>
      </c>
      <c r="B6962">
        <v>1</v>
      </c>
      <c r="C6962">
        <v>1</v>
      </c>
      <c r="D6962">
        <v>1</v>
      </c>
      <c r="E6962">
        <v>1996</v>
      </c>
      <c r="F6962">
        <v>106</v>
      </c>
      <c r="G6962">
        <v>1</v>
      </c>
      <c r="H6962">
        <v>76</v>
      </c>
      <c r="I6962">
        <v>2.9</v>
      </c>
      <c r="J6962">
        <v>3.1556039170000001</v>
      </c>
      <c r="L6962">
        <v>1</v>
      </c>
      <c r="M6962">
        <v>8</v>
      </c>
      <c r="N6962">
        <v>399</v>
      </c>
      <c r="O6962">
        <v>98</v>
      </c>
      <c r="P6962">
        <v>3</v>
      </c>
      <c r="Q6962" t="str">
        <f>VLOOKUP(M6962,lookups!$A$1:$B$7, 2, FALSE)</f>
        <v>rotary screw</v>
      </c>
      <c r="R6962" t="str">
        <f>VLOOKUP(N6962,lookups!$D$1:$E$6, 2, FALSE)</f>
        <v>hucuktlis r</v>
      </c>
      <c r="S6962" t="str">
        <f>VLOOKUP(C6962,lookups!$G$1:$H$3, 2, FALSE)</f>
        <v>smolt</v>
      </c>
    </row>
    <row r="6963" spans="1:19" x14ac:dyDescent="0.25">
      <c r="A6963" s="1">
        <v>35195</v>
      </c>
      <c r="B6963">
        <v>1</v>
      </c>
      <c r="C6963">
        <v>1</v>
      </c>
      <c r="D6963">
        <v>1</v>
      </c>
      <c r="E6963">
        <v>1996</v>
      </c>
      <c r="F6963">
        <v>107</v>
      </c>
      <c r="G6963">
        <v>1</v>
      </c>
      <c r="H6963">
        <v>80</v>
      </c>
      <c r="I6963">
        <v>3.64</v>
      </c>
      <c r="J6963">
        <v>3.9608269859999998</v>
      </c>
      <c r="L6963">
        <v>1</v>
      </c>
      <c r="M6963">
        <v>8</v>
      </c>
      <c r="N6963">
        <v>399</v>
      </c>
      <c r="O6963">
        <v>98</v>
      </c>
      <c r="P6963">
        <v>3</v>
      </c>
      <c r="Q6963" t="str">
        <f>VLOOKUP(M6963,lookups!$A$1:$B$7, 2, FALSE)</f>
        <v>rotary screw</v>
      </c>
      <c r="R6963" t="str">
        <f>VLOOKUP(N6963,lookups!$D$1:$E$6, 2, FALSE)</f>
        <v>hucuktlis r</v>
      </c>
      <c r="S6963" t="str">
        <f>VLOOKUP(C6963,lookups!$G$1:$H$3, 2, FALSE)</f>
        <v>smolt</v>
      </c>
    </row>
    <row r="6964" spans="1:19" x14ac:dyDescent="0.25">
      <c r="A6964" s="1">
        <v>35195</v>
      </c>
      <c r="B6964">
        <v>1</v>
      </c>
      <c r="C6964">
        <v>1</v>
      </c>
      <c r="D6964">
        <v>1</v>
      </c>
      <c r="E6964">
        <v>1996</v>
      </c>
      <c r="F6964">
        <v>108</v>
      </c>
      <c r="G6964">
        <v>1</v>
      </c>
      <c r="H6964">
        <v>80</v>
      </c>
      <c r="I6964">
        <v>3.64</v>
      </c>
      <c r="J6964">
        <v>3.9608269859999998</v>
      </c>
      <c r="L6964">
        <v>1</v>
      </c>
      <c r="M6964">
        <v>8</v>
      </c>
      <c r="N6964">
        <v>399</v>
      </c>
      <c r="O6964">
        <v>98</v>
      </c>
      <c r="P6964">
        <v>3</v>
      </c>
      <c r="Q6964" t="str">
        <f>VLOOKUP(M6964,lookups!$A$1:$B$7, 2, FALSE)</f>
        <v>rotary screw</v>
      </c>
      <c r="R6964" t="str">
        <f>VLOOKUP(N6964,lookups!$D$1:$E$6, 2, FALSE)</f>
        <v>hucuktlis r</v>
      </c>
      <c r="S6964" t="str">
        <f>VLOOKUP(C6964,lookups!$G$1:$H$3, 2, FALSE)</f>
        <v>smolt</v>
      </c>
    </row>
    <row r="6965" spans="1:19" x14ac:dyDescent="0.25">
      <c r="A6965" s="1">
        <v>35195</v>
      </c>
      <c r="B6965">
        <v>1</v>
      </c>
      <c r="C6965">
        <v>1</v>
      </c>
      <c r="D6965">
        <v>1</v>
      </c>
      <c r="E6965">
        <v>1996</v>
      </c>
      <c r="F6965">
        <v>109</v>
      </c>
      <c r="G6965">
        <v>1</v>
      </c>
      <c r="H6965">
        <v>78</v>
      </c>
      <c r="I6965">
        <v>3.74</v>
      </c>
      <c r="J6965">
        <v>4.0696409139999998</v>
      </c>
      <c r="L6965">
        <v>1</v>
      </c>
      <c r="M6965">
        <v>8</v>
      </c>
      <c r="N6965">
        <v>399</v>
      </c>
      <c r="O6965">
        <v>98</v>
      </c>
      <c r="P6965">
        <v>3</v>
      </c>
      <c r="Q6965" t="str">
        <f>VLOOKUP(M6965,lookups!$A$1:$B$7, 2, FALSE)</f>
        <v>rotary screw</v>
      </c>
      <c r="R6965" t="str">
        <f>VLOOKUP(N6965,lookups!$D$1:$E$6, 2, FALSE)</f>
        <v>hucuktlis r</v>
      </c>
      <c r="S6965" t="str">
        <f>VLOOKUP(C6965,lookups!$G$1:$H$3, 2, FALSE)</f>
        <v>smolt</v>
      </c>
    </row>
    <row r="6966" spans="1:19" x14ac:dyDescent="0.25">
      <c r="A6966" s="1">
        <v>35195</v>
      </c>
      <c r="B6966">
        <v>1</v>
      </c>
      <c r="C6966">
        <v>1</v>
      </c>
      <c r="D6966">
        <v>1</v>
      </c>
      <c r="E6966">
        <v>1996</v>
      </c>
      <c r="F6966">
        <v>110</v>
      </c>
      <c r="G6966">
        <v>1</v>
      </c>
      <c r="H6966">
        <v>78</v>
      </c>
      <c r="I6966">
        <v>3.48</v>
      </c>
      <c r="J6966">
        <v>3.7867247009999998</v>
      </c>
      <c r="L6966">
        <v>1</v>
      </c>
      <c r="M6966">
        <v>8</v>
      </c>
      <c r="N6966">
        <v>399</v>
      </c>
      <c r="O6966">
        <v>98</v>
      </c>
      <c r="P6966">
        <v>3</v>
      </c>
      <c r="Q6966" t="str">
        <f>VLOOKUP(M6966,lookups!$A$1:$B$7, 2, FALSE)</f>
        <v>rotary screw</v>
      </c>
      <c r="R6966" t="str">
        <f>VLOOKUP(N6966,lookups!$D$1:$E$6, 2, FALSE)</f>
        <v>hucuktlis r</v>
      </c>
      <c r="S6966" t="str">
        <f>VLOOKUP(C6966,lookups!$G$1:$H$3, 2, FALSE)</f>
        <v>smolt</v>
      </c>
    </row>
    <row r="6967" spans="1:19" x14ac:dyDescent="0.25">
      <c r="A6967" s="1">
        <v>35195</v>
      </c>
      <c r="B6967">
        <v>1</v>
      </c>
      <c r="C6967">
        <v>1</v>
      </c>
      <c r="D6967">
        <v>1</v>
      </c>
      <c r="E6967">
        <v>1996</v>
      </c>
      <c r="F6967">
        <v>111</v>
      </c>
      <c r="G6967">
        <v>1</v>
      </c>
      <c r="H6967">
        <v>73</v>
      </c>
      <c r="I6967">
        <v>2.97</v>
      </c>
      <c r="J6967">
        <v>3.2317736670000001</v>
      </c>
      <c r="L6967">
        <v>1</v>
      </c>
      <c r="M6967">
        <v>8</v>
      </c>
      <c r="N6967">
        <v>399</v>
      </c>
      <c r="O6967">
        <v>98</v>
      </c>
      <c r="P6967">
        <v>3</v>
      </c>
      <c r="Q6967" t="str">
        <f>VLOOKUP(M6967,lookups!$A$1:$B$7, 2, FALSE)</f>
        <v>rotary screw</v>
      </c>
      <c r="R6967" t="str">
        <f>VLOOKUP(N6967,lookups!$D$1:$E$6, 2, FALSE)</f>
        <v>hucuktlis r</v>
      </c>
      <c r="S6967" t="str">
        <f>VLOOKUP(C6967,lookups!$G$1:$H$3, 2, FALSE)</f>
        <v>smolt</v>
      </c>
    </row>
    <row r="6968" spans="1:19" x14ac:dyDescent="0.25">
      <c r="A6968" s="1">
        <v>35195</v>
      </c>
      <c r="B6968">
        <v>1</v>
      </c>
      <c r="C6968">
        <v>1</v>
      </c>
      <c r="D6968">
        <v>1</v>
      </c>
      <c r="E6968">
        <v>1996</v>
      </c>
      <c r="F6968">
        <v>112</v>
      </c>
      <c r="G6968">
        <v>1</v>
      </c>
      <c r="H6968">
        <v>68</v>
      </c>
      <c r="I6968">
        <v>2.33</v>
      </c>
      <c r="J6968">
        <v>2.535364527</v>
      </c>
      <c r="L6968">
        <v>1</v>
      </c>
      <c r="M6968">
        <v>8</v>
      </c>
      <c r="N6968">
        <v>399</v>
      </c>
      <c r="O6968">
        <v>98</v>
      </c>
      <c r="P6968">
        <v>3</v>
      </c>
      <c r="Q6968" t="str">
        <f>VLOOKUP(M6968,lookups!$A$1:$B$7, 2, FALSE)</f>
        <v>rotary screw</v>
      </c>
      <c r="R6968" t="str">
        <f>VLOOKUP(N6968,lookups!$D$1:$E$6, 2, FALSE)</f>
        <v>hucuktlis r</v>
      </c>
      <c r="S6968" t="str">
        <f>VLOOKUP(C6968,lookups!$G$1:$H$3, 2, FALSE)</f>
        <v>smolt</v>
      </c>
    </row>
    <row r="6969" spans="1:19" x14ac:dyDescent="0.25">
      <c r="A6969" s="1">
        <v>35195</v>
      </c>
      <c r="B6969">
        <v>1</v>
      </c>
      <c r="C6969">
        <v>1</v>
      </c>
      <c r="D6969">
        <v>1</v>
      </c>
      <c r="E6969">
        <v>1996</v>
      </c>
      <c r="F6969">
        <v>113</v>
      </c>
      <c r="G6969">
        <v>1</v>
      </c>
      <c r="H6969">
        <v>76</v>
      </c>
      <c r="I6969">
        <v>3.55</v>
      </c>
      <c r="J6969">
        <v>3.8628944500000002</v>
      </c>
      <c r="L6969">
        <v>1</v>
      </c>
      <c r="M6969">
        <v>8</v>
      </c>
      <c r="N6969">
        <v>399</v>
      </c>
      <c r="O6969">
        <v>98</v>
      </c>
      <c r="P6969">
        <v>3</v>
      </c>
      <c r="Q6969" t="str">
        <f>VLOOKUP(M6969,lookups!$A$1:$B$7, 2, FALSE)</f>
        <v>rotary screw</v>
      </c>
      <c r="R6969" t="str">
        <f>VLOOKUP(N6969,lookups!$D$1:$E$6, 2, FALSE)</f>
        <v>hucuktlis r</v>
      </c>
      <c r="S6969" t="str">
        <f>VLOOKUP(C6969,lookups!$G$1:$H$3, 2, FALSE)</f>
        <v>smolt</v>
      </c>
    </row>
    <row r="6970" spans="1:19" x14ac:dyDescent="0.25">
      <c r="A6970" s="1">
        <v>35195</v>
      </c>
      <c r="B6970">
        <v>1</v>
      </c>
      <c r="C6970">
        <v>1</v>
      </c>
      <c r="D6970">
        <v>1</v>
      </c>
      <c r="E6970">
        <v>1996</v>
      </c>
      <c r="F6970">
        <v>114</v>
      </c>
      <c r="G6970">
        <v>1</v>
      </c>
      <c r="H6970">
        <v>73</v>
      </c>
      <c r="I6970">
        <v>2.2400000000000002</v>
      </c>
      <c r="J6970">
        <v>2.437431991</v>
      </c>
      <c r="L6970">
        <v>1</v>
      </c>
      <c r="M6970">
        <v>8</v>
      </c>
      <c r="N6970">
        <v>399</v>
      </c>
      <c r="O6970">
        <v>98</v>
      </c>
      <c r="P6970">
        <v>3</v>
      </c>
      <c r="Q6970" t="str">
        <f>VLOOKUP(M6970,lookups!$A$1:$B$7, 2, FALSE)</f>
        <v>rotary screw</v>
      </c>
      <c r="R6970" t="str">
        <f>VLOOKUP(N6970,lookups!$D$1:$E$6, 2, FALSE)</f>
        <v>hucuktlis r</v>
      </c>
      <c r="S6970" t="str">
        <f>VLOOKUP(C6970,lookups!$G$1:$H$3, 2, FALSE)</f>
        <v>smolt</v>
      </c>
    </row>
    <row r="6971" spans="1:19" x14ac:dyDescent="0.25">
      <c r="A6971" s="1">
        <v>35195</v>
      </c>
      <c r="B6971">
        <v>1</v>
      </c>
      <c r="C6971">
        <v>1</v>
      </c>
      <c r="D6971">
        <v>1</v>
      </c>
      <c r="E6971">
        <v>1996</v>
      </c>
      <c r="F6971">
        <v>115</v>
      </c>
      <c r="G6971">
        <v>1</v>
      </c>
      <c r="H6971">
        <v>72</v>
      </c>
      <c r="I6971">
        <v>2.76</v>
      </c>
      <c r="J6971">
        <v>3.0032644180000001</v>
      </c>
      <c r="L6971">
        <v>1</v>
      </c>
      <c r="M6971">
        <v>8</v>
      </c>
      <c r="N6971">
        <v>399</v>
      </c>
      <c r="O6971">
        <v>98</v>
      </c>
      <c r="P6971">
        <v>3</v>
      </c>
      <c r="Q6971" t="str">
        <f>VLOOKUP(M6971,lookups!$A$1:$B$7, 2, FALSE)</f>
        <v>rotary screw</v>
      </c>
      <c r="R6971" t="str">
        <f>VLOOKUP(N6971,lookups!$D$1:$E$6, 2, FALSE)</f>
        <v>hucuktlis r</v>
      </c>
      <c r="S6971" t="str">
        <f>VLOOKUP(C6971,lookups!$G$1:$H$3, 2, FALSE)</f>
        <v>smolt</v>
      </c>
    </row>
    <row r="6972" spans="1:19" x14ac:dyDescent="0.25">
      <c r="A6972" s="1">
        <v>35195</v>
      </c>
      <c r="B6972">
        <v>1</v>
      </c>
      <c r="C6972">
        <v>1</v>
      </c>
      <c r="D6972">
        <v>1</v>
      </c>
      <c r="E6972">
        <v>1996</v>
      </c>
      <c r="F6972">
        <v>116</v>
      </c>
      <c r="G6972">
        <v>1</v>
      </c>
      <c r="H6972">
        <v>76</v>
      </c>
      <c r="I6972">
        <v>3.17</v>
      </c>
      <c r="J6972">
        <v>3.4494015230000001</v>
      </c>
      <c r="L6972">
        <v>1</v>
      </c>
      <c r="M6972">
        <v>8</v>
      </c>
      <c r="N6972">
        <v>399</v>
      </c>
      <c r="O6972">
        <v>98</v>
      </c>
      <c r="P6972">
        <v>3</v>
      </c>
      <c r="Q6972" t="str">
        <f>VLOOKUP(M6972,lookups!$A$1:$B$7, 2, FALSE)</f>
        <v>rotary screw</v>
      </c>
      <c r="R6972" t="str">
        <f>VLOOKUP(N6972,lookups!$D$1:$E$6, 2, FALSE)</f>
        <v>hucuktlis r</v>
      </c>
      <c r="S6972" t="str">
        <f>VLOOKUP(C6972,lookups!$G$1:$H$3, 2, FALSE)</f>
        <v>smolt</v>
      </c>
    </row>
    <row r="6973" spans="1:19" x14ac:dyDescent="0.25">
      <c r="A6973" s="1">
        <v>35195</v>
      </c>
      <c r="B6973">
        <v>1</v>
      </c>
      <c r="C6973">
        <v>1</v>
      </c>
      <c r="D6973">
        <v>1</v>
      </c>
      <c r="E6973">
        <v>1996</v>
      </c>
      <c r="F6973">
        <v>117</v>
      </c>
      <c r="G6973">
        <v>1</v>
      </c>
      <c r="H6973">
        <v>71</v>
      </c>
      <c r="I6973">
        <v>2.44</v>
      </c>
      <c r="J6973">
        <v>2.6550598480000001</v>
      </c>
      <c r="L6973">
        <v>1</v>
      </c>
      <c r="M6973">
        <v>8</v>
      </c>
      <c r="N6973">
        <v>399</v>
      </c>
      <c r="O6973">
        <v>98</v>
      </c>
      <c r="P6973">
        <v>3</v>
      </c>
      <c r="Q6973" t="str">
        <f>VLOOKUP(M6973,lookups!$A$1:$B$7, 2, FALSE)</f>
        <v>rotary screw</v>
      </c>
      <c r="R6973" t="str">
        <f>VLOOKUP(N6973,lookups!$D$1:$E$6, 2, FALSE)</f>
        <v>hucuktlis r</v>
      </c>
      <c r="S6973" t="str">
        <f>VLOOKUP(C6973,lookups!$G$1:$H$3, 2, FALSE)</f>
        <v>smolt</v>
      </c>
    </row>
    <row r="6974" spans="1:19" x14ac:dyDescent="0.25">
      <c r="A6974" s="1">
        <v>35195</v>
      </c>
      <c r="B6974">
        <v>1</v>
      </c>
      <c r="C6974">
        <v>1</v>
      </c>
      <c r="D6974">
        <v>1</v>
      </c>
      <c r="E6974">
        <v>1996</v>
      </c>
      <c r="F6974">
        <v>118</v>
      </c>
      <c r="G6974">
        <v>1</v>
      </c>
      <c r="H6974">
        <v>78</v>
      </c>
      <c r="I6974">
        <v>3.57</v>
      </c>
      <c r="J6974">
        <v>3.8846572359999998</v>
      </c>
      <c r="L6974">
        <v>1</v>
      </c>
      <c r="M6974">
        <v>8</v>
      </c>
      <c r="N6974">
        <v>399</v>
      </c>
      <c r="O6974">
        <v>98</v>
      </c>
      <c r="P6974">
        <v>3</v>
      </c>
      <c r="Q6974" t="str">
        <f>VLOOKUP(M6974,lookups!$A$1:$B$7, 2, FALSE)</f>
        <v>rotary screw</v>
      </c>
      <c r="R6974" t="str">
        <f>VLOOKUP(N6974,lookups!$D$1:$E$6, 2, FALSE)</f>
        <v>hucuktlis r</v>
      </c>
      <c r="S6974" t="str">
        <f>VLOOKUP(C6974,lookups!$G$1:$H$3, 2, FALSE)</f>
        <v>smolt</v>
      </c>
    </row>
    <row r="6975" spans="1:19" x14ac:dyDescent="0.25">
      <c r="A6975" s="1">
        <v>35195</v>
      </c>
      <c r="B6975">
        <v>1</v>
      </c>
      <c r="C6975">
        <v>1</v>
      </c>
      <c r="D6975">
        <v>1</v>
      </c>
      <c r="E6975">
        <v>1996</v>
      </c>
      <c r="F6975">
        <v>119</v>
      </c>
      <c r="G6975">
        <v>1</v>
      </c>
      <c r="H6975">
        <v>89</v>
      </c>
      <c r="I6975">
        <v>5.39</v>
      </c>
      <c r="J6975">
        <v>5.8650707290000001</v>
      </c>
      <c r="L6975">
        <v>1</v>
      </c>
      <c r="M6975">
        <v>8</v>
      </c>
      <c r="N6975">
        <v>399</v>
      </c>
      <c r="O6975">
        <v>98</v>
      </c>
      <c r="P6975">
        <v>3</v>
      </c>
      <c r="Q6975" t="str">
        <f>VLOOKUP(M6975,lookups!$A$1:$B$7, 2, FALSE)</f>
        <v>rotary screw</v>
      </c>
      <c r="R6975" t="str">
        <f>VLOOKUP(N6975,lookups!$D$1:$E$6, 2, FALSE)</f>
        <v>hucuktlis r</v>
      </c>
      <c r="S6975" t="str">
        <f>VLOOKUP(C6975,lookups!$G$1:$H$3, 2, FALSE)</f>
        <v>smolt</v>
      </c>
    </row>
    <row r="6976" spans="1:19" x14ac:dyDescent="0.25">
      <c r="A6976" s="1">
        <v>35195</v>
      </c>
      <c r="B6976">
        <v>1</v>
      </c>
      <c r="C6976">
        <v>1</v>
      </c>
      <c r="D6976">
        <v>1</v>
      </c>
      <c r="E6976">
        <v>1996</v>
      </c>
      <c r="F6976">
        <v>120</v>
      </c>
      <c r="G6976">
        <v>1</v>
      </c>
      <c r="H6976">
        <v>81</v>
      </c>
      <c r="I6976">
        <v>3.86</v>
      </c>
      <c r="J6976">
        <v>4.2002176279999999</v>
      </c>
      <c r="L6976">
        <v>1</v>
      </c>
      <c r="M6976">
        <v>8</v>
      </c>
      <c r="N6976">
        <v>399</v>
      </c>
      <c r="O6976">
        <v>98</v>
      </c>
      <c r="P6976">
        <v>3</v>
      </c>
      <c r="Q6976" t="str">
        <f>VLOOKUP(M6976,lookups!$A$1:$B$7, 2, FALSE)</f>
        <v>rotary screw</v>
      </c>
      <c r="R6976" t="str">
        <f>VLOOKUP(N6976,lookups!$D$1:$E$6, 2, FALSE)</f>
        <v>hucuktlis r</v>
      </c>
      <c r="S6976" t="str">
        <f>VLOOKUP(C6976,lookups!$G$1:$H$3, 2, FALSE)</f>
        <v>smolt</v>
      </c>
    </row>
    <row r="6977" spans="1:19" x14ac:dyDescent="0.25">
      <c r="A6977" s="1">
        <v>35195</v>
      </c>
      <c r="B6977">
        <v>1</v>
      </c>
      <c r="C6977">
        <v>1</v>
      </c>
      <c r="D6977">
        <v>1</v>
      </c>
      <c r="E6977">
        <v>1996</v>
      </c>
      <c r="F6977">
        <v>121</v>
      </c>
      <c r="G6977">
        <v>1</v>
      </c>
      <c r="H6977">
        <v>66</v>
      </c>
      <c r="I6977">
        <v>2.11</v>
      </c>
      <c r="J6977">
        <v>2.295973885</v>
      </c>
      <c r="L6977">
        <v>1</v>
      </c>
      <c r="M6977">
        <v>8</v>
      </c>
      <c r="N6977">
        <v>399</v>
      </c>
      <c r="O6977">
        <v>98</v>
      </c>
      <c r="P6977">
        <v>3</v>
      </c>
      <c r="Q6977" t="str">
        <f>VLOOKUP(M6977,lookups!$A$1:$B$7, 2, FALSE)</f>
        <v>rotary screw</v>
      </c>
      <c r="R6977" t="str">
        <f>VLOOKUP(N6977,lookups!$D$1:$E$6, 2, FALSE)</f>
        <v>hucuktlis r</v>
      </c>
      <c r="S6977" t="str">
        <f>VLOOKUP(C6977,lookups!$G$1:$H$3, 2, FALSE)</f>
        <v>smolt</v>
      </c>
    </row>
    <row r="6978" spans="1:19" x14ac:dyDescent="0.25">
      <c r="A6978" s="1">
        <v>35195</v>
      </c>
      <c r="B6978">
        <v>1</v>
      </c>
      <c r="C6978">
        <v>1</v>
      </c>
      <c r="D6978">
        <v>1</v>
      </c>
      <c r="E6978">
        <v>1996</v>
      </c>
      <c r="F6978">
        <v>122</v>
      </c>
      <c r="G6978">
        <v>1</v>
      </c>
      <c r="H6978">
        <v>73</v>
      </c>
      <c r="I6978">
        <v>2.37</v>
      </c>
      <c r="J6978">
        <v>2.578890098</v>
      </c>
      <c r="L6978">
        <v>1</v>
      </c>
      <c r="M6978">
        <v>8</v>
      </c>
      <c r="N6978">
        <v>399</v>
      </c>
      <c r="O6978">
        <v>98</v>
      </c>
      <c r="P6978">
        <v>3</v>
      </c>
      <c r="Q6978" t="str">
        <f>VLOOKUP(M6978,lookups!$A$1:$B$7, 2, FALSE)</f>
        <v>rotary screw</v>
      </c>
      <c r="R6978" t="str">
        <f>VLOOKUP(N6978,lookups!$D$1:$E$6, 2, FALSE)</f>
        <v>hucuktlis r</v>
      </c>
      <c r="S6978" t="str">
        <f>VLOOKUP(C6978,lookups!$G$1:$H$3, 2, FALSE)</f>
        <v>smolt</v>
      </c>
    </row>
    <row r="6979" spans="1:19" x14ac:dyDescent="0.25">
      <c r="A6979" s="1">
        <v>35195</v>
      </c>
      <c r="B6979">
        <v>1</v>
      </c>
      <c r="C6979">
        <v>1</v>
      </c>
      <c r="D6979">
        <v>1</v>
      </c>
      <c r="E6979">
        <v>1996</v>
      </c>
      <c r="F6979">
        <v>123</v>
      </c>
      <c r="G6979">
        <v>1</v>
      </c>
      <c r="H6979">
        <v>75</v>
      </c>
      <c r="I6979">
        <v>3.34</v>
      </c>
      <c r="J6979">
        <v>3.6343852010000002</v>
      </c>
      <c r="L6979">
        <v>1</v>
      </c>
      <c r="M6979">
        <v>8</v>
      </c>
      <c r="N6979">
        <v>399</v>
      </c>
      <c r="O6979">
        <v>98</v>
      </c>
      <c r="P6979">
        <v>3</v>
      </c>
      <c r="Q6979" t="str">
        <f>VLOOKUP(M6979,lookups!$A$1:$B$7, 2, FALSE)</f>
        <v>rotary screw</v>
      </c>
      <c r="R6979" t="str">
        <f>VLOOKUP(N6979,lookups!$D$1:$E$6, 2, FALSE)</f>
        <v>hucuktlis r</v>
      </c>
      <c r="S6979" t="str">
        <f>VLOOKUP(C6979,lookups!$G$1:$H$3, 2, FALSE)</f>
        <v>smolt</v>
      </c>
    </row>
    <row r="6980" spans="1:19" x14ac:dyDescent="0.25">
      <c r="A6980" s="1">
        <v>35195</v>
      </c>
      <c r="B6980">
        <v>1</v>
      </c>
      <c r="C6980">
        <v>1</v>
      </c>
      <c r="D6980">
        <v>1</v>
      </c>
      <c r="E6980">
        <v>1996</v>
      </c>
      <c r="F6980">
        <v>124</v>
      </c>
      <c r="G6980">
        <v>1</v>
      </c>
      <c r="H6980">
        <v>75</v>
      </c>
      <c r="I6980">
        <v>3.18</v>
      </c>
      <c r="J6980">
        <v>3.4602829160000002</v>
      </c>
      <c r="L6980">
        <v>1</v>
      </c>
      <c r="M6980">
        <v>8</v>
      </c>
      <c r="N6980">
        <v>399</v>
      </c>
      <c r="O6980">
        <v>98</v>
      </c>
      <c r="P6980">
        <v>3</v>
      </c>
      <c r="Q6980" t="str">
        <f>VLOOKUP(M6980,lookups!$A$1:$B$7, 2, FALSE)</f>
        <v>rotary screw</v>
      </c>
      <c r="R6980" t="str">
        <f>VLOOKUP(N6980,lookups!$D$1:$E$6, 2, FALSE)</f>
        <v>hucuktlis r</v>
      </c>
      <c r="S6980" t="str">
        <f>VLOOKUP(C6980,lookups!$G$1:$H$3, 2, FALSE)</f>
        <v>smolt</v>
      </c>
    </row>
    <row r="6981" spans="1:19" x14ac:dyDescent="0.25">
      <c r="A6981" s="1">
        <v>35195</v>
      </c>
      <c r="B6981">
        <v>1</v>
      </c>
      <c r="C6981">
        <v>1</v>
      </c>
      <c r="D6981">
        <v>1</v>
      </c>
      <c r="E6981">
        <v>1996</v>
      </c>
      <c r="F6981">
        <v>125</v>
      </c>
      <c r="G6981">
        <v>1</v>
      </c>
      <c r="H6981">
        <v>70</v>
      </c>
      <c r="I6981">
        <v>2.61</v>
      </c>
      <c r="J6981">
        <v>2.8400435260000001</v>
      </c>
      <c r="L6981">
        <v>1</v>
      </c>
      <c r="M6981">
        <v>8</v>
      </c>
      <c r="N6981">
        <v>399</v>
      </c>
      <c r="O6981">
        <v>98</v>
      </c>
      <c r="P6981">
        <v>3</v>
      </c>
      <c r="Q6981" t="str">
        <f>VLOOKUP(M6981,lookups!$A$1:$B$7, 2, FALSE)</f>
        <v>rotary screw</v>
      </c>
      <c r="R6981" t="str">
        <f>VLOOKUP(N6981,lookups!$D$1:$E$6, 2, FALSE)</f>
        <v>hucuktlis r</v>
      </c>
      <c r="S6981" t="str">
        <f>VLOOKUP(C6981,lookups!$G$1:$H$3, 2, FALSE)</f>
        <v>smolt</v>
      </c>
    </row>
    <row r="6982" spans="1:19" x14ac:dyDescent="0.25">
      <c r="A6982" s="1">
        <v>35195</v>
      </c>
      <c r="B6982">
        <v>1</v>
      </c>
      <c r="C6982">
        <v>1</v>
      </c>
      <c r="D6982">
        <v>1</v>
      </c>
      <c r="E6982">
        <v>1996</v>
      </c>
      <c r="F6982">
        <v>126</v>
      </c>
      <c r="G6982">
        <v>1</v>
      </c>
      <c r="H6982">
        <v>77</v>
      </c>
      <c r="I6982">
        <v>3.26</v>
      </c>
      <c r="J6982">
        <v>3.5473340590000002</v>
      </c>
      <c r="L6982">
        <v>1</v>
      </c>
      <c r="M6982">
        <v>8</v>
      </c>
      <c r="N6982">
        <v>399</v>
      </c>
      <c r="O6982">
        <v>98</v>
      </c>
      <c r="P6982">
        <v>3</v>
      </c>
      <c r="Q6982" t="str">
        <f>VLOOKUP(M6982,lookups!$A$1:$B$7, 2, FALSE)</f>
        <v>rotary screw</v>
      </c>
      <c r="R6982" t="str">
        <f>VLOOKUP(N6982,lookups!$D$1:$E$6, 2, FALSE)</f>
        <v>hucuktlis r</v>
      </c>
      <c r="S6982" t="str">
        <f>VLOOKUP(C6982,lookups!$G$1:$H$3, 2, FALSE)</f>
        <v>smolt</v>
      </c>
    </row>
    <row r="6983" spans="1:19" x14ac:dyDescent="0.25">
      <c r="A6983" s="1">
        <v>35195</v>
      </c>
      <c r="B6983">
        <v>1</v>
      </c>
      <c r="C6983">
        <v>1</v>
      </c>
      <c r="D6983">
        <v>1</v>
      </c>
      <c r="E6983">
        <v>1996</v>
      </c>
      <c r="F6983">
        <v>127</v>
      </c>
      <c r="G6983">
        <v>1</v>
      </c>
      <c r="H6983">
        <v>75</v>
      </c>
      <c r="I6983">
        <v>3.07</v>
      </c>
      <c r="J6983">
        <v>3.3405875950000001</v>
      </c>
      <c r="L6983">
        <v>1</v>
      </c>
      <c r="M6983">
        <v>8</v>
      </c>
      <c r="N6983">
        <v>399</v>
      </c>
      <c r="O6983">
        <v>98</v>
      </c>
      <c r="P6983">
        <v>3</v>
      </c>
      <c r="Q6983" t="str">
        <f>VLOOKUP(M6983,lookups!$A$1:$B$7, 2, FALSE)</f>
        <v>rotary screw</v>
      </c>
      <c r="R6983" t="str">
        <f>VLOOKUP(N6983,lookups!$D$1:$E$6, 2, FALSE)</f>
        <v>hucuktlis r</v>
      </c>
      <c r="S6983" t="str">
        <f>VLOOKUP(C6983,lookups!$G$1:$H$3, 2, FALSE)</f>
        <v>smolt</v>
      </c>
    </row>
    <row r="6984" spans="1:19" x14ac:dyDescent="0.25">
      <c r="A6984" s="1">
        <v>35195</v>
      </c>
      <c r="B6984">
        <v>1</v>
      </c>
      <c r="C6984">
        <v>1</v>
      </c>
      <c r="D6984">
        <v>1</v>
      </c>
      <c r="E6984">
        <v>1996</v>
      </c>
      <c r="F6984">
        <v>128</v>
      </c>
      <c r="G6984">
        <v>1</v>
      </c>
      <c r="H6984">
        <v>65</v>
      </c>
      <c r="I6984">
        <v>1.86</v>
      </c>
      <c r="J6984">
        <v>2.0239390639999999</v>
      </c>
      <c r="L6984">
        <v>1</v>
      </c>
      <c r="M6984">
        <v>8</v>
      </c>
      <c r="N6984">
        <v>399</v>
      </c>
      <c r="O6984">
        <v>98</v>
      </c>
      <c r="P6984">
        <v>3</v>
      </c>
      <c r="Q6984" t="str">
        <f>VLOOKUP(M6984,lookups!$A$1:$B$7, 2, FALSE)</f>
        <v>rotary screw</v>
      </c>
      <c r="R6984" t="str">
        <f>VLOOKUP(N6984,lookups!$D$1:$E$6, 2, FALSE)</f>
        <v>hucuktlis r</v>
      </c>
      <c r="S6984" t="str">
        <f>VLOOKUP(C6984,lookups!$G$1:$H$3, 2, FALSE)</f>
        <v>smolt</v>
      </c>
    </row>
    <row r="6985" spans="1:19" x14ac:dyDescent="0.25">
      <c r="A6985" s="1">
        <v>35195</v>
      </c>
      <c r="B6985">
        <v>1</v>
      </c>
      <c r="C6985">
        <v>1</v>
      </c>
      <c r="D6985">
        <v>1</v>
      </c>
      <c r="E6985">
        <v>1996</v>
      </c>
      <c r="F6985">
        <v>129</v>
      </c>
      <c r="G6985">
        <v>1</v>
      </c>
      <c r="H6985">
        <v>78</v>
      </c>
      <c r="I6985">
        <v>3.16</v>
      </c>
      <c r="J6985">
        <v>3.4385201310000002</v>
      </c>
      <c r="L6985">
        <v>1</v>
      </c>
      <c r="M6985">
        <v>8</v>
      </c>
      <c r="N6985">
        <v>399</v>
      </c>
      <c r="O6985">
        <v>98</v>
      </c>
      <c r="P6985">
        <v>3</v>
      </c>
      <c r="Q6985" t="str">
        <f>VLOOKUP(M6985,lookups!$A$1:$B$7, 2, FALSE)</f>
        <v>rotary screw</v>
      </c>
      <c r="R6985" t="str">
        <f>VLOOKUP(N6985,lookups!$D$1:$E$6, 2, FALSE)</f>
        <v>hucuktlis r</v>
      </c>
      <c r="S6985" t="str">
        <f>VLOOKUP(C6985,lookups!$G$1:$H$3, 2, FALSE)</f>
        <v>smolt</v>
      </c>
    </row>
    <row r="6986" spans="1:19" x14ac:dyDescent="0.25">
      <c r="A6986" s="1">
        <v>35195</v>
      </c>
      <c r="B6986">
        <v>1</v>
      </c>
      <c r="C6986">
        <v>1</v>
      </c>
      <c r="D6986">
        <v>1</v>
      </c>
      <c r="E6986">
        <v>1996</v>
      </c>
      <c r="F6986">
        <v>130</v>
      </c>
      <c r="G6986">
        <v>1</v>
      </c>
      <c r="H6986">
        <v>64</v>
      </c>
      <c r="I6986">
        <v>1.68</v>
      </c>
      <c r="J6986">
        <v>1.8280739930000001</v>
      </c>
      <c r="L6986">
        <v>1</v>
      </c>
      <c r="M6986">
        <v>8</v>
      </c>
      <c r="N6986">
        <v>399</v>
      </c>
      <c r="O6986">
        <v>98</v>
      </c>
      <c r="P6986">
        <v>3</v>
      </c>
      <c r="Q6986" t="str">
        <f>VLOOKUP(M6986,lookups!$A$1:$B$7, 2, FALSE)</f>
        <v>rotary screw</v>
      </c>
      <c r="R6986" t="str">
        <f>VLOOKUP(N6986,lookups!$D$1:$E$6, 2, FALSE)</f>
        <v>hucuktlis r</v>
      </c>
      <c r="S6986" t="str">
        <f>VLOOKUP(C6986,lookups!$G$1:$H$3, 2, FALSE)</f>
        <v>smolt</v>
      </c>
    </row>
    <row r="6987" spans="1:19" x14ac:dyDescent="0.25">
      <c r="A6987" s="1">
        <v>35195</v>
      </c>
      <c r="B6987">
        <v>1</v>
      </c>
      <c r="C6987">
        <v>1</v>
      </c>
      <c r="D6987">
        <v>1</v>
      </c>
      <c r="E6987">
        <v>1996</v>
      </c>
      <c r="F6987">
        <v>131</v>
      </c>
      <c r="G6987">
        <v>1</v>
      </c>
      <c r="H6987">
        <v>75</v>
      </c>
      <c r="I6987">
        <v>3.32</v>
      </c>
      <c r="J6987">
        <v>3.6126224159999998</v>
      </c>
      <c r="L6987">
        <v>1</v>
      </c>
      <c r="M6987">
        <v>8</v>
      </c>
      <c r="N6987">
        <v>399</v>
      </c>
      <c r="O6987">
        <v>98</v>
      </c>
      <c r="P6987">
        <v>3</v>
      </c>
      <c r="Q6987" t="str">
        <f>VLOOKUP(M6987,lookups!$A$1:$B$7, 2, FALSE)</f>
        <v>rotary screw</v>
      </c>
      <c r="R6987" t="str">
        <f>VLOOKUP(N6987,lookups!$D$1:$E$6, 2, FALSE)</f>
        <v>hucuktlis r</v>
      </c>
      <c r="S6987" t="str">
        <f>VLOOKUP(C6987,lookups!$G$1:$H$3, 2, FALSE)</f>
        <v>smolt</v>
      </c>
    </row>
    <row r="6988" spans="1:19" x14ac:dyDescent="0.25">
      <c r="A6988" s="1">
        <v>35195</v>
      </c>
      <c r="B6988">
        <v>1</v>
      </c>
      <c r="C6988">
        <v>1</v>
      </c>
      <c r="D6988">
        <v>1</v>
      </c>
      <c r="E6988">
        <v>1996</v>
      </c>
      <c r="F6988">
        <v>132</v>
      </c>
      <c r="G6988">
        <v>1</v>
      </c>
      <c r="H6988">
        <v>75</v>
      </c>
      <c r="I6988">
        <v>3.13</v>
      </c>
      <c r="J6988">
        <v>3.4058759520000002</v>
      </c>
      <c r="L6988">
        <v>1</v>
      </c>
      <c r="M6988">
        <v>8</v>
      </c>
      <c r="N6988">
        <v>399</v>
      </c>
      <c r="O6988">
        <v>98</v>
      </c>
      <c r="P6988">
        <v>3</v>
      </c>
      <c r="Q6988" t="str">
        <f>VLOOKUP(M6988,lookups!$A$1:$B$7, 2, FALSE)</f>
        <v>rotary screw</v>
      </c>
      <c r="R6988" t="str">
        <f>VLOOKUP(N6988,lookups!$D$1:$E$6, 2, FALSE)</f>
        <v>hucuktlis r</v>
      </c>
      <c r="S6988" t="str">
        <f>VLOOKUP(C6988,lookups!$G$1:$H$3, 2, FALSE)</f>
        <v>smolt</v>
      </c>
    </row>
    <row r="6989" spans="1:19" x14ac:dyDescent="0.25">
      <c r="A6989" s="1">
        <v>35195</v>
      </c>
      <c r="B6989">
        <v>1</v>
      </c>
      <c r="C6989">
        <v>1</v>
      </c>
      <c r="D6989">
        <v>1</v>
      </c>
      <c r="E6989">
        <v>1996</v>
      </c>
      <c r="F6989">
        <v>133</v>
      </c>
      <c r="G6989">
        <v>1</v>
      </c>
      <c r="H6989">
        <v>70</v>
      </c>
      <c r="I6989">
        <v>2.2400000000000002</v>
      </c>
      <c r="J6989">
        <v>2.437431991</v>
      </c>
      <c r="L6989">
        <v>1</v>
      </c>
      <c r="M6989">
        <v>8</v>
      </c>
      <c r="N6989">
        <v>399</v>
      </c>
      <c r="O6989">
        <v>98</v>
      </c>
      <c r="P6989">
        <v>3</v>
      </c>
      <c r="Q6989" t="str">
        <f>VLOOKUP(M6989,lookups!$A$1:$B$7, 2, FALSE)</f>
        <v>rotary screw</v>
      </c>
      <c r="R6989" t="str">
        <f>VLOOKUP(N6989,lookups!$D$1:$E$6, 2, FALSE)</f>
        <v>hucuktlis r</v>
      </c>
      <c r="S6989" t="str">
        <f>VLOOKUP(C6989,lookups!$G$1:$H$3, 2, FALSE)</f>
        <v>smolt</v>
      </c>
    </row>
    <row r="6990" spans="1:19" x14ac:dyDescent="0.25">
      <c r="A6990" s="1">
        <v>35195</v>
      </c>
      <c r="B6990">
        <v>1</v>
      </c>
      <c r="C6990">
        <v>1</v>
      </c>
      <c r="D6990">
        <v>1</v>
      </c>
      <c r="E6990">
        <v>1996</v>
      </c>
      <c r="F6990">
        <v>134</v>
      </c>
      <c r="G6990">
        <v>1</v>
      </c>
      <c r="H6990">
        <v>69</v>
      </c>
      <c r="I6990">
        <v>2.4900000000000002</v>
      </c>
      <c r="J6990">
        <v>2.7094668120000001</v>
      </c>
      <c r="L6990">
        <v>1</v>
      </c>
      <c r="M6990">
        <v>8</v>
      </c>
      <c r="N6990">
        <v>399</v>
      </c>
      <c r="O6990">
        <v>98</v>
      </c>
      <c r="P6990">
        <v>3</v>
      </c>
      <c r="Q6990" t="str">
        <f>VLOOKUP(M6990,lookups!$A$1:$B$7, 2, FALSE)</f>
        <v>rotary screw</v>
      </c>
      <c r="R6990" t="str">
        <f>VLOOKUP(N6990,lookups!$D$1:$E$6, 2, FALSE)</f>
        <v>hucuktlis r</v>
      </c>
      <c r="S6990" t="str">
        <f>VLOOKUP(C6990,lookups!$G$1:$H$3, 2, FALSE)</f>
        <v>smolt</v>
      </c>
    </row>
    <row r="6991" spans="1:19" x14ac:dyDescent="0.25">
      <c r="A6991" s="1">
        <v>35195</v>
      </c>
      <c r="B6991">
        <v>1</v>
      </c>
      <c r="C6991">
        <v>1</v>
      </c>
      <c r="D6991">
        <v>1</v>
      </c>
      <c r="E6991">
        <v>1996</v>
      </c>
      <c r="F6991">
        <v>135</v>
      </c>
      <c r="G6991">
        <v>1</v>
      </c>
      <c r="H6991">
        <v>73</v>
      </c>
      <c r="I6991">
        <v>2.5499999999999998</v>
      </c>
      <c r="J6991">
        <v>2.7747551690000001</v>
      </c>
      <c r="L6991">
        <v>1</v>
      </c>
      <c r="M6991">
        <v>8</v>
      </c>
      <c r="N6991">
        <v>399</v>
      </c>
      <c r="O6991">
        <v>98</v>
      </c>
      <c r="P6991">
        <v>3</v>
      </c>
      <c r="Q6991" t="str">
        <f>VLOOKUP(M6991,lookups!$A$1:$B$7, 2, FALSE)</f>
        <v>rotary screw</v>
      </c>
      <c r="R6991" t="str">
        <f>VLOOKUP(N6991,lookups!$D$1:$E$6, 2, FALSE)</f>
        <v>hucuktlis r</v>
      </c>
      <c r="S6991" t="str">
        <f>VLOOKUP(C6991,lookups!$G$1:$H$3, 2, FALSE)</f>
        <v>smolt</v>
      </c>
    </row>
    <row r="6992" spans="1:19" x14ac:dyDescent="0.25">
      <c r="A6992" s="1">
        <v>35195</v>
      </c>
      <c r="B6992">
        <v>1</v>
      </c>
      <c r="C6992">
        <v>1</v>
      </c>
      <c r="D6992">
        <v>1</v>
      </c>
      <c r="E6992">
        <v>1996</v>
      </c>
      <c r="F6992">
        <v>136</v>
      </c>
      <c r="G6992">
        <v>2</v>
      </c>
      <c r="H6992">
        <v>77</v>
      </c>
      <c r="I6992">
        <v>3.17</v>
      </c>
      <c r="J6992">
        <v>3.4494015230000001</v>
      </c>
      <c r="L6992">
        <v>2</v>
      </c>
      <c r="M6992">
        <v>8</v>
      </c>
      <c r="N6992">
        <v>399</v>
      </c>
      <c r="O6992">
        <v>98</v>
      </c>
      <c r="P6992">
        <v>3</v>
      </c>
      <c r="Q6992" t="str">
        <f>VLOOKUP(M6992,lookups!$A$1:$B$7, 2, FALSE)</f>
        <v>rotary screw</v>
      </c>
      <c r="R6992" t="str">
        <f>VLOOKUP(N6992,lookups!$D$1:$E$6, 2, FALSE)</f>
        <v>hucuktlis r</v>
      </c>
      <c r="S6992" t="str">
        <f>VLOOKUP(C6992,lookups!$G$1:$H$3, 2, FALSE)</f>
        <v>smolt</v>
      </c>
    </row>
    <row r="6993" spans="1:19" x14ac:dyDescent="0.25">
      <c r="A6993" s="1">
        <v>35195</v>
      </c>
      <c r="B6993">
        <v>1</v>
      </c>
      <c r="C6993">
        <v>1</v>
      </c>
      <c r="D6993">
        <v>1</v>
      </c>
      <c r="E6993">
        <v>1996</v>
      </c>
      <c r="F6993">
        <v>137</v>
      </c>
      <c r="G6993">
        <v>1</v>
      </c>
      <c r="H6993">
        <v>80</v>
      </c>
      <c r="I6993">
        <v>3.72</v>
      </c>
      <c r="J6993">
        <v>4.0478781279999998</v>
      </c>
      <c r="L6993">
        <v>1</v>
      </c>
      <c r="M6993">
        <v>8</v>
      </c>
      <c r="N6993">
        <v>399</v>
      </c>
      <c r="O6993">
        <v>98</v>
      </c>
      <c r="P6993">
        <v>3</v>
      </c>
      <c r="Q6993" t="str">
        <f>VLOOKUP(M6993,lookups!$A$1:$B$7, 2, FALSE)</f>
        <v>rotary screw</v>
      </c>
      <c r="R6993" t="str">
        <f>VLOOKUP(N6993,lookups!$D$1:$E$6, 2, FALSE)</f>
        <v>hucuktlis r</v>
      </c>
      <c r="S6993" t="str">
        <f>VLOOKUP(C6993,lookups!$G$1:$H$3, 2, FALSE)</f>
        <v>smolt</v>
      </c>
    </row>
    <row r="6994" spans="1:19" x14ac:dyDescent="0.25">
      <c r="A6994" s="1">
        <v>35195</v>
      </c>
      <c r="B6994">
        <v>1</v>
      </c>
      <c r="C6994">
        <v>1</v>
      </c>
      <c r="D6994">
        <v>1</v>
      </c>
      <c r="E6994">
        <v>1996</v>
      </c>
      <c r="F6994">
        <v>138</v>
      </c>
      <c r="G6994">
        <v>1</v>
      </c>
      <c r="H6994">
        <v>72</v>
      </c>
      <c r="I6994">
        <v>2.52</v>
      </c>
      <c r="J6994">
        <v>2.74211099</v>
      </c>
      <c r="L6994">
        <v>1</v>
      </c>
      <c r="M6994">
        <v>8</v>
      </c>
      <c r="N6994">
        <v>399</v>
      </c>
      <c r="O6994">
        <v>98</v>
      </c>
      <c r="P6994">
        <v>3</v>
      </c>
      <c r="Q6994" t="str">
        <f>VLOOKUP(M6994,lookups!$A$1:$B$7, 2, FALSE)</f>
        <v>rotary screw</v>
      </c>
      <c r="R6994" t="str">
        <f>VLOOKUP(N6994,lookups!$D$1:$E$6, 2, FALSE)</f>
        <v>hucuktlis r</v>
      </c>
      <c r="S6994" t="str">
        <f>VLOOKUP(C6994,lookups!$G$1:$H$3, 2, FALSE)</f>
        <v>smolt</v>
      </c>
    </row>
    <row r="6995" spans="1:19" x14ac:dyDescent="0.25">
      <c r="A6995" s="1">
        <v>35195</v>
      </c>
      <c r="B6995">
        <v>1</v>
      </c>
      <c r="C6995">
        <v>1</v>
      </c>
      <c r="D6995">
        <v>1</v>
      </c>
      <c r="E6995">
        <v>1996</v>
      </c>
      <c r="F6995">
        <v>139</v>
      </c>
      <c r="G6995">
        <v>1</v>
      </c>
      <c r="H6995">
        <v>74</v>
      </c>
      <c r="I6995">
        <v>2.81</v>
      </c>
      <c r="J6995">
        <v>3.0576713820000001</v>
      </c>
      <c r="L6995">
        <v>1</v>
      </c>
      <c r="M6995">
        <v>8</v>
      </c>
      <c r="N6995">
        <v>399</v>
      </c>
      <c r="O6995">
        <v>98</v>
      </c>
      <c r="P6995">
        <v>3</v>
      </c>
      <c r="Q6995" t="str">
        <f>VLOOKUP(M6995,lookups!$A$1:$B$7, 2, FALSE)</f>
        <v>rotary screw</v>
      </c>
      <c r="R6995" t="str">
        <f>VLOOKUP(N6995,lookups!$D$1:$E$6, 2, FALSE)</f>
        <v>hucuktlis r</v>
      </c>
      <c r="S6995" t="str">
        <f>VLOOKUP(C6995,lookups!$G$1:$H$3, 2, FALSE)</f>
        <v>smolt</v>
      </c>
    </row>
    <row r="6996" spans="1:19" x14ac:dyDescent="0.25">
      <c r="A6996" s="1">
        <v>35195</v>
      </c>
      <c r="B6996">
        <v>1</v>
      </c>
      <c r="C6996">
        <v>1</v>
      </c>
      <c r="D6996">
        <v>1</v>
      </c>
      <c r="E6996">
        <v>1996</v>
      </c>
      <c r="F6996">
        <v>140</v>
      </c>
      <c r="G6996">
        <v>1</v>
      </c>
      <c r="H6996">
        <v>79</v>
      </c>
      <c r="I6996">
        <v>3.29</v>
      </c>
      <c r="J6996">
        <v>3.5799782370000002</v>
      </c>
      <c r="L6996">
        <v>1</v>
      </c>
      <c r="M6996">
        <v>8</v>
      </c>
      <c r="N6996">
        <v>399</v>
      </c>
      <c r="O6996">
        <v>98</v>
      </c>
      <c r="P6996">
        <v>3</v>
      </c>
      <c r="Q6996" t="str">
        <f>VLOOKUP(M6996,lookups!$A$1:$B$7, 2, FALSE)</f>
        <v>rotary screw</v>
      </c>
      <c r="R6996" t="str">
        <f>VLOOKUP(N6996,lookups!$D$1:$E$6, 2, FALSE)</f>
        <v>hucuktlis r</v>
      </c>
      <c r="S6996" t="str">
        <f>VLOOKUP(C6996,lookups!$G$1:$H$3, 2, FALSE)</f>
        <v>smolt</v>
      </c>
    </row>
    <row r="6997" spans="1:19" x14ac:dyDescent="0.25">
      <c r="A6997" s="1">
        <v>35195</v>
      </c>
      <c r="B6997">
        <v>1</v>
      </c>
      <c r="C6997">
        <v>1</v>
      </c>
      <c r="D6997">
        <v>1</v>
      </c>
      <c r="E6997">
        <v>1996</v>
      </c>
      <c r="F6997">
        <v>141</v>
      </c>
      <c r="G6997">
        <v>1</v>
      </c>
      <c r="H6997">
        <v>78</v>
      </c>
      <c r="I6997">
        <v>3.61</v>
      </c>
      <c r="J6997">
        <v>3.9281828070000002</v>
      </c>
      <c r="L6997">
        <v>1</v>
      </c>
      <c r="M6997">
        <v>8</v>
      </c>
      <c r="N6997">
        <v>399</v>
      </c>
      <c r="O6997">
        <v>98</v>
      </c>
      <c r="P6997">
        <v>3</v>
      </c>
      <c r="Q6997" t="str">
        <f>VLOOKUP(M6997,lookups!$A$1:$B$7, 2, FALSE)</f>
        <v>rotary screw</v>
      </c>
      <c r="R6997" t="str">
        <f>VLOOKUP(N6997,lookups!$D$1:$E$6, 2, FALSE)</f>
        <v>hucuktlis r</v>
      </c>
      <c r="S6997" t="str">
        <f>VLOOKUP(C6997,lookups!$G$1:$H$3, 2, FALSE)</f>
        <v>smolt</v>
      </c>
    </row>
    <row r="6998" spans="1:19" x14ac:dyDescent="0.25">
      <c r="A6998" s="1">
        <v>35195</v>
      </c>
      <c r="B6998">
        <v>1</v>
      </c>
      <c r="C6998">
        <v>1</v>
      </c>
      <c r="D6998">
        <v>1</v>
      </c>
      <c r="E6998">
        <v>1996</v>
      </c>
      <c r="F6998">
        <v>142</v>
      </c>
      <c r="G6998">
        <v>1</v>
      </c>
      <c r="H6998">
        <v>75</v>
      </c>
      <c r="I6998">
        <v>3.15</v>
      </c>
      <c r="J6998">
        <v>3.4276387380000002</v>
      </c>
      <c r="L6998">
        <v>1</v>
      </c>
      <c r="M6998">
        <v>8</v>
      </c>
      <c r="N6998">
        <v>399</v>
      </c>
      <c r="O6998">
        <v>98</v>
      </c>
      <c r="P6998">
        <v>3</v>
      </c>
      <c r="Q6998" t="str">
        <f>VLOOKUP(M6998,lookups!$A$1:$B$7, 2, FALSE)</f>
        <v>rotary screw</v>
      </c>
      <c r="R6998" t="str">
        <f>VLOOKUP(N6998,lookups!$D$1:$E$6, 2, FALSE)</f>
        <v>hucuktlis r</v>
      </c>
      <c r="S6998" t="str">
        <f>VLOOKUP(C6998,lookups!$G$1:$H$3, 2, FALSE)</f>
        <v>smolt</v>
      </c>
    </row>
    <row r="6999" spans="1:19" x14ac:dyDescent="0.25">
      <c r="A6999" s="1">
        <v>35195</v>
      </c>
      <c r="B6999">
        <v>1</v>
      </c>
      <c r="C6999">
        <v>1</v>
      </c>
      <c r="D6999">
        <v>1</v>
      </c>
      <c r="E6999">
        <v>1996</v>
      </c>
      <c r="F6999">
        <v>143</v>
      </c>
      <c r="G6999">
        <v>1</v>
      </c>
      <c r="H6999">
        <v>78</v>
      </c>
      <c r="I6999">
        <v>3.72</v>
      </c>
      <c r="J6999">
        <v>4.0478781279999998</v>
      </c>
      <c r="L6999">
        <v>1</v>
      </c>
      <c r="M6999">
        <v>8</v>
      </c>
      <c r="N6999">
        <v>399</v>
      </c>
      <c r="O6999">
        <v>98</v>
      </c>
      <c r="P6999">
        <v>3</v>
      </c>
      <c r="Q6999" t="str">
        <f>VLOOKUP(M6999,lookups!$A$1:$B$7, 2, FALSE)</f>
        <v>rotary screw</v>
      </c>
      <c r="R6999" t="str">
        <f>VLOOKUP(N6999,lookups!$D$1:$E$6, 2, FALSE)</f>
        <v>hucuktlis r</v>
      </c>
      <c r="S6999" t="str">
        <f>VLOOKUP(C6999,lookups!$G$1:$H$3, 2, FALSE)</f>
        <v>smolt</v>
      </c>
    </row>
    <row r="7000" spans="1:19" x14ac:dyDescent="0.25">
      <c r="A7000" s="1">
        <v>35195</v>
      </c>
      <c r="B7000">
        <v>1</v>
      </c>
      <c r="C7000">
        <v>1</v>
      </c>
      <c r="D7000">
        <v>1</v>
      </c>
      <c r="E7000">
        <v>1996</v>
      </c>
      <c r="F7000">
        <v>144</v>
      </c>
      <c r="G7000">
        <v>1</v>
      </c>
      <c r="H7000">
        <v>74</v>
      </c>
      <c r="I7000">
        <v>3.03</v>
      </c>
      <c r="J7000">
        <v>3.2970620240000001</v>
      </c>
      <c r="L7000">
        <v>1</v>
      </c>
      <c r="M7000">
        <v>8</v>
      </c>
      <c r="N7000">
        <v>399</v>
      </c>
      <c r="O7000">
        <v>98</v>
      </c>
      <c r="P7000">
        <v>3</v>
      </c>
      <c r="Q7000" t="str">
        <f>VLOOKUP(M7000,lookups!$A$1:$B$7, 2, FALSE)</f>
        <v>rotary screw</v>
      </c>
      <c r="R7000" t="str">
        <f>VLOOKUP(N7000,lookups!$D$1:$E$6, 2, FALSE)</f>
        <v>hucuktlis r</v>
      </c>
      <c r="S7000" t="str">
        <f>VLOOKUP(C7000,lookups!$G$1:$H$3, 2, FALSE)</f>
        <v>smolt</v>
      </c>
    </row>
    <row r="7001" spans="1:19" x14ac:dyDescent="0.25">
      <c r="A7001" s="1">
        <v>35195</v>
      </c>
      <c r="B7001">
        <v>1</v>
      </c>
      <c r="C7001">
        <v>1</v>
      </c>
      <c r="D7001">
        <v>1</v>
      </c>
      <c r="E7001">
        <v>1996</v>
      </c>
      <c r="F7001">
        <v>145</v>
      </c>
      <c r="G7001">
        <v>1</v>
      </c>
      <c r="H7001">
        <v>79</v>
      </c>
      <c r="I7001">
        <v>3.32</v>
      </c>
      <c r="J7001">
        <v>3.6126224159999998</v>
      </c>
      <c r="L7001">
        <v>1</v>
      </c>
      <c r="M7001">
        <v>8</v>
      </c>
      <c r="N7001">
        <v>399</v>
      </c>
      <c r="O7001">
        <v>98</v>
      </c>
      <c r="P7001">
        <v>3</v>
      </c>
      <c r="Q7001" t="str">
        <f>VLOOKUP(M7001,lookups!$A$1:$B$7, 2, FALSE)</f>
        <v>rotary screw</v>
      </c>
      <c r="R7001" t="str">
        <f>VLOOKUP(N7001,lookups!$D$1:$E$6, 2, FALSE)</f>
        <v>hucuktlis r</v>
      </c>
      <c r="S7001" t="str">
        <f>VLOOKUP(C7001,lookups!$G$1:$H$3, 2, FALSE)</f>
        <v>smolt</v>
      </c>
    </row>
    <row r="7002" spans="1:19" x14ac:dyDescent="0.25">
      <c r="A7002" s="1">
        <v>35195</v>
      </c>
      <c r="B7002">
        <v>1</v>
      </c>
      <c r="C7002">
        <v>1</v>
      </c>
      <c r="D7002">
        <v>1</v>
      </c>
      <c r="E7002">
        <v>1996</v>
      </c>
      <c r="F7002">
        <v>146</v>
      </c>
      <c r="G7002">
        <v>1</v>
      </c>
      <c r="H7002">
        <v>77</v>
      </c>
      <c r="I7002">
        <v>3.51</v>
      </c>
      <c r="J7002">
        <v>3.8193688790000002</v>
      </c>
      <c r="L7002">
        <v>1</v>
      </c>
      <c r="M7002">
        <v>8</v>
      </c>
      <c r="N7002">
        <v>399</v>
      </c>
      <c r="O7002">
        <v>98</v>
      </c>
      <c r="P7002">
        <v>3</v>
      </c>
      <c r="Q7002" t="str">
        <f>VLOOKUP(M7002,lookups!$A$1:$B$7, 2, FALSE)</f>
        <v>rotary screw</v>
      </c>
      <c r="R7002" t="str">
        <f>VLOOKUP(N7002,lookups!$D$1:$E$6, 2, FALSE)</f>
        <v>hucuktlis r</v>
      </c>
      <c r="S7002" t="str">
        <f>VLOOKUP(C7002,lookups!$G$1:$H$3, 2, FALSE)</f>
        <v>smolt</v>
      </c>
    </row>
    <row r="7003" spans="1:19" x14ac:dyDescent="0.25">
      <c r="A7003" s="1">
        <v>35195</v>
      </c>
      <c r="B7003">
        <v>1</v>
      </c>
      <c r="C7003">
        <v>1</v>
      </c>
      <c r="D7003">
        <v>1</v>
      </c>
      <c r="E7003">
        <v>1996</v>
      </c>
      <c r="F7003">
        <v>147</v>
      </c>
      <c r="G7003">
        <v>1</v>
      </c>
      <c r="H7003">
        <v>73</v>
      </c>
      <c r="I7003">
        <v>2.82</v>
      </c>
      <c r="J7003">
        <v>3.0685527750000001</v>
      </c>
      <c r="L7003">
        <v>1</v>
      </c>
      <c r="M7003">
        <v>8</v>
      </c>
      <c r="N7003">
        <v>399</v>
      </c>
      <c r="O7003">
        <v>98</v>
      </c>
      <c r="P7003">
        <v>3</v>
      </c>
      <c r="Q7003" t="str">
        <f>VLOOKUP(M7003,lookups!$A$1:$B$7, 2, FALSE)</f>
        <v>rotary screw</v>
      </c>
      <c r="R7003" t="str">
        <f>VLOOKUP(N7003,lookups!$D$1:$E$6, 2, FALSE)</f>
        <v>hucuktlis r</v>
      </c>
      <c r="S7003" t="str">
        <f>VLOOKUP(C7003,lookups!$G$1:$H$3, 2, FALSE)</f>
        <v>smolt</v>
      </c>
    </row>
    <row r="7004" spans="1:19" x14ac:dyDescent="0.25">
      <c r="A7004" s="1">
        <v>35195</v>
      </c>
      <c r="B7004">
        <v>1</v>
      </c>
      <c r="C7004">
        <v>1</v>
      </c>
      <c r="D7004">
        <v>1</v>
      </c>
      <c r="E7004">
        <v>1996</v>
      </c>
      <c r="F7004">
        <v>148</v>
      </c>
      <c r="G7004">
        <v>1</v>
      </c>
      <c r="H7004">
        <v>75</v>
      </c>
      <c r="I7004">
        <v>3.45</v>
      </c>
      <c r="J7004">
        <v>3.7540805220000002</v>
      </c>
      <c r="L7004">
        <v>1</v>
      </c>
      <c r="M7004">
        <v>8</v>
      </c>
      <c r="N7004">
        <v>399</v>
      </c>
      <c r="O7004">
        <v>98</v>
      </c>
      <c r="P7004">
        <v>3</v>
      </c>
      <c r="Q7004" t="str">
        <f>VLOOKUP(M7004,lookups!$A$1:$B$7, 2, FALSE)</f>
        <v>rotary screw</v>
      </c>
      <c r="R7004" t="str">
        <f>VLOOKUP(N7004,lookups!$D$1:$E$6, 2, FALSE)</f>
        <v>hucuktlis r</v>
      </c>
      <c r="S7004" t="str">
        <f>VLOOKUP(C7004,lookups!$G$1:$H$3, 2, FALSE)</f>
        <v>smolt</v>
      </c>
    </row>
    <row r="7005" spans="1:19" x14ac:dyDescent="0.25">
      <c r="A7005" s="1">
        <v>35195</v>
      </c>
      <c r="B7005">
        <v>1</v>
      </c>
      <c r="C7005">
        <v>1</v>
      </c>
      <c r="D7005">
        <v>1</v>
      </c>
      <c r="E7005">
        <v>1996</v>
      </c>
      <c r="F7005">
        <v>149</v>
      </c>
      <c r="G7005">
        <v>1</v>
      </c>
      <c r="H7005">
        <v>74</v>
      </c>
      <c r="I7005">
        <v>2.98</v>
      </c>
      <c r="J7005">
        <v>3.2426550600000001</v>
      </c>
      <c r="L7005">
        <v>1</v>
      </c>
      <c r="M7005">
        <v>8</v>
      </c>
      <c r="N7005">
        <v>399</v>
      </c>
      <c r="O7005">
        <v>98</v>
      </c>
      <c r="P7005">
        <v>3</v>
      </c>
      <c r="Q7005" t="str">
        <f>VLOOKUP(M7005,lookups!$A$1:$B$7, 2, FALSE)</f>
        <v>rotary screw</v>
      </c>
      <c r="R7005" t="str">
        <f>VLOOKUP(N7005,lookups!$D$1:$E$6, 2, FALSE)</f>
        <v>hucuktlis r</v>
      </c>
      <c r="S7005" t="str">
        <f>VLOOKUP(C7005,lookups!$G$1:$H$3, 2, FALSE)</f>
        <v>smolt</v>
      </c>
    </row>
    <row r="7006" spans="1:19" x14ac:dyDescent="0.25">
      <c r="A7006" s="1">
        <v>35195</v>
      </c>
      <c r="B7006">
        <v>1</v>
      </c>
      <c r="C7006">
        <v>1</v>
      </c>
      <c r="D7006">
        <v>1</v>
      </c>
      <c r="E7006">
        <v>1996</v>
      </c>
      <c r="F7006">
        <v>150</v>
      </c>
      <c r="G7006">
        <v>1</v>
      </c>
      <c r="H7006">
        <v>75</v>
      </c>
      <c r="I7006">
        <v>3.32</v>
      </c>
      <c r="J7006">
        <v>3.6126224159999998</v>
      </c>
      <c r="L7006">
        <v>1</v>
      </c>
      <c r="M7006">
        <v>8</v>
      </c>
      <c r="N7006">
        <v>399</v>
      </c>
      <c r="O7006">
        <v>98</v>
      </c>
      <c r="P7006">
        <v>3</v>
      </c>
      <c r="Q7006" t="str">
        <f>VLOOKUP(M7006,lookups!$A$1:$B$7, 2, FALSE)</f>
        <v>rotary screw</v>
      </c>
      <c r="R7006" t="str">
        <f>VLOOKUP(N7006,lookups!$D$1:$E$6, 2, FALSE)</f>
        <v>hucuktlis r</v>
      </c>
      <c r="S7006" t="str">
        <f>VLOOKUP(C7006,lookups!$G$1:$H$3, 2, FALSE)</f>
        <v>smolt</v>
      </c>
    </row>
    <row r="7007" spans="1:19" x14ac:dyDescent="0.25">
      <c r="A7007" s="1">
        <v>35195</v>
      </c>
      <c r="B7007">
        <v>1</v>
      </c>
      <c r="C7007">
        <v>1</v>
      </c>
      <c r="D7007">
        <v>1</v>
      </c>
      <c r="E7007">
        <v>1996</v>
      </c>
      <c r="F7007">
        <v>151</v>
      </c>
      <c r="G7007">
        <v>1</v>
      </c>
      <c r="H7007">
        <v>70</v>
      </c>
      <c r="I7007">
        <v>2.4</v>
      </c>
      <c r="J7007">
        <v>2.611534276</v>
      </c>
      <c r="L7007">
        <v>1</v>
      </c>
      <c r="M7007">
        <v>8</v>
      </c>
      <c r="N7007">
        <v>399</v>
      </c>
      <c r="O7007">
        <v>98</v>
      </c>
      <c r="P7007">
        <v>3</v>
      </c>
      <c r="Q7007" t="str">
        <f>VLOOKUP(M7007,lookups!$A$1:$B$7, 2, FALSE)</f>
        <v>rotary screw</v>
      </c>
      <c r="R7007" t="str">
        <f>VLOOKUP(N7007,lookups!$D$1:$E$6, 2, FALSE)</f>
        <v>hucuktlis r</v>
      </c>
      <c r="S7007" t="str">
        <f>VLOOKUP(C7007,lookups!$G$1:$H$3, 2, FALSE)</f>
        <v>smolt</v>
      </c>
    </row>
    <row r="7008" spans="1:19" x14ac:dyDescent="0.25">
      <c r="A7008" s="1">
        <v>35195</v>
      </c>
      <c r="B7008">
        <v>1</v>
      </c>
      <c r="C7008">
        <v>1</v>
      </c>
      <c r="D7008">
        <v>1</v>
      </c>
      <c r="E7008">
        <v>1996</v>
      </c>
      <c r="F7008">
        <v>152</v>
      </c>
      <c r="G7008">
        <v>1</v>
      </c>
      <c r="H7008">
        <v>76</v>
      </c>
      <c r="I7008">
        <v>3.12</v>
      </c>
      <c r="J7008">
        <v>3.3949945590000001</v>
      </c>
      <c r="L7008">
        <v>1</v>
      </c>
      <c r="M7008">
        <v>8</v>
      </c>
      <c r="N7008">
        <v>399</v>
      </c>
      <c r="O7008">
        <v>98</v>
      </c>
      <c r="P7008">
        <v>3</v>
      </c>
      <c r="Q7008" t="str">
        <f>VLOOKUP(M7008,lookups!$A$1:$B$7, 2, FALSE)</f>
        <v>rotary screw</v>
      </c>
      <c r="R7008" t="str">
        <f>VLOOKUP(N7008,lookups!$D$1:$E$6, 2, FALSE)</f>
        <v>hucuktlis r</v>
      </c>
      <c r="S7008" t="str">
        <f>VLOOKUP(C7008,lookups!$G$1:$H$3, 2, FALSE)</f>
        <v>smolt</v>
      </c>
    </row>
    <row r="7009" spans="1:19" x14ac:dyDescent="0.25">
      <c r="A7009" s="1">
        <v>35195</v>
      </c>
      <c r="B7009">
        <v>1</v>
      </c>
      <c r="C7009">
        <v>1</v>
      </c>
      <c r="D7009">
        <v>1</v>
      </c>
      <c r="E7009">
        <v>1996</v>
      </c>
      <c r="F7009">
        <v>153</v>
      </c>
      <c r="G7009">
        <v>1</v>
      </c>
      <c r="H7009">
        <v>73</v>
      </c>
      <c r="I7009">
        <v>2.91</v>
      </c>
      <c r="J7009">
        <v>3.1664853100000001</v>
      </c>
      <c r="L7009">
        <v>1</v>
      </c>
      <c r="M7009">
        <v>8</v>
      </c>
      <c r="N7009">
        <v>399</v>
      </c>
      <c r="O7009">
        <v>98</v>
      </c>
      <c r="P7009">
        <v>3</v>
      </c>
      <c r="Q7009" t="str">
        <f>VLOOKUP(M7009,lookups!$A$1:$B$7, 2, FALSE)</f>
        <v>rotary screw</v>
      </c>
      <c r="R7009" t="str">
        <f>VLOOKUP(N7009,lookups!$D$1:$E$6, 2, FALSE)</f>
        <v>hucuktlis r</v>
      </c>
      <c r="S7009" t="str">
        <f>VLOOKUP(C7009,lookups!$G$1:$H$3, 2, FALSE)</f>
        <v>smolt</v>
      </c>
    </row>
    <row r="7010" spans="1:19" x14ac:dyDescent="0.25">
      <c r="A7010" s="1">
        <v>35195</v>
      </c>
      <c r="B7010">
        <v>1</v>
      </c>
      <c r="C7010">
        <v>1</v>
      </c>
      <c r="D7010">
        <v>1</v>
      </c>
      <c r="E7010">
        <v>1996</v>
      </c>
      <c r="F7010">
        <v>154</v>
      </c>
      <c r="G7010">
        <v>1</v>
      </c>
      <c r="H7010">
        <v>81</v>
      </c>
      <c r="I7010">
        <v>4.04</v>
      </c>
      <c r="J7010">
        <v>4.3960826989999999</v>
      </c>
      <c r="L7010">
        <v>1</v>
      </c>
      <c r="M7010">
        <v>8</v>
      </c>
      <c r="N7010">
        <v>399</v>
      </c>
      <c r="O7010">
        <v>98</v>
      </c>
      <c r="P7010">
        <v>3</v>
      </c>
      <c r="Q7010" t="str">
        <f>VLOOKUP(M7010,lookups!$A$1:$B$7, 2, FALSE)</f>
        <v>rotary screw</v>
      </c>
      <c r="R7010" t="str">
        <f>VLOOKUP(N7010,lookups!$D$1:$E$6, 2, FALSE)</f>
        <v>hucuktlis r</v>
      </c>
      <c r="S7010" t="str">
        <f>VLOOKUP(C7010,lookups!$G$1:$H$3, 2, FALSE)</f>
        <v>smolt</v>
      </c>
    </row>
    <row r="7011" spans="1:19" x14ac:dyDescent="0.25">
      <c r="A7011" s="1">
        <v>35195</v>
      </c>
      <c r="B7011">
        <v>1</v>
      </c>
      <c r="C7011">
        <v>1</v>
      </c>
      <c r="D7011">
        <v>1</v>
      </c>
      <c r="E7011">
        <v>1996</v>
      </c>
      <c r="F7011">
        <v>155</v>
      </c>
      <c r="G7011">
        <v>1</v>
      </c>
      <c r="H7011">
        <v>77</v>
      </c>
      <c r="I7011">
        <v>3.47</v>
      </c>
      <c r="J7011">
        <v>3.7758433079999998</v>
      </c>
      <c r="L7011">
        <v>1</v>
      </c>
      <c r="M7011">
        <v>8</v>
      </c>
      <c r="N7011">
        <v>399</v>
      </c>
      <c r="O7011">
        <v>98</v>
      </c>
      <c r="P7011">
        <v>3</v>
      </c>
      <c r="Q7011" t="str">
        <f>VLOOKUP(M7011,lookups!$A$1:$B$7, 2, FALSE)</f>
        <v>rotary screw</v>
      </c>
      <c r="R7011" t="str">
        <f>VLOOKUP(N7011,lookups!$D$1:$E$6, 2, FALSE)</f>
        <v>hucuktlis r</v>
      </c>
      <c r="S7011" t="str">
        <f>VLOOKUP(C7011,lookups!$G$1:$H$3, 2, FALSE)</f>
        <v>smolt</v>
      </c>
    </row>
    <row r="7012" spans="1:19" x14ac:dyDescent="0.25">
      <c r="A7012" s="1">
        <v>35195</v>
      </c>
      <c r="B7012">
        <v>1</v>
      </c>
      <c r="C7012">
        <v>1</v>
      </c>
      <c r="D7012">
        <v>1</v>
      </c>
      <c r="E7012">
        <v>1996</v>
      </c>
      <c r="F7012">
        <v>156</v>
      </c>
      <c r="G7012">
        <v>1</v>
      </c>
      <c r="H7012">
        <v>80</v>
      </c>
      <c r="I7012">
        <v>3.58</v>
      </c>
      <c r="J7012">
        <v>3.8955386289999998</v>
      </c>
      <c r="L7012">
        <v>1</v>
      </c>
      <c r="M7012">
        <v>8</v>
      </c>
      <c r="N7012">
        <v>399</v>
      </c>
      <c r="O7012">
        <v>98</v>
      </c>
      <c r="P7012">
        <v>3</v>
      </c>
      <c r="Q7012" t="str">
        <f>VLOOKUP(M7012,lookups!$A$1:$B$7, 2, FALSE)</f>
        <v>rotary screw</v>
      </c>
      <c r="R7012" t="str">
        <f>VLOOKUP(N7012,lookups!$D$1:$E$6, 2, FALSE)</f>
        <v>hucuktlis r</v>
      </c>
      <c r="S7012" t="str">
        <f>VLOOKUP(C7012,lookups!$G$1:$H$3, 2, FALSE)</f>
        <v>smolt</v>
      </c>
    </row>
    <row r="7013" spans="1:19" x14ac:dyDescent="0.25">
      <c r="A7013" s="1">
        <v>35195</v>
      </c>
      <c r="B7013">
        <v>1</v>
      </c>
      <c r="C7013">
        <v>1</v>
      </c>
      <c r="D7013">
        <v>1</v>
      </c>
      <c r="E7013">
        <v>1996</v>
      </c>
      <c r="F7013">
        <v>157</v>
      </c>
      <c r="G7013">
        <v>1</v>
      </c>
      <c r="H7013">
        <v>72</v>
      </c>
      <c r="I7013">
        <v>2.65</v>
      </c>
      <c r="J7013">
        <v>2.8835690970000001</v>
      </c>
      <c r="L7013">
        <v>1</v>
      </c>
      <c r="M7013">
        <v>8</v>
      </c>
      <c r="N7013">
        <v>399</v>
      </c>
      <c r="O7013">
        <v>98</v>
      </c>
      <c r="P7013">
        <v>3</v>
      </c>
      <c r="Q7013" t="str">
        <f>VLOOKUP(M7013,lookups!$A$1:$B$7, 2, FALSE)</f>
        <v>rotary screw</v>
      </c>
      <c r="R7013" t="str">
        <f>VLOOKUP(N7013,lookups!$D$1:$E$6, 2, FALSE)</f>
        <v>hucuktlis r</v>
      </c>
      <c r="S7013" t="str">
        <f>VLOOKUP(C7013,lookups!$G$1:$H$3, 2, FALSE)</f>
        <v>smolt</v>
      </c>
    </row>
    <row r="7014" spans="1:19" x14ac:dyDescent="0.25">
      <c r="A7014" s="1">
        <v>35195</v>
      </c>
      <c r="B7014">
        <v>1</v>
      </c>
      <c r="C7014">
        <v>1</v>
      </c>
      <c r="D7014">
        <v>1</v>
      </c>
      <c r="E7014">
        <v>1996</v>
      </c>
      <c r="F7014">
        <v>158</v>
      </c>
      <c r="G7014">
        <v>1</v>
      </c>
      <c r="H7014">
        <v>67</v>
      </c>
      <c r="I7014">
        <v>2.54</v>
      </c>
      <c r="J7014">
        <v>2.7638737760000001</v>
      </c>
      <c r="L7014">
        <v>1</v>
      </c>
      <c r="M7014">
        <v>8</v>
      </c>
      <c r="N7014">
        <v>399</v>
      </c>
      <c r="O7014">
        <v>98</v>
      </c>
      <c r="P7014">
        <v>3</v>
      </c>
      <c r="Q7014" t="str">
        <f>VLOOKUP(M7014,lookups!$A$1:$B$7, 2, FALSE)</f>
        <v>rotary screw</v>
      </c>
      <c r="R7014" t="str">
        <f>VLOOKUP(N7014,lookups!$D$1:$E$6, 2, FALSE)</f>
        <v>hucuktlis r</v>
      </c>
      <c r="S7014" t="str">
        <f>VLOOKUP(C7014,lookups!$G$1:$H$3, 2, FALSE)</f>
        <v>smolt</v>
      </c>
    </row>
    <row r="7015" spans="1:19" x14ac:dyDescent="0.25">
      <c r="A7015" s="1">
        <v>35195</v>
      </c>
      <c r="B7015">
        <v>1</v>
      </c>
      <c r="C7015">
        <v>1</v>
      </c>
      <c r="D7015">
        <v>1</v>
      </c>
      <c r="E7015">
        <v>1996</v>
      </c>
      <c r="F7015">
        <v>159</v>
      </c>
      <c r="G7015">
        <v>1</v>
      </c>
      <c r="H7015">
        <v>78</v>
      </c>
      <c r="I7015">
        <v>3.72</v>
      </c>
      <c r="J7015">
        <v>4.0478781279999998</v>
      </c>
      <c r="L7015">
        <v>1</v>
      </c>
      <c r="M7015">
        <v>8</v>
      </c>
      <c r="N7015">
        <v>399</v>
      </c>
      <c r="O7015">
        <v>98</v>
      </c>
      <c r="P7015">
        <v>3</v>
      </c>
      <c r="Q7015" t="str">
        <f>VLOOKUP(M7015,lookups!$A$1:$B$7, 2, FALSE)</f>
        <v>rotary screw</v>
      </c>
      <c r="R7015" t="str">
        <f>VLOOKUP(N7015,lookups!$D$1:$E$6, 2, FALSE)</f>
        <v>hucuktlis r</v>
      </c>
      <c r="S7015" t="str">
        <f>VLOOKUP(C7015,lookups!$G$1:$H$3, 2, FALSE)</f>
        <v>smolt</v>
      </c>
    </row>
    <row r="7016" spans="1:19" x14ac:dyDescent="0.25">
      <c r="A7016" s="1">
        <v>35195</v>
      </c>
      <c r="B7016">
        <v>1</v>
      </c>
      <c r="C7016">
        <v>1</v>
      </c>
      <c r="D7016">
        <v>1</v>
      </c>
      <c r="E7016">
        <v>1996</v>
      </c>
      <c r="F7016">
        <v>160</v>
      </c>
      <c r="G7016">
        <v>1</v>
      </c>
      <c r="H7016">
        <v>78</v>
      </c>
      <c r="I7016">
        <v>3.63</v>
      </c>
      <c r="J7016">
        <v>3.9499455929999998</v>
      </c>
      <c r="L7016">
        <v>1</v>
      </c>
      <c r="M7016">
        <v>8</v>
      </c>
      <c r="N7016">
        <v>399</v>
      </c>
      <c r="O7016">
        <v>98</v>
      </c>
      <c r="P7016">
        <v>3</v>
      </c>
      <c r="Q7016" t="str">
        <f>VLOOKUP(M7016,lookups!$A$1:$B$7, 2, FALSE)</f>
        <v>rotary screw</v>
      </c>
      <c r="R7016" t="str">
        <f>VLOOKUP(N7016,lookups!$D$1:$E$6, 2, FALSE)</f>
        <v>hucuktlis r</v>
      </c>
      <c r="S7016" t="str">
        <f>VLOOKUP(C7016,lookups!$G$1:$H$3, 2, FALSE)</f>
        <v>smolt</v>
      </c>
    </row>
    <row r="7017" spans="1:19" x14ac:dyDescent="0.25">
      <c r="A7017" s="1">
        <v>35195</v>
      </c>
      <c r="B7017">
        <v>1</v>
      </c>
      <c r="C7017">
        <v>1</v>
      </c>
      <c r="D7017">
        <v>1</v>
      </c>
      <c r="E7017">
        <v>1996</v>
      </c>
      <c r="F7017">
        <v>161</v>
      </c>
      <c r="G7017">
        <v>1</v>
      </c>
      <c r="H7017">
        <v>73</v>
      </c>
      <c r="I7017">
        <v>2.75</v>
      </c>
      <c r="J7017">
        <v>2.9923830250000001</v>
      </c>
      <c r="L7017">
        <v>1</v>
      </c>
      <c r="M7017">
        <v>8</v>
      </c>
      <c r="N7017">
        <v>399</v>
      </c>
      <c r="O7017">
        <v>98</v>
      </c>
      <c r="P7017">
        <v>3</v>
      </c>
      <c r="Q7017" t="str">
        <f>VLOOKUP(M7017,lookups!$A$1:$B$7, 2, FALSE)</f>
        <v>rotary screw</v>
      </c>
      <c r="R7017" t="str">
        <f>VLOOKUP(N7017,lookups!$D$1:$E$6, 2, FALSE)</f>
        <v>hucuktlis r</v>
      </c>
      <c r="S7017" t="str">
        <f>VLOOKUP(C7017,lookups!$G$1:$H$3, 2, FALSE)</f>
        <v>smolt</v>
      </c>
    </row>
    <row r="7018" spans="1:19" x14ac:dyDescent="0.25">
      <c r="A7018" s="1">
        <v>35195</v>
      </c>
      <c r="B7018">
        <v>1</v>
      </c>
      <c r="C7018">
        <v>1</v>
      </c>
      <c r="D7018">
        <v>1</v>
      </c>
      <c r="E7018">
        <v>1996</v>
      </c>
      <c r="F7018">
        <v>162</v>
      </c>
      <c r="G7018">
        <v>1</v>
      </c>
      <c r="H7018">
        <v>79</v>
      </c>
      <c r="I7018">
        <v>3.48</v>
      </c>
      <c r="J7018">
        <v>3.7867247009999998</v>
      </c>
      <c r="L7018">
        <v>1</v>
      </c>
      <c r="M7018">
        <v>8</v>
      </c>
      <c r="N7018">
        <v>399</v>
      </c>
      <c r="O7018">
        <v>98</v>
      </c>
      <c r="P7018">
        <v>3</v>
      </c>
      <c r="Q7018" t="str">
        <f>VLOOKUP(M7018,lookups!$A$1:$B$7, 2, FALSE)</f>
        <v>rotary screw</v>
      </c>
      <c r="R7018" t="str">
        <f>VLOOKUP(N7018,lookups!$D$1:$E$6, 2, FALSE)</f>
        <v>hucuktlis r</v>
      </c>
      <c r="S7018" t="str">
        <f>VLOOKUP(C7018,lookups!$G$1:$H$3, 2, FALSE)</f>
        <v>smolt</v>
      </c>
    </row>
    <row r="7019" spans="1:19" x14ac:dyDescent="0.25">
      <c r="A7019" s="1">
        <v>35195</v>
      </c>
      <c r="B7019">
        <v>1</v>
      </c>
      <c r="C7019">
        <v>1</v>
      </c>
      <c r="D7019">
        <v>1</v>
      </c>
      <c r="E7019">
        <v>1996</v>
      </c>
      <c r="F7019">
        <v>163</v>
      </c>
      <c r="G7019">
        <v>1</v>
      </c>
      <c r="H7019">
        <v>75</v>
      </c>
      <c r="I7019">
        <v>3.44</v>
      </c>
      <c r="J7019">
        <v>3.7431991290000002</v>
      </c>
      <c r="L7019">
        <v>1</v>
      </c>
      <c r="M7019">
        <v>8</v>
      </c>
      <c r="N7019">
        <v>399</v>
      </c>
      <c r="O7019">
        <v>98</v>
      </c>
      <c r="P7019">
        <v>3</v>
      </c>
      <c r="Q7019" t="str">
        <f>VLOOKUP(M7019,lookups!$A$1:$B$7, 2, FALSE)</f>
        <v>rotary screw</v>
      </c>
      <c r="R7019" t="str">
        <f>VLOOKUP(N7019,lookups!$D$1:$E$6, 2, FALSE)</f>
        <v>hucuktlis r</v>
      </c>
      <c r="S7019" t="str">
        <f>VLOOKUP(C7019,lookups!$G$1:$H$3, 2, FALSE)</f>
        <v>smolt</v>
      </c>
    </row>
    <row r="7020" spans="1:19" x14ac:dyDescent="0.25">
      <c r="A7020" s="1">
        <v>35195</v>
      </c>
      <c r="B7020">
        <v>1</v>
      </c>
      <c r="C7020">
        <v>1</v>
      </c>
      <c r="D7020">
        <v>1</v>
      </c>
      <c r="E7020">
        <v>1996</v>
      </c>
      <c r="F7020">
        <v>164</v>
      </c>
      <c r="G7020">
        <v>1</v>
      </c>
      <c r="H7020">
        <v>80</v>
      </c>
      <c r="I7020">
        <v>3.81</v>
      </c>
      <c r="J7020">
        <v>4.1458106639999999</v>
      </c>
      <c r="L7020">
        <v>1</v>
      </c>
      <c r="M7020">
        <v>8</v>
      </c>
      <c r="N7020">
        <v>399</v>
      </c>
      <c r="O7020">
        <v>98</v>
      </c>
      <c r="P7020">
        <v>3</v>
      </c>
      <c r="Q7020" t="str">
        <f>VLOOKUP(M7020,lookups!$A$1:$B$7, 2, FALSE)</f>
        <v>rotary screw</v>
      </c>
      <c r="R7020" t="str">
        <f>VLOOKUP(N7020,lookups!$D$1:$E$6, 2, FALSE)</f>
        <v>hucuktlis r</v>
      </c>
      <c r="S7020" t="str">
        <f>VLOOKUP(C7020,lookups!$G$1:$H$3, 2, FALSE)</f>
        <v>smolt</v>
      </c>
    </row>
    <row r="7021" spans="1:19" x14ac:dyDescent="0.25">
      <c r="A7021" s="1">
        <v>35195</v>
      </c>
      <c r="B7021">
        <v>1</v>
      </c>
      <c r="C7021">
        <v>1</v>
      </c>
      <c r="D7021">
        <v>1</v>
      </c>
      <c r="E7021">
        <v>1996</v>
      </c>
      <c r="F7021">
        <v>165</v>
      </c>
      <c r="G7021">
        <v>1</v>
      </c>
      <c r="H7021">
        <v>71</v>
      </c>
      <c r="I7021">
        <v>2.76</v>
      </c>
      <c r="J7021">
        <v>3.0032644180000001</v>
      </c>
      <c r="L7021">
        <v>1</v>
      </c>
      <c r="M7021">
        <v>8</v>
      </c>
      <c r="N7021">
        <v>399</v>
      </c>
      <c r="O7021">
        <v>98</v>
      </c>
      <c r="P7021">
        <v>3</v>
      </c>
      <c r="Q7021" t="str">
        <f>VLOOKUP(M7021,lookups!$A$1:$B$7, 2, FALSE)</f>
        <v>rotary screw</v>
      </c>
      <c r="R7021" t="str">
        <f>VLOOKUP(N7021,lookups!$D$1:$E$6, 2, FALSE)</f>
        <v>hucuktlis r</v>
      </c>
      <c r="S7021" t="str">
        <f>VLOOKUP(C7021,lookups!$G$1:$H$3, 2, FALSE)</f>
        <v>smolt</v>
      </c>
    </row>
    <row r="7022" spans="1:19" x14ac:dyDescent="0.25">
      <c r="A7022" s="1">
        <v>35195</v>
      </c>
      <c r="B7022">
        <v>1</v>
      </c>
      <c r="C7022">
        <v>1</v>
      </c>
      <c r="D7022">
        <v>1</v>
      </c>
      <c r="E7022">
        <v>1996</v>
      </c>
      <c r="F7022">
        <v>166</v>
      </c>
      <c r="G7022">
        <v>1</v>
      </c>
      <c r="H7022">
        <v>81</v>
      </c>
      <c r="I7022">
        <v>3.46</v>
      </c>
      <c r="J7022">
        <v>3.7649619150000002</v>
      </c>
      <c r="L7022">
        <v>1</v>
      </c>
      <c r="M7022">
        <v>8</v>
      </c>
      <c r="N7022">
        <v>399</v>
      </c>
      <c r="O7022">
        <v>98</v>
      </c>
      <c r="P7022">
        <v>3</v>
      </c>
      <c r="Q7022" t="str">
        <f>VLOOKUP(M7022,lookups!$A$1:$B$7, 2, FALSE)</f>
        <v>rotary screw</v>
      </c>
      <c r="R7022" t="str">
        <f>VLOOKUP(N7022,lookups!$D$1:$E$6, 2, FALSE)</f>
        <v>hucuktlis r</v>
      </c>
      <c r="S7022" t="str">
        <f>VLOOKUP(C7022,lookups!$G$1:$H$3, 2, FALSE)</f>
        <v>smolt</v>
      </c>
    </row>
    <row r="7023" spans="1:19" x14ac:dyDescent="0.25">
      <c r="A7023" s="1">
        <v>35195</v>
      </c>
      <c r="B7023">
        <v>1</v>
      </c>
      <c r="C7023">
        <v>1</v>
      </c>
      <c r="D7023">
        <v>1</v>
      </c>
      <c r="E7023">
        <v>1996</v>
      </c>
      <c r="F7023">
        <v>167</v>
      </c>
      <c r="G7023">
        <v>1</v>
      </c>
      <c r="H7023">
        <v>77</v>
      </c>
      <c r="I7023">
        <v>3.51</v>
      </c>
      <c r="J7023">
        <v>3.8193688790000002</v>
      </c>
      <c r="L7023">
        <v>1</v>
      </c>
      <c r="M7023">
        <v>8</v>
      </c>
      <c r="N7023">
        <v>399</v>
      </c>
      <c r="O7023">
        <v>98</v>
      </c>
      <c r="P7023">
        <v>3</v>
      </c>
      <c r="Q7023" t="str">
        <f>VLOOKUP(M7023,lookups!$A$1:$B$7, 2, FALSE)</f>
        <v>rotary screw</v>
      </c>
      <c r="R7023" t="str">
        <f>VLOOKUP(N7023,lookups!$D$1:$E$6, 2, FALSE)</f>
        <v>hucuktlis r</v>
      </c>
      <c r="S7023" t="str">
        <f>VLOOKUP(C7023,lookups!$G$1:$H$3, 2, FALSE)</f>
        <v>smolt</v>
      </c>
    </row>
    <row r="7024" spans="1:19" x14ac:dyDescent="0.25">
      <c r="A7024" s="1">
        <v>35195</v>
      </c>
      <c r="B7024">
        <v>1</v>
      </c>
      <c r="C7024">
        <v>1</v>
      </c>
      <c r="D7024">
        <v>1</v>
      </c>
      <c r="E7024">
        <v>1996</v>
      </c>
      <c r="F7024">
        <v>168</v>
      </c>
      <c r="G7024">
        <v>1</v>
      </c>
      <c r="H7024">
        <v>81</v>
      </c>
      <c r="I7024">
        <v>3.8</v>
      </c>
      <c r="J7024">
        <v>4.1349292709999999</v>
      </c>
      <c r="L7024">
        <v>1</v>
      </c>
      <c r="M7024">
        <v>8</v>
      </c>
      <c r="N7024">
        <v>399</v>
      </c>
      <c r="O7024">
        <v>98</v>
      </c>
      <c r="P7024">
        <v>3</v>
      </c>
      <c r="Q7024" t="str">
        <f>VLOOKUP(M7024,lookups!$A$1:$B$7, 2, FALSE)</f>
        <v>rotary screw</v>
      </c>
      <c r="R7024" t="str">
        <f>VLOOKUP(N7024,lookups!$D$1:$E$6, 2, FALSE)</f>
        <v>hucuktlis r</v>
      </c>
      <c r="S7024" t="str">
        <f>VLOOKUP(C7024,lookups!$G$1:$H$3, 2, FALSE)</f>
        <v>smolt</v>
      </c>
    </row>
    <row r="7025" spans="1:19" x14ac:dyDescent="0.25">
      <c r="A7025" s="1">
        <v>35195</v>
      </c>
      <c r="B7025">
        <v>1</v>
      </c>
      <c r="C7025">
        <v>1</v>
      </c>
      <c r="D7025">
        <v>1</v>
      </c>
      <c r="E7025">
        <v>1996</v>
      </c>
      <c r="F7025">
        <v>169</v>
      </c>
      <c r="G7025">
        <v>1</v>
      </c>
      <c r="H7025">
        <v>78</v>
      </c>
      <c r="I7025">
        <v>3.47</v>
      </c>
      <c r="J7025">
        <v>3.7758433079999998</v>
      </c>
      <c r="L7025">
        <v>1</v>
      </c>
      <c r="M7025">
        <v>8</v>
      </c>
      <c r="N7025">
        <v>399</v>
      </c>
      <c r="O7025">
        <v>98</v>
      </c>
      <c r="P7025">
        <v>3</v>
      </c>
      <c r="Q7025" t="str">
        <f>VLOOKUP(M7025,lookups!$A$1:$B$7, 2, FALSE)</f>
        <v>rotary screw</v>
      </c>
      <c r="R7025" t="str">
        <f>VLOOKUP(N7025,lookups!$D$1:$E$6, 2, FALSE)</f>
        <v>hucuktlis r</v>
      </c>
      <c r="S7025" t="str">
        <f>VLOOKUP(C7025,lookups!$G$1:$H$3, 2, FALSE)</f>
        <v>smolt</v>
      </c>
    </row>
    <row r="7026" spans="1:19" x14ac:dyDescent="0.25">
      <c r="A7026" s="1">
        <v>35195</v>
      </c>
      <c r="B7026">
        <v>1</v>
      </c>
      <c r="C7026">
        <v>1</v>
      </c>
      <c r="D7026">
        <v>1</v>
      </c>
      <c r="E7026">
        <v>1996</v>
      </c>
      <c r="F7026">
        <v>170</v>
      </c>
      <c r="G7026">
        <v>1</v>
      </c>
      <c r="H7026">
        <v>74</v>
      </c>
      <c r="I7026">
        <v>2.78</v>
      </c>
      <c r="J7026">
        <v>3.0250272030000001</v>
      </c>
      <c r="L7026">
        <v>1</v>
      </c>
      <c r="M7026">
        <v>8</v>
      </c>
      <c r="N7026">
        <v>399</v>
      </c>
      <c r="O7026">
        <v>98</v>
      </c>
      <c r="P7026">
        <v>3</v>
      </c>
      <c r="Q7026" t="str">
        <f>VLOOKUP(M7026,lookups!$A$1:$B$7, 2, FALSE)</f>
        <v>rotary screw</v>
      </c>
      <c r="R7026" t="str">
        <f>VLOOKUP(N7026,lookups!$D$1:$E$6, 2, FALSE)</f>
        <v>hucuktlis r</v>
      </c>
      <c r="S7026" t="str">
        <f>VLOOKUP(C7026,lookups!$G$1:$H$3, 2, FALSE)</f>
        <v>smolt</v>
      </c>
    </row>
    <row r="7027" spans="1:19" x14ac:dyDescent="0.25">
      <c r="A7027" s="1">
        <v>35195</v>
      </c>
      <c r="B7027">
        <v>1</v>
      </c>
      <c r="C7027">
        <v>1</v>
      </c>
      <c r="D7027">
        <v>1</v>
      </c>
      <c r="E7027">
        <v>1996</v>
      </c>
      <c r="F7027">
        <v>171</v>
      </c>
      <c r="G7027">
        <v>1</v>
      </c>
      <c r="H7027">
        <v>75</v>
      </c>
      <c r="I7027">
        <v>3.24</v>
      </c>
      <c r="J7027">
        <v>3.5255712730000002</v>
      </c>
      <c r="L7027">
        <v>1</v>
      </c>
      <c r="M7027">
        <v>8</v>
      </c>
      <c r="N7027">
        <v>399</v>
      </c>
      <c r="O7027">
        <v>98</v>
      </c>
      <c r="P7027">
        <v>3</v>
      </c>
      <c r="Q7027" t="str">
        <f>VLOOKUP(M7027,lookups!$A$1:$B$7, 2, FALSE)</f>
        <v>rotary screw</v>
      </c>
      <c r="R7027" t="str">
        <f>VLOOKUP(N7027,lookups!$D$1:$E$6, 2, FALSE)</f>
        <v>hucuktlis r</v>
      </c>
      <c r="S7027" t="str">
        <f>VLOOKUP(C7027,lookups!$G$1:$H$3, 2, FALSE)</f>
        <v>smolt</v>
      </c>
    </row>
    <row r="7028" spans="1:19" x14ac:dyDescent="0.25">
      <c r="A7028" s="1">
        <v>35195</v>
      </c>
      <c r="B7028">
        <v>1</v>
      </c>
      <c r="C7028">
        <v>1</v>
      </c>
      <c r="D7028">
        <v>1</v>
      </c>
      <c r="E7028">
        <v>1996</v>
      </c>
      <c r="F7028">
        <v>172</v>
      </c>
      <c r="G7028">
        <v>1</v>
      </c>
      <c r="H7028">
        <v>80</v>
      </c>
      <c r="I7028">
        <v>4.24</v>
      </c>
      <c r="J7028">
        <v>4.6137105549999999</v>
      </c>
      <c r="L7028">
        <v>1</v>
      </c>
      <c r="M7028">
        <v>8</v>
      </c>
      <c r="N7028">
        <v>399</v>
      </c>
      <c r="O7028">
        <v>98</v>
      </c>
      <c r="P7028">
        <v>3</v>
      </c>
      <c r="Q7028" t="str">
        <f>VLOOKUP(M7028,lookups!$A$1:$B$7, 2, FALSE)</f>
        <v>rotary screw</v>
      </c>
      <c r="R7028" t="str">
        <f>VLOOKUP(N7028,lookups!$D$1:$E$6, 2, FALSE)</f>
        <v>hucuktlis r</v>
      </c>
      <c r="S7028" t="str">
        <f>VLOOKUP(C7028,lookups!$G$1:$H$3, 2, FALSE)</f>
        <v>smolt</v>
      </c>
    </row>
    <row r="7029" spans="1:19" x14ac:dyDescent="0.25">
      <c r="A7029" s="1">
        <v>35195</v>
      </c>
      <c r="B7029">
        <v>1</v>
      </c>
      <c r="C7029">
        <v>1</v>
      </c>
      <c r="D7029">
        <v>1</v>
      </c>
      <c r="E7029">
        <v>1996</v>
      </c>
      <c r="F7029">
        <v>173</v>
      </c>
      <c r="G7029">
        <v>1</v>
      </c>
      <c r="H7029">
        <v>78</v>
      </c>
      <c r="I7029">
        <v>3.47</v>
      </c>
      <c r="J7029">
        <v>3.7758433079999998</v>
      </c>
      <c r="L7029">
        <v>1</v>
      </c>
      <c r="M7029">
        <v>8</v>
      </c>
      <c r="N7029">
        <v>399</v>
      </c>
      <c r="O7029">
        <v>98</v>
      </c>
      <c r="P7029">
        <v>3</v>
      </c>
      <c r="Q7029" t="str">
        <f>VLOOKUP(M7029,lookups!$A$1:$B$7, 2, FALSE)</f>
        <v>rotary screw</v>
      </c>
      <c r="R7029" t="str">
        <f>VLOOKUP(N7029,lookups!$D$1:$E$6, 2, FALSE)</f>
        <v>hucuktlis r</v>
      </c>
      <c r="S7029" t="str">
        <f>VLOOKUP(C7029,lookups!$G$1:$H$3, 2, FALSE)</f>
        <v>smolt</v>
      </c>
    </row>
    <row r="7030" spans="1:19" x14ac:dyDescent="0.25">
      <c r="A7030" s="1">
        <v>35195</v>
      </c>
      <c r="B7030">
        <v>1</v>
      </c>
      <c r="C7030">
        <v>1</v>
      </c>
      <c r="D7030">
        <v>1</v>
      </c>
      <c r="E7030">
        <v>1996</v>
      </c>
      <c r="F7030">
        <v>174</v>
      </c>
      <c r="G7030">
        <v>1</v>
      </c>
      <c r="H7030">
        <v>81</v>
      </c>
      <c r="I7030">
        <v>3.96</v>
      </c>
      <c r="J7030">
        <v>4.3090315559999999</v>
      </c>
      <c r="L7030">
        <v>1</v>
      </c>
      <c r="M7030">
        <v>8</v>
      </c>
      <c r="N7030">
        <v>399</v>
      </c>
      <c r="O7030">
        <v>98</v>
      </c>
      <c r="P7030">
        <v>3</v>
      </c>
      <c r="Q7030" t="str">
        <f>VLOOKUP(M7030,lookups!$A$1:$B$7, 2, FALSE)</f>
        <v>rotary screw</v>
      </c>
      <c r="R7030" t="str">
        <f>VLOOKUP(N7030,lookups!$D$1:$E$6, 2, FALSE)</f>
        <v>hucuktlis r</v>
      </c>
      <c r="S7030" t="str">
        <f>VLOOKUP(C7030,lookups!$G$1:$H$3, 2, FALSE)</f>
        <v>smolt</v>
      </c>
    </row>
    <row r="7031" spans="1:19" x14ac:dyDescent="0.25">
      <c r="A7031" s="1">
        <v>35195</v>
      </c>
      <c r="B7031">
        <v>1</v>
      </c>
      <c r="C7031">
        <v>1</v>
      </c>
      <c r="D7031">
        <v>1</v>
      </c>
      <c r="E7031">
        <v>1996</v>
      </c>
      <c r="F7031">
        <v>175</v>
      </c>
      <c r="G7031">
        <v>1</v>
      </c>
      <c r="H7031">
        <v>76</v>
      </c>
      <c r="I7031">
        <v>3.1</v>
      </c>
      <c r="J7031">
        <v>3.3732317740000002</v>
      </c>
      <c r="L7031">
        <v>1</v>
      </c>
      <c r="M7031">
        <v>8</v>
      </c>
      <c r="N7031">
        <v>399</v>
      </c>
      <c r="O7031">
        <v>98</v>
      </c>
      <c r="P7031">
        <v>3</v>
      </c>
      <c r="Q7031" t="str">
        <f>VLOOKUP(M7031,lookups!$A$1:$B$7, 2, FALSE)</f>
        <v>rotary screw</v>
      </c>
      <c r="R7031" t="str">
        <f>VLOOKUP(N7031,lookups!$D$1:$E$6, 2, FALSE)</f>
        <v>hucuktlis r</v>
      </c>
      <c r="S7031" t="str">
        <f>VLOOKUP(C7031,lookups!$G$1:$H$3, 2, FALSE)</f>
        <v>smolt</v>
      </c>
    </row>
    <row r="7032" spans="1:19" x14ac:dyDescent="0.25">
      <c r="A7032" s="1">
        <v>35195</v>
      </c>
      <c r="B7032">
        <v>1</v>
      </c>
      <c r="C7032">
        <v>1</v>
      </c>
      <c r="D7032">
        <v>1</v>
      </c>
      <c r="E7032">
        <v>1996</v>
      </c>
      <c r="F7032">
        <v>176</v>
      </c>
      <c r="G7032">
        <v>1</v>
      </c>
      <c r="H7032">
        <v>81</v>
      </c>
      <c r="I7032">
        <v>3.64</v>
      </c>
      <c r="J7032">
        <v>3.9608269859999998</v>
      </c>
      <c r="L7032">
        <v>1</v>
      </c>
      <c r="M7032">
        <v>8</v>
      </c>
      <c r="N7032">
        <v>399</v>
      </c>
      <c r="O7032">
        <v>98</v>
      </c>
      <c r="P7032">
        <v>3</v>
      </c>
      <c r="Q7032" t="str">
        <f>VLOOKUP(M7032,lookups!$A$1:$B$7, 2, FALSE)</f>
        <v>rotary screw</v>
      </c>
      <c r="R7032" t="str">
        <f>VLOOKUP(N7032,lookups!$D$1:$E$6, 2, FALSE)</f>
        <v>hucuktlis r</v>
      </c>
      <c r="S7032" t="str">
        <f>VLOOKUP(C7032,lookups!$G$1:$H$3, 2, FALSE)</f>
        <v>smolt</v>
      </c>
    </row>
    <row r="7033" spans="1:19" x14ac:dyDescent="0.25">
      <c r="A7033" s="1">
        <v>35195</v>
      </c>
      <c r="B7033">
        <v>1</v>
      </c>
      <c r="C7033">
        <v>1</v>
      </c>
      <c r="D7033">
        <v>1</v>
      </c>
      <c r="E7033">
        <v>1996</v>
      </c>
      <c r="F7033">
        <v>177</v>
      </c>
      <c r="G7033">
        <v>1</v>
      </c>
      <c r="H7033">
        <v>75</v>
      </c>
      <c r="I7033">
        <v>2.95</v>
      </c>
      <c r="J7033">
        <v>3.2100108810000001</v>
      </c>
      <c r="L7033">
        <v>1</v>
      </c>
      <c r="M7033">
        <v>8</v>
      </c>
      <c r="N7033">
        <v>399</v>
      </c>
      <c r="O7033">
        <v>98</v>
      </c>
      <c r="P7033">
        <v>3</v>
      </c>
      <c r="Q7033" t="str">
        <f>VLOOKUP(M7033,lookups!$A$1:$B$7, 2, FALSE)</f>
        <v>rotary screw</v>
      </c>
      <c r="R7033" t="str">
        <f>VLOOKUP(N7033,lookups!$D$1:$E$6, 2, FALSE)</f>
        <v>hucuktlis r</v>
      </c>
      <c r="S7033" t="str">
        <f>VLOOKUP(C7033,lookups!$G$1:$H$3, 2, FALSE)</f>
        <v>smolt</v>
      </c>
    </row>
    <row r="7034" spans="1:19" x14ac:dyDescent="0.25">
      <c r="A7034" s="1">
        <v>35195</v>
      </c>
      <c r="B7034">
        <v>1</v>
      </c>
      <c r="C7034">
        <v>1</v>
      </c>
      <c r="D7034">
        <v>1</v>
      </c>
      <c r="E7034">
        <v>1996</v>
      </c>
      <c r="F7034">
        <v>178</v>
      </c>
      <c r="G7034">
        <v>1</v>
      </c>
      <c r="H7034">
        <v>72</v>
      </c>
      <c r="I7034">
        <v>2.82</v>
      </c>
      <c r="J7034">
        <v>3.0685527750000001</v>
      </c>
      <c r="L7034">
        <v>1</v>
      </c>
      <c r="M7034">
        <v>8</v>
      </c>
      <c r="N7034">
        <v>399</v>
      </c>
      <c r="O7034">
        <v>98</v>
      </c>
      <c r="P7034">
        <v>3</v>
      </c>
      <c r="Q7034" t="str">
        <f>VLOOKUP(M7034,lookups!$A$1:$B$7, 2, FALSE)</f>
        <v>rotary screw</v>
      </c>
      <c r="R7034" t="str">
        <f>VLOOKUP(N7034,lookups!$D$1:$E$6, 2, FALSE)</f>
        <v>hucuktlis r</v>
      </c>
      <c r="S7034" t="str">
        <f>VLOOKUP(C7034,lookups!$G$1:$H$3, 2, FALSE)</f>
        <v>smolt</v>
      </c>
    </row>
    <row r="7035" spans="1:19" x14ac:dyDescent="0.25">
      <c r="A7035" s="1">
        <v>35195</v>
      </c>
      <c r="B7035">
        <v>1</v>
      </c>
      <c r="C7035">
        <v>1</v>
      </c>
      <c r="D7035">
        <v>1</v>
      </c>
      <c r="E7035">
        <v>1996</v>
      </c>
      <c r="F7035">
        <v>179</v>
      </c>
      <c r="G7035">
        <v>1</v>
      </c>
      <c r="H7035">
        <v>75</v>
      </c>
      <c r="I7035">
        <v>3.75</v>
      </c>
      <c r="J7035">
        <v>4.0805223069999998</v>
      </c>
      <c r="L7035">
        <v>1</v>
      </c>
      <c r="M7035">
        <v>8</v>
      </c>
      <c r="N7035">
        <v>399</v>
      </c>
      <c r="O7035">
        <v>98</v>
      </c>
      <c r="P7035">
        <v>3</v>
      </c>
      <c r="Q7035" t="str">
        <f>VLOOKUP(M7035,lookups!$A$1:$B$7, 2, FALSE)</f>
        <v>rotary screw</v>
      </c>
      <c r="R7035" t="str">
        <f>VLOOKUP(N7035,lookups!$D$1:$E$6, 2, FALSE)</f>
        <v>hucuktlis r</v>
      </c>
      <c r="S7035" t="str">
        <f>VLOOKUP(C7035,lookups!$G$1:$H$3, 2, FALSE)</f>
        <v>smolt</v>
      </c>
    </row>
    <row r="7036" spans="1:19" x14ac:dyDescent="0.25">
      <c r="A7036" s="1">
        <v>35195</v>
      </c>
      <c r="B7036">
        <v>1</v>
      </c>
      <c r="C7036">
        <v>1</v>
      </c>
      <c r="D7036">
        <v>1</v>
      </c>
      <c r="E7036">
        <v>1996</v>
      </c>
      <c r="F7036">
        <v>180</v>
      </c>
      <c r="G7036">
        <v>1</v>
      </c>
      <c r="H7036">
        <v>73</v>
      </c>
      <c r="I7036">
        <v>2.59</v>
      </c>
      <c r="J7036">
        <v>2.8182807400000001</v>
      </c>
      <c r="L7036">
        <v>1</v>
      </c>
      <c r="M7036">
        <v>8</v>
      </c>
      <c r="N7036">
        <v>399</v>
      </c>
      <c r="O7036">
        <v>98</v>
      </c>
      <c r="P7036">
        <v>3</v>
      </c>
      <c r="Q7036" t="str">
        <f>VLOOKUP(M7036,lookups!$A$1:$B$7, 2, FALSE)</f>
        <v>rotary screw</v>
      </c>
      <c r="R7036" t="str">
        <f>VLOOKUP(N7036,lookups!$D$1:$E$6, 2, FALSE)</f>
        <v>hucuktlis r</v>
      </c>
      <c r="S7036" t="str">
        <f>VLOOKUP(C7036,lookups!$G$1:$H$3, 2, FALSE)</f>
        <v>smolt</v>
      </c>
    </row>
    <row r="7037" spans="1:19" x14ac:dyDescent="0.25">
      <c r="A7037" s="1">
        <v>35195</v>
      </c>
      <c r="B7037">
        <v>1</v>
      </c>
      <c r="C7037">
        <v>1</v>
      </c>
      <c r="D7037">
        <v>1</v>
      </c>
      <c r="E7037">
        <v>1996</v>
      </c>
      <c r="F7037">
        <v>181</v>
      </c>
      <c r="G7037">
        <v>1</v>
      </c>
      <c r="H7037">
        <v>83</v>
      </c>
      <c r="I7037">
        <v>3.82</v>
      </c>
      <c r="J7037">
        <v>4.1566920569999999</v>
      </c>
      <c r="L7037">
        <v>1</v>
      </c>
      <c r="M7037">
        <v>8</v>
      </c>
      <c r="N7037">
        <v>399</v>
      </c>
      <c r="O7037">
        <v>98</v>
      </c>
      <c r="P7037">
        <v>3</v>
      </c>
      <c r="Q7037" t="str">
        <f>VLOOKUP(M7037,lookups!$A$1:$B$7, 2, FALSE)</f>
        <v>rotary screw</v>
      </c>
      <c r="R7037" t="str">
        <f>VLOOKUP(N7037,lookups!$D$1:$E$6, 2, FALSE)</f>
        <v>hucuktlis r</v>
      </c>
      <c r="S7037" t="str">
        <f>VLOOKUP(C7037,lookups!$G$1:$H$3, 2, FALSE)</f>
        <v>smolt</v>
      </c>
    </row>
    <row r="7038" spans="1:19" x14ac:dyDescent="0.25">
      <c r="A7038" s="1">
        <v>35195</v>
      </c>
      <c r="B7038">
        <v>1</v>
      </c>
      <c r="C7038">
        <v>1</v>
      </c>
      <c r="D7038">
        <v>1</v>
      </c>
      <c r="E7038">
        <v>1996</v>
      </c>
      <c r="F7038">
        <v>182</v>
      </c>
      <c r="G7038">
        <v>1</v>
      </c>
      <c r="H7038">
        <v>77</v>
      </c>
      <c r="I7038">
        <v>2.87</v>
      </c>
      <c r="J7038">
        <v>3.1229597390000001</v>
      </c>
      <c r="L7038">
        <v>1</v>
      </c>
      <c r="M7038">
        <v>8</v>
      </c>
      <c r="N7038">
        <v>399</v>
      </c>
      <c r="O7038">
        <v>98</v>
      </c>
      <c r="P7038">
        <v>3</v>
      </c>
      <c r="Q7038" t="str">
        <f>VLOOKUP(M7038,lookups!$A$1:$B$7, 2, FALSE)</f>
        <v>rotary screw</v>
      </c>
      <c r="R7038" t="str">
        <f>VLOOKUP(N7038,lookups!$D$1:$E$6, 2, FALSE)</f>
        <v>hucuktlis r</v>
      </c>
      <c r="S7038" t="str">
        <f>VLOOKUP(C7038,lookups!$G$1:$H$3, 2, FALSE)</f>
        <v>smolt</v>
      </c>
    </row>
    <row r="7039" spans="1:19" x14ac:dyDescent="0.25">
      <c r="A7039" s="1">
        <v>35195</v>
      </c>
      <c r="B7039">
        <v>1</v>
      </c>
      <c r="C7039">
        <v>1</v>
      </c>
      <c r="D7039">
        <v>1</v>
      </c>
      <c r="E7039">
        <v>1996</v>
      </c>
      <c r="F7039">
        <v>183</v>
      </c>
      <c r="G7039">
        <v>1</v>
      </c>
      <c r="H7039">
        <v>74</v>
      </c>
      <c r="I7039">
        <v>2.76</v>
      </c>
      <c r="J7039">
        <v>3.0032644180000001</v>
      </c>
      <c r="L7039">
        <v>1</v>
      </c>
      <c r="M7039">
        <v>8</v>
      </c>
      <c r="N7039">
        <v>399</v>
      </c>
      <c r="O7039">
        <v>98</v>
      </c>
      <c r="P7039">
        <v>3</v>
      </c>
      <c r="Q7039" t="str">
        <f>VLOOKUP(M7039,lookups!$A$1:$B$7, 2, FALSE)</f>
        <v>rotary screw</v>
      </c>
      <c r="R7039" t="str">
        <f>VLOOKUP(N7039,lookups!$D$1:$E$6, 2, FALSE)</f>
        <v>hucuktlis r</v>
      </c>
      <c r="S7039" t="str">
        <f>VLOOKUP(C7039,lookups!$G$1:$H$3, 2, FALSE)</f>
        <v>smolt</v>
      </c>
    </row>
    <row r="7040" spans="1:19" x14ac:dyDescent="0.25">
      <c r="A7040" s="1">
        <v>35195</v>
      </c>
      <c r="B7040">
        <v>1</v>
      </c>
      <c r="C7040">
        <v>1</v>
      </c>
      <c r="D7040">
        <v>1</v>
      </c>
      <c r="E7040">
        <v>1996</v>
      </c>
      <c r="F7040">
        <v>184</v>
      </c>
      <c r="G7040">
        <v>1</v>
      </c>
      <c r="H7040">
        <v>72</v>
      </c>
      <c r="I7040">
        <v>2.65</v>
      </c>
      <c r="J7040">
        <v>2.8835690970000001</v>
      </c>
      <c r="L7040">
        <v>1</v>
      </c>
      <c r="M7040">
        <v>8</v>
      </c>
      <c r="N7040">
        <v>399</v>
      </c>
      <c r="O7040">
        <v>98</v>
      </c>
      <c r="P7040">
        <v>3</v>
      </c>
      <c r="Q7040" t="str">
        <f>VLOOKUP(M7040,lookups!$A$1:$B$7, 2, FALSE)</f>
        <v>rotary screw</v>
      </c>
      <c r="R7040" t="str">
        <f>VLOOKUP(N7040,lookups!$D$1:$E$6, 2, FALSE)</f>
        <v>hucuktlis r</v>
      </c>
      <c r="S7040" t="str">
        <f>VLOOKUP(C7040,lookups!$G$1:$H$3, 2, FALSE)</f>
        <v>smolt</v>
      </c>
    </row>
    <row r="7041" spans="1:19" x14ac:dyDescent="0.25">
      <c r="A7041" s="1">
        <v>35195</v>
      </c>
      <c r="B7041">
        <v>1</v>
      </c>
      <c r="C7041">
        <v>1</v>
      </c>
      <c r="D7041">
        <v>1</v>
      </c>
      <c r="E7041">
        <v>1996</v>
      </c>
      <c r="F7041">
        <v>185</v>
      </c>
      <c r="G7041">
        <v>1</v>
      </c>
      <c r="H7041">
        <v>66</v>
      </c>
      <c r="I7041">
        <v>2.12</v>
      </c>
      <c r="J7041">
        <v>2.3068552769999999</v>
      </c>
      <c r="L7041">
        <v>1</v>
      </c>
      <c r="M7041">
        <v>8</v>
      </c>
      <c r="N7041">
        <v>399</v>
      </c>
      <c r="O7041">
        <v>98</v>
      </c>
      <c r="P7041">
        <v>3</v>
      </c>
      <c r="Q7041" t="str">
        <f>VLOOKUP(M7041,lookups!$A$1:$B$7, 2, FALSE)</f>
        <v>rotary screw</v>
      </c>
      <c r="R7041" t="str">
        <f>VLOOKUP(N7041,lookups!$D$1:$E$6, 2, FALSE)</f>
        <v>hucuktlis r</v>
      </c>
      <c r="S7041" t="str">
        <f>VLOOKUP(C7041,lookups!$G$1:$H$3, 2, FALSE)</f>
        <v>smolt</v>
      </c>
    </row>
    <row r="7042" spans="1:19" x14ac:dyDescent="0.25">
      <c r="A7042" s="1">
        <v>35195</v>
      </c>
      <c r="B7042">
        <v>1</v>
      </c>
      <c r="C7042">
        <v>1</v>
      </c>
      <c r="D7042">
        <v>1</v>
      </c>
      <c r="E7042">
        <v>1996</v>
      </c>
      <c r="F7042">
        <v>186</v>
      </c>
      <c r="G7042">
        <v>1</v>
      </c>
      <c r="H7042">
        <v>72</v>
      </c>
      <c r="I7042">
        <v>2.4</v>
      </c>
      <c r="J7042">
        <v>2.611534276</v>
      </c>
      <c r="L7042">
        <v>1</v>
      </c>
      <c r="M7042">
        <v>8</v>
      </c>
      <c r="N7042">
        <v>399</v>
      </c>
      <c r="O7042">
        <v>98</v>
      </c>
      <c r="P7042">
        <v>3</v>
      </c>
      <c r="Q7042" t="str">
        <f>VLOOKUP(M7042,lookups!$A$1:$B$7, 2, FALSE)</f>
        <v>rotary screw</v>
      </c>
      <c r="R7042" t="str">
        <f>VLOOKUP(N7042,lookups!$D$1:$E$6, 2, FALSE)</f>
        <v>hucuktlis r</v>
      </c>
      <c r="S7042" t="str">
        <f>VLOOKUP(C7042,lookups!$G$1:$H$3, 2, FALSE)</f>
        <v>smolt</v>
      </c>
    </row>
    <row r="7043" spans="1:19" x14ac:dyDescent="0.25">
      <c r="A7043" s="1">
        <v>35195</v>
      </c>
      <c r="B7043">
        <v>1</v>
      </c>
      <c r="C7043">
        <v>1</v>
      </c>
      <c r="D7043">
        <v>1</v>
      </c>
      <c r="E7043">
        <v>1996</v>
      </c>
      <c r="F7043">
        <v>187</v>
      </c>
      <c r="G7043">
        <v>1</v>
      </c>
      <c r="H7043">
        <v>69</v>
      </c>
      <c r="I7043">
        <v>2.15</v>
      </c>
      <c r="J7043">
        <v>2.339499456</v>
      </c>
      <c r="L7043">
        <v>1</v>
      </c>
      <c r="M7043">
        <v>8</v>
      </c>
      <c r="N7043">
        <v>399</v>
      </c>
      <c r="O7043">
        <v>98</v>
      </c>
      <c r="P7043">
        <v>3</v>
      </c>
      <c r="Q7043" t="str">
        <f>VLOOKUP(M7043,lookups!$A$1:$B$7, 2, FALSE)</f>
        <v>rotary screw</v>
      </c>
      <c r="R7043" t="str">
        <f>VLOOKUP(N7043,lookups!$D$1:$E$6, 2, FALSE)</f>
        <v>hucuktlis r</v>
      </c>
      <c r="S7043" t="str">
        <f>VLOOKUP(C7043,lookups!$G$1:$H$3, 2, FALSE)</f>
        <v>smolt</v>
      </c>
    </row>
    <row r="7044" spans="1:19" x14ac:dyDescent="0.25">
      <c r="A7044" s="1">
        <v>35195</v>
      </c>
      <c r="B7044">
        <v>1</v>
      </c>
      <c r="C7044">
        <v>1</v>
      </c>
      <c r="D7044">
        <v>1</v>
      </c>
      <c r="E7044">
        <v>1996</v>
      </c>
      <c r="F7044">
        <v>188</v>
      </c>
      <c r="G7044">
        <v>1</v>
      </c>
      <c r="H7044">
        <v>74</v>
      </c>
      <c r="I7044">
        <v>2.7</v>
      </c>
      <c r="J7044">
        <v>2.9379760610000001</v>
      </c>
      <c r="L7044">
        <v>1</v>
      </c>
      <c r="M7044">
        <v>8</v>
      </c>
      <c r="N7044">
        <v>399</v>
      </c>
      <c r="O7044">
        <v>98</v>
      </c>
      <c r="P7044">
        <v>3</v>
      </c>
      <c r="Q7044" t="str">
        <f>VLOOKUP(M7044,lookups!$A$1:$B$7, 2, FALSE)</f>
        <v>rotary screw</v>
      </c>
      <c r="R7044" t="str">
        <f>VLOOKUP(N7044,lookups!$D$1:$E$6, 2, FALSE)</f>
        <v>hucuktlis r</v>
      </c>
      <c r="S7044" t="str">
        <f>VLOOKUP(C7044,lookups!$G$1:$H$3, 2, FALSE)</f>
        <v>smolt</v>
      </c>
    </row>
    <row r="7045" spans="1:19" x14ac:dyDescent="0.25">
      <c r="A7045" s="1">
        <v>35195</v>
      </c>
      <c r="B7045">
        <v>1</v>
      </c>
      <c r="C7045">
        <v>1</v>
      </c>
      <c r="D7045">
        <v>1</v>
      </c>
      <c r="E7045">
        <v>1996</v>
      </c>
      <c r="F7045">
        <v>189</v>
      </c>
      <c r="G7045">
        <v>1</v>
      </c>
      <c r="H7045">
        <v>78</v>
      </c>
      <c r="I7045">
        <v>3.05</v>
      </c>
      <c r="J7045">
        <v>3.3188248100000002</v>
      </c>
      <c r="L7045">
        <v>1</v>
      </c>
      <c r="M7045">
        <v>8</v>
      </c>
      <c r="N7045">
        <v>399</v>
      </c>
      <c r="O7045">
        <v>98</v>
      </c>
      <c r="P7045">
        <v>3</v>
      </c>
      <c r="Q7045" t="str">
        <f>VLOOKUP(M7045,lookups!$A$1:$B$7, 2, FALSE)</f>
        <v>rotary screw</v>
      </c>
      <c r="R7045" t="str">
        <f>VLOOKUP(N7045,lookups!$D$1:$E$6, 2, FALSE)</f>
        <v>hucuktlis r</v>
      </c>
      <c r="S7045" t="str">
        <f>VLOOKUP(C7045,lookups!$G$1:$H$3, 2, FALSE)</f>
        <v>smolt</v>
      </c>
    </row>
    <row r="7046" spans="1:19" x14ac:dyDescent="0.25">
      <c r="A7046" s="1">
        <v>35195</v>
      </c>
      <c r="B7046">
        <v>1</v>
      </c>
      <c r="C7046">
        <v>1</v>
      </c>
      <c r="D7046">
        <v>1</v>
      </c>
      <c r="E7046">
        <v>1996</v>
      </c>
      <c r="F7046">
        <v>190</v>
      </c>
      <c r="G7046">
        <v>1</v>
      </c>
      <c r="H7046">
        <v>74</v>
      </c>
      <c r="I7046">
        <v>2.4</v>
      </c>
      <c r="J7046">
        <v>2.611534276</v>
      </c>
      <c r="L7046">
        <v>1</v>
      </c>
      <c r="M7046">
        <v>8</v>
      </c>
      <c r="N7046">
        <v>399</v>
      </c>
      <c r="O7046">
        <v>98</v>
      </c>
      <c r="P7046">
        <v>3</v>
      </c>
      <c r="Q7046" t="str">
        <f>VLOOKUP(M7046,lookups!$A$1:$B$7, 2, FALSE)</f>
        <v>rotary screw</v>
      </c>
      <c r="R7046" t="str">
        <f>VLOOKUP(N7046,lookups!$D$1:$E$6, 2, FALSE)</f>
        <v>hucuktlis r</v>
      </c>
      <c r="S7046" t="str">
        <f>VLOOKUP(C7046,lookups!$G$1:$H$3, 2, FALSE)</f>
        <v>smolt</v>
      </c>
    </row>
    <row r="7047" spans="1:19" x14ac:dyDescent="0.25">
      <c r="A7047" s="1">
        <v>35195</v>
      </c>
      <c r="B7047">
        <v>1</v>
      </c>
      <c r="C7047">
        <v>1</v>
      </c>
      <c r="D7047">
        <v>1</v>
      </c>
      <c r="E7047">
        <v>1996</v>
      </c>
      <c r="F7047">
        <v>191</v>
      </c>
      <c r="G7047">
        <v>1</v>
      </c>
      <c r="H7047">
        <v>78</v>
      </c>
      <c r="I7047">
        <v>2.88</v>
      </c>
      <c r="J7047">
        <v>3.1338411320000001</v>
      </c>
      <c r="L7047">
        <v>1</v>
      </c>
      <c r="M7047">
        <v>8</v>
      </c>
      <c r="N7047">
        <v>399</v>
      </c>
      <c r="O7047">
        <v>98</v>
      </c>
      <c r="P7047">
        <v>3</v>
      </c>
      <c r="Q7047" t="str">
        <f>VLOOKUP(M7047,lookups!$A$1:$B$7, 2, FALSE)</f>
        <v>rotary screw</v>
      </c>
      <c r="R7047" t="str">
        <f>VLOOKUP(N7047,lookups!$D$1:$E$6, 2, FALSE)</f>
        <v>hucuktlis r</v>
      </c>
      <c r="S7047" t="str">
        <f>VLOOKUP(C7047,lookups!$G$1:$H$3, 2, FALSE)</f>
        <v>smolt</v>
      </c>
    </row>
    <row r="7048" spans="1:19" x14ac:dyDescent="0.25">
      <c r="A7048" s="1">
        <v>35195</v>
      </c>
      <c r="B7048">
        <v>1</v>
      </c>
      <c r="C7048">
        <v>1</v>
      </c>
      <c r="D7048">
        <v>1</v>
      </c>
      <c r="E7048">
        <v>1996</v>
      </c>
      <c r="F7048">
        <v>192</v>
      </c>
      <c r="G7048">
        <v>1</v>
      </c>
      <c r="H7048">
        <v>75</v>
      </c>
      <c r="I7048">
        <v>3.1</v>
      </c>
      <c r="J7048">
        <v>3.3732317740000002</v>
      </c>
      <c r="L7048">
        <v>1</v>
      </c>
      <c r="M7048">
        <v>8</v>
      </c>
      <c r="N7048">
        <v>399</v>
      </c>
      <c r="O7048">
        <v>98</v>
      </c>
      <c r="P7048">
        <v>3</v>
      </c>
      <c r="Q7048" t="str">
        <f>VLOOKUP(M7048,lookups!$A$1:$B$7, 2, FALSE)</f>
        <v>rotary screw</v>
      </c>
      <c r="R7048" t="str">
        <f>VLOOKUP(N7048,lookups!$D$1:$E$6, 2, FALSE)</f>
        <v>hucuktlis r</v>
      </c>
      <c r="S7048" t="str">
        <f>VLOOKUP(C7048,lookups!$G$1:$H$3, 2, FALSE)</f>
        <v>smolt</v>
      </c>
    </row>
    <row r="7049" spans="1:19" x14ac:dyDescent="0.25">
      <c r="A7049" s="1">
        <v>35195</v>
      </c>
      <c r="B7049">
        <v>1</v>
      </c>
      <c r="C7049">
        <v>1</v>
      </c>
      <c r="D7049">
        <v>1</v>
      </c>
      <c r="E7049">
        <v>1996</v>
      </c>
      <c r="F7049">
        <v>193</v>
      </c>
      <c r="G7049">
        <v>1</v>
      </c>
      <c r="H7049">
        <v>79</v>
      </c>
      <c r="I7049">
        <v>3.22</v>
      </c>
      <c r="J7049">
        <v>3.5038084870000001</v>
      </c>
      <c r="L7049">
        <v>1</v>
      </c>
      <c r="M7049">
        <v>8</v>
      </c>
      <c r="N7049">
        <v>399</v>
      </c>
      <c r="O7049">
        <v>98</v>
      </c>
      <c r="P7049">
        <v>3</v>
      </c>
      <c r="Q7049" t="str">
        <f>VLOOKUP(M7049,lookups!$A$1:$B$7, 2, FALSE)</f>
        <v>rotary screw</v>
      </c>
      <c r="R7049" t="str">
        <f>VLOOKUP(N7049,lookups!$D$1:$E$6, 2, FALSE)</f>
        <v>hucuktlis r</v>
      </c>
      <c r="S7049" t="str">
        <f>VLOOKUP(C7049,lookups!$G$1:$H$3, 2, FALSE)</f>
        <v>smolt</v>
      </c>
    </row>
    <row r="7050" spans="1:19" x14ac:dyDescent="0.25">
      <c r="A7050" s="1">
        <v>35195</v>
      </c>
      <c r="B7050">
        <v>1</v>
      </c>
      <c r="C7050">
        <v>1</v>
      </c>
      <c r="D7050">
        <v>1</v>
      </c>
      <c r="E7050">
        <v>1996</v>
      </c>
      <c r="F7050">
        <v>194</v>
      </c>
      <c r="G7050">
        <v>1</v>
      </c>
      <c r="H7050">
        <v>76</v>
      </c>
      <c r="I7050">
        <v>2.85</v>
      </c>
      <c r="J7050">
        <v>3.1011969530000001</v>
      </c>
      <c r="L7050">
        <v>1</v>
      </c>
      <c r="M7050">
        <v>8</v>
      </c>
      <c r="N7050">
        <v>399</v>
      </c>
      <c r="O7050">
        <v>98</v>
      </c>
      <c r="P7050">
        <v>3</v>
      </c>
      <c r="Q7050" t="str">
        <f>VLOOKUP(M7050,lookups!$A$1:$B$7, 2, FALSE)</f>
        <v>rotary screw</v>
      </c>
      <c r="R7050" t="str">
        <f>VLOOKUP(N7050,lookups!$D$1:$E$6, 2, FALSE)</f>
        <v>hucuktlis r</v>
      </c>
      <c r="S7050" t="str">
        <f>VLOOKUP(C7050,lookups!$G$1:$H$3, 2, FALSE)</f>
        <v>smolt</v>
      </c>
    </row>
    <row r="7051" spans="1:19" x14ac:dyDescent="0.25">
      <c r="A7051" s="1">
        <v>35195</v>
      </c>
      <c r="B7051">
        <v>1</v>
      </c>
      <c r="C7051">
        <v>1</v>
      </c>
      <c r="D7051">
        <v>1</v>
      </c>
      <c r="E7051">
        <v>1996</v>
      </c>
      <c r="F7051">
        <v>195</v>
      </c>
      <c r="G7051">
        <v>1</v>
      </c>
      <c r="H7051">
        <v>70</v>
      </c>
      <c r="I7051">
        <v>2.62</v>
      </c>
      <c r="J7051">
        <v>2.850924918</v>
      </c>
      <c r="L7051">
        <v>1</v>
      </c>
      <c r="M7051">
        <v>8</v>
      </c>
      <c r="N7051">
        <v>399</v>
      </c>
      <c r="O7051">
        <v>98</v>
      </c>
      <c r="P7051">
        <v>3</v>
      </c>
      <c r="Q7051" t="str">
        <f>VLOOKUP(M7051,lookups!$A$1:$B$7, 2, FALSE)</f>
        <v>rotary screw</v>
      </c>
      <c r="R7051" t="str">
        <f>VLOOKUP(N7051,lookups!$D$1:$E$6, 2, FALSE)</f>
        <v>hucuktlis r</v>
      </c>
      <c r="S7051" t="str">
        <f>VLOOKUP(C7051,lookups!$G$1:$H$3, 2, FALSE)</f>
        <v>smolt</v>
      </c>
    </row>
    <row r="7052" spans="1:19" x14ac:dyDescent="0.25">
      <c r="A7052" s="1">
        <v>35195</v>
      </c>
      <c r="B7052">
        <v>1</v>
      </c>
      <c r="C7052">
        <v>1</v>
      </c>
      <c r="D7052">
        <v>1</v>
      </c>
      <c r="E7052">
        <v>1996</v>
      </c>
      <c r="F7052">
        <v>196</v>
      </c>
      <c r="G7052">
        <v>1</v>
      </c>
      <c r="H7052">
        <v>65</v>
      </c>
      <c r="I7052">
        <v>1.87</v>
      </c>
      <c r="J7052">
        <v>2.0348204569999999</v>
      </c>
      <c r="L7052">
        <v>1</v>
      </c>
      <c r="M7052">
        <v>8</v>
      </c>
      <c r="N7052">
        <v>399</v>
      </c>
      <c r="O7052">
        <v>98</v>
      </c>
      <c r="P7052">
        <v>3</v>
      </c>
      <c r="Q7052" t="str">
        <f>VLOOKUP(M7052,lookups!$A$1:$B$7, 2, FALSE)</f>
        <v>rotary screw</v>
      </c>
      <c r="R7052" t="str">
        <f>VLOOKUP(N7052,lookups!$D$1:$E$6, 2, FALSE)</f>
        <v>hucuktlis r</v>
      </c>
      <c r="S7052" t="str">
        <f>VLOOKUP(C7052,lookups!$G$1:$H$3, 2, FALSE)</f>
        <v>smolt</v>
      </c>
    </row>
    <row r="7053" spans="1:19" x14ac:dyDescent="0.25">
      <c r="A7053" s="1">
        <v>35195</v>
      </c>
      <c r="B7053">
        <v>1</v>
      </c>
      <c r="C7053">
        <v>1</v>
      </c>
      <c r="D7053">
        <v>1</v>
      </c>
      <c r="E7053">
        <v>1996</v>
      </c>
      <c r="F7053">
        <v>197</v>
      </c>
      <c r="G7053">
        <v>1</v>
      </c>
      <c r="H7053">
        <v>73</v>
      </c>
      <c r="I7053">
        <v>2.41</v>
      </c>
      <c r="J7053">
        <v>2.622415669</v>
      </c>
      <c r="L7053">
        <v>1</v>
      </c>
      <c r="M7053">
        <v>8</v>
      </c>
      <c r="N7053">
        <v>399</v>
      </c>
      <c r="O7053">
        <v>98</v>
      </c>
      <c r="P7053">
        <v>3</v>
      </c>
      <c r="Q7053" t="str">
        <f>VLOOKUP(M7053,lookups!$A$1:$B$7, 2, FALSE)</f>
        <v>rotary screw</v>
      </c>
      <c r="R7053" t="str">
        <f>VLOOKUP(N7053,lookups!$D$1:$E$6, 2, FALSE)</f>
        <v>hucuktlis r</v>
      </c>
      <c r="S7053" t="str">
        <f>VLOOKUP(C7053,lookups!$G$1:$H$3, 2, FALSE)</f>
        <v>smolt</v>
      </c>
    </row>
    <row r="7054" spans="1:19" x14ac:dyDescent="0.25">
      <c r="A7054" s="1">
        <v>35195</v>
      </c>
      <c r="B7054">
        <v>1</v>
      </c>
      <c r="C7054">
        <v>1</v>
      </c>
      <c r="D7054">
        <v>1</v>
      </c>
      <c r="E7054">
        <v>1996</v>
      </c>
      <c r="F7054">
        <v>198</v>
      </c>
      <c r="G7054">
        <v>1</v>
      </c>
      <c r="H7054">
        <v>78</v>
      </c>
      <c r="I7054">
        <v>3.19</v>
      </c>
      <c r="J7054">
        <v>3.4711643090000002</v>
      </c>
      <c r="L7054">
        <v>1</v>
      </c>
      <c r="M7054">
        <v>8</v>
      </c>
      <c r="N7054">
        <v>399</v>
      </c>
      <c r="O7054">
        <v>98</v>
      </c>
      <c r="P7054">
        <v>3</v>
      </c>
      <c r="Q7054" t="str">
        <f>VLOOKUP(M7054,lookups!$A$1:$B$7, 2, FALSE)</f>
        <v>rotary screw</v>
      </c>
      <c r="R7054" t="str">
        <f>VLOOKUP(N7054,lookups!$D$1:$E$6, 2, FALSE)</f>
        <v>hucuktlis r</v>
      </c>
      <c r="S7054" t="str">
        <f>VLOOKUP(C7054,lookups!$G$1:$H$3, 2, FALSE)</f>
        <v>smolt</v>
      </c>
    </row>
    <row r="7055" spans="1:19" x14ac:dyDescent="0.25">
      <c r="A7055" s="1">
        <v>35195</v>
      </c>
      <c r="B7055">
        <v>1</v>
      </c>
      <c r="C7055">
        <v>1</v>
      </c>
      <c r="D7055">
        <v>1</v>
      </c>
      <c r="E7055">
        <v>1996</v>
      </c>
      <c r="F7055">
        <v>199</v>
      </c>
      <c r="G7055">
        <v>1</v>
      </c>
      <c r="H7055">
        <v>79</v>
      </c>
      <c r="I7055">
        <v>3.36</v>
      </c>
      <c r="J7055">
        <v>3.6561479870000002</v>
      </c>
      <c r="L7055">
        <v>1</v>
      </c>
      <c r="M7055">
        <v>8</v>
      </c>
      <c r="N7055">
        <v>399</v>
      </c>
      <c r="O7055">
        <v>98</v>
      </c>
      <c r="P7055">
        <v>3</v>
      </c>
      <c r="Q7055" t="str">
        <f>VLOOKUP(M7055,lookups!$A$1:$B$7, 2, FALSE)</f>
        <v>rotary screw</v>
      </c>
      <c r="R7055" t="str">
        <f>VLOOKUP(N7055,lookups!$D$1:$E$6, 2, FALSE)</f>
        <v>hucuktlis r</v>
      </c>
      <c r="S7055" t="str">
        <f>VLOOKUP(C7055,lookups!$G$1:$H$3, 2, FALSE)</f>
        <v>smolt</v>
      </c>
    </row>
    <row r="7056" spans="1:19" x14ac:dyDescent="0.25">
      <c r="A7056" s="1">
        <v>35195</v>
      </c>
      <c r="B7056">
        <v>1</v>
      </c>
      <c r="C7056">
        <v>1</v>
      </c>
      <c r="D7056">
        <v>1</v>
      </c>
      <c r="E7056">
        <v>1996</v>
      </c>
      <c r="F7056">
        <v>200</v>
      </c>
      <c r="G7056">
        <v>1</v>
      </c>
      <c r="H7056">
        <v>75</v>
      </c>
      <c r="I7056">
        <v>3.03</v>
      </c>
      <c r="J7056">
        <v>3.2970620240000001</v>
      </c>
      <c r="L7056">
        <v>1</v>
      </c>
      <c r="M7056">
        <v>8</v>
      </c>
      <c r="N7056">
        <v>399</v>
      </c>
      <c r="O7056">
        <v>98</v>
      </c>
      <c r="P7056">
        <v>3</v>
      </c>
      <c r="Q7056" t="str">
        <f>VLOOKUP(M7056,lookups!$A$1:$B$7, 2, FALSE)</f>
        <v>rotary screw</v>
      </c>
      <c r="R7056" t="str">
        <f>VLOOKUP(N7056,lookups!$D$1:$E$6, 2, FALSE)</f>
        <v>hucuktlis r</v>
      </c>
      <c r="S7056" t="str">
        <f>VLOOKUP(C7056,lookups!$G$1:$H$3, 2, FALSE)</f>
        <v>smolt</v>
      </c>
    </row>
    <row r="7057" spans="1:19" x14ac:dyDescent="0.25">
      <c r="A7057" s="1">
        <v>35204</v>
      </c>
      <c r="B7057">
        <v>1</v>
      </c>
      <c r="C7057">
        <v>1</v>
      </c>
      <c r="D7057">
        <v>1</v>
      </c>
      <c r="E7057">
        <v>1996</v>
      </c>
      <c r="F7057">
        <v>1</v>
      </c>
      <c r="G7057">
        <v>2</v>
      </c>
      <c r="H7057">
        <v>98</v>
      </c>
      <c r="I7057">
        <v>7.72</v>
      </c>
      <c r="J7057">
        <v>8.4004352559999997</v>
      </c>
      <c r="L7057">
        <v>2</v>
      </c>
      <c r="M7057">
        <v>8</v>
      </c>
      <c r="N7057">
        <v>399</v>
      </c>
      <c r="O7057">
        <v>98</v>
      </c>
      <c r="P7057">
        <v>3</v>
      </c>
      <c r="Q7057" t="str">
        <f>VLOOKUP(M7057,lookups!$A$1:$B$7, 2, FALSE)</f>
        <v>rotary screw</v>
      </c>
      <c r="R7057" t="str">
        <f>VLOOKUP(N7057,lookups!$D$1:$E$6, 2, FALSE)</f>
        <v>hucuktlis r</v>
      </c>
      <c r="S7057" t="str">
        <f>VLOOKUP(C7057,lookups!$G$1:$H$3, 2, FALSE)</f>
        <v>smolt</v>
      </c>
    </row>
    <row r="7058" spans="1:19" x14ac:dyDescent="0.25">
      <c r="A7058" s="1">
        <v>35204</v>
      </c>
      <c r="B7058">
        <v>1</v>
      </c>
      <c r="C7058">
        <v>1</v>
      </c>
      <c r="D7058">
        <v>1</v>
      </c>
      <c r="E7058">
        <v>1996</v>
      </c>
      <c r="F7058">
        <v>2</v>
      </c>
      <c r="G7058">
        <v>1</v>
      </c>
      <c r="H7058">
        <v>88</v>
      </c>
      <c r="I7058">
        <v>5.33</v>
      </c>
      <c r="J7058">
        <v>5.7997823720000001</v>
      </c>
      <c r="L7058">
        <v>1</v>
      </c>
      <c r="M7058">
        <v>8</v>
      </c>
      <c r="N7058">
        <v>399</v>
      </c>
      <c r="O7058">
        <v>98</v>
      </c>
      <c r="P7058">
        <v>3</v>
      </c>
      <c r="Q7058" t="str">
        <f>VLOOKUP(M7058,lookups!$A$1:$B$7, 2, FALSE)</f>
        <v>rotary screw</v>
      </c>
      <c r="R7058" t="str">
        <f>VLOOKUP(N7058,lookups!$D$1:$E$6, 2, FALSE)</f>
        <v>hucuktlis r</v>
      </c>
      <c r="S7058" t="str">
        <f>VLOOKUP(C7058,lookups!$G$1:$H$3, 2, FALSE)</f>
        <v>smolt</v>
      </c>
    </row>
    <row r="7059" spans="1:19" x14ac:dyDescent="0.25">
      <c r="A7059" s="1">
        <v>35204</v>
      </c>
      <c r="B7059">
        <v>1</v>
      </c>
      <c r="C7059">
        <v>1</v>
      </c>
      <c r="D7059">
        <v>1</v>
      </c>
      <c r="E7059">
        <v>1996</v>
      </c>
      <c r="F7059">
        <v>3</v>
      </c>
      <c r="G7059">
        <v>1</v>
      </c>
      <c r="H7059">
        <v>90</v>
      </c>
      <c r="I7059">
        <v>5.21</v>
      </c>
      <c r="J7059">
        <v>5.6692056580000001</v>
      </c>
      <c r="L7059">
        <v>1</v>
      </c>
      <c r="M7059">
        <v>8</v>
      </c>
      <c r="N7059">
        <v>399</v>
      </c>
      <c r="O7059">
        <v>98</v>
      </c>
      <c r="P7059">
        <v>3</v>
      </c>
      <c r="Q7059" t="str">
        <f>VLOOKUP(M7059,lookups!$A$1:$B$7, 2, FALSE)</f>
        <v>rotary screw</v>
      </c>
      <c r="R7059" t="str">
        <f>VLOOKUP(N7059,lookups!$D$1:$E$6, 2, FALSE)</f>
        <v>hucuktlis r</v>
      </c>
      <c r="S7059" t="str">
        <f>VLOOKUP(C7059,lookups!$G$1:$H$3, 2, FALSE)</f>
        <v>smolt</v>
      </c>
    </row>
    <row r="7060" spans="1:19" x14ac:dyDescent="0.25">
      <c r="A7060" s="1">
        <v>35204</v>
      </c>
      <c r="B7060">
        <v>1</v>
      </c>
      <c r="C7060">
        <v>1</v>
      </c>
      <c r="D7060">
        <v>1</v>
      </c>
      <c r="E7060">
        <v>1996</v>
      </c>
      <c r="F7060">
        <v>4</v>
      </c>
      <c r="G7060">
        <v>1</v>
      </c>
      <c r="H7060">
        <v>82</v>
      </c>
      <c r="I7060">
        <v>4.6500000000000004</v>
      </c>
      <c r="J7060">
        <v>5.0598476610000001</v>
      </c>
      <c r="L7060">
        <v>1</v>
      </c>
      <c r="M7060">
        <v>8</v>
      </c>
      <c r="N7060">
        <v>399</v>
      </c>
      <c r="O7060">
        <v>98</v>
      </c>
      <c r="P7060">
        <v>3</v>
      </c>
      <c r="Q7060" t="str">
        <f>VLOOKUP(M7060,lookups!$A$1:$B$7, 2, FALSE)</f>
        <v>rotary screw</v>
      </c>
      <c r="R7060" t="str">
        <f>VLOOKUP(N7060,lookups!$D$1:$E$6, 2, FALSE)</f>
        <v>hucuktlis r</v>
      </c>
      <c r="S7060" t="str">
        <f>VLOOKUP(C7060,lookups!$G$1:$H$3, 2, FALSE)</f>
        <v>smolt</v>
      </c>
    </row>
    <row r="7061" spans="1:19" x14ac:dyDescent="0.25">
      <c r="A7061" s="1">
        <v>35204</v>
      </c>
      <c r="B7061">
        <v>1</v>
      </c>
      <c r="C7061">
        <v>1</v>
      </c>
      <c r="D7061">
        <v>1</v>
      </c>
      <c r="E7061">
        <v>1996</v>
      </c>
      <c r="F7061">
        <v>5</v>
      </c>
      <c r="G7061">
        <v>1</v>
      </c>
      <c r="H7061">
        <v>88</v>
      </c>
      <c r="I7061">
        <v>4.79</v>
      </c>
      <c r="J7061">
        <v>5.21218716</v>
      </c>
      <c r="L7061">
        <v>1</v>
      </c>
      <c r="M7061">
        <v>8</v>
      </c>
      <c r="N7061">
        <v>399</v>
      </c>
      <c r="O7061">
        <v>98</v>
      </c>
      <c r="P7061">
        <v>3</v>
      </c>
      <c r="Q7061" t="str">
        <f>VLOOKUP(M7061,lookups!$A$1:$B$7, 2, FALSE)</f>
        <v>rotary screw</v>
      </c>
      <c r="R7061" t="str">
        <f>VLOOKUP(N7061,lookups!$D$1:$E$6, 2, FALSE)</f>
        <v>hucuktlis r</v>
      </c>
      <c r="S7061" t="str">
        <f>VLOOKUP(C7061,lookups!$G$1:$H$3, 2, FALSE)</f>
        <v>smolt</v>
      </c>
    </row>
    <row r="7062" spans="1:19" x14ac:dyDescent="0.25">
      <c r="A7062" s="1">
        <v>35204</v>
      </c>
      <c r="B7062">
        <v>1</v>
      </c>
      <c r="C7062">
        <v>1</v>
      </c>
      <c r="D7062">
        <v>1</v>
      </c>
      <c r="E7062">
        <v>1996</v>
      </c>
      <c r="F7062">
        <v>6</v>
      </c>
      <c r="G7062">
        <v>1</v>
      </c>
      <c r="H7062">
        <v>81</v>
      </c>
      <c r="I7062">
        <v>4.03</v>
      </c>
      <c r="J7062">
        <v>4.3852013059999999</v>
      </c>
      <c r="L7062">
        <v>1</v>
      </c>
      <c r="M7062">
        <v>8</v>
      </c>
      <c r="N7062">
        <v>399</v>
      </c>
      <c r="O7062">
        <v>98</v>
      </c>
      <c r="P7062">
        <v>3</v>
      </c>
      <c r="Q7062" t="str">
        <f>VLOOKUP(M7062,lookups!$A$1:$B$7, 2, FALSE)</f>
        <v>rotary screw</v>
      </c>
      <c r="R7062" t="str">
        <f>VLOOKUP(N7062,lookups!$D$1:$E$6, 2, FALSE)</f>
        <v>hucuktlis r</v>
      </c>
      <c r="S7062" t="str">
        <f>VLOOKUP(C7062,lookups!$G$1:$H$3, 2, FALSE)</f>
        <v>smolt</v>
      </c>
    </row>
    <row r="7063" spans="1:19" x14ac:dyDescent="0.25">
      <c r="A7063" s="1">
        <v>35204</v>
      </c>
      <c r="B7063">
        <v>1</v>
      </c>
      <c r="C7063">
        <v>1</v>
      </c>
      <c r="D7063">
        <v>1</v>
      </c>
      <c r="E7063">
        <v>1996</v>
      </c>
      <c r="F7063">
        <v>7</v>
      </c>
      <c r="G7063">
        <v>2</v>
      </c>
      <c r="H7063">
        <v>84</v>
      </c>
      <c r="I7063">
        <v>4.6100000000000003</v>
      </c>
      <c r="J7063">
        <v>5.016322089</v>
      </c>
      <c r="L7063">
        <v>2</v>
      </c>
      <c r="M7063">
        <v>8</v>
      </c>
      <c r="N7063">
        <v>399</v>
      </c>
      <c r="O7063">
        <v>98</v>
      </c>
      <c r="P7063">
        <v>3</v>
      </c>
      <c r="Q7063" t="str">
        <f>VLOOKUP(M7063,lookups!$A$1:$B$7, 2, FALSE)</f>
        <v>rotary screw</v>
      </c>
      <c r="R7063" t="str">
        <f>VLOOKUP(N7063,lookups!$D$1:$E$6, 2, FALSE)</f>
        <v>hucuktlis r</v>
      </c>
      <c r="S7063" t="str">
        <f>VLOOKUP(C7063,lookups!$G$1:$H$3, 2, FALSE)</f>
        <v>smolt</v>
      </c>
    </row>
    <row r="7064" spans="1:19" x14ac:dyDescent="0.25">
      <c r="A7064" s="1">
        <v>35204</v>
      </c>
      <c r="B7064">
        <v>1</v>
      </c>
      <c r="C7064">
        <v>1</v>
      </c>
      <c r="D7064">
        <v>1</v>
      </c>
      <c r="E7064">
        <v>1996</v>
      </c>
      <c r="F7064">
        <v>8</v>
      </c>
      <c r="G7064">
        <v>1</v>
      </c>
      <c r="H7064">
        <v>73</v>
      </c>
      <c r="I7064">
        <v>3.01</v>
      </c>
      <c r="J7064">
        <v>3.2752992380000001</v>
      </c>
      <c r="L7064">
        <v>1</v>
      </c>
      <c r="M7064">
        <v>8</v>
      </c>
      <c r="N7064">
        <v>399</v>
      </c>
      <c r="O7064">
        <v>98</v>
      </c>
      <c r="P7064">
        <v>3</v>
      </c>
      <c r="Q7064" t="str">
        <f>VLOOKUP(M7064,lookups!$A$1:$B$7, 2, FALSE)</f>
        <v>rotary screw</v>
      </c>
      <c r="R7064" t="str">
        <f>VLOOKUP(N7064,lookups!$D$1:$E$6, 2, FALSE)</f>
        <v>hucuktlis r</v>
      </c>
      <c r="S7064" t="str">
        <f>VLOOKUP(C7064,lookups!$G$1:$H$3, 2, FALSE)</f>
        <v>smolt</v>
      </c>
    </row>
    <row r="7065" spans="1:19" x14ac:dyDescent="0.25">
      <c r="A7065" s="1">
        <v>35204</v>
      </c>
      <c r="B7065">
        <v>1</v>
      </c>
      <c r="C7065">
        <v>1</v>
      </c>
      <c r="D7065">
        <v>1</v>
      </c>
      <c r="E7065">
        <v>1996</v>
      </c>
      <c r="F7065">
        <v>9</v>
      </c>
      <c r="G7065">
        <v>1</v>
      </c>
      <c r="H7065">
        <v>87</v>
      </c>
      <c r="I7065">
        <v>5.0599999999999996</v>
      </c>
      <c r="J7065">
        <v>5.5059847660000001</v>
      </c>
      <c r="L7065">
        <v>1</v>
      </c>
      <c r="M7065">
        <v>8</v>
      </c>
      <c r="N7065">
        <v>399</v>
      </c>
      <c r="O7065">
        <v>98</v>
      </c>
      <c r="P7065">
        <v>3</v>
      </c>
      <c r="Q7065" t="str">
        <f>VLOOKUP(M7065,lookups!$A$1:$B$7, 2, FALSE)</f>
        <v>rotary screw</v>
      </c>
      <c r="R7065" t="str">
        <f>VLOOKUP(N7065,lookups!$D$1:$E$6, 2, FALSE)</f>
        <v>hucuktlis r</v>
      </c>
      <c r="S7065" t="str">
        <f>VLOOKUP(C7065,lookups!$G$1:$H$3, 2, FALSE)</f>
        <v>smolt</v>
      </c>
    </row>
    <row r="7066" spans="1:19" x14ac:dyDescent="0.25">
      <c r="A7066" s="1">
        <v>35204</v>
      </c>
      <c r="B7066">
        <v>1</v>
      </c>
      <c r="C7066">
        <v>1</v>
      </c>
      <c r="D7066">
        <v>1</v>
      </c>
      <c r="E7066">
        <v>1996</v>
      </c>
      <c r="F7066">
        <v>10</v>
      </c>
      <c r="G7066">
        <v>1</v>
      </c>
      <c r="H7066">
        <v>84</v>
      </c>
      <c r="I7066">
        <v>4.47</v>
      </c>
      <c r="J7066">
        <v>4.86398259</v>
      </c>
      <c r="L7066">
        <v>1</v>
      </c>
      <c r="M7066">
        <v>8</v>
      </c>
      <c r="N7066">
        <v>399</v>
      </c>
      <c r="O7066">
        <v>98</v>
      </c>
      <c r="P7066">
        <v>3</v>
      </c>
      <c r="Q7066" t="str">
        <f>VLOOKUP(M7066,lookups!$A$1:$B$7, 2, FALSE)</f>
        <v>rotary screw</v>
      </c>
      <c r="R7066" t="str">
        <f>VLOOKUP(N7066,lookups!$D$1:$E$6, 2, FALSE)</f>
        <v>hucuktlis r</v>
      </c>
      <c r="S7066" t="str">
        <f>VLOOKUP(C7066,lookups!$G$1:$H$3, 2, FALSE)</f>
        <v>smolt</v>
      </c>
    </row>
    <row r="7067" spans="1:19" x14ac:dyDescent="0.25">
      <c r="A7067" s="1">
        <v>35204</v>
      </c>
      <c r="B7067">
        <v>1</v>
      </c>
      <c r="C7067">
        <v>1</v>
      </c>
      <c r="D7067">
        <v>1</v>
      </c>
      <c r="E7067">
        <v>1996</v>
      </c>
      <c r="F7067">
        <v>11</v>
      </c>
      <c r="G7067">
        <v>1</v>
      </c>
      <c r="H7067">
        <v>78</v>
      </c>
      <c r="I7067">
        <v>3.65</v>
      </c>
      <c r="J7067">
        <v>3.9717083789999998</v>
      </c>
      <c r="L7067">
        <v>1</v>
      </c>
      <c r="M7067">
        <v>8</v>
      </c>
      <c r="N7067">
        <v>399</v>
      </c>
      <c r="O7067">
        <v>98</v>
      </c>
      <c r="P7067">
        <v>3</v>
      </c>
      <c r="Q7067" t="str">
        <f>VLOOKUP(M7067,lookups!$A$1:$B$7, 2, FALSE)</f>
        <v>rotary screw</v>
      </c>
      <c r="R7067" t="str">
        <f>VLOOKUP(N7067,lookups!$D$1:$E$6, 2, FALSE)</f>
        <v>hucuktlis r</v>
      </c>
      <c r="S7067" t="str">
        <f>VLOOKUP(C7067,lookups!$G$1:$H$3, 2, FALSE)</f>
        <v>smolt</v>
      </c>
    </row>
    <row r="7068" spans="1:19" x14ac:dyDescent="0.25">
      <c r="A7068" s="1">
        <v>35204</v>
      </c>
      <c r="B7068">
        <v>1</v>
      </c>
      <c r="C7068">
        <v>1</v>
      </c>
      <c r="D7068">
        <v>1</v>
      </c>
      <c r="E7068">
        <v>1996</v>
      </c>
      <c r="F7068">
        <v>12</v>
      </c>
      <c r="G7068">
        <v>1</v>
      </c>
      <c r="H7068">
        <v>86</v>
      </c>
      <c r="I7068">
        <v>4.54</v>
      </c>
      <c r="J7068">
        <v>4.9401523389999999</v>
      </c>
      <c r="L7068">
        <v>1</v>
      </c>
      <c r="M7068">
        <v>8</v>
      </c>
      <c r="N7068">
        <v>399</v>
      </c>
      <c r="O7068">
        <v>98</v>
      </c>
      <c r="P7068">
        <v>3</v>
      </c>
      <c r="Q7068" t="str">
        <f>VLOOKUP(M7068,lookups!$A$1:$B$7, 2, FALSE)</f>
        <v>rotary screw</v>
      </c>
      <c r="R7068" t="str">
        <f>VLOOKUP(N7068,lookups!$D$1:$E$6, 2, FALSE)</f>
        <v>hucuktlis r</v>
      </c>
      <c r="S7068" t="str">
        <f>VLOOKUP(C7068,lookups!$G$1:$H$3, 2, FALSE)</f>
        <v>smolt</v>
      </c>
    </row>
    <row r="7069" spans="1:19" x14ac:dyDescent="0.25">
      <c r="A7069" s="1">
        <v>35204</v>
      </c>
      <c r="B7069">
        <v>1</v>
      </c>
      <c r="C7069">
        <v>1</v>
      </c>
      <c r="D7069">
        <v>1</v>
      </c>
      <c r="E7069">
        <v>1996</v>
      </c>
      <c r="F7069">
        <v>13</v>
      </c>
      <c r="G7069">
        <v>1</v>
      </c>
      <c r="H7069">
        <v>83</v>
      </c>
      <c r="I7069">
        <v>3.99</v>
      </c>
      <c r="J7069">
        <v>4.3416757339999998</v>
      </c>
      <c r="L7069">
        <v>1</v>
      </c>
      <c r="M7069">
        <v>8</v>
      </c>
      <c r="N7069">
        <v>399</v>
      </c>
      <c r="O7069">
        <v>98</v>
      </c>
      <c r="P7069">
        <v>3</v>
      </c>
      <c r="Q7069" t="str">
        <f>VLOOKUP(M7069,lookups!$A$1:$B$7, 2, FALSE)</f>
        <v>rotary screw</v>
      </c>
      <c r="R7069" t="str">
        <f>VLOOKUP(N7069,lookups!$D$1:$E$6, 2, FALSE)</f>
        <v>hucuktlis r</v>
      </c>
      <c r="S7069" t="str">
        <f>VLOOKUP(C7069,lookups!$G$1:$H$3, 2, FALSE)</f>
        <v>smolt</v>
      </c>
    </row>
    <row r="7070" spans="1:19" x14ac:dyDescent="0.25">
      <c r="A7070" s="1">
        <v>35204</v>
      </c>
      <c r="B7070">
        <v>1</v>
      </c>
      <c r="C7070">
        <v>1</v>
      </c>
      <c r="D7070">
        <v>1</v>
      </c>
      <c r="E7070">
        <v>1996</v>
      </c>
      <c r="F7070">
        <v>14</v>
      </c>
      <c r="G7070">
        <v>1</v>
      </c>
      <c r="H7070">
        <v>75</v>
      </c>
      <c r="I7070">
        <v>2.9</v>
      </c>
      <c r="J7070">
        <v>3.1556039170000001</v>
      </c>
      <c r="L7070">
        <v>1</v>
      </c>
      <c r="M7070">
        <v>8</v>
      </c>
      <c r="N7070">
        <v>399</v>
      </c>
      <c r="O7070">
        <v>98</v>
      </c>
      <c r="P7070">
        <v>3</v>
      </c>
      <c r="Q7070" t="str">
        <f>VLOOKUP(M7070,lookups!$A$1:$B$7, 2, FALSE)</f>
        <v>rotary screw</v>
      </c>
      <c r="R7070" t="str">
        <f>VLOOKUP(N7070,lookups!$D$1:$E$6, 2, FALSE)</f>
        <v>hucuktlis r</v>
      </c>
      <c r="S7070" t="str">
        <f>VLOOKUP(C7070,lookups!$G$1:$H$3, 2, FALSE)</f>
        <v>smolt</v>
      </c>
    </row>
    <row r="7071" spans="1:19" x14ac:dyDescent="0.25">
      <c r="A7071" s="1">
        <v>35204</v>
      </c>
      <c r="B7071">
        <v>1</v>
      </c>
      <c r="C7071">
        <v>1</v>
      </c>
      <c r="D7071">
        <v>1</v>
      </c>
      <c r="E7071">
        <v>1996</v>
      </c>
      <c r="F7071">
        <v>15</v>
      </c>
      <c r="G7071">
        <v>1</v>
      </c>
      <c r="H7071">
        <v>79</v>
      </c>
      <c r="I7071">
        <v>3.69</v>
      </c>
      <c r="J7071">
        <v>4.0152339499999998</v>
      </c>
      <c r="L7071">
        <v>1</v>
      </c>
      <c r="M7071">
        <v>8</v>
      </c>
      <c r="N7071">
        <v>399</v>
      </c>
      <c r="O7071">
        <v>98</v>
      </c>
      <c r="P7071">
        <v>3</v>
      </c>
      <c r="Q7071" t="str">
        <f>VLOOKUP(M7071,lookups!$A$1:$B$7, 2, FALSE)</f>
        <v>rotary screw</v>
      </c>
      <c r="R7071" t="str">
        <f>VLOOKUP(N7071,lookups!$D$1:$E$6, 2, FALSE)</f>
        <v>hucuktlis r</v>
      </c>
      <c r="S7071" t="str">
        <f>VLOOKUP(C7071,lookups!$G$1:$H$3, 2, FALSE)</f>
        <v>smolt</v>
      </c>
    </row>
    <row r="7072" spans="1:19" x14ac:dyDescent="0.25">
      <c r="A7072" s="1">
        <v>35204</v>
      </c>
      <c r="B7072">
        <v>1</v>
      </c>
      <c r="C7072">
        <v>1</v>
      </c>
      <c r="D7072">
        <v>1</v>
      </c>
      <c r="E7072">
        <v>1996</v>
      </c>
      <c r="F7072">
        <v>16</v>
      </c>
      <c r="G7072">
        <v>1</v>
      </c>
      <c r="H7072">
        <v>75</v>
      </c>
      <c r="I7072">
        <v>3</v>
      </c>
      <c r="J7072">
        <v>3.2644178450000001</v>
      </c>
      <c r="L7072">
        <v>1</v>
      </c>
      <c r="M7072">
        <v>8</v>
      </c>
      <c r="N7072">
        <v>399</v>
      </c>
      <c r="O7072">
        <v>98</v>
      </c>
      <c r="P7072">
        <v>3</v>
      </c>
      <c r="Q7072" t="str">
        <f>VLOOKUP(M7072,lookups!$A$1:$B$7, 2, FALSE)</f>
        <v>rotary screw</v>
      </c>
      <c r="R7072" t="str">
        <f>VLOOKUP(N7072,lookups!$D$1:$E$6, 2, FALSE)</f>
        <v>hucuktlis r</v>
      </c>
      <c r="S7072" t="str">
        <f>VLOOKUP(C7072,lookups!$G$1:$H$3, 2, FALSE)</f>
        <v>smolt</v>
      </c>
    </row>
    <row r="7073" spans="1:19" x14ac:dyDescent="0.25">
      <c r="A7073" s="1">
        <v>35204</v>
      </c>
      <c r="B7073">
        <v>1</v>
      </c>
      <c r="C7073">
        <v>1</v>
      </c>
      <c r="D7073">
        <v>1</v>
      </c>
      <c r="E7073">
        <v>1996</v>
      </c>
      <c r="F7073">
        <v>17</v>
      </c>
      <c r="G7073">
        <v>2</v>
      </c>
      <c r="H7073">
        <v>80</v>
      </c>
      <c r="I7073">
        <v>4.16</v>
      </c>
      <c r="J7073">
        <v>4.5266594119999999</v>
      </c>
      <c r="L7073">
        <v>2</v>
      </c>
      <c r="M7073">
        <v>8</v>
      </c>
      <c r="N7073">
        <v>399</v>
      </c>
      <c r="O7073">
        <v>98</v>
      </c>
      <c r="P7073">
        <v>3</v>
      </c>
      <c r="Q7073" t="str">
        <f>VLOOKUP(M7073,lookups!$A$1:$B$7, 2, FALSE)</f>
        <v>rotary screw</v>
      </c>
      <c r="R7073" t="str">
        <f>VLOOKUP(N7073,lookups!$D$1:$E$6, 2, FALSE)</f>
        <v>hucuktlis r</v>
      </c>
      <c r="S7073" t="str">
        <f>VLOOKUP(C7073,lookups!$G$1:$H$3, 2, FALSE)</f>
        <v>smolt</v>
      </c>
    </row>
    <row r="7074" spans="1:19" x14ac:dyDescent="0.25">
      <c r="A7074" s="1">
        <v>35204</v>
      </c>
      <c r="B7074">
        <v>1</v>
      </c>
      <c r="C7074">
        <v>1</v>
      </c>
      <c r="D7074">
        <v>1</v>
      </c>
      <c r="E7074">
        <v>1996</v>
      </c>
      <c r="F7074">
        <v>18</v>
      </c>
      <c r="G7074">
        <v>1</v>
      </c>
      <c r="H7074">
        <v>77</v>
      </c>
      <c r="I7074">
        <v>3.19</v>
      </c>
      <c r="J7074">
        <v>3.4711643090000002</v>
      </c>
      <c r="L7074">
        <v>1</v>
      </c>
      <c r="M7074">
        <v>8</v>
      </c>
      <c r="N7074">
        <v>399</v>
      </c>
      <c r="O7074">
        <v>98</v>
      </c>
      <c r="P7074">
        <v>3</v>
      </c>
      <c r="Q7074" t="str">
        <f>VLOOKUP(M7074,lookups!$A$1:$B$7, 2, FALSE)</f>
        <v>rotary screw</v>
      </c>
      <c r="R7074" t="str">
        <f>VLOOKUP(N7074,lookups!$D$1:$E$6, 2, FALSE)</f>
        <v>hucuktlis r</v>
      </c>
      <c r="S7074" t="str">
        <f>VLOOKUP(C7074,lookups!$G$1:$H$3, 2, FALSE)</f>
        <v>smolt</v>
      </c>
    </row>
    <row r="7075" spans="1:19" x14ac:dyDescent="0.25">
      <c r="A7075" s="1">
        <v>35204</v>
      </c>
      <c r="B7075">
        <v>1</v>
      </c>
      <c r="C7075">
        <v>1</v>
      </c>
      <c r="D7075">
        <v>1</v>
      </c>
      <c r="E7075">
        <v>1996</v>
      </c>
      <c r="F7075">
        <v>19</v>
      </c>
      <c r="G7075">
        <v>1</v>
      </c>
      <c r="H7075">
        <v>84</v>
      </c>
      <c r="I7075">
        <v>4.97</v>
      </c>
      <c r="J7075">
        <v>5.4080522310000001</v>
      </c>
      <c r="L7075">
        <v>1</v>
      </c>
      <c r="M7075">
        <v>8</v>
      </c>
      <c r="N7075">
        <v>399</v>
      </c>
      <c r="O7075">
        <v>98</v>
      </c>
      <c r="P7075">
        <v>3</v>
      </c>
      <c r="Q7075" t="str">
        <f>VLOOKUP(M7075,lookups!$A$1:$B$7, 2, FALSE)</f>
        <v>rotary screw</v>
      </c>
      <c r="R7075" t="str">
        <f>VLOOKUP(N7075,lookups!$D$1:$E$6, 2, FALSE)</f>
        <v>hucuktlis r</v>
      </c>
      <c r="S7075" t="str">
        <f>VLOOKUP(C7075,lookups!$G$1:$H$3, 2, FALSE)</f>
        <v>smolt</v>
      </c>
    </row>
    <row r="7076" spans="1:19" x14ac:dyDescent="0.25">
      <c r="A7076" s="1">
        <v>35204</v>
      </c>
      <c r="B7076">
        <v>1</v>
      </c>
      <c r="C7076">
        <v>1</v>
      </c>
      <c r="D7076">
        <v>1</v>
      </c>
      <c r="E7076">
        <v>1996</v>
      </c>
      <c r="F7076">
        <v>20</v>
      </c>
      <c r="G7076">
        <v>1</v>
      </c>
      <c r="H7076">
        <v>91</v>
      </c>
      <c r="I7076">
        <v>5.26</v>
      </c>
      <c r="J7076">
        <v>5.7236126220000001</v>
      </c>
      <c r="L7076">
        <v>1</v>
      </c>
      <c r="M7076">
        <v>8</v>
      </c>
      <c r="N7076">
        <v>399</v>
      </c>
      <c r="O7076">
        <v>98</v>
      </c>
      <c r="P7076">
        <v>3</v>
      </c>
      <c r="Q7076" t="str">
        <f>VLOOKUP(M7076,lookups!$A$1:$B$7, 2, FALSE)</f>
        <v>rotary screw</v>
      </c>
      <c r="R7076" t="str">
        <f>VLOOKUP(N7076,lookups!$D$1:$E$6, 2, FALSE)</f>
        <v>hucuktlis r</v>
      </c>
      <c r="S7076" t="str">
        <f>VLOOKUP(C7076,lookups!$G$1:$H$3, 2, FALSE)</f>
        <v>smolt</v>
      </c>
    </row>
    <row r="7077" spans="1:19" x14ac:dyDescent="0.25">
      <c r="A7077" s="1">
        <v>35204</v>
      </c>
      <c r="B7077">
        <v>1</v>
      </c>
      <c r="C7077">
        <v>1</v>
      </c>
      <c r="D7077">
        <v>1</v>
      </c>
      <c r="E7077">
        <v>1996</v>
      </c>
      <c r="F7077">
        <v>21</v>
      </c>
      <c r="G7077">
        <v>1</v>
      </c>
      <c r="H7077">
        <v>78</v>
      </c>
      <c r="I7077">
        <v>3.4</v>
      </c>
      <c r="J7077">
        <v>3.6996735580000002</v>
      </c>
      <c r="L7077">
        <v>1</v>
      </c>
      <c r="M7077">
        <v>8</v>
      </c>
      <c r="N7077">
        <v>399</v>
      </c>
      <c r="O7077">
        <v>98</v>
      </c>
      <c r="P7077">
        <v>3</v>
      </c>
      <c r="Q7077" t="str">
        <f>VLOOKUP(M7077,lookups!$A$1:$B$7, 2, FALSE)</f>
        <v>rotary screw</v>
      </c>
      <c r="R7077" t="str">
        <f>VLOOKUP(N7077,lookups!$D$1:$E$6, 2, FALSE)</f>
        <v>hucuktlis r</v>
      </c>
      <c r="S7077" t="str">
        <f>VLOOKUP(C7077,lookups!$G$1:$H$3, 2, FALSE)</f>
        <v>smolt</v>
      </c>
    </row>
    <row r="7078" spans="1:19" x14ac:dyDescent="0.25">
      <c r="A7078" s="1">
        <v>35204</v>
      </c>
      <c r="B7078">
        <v>1</v>
      </c>
      <c r="C7078">
        <v>1</v>
      </c>
      <c r="D7078">
        <v>1</v>
      </c>
      <c r="E7078">
        <v>1996</v>
      </c>
      <c r="F7078">
        <v>22</v>
      </c>
      <c r="G7078">
        <v>1</v>
      </c>
      <c r="H7078">
        <v>85</v>
      </c>
      <c r="I7078">
        <v>4.1399999999999997</v>
      </c>
      <c r="J7078">
        <v>4.5048966269999999</v>
      </c>
      <c r="L7078">
        <v>1</v>
      </c>
      <c r="M7078">
        <v>8</v>
      </c>
      <c r="N7078">
        <v>399</v>
      </c>
      <c r="O7078">
        <v>98</v>
      </c>
      <c r="P7078">
        <v>3</v>
      </c>
      <c r="Q7078" t="str">
        <f>VLOOKUP(M7078,lookups!$A$1:$B$7, 2, FALSE)</f>
        <v>rotary screw</v>
      </c>
      <c r="R7078" t="str">
        <f>VLOOKUP(N7078,lookups!$D$1:$E$6, 2, FALSE)</f>
        <v>hucuktlis r</v>
      </c>
      <c r="S7078" t="str">
        <f>VLOOKUP(C7078,lookups!$G$1:$H$3, 2, FALSE)</f>
        <v>smolt</v>
      </c>
    </row>
    <row r="7079" spans="1:19" x14ac:dyDescent="0.25">
      <c r="A7079" s="1">
        <v>35204</v>
      </c>
      <c r="B7079">
        <v>1</v>
      </c>
      <c r="C7079">
        <v>1</v>
      </c>
      <c r="D7079">
        <v>1</v>
      </c>
      <c r="E7079">
        <v>1996</v>
      </c>
      <c r="F7079">
        <v>23</v>
      </c>
      <c r="G7079">
        <v>1</v>
      </c>
      <c r="H7079">
        <v>77</v>
      </c>
      <c r="I7079">
        <v>3.14</v>
      </c>
      <c r="J7079">
        <v>3.4167573450000002</v>
      </c>
      <c r="L7079">
        <v>1</v>
      </c>
      <c r="M7079">
        <v>8</v>
      </c>
      <c r="N7079">
        <v>399</v>
      </c>
      <c r="O7079">
        <v>98</v>
      </c>
      <c r="P7079">
        <v>3</v>
      </c>
      <c r="Q7079" t="str">
        <f>VLOOKUP(M7079,lookups!$A$1:$B$7, 2, FALSE)</f>
        <v>rotary screw</v>
      </c>
      <c r="R7079" t="str">
        <f>VLOOKUP(N7079,lookups!$D$1:$E$6, 2, FALSE)</f>
        <v>hucuktlis r</v>
      </c>
      <c r="S7079" t="str">
        <f>VLOOKUP(C7079,lookups!$G$1:$H$3, 2, FALSE)</f>
        <v>smolt</v>
      </c>
    </row>
    <row r="7080" spans="1:19" x14ac:dyDescent="0.25">
      <c r="A7080" s="1">
        <v>35204</v>
      </c>
      <c r="B7080">
        <v>1</v>
      </c>
      <c r="C7080">
        <v>1</v>
      </c>
      <c r="D7080">
        <v>1</v>
      </c>
      <c r="E7080">
        <v>1996</v>
      </c>
      <c r="F7080">
        <v>24</v>
      </c>
      <c r="G7080">
        <v>1</v>
      </c>
      <c r="H7080">
        <v>87</v>
      </c>
      <c r="I7080">
        <v>4.6399999999999997</v>
      </c>
      <c r="J7080">
        <v>5.048966268</v>
      </c>
      <c r="L7080">
        <v>1</v>
      </c>
      <c r="M7080">
        <v>8</v>
      </c>
      <c r="N7080">
        <v>399</v>
      </c>
      <c r="O7080">
        <v>98</v>
      </c>
      <c r="P7080">
        <v>3</v>
      </c>
      <c r="Q7080" t="str">
        <f>VLOOKUP(M7080,lookups!$A$1:$B$7, 2, FALSE)</f>
        <v>rotary screw</v>
      </c>
      <c r="R7080" t="str">
        <f>VLOOKUP(N7080,lookups!$D$1:$E$6, 2, FALSE)</f>
        <v>hucuktlis r</v>
      </c>
      <c r="S7080" t="str">
        <f>VLOOKUP(C7080,lookups!$G$1:$H$3, 2, FALSE)</f>
        <v>smolt</v>
      </c>
    </row>
    <row r="7081" spans="1:19" x14ac:dyDescent="0.25">
      <c r="A7081" s="1">
        <v>35204</v>
      </c>
      <c r="B7081">
        <v>1</v>
      </c>
      <c r="C7081">
        <v>1</v>
      </c>
      <c r="D7081">
        <v>1</v>
      </c>
      <c r="E7081">
        <v>1996</v>
      </c>
      <c r="F7081">
        <v>25</v>
      </c>
      <c r="G7081">
        <v>2</v>
      </c>
      <c r="H7081">
        <v>83</v>
      </c>
      <c r="I7081">
        <v>4.3</v>
      </c>
      <c r="J7081">
        <v>4.678998912</v>
      </c>
      <c r="L7081">
        <v>2</v>
      </c>
      <c r="M7081">
        <v>8</v>
      </c>
      <c r="N7081">
        <v>399</v>
      </c>
      <c r="O7081">
        <v>98</v>
      </c>
      <c r="P7081">
        <v>3</v>
      </c>
      <c r="Q7081" t="str">
        <f>VLOOKUP(M7081,lookups!$A$1:$B$7, 2, FALSE)</f>
        <v>rotary screw</v>
      </c>
      <c r="R7081" t="str">
        <f>VLOOKUP(N7081,lookups!$D$1:$E$6, 2, FALSE)</f>
        <v>hucuktlis r</v>
      </c>
      <c r="S7081" t="str">
        <f>VLOOKUP(C7081,lookups!$G$1:$H$3, 2, FALSE)</f>
        <v>smolt</v>
      </c>
    </row>
    <row r="7082" spans="1:19" x14ac:dyDescent="0.25">
      <c r="A7082" s="1">
        <v>35204</v>
      </c>
      <c r="B7082">
        <v>1</v>
      </c>
      <c r="C7082">
        <v>1</v>
      </c>
      <c r="D7082">
        <v>1</v>
      </c>
      <c r="E7082">
        <v>1996</v>
      </c>
      <c r="F7082">
        <v>26</v>
      </c>
      <c r="G7082">
        <v>1</v>
      </c>
      <c r="H7082">
        <v>87</v>
      </c>
      <c r="I7082">
        <v>4.74</v>
      </c>
      <c r="J7082">
        <v>5.157780196</v>
      </c>
      <c r="L7082">
        <v>1</v>
      </c>
      <c r="M7082">
        <v>8</v>
      </c>
      <c r="N7082">
        <v>399</v>
      </c>
      <c r="O7082">
        <v>98</v>
      </c>
      <c r="P7082">
        <v>3</v>
      </c>
      <c r="Q7082" t="str">
        <f>VLOOKUP(M7082,lookups!$A$1:$B$7, 2, FALSE)</f>
        <v>rotary screw</v>
      </c>
      <c r="R7082" t="str">
        <f>VLOOKUP(N7082,lookups!$D$1:$E$6, 2, FALSE)</f>
        <v>hucuktlis r</v>
      </c>
      <c r="S7082" t="str">
        <f>VLOOKUP(C7082,lookups!$G$1:$H$3, 2, FALSE)</f>
        <v>smolt</v>
      </c>
    </row>
    <row r="7083" spans="1:19" x14ac:dyDescent="0.25">
      <c r="A7083" s="1">
        <v>35205</v>
      </c>
      <c r="B7083">
        <v>1</v>
      </c>
      <c r="C7083">
        <v>1</v>
      </c>
      <c r="D7083">
        <v>1</v>
      </c>
      <c r="E7083">
        <v>1996</v>
      </c>
      <c r="F7083">
        <v>1</v>
      </c>
      <c r="G7083">
        <v>1</v>
      </c>
      <c r="H7083">
        <v>80</v>
      </c>
      <c r="I7083">
        <v>4.5999999999999996</v>
      </c>
      <c r="J7083">
        <v>5.005440696</v>
      </c>
      <c r="L7083">
        <v>1</v>
      </c>
      <c r="M7083">
        <v>8</v>
      </c>
      <c r="N7083">
        <v>399</v>
      </c>
      <c r="O7083">
        <v>98</v>
      </c>
      <c r="P7083">
        <v>3</v>
      </c>
      <c r="Q7083" t="str">
        <f>VLOOKUP(M7083,lookups!$A$1:$B$7, 2, FALSE)</f>
        <v>rotary screw</v>
      </c>
      <c r="R7083" t="str">
        <f>VLOOKUP(N7083,lookups!$D$1:$E$6, 2, FALSE)</f>
        <v>hucuktlis r</v>
      </c>
      <c r="S7083" t="str">
        <f>VLOOKUP(C7083,lookups!$G$1:$H$3, 2, FALSE)</f>
        <v>smolt</v>
      </c>
    </row>
    <row r="7084" spans="1:19" x14ac:dyDescent="0.25">
      <c r="A7084" s="1">
        <v>35205</v>
      </c>
      <c r="B7084">
        <v>1</v>
      </c>
      <c r="C7084">
        <v>1</v>
      </c>
      <c r="D7084">
        <v>1</v>
      </c>
      <c r="E7084">
        <v>1996</v>
      </c>
      <c r="F7084">
        <v>2</v>
      </c>
      <c r="G7084">
        <v>1</v>
      </c>
      <c r="H7084">
        <v>80</v>
      </c>
      <c r="I7084">
        <v>4.13</v>
      </c>
      <c r="J7084">
        <v>4.4940152339999999</v>
      </c>
      <c r="L7084">
        <v>1</v>
      </c>
      <c r="M7084">
        <v>8</v>
      </c>
      <c r="N7084">
        <v>399</v>
      </c>
      <c r="O7084">
        <v>98</v>
      </c>
      <c r="P7084">
        <v>3</v>
      </c>
      <c r="Q7084" t="str">
        <f>VLOOKUP(M7084,lookups!$A$1:$B$7, 2, FALSE)</f>
        <v>rotary screw</v>
      </c>
      <c r="R7084" t="str">
        <f>VLOOKUP(N7084,lookups!$D$1:$E$6, 2, FALSE)</f>
        <v>hucuktlis r</v>
      </c>
      <c r="S7084" t="str">
        <f>VLOOKUP(C7084,lookups!$G$1:$H$3, 2, FALSE)</f>
        <v>smolt</v>
      </c>
    </row>
    <row r="7085" spans="1:19" x14ac:dyDescent="0.25">
      <c r="A7085" s="1">
        <v>35205</v>
      </c>
      <c r="B7085">
        <v>1</v>
      </c>
      <c r="C7085">
        <v>1</v>
      </c>
      <c r="D7085">
        <v>1</v>
      </c>
      <c r="E7085">
        <v>1996</v>
      </c>
      <c r="F7085">
        <v>3</v>
      </c>
      <c r="G7085">
        <v>1</v>
      </c>
      <c r="H7085">
        <v>85</v>
      </c>
      <c r="I7085">
        <v>4.68</v>
      </c>
      <c r="J7085">
        <v>5.092491839</v>
      </c>
      <c r="L7085">
        <v>1</v>
      </c>
      <c r="M7085">
        <v>8</v>
      </c>
      <c r="N7085">
        <v>399</v>
      </c>
      <c r="O7085">
        <v>98</v>
      </c>
      <c r="P7085">
        <v>3</v>
      </c>
      <c r="Q7085" t="str">
        <f>VLOOKUP(M7085,lookups!$A$1:$B$7, 2, FALSE)</f>
        <v>rotary screw</v>
      </c>
      <c r="R7085" t="str">
        <f>VLOOKUP(N7085,lookups!$D$1:$E$6, 2, FALSE)</f>
        <v>hucuktlis r</v>
      </c>
      <c r="S7085" t="str">
        <f>VLOOKUP(C7085,lookups!$G$1:$H$3, 2, FALSE)</f>
        <v>smolt</v>
      </c>
    </row>
    <row r="7086" spans="1:19" x14ac:dyDescent="0.25">
      <c r="A7086" s="1">
        <v>35205</v>
      </c>
      <c r="B7086">
        <v>1</v>
      </c>
      <c r="C7086">
        <v>1</v>
      </c>
      <c r="D7086">
        <v>1</v>
      </c>
      <c r="E7086">
        <v>1996</v>
      </c>
      <c r="F7086">
        <v>4</v>
      </c>
      <c r="G7086">
        <v>1</v>
      </c>
      <c r="H7086">
        <v>76</v>
      </c>
      <c r="I7086">
        <v>3.39</v>
      </c>
      <c r="J7086">
        <v>3.6887921650000002</v>
      </c>
      <c r="L7086">
        <v>1</v>
      </c>
      <c r="M7086">
        <v>8</v>
      </c>
      <c r="N7086">
        <v>399</v>
      </c>
      <c r="O7086">
        <v>98</v>
      </c>
      <c r="P7086">
        <v>3</v>
      </c>
      <c r="Q7086" t="str">
        <f>VLOOKUP(M7086,lookups!$A$1:$B$7, 2, FALSE)</f>
        <v>rotary screw</v>
      </c>
      <c r="R7086" t="str">
        <f>VLOOKUP(N7086,lookups!$D$1:$E$6, 2, FALSE)</f>
        <v>hucuktlis r</v>
      </c>
      <c r="S7086" t="str">
        <f>VLOOKUP(C7086,lookups!$G$1:$H$3, 2, FALSE)</f>
        <v>smolt</v>
      </c>
    </row>
    <row r="7087" spans="1:19" x14ac:dyDescent="0.25">
      <c r="A7087" s="1">
        <v>35205</v>
      </c>
      <c r="B7087">
        <v>1</v>
      </c>
      <c r="C7087">
        <v>1</v>
      </c>
      <c r="D7087">
        <v>1</v>
      </c>
      <c r="E7087">
        <v>1996</v>
      </c>
      <c r="F7087">
        <v>5</v>
      </c>
      <c r="G7087">
        <v>1</v>
      </c>
      <c r="H7087">
        <v>78</v>
      </c>
      <c r="I7087">
        <v>3.77</v>
      </c>
      <c r="J7087">
        <v>4.1022850919999998</v>
      </c>
      <c r="L7087">
        <v>1</v>
      </c>
      <c r="M7087">
        <v>8</v>
      </c>
      <c r="N7087">
        <v>399</v>
      </c>
      <c r="O7087">
        <v>98</v>
      </c>
      <c r="P7087">
        <v>3</v>
      </c>
      <c r="Q7087" t="str">
        <f>VLOOKUP(M7087,lookups!$A$1:$B$7, 2, FALSE)</f>
        <v>rotary screw</v>
      </c>
      <c r="R7087" t="str">
        <f>VLOOKUP(N7087,lookups!$D$1:$E$6, 2, FALSE)</f>
        <v>hucuktlis r</v>
      </c>
      <c r="S7087" t="str">
        <f>VLOOKUP(C7087,lookups!$G$1:$H$3, 2, FALSE)</f>
        <v>smolt</v>
      </c>
    </row>
    <row r="7088" spans="1:19" x14ac:dyDescent="0.25">
      <c r="A7088" s="1">
        <v>35205</v>
      </c>
      <c r="B7088">
        <v>1</v>
      </c>
      <c r="C7088">
        <v>1</v>
      </c>
      <c r="D7088">
        <v>1</v>
      </c>
      <c r="E7088">
        <v>1996</v>
      </c>
      <c r="F7088">
        <v>6</v>
      </c>
      <c r="G7088">
        <v>1</v>
      </c>
      <c r="H7088">
        <v>76</v>
      </c>
      <c r="I7088">
        <v>3.37</v>
      </c>
      <c r="J7088">
        <v>3.6670293799999998</v>
      </c>
      <c r="L7088">
        <v>1</v>
      </c>
      <c r="M7088">
        <v>8</v>
      </c>
      <c r="N7088">
        <v>399</v>
      </c>
      <c r="O7088">
        <v>98</v>
      </c>
      <c r="P7088">
        <v>3</v>
      </c>
      <c r="Q7088" t="str">
        <f>VLOOKUP(M7088,lookups!$A$1:$B$7, 2, FALSE)</f>
        <v>rotary screw</v>
      </c>
      <c r="R7088" t="str">
        <f>VLOOKUP(N7088,lookups!$D$1:$E$6, 2, FALSE)</f>
        <v>hucuktlis r</v>
      </c>
      <c r="S7088" t="str">
        <f>VLOOKUP(C7088,lookups!$G$1:$H$3, 2, FALSE)</f>
        <v>smolt</v>
      </c>
    </row>
    <row r="7089" spans="1:19" x14ac:dyDescent="0.25">
      <c r="A7089" s="1">
        <v>35205</v>
      </c>
      <c r="B7089">
        <v>1</v>
      </c>
      <c r="C7089">
        <v>1</v>
      </c>
      <c r="D7089">
        <v>1</v>
      </c>
      <c r="E7089">
        <v>1996</v>
      </c>
      <c r="F7089">
        <v>7</v>
      </c>
      <c r="G7089">
        <v>1</v>
      </c>
      <c r="H7089">
        <v>77</v>
      </c>
      <c r="I7089">
        <v>3.69</v>
      </c>
      <c r="J7089">
        <v>4.0152339499999998</v>
      </c>
      <c r="L7089">
        <v>1</v>
      </c>
      <c r="M7089">
        <v>8</v>
      </c>
      <c r="N7089">
        <v>399</v>
      </c>
      <c r="O7089">
        <v>98</v>
      </c>
      <c r="P7089">
        <v>3</v>
      </c>
      <c r="Q7089" t="str">
        <f>VLOOKUP(M7089,lookups!$A$1:$B$7, 2, FALSE)</f>
        <v>rotary screw</v>
      </c>
      <c r="R7089" t="str">
        <f>VLOOKUP(N7089,lookups!$D$1:$E$6, 2, FALSE)</f>
        <v>hucuktlis r</v>
      </c>
      <c r="S7089" t="str">
        <f>VLOOKUP(C7089,lookups!$G$1:$H$3, 2, FALSE)</f>
        <v>smolt</v>
      </c>
    </row>
    <row r="7090" spans="1:19" x14ac:dyDescent="0.25">
      <c r="A7090" s="1">
        <v>35205</v>
      </c>
      <c r="B7090">
        <v>1</v>
      </c>
      <c r="C7090">
        <v>1</v>
      </c>
      <c r="D7090">
        <v>1</v>
      </c>
      <c r="E7090">
        <v>1996</v>
      </c>
      <c r="F7090">
        <v>8</v>
      </c>
      <c r="G7090">
        <v>1</v>
      </c>
      <c r="H7090">
        <v>77</v>
      </c>
      <c r="I7090">
        <v>3.66</v>
      </c>
      <c r="J7090">
        <v>3.9825897709999998</v>
      </c>
      <c r="L7090">
        <v>1</v>
      </c>
      <c r="M7090">
        <v>8</v>
      </c>
      <c r="N7090">
        <v>399</v>
      </c>
      <c r="O7090">
        <v>98</v>
      </c>
      <c r="P7090">
        <v>3</v>
      </c>
      <c r="Q7090" t="str">
        <f>VLOOKUP(M7090,lookups!$A$1:$B$7, 2, FALSE)</f>
        <v>rotary screw</v>
      </c>
      <c r="R7090" t="str">
        <f>VLOOKUP(N7090,lookups!$D$1:$E$6, 2, FALSE)</f>
        <v>hucuktlis r</v>
      </c>
      <c r="S7090" t="str">
        <f>VLOOKUP(C7090,lookups!$G$1:$H$3, 2, FALSE)</f>
        <v>smolt</v>
      </c>
    </row>
    <row r="7091" spans="1:19" x14ac:dyDescent="0.25">
      <c r="A7091" s="1">
        <v>35205</v>
      </c>
      <c r="B7091">
        <v>1</v>
      </c>
      <c r="C7091">
        <v>1</v>
      </c>
      <c r="D7091">
        <v>1</v>
      </c>
      <c r="E7091">
        <v>1996</v>
      </c>
      <c r="F7091">
        <v>9</v>
      </c>
      <c r="G7091">
        <v>1</v>
      </c>
      <c r="H7091">
        <v>88</v>
      </c>
      <c r="I7091">
        <v>5.29</v>
      </c>
      <c r="J7091">
        <v>5.7562568010000001</v>
      </c>
      <c r="L7091">
        <v>1</v>
      </c>
      <c r="M7091">
        <v>8</v>
      </c>
      <c r="N7091">
        <v>399</v>
      </c>
      <c r="O7091">
        <v>98</v>
      </c>
      <c r="P7091">
        <v>3</v>
      </c>
      <c r="Q7091" t="str">
        <f>VLOOKUP(M7091,lookups!$A$1:$B$7, 2, FALSE)</f>
        <v>rotary screw</v>
      </c>
      <c r="R7091" t="str">
        <f>VLOOKUP(N7091,lookups!$D$1:$E$6, 2, FALSE)</f>
        <v>hucuktlis r</v>
      </c>
      <c r="S7091" t="str">
        <f>VLOOKUP(C7091,lookups!$G$1:$H$3, 2, FALSE)</f>
        <v>smolt</v>
      </c>
    </row>
    <row r="7092" spans="1:19" x14ac:dyDescent="0.25">
      <c r="A7092" s="1">
        <v>35205</v>
      </c>
      <c r="B7092">
        <v>1</v>
      </c>
      <c r="C7092">
        <v>1</v>
      </c>
      <c r="D7092">
        <v>1</v>
      </c>
      <c r="E7092">
        <v>1996</v>
      </c>
      <c r="F7092">
        <v>10</v>
      </c>
      <c r="G7092">
        <v>1</v>
      </c>
      <c r="H7092">
        <v>84</v>
      </c>
      <c r="I7092">
        <v>4.7300000000000004</v>
      </c>
      <c r="J7092">
        <v>5.146898803</v>
      </c>
      <c r="L7092">
        <v>1</v>
      </c>
      <c r="M7092">
        <v>8</v>
      </c>
      <c r="N7092">
        <v>399</v>
      </c>
      <c r="O7092">
        <v>98</v>
      </c>
      <c r="P7092">
        <v>3</v>
      </c>
      <c r="Q7092" t="str">
        <f>VLOOKUP(M7092,lookups!$A$1:$B$7, 2, FALSE)</f>
        <v>rotary screw</v>
      </c>
      <c r="R7092" t="str">
        <f>VLOOKUP(N7092,lookups!$D$1:$E$6, 2, FALSE)</f>
        <v>hucuktlis r</v>
      </c>
      <c r="S7092" t="str">
        <f>VLOOKUP(C7092,lookups!$G$1:$H$3, 2, FALSE)</f>
        <v>smolt</v>
      </c>
    </row>
    <row r="7093" spans="1:19" x14ac:dyDescent="0.25">
      <c r="A7093" s="1">
        <v>35205</v>
      </c>
      <c r="B7093">
        <v>1</v>
      </c>
      <c r="C7093">
        <v>1</v>
      </c>
      <c r="D7093">
        <v>1</v>
      </c>
      <c r="E7093">
        <v>1996</v>
      </c>
      <c r="F7093">
        <v>11</v>
      </c>
      <c r="G7093">
        <v>1</v>
      </c>
      <c r="H7093">
        <v>84</v>
      </c>
      <c r="I7093">
        <v>4.6100000000000003</v>
      </c>
      <c r="J7093">
        <v>5.016322089</v>
      </c>
      <c r="L7093">
        <v>1</v>
      </c>
      <c r="M7093">
        <v>8</v>
      </c>
      <c r="N7093">
        <v>399</v>
      </c>
      <c r="O7093">
        <v>98</v>
      </c>
      <c r="P7093">
        <v>3</v>
      </c>
      <c r="Q7093" t="str">
        <f>VLOOKUP(M7093,lookups!$A$1:$B$7, 2, FALSE)</f>
        <v>rotary screw</v>
      </c>
      <c r="R7093" t="str">
        <f>VLOOKUP(N7093,lookups!$D$1:$E$6, 2, FALSE)</f>
        <v>hucuktlis r</v>
      </c>
      <c r="S7093" t="str">
        <f>VLOOKUP(C7093,lookups!$G$1:$H$3, 2, FALSE)</f>
        <v>smolt</v>
      </c>
    </row>
    <row r="7094" spans="1:19" x14ac:dyDescent="0.25">
      <c r="A7094" s="1">
        <v>35205</v>
      </c>
      <c r="B7094">
        <v>1</v>
      </c>
      <c r="C7094">
        <v>1</v>
      </c>
      <c r="D7094">
        <v>1</v>
      </c>
      <c r="E7094">
        <v>1996</v>
      </c>
      <c r="F7094">
        <v>12</v>
      </c>
      <c r="G7094">
        <v>1</v>
      </c>
      <c r="H7094">
        <v>82</v>
      </c>
      <c r="I7094">
        <v>4.72</v>
      </c>
      <c r="J7094">
        <v>5.13601741</v>
      </c>
      <c r="L7094">
        <v>1</v>
      </c>
      <c r="M7094">
        <v>8</v>
      </c>
      <c r="N7094">
        <v>399</v>
      </c>
      <c r="O7094">
        <v>98</v>
      </c>
      <c r="P7094">
        <v>3</v>
      </c>
      <c r="Q7094" t="str">
        <f>VLOOKUP(M7094,lookups!$A$1:$B$7, 2, FALSE)</f>
        <v>rotary screw</v>
      </c>
      <c r="R7094" t="str">
        <f>VLOOKUP(N7094,lookups!$D$1:$E$6, 2, FALSE)</f>
        <v>hucuktlis r</v>
      </c>
      <c r="S7094" t="str">
        <f>VLOOKUP(C7094,lookups!$G$1:$H$3, 2, FALSE)</f>
        <v>smolt</v>
      </c>
    </row>
    <row r="7095" spans="1:19" x14ac:dyDescent="0.25">
      <c r="A7095" s="1">
        <v>35205</v>
      </c>
      <c r="B7095">
        <v>1</v>
      </c>
      <c r="C7095">
        <v>1</v>
      </c>
      <c r="D7095">
        <v>1</v>
      </c>
      <c r="E7095">
        <v>1996</v>
      </c>
      <c r="F7095">
        <v>13</v>
      </c>
      <c r="G7095">
        <v>2</v>
      </c>
      <c r="H7095">
        <v>78</v>
      </c>
      <c r="I7095">
        <v>3.61</v>
      </c>
      <c r="J7095">
        <v>3.9281828070000002</v>
      </c>
      <c r="L7095">
        <v>2</v>
      </c>
      <c r="M7095">
        <v>8</v>
      </c>
      <c r="N7095">
        <v>399</v>
      </c>
      <c r="O7095">
        <v>98</v>
      </c>
      <c r="P7095">
        <v>3</v>
      </c>
      <c r="Q7095" t="str">
        <f>VLOOKUP(M7095,lookups!$A$1:$B$7, 2, FALSE)</f>
        <v>rotary screw</v>
      </c>
      <c r="R7095" t="str">
        <f>VLOOKUP(N7095,lookups!$D$1:$E$6, 2, FALSE)</f>
        <v>hucuktlis r</v>
      </c>
      <c r="S7095" t="str">
        <f>VLOOKUP(C7095,lookups!$G$1:$H$3, 2, FALSE)</f>
        <v>smolt</v>
      </c>
    </row>
    <row r="7096" spans="1:19" x14ac:dyDescent="0.25">
      <c r="A7096" s="1">
        <v>35205</v>
      </c>
      <c r="B7096">
        <v>1</v>
      </c>
      <c r="C7096">
        <v>1</v>
      </c>
      <c r="D7096">
        <v>1</v>
      </c>
      <c r="E7096">
        <v>1996</v>
      </c>
      <c r="F7096">
        <v>14</v>
      </c>
      <c r="G7096">
        <v>2</v>
      </c>
      <c r="H7096">
        <v>83</v>
      </c>
      <c r="I7096">
        <v>4.5199999999999996</v>
      </c>
      <c r="J7096">
        <v>4.918389554</v>
      </c>
      <c r="L7096">
        <v>2</v>
      </c>
      <c r="M7096">
        <v>8</v>
      </c>
      <c r="N7096">
        <v>399</v>
      </c>
      <c r="O7096">
        <v>98</v>
      </c>
      <c r="P7096">
        <v>3</v>
      </c>
      <c r="Q7096" t="str">
        <f>VLOOKUP(M7096,lookups!$A$1:$B$7, 2, FALSE)</f>
        <v>rotary screw</v>
      </c>
      <c r="R7096" t="str">
        <f>VLOOKUP(N7096,lookups!$D$1:$E$6, 2, FALSE)</f>
        <v>hucuktlis r</v>
      </c>
      <c r="S7096" t="str">
        <f>VLOOKUP(C7096,lookups!$G$1:$H$3, 2, FALSE)</f>
        <v>smolt</v>
      </c>
    </row>
    <row r="7097" spans="1:19" x14ac:dyDescent="0.25">
      <c r="A7097" s="1">
        <v>35205</v>
      </c>
      <c r="B7097">
        <v>1</v>
      </c>
      <c r="C7097">
        <v>1</v>
      </c>
      <c r="D7097">
        <v>1</v>
      </c>
      <c r="E7097">
        <v>1996</v>
      </c>
      <c r="F7097">
        <v>15</v>
      </c>
      <c r="G7097">
        <v>1</v>
      </c>
      <c r="H7097">
        <v>85</v>
      </c>
      <c r="I7097">
        <v>5.16</v>
      </c>
      <c r="J7097">
        <v>5.6147986940000001</v>
      </c>
      <c r="L7097">
        <v>1</v>
      </c>
      <c r="M7097">
        <v>8</v>
      </c>
      <c r="N7097">
        <v>399</v>
      </c>
      <c r="O7097">
        <v>98</v>
      </c>
      <c r="P7097">
        <v>3</v>
      </c>
      <c r="Q7097" t="str">
        <f>VLOOKUP(M7097,lookups!$A$1:$B$7, 2, FALSE)</f>
        <v>rotary screw</v>
      </c>
      <c r="R7097" t="str">
        <f>VLOOKUP(N7097,lookups!$D$1:$E$6, 2, FALSE)</f>
        <v>hucuktlis r</v>
      </c>
      <c r="S7097" t="str">
        <f>VLOOKUP(C7097,lookups!$G$1:$H$3, 2, FALSE)</f>
        <v>smolt</v>
      </c>
    </row>
    <row r="7098" spans="1:19" x14ac:dyDescent="0.25">
      <c r="A7098" s="1">
        <v>35205</v>
      </c>
      <c r="B7098">
        <v>1</v>
      </c>
      <c r="C7098">
        <v>1</v>
      </c>
      <c r="D7098">
        <v>1</v>
      </c>
      <c r="E7098">
        <v>1996</v>
      </c>
      <c r="F7098">
        <v>16</v>
      </c>
      <c r="G7098">
        <v>1</v>
      </c>
      <c r="H7098">
        <v>94</v>
      </c>
      <c r="I7098">
        <v>6.25</v>
      </c>
      <c r="J7098">
        <v>6.8008705110000003</v>
      </c>
      <c r="L7098">
        <v>1</v>
      </c>
      <c r="M7098">
        <v>8</v>
      </c>
      <c r="N7098">
        <v>399</v>
      </c>
      <c r="O7098">
        <v>98</v>
      </c>
      <c r="P7098">
        <v>3</v>
      </c>
      <c r="Q7098" t="str">
        <f>VLOOKUP(M7098,lookups!$A$1:$B$7, 2, FALSE)</f>
        <v>rotary screw</v>
      </c>
      <c r="R7098" t="str">
        <f>VLOOKUP(N7098,lookups!$D$1:$E$6, 2, FALSE)</f>
        <v>hucuktlis r</v>
      </c>
      <c r="S7098" t="str">
        <f>VLOOKUP(C7098,lookups!$G$1:$H$3, 2, FALSE)</f>
        <v>smolt</v>
      </c>
    </row>
    <row r="7099" spans="1:19" x14ac:dyDescent="0.25">
      <c r="A7099" s="1">
        <v>35205</v>
      </c>
      <c r="B7099">
        <v>1</v>
      </c>
      <c r="C7099">
        <v>1</v>
      </c>
      <c r="D7099">
        <v>1</v>
      </c>
      <c r="E7099">
        <v>1996</v>
      </c>
      <c r="F7099">
        <v>17</v>
      </c>
      <c r="G7099">
        <v>2</v>
      </c>
      <c r="H7099">
        <v>81</v>
      </c>
      <c r="I7099">
        <v>4.6100000000000003</v>
      </c>
      <c r="J7099">
        <v>5.016322089</v>
      </c>
      <c r="L7099">
        <v>2</v>
      </c>
      <c r="M7099">
        <v>8</v>
      </c>
      <c r="N7099">
        <v>399</v>
      </c>
      <c r="O7099">
        <v>98</v>
      </c>
      <c r="P7099">
        <v>3</v>
      </c>
      <c r="Q7099" t="str">
        <f>VLOOKUP(M7099,lookups!$A$1:$B$7, 2, FALSE)</f>
        <v>rotary screw</v>
      </c>
      <c r="R7099" t="str">
        <f>VLOOKUP(N7099,lookups!$D$1:$E$6, 2, FALSE)</f>
        <v>hucuktlis r</v>
      </c>
      <c r="S7099" t="str">
        <f>VLOOKUP(C7099,lookups!$G$1:$H$3, 2, FALSE)</f>
        <v>smolt</v>
      </c>
    </row>
    <row r="7100" spans="1:19" x14ac:dyDescent="0.25">
      <c r="A7100" s="1">
        <v>35205</v>
      </c>
      <c r="B7100">
        <v>1</v>
      </c>
      <c r="C7100">
        <v>1</v>
      </c>
      <c r="D7100">
        <v>1</v>
      </c>
      <c r="E7100">
        <v>1996</v>
      </c>
      <c r="F7100">
        <v>18</v>
      </c>
      <c r="G7100">
        <v>1</v>
      </c>
      <c r="H7100">
        <v>76</v>
      </c>
      <c r="I7100">
        <v>3.48</v>
      </c>
      <c r="J7100">
        <v>3.7867247009999998</v>
      </c>
      <c r="L7100">
        <v>1</v>
      </c>
      <c r="M7100">
        <v>8</v>
      </c>
      <c r="N7100">
        <v>399</v>
      </c>
      <c r="O7100">
        <v>98</v>
      </c>
      <c r="P7100">
        <v>3</v>
      </c>
      <c r="Q7100" t="str">
        <f>VLOOKUP(M7100,lookups!$A$1:$B$7, 2, FALSE)</f>
        <v>rotary screw</v>
      </c>
      <c r="R7100" t="str">
        <f>VLOOKUP(N7100,lookups!$D$1:$E$6, 2, FALSE)</f>
        <v>hucuktlis r</v>
      </c>
      <c r="S7100" t="str">
        <f>VLOOKUP(C7100,lookups!$G$1:$H$3, 2, FALSE)</f>
        <v>smolt</v>
      </c>
    </row>
    <row r="7101" spans="1:19" x14ac:dyDescent="0.25">
      <c r="A7101" s="1">
        <v>35205</v>
      </c>
      <c r="B7101">
        <v>1</v>
      </c>
      <c r="C7101">
        <v>1</v>
      </c>
      <c r="D7101">
        <v>1</v>
      </c>
      <c r="E7101">
        <v>1996</v>
      </c>
      <c r="F7101">
        <v>19</v>
      </c>
      <c r="G7101">
        <v>1</v>
      </c>
      <c r="H7101">
        <v>79</v>
      </c>
      <c r="I7101">
        <v>3.69</v>
      </c>
      <c r="J7101">
        <v>4.0152339499999998</v>
      </c>
      <c r="L7101">
        <v>1</v>
      </c>
      <c r="M7101">
        <v>8</v>
      </c>
      <c r="N7101">
        <v>399</v>
      </c>
      <c r="O7101">
        <v>98</v>
      </c>
      <c r="P7101">
        <v>3</v>
      </c>
      <c r="Q7101" t="str">
        <f>VLOOKUP(M7101,lookups!$A$1:$B$7, 2, FALSE)</f>
        <v>rotary screw</v>
      </c>
      <c r="R7101" t="str">
        <f>VLOOKUP(N7101,lookups!$D$1:$E$6, 2, FALSE)</f>
        <v>hucuktlis r</v>
      </c>
      <c r="S7101" t="str">
        <f>VLOOKUP(C7101,lookups!$G$1:$H$3, 2, FALSE)</f>
        <v>smolt</v>
      </c>
    </row>
    <row r="7102" spans="1:19" x14ac:dyDescent="0.25">
      <c r="A7102" s="1">
        <v>35205</v>
      </c>
      <c r="B7102">
        <v>1</v>
      </c>
      <c r="C7102">
        <v>1</v>
      </c>
      <c r="D7102">
        <v>1</v>
      </c>
      <c r="E7102">
        <v>1996</v>
      </c>
      <c r="F7102">
        <v>20</v>
      </c>
      <c r="G7102">
        <v>1</v>
      </c>
      <c r="H7102">
        <v>86</v>
      </c>
      <c r="I7102">
        <v>4.96</v>
      </c>
      <c r="J7102">
        <v>5.3971708380000001</v>
      </c>
      <c r="L7102">
        <v>1</v>
      </c>
      <c r="M7102">
        <v>8</v>
      </c>
      <c r="N7102">
        <v>399</v>
      </c>
      <c r="O7102">
        <v>98</v>
      </c>
      <c r="P7102">
        <v>3</v>
      </c>
      <c r="Q7102" t="str">
        <f>VLOOKUP(M7102,lookups!$A$1:$B$7, 2, FALSE)</f>
        <v>rotary screw</v>
      </c>
      <c r="R7102" t="str">
        <f>VLOOKUP(N7102,lookups!$D$1:$E$6, 2, FALSE)</f>
        <v>hucuktlis r</v>
      </c>
      <c r="S7102" t="str">
        <f>VLOOKUP(C7102,lookups!$G$1:$H$3, 2, FALSE)</f>
        <v>smolt</v>
      </c>
    </row>
    <row r="7103" spans="1:19" x14ac:dyDescent="0.25">
      <c r="A7103" s="1">
        <v>35205</v>
      </c>
      <c r="B7103">
        <v>1</v>
      </c>
      <c r="C7103">
        <v>1</v>
      </c>
      <c r="D7103">
        <v>1</v>
      </c>
      <c r="E7103">
        <v>1996</v>
      </c>
      <c r="F7103">
        <v>21</v>
      </c>
      <c r="G7103">
        <v>1</v>
      </c>
      <c r="H7103">
        <v>77</v>
      </c>
      <c r="I7103">
        <v>3.37</v>
      </c>
      <c r="J7103">
        <v>3.6670293799999998</v>
      </c>
      <c r="L7103">
        <v>1</v>
      </c>
      <c r="M7103">
        <v>8</v>
      </c>
      <c r="N7103">
        <v>399</v>
      </c>
      <c r="O7103">
        <v>98</v>
      </c>
      <c r="P7103">
        <v>3</v>
      </c>
      <c r="Q7103" t="str">
        <f>VLOOKUP(M7103,lookups!$A$1:$B$7, 2, FALSE)</f>
        <v>rotary screw</v>
      </c>
      <c r="R7103" t="str">
        <f>VLOOKUP(N7103,lookups!$D$1:$E$6, 2, FALSE)</f>
        <v>hucuktlis r</v>
      </c>
      <c r="S7103" t="str">
        <f>VLOOKUP(C7103,lookups!$G$1:$H$3, 2, FALSE)</f>
        <v>smolt</v>
      </c>
    </row>
    <row r="7104" spans="1:19" x14ac:dyDescent="0.25">
      <c r="A7104" s="1">
        <v>35205</v>
      </c>
      <c r="B7104">
        <v>1</v>
      </c>
      <c r="C7104">
        <v>1</v>
      </c>
      <c r="D7104">
        <v>1</v>
      </c>
      <c r="E7104">
        <v>1996</v>
      </c>
      <c r="F7104">
        <v>22</v>
      </c>
      <c r="G7104">
        <v>1</v>
      </c>
      <c r="H7104">
        <v>80</v>
      </c>
      <c r="I7104">
        <v>4.04</v>
      </c>
      <c r="J7104">
        <v>4.3960826989999999</v>
      </c>
      <c r="L7104">
        <v>1</v>
      </c>
      <c r="M7104">
        <v>8</v>
      </c>
      <c r="N7104">
        <v>399</v>
      </c>
      <c r="O7104">
        <v>98</v>
      </c>
      <c r="P7104">
        <v>3</v>
      </c>
      <c r="Q7104" t="str">
        <f>VLOOKUP(M7104,lookups!$A$1:$B$7, 2, FALSE)</f>
        <v>rotary screw</v>
      </c>
      <c r="R7104" t="str">
        <f>VLOOKUP(N7104,lookups!$D$1:$E$6, 2, FALSE)</f>
        <v>hucuktlis r</v>
      </c>
      <c r="S7104" t="str">
        <f>VLOOKUP(C7104,lookups!$G$1:$H$3, 2, FALSE)</f>
        <v>smolt</v>
      </c>
    </row>
    <row r="7105" spans="1:19" x14ac:dyDescent="0.25">
      <c r="A7105" s="1">
        <v>35205</v>
      </c>
      <c r="B7105">
        <v>1</v>
      </c>
      <c r="C7105">
        <v>1</v>
      </c>
      <c r="D7105">
        <v>1</v>
      </c>
      <c r="E7105">
        <v>1996</v>
      </c>
      <c r="F7105">
        <v>23</v>
      </c>
      <c r="G7105">
        <v>1</v>
      </c>
      <c r="H7105">
        <v>75</v>
      </c>
      <c r="I7105">
        <v>3.38</v>
      </c>
      <c r="J7105">
        <v>3.6779107729999998</v>
      </c>
      <c r="L7105">
        <v>1</v>
      </c>
      <c r="M7105">
        <v>8</v>
      </c>
      <c r="N7105">
        <v>399</v>
      </c>
      <c r="O7105">
        <v>98</v>
      </c>
      <c r="P7105">
        <v>3</v>
      </c>
      <c r="Q7105" t="str">
        <f>VLOOKUP(M7105,lookups!$A$1:$B$7, 2, FALSE)</f>
        <v>rotary screw</v>
      </c>
      <c r="R7105" t="str">
        <f>VLOOKUP(N7105,lookups!$D$1:$E$6, 2, FALSE)</f>
        <v>hucuktlis r</v>
      </c>
      <c r="S7105" t="str">
        <f>VLOOKUP(C7105,lookups!$G$1:$H$3, 2, FALSE)</f>
        <v>smolt</v>
      </c>
    </row>
    <row r="7106" spans="1:19" x14ac:dyDescent="0.25">
      <c r="A7106" s="1">
        <v>35205</v>
      </c>
      <c r="B7106">
        <v>1</v>
      </c>
      <c r="C7106">
        <v>1</v>
      </c>
      <c r="D7106">
        <v>1</v>
      </c>
      <c r="E7106">
        <v>1996</v>
      </c>
      <c r="F7106">
        <v>24</v>
      </c>
      <c r="G7106">
        <v>1</v>
      </c>
      <c r="H7106">
        <v>83</v>
      </c>
      <c r="I7106">
        <v>4.5199999999999996</v>
      </c>
      <c r="J7106">
        <v>4.918389554</v>
      </c>
      <c r="L7106">
        <v>1</v>
      </c>
      <c r="M7106">
        <v>8</v>
      </c>
      <c r="N7106">
        <v>399</v>
      </c>
      <c r="O7106">
        <v>98</v>
      </c>
      <c r="P7106">
        <v>3</v>
      </c>
      <c r="Q7106" t="str">
        <f>VLOOKUP(M7106,lookups!$A$1:$B$7, 2, FALSE)</f>
        <v>rotary screw</v>
      </c>
      <c r="R7106" t="str">
        <f>VLOOKUP(N7106,lookups!$D$1:$E$6, 2, FALSE)</f>
        <v>hucuktlis r</v>
      </c>
      <c r="S7106" t="str">
        <f>VLOOKUP(C7106,lookups!$G$1:$H$3, 2, FALSE)</f>
        <v>smolt</v>
      </c>
    </row>
    <row r="7107" spans="1:19" x14ac:dyDescent="0.25">
      <c r="A7107" s="1">
        <v>35205</v>
      </c>
      <c r="B7107">
        <v>1</v>
      </c>
      <c r="C7107">
        <v>1</v>
      </c>
      <c r="D7107">
        <v>1</v>
      </c>
      <c r="E7107">
        <v>1996</v>
      </c>
      <c r="F7107">
        <v>25</v>
      </c>
      <c r="G7107">
        <v>1</v>
      </c>
      <c r="H7107">
        <v>79</v>
      </c>
      <c r="I7107">
        <v>3.99</v>
      </c>
      <c r="J7107">
        <v>4.3416757339999998</v>
      </c>
      <c r="L7107">
        <v>1</v>
      </c>
      <c r="M7107">
        <v>8</v>
      </c>
      <c r="N7107">
        <v>399</v>
      </c>
      <c r="O7107">
        <v>98</v>
      </c>
      <c r="P7107">
        <v>3</v>
      </c>
      <c r="Q7107" t="str">
        <f>VLOOKUP(M7107,lookups!$A$1:$B$7, 2, FALSE)</f>
        <v>rotary screw</v>
      </c>
      <c r="R7107" t="str">
        <f>VLOOKUP(N7107,lookups!$D$1:$E$6, 2, FALSE)</f>
        <v>hucuktlis r</v>
      </c>
      <c r="S7107" t="str">
        <f>VLOOKUP(C7107,lookups!$G$1:$H$3, 2, FALSE)</f>
        <v>smolt</v>
      </c>
    </row>
    <row r="7108" spans="1:19" x14ac:dyDescent="0.25">
      <c r="A7108" s="1">
        <v>35205</v>
      </c>
      <c r="B7108">
        <v>1</v>
      </c>
      <c r="C7108">
        <v>1</v>
      </c>
      <c r="D7108">
        <v>1</v>
      </c>
      <c r="E7108">
        <v>1996</v>
      </c>
      <c r="F7108">
        <v>26</v>
      </c>
      <c r="G7108">
        <v>2</v>
      </c>
      <c r="H7108">
        <v>83</v>
      </c>
      <c r="I7108">
        <v>4.3899999999999997</v>
      </c>
      <c r="J7108">
        <v>4.7769314469999999</v>
      </c>
      <c r="L7108">
        <v>2</v>
      </c>
      <c r="M7108">
        <v>8</v>
      </c>
      <c r="N7108">
        <v>399</v>
      </c>
      <c r="O7108">
        <v>98</v>
      </c>
      <c r="P7108">
        <v>3</v>
      </c>
      <c r="Q7108" t="str">
        <f>VLOOKUP(M7108,lookups!$A$1:$B$7, 2, FALSE)</f>
        <v>rotary screw</v>
      </c>
      <c r="R7108" t="str">
        <f>VLOOKUP(N7108,lookups!$D$1:$E$6, 2, FALSE)</f>
        <v>hucuktlis r</v>
      </c>
      <c r="S7108" t="str">
        <f>VLOOKUP(C7108,lookups!$G$1:$H$3, 2, FALSE)</f>
        <v>smolt</v>
      </c>
    </row>
    <row r="7109" spans="1:19" x14ac:dyDescent="0.25">
      <c r="A7109" s="1">
        <v>35205</v>
      </c>
      <c r="B7109">
        <v>1</v>
      </c>
      <c r="C7109">
        <v>1</v>
      </c>
      <c r="D7109">
        <v>1</v>
      </c>
      <c r="E7109">
        <v>1996</v>
      </c>
      <c r="F7109">
        <v>27</v>
      </c>
      <c r="G7109">
        <v>1</v>
      </c>
      <c r="H7109">
        <v>81</v>
      </c>
      <c r="I7109">
        <v>3.92</v>
      </c>
      <c r="J7109">
        <v>4.2655059849999999</v>
      </c>
      <c r="L7109">
        <v>1</v>
      </c>
      <c r="M7109">
        <v>8</v>
      </c>
      <c r="N7109">
        <v>399</v>
      </c>
      <c r="O7109">
        <v>98</v>
      </c>
      <c r="P7109">
        <v>3</v>
      </c>
      <c r="Q7109" t="str">
        <f>VLOOKUP(M7109,lookups!$A$1:$B$7, 2, FALSE)</f>
        <v>rotary screw</v>
      </c>
      <c r="R7109" t="str">
        <f>VLOOKUP(N7109,lookups!$D$1:$E$6, 2, FALSE)</f>
        <v>hucuktlis r</v>
      </c>
      <c r="S7109" t="str">
        <f>VLOOKUP(C7109,lookups!$G$1:$H$3, 2, FALSE)</f>
        <v>smolt</v>
      </c>
    </row>
    <row r="7110" spans="1:19" x14ac:dyDescent="0.25">
      <c r="A7110" s="1">
        <v>35205</v>
      </c>
      <c r="B7110">
        <v>1</v>
      </c>
      <c r="C7110">
        <v>1</v>
      </c>
      <c r="D7110">
        <v>1</v>
      </c>
      <c r="E7110">
        <v>1996</v>
      </c>
      <c r="F7110">
        <v>28</v>
      </c>
      <c r="G7110">
        <v>1</v>
      </c>
      <c r="H7110">
        <v>80</v>
      </c>
      <c r="I7110">
        <v>4.12</v>
      </c>
      <c r="J7110">
        <v>4.4831338409999999</v>
      </c>
      <c r="L7110">
        <v>1</v>
      </c>
      <c r="M7110">
        <v>8</v>
      </c>
      <c r="N7110">
        <v>399</v>
      </c>
      <c r="O7110">
        <v>98</v>
      </c>
      <c r="P7110">
        <v>3</v>
      </c>
      <c r="Q7110" t="str">
        <f>VLOOKUP(M7110,lookups!$A$1:$B$7, 2, FALSE)</f>
        <v>rotary screw</v>
      </c>
      <c r="R7110" t="str">
        <f>VLOOKUP(N7110,lookups!$D$1:$E$6, 2, FALSE)</f>
        <v>hucuktlis r</v>
      </c>
      <c r="S7110" t="str">
        <f>VLOOKUP(C7110,lookups!$G$1:$H$3, 2, FALSE)</f>
        <v>smolt</v>
      </c>
    </row>
    <row r="7111" spans="1:19" x14ac:dyDescent="0.25">
      <c r="A7111" s="1">
        <v>35205</v>
      </c>
      <c r="B7111">
        <v>1</v>
      </c>
      <c r="C7111">
        <v>1</v>
      </c>
      <c r="D7111">
        <v>1</v>
      </c>
      <c r="E7111">
        <v>1996</v>
      </c>
      <c r="F7111">
        <v>29</v>
      </c>
      <c r="G7111">
        <v>1</v>
      </c>
      <c r="H7111">
        <v>85</v>
      </c>
      <c r="I7111">
        <v>5.3</v>
      </c>
      <c r="J7111">
        <v>5.7671381940000002</v>
      </c>
      <c r="L7111">
        <v>1</v>
      </c>
      <c r="M7111">
        <v>8</v>
      </c>
      <c r="N7111">
        <v>399</v>
      </c>
      <c r="O7111">
        <v>98</v>
      </c>
      <c r="P7111">
        <v>3</v>
      </c>
      <c r="Q7111" t="str">
        <f>VLOOKUP(M7111,lookups!$A$1:$B$7, 2, FALSE)</f>
        <v>rotary screw</v>
      </c>
      <c r="R7111" t="str">
        <f>VLOOKUP(N7111,lookups!$D$1:$E$6, 2, FALSE)</f>
        <v>hucuktlis r</v>
      </c>
      <c r="S7111" t="str">
        <f>VLOOKUP(C7111,lookups!$G$1:$H$3, 2, FALSE)</f>
        <v>smolt</v>
      </c>
    </row>
    <row r="7112" spans="1:19" x14ac:dyDescent="0.25">
      <c r="A7112" s="1">
        <v>35205</v>
      </c>
      <c r="B7112">
        <v>1</v>
      </c>
      <c r="C7112">
        <v>1</v>
      </c>
      <c r="D7112">
        <v>1</v>
      </c>
      <c r="E7112">
        <v>1996</v>
      </c>
      <c r="F7112">
        <v>30</v>
      </c>
      <c r="G7112">
        <v>1</v>
      </c>
      <c r="H7112">
        <v>79</v>
      </c>
      <c r="I7112">
        <v>4.18</v>
      </c>
      <c r="J7112">
        <v>4.5484221979999999</v>
      </c>
      <c r="L7112">
        <v>1</v>
      </c>
      <c r="M7112">
        <v>8</v>
      </c>
      <c r="N7112">
        <v>399</v>
      </c>
      <c r="O7112">
        <v>98</v>
      </c>
      <c r="P7112">
        <v>3</v>
      </c>
      <c r="Q7112" t="str">
        <f>VLOOKUP(M7112,lookups!$A$1:$B$7, 2, FALSE)</f>
        <v>rotary screw</v>
      </c>
      <c r="R7112" t="str">
        <f>VLOOKUP(N7112,lookups!$D$1:$E$6, 2, FALSE)</f>
        <v>hucuktlis r</v>
      </c>
      <c r="S7112" t="str">
        <f>VLOOKUP(C7112,lookups!$G$1:$H$3, 2, FALSE)</f>
        <v>smolt</v>
      </c>
    </row>
    <row r="7113" spans="1:19" x14ac:dyDescent="0.25">
      <c r="A7113" s="1">
        <v>35205</v>
      </c>
      <c r="B7113">
        <v>1</v>
      </c>
      <c r="C7113">
        <v>1</v>
      </c>
      <c r="D7113">
        <v>1</v>
      </c>
      <c r="E7113">
        <v>1996</v>
      </c>
      <c r="F7113">
        <v>31</v>
      </c>
      <c r="G7113">
        <v>2</v>
      </c>
      <c r="H7113">
        <v>80</v>
      </c>
      <c r="I7113">
        <v>3.67</v>
      </c>
      <c r="J7113">
        <v>3.9934711639999998</v>
      </c>
      <c r="L7113">
        <v>2</v>
      </c>
      <c r="M7113">
        <v>8</v>
      </c>
      <c r="N7113">
        <v>399</v>
      </c>
      <c r="O7113">
        <v>98</v>
      </c>
      <c r="P7113">
        <v>3</v>
      </c>
      <c r="Q7113" t="str">
        <f>VLOOKUP(M7113,lookups!$A$1:$B$7, 2, FALSE)</f>
        <v>rotary screw</v>
      </c>
      <c r="R7113" t="str">
        <f>VLOOKUP(N7113,lookups!$D$1:$E$6, 2, FALSE)</f>
        <v>hucuktlis r</v>
      </c>
      <c r="S7113" t="str">
        <f>VLOOKUP(C7113,lookups!$G$1:$H$3, 2, FALSE)</f>
        <v>smolt</v>
      </c>
    </row>
    <row r="7114" spans="1:19" x14ac:dyDescent="0.25">
      <c r="A7114" s="1">
        <v>35205</v>
      </c>
      <c r="B7114">
        <v>1</v>
      </c>
      <c r="C7114">
        <v>1</v>
      </c>
      <c r="D7114">
        <v>1</v>
      </c>
      <c r="E7114">
        <v>1996</v>
      </c>
      <c r="F7114">
        <v>32</v>
      </c>
      <c r="G7114">
        <v>1</v>
      </c>
      <c r="H7114">
        <v>87</v>
      </c>
      <c r="I7114">
        <v>4.97</v>
      </c>
      <c r="J7114">
        <v>5.4080522310000001</v>
      </c>
      <c r="L7114">
        <v>1</v>
      </c>
      <c r="M7114">
        <v>8</v>
      </c>
      <c r="N7114">
        <v>399</v>
      </c>
      <c r="O7114">
        <v>98</v>
      </c>
      <c r="P7114">
        <v>3</v>
      </c>
      <c r="Q7114" t="str">
        <f>VLOOKUP(M7114,lookups!$A$1:$B$7, 2, FALSE)</f>
        <v>rotary screw</v>
      </c>
      <c r="R7114" t="str">
        <f>VLOOKUP(N7114,lookups!$D$1:$E$6, 2, FALSE)</f>
        <v>hucuktlis r</v>
      </c>
      <c r="S7114" t="str">
        <f>VLOOKUP(C7114,lookups!$G$1:$H$3, 2, FALSE)</f>
        <v>smolt</v>
      </c>
    </row>
    <row r="7115" spans="1:19" x14ac:dyDescent="0.25">
      <c r="A7115" s="1">
        <v>35205</v>
      </c>
      <c r="B7115">
        <v>1</v>
      </c>
      <c r="C7115">
        <v>1</v>
      </c>
      <c r="D7115">
        <v>1</v>
      </c>
      <c r="E7115">
        <v>1996</v>
      </c>
      <c r="F7115">
        <v>33</v>
      </c>
      <c r="G7115">
        <v>1</v>
      </c>
      <c r="H7115">
        <v>82</v>
      </c>
      <c r="I7115">
        <v>4.66</v>
      </c>
      <c r="J7115">
        <v>5.070729053</v>
      </c>
      <c r="L7115">
        <v>1</v>
      </c>
      <c r="M7115">
        <v>8</v>
      </c>
      <c r="N7115">
        <v>399</v>
      </c>
      <c r="O7115">
        <v>98</v>
      </c>
      <c r="P7115">
        <v>3</v>
      </c>
      <c r="Q7115" t="str">
        <f>VLOOKUP(M7115,lookups!$A$1:$B$7, 2, FALSE)</f>
        <v>rotary screw</v>
      </c>
      <c r="R7115" t="str">
        <f>VLOOKUP(N7115,lookups!$D$1:$E$6, 2, FALSE)</f>
        <v>hucuktlis r</v>
      </c>
      <c r="S7115" t="str">
        <f>VLOOKUP(C7115,lookups!$G$1:$H$3, 2, FALSE)</f>
        <v>smolt</v>
      </c>
    </row>
    <row r="7116" spans="1:19" x14ac:dyDescent="0.25">
      <c r="A7116" s="1">
        <v>35205</v>
      </c>
      <c r="B7116">
        <v>1</v>
      </c>
      <c r="C7116">
        <v>1</v>
      </c>
      <c r="D7116">
        <v>1</v>
      </c>
      <c r="E7116">
        <v>1996</v>
      </c>
      <c r="F7116">
        <v>34</v>
      </c>
      <c r="G7116">
        <v>1</v>
      </c>
      <c r="H7116">
        <v>85</v>
      </c>
      <c r="I7116">
        <v>4.7300000000000004</v>
      </c>
      <c r="J7116">
        <v>5.146898803</v>
      </c>
      <c r="L7116">
        <v>1</v>
      </c>
      <c r="M7116">
        <v>8</v>
      </c>
      <c r="N7116">
        <v>399</v>
      </c>
      <c r="O7116">
        <v>98</v>
      </c>
      <c r="P7116">
        <v>3</v>
      </c>
      <c r="Q7116" t="str">
        <f>VLOOKUP(M7116,lookups!$A$1:$B$7, 2, FALSE)</f>
        <v>rotary screw</v>
      </c>
      <c r="R7116" t="str">
        <f>VLOOKUP(N7116,lookups!$D$1:$E$6, 2, FALSE)</f>
        <v>hucuktlis r</v>
      </c>
      <c r="S7116" t="str">
        <f>VLOOKUP(C7116,lookups!$G$1:$H$3, 2, FALSE)</f>
        <v>smolt</v>
      </c>
    </row>
    <row r="7117" spans="1:19" x14ac:dyDescent="0.25">
      <c r="A7117" s="1">
        <v>35205</v>
      </c>
      <c r="B7117">
        <v>1</v>
      </c>
      <c r="C7117">
        <v>1</v>
      </c>
      <c r="D7117">
        <v>1</v>
      </c>
      <c r="E7117">
        <v>1996</v>
      </c>
      <c r="F7117">
        <v>35</v>
      </c>
      <c r="G7117">
        <v>1</v>
      </c>
      <c r="H7117">
        <v>74</v>
      </c>
      <c r="I7117">
        <v>3.26</v>
      </c>
      <c r="J7117">
        <v>3.5473340590000002</v>
      </c>
      <c r="L7117">
        <v>1</v>
      </c>
      <c r="M7117">
        <v>8</v>
      </c>
      <c r="N7117">
        <v>399</v>
      </c>
      <c r="O7117">
        <v>98</v>
      </c>
      <c r="P7117">
        <v>3</v>
      </c>
      <c r="Q7117" t="str">
        <f>VLOOKUP(M7117,lookups!$A$1:$B$7, 2, FALSE)</f>
        <v>rotary screw</v>
      </c>
      <c r="R7117" t="str">
        <f>VLOOKUP(N7117,lookups!$D$1:$E$6, 2, FALSE)</f>
        <v>hucuktlis r</v>
      </c>
      <c r="S7117" t="str">
        <f>VLOOKUP(C7117,lookups!$G$1:$H$3, 2, FALSE)</f>
        <v>smolt</v>
      </c>
    </row>
    <row r="7118" spans="1:19" x14ac:dyDescent="0.25">
      <c r="A7118" s="1">
        <v>35205</v>
      </c>
      <c r="B7118">
        <v>1</v>
      </c>
      <c r="C7118">
        <v>1</v>
      </c>
      <c r="D7118">
        <v>1</v>
      </c>
      <c r="E7118">
        <v>1996</v>
      </c>
      <c r="F7118">
        <v>36</v>
      </c>
      <c r="G7118">
        <v>1</v>
      </c>
      <c r="H7118">
        <v>84</v>
      </c>
      <c r="I7118">
        <v>4.78</v>
      </c>
      <c r="J7118">
        <v>5.201305767</v>
      </c>
      <c r="L7118">
        <v>1</v>
      </c>
      <c r="M7118">
        <v>8</v>
      </c>
      <c r="N7118">
        <v>399</v>
      </c>
      <c r="O7118">
        <v>98</v>
      </c>
      <c r="P7118">
        <v>3</v>
      </c>
      <c r="Q7118" t="str">
        <f>VLOOKUP(M7118,lookups!$A$1:$B$7, 2, FALSE)</f>
        <v>rotary screw</v>
      </c>
      <c r="R7118" t="str">
        <f>VLOOKUP(N7118,lookups!$D$1:$E$6, 2, FALSE)</f>
        <v>hucuktlis r</v>
      </c>
      <c r="S7118" t="str">
        <f>VLOOKUP(C7118,lookups!$G$1:$H$3, 2, FALSE)</f>
        <v>smolt</v>
      </c>
    </row>
    <row r="7119" spans="1:19" x14ac:dyDescent="0.25">
      <c r="A7119" s="1">
        <v>35205</v>
      </c>
      <c r="B7119">
        <v>1</v>
      </c>
      <c r="C7119">
        <v>1</v>
      </c>
      <c r="D7119">
        <v>1</v>
      </c>
      <c r="E7119">
        <v>1996</v>
      </c>
      <c r="F7119">
        <v>37</v>
      </c>
      <c r="G7119">
        <v>1</v>
      </c>
      <c r="H7119">
        <v>78</v>
      </c>
      <c r="I7119">
        <v>3.58</v>
      </c>
      <c r="J7119">
        <v>3.8955386289999998</v>
      </c>
      <c r="L7119">
        <v>1</v>
      </c>
      <c r="M7119">
        <v>8</v>
      </c>
      <c r="N7119">
        <v>399</v>
      </c>
      <c r="O7119">
        <v>98</v>
      </c>
      <c r="P7119">
        <v>3</v>
      </c>
      <c r="Q7119" t="str">
        <f>VLOOKUP(M7119,lookups!$A$1:$B$7, 2, FALSE)</f>
        <v>rotary screw</v>
      </c>
      <c r="R7119" t="str">
        <f>VLOOKUP(N7119,lookups!$D$1:$E$6, 2, FALSE)</f>
        <v>hucuktlis r</v>
      </c>
      <c r="S7119" t="str">
        <f>VLOOKUP(C7119,lookups!$G$1:$H$3, 2, FALSE)</f>
        <v>smolt</v>
      </c>
    </row>
    <row r="7120" spans="1:19" x14ac:dyDescent="0.25">
      <c r="A7120" s="1">
        <v>35205</v>
      </c>
      <c r="B7120">
        <v>1</v>
      </c>
      <c r="C7120">
        <v>1</v>
      </c>
      <c r="D7120">
        <v>1</v>
      </c>
      <c r="E7120">
        <v>1996</v>
      </c>
      <c r="F7120">
        <v>38</v>
      </c>
      <c r="G7120">
        <v>1</v>
      </c>
      <c r="H7120">
        <v>83</v>
      </c>
      <c r="I7120">
        <v>4.28</v>
      </c>
      <c r="J7120">
        <v>4.6572361259999999</v>
      </c>
      <c r="L7120">
        <v>1</v>
      </c>
      <c r="M7120">
        <v>8</v>
      </c>
      <c r="N7120">
        <v>399</v>
      </c>
      <c r="O7120">
        <v>98</v>
      </c>
      <c r="P7120">
        <v>3</v>
      </c>
      <c r="Q7120" t="str">
        <f>VLOOKUP(M7120,lookups!$A$1:$B$7, 2, FALSE)</f>
        <v>rotary screw</v>
      </c>
      <c r="R7120" t="str">
        <f>VLOOKUP(N7120,lookups!$D$1:$E$6, 2, FALSE)</f>
        <v>hucuktlis r</v>
      </c>
      <c r="S7120" t="str">
        <f>VLOOKUP(C7120,lookups!$G$1:$H$3, 2, FALSE)</f>
        <v>smolt</v>
      </c>
    </row>
    <row r="7121" spans="1:19" x14ac:dyDescent="0.25">
      <c r="A7121" s="1">
        <v>35205</v>
      </c>
      <c r="B7121">
        <v>1</v>
      </c>
      <c r="C7121">
        <v>1</v>
      </c>
      <c r="D7121">
        <v>1</v>
      </c>
      <c r="E7121">
        <v>1996</v>
      </c>
      <c r="F7121">
        <v>39</v>
      </c>
      <c r="G7121">
        <v>1</v>
      </c>
      <c r="H7121">
        <v>85</v>
      </c>
      <c r="I7121">
        <v>4.74</v>
      </c>
      <c r="J7121">
        <v>5.157780196</v>
      </c>
      <c r="L7121">
        <v>1</v>
      </c>
      <c r="M7121">
        <v>8</v>
      </c>
      <c r="N7121">
        <v>399</v>
      </c>
      <c r="O7121">
        <v>98</v>
      </c>
      <c r="P7121">
        <v>3</v>
      </c>
      <c r="Q7121" t="str">
        <f>VLOOKUP(M7121,lookups!$A$1:$B$7, 2, FALSE)</f>
        <v>rotary screw</v>
      </c>
      <c r="R7121" t="str">
        <f>VLOOKUP(N7121,lookups!$D$1:$E$6, 2, FALSE)</f>
        <v>hucuktlis r</v>
      </c>
      <c r="S7121" t="str">
        <f>VLOOKUP(C7121,lookups!$G$1:$H$3, 2, FALSE)</f>
        <v>smolt</v>
      </c>
    </row>
    <row r="7122" spans="1:19" x14ac:dyDescent="0.25">
      <c r="A7122" s="1">
        <v>35205</v>
      </c>
      <c r="B7122">
        <v>1</v>
      </c>
      <c r="C7122">
        <v>1</v>
      </c>
      <c r="D7122">
        <v>1</v>
      </c>
      <c r="E7122">
        <v>1996</v>
      </c>
      <c r="F7122">
        <v>40</v>
      </c>
      <c r="G7122">
        <v>1</v>
      </c>
      <c r="H7122">
        <v>85</v>
      </c>
      <c r="I7122">
        <v>4.78</v>
      </c>
      <c r="J7122">
        <v>5.201305767</v>
      </c>
      <c r="L7122">
        <v>1</v>
      </c>
      <c r="M7122">
        <v>8</v>
      </c>
      <c r="N7122">
        <v>399</v>
      </c>
      <c r="O7122">
        <v>98</v>
      </c>
      <c r="P7122">
        <v>3</v>
      </c>
      <c r="Q7122" t="str">
        <f>VLOOKUP(M7122,lookups!$A$1:$B$7, 2, FALSE)</f>
        <v>rotary screw</v>
      </c>
      <c r="R7122" t="str">
        <f>VLOOKUP(N7122,lookups!$D$1:$E$6, 2, FALSE)</f>
        <v>hucuktlis r</v>
      </c>
      <c r="S7122" t="str">
        <f>VLOOKUP(C7122,lookups!$G$1:$H$3, 2, FALSE)</f>
        <v>smolt</v>
      </c>
    </row>
    <row r="7123" spans="1:19" x14ac:dyDescent="0.25">
      <c r="A7123" s="1">
        <v>35205</v>
      </c>
      <c r="B7123">
        <v>1</v>
      </c>
      <c r="C7123">
        <v>1</v>
      </c>
      <c r="D7123">
        <v>1</v>
      </c>
      <c r="E7123">
        <v>1996</v>
      </c>
      <c r="F7123">
        <v>41</v>
      </c>
      <c r="G7123">
        <v>2</v>
      </c>
      <c r="H7123">
        <v>84</v>
      </c>
      <c r="I7123">
        <v>4.66</v>
      </c>
      <c r="J7123">
        <v>5.070729053</v>
      </c>
      <c r="L7123">
        <v>2</v>
      </c>
      <c r="M7123">
        <v>8</v>
      </c>
      <c r="N7123">
        <v>399</v>
      </c>
      <c r="O7123">
        <v>98</v>
      </c>
      <c r="P7123">
        <v>3</v>
      </c>
      <c r="Q7123" t="str">
        <f>VLOOKUP(M7123,lookups!$A$1:$B$7, 2, FALSE)</f>
        <v>rotary screw</v>
      </c>
      <c r="R7123" t="str">
        <f>VLOOKUP(N7123,lookups!$D$1:$E$6, 2, FALSE)</f>
        <v>hucuktlis r</v>
      </c>
      <c r="S7123" t="str">
        <f>VLOOKUP(C7123,lookups!$G$1:$H$3, 2, FALSE)</f>
        <v>smolt</v>
      </c>
    </row>
    <row r="7124" spans="1:19" x14ac:dyDescent="0.25">
      <c r="A7124" s="1">
        <v>35205</v>
      </c>
      <c r="B7124">
        <v>1</v>
      </c>
      <c r="C7124">
        <v>1</v>
      </c>
      <c r="D7124">
        <v>1</v>
      </c>
      <c r="E7124">
        <v>1996</v>
      </c>
      <c r="F7124">
        <v>42</v>
      </c>
      <c r="G7124">
        <v>1</v>
      </c>
      <c r="H7124">
        <v>75</v>
      </c>
      <c r="I7124">
        <v>3.44</v>
      </c>
      <c r="J7124">
        <v>3.7431991290000002</v>
      </c>
      <c r="L7124">
        <v>1</v>
      </c>
      <c r="M7124">
        <v>8</v>
      </c>
      <c r="N7124">
        <v>399</v>
      </c>
      <c r="O7124">
        <v>98</v>
      </c>
      <c r="P7124">
        <v>3</v>
      </c>
      <c r="Q7124" t="str">
        <f>VLOOKUP(M7124,lookups!$A$1:$B$7, 2, FALSE)</f>
        <v>rotary screw</v>
      </c>
      <c r="R7124" t="str">
        <f>VLOOKUP(N7124,lookups!$D$1:$E$6, 2, FALSE)</f>
        <v>hucuktlis r</v>
      </c>
      <c r="S7124" t="str">
        <f>VLOOKUP(C7124,lookups!$G$1:$H$3, 2, FALSE)</f>
        <v>smolt</v>
      </c>
    </row>
    <row r="7125" spans="1:19" x14ac:dyDescent="0.25">
      <c r="A7125" s="1">
        <v>35205</v>
      </c>
      <c r="B7125">
        <v>1</v>
      </c>
      <c r="C7125">
        <v>1</v>
      </c>
      <c r="D7125">
        <v>1</v>
      </c>
      <c r="E7125">
        <v>1996</v>
      </c>
      <c r="F7125">
        <v>43</v>
      </c>
      <c r="G7125">
        <v>1</v>
      </c>
      <c r="H7125">
        <v>79</v>
      </c>
      <c r="I7125">
        <v>4.01</v>
      </c>
      <c r="J7125">
        <v>4.3634385199999999</v>
      </c>
      <c r="L7125">
        <v>1</v>
      </c>
      <c r="M7125">
        <v>8</v>
      </c>
      <c r="N7125">
        <v>399</v>
      </c>
      <c r="O7125">
        <v>98</v>
      </c>
      <c r="P7125">
        <v>3</v>
      </c>
      <c r="Q7125" t="str">
        <f>VLOOKUP(M7125,lookups!$A$1:$B$7, 2, FALSE)</f>
        <v>rotary screw</v>
      </c>
      <c r="R7125" t="str">
        <f>VLOOKUP(N7125,lookups!$D$1:$E$6, 2, FALSE)</f>
        <v>hucuktlis r</v>
      </c>
      <c r="S7125" t="str">
        <f>VLOOKUP(C7125,lookups!$G$1:$H$3, 2, FALSE)</f>
        <v>smolt</v>
      </c>
    </row>
    <row r="7126" spans="1:19" x14ac:dyDescent="0.25">
      <c r="A7126" s="1">
        <v>35205</v>
      </c>
      <c r="B7126">
        <v>1</v>
      </c>
      <c r="C7126">
        <v>1</v>
      </c>
      <c r="D7126">
        <v>1</v>
      </c>
      <c r="E7126">
        <v>1996</v>
      </c>
      <c r="F7126">
        <v>44</v>
      </c>
      <c r="G7126">
        <v>1</v>
      </c>
      <c r="H7126">
        <v>81</v>
      </c>
      <c r="I7126">
        <v>4.58</v>
      </c>
      <c r="J7126">
        <v>4.983677911</v>
      </c>
      <c r="L7126">
        <v>1</v>
      </c>
      <c r="M7126">
        <v>8</v>
      </c>
      <c r="N7126">
        <v>399</v>
      </c>
      <c r="O7126">
        <v>98</v>
      </c>
      <c r="P7126">
        <v>3</v>
      </c>
      <c r="Q7126" t="str">
        <f>VLOOKUP(M7126,lookups!$A$1:$B$7, 2, FALSE)</f>
        <v>rotary screw</v>
      </c>
      <c r="R7126" t="str">
        <f>VLOOKUP(N7126,lookups!$D$1:$E$6, 2, FALSE)</f>
        <v>hucuktlis r</v>
      </c>
      <c r="S7126" t="str">
        <f>VLOOKUP(C7126,lookups!$G$1:$H$3, 2, FALSE)</f>
        <v>smolt</v>
      </c>
    </row>
    <row r="7127" spans="1:19" x14ac:dyDescent="0.25">
      <c r="A7127" s="1">
        <v>35205</v>
      </c>
      <c r="B7127">
        <v>1</v>
      </c>
      <c r="C7127">
        <v>1</v>
      </c>
      <c r="D7127">
        <v>1</v>
      </c>
      <c r="E7127">
        <v>1996</v>
      </c>
      <c r="F7127">
        <v>45</v>
      </c>
      <c r="G7127">
        <v>1</v>
      </c>
      <c r="H7127">
        <v>78</v>
      </c>
      <c r="I7127">
        <v>3.93</v>
      </c>
      <c r="J7127">
        <v>4.2763873779999999</v>
      </c>
      <c r="L7127">
        <v>1</v>
      </c>
      <c r="M7127">
        <v>8</v>
      </c>
      <c r="N7127">
        <v>399</v>
      </c>
      <c r="O7127">
        <v>98</v>
      </c>
      <c r="P7127">
        <v>3</v>
      </c>
      <c r="Q7127" t="str">
        <f>VLOOKUP(M7127,lookups!$A$1:$B$7, 2, FALSE)</f>
        <v>rotary screw</v>
      </c>
      <c r="R7127" t="str">
        <f>VLOOKUP(N7127,lookups!$D$1:$E$6, 2, FALSE)</f>
        <v>hucuktlis r</v>
      </c>
      <c r="S7127" t="str">
        <f>VLOOKUP(C7127,lookups!$G$1:$H$3, 2, FALSE)</f>
        <v>smolt</v>
      </c>
    </row>
    <row r="7128" spans="1:19" x14ac:dyDescent="0.25">
      <c r="A7128" s="1">
        <v>35205</v>
      </c>
      <c r="B7128">
        <v>1</v>
      </c>
      <c r="C7128">
        <v>1</v>
      </c>
      <c r="D7128">
        <v>1</v>
      </c>
      <c r="E7128">
        <v>1996</v>
      </c>
      <c r="F7128">
        <v>46</v>
      </c>
      <c r="G7128">
        <v>1</v>
      </c>
      <c r="H7128">
        <v>82</v>
      </c>
      <c r="I7128">
        <v>3.96</v>
      </c>
      <c r="J7128">
        <v>4.3090315559999999</v>
      </c>
      <c r="L7128">
        <v>1</v>
      </c>
      <c r="M7128">
        <v>8</v>
      </c>
      <c r="N7128">
        <v>399</v>
      </c>
      <c r="O7128">
        <v>98</v>
      </c>
      <c r="P7128">
        <v>3</v>
      </c>
      <c r="Q7128" t="str">
        <f>VLOOKUP(M7128,lookups!$A$1:$B$7, 2, FALSE)</f>
        <v>rotary screw</v>
      </c>
      <c r="R7128" t="str">
        <f>VLOOKUP(N7128,lookups!$D$1:$E$6, 2, FALSE)</f>
        <v>hucuktlis r</v>
      </c>
      <c r="S7128" t="str">
        <f>VLOOKUP(C7128,lookups!$G$1:$H$3, 2, FALSE)</f>
        <v>smolt</v>
      </c>
    </row>
    <row r="7129" spans="1:19" x14ac:dyDescent="0.25">
      <c r="A7129" s="1">
        <v>35205</v>
      </c>
      <c r="B7129">
        <v>1</v>
      </c>
      <c r="C7129">
        <v>1</v>
      </c>
      <c r="D7129">
        <v>1</v>
      </c>
      <c r="E7129">
        <v>1996</v>
      </c>
      <c r="F7129">
        <v>47</v>
      </c>
      <c r="G7129">
        <v>1</v>
      </c>
      <c r="H7129">
        <v>78</v>
      </c>
      <c r="I7129">
        <v>3.21</v>
      </c>
      <c r="J7129">
        <v>3.4929270950000002</v>
      </c>
      <c r="L7129">
        <v>1</v>
      </c>
      <c r="M7129">
        <v>8</v>
      </c>
      <c r="N7129">
        <v>399</v>
      </c>
      <c r="O7129">
        <v>98</v>
      </c>
      <c r="P7129">
        <v>3</v>
      </c>
      <c r="Q7129" t="str">
        <f>VLOOKUP(M7129,lookups!$A$1:$B$7, 2, FALSE)</f>
        <v>rotary screw</v>
      </c>
      <c r="R7129" t="str">
        <f>VLOOKUP(N7129,lookups!$D$1:$E$6, 2, FALSE)</f>
        <v>hucuktlis r</v>
      </c>
      <c r="S7129" t="str">
        <f>VLOOKUP(C7129,lookups!$G$1:$H$3, 2, FALSE)</f>
        <v>smolt</v>
      </c>
    </row>
    <row r="7130" spans="1:19" x14ac:dyDescent="0.25">
      <c r="A7130" s="1">
        <v>35205</v>
      </c>
      <c r="B7130">
        <v>1</v>
      </c>
      <c r="C7130">
        <v>1</v>
      </c>
      <c r="D7130">
        <v>1</v>
      </c>
      <c r="E7130">
        <v>1996</v>
      </c>
      <c r="F7130">
        <v>48</v>
      </c>
      <c r="G7130">
        <v>1</v>
      </c>
      <c r="H7130">
        <v>88</v>
      </c>
      <c r="I7130">
        <v>4.26</v>
      </c>
      <c r="J7130">
        <v>4.635473341</v>
      </c>
      <c r="L7130">
        <v>1</v>
      </c>
      <c r="M7130">
        <v>8</v>
      </c>
      <c r="N7130">
        <v>399</v>
      </c>
      <c r="O7130">
        <v>98</v>
      </c>
      <c r="P7130">
        <v>3</v>
      </c>
      <c r="Q7130" t="str">
        <f>VLOOKUP(M7130,lookups!$A$1:$B$7, 2, FALSE)</f>
        <v>rotary screw</v>
      </c>
      <c r="R7130" t="str">
        <f>VLOOKUP(N7130,lookups!$D$1:$E$6, 2, FALSE)</f>
        <v>hucuktlis r</v>
      </c>
      <c r="S7130" t="str">
        <f>VLOOKUP(C7130,lookups!$G$1:$H$3, 2, FALSE)</f>
        <v>smolt</v>
      </c>
    </row>
    <row r="7131" spans="1:19" x14ac:dyDescent="0.25">
      <c r="A7131" s="1">
        <v>35205</v>
      </c>
      <c r="B7131">
        <v>1</v>
      </c>
      <c r="C7131">
        <v>1</v>
      </c>
      <c r="D7131">
        <v>1</v>
      </c>
      <c r="E7131">
        <v>1996</v>
      </c>
      <c r="F7131">
        <v>49</v>
      </c>
      <c r="G7131">
        <v>1</v>
      </c>
      <c r="H7131">
        <v>76</v>
      </c>
      <c r="I7131">
        <v>2.72</v>
      </c>
      <c r="J7131">
        <v>2.9597388470000001</v>
      </c>
      <c r="L7131">
        <v>1</v>
      </c>
      <c r="M7131">
        <v>8</v>
      </c>
      <c r="N7131">
        <v>399</v>
      </c>
      <c r="O7131">
        <v>98</v>
      </c>
      <c r="P7131">
        <v>3</v>
      </c>
      <c r="Q7131" t="str">
        <f>VLOOKUP(M7131,lookups!$A$1:$B$7, 2, FALSE)</f>
        <v>rotary screw</v>
      </c>
      <c r="R7131" t="str">
        <f>VLOOKUP(N7131,lookups!$D$1:$E$6, 2, FALSE)</f>
        <v>hucuktlis r</v>
      </c>
      <c r="S7131" t="str">
        <f>VLOOKUP(C7131,lookups!$G$1:$H$3, 2, FALSE)</f>
        <v>smolt</v>
      </c>
    </row>
    <row r="7132" spans="1:19" x14ac:dyDescent="0.25">
      <c r="A7132" s="1">
        <v>35205</v>
      </c>
      <c r="B7132">
        <v>1</v>
      </c>
      <c r="C7132">
        <v>1</v>
      </c>
      <c r="D7132">
        <v>1</v>
      </c>
      <c r="E7132">
        <v>1996</v>
      </c>
      <c r="F7132">
        <v>50</v>
      </c>
      <c r="G7132">
        <v>1</v>
      </c>
      <c r="H7132">
        <v>76</v>
      </c>
      <c r="I7132">
        <v>3.05</v>
      </c>
      <c r="J7132">
        <v>3.3188248100000002</v>
      </c>
      <c r="L7132">
        <v>1</v>
      </c>
      <c r="M7132">
        <v>8</v>
      </c>
      <c r="N7132">
        <v>399</v>
      </c>
      <c r="O7132">
        <v>98</v>
      </c>
      <c r="P7132">
        <v>3</v>
      </c>
      <c r="Q7132" t="str">
        <f>VLOOKUP(M7132,lookups!$A$1:$B$7, 2, FALSE)</f>
        <v>rotary screw</v>
      </c>
      <c r="R7132" t="str">
        <f>VLOOKUP(N7132,lookups!$D$1:$E$6, 2, FALSE)</f>
        <v>hucuktlis r</v>
      </c>
      <c r="S7132" t="str">
        <f>VLOOKUP(C7132,lookups!$G$1:$H$3, 2, FALSE)</f>
        <v>smolt</v>
      </c>
    </row>
    <row r="7133" spans="1:19" x14ac:dyDescent="0.25">
      <c r="A7133" s="1">
        <v>35205</v>
      </c>
      <c r="B7133">
        <v>1</v>
      </c>
      <c r="C7133">
        <v>1</v>
      </c>
      <c r="D7133">
        <v>1</v>
      </c>
      <c r="E7133">
        <v>1996</v>
      </c>
      <c r="F7133">
        <v>51</v>
      </c>
      <c r="G7133">
        <v>1</v>
      </c>
      <c r="H7133">
        <v>78</v>
      </c>
      <c r="I7133">
        <v>3.29</v>
      </c>
      <c r="J7133">
        <v>3.5799782370000002</v>
      </c>
      <c r="L7133">
        <v>1</v>
      </c>
      <c r="M7133">
        <v>8</v>
      </c>
      <c r="N7133">
        <v>399</v>
      </c>
      <c r="O7133">
        <v>98</v>
      </c>
      <c r="P7133">
        <v>3</v>
      </c>
      <c r="Q7133" t="str">
        <f>VLOOKUP(M7133,lookups!$A$1:$B$7, 2, FALSE)</f>
        <v>rotary screw</v>
      </c>
      <c r="R7133" t="str">
        <f>VLOOKUP(N7133,lookups!$D$1:$E$6, 2, FALSE)</f>
        <v>hucuktlis r</v>
      </c>
      <c r="S7133" t="str">
        <f>VLOOKUP(C7133,lookups!$G$1:$H$3, 2, FALSE)</f>
        <v>smolt</v>
      </c>
    </row>
    <row r="7134" spans="1:19" x14ac:dyDescent="0.25">
      <c r="A7134" s="1">
        <v>35205</v>
      </c>
      <c r="B7134">
        <v>1</v>
      </c>
      <c r="C7134">
        <v>1</v>
      </c>
      <c r="D7134">
        <v>1</v>
      </c>
      <c r="E7134">
        <v>1996</v>
      </c>
      <c r="F7134">
        <v>52</v>
      </c>
      <c r="G7134">
        <v>1</v>
      </c>
      <c r="H7134">
        <v>78</v>
      </c>
      <c r="I7134">
        <v>3.42</v>
      </c>
      <c r="J7134">
        <v>3.7214363439999998</v>
      </c>
      <c r="L7134">
        <v>1</v>
      </c>
      <c r="M7134">
        <v>8</v>
      </c>
      <c r="N7134">
        <v>399</v>
      </c>
      <c r="O7134">
        <v>98</v>
      </c>
      <c r="P7134">
        <v>3</v>
      </c>
      <c r="Q7134" t="str">
        <f>VLOOKUP(M7134,lookups!$A$1:$B$7, 2, FALSE)</f>
        <v>rotary screw</v>
      </c>
      <c r="R7134" t="str">
        <f>VLOOKUP(N7134,lookups!$D$1:$E$6, 2, FALSE)</f>
        <v>hucuktlis r</v>
      </c>
      <c r="S7134" t="str">
        <f>VLOOKUP(C7134,lookups!$G$1:$H$3, 2, FALSE)</f>
        <v>smolt</v>
      </c>
    </row>
    <row r="7135" spans="1:19" x14ac:dyDescent="0.25">
      <c r="A7135" s="1">
        <v>35205</v>
      </c>
      <c r="B7135">
        <v>1</v>
      </c>
      <c r="C7135">
        <v>1</v>
      </c>
      <c r="D7135">
        <v>1</v>
      </c>
      <c r="E7135">
        <v>1996</v>
      </c>
      <c r="F7135">
        <v>53</v>
      </c>
      <c r="G7135">
        <v>1</v>
      </c>
      <c r="H7135">
        <v>81</v>
      </c>
      <c r="I7135">
        <v>3.7</v>
      </c>
      <c r="J7135">
        <v>4.0261153429999998</v>
      </c>
      <c r="L7135">
        <v>1</v>
      </c>
      <c r="M7135">
        <v>8</v>
      </c>
      <c r="N7135">
        <v>399</v>
      </c>
      <c r="O7135">
        <v>98</v>
      </c>
      <c r="P7135">
        <v>3</v>
      </c>
      <c r="Q7135" t="str">
        <f>VLOOKUP(M7135,lookups!$A$1:$B$7, 2, FALSE)</f>
        <v>rotary screw</v>
      </c>
      <c r="R7135" t="str">
        <f>VLOOKUP(N7135,lookups!$D$1:$E$6, 2, FALSE)</f>
        <v>hucuktlis r</v>
      </c>
      <c r="S7135" t="str">
        <f>VLOOKUP(C7135,lookups!$G$1:$H$3, 2, FALSE)</f>
        <v>smolt</v>
      </c>
    </row>
    <row r="7136" spans="1:19" x14ac:dyDescent="0.25">
      <c r="A7136" s="1">
        <v>35205</v>
      </c>
      <c r="B7136">
        <v>1</v>
      </c>
      <c r="C7136">
        <v>1</v>
      </c>
      <c r="D7136">
        <v>1</v>
      </c>
      <c r="E7136">
        <v>1996</v>
      </c>
      <c r="F7136">
        <v>54</v>
      </c>
      <c r="G7136">
        <v>1</v>
      </c>
      <c r="H7136">
        <v>78</v>
      </c>
      <c r="I7136">
        <v>3.07</v>
      </c>
      <c r="J7136">
        <v>3.3405875950000001</v>
      </c>
      <c r="L7136">
        <v>1</v>
      </c>
      <c r="M7136">
        <v>8</v>
      </c>
      <c r="N7136">
        <v>399</v>
      </c>
      <c r="O7136">
        <v>98</v>
      </c>
      <c r="P7136">
        <v>3</v>
      </c>
      <c r="Q7136" t="str">
        <f>VLOOKUP(M7136,lookups!$A$1:$B$7, 2, FALSE)</f>
        <v>rotary screw</v>
      </c>
      <c r="R7136" t="str">
        <f>VLOOKUP(N7136,lookups!$D$1:$E$6, 2, FALSE)</f>
        <v>hucuktlis r</v>
      </c>
      <c r="S7136" t="str">
        <f>VLOOKUP(C7136,lookups!$G$1:$H$3, 2, FALSE)</f>
        <v>smolt</v>
      </c>
    </row>
    <row r="7137" spans="1:19" x14ac:dyDescent="0.25">
      <c r="A7137" s="1">
        <v>35205</v>
      </c>
      <c r="B7137">
        <v>1</v>
      </c>
      <c r="C7137">
        <v>1</v>
      </c>
      <c r="D7137">
        <v>1</v>
      </c>
      <c r="E7137">
        <v>1996</v>
      </c>
      <c r="F7137">
        <v>55</v>
      </c>
      <c r="G7137">
        <v>2</v>
      </c>
      <c r="H7137">
        <v>82</v>
      </c>
      <c r="I7137">
        <v>3.05</v>
      </c>
      <c r="J7137">
        <v>3.3188248100000002</v>
      </c>
      <c r="L7137">
        <v>2</v>
      </c>
      <c r="M7137">
        <v>8</v>
      </c>
      <c r="N7137">
        <v>399</v>
      </c>
      <c r="O7137">
        <v>98</v>
      </c>
      <c r="P7137">
        <v>3</v>
      </c>
      <c r="Q7137" t="str">
        <f>VLOOKUP(M7137,lookups!$A$1:$B$7, 2, FALSE)</f>
        <v>rotary screw</v>
      </c>
      <c r="R7137" t="str">
        <f>VLOOKUP(N7137,lookups!$D$1:$E$6, 2, FALSE)</f>
        <v>hucuktlis r</v>
      </c>
      <c r="S7137" t="str">
        <f>VLOOKUP(C7137,lookups!$G$1:$H$3, 2, FALSE)</f>
        <v>smolt</v>
      </c>
    </row>
    <row r="7138" spans="1:19" x14ac:dyDescent="0.25">
      <c r="A7138" s="1">
        <v>35205</v>
      </c>
      <c r="B7138">
        <v>1</v>
      </c>
      <c r="C7138">
        <v>1</v>
      </c>
      <c r="D7138">
        <v>1</v>
      </c>
      <c r="E7138">
        <v>1996</v>
      </c>
      <c r="F7138">
        <v>56</v>
      </c>
      <c r="G7138">
        <v>1</v>
      </c>
      <c r="H7138">
        <v>74</v>
      </c>
      <c r="I7138">
        <v>2.4900000000000002</v>
      </c>
      <c r="J7138">
        <v>2.7094668120000001</v>
      </c>
      <c r="L7138">
        <v>1</v>
      </c>
      <c r="M7138">
        <v>8</v>
      </c>
      <c r="N7138">
        <v>399</v>
      </c>
      <c r="O7138">
        <v>98</v>
      </c>
      <c r="P7138">
        <v>3</v>
      </c>
      <c r="Q7138" t="str">
        <f>VLOOKUP(M7138,lookups!$A$1:$B$7, 2, FALSE)</f>
        <v>rotary screw</v>
      </c>
      <c r="R7138" t="str">
        <f>VLOOKUP(N7138,lookups!$D$1:$E$6, 2, FALSE)</f>
        <v>hucuktlis r</v>
      </c>
      <c r="S7138" t="str">
        <f>VLOOKUP(C7138,lookups!$G$1:$H$3, 2, FALSE)</f>
        <v>smolt</v>
      </c>
    </row>
    <row r="7139" spans="1:19" x14ac:dyDescent="0.25">
      <c r="A7139" s="1">
        <v>35205</v>
      </c>
      <c r="B7139">
        <v>1</v>
      </c>
      <c r="C7139">
        <v>1</v>
      </c>
      <c r="D7139">
        <v>1</v>
      </c>
      <c r="E7139">
        <v>1996</v>
      </c>
      <c r="F7139">
        <v>57</v>
      </c>
      <c r="G7139">
        <v>1</v>
      </c>
      <c r="H7139">
        <v>76</v>
      </c>
      <c r="I7139">
        <v>2.36</v>
      </c>
      <c r="J7139">
        <v>2.568008705</v>
      </c>
      <c r="L7139">
        <v>1</v>
      </c>
      <c r="M7139">
        <v>8</v>
      </c>
      <c r="N7139">
        <v>399</v>
      </c>
      <c r="O7139">
        <v>98</v>
      </c>
      <c r="P7139">
        <v>3</v>
      </c>
      <c r="Q7139" t="str">
        <f>VLOOKUP(M7139,lookups!$A$1:$B$7, 2, FALSE)</f>
        <v>rotary screw</v>
      </c>
      <c r="R7139" t="str">
        <f>VLOOKUP(N7139,lookups!$D$1:$E$6, 2, FALSE)</f>
        <v>hucuktlis r</v>
      </c>
      <c r="S7139" t="str">
        <f>VLOOKUP(C7139,lookups!$G$1:$H$3, 2, FALSE)</f>
        <v>smolt</v>
      </c>
    </row>
    <row r="7140" spans="1:19" x14ac:dyDescent="0.25">
      <c r="A7140" s="1">
        <v>35205</v>
      </c>
      <c r="B7140">
        <v>1</v>
      </c>
      <c r="C7140">
        <v>1</v>
      </c>
      <c r="D7140">
        <v>1</v>
      </c>
      <c r="E7140">
        <v>1996</v>
      </c>
      <c r="F7140">
        <v>58</v>
      </c>
      <c r="G7140">
        <v>1</v>
      </c>
      <c r="H7140">
        <v>87</v>
      </c>
      <c r="I7140">
        <v>4.03</v>
      </c>
      <c r="J7140">
        <v>4.3852013059999999</v>
      </c>
      <c r="L7140">
        <v>1</v>
      </c>
      <c r="M7140">
        <v>8</v>
      </c>
      <c r="N7140">
        <v>399</v>
      </c>
      <c r="O7140">
        <v>98</v>
      </c>
      <c r="P7140">
        <v>3</v>
      </c>
      <c r="Q7140" t="str">
        <f>VLOOKUP(M7140,lookups!$A$1:$B$7, 2, FALSE)</f>
        <v>rotary screw</v>
      </c>
      <c r="R7140" t="str">
        <f>VLOOKUP(N7140,lookups!$D$1:$E$6, 2, FALSE)</f>
        <v>hucuktlis r</v>
      </c>
      <c r="S7140" t="str">
        <f>VLOOKUP(C7140,lookups!$G$1:$H$3, 2, FALSE)</f>
        <v>smolt</v>
      </c>
    </row>
    <row r="7141" spans="1:19" x14ac:dyDescent="0.25">
      <c r="A7141" s="1">
        <v>35205</v>
      </c>
      <c r="B7141">
        <v>1</v>
      </c>
      <c r="C7141">
        <v>1</v>
      </c>
      <c r="D7141">
        <v>1</v>
      </c>
      <c r="E7141">
        <v>1996</v>
      </c>
      <c r="F7141">
        <v>59</v>
      </c>
      <c r="G7141">
        <v>1</v>
      </c>
      <c r="H7141">
        <v>76</v>
      </c>
      <c r="I7141">
        <v>2.44</v>
      </c>
      <c r="J7141">
        <v>2.6550598480000001</v>
      </c>
      <c r="L7141">
        <v>1</v>
      </c>
      <c r="M7141">
        <v>8</v>
      </c>
      <c r="N7141">
        <v>399</v>
      </c>
      <c r="O7141">
        <v>98</v>
      </c>
      <c r="P7141">
        <v>3</v>
      </c>
      <c r="Q7141" t="str">
        <f>VLOOKUP(M7141,lookups!$A$1:$B$7, 2, FALSE)</f>
        <v>rotary screw</v>
      </c>
      <c r="R7141" t="str">
        <f>VLOOKUP(N7141,lookups!$D$1:$E$6, 2, FALSE)</f>
        <v>hucuktlis r</v>
      </c>
      <c r="S7141" t="str">
        <f>VLOOKUP(C7141,lookups!$G$1:$H$3, 2, FALSE)</f>
        <v>smolt</v>
      </c>
    </row>
    <row r="7142" spans="1:19" x14ac:dyDescent="0.25">
      <c r="A7142" s="1">
        <v>35205</v>
      </c>
      <c r="B7142">
        <v>1</v>
      </c>
      <c r="C7142">
        <v>1</v>
      </c>
      <c r="D7142">
        <v>1</v>
      </c>
      <c r="E7142">
        <v>1996</v>
      </c>
      <c r="F7142">
        <v>60</v>
      </c>
      <c r="G7142">
        <v>1</v>
      </c>
      <c r="H7142">
        <v>75</v>
      </c>
      <c r="I7142">
        <v>2.82</v>
      </c>
      <c r="J7142">
        <v>3.0685527750000001</v>
      </c>
      <c r="L7142">
        <v>1</v>
      </c>
      <c r="M7142">
        <v>8</v>
      </c>
      <c r="N7142">
        <v>399</v>
      </c>
      <c r="O7142">
        <v>98</v>
      </c>
      <c r="P7142">
        <v>3</v>
      </c>
      <c r="Q7142" t="str">
        <f>VLOOKUP(M7142,lookups!$A$1:$B$7, 2, FALSE)</f>
        <v>rotary screw</v>
      </c>
      <c r="R7142" t="str">
        <f>VLOOKUP(N7142,lookups!$D$1:$E$6, 2, FALSE)</f>
        <v>hucuktlis r</v>
      </c>
      <c r="S7142" t="str">
        <f>VLOOKUP(C7142,lookups!$G$1:$H$3, 2, FALSE)</f>
        <v>smolt</v>
      </c>
    </row>
    <row r="7143" spans="1:19" x14ac:dyDescent="0.25">
      <c r="A7143" s="1">
        <v>35205</v>
      </c>
      <c r="B7143">
        <v>1</v>
      </c>
      <c r="C7143">
        <v>1</v>
      </c>
      <c r="D7143">
        <v>1</v>
      </c>
      <c r="E7143">
        <v>1996</v>
      </c>
      <c r="F7143">
        <v>61</v>
      </c>
      <c r="G7143">
        <v>1</v>
      </c>
      <c r="H7143">
        <v>77</v>
      </c>
      <c r="I7143">
        <v>2.68</v>
      </c>
      <c r="J7143">
        <v>2.916213275</v>
      </c>
      <c r="L7143">
        <v>1</v>
      </c>
      <c r="M7143">
        <v>8</v>
      </c>
      <c r="N7143">
        <v>399</v>
      </c>
      <c r="O7143">
        <v>98</v>
      </c>
      <c r="P7143">
        <v>3</v>
      </c>
      <c r="Q7143" t="str">
        <f>VLOOKUP(M7143,lookups!$A$1:$B$7, 2, FALSE)</f>
        <v>rotary screw</v>
      </c>
      <c r="R7143" t="str">
        <f>VLOOKUP(N7143,lookups!$D$1:$E$6, 2, FALSE)</f>
        <v>hucuktlis r</v>
      </c>
      <c r="S7143" t="str">
        <f>VLOOKUP(C7143,lookups!$G$1:$H$3, 2, FALSE)</f>
        <v>smolt</v>
      </c>
    </row>
    <row r="7144" spans="1:19" x14ac:dyDescent="0.25">
      <c r="A7144" s="1">
        <v>35205</v>
      </c>
      <c r="B7144">
        <v>1</v>
      </c>
      <c r="C7144">
        <v>1</v>
      </c>
      <c r="D7144">
        <v>1</v>
      </c>
      <c r="E7144">
        <v>1996</v>
      </c>
      <c r="F7144">
        <v>62</v>
      </c>
      <c r="G7144">
        <v>1</v>
      </c>
      <c r="H7144">
        <v>76</v>
      </c>
      <c r="I7144">
        <v>2.4500000000000002</v>
      </c>
      <c r="J7144">
        <v>2.66594124</v>
      </c>
      <c r="L7144">
        <v>1</v>
      </c>
      <c r="M7144">
        <v>8</v>
      </c>
      <c r="N7144">
        <v>399</v>
      </c>
      <c r="O7144">
        <v>98</v>
      </c>
      <c r="P7144">
        <v>3</v>
      </c>
      <c r="Q7144" t="str">
        <f>VLOOKUP(M7144,lookups!$A$1:$B$7, 2, FALSE)</f>
        <v>rotary screw</v>
      </c>
      <c r="R7144" t="str">
        <f>VLOOKUP(N7144,lookups!$D$1:$E$6, 2, FALSE)</f>
        <v>hucuktlis r</v>
      </c>
      <c r="S7144" t="str">
        <f>VLOOKUP(C7144,lookups!$G$1:$H$3, 2, FALSE)</f>
        <v>smolt</v>
      </c>
    </row>
    <row r="7145" spans="1:19" x14ac:dyDescent="0.25">
      <c r="A7145" s="1">
        <v>35205</v>
      </c>
      <c r="B7145">
        <v>1</v>
      </c>
      <c r="C7145">
        <v>1</v>
      </c>
      <c r="D7145">
        <v>1</v>
      </c>
      <c r="E7145">
        <v>1996</v>
      </c>
      <c r="F7145">
        <v>63</v>
      </c>
      <c r="G7145">
        <v>1</v>
      </c>
      <c r="H7145">
        <v>78</v>
      </c>
      <c r="I7145">
        <v>3.1</v>
      </c>
      <c r="J7145">
        <v>3.3732317740000002</v>
      </c>
      <c r="L7145">
        <v>1</v>
      </c>
      <c r="M7145">
        <v>8</v>
      </c>
      <c r="N7145">
        <v>399</v>
      </c>
      <c r="O7145">
        <v>98</v>
      </c>
      <c r="P7145">
        <v>3</v>
      </c>
      <c r="Q7145" t="str">
        <f>VLOOKUP(M7145,lookups!$A$1:$B$7, 2, FALSE)</f>
        <v>rotary screw</v>
      </c>
      <c r="R7145" t="str">
        <f>VLOOKUP(N7145,lookups!$D$1:$E$6, 2, FALSE)</f>
        <v>hucuktlis r</v>
      </c>
      <c r="S7145" t="str">
        <f>VLOOKUP(C7145,lookups!$G$1:$H$3, 2, FALSE)</f>
        <v>smolt</v>
      </c>
    </row>
    <row r="7146" spans="1:19" x14ac:dyDescent="0.25">
      <c r="A7146" s="1">
        <v>35205</v>
      </c>
      <c r="B7146">
        <v>1</v>
      </c>
      <c r="C7146">
        <v>1</v>
      </c>
      <c r="D7146">
        <v>1</v>
      </c>
      <c r="E7146">
        <v>1996</v>
      </c>
      <c r="F7146">
        <v>64</v>
      </c>
      <c r="G7146">
        <v>1</v>
      </c>
      <c r="H7146">
        <v>72</v>
      </c>
      <c r="I7146">
        <v>1.99</v>
      </c>
      <c r="J7146">
        <v>2.165397171</v>
      </c>
      <c r="L7146">
        <v>1</v>
      </c>
      <c r="M7146">
        <v>8</v>
      </c>
      <c r="N7146">
        <v>399</v>
      </c>
      <c r="O7146">
        <v>98</v>
      </c>
      <c r="P7146">
        <v>3</v>
      </c>
      <c r="Q7146" t="str">
        <f>VLOOKUP(M7146,lookups!$A$1:$B$7, 2, FALSE)</f>
        <v>rotary screw</v>
      </c>
      <c r="R7146" t="str">
        <f>VLOOKUP(N7146,lookups!$D$1:$E$6, 2, FALSE)</f>
        <v>hucuktlis r</v>
      </c>
      <c r="S7146" t="str">
        <f>VLOOKUP(C7146,lookups!$G$1:$H$3, 2, FALSE)</f>
        <v>smolt</v>
      </c>
    </row>
    <row r="7147" spans="1:19" x14ac:dyDescent="0.25">
      <c r="A7147" s="1">
        <v>35211</v>
      </c>
      <c r="B7147">
        <v>1</v>
      </c>
      <c r="C7147">
        <v>1</v>
      </c>
      <c r="D7147">
        <v>1</v>
      </c>
      <c r="E7147">
        <v>1996</v>
      </c>
      <c r="F7147">
        <v>1</v>
      </c>
      <c r="G7147">
        <v>1</v>
      </c>
      <c r="H7147">
        <v>82</v>
      </c>
      <c r="I7147">
        <v>4.6399999999999997</v>
      </c>
      <c r="J7147">
        <v>5.048966268</v>
      </c>
      <c r="L7147">
        <v>1</v>
      </c>
      <c r="M7147">
        <v>8</v>
      </c>
      <c r="N7147">
        <v>399</v>
      </c>
      <c r="O7147">
        <v>98</v>
      </c>
      <c r="P7147">
        <v>3</v>
      </c>
      <c r="Q7147" t="str">
        <f>VLOOKUP(M7147,lookups!$A$1:$B$7, 2, FALSE)</f>
        <v>rotary screw</v>
      </c>
      <c r="R7147" t="str">
        <f>VLOOKUP(N7147,lookups!$D$1:$E$6, 2, FALSE)</f>
        <v>hucuktlis r</v>
      </c>
      <c r="S7147" t="str">
        <f>VLOOKUP(C7147,lookups!$G$1:$H$3, 2, FALSE)</f>
        <v>smolt</v>
      </c>
    </row>
    <row r="7148" spans="1:19" x14ac:dyDescent="0.25">
      <c r="A7148" s="1">
        <v>35211</v>
      </c>
      <c r="B7148">
        <v>1</v>
      </c>
      <c r="C7148">
        <v>1</v>
      </c>
      <c r="D7148">
        <v>1</v>
      </c>
      <c r="E7148">
        <v>1996</v>
      </c>
      <c r="F7148">
        <v>2</v>
      </c>
      <c r="G7148">
        <v>1</v>
      </c>
      <c r="H7148">
        <v>83</v>
      </c>
      <c r="I7148">
        <v>4.1399999999999997</v>
      </c>
      <c r="J7148">
        <v>4.5048966269999999</v>
      </c>
      <c r="L7148">
        <v>1</v>
      </c>
      <c r="M7148">
        <v>8</v>
      </c>
      <c r="N7148">
        <v>399</v>
      </c>
      <c r="O7148">
        <v>98</v>
      </c>
      <c r="P7148">
        <v>3</v>
      </c>
      <c r="Q7148" t="str">
        <f>VLOOKUP(M7148,lookups!$A$1:$B$7, 2, FALSE)</f>
        <v>rotary screw</v>
      </c>
      <c r="R7148" t="str">
        <f>VLOOKUP(N7148,lookups!$D$1:$E$6, 2, FALSE)</f>
        <v>hucuktlis r</v>
      </c>
      <c r="S7148" t="str">
        <f>VLOOKUP(C7148,lookups!$G$1:$H$3, 2, FALSE)</f>
        <v>smolt</v>
      </c>
    </row>
    <row r="7149" spans="1:19" x14ac:dyDescent="0.25">
      <c r="A7149" s="1">
        <v>35211</v>
      </c>
      <c r="B7149">
        <v>1</v>
      </c>
      <c r="C7149">
        <v>1</v>
      </c>
      <c r="D7149">
        <v>1</v>
      </c>
      <c r="E7149">
        <v>1996</v>
      </c>
      <c r="F7149">
        <v>3</v>
      </c>
      <c r="G7149">
        <v>1</v>
      </c>
      <c r="H7149">
        <v>88</v>
      </c>
      <c r="I7149">
        <v>5.46</v>
      </c>
      <c r="J7149">
        <v>5.9412404790000002</v>
      </c>
      <c r="L7149">
        <v>1</v>
      </c>
      <c r="M7149">
        <v>8</v>
      </c>
      <c r="N7149">
        <v>399</v>
      </c>
      <c r="O7149">
        <v>98</v>
      </c>
      <c r="P7149">
        <v>3</v>
      </c>
      <c r="Q7149" t="str">
        <f>VLOOKUP(M7149,lookups!$A$1:$B$7, 2, FALSE)</f>
        <v>rotary screw</v>
      </c>
      <c r="R7149" t="str">
        <f>VLOOKUP(N7149,lookups!$D$1:$E$6, 2, FALSE)</f>
        <v>hucuktlis r</v>
      </c>
      <c r="S7149" t="str">
        <f>VLOOKUP(C7149,lookups!$G$1:$H$3, 2, FALSE)</f>
        <v>smolt</v>
      </c>
    </row>
    <row r="7150" spans="1:19" x14ac:dyDescent="0.25">
      <c r="A7150" s="1">
        <v>35211</v>
      </c>
      <c r="B7150">
        <v>1</v>
      </c>
      <c r="C7150">
        <v>1</v>
      </c>
      <c r="D7150">
        <v>1</v>
      </c>
      <c r="E7150">
        <v>1996</v>
      </c>
      <c r="F7150">
        <v>4</v>
      </c>
      <c r="G7150">
        <v>1</v>
      </c>
      <c r="H7150">
        <v>82</v>
      </c>
      <c r="I7150">
        <v>4.0599999999999996</v>
      </c>
      <c r="J7150">
        <v>4.4178454839999999</v>
      </c>
      <c r="L7150">
        <v>1</v>
      </c>
      <c r="M7150">
        <v>8</v>
      </c>
      <c r="N7150">
        <v>399</v>
      </c>
      <c r="O7150">
        <v>98</v>
      </c>
      <c r="P7150">
        <v>3</v>
      </c>
      <c r="Q7150" t="str">
        <f>VLOOKUP(M7150,lookups!$A$1:$B$7, 2, FALSE)</f>
        <v>rotary screw</v>
      </c>
      <c r="R7150" t="str">
        <f>VLOOKUP(N7150,lookups!$D$1:$E$6, 2, FALSE)</f>
        <v>hucuktlis r</v>
      </c>
      <c r="S7150" t="str">
        <f>VLOOKUP(C7150,lookups!$G$1:$H$3, 2, FALSE)</f>
        <v>smolt</v>
      </c>
    </row>
    <row r="7151" spans="1:19" x14ac:dyDescent="0.25">
      <c r="A7151" s="1">
        <v>35211</v>
      </c>
      <c r="B7151">
        <v>1</v>
      </c>
      <c r="C7151">
        <v>1</v>
      </c>
      <c r="D7151">
        <v>1</v>
      </c>
      <c r="E7151">
        <v>1996</v>
      </c>
      <c r="F7151">
        <v>5</v>
      </c>
      <c r="G7151">
        <v>1</v>
      </c>
      <c r="H7151">
        <v>82</v>
      </c>
      <c r="I7151">
        <v>4.43</v>
      </c>
      <c r="J7151">
        <v>4.8204570179999999</v>
      </c>
      <c r="L7151">
        <v>1</v>
      </c>
      <c r="M7151">
        <v>8</v>
      </c>
      <c r="N7151">
        <v>399</v>
      </c>
      <c r="O7151">
        <v>98</v>
      </c>
      <c r="P7151">
        <v>3</v>
      </c>
      <c r="Q7151" t="str">
        <f>VLOOKUP(M7151,lookups!$A$1:$B$7, 2, FALSE)</f>
        <v>rotary screw</v>
      </c>
      <c r="R7151" t="str">
        <f>VLOOKUP(N7151,lookups!$D$1:$E$6, 2, FALSE)</f>
        <v>hucuktlis r</v>
      </c>
      <c r="S7151" t="str">
        <f>VLOOKUP(C7151,lookups!$G$1:$H$3, 2, FALSE)</f>
        <v>smolt</v>
      </c>
    </row>
    <row r="7152" spans="1:19" x14ac:dyDescent="0.25">
      <c r="A7152" s="1">
        <v>35211</v>
      </c>
      <c r="B7152">
        <v>1</v>
      </c>
      <c r="C7152">
        <v>1</v>
      </c>
      <c r="D7152">
        <v>1</v>
      </c>
      <c r="E7152">
        <v>1996</v>
      </c>
      <c r="F7152">
        <v>6</v>
      </c>
      <c r="G7152">
        <v>2</v>
      </c>
      <c r="H7152">
        <v>80</v>
      </c>
      <c r="I7152">
        <v>4.4800000000000004</v>
      </c>
      <c r="J7152">
        <v>4.874863983</v>
      </c>
      <c r="L7152">
        <v>2</v>
      </c>
      <c r="M7152">
        <v>8</v>
      </c>
      <c r="N7152">
        <v>399</v>
      </c>
      <c r="O7152">
        <v>98</v>
      </c>
      <c r="P7152">
        <v>3</v>
      </c>
      <c r="Q7152" t="str">
        <f>VLOOKUP(M7152,lookups!$A$1:$B$7, 2, FALSE)</f>
        <v>rotary screw</v>
      </c>
      <c r="R7152" t="str">
        <f>VLOOKUP(N7152,lookups!$D$1:$E$6, 2, FALSE)</f>
        <v>hucuktlis r</v>
      </c>
      <c r="S7152" t="str">
        <f>VLOOKUP(C7152,lookups!$G$1:$H$3, 2, FALSE)</f>
        <v>smolt</v>
      </c>
    </row>
    <row r="7153" spans="1:19" x14ac:dyDescent="0.25">
      <c r="A7153" s="1">
        <v>35211</v>
      </c>
      <c r="B7153">
        <v>1</v>
      </c>
      <c r="C7153">
        <v>1</v>
      </c>
      <c r="D7153">
        <v>1</v>
      </c>
      <c r="E7153">
        <v>1996</v>
      </c>
      <c r="F7153">
        <v>7</v>
      </c>
      <c r="G7153">
        <v>1</v>
      </c>
      <c r="H7153">
        <v>81</v>
      </c>
      <c r="I7153">
        <v>4.1399999999999997</v>
      </c>
      <c r="J7153">
        <v>4.5048966269999999</v>
      </c>
      <c r="L7153">
        <v>1</v>
      </c>
      <c r="M7153">
        <v>8</v>
      </c>
      <c r="N7153">
        <v>399</v>
      </c>
      <c r="O7153">
        <v>98</v>
      </c>
      <c r="P7153">
        <v>3</v>
      </c>
      <c r="Q7153" t="str">
        <f>VLOOKUP(M7153,lookups!$A$1:$B$7, 2, FALSE)</f>
        <v>rotary screw</v>
      </c>
      <c r="R7153" t="str">
        <f>VLOOKUP(N7153,lookups!$D$1:$E$6, 2, FALSE)</f>
        <v>hucuktlis r</v>
      </c>
      <c r="S7153" t="str">
        <f>VLOOKUP(C7153,lookups!$G$1:$H$3, 2, FALSE)</f>
        <v>smolt</v>
      </c>
    </row>
    <row r="7154" spans="1:19" x14ac:dyDescent="0.25">
      <c r="A7154" s="1">
        <v>35211</v>
      </c>
      <c r="B7154">
        <v>1</v>
      </c>
      <c r="C7154">
        <v>1</v>
      </c>
      <c r="D7154">
        <v>1</v>
      </c>
      <c r="E7154">
        <v>1996</v>
      </c>
      <c r="F7154">
        <v>8</v>
      </c>
      <c r="G7154">
        <v>1</v>
      </c>
      <c r="H7154">
        <v>89</v>
      </c>
      <c r="I7154">
        <v>5.38</v>
      </c>
      <c r="J7154">
        <v>5.8541893360000001</v>
      </c>
      <c r="L7154">
        <v>1</v>
      </c>
      <c r="M7154">
        <v>8</v>
      </c>
      <c r="N7154">
        <v>399</v>
      </c>
      <c r="O7154">
        <v>98</v>
      </c>
      <c r="P7154">
        <v>3</v>
      </c>
      <c r="Q7154" t="str">
        <f>VLOOKUP(M7154,lookups!$A$1:$B$7, 2, FALSE)</f>
        <v>rotary screw</v>
      </c>
      <c r="R7154" t="str">
        <f>VLOOKUP(N7154,lookups!$D$1:$E$6, 2, FALSE)</f>
        <v>hucuktlis r</v>
      </c>
      <c r="S7154" t="str">
        <f>VLOOKUP(C7154,lookups!$G$1:$H$3, 2, FALSE)</f>
        <v>smolt</v>
      </c>
    </row>
    <row r="7155" spans="1:19" x14ac:dyDescent="0.25">
      <c r="A7155" s="1">
        <v>35211</v>
      </c>
      <c r="B7155">
        <v>1</v>
      </c>
      <c r="C7155">
        <v>1</v>
      </c>
      <c r="D7155">
        <v>1</v>
      </c>
      <c r="E7155">
        <v>1996</v>
      </c>
      <c r="F7155">
        <v>9</v>
      </c>
      <c r="G7155">
        <v>1</v>
      </c>
      <c r="H7155">
        <v>84</v>
      </c>
      <c r="I7155">
        <v>4.62</v>
      </c>
      <c r="J7155">
        <v>5.027203482</v>
      </c>
      <c r="L7155">
        <v>1</v>
      </c>
      <c r="M7155">
        <v>8</v>
      </c>
      <c r="N7155">
        <v>399</v>
      </c>
      <c r="O7155">
        <v>98</v>
      </c>
      <c r="P7155">
        <v>3</v>
      </c>
      <c r="Q7155" t="str">
        <f>VLOOKUP(M7155,lookups!$A$1:$B$7, 2, FALSE)</f>
        <v>rotary screw</v>
      </c>
      <c r="R7155" t="str">
        <f>VLOOKUP(N7155,lookups!$D$1:$E$6, 2, FALSE)</f>
        <v>hucuktlis r</v>
      </c>
      <c r="S7155" t="str">
        <f>VLOOKUP(C7155,lookups!$G$1:$H$3, 2, FALSE)</f>
        <v>smolt</v>
      </c>
    </row>
    <row r="7156" spans="1:19" x14ac:dyDescent="0.25">
      <c r="A7156" s="1">
        <v>35211</v>
      </c>
      <c r="B7156">
        <v>1</v>
      </c>
      <c r="C7156">
        <v>1</v>
      </c>
      <c r="D7156">
        <v>1</v>
      </c>
      <c r="E7156">
        <v>1996</v>
      </c>
      <c r="F7156">
        <v>10</v>
      </c>
      <c r="G7156">
        <v>1</v>
      </c>
      <c r="H7156">
        <v>75</v>
      </c>
      <c r="I7156">
        <v>3.13</v>
      </c>
      <c r="J7156">
        <v>3.4058759520000002</v>
      </c>
      <c r="L7156">
        <v>1</v>
      </c>
      <c r="M7156">
        <v>8</v>
      </c>
      <c r="N7156">
        <v>399</v>
      </c>
      <c r="O7156">
        <v>98</v>
      </c>
      <c r="P7156">
        <v>3</v>
      </c>
      <c r="Q7156" t="str">
        <f>VLOOKUP(M7156,lookups!$A$1:$B$7, 2, FALSE)</f>
        <v>rotary screw</v>
      </c>
      <c r="R7156" t="str">
        <f>VLOOKUP(N7156,lookups!$D$1:$E$6, 2, FALSE)</f>
        <v>hucuktlis r</v>
      </c>
      <c r="S7156" t="str">
        <f>VLOOKUP(C7156,lookups!$G$1:$H$3, 2, FALSE)</f>
        <v>smolt</v>
      </c>
    </row>
    <row r="7157" spans="1:19" x14ac:dyDescent="0.25">
      <c r="A7157" s="1">
        <v>35211</v>
      </c>
      <c r="B7157">
        <v>1</v>
      </c>
      <c r="C7157">
        <v>1</v>
      </c>
      <c r="D7157">
        <v>1</v>
      </c>
      <c r="E7157">
        <v>1996</v>
      </c>
      <c r="F7157">
        <v>11</v>
      </c>
      <c r="G7157">
        <v>1</v>
      </c>
      <c r="H7157">
        <v>80</v>
      </c>
      <c r="I7157">
        <v>4.41</v>
      </c>
      <c r="J7157">
        <v>4.798694233</v>
      </c>
      <c r="L7157">
        <v>1</v>
      </c>
      <c r="M7157">
        <v>8</v>
      </c>
      <c r="N7157">
        <v>399</v>
      </c>
      <c r="O7157">
        <v>98</v>
      </c>
      <c r="P7157">
        <v>3</v>
      </c>
      <c r="Q7157" t="str">
        <f>VLOOKUP(M7157,lookups!$A$1:$B$7, 2, FALSE)</f>
        <v>rotary screw</v>
      </c>
      <c r="R7157" t="str">
        <f>VLOOKUP(N7157,lookups!$D$1:$E$6, 2, FALSE)</f>
        <v>hucuktlis r</v>
      </c>
      <c r="S7157" t="str">
        <f>VLOOKUP(C7157,lookups!$G$1:$H$3, 2, FALSE)</f>
        <v>smolt</v>
      </c>
    </row>
    <row r="7158" spans="1:19" x14ac:dyDescent="0.25">
      <c r="A7158" s="1">
        <v>35211</v>
      </c>
      <c r="B7158">
        <v>1</v>
      </c>
      <c r="C7158">
        <v>1</v>
      </c>
      <c r="D7158">
        <v>1</v>
      </c>
      <c r="E7158">
        <v>1996</v>
      </c>
      <c r="F7158">
        <v>12</v>
      </c>
      <c r="G7158">
        <v>2</v>
      </c>
      <c r="H7158">
        <v>83</v>
      </c>
      <c r="I7158">
        <v>4.07</v>
      </c>
      <c r="J7158">
        <v>4.4287268769999999</v>
      </c>
      <c r="L7158">
        <v>2</v>
      </c>
      <c r="M7158">
        <v>8</v>
      </c>
      <c r="N7158">
        <v>399</v>
      </c>
      <c r="O7158">
        <v>98</v>
      </c>
      <c r="P7158">
        <v>3</v>
      </c>
      <c r="Q7158" t="str">
        <f>VLOOKUP(M7158,lookups!$A$1:$B$7, 2, FALSE)</f>
        <v>rotary screw</v>
      </c>
      <c r="R7158" t="str">
        <f>VLOOKUP(N7158,lookups!$D$1:$E$6, 2, FALSE)</f>
        <v>hucuktlis r</v>
      </c>
      <c r="S7158" t="str">
        <f>VLOOKUP(C7158,lookups!$G$1:$H$3, 2, FALSE)</f>
        <v>smolt</v>
      </c>
    </row>
    <row r="7159" spans="1:19" x14ac:dyDescent="0.25">
      <c r="A7159" s="1">
        <v>35211</v>
      </c>
      <c r="B7159">
        <v>1</v>
      </c>
      <c r="C7159">
        <v>1</v>
      </c>
      <c r="D7159">
        <v>1</v>
      </c>
      <c r="E7159">
        <v>1996</v>
      </c>
      <c r="F7159">
        <v>13</v>
      </c>
      <c r="G7159">
        <v>1</v>
      </c>
      <c r="H7159">
        <v>80</v>
      </c>
      <c r="I7159">
        <v>4.12</v>
      </c>
      <c r="J7159">
        <v>4.4831338409999999</v>
      </c>
      <c r="L7159">
        <v>1</v>
      </c>
      <c r="M7159">
        <v>8</v>
      </c>
      <c r="N7159">
        <v>399</v>
      </c>
      <c r="O7159">
        <v>98</v>
      </c>
      <c r="P7159">
        <v>3</v>
      </c>
      <c r="Q7159" t="str">
        <f>VLOOKUP(M7159,lookups!$A$1:$B$7, 2, FALSE)</f>
        <v>rotary screw</v>
      </c>
      <c r="R7159" t="str">
        <f>VLOOKUP(N7159,lookups!$D$1:$E$6, 2, FALSE)</f>
        <v>hucuktlis r</v>
      </c>
      <c r="S7159" t="str">
        <f>VLOOKUP(C7159,lookups!$G$1:$H$3, 2, FALSE)</f>
        <v>smolt</v>
      </c>
    </row>
    <row r="7160" spans="1:19" x14ac:dyDescent="0.25">
      <c r="A7160" s="1">
        <v>35211</v>
      </c>
      <c r="B7160">
        <v>1</v>
      </c>
      <c r="C7160">
        <v>1</v>
      </c>
      <c r="D7160">
        <v>1</v>
      </c>
      <c r="E7160">
        <v>1996</v>
      </c>
      <c r="F7160">
        <v>14</v>
      </c>
      <c r="G7160">
        <v>1</v>
      </c>
      <c r="H7160">
        <v>87</v>
      </c>
      <c r="I7160">
        <v>5.23</v>
      </c>
      <c r="J7160">
        <v>5.6909684440000001</v>
      </c>
      <c r="L7160">
        <v>1</v>
      </c>
      <c r="M7160">
        <v>8</v>
      </c>
      <c r="N7160">
        <v>399</v>
      </c>
      <c r="O7160">
        <v>98</v>
      </c>
      <c r="P7160">
        <v>3</v>
      </c>
      <c r="Q7160" t="str">
        <f>VLOOKUP(M7160,lookups!$A$1:$B$7, 2, FALSE)</f>
        <v>rotary screw</v>
      </c>
      <c r="R7160" t="str">
        <f>VLOOKUP(N7160,lookups!$D$1:$E$6, 2, FALSE)</f>
        <v>hucuktlis r</v>
      </c>
      <c r="S7160" t="str">
        <f>VLOOKUP(C7160,lookups!$G$1:$H$3, 2, FALSE)</f>
        <v>smolt</v>
      </c>
    </row>
    <row r="7161" spans="1:19" x14ac:dyDescent="0.25">
      <c r="A7161" s="1">
        <v>35211</v>
      </c>
      <c r="B7161">
        <v>1</v>
      </c>
      <c r="C7161">
        <v>1</v>
      </c>
      <c r="D7161">
        <v>1</v>
      </c>
      <c r="E7161">
        <v>1996</v>
      </c>
      <c r="F7161">
        <v>15</v>
      </c>
      <c r="G7161">
        <v>1</v>
      </c>
      <c r="H7161">
        <v>90</v>
      </c>
      <c r="I7161">
        <v>5.83</v>
      </c>
      <c r="J7161">
        <v>6.3438520130000002</v>
      </c>
      <c r="L7161">
        <v>1</v>
      </c>
      <c r="M7161">
        <v>8</v>
      </c>
      <c r="N7161">
        <v>399</v>
      </c>
      <c r="O7161">
        <v>98</v>
      </c>
      <c r="P7161">
        <v>3</v>
      </c>
      <c r="Q7161" t="str">
        <f>VLOOKUP(M7161,lookups!$A$1:$B$7, 2, FALSE)</f>
        <v>rotary screw</v>
      </c>
      <c r="R7161" t="str">
        <f>VLOOKUP(N7161,lookups!$D$1:$E$6, 2, FALSE)</f>
        <v>hucuktlis r</v>
      </c>
      <c r="S7161" t="str">
        <f>VLOOKUP(C7161,lookups!$G$1:$H$3, 2, FALSE)</f>
        <v>smolt</v>
      </c>
    </row>
    <row r="7162" spans="1:19" x14ac:dyDescent="0.25">
      <c r="A7162" s="1">
        <v>35211</v>
      </c>
      <c r="B7162">
        <v>1</v>
      </c>
      <c r="C7162">
        <v>1</v>
      </c>
      <c r="D7162">
        <v>1</v>
      </c>
      <c r="E7162">
        <v>1996</v>
      </c>
      <c r="F7162">
        <v>16</v>
      </c>
      <c r="G7162">
        <v>1</v>
      </c>
      <c r="H7162">
        <v>92</v>
      </c>
      <c r="I7162">
        <v>6.03</v>
      </c>
      <c r="J7162">
        <v>6.5614798690000002</v>
      </c>
      <c r="L7162">
        <v>1</v>
      </c>
      <c r="M7162">
        <v>8</v>
      </c>
      <c r="N7162">
        <v>399</v>
      </c>
      <c r="O7162">
        <v>98</v>
      </c>
      <c r="P7162">
        <v>3</v>
      </c>
      <c r="Q7162" t="str">
        <f>VLOOKUP(M7162,lookups!$A$1:$B$7, 2, FALSE)</f>
        <v>rotary screw</v>
      </c>
      <c r="R7162" t="str">
        <f>VLOOKUP(N7162,lookups!$D$1:$E$6, 2, FALSE)</f>
        <v>hucuktlis r</v>
      </c>
      <c r="S7162" t="str">
        <f>VLOOKUP(C7162,lookups!$G$1:$H$3, 2, FALSE)</f>
        <v>smolt</v>
      </c>
    </row>
    <row r="7163" spans="1:19" x14ac:dyDescent="0.25">
      <c r="A7163" s="1">
        <v>35211</v>
      </c>
      <c r="B7163">
        <v>1</v>
      </c>
      <c r="C7163">
        <v>1</v>
      </c>
      <c r="D7163">
        <v>1</v>
      </c>
      <c r="E7163">
        <v>1996</v>
      </c>
      <c r="F7163">
        <v>17</v>
      </c>
      <c r="G7163">
        <v>1</v>
      </c>
      <c r="H7163">
        <v>82</v>
      </c>
      <c r="I7163">
        <v>4.38</v>
      </c>
      <c r="J7163">
        <v>4.7660500539999999</v>
      </c>
      <c r="L7163">
        <v>1</v>
      </c>
      <c r="M7163">
        <v>8</v>
      </c>
      <c r="N7163">
        <v>399</v>
      </c>
      <c r="O7163">
        <v>98</v>
      </c>
      <c r="P7163">
        <v>3</v>
      </c>
      <c r="Q7163" t="str">
        <f>VLOOKUP(M7163,lookups!$A$1:$B$7, 2, FALSE)</f>
        <v>rotary screw</v>
      </c>
      <c r="R7163" t="str">
        <f>VLOOKUP(N7163,lookups!$D$1:$E$6, 2, FALSE)</f>
        <v>hucuktlis r</v>
      </c>
      <c r="S7163" t="str">
        <f>VLOOKUP(C7163,lookups!$G$1:$H$3, 2, FALSE)</f>
        <v>smolt</v>
      </c>
    </row>
    <row r="7164" spans="1:19" x14ac:dyDescent="0.25">
      <c r="A7164" s="1">
        <v>35211</v>
      </c>
      <c r="B7164">
        <v>1</v>
      </c>
      <c r="C7164">
        <v>1</v>
      </c>
      <c r="D7164">
        <v>1</v>
      </c>
      <c r="E7164">
        <v>1996</v>
      </c>
      <c r="F7164">
        <v>18</v>
      </c>
      <c r="G7164">
        <v>1</v>
      </c>
      <c r="H7164">
        <v>80</v>
      </c>
      <c r="I7164">
        <v>4.38</v>
      </c>
      <c r="J7164">
        <v>4.7660500539999999</v>
      </c>
      <c r="L7164">
        <v>1</v>
      </c>
      <c r="M7164">
        <v>8</v>
      </c>
      <c r="N7164">
        <v>399</v>
      </c>
      <c r="O7164">
        <v>98</v>
      </c>
      <c r="P7164">
        <v>3</v>
      </c>
      <c r="Q7164" t="str">
        <f>VLOOKUP(M7164,lookups!$A$1:$B$7, 2, FALSE)</f>
        <v>rotary screw</v>
      </c>
      <c r="R7164" t="str">
        <f>VLOOKUP(N7164,lookups!$D$1:$E$6, 2, FALSE)</f>
        <v>hucuktlis r</v>
      </c>
      <c r="S7164" t="str">
        <f>VLOOKUP(C7164,lookups!$G$1:$H$3, 2, FALSE)</f>
        <v>smolt</v>
      </c>
    </row>
    <row r="7165" spans="1:19" x14ac:dyDescent="0.25">
      <c r="A7165" s="1">
        <v>35211</v>
      </c>
      <c r="B7165">
        <v>1</v>
      </c>
      <c r="C7165">
        <v>1</v>
      </c>
      <c r="D7165">
        <v>1</v>
      </c>
      <c r="E7165">
        <v>1996</v>
      </c>
      <c r="F7165">
        <v>19</v>
      </c>
      <c r="G7165">
        <v>1</v>
      </c>
      <c r="H7165">
        <v>79</v>
      </c>
      <c r="I7165">
        <v>3.86</v>
      </c>
      <c r="J7165">
        <v>4.2002176279999999</v>
      </c>
      <c r="L7165">
        <v>1</v>
      </c>
      <c r="M7165">
        <v>8</v>
      </c>
      <c r="N7165">
        <v>399</v>
      </c>
      <c r="O7165">
        <v>98</v>
      </c>
      <c r="P7165">
        <v>3</v>
      </c>
      <c r="Q7165" t="str">
        <f>VLOOKUP(M7165,lookups!$A$1:$B$7, 2, FALSE)</f>
        <v>rotary screw</v>
      </c>
      <c r="R7165" t="str">
        <f>VLOOKUP(N7165,lookups!$D$1:$E$6, 2, FALSE)</f>
        <v>hucuktlis r</v>
      </c>
      <c r="S7165" t="str">
        <f>VLOOKUP(C7165,lookups!$G$1:$H$3, 2, FALSE)</f>
        <v>smolt</v>
      </c>
    </row>
    <row r="7166" spans="1:19" x14ac:dyDescent="0.25">
      <c r="A7166" s="1">
        <v>35211</v>
      </c>
      <c r="B7166">
        <v>1</v>
      </c>
      <c r="C7166">
        <v>1</v>
      </c>
      <c r="D7166">
        <v>1</v>
      </c>
      <c r="E7166">
        <v>1996</v>
      </c>
      <c r="F7166">
        <v>20</v>
      </c>
      <c r="G7166">
        <v>1</v>
      </c>
      <c r="H7166">
        <v>78</v>
      </c>
      <c r="I7166">
        <v>3.51</v>
      </c>
      <c r="J7166">
        <v>3.8193688790000002</v>
      </c>
      <c r="L7166">
        <v>1</v>
      </c>
      <c r="M7166">
        <v>8</v>
      </c>
      <c r="N7166">
        <v>399</v>
      </c>
      <c r="O7166">
        <v>98</v>
      </c>
      <c r="P7166">
        <v>3</v>
      </c>
      <c r="Q7166" t="str">
        <f>VLOOKUP(M7166,lookups!$A$1:$B$7, 2, FALSE)</f>
        <v>rotary screw</v>
      </c>
      <c r="R7166" t="str">
        <f>VLOOKUP(N7166,lookups!$D$1:$E$6, 2, FALSE)</f>
        <v>hucuktlis r</v>
      </c>
      <c r="S7166" t="str">
        <f>VLOOKUP(C7166,lookups!$G$1:$H$3, 2, FALSE)</f>
        <v>smolt</v>
      </c>
    </row>
    <row r="7167" spans="1:19" x14ac:dyDescent="0.25">
      <c r="A7167" s="1">
        <v>35211</v>
      </c>
      <c r="B7167">
        <v>1</v>
      </c>
      <c r="C7167">
        <v>1</v>
      </c>
      <c r="D7167">
        <v>1</v>
      </c>
      <c r="E7167">
        <v>1996</v>
      </c>
      <c r="F7167">
        <v>21</v>
      </c>
      <c r="G7167">
        <v>1</v>
      </c>
      <c r="H7167">
        <v>83</v>
      </c>
      <c r="I7167">
        <v>4.2699999999999996</v>
      </c>
      <c r="J7167">
        <v>4.6463547329999999</v>
      </c>
      <c r="L7167">
        <v>1</v>
      </c>
      <c r="M7167">
        <v>8</v>
      </c>
      <c r="N7167">
        <v>399</v>
      </c>
      <c r="O7167">
        <v>98</v>
      </c>
      <c r="P7167">
        <v>3</v>
      </c>
      <c r="Q7167" t="str">
        <f>VLOOKUP(M7167,lookups!$A$1:$B$7, 2, FALSE)</f>
        <v>rotary screw</v>
      </c>
      <c r="R7167" t="str">
        <f>VLOOKUP(N7167,lookups!$D$1:$E$6, 2, FALSE)</f>
        <v>hucuktlis r</v>
      </c>
      <c r="S7167" t="str">
        <f>VLOOKUP(C7167,lookups!$G$1:$H$3, 2, FALSE)</f>
        <v>smolt</v>
      </c>
    </row>
    <row r="7168" spans="1:19" x14ac:dyDescent="0.25">
      <c r="A7168" s="1">
        <v>35211</v>
      </c>
      <c r="B7168">
        <v>1</v>
      </c>
      <c r="C7168">
        <v>1</v>
      </c>
      <c r="D7168">
        <v>1</v>
      </c>
      <c r="E7168">
        <v>1996</v>
      </c>
      <c r="F7168">
        <v>22</v>
      </c>
      <c r="G7168">
        <v>1</v>
      </c>
      <c r="H7168">
        <v>86</v>
      </c>
      <c r="I7168">
        <v>5.03</v>
      </c>
      <c r="J7168">
        <v>5.4733405880000001</v>
      </c>
      <c r="L7168">
        <v>1</v>
      </c>
      <c r="M7168">
        <v>8</v>
      </c>
      <c r="N7168">
        <v>399</v>
      </c>
      <c r="O7168">
        <v>98</v>
      </c>
      <c r="P7168">
        <v>3</v>
      </c>
      <c r="Q7168" t="str">
        <f>VLOOKUP(M7168,lookups!$A$1:$B$7, 2, FALSE)</f>
        <v>rotary screw</v>
      </c>
      <c r="R7168" t="str">
        <f>VLOOKUP(N7168,lookups!$D$1:$E$6, 2, FALSE)</f>
        <v>hucuktlis r</v>
      </c>
      <c r="S7168" t="str">
        <f>VLOOKUP(C7168,lookups!$G$1:$H$3, 2, FALSE)</f>
        <v>smolt</v>
      </c>
    </row>
    <row r="7169" spans="1:19" x14ac:dyDescent="0.25">
      <c r="A7169" s="1">
        <v>35211</v>
      </c>
      <c r="B7169">
        <v>1</v>
      </c>
      <c r="C7169">
        <v>1</v>
      </c>
      <c r="D7169">
        <v>1</v>
      </c>
      <c r="E7169">
        <v>1996</v>
      </c>
      <c r="F7169">
        <v>23</v>
      </c>
      <c r="G7169">
        <v>1</v>
      </c>
      <c r="H7169">
        <v>87</v>
      </c>
      <c r="I7169">
        <v>5.04</v>
      </c>
      <c r="J7169">
        <v>5.4842219800000001</v>
      </c>
      <c r="L7169">
        <v>1</v>
      </c>
      <c r="M7169">
        <v>8</v>
      </c>
      <c r="N7169">
        <v>399</v>
      </c>
      <c r="O7169">
        <v>98</v>
      </c>
      <c r="P7169">
        <v>3</v>
      </c>
      <c r="Q7169" t="str">
        <f>VLOOKUP(M7169,lookups!$A$1:$B$7, 2, FALSE)</f>
        <v>rotary screw</v>
      </c>
      <c r="R7169" t="str">
        <f>VLOOKUP(N7169,lookups!$D$1:$E$6, 2, FALSE)</f>
        <v>hucuktlis r</v>
      </c>
      <c r="S7169" t="str">
        <f>VLOOKUP(C7169,lookups!$G$1:$H$3, 2, FALSE)</f>
        <v>smolt</v>
      </c>
    </row>
    <row r="7170" spans="1:19" x14ac:dyDescent="0.25">
      <c r="A7170" s="1">
        <v>35211</v>
      </c>
      <c r="B7170">
        <v>1</v>
      </c>
      <c r="C7170">
        <v>1</v>
      </c>
      <c r="D7170">
        <v>1</v>
      </c>
      <c r="E7170">
        <v>1996</v>
      </c>
      <c r="F7170">
        <v>24</v>
      </c>
      <c r="G7170">
        <v>1</v>
      </c>
      <c r="H7170">
        <v>86</v>
      </c>
      <c r="I7170">
        <v>5</v>
      </c>
      <c r="J7170">
        <v>5.4406964090000001</v>
      </c>
      <c r="L7170">
        <v>1</v>
      </c>
      <c r="M7170">
        <v>8</v>
      </c>
      <c r="N7170">
        <v>399</v>
      </c>
      <c r="O7170">
        <v>98</v>
      </c>
      <c r="P7170">
        <v>3</v>
      </c>
      <c r="Q7170" t="str">
        <f>VLOOKUP(M7170,lookups!$A$1:$B$7, 2, FALSE)</f>
        <v>rotary screw</v>
      </c>
      <c r="R7170" t="str">
        <f>VLOOKUP(N7170,lookups!$D$1:$E$6, 2, FALSE)</f>
        <v>hucuktlis r</v>
      </c>
      <c r="S7170" t="str">
        <f>VLOOKUP(C7170,lookups!$G$1:$H$3, 2, FALSE)</f>
        <v>smolt</v>
      </c>
    </row>
    <row r="7171" spans="1:19" x14ac:dyDescent="0.25">
      <c r="A7171" s="1">
        <v>35211</v>
      </c>
      <c r="B7171">
        <v>1</v>
      </c>
      <c r="C7171">
        <v>1</v>
      </c>
      <c r="D7171">
        <v>1</v>
      </c>
      <c r="E7171">
        <v>1996</v>
      </c>
      <c r="F7171">
        <v>25</v>
      </c>
      <c r="G7171">
        <v>1</v>
      </c>
      <c r="H7171">
        <v>80</v>
      </c>
      <c r="I7171">
        <v>3.75</v>
      </c>
      <c r="J7171">
        <v>4.0805223069999998</v>
      </c>
      <c r="L7171">
        <v>1</v>
      </c>
      <c r="M7171">
        <v>8</v>
      </c>
      <c r="N7171">
        <v>399</v>
      </c>
      <c r="O7171">
        <v>98</v>
      </c>
      <c r="P7171">
        <v>3</v>
      </c>
      <c r="Q7171" t="str">
        <f>VLOOKUP(M7171,lookups!$A$1:$B$7, 2, FALSE)</f>
        <v>rotary screw</v>
      </c>
      <c r="R7171" t="str">
        <f>VLOOKUP(N7171,lookups!$D$1:$E$6, 2, FALSE)</f>
        <v>hucuktlis r</v>
      </c>
      <c r="S7171" t="str">
        <f>VLOOKUP(C7171,lookups!$G$1:$H$3, 2, FALSE)</f>
        <v>smolt</v>
      </c>
    </row>
    <row r="7172" spans="1:19" x14ac:dyDescent="0.25">
      <c r="A7172" s="1">
        <v>35211</v>
      </c>
      <c r="B7172">
        <v>1</v>
      </c>
      <c r="C7172">
        <v>1</v>
      </c>
      <c r="D7172">
        <v>1</v>
      </c>
      <c r="E7172">
        <v>1996</v>
      </c>
      <c r="F7172">
        <v>26</v>
      </c>
      <c r="G7172">
        <v>1</v>
      </c>
      <c r="H7172">
        <v>92</v>
      </c>
      <c r="I7172">
        <v>6.12</v>
      </c>
      <c r="J7172">
        <v>6.6594124050000003</v>
      </c>
      <c r="L7172">
        <v>1</v>
      </c>
      <c r="M7172">
        <v>8</v>
      </c>
      <c r="N7172">
        <v>399</v>
      </c>
      <c r="O7172">
        <v>98</v>
      </c>
      <c r="P7172">
        <v>3</v>
      </c>
      <c r="Q7172" t="str">
        <f>VLOOKUP(M7172,lookups!$A$1:$B$7, 2, FALSE)</f>
        <v>rotary screw</v>
      </c>
      <c r="R7172" t="str">
        <f>VLOOKUP(N7172,lookups!$D$1:$E$6, 2, FALSE)</f>
        <v>hucuktlis r</v>
      </c>
      <c r="S7172" t="str">
        <f>VLOOKUP(C7172,lookups!$G$1:$H$3, 2, FALSE)</f>
        <v>smolt</v>
      </c>
    </row>
    <row r="7173" spans="1:19" x14ac:dyDescent="0.25">
      <c r="A7173" s="1">
        <v>35211</v>
      </c>
      <c r="B7173">
        <v>1</v>
      </c>
      <c r="C7173">
        <v>1</v>
      </c>
      <c r="D7173">
        <v>1</v>
      </c>
      <c r="E7173">
        <v>1996</v>
      </c>
      <c r="F7173">
        <v>27</v>
      </c>
      <c r="G7173">
        <v>1</v>
      </c>
      <c r="H7173">
        <v>82</v>
      </c>
      <c r="I7173">
        <v>3.94</v>
      </c>
      <c r="J7173">
        <v>4.2872687699999998</v>
      </c>
      <c r="L7173">
        <v>1</v>
      </c>
      <c r="M7173">
        <v>8</v>
      </c>
      <c r="N7173">
        <v>399</v>
      </c>
      <c r="O7173">
        <v>98</v>
      </c>
      <c r="P7173">
        <v>3</v>
      </c>
      <c r="Q7173" t="str">
        <f>VLOOKUP(M7173,lookups!$A$1:$B$7, 2, FALSE)</f>
        <v>rotary screw</v>
      </c>
      <c r="R7173" t="str">
        <f>VLOOKUP(N7173,lookups!$D$1:$E$6, 2, FALSE)</f>
        <v>hucuktlis r</v>
      </c>
      <c r="S7173" t="str">
        <f>VLOOKUP(C7173,lookups!$G$1:$H$3, 2, FALSE)</f>
        <v>smolt</v>
      </c>
    </row>
    <row r="7174" spans="1:19" x14ac:dyDescent="0.25">
      <c r="A7174" s="1">
        <v>35211</v>
      </c>
      <c r="B7174">
        <v>1</v>
      </c>
      <c r="C7174">
        <v>1</v>
      </c>
      <c r="D7174">
        <v>1</v>
      </c>
      <c r="E7174">
        <v>1996</v>
      </c>
      <c r="F7174">
        <v>28</v>
      </c>
      <c r="G7174">
        <v>1</v>
      </c>
      <c r="H7174">
        <v>71</v>
      </c>
      <c r="I7174">
        <v>2.4900000000000002</v>
      </c>
      <c r="J7174">
        <v>2.7094668120000001</v>
      </c>
      <c r="L7174">
        <v>1</v>
      </c>
      <c r="M7174">
        <v>8</v>
      </c>
      <c r="N7174">
        <v>399</v>
      </c>
      <c r="O7174">
        <v>98</v>
      </c>
      <c r="P7174">
        <v>3</v>
      </c>
      <c r="Q7174" t="str">
        <f>VLOOKUP(M7174,lookups!$A$1:$B$7, 2, FALSE)</f>
        <v>rotary screw</v>
      </c>
      <c r="R7174" t="str">
        <f>VLOOKUP(N7174,lookups!$D$1:$E$6, 2, FALSE)</f>
        <v>hucuktlis r</v>
      </c>
      <c r="S7174" t="str">
        <f>VLOOKUP(C7174,lookups!$G$1:$H$3, 2, FALSE)</f>
        <v>smolt</v>
      </c>
    </row>
    <row r="7175" spans="1:19" x14ac:dyDescent="0.25">
      <c r="A7175" s="1">
        <v>35211</v>
      </c>
      <c r="B7175">
        <v>1</v>
      </c>
      <c r="C7175">
        <v>1</v>
      </c>
      <c r="D7175">
        <v>1</v>
      </c>
      <c r="E7175">
        <v>1996</v>
      </c>
      <c r="F7175">
        <v>29</v>
      </c>
      <c r="G7175">
        <v>1</v>
      </c>
      <c r="H7175">
        <v>87</v>
      </c>
      <c r="I7175">
        <v>5.04</v>
      </c>
      <c r="J7175">
        <v>5.4842219800000001</v>
      </c>
      <c r="L7175">
        <v>1</v>
      </c>
      <c r="M7175">
        <v>8</v>
      </c>
      <c r="N7175">
        <v>399</v>
      </c>
      <c r="O7175">
        <v>98</v>
      </c>
      <c r="P7175">
        <v>3</v>
      </c>
      <c r="Q7175" t="str">
        <f>VLOOKUP(M7175,lookups!$A$1:$B$7, 2, FALSE)</f>
        <v>rotary screw</v>
      </c>
      <c r="R7175" t="str">
        <f>VLOOKUP(N7175,lookups!$D$1:$E$6, 2, FALSE)</f>
        <v>hucuktlis r</v>
      </c>
      <c r="S7175" t="str">
        <f>VLOOKUP(C7175,lookups!$G$1:$H$3, 2, FALSE)</f>
        <v>smolt</v>
      </c>
    </row>
    <row r="7176" spans="1:19" x14ac:dyDescent="0.25">
      <c r="A7176" s="1">
        <v>35211</v>
      </c>
      <c r="B7176">
        <v>1</v>
      </c>
      <c r="C7176">
        <v>1</v>
      </c>
      <c r="D7176">
        <v>1</v>
      </c>
      <c r="E7176">
        <v>1996</v>
      </c>
      <c r="F7176">
        <v>30</v>
      </c>
      <c r="G7176">
        <v>1</v>
      </c>
      <c r="H7176">
        <v>85</v>
      </c>
      <c r="I7176">
        <v>4.97</v>
      </c>
      <c r="J7176">
        <v>5.4080522310000001</v>
      </c>
      <c r="L7176">
        <v>1</v>
      </c>
      <c r="M7176">
        <v>8</v>
      </c>
      <c r="N7176">
        <v>399</v>
      </c>
      <c r="O7176">
        <v>98</v>
      </c>
      <c r="P7176">
        <v>3</v>
      </c>
      <c r="Q7176" t="str">
        <f>VLOOKUP(M7176,lookups!$A$1:$B$7, 2, FALSE)</f>
        <v>rotary screw</v>
      </c>
      <c r="R7176" t="str">
        <f>VLOOKUP(N7176,lookups!$D$1:$E$6, 2, FALSE)</f>
        <v>hucuktlis r</v>
      </c>
      <c r="S7176" t="str">
        <f>VLOOKUP(C7176,lookups!$G$1:$H$3, 2, FALSE)</f>
        <v>smolt</v>
      </c>
    </row>
    <row r="7177" spans="1:19" x14ac:dyDescent="0.25">
      <c r="A7177" s="1">
        <v>35211</v>
      </c>
      <c r="B7177">
        <v>1</v>
      </c>
      <c r="C7177">
        <v>1</v>
      </c>
      <c r="D7177">
        <v>1</v>
      </c>
      <c r="E7177">
        <v>1996</v>
      </c>
      <c r="F7177">
        <v>31</v>
      </c>
      <c r="G7177">
        <v>1</v>
      </c>
      <c r="H7177">
        <v>88</v>
      </c>
      <c r="I7177">
        <v>5.16</v>
      </c>
      <c r="J7177">
        <v>5.6147986940000001</v>
      </c>
      <c r="L7177">
        <v>1</v>
      </c>
      <c r="M7177">
        <v>8</v>
      </c>
      <c r="N7177">
        <v>399</v>
      </c>
      <c r="O7177">
        <v>98</v>
      </c>
      <c r="P7177">
        <v>3</v>
      </c>
      <c r="Q7177" t="str">
        <f>VLOOKUP(M7177,lookups!$A$1:$B$7, 2, FALSE)</f>
        <v>rotary screw</v>
      </c>
      <c r="R7177" t="str">
        <f>VLOOKUP(N7177,lookups!$D$1:$E$6, 2, FALSE)</f>
        <v>hucuktlis r</v>
      </c>
      <c r="S7177" t="str">
        <f>VLOOKUP(C7177,lookups!$G$1:$H$3, 2, FALSE)</f>
        <v>smolt</v>
      </c>
    </row>
    <row r="7178" spans="1:19" x14ac:dyDescent="0.25">
      <c r="A7178" s="1">
        <v>35211</v>
      </c>
      <c r="B7178">
        <v>1</v>
      </c>
      <c r="C7178">
        <v>1</v>
      </c>
      <c r="D7178">
        <v>1</v>
      </c>
      <c r="E7178">
        <v>1996</v>
      </c>
      <c r="F7178">
        <v>32</v>
      </c>
      <c r="G7178">
        <v>1</v>
      </c>
      <c r="H7178">
        <v>84</v>
      </c>
      <c r="I7178">
        <v>4.83</v>
      </c>
      <c r="J7178">
        <v>5.255712731</v>
      </c>
      <c r="L7178">
        <v>1</v>
      </c>
      <c r="M7178">
        <v>8</v>
      </c>
      <c r="N7178">
        <v>399</v>
      </c>
      <c r="O7178">
        <v>98</v>
      </c>
      <c r="P7178">
        <v>3</v>
      </c>
      <c r="Q7178" t="str">
        <f>VLOOKUP(M7178,lookups!$A$1:$B$7, 2, FALSE)</f>
        <v>rotary screw</v>
      </c>
      <c r="R7178" t="str">
        <f>VLOOKUP(N7178,lookups!$D$1:$E$6, 2, FALSE)</f>
        <v>hucuktlis r</v>
      </c>
      <c r="S7178" t="str">
        <f>VLOOKUP(C7178,lookups!$G$1:$H$3, 2, FALSE)</f>
        <v>smolt</v>
      </c>
    </row>
    <row r="7179" spans="1:19" x14ac:dyDescent="0.25">
      <c r="A7179" s="1">
        <v>35211</v>
      </c>
      <c r="B7179">
        <v>1</v>
      </c>
      <c r="C7179">
        <v>1</v>
      </c>
      <c r="D7179">
        <v>1</v>
      </c>
      <c r="E7179">
        <v>1996</v>
      </c>
      <c r="F7179">
        <v>33</v>
      </c>
      <c r="G7179">
        <v>1</v>
      </c>
      <c r="H7179">
        <v>84</v>
      </c>
      <c r="I7179">
        <v>4.4800000000000004</v>
      </c>
      <c r="J7179">
        <v>4.874863983</v>
      </c>
      <c r="L7179">
        <v>1</v>
      </c>
      <c r="M7179">
        <v>8</v>
      </c>
      <c r="N7179">
        <v>399</v>
      </c>
      <c r="O7179">
        <v>98</v>
      </c>
      <c r="P7179">
        <v>3</v>
      </c>
      <c r="Q7179" t="str">
        <f>VLOOKUP(M7179,lookups!$A$1:$B$7, 2, FALSE)</f>
        <v>rotary screw</v>
      </c>
      <c r="R7179" t="str">
        <f>VLOOKUP(N7179,lookups!$D$1:$E$6, 2, FALSE)</f>
        <v>hucuktlis r</v>
      </c>
      <c r="S7179" t="str">
        <f>VLOOKUP(C7179,lookups!$G$1:$H$3, 2, FALSE)</f>
        <v>smolt</v>
      </c>
    </row>
    <row r="7180" spans="1:19" x14ac:dyDescent="0.25">
      <c r="A7180" s="1">
        <v>35211</v>
      </c>
      <c r="B7180">
        <v>1</v>
      </c>
      <c r="C7180">
        <v>1</v>
      </c>
      <c r="D7180">
        <v>1</v>
      </c>
      <c r="E7180">
        <v>1996</v>
      </c>
      <c r="F7180">
        <v>34</v>
      </c>
      <c r="G7180">
        <v>1</v>
      </c>
      <c r="H7180">
        <v>75</v>
      </c>
      <c r="I7180">
        <v>3.36</v>
      </c>
      <c r="J7180">
        <v>3.6561479870000002</v>
      </c>
      <c r="L7180">
        <v>1</v>
      </c>
      <c r="M7180">
        <v>8</v>
      </c>
      <c r="N7180">
        <v>399</v>
      </c>
      <c r="O7180">
        <v>98</v>
      </c>
      <c r="P7180">
        <v>3</v>
      </c>
      <c r="Q7180" t="str">
        <f>VLOOKUP(M7180,lookups!$A$1:$B$7, 2, FALSE)</f>
        <v>rotary screw</v>
      </c>
      <c r="R7180" t="str">
        <f>VLOOKUP(N7180,lookups!$D$1:$E$6, 2, FALSE)</f>
        <v>hucuktlis r</v>
      </c>
      <c r="S7180" t="str">
        <f>VLOOKUP(C7180,lookups!$G$1:$H$3, 2, FALSE)</f>
        <v>smolt</v>
      </c>
    </row>
    <row r="7181" spans="1:19" x14ac:dyDescent="0.25">
      <c r="A7181" s="1">
        <v>35211</v>
      </c>
      <c r="B7181">
        <v>1</v>
      </c>
      <c r="C7181">
        <v>1</v>
      </c>
      <c r="D7181">
        <v>1</v>
      </c>
      <c r="E7181">
        <v>1996</v>
      </c>
      <c r="F7181">
        <v>35</v>
      </c>
      <c r="G7181">
        <v>1</v>
      </c>
      <c r="H7181">
        <v>79</v>
      </c>
      <c r="I7181">
        <v>3.45</v>
      </c>
      <c r="J7181">
        <v>3.7540805220000002</v>
      </c>
      <c r="L7181">
        <v>1</v>
      </c>
      <c r="M7181">
        <v>8</v>
      </c>
      <c r="N7181">
        <v>399</v>
      </c>
      <c r="O7181">
        <v>98</v>
      </c>
      <c r="P7181">
        <v>3</v>
      </c>
      <c r="Q7181" t="str">
        <f>VLOOKUP(M7181,lookups!$A$1:$B$7, 2, FALSE)</f>
        <v>rotary screw</v>
      </c>
      <c r="R7181" t="str">
        <f>VLOOKUP(N7181,lookups!$D$1:$E$6, 2, FALSE)</f>
        <v>hucuktlis r</v>
      </c>
      <c r="S7181" t="str">
        <f>VLOOKUP(C7181,lookups!$G$1:$H$3, 2, FALSE)</f>
        <v>smolt</v>
      </c>
    </row>
    <row r="7182" spans="1:19" x14ac:dyDescent="0.25">
      <c r="A7182" s="1">
        <v>35211</v>
      </c>
      <c r="B7182">
        <v>1</v>
      </c>
      <c r="C7182">
        <v>1</v>
      </c>
      <c r="D7182">
        <v>1</v>
      </c>
      <c r="E7182">
        <v>1996</v>
      </c>
      <c r="F7182">
        <v>36</v>
      </c>
      <c r="G7182">
        <v>1</v>
      </c>
      <c r="H7182">
        <v>90</v>
      </c>
      <c r="I7182">
        <v>5.12</v>
      </c>
      <c r="J7182">
        <v>5.5712731230000001</v>
      </c>
      <c r="L7182">
        <v>1</v>
      </c>
      <c r="M7182">
        <v>8</v>
      </c>
      <c r="N7182">
        <v>399</v>
      </c>
      <c r="O7182">
        <v>98</v>
      </c>
      <c r="P7182">
        <v>3</v>
      </c>
      <c r="Q7182" t="str">
        <f>VLOOKUP(M7182,lookups!$A$1:$B$7, 2, FALSE)</f>
        <v>rotary screw</v>
      </c>
      <c r="R7182" t="str">
        <f>VLOOKUP(N7182,lookups!$D$1:$E$6, 2, FALSE)</f>
        <v>hucuktlis r</v>
      </c>
      <c r="S7182" t="str">
        <f>VLOOKUP(C7182,lookups!$G$1:$H$3, 2, FALSE)</f>
        <v>smolt</v>
      </c>
    </row>
    <row r="7183" spans="1:19" x14ac:dyDescent="0.25">
      <c r="A7183" s="1">
        <v>35211</v>
      </c>
      <c r="B7183">
        <v>1</v>
      </c>
      <c r="C7183">
        <v>1</v>
      </c>
      <c r="D7183">
        <v>1</v>
      </c>
      <c r="E7183">
        <v>1996</v>
      </c>
      <c r="F7183">
        <v>37</v>
      </c>
      <c r="G7183">
        <v>1</v>
      </c>
      <c r="H7183">
        <v>81</v>
      </c>
      <c r="I7183">
        <v>3.89</v>
      </c>
      <c r="J7183">
        <v>4.2328618059999998</v>
      </c>
      <c r="L7183">
        <v>1</v>
      </c>
      <c r="M7183">
        <v>8</v>
      </c>
      <c r="N7183">
        <v>399</v>
      </c>
      <c r="O7183">
        <v>98</v>
      </c>
      <c r="P7183">
        <v>3</v>
      </c>
      <c r="Q7183" t="str">
        <f>VLOOKUP(M7183,lookups!$A$1:$B$7, 2, FALSE)</f>
        <v>rotary screw</v>
      </c>
      <c r="R7183" t="str">
        <f>VLOOKUP(N7183,lookups!$D$1:$E$6, 2, FALSE)</f>
        <v>hucuktlis r</v>
      </c>
      <c r="S7183" t="str">
        <f>VLOOKUP(C7183,lookups!$G$1:$H$3, 2, FALSE)</f>
        <v>smolt</v>
      </c>
    </row>
    <row r="7184" spans="1:19" x14ac:dyDescent="0.25">
      <c r="A7184" s="1">
        <v>35211</v>
      </c>
      <c r="B7184">
        <v>1</v>
      </c>
      <c r="C7184">
        <v>1</v>
      </c>
      <c r="D7184">
        <v>1</v>
      </c>
      <c r="E7184">
        <v>1996</v>
      </c>
      <c r="F7184">
        <v>38</v>
      </c>
      <c r="G7184">
        <v>1</v>
      </c>
      <c r="H7184">
        <v>79</v>
      </c>
      <c r="I7184">
        <v>3.77</v>
      </c>
      <c r="J7184">
        <v>4.1022850919999998</v>
      </c>
      <c r="L7184">
        <v>1</v>
      </c>
      <c r="M7184">
        <v>8</v>
      </c>
      <c r="N7184">
        <v>399</v>
      </c>
      <c r="O7184">
        <v>98</v>
      </c>
      <c r="P7184">
        <v>3</v>
      </c>
      <c r="Q7184" t="str">
        <f>VLOOKUP(M7184,lookups!$A$1:$B$7, 2, FALSE)</f>
        <v>rotary screw</v>
      </c>
      <c r="R7184" t="str">
        <f>VLOOKUP(N7184,lookups!$D$1:$E$6, 2, FALSE)</f>
        <v>hucuktlis r</v>
      </c>
      <c r="S7184" t="str">
        <f>VLOOKUP(C7184,lookups!$G$1:$H$3, 2, FALSE)</f>
        <v>smolt</v>
      </c>
    </row>
    <row r="7185" spans="1:19" x14ac:dyDescent="0.25">
      <c r="A7185" s="1">
        <v>35211</v>
      </c>
      <c r="B7185">
        <v>1</v>
      </c>
      <c r="C7185">
        <v>1</v>
      </c>
      <c r="D7185">
        <v>1</v>
      </c>
      <c r="E7185">
        <v>1996</v>
      </c>
      <c r="F7185">
        <v>39</v>
      </c>
      <c r="G7185">
        <v>2</v>
      </c>
      <c r="H7185">
        <v>88</v>
      </c>
      <c r="I7185">
        <v>6.19</v>
      </c>
      <c r="J7185">
        <v>6.7355821550000003</v>
      </c>
      <c r="L7185">
        <v>2</v>
      </c>
      <c r="M7185">
        <v>8</v>
      </c>
      <c r="N7185">
        <v>399</v>
      </c>
      <c r="O7185">
        <v>98</v>
      </c>
      <c r="P7185">
        <v>3</v>
      </c>
      <c r="Q7185" t="str">
        <f>VLOOKUP(M7185,lookups!$A$1:$B$7, 2, FALSE)</f>
        <v>rotary screw</v>
      </c>
      <c r="R7185" t="str">
        <f>VLOOKUP(N7185,lookups!$D$1:$E$6, 2, FALSE)</f>
        <v>hucuktlis r</v>
      </c>
      <c r="S7185" t="str">
        <f>VLOOKUP(C7185,lookups!$G$1:$H$3, 2, FALSE)</f>
        <v>smolt</v>
      </c>
    </row>
    <row r="7186" spans="1:19" x14ac:dyDescent="0.25">
      <c r="A7186" s="1">
        <v>35211</v>
      </c>
      <c r="B7186">
        <v>1</v>
      </c>
      <c r="C7186">
        <v>1</v>
      </c>
      <c r="D7186">
        <v>1</v>
      </c>
      <c r="E7186">
        <v>1996</v>
      </c>
      <c r="F7186">
        <v>40</v>
      </c>
      <c r="G7186">
        <v>2</v>
      </c>
      <c r="H7186">
        <v>82</v>
      </c>
      <c r="I7186">
        <v>4.46</v>
      </c>
      <c r="J7186">
        <v>4.853101197</v>
      </c>
      <c r="L7186">
        <v>2</v>
      </c>
      <c r="M7186">
        <v>8</v>
      </c>
      <c r="N7186">
        <v>399</v>
      </c>
      <c r="O7186">
        <v>98</v>
      </c>
      <c r="P7186">
        <v>3</v>
      </c>
      <c r="Q7186" t="str">
        <f>VLOOKUP(M7186,lookups!$A$1:$B$7, 2, FALSE)</f>
        <v>rotary screw</v>
      </c>
      <c r="R7186" t="str">
        <f>VLOOKUP(N7186,lookups!$D$1:$E$6, 2, FALSE)</f>
        <v>hucuktlis r</v>
      </c>
      <c r="S7186" t="str">
        <f>VLOOKUP(C7186,lookups!$G$1:$H$3, 2, FALSE)</f>
        <v>smolt</v>
      </c>
    </row>
    <row r="7187" spans="1:19" x14ac:dyDescent="0.25">
      <c r="A7187" s="1">
        <v>35211</v>
      </c>
      <c r="B7187">
        <v>1</v>
      </c>
      <c r="C7187">
        <v>1</v>
      </c>
      <c r="D7187">
        <v>1</v>
      </c>
      <c r="E7187">
        <v>1996</v>
      </c>
      <c r="F7187">
        <v>41</v>
      </c>
      <c r="G7187">
        <v>1</v>
      </c>
      <c r="H7187">
        <v>76</v>
      </c>
      <c r="I7187">
        <v>3.08</v>
      </c>
      <c r="J7187">
        <v>3.3514689880000001</v>
      </c>
      <c r="L7187">
        <v>1</v>
      </c>
      <c r="M7187">
        <v>8</v>
      </c>
      <c r="N7187">
        <v>399</v>
      </c>
      <c r="O7187">
        <v>98</v>
      </c>
      <c r="P7187">
        <v>3</v>
      </c>
      <c r="Q7187" t="str">
        <f>VLOOKUP(M7187,lookups!$A$1:$B$7, 2, FALSE)</f>
        <v>rotary screw</v>
      </c>
      <c r="R7187" t="str">
        <f>VLOOKUP(N7187,lookups!$D$1:$E$6, 2, FALSE)</f>
        <v>hucuktlis r</v>
      </c>
      <c r="S7187" t="str">
        <f>VLOOKUP(C7187,lookups!$G$1:$H$3, 2, FALSE)</f>
        <v>smolt</v>
      </c>
    </row>
    <row r="7188" spans="1:19" x14ac:dyDescent="0.25">
      <c r="A7188" s="1">
        <v>35211</v>
      </c>
      <c r="B7188">
        <v>1</v>
      </c>
      <c r="C7188">
        <v>1</v>
      </c>
      <c r="D7188">
        <v>1</v>
      </c>
      <c r="E7188">
        <v>1996</v>
      </c>
      <c r="F7188">
        <v>42</v>
      </c>
      <c r="G7188">
        <v>1</v>
      </c>
      <c r="H7188">
        <v>68</v>
      </c>
      <c r="I7188">
        <v>2.12</v>
      </c>
      <c r="J7188">
        <v>2.3068552769999999</v>
      </c>
      <c r="L7188">
        <v>1</v>
      </c>
      <c r="M7188">
        <v>8</v>
      </c>
      <c r="N7188">
        <v>399</v>
      </c>
      <c r="O7188">
        <v>98</v>
      </c>
      <c r="P7188">
        <v>3</v>
      </c>
      <c r="Q7188" t="str">
        <f>VLOOKUP(M7188,lookups!$A$1:$B$7, 2, FALSE)</f>
        <v>rotary screw</v>
      </c>
      <c r="R7188" t="str">
        <f>VLOOKUP(N7188,lookups!$D$1:$E$6, 2, FALSE)</f>
        <v>hucuktlis r</v>
      </c>
      <c r="S7188" t="str">
        <f>VLOOKUP(C7188,lookups!$G$1:$H$3, 2, FALSE)</f>
        <v>smolt</v>
      </c>
    </row>
    <row r="7189" spans="1:19" x14ac:dyDescent="0.25">
      <c r="A7189" s="1">
        <v>35211</v>
      </c>
      <c r="B7189">
        <v>1</v>
      </c>
      <c r="C7189">
        <v>1</v>
      </c>
      <c r="D7189">
        <v>1</v>
      </c>
      <c r="E7189">
        <v>1996</v>
      </c>
      <c r="F7189">
        <v>43</v>
      </c>
      <c r="G7189">
        <v>1</v>
      </c>
      <c r="H7189">
        <v>85</v>
      </c>
      <c r="I7189">
        <v>4.5199999999999996</v>
      </c>
      <c r="J7189">
        <v>4.918389554</v>
      </c>
      <c r="L7189">
        <v>1</v>
      </c>
      <c r="M7189">
        <v>8</v>
      </c>
      <c r="N7189">
        <v>399</v>
      </c>
      <c r="O7189">
        <v>98</v>
      </c>
      <c r="P7189">
        <v>3</v>
      </c>
      <c r="Q7189" t="str">
        <f>VLOOKUP(M7189,lookups!$A$1:$B$7, 2, FALSE)</f>
        <v>rotary screw</v>
      </c>
      <c r="R7189" t="str">
        <f>VLOOKUP(N7189,lookups!$D$1:$E$6, 2, FALSE)</f>
        <v>hucuktlis r</v>
      </c>
      <c r="S7189" t="str">
        <f>VLOOKUP(C7189,lookups!$G$1:$H$3, 2, FALSE)</f>
        <v>smolt</v>
      </c>
    </row>
    <row r="7190" spans="1:19" x14ac:dyDescent="0.25">
      <c r="A7190" s="1">
        <v>35211</v>
      </c>
      <c r="B7190">
        <v>1</v>
      </c>
      <c r="C7190">
        <v>1</v>
      </c>
      <c r="D7190">
        <v>1</v>
      </c>
      <c r="E7190">
        <v>1996</v>
      </c>
      <c r="F7190">
        <v>44</v>
      </c>
      <c r="G7190">
        <v>1</v>
      </c>
      <c r="H7190">
        <v>80</v>
      </c>
      <c r="I7190">
        <v>4.2300000000000004</v>
      </c>
      <c r="J7190">
        <v>4.6028291619999999</v>
      </c>
      <c r="L7190">
        <v>1</v>
      </c>
      <c r="M7190">
        <v>8</v>
      </c>
      <c r="N7190">
        <v>399</v>
      </c>
      <c r="O7190">
        <v>98</v>
      </c>
      <c r="P7190">
        <v>3</v>
      </c>
      <c r="Q7190" t="str">
        <f>VLOOKUP(M7190,lookups!$A$1:$B$7, 2, FALSE)</f>
        <v>rotary screw</v>
      </c>
      <c r="R7190" t="str">
        <f>VLOOKUP(N7190,lookups!$D$1:$E$6, 2, FALSE)</f>
        <v>hucuktlis r</v>
      </c>
      <c r="S7190" t="str">
        <f>VLOOKUP(C7190,lookups!$G$1:$H$3, 2, FALSE)</f>
        <v>smolt</v>
      </c>
    </row>
    <row r="7191" spans="1:19" x14ac:dyDescent="0.25">
      <c r="A7191" s="1">
        <v>35211</v>
      </c>
      <c r="B7191">
        <v>1</v>
      </c>
      <c r="C7191">
        <v>1</v>
      </c>
      <c r="D7191">
        <v>1</v>
      </c>
      <c r="E7191">
        <v>1996</v>
      </c>
      <c r="F7191">
        <v>45</v>
      </c>
      <c r="G7191">
        <v>1</v>
      </c>
      <c r="H7191">
        <v>83</v>
      </c>
      <c r="I7191">
        <v>4.1500000000000004</v>
      </c>
      <c r="J7191">
        <v>4.5157780199999999</v>
      </c>
      <c r="L7191">
        <v>1</v>
      </c>
      <c r="M7191">
        <v>8</v>
      </c>
      <c r="N7191">
        <v>399</v>
      </c>
      <c r="O7191">
        <v>98</v>
      </c>
      <c r="P7191">
        <v>3</v>
      </c>
      <c r="Q7191" t="str">
        <f>VLOOKUP(M7191,lookups!$A$1:$B$7, 2, FALSE)</f>
        <v>rotary screw</v>
      </c>
      <c r="R7191" t="str">
        <f>VLOOKUP(N7191,lookups!$D$1:$E$6, 2, FALSE)</f>
        <v>hucuktlis r</v>
      </c>
      <c r="S7191" t="str">
        <f>VLOOKUP(C7191,lookups!$G$1:$H$3, 2, FALSE)</f>
        <v>smolt</v>
      </c>
    </row>
    <row r="7192" spans="1:19" x14ac:dyDescent="0.25">
      <c r="A7192" s="1">
        <v>35211</v>
      </c>
      <c r="B7192">
        <v>1</v>
      </c>
      <c r="C7192">
        <v>1</v>
      </c>
      <c r="D7192">
        <v>1</v>
      </c>
      <c r="E7192">
        <v>1996</v>
      </c>
      <c r="F7192">
        <v>46</v>
      </c>
      <c r="G7192">
        <v>1</v>
      </c>
      <c r="H7192">
        <v>79</v>
      </c>
      <c r="I7192">
        <v>3.83</v>
      </c>
      <c r="J7192">
        <v>4.1675734489999998</v>
      </c>
      <c r="L7192">
        <v>1</v>
      </c>
      <c r="M7192">
        <v>8</v>
      </c>
      <c r="N7192">
        <v>399</v>
      </c>
      <c r="O7192">
        <v>98</v>
      </c>
      <c r="P7192">
        <v>3</v>
      </c>
      <c r="Q7192" t="str">
        <f>VLOOKUP(M7192,lookups!$A$1:$B$7, 2, FALSE)</f>
        <v>rotary screw</v>
      </c>
      <c r="R7192" t="str">
        <f>VLOOKUP(N7192,lookups!$D$1:$E$6, 2, FALSE)</f>
        <v>hucuktlis r</v>
      </c>
      <c r="S7192" t="str">
        <f>VLOOKUP(C7192,lookups!$G$1:$H$3, 2, FALSE)</f>
        <v>smolt</v>
      </c>
    </row>
    <row r="7193" spans="1:19" x14ac:dyDescent="0.25">
      <c r="A7193" s="1">
        <v>35211</v>
      </c>
      <c r="B7193">
        <v>1</v>
      </c>
      <c r="C7193">
        <v>1</v>
      </c>
      <c r="D7193">
        <v>1</v>
      </c>
      <c r="E7193">
        <v>1996</v>
      </c>
      <c r="F7193">
        <v>47</v>
      </c>
      <c r="G7193">
        <v>1</v>
      </c>
      <c r="H7193">
        <v>76</v>
      </c>
      <c r="I7193">
        <v>3.49</v>
      </c>
      <c r="J7193">
        <v>3.7976060939999998</v>
      </c>
      <c r="L7193">
        <v>1</v>
      </c>
      <c r="M7193">
        <v>8</v>
      </c>
      <c r="N7193">
        <v>399</v>
      </c>
      <c r="O7193">
        <v>98</v>
      </c>
      <c r="P7193">
        <v>3</v>
      </c>
      <c r="Q7193" t="str">
        <f>VLOOKUP(M7193,lookups!$A$1:$B$7, 2, FALSE)</f>
        <v>rotary screw</v>
      </c>
      <c r="R7193" t="str">
        <f>VLOOKUP(N7193,lookups!$D$1:$E$6, 2, FALSE)</f>
        <v>hucuktlis r</v>
      </c>
      <c r="S7193" t="str">
        <f>VLOOKUP(C7193,lookups!$G$1:$H$3, 2, FALSE)</f>
        <v>smolt</v>
      </c>
    </row>
    <row r="7194" spans="1:19" x14ac:dyDescent="0.25">
      <c r="A7194" s="1">
        <v>35211</v>
      </c>
      <c r="B7194">
        <v>1</v>
      </c>
      <c r="C7194">
        <v>1</v>
      </c>
      <c r="D7194">
        <v>1</v>
      </c>
      <c r="E7194">
        <v>1996</v>
      </c>
      <c r="F7194">
        <v>48</v>
      </c>
      <c r="G7194">
        <v>1</v>
      </c>
      <c r="H7194">
        <v>82</v>
      </c>
      <c r="I7194">
        <v>4.49</v>
      </c>
      <c r="J7194">
        <v>4.8857453749999999</v>
      </c>
      <c r="L7194">
        <v>1</v>
      </c>
      <c r="M7194">
        <v>8</v>
      </c>
      <c r="N7194">
        <v>399</v>
      </c>
      <c r="O7194">
        <v>98</v>
      </c>
      <c r="P7194">
        <v>3</v>
      </c>
      <c r="Q7194" t="str">
        <f>VLOOKUP(M7194,lookups!$A$1:$B$7, 2, FALSE)</f>
        <v>rotary screw</v>
      </c>
      <c r="R7194" t="str">
        <f>VLOOKUP(N7194,lookups!$D$1:$E$6, 2, FALSE)</f>
        <v>hucuktlis r</v>
      </c>
      <c r="S7194" t="str">
        <f>VLOOKUP(C7194,lookups!$G$1:$H$3, 2, FALSE)</f>
        <v>smolt</v>
      </c>
    </row>
    <row r="7195" spans="1:19" x14ac:dyDescent="0.25">
      <c r="A7195" s="1">
        <v>35211</v>
      </c>
      <c r="B7195">
        <v>1</v>
      </c>
      <c r="C7195">
        <v>1</v>
      </c>
      <c r="D7195">
        <v>1</v>
      </c>
      <c r="E7195">
        <v>1996</v>
      </c>
      <c r="F7195">
        <v>49</v>
      </c>
      <c r="G7195">
        <v>1</v>
      </c>
      <c r="H7195">
        <v>80</v>
      </c>
      <c r="I7195">
        <v>4.33</v>
      </c>
      <c r="J7195">
        <v>4.7116430899999999</v>
      </c>
      <c r="L7195">
        <v>1</v>
      </c>
      <c r="M7195">
        <v>8</v>
      </c>
      <c r="N7195">
        <v>399</v>
      </c>
      <c r="O7195">
        <v>98</v>
      </c>
      <c r="P7195">
        <v>3</v>
      </c>
      <c r="Q7195" t="str">
        <f>VLOOKUP(M7195,lookups!$A$1:$B$7, 2, FALSE)</f>
        <v>rotary screw</v>
      </c>
      <c r="R7195" t="str">
        <f>VLOOKUP(N7195,lookups!$D$1:$E$6, 2, FALSE)</f>
        <v>hucuktlis r</v>
      </c>
      <c r="S7195" t="str">
        <f>VLOOKUP(C7195,lookups!$G$1:$H$3, 2, FALSE)</f>
        <v>smolt</v>
      </c>
    </row>
    <row r="7196" spans="1:19" x14ac:dyDescent="0.25">
      <c r="A7196" s="1">
        <v>35211</v>
      </c>
      <c r="B7196">
        <v>1</v>
      </c>
      <c r="C7196">
        <v>1</v>
      </c>
      <c r="D7196">
        <v>1</v>
      </c>
      <c r="E7196">
        <v>1996</v>
      </c>
      <c r="F7196">
        <v>50</v>
      </c>
      <c r="G7196">
        <v>2</v>
      </c>
      <c r="H7196">
        <v>95</v>
      </c>
      <c r="I7196">
        <v>6.45</v>
      </c>
      <c r="J7196">
        <v>7.0184983680000004</v>
      </c>
      <c r="L7196">
        <v>2</v>
      </c>
      <c r="M7196">
        <v>8</v>
      </c>
      <c r="N7196">
        <v>399</v>
      </c>
      <c r="O7196">
        <v>98</v>
      </c>
      <c r="P7196">
        <v>3</v>
      </c>
      <c r="Q7196" t="str">
        <f>VLOOKUP(M7196,lookups!$A$1:$B$7, 2, FALSE)</f>
        <v>rotary screw</v>
      </c>
      <c r="R7196" t="str">
        <f>VLOOKUP(N7196,lookups!$D$1:$E$6, 2, FALSE)</f>
        <v>hucuktlis r</v>
      </c>
      <c r="S7196" t="str">
        <f>VLOOKUP(C7196,lookups!$G$1:$H$3, 2, FALSE)</f>
        <v>smolt</v>
      </c>
    </row>
    <row r="7197" spans="1:19" x14ac:dyDescent="0.25">
      <c r="A7197" s="1">
        <v>35211</v>
      </c>
      <c r="B7197">
        <v>1</v>
      </c>
      <c r="C7197">
        <v>1</v>
      </c>
      <c r="D7197">
        <v>1</v>
      </c>
      <c r="E7197">
        <v>1996</v>
      </c>
      <c r="F7197">
        <v>51</v>
      </c>
      <c r="G7197">
        <v>1</v>
      </c>
      <c r="H7197">
        <v>82</v>
      </c>
      <c r="I7197">
        <v>3.71</v>
      </c>
      <c r="J7197">
        <v>4.0369967359999999</v>
      </c>
      <c r="L7197">
        <v>1</v>
      </c>
      <c r="M7197">
        <v>8</v>
      </c>
      <c r="N7197">
        <v>399</v>
      </c>
      <c r="O7197">
        <v>98</v>
      </c>
      <c r="P7197">
        <v>3</v>
      </c>
      <c r="Q7197" t="str">
        <f>VLOOKUP(M7197,lookups!$A$1:$B$7, 2, FALSE)</f>
        <v>rotary screw</v>
      </c>
      <c r="R7197" t="str">
        <f>VLOOKUP(N7197,lookups!$D$1:$E$6, 2, FALSE)</f>
        <v>hucuktlis r</v>
      </c>
      <c r="S7197" t="str">
        <f>VLOOKUP(C7197,lookups!$G$1:$H$3, 2, FALSE)</f>
        <v>smolt</v>
      </c>
    </row>
    <row r="7198" spans="1:19" x14ac:dyDescent="0.25">
      <c r="A7198" s="1">
        <v>35211</v>
      </c>
      <c r="B7198">
        <v>1</v>
      </c>
      <c r="C7198">
        <v>1</v>
      </c>
      <c r="D7198">
        <v>1</v>
      </c>
      <c r="E7198">
        <v>1996</v>
      </c>
      <c r="F7198">
        <v>52</v>
      </c>
      <c r="G7198">
        <v>1</v>
      </c>
      <c r="H7198">
        <v>85</v>
      </c>
      <c r="I7198">
        <v>4.74</v>
      </c>
      <c r="J7198">
        <v>5.157780196</v>
      </c>
      <c r="L7198">
        <v>1</v>
      </c>
      <c r="M7198">
        <v>8</v>
      </c>
      <c r="N7198">
        <v>399</v>
      </c>
      <c r="O7198">
        <v>98</v>
      </c>
      <c r="P7198">
        <v>3</v>
      </c>
      <c r="Q7198" t="str">
        <f>VLOOKUP(M7198,lookups!$A$1:$B$7, 2, FALSE)</f>
        <v>rotary screw</v>
      </c>
      <c r="R7198" t="str">
        <f>VLOOKUP(N7198,lookups!$D$1:$E$6, 2, FALSE)</f>
        <v>hucuktlis r</v>
      </c>
      <c r="S7198" t="str">
        <f>VLOOKUP(C7198,lookups!$G$1:$H$3, 2, FALSE)</f>
        <v>smolt</v>
      </c>
    </row>
    <row r="7199" spans="1:19" x14ac:dyDescent="0.25">
      <c r="A7199" s="1">
        <v>35211</v>
      </c>
      <c r="B7199">
        <v>1</v>
      </c>
      <c r="C7199">
        <v>1</v>
      </c>
      <c r="D7199">
        <v>1</v>
      </c>
      <c r="E7199">
        <v>1996</v>
      </c>
      <c r="F7199">
        <v>53</v>
      </c>
      <c r="G7199">
        <v>2</v>
      </c>
      <c r="H7199">
        <v>84</v>
      </c>
      <c r="I7199">
        <v>5.03</v>
      </c>
      <c r="J7199">
        <v>5.4733405880000001</v>
      </c>
      <c r="L7199">
        <v>2</v>
      </c>
      <c r="M7199">
        <v>8</v>
      </c>
      <c r="N7199">
        <v>399</v>
      </c>
      <c r="O7199">
        <v>98</v>
      </c>
      <c r="P7199">
        <v>3</v>
      </c>
      <c r="Q7199" t="str">
        <f>VLOOKUP(M7199,lookups!$A$1:$B$7, 2, FALSE)</f>
        <v>rotary screw</v>
      </c>
      <c r="R7199" t="str">
        <f>VLOOKUP(N7199,lookups!$D$1:$E$6, 2, FALSE)</f>
        <v>hucuktlis r</v>
      </c>
      <c r="S7199" t="str">
        <f>VLOOKUP(C7199,lookups!$G$1:$H$3, 2, FALSE)</f>
        <v>smolt</v>
      </c>
    </row>
    <row r="7200" spans="1:19" x14ac:dyDescent="0.25">
      <c r="A7200" s="1">
        <v>35211</v>
      </c>
      <c r="B7200">
        <v>1</v>
      </c>
      <c r="C7200">
        <v>1</v>
      </c>
      <c r="D7200">
        <v>1</v>
      </c>
      <c r="E7200">
        <v>1996</v>
      </c>
      <c r="F7200">
        <v>54</v>
      </c>
      <c r="G7200">
        <v>1</v>
      </c>
      <c r="H7200">
        <v>70</v>
      </c>
      <c r="I7200">
        <v>2.39</v>
      </c>
      <c r="J7200">
        <v>2.6006528840000001</v>
      </c>
      <c r="L7200">
        <v>1</v>
      </c>
      <c r="M7200">
        <v>8</v>
      </c>
      <c r="N7200">
        <v>399</v>
      </c>
      <c r="O7200">
        <v>98</v>
      </c>
      <c r="P7200">
        <v>3</v>
      </c>
      <c r="Q7200" t="str">
        <f>VLOOKUP(M7200,lookups!$A$1:$B$7, 2, FALSE)</f>
        <v>rotary screw</v>
      </c>
      <c r="R7200" t="str">
        <f>VLOOKUP(N7200,lookups!$D$1:$E$6, 2, FALSE)</f>
        <v>hucuktlis r</v>
      </c>
      <c r="S7200" t="str">
        <f>VLOOKUP(C7200,lookups!$G$1:$H$3, 2, FALSE)</f>
        <v>smolt</v>
      </c>
    </row>
    <row r="7201" spans="1:19" x14ac:dyDescent="0.25">
      <c r="A7201" s="1">
        <v>35211</v>
      </c>
      <c r="B7201">
        <v>1</v>
      </c>
      <c r="C7201">
        <v>1</v>
      </c>
      <c r="D7201">
        <v>1</v>
      </c>
      <c r="E7201">
        <v>1996</v>
      </c>
      <c r="F7201">
        <v>55</v>
      </c>
      <c r="G7201">
        <v>1</v>
      </c>
      <c r="H7201">
        <v>85</v>
      </c>
      <c r="I7201">
        <v>4.5999999999999996</v>
      </c>
      <c r="J7201">
        <v>5.005440696</v>
      </c>
      <c r="L7201">
        <v>1</v>
      </c>
      <c r="M7201">
        <v>8</v>
      </c>
      <c r="N7201">
        <v>399</v>
      </c>
      <c r="O7201">
        <v>98</v>
      </c>
      <c r="P7201">
        <v>3</v>
      </c>
      <c r="Q7201" t="str">
        <f>VLOOKUP(M7201,lookups!$A$1:$B$7, 2, FALSE)</f>
        <v>rotary screw</v>
      </c>
      <c r="R7201" t="str">
        <f>VLOOKUP(N7201,lookups!$D$1:$E$6, 2, FALSE)</f>
        <v>hucuktlis r</v>
      </c>
      <c r="S7201" t="str">
        <f>VLOOKUP(C7201,lookups!$G$1:$H$3, 2, FALSE)</f>
        <v>smolt</v>
      </c>
    </row>
    <row r="7202" spans="1:19" x14ac:dyDescent="0.25">
      <c r="A7202" s="1">
        <v>35211</v>
      </c>
      <c r="B7202">
        <v>1</v>
      </c>
      <c r="C7202">
        <v>1</v>
      </c>
      <c r="D7202">
        <v>1</v>
      </c>
      <c r="E7202">
        <v>1996</v>
      </c>
      <c r="F7202">
        <v>56</v>
      </c>
      <c r="G7202">
        <v>1</v>
      </c>
      <c r="H7202">
        <v>80</v>
      </c>
      <c r="I7202">
        <v>3.7</v>
      </c>
      <c r="J7202">
        <v>4.0261153429999998</v>
      </c>
      <c r="L7202">
        <v>1</v>
      </c>
      <c r="M7202">
        <v>8</v>
      </c>
      <c r="N7202">
        <v>399</v>
      </c>
      <c r="O7202">
        <v>98</v>
      </c>
      <c r="P7202">
        <v>3</v>
      </c>
      <c r="Q7202" t="str">
        <f>VLOOKUP(M7202,lookups!$A$1:$B$7, 2, FALSE)</f>
        <v>rotary screw</v>
      </c>
      <c r="R7202" t="str">
        <f>VLOOKUP(N7202,lookups!$D$1:$E$6, 2, FALSE)</f>
        <v>hucuktlis r</v>
      </c>
      <c r="S7202" t="str">
        <f>VLOOKUP(C7202,lookups!$G$1:$H$3, 2, FALSE)</f>
        <v>smolt</v>
      </c>
    </row>
    <row r="7203" spans="1:19" x14ac:dyDescent="0.25">
      <c r="A7203" s="1">
        <v>35211</v>
      </c>
      <c r="B7203">
        <v>1</v>
      </c>
      <c r="C7203">
        <v>1</v>
      </c>
      <c r="D7203">
        <v>1</v>
      </c>
      <c r="E7203">
        <v>1996</v>
      </c>
      <c r="F7203">
        <v>57</v>
      </c>
      <c r="G7203">
        <v>1</v>
      </c>
      <c r="H7203">
        <v>85</v>
      </c>
      <c r="I7203">
        <v>5.05</v>
      </c>
      <c r="J7203">
        <v>5.4951033730000001</v>
      </c>
      <c r="L7203">
        <v>1</v>
      </c>
      <c r="M7203">
        <v>8</v>
      </c>
      <c r="N7203">
        <v>399</v>
      </c>
      <c r="O7203">
        <v>98</v>
      </c>
      <c r="P7203">
        <v>3</v>
      </c>
      <c r="Q7203" t="str">
        <f>VLOOKUP(M7203,lookups!$A$1:$B$7, 2, FALSE)</f>
        <v>rotary screw</v>
      </c>
      <c r="R7203" t="str">
        <f>VLOOKUP(N7203,lookups!$D$1:$E$6, 2, FALSE)</f>
        <v>hucuktlis r</v>
      </c>
      <c r="S7203" t="str">
        <f>VLOOKUP(C7203,lookups!$G$1:$H$3, 2, FALSE)</f>
        <v>smolt</v>
      </c>
    </row>
    <row r="7204" spans="1:19" x14ac:dyDescent="0.25">
      <c r="A7204" s="1">
        <v>35211</v>
      </c>
      <c r="B7204">
        <v>1</v>
      </c>
      <c r="C7204">
        <v>1</v>
      </c>
      <c r="D7204">
        <v>1</v>
      </c>
      <c r="E7204">
        <v>1996</v>
      </c>
      <c r="F7204">
        <v>58</v>
      </c>
      <c r="G7204">
        <v>1</v>
      </c>
      <c r="H7204">
        <v>79</v>
      </c>
      <c r="I7204">
        <v>3.89</v>
      </c>
      <c r="J7204">
        <v>4.2328618059999998</v>
      </c>
      <c r="L7204">
        <v>1</v>
      </c>
      <c r="M7204">
        <v>8</v>
      </c>
      <c r="N7204">
        <v>399</v>
      </c>
      <c r="O7204">
        <v>98</v>
      </c>
      <c r="P7204">
        <v>3</v>
      </c>
      <c r="Q7204" t="str">
        <f>VLOOKUP(M7204,lookups!$A$1:$B$7, 2, FALSE)</f>
        <v>rotary screw</v>
      </c>
      <c r="R7204" t="str">
        <f>VLOOKUP(N7204,lookups!$D$1:$E$6, 2, FALSE)</f>
        <v>hucuktlis r</v>
      </c>
      <c r="S7204" t="str">
        <f>VLOOKUP(C7204,lookups!$G$1:$H$3, 2, FALSE)</f>
        <v>smolt</v>
      </c>
    </row>
    <row r="7205" spans="1:19" x14ac:dyDescent="0.25">
      <c r="A7205" s="1">
        <v>35211</v>
      </c>
      <c r="B7205">
        <v>1</v>
      </c>
      <c r="C7205">
        <v>1</v>
      </c>
      <c r="D7205">
        <v>1</v>
      </c>
      <c r="E7205">
        <v>1996</v>
      </c>
      <c r="F7205">
        <v>59</v>
      </c>
      <c r="G7205">
        <v>1</v>
      </c>
      <c r="H7205">
        <v>84</v>
      </c>
      <c r="I7205">
        <v>4.3899999999999997</v>
      </c>
      <c r="J7205">
        <v>4.7769314469999999</v>
      </c>
      <c r="L7205">
        <v>1</v>
      </c>
      <c r="M7205">
        <v>8</v>
      </c>
      <c r="N7205">
        <v>399</v>
      </c>
      <c r="O7205">
        <v>98</v>
      </c>
      <c r="P7205">
        <v>3</v>
      </c>
      <c r="Q7205" t="str">
        <f>VLOOKUP(M7205,lookups!$A$1:$B$7, 2, FALSE)</f>
        <v>rotary screw</v>
      </c>
      <c r="R7205" t="str">
        <f>VLOOKUP(N7205,lookups!$D$1:$E$6, 2, FALSE)</f>
        <v>hucuktlis r</v>
      </c>
      <c r="S7205" t="str">
        <f>VLOOKUP(C7205,lookups!$G$1:$H$3, 2, FALSE)</f>
        <v>smolt</v>
      </c>
    </row>
    <row r="7206" spans="1:19" x14ac:dyDescent="0.25">
      <c r="A7206" s="1">
        <v>35211</v>
      </c>
      <c r="B7206">
        <v>1</v>
      </c>
      <c r="C7206">
        <v>1</v>
      </c>
      <c r="D7206">
        <v>1</v>
      </c>
      <c r="E7206">
        <v>1996</v>
      </c>
      <c r="F7206">
        <v>60</v>
      </c>
      <c r="G7206">
        <v>1</v>
      </c>
      <c r="H7206">
        <v>83</v>
      </c>
      <c r="I7206">
        <v>4.57</v>
      </c>
      <c r="J7206">
        <v>4.972796518</v>
      </c>
      <c r="L7206">
        <v>1</v>
      </c>
      <c r="M7206">
        <v>8</v>
      </c>
      <c r="N7206">
        <v>399</v>
      </c>
      <c r="O7206">
        <v>98</v>
      </c>
      <c r="P7206">
        <v>3</v>
      </c>
      <c r="Q7206" t="str">
        <f>VLOOKUP(M7206,lookups!$A$1:$B$7, 2, FALSE)</f>
        <v>rotary screw</v>
      </c>
      <c r="R7206" t="str">
        <f>VLOOKUP(N7206,lookups!$D$1:$E$6, 2, FALSE)</f>
        <v>hucuktlis r</v>
      </c>
      <c r="S7206" t="str">
        <f>VLOOKUP(C7206,lookups!$G$1:$H$3, 2, FALSE)</f>
        <v>smolt</v>
      </c>
    </row>
    <row r="7207" spans="1:19" x14ac:dyDescent="0.25">
      <c r="A7207" s="1">
        <v>35211</v>
      </c>
      <c r="B7207">
        <v>1</v>
      </c>
      <c r="C7207">
        <v>1</v>
      </c>
      <c r="D7207">
        <v>1</v>
      </c>
      <c r="E7207">
        <v>1996</v>
      </c>
      <c r="F7207">
        <v>61</v>
      </c>
      <c r="G7207">
        <v>1</v>
      </c>
      <c r="H7207">
        <v>59</v>
      </c>
      <c r="I7207">
        <v>1.53</v>
      </c>
      <c r="J7207">
        <v>1.6648531010000001</v>
      </c>
      <c r="L7207">
        <v>1</v>
      </c>
      <c r="M7207">
        <v>8</v>
      </c>
      <c r="N7207">
        <v>399</v>
      </c>
      <c r="O7207">
        <v>98</v>
      </c>
      <c r="P7207">
        <v>3</v>
      </c>
      <c r="Q7207" t="str">
        <f>VLOOKUP(M7207,lookups!$A$1:$B$7, 2, FALSE)</f>
        <v>rotary screw</v>
      </c>
      <c r="R7207" t="str">
        <f>VLOOKUP(N7207,lookups!$D$1:$E$6, 2, FALSE)</f>
        <v>hucuktlis r</v>
      </c>
      <c r="S7207" t="str">
        <f>VLOOKUP(C7207,lookups!$G$1:$H$3, 2, FALSE)</f>
        <v>smolt</v>
      </c>
    </row>
    <row r="7208" spans="1:19" x14ac:dyDescent="0.25">
      <c r="A7208" s="1">
        <v>35211</v>
      </c>
      <c r="B7208">
        <v>1</v>
      </c>
      <c r="C7208">
        <v>1</v>
      </c>
      <c r="D7208">
        <v>1</v>
      </c>
      <c r="E7208">
        <v>1996</v>
      </c>
      <c r="F7208">
        <v>62</v>
      </c>
      <c r="G7208">
        <v>1</v>
      </c>
      <c r="H7208">
        <v>83</v>
      </c>
      <c r="I7208">
        <v>4.16</v>
      </c>
      <c r="J7208">
        <v>4.5266594119999999</v>
      </c>
      <c r="L7208">
        <v>1</v>
      </c>
      <c r="M7208">
        <v>8</v>
      </c>
      <c r="N7208">
        <v>399</v>
      </c>
      <c r="O7208">
        <v>98</v>
      </c>
      <c r="P7208">
        <v>3</v>
      </c>
      <c r="Q7208" t="str">
        <f>VLOOKUP(M7208,lookups!$A$1:$B$7, 2, FALSE)</f>
        <v>rotary screw</v>
      </c>
      <c r="R7208" t="str">
        <f>VLOOKUP(N7208,lookups!$D$1:$E$6, 2, FALSE)</f>
        <v>hucuktlis r</v>
      </c>
      <c r="S7208" t="str">
        <f>VLOOKUP(C7208,lookups!$G$1:$H$3, 2, FALSE)</f>
        <v>smolt</v>
      </c>
    </row>
    <row r="7209" spans="1:19" x14ac:dyDescent="0.25">
      <c r="A7209" s="1">
        <v>35211</v>
      </c>
      <c r="B7209">
        <v>1</v>
      </c>
      <c r="C7209">
        <v>1</v>
      </c>
      <c r="D7209">
        <v>1</v>
      </c>
      <c r="E7209">
        <v>1996</v>
      </c>
      <c r="F7209">
        <v>63</v>
      </c>
      <c r="G7209">
        <v>2</v>
      </c>
      <c r="H7209">
        <v>84</v>
      </c>
      <c r="I7209">
        <v>4.53</v>
      </c>
      <c r="J7209">
        <v>4.929270947</v>
      </c>
      <c r="L7209">
        <v>2</v>
      </c>
      <c r="M7209">
        <v>8</v>
      </c>
      <c r="N7209">
        <v>399</v>
      </c>
      <c r="O7209">
        <v>98</v>
      </c>
      <c r="P7209">
        <v>3</v>
      </c>
      <c r="Q7209" t="str">
        <f>VLOOKUP(M7209,lookups!$A$1:$B$7, 2, FALSE)</f>
        <v>rotary screw</v>
      </c>
      <c r="R7209" t="str">
        <f>VLOOKUP(N7209,lookups!$D$1:$E$6, 2, FALSE)</f>
        <v>hucuktlis r</v>
      </c>
      <c r="S7209" t="str">
        <f>VLOOKUP(C7209,lookups!$G$1:$H$3, 2, FALSE)</f>
        <v>smolt</v>
      </c>
    </row>
    <row r="7210" spans="1:19" x14ac:dyDescent="0.25">
      <c r="A7210" s="1">
        <v>35211</v>
      </c>
      <c r="B7210">
        <v>1</v>
      </c>
      <c r="C7210">
        <v>1</v>
      </c>
      <c r="D7210">
        <v>1</v>
      </c>
      <c r="E7210">
        <v>1996</v>
      </c>
      <c r="F7210">
        <v>64</v>
      </c>
      <c r="G7210">
        <v>2</v>
      </c>
      <c r="H7210">
        <v>89</v>
      </c>
      <c r="I7210">
        <v>5.58</v>
      </c>
      <c r="J7210">
        <v>6.0718171930000002</v>
      </c>
      <c r="L7210">
        <v>2</v>
      </c>
      <c r="M7210">
        <v>8</v>
      </c>
      <c r="N7210">
        <v>399</v>
      </c>
      <c r="O7210">
        <v>98</v>
      </c>
      <c r="P7210">
        <v>3</v>
      </c>
      <c r="Q7210" t="str">
        <f>VLOOKUP(M7210,lookups!$A$1:$B$7, 2, FALSE)</f>
        <v>rotary screw</v>
      </c>
      <c r="R7210" t="str">
        <f>VLOOKUP(N7210,lookups!$D$1:$E$6, 2, FALSE)</f>
        <v>hucuktlis r</v>
      </c>
      <c r="S7210" t="str">
        <f>VLOOKUP(C7210,lookups!$G$1:$H$3, 2, FALSE)</f>
        <v>smolt</v>
      </c>
    </row>
    <row r="7211" spans="1:19" x14ac:dyDescent="0.25">
      <c r="A7211" s="1">
        <v>35213</v>
      </c>
      <c r="B7211">
        <v>1</v>
      </c>
      <c r="C7211">
        <v>1</v>
      </c>
      <c r="D7211">
        <v>1</v>
      </c>
      <c r="E7211">
        <v>1996</v>
      </c>
      <c r="F7211">
        <v>1</v>
      </c>
      <c r="G7211">
        <v>1</v>
      </c>
      <c r="H7211">
        <v>79</v>
      </c>
      <c r="I7211">
        <v>4.6500000000000004</v>
      </c>
      <c r="J7211">
        <v>5.0598476610000001</v>
      </c>
      <c r="L7211">
        <v>1</v>
      </c>
      <c r="M7211">
        <v>8</v>
      </c>
      <c r="N7211">
        <v>399</v>
      </c>
      <c r="O7211">
        <v>98</v>
      </c>
      <c r="P7211">
        <v>3</v>
      </c>
      <c r="Q7211" t="str">
        <f>VLOOKUP(M7211,lookups!$A$1:$B$7, 2, FALSE)</f>
        <v>rotary screw</v>
      </c>
      <c r="R7211" t="str">
        <f>VLOOKUP(N7211,lookups!$D$1:$E$6, 2, FALSE)</f>
        <v>hucuktlis r</v>
      </c>
      <c r="S7211" t="str">
        <f>VLOOKUP(C7211,lookups!$G$1:$H$3, 2, FALSE)</f>
        <v>smolt</v>
      </c>
    </row>
    <row r="7212" spans="1:19" x14ac:dyDescent="0.25">
      <c r="A7212" s="1">
        <v>35213</v>
      </c>
      <c r="B7212">
        <v>1</v>
      </c>
      <c r="C7212">
        <v>1</v>
      </c>
      <c r="D7212">
        <v>1</v>
      </c>
      <c r="E7212">
        <v>1996</v>
      </c>
      <c r="F7212">
        <v>2</v>
      </c>
      <c r="G7212">
        <v>1</v>
      </c>
      <c r="H7212">
        <v>85</v>
      </c>
      <c r="I7212">
        <v>5.27</v>
      </c>
      <c r="J7212">
        <v>5.7344940150000001</v>
      </c>
      <c r="L7212">
        <v>1</v>
      </c>
      <c r="M7212">
        <v>8</v>
      </c>
      <c r="N7212">
        <v>399</v>
      </c>
      <c r="O7212">
        <v>98</v>
      </c>
      <c r="P7212">
        <v>3</v>
      </c>
      <c r="Q7212" t="str">
        <f>VLOOKUP(M7212,lookups!$A$1:$B$7, 2, FALSE)</f>
        <v>rotary screw</v>
      </c>
      <c r="R7212" t="str">
        <f>VLOOKUP(N7212,lookups!$D$1:$E$6, 2, FALSE)</f>
        <v>hucuktlis r</v>
      </c>
      <c r="S7212" t="str">
        <f>VLOOKUP(C7212,lookups!$G$1:$H$3, 2, FALSE)</f>
        <v>smolt</v>
      </c>
    </row>
    <row r="7213" spans="1:19" x14ac:dyDescent="0.25">
      <c r="A7213" s="1">
        <v>35213</v>
      </c>
      <c r="B7213">
        <v>1</v>
      </c>
      <c r="C7213">
        <v>1</v>
      </c>
      <c r="D7213">
        <v>1</v>
      </c>
      <c r="E7213">
        <v>1996</v>
      </c>
      <c r="F7213">
        <v>3</v>
      </c>
      <c r="G7213">
        <v>1</v>
      </c>
      <c r="H7213">
        <v>83</v>
      </c>
      <c r="I7213">
        <v>5.07</v>
      </c>
      <c r="J7213">
        <v>5.5168661590000001</v>
      </c>
      <c r="L7213">
        <v>1</v>
      </c>
      <c r="M7213">
        <v>8</v>
      </c>
      <c r="N7213">
        <v>399</v>
      </c>
      <c r="O7213">
        <v>98</v>
      </c>
      <c r="P7213">
        <v>3</v>
      </c>
      <c r="Q7213" t="str">
        <f>VLOOKUP(M7213,lookups!$A$1:$B$7, 2, FALSE)</f>
        <v>rotary screw</v>
      </c>
      <c r="R7213" t="str">
        <f>VLOOKUP(N7213,lookups!$D$1:$E$6, 2, FALSE)</f>
        <v>hucuktlis r</v>
      </c>
      <c r="S7213" t="str">
        <f>VLOOKUP(C7213,lookups!$G$1:$H$3, 2, FALSE)</f>
        <v>smolt</v>
      </c>
    </row>
    <row r="7214" spans="1:19" x14ac:dyDescent="0.25">
      <c r="A7214" s="1">
        <v>35213</v>
      </c>
      <c r="B7214">
        <v>1</v>
      </c>
      <c r="C7214">
        <v>1</v>
      </c>
      <c r="D7214">
        <v>1</v>
      </c>
      <c r="E7214">
        <v>1996</v>
      </c>
      <c r="F7214">
        <v>4</v>
      </c>
      <c r="G7214">
        <v>1</v>
      </c>
      <c r="H7214">
        <v>74</v>
      </c>
      <c r="I7214">
        <v>3.65</v>
      </c>
      <c r="J7214">
        <v>3.9717083789999998</v>
      </c>
      <c r="L7214">
        <v>1</v>
      </c>
      <c r="M7214">
        <v>8</v>
      </c>
      <c r="N7214">
        <v>399</v>
      </c>
      <c r="O7214">
        <v>98</v>
      </c>
      <c r="P7214">
        <v>3</v>
      </c>
      <c r="Q7214" t="str">
        <f>VLOOKUP(M7214,lookups!$A$1:$B$7, 2, FALSE)</f>
        <v>rotary screw</v>
      </c>
      <c r="R7214" t="str">
        <f>VLOOKUP(N7214,lookups!$D$1:$E$6, 2, FALSE)</f>
        <v>hucuktlis r</v>
      </c>
      <c r="S7214" t="str">
        <f>VLOOKUP(C7214,lookups!$G$1:$H$3, 2, FALSE)</f>
        <v>smolt</v>
      </c>
    </row>
    <row r="7215" spans="1:19" x14ac:dyDescent="0.25">
      <c r="A7215" s="1">
        <v>35213</v>
      </c>
      <c r="B7215">
        <v>1</v>
      </c>
      <c r="C7215">
        <v>1</v>
      </c>
      <c r="D7215">
        <v>1</v>
      </c>
      <c r="E7215">
        <v>1996</v>
      </c>
      <c r="F7215">
        <v>5</v>
      </c>
      <c r="G7215">
        <v>1</v>
      </c>
      <c r="H7215">
        <v>71</v>
      </c>
      <c r="I7215">
        <v>2.98</v>
      </c>
      <c r="J7215">
        <v>3.2426550600000001</v>
      </c>
      <c r="L7215">
        <v>1</v>
      </c>
      <c r="M7215">
        <v>8</v>
      </c>
      <c r="N7215">
        <v>399</v>
      </c>
      <c r="O7215">
        <v>98</v>
      </c>
      <c r="P7215">
        <v>3</v>
      </c>
      <c r="Q7215" t="str">
        <f>VLOOKUP(M7215,lookups!$A$1:$B$7, 2, FALSE)</f>
        <v>rotary screw</v>
      </c>
      <c r="R7215" t="str">
        <f>VLOOKUP(N7215,lookups!$D$1:$E$6, 2, FALSE)</f>
        <v>hucuktlis r</v>
      </c>
      <c r="S7215" t="str">
        <f>VLOOKUP(C7215,lookups!$G$1:$H$3, 2, FALSE)</f>
        <v>smolt</v>
      </c>
    </row>
    <row r="7216" spans="1:19" x14ac:dyDescent="0.25">
      <c r="A7216" s="1">
        <v>35213</v>
      </c>
      <c r="B7216">
        <v>1</v>
      </c>
      <c r="C7216">
        <v>1</v>
      </c>
      <c r="D7216">
        <v>1</v>
      </c>
      <c r="E7216">
        <v>1996</v>
      </c>
      <c r="F7216">
        <v>6</v>
      </c>
      <c r="G7216">
        <v>1</v>
      </c>
      <c r="H7216">
        <v>80</v>
      </c>
      <c r="I7216">
        <v>4.84</v>
      </c>
      <c r="J7216">
        <v>5.266594124</v>
      </c>
      <c r="L7216">
        <v>1</v>
      </c>
      <c r="M7216">
        <v>8</v>
      </c>
      <c r="N7216">
        <v>399</v>
      </c>
      <c r="O7216">
        <v>98</v>
      </c>
      <c r="P7216">
        <v>3</v>
      </c>
      <c r="Q7216" t="str">
        <f>VLOOKUP(M7216,lookups!$A$1:$B$7, 2, FALSE)</f>
        <v>rotary screw</v>
      </c>
      <c r="R7216" t="str">
        <f>VLOOKUP(N7216,lookups!$D$1:$E$6, 2, FALSE)</f>
        <v>hucuktlis r</v>
      </c>
      <c r="S7216" t="str">
        <f>VLOOKUP(C7216,lookups!$G$1:$H$3, 2, FALSE)</f>
        <v>smolt</v>
      </c>
    </row>
    <row r="7217" spans="1:19" x14ac:dyDescent="0.25">
      <c r="A7217" s="1">
        <v>35213</v>
      </c>
      <c r="B7217">
        <v>1</v>
      </c>
      <c r="C7217">
        <v>1</v>
      </c>
      <c r="D7217">
        <v>1</v>
      </c>
      <c r="E7217">
        <v>1996</v>
      </c>
      <c r="F7217">
        <v>7</v>
      </c>
      <c r="G7217">
        <v>1</v>
      </c>
      <c r="H7217">
        <v>70</v>
      </c>
      <c r="I7217">
        <v>2.74</v>
      </c>
      <c r="J7217">
        <v>2.9815016320000001</v>
      </c>
      <c r="L7217">
        <v>1</v>
      </c>
      <c r="M7217">
        <v>8</v>
      </c>
      <c r="N7217">
        <v>399</v>
      </c>
      <c r="O7217">
        <v>98</v>
      </c>
      <c r="P7217">
        <v>3</v>
      </c>
      <c r="Q7217" t="str">
        <f>VLOOKUP(M7217,lookups!$A$1:$B$7, 2, FALSE)</f>
        <v>rotary screw</v>
      </c>
      <c r="R7217" t="str">
        <f>VLOOKUP(N7217,lookups!$D$1:$E$6, 2, FALSE)</f>
        <v>hucuktlis r</v>
      </c>
      <c r="S7217" t="str">
        <f>VLOOKUP(C7217,lookups!$G$1:$H$3, 2, FALSE)</f>
        <v>smolt</v>
      </c>
    </row>
    <row r="7218" spans="1:19" x14ac:dyDescent="0.25">
      <c r="A7218" s="1">
        <v>35213</v>
      </c>
      <c r="B7218">
        <v>1</v>
      </c>
      <c r="C7218">
        <v>1</v>
      </c>
      <c r="D7218">
        <v>1</v>
      </c>
      <c r="E7218">
        <v>1996</v>
      </c>
      <c r="F7218">
        <v>8</v>
      </c>
      <c r="G7218">
        <v>1</v>
      </c>
      <c r="H7218">
        <v>76</v>
      </c>
      <c r="I7218">
        <v>3.66</v>
      </c>
      <c r="J7218">
        <v>3.9825897709999998</v>
      </c>
      <c r="L7218">
        <v>1</v>
      </c>
      <c r="M7218">
        <v>8</v>
      </c>
      <c r="N7218">
        <v>399</v>
      </c>
      <c r="O7218">
        <v>98</v>
      </c>
      <c r="P7218">
        <v>3</v>
      </c>
      <c r="Q7218" t="str">
        <f>VLOOKUP(M7218,lookups!$A$1:$B$7, 2, FALSE)</f>
        <v>rotary screw</v>
      </c>
      <c r="R7218" t="str">
        <f>VLOOKUP(N7218,lookups!$D$1:$E$6, 2, FALSE)</f>
        <v>hucuktlis r</v>
      </c>
      <c r="S7218" t="str">
        <f>VLOOKUP(C7218,lookups!$G$1:$H$3, 2, FALSE)</f>
        <v>smolt</v>
      </c>
    </row>
    <row r="7219" spans="1:19" x14ac:dyDescent="0.25">
      <c r="A7219" s="1">
        <v>35213</v>
      </c>
      <c r="B7219">
        <v>1</v>
      </c>
      <c r="C7219">
        <v>1</v>
      </c>
      <c r="D7219">
        <v>1</v>
      </c>
      <c r="E7219">
        <v>1996</v>
      </c>
      <c r="F7219">
        <v>9</v>
      </c>
      <c r="G7219">
        <v>1</v>
      </c>
      <c r="H7219">
        <v>76</v>
      </c>
      <c r="I7219">
        <v>4.21</v>
      </c>
      <c r="J7219">
        <v>4.5810663759999999</v>
      </c>
      <c r="L7219">
        <v>1</v>
      </c>
      <c r="M7219">
        <v>8</v>
      </c>
      <c r="N7219">
        <v>399</v>
      </c>
      <c r="O7219">
        <v>98</v>
      </c>
      <c r="P7219">
        <v>3</v>
      </c>
      <c r="Q7219" t="str">
        <f>VLOOKUP(M7219,lookups!$A$1:$B$7, 2, FALSE)</f>
        <v>rotary screw</v>
      </c>
      <c r="R7219" t="str">
        <f>VLOOKUP(N7219,lookups!$D$1:$E$6, 2, FALSE)</f>
        <v>hucuktlis r</v>
      </c>
      <c r="S7219" t="str">
        <f>VLOOKUP(C7219,lookups!$G$1:$H$3, 2, FALSE)</f>
        <v>smolt</v>
      </c>
    </row>
    <row r="7220" spans="1:19" x14ac:dyDescent="0.25">
      <c r="A7220" s="1">
        <v>35213</v>
      </c>
      <c r="B7220">
        <v>1</v>
      </c>
      <c r="C7220">
        <v>1</v>
      </c>
      <c r="D7220">
        <v>1</v>
      </c>
      <c r="E7220">
        <v>1996</v>
      </c>
      <c r="F7220">
        <v>10</v>
      </c>
      <c r="G7220">
        <v>1</v>
      </c>
      <c r="H7220">
        <v>78</v>
      </c>
      <c r="I7220">
        <v>4.2300000000000004</v>
      </c>
      <c r="J7220">
        <v>4.6028291619999999</v>
      </c>
      <c r="L7220">
        <v>1</v>
      </c>
      <c r="M7220">
        <v>8</v>
      </c>
      <c r="N7220">
        <v>399</v>
      </c>
      <c r="O7220">
        <v>98</v>
      </c>
      <c r="P7220">
        <v>3</v>
      </c>
      <c r="Q7220" t="str">
        <f>VLOOKUP(M7220,lookups!$A$1:$B$7, 2, FALSE)</f>
        <v>rotary screw</v>
      </c>
      <c r="R7220" t="str">
        <f>VLOOKUP(N7220,lookups!$D$1:$E$6, 2, FALSE)</f>
        <v>hucuktlis r</v>
      </c>
      <c r="S7220" t="str">
        <f>VLOOKUP(C7220,lookups!$G$1:$H$3, 2, FALSE)</f>
        <v>smolt</v>
      </c>
    </row>
    <row r="7221" spans="1:19" x14ac:dyDescent="0.25">
      <c r="A7221" s="1">
        <v>35213</v>
      </c>
      <c r="B7221">
        <v>1</v>
      </c>
      <c r="C7221">
        <v>1</v>
      </c>
      <c r="D7221">
        <v>1</v>
      </c>
      <c r="E7221">
        <v>1996</v>
      </c>
      <c r="F7221">
        <v>11</v>
      </c>
      <c r="G7221">
        <v>1</v>
      </c>
      <c r="H7221">
        <v>72</v>
      </c>
      <c r="I7221">
        <v>3.25</v>
      </c>
      <c r="J7221">
        <v>3.5364526660000002</v>
      </c>
      <c r="L7221">
        <v>1</v>
      </c>
      <c r="M7221">
        <v>8</v>
      </c>
      <c r="N7221">
        <v>399</v>
      </c>
      <c r="O7221">
        <v>98</v>
      </c>
      <c r="P7221">
        <v>3</v>
      </c>
      <c r="Q7221" t="str">
        <f>VLOOKUP(M7221,lookups!$A$1:$B$7, 2, FALSE)</f>
        <v>rotary screw</v>
      </c>
      <c r="R7221" t="str">
        <f>VLOOKUP(N7221,lookups!$D$1:$E$6, 2, FALSE)</f>
        <v>hucuktlis r</v>
      </c>
      <c r="S7221" t="str">
        <f>VLOOKUP(C7221,lookups!$G$1:$H$3, 2, FALSE)</f>
        <v>smolt</v>
      </c>
    </row>
    <row r="7222" spans="1:19" x14ac:dyDescent="0.25">
      <c r="A7222" s="1">
        <v>35213</v>
      </c>
      <c r="B7222">
        <v>1</v>
      </c>
      <c r="C7222">
        <v>1</v>
      </c>
      <c r="D7222">
        <v>1</v>
      </c>
      <c r="E7222">
        <v>1996</v>
      </c>
      <c r="F7222">
        <v>12</v>
      </c>
      <c r="G7222">
        <v>1</v>
      </c>
      <c r="H7222">
        <v>69</v>
      </c>
      <c r="I7222">
        <v>2.66</v>
      </c>
      <c r="J7222">
        <v>2.8944504900000001</v>
      </c>
      <c r="L7222">
        <v>1</v>
      </c>
      <c r="M7222">
        <v>8</v>
      </c>
      <c r="N7222">
        <v>399</v>
      </c>
      <c r="O7222">
        <v>98</v>
      </c>
      <c r="P7222">
        <v>3</v>
      </c>
      <c r="Q7222" t="str">
        <f>VLOOKUP(M7222,lookups!$A$1:$B$7, 2, FALSE)</f>
        <v>rotary screw</v>
      </c>
      <c r="R7222" t="str">
        <f>VLOOKUP(N7222,lookups!$D$1:$E$6, 2, FALSE)</f>
        <v>hucuktlis r</v>
      </c>
      <c r="S7222" t="str">
        <f>VLOOKUP(C7222,lookups!$G$1:$H$3, 2, FALSE)</f>
        <v>smolt</v>
      </c>
    </row>
    <row r="7223" spans="1:19" x14ac:dyDescent="0.25">
      <c r="A7223" s="1">
        <v>35213</v>
      </c>
      <c r="B7223">
        <v>1</v>
      </c>
      <c r="C7223">
        <v>1</v>
      </c>
      <c r="D7223">
        <v>1</v>
      </c>
      <c r="E7223">
        <v>1996</v>
      </c>
      <c r="F7223">
        <v>13</v>
      </c>
      <c r="G7223">
        <v>1</v>
      </c>
      <c r="H7223">
        <v>67</v>
      </c>
      <c r="I7223">
        <v>2.73</v>
      </c>
      <c r="J7223">
        <v>2.9706202390000001</v>
      </c>
      <c r="L7223">
        <v>1</v>
      </c>
      <c r="M7223">
        <v>8</v>
      </c>
      <c r="N7223">
        <v>399</v>
      </c>
      <c r="O7223">
        <v>98</v>
      </c>
      <c r="P7223">
        <v>3</v>
      </c>
      <c r="Q7223" t="str">
        <f>VLOOKUP(M7223,lookups!$A$1:$B$7, 2, FALSE)</f>
        <v>rotary screw</v>
      </c>
      <c r="R7223" t="str">
        <f>VLOOKUP(N7223,lookups!$D$1:$E$6, 2, FALSE)</f>
        <v>hucuktlis r</v>
      </c>
      <c r="S7223" t="str">
        <f>VLOOKUP(C7223,lookups!$G$1:$H$3, 2, FALSE)</f>
        <v>smolt</v>
      </c>
    </row>
    <row r="7224" spans="1:19" x14ac:dyDescent="0.25">
      <c r="A7224" s="1">
        <v>35213</v>
      </c>
      <c r="B7224">
        <v>1</v>
      </c>
      <c r="C7224">
        <v>1</v>
      </c>
      <c r="D7224">
        <v>1</v>
      </c>
      <c r="E7224">
        <v>1996</v>
      </c>
      <c r="F7224">
        <v>14</v>
      </c>
      <c r="G7224">
        <v>2</v>
      </c>
      <c r="H7224">
        <v>84</v>
      </c>
      <c r="I7224">
        <v>5.34</v>
      </c>
      <c r="J7224">
        <v>5.8106637650000001</v>
      </c>
      <c r="L7224">
        <v>2</v>
      </c>
      <c r="M7224">
        <v>8</v>
      </c>
      <c r="N7224">
        <v>399</v>
      </c>
      <c r="O7224">
        <v>98</v>
      </c>
      <c r="P7224">
        <v>3</v>
      </c>
      <c r="Q7224" t="str">
        <f>VLOOKUP(M7224,lookups!$A$1:$B$7, 2, FALSE)</f>
        <v>rotary screw</v>
      </c>
      <c r="R7224" t="str">
        <f>VLOOKUP(N7224,lookups!$D$1:$E$6, 2, FALSE)</f>
        <v>hucuktlis r</v>
      </c>
      <c r="S7224" t="str">
        <f>VLOOKUP(C7224,lookups!$G$1:$H$3, 2, FALSE)</f>
        <v>smolt</v>
      </c>
    </row>
    <row r="7225" spans="1:19" x14ac:dyDescent="0.25">
      <c r="A7225" s="1">
        <v>35213</v>
      </c>
      <c r="B7225">
        <v>1</v>
      </c>
      <c r="C7225">
        <v>1</v>
      </c>
      <c r="D7225">
        <v>1</v>
      </c>
      <c r="E7225">
        <v>1996</v>
      </c>
      <c r="F7225">
        <v>15</v>
      </c>
      <c r="G7225">
        <v>1</v>
      </c>
      <c r="H7225">
        <v>65</v>
      </c>
      <c r="I7225">
        <v>2.25</v>
      </c>
      <c r="J7225">
        <v>2.448313384</v>
      </c>
      <c r="L7225">
        <v>1</v>
      </c>
      <c r="M7225">
        <v>8</v>
      </c>
      <c r="N7225">
        <v>399</v>
      </c>
      <c r="O7225">
        <v>98</v>
      </c>
      <c r="P7225">
        <v>3</v>
      </c>
      <c r="Q7225" t="str">
        <f>VLOOKUP(M7225,lookups!$A$1:$B$7, 2, FALSE)</f>
        <v>rotary screw</v>
      </c>
      <c r="R7225" t="str">
        <f>VLOOKUP(N7225,lookups!$D$1:$E$6, 2, FALSE)</f>
        <v>hucuktlis r</v>
      </c>
      <c r="S7225" t="str">
        <f>VLOOKUP(C7225,lookups!$G$1:$H$3, 2, FALSE)</f>
        <v>smolt</v>
      </c>
    </row>
    <row r="7226" spans="1:19" x14ac:dyDescent="0.25">
      <c r="A7226" s="1">
        <v>35213</v>
      </c>
      <c r="B7226">
        <v>1</v>
      </c>
      <c r="C7226">
        <v>1</v>
      </c>
      <c r="D7226">
        <v>1</v>
      </c>
      <c r="E7226">
        <v>1996</v>
      </c>
      <c r="F7226">
        <v>16</v>
      </c>
      <c r="G7226">
        <v>1</v>
      </c>
      <c r="H7226">
        <v>85</v>
      </c>
      <c r="I7226">
        <v>5.33</v>
      </c>
      <c r="J7226">
        <v>5.7997823720000001</v>
      </c>
      <c r="L7226">
        <v>1</v>
      </c>
      <c r="M7226">
        <v>8</v>
      </c>
      <c r="N7226">
        <v>399</v>
      </c>
      <c r="O7226">
        <v>98</v>
      </c>
      <c r="P7226">
        <v>3</v>
      </c>
      <c r="Q7226" t="str">
        <f>VLOOKUP(M7226,lookups!$A$1:$B$7, 2, FALSE)</f>
        <v>rotary screw</v>
      </c>
      <c r="R7226" t="str">
        <f>VLOOKUP(N7226,lookups!$D$1:$E$6, 2, FALSE)</f>
        <v>hucuktlis r</v>
      </c>
      <c r="S7226" t="str">
        <f>VLOOKUP(C7226,lookups!$G$1:$H$3, 2, FALSE)</f>
        <v>smolt</v>
      </c>
    </row>
    <row r="7227" spans="1:19" x14ac:dyDescent="0.25">
      <c r="A7227" s="1">
        <v>35213</v>
      </c>
      <c r="B7227">
        <v>1</v>
      </c>
      <c r="C7227">
        <v>1</v>
      </c>
      <c r="D7227">
        <v>1</v>
      </c>
      <c r="E7227">
        <v>1996</v>
      </c>
      <c r="F7227">
        <v>17</v>
      </c>
      <c r="G7227">
        <v>1</v>
      </c>
      <c r="H7227">
        <v>66</v>
      </c>
      <c r="I7227">
        <v>2.48</v>
      </c>
      <c r="J7227">
        <v>2.698585419</v>
      </c>
      <c r="L7227">
        <v>1</v>
      </c>
      <c r="M7227">
        <v>8</v>
      </c>
      <c r="N7227">
        <v>399</v>
      </c>
      <c r="O7227">
        <v>98</v>
      </c>
      <c r="P7227">
        <v>3</v>
      </c>
      <c r="Q7227" t="str">
        <f>VLOOKUP(M7227,lookups!$A$1:$B$7, 2, FALSE)</f>
        <v>rotary screw</v>
      </c>
      <c r="R7227" t="str">
        <f>VLOOKUP(N7227,lookups!$D$1:$E$6, 2, FALSE)</f>
        <v>hucuktlis r</v>
      </c>
      <c r="S7227" t="str">
        <f>VLOOKUP(C7227,lookups!$G$1:$H$3, 2, FALSE)</f>
        <v>smolt</v>
      </c>
    </row>
    <row r="7228" spans="1:19" x14ac:dyDescent="0.25">
      <c r="A7228" s="1">
        <v>35213</v>
      </c>
      <c r="B7228">
        <v>1</v>
      </c>
      <c r="C7228">
        <v>1</v>
      </c>
      <c r="D7228">
        <v>1</v>
      </c>
      <c r="E7228">
        <v>1996</v>
      </c>
      <c r="F7228">
        <v>18</v>
      </c>
      <c r="G7228">
        <v>1</v>
      </c>
      <c r="H7228">
        <v>71</v>
      </c>
      <c r="I7228">
        <v>3.1</v>
      </c>
      <c r="J7228">
        <v>3.3732317740000002</v>
      </c>
      <c r="L7228">
        <v>1</v>
      </c>
      <c r="M7228">
        <v>8</v>
      </c>
      <c r="N7228">
        <v>399</v>
      </c>
      <c r="O7228">
        <v>98</v>
      </c>
      <c r="P7228">
        <v>3</v>
      </c>
      <c r="Q7228" t="str">
        <f>VLOOKUP(M7228,lookups!$A$1:$B$7, 2, FALSE)</f>
        <v>rotary screw</v>
      </c>
      <c r="R7228" t="str">
        <f>VLOOKUP(N7228,lookups!$D$1:$E$6, 2, FALSE)</f>
        <v>hucuktlis r</v>
      </c>
      <c r="S7228" t="str">
        <f>VLOOKUP(C7228,lookups!$G$1:$H$3, 2, FALSE)</f>
        <v>smolt</v>
      </c>
    </row>
    <row r="7229" spans="1:19" x14ac:dyDescent="0.25">
      <c r="A7229" s="1">
        <v>35213</v>
      </c>
      <c r="B7229">
        <v>1</v>
      </c>
      <c r="C7229">
        <v>1</v>
      </c>
      <c r="D7229">
        <v>1</v>
      </c>
      <c r="E7229">
        <v>1996</v>
      </c>
      <c r="F7229">
        <v>19</v>
      </c>
      <c r="G7229">
        <v>1</v>
      </c>
      <c r="H7229">
        <v>72</v>
      </c>
      <c r="I7229">
        <v>3.16</v>
      </c>
      <c r="J7229">
        <v>3.4385201310000002</v>
      </c>
      <c r="L7229">
        <v>1</v>
      </c>
      <c r="M7229">
        <v>8</v>
      </c>
      <c r="N7229">
        <v>399</v>
      </c>
      <c r="O7229">
        <v>98</v>
      </c>
      <c r="P7229">
        <v>3</v>
      </c>
      <c r="Q7229" t="str">
        <f>VLOOKUP(M7229,lookups!$A$1:$B$7, 2, FALSE)</f>
        <v>rotary screw</v>
      </c>
      <c r="R7229" t="str">
        <f>VLOOKUP(N7229,lookups!$D$1:$E$6, 2, FALSE)</f>
        <v>hucuktlis r</v>
      </c>
      <c r="S7229" t="str">
        <f>VLOOKUP(C7229,lookups!$G$1:$H$3, 2, FALSE)</f>
        <v>smolt</v>
      </c>
    </row>
    <row r="7230" spans="1:19" x14ac:dyDescent="0.25">
      <c r="A7230" s="1">
        <v>35213</v>
      </c>
      <c r="B7230">
        <v>1</v>
      </c>
      <c r="C7230">
        <v>1</v>
      </c>
      <c r="D7230">
        <v>1</v>
      </c>
      <c r="E7230">
        <v>1996</v>
      </c>
      <c r="F7230">
        <v>20</v>
      </c>
      <c r="G7230">
        <v>1</v>
      </c>
      <c r="H7230">
        <v>78</v>
      </c>
      <c r="I7230">
        <v>4.04</v>
      </c>
      <c r="J7230">
        <v>4.3960826989999999</v>
      </c>
      <c r="L7230">
        <v>1</v>
      </c>
      <c r="M7230">
        <v>8</v>
      </c>
      <c r="N7230">
        <v>399</v>
      </c>
      <c r="O7230">
        <v>98</v>
      </c>
      <c r="P7230">
        <v>3</v>
      </c>
      <c r="Q7230" t="str">
        <f>VLOOKUP(M7230,lookups!$A$1:$B$7, 2, FALSE)</f>
        <v>rotary screw</v>
      </c>
      <c r="R7230" t="str">
        <f>VLOOKUP(N7230,lookups!$D$1:$E$6, 2, FALSE)</f>
        <v>hucuktlis r</v>
      </c>
      <c r="S7230" t="str">
        <f>VLOOKUP(C7230,lookups!$G$1:$H$3, 2, FALSE)</f>
        <v>smolt</v>
      </c>
    </row>
    <row r="7231" spans="1:19" x14ac:dyDescent="0.25">
      <c r="A7231" s="1">
        <v>35213</v>
      </c>
      <c r="B7231">
        <v>1</v>
      </c>
      <c r="C7231">
        <v>1</v>
      </c>
      <c r="D7231">
        <v>1</v>
      </c>
      <c r="E7231">
        <v>1996</v>
      </c>
      <c r="F7231">
        <v>21</v>
      </c>
      <c r="G7231">
        <v>1</v>
      </c>
      <c r="H7231">
        <v>77</v>
      </c>
      <c r="I7231">
        <v>3.62</v>
      </c>
      <c r="J7231">
        <v>3.9390641999999998</v>
      </c>
      <c r="L7231">
        <v>1</v>
      </c>
      <c r="M7231">
        <v>8</v>
      </c>
      <c r="N7231">
        <v>399</v>
      </c>
      <c r="O7231">
        <v>98</v>
      </c>
      <c r="P7231">
        <v>3</v>
      </c>
      <c r="Q7231" t="str">
        <f>VLOOKUP(M7231,lookups!$A$1:$B$7, 2, FALSE)</f>
        <v>rotary screw</v>
      </c>
      <c r="R7231" t="str">
        <f>VLOOKUP(N7231,lookups!$D$1:$E$6, 2, FALSE)</f>
        <v>hucuktlis r</v>
      </c>
      <c r="S7231" t="str">
        <f>VLOOKUP(C7231,lookups!$G$1:$H$3, 2, FALSE)</f>
        <v>smolt</v>
      </c>
    </row>
    <row r="7232" spans="1:19" x14ac:dyDescent="0.25">
      <c r="A7232" s="1">
        <v>35213</v>
      </c>
      <c r="B7232">
        <v>1</v>
      </c>
      <c r="C7232">
        <v>1</v>
      </c>
      <c r="D7232">
        <v>1</v>
      </c>
      <c r="E7232">
        <v>1996</v>
      </c>
      <c r="F7232">
        <v>22</v>
      </c>
      <c r="G7232">
        <v>1</v>
      </c>
      <c r="H7232">
        <v>66</v>
      </c>
      <c r="I7232">
        <v>2.33</v>
      </c>
      <c r="J7232">
        <v>2.535364527</v>
      </c>
      <c r="L7232">
        <v>1</v>
      </c>
      <c r="M7232">
        <v>8</v>
      </c>
      <c r="N7232">
        <v>399</v>
      </c>
      <c r="O7232">
        <v>98</v>
      </c>
      <c r="P7232">
        <v>3</v>
      </c>
      <c r="Q7232" t="str">
        <f>VLOOKUP(M7232,lookups!$A$1:$B$7, 2, FALSE)</f>
        <v>rotary screw</v>
      </c>
      <c r="R7232" t="str">
        <f>VLOOKUP(N7232,lookups!$D$1:$E$6, 2, FALSE)</f>
        <v>hucuktlis r</v>
      </c>
      <c r="S7232" t="str">
        <f>VLOOKUP(C7232,lookups!$G$1:$H$3, 2, FALSE)</f>
        <v>smolt</v>
      </c>
    </row>
    <row r="7233" spans="1:19" x14ac:dyDescent="0.25">
      <c r="A7233" s="1">
        <v>35213</v>
      </c>
      <c r="B7233">
        <v>1</v>
      </c>
      <c r="C7233">
        <v>1</v>
      </c>
      <c r="D7233">
        <v>1</v>
      </c>
      <c r="E7233">
        <v>1996</v>
      </c>
      <c r="F7233">
        <v>23</v>
      </c>
      <c r="G7233">
        <v>1</v>
      </c>
      <c r="H7233">
        <v>79</v>
      </c>
      <c r="I7233">
        <v>3.98</v>
      </c>
      <c r="J7233">
        <v>4.3307943419999999</v>
      </c>
      <c r="L7233">
        <v>1</v>
      </c>
      <c r="M7233">
        <v>8</v>
      </c>
      <c r="N7233">
        <v>399</v>
      </c>
      <c r="O7233">
        <v>98</v>
      </c>
      <c r="P7233">
        <v>3</v>
      </c>
      <c r="Q7233" t="str">
        <f>VLOOKUP(M7233,lookups!$A$1:$B$7, 2, FALSE)</f>
        <v>rotary screw</v>
      </c>
      <c r="R7233" t="str">
        <f>VLOOKUP(N7233,lookups!$D$1:$E$6, 2, FALSE)</f>
        <v>hucuktlis r</v>
      </c>
      <c r="S7233" t="str">
        <f>VLOOKUP(C7233,lookups!$G$1:$H$3, 2, FALSE)</f>
        <v>smolt</v>
      </c>
    </row>
    <row r="7234" spans="1:19" x14ac:dyDescent="0.25">
      <c r="A7234" s="1">
        <v>35213</v>
      </c>
      <c r="B7234">
        <v>1</v>
      </c>
      <c r="C7234">
        <v>1</v>
      </c>
      <c r="D7234">
        <v>1</v>
      </c>
      <c r="E7234">
        <v>1996</v>
      </c>
      <c r="F7234">
        <v>24</v>
      </c>
      <c r="G7234">
        <v>1</v>
      </c>
      <c r="H7234">
        <v>82</v>
      </c>
      <c r="I7234">
        <v>4.8099999999999996</v>
      </c>
      <c r="J7234">
        <v>5.2339499460000001</v>
      </c>
      <c r="L7234">
        <v>1</v>
      </c>
      <c r="M7234">
        <v>8</v>
      </c>
      <c r="N7234">
        <v>399</v>
      </c>
      <c r="O7234">
        <v>98</v>
      </c>
      <c r="P7234">
        <v>3</v>
      </c>
      <c r="Q7234" t="str">
        <f>VLOOKUP(M7234,lookups!$A$1:$B$7, 2, FALSE)</f>
        <v>rotary screw</v>
      </c>
      <c r="R7234" t="str">
        <f>VLOOKUP(N7234,lookups!$D$1:$E$6, 2, FALSE)</f>
        <v>hucuktlis r</v>
      </c>
      <c r="S7234" t="str">
        <f>VLOOKUP(C7234,lookups!$G$1:$H$3, 2, FALSE)</f>
        <v>smolt</v>
      </c>
    </row>
    <row r="7235" spans="1:19" x14ac:dyDescent="0.25">
      <c r="A7235" s="1">
        <v>35215</v>
      </c>
      <c r="B7235">
        <v>1</v>
      </c>
      <c r="C7235">
        <v>1</v>
      </c>
      <c r="D7235">
        <v>1</v>
      </c>
      <c r="E7235">
        <v>1996</v>
      </c>
      <c r="F7235">
        <v>1</v>
      </c>
      <c r="G7235">
        <v>1</v>
      </c>
      <c r="H7235">
        <v>70</v>
      </c>
      <c r="I7235">
        <v>2.68</v>
      </c>
      <c r="J7235">
        <v>2.916213275</v>
      </c>
      <c r="L7235">
        <v>1</v>
      </c>
      <c r="M7235">
        <v>8</v>
      </c>
      <c r="N7235">
        <v>399</v>
      </c>
      <c r="O7235">
        <v>98</v>
      </c>
      <c r="P7235">
        <v>3</v>
      </c>
      <c r="Q7235" t="str">
        <f>VLOOKUP(M7235,lookups!$A$1:$B$7, 2, FALSE)</f>
        <v>rotary screw</v>
      </c>
      <c r="R7235" t="str">
        <f>VLOOKUP(N7235,lookups!$D$1:$E$6, 2, FALSE)</f>
        <v>hucuktlis r</v>
      </c>
      <c r="S7235" t="str">
        <f>VLOOKUP(C7235,lookups!$G$1:$H$3, 2, FALSE)</f>
        <v>smolt</v>
      </c>
    </row>
    <row r="7236" spans="1:19" x14ac:dyDescent="0.25">
      <c r="A7236" s="1">
        <v>35215</v>
      </c>
      <c r="B7236">
        <v>1</v>
      </c>
      <c r="C7236">
        <v>1</v>
      </c>
      <c r="D7236">
        <v>1</v>
      </c>
      <c r="E7236">
        <v>1996</v>
      </c>
      <c r="F7236">
        <v>2</v>
      </c>
      <c r="G7236">
        <v>1</v>
      </c>
      <c r="H7236">
        <v>81</v>
      </c>
      <c r="I7236">
        <v>3.94</v>
      </c>
      <c r="J7236">
        <v>4.2872687699999998</v>
      </c>
      <c r="L7236">
        <v>1</v>
      </c>
      <c r="M7236">
        <v>8</v>
      </c>
      <c r="N7236">
        <v>399</v>
      </c>
      <c r="O7236">
        <v>98</v>
      </c>
      <c r="P7236">
        <v>3</v>
      </c>
      <c r="Q7236" t="str">
        <f>VLOOKUP(M7236,lookups!$A$1:$B$7, 2, FALSE)</f>
        <v>rotary screw</v>
      </c>
      <c r="R7236" t="str">
        <f>VLOOKUP(N7236,lookups!$D$1:$E$6, 2, FALSE)</f>
        <v>hucuktlis r</v>
      </c>
      <c r="S7236" t="str">
        <f>VLOOKUP(C7236,lookups!$G$1:$H$3, 2, FALSE)</f>
        <v>smolt</v>
      </c>
    </row>
    <row r="7237" spans="1:19" x14ac:dyDescent="0.25">
      <c r="A7237" s="1">
        <v>35215</v>
      </c>
      <c r="B7237">
        <v>1</v>
      </c>
      <c r="C7237">
        <v>1</v>
      </c>
      <c r="D7237">
        <v>1</v>
      </c>
      <c r="E7237">
        <v>1996</v>
      </c>
      <c r="F7237">
        <v>3</v>
      </c>
      <c r="G7237">
        <v>1</v>
      </c>
      <c r="H7237">
        <v>70</v>
      </c>
      <c r="I7237">
        <v>3.13</v>
      </c>
      <c r="J7237">
        <v>3.4058759520000002</v>
      </c>
      <c r="L7237">
        <v>1</v>
      </c>
      <c r="M7237">
        <v>8</v>
      </c>
      <c r="N7237">
        <v>399</v>
      </c>
      <c r="O7237">
        <v>98</v>
      </c>
      <c r="P7237">
        <v>3</v>
      </c>
      <c r="Q7237" t="str">
        <f>VLOOKUP(M7237,lookups!$A$1:$B$7, 2, FALSE)</f>
        <v>rotary screw</v>
      </c>
      <c r="R7237" t="str">
        <f>VLOOKUP(N7237,lookups!$D$1:$E$6, 2, FALSE)</f>
        <v>hucuktlis r</v>
      </c>
      <c r="S7237" t="str">
        <f>VLOOKUP(C7237,lookups!$G$1:$H$3, 2, FALSE)</f>
        <v>smolt</v>
      </c>
    </row>
    <row r="7238" spans="1:19" x14ac:dyDescent="0.25">
      <c r="A7238" s="1">
        <v>35215</v>
      </c>
      <c r="B7238">
        <v>1</v>
      </c>
      <c r="C7238">
        <v>1</v>
      </c>
      <c r="D7238">
        <v>1</v>
      </c>
      <c r="E7238">
        <v>1996</v>
      </c>
      <c r="F7238">
        <v>4</v>
      </c>
      <c r="G7238">
        <v>1</v>
      </c>
      <c r="H7238">
        <v>77</v>
      </c>
      <c r="I7238">
        <v>3.63</v>
      </c>
      <c r="J7238">
        <v>3.9499455929999998</v>
      </c>
      <c r="L7238">
        <v>1</v>
      </c>
      <c r="M7238">
        <v>8</v>
      </c>
      <c r="N7238">
        <v>399</v>
      </c>
      <c r="O7238">
        <v>98</v>
      </c>
      <c r="P7238">
        <v>3</v>
      </c>
      <c r="Q7238" t="str">
        <f>VLOOKUP(M7238,lookups!$A$1:$B$7, 2, FALSE)</f>
        <v>rotary screw</v>
      </c>
      <c r="R7238" t="str">
        <f>VLOOKUP(N7238,lookups!$D$1:$E$6, 2, FALSE)</f>
        <v>hucuktlis r</v>
      </c>
      <c r="S7238" t="str">
        <f>VLOOKUP(C7238,lookups!$G$1:$H$3, 2, FALSE)</f>
        <v>smolt</v>
      </c>
    </row>
    <row r="7239" spans="1:19" x14ac:dyDescent="0.25">
      <c r="A7239" s="1">
        <v>35215</v>
      </c>
      <c r="B7239">
        <v>1</v>
      </c>
      <c r="C7239">
        <v>1</v>
      </c>
      <c r="D7239">
        <v>1</v>
      </c>
      <c r="E7239">
        <v>1996</v>
      </c>
      <c r="F7239">
        <v>5</v>
      </c>
      <c r="G7239">
        <v>1</v>
      </c>
      <c r="H7239">
        <v>59</v>
      </c>
      <c r="I7239">
        <v>1.56</v>
      </c>
      <c r="J7239">
        <v>1.6974972800000001</v>
      </c>
      <c r="L7239">
        <v>1</v>
      </c>
      <c r="M7239">
        <v>8</v>
      </c>
      <c r="N7239">
        <v>399</v>
      </c>
      <c r="O7239">
        <v>98</v>
      </c>
      <c r="P7239">
        <v>3</v>
      </c>
      <c r="Q7239" t="str">
        <f>VLOOKUP(M7239,lookups!$A$1:$B$7, 2, FALSE)</f>
        <v>rotary screw</v>
      </c>
      <c r="R7239" t="str">
        <f>VLOOKUP(N7239,lookups!$D$1:$E$6, 2, FALSE)</f>
        <v>hucuktlis r</v>
      </c>
      <c r="S7239" t="str">
        <f>VLOOKUP(C7239,lookups!$G$1:$H$3, 2, FALSE)</f>
        <v>smolt</v>
      </c>
    </row>
    <row r="7240" spans="1:19" x14ac:dyDescent="0.25">
      <c r="A7240" s="1">
        <v>35215</v>
      </c>
      <c r="B7240">
        <v>1</v>
      </c>
      <c r="C7240">
        <v>1</v>
      </c>
      <c r="D7240">
        <v>1</v>
      </c>
      <c r="E7240">
        <v>1996</v>
      </c>
      <c r="F7240">
        <v>6</v>
      </c>
      <c r="G7240">
        <v>1</v>
      </c>
      <c r="H7240">
        <v>86</v>
      </c>
      <c r="I7240">
        <v>5.59</v>
      </c>
      <c r="J7240">
        <v>6.0826985850000002</v>
      </c>
      <c r="L7240">
        <v>1</v>
      </c>
      <c r="M7240">
        <v>8</v>
      </c>
      <c r="N7240">
        <v>399</v>
      </c>
      <c r="O7240">
        <v>98</v>
      </c>
      <c r="P7240">
        <v>3</v>
      </c>
      <c r="Q7240" t="str">
        <f>VLOOKUP(M7240,lookups!$A$1:$B$7, 2, FALSE)</f>
        <v>rotary screw</v>
      </c>
      <c r="R7240" t="str">
        <f>VLOOKUP(N7240,lookups!$D$1:$E$6, 2, FALSE)</f>
        <v>hucuktlis r</v>
      </c>
      <c r="S7240" t="str">
        <f>VLOOKUP(C7240,lookups!$G$1:$H$3, 2, FALSE)</f>
        <v>smolt</v>
      </c>
    </row>
    <row r="7241" spans="1:19" x14ac:dyDescent="0.25">
      <c r="A7241" s="1">
        <v>35215</v>
      </c>
      <c r="B7241">
        <v>1</v>
      </c>
      <c r="C7241">
        <v>1</v>
      </c>
      <c r="D7241">
        <v>1</v>
      </c>
      <c r="E7241">
        <v>1996</v>
      </c>
      <c r="F7241">
        <v>7</v>
      </c>
      <c r="G7241">
        <v>1</v>
      </c>
      <c r="H7241">
        <v>82</v>
      </c>
      <c r="I7241">
        <v>4.29</v>
      </c>
      <c r="J7241">
        <v>4.6681175189999999</v>
      </c>
      <c r="L7241">
        <v>1</v>
      </c>
      <c r="M7241">
        <v>8</v>
      </c>
      <c r="N7241">
        <v>399</v>
      </c>
      <c r="O7241">
        <v>98</v>
      </c>
      <c r="P7241">
        <v>3</v>
      </c>
      <c r="Q7241" t="str">
        <f>VLOOKUP(M7241,lookups!$A$1:$B$7, 2, FALSE)</f>
        <v>rotary screw</v>
      </c>
      <c r="R7241" t="str">
        <f>VLOOKUP(N7241,lookups!$D$1:$E$6, 2, FALSE)</f>
        <v>hucuktlis r</v>
      </c>
      <c r="S7241" t="str">
        <f>VLOOKUP(C7241,lookups!$G$1:$H$3, 2, FALSE)</f>
        <v>smolt</v>
      </c>
    </row>
    <row r="7242" spans="1:19" x14ac:dyDescent="0.25">
      <c r="A7242" s="1">
        <v>35215</v>
      </c>
      <c r="B7242">
        <v>1</v>
      </c>
      <c r="C7242">
        <v>1</v>
      </c>
      <c r="D7242">
        <v>1</v>
      </c>
      <c r="E7242">
        <v>1996</v>
      </c>
      <c r="F7242">
        <v>8</v>
      </c>
      <c r="G7242">
        <v>1</v>
      </c>
      <c r="H7242">
        <v>77</v>
      </c>
      <c r="I7242">
        <v>3.22</v>
      </c>
      <c r="J7242">
        <v>3.5038084870000001</v>
      </c>
      <c r="L7242">
        <v>1</v>
      </c>
      <c r="M7242">
        <v>8</v>
      </c>
      <c r="N7242">
        <v>399</v>
      </c>
      <c r="O7242">
        <v>98</v>
      </c>
      <c r="P7242">
        <v>3</v>
      </c>
      <c r="Q7242" t="str">
        <f>VLOOKUP(M7242,lookups!$A$1:$B$7, 2, FALSE)</f>
        <v>rotary screw</v>
      </c>
      <c r="R7242" t="str">
        <f>VLOOKUP(N7242,lookups!$D$1:$E$6, 2, FALSE)</f>
        <v>hucuktlis r</v>
      </c>
      <c r="S7242" t="str">
        <f>VLOOKUP(C7242,lookups!$G$1:$H$3, 2, FALSE)</f>
        <v>smolt</v>
      </c>
    </row>
    <row r="7243" spans="1:19" x14ac:dyDescent="0.25">
      <c r="A7243" s="1">
        <v>35215</v>
      </c>
      <c r="B7243">
        <v>1</v>
      </c>
      <c r="C7243">
        <v>1</v>
      </c>
      <c r="D7243">
        <v>1</v>
      </c>
      <c r="E7243">
        <v>1996</v>
      </c>
      <c r="F7243">
        <v>9</v>
      </c>
      <c r="G7243">
        <v>1</v>
      </c>
      <c r="H7243">
        <v>77</v>
      </c>
      <c r="I7243">
        <v>3.36</v>
      </c>
      <c r="J7243">
        <v>3.6561479870000002</v>
      </c>
      <c r="L7243">
        <v>1</v>
      </c>
      <c r="M7243">
        <v>8</v>
      </c>
      <c r="N7243">
        <v>399</v>
      </c>
      <c r="O7243">
        <v>98</v>
      </c>
      <c r="P7243">
        <v>3</v>
      </c>
      <c r="Q7243" t="str">
        <f>VLOOKUP(M7243,lookups!$A$1:$B$7, 2, FALSE)</f>
        <v>rotary screw</v>
      </c>
      <c r="R7243" t="str">
        <f>VLOOKUP(N7243,lookups!$D$1:$E$6, 2, FALSE)</f>
        <v>hucuktlis r</v>
      </c>
      <c r="S7243" t="str">
        <f>VLOOKUP(C7243,lookups!$G$1:$H$3, 2, FALSE)</f>
        <v>smolt</v>
      </c>
    </row>
    <row r="7244" spans="1:19" x14ac:dyDescent="0.25">
      <c r="A7244" s="1">
        <v>35215</v>
      </c>
      <c r="B7244">
        <v>1</v>
      </c>
      <c r="C7244">
        <v>1</v>
      </c>
      <c r="D7244">
        <v>1</v>
      </c>
      <c r="E7244">
        <v>1996</v>
      </c>
      <c r="F7244">
        <v>10</v>
      </c>
      <c r="G7244">
        <v>1</v>
      </c>
      <c r="H7244">
        <v>75</v>
      </c>
      <c r="I7244">
        <v>3.44</v>
      </c>
      <c r="J7244">
        <v>3.7431991290000002</v>
      </c>
      <c r="L7244">
        <v>1</v>
      </c>
      <c r="M7244">
        <v>8</v>
      </c>
      <c r="N7244">
        <v>399</v>
      </c>
      <c r="O7244">
        <v>98</v>
      </c>
      <c r="P7244">
        <v>3</v>
      </c>
      <c r="Q7244" t="str">
        <f>VLOOKUP(M7244,lookups!$A$1:$B$7, 2, FALSE)</f>
        <v>rotary screw</v>
      </c>
      <c r="R7244" t="str">
        <f>VLOOKUP(N7244,lookups!$D$1:$E$6, 2, FALSE)</f>
        <v>hucuktlis r</v>
      </c>
      <c r="S7244" t="str">
        <f>VLOOKUP(C7244,lookups!$G$1:$H$3, 2, FALSE)</f>
        <v>smolt</v>
      </c>
    </row>
    <row r="7245" spans="1:19" x14ac:dyDescent="0.25">
      <c r="A7245" s="1">
        <v>35215</v>
      </c>
      <c r="B7245">
        <v>1</v>
      </c>
      <c r="C7245">
        <v>1</v>
      </c>
      <c r="D7245">
        <v>1</v>
      </c>
      <c r="E7245">
        <v>1996</v>
      </c>
      <c r="F7245">
        <v>11</v>
      </c>
      <c r="G7245">
        <v>1</v>
      </c>
      <c r="H7245">
        <v>64</v>
      </c>
      <c r="I7245">
        <v>2.19</v>
      </c>
      <c r="J7245">
        <v>2.383025027</v>
      </c>
      <c r="L7245">
        <v>1</v>
      </c>
      <c r="M7245">
        <v>8</v>
      </c>
      <c r="N7245">
        <v>399</v>
      </c>
      <c r="O7245">
        <v>98</v>
      </c>
      <c r="P7245">
        <v>3</v>
      </c>
      <c r="Q7245" t="str">
        <f>VLOOKUP(M7245,lookups!$A$1:$B$7, 2, FALSE)</f>
        <v>rotary screw</v>
      </c>
      <c r="R7245" t="str">
        <f>VLOOKUP(N7245,lookups!$D$1:$E$6, 2, FALSE)</f>
        <v>hucuktlis r</v>
      </c>
      <c r="S7245" t="str">
        <f>VLOOKUP(C7245,lookups!$G$1:$H$3, 2, FALSE)</f>
        <v>smolt</v>
      </c>
    </row>
    <row r="7246" spans="1:19" x14ac:dyDescent="0.25">
      <c r="A7246" s="1">
        <v>35215</v>
      </c>
      <c r="B7246">
        <v>1</v>
      </c>
      <c r="C7246">
        <v>1</v>
      </c>
      <c r="D7246">
        <v>1</v>
      </c>
      <c r="E7246">
        <v>1996</v>
      </c>
      <c r="F7246">
        <v>12</v>
      </c>
      <c r="G7246">
        <v>1</v>
      </c>
      <c r="H7246">
        <v>76</v>
      </c>
      <c r="I7246">
        <v>3.27</v>
      </c>
      <c r="J7246">
        <v>3.5582154519999998</v>
      </c>
      <c r="L7246">
        <v>1</v>
      </c>
      <c r="M7246">
        <v>8</v>
      </c>
      <c r="N7246">
        <v>399</v>
      </c>
      <c r="O7246">
        <v>98</v>
      </c>
      <c r="P7246">
        <v>3</v>
      </c>
      <c r="Q7246" t="str">
        <f>VLOOKUP(M7246,lookups!$A$1:$B$7, 2, FALSE)</f>
        <v>rotary screw</v>
      </c>
      <c r="R7246" t="str">
        <f>VLOOKUP(N7246,lookups!$D$1:$E$6, 2, FALSE)</f>
        <v>hucuktlis r</v>
      </c>
      <c r="S7246" t="str">
        <f>VLOOKUP(C7246,lookups!$G$1:$H$3, 2, FALSE)</f>
        <v>smolt</v>
      </c>
    </row>
    <row r="7247" spans="1:19" x14ac:dyDescent="0.25">
      <c r="A7247" s="1">
        <v>35215</v>
      </c>
      <c r="B7247">
        <v>1</v>
      </c>
      <c r="C7247">
        <v>1</v>
      </c>
      <c r="D7247">
        <v>1</v>
      </c>
      <c r="E7247">
        <v>1996</v>
      </c>
      <c r="F7247">
        <v>13</v>
      </c>
      <c r="G7247">
        <v>1</v>
      </c>
      <c r="H7247">
        <v>72</v>
      </c>
      <c r="I7247">
        <v>2.82</v>
      </c>
      <c r="J7247">
        <v>3.0685527750000001</v>
      </c>
      <c r="L7247">
        <v>1</v>
      </c>
      <c r="M7247">
        <v>8</v>
      </c>
      <c r="N7247">
        <v>399</v>
      </c>
      <c r="O7247">
        <v>98</v>
      </c>
      <c r="P7247">
        <v>3</v>
      </c>
      <c r="Q7247" t="str">
        <f>VLOOKUP(M7247,lookups!$A$1:$B$7, 2, FALSE)</f>
        <v>rotary screw</v>
      </c>
      <c r="R7247" t="str">
        <f>VLOOKUP(N7247,lookups!$D$1:$E$6, 2, FALSE)</f>
        <v>hucuktlis r</v>
      </c>
      <c r="S7247" t="str">
        <f>VLOOKUP(C7247,lookups!$G$1:$H$3, 2, FALSE)</f>
        <v>smolt</v>
      </c>
    </row>
    <row r="7248" spans="1:19" x14ac:dyDescent="0.25">
      <c r="A7248" s="1">
        <v>35215</v>
      </c>
      <c r="B7248">
        <v>1</v>
      </c>
      <c r="C7248">
        <v>1</v>
      </c>
      <c r="D7248">
        <v>1</v>
      </c>
      <c r="E7248">
        <v>1996</v>
      </c>
      <c r="F7248">
        <v>14</v>
      </c>
      <c r="G7248">
        <v>1</v>
      </c>
      <c r="H7248">
        <v>78</v>
      </c>
      <c r="I7248">
        <v>4.09</v>
      </c>
      <c r="J7248">
        <v>4.4504896629999999</v>
      </c>
      <c r="L7248">
        <v>1</v>
      </c>
      <c r="M7248">
        <v>8</v>
      </c>
      <c r="N7248">
        <v>399</v>
      </c>
      <c r="O7248">
        <v>98</v>
      </c>
      <c r="P7248">
        <v>3</v>
      </c>
      <c r="Q7248" t="str">
        <f>VLOOKUP(M7248,lookups!$A$1:$B$7, 2, FALSE)</f>
        <v>rotary screw</v>
      </c>
      <c r="R7248" t="str">
        <f>VLOOKUP(N7248,lookups!$D$1:$E$6, 2, FALSE)</f>
        <v>hucuktlis r</v>
      </c>
      <c r="S7248" t="str">
        <f>VLOOKUP(C7248,lookups!$G$1:$H$3, 2, FALSE)</f>
        <v>smolt</v>
      </c>
    </row>
    <row r="7249" spans="1:19" x14ac:dyDescent="0.25">
      <c r="A7249" s="1">
        <v>35215</v>
      </c>
      <c r="B7249">
        <v>1</v>
      </c>
      <c r="C7249">
        <v>1</v>
      </c>
      <c r="D7249">
        <v>1</v>
      </c>
      <c r="E7249">
        <v>1996</v>
      </c>
      <c r="F7249">
        <v>15</v>
      </c>
      <c r="G7249">
        <v>1</v>
      </c>
      <c r="H7249">
        <v>78</v>
      </c>
      <c r="I7249">
        <v>3.87</v>
      </c>
      <c r="J7249">
        <v>4.2110990209999999</v>
      </c>
      <c r="L7249">
        <v>1</v>
      </c>
      <c r="M7249">
        <v>8</v>
      </c>
      <c r="N7249">
        <v>399</v>
      </c>
      <c r="O7249">
        <v>98</v>
      </c>
      <c r="P7249">
        <v>3</v>
      </c>
      <c r="Q7249" t="str">
        <f>VLOOKUP(M7249,lookups!$A$1:$B$7, 2, FALSE)</f>
        <v>rotary screw</v>
      </c>
      <c r="R7249" t="str">
        <f>VLOOKUP(N7249,lookups!$D$1:$E$6, 2, FALSE)</f>
        <v>hucuktlis r</v>
      </c>
      <c r="S7249" t="str">
        <f>VLOOKUP(C7249,lookups!$G$1:$H$3, 2, FALSE)</f>
        <v>smolt</v>
      </c>
    </row>
    <row r="7250" spans="1:19" x14ac:dyDescent="0.25">
      <c r="A7250" s="1">
        <v>35215</v>
      </c>
      <c r="B7250">
        <v>1</v>
      </c>
      <c r="C7250">
        <v>1</v>
      </c>
      <c r="D7250">
        <v>1</v>
      </c>
      <c r="E7250">
        <v>1996</v>
      </c>
      <c r="F7250">
        <v>16</v>
      </c>
      <c r="G7250">
        <v>1</v>
      </c>
      <c r="H7250">
        <v>79</v>
      </c>
      <c r="I7250">
        <v>3.63</v>
      </c>
      <c r="J7250">
        <v>3.9499455929999998</v>
      </c>
      <c r="L7250">
        <v>1</v>
      </c>
      <c r="M7250">
        <v>8</v>
      </c>
      <c r="N7250">
        <v>399</v>
      </c>
      <c r="O7250">
        <v>98</v>
      </c>
      <c r="P7250">
        <v>3</v>
      </c>
      <c r="Q7250" t="str">
        <f>VLOOKUP(M7250,lookups!$A$1:$B$7, 2, FALSE)</f>
        <v>rotary screw</v>
      </c>
      <c r="R7250" t="str">
        <f>VLOOKUP(N7250,lookups!$D$1:$E$6, 2, FALSE)</f>
        <v>hucuktlis r</v>
      </c>
      <c r="S7250" t="str">
        <f>VLOOKUP(C7250,lookups!$G$1:$H$3, 2, FALSE)</f>
        <v>smolt</v>
      </c>
    </row>
    <row r="7251" spans="1:19" x14ac:dyDescent="0.25">
      <c r="A7251" s="1">
        <v>35215</v>
      </c>
      <c r="B7251">
        <v>1</v>
      </c>
      <c r="C7251">
        <v>1</v>
      </c>
      <c r="D7251">
        <v>1</v>
      </c>
      <c r="E7251">
        <v>1996</v>
      </c>
      <c r="F7251">
        <v>17</v>
      </c>
      <c r="G7251">
        <v>1</v>
      </c>
      <c r="H7251">
        <v>75</v>
      </c>
      <c r="I7251">
        <v>3.41</v>
      </c>
      <c r="J7251">
        <v>3.7105549510000002</v>
      </c>
      <c r="L7251">
        <v>1</v>
      </c>
      <c r="M7251">
        <v>8</v>
      </c>
      <c r="N7251">
        <v>399</v>
      </c>
      <c r="O7251">
        <v>98</v>
      </c>
      <c r="P7251">
        <v>3</v>
      </c>
      <c r="Q7251" t="str">
        <f>VLOOKUP(M7251,lookups!$A$1:$B$7, 2, FALSE)</f>
        <v>rotary screw</v>
      </c>
      <c r="R7251" t="str">
        <f>VLOOKUP(N7251,lookups!$D$1:$E$6, 2, FALSE)</f>
        <v>hucuktlis r</v>
      </c>
      <c r="S7251" t="str">
        <f>VLOOKUP(C7251,lookups!$G$1:$H$3, 2, FALSE)</f>
        <v>smolt</v>
      </c>
    </row>
    <row r="7252" spans="1:19" x14ac:dyDescent="0.25">
      <c r="A7252" s="1">
        <v>35215</v>
      </c>
      <c r="B7252">
        <v>1</v>
      </c>
      <c r="C7252">
        <v>1</v>
      </c>
      <c r="D7252">
        <v>1</v>
      </c>
      <c r="E7252">
        <v>1996</v>
      </c>
      <c r="F7252">
        <v>18</v>
      </c>
      <c r="G7252">
        <v>1</v>
      </c>
      <c r="H7252">
        <v>78</v>
      </c>
      <c r="I7252">
        <v>3.76</v>
      </c>
      <c r="J7252">
        <v>4.0914036999999999</v>
      </c>
      <c r="L7252">
        <v>1</v>
      </c>
      <c r="M7252">
        <v>8</v>
      </c>
      <c r="N7252">
        <v>399</v>
      </c>
      <c r="O7252">
        <v>98</v>
      </c>
      <c r="P7252">
        <v>3</v>
      </c>
      <c r="Q7252" t="str">
        <f>VLOOKUP(M7252,lookups!$A$1:$B$7, 2, FALSE)</f>
        <v>rotary screw</v>
      </c>
      <c r="R7252" t="str">
        <f>VLOOKUP(N7252,lookups!$D$1:$E$6, 2, FALSE)</f>
        <v>hucuktlis r</v>
      </c>
      <c r="S7252" t="str">
        <f>VLOOKUP(C7252,lookups!$G$1:$H$3, 2, FALSE)</f>
        <v>smolt</v>
      </c>
    </row>
    <row r="7253" spans="1:19" x14ac:dyDescent="0.25">
      <c r="A7253" s="1">
        <v>35215</v>
      </c>
      <c r="B7253">
        <v>1</v>
      </c>
      <c r="C7253">
        <v>1</v>
      </c>
      <c r="D7253">
        <v>1</v>
      </c>
      <c r="E7253">
        <v>1996</v>
      </c>
      <c r="F7253">
        <v>19</v>
      </c>
      <c r="G7253">
        <v>1</v>
      </c>
      <c r="H7253">
        <v>78</v>
      </c>
      <c r="I7253">
        <v>3.45</v>
      </c>
      <c r="J7253">
        <v>3.7540805220000002</v>
      </c>
      <c r="L7253">
        <v>1</v>
      </c>
      <c r="M7253">
        <v>8</v>
      </c>
      <c r="N7253">
        <v>399</v>
      </c>
      <c r="O7253">
        <v>98</v>
      </c>
      <c r="P7253">
        <v>3</v>
      </c>
      <c r="Q7253" t="str">
        <f>VLOOKUP(M7253,lookups!$A$1:$B$7, 2, FALSE)</f>
        <v>rotary screw</v>
      </c>
      <c r="R7253" t="str">
        <f>VLOOKUP(N7253,lookups!$D$1:$E$6, 2, FALSE)</f>
        <v>hucuktlis r</v>
      </c>
      <c r="S7253" t="str">
        <f>VLOOKUP(C7253,lookups!$G$1:$H$3, 2, FALSE)</f>
        <v>smolt</v>
      </c>
    </row>
    <row r="7254" spans="1:19" x14ac:dyDescent="0.25">
      <c r="A7254" s="1">
        <v>35553</v>
      </c>
      <c r="B7254">
        <v>1</v>
      </c>
      <c r="C7254">
        <v>1</v>
      </c>
      <c r="D7254">
        <v>1</v>
      </c>
      <c r="E7254">
        <v>1997</v>
      </c>
      <c r="F7254">
        <v>47</v>
      </c>
      <c r="G7254">
        <v>1</v>
      </c>
      <c r="H7254">
        <v>65</v>
      </c>
      <c r="I7254">
        <v>2.029998779</v>
      </c>
      <c r="J7254">
        <v>2.1691303249999998</v>
      </c>
      <c r="L7254">
        <v>1</v>
      </c>
      <c r="M7254">
        <v>8</v>
      </c>
      <c r="N7254">
        <v>399</v>
      </c>
      <c r="P7254">
        <v>3</v>
      </c>
      <c r="Q7254" t="str">
        <f>VLOOKUP(M7254,lookups!$A$1:$B$7, 2, FALSE)</f>
        <v>rotary screw</v>
      </c>
      <c r="R7254" t="str">
        <f>VLOOKUP(N7254,lookups!$D$1:$E$6, 2, FALSE)</f>
        <v>hucuktlis r</v>
      </c>
      <c r="S7254" t="str">
        <f>VLOOKUP(C7254,lookups!$G$1:$H$3, 2, FALSE)</f>
        <v>smolt</v>
      </c>
    </row>
    <row r="7255" spans="1:19" x14ac:dyDescent="0.25">
      <c r="A7255" s="1">
        <v>35553</v>
      </c>
      <c r="B7255">
        <v>1</v>
      </c>
      <c r="C7255">
        <v>1</v>
      </c>
      <c r="D7255">
        <v>1</v>
      </c>
      <c r="E7255">
        <v>1997</v>
      </c>
      <c r="F7255">
        <v>49</v>
      </c>
      <c r="G7255">
        <v>1</v>
      </c>
      <c r="H7255">
        <v>63</v>
      </c>
      <c r="I7255">
        <v>1.919999123</v>
      </c>
      <c r="J7255">
        <v>2.0582828520000001</v>
      </c>
      <c r="L7255">
        <v>1</v>
      </c>
      <c r="M7255">
        <v>8</v>
      </c>
      <c r="N7255">
        <v>399</v>
      </c>
      <c r="P7255">
        <v>3</v>
      </c>
      <c r="Q7255" t="str">
        <f>VLOOKUP(M7255,lookups!$A$1:$B$7, 2, FALSE)</f>
        <v>rotary screw</v>
      </c>
      <c r="R7255" t="str">
        <f>VLOOKUP(N7255,lookups!$D$1:$E$6, 2, FALSE)</f>
        <v>hucuktlis r</v>
      </c>
      <c r="S7255" t="str">
        <f>VLOOKUP(C7255,lookups!$G$1:$H$3, 2, FALSE)</f>
        <v>smolt</v>
      </c>
    </row>
    <row r="7256" spans="1:19" x14ac:dyDescent="0.25">
      <c r="A7256" s="1">
        <v>35553</v>
      </c>
      <c r="B7256">
        <v>1</v>
      </c>
      <c r="C7256">
        <v>1</v>
      </c>
      <c r="D7256">
        <v>1</v>
      </c>
      <c r="E7256">
        <v>1997</v>
      </c>
      <c r="F7256">
        <v>55</v>
      </c>
      <c r="G7256">
        <v>1</v>
      </c>
      <c r="H7256">
        <v>59</v>
      </c>
      <c r="I7256">
        <v>1.7399997709999999</v>
      </c>
      <c r="J7256">
        <v>1.8768978119999999</v>
      </c>
      <c r="L7256">
        <v>1</v>
      </c>
      <c r="M7256">
        <v>8</v>
      </c>
      <c r="N7256">
        <v>399</v>
      </c>
      <c r="P7256">
        <v>3</v>
      </c>
      <c r="Q7256" t="str">
        <f>VLOOKUP(M7256,lookups!$A$1:$B$7, 2, FALSE)</f>
        <v>rotary screw</v>
      </c>
      <c r="R7256" t="str">
        <f>VLOOKUP(N7256,lookups!$D$1:$E$6, 2, FALSE)</f>
        <v>hucuktlis r</v>
      </c>
      <c r="S7256" t="str">
        <f>VLOOKUP(C7256,lookups!$G$1:$H$3, 2, FALSE)</f>
        <v>smolt</v>
      </c>
    </row>
    <row r="7257" spans="1:19" x14ac:dyDescent="0.25">
      <c r="A7257" s="1">
        <v>35553</v>
      </c>
      <c r="B7257">
        <v>1</v>
      </c>
      <c r="C7257">
        <v>1</v>
      </c>
      <c r="D7257">
        <v>1</v>
      </c>
      <c r="E7257">
        <v>1997</v>
      </c>
      <c r="F7257">
        <v>56</v>
      </c>
      <c r="G7257">
        <v>1</v>
      </c>
      <c r="H7257">
        <v>56</v>
      </c>
      <c r="I7257">
        <v>1.3999996189999999</v>
      </c>
      <c r="J7257">
        <v>1.5342798230000001</v>
      </c>
      <c r="L7257">
        <v>1</v>
      </c>
      <c r="M7257">
        <v>8</v>
      </c>
      <c r="N7257">
        <v>399</v>
      </c>
      <c r="P7257">
        <v>3</v>
      </c>
      <c r="Q7257" t="str">
        <f>VLOOKUP(M7257,lookups!$A$1:$B$7, 2, FALSE)</f>
        <v>rotary screw</v>
      </c>
      <c r="R7257" t="str">
        <f>VLOOKUP(N7257,lookups!$D$1:$E$6, 2, FALSE)</f>
        <v>hucuktlis r</v>
      </c>
      <c r="S7257" t="str">
        <f>VLOOKUP(C7257,lookups!$G$1:$H$3, 2, FALSE)</f>
        <v>smolt</v>
      </c>
    </row>
    <row r="7258" spans="1:19" x14ac:dyDescent="0.25">
      <c r="A7258" s="1">
        <v>35553</v>
      </c>
      <c r="B7258">
        <v>1</v>
      </c>
      <c r="C7258">
        <v>1</v>
      </c>
      <c r="D7258">
        <v>1</v>
      </c>
      <c r="E7258">
        <v>1997</v>
      </c>
      <c r="F7258">
        <v>57</v>
      </c>
      <c r="G7258">
        <v>1</v>
      </c>
      <c r="H7258">
        <v>66</v>
      </c>
      <c r="I7258">
        <v>2.2199993130000002</v>
      </c>
      <c r="J7258">
        <v>2.3605937959999999</v>
      </c>
      <c r="L7258">
        <v>1</v>
      </c>
      <c r="M7258">
        <v>8</v>
      </c>
      <c r="N7258">
        <v>399</v>
      </c>
      <c r="P7258">
        <v>3</v>
      </c>
      <c r="Q7258" t="str">
        <f>VLOOKUP(M7258,lookups!$A$1:$B$7, 2, FALSE)</f>
        <v>rotary screw</v>
      </c>
      <c r="R7258" t="str">
        <f>VLOOKUP(N7258,lookups!$D$1:$E$6, 2, FALSE)</f>
        <v>hucuktlis r</v>
      </c>
      <c r="S7258" t="str">
        <f>VLOOKUP(C7258,lookups!$G$1:$H$3, 2, FALSE)</f>
        <v>smolt</v>
      </c>
    </row>
    <row r="7259" spans="1:19" x14ac:dyDescent="0.25">
      <c r="A7259" s="1">
        <v>35553</v>
      </c>
      <c r="B7259">
        <v>1</v>
      </c>
      <c r="C7259">
        <v>1</v>
      </c>
      <c r="D7259">
        <v>1</v>
      </c>
      <c r="E7259">
        <v>1997</v>
      </c>
      <c r="F7259">
        <v>58</v>
      </c>
      <c r="G7259">
        <v>1</v>
      </c>
      <c r="H7259">
        <v>66</v>
      </c>
      <c r="I7259">
        <v>2.2299995419999998</v>
      </c>
      <c r="J7259">
        <v>2.3706703189999998</v>
      </c>
      <c r="L7259">
        <v>1</v>
      </c>
      <c r="M7259">
        <v>8</v>
      </c>
      <c r="N7259">
        <v>399</v>
      </c>
      <c r="P7259">
        <v>3</v>
      </c>
      <c r="Q7259" t="str">
        <f>VLOOKUP(M7259,lookups!$A$1:$B$7, 2, FALSE)</f>
        <v>rotary screw</v>
      </c>
      <c r="R7259" t="str">
        <f>VLOOKUP(N7259,lookups!$D$1:$E$6, 2, FALSE)</f>
        <v>hucuktlis r</v>
      </c>
      <c r="S7259" t="str">
        <f>VLOOKUP(C7259,lookups!$G$1:$H$3, 2, FALSE)</f>
        <v>smolt</v>
      </c>
    </row>
    <row r="7260" spans="1:19" x14ac:dyDescent="0.25">
      <c r="A7260" s="1">
        <v>35553</v>
      </c>
      <c r="B7260">
        <v>1</v>
      </c>
      <c r="C7260">
        <v>1</v>
      </c>
      <c r="D7260">
        <v>1</v>
      </c>
      <c r="E7260">
        <v>1997</v>
      </c>
      <c r="F7260">
        <v>82</v>
      </c>
      <c r="G7260">
        <v>1</v>
      </c>
      <c r="H7260">
        <v>62</v>
      </c>
      <c r="I7260">
        <v>1.789999962</v>
      </c>
      <c r="J7260">
        <v>1.927282333</v>
      </c>
      <c r="L7260">
        <v>1</v>
      </c>
      <c r="M7260">
        <v>8</v>
      </c>
      <c r="N7260">
        <v>399</v>
      </c>
      <c r="P7260">
        <v>3</v>
      </c>
      <c r="Q7260" t="str">
        <f>VLOOKUP(M7260,lookups!$A$1:$B$7, 2, FALSE)</f>
        <v>rotary screw</v>
      </c>
      <c r="R7260" t="str">
        <f>VLOOKUP(N7260,lookups!$D$1:$E$6, 2, FALSE)</f>
        <v>hucuktlis r</v>
      </c>
      <c r="S7260" t="str">
        <f>VLOOKUP(C7260,lookups!$G$1:$H$3, 2, FALSE)</f>
        <v>smolt</v>
      </c>
    </row>
    <row r="7261" spans="1:19" x14ac:dyDescent="0.25">
      <c r="A7261" s="1">
        <v>35553</v>
      </c>
      <c r="B7261">
        <v>1</v>
      </c>
      <c r="C7261">
        <v>1</v>
      </c>
      <c r="D7261">
        <v>1</v>
      </c>
      <c r="E7261">
        <v>1997</v>
      </c>
      <c r="F7261">
        <v>130</v>
      </c>
      <c r="G7261">
        <v>1</v>
      </c>
      <c r="H7261">
        <v>55</v>
      </c>
      <c r="I7261">
        <v>1.2099990839999999</v>
      </c>
      <c r="J7261">
        <v>1.3428163529999999</v>
      </c>
      <c r="L7261">
        <v>1</v>
      </c>
      <c r="M7261">
        <v>8</v>
      </c>
      <c r="N7261">
        <v>399</v>
      </c>
      <c r="P7261">
        <v>3</v>
      </c>
      <c r="Q7261" t="str">
        <f>VLOOKUP(M7261,lookups!$A$1:$B$7, 2, FALSE)</f>
        <v>rotary screw</v>
      </c>
      <c r="R7261" t="str">
        <f>VLOOKUP(N7261,lookups!$D$1:$E$6, 2, FALSE)</f>
        <v>hucuktlis r</v>
      </c>
      <c r="S7261" t="str">
        <f>VLOOKUP(C7261,lookups!$G$1:$H$3, 2, FALSE)</f>
        <v>smolt</v>
      </c>
    </row>
    <row r="7262" spans="1:19" x14ac:dyDescent="0.25">
      <c r="A7262" s="1">
        <v>35553</v>
      </c>
      <c r="B7262">
        <v>1</v>
      </c>
      <c r="C7262">
        <v>1</v>
      </c>
      <c r="D7262">
        <v>1</v>
      </c>
      <c r="E7262">
        <v>1997</v>
      </c>
      <c r="F7262">
        <v>141</v>
      </c>
      <c r="G7262">
        <v>1</v>
      </c>
      <c r="H7262">
        <v>58</v>
      </c>
      <c r="I7262">
        <v>1.579999924</v>
      </c>
      <c r="J7262">
        <v>1.7156658170000001</v>
      </c>
      <c r="L7262">
        <v>1</v>
      </c>
      <c r="M7262">
        <v>8</v>
      </c>
      <c r="N7262">
        <v>399</v>
      </c>
      <c r="P7262">
        <v>3</v>
      </c>
      <c r="Q7262" t="str">
        <f>VLOOKUP(M7262,lookups!$A$1:$B$7, 2, FALSE)</f>
        <v>rotary screw</v>
      </c>
      <c r="R7262" t="str">
        <f>VLOOKUP(N7262,lookups!$D$1:$E$6, 2, FALSE)</f>
        <v>hucuktlis r</v>
      </c>
      <c r="S7262" t="str">
        <f>VLOOKUP(C7262,lookups!$G$1:$H$3, 2, FALSE)</f>
        <v>smolt</v>
      </c>
    </row>
    <row r="7263" spans="1:19" x14ac:dyDescent="0.25">
      <c r="A7263" s="1">
        <v>35553</v>
      </c>
      <c r="B7263">
        <v>1</v>
      </c>
      <c r="C7263">
        <v>1</v>
      </c>
      <c r="D7263">
        <v>1</v>
      </c>
      <c r="E7263">
        <v>1997</v>
      </c>
      <c r="F7263">
        <v>143</v>
      </c>
      <c r="G7263">
        <v>1</v>
      </c>
      <c r="H7263">
        <v>62</v>
      </c>
      <c r="I7263">
        <v>1.9599990839999999</v>
      </c>
      <c r="J7263">
        <v>2.098590851</v>
      </c>
      <c r="L7263">
        <v>1</v>
      </c>
      <c r="M7263">
        <v>8</v>
      </c>
      <c r="N7263">
        <v>399</v>
      </c>
      <c r="P7263">
        <v>3</v>
      </c>
      <c r="Q7263" t="str">
        <f>VLOOKUP(M7263,lookups!$A$1:$B$7, 2, FALSE)</f>
        <v>rotary screw</v>
      </c>
      <c r="R7263" t="str">
        <f>VLOOKUP(N7263,lookups!$D$1:$E$6, 2, FALSE)</f>
        <v>hucuktlis r</v>
      </c>
      <c r="S7263" t="str">
        <f>VLOOKUP(C7263,lookups!$G$1:$H$3, 2, FALSE)</f>
        <v>smolt</v>
      </c>
    </row>
    <row r="7264" spans="1:19" x14ac:dyDescent="0.25">
      <c r="A7264" s="1">
        <v>35553</v>
      </c>
      <c r="B7264">
        <v>1</v>
      </c>
      <c r="C7264">
        <v>1</v>
      </c>
      <c r="D7264">
        <v>1</v>
      </c>
      <c r="E7264">
        <v>1997</v>
      </c>
      <c r="F7264">
        <v>147</v>
      </c>
      <c r="G7264">
        <v>1</v>
      </c>
      <c r="H7264">
        <v>66</v>
      </c>
      <c r="I7264">
        <v>2.1399993899999998</v>
      </c>
      <c r="J7264">
        <v>2.279977798</v>
      </c>
      <c r="L7264">
        <v>1</v>
      </c>
      <c r="M7264">
        <v>8</v>
      </c>
      <c r="N7264">
        <v>399</v>
      </c>
      <c r="P7264">
        <v>3</v>
      </c>
      <c r="Q7264" t="str">
        <f>VLOOKUP(M7264,lookups!$A$1:$B$7, 2, FALSE)</f>
        <v>rotary screw</v>
      </c>
      <c r="R7264" t="str">
        <f>VLOOKUP(N7264,lookups!$D$1:$E$6, 2, FALSE)</f>
        <v>hucuktlis r</v>
      </c>
      <c r="S7264" t="str">
        <f>VLOOKUP(C7264,lookups!$G$1:$H$3, 2, FALSE)</f>
        <v>smolt</v>
      </c>
    </row>
    <row r="7265" spans="1:19" x14ac:dyDescent="0.25">
      <c r="A7265" s="1">
        <v>35553</v>
      </c>
      <c r="B7265">
        <v>1</v>
      </c>
      <c r="C7265">
        <v>1</v>
      </c>
      <c r="D7265">
        <v>1</v>
      </c>
      <c r="E7265">
        <v>1997</v>
      </c>
      <c r="F7265">
        <v>256</v>
      </c>
      <c r="G7265">
        <v>1</v>
      </c>
      <c r="H7265">
        <v>59</v>
      </c>
      <c r="I7265">
        <v>1.7799997329999999</v>
      </c>
      <c r="J7265">
        <v>1.9172058110000001</v>
      </c>
      <c r="L7265">
        <v>1</v>
      </c>
      <c r="M7265">
        <v>8</v>
      </c>
      <c r="N7265">
        <v>399</v>
      </c>
      <c r="P7265">
        <v>3</v>
      </c>
      <c r="Q7265" t="str">
        <f>VLOOKUP(M7265,lookups!$A$1:$B$7, 2, FALSE)</f>
        <v>rotary screw</v>
      </c>
      <c r="R7265" t="str">
        <f>VLOOKUP(N7265,lookups!$D$1:$E$6, 2, FALSE)</f>
        <v>hucuktlis r</v>
      </c>
      <c r="S7265" t="str">
        <f>VLOOKUP(C7265,lookups!$G$1:$H$3, 2, FALSE)</f>
        <v>smolt</v>
      </c>
    </row>
    <row r="7266" spans="1:19" x14ac:dyDescent="0.25">
      <c r="A7266" s="1">
        <v>35553</v>
      </c>
      <c r="B7266">
        <v>1</v>
      </c>
      <c r="C7266">
        <v>1</v>
      </c>
      <c r="D7266">
        <v>1</v>
      </c>
      <c r="E7266">
        <v>1997</v>
      </c>
      <c r="F7266">
        <v>260</v>
      </c>
      <c r="G7266">
        <v>1</v>
      </c>
      <c r="H7266">
        <v>65</v>
      </c>
      <c r="I7266">
        <v>2.109998703</v>
      </c>
      <c r="J7266">
        <v>2.2497463230000001</v>
      </c>
      <c r="L7266">
        <v>1</v>
      </c>
      <c r="M7266">
        <v>8</v>
      </c>
      <c r="N7266">
        <v>399</v>
      </c>
      <c r="P7266">
        <v>3</v>
      </c>
      <c r="Q7266" t="str">
        <f>VLOOKUP(M7266,lookups!$A$1:$B$7, 2, FALSE)</f>
        <v>rotary screw</v>
      </c>
      <c r="R7266" t="str">
        <f>VLOOKUP(N7266,lookups!$D$1:$E$6, 2, FALSE)</f>
        <v>hucuktlis r</v>
      </c>
      <c r="S7266" t="str">
        <f>VLOOKUP(C7266,lookups!$G$1:$H$3, 2, FALSE)</f>
        <v>smolt</v>
      </c>
    </row>
    <row r="7267" spans="1:19" x14ac:dyDescent="0.25">
      <c r="A7267" s="1">
        <v>35553</v>
      </c>
      <c r="B7267">
        <v>1</v>
      </c>
      <c r="C7267">
        <v>1</v>
      </c>
      <c r="D7267">
        <v>1</v>
      </c>
      <c r="E7267">
        <v>1997</v>
      </c>
      <c r="F7267">
        <v>267</v>
      </c>
      <c r="G7267">
        <v>1</v>
      </c>
      <c r="H7267">
        <v>63</v>
      </c>
      <c r="I7267">
        <v>1.9899997709999999</v>
      </c>
      <c r="J7267">
        <v>2.128822327</v>
      </c>
      <c r="L7267">
        <v>1</v>
      </c>
      <c r="M7267">
        <v>8</v>
      </c>
      <c r="N7267">
        <v>399</v>
      </c>
      <c r="P7267">
        <v>3</v>
      </c>
      <c r="Q7267" t="str">
        <f>VLOOKUP(M7267,lookups!$A$1:$B$7, 2, FALSE)</f>
        <v>rotary screw</v>
      </c>
      <c r="R7267" t="str">
        <f>VLOOKUP(N7267,lookups!$D$1:$E$6, 2, FALSE)</f>
        <v>hucuktlis r</v>
      </c>
      <c r="S7267" t="str">
        <f>VLOOKUP(C7267,lookups!$G$1:$H$3, 2, FALSE)</f>
        <v>smolt</v>
      </c>
    </row>
    <row r="7268" spans="1:19" x14ac:dyDescent="0.25">
      <c r="A7268" s="1">
        <v>35553</v>
      </c>
      <c r="B7268">
        <v>1</v>
      </c>
      <c r="C7268">
        <v>1</v>
      </c>
      <c r="D7268">
        <v>1</v>
      </c>
      <c r="E7268">
        <v>1997</v>
      </c>
      <c r="F7268">
        <v>340</v>
      </c>
      <c r="G7268">
        <v>1</v>
      </c>
      <c r="H7268">
        <v>66</v>
      </c>
      <c r="I7268">
        <v>2.0899982449999999</v>
      </c>
      <c r="J7268">
        <v>2.2295913700000001</v>
      </c>
      <c r="L7268">
        <v>1</v>
      </c>
      <c r="M7268">
        <v>8</v>
      </c>
      <c r="N7268">
        <v>399</v>
      </c>
      <c r="P7268">
        <v>3</v>
      </c>
      <c r="Q7268" t="str">
        <f>VLOOKUP(M7268,lookups!$A$1:$B$7, 2, FALSE)</f>
        <v>rotary screw</v>
      </c>
      <c r="R7268" t="str">
        <f>VLOOKUP(N7268,lookups!$D$1:$E$6, 2, FALSE)</f>
        <v>hucuktlis r</v>
      </c>
      <c r="S7268" t="str">
        <f>VLOOKUP(C7268,lookups!$G$1:$H$3, 2, FALSE)</f>
        <v>smolt</v>
      </c>
    </row>
    <row r="7269" spans="1:19" x14ac:dyDescent="0.25">
      <c r="A7269" s="1">
        <v>35553</v>
      </c>
      <c r="B7269">
        <v>1</v>
      </c>
      <c r="C7269">
        <v>1</v>
      </c>
      <c r="D7269">
        <v>1</v>
      </c>
      <c r="E7269">
        <v>1997</v>
      </c>
      <c r="F7269">
        <v>352</v>
      </c>
      <c r="G7269">
        <v>1</v>
      </c>
      <c r="H7269">
        <v>63</v>
      </c>
      <c r="I7269">
        <v>1.9499998089999999</v>
      </c>
      <c r="J7269">
        <v>2.088514328</v>
      </c>
      <c r="L7269">
        <v>1</v>
      </c>
      <c r="M7269">
        <v>8</v>
      </c>
      <c r="N7269">
        <v>399</v>
      </c>
      <c r="P7269">
        <v>3</v>
      </c>
      <c r="Q7269" t="str">
        <f>VLOOKUP(M7269,lookups!$A$1:$B$7, 2, FALSE)</f>
        <v>rotary screw</v>
      </c>
      <c r="R7269" t="str">
        <f>VLOOKUP(N7269,lookups!$D$1:$E$6, 2, FALSE)</f>
        <v>hucuktlis r</v>
      </c>
      <c r="S7269" t="str">
        <f>VLOOKUP(C7269,lookups!$G$1:$H$3, 2, FALSE)</f>
        <v>smolt</v>
      </c>
    </row>
    <row r="7270" spans="1:19" x14ac:dyDescent="0.25">
      <c r="A7270" s="1">
        <v>35553</v>
      </c>
      <c r="B7270">
        <v>1</v>
      </c>
      <c r="C7270">
        <v>1</v>
      </c>
      <c r="D7270">
        <v>1</v>
      </c>
      <c r="E7270">
        <v>1997</v>
      </c>
      <c r="F7270">
        <v>380</v>
      </c>
      <c r="G7270">
        <v>1</v>
      </c>
      <c r="H7270">
        <v>65</v>
      </c>
      <c r="I7270">
        <v>2.189998627</v>
      </c>
      <c r="J7270">
        <v>2.3303623199999999</v>
      </c>
      <c r="L7270">
        <v>1</v>
      </c>
      <c r="M7270">
        <v>8</v>
      </c>
      <c r="N7270">
        <v>399</v>
      </c>
      <c r="P7270">
        <v>3</v>
      </c>
      <c r="Q7270" t="str">
        <f>VLOOKUP(M7270,lookups!$A$1:$B$7, 2, FALSE)</f>
        <v>rotary screw</v>
      </c>
      <c r="R7270" t="str">
        <f>VLOOKUP(N7270,lookups!$D$1:$E$6, 2, FALSE)</f>
        <v>hucuktlis r</v>
      </c>
      <c r="S7270" t="str">
        <f>VLOOKUP(C7270,lookups!$G$1:$H$3, 2, FALSE)</f>
        <v>smolt</v>
      </c>
    </row>
    <row r="7271" spans="1:19" x14ac:dyDescent="0.25">
      <c r="A7271" s="1">
        <v>35553</v>
      </c>
      <c r="B7271">
        <v>1</v>
      </c>
      <c r="C7271">
        <v>1</v>
      </c>
      <c r="D7271">
        <v>1</v>
      </c>
      <c r="E7271">
        <v>1997</v>
      </c>
      <c r="F7271">
        <v>404</v>
      </c>
      <c r="G7271">
        <v>1</v>
      </c>
      <c r="H7271">
        <v>61</v>
      </c>
      <c r="I7271">
        <v>1.4599990839999999</v>
      </c>
      <c r="J7271">
        <v>1.5947418209999999</v>
      </c>
      <c r="L7271">
        <v>1</v>
      </c>
      <c r="M7271">
        <v>8</v>
      </c>
      <c r="N7271">
        <v>399</v>
      </c>
      <c r="P7271">
        <v>3</v>
      </c>
      <c r="Q7271" t="str">
        <f>VLOOKUP(M7271,lookups!$A$1:$B$7, 2, FALSE)</f>
        <v>rotary screw</v>
      </c>
      <c r="R7271" t="str">
        <f>VLOOKUP(N7271,lookups!$D$1:$E$6, 2, FALSE)</f>
        <v>hucuktlis r</v>
      </c>
      <c r="S7271" t="str">
        <f>VLOOKUP(C7271,lookups!$G$1:$H$3, 2, FALSE)</f>
        <v>smolt</v>
      </c>
    </row>
    <row r="7272" spans="1:19" x14ac:dyDescent="0.25">
      <c r="A7272" s="1">
        <v>35553</v>
      </c>
      <c r="B7272">
        <v>1</v>
      </c>
      <c r="C7272">
        <v>1</v>
      </c>
      <c r="D7272">
        <v>1</v>
      </c>
      <c r="E7272">
        <v>1997</v>
      </c>
      <c r="F7272">
        <v>426</v>
      </c>
      <c r="G7272">
        <v>1</v>
      </c>
      <c r="H7272">
        <v>66</v>
      </c>
      <c r="I7272">
        <v>2.25</v>
      </c>
      <c r="J7272">
        <v>2.3908233640000001</v>
      </c>
      <c r="L7272">
        <v>1</v>
      </c>
      <c r="M7272">
        <v>8</v>
      </c>
      <c r="N7272">
        <v>399</v>
      </c>
      <c r="P7272">
        <v>3</v>
      </c>
      <c r="Q7272" t="str">
        <f>VLOOKUP(M7272,lookups!$A$1:$B$7, 2, FALSE)</f>
        <v>rotary screw</v>
      </c>
      <c r="R7272" t="str">
        <f>VLOOKUP(N7272,lookups!$D$1:$E$6, 2, FALSE)</f>
        <v>hucuktlis r</v>
      </c>
      <c r="S7272" t="str">
        <f>VLOOKUP(C7272,lookups!$G$1:$H$3, 2, FALSE)</f>
        <v>smolt</v>
      </c>
    </row>
    <row r="7273" spans="1:19" x14ac:dyDescent="0.25">
      <c r="A7273" s="1">
        <v>35553</v>
      </c>
      <c r="B7273">
        <v>1</v>
      </c>
      <c r="C7273">
        <v>1</v>
      </c>
      <c r="D7273">
        <v>1</v>
      </c>
      <c r="E7273">
        <v>1997</v>
      </c>
      <c r="F7273">
        <v>432</v>
      </c>
      <c r="G7273">
        <v>1</v>
      </c>
      <c r="H7273">
        <v>67</v>
      </c>
      <c r="I7273">
        <v>2.279998779</v>
      </c>
      <c r="J7273">
        <v>2.42105484</v>
      </c>
      <c r="L7273">
        <v>1</v>
      </c>
      <c r="M7273">
        <v>8</v>
      </c>
      <c r="N7273">
        <v>399</v>
      </c>
      <c r="P7273">
        <v>3</v>
      </c>
      <c r="Q7273" t="str">
        <f>VLOOKUP(M7273,lookups!$A$1:$B$7, 2, FALSE)</f>
        <v>rotary screw</v>
      </c>
      <c r="R7273" t="str">
        <f>VLOOKUP(N7273,lookups!$D$1:$E$6, 2, FALSE)</f>
        <v>hucuktlis r</v>
      </c>
      <c r="S7273" t="str">
        <f>VLOOKUP(C7273,lookups!$G$1:$H$3, 2, FALSE)</f>
        <v>smolt</v>
      </c>
    </row>
    <row r="7274" spans="1:19" x14ac:dyDescent="0.25">
      <c r="A7274" s="1">
        <v>35553</v>
      </c>
      <c r="B7274">
        <v>1</v>
      </c>
      <c r="C7274">
        <v>1</v>
      </c>
      <c r="D7274">
        <v>1</v>
      </c>
      <c r="E7274">
        <v>1997</v>
      </c>
      <c r="F7274">
        <v>435</v>
      </c>
      <c r="G7274">
        <v>1</v>
      </c>
      <c r="H7274">
        <v>64</v>
      </c>
      <c r="I7274">
        <v>1.9499998089999999</v>
      </c>
      <c r="J7274">
        <v>2.088514328</v>
      </c>
      <c r="L7274">
        <v>1</v>
      </c>
      <c r="M7274">
        <v>8</v>
      </c>
      <c r="N7274">
        <v>399</v>
      </c>
      <c r="P7274">
        <v>3</v>
      </c>
      <c r="Q7274" t="str">
        <f>VLOOKUP(M7274,lookups!$A$1:$B$7, 2, FALSE)</f>
        <v>rotary screw</v>
      </c>
      <c r="R7274" t="str">
        <f>VLOOKUP(N7274,lookups!$D$1:$E$6, 2, FALSE)</f>
        <v>hucuktlis r</v>
      </c>
      <c r="S7274" t="str">
        <f>VLOOKUP(C7274,lookups!$G$1:$H$3, 2, FALSE)</f>
        <v>smolt</v>
      </c>
    </row>
    <row r="7275" spans="1:19" x14ac:dyDescent="0.25">
      <c r="A7275" s="1">
        <v>35553</v>
      </c>
      <c r="B7275">
        <v>1</v>
      </c>
      <c r="C7275">
        <v>1</v>
      </c>
      <c r="D7275">
        <v>1</v>
      </c>
      <c r="E7275">
        <v>1997</v>
      </c>
      <c r="F7275">
        <v>448</v>
      </c>
      <c r="G7275">
        <v>1</v>
      </c>
      <c r="H7275">
        <v>63</v>
      </c>
      <c r="I7275">
        <v>1.8599996569999999</v>
      </c>
      <c r="J7275">
        <v>1.9978218080000001</v>
      </c>
      <c r="L7275">
        <v>1</v>
      </c>
      <c r="M7275">
        <v>8</v>
      </c>
      <c r="N7275">
        <v>399</v>
      </c>
      <c r="P7275">
        <v>3</v>
      </c>
      <c r="Q7275" t="str">
        <f>VLOOKUP(M7275,lookups!$A$1:$B$7, 2, FALSE)</f>
        <v>rotary screw</v>
      </c>
      <c r="R7275" t="str">
        <f>VLOOKUP(N7275,lookups!$D$1:$E$6, 2, FALSE)</f>
        <v>hucuktlis r</v>
      </c>
      <c r="S7275" t="str">
        <f>VLOOKUP(C7275,lookups!$G$1:$H$3, 2, FALSE)</f>
        <v>smolt</v>
      </c>
    </row>
    <row r="7276" spans="1:19" x14ac:dyDescent="0.25">
      <c r="A7276" s="1">
        <v>35553</v>
      </c>
      <c r="B7276">
        <v>1</v>
      </c>
      <c r="C7276">
        <v>1</v>
      </c>
      <c r="D7276">
        <v>1</v>
      </c>
      <c r="E7276">
        <v>1997</v>
      </c>
      <c r="F7276">
        <v>481</v>
      </c>
      <c r="G7276">
        <v>1</v>
      </c>
      <c r="H7276">
        <v>58</v>
      </c>
      <c r="I7276">
        <v>1.4499998089999999</v>
      </c>
      <c r="J7276">
        <v>1.584664345</v>
      </c>
      <c r="L7276">
        <v>1</v>
      </c>
      <c r="M7276">
        <v>8</v>
      </c>
      <c r="N7276">
        <v>399</v>
      </c>
      <c r="P7276">
        <v>3</v>
      </c>
      <c r="Q7276" t="str">
        <f>VLOOKUP(M7276,lookups!$A$1:$B$7, 2, FALSE)</f>
        <v>rotary screw</v>
      </c>
      <c r="R7276" t="str">
        <f>VLOOKUP(N7276,lookups!$D$1:$E$6, 2, FALSE)</f>
        <v>hucuktlis r</v>
      </c>
      <c r="S7276" t="str">
        <f>VLOOKUP(C7276,lookups!$G$1:$H$3, 2, FALSE)</f>
        <v>smolt</v>
      </c>
    </row>
    <row r="7277" spans="1:19" x14ac:dyDescent="0.25">
      <c r="A7277" s="1">
        <v>35553</v>
      </c>
      <c r="B7277">
        <v>1</v>
      </c>
      <c r="C7277">
        <v>1</v>
      </c>
      <c r="D7277">
        <v>1</v>
      </c>
      <c r="E7277">
        <v>1997</v>
      </c>
      <c r="F7277">
        <v>747</v>
      </c>
      <c r="G7277">
        <v>1</v>
      </c>
      <c r="H7277">
        <v>65</v>
      </c>
      <c r="I7277">
        <v>2.029998779</v>
      </c>
      <c r="J7277">
        <v>2.1691303249999998</v>
      </c>
      <c r="L7277">
        <v>1</v>
      </c>
      <c r="M7277">
        <v>8</v>
      </c>
      <c r="N7277">
        <v>399</v>
      </c>
      <c r="P7277">
        <v>3</v>
      </c>
      <c r="Q7277" t="str">
        <f>VLOOKUP(M7277,lookups!$A$1:$B$7, 2, FALSE)</f>
        <v>rotary screw</v>
      </c>
      <c r="R7277" t="str">
        <f>VLOOKUP(N7277,lookups!$D$1:$E$6, 2, FALSE)</f>
        <v>hucuktlis r</v>
      </c>
      <c r="S7277" t="str">
        <f>VLOOKUP(C7277,lookups!$G$1:$H$3, 2, FALSE)</f>
        <v>smolt</v>
      </c>
    </row>
    <row r="7278" spans="1:19" x14ac:dyDescent="0.25">
      <c r="A7278" s="1">
        <v>35553</v>
      </c>
      <c r="B7278">
        <v>1</v>
      </c>
      <c r="C7278">
        <v>1</v>
      </c>
      <c r="D7278">
        <v>1</v>
      </c>
      <c r="E7278">
        <v>1997</v>
      </c>
      <c r="F7278">
        <v>775</v>
      </c>
      <c r="G7278">
        <v>1</v>
      </c>
      <c r="H7278">
        <v>59</v>
      </c>
      <c r="I7278">
        <v>1.5199995040000001</v>
      </c>
      <c r="J7278">
        <v>1.655203819</v>
      </c>
      <c r="L7278">
        <v>1</v>
      </c>
      <c r="M7278">
        <v>8</v>
      </c>
      <c r="N7278">
        <v>399</v>
      </c>
      <c r="P7278">
        <v>3</v>
      </c>
      <c r="Q7278" t="str">
        <f>VLOOKUP(M7278,lookups!$A$1:$B$7, 2, FALSE)</f>
        <v>rotary screw</v>
      </c>
      <c r="R7278" t="str">
        <f>VLOOKUP(N7278,lookups!$D$1:$E$6, 2, FALSE)</f>
        <v>hucuktlis r</v>
      </c>
      <c r="S7278" t="str">
        <f>VLOOKUP(C7278,lookups!$G$1:$H$3, 2, FALSE)</f>
        <v>smolt</v>
      </c>
    </row>
    <row r="7279" spans="1:19" x14ac:dyDescent="0.25">
      <c r="A7279" s="1">
        <v>35553</v>
      </c>
      <c r="B7279">
        <v>1</v>
      </c>
      <c r="C7279">
        <v>1</v>
      </c>
      <c r="D7279">
        <v>1</v>
      </c>
      <c r="E7279">
        <v>1997</v>
      </c>
      <c r="F7279">
        <v>776</v>
      </c>
      <c r="G7279">
        <v>1</v>
      </c>
      <c r="H7279">
        <v>66</v>
      </c>
      <c r="I7279">
        <v>2.1999988560000001</v>
      </c>
      <c r="J7279">
        <v>2.3404388429999998</v>
      </c>
      <c r="L7279">
        <v>1</v>
      </c>
      <c r="M7279">
        <v>8</v>
      </c>
      <c r="N7279">
        <v>399</v>
      </c>
      <c r="P7279">
        <v>3</v>
      </c>
      <c r="Q7279" t="str">
        <f>VLOOKUP(M7279,lookups!$A$1:$B$7, 2, FALSE)</f>
        <v>rotary screw</v>
      </c>
      <c r="R7279" t="str">
        <f>VLOOKUP(N7279,lookups!$D$1:$E$6, 2, FALSE)</f>
        <v>hucuktlis r</v>
      </c>
      <c r="S7279" t="str">
        <f>VLOOKUP(C7279,lookups!$G$1:$H$3, 2, FALSE)</f>
        <v>smolt</v>
      </c>
    </row>
    <row r="7280" spans="1:19" x14ac:dyDescent="0.25">
      <c r="A7280" s="1">
        <v>35553</v>
      </c>
      <c r="B7280">
        <v>1</v>
      </c>
      <c r="C7280">
        <v>1</v>
      </c>
      <c r="D7280">
        <v>1</v>
      </c>
      <c r="E7280">
        <v>1997</v>
      </c>
      <c r="F7280">
        <v>804</v>
      </c>
      <c r="G7280">
        <v>1</v>
      </c>
      <c r="H7280">
        <v>63</v>
      </c>
      <c r="I7280">
        <v>1.9799995420000001</v>
      </c>
      <c r="J7280">
        <v>2.118745804</v>
      </c>
      <c r="L7280">
        <v>1</v>
      </c>
      <c r="M7280">
        <v>8</v>
      </c>
      <c r="N7280">
        <v>399</v>
      </c>
      <c r="P7280">
        <v>3</v>
      </c>
      <c r="Q7280" t="str">
        <f>VLOOKUP(M7280,lookups!$A$1:$B$7, 2, FALSE)</f>
        <v>rotary screw</v>
      </c>
      <c r="R7280" t="str">
        <f>VLOOKUP(N7280,lookups!$D$1:$E$6, 2, FALSE)</f>
        <v>hucuktlis r</v>
      </c>
      <c r="S7280" t="str">
        <f>VLOOKUP(C7280,lookups!$G$1:$H$3, 2, FALSE)</f>
        <v>smolt</v>
      </c>
    </row>
    <row r="7281" spans="1:19" x14ac:dyDescent="0.25">
      <c r="A7281" s="1">
        <v>35553</v>
      </c>
      <c r="B7281">
        <v>1</v>
      </c>
      <c r="C7281">
        <v>1</v>
      </c>
      <c r="D7281">
        <v>1</v>
      </c>
      <c r="E7281">
        <v>1997</v>
      </c>
      <c r="F7281">
        <v>841</v>
      </c>
      <c r="G7281">
        <v>1</v>
      </c>
      <c r="H7281">
        <v>60</v>
      </c>
      <c r="I7281">
        <v>1.5999994280000001</v>
      </c>
      <c r="J7281">
        <v>1.7358198170000001</v>
      </c>
      <c r="M7281">
        <v>8</v>
      </c>
      <c r="N7281">
        <v>399</v>
      </c>
      <c r="P7281">
        <v>3</v>
      </c>
      <c r="Q7281" t="str">
        <f>VLOOKUP(M7281,lookups!$A$1:$B$7, 2, FALSE)</f>
        <v>rotary screw</v>
      </c>
      <c r="R7281" t="str">
        <f>VLOOKUP(N7281,lookups!$D$1:$E$6, 2, FALSE)</f>
        <v>hucuktlis r</v>
      </c>
      <c r="S7281" t="str">
        <f>VLOOKUP(C7281,lookups!$G$1:$H$3, 2, FALSE)</f>
        <v>smolt</v>
      </c>
    </row>
    <row r="7282" spans="1:19" x14ac:dyDescent="0.25">
      <c r="A7282" s="1">
        <v>35553</v>
      </c>
      <c r="B7282">
        <v>1</v>
      </c>
      <c r="C7282">
        <v>1</v>
      </c>
      <c r="D7282">
        <v>1</v>
      </c>
      <c r="E7282">
        <v>1997</v>
      </c>
      <c r="F7282">
        <v>843</v>
      </c>
      <c r="G7282">
        <v>1</v>
      </c>
      <c r="H7282">
        <v>66</v>
      </c>
      <c r="I7282">
        <v>2.4299983979999999</v>
      </c>
      <c r="J7282">
        <v>2.5722103120000002</v>
      </c>
      <c r="M7282">
        <v>8</v>
      </c>
      <c r="N7282">
        <v>399</v>
      </c>
      <c r="P7282">
        <v>3</v>
      </c>
      <c r="Q7282" t="str">
        <f>VLOOKUP(M7282,lookups!$A$1:$B$7, 2, FALSE)</f>
        <v>rotary screw</v>
      </c>
      <c r="R7282" t="str">
        <f>VLOOKUP(N7282,lookups!$D$1:$E$6, 2, FALSE)</f>
        <v>hucuktlis r</v>
      </c>
      <c r="S7282" t="str">
        <f>VLOOKUP(C7282,lookups!$G$1:$H$3, 2, FALSE)</f>
        <v>smolt</v>
      </c>
    </row>
    <row r="7283" spans="1:19" x14ac:dyDescent="0.25">
      <c r="A7283" s="1">
        <v>35553</v>
      </c>
      <c r="B7283">
        <v>1</v>
      </c>
      <c r="C7283">
        <v>1</v>
      </c>
      <c r="D7283">
        <v>1</v>
      </c>
      <c r="E7283">
        <v>1997</v>
      </c>
      <c r="F7283">
        <v>851</v>
      </c>
      <c r="G7283">
        <v>1</v>
      </c>
      <c r="H7283">
        <v>57</v>
      </c>
      <c r="I7283">
        <v>1.539999962</v>
      </c>
      <c r="J7283">
        <v>1.675357819</v>
      </c>
      <c r="L7283">
        <v>1</v>
      </c>
      <c r="M7283">
        <v>8</v>
      </c>
      <c r="N7283">
        <v>399</v>
      </c>
      <c r="P7283">
        <v>3</v>
      </c>
      <c r="Q7283" t="str">
        <f>VLOOKUP(M7283,lookups!$A$1:$B$7, 2, FALSE)</f>
        <v>rotary screw</v>
      </c>
      <c r="R7283" t="str">
        <f>VLOOKUP(N7283,lookups!$D$1:$E$6, 2, FALSE)</f>
        <v>hucuktlis r</v>
      </c>
      <c r="S7283" t="str">
        <f>VLOOKUP(C7283,lookups!$G$1:$H$3, 2, FALSE)</f>
        <v>smolt</v>
      </c>
    </row>
    <row r="7284" spans="1:19" x14ac:dyDescent="0.25">
      <c r="A7284" s="1">
        <v>35553</v>
      </c>
      <c r="B7284">
        <v>1</v>
      </c>
      <c r="C7284">
        <v>1</v>
      </c>
      <c r="D7284">
        <v>1</v>
      </c>
      <c r="E7284">
        <v>1997</v>
      </c>
      <c r="F7284">
        <v>852</v>
      </c>
      <c r="G7284">
        <v>1</v>
      </c>
      <c r="H7284">
        <v>59</v>
      </c>
      <c r="I7284">
        <v>1.5999994280000001</v>
      </c>
      <c r="J7284">
        <v>1.7358198170000001</v>
      </c>
      <c r="L7284">
        <v>1</v>
      </c>
      <c r="M7284">
        <v>8</v>
      </c>
      <c r="N7284">
        <v>399</v>
      </c>
      <c r="P7284">
        <v>3</v>
      </c>
      <c r="Q7284" t="str">
        <f>VLOOKUP(M7284,lookups!$A$1:$B$7, 2, FALSE)</f>
        <v>rotary screw</v>
      </c>
      <c r="R7284" t="str">
        <f>VLOOKUP(N7284,lookups!$D$1:$E$6, 2, FALSE)</f>
        <v>hucuktlis r</v>
      </c>
      <c r="S7284" t="str">
        <f>VLOOKUP(C7284,lookups!$G$1:$H$3, 2, FALSE)</f>
        <v>smolt</v>
      </c>
    </row>
    <row r="7285" spans="1:19" x14ac:dyDescent="0.25">
      <c r="A7285" s="1">
        <v>35553</v>
      </c>
      <c r="B7285">
        <v>1</v>
      </c>
      <c r="C7285">
        <v>1</v>
      </c>
      <c r="D7285">
        <v>1</v>
      </c>
      <c r="E7285">
        <v>1997</v>
      </c>
      <c r="F7285">
        <v>873</v>
      </c>
      <c r="G7285">
        <v>1</v>
      </c>
      <c r="H7285">
        <v>65</v>
      </c>
      <c r="I7285">
        <v>1.9899997709999999</v>
      </c>
      <c r="J7285">
        <v>2.128822327</v>
      </c>
      <c r="L7285">
        <v>1</v>
      </c>
      <c r="M7285">
        <v>8</v>
      </c>
      <c r="N7285">
        <v>399</v>
      </c>
      <c r="P7285">
        <v>3</v>
      </c>
      <c r="Q7285" t="str">
        <f>VLOOKUP(M7285,lookups!$A$1:$B$7, 2, FALSE)</f>
        <v>rotary screw</v>
      </c>
      <c r="R7285" t="str">
        <f>VLOOKUP(N7285,lookups!$D$1:$E$6, 2, FALSE)</f>
        <v>hucuktlis r</v>
      </c>
      <c r="S7285" t="str">
        <f>VLOOKUP(C7285,lookups!$G$1:$H$3, 2, FALSE)</f>
        <v>smolt</v>
      </c>
    </row>
    <row r="7286" spans="1:19" x14ac:dyDescent="0.25">
      <c r="A7286" s="1">
        <v>35553</v>
      </c>
      <c r="B7286">
        <v>1</v>
      </c>
      <c r="C7286">
        <v>1</v>
      </c>
      <c r="D7286">
        <v>1</v>
      </c>
      <c r="E7286">
        <v>1997</v>
      </c>
      <c r="F7286">
        <v>875</v>
      </c>
      <c r="G7286">
        <v>1</v>
      </c>
      <c r="H7286">
        <v>65</v>
      </c>
      <c r="I7286">
        <v>2.1299991610000002</v>
      </c>
      <c r="J7286">
        <v>2.2698993679999999</v>
      </c>
      <c r="L7286">
        <v>1</v>
      </c>
      <c r="M7286">
        <v>8</v>
      </c>
      <c r="N7286">
        <v>399</v>
      </c>
      <c r="P7286">
        <v>3</v>
      </c>
      <c r="Q7286" t="str">
        <f>VLOOKUP(M7286,lookups!$A$1:$B$7, 2, FALSE)</f>
        <v>rotary screw</v>
      </c>
      <c r="R7286" t="str">
        <f>VLOOKUP(N7286,lookups!$D$1:$E$6, 2, FALSE)</f>
        <v>hucuktlis r</v>
      </c>
      <c r="S7286" t="str">
        <f>VLOOKUP(C7286,lookups!$G$1:$H$3, 2, FALSE)</f>
        <v>smolt</v>
      </c>
    </row>
    <row r="7287" spans="1:19" x14ac:dyDescent="0.25">
      <c r="A7287" s="1">
        <v>35553</v>
      </c>
      <c r="B7287">
        <v>1</v>
      </c>
      <c r="C7287">
        <v>1</v>
      </c>
      <c r="D7287">
        <v>1</v>
      </c>
      <c r="E7287">
        <v>1997</v>
      </c>
      <c r="F7287">
        <v>908</v>
      </c>
      <c r="G7287">
        <v>1</v>
      </c>
      <c r="H7287">
        <v>66</v>
      </c>
      <c r="I7287">
        <v>2.189998627</v>
      </c>
      <c r="J7287">
        <v>2.3303623199999999</v>
      </c>
      <c r="L7287">
        <v>1</v>
      </c>
      <c r="M7287">
        <v>8</v>
      </c>
      <c r="N7287">
        <v>399</v>
      </c>
      <c r="P7287">
        <v>3</v>
      </c>
      <c r="Q7287" t="str">
        <f>VLOOKUP(M7287,lookups!$A$1:$B$7, 2, FALSE)</f>
        <v>rotary screw</v>
      </c>
      <c r="R7287" t="str">
        <f>VLOOKUP(N7287,lookups!$D$1:$E$6, 2, FALSE)</f>
        <v>hucuktlis r</v>
      </c>
      <c r="S7287" t="str">
        <f>VLOOKUP(C7287,lookups!$G$1:$H$3, 2, FALSE)</f>
        <v>smolt</v>
      </c>
    </row>
    <row r="7288" spans="1:19" x14ac:dyDescent="0.25">
      <c r="A7288" s="1">
        <v>35554</v>
      </c>
      <c r="B7288">
        <v>1</v>
      </c>
      <c r="C7288">
        <v>1</v>
      </c>
      <c r="D7288">
        <v>1</v>
      </c>
      <c r="E7288">
        <v>1997</v>
      </c>
      <c r="F7288">
        <v>15</v>
      </c>
      <c r="G7288">
        <v>1</v>
      </c>
      <c r="H7288">
        <v>69</v>
      </c>
      <c r="I7288">
        <v>2.7599983219999999</v>
      </c>
      <c r="J7288">
        <v>2.9047508240000002</v>
      </c>
      <c r="L7288">
        <v>1</v>
      </c>
      <c r="M7288">
        <v>8</v>
      </c>
      <c r="N7288">
        <v>399</v>
      </c>
      <c r="P7288">
        <v>3</v>
      </c>
      <c r="Q7288" t="str">
        <f>VLOOKUP(M7288,lookups!$A$1:$B$7, 2, FALSE)</f>
        <v>rotary screw</v>
      </c>
      <c r="R7288" t="str">
        <f>VLOOKUP(N7288,lookups!$D$1:$E$6, 2, FALSE)</f>
        <v>hucuktlis r</v>
      </c>
      <c r="S7288" t="str">
        <f>VLOOKUP(C7288,lookups!$G$1:$H$3, 2, FALSE)</f>
        <v>smolt</v>
      </c>
    </row>
    <row r="7289" spans="1:19" x14ac:dyDescent="0.25">
      <c r="A7289" s="1">
        <v>35554</v>
      </c>
      <c r="B7289">
        <v>1</v>
      </c>
      <c r="C7289">
        <v>1</v>
      </c>
      <c r="D7289">
        <v>1</v>
      </c>
      <c r="E7289">
        <v>1997</v>
      </c>
      <c r="F7289">
        <v>16</v>
      </c>
      <c r="G7289">
        <v>1</v>
      </c>
      <c r="H7289">
        <v>67</v>
      </c>
      <c r="I7289">
        <v>2.4799995419999998</v>
      </c>
      <c r="J7289">
        <v>2.622594833</v>
      </c>
      <c r="L7289">
        <v>1</v>
      </c>
      <c r="M7289">
        <v>8</v>
      </c>
      <c r="N7289">
        <v>399</v>
      </c>
      <c r="P7289">
        <v>3</v>
      </c>
      <c r="Q7289" t="str">
        <f>VLOOKUP(M7289,lookups!$A$1:$B$7, 2, FALSE)</f>
        <v>rotary screw</v>
      </c>
      <c r="R7289" t="str">
        <f>VLOOKUP(N7289,lookups!$D$1:$E$6, 2, FALSE)</f>
        <v>hucuktlis r</v>
      </c>
      <c r="S7289" t="str">
        <f>VLOOKUP(C7289,lookups!$G$1:$H$3, 2, FALSE)</f>
        <v>smolt</v>
      </c>
    </row>
    <row r="7290" spans="1:19" x14ac:dyDescent="0.25">
      <c r="A7290" s="1">
        <v>35554</v>
      </c>
      <c r="B7290">
        <v>1</v>
      </c>
      <c r="C7290">
        <v>1</v>
      </c>
      <c r="D7290">
        <v>1</v>
      </c>
      <c r="E7290">
        <v>1997</v>
      </c>
      <c r="F7290">
        <v>39</v>
      </c>
      <c r="G7290">
        <v>1</v>
      </c>
      <c r="H7290">
        <v>68</v>
      </c>
      <c r="I7290">
        <v>2.689998627</v>
      </c>
      <c r="J7290">
        <v>2.8342113489999998</v>
      </c>
      <c r="L7290">
        <v>1</v>
      </c>
      <c r="M7290">
        <v>8</v>
      </c>
      <c r="N7290">
        <v>399</v>
      </c>
      <c r="P7290">
        <v>3</v>
      </c>
      <c r="Q7290" t="str">
        <f>VLOOKUP(M7290,lookups!$A$1:$B$7, 2, FALSE)</f>
        <v>rotary screw</v>
      </c>
      <c r="R7290" t="str">
        <f>VLOOKUP(N7290,lookups!$D$1:$E$6, 2, FALSE)</f>
        <v>hucuktlis r</v>
      </c>
      <c r="S7290" t="str">
        <f>VLOOKUP(C7290,lookups!$G$1:$H$3, 2, FALSE)</f>
        <v>smolt</v>
      </c>
    </row>
    <row r="7291" spans="1:19" x14ac:dyDescent="0.25">
      <c r="A7291" s="1">
        <v>35554</v>
      </c>
      <c r="B7291">
        <v>1</v>
      </c>
      <c r="C7291">
        <v>1</v>
      </c>
      <c r="D7291">
        <v>1</v>
      </c>
      <c r="E7291">
        <v>1997</v>
      </c>
      <c r="F7291">
        <v>48</v>
      </c>
      <c r="G7291">
        <v>1</v>
      </c>
      <c r="H7291">
        <v>70</v>
      </c>
      <c r="I7291">
        <v>2.529998779</v>
      </c>
      <c r="J7291">
        <v>2.6729793549999998</v>
      </c>
      <c r="L7291">
        <v>1</v>
      </c>
      <c r="M7291">
        <v>8</v>
      </c>
      <c r="N7291">
        <v>399</v>
      </c>
      <c r="P7291">
        <v>3</v>
      </c>
      <c r="Q7291" t="str">
        <f>VLOOKUP(M7291,lookups!$A$1:$B$7, 2, FALSE)</f>
        <v>rotary screw</v>
      </c>
      <c r="R7291" t="str">
        <f>VLOOKUP(N7291,lookups!$D$1:$E$6, 2, FALSE)</f>
        <v>hucuktlis r</v>
      </c>
      <c r="S7291" t="str">
        <f>VLOOKUP(C7291,lookups!$G$1:$H$3, 2, FALSE)</f>
        <v>smolt</v>
      </c>
    </row>
    <row r="7292" spans="1:19" x14ac:dyDescent="0.25">
      <c r="A7292" s="1">
        <v>35554</v>
      </c>
      <c r="B7292">
        <v>1</v>
      </c>
      <c r="C7292">
        <v>1</v>
      </c>
      <c r="D7292">
        <v>1</v>
      </c>
      <c r="E7292">
        <v>1997</v>
      </c>
      <c r="F7292">
        <v>50</v>
      </c>
      <c r="G7292">
        <v>1</v>
      </c>
      <c r="H7292">
        <v>69</v>
      </c>
      <c r="I7292">
        <v>2.5699996949999999</v>
      </c>
      <c r="J7292">
        <v>2.7132873540000002</v>
      </c>
      <c r="L7292">
        <v>1</v>
      </c>
      <c r="M7292">
        <v>8</v>
      </c>
      <c r="N7292">
        <v>399</v>
      </c>
      <c r="P7292">
        <v>3</v>
      </c>
      <c r="Q7292" t="str">
        <f>VLOOKUP(M7292,lookups!$A$1:$B$7, 2, FALSE)</f>
        <v>rotary screw</v>
      </c>
      <c r="R7292" t="str">
        <f>VLOOKUP(N7292,lookups!$D$1:$E$6, 2, FALSE)</f>
        <v>hucuktlis r</v>
      </c>
      <c r="S7292" t="str">
        <f>VLOOKUP(C7292,lookups!$G$1:$H$3, 2, FALSE)</f>
        <v>smolt</v>
      </c>
    </row>
    <row r="7293" spans="1:19" x14ac:dyDescent="0.25">
      <c r="A7293" s="1">
        <v>35554</v>
      </c>
      <c r="B7293">
        <v>1</v>
      </c>
      <c r="C7293">
        <v>1</v>
      </c>
      <c r="D7293">
        <v>1</v>
      </c>
      <c r="E7293">
        <v>1997</v>
      </c>
      <c r="F7293">
        <v>51</v>
      </c>
      <c r="G7293">
        <v>1</v>
      </c>
      <c r="H7293">
        <v>69</v>
      </c>
      <c r="I7293">
        <v>2.579999924</v>
      </c>
      <c r="J7293">
        <v>2.7233657839999998</v>
      </c>
      <c r="L7293">
        <v>1</v>
      </c>
      <c r="M7293">
        <v>8</v>
      </c>
      <c r="N7293">
        <v>399</v>
      </c>
      <c r="P7293">
        <v>3</v>
      </c>
      <c r="Q7293" t="str">
        <f>VLOOKUP(M7293,lookups!$A$1:$B$7, 2, FALSE)</f>
        <v>rotary screw</v>
      </c>
      <c r="R7293" t="str">
        <f>VLOOKUP(N7293,lookups!$D$1:$E$6, 2, FALSE)</f>
        <v>hucuktlis r</v>
      </c>
      <c r="S7293" t="str">
        <f>VLOOKUP(C7293,lookups!$G$1:$H$3, 2, FALSE)</f>
        <v>smolt</v>
      </c>
    </row>
    <row r="7294" spans="1:19" x14ac:dyDescent="0.25">
      <c r="A7294" s="1">
        <v>35554</v>
      </c>
      <c r="B7294">
        <v>1</v>
      </c>
      <c r="C7294">
        <v>1</v>
      </c>
      <c r="D7294">
        <v>1</v>
      </c>
      <c r="E7294">
        <v>1997</v>
      </c>
      <c r="F7294">
        <v>54</v>
      </c>
      <c r="G7294">
        <v>1</v>
      </c>
      <c r="H7294">
        <v>67</v>
      </c>
      <c r="I7294">
        <v>2.1199989320000001</v>
      </c>
      <c r="J7294">
        <v>2.259822845</v>
      </c>
      <c r="L7294">
        <v>1</v>
      </c>
      <c r="M7294">
        <v>8</v>
      </c>
      <c r="N7294">
        <v>399</v>
      </c>
      <c r="P7294">
        <v>3</v>
      </c>
      <c r="Q7294" t="str">
        <f>VLOOKUP(M7294,lookups!$A$1:$B$7, 2, FALSE)</f>
        <v>rotary screw</v>
      </c>
      <c r="R7294" t="str">
        <f>VLOOKUP(N7294,lookups!$D$1:$E$6, 2, FALSE)</f>
        <v>hucuktlis r</v>
      </c>
      <c r="S7294" t="str">
        <f>VLOOKUP(C7294,lookups!$G$1:$H$3, 2, FALSE)</f>
        <v>smolt</v>
      </c>
    </row>
    <row r="7295" spans="1:19" x14ac:dyDescent="0.25">
      <c r="A7295" s="1">
        <v>35554</v>
      </c>
      <c r="B7295">
        <v>1</v>
      </c>
      <c r="C7295">
        <v>1</v>
      </c>
      <c r="D7295">
        <v>1</v>
      </c>
      <c r="E7295">
        <v>1997</v>
      </c>
      <c r="F7295">
        <v>59</v>
      </c>
      <c r="G7295">
        <v>1</v>
      </c>
      <c r="H7295">
        <v>69</v>
      </c>
      <c r="I7295">
        <v>2.3899993899999998</v>
      </c>
      <c r="J7295">
        <v>2.5319023129999998</v>
      </c>
      <c r="L7295">
        <v>1</v>
      </c>
      <c r="M7295">
        <v>8</v>
      </c>
      <c r="N7295">
        <v>399</v>
      </c>
      <c r="P7295">
        <v>3</v>
      </c>
      <c r="Q7295" t="str">
        <f>VLOOKUP(M7295,lookups!$A$1:$B$7, 2, FALSE)</f>
        <v>rotary screw</v>
      </c>
      <c r="R7295" t="str">
        <f>VLOOKUP(N7295,lookups!$D$1:$E$6, 2, FALSE)</f>
        <v>hucuktlis r</v>
      </c>
      <c r="S7295" t="str">
        <f>VLOOKUP(C7295,lookups!$G$1:$H$3, 2, FALSE)</f>
        <v>smolt</v>
      </c>
    </row>
    <row r="7296" spans="1:19" x14ac:dyDescent="0.25">
      <c r="A7296" s="1">
        <v>35554</v>
      </c>
      <c r="B7296">
        <v>1</v>
      </c>
      <c r="C7296">
        <v>1</v>
      </c>
      <c r="D7296">
        <v>1</v>
      </c>
      <c r="E7296">
        <v>1997</v>
      </c>
      <c r="F7296">
        <v>71</v>
      </c>
      <c r="G7296">
        <v>1</v>
      </c>
      <c r="H7296">
        <v>70</v>
      </c>
      <c r="I7296">
        <v>2.7299995419999998</v>
      </c>
      <c r="J7296">
        <v>2.8745193480000002</v>
      </c>
      <c r="L7296">
        <v>1</v>
      </c>
      <c r="M7296">
        <v>8</v>
      </c>
      <c r="N7296">
        <v>399</v>
      </c>
      <c r="P7296">
        <v>3</v>
      </c>
      <c r="Q7296" t="str">
        <f>VLOOKUP(M7296,lookups!$A$1:$B$7, 2, FALSE)</f>
        <v>rotary screw</v>
      </c>
      <c r="R7296" t="str">
        <f>VLOOKUP(N7296,lookups!$D$1:$E$6, 2, FALSE)</f>
        <v>hucuktlis r</v>
      </c>
      <c r="S7296" t="str">
        <f>VLOOKUP(C7296,lookups!$G$1:$H$3, 2, FALSE)</f>
        <v>smolt</v>
      </c>
    </row>
    <row r="7297" spans="1:19" x14ac:dyDescent="0.25">
      <c r="A7297" s="1">
        <v>35554</v>
      </c>
      <c r="B7297">
        <v>1</v>
      </c>
      <c r="C7297">
        <v>1</v>
      </c>
      <c r="D7297">
        <v>1</v>
      </c>
      <c r="E7297">
        <v>1997</v>
      </c>
      <c r="F7297">
        <v>79</v>
      </c>
      <c r="G7297">
        <v>1</v>
      </c>
      <c r="H7297">
        <v>67</v>
      </c>
      <c r="I7297">
        <v>2.4799995419999998</v>
      </c>
      <c r="J7297">
        <v>2.622594833</v>
      </c>
      <c r="L7297">
        <v>1</v>
      </c>
      <c r="M7297">
        <v>8</v>
      </c>
      <c r="N7297">
        <v>399</v>
      </c>
      <c r="P7297">
        <v>3</v>
      </c>
      <c r="Q7297" t="str">
        <f>VLOOKUP(M7297,lookups!$A$1:$B$7, 2, FALSE)</f>
        <v>rotary screw</v>
      </c>
      <c r="R7297" t="str">
        <f>VLOOKUP(N7297,lookups!$D$1:$E$6, 2, FALSE)</f>
        <v>hucuktlis r</v>
      </c>
      <c r="S7297" t="str">
        <f>VLOOKUP(C7297,lookups!$G$1:$H$3, 2, FALSE)</f>
        <v>smolt</v>
      </c>
    </row>
    <row r="7298" spans="1:19" x14ac:dyDescent="0.25">
      <c r="A7298" s="1">
        <v>35554</v>
      </c>
      <c r="B7298">
        <v>1</v>
      </c>
      <c r="C7298">
        <v>1</v>
      </c>
      <c r="D7298">
        <v>1</v>
      </c>
      <c r="E7298">
        <v>1997</v>
      </c>
      <c r="F7298">
        <v>81</v>
      </c>
      <c r="G7298">
        <v>1</v>
      </c>
      <c r="H7298">
        <v>67</v>
      </c>
      <c r="I7298">
        <v>2.6299991610000002</v>
      </c>
      <c r="J7298">
        <v>2.7737503050000001</v>
      </c>
      <c r="L7298">
        <v>1</v>
      </c>
      <c r="M7298">
        <v>8</v>
      </c>
      <c r="N7298">
        <v>399</v>
      </c>
      <c r="P7298">
        <v>3</v>
      </c>
      <c r="Q7298" t="str">
        <f>VLOOKUP(M7298,lookups!$A$1:$B$7, 2, FALSE)</f>
        <v>rotary screw</v>
      </c>
      <c r="R7298" t="str">
        <f>VLOOKUP(N7298,lookups!$D$1:$E$6, 2, FALSE)</f>
        <v>hucuktlis r</v>
      </c>
      <c r="S7298" t="str">
        <f>VLOOKUP(C7298,lookups!$G$1:$H$3, 2, FALSE)</f>
        <v>smolt</v>
      </c>
    </row>
    <row r="7299" spans="1:19" x14ac:dyDescent="0.25">
      <c r="A7299" s="1">
        <v>35554</v>
      </c>
      <c r="B7299">
        <v>1</v>
      </c>
      <c r="C7299">
        <v>1</v>
      </c>
      <c r="D7299">
        <v>1</v>
      </c>
      <c r="E7299">
        <v>1997</v>
      </c>
      <c r="F7299">
        <v>86</v>
      </c>
      <c r="G7299">
        <v>1</v>
      </c>
      <c r="H7299">
        <v>67</v>
      </c>
      <c r="I7299">
        <v>2.0199985499999999</v>
      </c>
      <c r="J7299">
        <v>2.1590538019999999</v>
      </c>
      <c r="L7299">
        <v>1</v>
      </c>
      <c r="M7299">
        <v>8</v>
      </c>
      <c r="N7299">
        <v>399</v>
      </c>
      <c r="P7299">
        <v>3</v>
      </c>
      <c r="Q7299" t="str">
        <f>VLOOKUP(M7299,lookups!$A$1:$B$7, 2, FALSE)</f>
        <v>rotary screw</v>
      </c>
      <c r="R7299" t="str">
        <f>VLOOKUP(N7299,lookups!$D$1:$E$6, 2, FALSE)</f>
        <v>hucuktlis r</v>
      </c>
      <c r="S7299" t="str">
        <f>VLOOKUP(C7299,lookups!$G$1:$H$3, 2, FALSE)</f>
        <v>smolt</v>
      </c>
    </row>
    <row r="7300" spans="1:19" x14ac:dyDescent="0.25">
      <c r="A7300" s="1">
        <v>35554</v>
      </c>
      <c r="B7300">
        <v>1</v>
      </c>
      <c r="C7300">
        <v>1</v>
      </c>
      <c r="D7300">
        <v>1</v>
      </c>
      <c r="E7300">
        <v>1997</v>
      </c>
      <c r="F7300">
        <v>124</v>
      </c>
      <c r="G7300">
        <v>1</v>
      </c>
      <c r="H7300">
        <v>69</v>
      </c>
      <c r="I7300">
        <v>2.2699985499999999</v>
      </c>
      <c r="J7300">
        <v>2.4109783170000001</v>
      </c>
      <c r="L7300">
        <v>1</v>
      </c>
      <c r="M7300">
        <v>8</v>
      </c>
      <c r="N7300">
        <v>399</v>
      </c>
      <c r="P7300">
        <v>3</v>
      </c>
      <c r="Q7300" t="str">
        <f>VLOOKUP(M7300,lookups!$A$1:$B$7, 2, FALSE)</f>
        <v>rotary screw</v>
      </c>
      <c r="R7300" t="str">
        <f>VLOOKUP(N7300,lookups!$D$1:$E$6, 2, FALSE)</f>
        <v>hucuktlis r</v>
      </c>
      <c r="S7300" t="str">
        <f>VLOOKUP(C7300,lookups!$G$1:$H$3, 2, FALSE)</f>
        <v>smolt</v>
      </c>
    </row>
    <row r="7301" spans="1:19" x14ac:dyDescent="0.25">
      <c r="A7301" s="1">
        <v>35554</v>
      </c>
      <c r="B7301">
        <v>1</v>
      </c>
      <c r="C7301">
        <v>1</v>
      </c>
      <c r="D7301">
        <v>1</v>
      </c>
      <c r="E7301">
        <v>1997</v>
      </c>
      <c r="F7301">
        <v>126</v>
      </c>
      <c r="G7301">
        <v>1</v>
      </c>
      <c r="H7301">
        <v>68</v>
      </c>
      <c r="I7301">
        <v>2.3399982449999999</v>
      </c>
      <c r="J7301">
        <v>2.481517792</v>
      </c>
      <c r="L7301">
        <v>1</v>
      </c>
      <c r="M7301">
        <v>8</v>
      </c>
      <c r="N7301">
        <v>399</v>
      </c>
      <c r="P7301">
        <v>3</v>
      </c>
      <c r="Q7301" t="str">
        <f>VLOOKUP(M7301,lookups!$A$1:$B$7, 2, FALSE)</f>
        <v>rotary screw</v>
      </c>
      <c r="R7301" t="str">
        <f>VLOOKUP(N7301,lookups!$D$1:$E$6, 2, FALSE)</f>
        <v>hucuktlis r</v>
      </c>
      <c r="S7301" t="str">
        <f>VLOOKUP(C7301,lookups!$G$1:$H$3, 2, FALSE)</f>
        <v>smolt</v>
      </c>
    </row>
    <row r="7302" spans="1:19" x14ac:dyDescent="0.25">
      <c r="A7302" s="1">
        <v>35554</v>
      </c>
      <c r="B7302">
        <v>1</v>
      </c>
      <c r="C7302">
        <v>1</v>
      </c>
      <c r="D7302">
        <v>1</v>
      </c>
      <c r="E7302">
        <v>1997</v>
      </c>
      <c r="F7302">
        <v>129</v>
      </c>
      <c r="G7302">
        <v>1</v>
      </c>
      <c r="H7302">
        <v>69</v>
      </c>
      <c r="I7302">
        <v>2.609998703</v>
      </c>
      <c r="J7302">
        <v>2.7535953520000001</v>
      </c>
      <c r="L7302">
        <v>1</v>
      </c>
      <c r="M7302">
        <v>8</v>
      </c>
      <c r="N7302">
        <v>399</v>
      </c>
      <c r="P7302">
        <v>3</v>
      </c>
      <c r="Q7302" t="str">
        <f>VLOOKUP(M7302,lookups!$A$1:$B$7, 2, FALSE)</f>
        <v>rotary screw</v>
      </c>
      <c r="R7302" t="str">
        <f>VLOOKUP(N7302,lookups!$D$1:$E$6, 2, FALSE)</f>
        <v>hucuktlis r</v>
      </c>
      <c r="S7302" t="str">
        <f>VLOOKUP(C7302,lookups!$G$1:$H$3, 2, FALSE)</f>
        <v>smolt</v>
      </c>
    </row>
    <row r="7303" spans="1:19" x14ac:dyDescent="0.25">
      <c r="A7303" s="1">
        <v>35554</v>
      </c>
      <c r="B7303">
        <v>1</v>
      </c>
      <c r="C7303">
        <v>1</v>
      </c>
      <c r="D7303">
        <v>1</v>
      </c>
      <c r="E7303">
        <v>1997</v>
      </c>
      <c r="F7303">
        <v>134</v>
      </c>
      <c r="G7303">
        <v>1</v>
      </c>
      <c r="H7303">
        <v>67</v>
      </c>
      <c r="I7303">
        <v>2.2899990080000001</v>
      </c>
      <c r="J7303">
        <v>2.431131363</v>
      </c>
      <c r="L7303">
        <v>1</v>
      </c>
      <c r="M7303">
        <v>8</v>
      </c>
      <c r="N7303">
        <v>399</v>
      </c>
      <c r="P7303">
        <v>3</v>
      </c>
      <c r="Q7303" t="str">
        <f>VLOOKUP(M7303,lookups!$A$1:$B$7, 2, FALSE)</f>
        <v>rotary screw</v>
      </c>
      <c r="R7303" t="str">
        <f>VLOOKUP(N7303,lookups!$D$1:$E$6, 2, FALSE)</f>
        <v>hucuktlis r</v>
      </c>
      <c r="S7303" t="str">
        <f>VLOOKUP(C7303,lookups!$G$1:$H$3, 2, FALSE)</f>
        <v>smolt</v>
      </c>
    </row>
    <row r="7304" spans="1:19" x14ac:dyDescent="0.25">
      <c r="A7304" s="1">
        <v>35554</v>
      </c>
      <c r="B7304">
        <v>1</v>
      </c>
      <c r="C7304">
        <v>1</v>
      </c>
      <c r="D7304">
        <v>1</v>
      </c>
      <c r="E7304">
        <v>1997</v>
      </c>
      <c r="F7304">
        <v>142</v>
      </c>
      <c r="G7304">
        <v>1</v>
      </c>
      <c r="H7304">
        <v>67</v>
      </c>
      <c r="I7304">
        <v>2.2599983219999999</v>
      </c>
      <c r="J7304">
        <v>2.4009017940000001</v>
      </c>
      <c r="L7304">
        <v>1</v>
      </c>
      <c r="M7304">
        <v>8</v>
      </c>
      <c r="N7304">
        <v>399</v>
      </c>
      <c r="P7304">
        <v>3</v>
      </c>
      <c r="Q7304" t="str">
        <f>VLOOKUP(M7304,lookups!$A$1:$B$7, 2, FALSE)</f>
        <v>rotary screw</v>
      </c>
      <c r="R7304" t="str">
        <f>VLOOKUP(N7304,lookups!$D$1:$E$6, 2, FALSE)</f>
        <v>hucuktlis r</v>
      </c>
      <c r="S7304" t="str">
        <f>VLOOKUP(C7304,lookups!$G$1:$H$3, 2, FALSE)</f>
        <v>smolt</v>
      </c>
    </row>
    <row r="7305" spans="1:19" x14ac:dyDescent="0.25">
      <c r="A7305" s="1">
        <v>35554</v>
      </c>
      <c r="B7305">
        <v>1</v>
      </c>
      <c r="C7305">
        <v>1</v>
      </c>
      <c r="D7305">
        <v>1</v>
      </c>
      <c r="E7305">
        <v>1997</v>
      </c>
      <c r="F7305">
        <v>148</v>
      </c>
      <c r="G7305">
        <v>1</v>
      </c>
      <c r="H7305">
        <v>67</v>
      </c>
      <c r="I7305">
        <v>2.2199993130000002</v>
      </c>
      <c r="J7305">
        <v>2.3605937959999999</v>
      </c>
      <c r="L7305">
        <v>1</v>
      </c>
      <c r="M7305">
        <v>8</v>
      </c>
      <c r="N7305">
        <v>399</v>
      </c>
      <c r="P7305">
        <v>3</v>
      </c>
      <c r="Q7305" t="str">
        <f>VLOOKUP(M7305,lookups!$A$1:$B$7, 2, FALSE)</f>
        <v>rotary screw</v>
      </c>
      <c r="R7305" t="str">
        <f>VLOOKUP(N7305,lookups!$D$1:$E$6, 2, FALSE)</f>
        <v>hucuktlis r</v>
      </c>
      <c r="S7305" t="str">
        <f>VLOOKUP(C7305,lookups!$G$1:$H$3, 2, FALSE)</f>
        <v>smolt</v>
      </c>
    </row>
    <row r="7306" spans="1:19" x14ac:dyDescent="0.25">
      <c r="A7306" s="1">
        <v>35554</v>
      </c>
      <c r="B7306">
        <v>1</v>
      </c>
      <c r="C7306">
        <v>1</v>
      </c>
      <c r="D7306">
        <v>1</v>
      </c>
      <c r="E7306">
        <v>1997</v>
      </c>
      <c r="F7306">
        <v>179</v>
      </c>
      <c r="G7306">
        <v>1</v>
      </c>
      <c r="H7306">
        <v>67</v>
      </c>
      <c r="I7306">
        <v>2.1799983979999999</v>
      </c>
      <c r="J7306">
        <v>2.3202857969999999</v>
      </c>
      <c r="L7306">
        <v>1</v>
      </c>
      <c r="M7306">
        <v>8</v>
      </c>
      <c r="N7306">
        <v>399</v>
      </c>
      <c r="P7306">
        <v>3</v>
      </c>
      <c r="Q7306" t="str">
        <f>VLOOKUP(M7306,lookups!$A$1:$B$7, 2, FALSE)</f>
        <v>rotary screw</v>
      </c>
      <c r="R7306" t="str">
        <f>VLOOKUP(N7306,lookups!$D$1:$E$6, 2, FALSE)</f>
        <v>hucuktlis r</v>
      </c>
      <c r="S7306" t="str">
        <f>VLOOKUP(C7306,lookups!$G$1:$H$3, 2, FALSE)</f>
        <v>smolt</v>
      </c>
    </row>
    <row r="7307" spans="1:19" x14ac:dyDescent="0.25">
      <c r="A7307" s="1">
        <v>35554</v>
      </c>
      <c r="B7307">
        <v>1</v>
      </c>
      <c r="C7307">
        <v>1</v>
      </c>
      <c r="D7307">
        <v>1</v>
      </c>
      <c r="E7307">
        <v>1997</v>
      </c>
      <c r="F7307">
        <v>190</v>
      </c>
      <c r="G7307">
        <v>1</v>
      </c>
      <c r="H7307">
        <v>69</v>
      </c>
      <c r="I7307">
        <v>2.4699993130000002</v>
      </c>
      <c r="J7307">
        <v>2.6125183110000001</v>
      </c>
      <c r="L7307">
        <v>1</v>
      </c>
      <c r="M7307">
        <v>8</v>
      </c>
      <c r="N7307">
        <v>399</v>
      </c>
      <c r="P7307">
        <v>3</v>
      </c>
      <c r="Q7307" t="str">
        <f>VLOOKUP(M7307,lookups!$A$1:$B$7, 2, FALSE)</f>
        <v>rotary screw</v>
      </c>
      <c r="R7307" t="str">
        <f>VLOOKUP(N7307,lookups!$D$1:$E$6, 2, FALSE)</f>
        <v>hucuktlis r</v>
      </c>
      <c r="S7307" t="str">
        <f>VLOOKUP(C7307,lookups!$G$1:$H$3, 2, FALSE)</f>
        <v>smolt</v>
      </c>
    </row>
    <row r="7308" spans="1:19" x14ac:dyDescent="0.25">
      <c r="A7308" s="1">
        <v>35554</v>
      </c>
      <c r="B7308">
        <v>1</v>
      </c>
      <c r="C7308">
        <v>1</v>
      </c>
      <c r="D7308">
        <v>1</v>
      </c>
      <c r="E7308">
        <v>1997</v>
      </c>
      <c r="F7308">
        <v>191</v>
      </c>
      <c r="G7308">
        <v>1</v>
      </c>
      <c r="H7308">
        <v>68</v>
      </c>
      <c r="I7308">
        <v>2.2699985499999999</v>
      </c>
      <c r="J7308">
        <v>2.4109783170000001</v>
      </c>
      <c r="L7308">
        <v>1</v>
      </c>
      <c r="M7308">
        <v>8</v>
      </c>
      <c r="N7308">
        <v>399</v>
      </c>
      <c r="P7308">
        <v>3</v>
      </c>
      <c r="Q7308" t="str">
        <f>VLOOKUP(M7308,lookups!$A$1:$B$7, 2, FALSE)</f>
        <v>rotary screw</v>
      </c>
      <c r="R7308" t="str">
        <f>VLOOKUP(N7308,lookups!$D$1:$E$6, 2, FALSE)</f>
        <v>hucuktlis r</v>
      </c>
      <c r="S7308" t="str">
        <f>VLOOKUP(C7308,lookups!$G$1:$H$3, 2, FALSE)</f>
        <v>smolt</v>
      </c>
    </row>
    <row r="7309" spans="1:19" x14ac:dyDescent="0.25">
      <c r="A7309" s="1">
        <v>35554</v>
      </c>
      <c r="B7309">
        <v>1</v>
      </c>
      <c r="C7309">
        <v>1</v>
      </c>
      <c r="D7309">
        <v>1</v>
      </c>
      <c r="E7309">
        <v>1997</v>
      </c>
      <c r="F7309">
        <v>203</v>
      </c>
      <c r="G7309">
        <v>1</v>
      </c>
      <c r="H7309">
        <v>67</v>
      </c>
      <c r="I7309">
        <v>2.3699989320000001</v>
      </c>
      <c r="J7309">
        <v>2.5117473600000002</v>
      </c>
      <c r="L7309">
        <v>1</v>
      </c>
      <c r="M7309">
        <v>8</v>
      </c>
      <c r="N7309">
        <v>399</v>
      </c>
      <c r="P7309">
        <v>3</v>
      </c>
      <c r="Q7309" t="str">
        <f>VLOOKUP(M7309,lookups!$A$1:$B$7, 2, FALSE)</f>
        <v>rotary screw</v>
      </c>
      <c r="R7309" t="str">
        <f>VLOOKUP(N7309,lookups!$D$1:$E$6, 2, FALSE)</f>
        <v>hucuktlis r</v>
      </c>
      <c r="S7309" t="str">
        <f>VLOOKUP(C7309,lookups!$G$1:$H$3, 2, FALSE)</f>
        <v>smolt</v>
      </c>
    </row>
    <row r="7310" spans="1:19" x14ac:dyDescent="0.25">
      <c r="A7310" s="1">
        <v>35554</v>
      </c>
      <c r="B7310">
        <v>1</v>
      </c>
      <c r="C7310">
        <v>1</v>
      </c>
      <c r="D7310">
        <v>1</v>
      </c>
      <c r="E7310">
        <v>1997</v>
      </c>
      <c r="F7310">
        <v>210</v>
      </c>
      <c r="G7310">
        <v>1</v>
      </c>
      <c r="H7310">
        <v>68</v>
      </c>
      <c r="I7310">
        <v>2.4599990840000001</v>
      </c>
      <c r="J7310">
        <v>2.6024417880000001</v>
      </c>
      <c r="L7310">
        <v>1</v>
      </c>
      <c r="M7310">
        <v>8</v>
      </c>
      <c r="N7310">
        <v>399</v>
      </c>
      <c r="P7310">
        <v>3</v>
      </c>
      <c r="Q7310" t="str">
        <f>VLOOKUP(M7310,lookups!$A$1:$B$7, 2, FALSE)</f>
        <v>rotary screw</v>
      </c>
      <c r="R7310" t="str">
        <f>VLOOKUP(N7310,lookups!$D$1:$E$6, 2, FALSE)</f>
        <v>hucuktlis r</v>
      </c>
      <c r="S7310" t="str">
        <f>VLOOKUP(C7310,lookups!$G$1:$H$3, 2, FALSE)</f>
        <v>smolt</v>
      </c>
    </row>
    <row r="7311" spans="1:19" x14ac:dyDescent="0.25">
      <c r="A7311" s="1">
        <v>35554</v>
      </c>
      <c r="B7311">
        <v>1</v>
      </c>
      <c r="C7311">
        <v>1</v>
      </c>
      <c r="D7311">
        <v>1</v>
      </c>
      <c r="E7311">
        <v>1997</v>
      </c>
      <c r="F7311">
        <v>228</v>
      </c>
      <c r="G7311">
        <v>1</v>
      </c>
      <c r="H7311">
        <v>68</v>
      </c>
      <c r="I7311">
        <v>2.779998779</v>
      </c>
      <c r="J7311">
        <v>2.9249057770000002</v>
      </c>
      <c r="L7311">
        <v>1</v>
      </c>
      <c r="M7311">
        <v>8</v>
      </c>
      <c r="N7311">
        <v>399</v>
      </c>
      <c r="P7311">
        <v>3</v>
      </c>
      <c r="Q7311" t="str">
        <f>VLOOKUP(M7311,lookups!$A$1:$B$7, 2, FALSE)</f>
        <v>rotary screw</v>
      </c>
      <c r="R7311" t="str">
        <f>VLOOKUP(N7311,lookups!$D$1:$E$6, 2, FALSE)</f>
        <v>hucuktlis r</v>
      </c>
      <c r="S7311" t="str">
        <f>VLOOKUP(C7311,lookups!$G$1:$H$3, 2, FALSE)</f>
        <v>smolt</v>
      </c>
    </row>
    <row r="7312" spans="1:19" x14ac:dyDescent="0.25">
      <c r="A7312" s="1">
        <v>35554</v>
      </c>
      <c r="B7312">
        <v>1</v>
      </c>
      <c r="C7312">
        <v>1</v>
      </c>
      <c r="D7312">
        <v>1</v>
      </c>
      <c r="E7312">
        <v>1997</v>
      </c>
      <c r="F7312">
        <v>255</v>
      </c>
      <c r="G7312">
        <v>1</v>
      </c>
      <c r="H7312">
        <v>69</v>
      </c>
      <c r="I7312">
        <v>2.4199981689999999</v>
      </c>
      <c r="J7312">
        <v>2.5621337890000002</v>
      </c>
      <c r="L7312">
        <v>1</v>
      </c>
      <c r="M7312">
        <v>8</v>
      </c>
      <c r="N7312">
        <v>399</v>
      </c>
      <c r="P7312">
        <v>3</v>
      </c>
      <c r="Q7312" t="str">
        <f>VLOOKUP(M7312,lookups!$A$1:$B$7, 2, FALSE)</f>
        <v>rotary screw</v>
      </c>
      <c r="R7312" t="str">
        <f>VLOOKUP(N7312,lookups!$D$1:$E$6, 2, FALSE)</f>
        <v>hucuktlis r</v>
      </c>
      <c r="S7312" t="str">
        <f>VLOOKUP(C7312,lookups!$G$1:$H$3, 2, FALSE)</f>
        <v>smolt</v>
      </c>
    </row>
    <row r="7313" spans="1:19" x14ac:dyDescent="0.25">
      <c r="A7313" s="1">
        <v>35554</v>
      </c>
      <c r="B7313">
        <v>1</v>
      </c>
      <c r="C7313">
        <v>1</v>
      </c>
      <c r="D7313">
        <v>1</v>
      </c>
      <c r="E7313">
        <v>1997</v>
      </c>
      <c r="F7313">
        <v>259</v>
      </c>
      <c r="G7313">
        <v>1</v>
      </c>
      <c r="H7313">
        <v>67</v>
      </c>
      <c r="I7313">
        <v>2.1799983979999999</v>
      </c>
      <c r="J7313">
        <v>2.3202857969999999</v>
      </c>
      <c r="L7313">
        <v>1</v>
      </c>
      <c r="M7313">
        <v>8</v>
      </c>
      <c r="N7313">
        <v>399</v>
      </c>
      <c r="P7313">
        <v>3</v>
      </c>
      <c r="Q7313" t="str">
        <f>VLOOKUP(M7313,lookups!$A$1:$B$7, 2, FALSE)</f>
        <v>rotary screw</v>
      </c>
      <c r="R7313" t="str">
        <f>VLOOKUP(N7313,lookups!$D$1:$E$6, 2, FALSE)</f>
        <v>hucuktlis r</v>
      </c>
      <c r="S7313" t="str">
        <f>VLOOKUP(C7313,lookups!$G$1:$H$3, 2, FALSE)</f>
        <v>smolt</v>
      </c>
    </row>
    <row r="7314" spans="1:19" x14ac:dyDescent="0.25">
      <c r="A7314" s="1">
        <v>35554</v>
      </c>
      <c r="B7314">
        <v>1</v>
      </c>
      <c r="C7314">
        <v>1</v>
      </c>
      <c r="D7314">
        <v>1</v>
      </c>
      <c r="E7314">
        <v>1997</v>
      </c>
      <c r="F7314">
        <v>268</v>
      </c>
      <c r="G7314">
        <v>1</v>
      </c>
      <c r="H7314">
        <v>68</v>
      </c>
      <c r="I7314">
        <v>2.2699985499999999</v>
      </c>
      <c r="J7314">
        <v>2.4109783170000001</v>
      </c>
      <c r="L7314">
        <v>1</v>
      </c>
      <c r="M7314">
        <v>8</v>
      </c>
      <c r="N7314">
        <v>399</v>
      </c>
      <c r="P7314">
        <v>3</v>
      </c>
      <c r="Q7314" t="str">
        <f>VLOOKUP(M7314,lookups!$A$1:$B$7, 2, FALSE)</f>
        <v>rotary screw</v>
      </c>
      <c r="R7314" t="str">
        <f>VLOOKUP(N7314,lookups!$D$1:$E$6, 2, FALSE)</f>
        <v>hucuktlis r</v>
      </c>
      <c r="S7314" t="str">
        <f>VLOOKUP(C7314,lookups!$G$1:$H$3, 2, FALSE)</f>
        <v>smolt</v>
      </c>
    </row>
    <row r="7315" spans="1:19" x14ac:dyDescent="0.25">
      <c r="A7315" s="1">
        <v>35554</v>
      </c>
      <c r="B7315">
        <v>1</v>
      </c>
      <c r="C7315">
        <v>1</v>
      </c>
      <c r="D7315">
        <v>1</v>
      </c>
      <c r="E7315">
        <v>1997</v>
      </c>
      <c r="F7315">
        <v>293</v>
      </c>
      <c r="G7315">
        <v>1</v>
      </c>
      <c r="H7315">
        <v>67</v>
      </c>
      <c r="I7315">
        <v>2.0899982449999999</v>
      </c>
      <c r="J7315">
        <v>2.2295913700000001</v>
      </c>
      <c r="L7315">
        <v>1</v>
      </c>
      <c r="M7315">
        <v>8</v>
      </c>
      <c r="N7315">
        <v>399</v>
      </c>
      <c r="P7315">
        <v>3</v>
      </c>
      <c r="Q7315" t="str">
        <f>VLOOKUP(M7315,lookups!$A$1:$B$7, 2, FALSE)</f>
        <v>rotary screw</v>
      </c>
      <c r="R7315" t="str">
        <f>VLOOKUP(N7315,lookups!$D$1:$E$6, 2, FALSE)</f>
        <v>hucuktlis r</v>
      </c>
      <c r="S7315" t="str">
        <f>VLOOKUP(C7315,lookups!$G$1:$H$3, 2, FALSE)</f>
        <v>smolt</v>
      </c>
    </row>
    <row r="7316" spans="1:19" x14ac:dyDescent="0.25">
      <c r="A7316" s="1">
        <v>35554</v>
      </c>
      <c r="B7316">
        <v>1</v>
      </c>
      <c r="C7316">
        <v>1</v>
      </c>
      <c r="D7316">
        <v>1</v>
      </c>
      <c r="E7316">
        <v>1997</v>
      </c>
      <c r="F7316">
        <v>303</v>
      </c>
      <c r="G7316">
        <v>1</v>
      </c>
      <c r="H7316">
        <v>68</v>
      </c>
      <c r="I7316">
        <v>2.7699985499999999</v>
      </c>
      <c r="J7316">
        <v>2.9148273470000001</v>
      </c>
      <c r="L7316">
        <v>1</v>
      </c>
      <c r="M7316">
        <v>8</v>
      </c>
      <c r="N7316">
        <v>399</v>
      </c>
      <c r="P7316">
        <v>3</v>
      </c>
      <c r="Q7316" t="str">
        <f>VLOOKUP(M7316,lookups!$A$1:$B$7, 2, FALSE)</f>
        <v>rotary screw</v>
      </c>
      <c r="R7316" t="str">
        <f>VLOOKUP(N7316,lookups!$D$1:$E$6, 2, FALSE)</f>
        <v>hucuktlis r</v>
      </c>
      <c r="S7316" t="str">
        <f>VLOOKUP(C7316,lookups!$G$1:$H$3, 2, FALSE)</f>
        <v>smolt</v>
      </c>
    </row>
    <row r="7317" spans="1:19" x14ac:dyDescent="0.25">
      <c r="A7317" s="1">
        <v>35554</v>
      </c>
      <c r="B7317">
        <v>1</v>
      </c>
      <c r="C7317">
        <v>1</v>
      </c>
      <c r="D7317">
        <v>1</v>
      </c>
      <c r="E7317">
        <v>1997</v>
      </c>
      <c r="F7317">
        <v>308</v>
      </c>
      <c r="G7317">
        <v>1</v>
      </c>
      <c r="H7317">
        <v>68</v>
      </c>
      <c r="I7317">
        <v>2.5699996949999999</v>
      </c>
      <c r="J7317">
        <v>2.7132873540000002</v>
      </c>
      <c r="L7317">
        <v>1</v>
      </c>
      <c r="M7317">
        <v>8</v>
      </c>
      <c r="N7317">
        <v>399</v>
      </c>
      <c r="P7317">
        <v>3</v>
      </c>
      <c r="Q7317" t="str">
        <f>VLOOKUP(M7317,lookups!$A$1:$B$7, 2, FALSE)</f>
        <v>rotary screw</v>
      </c>
      <c r="R7317" t="str">
        <f>VLOOKUP(N7317,lookups!$D$1:$E$6, 2, FALSE)</f>
        <v>hucuktlis r</v>
      </c>
      <c r="S7317" t="str">
        <f>VLOOKUP(C7317,lookups!$G$1:$H$3, 2, FALSE)</f>
        <v>smolt</v>
      </c>
    </row>
    <row r="7318" spans="1:19" x14ac:dyDescent="0.25">
      <c r="A7318" s="1">
        <v>35554</v>
      </c>
      <c r="B7318">
        <v>1</v>
      </c>
      <c r="C7318">
        <v>1</v>
      </c>
      <c r="D7318">
        <v>1</v>
      </c>
      <c r="E7318">
        <v>1997</v>
      </c>
      <c r="F7318">
        <v>325</v>
      </c>
      <c r="G7318">
        <v>1</v>
      </c>
      <c r="H7318">
        <v>67</v>
      </c>
      <c r="I7318">
        <v>2.279998779</v>
      </c>
      <c r="J7318">
        <v>2.42105484</v>
      </c>
      <c r="L7318">
        <v>1</v>
      </c>
      <c r="M7318">
        <v>8</v>
      </c>
      <c r="N7318">
        <v>399</v>
      </c>
      <c r="P7318">
        <v>3</v>
      </c>
      <c r="Q7318" t="str">
        <f>VLOOKUP(M7318,lookups!$A$1:$B$7, 2, FALSE)</f>
        <v>rotary screw</v>
      </c>
      <c r="R7318" t="str">
        <f>VLOOKUP(N7318,lookups!$D$1:$E$6, 2, FALSE)</f>
        <v>hucuktlis r</v>
      </c>
      <c r="S7318" t="str">
        <f>VLOOKUP(C7318,lookups!$G$1:$H$3, 2, FALSE)</f>
        <v>smolt</v>
      </c>
    </row>
    <row r="7319" spans="1:19" x14ac:dyDescent="0.25">
      <c r="A7319" s="1">
        <v>35554</v>
      </c>
      <c r="B7319">
        <v>1</v>
      </c>
      <c r="C7319">
        <v>1</v>
      </c>
      <c r="D7319">
        <v>1</v>
      </c>
      <c r="E7319">
        <v>1997</v>
      </c>
      <c r="F7319">
        <v>327</v>
      </c>
      <c r="G7319">
        <v>1</v>
      </c>
      <c r="H7319">
        <v>67</v>
      </c>
      <c r="I7319">
        <v>2.3499984739999999</v>
      </c>
      <c r="J7319">
        <v>2.4915943149999999</v>
      </c>
      <c r="L7319">
        <v>1</v>
      </c>
      <c r="M7319">
        <v>8</v>
      </c>
      <c r="N7319">
        <v>399</v>
      </c>
      <c r="P7319">
        <v>3</v>
      </c>
      <c r="Q7319" t="str">
        <f>VLOOKUP(M7319,lookups!$A$1:$B$7, 2, FALSE)</f>
        <v>rotary screw</v>
      </c>
      <c r="R7319" t="str">
        <f>VLOOKUP(N7319,lookups!$D$1:$E$6, 2, FALSE)</f>
        <v>hucuktlis r</v>
      </c>
      <c r="S7319" t="str">
        <f>VLOOKUP(C7319,lookups!$G$1:$H$3, 2, FALSE)</f>
        <v>smolt</v>
      </c>
    </row>
    <row r="7320" spans="1:19" x14ac:dyDescent="0.25">
      <c r="A7320" s="1">
        <v>35554</v>
      </c>
      <c r="B7320">
        <v>1</v>
      </c>
      <c r="C7320">
        <v>1</v>
      </c>
      <c r="D7320">
        <v>1</v>
      </c>
      <c r="E7320">
        <v>1997</v>
      </c>
      <c r="F7320">
        <v>328</v>
      </c>
      <c r="G7320">
        <v>1</v>
      </c>
      <c r="H7320">
        <v>67</v>
      </c>
      <c r="I7320">
        <v>2.3499984739999999</v>
      </c>
      <c r="J7320">
        <v>2.4915943149999999</v>
      </c>
      <c r="L7320">
        <v>1</v>
      </c>
      <c r="M7320">
        <v>8</v>
      </c>
      <c r="N7320">
        <v>399</v>
      </c>
      <c r="P7320">
        <v>3</v>
      </c>
      <c r="Q7320" t="str">
        <f>VLOOKUP(M7320,lookups!$A$1:$B$7, 2, FALSE)</f>
        <v>rotary screw</v>
      </c>
      <c r="R7320" t="str">
        <f>VLOOKUP(N7320,lookups!$D$1:$E$6, 2, FALSE)</f>
        <v>hucuktlis r</v>
      </c>
      <c r="S7320" t="str">
        <f>VLOOKUP(C7320,lookups!$G$1:$H$3, 2, FALSE)</f>
        <v>smolt</v>
      </c>
    </row>
    <row r="7321" spans="1:19" x14ac:dyDescent="0.25">
      <c r="A7321" s="1">
        <v>35554</v>
      </c>
      <c r="B7321">
        <v>1</v>
      </c>
      <c r="C7321">
        <v>1</v>
      </c>
      <c r="D7321">
        <v>1</v>
      </c>
      <c r="E7321">
        <v>1997</v>
      </c>
      <c r="F7321">
        <v>330</v>
      </c>
      <c r="G7321">
        <v>1</v>
      </c>
      <c r="H7321">
        <v>67</v>
      </c>
      <c r="I7321">
        <v>2.1399993899999998</v>
      </c>
      <c r="J7321">
        <v>2.279977798</v>
      </c>
      <c r="L7321">
        <v>1</v>
      </c>
      <c r="M7321">
        <v>8</v>
      </c>
      <c r="N7321">
        <v>399</v>
      </c>
      <c r="P7321">
        <v>3</v>
      </c>
      <c r="Q7321" t="str">
        <f>VLOOKUP(M7321,lookups!$A$1:$B$7, 2, FALSE)</f>
        <v>rotary screw</v>
      </c>
      <c r="R7321" t="str">
        <f>VLOOKUP(N7321,lookups!$D$1:$E$6, 2, FALSE)</f>
        <v>hucuktlis r</v>
      </c>
      <c r="S7321" t="str">
        <f>VLOOKUP(C7321,lookups!$G$1:$H$3, 2, FALSE)</f>
        <v>smolt</v>
      </c>
    </row>
    <row r="7322" spans="1:19" x14ac:dyDescent="0.25">
      <c r="A7322" s="1">
        <v>35554</v>
      </c>
      <c r="B7322">
        <v>1</v>
      </c>
      <c r="C7322">
        <v>1</v>
      </c>
      <c r="D7322">
        <v>1</v>
      </c>
      <c r="E7322">
        <v>1997</v>
      </c>
      <c r="F7322">
        <v>368</v>
      </c>
      <c r="G7322">
        <v>1</v>
      </c>
      <c r="H7322">
        <v>67</v>
      </c>
      <c r="I7322">
        <v>2.1799983979999999</v>
      </c>
      <c r="J7322">
        <v>2.3202857969999999</v>
      </c>
      <c r="L7322">
        <v>1</v>
      </c>
      <c r="M7322">
        <v>8</v>
      </c>
      <c r="N7322">
        <v>399</v>
      </c>
      <c r="P7322">
        <v>3</v>
      </c>
      <c r="Q7322" t="str">
        <f>VLOOKUP(M7322,lookups!$A$1:$B$7, 2, FALSE)</f>
        <v>rotary screw</v>
      </c>
      <c r="R7322" t="str">
        <f>VLOOKUP(N7322,lookups!$D$1:$E$6, 2, FALSE)</f>
        <v>hucuktlis r</v>
      </c>
      <c r="S7322" t="str">
        <f>VLOOKUP(C7322,lookups!$G$1:$H$3, 2, FALSE)</f>
        <v>smolt</v>
      </c>
    </row>
    <row r="7323" spans="1:19" x14ac:dyDescent="0.25">
      <c r="A7323" s="1">
        <v>35554</v>
      </c>
      <c r="B7323">
        <v>1</v>
      </c>
      <c r="C7323">
        <v>1</v>
      </c>
      <c r="D7323">
        <v>1</v>
      </c>
      <c r="E7323">
        <v>1997</v>
      </c>
      <c r="F7323">
        <v>381</v>
      </c>
      <c r="G7323">
        <v>1</v>
      </c>
      <c r="H7323">
        <v>68</v>
      </c>
      <c r="I7323">
        <v>2.5199985499999999</v>
      </c>
      <c r="J7323">
        <v>2.6629028319999999</v>
      </c>
      <c r="L7323">
        <v>1</v>
      </c>
      <c r="M7323">
        <v>8</v>
      </c>
      <c r="N7323">
        <v>399</v>
      </c>
      <c r="P7323">
        <v>3</v>
      </c>
      <c r="Q7323" t="str">
        <f>VLOOKUP(M7323,lookups!$A$1:$B$7, 2, FALSE)</f>
        <v>rotary screw</v>
      </c>
      <c r="R7323" t="str">
        <f>VLOOKUP(N7323,lookups!$D$1:$E$6, 2, FALSE)</f>
        <v>hucuktlis r</v>
      </c>
      <c r="S7323" t="str">
        <f>VLOOKUP(C7323,lookups!$G$1:$H$3, 2, FALSE)</f>
        <v>smolt</v>
      </c>
    </row>
    <row r="7324" spans="1:19" x14ac:dyDescent="0.25">
      <c r="A7324" s="1">
        <v>35554</v>
      </c>
      <c r="B7324">
        <v>1</v>
      </c>
      <c r="C7324">
        <v>1</v>
      </c>
      <c r="D7324">
        <v>1</v>
      </c>
      <c r="E7324">
        <v>1997</v>
      </c>
      <c r="F7324">
        <v>400</v>
      </c>
      <c r="G7324">
        <v>1</v>
      </c>
      <c r="H7324">
        <v>69</v>
      </c>
      <c r="I7324">
        <v>2.689998627</v>
      </c>
      <c r="J7324">
        <v>2.8342113489999998</v>
      </c>
      <c r="L7324">
        <v>1</v>
      </c>
      <c r="M7324">
        <v>8</v>
      </c>
      <c r="N7324">
        <v>399</v>
      </c>
      <c r="P7324">
        <v>3</v>
      </c>
      <c r="Q7324" t="str">
        <f>VLOOKUP(M7324,lookups!$A$1:$B$7, 2, FALSE)</f>
        <v>rotary screw</v>
      </c>
      <c r="R7324" t="str">
        <f>VLOOKUP(N7324,lookups!$D$1:$E$6, 2, FALSE)</f>
        <v>hucuktlis r</v>
      </c>
      <c r="S7324" t="str">
        <f>VLOOKUP(C7324,lookups!$G$1:$H$3, 2, FALSE)</f>
        <v>smolt</v>
      </c>
    </row>
    <row r="7325" spans="1:19" x14ac:dyDescent="0.25">
      <c r="A7325" s="1">
        <v>35554</v>
      </c>
      <c r="B7325">
        <v>1</v>
      </c>
      <c r="C7325">
        <v>1</v>
      </c>
      <c r="D7325">
        <v>1</v>
      </c>
      <c r="E7325">
        <v>1997</v>
      </c>
      <c r="F7325">
        <v>414</v>
      </c>
      <c r="G7325">
        <v>1</v>
      </c>
      <c r="H7325">
        <v>67</v>
      </c>
      <c r="I7325">
        <v>2.359998703</v>
      </c>
      <c r="J7325">
        <v>2.5016708369999998</v>
      </c>
      <c r="L7325">
        <v>1</v>
      </c>
      <c r="M7325">
        <v>8</v>
      </c>
      <c r="N7325">
        <v>399</v>
      </c>
      <c r="P7325">
        <v>3</v>
      </c>
      <c r="Q7325" t="str">
        <f>VLOOKUP(M7325,lookups!$A$1:$B$7, 2, FALSE)</f>
        <v>rotary screw</v>
      </c>
      <c r="R7325" t="str">
        <f>VLOOKUP(N7325,lookups!$D$1:$E$6, 2, FALSE)</f>
        <v>hucuktlis r</v>
      </c>
      <c r="S7325" t="str">
        <f>VLOOKUP(C7325,lookups!$G$1:$H$3, 2, FALSE)</f>
        <v>smolt</v>
      </c>
    </row>
    <row r="7326" spans="1:19" x14ac:dyDescent="0.25">
      <c r="A7326" s="1">
        <v>35554</v>
      </c>
      <c r="B7326">
        <v>1</v>
      </c>
      <c r="C7326">
        <v>1</v>
      </c>
      <c r="D7326">
        <v>1</v>
      </c>
      <c r="E7326">
        <v>1997</v>
      </c>
      <c r="F7326">
        <v>418</v>
      </c>
      <c r="G7326">
        <v>1</v>
      </c>
      <c r="H7326">
        <v>69</v>
      </c>
      <c r="I7326">
        <v>2.8499984739999999</v>
      </c>
      <c r="J7326">
        <v>2.9954433439999999</v>
      </c>
      <c r="L7326">
        <v>1</v>
      </c>
      <c r="M7326">
        <v>8</v>
      </c>
      <c r="N7326">
        <v>399</v>
      </c>
      <c r="P7326">
        <v>3</v>
      </c>
      <c r="Q7326" t="str">
        <f>VLOOKUP(M7326,lookups!$A$1:$B$7, 2, FALSE)</f>
        <v>rotary screw</v>
      </c>
      <c r="R7326" t="str">
        <f>VLOOKUP(N7326,lookups!$D$1:$E$6, 2, FALSE)</f>
        <v>hucuktlis r</v>
      </c>
      <c r="S7326" t="str">
        <f>VLOOKUP(C7326,lookups!$G$1:$H$3, 2, FALSE)</f>
        <v>smolt</v>
      </c>
    </row>
    <row r="7327" spans="1:19" x14ac:dyDescent="0.25">
      <c r="A7327" s="1">
        <v>35554</v>
      </c>
      <c r="B7327">
        <v>1</v>
      </c>
      <c r="C7327">
        <v>1</v>
      </c>
      <c r="D7327">
        <v>1</v>
      </c>
      <c r="E7327">
        <v>1997</v>
      </c>
      <c r="F7327">
        <v>428</v>
      </c>
      <c r="G7327">
        <v>1</v>
      </c>
      <c r="H7327">
        <v>68</v>
      </c>
      <c r="I7327">
        <v>2.3699989320000001</v>
      </c>
      <c r="J7327">
        <v>2.5117473600000002</v>
      </c>
      <c r="L7327">
        <v>1</v>
      </c>
      <c r="M7327">
        <v>8</v>
      </c>
      <c r="N7327">
        <v>399</v>
      </c>
      <c r="P7327">
        <v>3</v>
      </c>
      <c r="Q7327" t="str">
        <f>VLOOKUP(M7327,lookups!$A$1:$B$7, 2, FALSE)</f>
        <v>rotary screw</v>
      </c>
      <c r="R7327" t="str">
        <f>VLOOKUP(N7327,lookups!$D$1:$E$6, 2, FALSE)</f>
        <v>hucuktlis r</v>
      </c>
      <c r="S7327" t="str">
        <f>VLOOKUP(C7327,lookups!$G$1:$H$3, 2, FALSE)</f>
        <v>smolt</v>
      </c>
    </row>
    <row r="7328" spans="1:19" x14ac:dyDescent="0.25">
      <c r="A7328" s="1">
        <v>35554</v>
      </c>
      <c r="B7328">
        <v>1</v>
      </c>
      <c r="C7328">
        <v>1</v>
      </c>
      <c r="D7328">
        <v>1</v>
      </c>
      <c r="E7328">
        <v>1997</v>
      </c>
      <c r="F7328">
        <v>431</v>
      </c>
      <c r="G7328">
        <v>1</v>
      </c>
      <c r="H7328">
        <v>67</v>
      </c>
      <c r="I7328">
        <v>2.3999996189999999</v>
      </c>
      <c r="J7328">
        <v>2.5419788360000002</v>
      </c>
      <c r="L7328">
        <v>1</v>
      </c>
      <c r="M7328">
        <v>8</v>
      </c>
      <c r="N7328">
        <v>399</v>
      </c>
      <c r="P7328">
        <v>3</v>
      </c>
      <c r="Q7328" t="str">
        <f>VLOOKUP(M7328,lookups!$A$1:$B$7, 2, FALSE)</f>
        <v>rotary screw</v>
      </c>
      <c r="R7328" t="str">
        <f>VLOOKUP(N7328,lookups!$D$1:$E$6, 2, FALSE)</f>
        <v>hucuktlis r</v>
      </c>
      <c r="S7328" t="str">
        <f>VLOOKUP(C7328,lookups!$G$1:$H$3, 2, FALSE)</f>
        <v>smolt</v>
      </c>
    </row>
    <row r="7329" spans="1:19" x14ac:dyDescent="0.25">
      <c r="A7329" s="1">
        <v>35554</v>
      </c>
      <c r="B7329">
        <v>1</v>
      </c>
      <c r="C7329">
        <v>1</v>
      </c>
      <c r="D7329">
        <v>1</v>
      </c>
      <c r="E7329">
        <v>1997</v>
      </c>
      <c r="F7329">
        <v>433</v>
      </c>
      <c r="G7329">
        <v>1</v>
      </c>
      <c r="H7329">
        <v>68</v>
      </c>
      <c r="I7329">
        <v>2.5399990080000001</v>
      </c>
      <c r="J7329">
        <v>2.6830577849999999</v>
      </c>
      <c r="L7329">
        <v>1</v>
      </c>
      <c r="M7329">
        <v>8</v>
      </c>
      <c r="N7329">
        <v>399</v>
      </c>
      <c r="P7329">
        <v>3</v>
      </c>
      <c r="Q7329" t="str">
        <f>VLOOKUP(M7329,lookups!$A$1:$B$7, 2, FALSE)</f>
        <v>rotary screw</v>
      </c>
      <c r="R7329" t="str">
        <f>VLOOKUP(N7329,lookups!$D$1:$E$6, 2, FALSE)</f>
        <v>hucuktlis r</v>
      </c>
      <c r="S7329" t="str">
        <f>VLOOKUP(C7329,lookups!$G$1:$H$3, 2, FALSE)</f>
        <v>smolt</v>
      </c>
    </row>
    <row r="7330" spans="1:19" x14ac:dyDescent="0.25">
      <c r="A7330" s="1">
        <v>35554</v>
      </c>
      <c r="B7330">
        <v>1</v>
      </c>
      <c r="C7330">
        <v>1</v>
      </c>
      <c r="D7330">
        <v>1</v>
      </c>
      <c r="E7330">
        <v>1997</v>
      </c>
      <c r="F7330">
        <v>436</v>
      </c>
      <c r="G7330">
        <v>1</v>
      </c>
      <c r="H7330">
        <v>68</v>
      </c>
      <c r="I7330">
        <v>2.6199989320000001</v>
      </c>
      <c r="J7330">
        <v>2.7636737820000001</v>
      </c>
      <c r="L7330">
        <v>1</v>
      </c>
      <c r="M7330">
        <v>8</v>
      </c>
      <c r="N7330">
        <v>399</v>
      </c>
      <c r="P7330">
        <v>3</v>
      </c>
      <c r="Q7330" t="str">
        <f>VLOOKUP(M7330,lookups!$A$1:$B$7, 2, FALSE)</f>
        <v>rotary screw</v>
      </c>
      <c r="R7330" t="str">
        <f>VLOOKUP(N7330,lookups!$D$1:$E$6, 2, FALSE)</f>
        <v>hucuktlis r</v>
      </c>
      <c r="S7330" t="str">
        <f>VLOOKUP(C7330,lookups!$G$1:$H$3, 2, FALSE)</f>
        <v>smolt</v>
      </c>
    </row>
    <row r="7331" spans="1:19" x14ac:dyDescent="0.25">
      <c r="A7331" s="1">
        <v>35554</v>
      </c>
      <c r="B7331">
        <v>1</v>
      </c>
      <c r="C7331">
        <v>1</v>
      </c>
      <c r="D7331">
        <v>1</v>
      </c>
      <c r="E7331">
        <v>1997</v>
      </c>
      <c r="F7331">
        <v>440</v>
      </c>
      <c r="G7331">
        <v>1</v>
      </c>
      <c r="H7331">
        <v>68</v>
      </c>
      <c r="I7331">
        <v>2.4099998469999999</v>
      </c>
      <c r="J7331">
        <v>2.5520553590000001</v>
      </c>
      <c r="L7331">
        <v>1</v>
      </c>
      <c r="M7331">
        <v>8</v>
      </c>
      <c r="N7331">
        <v>399</v>
      </c>
      <c r="P7331">
        <v>3</v>
      </c>
      <c r="Q7331" t="str">
        <f>VLOOKUP(M7331,lookups!$A$1:$B$7, 2, FALSE)</f>
        <v>rotary screw</v>
      </c>
      <c r="R7331" t="str">
        <f>VLOOKUP(N7331,lookups!$D$1:$E$6, 2, FALSE)</f>
        <v>hucuktlis r</v>
      </c>
      <c r="S7331" t="str">
        <f>VLOOKUP(C7331,lookups!$G$1:$H$3, 2, FALSE)</f>
        <v>smolt</v>
      </c>
    </row>
    <row r="7332" spans="1:19" x14ac:dyDescent="0.25">
      <c r="A7332" s="1">
        <v>35554</v>
      </c>
      <c r="B7332">
        <v>1</v>
      </c>
      <c r="C7332">
        <v>1</v>
      </c>
      <c r="D7332">
        <v>1</v>
      </c>
      <c r="E7332">
        <v>1997</v>
      </c>
      <c r="F7332">
        <v>447</v>
      </c>
      <c r="G7332">
        <v>1</v>
      </c>
      <c r="H7332">
        <v>70</v>
      </c>
      <c r="I7332">
        <v>1.829999924</v>
      </c>
      <c r="J7332">
        <v>1.9675903320000001</v>
      </c>
      <c r="L7332">
        <v>1</v>
      </c>
      <c r="M7332">
        <v>8</v>
      </c>
      <c r="N7332">
        <v>399</v>
      </c>
      <c r="P7332">
        <v>3</v>
      </c>
      <c r="Q7332" t="str">
        <f>VLOOKUP(M7332,lookups!$A$1:$B$7, 2, FALSE)</f>
        <v>rotary screw</v>
      </c>
      <c r="R7332" t="str">
        <f>VLOOKUP(N7332,lookups!$D$1:$E$6, 2, FALSE)</f>
        <v>hucuktlis r</v>
      </c>
      <c r="S7332" t="str">
        <f>VLOOKUP(C7332,lookups!$G$1:$H$3, 2, FALSE)</f>
        <v>smolt</v>
      </c>
    </row>
    <row r="7333" spans="1:19" x14ac:dyDescent="0.25">
      <c r="A7333" s="1">
        <v>35554</v>
      </c>
      <c r="B7333">
        <v>1</v>
      </c>
      <c r="C7333">
        <v>1</v>
      </c>
      <c r="D7333">
        <v>1</v>
      </c>
      <c r="E7333">
        <v>1997</v>
      </c>
      <c r="F7333">
        <v>575</v>
      </c>
      <c r="G7333">
        <v>1</v>
      </c>
      <c r="H7333">
        <v>68</v>
      </c>
      <c r="I7333">
        <v>2.3699989320000001</v>
      </c>
      <c r="J7333">
        <v>2.5117473600000002</v>
      </c>
      <c r="L7333">
        <v>1</v>
      </c>
      <c r="M7333">
        <v>8</v>
      </c>
      <c r="N7333">
        <v>399</v>
      </c>
      <c r="P7333">
        <v>3</v>
      </c>
      <c r="Q7333" t="str">
        <f>VLOOKUP(M7333,lookups!$A$1:$B$7, 2, FALSE)</f>
        <v>rotary screw</v>
      </c>
      <c r="R7333" t="str">
        <f>VLOOKUP(N7333,lookups!$D$1:$E$6, 2, FALSE)</f>
        <v>hucuktlis r</v>
      </c>
      <c r="S7333" t="str">
        <f>VLOOKUP(C7333,lookups!$G$1:$H$3, 2, FALSE)</f>
        <v>smolt</v>
      </c>
    </row>
    <row r="7334" spans="1:19" x14ac:dyDescent="0.25">
      <c r="A7334" s="1">
        <v>35554</v>
      </c>
      <c r="B7334">
        <v>1</v>
      </c>
      <c r="C7334">
        <v>1</v>
      </c>
      <c r="D7334">
        <v>1</v>
      </c>
      <c r="E7334">
        <v>1997</v>
      </c>
      <c r="F7334">
        <v>577</v>
      </c>
      <c r="G7334">
        <v>1</v>
      </c>
      <c r="H7334">
        <v>67</v>
      </c>
      <c r="I7334">
        <v>2.439998627</v>
      </c>
      <c r="J7334">
        <v>2.5822868350000001</v>
      </c>
      <c r="L7334">
        <v>1</v>
      </c>
      <c r="M7334">
        <v>8</v>
      </c>
      <c r="N7334">
        <v>399</v>
      </c>
      <c r="P7334">
        <v>3</v>
      </c>
      <c r="Q7334" t="str">
        <f>VLOOKUP(M7334,lookups!$A$1:$B$7, 2, FALSE)</f>
        <v>rotary screw</v>
      </c>
      <c r="R7334" t="str">
        <f>VLOOKUP(N7334,lookups!$D$1:$E$6, 2, FALSE)</f>
        <v>hucuktlis r</v>
      </c>
      <c r="S7334" t="str">
        <f>VLOOKUP(C7334,lookups!$G$1:$H$3, 2, FALSE)</f>
        <v>smolt</v>
      </c>
    </row>
    <row r="7335" spans="1:19" x14ac:dyDescent="0.25">
      <c r="A7335" s="1">
        <v>35554</v>
      </c>
      <c r="B7335">
        <v>1</v>
      </c>
      <c r="C7335">
        <v>1</v>
      </c>
      <c r="D7335">
        <v>1</v>
      </c>
      <c r="E7335">
        <v>1997</v>
      </c>
      <c r="F7335">
        <v>654</v>
      </c>
      <c r="G7335">
        <v>1</v>
      </c>
      <c r="H7335">
        <v>69</v>
      </c>
      <c r="I7335">
        <v>2.75</v>
      </c>
      <c r="J7335">
        <v>2.8946743009999998</v>
      </c>
      <c r="L7335">
        <v>1</v>
      </c>
      <c r="M7335">
        <v>8</v>
      </c>
      <c r="N7335">
        <v>399</v>
      </c>
      <c r="P7335">
        <v>3</v>
      </c>
      <c r="Q7335" t="str">
        <f>VLOOKUP(M7335,lookups!$A$1:$B$7, 2, FALSE)</f>
        <v>rotary screw</v>
      </c>
      <c r="R7335" t="str">
        <f>VLOOKUP(N7335,lookups!$D$1:$E$6, 2, FALSE)</f>
        <v>hucuktlis r</v>
      </c>
      <c r="S7335" t="str">
        <f>VLOOKUP(C7335,lookups!$G$1:$H$3, 2, FALSE)</f>
        <v>smolt</v>
      </c>
    </row>
    <row r="7336" spans="1:19" x14ac:dyDescent="0.25">
      <c r="A7336" s="1">
        <v>35554</v>
      </c>
      <c r="B7336">
        <v>1</v>
      </c>
      <c r="C7336">
        <v>1</v>
      </c>
      <c r="D7336">
        <v>1</v>
      </c>
      <c r="E7336">
        <v>1997</v>
      </c>
      <c r="F7336">
        <v>698</v>
      </c>
      <c r="G7336">
        <v>1</v>
      </c>
      <c r="H7336">
        <v>68</v>
      </c>
      <c r="I7336">
        <v>2.3399982449999999</v>
      </c>
      <c r="J7336">
        <v>2.481517792</v>
      </c>
      <c r="L7336">
        <v>1</v>
      </c>
      <c r="M7336">
        <v>8</v>
      </c>
      <c r="N7336">
        <v>399</v>
      </c>
      <c r="P7336">
        <v>3</v>
      </c>
      <c r="Q7336" t="str">
        <f>VLOOKUP(M7336,lookups!$A$1:$B$7, 2, FALSE)</f>
        <v>rotary screw</v>
      </c>
      <c r="R7336" t="str">
        <f>VLOOKUP(N7336,lookups!$D$1:$E$6, 2, FALSE)</f>
        <v>hucuktlis r</v>
      </c>
      <c r="S7336" t="str">
        <f>VLOOKUP(C7336,lookups!$G$1:$H$3, 2, FALSE)</f>
        <v>smolt</v>
      </c>
    </row>
    <row r="7337" spans="1:19" x14ac:dyDescent="0.25">
      <c r="A7337" s="1">
        <v>35554</v>
      </c>
      <c r="B7337">
        <v>1</v>
      </c>
      <c r="C7337">
        <v>1</v>
      </c>
      <c r="D7337">
        <v>1</v>
      </c>
      <c r="E7337">
        <v>1997</v>
      </c>
      <c r="F7337">
        <v>705</v>
      </c>
      <c r="G7337">
        <v>1</v>
      </c>
      <c r="H7337">
        <v>67</v>
      </c>
      <c r="I7337">
        <v>2.5899982449999999</v>
      </c>
      <c r="J7337">
        <v>2.7334423069999998</v>
      </c>
      <c r="L7337">
        <v>1</v>
      </c>
      <c r="M7337">
        <v>8</v>
      </c>
      <c r="N7337">
        <v>399</v>
      </c>
      <c r="P7337">
        <v>3</v>
      </c>
      <c r="Q7337" t="str">
        <f>VLOOKUP(M7337,lookups!$A$1:$B$7, 2, FALSE)</f>
        <v>rotary screw</v>
      </c>
      <c r="R7337" t="str">
        <f>VLOOKUP(N7337,lookups!$D$1:$E$6, 2, FALSE)</f>
        <v>hucuktlis r</v>
      </c>
      <c r="S7337" t="str">
        <f>VLOOKUP(C7337,lookups!$G$1:$H$3, 2, FALSE)</f>
        <v>smolt</v>
      </c>
    </row>
    <row r="7338" spans="1:19" x14ac:dyDescent="0.25">
      <c r="A7338" s="1">
        <v>35554</v>
      </c>
      <c r="B7338">
        <v>1</v>
      </c>
      <c r="C7338">
        <v>1</v>
      </c>
      <c r="D7338">
        <v>1</v>
      </c>
      <c r="E7338">
        <v>1997</v>
      </c>
      <c r="F7338">
        <v>712</v>
      </c>
      <c r="G7338">
        <v>1</v>
      </c>
      <c r="H7338">
        <v>67</v>
      </c>
      <c r="I7338">
        <v>2.3499984739999999</v>
      </c>
      <c r="J7338">
        <v>2.4915943149999999</v>
      </c>
      <c r="L7338">
        <v>1</v>
      </c>
      <c r="M7338">
        <v>8</v>
      </c>
      <c r="N7338">
        <v>399</v>
      </c>
      <c r="P7338">
        <v>3</v>
      </c>
      <c r="Q7338" t="str">
        <f>VLOOKUP(M7338,lookups!$A$1:$B$7, 2, FALSE)</f>
        <v>rotary screw</v>
      </c>
      <c r="R7338" t="str">
        <f>VLOOKUP(N7338,lookups!$D$1:$E$6, 2, FALSE)</f>
        <v>hucuktlis r</v>
      </c>
      <c r="S7338" t="str">
        <f>VLOOKUP(C7338,lookups!$G$1:$H$3, 2, FALSE)</f>
        <v>smolt</v>
      </c>
    </row>
    <row r="7339" spans="1:19" x14ac:dyDescent="0.25">
      <c r="A7339" s="1">
        <v>35554</v>
      </c>
      <c r="B7339">
        <v>1</v>
      </c>
      <c r="C7339">
        <v>1</v>
      </c>
      <c r="D7339">
        <v>1</v>
      </c>
      <c r="E7339">
        <v>1997</v>
      </c>
      <c r="F7339">
        <v>729</v>
      </c>
      <c r="G7339">
        <v>1</v>
      </c>
      <c r="H7339">
        <v>69</v>
      </c>
      <c r="I7339">
        <v>2.8999996189999999</v>
      </c>
      <c r="J7339">
        <v>3.0458297729999999</v>
      </c>
      <c r="L7339">
        <v>1</v>
      </c>
      <c r="M7339">
        <v>8</v>
      </c>
      <c r="N7339">
        <v>399</v>
      </c>
      <c r="P7339">
        <v>3</v>
      </c>
      <c r="Q7339" t="str">
        <f>VLOOKUP(M7339,lookups!$A$1:$B$7, 2, FALSE)</f>
        <v>rotary screw</v>
      </c>
      <c r="R7339" t="str">
        <f>VLOOKUP(N7339,lookups!$D$1:$E$6, 2, FALSE)</f>
        <v>hucuktlis r</v>
      </c>
      <c r="S7339" t="str">
        <f>VLOOKUP(C7339,lookups!$G$1:$H$3, 2, FALSE)</f>
        <v>smolt</v>
      </c>
    </row>
    <row r="7340" spans="1:19" x14ac:dyDescent="0.25">
      <c r="A7340" s="1">
        <v>35554</v>
      </c>
      <c r="B7340">
        <v>1</v>
      </c>
      <c r="C7340">
        <v>1</v>
      </c>
      <c r="D7340">
        <v>1</v>
      </c>
      <c r="E7340">
        <v>1997</v>
      </c>
      <c r="F7340">
        <v>772</v>
      </c>
      <c r="G7340">
        <v>1</v>
      </c>
      <c r="H7340">
        <v>67</v>
      </c>
      <c r="I7340">
        <v>2.0499992370000002</v>
      </c>
      <c r="J7340">
        <v>2.1892833710000001</v>
      </c>
      <c r="L7340">
        <v>1</v>
      </c>
      <c r="M7340">
        <v>8</v>
      </c>
      <c r="N7340">
        <v>399</v>
      </c>
      <c r="P7340">
        <v>3</v>
      </c>
      <c r="Q7340" t="str">
        <f>VLOOKUP(M7340,lookups!$A$1:$B$7, 2, FALSE)</f>
        <v>rotary screw</v>
      </c>
      <c r="R7340" t="str">
        <f>VLOOKUP(N7340,lookups!$D$1:$E$6, 2, FALSE)</f>
        <v>hucuktlis r</v>
      </c>
      <c r="S7340" t="str">
        <f>VLOOKUP(C7340,lookups!$G$1:$H$3, 2, FALSE)</f>
        <v>smolt</v>
      </c>
    </row>
    <row r="7341" spans="1:19" x14ac:dyDescent="0.25">
      <c r="A7341" s="1">
        <v>35554</v>
      </c>
      <c r="B7341">
        <v>1</v>
      </c>
      <c r="C7341">
        <v>1</v>
      </c>
      <c r="D7341">
        <v>1</v>
      </c>
      <c r="E7341">
        <v>1997</v>
      </c>
      <c r="F7341">
        <v>794</v>
      </c>
      <c r="G7341">
        <v>1</v>
      </c>
      <c r="H7341">
        <v>68</v>
      </c>
      <c r="I7341">
        <v>2.579999924</v>
      </c>
      <c r="J7341">
        <v>2.7233657839999998</v>
      </c>
      <c r="L7341">
        <v>1</v>
      </c>
      <c r="M7341">
        <v>8</v>
      </c>
      <c r="N7341">
        <v>399</v>
      </c>
      <c r="P7341">
        <v>3</v>
      </c>
      <c r="Q7341" t="str">
        <f>VLOOKUP(M7341,lookups!$A$1:$B$7, 2, FALSE)</f>
        <v>rotary screw</v>
      </c>
      <c r="R7341" t="str">
        <f>VLOOKUP(N7341,lookups!$D$1:$E$6, 2, FALSE)</f>
        <v>hucuktlis r</v>
      </c>
      <c r="S7341" t="str">
        <f>VLOOKUP(C7341,lookups!$G$1:$H$3, 2, FALSE)</f>
        <v>smolt</v>
      </c>
    </row>
    <row r="7342" spans="1:19" x14ac:dyDescent="0.25">
      <c r="A7342" s="1">
        <v>35554</v>
      </c>
      <c r="B7342">
        <v>1</v>
      </c>
      <c r="C7342">
        <v>1</v>
      </c>
      <c r="D7342">
        <v>1</v>
      </c>
      <c r="E7342">
        <v>1997</v>
      </c>
      <c r="F7342">
        <v>800</v>
      </c>
      <c r="G7342">
        <v>1</v>
      </c>
      <c r="H7342">
        <v>68</v>
      </c>
      <c r="I7342">
        <v>2.5499992370000002</v>
      </c>
      <c r="J7342">
        <v>2.6931343079999999</v>
      </c>
      <c r="L7342">
        <v>1</v>
      </c>
      <c r="M7342">
        <v>8</v>
      </c>
      <c r="N7342">
        <v>399</v>
      </c>
      <c r="P7342">
        <v>3</v>
      </c>
      <c r="Q7342" t="str">
        <f>VLOOKUP(M7342,lookups!$A$1:$B$7, 2, FALSE)</f>
        <v>rotary screw</v>
      </c>
      <c r="R7342" t="str">
        <f>VLOOKUP(N7342,lookups!$D$1:$E$6, 2, FALSE)</f>
        <v>hucuktlis r</v>
      </c>
      <c r="S7342" t="str">
        <f>VLOOKUP(C7342,lookups!$G$1:$H$3, 2, FALSE)</f>
        <v>smolt</v>
      </c>
    </row>
    <row r="7343" spans="1:19" x14ac:dyDescent="0.25">
      <c r="A7343" s="1">
        <v>35554</v>
      </c>
      <c r="B7343">
        <v>1</v>
      </c>
      <c r="C7343">
        <v>1</v>
      </c>
      <c r="D7343">
        <v>1</v>
      </c>
      <c r="E7343">
        <v>1997</v>
      </c>
      <c r="F7343">
        <v>807</v>
      </c>
      <c r="G7343">
        <v>1</v>
      </c>
      <c r="H7343">
        <v>67</v>
      </c>
      <c r="I7343">
        <v>2.329999924</v>
      </c>
      <c r="J7343">
        <v>2.4714393619999999</v>
      </c>
      <c r="L7343">
        <v>1</v>
      </c>
      <c r="M7343">
        <v>8</v>
      </c>
      <c r="N7343">
        <v>399</v>
      </c>
      <c r="P7343">
        <v>3</v>
      </c>
      <c r="Q7343" t="str">
        <f>VLOOKUP(M7343,lookups!$A$1:$B$7, 2, FALSE)</f>
        <v>rotary screw</v>
      </c>
      <c r="R7343" t="str">
        <f>VLOOKUP(N7343,lookups!$D$1:$E$6, 2, FALSE)</f>
        <v>hucuktlis r</v>
      </c>
      <c r="S7343" t="str">
        <f>VLOOKUP(C7343,lookups!$G$1:$H$3, 2, FALSE)</f>
        <v>smolt</v>
      </c>
    </row>
    <row r="7344" spans="1:19" x14ac:dyDescent="0.25">
      <c r="A7344" s="1">
        <v>35554</v>
      </c>
      <c r="B7344">
        <v>1</v>
      </c>
      <c r="C7344">
        <v>1</v>
      </c>
      <c r="D7344">
        <v>1</v>
      </c>
      <c r="E7344">
        <v>1997</v>
      </c>
      <c r="F7344">
        <v>809</v>
      </c>
      <c r="G7344">
        <v>1</v>
      </c>
      <c r="H7344">
        <v>67</v>
      </c>
      <c r="I7344">
        <v>2.4199981689999999</v>
      </c>
      <c r="J7344">
        <v>2.5621337890000002</v>
      </c>
      <c r="L7344">
        <v>1</v>
      </c>
      <c r="M7344">
        <v>8</v>
      </c>
      <c r="N7344">
        <v>399</v>
      </c>
      <c r="P7344">
        <v>3</v>
      </c>
      <c r="Q7344" t="str">
        <f>VLOOKUP(M7344,lookups!$A$1:$B$7, 2, FALSE)</f>
        <v>rotary screw</v>
      </c>
      <c r="R7344" t="str">
        <f>VLOOKUP(N7344,lookups!$D$1:$E$6, 2, FALSE)</f>
        <v>hucuktlis r</v>
      </c>
      <c r="S7344" t="str">
        <f>VLOOKUP(C7344,lookups!$G$1:$H$3, 2, FALSE)</f>
        <v>smolt</v>
      </c>
    </row>
    <row r="7345" spans="1:19" x14ac:dyDescent="0.25">
      <c r="A7345" s="1">
        <v>35554</v>
      </c>
      <c r="B7345">
        <v>1</v>
      </c>
      <c r="C7345">
        <v>1</v>
      </c>
      <c r="D7345">
        <v>1</v>
      </c>
      <c r="E7345">
        <v>1997</v>
      </c>
      <c r="F7345">
        <v>832</v>
      </c>
      <c r="G7345">
        <v>1</v>
      </c>
      <c r="H7345">
        <v>69</v>
      </c>
      <c r="I7345">
        <v>2.5699996949999999</v>
      </c>
      <c r="J7345">
        <v>2.7132873540000002</v>
      </c>
      <c r="L7345">
        <v>1</v>
      </c>
      <c r="M7345">
        <v>8</v>
      </c>
      <c r="N7345">
        <v>399</v>
      </c>
      <c r="P7345">
        <v>3</v>
      </c>
      <c r="Q7345" t="str">
        <f>VLOOKUP(M7345,lookups!$A$1:$B$7, 2, FALSE)</f>
        <v>rotary screw</v>
      </c>
      <c r="R7345" t="str">
        <f>VLOOKUP(N7345,lookups!$D$1:$E$6, 2, FALSE)</f>
        <v>hucuktlis r</v>
      </c>
      <c r="S7345" t="str">
        <f>VLOOKUP(C7345,lookups!$G$1:$H$3, 2, FALSE)</f>
        <v>smolt</v>
      </c>
    </row>
    <row r="7346" spans="1:19" x14ac:dyDescent="0.25">
      <c r="A7346" s="1">
        <v>35554</v>
      </c>
      <c r="B7346">
        <v>1</v>
      </c>
      <c r="C7346">
        <v>1</v>
      </c>
      <c r="D7346">
        <v>1</v>
      </c>
      <c r="E7346">
        <v>1997</v>
      </c>
      <c r="F7346">
        <v>837</v>
      </c>
      <c r="G7346">
        <v>1</v>
      </c>
      <c r="H7346">
        <v>69</v>
      </c>
      <c r="I7346">
        <v>3.0999984739999999</v>
      </c>
      <c r="J7346">
        <v>3.2473697659999998</v>
      </c>
      <c r="L7346">
        <v>1</v>
      </c>
      <c r="M7346">
        <v>8</v>
      </c>
      <c r="N7346">
        <v>399</v>
      </c>
      <c r="P7346">
        <v>3</v>
      </c>
      <c r="Q7346" t="str">
        <f>VLOOKUP(M7346,lookups!$A$1:$B$7, 2, FALSE)</f>
        <v>rotary screw</v>
      </c>
      <c r="R7346" t="str">
        <f>VLOOKUP(N7346,lookups!$D$1:$E$6, 2, FALSE)</f>
        <v>hucuktlis r</v>
      </c>
      <c r="S7346" t="str">
        <f>VLOOKUP(C7346,lookups!$G$1:$H$3, 2, FALSE)</f>
        <v>smolt</v>
      </c>
    </row>
    <row r="7347" spans="1:19" x14ac:dyDescent="0.25">
      <c r="A7347" s="1">
        <v>35554</v>
      </c>
      <c r="B7347">
        <v>1</v>
      </c>
      <c r="C7347">
        <v>1</v>
      </c>
      <c r="D7347">
        <v>1</v>
      </c>
      <c r="E7347">
        <v>1997</v>
      </c>
      <c r="F7347">
        <v>858</v>
      </c>
      <c r="G7347">
        <v>1</v>
      </c>
      <c r="H7347">
        <v>69</v>
      </c>
      <c r="I7347">
        <v>2.3199996949999999</v>
      </c>
      <c r="J7347">
        <v>2.461362839</v>
      </c>
      <c r="L7347">
        <v>1</v>
      </c>
      <c r="M7347">
        <v>8</v>
      </c>
      <c r="N7347">
        <v>399</v>
      </c>
      <c r="P7347">
        <v>3</v>
      </c>
      <c r="Q7347" t="str">
        <f>VLOOKUP(M7347,lookups!$A$1:$B$7, 2, FALSE)</f>
        <v>rotary screw</v>
      </c>
      <c r="R7347" t="str">
        <f>VLOOKUP(N7347,lookups!$D$1:$E$6, 2, FALSE)</f>
        <v>hucuktlis r</v>
      </c>
      <c r="S7347" t="str">
        <f>VLOOKUP(C7347,lookups!$G$1:$H$3, 2, FALSE)</f>
        <v>smolt</v>
      </c>
    </row>
    <row r="7348" spans="1:19" x14ac:dyDescent="0.25">
      <c r="A7348" s="1">
        <v>35554</v>
      </c>
      <c r="B7348">
        <v>1</v>
      </c>
      <c r="C7348">
        <v>1</v>
      </c>
      <c r="D7348">
        <v>1</v>
      </c>
      <c r="E7348">
        <v>1997</v>
      </c>
      <c r="F7348">
        <v>890</v>
      </c>
      <c r="G7348">
        <v>1</v>
      </c>
      <c r="H7348">
        <v>67</v>
      </c>
      <c r="I7348">
        <v>2.0699996949999999</v>
      </c>
      <c r="J7348">
        <v>2.2094383240000002</v>
      </c>
      <c r="L7348">
        <v>1</v>
      </c>
      <c r="M7348">
        <v>8</v>
      </c>
      <c r="N7348">
        <v>399</v>
      </c>
      <c r="P7348">
        <v>3</v>
      </c>
      <c r="Q7348" t="str">
        <f>VLOOKUP(M7348,lookups!$A$1:$B$7, 2, FALSE)</f>
        <v>rotary screw</v>
      </c>
      <c r="R7348" t="str">
        <f>VLOOKUP(N7348,lookups!$D$1:$E$6, 2, FALSE)</f>
        <v>hucuktlis r</v>
      </c>
      <c r="S7348" t="str">
        <f>VLOOKUP(C7348,lookups!$G$1:$H$3, 2, FALSE)</f>
        <v>smolt</v>
      </c>
    </row>
    <row r="7349" spans="1:19" x14ac:dyDescent="0.25">
      <c r="A7349" s="1">
        <v>35557</v>
      </c>
      <c r="B7349">
        <v>1</v>
      </c>
      <c r="C7349">
        <v>1</v>
      </c>
      <c r="D7349">
        <v>1</v>
      </c>
      <c r="E7349">
        <v>1997</v>
      </c>
      <c r="F7349">
        <v>4</v>
      </c>
      <c r="G7349">
        <v>1</v>
      </c>
      <c r="H7349">
        <v>71</v>
      </c>
      <c r="I7349">
        <v>2.7599983219999999</v>
      </c>
      <c r="J7349">
        <v>2.9047508240000002</v>
      </c>
      <c r="L7349">
        <v>1</v>
      </c>
      <c r="M7349">
        <v>8</v>
      </c>
      <c r="N7349">
        <v>399</v>
      </c>
      <c r="P7349">
        <v>3</v>
      </c>
      <c r="Q7349" t="str">
        <f>VLOOKUP(M7349,lookups!$A$1:$B$7, 2, FALSE)</f>
        <v>rotary screw</v>
      </c>
      <c r="R7349" t="str">
        <f>VLOOKUP(N7349,lookups!$D$1:$E$6, 2, FALSE)</f>
        <v>hucuktlis r</v>
      </c>
      <c r="S7349" t="str">
        <f>VLOOKUP(C7349,lookups!$G$1:$H$3, 2, FALSE)</f>
        <v>smolt</v>
      </c>
    </row>
    <row r="7350" spans="1:19" x14ac:dyDescent="0.25">
      <c r="A7350" s="1">
        <v>35557</v>
      </c>
      <c r="B7350">
        <v>1</v>
      </c>
      <c r="C7350">
        <v>1</v>
      </c>
      <c r="D7350">
        <v>1</v>
      </c>
      <c r="E7350">
        <v>1997</v>
      </c>
      <c r="F7350">
        <v>40</v>
      </c>
      <c r="G7350">
        <v>1</v>
      </c>
      <c r="H7350">
        <v>71</v>
      </c>
      <c r="I7350">
        <v>2.8499984739999999</v>
      </c>
      <c r="J7350">
        <v>2.9954433439999999</v>
      </c>
      <c r="L7350">
        <v>1</v>
      </c>
      <c r="M7350">
        <v>8</v>
      </c>
      <c r="N7350">
        <v>399</v>
      </c>
      <c r="P7350">
        <v>3</v>
      </c>
      <c r="Q7350" t="str">
        <f>VLOOKUP(M7350,lookups!$A$1:$B$7, 2, FALSE)</f>
        <v>rotary screw</v>
      </c>
      <c r="R7350" t="str">
        <f>VLOOKUP(N7350,lookups!$D$1:$E$6, 2, FALSE)</f>
        <v>hucuktlis r</v>
      </c>
      <c r="S7350" t="str">
        <f>VLOOKUP(C7350,lookups!$G$1:$H$3, 2, FALSE)</f>
        <v>smolt</v>
      </c>
    </row>
    <row r="7351" spans="1:19" x14ac:dyDescent="0.25">
      <c r="A7351" s="1">
        <v>35557</v>
      </c>
      <c r="B7351">
        <v>1</v>
      </c>
      <c r="C7351">
        <v>1</v>
      </c>
      <c r="D7351">
        <v>1</v>
      </c>
      <c r="E7351">
        <v>1997</v>
      </c>
      <c r="F7351">
        <v>52</v>
      </c>
      <c r="G7351">
        <v>1</v>
      </c>
      <c r="H7351">
        <v>71</v>
      </c>
      <c r="I7351">
        <v>3.0899982449999999</v>
      </c>
      <c r="J7351">
        <v>3.2372913360000002</v>
      </c>
      <c r="L7351">
        <v>1</v>
      </c>
      <c r="M7351">
        <v>8</v>
      </c>
      <c r="N7351">
        <v>399</v>
      </c>
      <c r="P7351">
        <v>3</v>
      </c>
      <c r="Q7351" t="str">
        <f>VLOOKUP(M7351,lookups!$A$1:$B$7, 2, FALSE)</f>
        <v>rotary screw</v>
      </c>
      <c r="R7351" t="str">
        <f>VLOOKUP(N7351,lookups!$D$1:$E$6, 2, FALSE)</f>
        <v>hucuktlis r</v>
      </c>
      <c r="S7351" t="str">
        <f>VLOOKUP(C7351,lookups!$G$1:$H$3, 2, FALSE)</f>
        <v>smolt</v>
      </c>
    </row>
    <row r="7352" spans="1:19" x14ac:dyDescent="0.25">
      <c r="A7352" s="1">
        <v>35557</v>
      </c>
      <c r="B7352">
        <v>1</v>
      </c>
      <c r="C7352">
        <v>1</v>
      </c>
      <c r="D7352">
        <v>1</v>
      </c>
      <c r="E7352">
        <v>1997</v>
      </c>
      <c r="F7352">
        <v>53</v>
      </c>
      <c r="G7352">
        <v>1</v>
      </c>
      <c r="H7352">
        <v>71</v>
      </c>
      <c r="I7352">
        <v>2.8099994659999998</v>
      </c>
      <c r="J7352">
        <v>2.955135345</v>
      </c>
      <c r="L7352">
        <v>1</v>
      </c>
      <c r="M7352">
        <v>8</v>
      </c>
      <c r="N7352">
        <v>399</v>
      </c>
      <c r="P7352">
        <v>3</v>
      </c>
      <c r="Q7352" t="str">
        <f>VLOOKUP(M7352,lookups!$A$1:$B$7, 2, FALSE)</f>
        <v>rotary screw</v>
      </c>
      <c r="R7352" t="str">
        <f>VLOOKUP(N7352,lookups!$D$1:$E$6, 2, FALSE)</f>
        <v>hucuktlis r</v>
      </c>
      <c r="S7352" t="str">
        <f>VLOOKUP(C7352,lookups!$G$1:$H$3, 2, FALSE)</f>
        <v>smolt</v>
      </c>
    </row>
    <row r="7353" spans="1:19" x14ac:dyDescent="0.25">
      <c r="A7353" s="1">
        <v>35557</v>
      </c>
      <c r="B7353">
        <v>1</v>
      </c>
      <c r="C7353">
        <v>1</v>
      </c>
      <c r="D7353">
        <v>1</v>
      </c>
      <c r="E7353">
        <v>1997</v>
      </c>
      <c r="F7353">
        <v>72</v>
      </c>
      <c r="G7353">
        <v>1</v>
      </c>
      <c r="H7353">
        <v>71</v>
      </c>
      <c r="I7353">
        <v>3.2299995419999998</v>
      </c>
      <c r="J7353">
        <v>3.3783702849999999</v>
      </c>
      <c r="L7353">
        <v>1</v>
      </c>
      <c r="M7353">
        <v>8</v>
      </c>
      <c r="N7353">
        <v>399</v>
      </c>
      <c r="P7353">
        <v>3</v>
      </c>
      <c r="Q7353" t="str">
        <f>VLOOKUP(M7353,lookups!$A$1:$B$7, 2, FALSE)</f>
        <v>rotary screw</v>
      </c>
      <c r="R7353" t="str">
        <f>VLOOKUP(N7353,lookups!$D$1:$E$6, 2, FALSE)</f>
        <v>hucuktlis r</v>
      </c>
      <c r="S7353" t="str">
        <f>VLOOKUP(C7353,lookups!$G$1:$H$3, 2, FALSE)</f>
        <v>smolt</v>
      </c>
    </row>
    <row r="7354" spans="1:19" x14ac:dyDescent="0.25">
      <c r="A7354" s="1">
        <v>35557</v>
      </c>
      <c r="B7354">
        <v>1</v>
      </c>
      <c r="C7354">
        <v>1</v>
      </c>
      <c r="D7354">
        <v>1</v>
      </c>
      <c r="E7354">
        <v>1997</v>
      </c>
      <c r="F7354">
        <v>80</v>
      </c>
      <c r="G7354">
        <v>1</v>
      </c>
      <c r="H7354">
        <v>71</v>
      </c>
      <c r="I7354">
        <v>2.9899997709999999</v>
      </c>
      <c r="J7354">
        <v>3.1365222930000001</v>
      </c>
      <c r="L7354">
        <v>1</v>
      </c>
      <c r="M7354">
        <v>8</v>
      </c>
      <c r="N7354">
        <v>399</v>
      </c>
      <c r="P7354">
        <v>3</v>
      </c>
      <c r="Q7354" t="str">
        <f>VLOOKUP(M7354,lookups!$A$1:$B$7, 2, FALSE)</f>
        <v>rotary screw</v>
      </c>
      <c r="R7354" t="str">
        <f>VLOOKUP(N7354,lookups!$D$1:$E$6, 2, FALSE)</f>
        <v>hucuktlis r</v>
      </c>
      <c r="S7354" t="str">
        <f>VLOOKUP(C7354,lookups!$G$1:$H$3, 2, FALSE)</f>
        <v>smolt</v>
      </c>
    </row>
    <row r="7355" spans="1:19" x14ac:dyDescent="0.25">
      <c r="A7355" s="1">
        <v>35557</v>
      </c>
      <c r="B7355">
        <v>1</v>
      </c>
      <c r="C7355">
        <v>1</v>
      </c>
      <c r="D7355">
        <v>1</v>
      </c>
      <c r="E7355">
        <v>1997</v>
      </c>
      <c r="F7355">
        <v>83</v>
      </c>
      <c r="G7355">
        <v>1</v>
      </c>
      <c r="H7355">
        <v>72</v>
      </c>
      <c r="I7355">
        <v>3.1499996189999999</v>
      </c>
      <c r="J7355">
        <v>3.2977542880000001</v>
      </c>
      <c r="L7355">
        <v>1</v>
      </c>
      <c r="M7355">
        <v>8</v>
      </c>
      <c r="N7355">
        <v>399</v>
      </c>
      <c r="P7355">
        <v>3</v>
      </c>
      <c r="Q7355" t="str">
        <f>VLOOKUP(M7355,lookups!$A$1:$B$7, 2, FALSE)</f>
        <v>rotary screw</v>
      </c>
      <c r="R7355" t="str">
        <f>VLOOKUP(N7355,lookups!$D$1:$E$6, 2, FALSE)</f>
        <v>hucuktlis r</v>
      </c>
      <c r="S7355" t="str">
        <f>VLOOKUP(C7355,lookups!$G$1:$H$3, 2, FALSE)</f>
        <v>smolt</v>
      </c>
    </row>
    <row r="7356" spans="1:19" x14ac:dyDescent="0.25">
      <c r="A7356" s="1">
        <v>35557</v>
      </c>
      <c r="B7356">
        <v>1</v>
      </c>
      <c r="C7356">
        <v>1</v>
      </c>
      <c r="D7356">
        <v>1</v>
      </c>
      <c r="E7356">
        <v>1997</v>
      </c>
      <c r="F7356">
        <v>85</v>
      </c>
      <c r="G7356">
        <v>1</v>
      </c>
      <c r="H7356">
        <v>71</v>
      </c>
      <c r="I7356">
        <v>3.1299991610000002</v>
      </c>
      <c r="J7356">
        <v>3.2775993350000001</v>
      </c>
      <c r="L7356">
        <v>1</v>
      </c>
      <c r="M7356">
        <v>8</v>
      </c>
      <c r="N7356">
        <v>399</v>
      </c>
      <c r="P7356">
        <v>3</v>
      </c>
      <c r="Q7356" t="str">
        <f>VLOOKUP(M7356,lookups!$A$1:$B$7, 2, FALSE)</f>
        <v>rotary screw</v>
      </c>
      <c r="R7356" t="str">
        <f>VLOOKUP(N7356,lookups!$D$1:$E$6, 2, FALSE)</f>
        <v>hucuktlis r</v>
      </c>
      <c r="S7356" t="str">
        <f>VLOOKUP(C7356,lookups!$G$1:$H$3, 2, FALSE)</f>
        <v>smolt</v>
      </c>
    </row>
    <row r="7357" spans="1:19" x14ac:dyDescent="0.25">
      <c r="A7357" s="1">
        <v>35557</v>
      </c>
      <c r="B7357">
        <v>1</v>
      </c>
      <c r="C7357">
        <v>1</v>
      </c>
      <c r="D7357">
        <v>1</v>
      </c>
      <c r="E7357">
        <v>1997</v>
      </c>
      <c r="F7357">
        <v>90</v>
      </c>
      <c r="G7357">
        <v>1</v>
      </c>
      <c r="H7357">
        <v>71</v>
      </c>
      <c r="I7357">
        <v>3.1299991610000002</v>
      </c>
      <c r="J7357">
        <v>3.2775993350000001</v>
      </c>
      <c r="L7357">
        <v>1</v>
      </c>
      <c r="M7357">
        <v>8</v>
      </c>
      <c r="N7357">
        <v>399</v>
      </c>
      <c r="P7357">
        <v>3</v>
      </c>
      <c r="Q7357" t="str">
        <f>VLOOKUP(M7357,lookups!$A$1:$B$7, 2, FALSE)</f>
        <v>rotary screw</v>
      </c>
      <c r="R7357" t="str">
        <f>VLOOKUP(N7357,lookups!$D$1:$E$6, 2, FALSE)</f>
        <v>hucuktlis r</v>
      </c>
      <c r="S7357" t="str">
        <f>VLOOKUP(C7357,lookups!$G$1:$H$3, 2, FALSE)</f>
        <v>smolt</v>
      </c>
    </row>
    <row r="7358" spans="1:19" x14ac:dyDescent="0.25">
      <c r="A7358" s="1">
        <v>35557</v>
      </c>
      <c r="B7358">
        <v>1</v>
      </c>
      <c r="C7358">
        <v>1</v>
      </c>
      <c r="D7358">
        <v>1</v>
      </c>
      <c r="E7358">
        <v>1997</v>
      </c>
      <c r="F7358">
        <v>91</v>
      </c>
      <c r="G7358">
        <v>1</v>
      </c>
      <c r="H7358">
        <v>72</v>
      </c>
      <c r="I7358">
        <v>3.5599994659999998</v>
      </c>
      <c r="J7358">
        <v>3.7109107969999999</v>
      </c>
      <c r="L7358">
        <v>1</v>
      </c>
      <c r="M7358">
        <v>8</v>
      </c>
      <c r="N7358">
        <v>399</v>
      </c>
      <c r="P7358">
        <v>3</v>
      </c>
      <c r="Q7358" t="str">
        <f>VLOOKUP(M7358,lookups!$A$1:$B$7, 2, FALSE)</f>
        <v>rotary screw</v>
      </c>
      <c r="R7358" t="str">
        <f>VLOOKUP(N7358,lookups!$D$1:$E$6, 2, FALSE)</f>
        <v>hucuktlis r</v>
      </c>
      <c r="S7358" t="str">
        <f>VLOOKUP(C7358,lookups!$G$1:$H$3, 2, FALSE)</f>
        <v>smolt</v>
      </c>
    </row>
    <row r="7359" spans="1:19" x14ac:dyDescent="0.25">
      <c r="A7359" s="1">
        <v>35557</v>
      </c>
      <c r="B7359">
        <v>1</v>
      </c>
      <c r="C7359">
        <v>1</v>
      </c>
      <c r="D7359">
        <v>1</v>
      </c>
      <c r="E7359">
        <v>1997</v>
      </c>
      <c r="F7359">
        <v>92</v>
      </c>
      <c r="G7359">
        <v>1</v>
      </c>
      <c r="H7359">
        <v>70</v>
      </c>
      <c r="I7359">
        <v>2.609998703</v>
      </c>
      <c r="J7359">
        <v>2.7535953520000001</v>
      </c>
      <c r="L7359">
        <v>1</v>
      </c>
      <c r="M7359">
        <v>8</v>
      </c>
      <c r="N7359">
        <v>399</v>
      </c>
      <c r="P7359">
        <v>3</v>
      </c>
      <c r="Q7359" t="str">
        <f>VLOOKUP(M7359,lookups!$A$1:$B$7, 2, FALSE)</f>
        <v>rotary screw</v>
      </c>
      <c r="R7359" t="str">
        <f>VLOOKUP(N7359,lookups!$D$1:$E$6, 2, FALSE)</f>
        <v>hucuktlis r</v>
      </c>
      <c r="S7359" t="str">
        <f>VLOOKUP(C7359,lookups!$G$1:$H$3, 2, FALSE)</f>
        <v>smolt</v>
      </c>
    </row>
    <row r="7360" spans="1:19" x14ac:dyDescent="0.25">
      <c r="A7360" s="1">
        <v>35557</v>
      </c>
      <c r="B7360">
        <v>1</v>
      </c>
      <c r="C7360">
        <v>1</v>
      </c>
      <c r="D7360">
        <v>1</v>
      </c>
      <c r="E7360">
        <v>1997</v>
      </c>
      <c r="F7360">
        <v>93</v>
      </c>
      <c r="G7360">
        <v>1</v>
      </c>
      <c r="H7360">
        <v>73</v>
      </c>
      <c r="I7360">
        <v>3.2599983219999999</v>
      </c>
      <c r="J7360">
        <v>3.4086017609999999</v>
      </c>
      <c r="L7360">
        <v>1</v>
      </c>
      <c r="M7360">
        <v>8</v>
      </c>
      <c r="N7360">
        <v>399</v>
      </c>
      <c r="P7360">
        <v>3</v>
      </c>
      <c r="Q7360" t="str">
        <f>VLOOKUP(M7360,lookups!$A$1:$B$7, 2, FALSE)</f>
        <v>rotary screw</v>
      </c>
      <c r="R7360" t="str">
        <f>VLOOKUP(N7360,lookups!$D$1:$E$6, 2, FALSE)</f>
        <v>hucuktlis r</v>
      </c>
      <c r="S7360" t="str">
        <f>VLOOKUP(C7360,lookups!$G$1:$H$3, 2, FALSE)</f>
        <v>smolt</v>
      </c>
    </row>
    <row r="7361" spans="1:19" x14ac:dyDescent="0.25">
      <c r="A7361" s="1">
        <v>35557</v>
      </c>
      <c r="B7361">
        <v>1</v>
      </c>
      <c r="C7361">
        <v>1</v>
      </c>
      <c r="D7361">
        <v>1</v>
      </c>
      <c r="E7361">
        <v>1997</v>
      </c>
      <c r="F7361">
        <v>100</v>
      </c>
      <c r="G7361">
        <v>1</v>
      </c>
      <c r="H7361">
        <v>70</v>
      </c>
      <c r="I7361">
        <v>2.9799995419999998</v>
      </c>
      <c r="J7361">
        <v>3.1264457700000001</v>
      </c>
      <c r="L7361">
        <v>1</v>
      </c>
      <c r="M7361">
        <v>8</v>
      </c>
      <c r="N7361">
        <v>399</v>
      </c>
      <c r="P7361">
        <v>3</v>
      </c>
      <c r="Q7361" t="str">
        <f>VLOOKUP(M7361,lookups!$A$1:$B$7, 2, FALSE)</f>
        <v>rotary screw</v>
      </c>
      <c r="R7361" t="str">
        <f>VLOOKUP(N7361,lookups!$D$1:$E$6, 2, FALSE)</f>
        <v>hucuktlis r</v>
      </c>
      <c r="S7361" t="str">
        <f>VLOOKUP(C7361,lookups!$G$1:$H$3, 2, FALSE)</f>
        <v>smolt</v>
      </c>
    </row>
    <row r="7362" spans="1:19" x14ac:dyDescent="0.25">
      <c r="A7362" s="1">
        <v>35557</v>
      </c>
      <c r="B7362">
        <v>1</v>
      </c>
      <c r="C7362">
        <v>1</v>
      </c>
      <c r="D7362">
        <v>1</v>
      </c>
      <c r="E7362">
        <v>1997</v>
      </c>
      <c r="F7362">
        <v>111</v>
      </c>
      <c r="G7362">
        <v>1</v>
      </c>
      <c r="H7362">
        <v>71</v>
      </c>
      <c r="I7362">
        <v>2.9299983979999999</v>
      </c>
      <c r="J7362">
        <v>3.0760593410000001</v>
      </c>
      <c r="L7362">
        <v>1</v>
      </c>
      <c r="M7362">
        <v>8</v>
      </c>
      <c r="N7362">
        <v>399</v>
      </c>
      <c r="P7362">
        <v>3</v>
      </c>
      <c r="Q7362" t="str">
        <f>VLOOKUP(M7362,lookups!$A$1:$B$7, 2, FALSE)</f>
        <v>rotary screw</v>
      </c>
      <c r="R7362" t="str">
        <f>VLOOKUP(N7362,lookups!$D$1:$E$6, 2, FALSE)</f>
        <v>hucuktlis r</v>
      </c>
      <c r="S7362" t="str">
        <f>VLOOKUP(C7362,lookups!$G$1:$H$3, 2, FALSE)</f>
        <v>smolt</v>
      </c>
    </row>
    <row r="7363" spans="1:19" x14ac:dyDescent="0.25">
      <c r="A7363" s="1">
        <v>35557</v>
      </c>
      <c r="B7363">
        <v>1</v>
      </c>
      <c r="C7363">
        <v>1</v>
      </c>
      <c r="D7363">
        <v>1</v>
      </c>
      <c r="E7363">
        <v>1997</v>
      </c>
      <c r="F7363">
        <v>125</v>
      </c>
      <c r="G7363">
        <v>1</v>
      </c>
      <c r="H7363">
        <v>71</v>
      </c>
      <c r="I7363">
        <v>2.5599994659999998</v>
      </c>
      <c r="J7363">
        <v>2.7032108309999998</v>
      </c>
      <c r="L7363">
        <v>1</v>
      </c>
      <c r="M7363">
        <v>8</v>
      </c>
      <c r="N7363">
        <v>399</v>
      </c>
      <c r="P7363">
        <v>3</v>
      </c>
      <c r="Q7363" t="str">
        <f>VLOOKUP(M7363,lookups!$A$1:$B$7, 2, FALSE)</f>
        <v>rotary screw</v>
      </c>
      <c r="R7363" t="str">
        <f>VLOOKUP(N7363,lookups!$D$1:$E$6, 2, FALSE)</f>
        <v>hucuktlis r</v>
      </c>
      <c r="S7363" t="str">
        <f>VLOOKUP(C7363,lookups!$G$1:$H$3, 2, FALSE)</f>
        <v>smolt</v>
      </c>
    </row>
    <row r="7364" spans="1:19" x14ac:dyDescent="0.25">
      <c r="A7364" s="1">
        <v>35557</v>
      </c>
      <c r="B7364">
        <v>1</v>
      </c>
      <c r="C7364">
        <v>1</v>
      </c>
      <c r="D7364">
        <v>1</v>
      </c>
      <c r="E7364">
        <v>1997</v>
      </c>
      <c r="F7364">
        <v>140</v>
      </c>
      <c r="G7364">
        <v>1</v>
      </c>
      <c r="H7364">
        <v>71</v>
      </c>
      <c r="I7364">
        <v>2.75</v>
      </c>
      <c r="J7364">
        <v>2.8946743009999998</v>
      </c>
      <c r="L7364">
        <v>1</v>
      </c>
      <c r="M7364">
        <v>8</v>
      </c>
      <c r="N7364">
        <v>399</v>
      </c>
      <c r="P7364">
        <v>3</v>
      </c>
      <c r="Q7364" t="str">
        <f>VLOOKUP(M7364,lookups!$A$1:$B$7, 2, FALSE)</f>
        <v>rotary screw</v>
      </c>
      <c r="R7364" t="str">
        <f>VLOOKUP(N7364,lookups!$D$1:$E$6, 2, FALSE)</f>
        <v>hucuktlis r</v>
      </c>
      <c r="S7364" t="str">
        <f>VLOOKUP(C7364,lookups!$G$1:$H$3, 2, FALSE)</f>
        <v>smolt</v>
      </c>
    </row>
    <row r="7365" spans="1:19" x14ac:dyDescent="0.25">
      <c r="A7365" s="1">
        <v>35557</v>
      </c>
      <c r="B7365">
        <v>1</v>
      </c>
      <c r="C7365">
        <v>1</v>
      </c>
      <c r="D7365">
        <v>1</v>
      </c>
      <c r="E7365">
        <v>1997</v>
      </c>
      <c r="F7365">
        <v>145</v>
      </c>
      <c r="G7365">
        <v>1</v>
      </c>
      <c r="H7365">
        <v>72</v>
      </c>
      <c r="I7365">
        <v>2.9899997709999999</v>
      </c>
      <c r="J7365">
        <v>3.1365222930000001</v>
      </c>
      <c r="L7365">
        <v>1</v>
      </c>
      <c r="M7365">
        <v>8</v>
      </c>
      <c r="N7365">
        <v>399</v>
      </c>
      <c r="P7365">
        <v>3</v>
      </c>
      <c r="Q7365" t="str">
        <f>VLOOKUP(M7365,lookups!$A$1:$B$7, 2, FALSE)</f>
        <v>rotary screw</v>
      </c>
      <c r="R7365" t="str">
        <f>VLOOKUP(N7365,lookups!$D$1:$E$6, 2, FALSE)</f>
        <v>hucuktlis r</v>
      </c>
      <c r="S7365" t="str">
        <f>VLOOKUP(C7365,lookups!$G$1:$H$3, 2, FALSE)</f>
        <v>smolt</v>
      </c>
    </row>
    <row r="7366" spans="1:19" x14ac:dyDescent="0.25">
      <c r="A7366" s="1">
        <v>35557</v>
      </c>
      <c r="B7366">
        <v>1</v>
      </c>
      <c r="C7366">
        <v>1</v>
      </c>
      <c r="D7366">
        <v>1</v>
      </c>
      <c r="E7366">
        <v>1997</v>
      </c>
      <c r="F7366">
        <v>146</v>
      </c>
      <c r="G7366">
        <v>1</v>
      </c>
      <c r="H7366">
        <v>71</v>
      </c>
      <c r="I7366">
        <v>2.7899990080000001</v>
      </c>
      <c r="J7366">
        <v>2.9349823000000002</v>
      </c>
      <c r="L7366">
        <v>1</v>
      </c>
      <c r="M7366">
        <v>8</v>
      </c>
      <c r="N7366">
        <v>399</v>
      </c>
      <c r="P7366">
        <v>3</v>
      </c>
      <c r="Q7366" t="str">
        <f>VLOOKUP(M7366,lookups!$A$1:$B$7, 2, FALSE)</f>
        <v>rotary screw</v>
      </c>
      <c r="R7366" t="str">
        <f>VLOOKUP(N7366,lookups!$D$1:$E$6, 2, FALSE)</f>
        <v>hucuktlis r</v>
      </c>
      <c r="S7366" t="str">
        <f>VLOOKUP(C7366,lookups!$G$1:$H$3, 2, FALSE)</f>
        <v>smolt</v>
      </c>
    </row>
    <row r="7367" spans="1:19" x14ac:dyDescent="0.25">
      <c r="A7367" s="1">
        <v>35557</v>
      </c>
      <c r="B7367">
        <v>1</v>
      </c>
      <c r="C7367">
        <v>1</v>
      </c>
      <c r="D7367">
        <v>1</v>
      </c>
      <c r="E7367">
        <v>1997</v>
      </c>
      <c r="F7367">
        <v>159</v>
      </c>
      <c r="G7367">
        <v>1</v>
      </c>
      <c r="H7367">
        <v>72</v>
      </c>
      <c r="I7367">
        <v>2.7399997709999999</v>
      </c>
      <c r="J7367">
        <v>2.8845977779999998</v>
      </c>
      <c r="L7367">
        <v>1</v>
      </c>
      <c r="M7367">
        <v>8</v>
      </c>
      <c r="N7367">
        <v>399</v>
      </c>
      <c r="P7367">
        <v>3</v>
      </c>
      <c r="Q7367" t="str">
        <f>VLOOKUP(M7367,lookups!$A$1:$B$7, 2, FALSE)</f>
        <v>rotary screw</v>
      </c>
      <c r="R7367" t="str">
        <f>VLOOKUP(N7367,lookups!$D$1:$E$6, 2, FALSE)</f>
        <v>hucuktlis r</v>
      </c>
      <c r="S7367" t="str">
        <f>VLOOKUP(C7367,lookups!$G$1:$H$3, 2, FALSE)</f>
        <v>smolt</v>
      </c>
    </row>
    <row r="7368" spans="1:19" x14ac:dyDescent="0.25">
      <c r="A7368" s="1">
        <v>35557</v>
      </c>
      <c r="B7368">
        <v>1</v>
      </c>
      <c r="C7368">
        <v>1</v>
      </c>
      <c r="D7368">
        <v>1</v>
      </c>
      <c r="E7368">
        <v>1997</v>
      </c>
      <c r="F7368">
        <v>162</v>
      </c>
      <c r="G7368">
        <v>1</v>
      </c>
      <c r="H7368">
        <v>71</v>
      </c>
      <c r="I7368">
        <v>2.8799991610000002</v>
      </c>
      <c r="J7368">
        <v>3.0256748199999999</v>
      </c>
      <c r="L7368">
        <v>1</v>
      </c>
      <c r="M7368">
        <v>8</v>
      </c>
      <c r="N7368">
        <v>399</v>
      </c>
      <c r="P7368">
        <v>3</v>
      </c>
      <c r="Q7368" t="str">
        <f>VLOOKUP(M7368,lookups!$A$1:$B$7, 2, FALSE)</f>
        <v>rotary screw</v>
      </c>
      <c r="R7368" t="str">
        <f>VLOOKUP(N7368,lookups!$D$1:$E$6, 2, FALSE)</f>
        <v>hucuktlis r</v>
      </c>
      <c r="S7368" t="str">
        <f>VLOOKUP(C7368,lookups!$G$1:$H$3, 2, FALSE)</f>
        <v>smolt</v>
      </c>
    </row>
    <row r="7369" spans="1:19" x14ac:dyDescent="0.25">
      <c r="A7369" s="1">
        <v>35557</v>
      </c>
      <c r="B7369">
        <v>1</v>
      </c>
      <c r="C7369">
        <v>1</v>
      </c>
      <c r="D7369">
        <v>1</v>
      </c>
      <c r="E7369">
        <v>1997</v>
      </c>
      <c r="F7369">
        <v>178</v>
      </c>
      <c r="G7369">
        <v>1</v>
      </c>
      <c r="H7369">
        <v>71</v>
      </c>
      <c r="I7369">
        <v>2.8499984739999999</v>
      </c>
      <c r="J7369">
        <v>2.9954433439999999</v>
      </c>
      <c r="L7369">
        <v>1</v>
      </c>
      <c r="M7369">
        <v>8</v>
      </c>
      <c r="N7369">
        <v>399</v>
      </c>
      <c r="P7369">
        <v>3</v>
      </c>
      <c r="Q7369" t="str">
        <f>VLOOKUP(M7369,lookups!$A$1:$B$7, 2, FALSE)</f>
        <v>rotary screw</v>
      </c>
      <c r="R7369" t="str">
        <f>VLOOKUP(N7369,lookups!$D$1:$E$6, 2, FALSE)</f>
        <v>hucuktlis r</v>
      </c>
      <c r="S7369" t="str">
        <f>VLOOKUP(C7369,lookups!$G$1:$H$3, 2, FALSE)</f>
        <v>smolt</v>
      </c>
    </row>
    <row r="7370" spans="1:19" x14ac:dyDescent="0.25">
      <c r="A7370" s="1">
        <v>35557</v>
      </c>
      <c r="B7370">
        <v>1</v>
      </c>
      <c r="C7370">
        <v>1</v>
      </c>
      <c r="D7370">
        <v>1</v>
      </c>
      <c r="E7370">
        <v>1997</v>
      </c>
      <c r="F7370">
        <v>192</v>
      </c>
      <c r="G7370">
        <v>1</v>
      </c>
      <c r="H7370">
        <v>72</v>
      </c>
      <c r="I7370">
        <v>2.4599990840000001</v>
      </c>
      <c r="J7370">
        <v>2.6024417880000001</v>
      </c>
      <c r="L7370">
        <v>1</v>
      </c>
      <c r="M7370">
        <v>8</v>
      </c>
      <c r="N7370">
        <v>399</v>
      </c>
      <c r="P7370">
        <v>3</v>
      </c>
      <c r="Q7370" t="str">
        <f>VLOOKUP(M7370,lookups!$A$1:$B$7, 2, FALSE)</f>
        <v>rotary screw</v>
      </c>
      <c r="R7370" t="str">
        <f>VLOOKUP(N7370,lookups!$D$1:$E$6, 2, FALSE)</f>
        <v>hucuktlis r</v>
      </c>
      <c r="S7370" t="str">
        <f>VLOOKUP(C7370,lookups!$G$1:$H$3, 2, FALSE)</f>
        <v>smolt</v>
      </c>
    </row>
    <row r="7371" spans="1:19" x14ac:dyDescent="0.25">
      <c r="A7371" s="1">
        <v>35557</v>
      </c>
      <c r="B7371">
        <v>1</v>
      </c>
      <c r="C7371">
        <v>1</v>
      </c>
      <c r="D7371">
        <v>1</v>
      </c>
      <c r="E7371">
        <v>1997</v>
      </c>
      <c r="F7371">
        <v>193</v>
      </c>
      <c r="G7371">
        <v>1</v>
      </c>
      <c r="H7371">
        <v>70</v>
      </c>
      <c r="I7371">
        <v>2.6699981689999999</v>
      </c>
      <c r="J7371">
        <v>2.814058304</v>
      </c>
      <c r="L7371">
        <v>1</v>
      </c>
      <c r="M7371">
        <v>8</v>
      </c>
      <c r="N7371">
        <v>399</v>
      </c>
      <c r="P7371">
        <v>3</v>
      </c>
      <c r="Q7371" t="str">
        <f>VLOOKUP(M7371,lookups!$A$1:$B$7, 2, FALSE)</f>
        <v>rotary screw</v>
      </c>
      <c r="R7371" t="str">
        <f>VLOOKUP(N7371,lookups!$D$1:$E$6, 2, FALSE)</f>
        <v>hucuktlis r</v>
      </c>
      <c r="S7371" t="str">
        <f>VLOOKUP(C7371,lookups!$G$1:$H$3, 2, FALSE)</f>
        <v>smolt</v>
      </c>
    </row>
    <row r="7372" spans="1:19" x14ac:dyDescent="0.25">
      <c r="A7372" s="1">
        <v>35557</v>
      </c>
      <c r="B7372">
        <v>1</v>
      </c>
      <c r="C7372">
        <v>1</v>
      </c>
      <c r="D7372">
        <v>1</v>
      </c>
      <c r="E7372">
        <v>1997</v>
      </c>
      <c r="F7372">
        <v>202</v>
      </c>
      <c r="G7372">
        <v>1</v>
      </c>
      <c r="H7372">
        <v>70</v>
      </c>
      <c r="I7372">
        <v>2.6499996189999999</v>
      </c>
      <c r="J7372">
        <v>2.793903351</v>
      </c>
      <c r="L7372">
        <v>1</v>
      </c>
      <c r="M7372">
        <v>8</v>
      </c>
      <c r="N7372">
        <v>399</v>
      </c>
      <c r="P7372">
        <v>3</v>
      </c>
      <c r="Q7372" t="str">
        <f>VLOOKUP(M7372,lookups!$A$1:$B$7, 2, FALSE)</f>
        <v>rotary screw</v>
      </c>
      <c r="R7372" t="str">
        <f>VLOOKUP(N7372,lookups!$D$1:$E$6, 2, FALSE)</f>
        <v>hucuktlis r</v>
      </c>
      <c r="S7372" t="str">
        <f>VLOOKUP(C7372,lookups!$G$1:$H$3, 2, FALSE)</f>
        <v>smolt</v>
      </c>
    </row>
    <row r="7373" spans="1:19" x14ac:dyDescent="0.25">
      <c r="A7373" s="1">
        <v>35557</v>
      </c>
      <c r="B7373">
        <v>1</v>
      </c>
      <c r="C7373">
        <v>1</v>
      </c>
      <c r="D7373">
        <v>1</v>
      </c>
      <c r="E7373">
        <v>1997</v>
      </c>
      <c r="F7373">
        <v>208</v>
      </c>
      <c r="G7373">
        <v>1</v>
      </c>
      <c r="H7373">
        <v>72</v>
      </c>
      <c r="I7373">
        <v>2.7399997709999999</v>
      </c>
      <c r="J7373">
        <v>2.8845977779999998</v>
      </c>
      <c r="L7373">
        <v>1</v>
      </c>
      <c r="M7373">
        <v>8</v>
      </c>
      <c r="N7373">
        <v>399</v>
      </c>
      <c r="P7373">
        <v>3</v>
      </c>
      <c r="Q7373" t="str">
        <f>VLOOKUP(M7373,lookups!$A$1:$B$7, 2, FALSE)</f>
        <v>rotary screw</v>
      </c>
      <c r="R7373" t="str">
        <f>VLOOKUP(N7373,lookups!$D$1:$E$6, 2, FALSE)</f>
        <v>hucuktlis r</v>
      </c>
      <c r="S7373" t="str">
        <f>VLOOKUP(C7373,lookups!$G$1:$H$3, 2, FALSE)</f>
        <v>smolt</v>
      </c>
    </row>
    <row r="7374" spans="1:19" x14ac:dyDescent="0.25">
      <c r="A7374" s="1">
        <v>35557</v>
      </c>
      <c r="B7374">
        <v>1</v>
      </c>
      <c r="C7374">
        <v>1</v>
      </c>
      <c r="D7374">
        <v>1</v>
      </c>
      <c r="E7374">
        <v>1997</v>
      </c>
      <c r="F7374">
        <v>216</v>
      </c>
      <c r="G7374">
        <v>1</v>
      </c>
      <c r="H7374">
        <v>72</v>
      </c>
      <c r="I7374">
        <v>2.9299983979999999</v>
      </c>
      <c r="J7374">
        <v>3.0760593410000001</v>
      </c>
      <c r="L7374">
        <v>1</v>
      </c>
      <c r="M7374">
        <v>8</v>
      </c>
      <c r="N7374">
        <v>399</v>
      </c>
      <c r="P7374">
        <v>3</v>
      </c>
      <c r="Q7374" t="str">
        <f>VLOOKUP(M7374,lookups!$A$1:$B$7, 2, FALSE)</f>
        <v>rotary screw</v>
      </c>
      <c r="R7374" t="str">
        <f>VLOOKUP(N7374,lookups!$D$1:$E$6, 2, FALSE)</f>
        <v>hucuktlis r</v>
      </c>
      <c r="S7374" t="str">
        <f>VLOOKUP(C7374,lookups!$G$1:$H$3, 2, FALSE)</f>
        <v>smolt</v>
      </c>
    </row>
    <row r="7375" spans="1:19" x14ac:dyDescent="0.25">
      <c r="A7375" s="1">
        <v>35557</v>
      </c>
      <c r="B7375">
        <v>1</v>
      </c>
      <c r="C7375">
        <v>1</v>
      </c>
      <c r="D7375">
        <v>1</v>
      </c>
      <c r="E7375">
        <v>1997</v>
      </c>
      <c r="F7375">
        <v>226</v>
      </c>
      <c r="G7375">
        <v>1</v>
      </c>
      <c r="H7375">
        <v>72</v>
      </c>
      <c r="I7375">
        <v>2.8699989320000001</v>
      </c>
      <c r="J7375">
        <v>3.0155982969999999</v>
      </c>
      <c r="L7375">
        <v>1</v>
      </c>
      <c r="M7375">
        <v>8</v>
      </c>
      <c r="N7375">
        <v>399</v>
      </c>
      <c r="P7375">
        <v>3</v>
      </c>
      <c r="Q7375" t="str">
        <f>VLOOKUP(M7375,lookups!$A$1:$B$7, 2, FALSE)</f>
        <v>rotary screw</v>
      </c>
      <c r="R7375" t="str">
        <f>VLOOKUP(N7375,lookups!$D$1:$E$6, 2, FALSE)</f>
        <v>hucuktlis r</v>
      </c>
      <c r="S7375" t="str">
        <f>VLOOKUP(C7375,lookups!$G$1:$H$3, 2, FALSE)</f>
        <v>smolt</v>
      </c>
    </row>
    <row r="7376" spans="1:19" x14ac:dyDescent="0.25">
      <c r="A7376" s="1">
        <v>35557</v>
      </c>
      <c r="B7376">
        <v>1</v>
      </c>
      <c r="C7376">
        <v>1</v>
      </c>
      <c r="D7376">
        <v>1</v>
      </c>
      <c r="E7376">
        <v>1997</v>
      </c>
      <c r="F7376">
        <v>237</v>
      </c>
      <c r="G7376">
        <v>1</v>
      </c>
      <c r="H7376">
        <v>70</v>
      </c>
      <c r="I7376">
        <v>2.5699996949999999</v>
      </c>
      <c r="J7376">
        <v>2.7132873540000002</v>
      </c>
      <c r="L7376">
        <v>1</v>
      </c>
      <c r="M7376">
        <v>8</v>
      </c>
      <c r="N7376">
        <v>399</v>
      </c>
      <c r="P7376">
        <v>3</v>
      </c>
      <c r="Q7376" t="str">
        <f>VLOOKUP(M7376,lookups!$A$1:$B$7, 2, FALSE)</f>
        <v>rotary screw</v>
      </c>
      <c r="R7376" t="str">
        <f>VLOOKUP(N7376,lookups!$D$1:$E$6, 2, FALSE)</f>
        <v>hucuktlis r</v>
      </c>
      <c r="S7376" t="str">
        <f>VLOOKUP(C7376,lookups!$G$1:$H$3, 2, FALSE)</f>
        <v>smolt</v>
      </c>
    </row>
    <row r="7377" spans="1:19" x14ac:dyDescent="0.25">
      <c r="A7377" s="1">
        <v>35557</v>
      </c>
      <c r="B7377">
        <v>1</v>
      </c>
      <c r="C7377">
        <v>1</v>
      </c>
      <c r="D7377">
        <v>1</v>
      </c>
      <c r="E7377">
        <v>1997</v>
      </c>
      <c r="F7377">
        <v>261</v>
      </c>
      <c r="G7377">
        <v>1</v>
      </c>
      <c r="H7377">
        <v>72</v>
      </c>
      <c r="I7377">
        <v>2.779998779</v>
      </c>
      <c r="J7377">
        <v>2.9249057770000002</v>
      </c>
      <c r="L7377">
        <v>1</v>
      </c>
      <c r="M7377">
        <v>8</v>
      </c>
      <c r="N7377">
        <v>399</v>
      </c>
      <c r="P7377">
        <v>3</v>
      </c>
      <c r="Q7377" t="str">
        <f>VLOOKUP(M7377,lookups!$A$1:$B$7, 2, FALSE)</f>
        <v>rotary screw</v>
      </c>
      <c r="R7377" t="str">
        <f>VLOOKUP(N7377,lookups!$D$1:$E$6, 2, FALSE)</f>
        <v>hucuktlis r</v>
      </c>
      <c r="S7377" t="str">
        <f>VLOOKUP(C7377,lookups!$G$1:$H$3, 2, FALSE)</f>
        <v>smolt</v>
      </c>
    </row>
    <row r="7378" spans="1:19" x14ac:dyDescent="0.25">
      <c r="A7378" s="1">
        <v>35557</v>
      </c>
      <c r="B7378">
        <v>1</v>
      </c>
      <c r="C7378">
        <v>1</v>
      </c>
      <c r="D7378">
        <v>1</v>
      </c>
      <c r="E7378">
        <v>1997</v>
      </c>
      <c r="F7378">
        <v>264</v>
      </c>
      <c r="G7378">
        <v>1</v>
      </c>
      <c r="H7378">
        <v>72</v>
      </c>
      <c r="I7378">
        <v>2.9799995419999998</v>
      </c>
      <c r="J7378">
        <v>3.1264457700000001</v>
      </c>
      <c r="L7378">
        <v>1</v>
      </c>
      <c r="M7378">
        <v>8</v>
      </c>
      <c r="N7378">
        <v>399</v>
      </c>
      <c r="P7378">
        <v>3</v>
      </c>
      <c r="Q7378" t="str">
        <f>VLOOKUP(M7378,lookups!$A$1:$B$7, 2, FALSE)</f>
        <v>rotary screw</v>
      </c>
      <c r="R7378" t="str">
        <f>VLOOKUP(N7378,lookups!$D$1:$E$6, 2, FALSE)</f>
        <v>hucuktlis r</v>
      </c>
      <c r="S7378" t="str">
        <f>VLOOKUP(C7378,lookups!$G$1:$H$3, 2, FALSE)</f>
        <v>smolt</v>
      </c>
    </row>
    <row r="7379" spans="1:19" x14ac:dyDescent="0.25">
      <c r="A7379" s="1">
        <v>35557</v>
      </c>
      <c r="B7379">
        <v>1</v>
      </c>
      <c r="C7379">
        <v>1</v>
      </c>
      <c r="D7379">
        <v>1</v>
      </c>
      <c r="E7379">
        <v>1997</v>
      </c>
      <c r="F7379">
        <v>292</v>
      </c>
      <c r="G7379">
        <v>1</v>
      </c>
      <c r="H7379">
        <v>72</v>
      </c>
      <c r="I7379">
        <v>2.609998703</v>
      </c>
      <c r="J7379">
        <v>2.7535953520000001</v>
      </c>
      <c r="L7379">
        <v>1</v>
      </c>
      <c r="M7379">
        <v>8</v>
      </c>
      <c r="N7379">
        <v>399</v>
      </c>
      <c r="P7379">
        <v>3</v>
      </c>
      <c r="Q7379" t="str">
        <f>VLOOKUP(M7379,lookups!$A$1:$B$7, 2, FALSE)</f>
        <v>rotary screw</v>
      </c>
      <c r="R7379" t="str">
        <f>VLOOKUP(N7379,lookups!$D$1:$E$6, 2, FALSE)</f>
        <v>hucuktlis r</v>
      </c>
      <c r="S7379" t="str">
        <f>VLOOKUP(C7379,lookups!$G$1:$H$3, 2, FALSE)</f>
        <v>smolt</v>
      </c>
    </row>
    <row r="7380" spans="1:19" x14ac:dyDescent="0.25">
      <c r="A7380" s="1">
        <v>35557</v>
      </c>
      <c r="B7380">
        <v>1</v>
      </c>
      <c r="C7380">
        <v>1</v>
      </c>
      <c r="D7380">
        <v>1</v>
      </c>
      <c r="E7380">
        <v>1997</v>
      </c>
      <c r="F7380">
        <v>304</v>
      </c>
      <c r="G7380">
        <v>1</v>
      </c>
      <c r="H7380">
        <v>72</v>
      </c>
      <c r="I7380">
        <v>2.7399997709999999</v>
      </c>
      <c r="J7380">
        <v>2.8845977779999998</v>
      </c>
      <c r="L7380">
        <v>1</v>
      </c>
      <c r="M7380">
        <v>8</v>
      </c>
      <c r="N7380">
        <v>399</v>
      </c>
      <c r="P7380">
        <v>3</v>
      </c>
      <c r="Q7380" t="str">
        <f>VLOOKUP(M7380,lookups!$A$1:$B$7, 2, FALSE)</f>
        <v>rotary screw</v>
      </c>
      <c r="R7380" t="str">
        <f>VLOOKUP(N7380,lookups!$D$1:$E$6, 2, FALSE)</f>
        <v>hucuktlis r</v>
      </c>
      <c r="S7380" t="str">
        <f>VLOOKUP(C7380,lookups!$G$1:$H$3, 2, FALSE)</f>
        <v>smolt</v>
      </c>
    </row>
    <row r="7381" spans="1:19" x14ac:dyDescent="0.25">
      <c r="A7381" s="1">
        <v>35557</v>
      </c>
      <c r="B7381">
        <v>1</v>
      </c>
      <c r="C7381">
        <v>1</v>
      </c>
      <c r="D7381">
        <v>1</v>
      </c>
      <c r="E7381">
        <v>1997</v>
      </c>
      <c r="F7381">
        <v>306</v>
      </c>
      <c r="G7381">
        <v>1</v>
      </c>
      <c r="H7381">
        <v>72</v>
      </c>
      <c r="I7381">
        <v>2.9099998469999999</v>
      </c>
      <c r="J7381">
        <v>3.0559062959999999</v>
      </c>
      <c r="L7381">
        <v>1</v>
      </c>
      <c r="M7381">
        <v>8</v>
      </c>
      <c r="N7381">
        <v>399</v>
      </c>
      <c r="P7381">
        <v>3</v>
      </c>
      <c r="Q7381" t="str">
        <f>VLOOKUP(M7381,lookups!$A$1:$B$7, 2, FALSE)</f>
        <v>rotary screw</v>
      </c>
      <c r="R7381" t="str">
        <f>VLOOKUP(N7381,lookups!$D$1:$E$6, 2, FALSE)</f>
        <v>hucuktlis r</v>
      </c>
      <c r="S7381" t="str">
        <f>VLOOKUP(C7381,lookups!$G$1:$H$3, 2, FALSE)</f>
        <v>smolt</v>
      </c>
    </row>
    <row r="7382" spans="1:19" x14ac:dyDescent="0.25">
      <c r="A7382" s="1">
        <v>35557</v>
      </c>
      <c r="B7382">
        <v>1</v>
      </c>
      <c r="C7382">
        <v>1</v>
      </c>
      <c r="D7382">
        <v>1</v>
      </c>
      <c r="E7382">
        <v>1997</v>
      </c>
      <c r="F7382">
        <v>307</v>
      </c>
      <c r="G7382">
        <v>1</v>
      </c>
      <c r="H7382">
        <v>70</v>
      </c>
      <c r="I7382">
        <v>2.8499984739999999</v>
      </c>
      <c r="J7382">
        <v>2.9954433439999999</v>
      </c>
      <c r="L7382">
        <v>1</v>
      </c>
      <c r="M7382">
        <v>8</v>
      </c>
      <c r="N7382">
        <v>399</v>
      </c>
      <c r="P7382">
        <v>3</v>
      </c>
      <c r="Q7382" t="str">
        <f>VLOOKUP(M7382,lookups!$A$1:$B$7, 2, FALSE)</f>
        <v>rotary screw</v>
      </c>
      <c r="R7382" t="str">
        <f>VLOOKUP(N7382,lookups!$D$1:$E$6, 2, FALSE)</f>
        <v>hucuktlis r</v>
      </c>
      <c r="S7382" t="str">
        <f>VLOOKUP(C7382,lookups!$G$1:$H$3, 2, FALSE)</f>
        <v>smolt</v>
      </c>
    </row>
    <row r="7383" spans="1:19" x14ac:dyDescent="0.25">
      <c r="A7383" s="1">
        <v>35557</v>
      </c>
      <c r="B7383">
        <v>1</v>
      </c>
      <c r="C7383">
        <v>1</v>
      </c>
      <c r="D7383">
        <v>1</v>
      </c>
      <c r="E7383">
        <v>1997</v>
      </c>
      <c r="F7383">
        <v>316</v>
      </c>
      <c r="G7383">
        <v>1</v>
      </c>
      <c r="H7383">
        <v>72</v>
      </c>
      <c r="I7383">
        <v>3.25</v>
      </c>
      <c r="J7383">
        <v>3.3985233309999998</v>
      </c>
      <c r="L7383">
        <v>1</v>
      </c>
      <c r="M7383">
        <v>8</v>
      </c>
      <c r="N7383">
        <v>399</v>
      </c>
      <c r="P7383">
        <v>3</v>
      </c>
      <c r="Q7383" t="str">
        <f>VLOOKUP(M7383,lookups!$A$1:$B$7, 2, FALSE)</f>
        <v>rotary screw</v>
      </c>
      <c r="R7383" t="str">
        <f>VLOOKUP(N7383,lookups!$D$1:$E$6, 2, FALSE)</f>
        <v>hucuktlis r</v>
      </c>
      <c r="S7383" t="str">
        <f>VLOOKUP(C7383,lookups!$G$1:$H$3, 2, FALSE)</f>
        <v>smolt</v>
      </c>
    </row>
    <row r="7384" spans="1:19" x14ac:dyDescent="0.25">
      <c r="A7384" s="1">
        <v>35557</v>
      </c>
      <c r="B7384">
        <v>1</v>
      </c>
      <c r="C7384">
        <v>1</v>
      </c>
      <c r="D7384">
        <v>1</v>
      </c>
      <c r="E7384">
        <v>1997</v>
      </c>
      <c r="F7384">
        <v>329</v>
      </c>
      <c r="G7384">
        <v>1</v>
      </c>
      <c r="H7384">
        <v>72</v>
      </c>
      <c r="I7384">
        <v>3.079999924</v>
      </c>
      <c r="J7384">
        <v>3.2272148129999998</v>
      </c>
      <c r="L7384">
        <v>1</v>
      </c>
      <c r="M7384">
        <v>8</v>
      </c>
      <c r="N7384">
        <v>399</v>
      </c>
      <c r="P7384">
        <v>3</v>
      </c>
      <c r="Q7384" t="str">
        <f>VLOOKUP(M7384,lookups!$A$1:$B$7, 2, FALSE)</f>
        <v>rotary screw</v>
      </c>
      <c r="R7384" t="str">
        <f>VLOOKUP(N7384,lookups!$D$1:$E$6, 2, FALSE)</f>
        <v>hucuktlis r</v>
      </c>
      <c r="S7384" t="str">
        <f>VLOOKUP(C7384,lookups!$G$1:$H$3, 2, FALSE)</f>
        <v>smolt</v>
      </c>
    </row>
    <row r="7385" spans="1:19" x14ac:dyDescent="0.25">
      <c r="A7385" s="1">
        <v>35557</v>
      </c>
      <c r="B7385">
        <v>1</v>
      </c>
      <c r="C7385">
        <v>1</v>
      </c>
      <c r="D7385">
        <v>1</v>
      </c>
      <c r="E7385">
        <v>1997</v>
      </c>
      <c r="F7385">
        <v>332</v>
      </c>
      <c r="G7385">
        <v>1</v>
      </c>
      <c r="H7385">
        <v>72</v>
      </c>
      <c r="I7385">
        <v>2.9799995419999998</v>
      </c>
      <c r="J7385">
        <v>3.1264457700000001</v>
      </c>
      <c r="L7385">
        <v>1</v>
      </c>
      <c r="M7385">
        <v>8</v>
      </c>
      <c r="N7385">
        <v>399</v>
      </c>
      <c r="P7385">
        <v>3</v>
      </c>
      <c r="Q7385" t="str">
        <f>VLOOKUP(M7385,lookups!$A$1:$B$7, 2, FALSE)</f>
        <v>rotary screw</v>
      </c>
      <c r="R7385" t="str">
        <f>VLOOKUP(N7385,lookups!$D$1:$E$6, 2, FALSE)</f>
        <v>hucuktlis r</v>
      </c>
      <c r="S7385" t="str">
        <f>VLOOKUP(C7385,lookups!$G$1:$H$3, 2, FALSE)</f>
        <v>smolt</v>
      </c>
    </row>
    <row r="7386" spans="1:19" x14ac:dyDescent="0.25">
      <c r="A7386" s="1">
        <v>35557</v>
      </c>
      <c r="B7386">
        <v>1</v>
      </c>
      <c r="C7386">
        <v>1</v>
      </c>
      <c r="D7386">
        <v>1</v>
      </c>
      <c r="E7386">
        <v>1997</v>
      </c>
      <c r="F7386">
        <v>342</v>
      </c>
      <c r="G7386">
        <v>1</v>
      </c>
      <c r="H7386">
        <v>70</v>
      </c>
      <c r="I7386">
        <v>2.7699985499999999</v>
      </c>
      <c r="J7386">
        <v>2.9148273470000001</v>
      </c>
      <c r="L7386">
        <v>1</v>
      </c>
      <c r="M7386">
        <v>8</v>
      </c>
      <c r="N7386">
        <v>399</v>
      </c>
      <c r="P7386">
        <v>3</v>
      </c>
      <c r="Q7386" t="str">
        <f>VLOOKUP(M7386,lookups!$A$1:$B$7, 2, FALSE)</f>
        <v>rotary screw</v>
      </c>
      <c r="R7386" t="str">
        <f>VLOOKUP(N7386,lookups!$D$1:$E$6, 2, FALSE)</f>
        <v>hucuktlis r</v>
      </c>
      <c r="S7386" t="str">
        <f>VLOOKUP(C7386,lookups!$G$1:$H$3, 2, FALSE)</f>
        <v>smolt</v>
      </c>
    </row>
    <row r="7387" spans="1:19" x14ac:dyDescent="0.25">
      <c r="A7387" s="1">
        <v>35557</v>
      </c>
      <c r="B7387">
        <v>1</v>
      </c>
      <c r="C7387">
        <v>1</v>
      </c>
      <c r="D7387">
        <v>1</v>
      </c>
      <c r="E7387">
        <v>1997</v>
      </c>
      <c r="F7387">
        <v>372</v>
      </c>
      <c r="G7387">
        <v>1</v>
      </c>
      <c r="H7387">
        <v>70</v>
      </c>
      <c r="I7387">
        <v>2.5999984739999999</v>
      </c>
      <c r="J7387">
        <v>2.7435188290000001</v>
      </c>
      <c r="L7387">
        <v>1</v>
      </c>
      <c r="M7387">
        <v>8</v>
      </c>
      <c r="N7387">
        <v>399</v>
      </c>
      <c r="P7387">
        <v>3</v>
      </c>
      <c r="Q7387" t="str">
        <f>VLOOKUP(M7387,lookups!$A$1:$B$7, 2, FALSE)</f>
        <v>rotary screw</v>
      </c>
      <c r="R7387" t="str">
        <f>VLOOKUP(N7387,lookups!$D$1:$E$6, 2, FALSE)</f>
        <v>hucuktlis r</v>
      </c>
      <c r="S7387" t="str">
        <f>VLOOKUP(C7387,lookups!$G$1:$H$3, 2, FALSE)</f>
        <v>smolt</v>
      </c>
    </row>
    <row r="7388" spans="1:19" x14ac:dyDescent="0.25">
      <c r="A7388" s="1">
        <v>35557</v>
      </c>
      <c r="B7388">
        <v>1</v>
      </c>
      <c r="C7388">
        <v>1</v>
      </c>
      <c r="D7388">
        <v>1</v>
      </c>
      <c r="E7388">
        <v>1997</v>
      </c>
      <c r="F7388">
        <v>378</v>
      </c>
      <c r="G7388">
        <v>1</v>
      </c>
      <c r="H7388">
        <v>72</v>
      </c>
      <c r="I7388">
        <v>2.8899993899999998</v>
      </c>
      <c r="J7388">
        <v>3.0357513429999998</v>
      </c>
      <c r="L7388">
        <v>1</v>
      </c>
      <c r="M7388">
        <v>8</v>
      </c>
      <c r="N7388">
        <v>399</v>
      </c>
      <c r="P7388">
        <v>3</v>
      </c>
      <c r="Q7388" t="str">
        <f>VLOOKUP(M7388,lookups!$A$1:$B$7, 2, FALSE)</f>
        <v>rotary screw</v>
      </c>
      <c r="R7388" t="str">
        <f>VLOOKUP(N7388,lookups!$D$1:$E$6, 2, FALSE)</f>
        <v>hucuktlis r</v>
      </c>
      <c r="S7388" t="str">
        <f>VLOOKUP(C7388,lookups!$G$1:$H$3, 2, FALSE)</f>
        <v>smolt</v>
      </c>
    </row>
    <row r="7389" spans="1:19" x14ac:dyDescent="0.25">
      <c r="A7389" s="1">
        <v>35557</v>
      </c>
      <c r="B7389">
        <v>1</v>
      </c>
      <c r="C7389">
        <v>1</v>
      </c>
      <c r="D7389">
        <v>1</v>
      </c>
      <c r="E7389">
        <v>1997</v>
      </c>
      <c r="F7389">
        <v>379</v>
      </c>
      <c r="G7389">
        <v>1</v>
      </c>
      <c r="H7389">
        <v>71</v>
      </c>
      <c r="I7389">
        <v>2.5999984739999999</v>
      </c>
      <c r="J7389">
        <v>2.7435188290000001</v>
      </c>
      <c r="L7389">
        <v>1</v>
      </c>
      <c r="M7389">
        <v>8</v>
      </c>
      <c r="N7389">
        <v>399</v>
      </c>
      <c r="P7389">
        <v>3</v>
      </c>
      <c r="Q7389" t="str">
        <f>VLOOKUP(M7389,lookups!$A$1:$B$7, 2, FALSE)</f>
        <v>rotary screw</v>
      </c>
      <c r="R7389" t="str">
        <f>VLOOKUP(N7389,lookups!$D$1:$E$6, 2, FALSE)</f>
        <v>hucuktlis r</v>
      </c>
      <c r="S7389" t="str">
        <f>VLOOKUP(C7389,lookups!$G$1:$H$3, 2, FALSE)</f>
        <v>smolt</v>
      </c>
    </row>
    <row r="7390" spans="1:19" x14ac:dyDescent="0.25">
      <c r="A7390" s="1">
        <v>35557</v>
      </c>
      <c r="B7390">
        <v>1</v>
      </c>
      <c r="C7390">
        <v>1</v>
      </c>
      <c r="D7390">
        <v>1</v>
      </c>
      <c r="E7390">
        <v>1997</v>
      </c>
      <c r="F7390">
        <v>421</v>
      </c>
      <c r="G7390">
        <v>1</v>
      </c>
      <c r="H7390">
        <v>71</v>
      </c>
      <c r="I7390">
        <v>2.9899997709999999</v>
      </c>
      <c r="J7390">
        <v>3.1365222930000001</v>
      </c>
      <c r="L7390">
        <v>1</v>
      </c>
      <c r="M7390">
        <v>8</v>
      </c>
      <c r="N7390">
        <v>399</v>
      </c>
      <c r="P7390">
        <v>3</v>
      </c>
      <c r="Q7390" t="str">
        <f>VLOOKUP(M7390,lookups!$A$1:$B$7, 2, FALSE)</f>
        <v>rotary screw</v>
      </c>
      <c r="R7390" t="str">
        <f>VLOOKUP(N7390,lookups!$D$1:$E$6, 2, FALSE)</f>
        <v>hucuktlis r</v>
      </c>
      <c r="S7390" t="str">
        <f>VLOOKUP(C7390,lookups!$G$1:$H$3, 2, FALSE)</f>
        <v>smolt</v>
      </c>
    </row>
    <row r="7391" spans="1:19" x14ac:dyDescent="0.25">
      <c r="A7391" s="1">
        <v>35557</v>
      </c>
      <c r="B7391">
        <v>1</v>
      </c>
      <c r="C7391">
        <v>1</v>
      </c>
      <c r="D7391">
        <v>1</v>
      </c>
      <c r="E7391">
        <v>1997</v>
      </c>
      <c r="F7391">
        <v>424</v>
      </c>
      <c r="G7391">
        <v>1</v>
      </c>
      <c r="H7391">
        <v>72</v>
      </c>
      <c r="I7391">
        <v>2.75</v>
      </c>
      <c r="J7391">
        <v>2.8946743009999998</v>
      </c>
      <c r="L7391">
        <v>1</v>
      </c>
      <c r="M7391">
        <v>8</v>
      </c>
      <c r="N7391">
        <v>399</v>
      </c>
      <c r="P7391">
        <v>3</v>
      </c>
      <c r="Q7391" t="str">
        <f>VLOOKUP(M7391,lookups!$A$1:$B$7, 2, FALSE)</f>
        <v>rotary screw</v>
      </c>
      <c r="R7391" t="str">
        <f>VLOOKUP(N7391,lookups!$D$1:$E$6, 2, FALSE)</f>
        <v>hucuktlis r</v>
      </c>
      <c r="S7391" t="str">
        <f>VLOOKUP(C7391,lookups!$G$1:$H$3, 2, FALSE)</f>
        <v>smolt</v>
      </c>
    </row>
    <row r="7392" spans="1:19" x14ac:dyDescent="0.25">
      <c r="A7392" s="1">
        <v>35557</v>
      </c>
      <c r="B7392">
        <v>1</v>
      </c>
      <c r="C7392">
        <v>1</v>
      </c>
      <c r="D7392">
        <v>1</v>
      </c>
      <c r="E7392">
        <v>1997</v>
      </c>
      <c r="F7392">
        <v>425</v>
      </c>
      <c r="G7392">
        <v>1</v>
      </c>
      <c r="H7392">
        <v>71</v>
      </c>
      <c r="I7392">
        <v>2.7199993130000002</v>
      </c>
      <c r="J7392">
        <v>2.8644428249999998</v>
      </c>
      <c r="L7392">
        <v>1</v>
      </c>
      <c r="M7392">
        <v>8</v>
      </c>
      <c r="N7392">
        <v>399</v>
      </c>
      <c r="P7392">
        <v>3</v>
      </c>
      <c r="Q7392" t="str">
        <f>VLOOKUP(M7392,lookups!$A$1:$B$7, 2, FALSE)</f>
        <v>rotary screw</v>
      </c>
      <c r="R7392" t="str">
        <f>VLOOKUP(N7392,lookups!$D$1:$E$6, 2, FALSE)</f>
        <v>hucuktlis r</v>
      </c>
      <c r="S7392" t="str">
        <f>VLOOKUP(C7392,lookups!$G$1:$H$3, 2, FALSE)</f>
        <v>smolt</v>
      </c>
    </row>
    <row r="7393" spans="1:19" x14ac:dyDescent="0.25">
      <c r="A7393" s="1">
        <v>35557</v>
      </c>
      <c r="B7393">
        <v>1</v>
      </c>
      <c r="C7393">
        <v>1</v>
      </c>
      <c r="D7393">
        <v>1</v>
      </c>
      <c r="E7393">
        <v>1997</v>
      </c>
      <c r="F7393">
        <v>427</v>
      </c>
      <c r="G7393">
        <v>1</v>
      </c>
      <c r="H7393">
        <v>72</v>
      </c>
      <c r="I7393">
        <v>2.8999996189999999</v>
      </c>
      <c r="J7393">
        <v>3.0458297729999999</v>
      </c>
      <c r="L7393">
        <v>1</v>
      </c>
      <c r="M7393">
        <v>8</v>
      </c>
      <c r="N7393">
        <v>399</v>
      </c>
      <c r="P7393">
        <v>3</v>
      </c>
      <c r="Q7393" t="str">
        <f>VLOOKUP(M7393,lookups!$A$1:$B$7, 2, FALSE)</f>
        <v>rotary screw</v>
      </c>
      <c r="R7393" t="str">
        <f>VLOOKUP(N7393,lookups!$D$1:$E$6, 2, FALSE)</f>
        <v>hucuktlis r</v>
      </c>
      <c r="S7393" t="str">
        <f>VLOOKUP(C7393,lookups!$G$1:$H$3, 2, FALSE)</f>
        <v>smolt</v>
      </c>
    </row>
    <row r="7394" spans="1:19" x14ac:dyDescent="0.25">
      <c r="A7394" s="1">
        <v>35557</v>
      </c>
      <c r="B7394">
        <v>1</v>
      </c>
      <c r="C7394">
        <v>1</v>
      </c>
      <c r="D7394">
        <v>1</v>
      </c>
      <c r="E7394">
        <v>1997</v>
      </c>
      <c r="F7394">
        <v>434</v>
      </c>
      <c r="G7394">
        <v>1</v>
      </c>
      <c r="H7394">
        <v>71</v>
      </c>
      <c r="I7394">
        <v>2.7599983219999999</v>
      </c>
      <c r="J7394">
        <v>2.9047508240000002</v>
      </c>
      <c r="L7394">
        <v>1</v>
      </c>
      <c r="M7394">
        <v>8</v>
      </c>
      <c r="N7394">
        <v>399</v>
      </c>
      <c r="P7394">
        <v>3</v>
      </c>
      <c r="Q7394" t="str">
        <f>VLOOKUP(M7394,lookups!$A$1:$B$7, 2, FALSE)</f>
        <v>rotary screw</v>
      </c>
      <c r="R7394" t="str">
        <f>VLOOKUP(N7394,lookups!$D$1:$E$6, 2, FALSE)</f>
        <v>hucuktlis r</v>
      </c>
      <c r="S7394" t="str">
        <f>VLOOKUP(C7394,lookups!$G$1:$H$3, 2, FALSE)</f>
        <v>smolt</v>
      </c>
    </row>
    <row r="7395" spans="1:19" x14ac:dyDescent="0.25">
      <c r="A7395" s="1">
        <v>35557</v>
      </c>
      <c r="B7395">
        <v>1</v>
      </c>
      <c r="C7395">
        <v>1</v>
      </c>
      <c r="D7395">
        <v>1</v>
      </c>
      <c r="E7395">
        <v>1997</v>
      </c>
      <c r="F7395">
        <v>437</v>
      </c>
      <c r="G7395">
        <v>1</v>
      </c>
      <c r="H7395">
        <v>72</v>
      </c>
      <c r="I7395">
        <v>3.0099983219999999</v>
      </c>
      <c r="J7395">
        <v>3.156675339</v>
      </c>
      <c r="L7395">
        <v>1</v>
      </c>
      <c r="M7395">
        <v>8</v>
      </c>
      <c r="N7395">
        <v>399</v>
      </c>
      <c r="P7395">
        <v>3</v>
      </c>
      <c r="Q7395" t="str">
        <f>VLOOKUP(M7395,lookups!$A$1:$B$7, 2, FALSE)</f>
        <v>rotary screw</v>
      </c>
      <c r="R7395" t="str">
        <f>VLOOKUP(N7395,lookups!$D$1:$E$6, 2, FALSE)</f>
        <v>hucuktlis r</v>
      </c>
      <c r="S7395" t="str">
        <f>VLOOKUP(C7395,lookups!$G$1:$H$3, 2, FALSE)</f>
        <v>smolt</v>
      </c>
    </row>
    <row r="7396" spans="1:19" x14ac:dyDescent="0.25">
      <c r="A7396" s="1">
        <v>35557</v>
      </c>
      <c r="B7396">
        <v>1</v>
      </c>
      <c r="C7396">
        <v>1</v>
      </c>
      <c r="D7396">
        <v>1</v>
      </c>
      <c r="E7396">
        <v>1997</v>
      </c>
      <c r="F7396">
        <v>438</v>
      </c>
      <c r="G7396">
        <v>1</v>
      </c>
      <c r="H7396">
        <v>72</v>
      </c>
      <c r="I7396">
        <v>3.0099983219999999</v>
      </c>
      <c r="J7396">
        <v>3.156675339</v>
      </c>
      <c r="L7396">
        <v>1</v>
      </c>
      <c r="M7396">
        <v>8</v>
      </c>
      <c r="N7396">
        <v>399</v>
      </c>
      <c r="P7396">
        <v>3</v>
      </c>
      <c r="Q7396" t="str">
        <f>VLOOKUP(M7396,lookups!$A$1:$B$7, 2, FALSE)</f>
        <v>rotary screw</v>
      </c>
      <c r="R7396" t="str">
        <f>VLOOKUP(N7396,lookups!$D$1:$E$6, 2, FALSE)</f>
        <v>hucuktlis r</v>
      </c>
      <c r="S7396" t="str">
        <f>VLOOKUP(C7396,lookups!$G$1:$H$3, 2, FALSE)</f>
        <v>smolt</v>
      </c>
    </row>
    <row r="7397" spans="1:19" x14ac:dyDescent="0.25">
      <c r="A7397" s="1">
        <v>35557</v>
      </c>
      <c r="B7397">
        <v>1</v>
      </c>
      <c r="C7397">
        <v>1</v>
      </c>
      <c r="D7397">
        <v>1</v>
      </c>
      <c r="E7397">
        <v>1997</v>
      </c>
      <c r="F7397">
        <v>439</v>
      </c>
      <c r="G7397">
        <v>1</v>
      </c>
      <c r="H7397">
        <v>71</v>
      </c>
      <c r="I7397">
        <v>2.939998627</v>
      </c>
      <c r="J7397">
        <v>3.0861377719999998</v>
      </c>
      <c r="L7397">
        <v>1</v>
      </c>
      <c r="M7397">
        <v>8</v>
      </c>
      <c r="N7397">
        <v>399</v>
      </c>
      <c r="P7397">
        <v>3</v>
      </c>
      <c r="Q7397" t="str">
        <f>VLOOKUP(M7397,lookups!$A$1:$B$7, 2, FALSE)</f>
        <v>rotary screw</v>
      </c>
      <c r="R7397" t="str">
        <f>VLOOKUP(N7397,lookups!$D$1:$E$6, 2, FALSE)</f>
        <v>hucuktlis r</v>
      </c>
      <c r="S7397" t="str">
        <f>VLOOKUP(C7397,lookups!$G$1:$H$3, 2, FALSE)</f>
        <v>smolt</v>
      </c>
    </row>
    <row r="7398" spans="1:19" x14ac:dyDescent="0.25">
      <c r="A7398" s="1">
        <v>35557</v>
      </c>
      <c r="B7398">
        <v>1</v>
      </c>
      <c r="C7398">
        <v>1</v>
      </c>
      <c r="D7398">
        <v>1</v>
      </c>
      <c r="E7398">
        <v>1997</v>
      </c>
      <c r="F7398">
        <v>454</v>
      </c>
      <c r="G7398">
        <v>1</v>
      </c>
      <c r="H7398">
        <v>72</v>
      </c>
      <c r="I7398">
        <v>2.5499992370000002</v>
      </c>
      <c r="J7398">
        <v>2.6931343079999999</v>
      </c>
      <c r="L7398">
        <v>1</v>
      </c>
      <c r="M7398">
        <v>8</v>
      </c>
      <c r="N7398">
        <v>399</v>
      </c>
      <c r="P7398">
        <v>3</v>
      </c>
      <c r="Q7398" t="str">
        <f>VLOOKUP(M7398,lookups!$A$1:$B$7, 2, FALSE)</f>
        <v>rotary screw</v>
      </c>
      <c r="R7398" t="str">
        <f>VLOOKUP(N7398,lookups!$D$1:$E$6, 2, FALSE)</f>
        <v>hucuktlis r</v>
      </c>
      <c r="S7398" t="str">
        <f>VLOOKUP(C7398,lookups!$G$1:$H$3, 2, FALSE)</f>
        <v>smolt</v>
      </c>
    </row>
    <row r="7399" spans="1:19" x14ac:dyDescent="0.25">
      <c r="A7399" s="1">
        <v>35557</v>
      </c>
      <c r="B7399">
        <v>1</v>
      </c>
      <c r="C7399">
        <v>1</v>
      </c>
      <c r="D7399">
        <v>1</v>
      </c>
      <c r="E7399">
        <v>1997</v>
      </c>
      <c r="F7399">
        <v>485</v>
      </c>
      <c r="G7399">
        <v>1</v>
      </c>
      <c r="H7399">
        <v>72</v>
      </c>
      <c r="I7399">
        <v>2.6599998469999999</v>
      </c>
      <c r="J7399">
        <v>2.8039817810000001</v>
      </c>
      <c r="L7399">
        <v>1</v>
      </c>
      <c r="M7399">
        <v>8</v>
      </c>
      <c r="N7399">
        <v>399</v>
      </c>
      <c r="P7399">
        <v>3</v>
      </c>
      <c r="Q7399" t="str">
        <f>VLOOKUP(M7399,lookups!$A$1:$B$7, 2, FALSE)</f>
        <v>rotary screw</v>
      </c>
      <c r="R7399" t="str">
        <f>VLOOKUP(N7399,lookups!$D$1:$E$6, 2, FALSE)</f>
        <v>hucuktlis r</v>
      </c>
      <c r="S7399" t="str">
        <f>VLOOKUP(C7399,lookups!$G$1:$H$3, 2, FALSE)</f>
        <v>smolt</v>
      </c>
    </row>
    <row r="7400" spans="1:19" x14ac:dyDescent="0.25">
      <c r="A7400" s="1">
        <v>35557</v>
      </c>
      <c r="B7400">
        <v>1</v>
      </c>
      <c r="C7400">
        <v>1</v>
      </c>
      <c r="D7400">
        <v>1</v>
      </c>
      <c r="E7400">
        <v>1997</v>
      </c>
      <c r="F7400">
        <v>502</v>
      </c>
      <c r="G7400">
        <v>1</v>
      </c>
      <c r="H7400">
        <v>71</v>
      </c>
      <c r="I7400">
        <v>2.5699996949999999</v>
      </c>
      <c r="J7400">
        <v>2.7132873540000002</v>
      </c>
      <c r="L7400">
        <v>1</v>
      </c>
      <c r="M7400">
        <v>8</v>
      </c>
      <c r="N7400">
        <v>399</v>
      </c>
      <c r="P7400">
        <v>3</v>
      </c>
      <c r="Q7400" t="str">
        <f>VLOOKUP(M7400,lookups!$A$1:$B$7, 2, FALSE)</f>
        <v>rotary screw</v>
      </c>
      <c r="R7400" t="str">
        <f>VLOOKUP(N7400,lookups!$D$1:$E$6, 2, FALSE)</f>
        <v>hucuktlis r</v>
      </c>
      <c r="S7400" t="str">
        <f>VLOOKUP(C7400,lookups!$G$1:$H$3, 2, FALSE)</f>
        <v>smolt</v>
      </c>
    </row>
    <row r="7401" spans="1:19" x14ac:dyDescent="0.25">
      <c r="A7401" s="1">
        <v>35557</v>
      </c>
      <c r="B7401">
        <v>1</v>
      </c>
      <c r="C7401">
        <v>1</v>
      </c>
      <c r="D7401">
        <v>1</v>
      </c>
      <c r="E7401">
        <v>1997</v>
      </c>
      <c r="F7401">
        <v>507</v>
      </c>
      <c r="G7401">
        <v>1</v>
      </c>
      <c r="H7401">
        <v>72</v>
      </c>
      <c r="I7401">
        <v>2.859998703</v>
      </c>
      <c r="J7401">
        <v>3.005521774</v>
      </c>
      <c r="L7401">
        <v>1</v>
      </c>
      <c r="M7401">
        <v>8</v>
      </c>
      <c r="N7401">
        <v>399</v>
      </c>
      <c r="P7401">
        <v>3</v>
      </c>
      <c r="Q7401" t="str">
        <f>VLOOKUP(M7401,lookups!$A$1:$B$7, 2, FALSE)</f>
        <v>rotary screw</v>
      </c>
      <c r="R7401" t="str">
        <f>VLOOKUP(N7401,lookups!$D$1:$E$6, 2, FALSE)</f>
        <v>hucuktlis r</v>
      </c>
      <c r="S7401" t="str">
        <f>VLOOKUP(C7401,lookups!$G$1:$H$3, 2, FALSE)</f>
        <v>smolt</v>
      </c>
    </row>
    <row r="7402" spans="1:19" x14ac:dyDescent="0.25">
      <c r="A7402" s="1">
        <v>35557</v>
      </c>
      <c r="B7402">
        <v>1</v>
      </c>
      <c r="C7402">
        <v>1</v>
      </c>
      <c r="D7402">
        <v>1</v>
      </c>
      <c r="E7402">
        <v>1997</v>
      </c>
      <c r="F7402">
        <v>510</v>
      </c>
      <c r="G7402">
        <v>1</v>
      </c>
      <c r="H7402">
        <v>72</v>
      </c>
      <c r="I7402">
        <v>3.1399993899999998</v>
      </c>
      <c r="J7402">
        <v>3.2876777650000002</v>
      </c>
      <c r="L7402">
        <v>1</v>
      </c>
      <c r="M7402">
        <v>8</v>
      </c>
      <c r="N7402">
        <v>399</v>
      </c>
      <c r="P7402">
        <v>3</v>
      </c>
      <c r="Q7402" t="str">
        <f>VLOOKUP(M7402,lookups!$A$1:$B$7, 2, FALSE)</f>
        <v>rotary screw</v>
      </c>
      <c r="R7402" t="str">
        <f>VLOOKUP(N7402,lookups!$D$1:$E$6, 2, FALSE)</f>
        <v>hucuktlis r</v>
      </c>
      <c r="S7402" t="str">
        <f>VLOOKUP(C7402,lookups!$G$1:$H$3, 2, FALSE)</f>
        <v>smolt</v>
      </c>
    </row>
    <row r="7403" spans="1:19" x14ac:dyDescent="0.25">
      <c r="A7403" s="1">
        <v>35557</v>
      </c>
      <c r="B7403">
        <v>1</v>
      </c>
      <c r="C7403">
        <v>1</v>
      </c>
      <c r="D7403">
        <v>1</v>
      </c>
      <c r="E7403">
        <v>1997</v>
      </c>
      <c r="F7403">
        <v>515</v>
      </c>
      <c r="G7403">
        <v>1</v>
      </c>
      <c r="H7403">
        <v>72</v>
      </c>
      <c r="I7403">
        <v>2.8399982449999999</v>
      </c>
      <c r="J7403">
        <v>2.9853668209999999</v>
      </c>
      <c r="L7403">
        <v>1</v>
      </c>
      <c r="M7403">
        <v>8</v>
      </c>
      <c r="N7403">
        <v>399</v>
      </c>
      <c r="P7403">
        <v>3</v>
      </c>
      <c r="Q7403" t="str">
        <f>VLOOKUP(M7403,lookups!$A$1:$B$7, 2, FALSE)</f>
        <v>rotary screw</v>
      </c>
      <c r="R7403" t="str">
        <f>VLOOKUP(N7403,lookups!$D$1:$E$6, 2, FALSE)</f>
        <v>hucuktlis r</v>
      </c>
      <c r="S7403" t="str">
        <f>VLOOKUP(C7403,lookups!$G$1:$H$3, 2, FALSE)</f>
        <v>smolt</v>
      </c>
    </row>
    <row r="7404" spans="1:19" x14ac:dyDescent="0.25">
      <c r="A7404" s="1">
        <v>35557</v>
      </c>
      <c r="B7404">
        <v>1</v>
      </c>
      <c r="C7404">
        <v>1</v>
      </c>
      <c r="D7404">
        <v>1</v>
      </c>
      <c r="E7404">
        <v>1997</v>
      </c>
      <c r="F7404">
        <v>540</v>
      </c>
      <c r="G7404">
        <v>1</v>
      </c>
      <c r="H7404">
        <v>71</v>
      </c>
      <c r="I7404">
        <v>2.5899982449999999</v>
      </c>
      <c r="J7404">
        <v>2.7334423069999998</v>
      </c>
      <c r="L7404">
        <v>1</v>
      </c>
      <c r="M7404">
        <v>8</v>
      </c>
      <c r="N7404">
        <v>399</v>
      </c>
      <c r="P7404">
        <v>3</v>
      </c>
      <c r="Q7404" t="str">
        <f>VLOOKUP(M7404,lookups!$A$1:$B$7, 2, FALSE)</f>
        <v>rotary screw</v>
      </c>
      <c r="R7404" t="str">
        <f>VLOOKUP(N7404,lookups!$D$1:$E$6, 2, FALSE)</f>
        <v>hucuktlis r</v>
      </c>
      <c r="S7404" t="str">
        <f>VLOOKUP(C7404,lookups!$G$1:$H$3, 2, FALSE)</f>
        <v>smolt</v>
      </c>
    </row>
    <row r="7405" spans="1:19" x14ac:dyDescent="0.25">
      <c r="A7405" s="1">
        <v>35557</v>
      </c>
      <c r="B7405">
        <v>1</v>
      </c>
      <c r="C7405">
        <v>1</v>
      </c>
      <c r="D7405">
        <v>1</v>
      </c>
      <c r="E7405">
        <v>1997</v>
      </c>
      <c r="F7405">
        <v>554</v>
      </c>
      <c r="G7405">
        <v>1</v>
      </c>
      <c r="H7405">
        <v>70</v>
      </c>
      <c r="I7405">
        <v>2.6699981689999999</v>
      </c>
      <c r="J7405">
        <v>2.814058304</v>
      </c>
      <c r="M7405">
        <v>8</v>
      </c>
      <c r="N7405">
        <v>399</v>
      </c>
      <c r="P7405">
        <v>3</v>
      </c>
      <c r="Q7405" t="str">
        <f>VLOOKUP(M7405,lookups!$A$1:$B$7, 2, FALSE)</f>
        <v>rotary screw</v>
      </c>
      <c r="R7405" t="str">
        <f>VLOOKUP(N7405,lookups!$D$1:$E$6, 2, FALSE)</f>
        <v>hucuktlis r</v>
      </c>
      <c r="S7405" t="str">
        <f>VLOOKUP(C7405,lookups!$G$1:$H$3, 2, FALSE)</f>
        <v>smolt</v>
      </c>
    </row>
    <row r="7406" spans="1:19" x14ac:dyDescent="0.25">
      <c r="A7406" s="1">
        <v>35557</v>
      </c>
      <c r="B7406">
        <v>1</v>
      </c>
      <c r="C7406">
        <v>1</v>
      </c>
      <c r="D7406">
        <v>1</v>
      </c>
      <c r="E7406">
        <v>1997</v>
      </c>
      <c r="F7406">
        <v>588</v>
      </c>
      <c r="G7406">
        <v>1</v>
      </c>
      <c r="H7406">
        <v>72</v>
      </c>
      <c r="I7406">
        <v>2.8499984739999999</v>
      </c>
      <c r="J7406">
        <v>2.9954433439999999</v>
      </c>
      <c r="L7406">
        <v>1</v>
      </c>
      <c r="M7406">
        <v>8</v>
      </c>
      <c r="N7406">
        <v>399</v>
      </c>
      <c r="P7406">
        <v>3</v>
      </c>
      <c r="Q7406" t="str">
        <f>VLOOKUP(M7406,lookups!$A$1:$B$7, 2, FALSE)</f>
        <v>rotary screw</v>
      </c>
      <c r="R7406" t="str">
        <f>VLOOKUP(N7406,lookups!$D$1:$E$6, 2, FALSE)</f>
        <v>hucuktlis r</v>
      </c>
      <c r="S7406" t="str">
        <f>VLOOKUP(C7406,lookups!$G$1:$H$3, 2, FALSE)</f>
        <v>smolt</v>
      </c>
    </row>
    <row r="7407" spans="1:19" x14ac:dyDescent="0.25">
      <c r="A7407" s="1">
        <v>35557</v>
      </c>
      <c r="B7407">
        <v>1</v>
      </c>
      <c r="C7407">
        <v>1</v>
      </c>
      <c r="D7407">
        <v>1</v>
      </c>
      <c r="E7407">
        <v>1997</v>
      </c>
      <c r="F7407">
        <v>589</v>
      </c>
      <c r="G7407">
        <v>1</v>
      </c>
      <c r="H7407">
        <v>72</v>
      </c>
      <c r="I7407">
        <v>2.8199996949999999</v>
      </c>
      <c r="J7407">
        <v>2.9652137760000001</v>
      </c>
      <c r="L7407">
        <v>1</v>
      </c>
      <c r="M7407">
        <v>8</v>
      </c>
      <c r="N7407">
        <v>399</v>
      </c>
      <c r="P7407">
        <v>3</v>
      </c>
      <c r="Q7407" t="str">
        <f>VLOOKUP(M7407,lookups!$A$1:$B$7, 2, FALSE)</f>
        <v>rotary screw</v>
      </c>
      <c r="R7407" t="str">
        <f>VLOOKUP(N7407,lookups!$D$1:$E$6, 2, FALSE)</f>
        <v>hucuktlis r</v>
      </c>
      <c r="S7407" t="str">
        <f>VLOOKUP(C7407,lookups!$G$1:$H$3, 2, FALSE)</f>
        <v>smolt</v>
      </c>
    </row>
    <row r="7408" spans="1:19" x14ac:dyDescent="0.25">
      <c r="A7408" s="1">
        <v>35557</v>
      </c>
      <c r="B7408">
        <v>1</v>
      </c>
      <c r="C7408">
        <v>1</v>
      </c>
      <c r="D7408">
        <v>1</v>
      </c>
      <c r="E7408">
        <v>1997</v>
      </c>
      <c r="F7408">
        <v>605</v>
      </c>
      <c r="G7408">
        <v>1</v>
      </c>
      <c r="H7408">
        <v>70</v>
      </c>
      <c r="I7408">
        <v>2.7599983219999999</v>
      </c>
      <c r="J7408">
        <v>2.9047508240000002</v>
      </c>
      <c r="L7408">
        <v>1</v>
      </c>
      <c r="M7408">
        <v>8</v>
      </c>
      <c r="N7408">
        <v>399</v>
      </c>
      <c r="P7408">
        <v>3</v>
      </c>
      <c r="Q7408" t="str">
        <f>VLOOKUP(M7408,lookups!$A$1:$B$7, 2, FALSE)</f>
        <v>rotary screw</v>
      </c>
      <c r="R7408" t="str">
        <f>VLOOKUP(N7408,lookups!$D$1:$E$6, 2, FALSE)</f>
        <v>hucuktlis r</v>
      </c>
      <c r="S7408" t="str">
        <f>VLOOKUP(C7408,lookups!$G$1:$H$3, 2, FALSE)</f>
        <v>smolt</v>
      </c>
    </row>
    <row r="7409" spans="1:19" x14ac:dyDescent="0.25">
      <c r="A7409" s="1">
        <v>35557</v>
      </c>
      <c r="B7409">
        <v>1</v>
      </c>
      <c r="C7409">
        <v>1</v>
      </c>
      <c r="D7409">
        <v>1</v>
      </c>
      <c r="E7409">
        <v>1997</v>
      </c>
      <c r="F7409">
        <v>623</v>
      </c>
      <c r="G7409">
        <v>1</v>
      </c>
      <c r="H7409">
        <v>70</v>
      </c>
      <c r="I7409">
        <v>2.9499988560000001</v>
      </c>
      <c r="J7409">
        <v>3.0962142940000001</v>
      </c>
      <c r="L7409">
        <v>1</v>
      </c>
      <c r="M7409">
        <v>8</v>
      </c>
      <c r="N7409">
        <v>399</v>
      </c>
      <c r="P7409">
        <v>3</v>
      </c>
      <c r="Q7409" t="str">
        <f>VLOOKUP(M7409,lookups!$A$1:$B$7, 2, FALSE)</f>
        <v>rotary screw</v>
      </c>
      <c r="R7409" t="str">
        <f>VLOOKUP(N7409,lookups!$D$1:$E$6, 2, FALSE)</f>
        <v>hucuktlis r</v>
      </c>
      <c r="S7409" t="str">
        <f>VLOOKUP(C7409,lookups!$G$1:$H$3, 2, FALSE)</f>
        <v>smolt</v>
      </c>
    </row>
    <row r="7410" spans="1:19" x14ac:dyDescent="0.25">
      <c r="A7410" s="1">
        <v>35557</v>
      </c>
      <c r="B7410">
        <v>1</v>
      </c>
      <c r="C7410">
        <v>1</v>
      </c>
      <c r="D7410">
        <v>1</v>
      </c>
      <c r="E7410">
        <v>1997</v>
      </c>
      <c r="F7410">
        <v>652</v>
      </c>
      <c r="G7410">
        <v>1</v>
      </c>
      <c r="H7410">
        <v>72</v>
      </c>
      <c r="I7410">
        <v>3.0399990080000001</v>
      </c>
      <c r="J7410">
        <v>3.1869068149999999</v>
      </c>
      <c r="L7410">
        <v>1</v>
      </c>
      <c r="M7410">
        <v>8</v>
      </c>
      <c r="N7410">
        <v>399</v>
      </c>
      <c r="P7410">
        <v>3</v>
      </c>
      <c r="Q7410" t="str">
        <f>VLOOKUP(M7410,lookups!$A$1:$B$7, 2, FALSE)</f>
        <v>rotary screw</v>
      </c>
      <c r="R7410" t="str">
        <f>VLOOKUP(N7410,lookups!$D$1:$E$6, 2, FALSE)</f>
        <v>hucuktlis r</v>
      </c>
      <c r="S7410" t="str">
        <f>VLOOKUP(C7410,lookups!$G$1:$H$3, 2, FALSE)</f>
        <v>smolt</v>
      </c>
    </row>
    <row r="7411" spans="1:19" x14ac:dyDescent="0.25">
      <c r="A7411" s="1">
        <v>35557</v>
      </c>
      <c r="B7411">
        <v>1</v>
      </c>
      <c r="C7411">
        <v>1</v>
      </c>
      <c r="D7411">
        <v>1</v>
      </c>
      <c r="E7411">
        <v>1997</v>
      </c>
      <c r="F7411">
        <v>665</v>
      </c>
      <c r="G7411">
        <v>1</v>
      </c>
      <c r="H7411">
        <v>70</v>
      </c>
      <c r="I7411">
        <v>2.9299983979999999</v>
      </c>
      <c r="J7411">
        <v>3.0760593410000001</v>
      </c>
      <c r="L7411">
        <v>1</v>
      </c>
      <c r="M7411">
        <v>8</v>
      </c>
      <c r="N7411">
        <v>399</v>
      </c>
      <c r="P7411">
        <v>3</v>
      </c>
      <c r="Q7411" t="str">
        <f>VLOOKUP(M7411,lookups!$A$1:$B$7, 2, FALSE)</f>
        <v>rotary screw</v>
      </c>
      <c r="R7411" t="str">
        <f>VLOOKUP(N7411,lookups!$D$1:$E$6, 2, FALSE)</f>
        <v>hucuktlis r</v>
      </c>
      <c r="S7411" t="str">
        <f>VLOOKUP(C7411,lookups!$G$1:$H$3, 2, FALSE)</f>
        <v>smolt</v>
      </c>
    </row>
    <row r="7412" spans="1:19" x14ac:dyDescent="0.25">
      <c r="A7412" s="1">
        <v>35557</v>
      </c>
      <c r="B7412">
        <v>1</v>
      </c>
      <c r="C7412">
        <v>1</v>
      </c>
      <c r="D7412">
        <v>1</v>
      </c>
      <c r="E7412">
        <v>1997</v>
      </c>
      <c r="F7412">
        <v>732</v>
      </c>
      <c r="G7412">
        <v>1</v>
      </c>
      <c r="H7412">
        <v>70</v>
      </c>
      <c r="I7412">
        <v>2.8399982449999999</v>
      </c>
      <c r="J7412">
        <v>2.9853668209999999</v>
      </c>
      <c r="L7412">
        <v>1</v>
      </c>
      <c r="M7412">
        <v>8</v>
      </c>
      <c r="N7412">
        <v>399</v>
      </c>
      <c r="P7412">
        <v>3</v>
      </c>
      <c r="Q7412" t="str">
        <f>VLOOKUP(M7412,lookups!$A$1:$B$7, 2, FALSE)</f>
        <v>rotary screw</v>
      </c>
      <c r="R7412" t="str">
        <f>VLOOKUP(N7412,lookups!$D$1:$E$6, 2, FALSE)</f>
        <v>hucuktlis r</v>
      </c>
      <c r="S7412" t="str">
        <f>VLOOKUP(C7412,lookups!$G$1:$H$3, 2, FALSE)</f>
        <v>smolt</v>
      </c>
    </row>
    <row r="7413" spans="1:19" x14ac:dyDescent="0.25">
      <c r="A7413" s="1">
        <v>35557</v>
      </c>
      <c r="B7413">
        <v>1</v>
      </c>
      <c r="C7413">
        <v>1</v>
      </c>
      <c r="D7413">
        <v>1</v>
      </c>
      <c r="E7413">
        <v>1997</v>
      </c>
      <c r="F7413">
        <v>741</v>
      </c>
      <c r="G7413">
        <v>1</v>
      </c>
      <c r="H7413">
        <v>71</v>
      </c>
      <c r="I7413">
        <v>2.8399982449999999</v>
      </c>
      <c r="J7413">
        <v>2.9853668209999999</v>
      </c>
      <c r="L7413">
        <v>1</v>
      </c>
      <c r="M7413">
        <v>8</v>
      </c>
      <c r="N7413">
        <v>399</v>
      </c>
      <c r="P7413">
        <v>3</v>
      </c>
      <c r="Q7413" t="str">
        <f>VLOOKUP(M7413,lookups!$A$1:$B$7, 2, FALSE)</f>
        <v>rotary screw</v>
      </c>
      <c r="R7413" t="str">
        <f>VLOOKUP(N7413,lookups!$D$1:$E$6, 2, FALSE)</f>
        <v>hucuktlis r</v>
      </c>
      <c r="S7413" t="str">
        <f>VLOOKUP(C7413,lookups!$G$1:$H$3, 2, FALSE)</f>
        <v>smolt</v>
      </c>
    </row>
    <row r="7414" spans="1:19" x14ac:dyDescent="0.25">
      <c r="A7414" s="1">
        <v>35557</v>
      </c>
      <c r="B7414">
        <v>1</v>
      </c>
      <c r="C7414">
        <v>1</v>
      </c>
      <c r="D7414">
        <v>1</v>
      </c>
      <c r="E7414">
        <v>1997</v>
      </c>
      <c r="F7414">
        <v>823</v>
      </c>
      <c r="G7414">
        <v>1</v>
      </c>
      <c r="H7414">
        <v>70</v>
      </c>
      <c r="I7414">
        <v>2.7299995419999998</v>
      </c>
      <c r="J7414">
        <v>2.8745193480000002</v>
      </c>
      <c r="L7414">
        <v>1</v>
      </c>
      <c r="M7414">
        <v>8</v>
      </c>
      <c r="N7414">
        <v>399</v>
      </c>
      <c r="P7414">
        <v>3</v>
      </c>
      <c r="Q7414" t="str">
        <f>VLOOKUP(M7414,lookups!$A$1:$B$7, 2, FALSE)</f>
        <v>rotary screw</v>
      </c>
      <c r="R7414" t="str">
        <f>VLOOKUP(N7414,lookups!$D$1:$E$6, 2, FALSE)</f>
        <v>hucuktlis r</v>
      </c>
      <c r="S7414" t="str">
        <f>VLOOKUP(C7414,lookups!$G$1:$H$3, 2, FALSE)</f>
        <v>smolt</v>
      </c>
    </row>
    <row r="7415" spans="1:19" x14ac:dyDescent="0.25">
      <c r="A7415" s="1">
        <v>35557</v>
      </c>
      <c r="B7415">
        <v>1</v>
      </c>
      <c r="C7415">
        <v>1</v>
      </c>
      <c r="D7415">
        <v>1</v>
      </c>
      <c r="E7415">
        <v>1997</v>
      </c>
      <c r="F7415">
        <v>833</v>
      </c>
      <c r="G7415">
        <v>1</v>
      </c>
      <c r="H7415">
        <v>70</v>
      </c>
      <c r="I7415">
        <v>2.8399982449999999</v>
      </c>
      <c r="J7415">
        <v>2.9853668209999999</v>
      </c>
      <c r="L7415">
        <v>1</v>
      </c>
      <c r="M7415">
        <v>8</v>
      </c>
      <c r="N7415">
        <v>399</v>
      </c>
      <c r="P7415">
        <v>3</v>
      </c>
      <c r="Q7415" t="str">
        <f>VLOOKUP(M7415,lookups!$A$1:$B$7, 2, FALSE)</f>
        <v>rotary screw</v>
      </c>
      <c r="R7415" t="str">
        <f>VLOOKUP(N7415,lookups!$D$1:$E$6, 2, FALSE)</f>
        <v>hucuktlis r</v>
      </c>
      <c r="S7415" t="str">
        <f>VLOOKUP(C7415,lookups!$G$1:$H$3, 2, FALSE)</f>
        <v>smolt</v>
      </c>
    </row>
    <row r="7416" spans="1:19" x14ac:dyDescent="0.25">
      <c r="A7416" s="1">
        <v>35557</v>
      </c>
      <c r="B7416">
        <v>1</v>
      </c>
      <c r="C7416">
        <v>1</v>
      </c>
      <c r="D7416">
        <v>1</v>
      </c>
      <c r="E7416">
        <v>1997</v>
      </c>
      <c r="F7416">
        <v>850</v>
      </c>
      <c r="G7416">
        <v>1</v>
      </c>
      <c r="H7416">
        <v>72</v>
      </c>
      <c r="I7416">
        <v>3.0699996949999999</v>
      </c>
      <c r="J7416">
        <v>3.2171382899999998</v>
      </c>
      <c r="L7416">
        <v>1</v>
      </c>
      <c r="M7416">
        <v>8</v>
      </c>
      <c r="N7416">
        <v>399</v>
      </c>
      <c r="P7416">
        <v>3</v>
      </c>
      <c r="Q7416" t="str">
        <f>VLOOKUP(M7416,lookups!$A$1:$B$7, 2, FALSE)</f>
        <v>rotary screw</v>
      </c>
      <c r="R7416" t="str">
        <f>VLOOKUP(N7416,lookups!$D$1:$E$6, 2, FALSE)</f>
        <v>hucuktlis r</v>
      </c>
      <c r="S7416" t="str">
        <f>VLOOKUP(C7416,lookups!$G$1:$H$3, 2, FALSE)</f>
        <v>smolt</v>
      </c>
    </row>
    <row r="7417" spans="1:19" x14ac:dyDescent="0.25">
      <c r="A7417" s="1">
        <v>35557</v>
      </c>
      <c r="B7417">
        <v>1</v>
      </c>
      <c r="C7417">
        <v>1</v>
      </c>
      <c r="D7417">
        <v>1</v>
      </c>
      <c r="E7417">
        <v>1997</v>
      </c>
      <c r="F7417">
        <v>853</v>
      </c>
      <c r="G7417">
        <v>1</v>
      </c>
      <c r="H7417">
        <v>72</v>
      </c>
      <c r="I7417">
        <v>3.4699993130000002</v>
      </c>
      <c r="J7417">
        <v>3.6202182770000002</v>
      </c>
      <c r="L7417">
        <v>1</v>
      </c>
      <c r="M7417">
        <v>8</v>
      </c>
      <c r="N7417">
        <v>399</v>
      </c>
      <c r="P7417">
        <v>3</v>
      </c>
      <c r="Q7417" t="str">
        <f>VLOOKUP(M7417,lookups!$A$1:$B$7, 2, FALSE)</f>
        <v>rotary screw</v>
      </c>
      <c r="R7417" t="str">
        <f>VLOOKUP(N7417,lookups!$D$1:$E$6, 2, FALSE)</f>
        <v>hucuktlis r</v>
      </c>
      <c r="S7417" t="str">
        <f>VLOOKUP(C7417,lookups!$G$1:$H$3, 2, FALSE)</f>
        <v>smolt</v>
      </c>
    </row>
    <row r="7418" spans="1:19" x14ac:dyDescent="0.25">
      <c r="A7418" s="1">
        <v>35557</v>
      </c>
      <c r="B7418">
        <v>1</v>
      </c>
      <c r="C7418">
        <v>1</v>
      </c>
      <c r="D7418">
        <v>1</v>
      </c>
      <c r="E7418">
        <v>1997</v>
      </c>
      <c r="F7418">
        <v>855</v>
      </c>
      <c r="G7418">
        <v>1</v>
      </c>
      <c r="H7418">
        <v>72</v>
      </c>
      <c r="I7418">
        <v>2.6599998469999999</v>
      </c>
      <c r="J7418">
        <v>2.8039817810000001</v>
      </c>
      <c r="L7418">
        <v>1</v>
      </c>
      <c r="M7418">
        <v>8</v>
      </c>
      <c r="N7418">
        <v>399</v>
      </c>
      <c r="P7418">
        <v>3</v>
      </c>
      <c r="Q7418" t="str">
        <f>VLOOKUP(M7418,lookups!$A$1:$B$7, 2, FALSE)</f>
        <v>rotary screw</v>
      </c>
      <c r="R7418" t="str">
        <f>VLOOKUP(N7418,lookups!$D$1:$E$6, 2, FALSE)</f>
        <v>hucuktlis r</v>
      </c>
      <c r="S7418" t="str">
        <f>VLOOKUP(C7418,lookups!$G$1:$H$3, 2, FALSE)</f>
        <v>smolt</v>
      </c>
    </row>
    <row r="7419" spans="1:19" x14ac:dyDescent="0.25">
      <c r="A7419" s="1">
        <v>35557</v>
      </c>
      <c r="B7419">
        <v>1</v>
      </c>
      <c r="C7419">
        <v>1</v>
      </c>
      <c r="D7419">
        <v>1</v>
      </c>
      <c r="E7419">
        <v>1997</v>
      </c>
      <c r="F7419">
        <v>872</v>
      </c>
      <c r="G7419">
        <v>1</v>
      </c>
      <c r="H7419">
        <v>72</v>
      </c>
      <c r="I7419">
        <v>2.779998779</v>
      </c>
      <c r="J7419">
        <v>2.9249057770000002</v>
      </c>
      <c r="L7419">
        <v>1</v>
      </c>
      <c r="M7419">
        <v>8</v>
      </c>
      <c r="N7419">
        <v>399</v>
      </c>
      <c r="P7419">
        <v>3</v>
      </c>
      <c r="Q7419" t="str">
        <f>VLOOKUP(M7419,lookups!$A$1:$B$7, 2, FALSE)</f>
        <v>rotary screw</v>
      </c>
      <c r="R7419" t="str">
        <f>VLOOKUP(N7419,lookups!$D$1:$E$6, 2, FALSE)</f>
        <v>hucuktlis r</v>
      </c>
      <c r="S7419" t="str">
        <f>VLOOKUP(C7419,lookups!$G$1:$H$3, 2, FALSE)</f>
        <v>smolt</v>
      </c>
    </row>
    <row r="7420" spans="1:19" x14ac:dyDescent="0.25">
      <c r="A7420" s="1">
        <v>35557</v>
      </c>
      <c r="B7420">
        <v>1</v>
      </c>
      <c r="C7420">
        <v>1</v>
      </c>
      <c r="D7420">
        <v>1</v>
      </c>
      <c r="E7420">
        <v>1997</v>
      </c>
      <c r="F7420">
        <v>874</v>
      </c>
      <c r="G7420">
        <v>1</v>
      </c>
      <c r="H7420">
        <v>70</v>
      </c>
      <c r="I7420">
        <v>2.6499996189999999</v>
      </c>
      <c r="J7420">
        <v>2.793903351</v>
      </c>
      <c r="L7420">
        <v>1</v>
      </c>
      <c r="M7420">
        <v>8</v>
      </c>
      <c r="N7420">
        <v>399</v>
      </c>
      <c r="P7420">
        <v>3</v>
      </c>
      <c r="Q7420" t="str">
        <f>VLOOKUP(M7420,lookups!$A$1:$B$7, 2, FALSE)</f>
        <v>rotary screw</v>
      </c>
      <c r="R7420" t="str">
        <f>VLOOKUP(N7420,lookups!$D$1:$E$6, 2, FALSE)</f>
        <v>hucuktlis r</v>
      </c>
      <c r="S7420" t="str">
        <f>VLOOKUP(C7420,lookups!$G$1:$H$3, 2, FALSE)</f>
        <v>smolt</v>
      </c>
    </row>
    <row r="7421" spans="1:19" x14ac:dyDescent="0.25">
      <c r="A7421" s="1">
        <v>35557</v>
      </c>
      <c r="B7421">
        <v>1</v>
      </c>
      <c r="C7421">
        <v>1</v>
      </c>
      <c r="D7421">
        <v>1</v>
      </c>
      <c r="E7421">
        <v>1997</v>
      </c>
      <c r="F7421">
        <v>878</v>
      </c>
      <c r="G7421">
        <v>1</v>
      </c>
      <c r="H7421">
        <v>71</v>
      </c>
      <c r="I7421">
        <v>2.75</v>
      </c>
      <c r="J7421">
        <v>2.8946743009999998</v>
      </c>
      <c r="L7421">
        <v>1</v>
      </c>
      <c r="M7421">
        <v>8</v>
      </c>
      <c r="N7421">
        <v>399</v>
      </c>
      <c r="P7421">
        <v>3</v>
      </c>
      <c r="Q7421" t="str">
        <f>VLOOKUP(M7421,lookups!$A$1:$B$7, 2, FALSE)</f>
        <v>rotary screw</v>
      </c>
      <c r="R7421" t="str">
        <f>VLOOKUP(N7421,lookups!$D$1:$E$6, 2, FALSE)</f>
        <v>hucuktlis r</v>
      </c>
      <c r="S7421" t="str">
        <f>VLOOKUP(C7421,lookups!$G$1:$H$3, 2, FALSE)</f>
        <v>smolt</v>
      </c>
    </row>
    <row r="7422" spans="1:19" x14ac:dyDescent="0.25">
      <c r="A7422" s="1">
        <v>35557</v>
      </c>
      <c r="B7422">
        <v>1</v>
      </c>
      <c r="C7422">
        <v>1</v>
      </c>
      <c r="D7422">
        <v>1</v>
      </c>
      <c r="E7422">
        <v>1997</v>
      </c>
      <c r="F7422">
        <v>896</v>
      </c>
      <c r="G7422">
        <v>1</v>
      </c>
      <c r="H7422">
        <v>71</v>
      </c>
      <c r="I7422">
        <v>2.7199993130000002</v>
      </c>
      <c r="J7422">
        <v>2.8644428249999998</v>
      </c>
      <c r="L7422">
        <v>1</v>
      </c>
      <c r="M7422">
        <v>8</v>
      </c>
      <c r="N7422">
        <v>399</v>
      </c>
      <c r="P7422">
        <v>3</v>
      </c>
      <c r="Q7422" t="str">
        <f>VLOOKUP(M7422,lookups!$A$1:$B$7, 2, FALSE)</f>
        <v>rotary screw</v>
      </c>
      <c r="R7422" t="str">
        <f>VLOOKUP(N7422,lookups!$D$1:$E$6, 2, FALSE)</f>
        <v>hucuktlis r</v>
      </c>
      <c r="S7422" t="str">
        <f>VLOOKUP(C7422,lookups!$G$1:$H$3, 2, FALSE)</f>
        <v>smolt</v>
      </c>
    </row>
    <row r="7423" spans="1:19" x14ac:dyDescent="0.25">
      <c r="A7423" s="1">
        <v>35557</v>
      </c>
      <c r="B7423">
        <v>1</v>
      </c>
      <c r="C7423">
        <v>1</v>
      </c>
      <c r="D7423">
        <v>1</v>
      </c>
      <c r="E7423">
        <v>1997</v>
      </c>
      <c r="F7423">
        <v>897</v>
      </c>
      <c r="G7423">
        <v>1</v>
      </c>
      <c r="H7423">
        <v>72</v>
      </c>
      <c r="I7423">
        <v>2.939998627</v>
      </c>
      <c r="J7423">
        <v>3.0861377719999998</v>
      </c>
      <c r="L7423">
        <v>1</v>
      </c>
      <c r="M7423">
        <v>8</v>
      </c>
      <c r="N7423">
        <v>399</v>
      </c>
      <c r="P7423">
        <v>3</v>
      </c>
      <c r="Q7423" t="str">
        <f>VLOOKUP(M7423,lookups!$A$1:$B$7, 2, FALSE)</f>
        <v>rotary screw</v>
      </c>
      <c r="R7423" t="str">
        <f>VLOOKUP(N7423,lookups!$D$1:$E$6, 2, FALSE)</f>
        <v>hucuktlis r</v>
      </c>
      <c r="S7423" t="str">
        <f>VLOOKUP(C7423,lookups!$G$1:$H$3, 2, FALSE)</f>
        <v>smolt</v>
      </c>
    </row>
    <row r="7424" spans="1:19" x14ac:dyDescent="0.25">
      <c r="A7424" s="1">
        <v>35557</v>
      </c>
      <c r="B7424">
        <v>1</v>
      </c>
      <c r="C7424">
        <v>1</v>
      </c>
      <c r="D7424">
        <v>1</v>
      </c>
      <c r="E7424">
        <v>1997</v>
      </c>
      <c r="F7424">
        <v>898</v>
      </c>
      <c r="G7424">
        <v>1</v>
      </c>
      <c r="H7424">
        <v>71</v>
      </c>
      <c r="I7424">
        <v>2.8199996949999999</v>
      </c>
      <c r="J7424">
        <v>2.9652137760000001</v>
      </c>
      <c r="L7424">
        <v>1</v>
      </c>
      <c r="M7424">
        <v>8</v>
      </c>
      <c r="N7424">
        <v>399</v>
      </c>
      <c r="P7424">
        <v>3</v>
      </c>
      <c r="Q7424" t="str">
        <f>VLOOKUP(M7424,lookups!$A$1:$B$7, 2, FALSE)</f>
        <v>rotary screw</v>
      </c>
      <c r="R7424" t="str">
        <f>VLOOKUP(N7424,lookups!$D$1:$E$6, 2, FALSE)</f>
        <v>hucuktlis r</v>
      </c>
      <c r="S7424" t="str">
        <f>VLOOKUP(C7424,lookups!$G$1:$H$3, 2, FALSE)</f>
        <v>smolt</v>
      </c>
    </row>
    <row r="7425" spans="1:19" x14ac:dyDescent="0.25">
      <c r="A7425" s="1">
        <v>35557</v>
      </c>
      <c r="B7425">
        <v>1</v>
      </c>
      <c r="C7425">
        <v>1</v>
      </c>
      <c r="D7425">
        <v>1</v>
      </c>
      <c r="E7425">
        <v>1997</v>
      </c>
      <c r="F7425">
        <v>899</v>
      </c>
      <c r="G7425">
        <v>1</v>
      </c>
      <c r="H7425">
        <v>72</v>
      </c>
      <c r="I7425">
        <v>2.829999924</v>
      </c>
      <c r="J7425">
        <v>2.975290298</v>
      </c>
      <c r="L7425">
        <v>1</v>
      </c>
      <c r="M7425">
        <v>8</v>
      </c>
      <c r="N7425">
        <v>399</v>
      </c>
      <c r="P7425">
        <v>3</v>
      </c>
      <c r="Q7425" t="str">
        <f>VLOOKUP(M7425,lookups!$A$1:$B$7, 2, FALSE)</f>
        <v>rotary screw</v>
      </c>
      <c r="R7425" t="str">
        <f>VLOOKUP(N7425,lookups!$D$1:$E$6, 2, FALSE)</f>
        <v>hucuktlis r</v>
      </c>
      <c r="S7425" t="str">
        <f>VLOOKUP(C7425,lookups!$G$1:$H$3, 2, FALSE)</f>
        <v>smolt</v>
      </c>
    </row>
    <row r="7426" spans="1:19" x14ac:dyDescent="0.25">
      <c r="A7426" s="1">
        <v>35557</v>
      </c>
      <c r="B7426">
        <v>1</v>
      </c>
      <c r="C7426">
        <v>1</v>
      </c>
      <c r="D7426">
        <v>1</v>
      </c>
      <c r="E7426">
        <v>1997</v>
      </c>
      <c r="F7426">
        <v>902</v>
      </c>
      <c r="G7426">
        <v>1</v>
      </c>
      <c r="H7426">
        <v>72</v>
      </c>
      <c r="I7426">
        <v>2.9599990840000001</v>
      </c>
      <c r="J7426">
        <v>3.1062908170000001</v>
      </c>
      <c r="L7426">
        <v>1</v>
      </c>
      <c r="M7426">
        <v>8</v>
      </c>
      <c r="N7426">
        <v>399</v>
      </c>
      <c r="P7426">
        <v>3</v>
      </c>
      <c r="Q7426" t="str">
        <f>VLOOKUP(M7426,lookups!$A$1:$B$7, 2, FALSE)</f>
        <v>rotary screw</v>
      </c>
      <c r="R7426" t="str">
        <f>VLOOKUP(N7426,lookups!$D$1:$E$6, 2, FALSE)</f>
        <v>hucuktlis r</v>
      </c>
      <c r="S7426" t="str">
        <f>VLOOKUP(C7426,lookups!$G$1:$H$3, 2, FALSE)</f>
        <v>smolt</v>
      </c>
    </row>
    <row r="7427" spans="1:19" x14ac:dyDescent="0.25">
      <c r="A7427" s="1">
        <v>35557</v>
      </c>
      <c r="B7427">
        <v>1</v>
      </c>
      <c r="C7427">
        <v>1</v>
      </c>
      <c r="D7427">
        <v>1</v>
      </c>
      <c r="E7427">
        <v>1997</v>
      </c>
      <c r="F7427">
        <v>911</v>
      </c>
      <c r="G7427">
        <v>1</v>
      </c>
      <c r="H7427">
        <v>71</v>
      </c>
      <c r="I7427">
        <v>3.0599994659999998</v>
      </c>
      <c r="J7427">
        <v>3.207061768</v>
      </c>
      <c r="M7427">
        <v>8</v>
      </c>
      <c r="N7427">
        <v>399</v>
      </c>
      <c r="P7427">
        <v>3</v>
      </c>
      <c r="Q7427" t="str">
        <f>VLOOKUP(M7427,lookups!$A$1:$B$7, 2, FALSE)</f>
        <v>rotary screw</v>
      </c>
      <c r="R7427" t="str">
        <f>VLOOKUP(N7427,lookups!$D$1:$E$6, 2, FALSE)</f>
        <v>hucuktlis r</v>
      </c>
      <c r="S7427" t="str">
        <f>VLOOKUP(C7427,lookups!$G$1:$H$3, 2, FALSE)</f>
        <v>smolt</v>
      </c>
    </row>
    <row r="7428" spans="1:19" x14ac:dyDescent="0.25">
      <c r="A7428" s="1">
        <v>35557</v>
      </c>
      <c r="B7428">
        <v>1</v>
      </c>
      <c r="C7428">
        <v>1</v>
      </c>
      <c r="D7428">
        <v>1</v>
      </c>
      <c r="E7428">
        <v>1997</v>
      </c>
      <c r="F7428">
        <v>912</v>
      </c>
      <c r="G7428">
        <v>1</v>
      </c>
      <c r="H7428">
        <v>72</v>
      </c>
      <c r="I7428">
        <v>2.9899997709999999</v>
      </c>
      <c r="J7428">
        <v>3.1365222930000001</v>
      </c>
      <c r="M7428">
        <v>8</v>
      </c>
      <c r="N7428">
        <v>399</v>
      </c>
      <c r="P7428">
        <v>3</v>
      </c>
      <c r="Q7428" t="str">
        <f>VLOOKUP(M7428,lookups!$A$1:$B$7, 2, FALSE)</f>
        <v>rotary screw</v>
      </c>
      <c r="R7428" t="str">
        <f>VLOOKUP(N7428,lookups!$D$1:$E$6, 2, FALSE)</f>
        <v>hucuktlis r</v>
      </c>
      <c r="S7428" t="str">
        <f>VLOOKUP(C7428,lookups!$G$1:$H$3, 2, FALSE)</f>
        <v>smolt</v>
      </c>
    </row>
    <row r="7429" spans="1:19" x14ac:dyDescent="0.25">
      <c r="A7429" s="1">
        <v>35557</v>
      </c>
      <c r="B7429">
        <v>1</v>
      </c>
      <c r="C7429">
        <v>1</v>
      </c>
      <c r="D7429">
        <v>1</v>
      </c>
      <c r="E7429">
        <v>1997</v>
      </c>
      <c r="F7429">
        <v>913</v>
      </c>
      <c r="G7429">
        <v>1</v>
      </c>
      <c r="H7429">
        <v>70</v>
      </c>
      <c r="I7429">
        <v>2.5099983219999999</v>
      </c>
      <c r="J7429">
        <v>2.6528263089999999</v>
      </c>
      <c r="M7429">
        <v>8</v>
      </c>
      <c r="N7429">
        <v>399</v>
      </c>
      <c r="P7429">
        <v>3</v>
      </c>
      <c r="Q7429" t="str">
        <f>VLOOKUP(M7429,lookups!$A$1:$B$7, 2, FALSE)</f>
        <v>rotary screw</v>
      </c>
      <c r="R7429" t="str">
        <f>VLOOKUP(N7429,lookups!$D$1:$E$6, 2, FALSE)</f>
        <v>hucuktlis r</v>
      </c>
      <c r="S7429" t="str">
        <f>VLOOKUP(C7429,lookups!$G$1:$H$3, 2, FALSE)</f>
        <v>smolt</v>
      </c>
    </row>
    <row r="7430" spans="1:19" x14ac:dyDescent="0.25">
      <c r="A7430" s="1">
        <v>35558</v>
      </c>
      <c r="B7430">
        <v>1</v>
      </c>
      <c r="C7430">
        <v>1</v>
      </c>
      <c r="D7430">
        <v>1</v>
      </c>
      <c r="E7430">
        <v>1997</v>
      </c>
      <c r="F7430">
        <v>8</v>
      </c>
      <c r="G7430">
        <v>1</v>
      </c>
      <c r="H7430">
        <v>74</v>
      </c>
      <c r="I7430">
        <v>3.1999988560000001</v>
      </c>
      <c r="J7430">
        <v>3.3481388089999999</v>
      </c>
      <c r="L7430">
        <v>1</v>
      </c>
      <c r="M7430">
        <v>8</v>
      </c>
      <c r="N7430">
        <v>399</v>
      </c>
      <c r="P7430">
        <v>3</v>
      </c>
      <c r="Q7430" t="str">
        <f>VLOOKUP(M7430,lookups!$A$1:$B$7, 2, FALSE)</f>
        <v>rotary screw</v>
      </c>
      <c r="R7430" t="str">
        <f>VLOOKUP(N7430,lookups!$D$1:$E$6, 2, FALSE)</f>
        <v>hucuktlis r</v>
      </c>
      <c r="S7430" t="str">
        <f>VLOOKUP(C7430,lookups!$G$1:$H$3, 2, FALSE)</f>
        <v>smolt</v>
      </c>
    </row>
    <row r="7431" spans="1:19" x14ac:dyDescent="0.25">
      <c r="A7431" s="1">
        <v>35558</v>
      </c>
      <c r="B7431">
        <v>1</v>
      </c>
      <c r="C7431">
        <v>1</v>
      </c>
      <c r="D7431">
        <v>1</v>
      </c>
      <c r="E7431">
        <v>1997</v>
      </c>
      <c r="F7431">
        <v>60</v>
      </c>
      <c r="G7431">
        <v>1</v>
      </c>
      <c r="H7431">
        <v>75</v>
      </c>
      <c r="I7431">
        <v>3.0999984739999999</v>
      </c>
      <c r="J7431">
        <v>3.2473697659999998</v>
      </c>
      <c r="L7431">
        <v>1</v>
      </c>
      <c r="M7431">
        <v>8</v>
      </c>
      <c r="N7431">
        <v>399</v>
      </c>
      <c r="P7431">
        <v>3</v>
      </c>
      <c r="Q7431" t="str">
        <f>VLOOKUP(M7431,lookups!$A$1:$B$7, 2, FALSE)</f>
        <v>rotary screw</v>
      </c>
      <c r="R7431" t="str">
        <f>VLOOKUP(N7431,lookups!$D$1:$E$6, 2, FALSE)</f>
        <v>hucuktlis r</v>
      </c>
      <c r="S7431" t="str">
        <f>VLOOKUP(C7431,lookups!$G$1:$H$3, 2, FALSE)</f>
        <v>smolt</v>
      </c>
    </row>
    <row r="7432" spans="1:19" x14ac:dyDescent="0.25">
      <c r="A7432" s="1">
        <v>35558</v>
      </c>
      <c r="B7432">
        <v>1</v>
      </c>
      <c r="C7432">
        <v>1</v>
      </c>
      <c r="D7432">
        <v>1</v>
      </c>
      <c r="E7432">
        <v>1997</v>
      </c>
      <c r="F7432">
        <v>65</v>
      </c>
      <c r="G7432">
        <v>1</v>
      </c>
      <c r="H7432">
        <v>75</v>
      </c>
      <c r="I7432">
        <v>3.1799983979999999</v>
      </c>
      <c r="J7432">
        <v>3.3279857640000001</v>
      </c>
      <c r="L7432">
        <v>1</v>
      </c>
      <c r="M7432">
        <v>8</v>
      </c>
      <c r="N7432">
        <v>399</v>
      </c>
      <c r="P7432">
        <v>3</v>
      </c>
      <c r="Q7432" t="str">
        <f>VLOOKUP(M7432,lookups!$A$1:$B$7, 2, FALSE)</f>
        <v>rotary screw</v>
      </c>
      <c r="R7432" t="str">
        <f>VLOOKUP(N7432,lookups!$D$1:$E$6, 2, FALSE)</f>
        <v>hucuktlis r</v>
      </c>
      <c r="S7432" t="str">
        <f>VLOOKUP(C7432,lookups!$G$1:$H$3, 2, FALSE)</f>
        <v>smolt</v>
      </c>
    </row>
    <row r="7433" spans="1:19" x14ac:dyDescent="0.25">
      <c r="A7433" s="1">
        <v>35558</v>
      </c>
      <c r="B7433">
        <v>1</v>
      </c>
      <c r="C7433">
        <v>1</v>
      </c>
      <c r="D7433">
        <v>1</v>
      </c>
      <c r="E7433">
        <v>1997</v>
      </c>
      <c r="F7433">
        <v>70</v>
      </c>
      <c r="G7433">
        <v>1</v>
      </c>
      <c r="H7433">
        <v>76</v>
      </c>
      <c r="I7433">
        <v>3.5399990080000001</v>
      </c>
      <c r="J7433">
        <v>3.690757751</v>
      </c>
      <c r="L7433">
        <v>1</v>
      </c>
      <c r="M7433">
        <v>8</v>
      </c>
      <c r="N7433">
        <v>399</v>
      </c>
      <c r="P7433">
        <v>3</v>
      </c>
      <c r="Q7433" t="str">
        <f>VLOOKUP(M7433,lookups!$A$1:$B$7, 2, FALSE)</f>
        <v>rotary screw</v>
      </c>
      <c r="R7433" t="str">
        <f>VLOOKUP(N7433,lookups!$D$1:$E$6, 2, FALSE)</f>
        <v>hucuktlis r</v>
      </c>
      <c r="S7433" t="str">
        <f>VLOOKUP(C7433,lookups!$G$1:$H$3, 2, FALSE)</f>
        <v>smolt</v>
      </c>
    </row>
    <row r="7434" spans="1:19" x14ac:dyDescent="0.25">
      <c r="A7434" s="1">
        <v>35558</v>
      </c>
      <c r="B7434">
        <v>1</v>
      </c>
      <c r="C7434">
        <v>1</v>
      </c>
      <c r="D7434">
        <v>1</v>
      </c>
      <c r="E7434">
        <v>1997</v>
      </c>
      <c r="F7434">
        <v>75</v>
      </c>
      <c r="G7434">
        <v>1</v>
      </c>
      <c r="H7434">
        <v>74</v>
      </c>
      <c r="I7434">
        <v>3.079999924</v>
      </c>
      <c r="J7434">
        <v>3.2272148129999998</v>
      </c>
      <c r="L7434">
        <v>1</v>
      </c>
      <c r="M7434">
        <v>8</v>
      </c>
      <c r="N7434">
        <v>399</v>
      </c>
      <c r="P7434">
        <v>3</v>
      </c>
      <c r="Q7434" t="str">
        <f>VLOOKUP(M7434,lookups!$A$1:$B$7, 2, FALSE)</f>
        <v>rotary screw</v>
      </c>
      <c r="R7434" t="str">
        <f>VLOOKUP(N7434,lookups!$D$1:$E$6, 2, FALSE)</f>
        <v>hucuktlis r</v>
      </c>
      <c r="S7434" t="str">
        <f>VLOOKUP(C7434,lookups!$G$1:$H$3, 2, FALSE)</f>
        <v>smolt</v>
      </c>
    </row>
    <row r="7435" spans="1:19" x14ac:dyDescent="0.25">
      <c r="A7435" s="1">
        <v>35558</v>
      </c>
      <c r="B7435">
        <v>1</v>
      </c>
      <c r="C7435">
        <v>1</v>
      </c>
      <c r="D7435">
        <v>1</v>
      </c>
      <c r="E7435">
        <v>1997</v>
      </c>
      <c r="F7435">
        <v>87</v>
      </c>
      <c r="G7435">
        <v>1</v>
      </c>
      <c r="H7435">
        <v>74</v>
      </c>
      <c r="I7435">
        <v>3.0599994659999998</v>
      </c>
      <c r="J7435">
        <v>3.207061768</v>
      </c>
      <c r="L7435">
        <v>1</v>
      </c>
      <c r="M7435">
        <v>8</v>
      </c>
      <c r="N7435">
        <v>399</v>
      </c>
      <c r="P7435">
        <v>3</v>
      </c>
      <c r="Q7435" t="str">
        <f>VLOOKUP(M7435,lookups!$A$1:$B$7, 2, FALSE)</f>
        <v>rotary screw</v>
      </c>
      <c r="R7435" t="str">
        <f>VLOOKUP(N7435,lookups!$D$1:$E$6, 2, FALSE)</f>
        <v>hucuktlis r</v>
      </c>
      <c r="S7435" t="str">
        <f>VLOOKUP(C7435,lookups!$G$1:$H$3, 2, FALSE)</f>
        <v>smolt</v>
      </c>
    </row>
    <row r="7436" spans="1:19" x14ac:dyDescent="0.25">
      <c r="A7436" s="1">
        <v>35558</v>
      </c>
      <c r="B7436">
        <v>1</v>
      </c>
      <c r="C7436">
        <v>1</v>
      </c>
      <c r="D7436">
        <v>1</v>
      </c>
      <c r="E7436">
        <v>1997</v>
      </c>
      <c r="F7436">
        <v>95</v>
      </c>
      <c r="G7436">
        <v>1</v>
      </c>
      <c r="H7436">
        <v>76</v>
      </c>
      <c r="I7436">
        <v>3.439998627</v>
      </c>
      <c r="J7436">
        <v>3.5899868009999998</v>
      </c>
      <c r="L7436">
        <v>1</v>
      </c>
      <c r="M7436">
        <v>8</v>
      </c>
      <c r="N7436">
        <v>399</v>
      </c>
      <c r="P7436">
        <v>3</v>
      </c>
      <c r="Q7436" t="str">
        <f>VLOOKUP(M7436,lookups!$A$1:$B$7, 2, FALSE)</f>
        <v>rotary screw</v>
      </c>
      <c r="R7436" t="str">
        <f>VLOOKUP(N7436,lookups!$D$1:$E$6, 2, FALSE)</f>
        <v>hucuktlis r</v>
      </c>
      <c r="S7436" t="str">
        <f>VLOOKUP(C7436,lookups!$G$1:$H$3, 2, FALSE)</f>
        <v>smolt</v>
      </c>
    </row>
    <row r="7437" spans="1:19" x14ac:dyDescent="0.25">
      <c r="A7437" s="1">
        <v>35558</v>
      </c>
      <c r="B7437">
        <v>1</v>
      </c>
      <c r="C7437">
        <v>1</v>
      </c>
      <c r="D7437">
        <v>1</v>
      </c>
      <c r="E7437">
        <v>1997</v>
      </c>
      <c r="F7437">
        <v>96</v>
      </c>
      <c r="G7437">
        <v>1</v>
      </c>
      <c r="H7437">
        <v>76</v>
      </c>
      <c r="I7437">
        <v>3.4099998469999999</v>
      </c>
      <c r="J7437">
        <v>3.5597553249999998</v>
      </c>
      <c r="L7437">
        <v>1</v>
      </c>
      <c r="M7437">
        <v>8</v>
      </c>
      <c r="N7437">
        <v>399</v>
      </c>
      <c r="P7437">
        <v>3</v>
      </c>
      <c r="Q7437" t="str">
        <f>VLOOKUP(M7437,lookups!$A$1:$B$7, 2, FALSE)</f>
        <v>rotary screw</v>
      </c>
      <c r="R7437" t="str">
        <f>VLOOKUP(N7437,lookups!$D$1:$E$6, 2, FALSE)</f>
        <v>hucuktlis r</v>
      </c>
      <c r="S7437" t="str">
        <f>VLOOKUP(C7437,lookups!$G$1:$H$3, 2, FALSE)</f>
        <v>smolt</v>
      </c>
    </row>
    <row r="7438" spans="1:19" x14ac:dyDescent="0.25">
      <c r="A7438" s="1">
        <v>35558</v>
      </c>
      <c r="B7438">
        <v>1</v>
      </c>
      <c r="C7438">
        <v>1</v>
      </c>
      <c r="D7438">
        <v>1</v>
      </c>
      <c r="E7438">
        <v>1997</v>
      </c>
      <c r="F7438">
        <v>99</v>
      </c>
      <c r="G7438">
        <v>1</v>
      </c>
      <c r="H7438">
        <v>76</v>
      </c>
      <c r="I7438">
        <v>3.5999984739999999</v>
      </c>
      <c r="J7438">
        <v>3.7512187959999999</v>
      </c>
      <c r="L7438">
        <v>1</v>
      </c>
      <c r="M7438">
        <v>8</v>
      </c>
      <c r="N7438">
        <v>399</v>
      </c>
      <c r="P7438">
        <v>3</v>
      </c>
      <c r="Q7438" t="str">
        <f>VLOOKUP(M7438,lookups!$A$1:$B$7, 2, FALSE)</f>
        <v>rotary screw</v>
      </c>
      <c r="R7438" t="str">
        <f>VLOOKUP(N7438,lookups!$D$1:$E$6, 2, FALSE)</f>
        <v>hucuktlis r</v>
      </c>
      <c r="S7438" t="str">
        <f>VLOOKUP(C7438,lookups!$G$1:$H$3, 2, FALSE)</f>
        <v>smolt</v>
      </c>
    </row>
    <row r="7439" spans="1:19" x14ac:dyDescent="0.25">
      <c r="A7439" s="1">
        <v>35558</v>
      </c>
      <c r="B7439">
        <v>1</v>
      </c>
      <c r="C7439">
        <v>1</v>
      </c>
      <c r="D7439">
        <v>1</v>
      </c>
      <c r="E7439">
        <v>1997</v>
      </c>
      <c r="F7439">
        <v>102</v>
      </c>
      <c r="G7439">
        <v>1</v>
      </c>
      <c r="H7439">
        <v>73</v>
      </c>
      <c r="I7439">
        <v>3.1399993899999998</v>
      </c>
      <c r="J7439">
        <v>3.2876777650000002</v>
      </c>
      <c r="L7439">
        <v>1</v>
      </c>
      <c r="M7439">
        <v>8</v>
      </c>
      <c r="N7439">
        <v>399</v>
      </c>
      <c r="P7439">
        <v>3</v>
      </c>
      <c r="Q7439" t="str">
        <f>VLOOKUP(M7439,lookups!$A$1:$B$7, 2, FALSE)</f>
        <v>rotary screw</v>
      </c>
      <c r="R7439" t="str">
        <f>VLOOKUP(N7439,lookups!$D$1:$E$6, 2, FALSE)</f>
        <v>hucuktlis r</v>
      </c>
      <c r="S7439" t="str">
        <f>VLOOKUP(C7439,lookups!$G$1:$H$3, 2, FALSE)</f>
        <v>smolt</v>
      </c>
    </row>
    <row r="7440" spans="1:19" x14ac:dyDescent="0.25">
      <c r="A7440" s="1">
        <v>35558</v>
      </c>
      <c r="B7440">
        <v>1</v>
      </c>
      <c r="C7440">
        <v>1</v>
      </c>
      <c r="D7440">
        <v>1</v>
      </c>
      <c r="E7440">
        <v>1997</v>
      </c>
      <c r="F7440">
        <v>103</v>
      </c>
      <c r="G7440">
        <v>1</v>
      </c>
      <c r="H7440">
        <v>74</v>
      </c>
      <c r="I7440">
        <v>3.189998627</v>
      </c>
      <c r="J7440">
        <v>3.338062286</v>
      </c>
      <c r="L7440">
        <v>1</v>
      </c>
      <c r="M7440">
        <v>8</v>
      </c>
      <c r="N7440">
        <v>399</v>
      </c>
      <c r="P7440">
        <v>3</v>
      </c>
      <c r="Q7440" t="str">
        <f>VLOOKUP(M7440,lookups!$A$1:$B$7, 2, FALSE)</f>
        <v>rotary screw</v>
      </c>
      <c r="R7440" t="str">
        <f>VLOOKUP(N7440,lookups!$D$1:$E$6, 2, FALSE)</f>
        <v>hucuktlis r</v>
      </c>
      <c r="S7440" t="str">
        <f>VLOOKUP(C7440,lookups!$G$1:$H$3, 2, FALSE)</f>
        <v>smolt</v>
      </c>
    </row>
    <row r="7441" spans="1:19" x14ac:dyDescent="0.25">
      <c r="A7441" s="1">
        <v>35558</v>
      </c>
      <c r="B7441">
        <v>1</v>
      </c>
      <c r="C7441">
        <v>1</v>
      </c>
      <c r="D7441">
        <v>1</v>
      </c>
      <c r="E7441">
        <v>1997</v>
      </c>
      <c r="F7441">
        <v>107</v>
      </c>
      <c r="G7441">
        <v>1</v>
      </c>
      <c r="H7441">
        <v>73</v>
      </c>
      <c r="I7441">
        <v>3</v>
      </c>
      <c r="J7441">
        <v>3.146598816</v>
      </c>
      <c r="L7441">
        <v>1</v>
      </c>
      <c r="M7441">
        <v>8</v>
      </c>
      <c r="N7441">
        <v>399</v>
      </c>
      <c r="P7441">
        <v>3</v>
      </c>
      <c r="Q7441" t="str">
        <f>VLOOKUP(M7441,lookups!$A$1:$B$7, 2, FALSE)</f>
        <v>rotary screw</v>
      </c>
      <c r="R7441" t="str">
        <f>VLOOKUP(N7441,lookups!$D$1:$E$6, 2, FALSE)</f>
        <v>hucuktlis r</v>
      </c>
      <c r="S7441" t="str">
        <f>VLOOKUP(C7441,lookups!$G$1:$H$3, 2, FALSE)</f>
        <v>smolt</v>
      </c>
    </row>
    <row r="7442" spans="1:19" x14ac:dyDescent="0.25">
      <c r="A7442" s="1">
        <v>35558</v>
      </c>
      <c r="B7442">
        <v>1</v>
      </c>
      <c r="C7442">
        <v>1</v>
      </c>
      <c r="D7442">
        <v>1</v>
      </c>
      <c r="E7442">
        <v>1997</v>
      </c>
      <c r="F7442">
        <v>110</v>
      </c>
      <c r="G7442">
        <v>1</v>
      </c>
      <c r="H7442">
        <v>73</v>
      </c>
      <c r="I7442">
        <v>3</v>
      </c>
      <c r="J7442">
        <v>3.146598816</v>
      </c>
      <c r="L7442">
        <v>1</v>
      </c>
      <c r="M7442">
        <v>8</v>
      </c>
      <c r="N7442">
        <v>399</v>
      </c>
      <c r="P7442">
        <v>3</v>
      </c>
      <c r="Q7442" t="str">
        <f>VLOOKUP(M7442,lookups!$A$1:$B$7, 2, FALSE)</f>
        <v>rotary screw</v>
      </c>
      <c r="R7442" t="str">
        <f>VLOOKUP(N7442,lookups!$D$1:$E$6, 2, FALSE)</f>
        <v>hucuktlis r</v>
      </c>
      <c r="S7442" t="str">
        <f>VLOOKUP(C7442,lookups!$G$1:$H$3, 2, FALSE)</f>
        <v>smolt</v>
      </c>
    </row>
    <row r="7443" spans="1:19" x14ac:dyDescent="0.25">
      <c r="A7443" s="1">
        <v>35558</v>
      </c>
      <c r="B7443">
        <v>1</v>
      </c>
      <c r="C7443">
        <v>1</v>
      </c>
      <c r="D7443">
        <v>1</v>
      </c>
      <c r="E7443">
        <v>1997</v>
      </c>
      <c r="F7443">
        <v>112</v>
      </c>
      <c r="G7443">
        <v>1</v>
      </c>
      <c r="H7443">
        <v>76</v>
      </c>
      <c r="I7443">
        <v>3.3499984739999999</v>
      </c>
      <c r="J7443">
        <v>3.4992942810000001</v>
      </c>
      <c r="L7443">
        <v>1</v>
      </c>
      <c r="M7443">
        <v>8</v>
      </c>
      <c r="N7443">
        <v>399</v>
      </c>
      <c r="P7443">
        <v>3</v>
      </c>
      <c r="Q7443" t="str">
        <f>VLOOKUP(M7443,lookups!$A$1:$B$7, 2, FALSE)</f>
        <v>rotary screw</v>
      </c>
      <c r="R7443" t="str">
        <f>VLOOKUP(N7443,lookups!$D$1:$E$6, 2, FALSE)</f>
        <v>hucuktlis r</v>
      </c>
      <c r="S7443" t="str">
        <f>VLOOKUP(C7443,lookups!$G$1:$H$3, 2, FALSE)</f>
        <v>smolt</v>
      </c>
    </row>
    <row r="7444" spans="1:19" x14ac:dyDescent="0.25">
      <c r="A7444" s="1">
        <v>35558</v>
      </c>
      <c r="B7444">
        <v>1</v>
      </c>
      <c r="C7444">
        <v>1</v>
      </c>
      <c r="D7444">
        <v>1</v>
      </c>
      <c r="E7444">
        <v>1997</v>
      </c>
      <c r="F7444">
        <v>114</v>
      </c>
      <c r="G7444">
        <v>1</v>
      </c>
      <c r="H7444">
        <v>76</v>
      </c>
      <c r="I7444">
        <v>3.4899997709999999</v>
      </c>
      <c r="J7444">
        <v>3.6403713230000001</v>
      </c>
      <c r="L7444">
        <v>1</v>
      </c>
      <c r="M7444">
        <v>8</v>
      </c>
      <c r="N7444">
        <v>399</v>
      </c>
      <c r="P7444">
        <v>3</v>
      </c>
      <c r="Q7444" t="str">
        <f>VLOOKUP(M7444,lookups!$A$1:$B$7, 2, FALSE)</f>
        <v>rotary screw</v>
      </c>
      <c r="R7444" t="str">
        <f>VLOOKUP(N7444,lookups!$D$1:$E$6, 2, FALSE)</f>
        <v>hucuktlis r</v>
      </c>
      <c r="S7444" t="str">
        <f>VLOOKUP(C7444,lookups!$G$1:$H$3, 2, FALSE)</f>
        <v>smolt</v>
      </c>
    </row>
    <row r="7445" spans="1:19" x14ac:dyDescent="0.25">
      <c r="A7445" s="1">
        <v>35558</v>
      </c>
      <c r="B7445">
        <v>1</v>
      </c>
      <c r="C7445">
        <v>1</v>
      </c>
      <c r="D7445">
        <v>1</v>
      </c>
      <c r="E7445">
        <v>1997</v>
      </c>
      <c r="F7445">
        <v>122</v>
      </c>
      <c r="G7445">
        <v>1</v>
      </c>
      <c r="H7445">
        <v>75</v>
      </c>
      <c r="I7445">
        <v>3.5199985499999999</v>
      </c>
      <c r="J7445">
        <v>3.670602798</v>
      </c>
      <c r="L7445">
        <v>1</v>
      </c>
      <c r="M7445">
        <v>8</v>
      </c>
      <c r="N7445">
        <v>399</v>
      </c>
      <c r="P7445">
        <v>3</v>
      </c>
      <c r="Q7445" t="str">
        <f>VLOOKUP(M7445,lookups!$A$1:$B$7, 2, FALSE)</f>
        <v>rotary screw</v>
      </c>
      <c r="R7445" t="str">
        <f>VLOOKUP(N7445,lookups!$D$1:$E$6, 2, FALSE)</f>
        <v>hucuktlis r</v>
      </c>
      <c r="S7445" t="str">
        <f>VLOOKUP(C7445,lookups!$G$1:$H$3, 2, FALSE)</f>
        <v>smolt</v>
      </c>
    </row>
    <row r="7446" spans="1:19" x14ac:dyDescent="0.25">
      <c r="A7446" s="1">
        <v>35558</v>
      </c>
      <c r="B7446">
        <v>1</v>
      </c>
      <c r="C7446">
        <v>1</v>
      </c>
      <c r="D7446">
        <v>1</v>
      </c>
      <c r="E7446">
        <v>1997</v>
      </c>
      <c r="F7446">
        <v>127</v>
      </c>
      <c r="G7446">
        <v>1</v>
      </c>
      <c r="H7446">
        <v>76</v>
      </c>
      <c r="I7446">
        <v>3.2899990080000001</v>
      </c>
      <c r="J7446">
        <v>3.4388313290000001</v>
      </c>
      <c r="L7446">
        <v>1</v>
      </c>
      <c r="M7446">
        <v>8</v>
      </c>
      <c r="N7446">
        <v>399</v>
      </c>
      <c r="P7446">
        <v>3</v>
      </c>
      <c r="Q7446" t="str">
        <f>VLOOKUP(M7446,lookups!$A$1:$B$7, 2, FALSE)</f>
        <v>rotary screw</v>
      </c>
      <c r="R7446" t="str">
        <f>VLOOKUP(N7446,lookups!$D$1:$E$6, 2, FALSE)</f>
        <v>hucuktlis r</v>
      </c>
      <c r="S7446" t="str">
        <f>VLOOKUP(C7446,lookups!$G$1:$H$3, 2, FALSE)</f>
        <v>smolt</v>
      </c>
    </row>
    <row r="7447" spans="1:19" x14ac:dyDescent="0.25">
      <c r="A7447" s="1">
        <v>35558</v>
      </c>
      <c r="B7447">
        <v>1</v>
      </c>
      <c r="C7447">
        <v>1</v>
      </c>
      <c r="D7447">
        <v>1</v>
      </c>
      <c r="E7447">
        <v>1997</v>
      </c>
      <c r="F7447">
        <v>131</v>
      </c>
      <c r="G7447">
        <v>1</v>
      </c>
      <c r="H7447">
        <v>76</v>
      </c>
      <c r="I7447">
        <v>3.3799991610000002</v>
      </c>
      <c r="J7447">
        <v>3.529525757</v>
      </c>
      <c r="L7447">
        <v>1</v>
      </c>
      <c r="M7447">
        <v>8</v>
      </c>
      <c r="N7447">
        <v>399</v>
      </c>
      <c r="P7447">
        <v>3</v>
      </c>
      <c r="Q7447" t="str">
        <f>VLOOKUP(M7447,lookups!$A$1:$B$7, 2, FALSE)</f>
        <v>rotary screw</v>
      </c>
      <c r="R7447" t="str">
        <f>VLOOKUP(N7447,lookups!$D$1:$E$6, 2, FALSE)</f>
        <v>hucuktlis r</v>
      </c>
      <c r="S7447" t="str">
        <f>VLOOKUP(C7447,lookups!$G$1:$H$3, 2, FALSE)</f>
        <v>smolt</v>
      </c>
    </row>
    <row r="7448" spans="1:19" x14ac:dyDescent="0.25">
      <c r="A7448" s="1">
        <v>35558</v>
      </c>
      <c r="B7448">
        <v>1</v>
      </c>
      <c r="C7448">
        <v>1</v>
      </c>
      <c r="D7448">
        <v>1</v>
      </c>
      <c r="E7448">
        <v>1997</v>
      </c>
      <c r="F7448">
        <v>137</v>
      </c>
      <c r="G7448">
        <v>1</v>
      </c>
      <c r="H7448">
        <v>75</v>
      </c>
      <c r="I7448">
        <v>3.2599983219999999</v>
      </c>
      <c r="J7448">
        <v>3.4086017609999999</v>
      </c>
      <c r="L7448">
        <v>1</v>
      </c>
      <c r="M7448">
        <v>8</v>
      </c>
      <c r="N7448">
        <v>399</v>
      </c>
      <c r="P7448">
        <v>3</v>
      </c>
      <c r="Q7448" t="str">
        <f>VLOOKUP(M7448,lookups!$A$1:$B$7, 2, FALSE)</f>
        <v>rotary screw</v>
      </c>
      <c r="R7448" t="str">
        <f>VLOOKUP(N7448,lookups!$D$1:$E$6, 2, FALSE)</f>
        <v>hucuktlis r</v>
      </c>
      <c r="S7448" t="str">
        <f>VLOOKUP(C7448,lookups!$G$1:$H$3, 2, FALSE)</f>
        <v>smolt</v>
      </c>
    </row>
    <row r="7449" spans="1:19" x14ac:dyDescent="0.25">
      <c r="A7449" s="1">
        <v>35558</v>
      </c>
      <c r="B7449">
        <v>1</v>
      </c>
      <c r="C7449">
        <v>1</v>
      </c>
      <c r="D7449">
        <v>1</v>
      </c>
      <c r="E7449">
        <v>1997</v>
      </c>
      <c r="F7449">
        <v>149</v>
      </c>
      <c r="G7449">
        <v>1</v>
      </c>
      <c r="H7449">
        <v>75</v>
      </c>
      <c r="I7449">
        <v>3.4299983979999999</v>
      </c>
      <c r="J7449">
        <v>3.5799102779999998</v>
      </c>
      <c r="L7449">
        <v>1</v>
      </c>
      <c r="M7449">
        <v>8</v>
      </c>
      <c r="N7449">
        <v>399</v>
      </c>
      <c r="P7449">
        <v>3</v>
      </c>
      <c r="Q7449" t="str">
        <f>VLOOKUP(M7449,lookups!$A$1:$B$7, 2, FALSE)</f>
        <v>rotary screw</v>
      </c>
      <c r="R7449" t="str">
        <f>VLOOKUP(N7449,lookups!$D$1:$E$6, 2, FALSE)</f>
        <v>hucuktlis r</v>
      </c>
      <c r="S7449" t="str">
        <f>VLOOKUP(C7449,lookups!$G$1:$H$3, 2, FALSE)</f>
        <v>smolt</v>
      </c>
    </row>
    <row r="7450" spans="1:19" x14ac:dyDescent="0.25">
      <c r="A7450" s="1">
        <v>35558</v>
      </c>
      <c r="B7450">
        <v>1</v>
      </c>
      <c r="C7450">
        <v>1</v>
      </c>
      <c r="D7450">
        <v>1</v>
      </c>
      <c r="E7450">
        <v>1997</v>
      </c>
      <c r="F7450">
        <v>157</v>
      </c>
      <c r="G7450">
        <v>1</v>
      </c>
      <c r="H7450">
        <v>76</v>
      </c>
      <c r="I7450">
        <v>3.2299995419999998</v>
      </c>
      <c r="J7450">
        <v>3.3783702849999999</v>
      </c>
      <c r="L7450">
        <v>1</v>
      </c>
      <c r="M7450">
        <v>8</v>
      </c>
      <c r="N7450">
        <v>399</v>
      </c>
      <c r="P7450">
        <v>3</v>
      </c>
      <c r="Q7450" t="str">
        <f>VLOOKUP(M7450,lookups!$A$1:$B$7, 2, FALSE)</f>
        <v>rotary screw</v>
      </c>
      <c r="R7450" t="str">
        <f>VLOOKUP(N7450,lookups!$D$1:$E$6, 2, FALSE)</f>
        <v>hucuktlis r</v>
      </c>
      <c r="S7450" t="str">
        <f>VLOOKUP(C7450,lookups!$G$1:$H$3, 2, FALSE)</f>
        <v>smolt</v>
      </c>
    </row>
    <row r="7451" spans="1:19" x14ac:dyDescent="0.25">
      <c r="A7451" s="1">
        <v>35558</v>
      </c>
      <c r="B7451">
        <v>1</v>
      </c>
      <c r="C7451">
        <v>1</v>
      </c>
      <c r="D7451">
        <v>1</v>
      </c>
      <c r="E7451">
        <v>1997</v>
      </c>
      <c r="F7451">
        <v>163</v>
      </c>
      <c r="G7451">
        <v>1</v>
      </c>
      <c r="H7451">
        <v>76</v>
      </c>
      <c r="I7451">
        <v>3.4699993130000002</v>
      </c>
      <c r="J7451">
        <v>3.6202182770000002</v>
      </c>
      <c r="L7451">
        <v>1</v>
      </c>
      <c r="M7451">
        <v>8</v>
      </c>
      <c r="N7451">
        <v>399</v>
      </c>
      <c r="P7451">
        <v>3</v>
      </c>
      <c r="Q7451" t="str">
        <f>VLOOKUP(M7451,lookups!$A$1:$B$7, 2, FALSE)</f>
        <v>rotary screw</v>
      </c>
      <c r="R7451" t="str">
        <f>VLOOKUP(N7451,lookups!$D$1:$E$6, 2, FALSE)</f>
        <v>hucuktlis r</v>
      </c>
      <c r="S7451" t="str">
        <f>VLOOKUP(C7451,lookups!$G$1:$H$3, 2, FALSE)</f>
        <v>smolt</v>
      </c>
    </row>
    <row r="7452" spans="1:19" x14ac:dyDescent="0.25">
      <c r="A7452" s="1">
        <v>35558</v>
      </c>
      <c r="B7452">
        <v>1</v>
      </c>
      <c r="C7452">
        <v>1</v>
      </c>
      <c r="D7452">
        <v>1</v>
      </c>
      <c r="E7452">
        <v>1997</v>
      </c>
      <c r="F7452">
        <v>166</v>
      </c>
      <c r="G7452">
        <v>1</v>
      </c>
      <c r="H7452">
        <v>74</v>
      </c>
      <c r="I7452">
        <v>3.079999924</v>
      </c>
      <c r="J7452">
        <v>3.2272148129999998</v>
      </c>
      <c r="L7452">
        <v>1</v>
      </c>
      <c r="M7452">
        <v>8</v>
      </c>
      <c r="N7452">
        <v>399</v>
      </c>
      <c r="P7452">
        <v>3</v>
      </c>
      <c r="Q7452" t="str">
        <f>VLOOKUP(M7452,lookups!$A$1:$B$7, 2, FALSE)</f>
        <v>rotary screw</v>
      </c>
      <c r="R7452" t="str">
        <f>VLOOKUP(N7452,lookups!$D$1:$E$6, 2, FALSE)</f>
        <v>hucuktlis r</v>
      </c>
      <c r="S7452" t="str">
        <f>VLOOKUP(C7452,lookups!$G$1:$H$3, 2, FALSE)</f>
        <v>smolt</v>
      </c>
    </row>
    <row r="7453" spans="1:19" x14ac:dyDescent="0.25">
      <c r="A7453" s="1">
        <v>35558</v>
      </c>
      <c r="B7453">
        <v>1</v>
      </c>
      <c r="C7453">
        <v>1</v>
      </c>
      <c r="D7453">
        <v>1</v>
      </c>
      <c r="E7453">
        <v>1997</v>
      </c>
      <c r="F7453">
        <v>167</v>
      </c>
      <c r="G7453">
        <v>1</v>
      </c>
      <c r="H7453">
        <v>75</v>
      </c>
      <c r="I7453">
        <v>3.4799995419999998</v>
      </c>
      <c r="J7453">
        <v>3.6302948000000002</v>
      </c>
      <c r="L7453">
        <v>1</v>
      </c>
      <c r="M7453">
        <v>8</v>
      </c>
      <c r="N7453">
        <v>399</v>
      </c>
      <c r="P7453">
        <v>3</v>
      </c>
      <c r="Q7453" t="str">
        <f>VLOOKUP(M7453,lookups!$A$1:$B$7, 2, FALSE)</f>
        <v>rotary screw</v>
      </c>
      <c r="R7453" t="str">
        <f>VLOOKUP(N7453,lookups!$D$1:$E$6, 2, FALSE)</f>
        <v>hucuktlis r</v>
      </c>
      <c r="S7453" t="str">
        <f>VLOOKUP(C7453,lookups!$G$1:$H$3, 2, FALSE)</f>
        <v>smolt</v>
      </c>
    </row>
    <row r="7454" spans="1:19" x14ac:dyDescent="0.25">
      <c r="A7454" s="1">
        <v>35558</v>
      </c>
      <c r="B7454">
        <v>1</v>
      </c>
      <c r="C7454">
        <v>1</v>
      </c>
      <c r="D7454">
        <v>1</v>
      </c>
      <c r="E7454">
        <v>1997</v>
      </c>
      <c r="F7454">
        <v>170</v>
      </c>
      <c r="G7454">
        <v>1</v>
      </c>
      <c r="H7454">
        <v>76</v>
      </c>
      <c r="L7454">
        <v>1</v>
      </c>
      <c r="M7454">
        <v>8</v>
      </c>
      <c r="N7454">
        <v>399</v>
      </c>
      <c r="P7454">
        <v>3</v>
      </c>
      <c r="Q7454" t="str">
        <f>VLOOKUP(M7454,lookups!$A$1:$B$7, 2, FALSE)</f>
        <v>rotary screw</v>
      </c>
      <c r="R7454" t="str">
        <f>VLOOKUP(N7454,lookups!$D$1:$E$6, 2, FALSE)</f>
        <v>hucuktlis r</v>
      </c>
      <c r="S7454" t="str">
        <f>VLOOKUP(C7454,lookups!$G$1:$H$3, 2, FALSE)</f>
        <v>smolt</v>
      </c>
    </row>
    <row r="7455" spans="1:19" x14ac:dyDescent="0.25">
      <c r="A7455" s="1">
        <v>35558</v>
      </c>
      <c r="B7455">
        <v>1</v>
      </c>
      <c r="C7455">
        <v>1</v>
      </c>
      <c r="D7455">
        <v>1</v>
      </c>
      <c r="E7455">
        <v>1997</v>
      </c>
      <c r="F7455">
        <v>174</v>
      </c>
      <c r="G7455">
        <v>1</v>
      </c>
      <c r="H7455">
        <v>76</v>
      </c>
      <c r="I7455">
        <v>2.5499992370000002</v>
      </c>
      <c r="J7455">
        <v>2.6931343079999999</v>
      </c>
      <c r="L7455">
        <v>1</v>
      </c>
      <c r="M7455">
        <v>8</v>
      </c>
      <c r="N7455">
        <v>399</v>
      </c>
      <c r="P7455">
        <v>3</v>
      </c>
      <c r="Q7455" t="str">
        <f>VLOOKUP(M7455,lookups!$A$1:$B$7, 2, FALSE)</f>
        <v>rotary screw</v>
      </c>
      <c r="R7455" t="str">
        <f>VLOOKUP(N7455,lookups!$D$1:$E$6, 2, FALSE)</f>
        <v>hucuktlis r</v>
      </c>
      <c r="S7455" t="str">
        <f>VLOOKUP(C7455,lookups!$G$1:$H$3, 2, FALSE)</f>
        <v>smolt</v>
      </c>
    </row>
    <row r="7456" spans="1:19" x14ac:dyDescent="0.25">
      <c r="A7456" s="1">
        <v>35558</v>
      </c>
      <c r="B7456">
        <v>1</v>
      </c>
      <c r="C7456">
        <v>1</v>
      </c>
      <c r="D7456">
        <v>1</v>
      </c>
      <c r="E7456">
        <v>1997</v>
      </c>
      <c r="F7456">
        <v>177</v>
      </c>
      <c r="G7456">
        <v>1</v>
      </c>
      <c r="H7456">
        <v>73</v>
      </c>
      <c r="I7456">
        <v>3.0599994659999998</v>
      </c>
      <c r="J7456">
        <v>3.207061768</v>
      </c>
      <c r="L7456">
        <v>1</v>
      </c>
      <c r="M7456">
        <v>8</v>
      </c>
      <c r="N7456">
        <v>399</v>
      </c>
      <c r="P7456">
        <v>3</v>
      </c>
      <c r="Q7456" t="str">
        <f>VLOOKUP(M7456,lookups!$A$1:$B$7, 2, FALSE)</f>
        <v>rotary screw</v>
      </c>
      <c r="R7456" t="str">
        <f>VLOOKUP(N7456,lookups!$D$1:$E$6, 2, FALSE)</f>
        <v>hucuktlis r</v>
      </c>
      <c r="S7456" t="str">
        <f>VLOOKUP(C7456,lookups!$G$1:$H$3, 2, FALSE)</f>
        <v>smolt</v>
      </c>
    </row>
    <row r="7457" spans="1:19" x14ac:dyDescent="0.25">
      <c r="A7457" s="1">
        <v>35558</v>
      </c>
      <c r="B7457">
        <v>1</v>
      </c>
      <c r="C7457">
        <v>1</v>
      </c>
      <c r="D7457">
        <v>1</v>
      </c>
      <c r="E7457">
        <v>1997</v>
      </c>
      <c r="F7457">
        <v>180</v>
      </c>
      <c r="G7457">
        <v>1</v>
      </c>
      <c r="H7457">
        <v>75</v>
      </c>
      <c r="I7457">
        <v>2.9599990840000001</v>
      </c>
      <c r="J7457">
        <v>3.1062908170000001</v>
      </c>
      <c r="L7457">
        <v>1</v>
      </c>
      <c r="M7457">
        <v>8</v>
      </c>
      <c r="N7457">
        <v>399</v>
      </c>
      <c r="P7457">
        <v>3</v>
      </c>
      <c r="Q7457" t="str">
        <f>VLOOKUP(M7457,lookups!$A$1:$B$7, 2, FALSE)</f>
        <v>rotary screw</v>
      </c>
      <c r="R7457" t="str">
        <f>VLOOKUP(N7457,lookups!$D$1:$E$6, 2, FALSE)</f>
        <v>hucuktlis r</v>
      </c>
      <c r="S7457" t="str">
        <f>VLOOKUP(C7457,lookups!$G$1:$H$3, 2, FALSE)</f>
        <v>smolt</v>
      </c>
    </row>
    <row r="7458" spans="1:19" x14ac:dyDescent="0.25">
      <c r="A7458" s="1">
        <v>35558</v>
      </c>
      <c r="B7458">
        <v>1</v>
      </c>
      <c r="C7458">
        <v>1</v>
      </c>
      <c r="D7458">
        <v>1</v>
      </c>
      <c r="E7458">
        <v>1997</v>
      </c>
      <c r="F7458">
        <v>183</v>
      </c>
      <c r="G7458">
        <v>1</v>
      </c>
      <c r="H7458">
        <v>73</v>
      </c>
      <c r="I7458">
        <v>3.0499992370000002</v>
      </c>
      <c r="J7458">
        <v>3.1969833369999998</v>
      </c>
      <c r="L7458">
        <v>1</v>
      </c>
      <c r="M7458">
        <v>8</v>
      </c>
      <c r="N7458">
        <v>399</v>
      </c>
      <c r="P7458">
        <v>3</v>
      </c>
      <c r="Q7458" t="str">
        <f>VLOOKUP(M7458,lookups!$A$1:$B$7, 2, FALSE)</f>
        <v>rotary screw</v>
      </c>
      <c r="R7458" t="str">
        <f>VLOOKUP(N7458,lookups!$D$1:$E$6, 2, FALSE)</f>
        <v>hucuktlis r</v>
      </c>
      <c r="S7458" t="str">
        <f>VLOOKUP(C7458,lookups!$G$1:$H$3, 2, FALSE)</f>
        <v>smolt</v>
      </c>
    </row>
    <row r="7459" spans="1:19" x14ac:dyDescent="0.25">
      <c r="A7459" s="1">
        <v>35558</v>
      </c>
      <c r="B7459">
        <v>1</v>
      </c>
      <c r="C7459">
        <v>1</v>
      </c>
      <c r="D7459">
        <v>1</v>
      </c>
      <c r="E7459">
        <v>1997</v>
      </c>
      <c r="F7459">
        <v>186</v>
      </c>
      <c r="G7459">
        <v>1</v>
      </c>
      <c r="H7459">
        <v>73</v>
      </c>
      <c r="I7459">
        <v>3</v>
      </c>
      <c r="J7459">
        <v>3.146598816</v>
      </c>
      <c r="L7459">
        <v>1</v>
      </c>
      <c r="M7459">
        <v>8</v>
      </c>
      <c r="N7459">
        <v>399</v>
      </c>
      <c r="P7459">
        <v>3</v>
      </c>
      <c r="Q7459" t="str">
        <f>VLOOKUP(M7459,lookups!$A$1:$B$7, 2, FALSE)</f>
        <v>rotary screw</v>
      </c>
      <c r="R7459" t="str">
        <f>VLOOKUP(N7459,lookups!$D$1:$E$6, 2, FALSE)</f>
        <v>hucuktlis r</v>
      </c>
      <c r="S7459" t="str">
        <f>VLOOKUP(C7459,lookups!$G$1:$H$3, 2, FALSE)</f>
        <v>smolt</v>
      </c>
    </row>
    <row r="7460" spans="1:19" x14ac:dyDescent="0.25">
      <c r="A7460" s="1">
        <v>35558</v>
      </c>
      <c r="B7460">
        <v>1</v>
      </c>
      <c r="C7460">
        <v>1</v>
      </c>
      <c r="D7460">
        <v>1</v>
      </c>
      <c r="E7460">
        <v>1997</v>
      </c>
      <c r="F7460">
        <v>194</v>
      </c>
      <c r="G7460">
        <v>1</v>
      </c>
      <c r="H7460">
        <v>73</v>
      </c>
      <c r="I7460">
        <v>3.1399993899999998</v>
      </c>
      <c r="J7460">
        <v>3.2876777650000002</v>
      </c>
      <c r="L7460">
        <v>1</v>
      </c>
      <c r="M7460">
        <v>8</v>
      </c>
      <c r="N7460">
        <v>399</v>
      </c>
      <c r="P7460">
        <v>3</v>
      </c>
      <c r="Q7460" t="str">
        <f>VLOOKUP(M7460,lookups!$A$1:$B$7, 2, FALSE)</f>
        <v>rotary screw</v>
      </c>
      <c r="R7460" t="str">
        <f>VLOOKUP(N7460,lookups!$D$1:$E$6, 2, FALSE)</f>
        <v>hucuktlis r</v>
      </c>
      <c r="S7460" t="str">
        <f>VLOOKUP(C7460,lookups!$G$1:$H$3, 2, FALSE)</f>
        <v>smolt</v>
      </c>
    </row>
    <row r="7461" spans="1:19" x14ac:dyDescent="0.25">
      <c r="A7461" s="1">
        <v>35558</v>
      </c>
      <c r="B7461">
        <v>1</v>
      </c>
      <c r="C7461">
        <v>1</v>
      </c>
      <c r="D7461">
        <v>1</v>
      </c>
      <c r="E7461">
        <v>1997</v>
      </c>
      <c r="F7461">
        <v>195</v>
      </c>
      <c r="G7461">
        <v>1</v>
      </c>
      <c r="H7461">
        <v>73</v>
      </c>
      <c r="I7461">
        <v>3.0899982449999999</v>
      </c>
      <c r="J7461">
        <v>3.2372913360000002</v>
      </c>
      <c r="L7461">
        <v>1</v>
      </c>
      <c r="M7461">
        <v>8</v>
      </c>
      <c r="N7461">
        <v>399</v>
      </c>
      <c r="P7461">
        <v>3</v>
      </c>
      <c r="Q7461" t="str">
        <f>VLOOKUP(M7461,lookups!$A$1:$B$7, 2, FALSE)</f>
        <v>rotary screw</v>
      </c>
      <c r="R7461" t="str">
        <f>VLOOKUP(N7461,lookups!$D$1:$E$6, 2, FALSE)</f>
        <v>hucuktlis r</v>
      </c>
      <c r="S7461" t="str">
        <f>VLOOKUP(C7461,lookups!$G$1:$H$3, 2, FALSE)</f>
        <v>smolt</v>
      </c>
    </row>
    <row r="7462" spans="1:19" x14ac:dyDescent="0.25">
      <c r="A7462" s="1">
        <v>35558</v>
      </c>
      <c r="B7462">
        <v>1</v>
      </c>
      <c r="C7462">
        <v>1</v>
      </c>
      <c r="D7462">
        <v>1</v>
      </c>
      <c r="E7462">
        <v>1997</v>
      </c>
      <c r="F7462">
        <v>201</v>
      </c>
      <c r="G7462">
        <v>1</v>
      </c>
      <c r="H7462">
        <v>74</v>
      </c>
      <c r="I7462">
        <v>3.1499996189999999</v>
      </c>
      <c r="J7462">
        <v>3.2977542880000001</v>
      </c>
      <c r="L7462">
        <v>1</v>
      </c>
      <c r="M7462">
        <v>8</v>
      </c>
      <c r="N7462">
        <v>399</v>
      </c>
      <c r="P7462">
        <v>3</v>
      </c>
      <c r="Q7462" t="str">
        <f>VLOOKUP(M7462,lookups!$A$1:$B$7, 2, FALSE)</f>
        <v>rotary screw</v>
      </c>
      <c r="R7462" t="str">
        <f>VLOOKUP(N7462,lookups!$D$1:$E$6, 2, FALSE)</f>
        <v>hucuktlis r</v>
      </c>
      <c r="S7462" t="str">
        <f>VLOOKUP(C7462,lookups!$G$1:$H$3, 2, FALSE)</f>
        <v>smolt</v>
      </c>
    </row>
    <row r="7463" spans="1:19" x14ac:dyDescent="0.25">
      <c r="A7463" s="1">
        <v>35558</v>
      </c>
      <c r="B7463">
        <v>1</v>
      </c>
      <c r="C7463">
        <v>1</v>
      </c>
      <c r="D7463">
        <v>1</v>
      </c>
      <c r="E7463">
        <v>1997</v>
      </c>
      <c r="F7463">
        <v>206</v>
      </c>
      <c r="G7463">
        <v>1</v>
      </c>
      <c r="H7463">
        <v>74</v>
      </c>
      <c r="I7463">
        <v>3.25</v>
      </c>
      <c r="J7463">
        <v>3.3985233309999998</v>
      </c>
      <c r="L7463">
        <v>1</v>
      </c>
      <c r="M7463">
        <v>8</v>
      </c>
      <c r="N7463">
        <v>399</v>
      </c>
      <c r="P7463">
        <v>3</v>
      </c>
      <c r="Q7463" t="str">
        <f>VLOOKUP(M7463,lookups!$A$1:$B$7, 2, FALSE)</f>
        <v>rotary screw</v>
      </c>
      <c r="R7463" t="str">
        <f>VLOOKUP(N7463,lookups!$D$1:$E$6, 2, FALSE)</f>
        <v>hucuktlis r</v>
      </c>
      <c r="S7463" t="str">
        <f>VLOOKUP(C7463,lookups!$G$1:$H$3, 2, FALSE)</f>
        <v>smolt</v>
      </c>
    </row>
    <row r="7464" spans="1:19" x14ac:dyDescent="0.25">
      <c r="A7464" s="1">
        <v>35558</v>
      </c>
      <c r="B7464">
        <v>1</v>
      </c>
      <c r="C7464">
        <v>1</v>
      </c>
      <c r="D7464">
        <v>1</v>
      </c>
      <c r="E7464">
        <v>1997</v>
      </c>
      <c r="F7464">
        <v>215</v>
      </c>
      <c r="G7464">
        <v>1</v>
      </c>
      <c r="H7464">
        <v>76</v>
      </c>
      <c r="I7464">
        <v>3.2999992370000002</v>
      </c>
      <c r="J7464">
        <v>3.4489097599999998</v>
      </c>
      <c r="L7464">
        <v>1</v>
      </c>
      <c r="M7464">
        <v>8</v>
      </c>
      <c r="N7464">
        <v>399</v>
      </c>
      <c r="P7464">
        <v>3</v>
      </c>
      <c r="Q7464" t="str">
        <f>VLOOKUP(M7464,lookups!$A$1:$B$7, 2, FALSE)</f>
        <v>rotary screw</v>
      </c>
      <c r="R7464" t="str">
        <f>VLOOKUP(N7464,lookups!$D$1:$E$6, 2, FALSE)</f>
        <v>hucuktlis r</v>
      </c>
      <c r="S7464" t="str">
        <f>VLOOKUP(C7464,lookups!$G$1:$H$3, 2, FALSE)</f>
        <v>smolt</v>
      </c>
    </row>
    <row r="7465" spans="1:19" x14ac:dyDescent="0.25">
      <c r="A7465" s="1">
        <v>35558</v>
      </c>
      <c r="B7465">
        <v>1</v>
      </c>
      <c r="C7465">
        <v>1</v>
      </c>
      <c r="D7465">
        <v>1</v>
      </c>
      <c r="E7465">
        <v>1997</v>
      </c>
      <c r="F7465">
        <v>218</v>
      </c>
      <c r="G7465">
        <v>1</v>
      </c>
      <c r="H7465">
        <v>75</v>
      </c>
      <c r="I7465">
        <v>2.9899997709999999</v>
      </c>
      <c r="J7465">
        <v>3.1365222930000001</v>
      </c>
      <c r="L7465">
        <v>1</v>
      </c>
      <c r="M7465">
        <v>8</v>
      </c>
      <c r="N7465">
        <v>399</v>
      </c>
      <c r="P7465">
        <v>3</v>
      </c>
      <c r="Q7465" t="str">
        <f>VLOOKUP(M7465,lookups!$A$1:$B$7, 2, FALSE)</f>
        <v>rotary screw</v>
      </c>
      <c r="R7465" t="str">
        <f>VLOOKUP(N7465,lookups!$D$1:$E$6, 2, FALSE)</f>
        <v>hucuktlis r</v>
      </c>
      <c r="S7465" t="str">
        <f>VLOOKUP(C7465,lookups!$G$1:$H$3, 2, FALSE)</f>
        <v>smolt</v>
      </c>
    </row>
    <row r="7466" spans="1:19" x14ac:dyDescent="0.25">
      <c r="A7466" s="1">
        <v>35558</v>
      </c>
      <c r="B7466">
        <v>1</v>
      </c>
      <c r="C7466">
        <v>1</v>
      </c>
      <c r="D7466">
        <v>1</v>
      </c>
      <c r="E7466">
        <v>1997</v>
      </c>
      <c r="F7466">
        <v>219</v>
      </c>
      <c r="G7466">
        <v>1</v>
      </c>
      <c r="H7466">
        <v>74</v>
      </c>
      <c r="I7466">
        <v>2.9099998469999999</v>
      </c>
      <c r="J7466">
        <v>3.0559062959999999</v>
      </c>
      <c r="L7466">
        <v>1</v>
      </c>
      <c r="M7466">
        <v>8</v>
      </c>
      <c r="N7466">
        <v>399</v>
      </c>
      <c r="P7466">
        <v>3</v>
      </c>
      <c r="Q7466" t="str">
        <f>VLOOKUP(M7466,lookups!$A$1:$B$7, 2, FALSE)</f>
        <v>rotary screw</v>
      </c>
      <c r="R7466" t="str">
        <f>VLOOKUP(N7466,lookups!$D$1:$E$6, 2, FALSE)</f>
        <v>hucuktlis r</v>
      </c>
      <c r="S7466" t="str">
        <f>VLOOKUP(C7466,lookups!$G$1:$H$3, 2, FALSE)</f>
        <v>smolt</v>
      </c>
    </row>
    <row r="7467" spans="1:19" x14ac:dyDescent="0.25">
      <c r="A7467" s="1">
        <v>35558</v>
      </c>
      <c r="B7467">
        <v>1</v>
      </c>
      <c r="C7467">
        <v>1</v>
      </c>
      <c r="D7467">
        <v>1</v>
      </c>
      <c r="E7467">
        <v>1997</v>
      </c>
      <c r="F7467">
        <v>220</v>
      </c>
      <c r="G7467">
        <v>1</v>
      </c>
      <c r="H7467">
        <v>75</v>
      </c>
      <c r="I7467">
        <v>3.2599983219999999</v>
      </c>
      <c r="J7467">
        <v>3.4086017609999999</v>
      </c>
      <c r="L7467">
        <v>1</v>
      </c>
      <c r="M7467">
        <v>8</v>
      </c>
      <c r="N7467">
        <v>399</v>
      </c>
      <c r="P7467">
        <v>3</v>
      </c>
      <c r="Q7467" t="str">
        <f>VLOOKUP(M7467,lookups!$A$1:$B$7, 2, FALSE)</f>
        <v>rotary screw</v>
      </c>
      <c r="R7467" t="str">
        <f>VLOOKUP(N7467,lookups!$D$1:$E$6, 2, FALSE)</f>
        <v>hucuktlis r</v>
      </c>
      <c r="S7467" t="str">
        <f>VLOOKUP(C7467,lookups!$G$1:$H$3, 2, FALSE)</f>
        <v>smolt</v>
      </c>
    </row>
    <row r="7468" spans="1:19" x14ac:dyDescent="0.25">
      <c r="A7468" s="1">
        <v>35558</v>
      </c>
      <c r="B7468">
        <v>1</v>
      </c>
      <c r="C7468">
        <v>1</v>
      </c>
      <c r="D7468">
        <v>1</v>
      </c>
      <c r="E7468">
        <v>1997</v>
      </c>
      <c r="F7468">
        <v>221</v>
      </c>
      <c r="G7468">
        <v>1</v>
      </c>
      <c r="H7468">
        <v>76</v>
      </c>
      <c r="I7468">
        <v>3.1199989320000001</v>
      </c>
      <c r="J7468">
        <v>3.2675228120000002</v>
      </c>
      <c r="L7468">
        <v>1</v>
      </c>
      <c r="M7468">
        <v>8</v>
      </c>
      <c r="N7468">
        <v>399</v>
      </c>
      <c r="P7468">
        <v>3</v>
      </c>
      <c r="Q7468" t="str">
        <f>VLOOKUP(M7468,lookups!$A$1:$B$7, 2, FALSE)</f>
        <v>rotary screw</v>
      </c>
      <c r="R7468" t="str">
        <f>VLOOKUP(N7468,lookups!$D$1:$E$6, 2, FALSE)</f>
        <v>hucuktlis r</v>
      </c>
      <c r="S7468" t="str">
        <f>VLOOKUP(C7468,lookups!$G$1:$H$3, 2, FALSE)</f>
        <v>smolt</v>
      </c>
    </row>
    <row r="7469" spans="1:19" x14ac:dyDescent="0.25">
      <c r="A7469" s="1">
        <v>35558</v>
      </c>
      <c r="B7469">
        <v>1</v>
      </c>
      <c r="C7469">
        <v>1</v>
      </c>
      <c r="D7469">
        <v>1</v>
      </c>
      <c r="E7469">
        <v>1997</v>
      </c>
      <c r="F7469">
        <v>224</v>
      </c>
      <c r="G7469">
        <v>1</v>
      </c>
      <c r="H7469">
        <v>73</v>
      </c>
      <c r="I7469">
        <v>2.8699989320000001</v>
      </c>
      <c r="J7469">
        <v>3.0155982969999999</v>
      </c>
      <c r="L7469">
        <v>1</v>
      </c>
      <c r="M7469">
        <v>8</v>
      </c>
      <c r="N7469">
        <v>399</v>
      </c>
      <c r="P7469">
        <v>3</v>
      </c>
      <c r="Q7469" t="str">
        <f>VLOOKUP(M7469,lookups!$A$1:$B$7, 2, FALSE)</f>
        <v>rotary screw</v>
      </c>
      <c r="R7469" t="str">
        <f>VLOOKUP(N7469,lookups!$D$1:$E$6, 2, FALSE)</f>
        <v>hucuktlis r</v>
      </c>
      <c r="S7469" t="str">
        <f>VLOOKUP(C7469,lookups!$G$1:$H$3, 2, FALSE)</f>
        <v>smolt</v>
      </c>
    </row>
    <row r="7470" spans="1:19" x14ac:dyDescent="0.25">
      <c r="A7470" s="1">
        <v>35558</v>
      </c>
      <c r="B7470">
        <v>1</v>
      </c>
      <c r="C7470">
        <v>1</v>
      </c>
      <c r="D7470">
        <v>1</v>
      </c>
      <c r="E7470">
        <v>1997</v>
      </c>
      <c r="F7470">
        <v>231</v>
      </c>
      <c r="G7470">
        <v>1</v>
      </c>
      <c r="H7470">
        <v>73</v>
      </c>
      <c r="I7470">
        <v>3.3699989320000001</v>
      </c>
      <c r="J7470">
        <v>3.519447327</v>
      </c>
      <c r="L7470">
        <v>1</v>
      </c>
      <c r="M7470">
        <v>8</v>
      </c>
      <c r="N7470">
        <v>399</v>
      </c>
      <c r="P7470">
        <v>3</v>
      </c>
      <c r="Q7470" t="str">
        <f>VLOOKUP(M7470,lookups!$A$1:$B$7, 2, FALSE)</f>
        <v>rotary screw</v>
      </c>
      <c r="R7470" t="str">
        <f>VLOOKUP(N7470,lookups!$D$1:$E$6, 2, FALSE)</f>
        <v>hucuktlis r</v>
      </c>
      <c r="S7470" t="str">
        <f>VLOOKUP(C7470,lookups!$G$1:$H$3, 2, FALSE)</f>
        <v>smolt</v>
      </c>
    </row>
    <row r="7471" spans="1:19" x14ac:dyDescent="0.25">
      <c r="A7471" s="1">
        <v>35558</v>
      </c>
      <c r="B7471">
        <v>1</v>
      </c>
      <c r="C7471">
        <v>1</v>
      </c>
      <c r="D7471">
        <v>1</v>
      </c>
      <c r="E7471">
        <v>1997</v>
      </c>
      <c r="F7471">
        <v>235</v>
      </c>
      <c r="G7471">
        <v>1</v>
      </c>
      <c r="H7471">
        <v>74</v>
      </c>
      <c r="I7471">
        <v>2.9799995419999998</v>
      </c>
      <c r="J7471">
        <v>3.1264457700000001</v>
      </c>
      <c r="L7471">
        <v>1</v>
      </c>
      <c r="M7471">
        <v>8</v>
      </c>
      <c r="N7471">
        <v>399</v>
      </c>
      <c r="P7471">
        <v>3</v>
      </c>
      <c r="Q7471" t="str">
        <f>VLOOKUP(M7471,lookups!$A$1:$B$7, 2, FALSE)</f>
        <v>rotary screw</v>
      </c>
      <c r="R7471" t="str">
        <f>VLOOKUP(N7471,lookups!$D$1:$E$6, 2, FALSE)</f>
        <v>hucuktlis r</v>
      </c>
      <c r="S7471" t="str">
        <f>VLOOKUP(C7471,lookups!$G$1:$H$3, 2, FALSE)</f>
        <v>smolt</v>
      </c>
    </row>
    <row r="7472" spans="1:19" x14ac:dyDescent="0.25">
      <c r="A7472" s="1">
        <v>35558</v>
      </c>
      <c r="B7472">
        <v>1</v>
      </c>
      <c r="C7472">
        <v>1</v>
      </c>
      <c r="D7472">
        <v>1</v>
      </c>
      <c r="E7472">
        <v>1997</v>
      </c>
      <c r="F7472">
        <v>238</v>
      </c>
      <c r="G7472">
        <v>1</v>
      </c>
      <c r="H7472">
        <v>76</v>
      </c>
      <c r="I7472">
        <v>3.1799983979999999</v>
      </c>
      <c r="J7472">
        <v>3.3279857640000001</v>
      </c>
      <c r="L7472">
        <v>1</v>
      </c>
      <c r="M7472">
        <v>8</v>
      </c>
      <c r="N7472">
        <v>399</v>
      </c>
      <c r="P7472">
        <v>3</v>
      </c>
      <c r="Q7472" t="str">
        <f>VLOOKUP(M7472,lookups!$A$1:$B$7, 2, FALSE)</f>
        <v>rotary screw</v>
      </c>
      <c r="R7472" t="str">
        <f>VLOOKUP(N7472,lookups!$D$1:$E$6, 2, FALSE)</f>
        <v>hucuktlis r</v>
      </c>
      <c r="S7472" t="str">
        <f>VLOOKUP(C7472,lookups!$G$1:$H$3, 2, FALSE)</f>
        <v>smolt</v>
      </c>
    </row>
    <row r="7473" spans="1:19" x14ac:dyDescent="0.25">
      <c r="A7473" s="1">
        <v>35558</v>
      </c>
      <c r="B7473">
        <v>1</v>
      </c>
      <c r="C7473">
        <v>1</v>
      </c>
      <c r="D7473">
        <v>1</v>
      </c>
      <c r="E7473">
        <v>1997</v>
      </c>
      <c r="F7473">
        <v>242</v>
      </c>
      <c r="G7473">
        <v>1</v>
      </c>
      <c r="H7473">
        <v>75</v>
      </c>
      <c r="I7473">
        <v>3.1199989320000001</v>
      </c>
      <c r="J7473">
        <v>3.2675228120000002</v>
      </c>
      <c r="L7473">
        <v>1</v>
      </c>
      <c r="M7473">
        <v>8</v>
      </c>
      <c r="N7473">
        <v>399</v>
      </c>
      <c r="P7473">
        <v>3</v>
      </c>
      <c r="Q7473" t="str">
        <f>VLOOKUP(M7473,lookups!$A$1:$B$7, 2, FALSE)</f>
        <v>rotary screw</v>
      </c>
      <c r="R7473" t="str">
        <f>VLOOKUP(N7473,lookups!$D$1:$E$6, 2, FALSE)</f>
        <v>hucuktlis r</v>
      </c>
      <c r="S7473" t="str">
        <f>VLOOKUP(C7473,lookups!$G$1:$H$3, 2, FALSE)</f>
        <v>smolt</v>
      </c>
    </row>
    <row r="7474" spans="1:19" x14ac:dyDescent="0.25">
      <c r="A7474" s="1">
        <v>35558</v>
      </c>
      <c r="B7474">
        <v>1</v>
      </c>
      <c r="C7474">
        <v>1</v>
      </c>
      <c r="D7474">
        <v>1</v>
      </c>
      <c r="E7474">
        <v>1997</v>
      </c>
      <c r="F7474">
        <v>243</v>
      </c>
      <c r="G7474">
        <v>1</v>
      </c>
      <c r="H7474">
        <v>76</v>
      </c>
      <c r="I7474">
        <v>3.2899990080000001</v>
      </c>
      <c r="J7474">
        <v>3.4388313290000001</v>
      </c>
      <c r="L7474">
        <v>1</v>
      </c>
      <c r="M7474">
        <v>8</v>
      </c>
      <c r="N7474">
        <v>399</v>
      </c>
      <c r="P7474">
        <v>3</v>
      </c>
      <c r="Q7474" t="str">
        <f>VLOOKUP(M7474,lookups!$A$1:$B$7, 2, FALSE)</f>
        <v>rotary screw</v>
      </c>
      <c r="R7474" t="str">
        <f>VLOOKUP(N7474,lookups!$D$1:$E$6, 2, FALSE)</f>
        <v>hucuktlis r</v>
      </c>
      <c r="S7474" t="str">
        <f>VLOOKUP(C7474,lookups!$G$1:$H$3, 2, FALSE)</f>
        <v>smolt</v>
      </c>
    </row>
    <row r="7475" spans="1:19" x14ac:dyDescent="0.25">
      <c r="A7475" s="1">
        <v>35558</v>
      </c>
      <c r="B7475">
        <v>1</v>
      </c>
      <c r="C7475">
        <v>1</v>
      </c>
      <c r="D7475">
        <v>1</v>
      </c>
      <c r="E7475">
        <v>1997</v>
      </c>
      <c r="F7475">
        <v>245</v>
      </c>
      <c r="G7475">
        <v>1</v>
      </c>
      <c r="H7475">
        <v>74</v>
      </c>
      <c r="I7475">
        <v>3.0899982449999999</v>
      </c>
      <c r="J7475">
        <v>3.2372913360000002</v>
      </c>
      <c r="L7475">
        <v>1</v>
      </c>
      <c r="M7475">
        <v>8</v>
      </c>
      <c r="N7475">
        <v>399</v>
      </c>
      <c r="P7475">
        <v>3</v>
      </c>
      <c r="Q7475" t="str">
        <f>VLOOKUP(M7475,lookups!$A$1:$B$7, 2, FALSE)</f>
        <v>rotary screw</v>
      </c>
      <c r="R7475" t="str">
        <f>VLOOKUP(N7475,lookups!$D$1:$E$6, 2, FALSE)</f>
        <v>hucuktlis r</v>
      </c>
      <c r="S7475" t="str">
        <f>VLOOKUP(C7475,lookups!$G$1:$H$3, 2, FALSE)</f>
        <v>smolt</v>
      </c>
    </row>
    <row r="7476" spans="1:19" x14ac:dyDescent="0.25">
      <c r="A7476" s="1">
        <v>35558</v>
      </c>
      <c r="B7476">
        <v>1</v>
      </c>
      <c r="C7476">
        <v>1</v>
      </c>
      <c r="D7476">
        <v>1</v>
      </c>
      <c r="E7476">
        <v>1997</v>
      </c>
      <c r="F7476">
        <v>248</v>
      </c>
      <c r="G7476">
        <v>1</v>
      </c>
      <c r="H7476">
        <v>76</v>
      </c>
      <c r="I7476">
        <v>3.4499988560000001</v>
      </c>
      <c r="J7476">
        <v>3.6000633240000002</v>
      </c>
      <c r="L7476">
        <v>1</v>
      </c>
      <c r="M7476">
        <v>8</v>
      </c>
      <c r="N7476">
        <v>399</v>
      </c>
      <c r="P7476">
        <v>3</v>
      </c>
      <c r="Q7476" t="str">
        <f>VLOOKUP(M7476,lookups!$A$1:$B$7, 2, FALSE)</f>
        <v>rotary screw</v>
      </c>
      <c r="R7476" t="str">
        <f>VLOOKUP(N7476,lookups!$D$1:$E$6, 2, FALSE)</f>
        <v>hucuktlis r</v>
      </c>
      <c r="S7476" t="str">
        <f>VLOOKUP(C7476,lookups!$G$1:$H$3, 2, FALSE)</f>
        <v>smolt</v>
      </c>
    </row>
    <row r="7477" spans="1:19" x14ac:dyDescent="0.25">
      <c r="A7477" s="1">
        <v>35558</v>
      </c>
      <c r="B7477">
        <v>1</v>
      </c>
      <c r="C7477">
        <v>1</v>
      </c>
      <c r="D7477">
        <v>1</v>
      </c>
      <c r="E7477">
        <v>1997</v>
      </c>
      <c r="F7477">
        <v>262</v>
      </c>
      <c r="G7477">
        <v>1</v>
      </c>
      <c r="H7477">
        <v>74</v>
      </c>
      <c r="I7477">
        <v>3.1499996189999999</v>
      </c>
      <c r="J7477">
        <v>3.2977542880000001</v>
      </c>
      <c r="L7477">
        <v>1</v>
      </c>
      <c r="M7477">
        <v>8</v>
      </c>
      <c r="N7477">
        <v>399</v>
      </c>
      <c r="P7477">
        <v>3</v>
      </c>
      <c r="Q7477" t="str">
        <f>VLOOKUP(M7477,lookups!$A$1:$B$7, 2, FALSE)</f>
        <v>rotary screw</v>
      </c>
      <c r="R7477" t="str">
        <f>VLOOKUP(N7477,lookups!$D$1:$E$6, 2, FALSE)</f>
        <v>hucuktlis r</v>
      </c>
      <c r="S7477" t="str">
        <f>VLOOKUP(C7477,lookups!$G$1:$H$3, 2, FALSE)</f>
        <v>smolt</v>
      </c>
    </row>
    <row r="7478" spans="1:19" x14ac:dyDescent="0.25">
      <c r="A7478" s="1">
        <v>35558</v>
      </c>
      <c r="B7478">
        <v>1</v>
      </c>
      <c r="C7478">
        <v>1</v>
      </c>
      <c r="D7478">
        <v>1</v>
      </c>
      <c r="E7478">
        <v>1997</v>
      </c>
      <c r="F7478">
        <v>263</v>
      </c>
      <c r="G7478">
        <v>1</v>
      </c>
      <c r="H7478">
        <v>73</v>
      </c>
      <c r="I7478">
        <v>3.1999988560000001</v>
      </c>
      <c r="J7478">
        <v>3.3481388089999999</v>
      </c>
      <c r="L7478">
        <v>1</v>
      </c>
      <c r="M7478">
        <v>8</v>
      </c>
      <c r="N7478">
        <v>399</v>
      </c>
      <c r="P7478">
        <v>3</v>
      </c>
      <c r="Q7478" t="str">
        <f>VLOOKUP(M7478,lookups!$A$1:$B$7, 2, FALSE)</f>
        <v>rotary screw</v>
      </c>
      <c r="R7478" t="str">
        <f>VLOOKUP(N7478,lookups!$D$1:$E$6, 2, FALSE)</f>
        <v>hucuktlis r</v>
      </c>
      <c r="S7478" t="str">
        <f>VLOOKUP(C7478,lookups!$G$1:$H$3, 2, FALSE)</f>
        <v>smolt</v>
      </c>
    </row>
    <row r="7479" spans="1:19" x14ac:dyDescent="0.25">
      <c r="A7479" s="1">
        <v>35558</v>
      </c>
      <c r="B7479">
        <v>1</v>
      </c>
      <c r="C7479">
        <v>1</v>
      </c>
      <c r="D7479">
        <v>1</v>
      </c>
      <c r="E7479">
        <v>1997</v>
      </c>
      <c r="F7479">
        <v>270</v>
      </c>
      <c r="G7479">
        <v>1</v>
      </c>
      <c r="H7479">
        <v>75</v>
      </c>
      <c r="I7479">
        <v>3.5599994659999998</v>
      </c>
      <c r="J7479">
        <v>3.7109107969999999</v>
      </c>
      <c r="L7479">
        <v>1</v>
      </c>
      <c r="M7479">
        <v>8</v>
      </c>
      <c r="N7479">
        <v>399</v>
      </c>
      <c r="P7479">
        <v>3</v>
      </c>
      <c r="Q7479" t="str">
        <f>VLOOKUP(M7479,lookups!$A$1:$B$7, 2, FALSE)</f>
        <v>rotary screw</v>
      </c>
      <c r="R7479" t="str">
        <f>VLOOKUP(N7479,lookups!$D$1:$E$6, 2, FALSE)</f>
        <v>hucuktlis r</v>
      </c>
      <c r="S7479" t="str">
        <f>VLOOKUP(C7479,lookups!$G$1:$H$3, 2, FALSE)</f>
        <v>smolt</v>
      </c>
    </row>
    <row r="7480" spans="1:19" x14ac:dyDescent="0.25">
      <c r="A7480" s="1">
        <v>35558</v>
      </c>
      <c r="B7480">
        <v>1</v>
      </c>
      <c r="C7480">
        <v>1</v>
      </c>
      <c r="D7480">
        <v>1</v>
      </c>
      <c r="E7480">
        <v>1997</v>
      </c>
      <c r="F7480">
        <v>275</v>
      </c>
      <c r="G7480">
        <v>1</v>
      </c>
      <c r="H7480">
        <v>76</v>
      </c>
      <c r="I7480">
        <v>3.6999988560000001</v>
      </c>
      <c r="J7480">
        <v>3.8519897460000001</v>
      </c>
      <c r="L7480">
        <v>1</v>
      </c>
      <c r="M7480">
        <v>8</v>
      </c>
      <c r="N7480">
        <v>399</v>
      </c>
      <c r="P7480">
        <v>3</v>
      </c>
      <c r="Q7480" t="str">
        <f>VLOOKUP(M7480,lookups!$A$1:$B$7, 2, FALSE)</f>
        <v>rotary screw</v>
      </c>
      <c r="R7480" t="str">
        <f>VLOOKUP(N7480,lookups!$D$1:$E$6, 2, FALSE)</f>
        <v>hucuktlis r</v>
      </c>
      <c r="S7480" t="str">
        <f>VLOOKUP(C7480,lookups!$G$1:$H$3, 2, FALSE)</f>
        <v>smolt</v>
      </c>
    </row>
    <row r="7481" spans="1:19" x14ac:dyDescent="0.25">
      <c r="A7481" s="1">
        <v>35558</v>
      </c>
      <c r="B7481">
        <v>1</v>
      </c>
      <c r="C7481">
        <v>1</v>
      </c>
      <c r="D7481">
        <v>1</v>
      </c>
      <c r="E7481">
        <v>1997</v>
      </c>
      <c r="F7481">
        <v>276</v>
      </c>
      <c r="G7481">
        <v>1</v>
      </c>
      <c r="H7481">
        <v>75</v>
      </c>
      <c r="I7481">
        <v>3.5499992370000002</v>
      </c>
      <c r="J7481">
        <v>3.700834274</v>
      </c>
      <c r="L7481">
        <v>1</v>
      </c>
      <c r="M7481">
        <v>8</v>
      </c>
      <c r="N7481">
        <v>399</v>
      </c>
      <c r="P7481">
        <v>3</v>
      </c>
      <c r="Q7481" t="str">
        <f>VLOOKUP(M7481,lookups!$A$1:$B$7, 2, FALSE)</f>
        <v>rotary screw</v>
      </c>
      <c r="R7481" t="str">
        <f>VLOOKUP(N7481,lookups!$D$1:$E$6, 2, FALSE)</f>
        <v>hucuktlis r</v>
      </c>
      <c r="S7481" t="str">
        <f>VLOOKUP(C7481,lookups!$G$1:$H$3, 2, FALSE)</f>
        <v>smolt</v>
      </c>
    </row>
    <row r="7482" spans="1:19" x14ac:dyDescent="0.25">
      <c r="A7482" s="1">
        <v>35558</v>
      </c>
      <c r="B7482">
        <v>1</v>
      </c>
      <c r="C7482">
        <v>1</v>
      </c>
      <c r="D7482">
        <v>1</v>
      </c>
      <c r="E7482">
        <v>1997</v>
      </c>
      <c r="F7482">
        <v>286</v>
      </c>
      <c r="G7482">
        <v>1</v>
      </c>
      <c r="H7482">
        <v>74</v>
      </c>
      <c r="I7482">
        <v>2.939998627</v>
      </c>
      <c r="J7482">
        <v>3.0861377719999998</v>
      </c>
      <c r="L7482">
        <v>1</v>
      </c>
      <c r="M7482">
        <v>8</v>
      </c>
      <c r="N7482">
        <v>399</v>
      </c>
      <c r="P7482">
        <v>3</v>
      </c>
      <c r="Q7482" t="str">
        <f>VLOOKUP(M7482,lookups!$A$1:$B$7, 2, FALSE)</f>
        <v>rotary screw</v>
      </c>
      <c r="R7482" t="str">
        <f>VLOOKUP(N7482,lookups!$D$1:$E$6, 2, FALSE)</f>
        <v>hucuktlis r</v>
      </c>
      <c r="S7482" t="str">
        <f>VLOOKUP(C7482,lookups!$G$1:$H$3, 2, FALSE)</f>
        <v>smolt</v>
      </c>
    </row>
    <row r="7483" spans="1:19" x14ac:dyDescent="0.25">
      <c r="A7483" s="1">
        <v>35558</v>
      </c>
      <c r="B7483">
        <v>1</v>
      </c>
      <c r="C7483">
        <v>1</v>
      </c>
      <c r="D7483">
        <v>1</v>
      </c>
      <c r="E7483">
        <v>1997</v>
      </c>
      <c r="F7483">
        <v>288</v>
      </c>
      <c r="G7483">
        <v>1</v>
      </c>
      <c r="H7483">
        <v>76</v>
      </c>
      <c r="I7483">
        <v>3.5699996949999999</v>
      </c>
      <c r="J7483">
        <v>3.7209873199999999</v>
      </c>
      <c r="L7483">
        <v>1</v>
      </c>
      <c r="M7483">
        <v>8</v>
      </c>
      <c r="N7483">
        <v>399</v>
      </c>
      <c r="P7483">
        <v>3</v>
      </c>
      <c r="Q7483" t="str">
        <f>VLOOKUP(M7483,lookups!$A$1:$B$7, 2, FALSE)</f>
        <v>rotary screw</v>
      </c>
      <c r="R7483" t="str">
        <f>VLOOKUP(N7483,lookups!$D$1:$E$6, 2, FALSE)</f>
        <v>hucuktlis r</v>
      </c>
      <c r="S7483" t="str">
        <f>VLOOKUP(C7483,lookups!$G$1:$H$3, 2, FALSE)</f>
        <v>smolt</v>
      </c>
    </row>
    <row r="7484" spans="1:19" x14ac:dyDescent="0.25">
      <c r="A7484" s="1">
        <v>35558</v>
      </c>
      <c r="B7484">
        <v>1</v>
      </c>
      <c r="C7484">
        <v>1</v>
      </c>
      <c r="D7484">
        <v>1</v>
      </c>
      <c r="E7484">
        <v>1997</v>
      </c>
      <c r="F7484">
        <v>290</v>
      </c>
      <c r="G7484">
        <v>1</v>
      </c>
      <c r="H7484">
        <v>73</v>
      </c>
      <c r="I7484">
        <v>2.7099990840000001</v>
      </c>
      <c r="J7484">
        <v>2.8543663019999999</v>
      </c>
      <c r="L7484">
        <v>1</v>
      </c>
      <c r="M7484">
        <v>8</v>
      </c>
      <c r="N7484">
        <v>399</v>
      </c>
      <c r="P7484">
        <v>3</v>
      </c>
      <c r="Q7484" t="str">
        <f>VLOOKUP(M7484,lookups!$A$1:$B$7, 2, FALSE)</f>
        <v>rotary screw</v>
      </c>
      <c r="R7484" t="str">
        <f>VLOOKUP(N7484,lookups!$D$1:$E$6, 2, FALSE)</f>
        <v>hucuktlis r</v>
      </c>
      <c r="S7484" t="str">
        <f>VLOOKUP(C7484,lookups!$G$1:$H$3, 2, FALSE)</f>
        <v>smolt</v>
      </c>
    </row>
    <row r="7485" spans="1:19" x14ac:dyDescent="0.25">
      <c r="A7485" s="1">
        <v>35558</v>
      </c>
      <c r="B7485">
        <v>1</v>
      </c>
      <c r="C7485">
        <v>1</v>
      </c>
      <c r="D7485">
        <v>1</v>
      </c>
      <c r="E7485">
        <v>1997</v>
      </c>
      <c r="F7485">
        <v>291</v>
      </c>
      <c r="G7485">
        <v>1</v>
      </c>
      <c r="H7485">
        <v>73</v>
      </c>
      <c r="I7485">
        <v>2.9799995419999998</v>
      </c>
      <c r="J7485">
        <v>3.1264457700000001</v>
      </c>
      <c r="L7485">
        <v>1</v>
      </c>
      <c r="M7485">
        <v>8</v>
      </c>
      <c r="N7485">
        <v>399</v>
      </c>
      <c r="P7485">
        <v>3</v>
      </c>
      <c r="Q7485" t="str">
        <f>VLOOKUP(M7485,lookups!$A$1:$B$7, 2, FALSE)</f>
        <v>rotary screw</v>
      </c>
      <c r="R7485" t="str">
        <f>VLOOKUP(N7485,lookups!$D$1:$E$6, 2, FALSE)</f>
        <v>hucuktlis r</v>
      </c>
      <c r="S7485" t="str">
        <f>VLOOKUP(C7485,lookups!$G$1:$H$3, 2, FALSE)</f>
        <v>smolt</v>
      </c>
    </row>
    <row r="7486" spans="1:19" x14ac:dyDescent="0.25">
      <c r="A7486" s="1">
        <v>35558</v>
      </c>
      <c r="B7486">
        <v>1</v>
      </c>
      <c r="C7486">
        <v>1</v>
      </c>
      <c r="D7486">
        <v>1</v>
      </c>
      <c r="E7486">
        <v>1997</v>
      </c>
      <c r="F7486">
        <v>305</v>
      </c>
      <c r="G7486">
        <v>1</v>
      </c>
      <c r="H7486">
        <v>76</v>
      </c>
      <c r="I7486">
        <v>3.4699993130000002</v>
      </c>
      <c r="J7486">
        <v>3.6202182770000002</v>
      </c>
      <c r="L7486">
        <v>1</v>
      </c>
      <c r="M7486">
        <v>8</v>
      </c>
      <c r="N7486">
        <v>399</v>
      </c>
      <c r="P7486">
        <v>3</v>
      </c>
      <c r="Q7486" t="str">
        <f>VLOOKUP(M7486,lookups!$A$1:$B$7, 2, FALSE)</f>
        <v>rotary screw</v>
      </c>
      <c r="R7486" t="str">
        <f>VLOOKUP(N7486,lookups!$D$1:$E$6, 2, FALSE)</f>
        <v>hucuktlis r</v>
      </c>
      <c r="S7486" t="str">
        <f>VLOOKUP(C7486,lookups!$G$1:$H$3, 2, FALSE)</f>
        <v>smolt</v>
      </c>
    </row>
    <row r="7487" spans="1:19" x14ac:dyDescent="0.25">
      <c r="A7487" s="1">
        <v>35558</v>
      </c>
      <c r="B7487">
        <v>1</v>
      </c>
      <c r="C7487">
        <v>1</v>
      </c>
      <c r="D7487">
        <v>1</v>
      </c>
      <c r="E7487">
        <v>1997</v>
      </c>
      <c r="F7487">
        <v>309</v>
      </c>
      <c r="G7487">
        <v>1</v>
      </c>
      <c r="H7487">
        <v>76</v>
      </c>
      <c r="I7487">
        <v>3.3999996189999999</v>
      </c>
      <c r="J7487">
        <v>3.5496788019999999</v>
      </c>
      <c r="L7487">
        <v>1</v>
      </c>
      <c r="M7487">
        <v>8</v>
      </c>
      <c r="N7487">
        <v>399</v>
      </c>
      <c r="P7487">
        <v>3</v>
      </c>
      <c r="Q7487" t="str">
        <f>VLOOKUP(M7487,lookups!$A$1:$B$7, 2, FALSE)</f>
        <v>rotary screw</v>
      </c>
      <c r="R7487" t="str">
        <f>VLOOKUP(N7487,lookups!$D$1:$E$6, 2, FALSE)</f>
        <v>hucuktlis r</v>
      </c>
      <c r="S7487" t="str">
        <f>VLOOKUP(C7487,lookups!$G$1:$H$3, 2, FALSE)</f>
        <v>smolt</v>
      </c>
    </row>
    <row r="7488" spans="1:19" x14ac:dyDescent="0.25">
      <c r="A7488" s="1">
        <v>35558</v>
      </c>
      <c r="B7488">
        <v>1</v>
      </c>
      <c r="C7488">
        <v>1</v>
      </c>
      <c r="D7488">
        <v>1</v>
      </c>
      <c r="E7488">
        <v>1997</v>
      </c>
      <c r="F7488">
        <v>310</v>
      </c>
      <c r="G7488">
        <v>1</v>
      </c>
      <c r="H7488">
        <v>73</v>
      </c>
      <c r="I7488">
        <v>3.189998627</v>
      </c>
      <c r="J7488">
        <v>3.338062286</v>
      </c>
      <c r="L7488">
        <v>1</v>
      </c>
      <c r="M7488">
        <v>8</v>
      </c>
      <c r="N7488">
        <v>399</v>
      </c>
      <c r="P7488">
        <v>3</v>
      </c>
      <c r="Q7488" t="str">
        <f>VLOOKUP(M7488,lookups!$A$1:$B$7, 2, FALSE)</f>
        <v>rotary screw</v>
      </c>
      <c r="R7488" t="str">
        <f>VLOOKUP(N7488,lookups!$D$1:$E$6, 2, FALSE)</f>
        <v>hucuktlis r</v>
      </c>
      <c r="S7488" t="str">
        <f>VLOOKUP(C7488,lookups!$G$1:$H$3, 2, FALSE)</f>
        <v>smolt</v>
      </c>
    </row>
    <row r="7489" spans="1:19" x14ac:dyDescent="0.25">
      <c r="A7489" s="1">
        <v>35558</v>
      </c>
      <c r="B7489">
        <v>1</v>
      </c>
      <c r="C7489">
        <v>1</v>
      </c>
      <c r="D7489">
        <v>1</v>
      </c>
      <c r="E7489">
        <v>1997</v>
      </c>
      <c r="F7489">
        <v>324</v>
      </c>
      <c r="G7489">
        <v>1</v>
      </c>
      <c r="H7489">
        <v>74</v>
      </c>
      <c r="I7489">
        <v>3.2299995419999998</v>
      </c>
      <c r="J7489">
        <v>3.3783702849999999</v>
      </c>
      <c r="L7489">
        <v>1</v>
      </c>
      <c r="M7489">
        <v>8</v>
      </c>
      <c r="N7489">
        <v>399</v>
      </c>
      <c r="P7489">
        <v>3</v>
      </c>
      <c r="Q7489" t="str">
        <f>VLOOKUP(M7489,lookups!$A$1:$B$7, 2, FALSE)</f>
        <v>rotary screw</v>
      </c>
      <c r="R7489" t="str">
        <f>VLOOKUP(N7489,lookups!$D$1:$E$6, 2, FALSE)</f>
        <v>hucuktlis r</v>
      </c>
      <c r="S7489" t="str">
        <f>VLOOKUP(C7489,lookups!$G$1:$H$3, 2, FALSE)</f>
        <v>smolt</v>
      </c>
    </row>
    <row r="7490" spans="1:19" x14ac:dyDescent="0.25">
      <c r="A7490" s="1">
        <v>35558</v>
      </c>
      <c r="B7490">
        <v>1</v>
      </c>
      <c r="C7490">
        <v>1</v>
      </c>
      <c r="D7490">
        <v>1</v>
      </c>
      <c r="E7490">
        <v>1997</v>
      </c>
      <c r="F7490">
        <v>326</v>
      </c>
      <c r="G7490">
        <v>1</v>
      </c>
      <c r="H7490">
        <v>76</v>
      </c>
      <c r="I7490">
        <v>3.4099998469999999</v>
      </c>
      <c r="J7490">
        <v>3.5597553249999998</v>
      </c>
      <c r="L7490">
        <v>1</v>
      </c>
      <c r="M7490">
        <v>8</v>
      </c>
      <c r="N7490">
        <v>399</v>
      </c>
      <c r="P7490">
        <v>3</v>
      </c>
      <c r="Q7490" t="str">
        <f>VLOOKUP(M7490,lookups!$A$1:$B$7, 2, FALSE)</f>
        <v>rotary screw</v>
      </c>
      <c r="R7490" t="str">
        <f>VLOOKUP(N7490,lookups!$D$1:$E$6, 2, FALSE)</f>
        <v>hucuktlis r</v>
      </c>
      <c r="S7490" t="str">
        <f>VLOOKUP(C7490,lookups!$G$1:$H$3, 2, FALSE)</f>
        <v>smolt</v>
      </c>
    </row>
    <row r="7491" spans="1:19" x14ac:dyDescent="0.25">
      <c r="A7491" s="1">
        <v>35558</v>
      </c>
      <c r="B7491">
        <v>1</v>
      </c>
      <c r="C7491">
        <v>1</v>
      </c>
      <c r="D7491">
        <v>1</v>
      </c>
      <c r="E7491">
        <v>1997</v>
      </c>
      <c r="F7491">
        <v>333</v>
      </c>
      <c r="G7491">
        <v>1</v>
      </c>
      <c r="H7491">
        <v>75</v>
      </c>
      <c r="I7491">
        <v>3.2699985499999999</v>
      </c>
      <c r="J7491">
        <v>3.4186782839999998</v>
      </c>
      <c r="L7491">
        <v>1</v>
      </c>
      <c r="M7491">
        <v>8</v>
      </c>
      <c r="N7491">
        <v>399</v>
      </c>
      <c r="P7491">
        <v>3</v>
      </c>
      <c r="Q7491" t="str">
        <f>VLOOKUP(M7491,lookups!$A$1:$B$7, 2, FALSE)</f>
        <v>rotary screw</v>
      </c>
      <c r="R7491" t="str">
        <f>VLOOKUP(N7491,lookups!$D$1:$E$6, 2, FALSE)</f>
        <v>hucuktlis r</v>
      </c>
      <c r="S7491" t="str">
        <f>VLOOKUP(C7491,lookups!$G$1:$H$3, 2, FALSE)</f>
        <v>smolt</v>
      </c>
    </row>
    <row r="7492" spans="1:19" x14ac:dyDescent="0.25">
      <c r="A7492" s="1">
        <v>35558</v>
      </c>
      <c r="B7492">
        <v>1</v>
      </c>
      <c r="C7492">
        <v>1</v>
      </c>
      <c r="D7492">
        <v>1</v>
      </c>
      <c r="E7492">
        <v>1997</v>
      </c>
      <c r="F7492">
        <v>334</v>
      </c>
      <c r="G7492">
        <v>1</v>
      </c>
      <c r="H7492">
        <v>74</v>
      </c>
      <c r="I7492">
        <v>3.6299991610000002</v>
      </c>
      <c r="J7492">
        <v>3.7814502719999998</v>
      </c>
      <c r="L7492">
        <v>1</v>
      </c>
      <c r="M7492">
        <v>8</v>
      </c>
      <c r="N7492">
        <v>399</v>
      </c>
      <c r="P7492">
        <v>3</v>
      </c>
      <c r="Q7492" t="str">
        <f>VLOOKUP(M7492,lookups!$A$1:$B$7, 2, FALSE)</f>
        <v>rotary screw</v>
      </c>
      <c r="R7492" t="str">
        <f>VLOOKUP(N7492,lookups!$D$1:$E$6, 2, FALSE)</f>
        <v>hucuktlis r</v>
      </c>
      <c r="S7492" t="str">
        <f>VLOOKUP(C7492,lookups!$G$1:$H$3, 2, FALSE)</f>
        <v>smolt</v>
      </c>
    </row>
    <row r="7493" spans="1:19" x14ac:dyDescent="0.25">
      <c r="A7493" s="1">
        <v>35558</v>
      </c>
      <c r="B7493">
        <v>1</v>
      </c>
      <c r="C7493">
        <v>1</v>
      </c>
      <c r="D7493">
        <v>1</v>
      </c>
      <c r="E7493">
        <v>1997</v>
      </c>
      <c r="F7493">
        <v>335</v>
      </c>
      <c r="G7493">
        <v>1</v>
      </c>
      <c r="H7493">
        <v>73</v>
      </c>
      <c r="I7493">
        <v>2.6199989320000001</v>
      </c>
      <c r="J7493">
        <v>2.7636737820000001</v>
      </c>
      <c r="L7493">
        <v>1</v>
      </c>
      <c r="M7493">
        <v>8</v>
      </c>
      <c r="N7493">
        <v>399</v>
      </c>
      <c r="P7493">
        <v>3</v>
      </c>
      <c r="Q7493" t="str">
        <f>VLOOKUP(M7493,lookups!$A$1:$B$7, 2, FALSE)</f>
        <v>rotary screw</v>
      </c>
      <c r="R7493" t="str">
        <f>VLOOKUP(N7493,lookups!$D$1:$E$6, 2, FALSE)</f>
        <v>hucuktlis r</v>
      </c>
      <c r="S7493" t="str">
        <f>VLOOKUP(C7493,lookups!$G$1:$H$3, 2, FALSE)</f>
        <v>smolt</v>
      </c>
    </row>
    <row r="7494" spans="1:19" x14ac:dyDescent="0.25">
      <c r="A7494" s="1">
        <v>35558</v>
      </c>
      <c r="B7494">
        <v>1</v>
      </c>
      <c r="C7494">
        <v>1</v>
      </c>
      <c r="D7494">
        <v>1</v>
      </c>
      <c r="E7494">
        <v>1997</v>
      </c>
      <c r="F7494">
        <v>339</v>
      </c>
      <c r="G7494">
        <v>1</v>
      </c>
      <c r="H7494">
        <v>74</v>
      </c>
      <c r="I7494">
        <v>3.1699981689999999</v>
      </c>
      <c r="J7494">
        <v>3.317907333</v>
      </c>
      <c r="L7494">
        <v>1</v>
      </c>
      <c r="M7494">
        <v>8</v>
      </c>
      <c r="N7494">
        <v>399</v>
      </c>
      <c r="P7494">
        <v>3</v>
      </c>
      <c r="Q7494" t="str">
        <f>VLOOKUP(M7494,lookups!$A$1:$B$7, 2, FALSE)</f>
        <v>rotary screw</v>
      </c>
      <c r="R7494" t="str">
        <f>VLOOKUP(N7494,lookups!$D$1:$E$6, 2, FALSE)</f>
        <v>hucuktlis r</v>
      </c>
      <c r="S7494" t="str">
        <f>VLOOKUP(C7494,lookups!$G$1:$H$3, 2, FALSE)</f>
        <v>smolt</v>
      </c>
    </row>
    <row r="7495" spans="1:19" x14ac:dyDescent="0.25">
      <c r="A7495" s="1">
        <v>35558</v>
      </c>
      <c r="B7495">
        <v>1</v>
      </c>
      <c r="C7495">
        <v>1</v>
      </c>
      <c r="D7495">
        <v>1</v>
      </c>
      <c r="E7495">
        <v>1997</v>
      </c>
      <c r="F7495">
        <v>341</v>
      </c>
      <c r="G7495">
        <v>1</v>
      </c>
      <c r="H7495">
        <v>73</v>
      </c>
      <c r="I7495">
        <v>3.0599994659999998</v>
      </c>
      <c r="J7495">
        <v>3.207061768</v>
      </c>
      <c r="L7495">
        <v>1</v>
      </c>
      <c r="M7495">
        <v>8</v>
      </c>
      <c r="N7495">
        <v>399</v>
      </c>
      <c r="P7495">
        <v>3</v>
      </c>
      <c r="Q7495" t="str">
        <f>VLOOKUP(M7495,lookups!$A$1:$B$7, 2, FALSE)</f>
        <v>rotary screw</v>
      </c>
      <c r="R7495" t="str">
        <f>VLOOKUP(N7495,lookups!$D$1:$E$6, 2, FALSE)</f>
        <v>hucuktlis r</v>
      </c>
      <c r="S7495" t="str">
        <f>VLOOKUP(C7495,lookups!$G$1:$H$3, 2, FALSE)</f>
        <v>smolt</v>
      </c>
    </row>
    <row r="7496" spans="1:19" x14ac:dyDescent="0.25">
      <c r="A7496" s="1">
        <v>35558</v>
      </c>
      <c r="B7496">
        <v>1</v>
      </c>
      <c r="C7496">
        <v>1</v>
      </c>
      <c r="D7496">
        <v>1</v>
      </c>
      <c r="E7496">
        <v>1997</v>
      </c>
      <c r="F7496">
        <v>343</v>
      </c>
      <c r="G7496">
        <v>1</v>
      </c>
      <c r="H7496">
        <v>73</v>
      </c>
      <c r="I7496">
        <v>3.1299991610000002</v>
      </c>
      <c r="J7496">
        <v>3.2775993350000001</v>
      </c>
      <c r="L7496">
        <v>1</v>
      </c>
      <c r="M7496">
        <v>8</v>
      </c>
      <c r="N7496">
        <v>399</v>
      </c>
      <c r="P7496">
        <v>3</v>
      </c>
      <c r="Q7496" t="str">
        <f>VLOOKUP(M7496,lookups!$A$1:$B$7, 2, FALSE)</f>
        <v>rotary screw</v>
      </c>
      <c r="R7496" t="str">
        <f>VLOOKUP(N7496,lookups!$D$1:$E$6, 2, FALSE)</f>
        <v>hucuktlis r</v>
      </c>
      <c r="S7496" t="str">
        <f>VLOOKUP(C7496,lookups!$G$1:$H$3, 2, FALSE)</f>
        <v>smolt</v>
      </c>
    </row>
    <row r="7497" spans="1:19" x14ac:dyDescent="0.25">
      <c r="A7497" s="1">
        <v>35558</v>
      </c>
      <c r="B7497">
        <v>1</v>
      </c>
      <c r="C7497">
        <v>1</v>
      </c>
      <c r="D7497">
        <v>1</v>
      </c>
      <c r="E7497">
        <v>1997</v>
      </c>
      <c r="F7497">
        <v>347</v>
      </c>
      <c r="G7497">
        <v>1</v>
      </c>
      <c r="H7497">
        <v>75</v>
      </c>
      <c r="I7497">
        <v>3.2599983219999999</v>
      </c>
      <c r="J7497">
        <v>3.4086017609999999</v>
      </c>
      <c r="L7497">
        <v>1</v>
      </c>
      <c r="M7497">
        <v>8</v>
      </c>
      <c r="N7497">
        <v>399</v>
      </c>
      <c r="P7497">
        <v>3</v>
      </c>
      <c r="Q7497" t="str">
        <f>VLOOKUP(M7497,lookups!$A$1:$B$7, 2, FALSE)</f>
        <v>rotary screw</v>
      </c>
      <c r="R7497" t="str">
        <f>VLOOKUP(N7497,lookups!$D$1:$E$6, 2, FALSE)</f>
        <v>hucuktlis r</v>
      </c>
      <c r="S7497" t="str">
        <f>VLOOKUP(C7497,lookups!$G$1:$H$3, 2, FALSE)</f>
        <v>smolt</v>
      </c>
    </row>
    <row r="7498" spans="1:19" x14ac:dyDescent="0.25">
      <c r="A7498" s="1">
        <v>35558</v>
      </c>
      <c r="B7498">
        <v>1</v>
      </c>
      <c r="C7498">
        <v>1</v>
      </c>
      <c r="D7498">
        <v>1</v>
      </c>
      <c r="E7498">
        <v>1997</v>
      </c>
      <c r="F7498">
        <v>348</v>
      </c>
      <c r="G7498">
        <v>1</v>
      </c>
      <c r="H7498">
        <v>75</v>
      </c>
      <c r="I7498">
        <v>3.2699985499999999</v>
      </c>
      <c r="J7498">
        <v>3.4186782839999998</v>
      </c>
      <c r="L7498">
        <v>1</v>
      </c>
      <c r="M7498">
        <v>8</v>
      </c>
      <c r="N7498">
        <v>399</v>
      </c>
      <c r="P7498">
        <v>3</v>
      </c>
      <c r="Q7498" t="str">
        <f>VLOOKUP(M7498,lookups!$A$1:$B$7, 2, FALSE)</f>
        <v>rotary screw</v>
      </c>
      <c r="R7498" t="str">
        <f>VLOOKUP(N7498,lookups!$D$1:$E$6, 2, FALSE)</f>
        <v>hucuktlis r</v>
      </c>
      <c r="S7498" t="str">
        <f>VLOOKUP(C7498,lookups!$G$1:$H$3, 2, FALSE)</f>
        <v>smolt</v>
      </c>
    </row>
    <row r="7499" spans="1:19" x14ac:dyDescent="0.25">
      <c r="A7499" s="1">
        <v>35558</v>
      </c>
      <c r="B7499">
        <v>1</v>
      </c>
      <c r="C7499">
        <v>1</v>
      </c>
      <c r="D7499">
        <v>1</v>
      </c>
      <c r="E7499">
        <v>1997</v>
      </c>
      <c r="F7499">
        <v>350</v>
      </c>
      <c r="G7499">
        <v>1</v>
      </c>
      <c r="H7499">
        <v>75</v>
      </c>
      <c r="I7499">
        <v>3.3099994659999998</v>
      </c>
      <c r="J7499">
        <v>3.4589862820000001</v>
      </c>
      <c r="L7499">
        <v>1</v>
      </c>
      <c r="M7499">
        <v>8</v>
      </c>
      <c r="N7499">
        <v>399</v>
      </c>
      <c r="P7499">
        <v>3</v>
      </c>
      <c r="Q7499" t="str">
        <f>VLOOKUP(M7499,lookups!$A$1:$B$7, 2, FALSE)</f>
        <v>rotary screw</v>
      </c>
      <c r="R7499" t="str">
        <f>VLOOKUP(N7499,lookups!$D$1:$E$6, 2, FALSE)</f>
        <v>hucuktlis r</v>
      </c>
      <c r="S7499" t="str">
        <f>VLOOKUP(C7499,lookups!$G$1:$H$3, 2, FALSE)</f>
        <v>smolt</v>
      </c>
    </row>
    <row r="7500" spans="1:19" x14ac:dyDescent="0.25">
      <c r="A7500" s="1">
        <v>35558</v>
      </c>
      <c r="B7500">
        <v>1</v>
      </c>
      <c r="C7500">
        <v>1</v>
      </c>
      <c r="D7500">
        <v>1</v>
      </c>
      <c r="E7500">
        <v>1997</v>
      </c>
      <c r="F7500">
        <v>361</v>
      </c>
      <c r="G7500">
        <v>1</v>
      </c>
      <c r="H7500">
        <v>73</v>
      </c>
      <c r="I7500">
        <v>2.9699993130000002</v>
      </c>
      <c r="J7500">
        <v>3.11636734</v>
      </c>
      <c r="L7500">
        <v>1</v>
      </c>
      <c r="M7500">
        <v>8</v>
      </c>
      <c r="N7500">
        <v>399</v>
      </c>
      <c r="P7500">
        <v>3</v>
      </c>
      <c r="Q7500" t="str">
        <f>VLOOKUP(M7500,lookups!$A$1:$B$7, 2, FALSE)</f>
        <v>rotary screw</v>
      </c>
      <c r="R7500" t="str">
        <f>VLOOKUP(N7500,lookups!$D$1:$E$6, 2, FALSE)</f>
        <v>hucuktlis r</v>
      </c>
      <c r="S7500" t="str">
        <f>VLOOKUP(C7500,lookups!$G$1:$H$3, 2, FALSE)</f>
        <v>smolt</v>
      </c>
    </row>
    <row r="7501" spans="1:19" x14ac:dyDescent="0.25">
      <c r="A7501" s="1">
        <v>35558</v>
      </c>
      <c r="B7501">
        <v>1</v>
      </c>
      <c r="C7501">
        <v>1</v>
      </c>
      <c r="D7501">
        <v>1</v>
      </c>
      <c r="E7501">
        <v>1997</v>
      </c>
      <c r="F7501">
        <v>364</v>
      </c>
      <c r="G7501">
        <v>1</v>
      </c>
      <c r="H7501">
        <v>76</v>
      </c>
      <c r="I7501">
        <v>3.4899997709999999</v>
      </c>
      <c r="J7501">
        <v>3.6403713230000001</v>
      </c>
      <c r="L7501">
        <v>1</v>
      </c>
      <c r="M7501">
        <v>8</v>
      </c>
      <c r="N7501">
        <v>399</v>
      </c>
      <c r="P7501">
        <v>3</v>
      </c>
      <c r="Q7501" t="str">
        <f>VLOOKUP(M7501,lookups!$A$1:$B$7, 2, FALSE)</f>
        <v>rotary screw</v>
      </c>
      <c r="R7501" t="str">
        <f>VLOOKUP(N7501,lookups!$D$1:$E$6, 2, FALSE)</f>
        <v>hucuktlis r</v>
      </c>
      <c r="S7501" t="str">
        <f>VLOOKUP(C7501,lookups!$G$1:$H$3, 2, FALSE)</f>
        <v>smolt</v>
      </c>
    </row>
    <row r="7502" spans="1:19" x14ac:dyDescent="0.25">
      <c r="A7502" s="1">
        <v>35558</v>
      </c>
      <c r="B7502">
        <v>1</v>
      </c>
      <c r="C7502">
        <v>1</v>
      </c>
      <c r="D7502">
        <v>1</v>
      </c>
      <c r="E7502">
        <v>1997</v>
      </c>
      <c r="F7502">
        <v>365</v>
      </c>
      <c r="G7502">
        <v>1</v>
      </c>
      <c r="H7502">
        <v>73</v>
      </c>
      <c r="I7502">
        <v>2.9499988560000001</v>
      </c>
      <c r="J7502">
        <v>3.0962142940000001</v>
      </c>
      <c r="L7502">
        <v>1</v>
      </c>
      <c r="M7502">
        <v>8</v>
      </c>
      <c r="N7502">
        <v>399</v>
      </c>
      <c r="P7502">
        <v>3</v>
      </c>
      <c r="Q7502" t="str">
        <f>VLOOKUP(M7502,lookups!$A$1:$B$7, 2, FALSE)</f>
        <v>rotary screw</v>
      </c>
      <c r="R7502" t="str">
        <f>VLOOKUP(N7502,lookups!$D$1:$E$6, 2, FALSE)</f>
        <v>hucuktlis r</v>
      </c>
      <c r="S7502" t="str">
        <f>VLOOKUP(C7502,lookups!$G$1:$H$3, 2, FALSE)</f>
        <v>smolt</v>
      </c>
    </row>
    <row r="7503" spans="1:19" x14ac:dyDescent="0.25">
      <c r="A7503" s="1">
        <v>35558</v>
      </c>
      <c r="B7503">
        <v>1</v>
      </c>
      <c r="C7503">
        <v>1</v>
      </c>
      <c r="D7503">
        <v>1</v>
      </c>
      <c r="E7503">
        <v>1997</v>
      </c>
      <c r="F7503">
        <v>367</v>
      </c>
      <c r="G7503">
        <v>1</v>
      </c>
      <c r="H7503">
        <v>74</v>
      </c>
      <c r="I7503">
        <v>3.25</v>
      </c>
      <c r="J7503">
        <v>3.3985233309999998</v>
      </c>
      <c r="L7503">
        <v>1</v>
      </c>
      <c r="M7503">
        <v>8</v>
      </c>
      <c r="N7503">
        <v>399</v>
      </c>
      <c r="P7503">
        <v>3</v>
      </c>
      <c r="Q7503" t="str">
        <f>VLOOKUP(M7503,lookups!$A$1:$B$7, 2, FALSE)</f>
        <v>rotary screw</v>
      </c>
      <c r="R7503" t="str">
        <f>VLOOKUP(N7503,lookups!$D$1:$E$6, 2, FALSE)</f>
        <v>hucuktlis r</v>
      </c>
      <c r="S7503" t="str">
        <f>VLOOKUP(C7503,lookups!$G$1:$H$3, 2, FALSE)</f>
        <v>smolt</v>
      </c>
    </row>
    <row r="7504" spans="1:19" x14ac:dyDescent="0.25">
      <c r="A7504" s="1">
        <v>35558</v>
      </c>
      <c r="B7504">
        <v>1</v>
      </c>
      <c r="C7504">
        <v>1</v>
      </c>
      <c r="D7504">
        <v>1</v>
      </c>
      <c r="E7504">
        <v>1997</v>
      </c>
      <c r="F7504">
        <v>369</v>
      </c>
      <c r="G7504">
        <v>1</v>
      </c>
      <c r="H7504">
        <v>74</v>
      </c>
      <c r="I7504">
        <v>2.9499988560000001</v>
      </c>
      <c r="J7504">
        <v>3.0962142940000001</v>
      </c>
      <c r="L7504">
        <v>1</v>
      </c>
      <c r="M7504">
        <v>8</v>
      </c>
      <c r="N7504">
        <v>399</v>
      </c>
      <c r="P7504">
        <v>3</v>
      </c>
      <c r="Q7504" t="str">
        <f>VLOOKUP(M7504,lookups!$A$1:$B$7, 2, FALSE)</f>
        <v>rotary screw</v>
      </c>
      <c r="R7504" t="str">
        <f>VLOOKUP(N7504,lookups!$D$1:$E$6, 2, FALSE)</f>
        <v>hucuktlis r</v>
      </c>
      <c r="S7504" t="str">
        <f>VLOOKUP(C7504,lookups!$G$1:$H$3, 2, FALSE)</f>
        <v>smolt</v>
      </c>
    </row>
    <row r="7505" spans="1:19" x14ac:dyDescent="0.25">
      <c r="A7505" s="1">
        <v>35558</v>
      </c>
      <c r="B7505">
        <v>1</v>
      </c>
      <c r="C7505">
        <v>1</v>
      </c>
      <c r="D7505">
        <v>1</v>
      </c>
      <c r="E7505">
        <v>1997</v>
      </c>
      <c r="F7505">
        <v>371</v>
      </c>
      <c r="G7505">
        <v>1</v>
      </c>
      <c r="H7505">
        <v>76</v>
      </c>
      <c r="I7505">
        <v>3.4799995419999998</v>
      </c>
      <c r="J7505">
        <v>3.6302948000000002</v>
      </c>
      <c r="L7505">
        <v>1</v>
      </c>
      <c r="M7505">
        <v>8</v>
      </c>
      <c r="N7505">
        <v>399</v>
      </c>
      <c r="P7505">
        <v>3</v>
      </c>
      <c r="Q7505" t="str">
        <f>VLOOKUP(M7505,lookups!$A$1:$B$7, 2, FALSE)</f>
        <v>rotary screw</v>
      </c>
      <c r="R7505" t="str">
        <f>VLOOKUP(N7505,lookups!$D$1:$E$6, 2, FALSE)</f>
        <v>hucuktlis r</v>
      </c>
      <c r="S7505" t="str">
        <f>VLOOKUP(C7505,lookups!$G$1:$H$3, 2, FALSE)</f>
        <v>smolt</v>
      </c>
    </row>
    <row r="7506" spans="1:19" x14ac:dyDescent="0.25">
      <c r="A7506" s="1">
        <v>35558</v>
      </c>
      <c r="B7506">
        <v>1</v>
      </c>
      <c r="C7506">
        <v>1</v>
      </c>
      <c r="D7506">
        <v>1</v>
      </c>
      <c r="E7506">
        <v>1997</v>
      </c>
      <c r="F7506">
        <v>374</v>
      </c>
      <c r="G7506">
        <v>1</v>
      </c>
      <c r="H7506">
        <v>74</v>
      </c>
      <c r="I7506">
        <v>3.1199989320000001</v>
      </c>
      <c r="J7506">
        <v>3.2675228120000002</v>
      </c>
      <c r="L7506">
        <v>1</v>
      </c>
      <c r="M7506">
        <v>8</v>
      </c>
      <c r="N7506">
        <v>399</v>
      </c>
      <c r="P7506">
        <v>3</v>
      </c>
      <c r="Q7506" t="str">
        <f>VLOOKUP(M7506,lookups!$A$1:$B$7, 2, FALSE)</f>
        <v>rotary screw</v>
      </c>
      <c r="R7506" t="str">
        <f>VLOOKUP(N7506,lookups!$D$1:$E$6, 2, FALSE)</f>
        <v>hucuktlis r</v>
      </c>
      <c r="S7506" t="str">
        <f>VLOOKUP(C7506,lookups!$G$1:$H$3, 2, FALSE)</f>
        <v>smolt</v>
      </c>
    </row>
    <row r="7507" spans="1:19" x14ac:dyDescent="0.25">
      <c r="A7507" s="1">
        <v>35558</v>
      </c>
      <c r="B7507">
        <v>1</v>
      </c>
      <c r="C7507">
        <v>1</v>
      </c>
      <c r="D7507">
        <v>1</v>
      </c>
      <c r="E7507">
        <v>1997</v>
      </c>
      <c r="F7507">
        <v>375</v>
      </c>
      <c r="G7507">
        <v>1</v>
      </c>
      <c r="H7507">
        <v>76</v>
      </c>
      <c r="I7507">
        <v>3.5899982449999999</v>
      </c>
      <c r="J7507">
        <v>3.7411422729999999</v>
      </c>
      <c r="L7507">
        <v>1</v>
      </c>
      <c r="M7507">
        <v>8</v>
      </c>
      <c r="N7507">
        <v>399</v>
      </c>
      <c r="P7507">
        <v>3</v>
      </c>
      <c r="Q7507" t="str">
        <f>VLOOKUP(M7507,lookups!$A$1:$B$7, 2, FALSE)</f>
        <v>rotary screw</v>
      </c>
      <c r="R7507" t="str">
        <f>VLOOKUP(N7507,lookups!$D$1:$E$6, 2, FALSE)</f>
        <v>hucuktlis r</v>
      </c>
      <c r="S7507" t="str">
        <f>VLOOKUP(C7507,lookups!$G$1:$H$3, 2, FALSE)</f>
        <v>smolt</v>
      </c>
    </row>
    <row r="7508" spans="1:19" x14ac:dyDescent="0.25">
      <c r="A7508" s="1">
        <v>35558</v>
      </c>
      <c r="B7508">
        <v>1</v>
      </c>
      <c r="C7508">
        <v>1</v>
      </c>
      <c r="D7508">
        <v>1</v>
      </c>
      <c r="E7508">
        <v>1997</v>
      </c>
      <c r="F7508">
        <v>376</v>
      </c>
      <c r="G7508">
        <v>1</v>
      </c>
      <c r="H7508">
        <v>76</v>
      </c>
      <c r="I7508">
        <v>3.2199993130000002</v>
      </c>
      <c r="J7508">
        <v>3.368293762</v>
      </c>
      <c r="L7508">
        <v>1</v>
      </c>
      <c r="M7508">
        <v>8</v>
      </c>
      <c r="N7508">
        <v>399</v>
      </c>
      <c r="P7508">
        <v>3</v>
      </c>
      <c r="Q7508" t="str">
        <f>VLOOKUP(M7508,lookups!$A$1:$B$7, 2, FALSE)</f>
        <v>rotary screw</v>
      </c>
      <c r="R7508" t="str">
        <f>VLOOKUP(N7508,lookups!$D$1:$E$6, 2, FALSE)</f>
        <v>hucuktlis r</v>
      </c>
      <c r="S7508" t="str">
        <f>VLOOKUP(C7508,lookups!$G$1:$H$3, 2, FALSE)</f>
        <v>smolt</v>
      </c>
    </row>
    <row r="7509" spans="1:19" x14ac:dyDescent="0.25">
      <c r="A7509" s="1">
        <v>35558</v>
      </c>
      <c r="B7509">
        <v>1</v>
      </c>
      <c r="C7509">
        <v>1</v>
      </c>
      <c r="D7509">
        <v>1</v>
      </c>
      <c r="E7509">
        <v>1997</v>
      </c>
      <c r="F7509">
        <v>377</v>
      </c>
      <c r="G7509">
        <v>1</v>
      </c>
      <c r="H7509">
        <v>75</v>
      </c>
      <c r="I7509">
        <v>3.5</v>
      </c>
      <c r="J7509">
        <v>3.6504497530000002</v>
      </c>
      <c r="L7509">
        <v>1</v>
      </c>
      <c r="M7509">
        <v>8</v>
      </c>
      <c r="N7509">
        <v>399</v>
      </c>
      <c r="P7509">
        <v>3</v>
      </c>
      <c r="Q7509" t="str">
        <f>VLOOKUP(M7509,lookups!$A$1:$B$7, 2, FALSE)</f>
        <v>rotary screw</v>
      </c>
      <c r="R7509" t="str">
        <f>VLOOKUP(N7509,lookups!$D$1:$E$6, 2, FALSE)</f>
        <v>hucuktlis r</v>
      </c>
      <c r="S7509" t="str">
        <f>VLOOKUP(C7509,lookups!$G$1:$H$3, 2, FALSE)</f>
        <v>smolt</v>
      </c>
    </row>
    <row r="7510" spans="1:19" x14ac:dyDescent="0.25">
      <c r="A7510" s="1">
        <v>35558</v>
      </c>
      <c r="B7510">
        <v>1</v>
      </c>
      <c r="C7510">
        <v>1</v>
      </c>
      <c r="D7510">
        <v>1</v>
      </c>
      <c r="E7510">
        <v>1997</v>
      </c>
      <c r="F7510">
        <v>382</v>
      </c>
      <c r="G7510">
        <v>1</v>
      </c>
      <c r="H7510">
        <v>74</v>
      </c>
      <c r="I7510">
        <v>2.939998627</v>
      </c>
      <c r="J7510">
        <v>3.0861377719999998</v>
      </c>
      <c r="L7510">
        <v>1</v>
      </c>
      <c r="M7510">
        <v>8</v>
      </c>
      <c r="N7510">
        <v>399</v>
      </c>
      <c r="P7510">
        <v>3</v>
      </c>
      <c r="Q7510" t="str">
        <f>VLOOKUP(M7510,lookups!$A$1:$B$7, 2, FALSE)</f>
        <v>rotary screw</v>
      </c>
      <c r="R7510" t="str">
        <f>VLOOKUP(N7510,lookups!$D$1:$E$6, 2, FALSE)</f>
        <v>hucuktlis r</v>
      </c>
      <c r="S7510" t="str">
        <f>VLOOKUP(C7510,lookups!$G$1:$H$3, 2, FALSE)</f>
        <v>smolt</v>
      </c>
    </row>
    <row r="7511" spans="1:19" x14ac:dyDescent="0.25">
      <c r="A7511" s="1">
        <v>35558</v>
      </c>
      <c r="B7511">
        <v>1</v>
      </c>
      <c r="C7511">
        <v>1</v>
      </c>
      <c r="D7511">
        <v>1</v>
      </c>
      <c r="E7511">
        <v>1997</v>
      </c>
      <c r="F7511">
        <v>383</v>
      </c>
      <c r="G7511">
        <v>1</v>
      </c>
      <c r="H7511">
        <v>75</v>
      </c>
      <c r="I7511">
        <v>3.3699989320000001</v>
      </c>
      <c r="J7511">
        <v>3.519447327</v>
      </c>
      <c r="L7511">
        <v>1</v>
      </c>
      <c r="M7511">
        <v>8</v>
      </c>
      <c r="N7511">
        <v>399</v>
      </c>
      <c r="P7511">
        <v>3</v>
      </c>
      <c r="Q7511" t="str">
        <f>VLOOKUP(M7511,lookups!$A$1:$B$7, 2, FALSE)</f>
        <v>rotary screw</v>
      </c>
      <c r="R7511" t="str">
        <f>VLOOKUP(N7511,lookups!$D$1:$E$6, 2, FALSE)</f>
        <v>hucuktlis r</v>
      </c>
      <c r="S7511" t="str">
        <f>VLOOKUP(C7511,lookups!$G$1:$H$3, 2, FALSE)</f>
        <v>smolt</v>
      </c>
    </row>
    <row r="7512" spans="1:19" x14ac:dyDescent="0.25">
      <c r="A7512" s="1">
        <v>35558</v>
      </c>
      <c r="B7512">
        <v>1</v>
      </c>
      <c r="C7512">
        <v>1</v>
      </c>
      <c r="D7512">
        <v>1</v>
      </c>
      <c r="E7512">
        <v>1997</v>
      </c>
      <c r="F7512">
        <v>384</v>
      </c>
      <c r="G7512">
        <v>1</v>
      </c>
      <c r="H7512">
        <v>74</v>
      </c>
      <c r="I7512">
        <v>3.3499984739999999</v>
      </c>
      <c r="J7512">
        <v>3.4992942810000001</v>
      </c>
      <c r="L7512">
        <v>1</v>
      </c>
      <c r="M7512">
        <v>8</v>
      </c>
      <c r="N7512">
        <v>399</v>
      </c>
      <c r="P7512">
        <v>3</v>
      </c>
      <c r="Q7512" t="str">
        <f>VLOOKUP(M7512,lookups!$A$1:$B$7, 2, FALSE)</f>
        <v>rotary screw</v>
      </c>
      <c r="R7512" t="str">
        <f>VLOOKUP(N7512,lookups!$D$1:$E$6, 2, FALSE)</f>
        <v>hucuktlis r</v>
      </c>
      <c r="S7512" t="str">
        <f>VLOOKUP(C7512,lookups!$G$1:$H$3, 2, FALSE)</f>
        <v>smolt</v>
      </c>
    </row>
    <row r="7513" spans="1:19" x14ac:dyDescent="0.25">
      <c r="A7513" s="1">
        <v>35558</v>
      </c>
      <c r="B7513">
        <v>1</v>
      </c>
      <c r="C7513">
        <v>1</v>
      </c>
      <c r="D7513">
        <v>1</v>
      </c>
      <c r="E7513">
        <v>1997</v>
      </c>
      <c r="F7513">
        <v>385</v>
      </c>
      <c r="G7513">
        <v>1</v>
      </c>
      <c r="H7513">
        <v>76</v>
      </c>
      <c r="I7513">
        <v>3.4499988560000001</v>
      </c>
      <c r="J7513">
        <v>3.6000633240000002</v>
      </c>
      <c r="L7513">
        <v>1</v>
      </c>
      <c r="M7513">
        <v>8</v>
      </c>
      <c r="N7513">
        <v>399</v>
      </c>
      <c r="P7513">
        <v>3</v>
      </c>
      <c r="Q7513" t="str">
        <f>VLOOKUP(M7513,lookups!$A$1:$B$7, 2, FALSE)</f>
        <v>rotary screw</v>
      </c>
      <c r="R7513" t="str">
        <f>VLOOKUP(N7513,lookups!$D$1:$E$6, 2, FALSE)</f>
        <v>hucuktlis r</v>
      </c>
      <c r="S7513" t="str">
        <f>VLOOKUP(C7513,lookups!$G$1:$H$3, 2, FALSE)</f>
        <v>smolt</v>
      </c>
    </row>
    <row r="7514" spans="1:19" x14ac:dyDescent="0.25">
      <c r="A7514" s="1">
        <v>35558</v>
      </c>
      <c r="B7514">
        <v>1</v>
      </c>
      <c r="C7514">
        <v>1</v>
      </c>
      <c r="D7514">
        <v>1</v>
      </c>
      <c r="E7514">
        <v>1997</v>
      </c>
      <c r="F7514">
        <v>386</v>
      </c>
      <c r="G7514">
        <v>1</v>
      </c>
      <c r="H7514">
        <v>74</v>
      </c>
      <c r="I7514">
        <v>3.2899990080000001</v>
      </c>
      <c r="J7514">
        <v>3.4388313290000001</v>
      </c>
      <c r="L7514">
        <v>1</v>
      </c>
      <c r="M7514">
        <v>8</v>
      </c>
      <c r="N7514">
        <v>399</v>
      </c>
      <c r="P7514">
        <v>3</v>
      </c>
      <c r="Q7514" t="str">
        <f>VLOOKUP(M7514,lookups!$A$1:$B$7, 2, FALSE)</f>
        <v>rotary screw</v>
      </c>
      <c r="R7514" t="str">
        <f>VLOOKUP(N7514,lookups!$D$1:$E$6, 2, FALSE)</f>
        <v>hucuktlis r</v>
      </c>
      <c r="S7514" t="str">
        <f>VLOOKUP(C7514,lookups!$G$1:$H$3, 2, FALSE)</f>
        <v>smolt</v>
      </c>
    </row>
    <row r="7515" spans="1:19" x14ac:dyDescent="0.25">
      <c r="A7515" s="1">
        <v>35558</v>
      </c>
      <c r="B7515">
        <v>1</v>
      </c>
      <c r="C7515">
        <v>1</v>
      </c>
      <c r="D7515">
        <v>1</v>
      </c>
      <c r="E7515">
        <v>1997</v>
      </c>
      <c r="F7515">
        <v>399</v>
      </c>
      <c r="G7515">
        <v>1</v>
      </c>
      <c r="H7515">
        <v>75</v>
      </c>
      <c r="I7515">
        <v>3.029998779</v>
      </c>
      <c r="J7515">
        <v>3.176830292</v>
      </c>
      <c r="L7515">
        <v>1</v>
      </c>
      <c r="M7515">
        <v>8</v>
      </c>
      <c r="N7515">
        <v>399</v>
      </c>
      <c r="P7515">
        <v>3</v>
      </c>
      <c r="Q7515" t="str">
        <f>VLOOKUP(M7515,lookups!$A$1:$B$7, 2, FALSE)</f>
        <v>rotary screw</v>
      </c>
      <c r="R7515" t="str">
        <f>VLOOKUP(N7515,lookups!$D$1:$E$6, 2, FALSE)</f>
        <v>hucuktlis r</v>
      </c>
      <c r="S7515" t="str">
        <f>VLOOKUP(C7515,lookups!$G$1:$H$3, 2, FALSE)</f>
        <v>smolt</v>
      </c>
    </row>
    <row r="7516" spans="1:19" x14ac:dyDescent="0.25">
      <c r="A7516" s="1">
        <v>35558</v>
      </c>
      <c r="B7516">
        <v>1</v>
      </c>
      <c r="C7516">
        <v>1</v>
      </c>
      <c r="D7516">
        <v>1</v>
      </c>
      <c r="E7516">
        <v>1997</v>
      </c>
      <c r="F7516">
        <v>402</v>
      </c>
      <c r="G7516">
        <v>1</v>
      </c>
      <c r="H7516">
        <v>75</v>
      </c>
      <c r="I7516">
        <v>3.3799991610000002</v>
      </c>
      <c r="J7516">
        <v>3.529525757</v>
      </c>
      <c r="L7516">
        <v>1</v>
      </c>
      <c r="M7516">
        <v>8</v>
      </c>
      <c r="N7516">
        <v>399</v>
      </c>
      <c r="P7516">
        <v>3</v>
      </c>
      <c r="Q7516" t="str">
        <f>VLOOKUP(M7516,lookups!$A$1:$B$7, 2, FALSE)</f>
        <v>rotary screw</v>
      </c>
      <c r="R7516" t="str">
        <f>VLOOKUP(N7516,lookups!$D$1:$E$6, 2, FALSE)</f>
        <v>hucuktlis r</v>
      </c>
      <c r="S7516" t="str">
        <f>VLOOKUP(C7516,lookups!$G$1:$H$3, 2, FALSE)</f>
        <v>smolt</v>
      </c>
    </row>
    <row r="7517" spans="1:19" x14ac:dyDescent="0.25">
      <c r="A7517" s="1">
        <v>35558</v>
      </c>
      <c r="B7517">
        <v>1</v>
      </c>
      <c r="C7517">
        <v>1</v>
      </c>
      <c r="D7517">
        <v>1</v>
      </c>
      <c r="E7517">
        <v>1997</v>
      </c>
      <c r="F7517">
        <v>409</v>
      </c>
      <c r="G7517">
        <v>1</v>
      </c>
      <c r="H7517">
        <v>75</v>
      </c>
      <c r="I7517">
        <v>3.5499992370000002</v>
      </c>
      <c r="J7517">
        <v>3.700834274</v>
      </c>
      <c r="L7517">
        <v>1</v>
      </c>
      <c r="M7517">
        <v>8</v>
      </c>
      <c r="N7517">
        <v>399</v>
      </c>
      <c r="P7517">
        <v>3</v>
      </c>
      <c r="Q7517" t="str">
        <f>VLOOKUP(M7517,lookups!$A$1:$B$7, 2, FALSE)</f>
        <v>rotary screw</v>
      </c>
      <c r="R7517" t="str">
        <f>VLOOKUP(N7517,lookups!$D$1:$E$6, 2, FALSE)</f>
        <v>hucuktlis r</v>
      </c>
      <c r="S7517" t="str">
        <f>VLOOKUP(C7517,lookups!$G$1:$H$3, 2, FALSE)</f>
        <v>smolt</v>
      </c>
    </row>
    <row r="7518" spans="1:19" x14ac:dyDescent="0.25">
      <c r="A7518" s="1">
        <v>35558</v>
      </c>
      <c r="B7518">
        <v>1</v>
      </c>
      <c r="C7518">
        <v>1</v>
      </c>
      <c r="D7518">
        <v>1</v>
      </c>
      <c r="E7518">
        <v>1997</v>
      </c>
      <c r="F7518">
        <v>416</v>
      </c>
      <c r="G7518">
        <v>1</v>
      </c>
      <c r="H7518">
        <v>75</v>
      </c>
      <c r="I7518">
        <v>3.1399993899999998</v>
      </c>
      <c r="J7518">
        <v>3.2876777650000002</v>
      </c>
      <c r="L7518">
        <v>1</v>
      </c>
      <c r="M7518">
        <v>8</v>
      </c>
      <c r="N7518">
        <v>399</v>
      </c>
      <c r="P7518">
        <v>3</v>
      </c>
      <c r="Q7518" t="str">
        <f>VLOOKUP(M7518,lookups!$A$1:$B$7, 2, FALSE)</f>
        <v>rotary screw</v>
      </c>
      <c r="R7518" t="str">
        <f>VLOOKUP(N7518,lookups!$D$1:$E$6, 2, FALSE)</f>
        <v>hucuktlis r</v>
      </c>
      <c r="S7518" t="str">
        <f>VLOOKUP(C7518,lookups!$G$1:$H$3, 2, FALSE)</f>
        <v>smolt</v>
      </c>
    </row>
    <row r="7519" spans="1:19" x14ac:dyDescent="0.25">
      <c r="A7519" s="1">
        <v>35558</v>
      </c>
      <c r="B7519">
        <v>1</v>
      </c>
      <c r="C7519">
        <v>1</v>
      </c>
      <c r="D7519">
        <v>1</v>
      </c>
      <c r="E7519">
        <v>1997</v>
      </c>
      <c r="F7519">
        <v>419</v>
      </c>
      <c r="G7519">
        <v>1</v>
      </c>
      <c r="H7519">
        <v>76</v>
      </c>
      <c r="I7519">
        <v>3.579999924</v>
      </c>
      <c r="J7519">
        <v>3.73106575</v>
      </c>
      <c r="L7519">
        <v>1</v>
      </c>
      <c r="M7519">
        <v>8</v>
      </c>
      <c r="N7519">
        <v>399</v>
      </c>
      <c r="P7519">
        <v>3</v>
      </c>
      <c r="Q7519" t="str">
        <f>VLOOKUP(M7519,lookups!$A$1:$B$7, 2, FALSE)</f>
        <v>rotary screw</v>
      </c>
      <c r="R7519" t="str">
        <f>VLOOKUP(N7519,lookups!$D$1:$E$6, 2, FALSE)</f>
        <v>hucuktlis r</v>
      </c>
      <c r="S7519" t="str">
        <f>VLOOKUP(C7519,lookups!$G$1:$H$3, 2, FALSE)</f>
        <v>smolt</v>
      </c>
    </row>
    <row r="7520" spans="1:19" x14ac:dyDescent="0.25">
      <c r="A7520" s="1">
        <v>35558</v>
      </c>
      <c r="B7520">
        <v>1</v>
      </c>
      <c r="C7520">
        <v>1</v>
      </c>
      <c r="D7520">
        <v>1</v>
      </c>
      <c r="E7520">
        <v>1997</v>
      </c>
      <c r="F7520">
        <v>420</v>
      </c>
      <c r="G7520">
        <v>1</v>
      </c>
      <c r="H7520">
        <v>76</v>
      </c>
      <c r="I7520">
        <v>3.5599994659999998</v>
      </c>
      <c r="J7520">
        <v>3.7109107969999999</v>
      </c>
      <c r="L7520">
        <v>1</v>
      </c>
      <c r="M7520">
        <v>8</v>
      </c>
      <c r="N7520">
        <v>399</v>
      </c>
      <c r="P7520">
        <v>3</v>
      </c>
      <c r="Q7520" t="str">
        <f>VLOOKUP(M7520,lookups!$A$1:$B$7, 2, FALSE)</f>
        <v>rotary screw</v>
      </c>
      <c r="R7520" t="str">
        <f>VLOOKUP(N7520,lookups!$D$1:$E$6, 2, FALSE)</f>
        <v>hucuktlis r</v>
      </c>
      <c r="S7520" t="str">
        <f>VLOOKUP(C7520,lookups!$G$1:$H$3, 2, FALSE)</f>
        <v>smolt</v>
      </c>
    </row>
    <row r="7521" spans="1:19" x14ac:dyDescent="0.25">
      <c r="A7521" s="1">
        <v>35558</v>
      </c>
      <c r="B7521">
        <v>1</v>
      </c>
      <c r="C7521">
        <v>1</v>
      </c>
      <c r="D7521">
        <v>1</v>
      </c>
      <c r="E7521">
        <v>1997</v>
      </c>
      <c r="F7521">
        <v>423</v>
      </c>
      <c r="G7521">
        <v>1</v>
      </c>
      <c r="H7521">
        <v>75</v>
      </c>
      <c r="I7521">
        <v>3.2599983219999999</v>
      </c>
      <c r="J7521">
        <v>3.4086017609999999</v>
      </c>
      <c r="L7521">
        <v>1</v>
      </c>
      <c r="M7521">
        <v>8</v>
      </c>
      <c r="N7521">
        <v>399</v>
      </c>
      <c r="P7521">
        <v>3</v>
      </c>
      <c r="Q7521" t="str">
        <f>VLOOKUP(M7521,lookups!$A$1:$B$7, 2, FALSE)</f>
        <v>rotary screw</v>
      </c>
      <c r="R7521" t="str">
        <f>VLOOKUP(N7521,lookups!$D$1:$E$6, 2, FALSE)</f>
        <v>hucuktlis r</v>
      </c>
      <c r="S7521" t="str">
        <f>VLOOKUP(C7521,lookups!$G$1:$H$3, 2, FALSE)</f>
        <v>smolt</v>
      </c>
    </row>
    <row r="7522" spans="1:19" x14ac:dyDescent="0.25">
      <c r="A7522" s="1">
        <v>35558</v>
      </c>
      <c r="B7522">
        <v>1</v>
      </c>
      <c r="C7522">
        <v>1</v>
      </c>
      <c r="D7522">
        <v>1</v>
      </c>
      <c r="E7522">
        <v>1997</v>
      </c>
      <c r="F7522">
        <v>430</v>
      </c>
      <c r="G7522">
        <v>1</v>
      </c>
      <c r="H7522">
        <v>74</v>
      </c>
      <c r="I7522">
        <v>3.329999924</v>
      </c>
      <c r="J7522">
        <v>3.479139328</v>
      </c>
      <c r="L7522">
        <v>1</v>
      </c>
      <c r="M7522">
        <v>8</v>
      </c>
      <c r="N7522">
        <v>399</v>
      </c>
      <c r="P7522">
        <v>3</v>
      </c>
      <c r="Q7522" t="str">
        <f>VLOOKUP(M7522,lookups!$A$1:$B$7, 2, FALSE)</f>
        <v>rotary screw</v>
      </c>
      <c r="R7522" t="str">
        <f>VLOOKUP(N7522,lookups!$D$1:$E$6, 2, FALSE)</f>
        <v>hucuktlis r</v>
      </c>
      <c r="S7522" t="str">
        <f>VLOOKUP(C7522,lookups!$G$1:$H$3, 2, FALSE)</f>
        <v>smolt</v>
      </c>
    </row>
    <row r="7523" spans="1:19" x14ac:dyDescent="0.25">
      <c r="A7523" s="1">
        <v>35558</v>
      </c>
      <c r="B7523">
        <v>1</v>
      </c>
      <c r="C7523">
        <v>1</v>
      </c>
      <c r="D7523">
        <v>1</v>
      </c>
      <c r="E7523">
        <v>1997</v>
      </c>
      <c r="F7523">
        <v>441</v>
      </c>
      <c r="G7523">
        <v>1</v>
      </c>
      <c r="H7523">
        <v>76</v>
      </c>
      <c r="I7523">
        <v>3.4899997709999999</v>
      </c>
      <c r="J7523">
        <v>3.6403713230000001</v>
      </c>
      <c r="L7523">
        <v>1</v>
      </c>
      <c r="M7523">
        <v>8</v>
      </c>
      <c r="N7523">
        <v>399</v>
      </c>
      <c r="P7523">
        <v>3</v>
      </c>
      <c r="Q7523" t="str">
        <f>VLOOKUP(M7523,lookups!$A$1:$B$7, 2, FALSE)</f>
        <v>rotary screw</v>
      </c>
      <c r="R7523" t="str">
        <f>VLOOKUP(N7523,lookups!$D$1:$E$6, 2, FALSE)</f>
        <v>hucuktlis r</v>
      </c>
      <c r="S7523" t="str">
        <f>VLOOKUP(C7523,lookups!$G$1:$H$3, 2, FALSE)</f>
        <v>smolt</v>
      </c>
    </row>
    <row r="7524" spans="1:19" x14ac:dyDescent="0.25">
      <c r="A7524" s="1">
        <v>35558</v>
      </c>
      <c r="B7524">
        <v>1</v>
      </c>
      <c r="C7524">
        <v>1</v>
      </c>
      <c r="D7524">
        <v>1</v>
      </c>
      <c r="E7524">
        <v>1997</v>
      </c>
      <c r="F7524">
        <v>442</v>
      </c>
      <c r="G7524">
        <v>1</v>
      </c>
      <c r="H7524">
        <v>75</v>
      </c>
      <c r="I7524">
        <v>3.662998199</v>
      </c>
      <c r="J7524">
        <v>3.8147048950000002</v>
      </c>
      <c r="L7524">
        <v>1</v>
      </c>
      <c r="M7524">
        <v>8</v>
      </c>
      <c r="N7524">
        <v>399</v>
      </c>
      <c r="P7524">
        <v>3</v>
      </c>
      <c r="Q7524" t="str">
        <f>VLOOKUP(M7524,lookups!$A$1:$B$7, 2, FALSE)</f>
        <v>rotary screw</v>
      </c>
      <c r="R7524" t="str">
        <f>VLOOKUP(N7524,lookups!$D$1:$E$6, 2, FALSE)</f>
        <v>hucuktlis r</v>
      </c>
      <c r="S7524" t="str">
        <f>VLOOKUP(C7524,lookups!$G$1:$H$3, 2, FALSE)</f>
        <v>smolt</v>
      </c>
    </row>
    <row r="7525" spans="1:19" x14ac:dyDescent="0.25">
      <c r="A7525" s="1">
        <v>35558</v>
      </c>
      <c r="B7525">
        <v>1</v>
      </c>
      <c r="C7525">
        <v>1</v>
      </c>
      <c r="D7525">
        <v>1</v>
      </c>
      <c r="E7525">
        <v>1997</v>
      </c>
      <c r="F7525">
        <v>443</v>
      </c>
      <c r="G7525">
        <v>1</v>
      </c>
      <c r="H7525">
        <v>75</v>
      </c>
      <c r="I7525">
        <v>3.6599998469999999</v>
      </c>
      <c r="J7525">
        <v>3.8116817470000002</v>
      </c>
      <c r="L7525">
        <v>1</v>
      </c>
      <c r="M7525">
        <v>8</v>
      </c>
      <c r="N7525">
        <v>399</v>
      </c>
      <c r="P7525">
        <v>3</v>
      </c>
      <c r="Q7525" t="str">
        <f>VLOOKUP(M7525,lookups!$A$1:$B$7, 2, FALSE)</f>
        <v>rotary screw</v>
      </c>
      <c r="R7525" t="str">
        <f>VLOOKUP(N7525,lookups!$D$1:$E$6, 2, FALSE)</f>
        <v>hucuktlis r</v>
      </c>
      <c r="S7525" t="str">
        <f>VLOOKUP(C7525,lookups!$G$1:$H$3, 2, FALSE)</f>
        <v>smolt</v>
      </c>
    </row>
    <row r="7526" spans="1:19" x14ac:dyDescent="0.25">
      <c r="A7526" s="1">
        <v>35558</v>
      </c>
      <c r="B7526">
        <v>1</v>
      </c>
      <c r="C7526">
        <v>1</v>
      </c>
      <c r="D7526">
        <v>1</v>
      </c>
      <c r="E7526">
        <v>1997</v>
      </c>
      <c r="F7526">
        <v>458</v>
      </c>
      <c r="G7526">
        <v>1</v>
      </c>
      <c r="H7526">
        <v>73</v>
      </c>
      <c r="I7526">
        <v>3.2099990840000001</v>
      </c>
      <c r="J7526">
        <v>3.3582153319999999</v>
      </c>
      <c r="L7526">
        <v>1</v>
      </c>
      <c r="M7526">
        <v>8</v>
      </c>
      <c r="N7526">
        <v>399</v>
      </c>
      <c r="P7526">
        <v>3</v>
      </c>
      <c r="Q7526" t="str">
        <f>VLOOKUP(M7526,lookups!$A$1:$B$7, 2, FALSE)</f>
        <v>rotary screw</v>
      </c>
      <c r="R7526" t="str">
        <f>VLOOKUP(N7526,lookups!$D$1:$E$6, 2, FALSE)</f>
        <v>hucuktlis r</v>
      </c>
      <c r="S7526" t="str">
        <f>VLOOKUP(C7526,lookups!$G$1:$H$3, 2, FALSE)</f>
        <v>smolt</v>
      </c>
    </row>
    <row r="7527" spans="1:19" x14ac:dyDescent="0.25">
      <c r="A7527" s="1">
        <v>35558</v>
      </c>
      <c r="B7527">
        <v>1</v>
      </c>
      <c r="C7527">
        <v>1</v>
      </c>
      <c r="D7527">
        <v>1</v>
      </c>
      <c r="E7527">
        <v>1997</v>
      </c>
      <c r="F7527">
        <v>501</v>
      </c>
      <c r="G7527">
        <v>1</v>
      </c>
      <c r="H7527">
        <v>74</v>
      </c>
      <c r="I7527">
        <v>3.2299995419999998</v>
      </c>
      <c r="J7527">
        <v>3.3783702849999999</v>
      </c>
      <c r="L7527">
        <v>1</v>
      </c>
      <c r="M7527">
        <v>8</v>
      </c>
      <c r="N7527">
        <v>399</v>
      </c>
      <c r="P7527">
        <v>3</v>
      </c>
      <c r="Q7527" t="str">
        <f>VLOOKUP(M7527,lookups!$A$1:$B$7, 2, FALSE)</f>
        <v>rotary screw</v>
      </c>
      <c r="R7527" t="str">
        <f>VLOOKUP(N7527,lookups!$D$1:$E$6, 2, FALSE)</f>
        <v>hucuktlis r</v>
      </c>
      <c r="S7527" t="str">
        <f>VLOOKUP(C7527,lookups!$G$1:$H$3, 2, FALSE)</f>
        <v>smolt</v>
      </c>
    </row>
    <row r="7528" spans="1:19" x14ac:dyDescent="0.25">
      <c r="A7528" s="1">
        <v>35558</v>
      </c>
      <c r="B7528">
        <v>1</v>
      </c>
      <c r="C7528">
        <v>1</v>
      </c>
      <c r="D7528">
        <v>1</v>
      </c>
      <c r="E7528">
        <v>1997</v>
      </c>
      <c r="F7528">
        <v>511</v>
      </c>
      <c r="G7528">
        <v>1</v>
      </c>
      <c r="H7528">
        <v>74</v>
      </c>
      <c r="I7528">
        <v>3.2899990080000001</v>
      </c>
      <c r="J7528">
        <v>3.4388313290000001</v>
      </c>
      <c r="L7528">
        <v>1</v>
      </c>
      <c r="M7528">
        <v>8</v>
      </c>
      <c r="N7528">
        <v>399</v>
      </c>
      <c r="P7528">
        <v>3</v>
      </c>
      <c r="Q7528" t="str">
        <f>VLOOKUP(M7528,lookups!$A$1:$B$7, 2, FALSE)</f>
        <v>rotary screw</v>
      </c>
      <c r="R7528" t="str">
        <f>VLOOKUP(N7528,lookups!$D$1:$E$6, 2, FALSE)</f>
        <v>hucuktlis r</v>
      </c>
      <c r="S7528" t="str">
        <f>VLOOKUP(C7528,lookups!$G$1:$H$3, 2, FALSE)</f>
        <v>smolt</v>
      </c>
    </row>
    <row r="7529" spans="1:19" x14ac:dyDescent="0.25">
      <c r="A7529" s="1">
        <v>35558</v>
      </c>
      <c r="B7529">
        <v>1</v>
      </c>
      <c r="C7529">
        <v>1</v>
      </c>
      <c r="D7529">
        <v>1</v>
      </c>
      <c r="E7529">
        <v>1997</v>
      </c>
      <c r="F7529">
        <v>521</v>
      </c>
      <c r="G7529">
        <v>1</v>
      </c>
      <c r="H7529">
        <v>75</v>
      </c>
      <c r="I7529">
        <v>3.4499988560000001</v>
      </c>
      <c r="J7529">
        <v>3.6000633240000002</v>
      </c>
      <c r="L7529">
        <v>1</v>
      </c>
      <c r="M7529">
        <v>8</v>
      </c>
      <c r="N7529">
        <v>399</v>
      </c>
      <c r="P7529">
        <v>3</v>
      </c>
      <c r="Q7529" t="str">
        <f>VLOOKUP(M7529,lookups!$A$1:$B$7, 2, FALSE)</f>
        <v>rotary screw</v>
      </c>
      <c r="R7529" t="str">
        <f>VLOOKUP(N7529,lookups!$D$1:$E$6, 2, FALSE)</f>
        <v>hucuktlis r</v>
      </c>
      <c r="S7529" t="str">
        <f>VLOOKUP(C7529,lookups!$G$1:$H$3, 2, FALSE)</f>
        <v>smolt</v>
      </c>
    </row>
    <row r="7530" spans="1:19" x14ac:dyDescent="0.25">
      <c r="A7530" s="1">
        <v>35558</v>
      </c>
      <c r="B7530">
        <v>1</v>
      </c>
      <c r="C7530">
        <v>1</v>
      </c>
      <c r="D7530">
        <v>1</v>
      </c>
      <c r="E7530">
        <v>1997</v>
      </c>
      <c r="F7530">
        <v>547</v>
      </c>
      <c r="G7530">
        <v>1</v>
      </c>
      <c r="H7530">
        <v>75</v>
      </c>
      <c r="I7530">
        <v>3.4899997709999999</v>
      </c>
      <c r="J7530">
        <v>3.6403713230000001</v>
      </c>
      <c r="L7530">
        <v>1</v>
      </c>
      <c r="M7530">
        <v>8</v>
      </c>
      <c r="N7530">
        <v>399</v>
      </c>
      <c r="P7530">
        <v>3</v>
      </c>
      <c r="Q7530" t="str">
        <f>VLOOKUP(M7530,lookups!$A$1:$B$7, 2, FALSE)</f>
        <v>rotary screw</v>
      </c>
      <c r="R7530" t="str">
        <f>VLOOKUP(N7530,lookups!$D$1:$E$6, 2, FALSE)</f>
        <v>hucuktlis r</v>
      </c>
      <c r="S7530" t="str">
        <f>VLOOKUP(C7530,lookups!$G$1:$H$3, 2, FALSE)</f>
        <v>smolt</v>
      </c>
    </row>
    <row r="7531" spans="1:19" x14ac:dyDescent="0.25">
      <c r="A7531" s="1">
        <v>35558</v>
      </c>
      <c r="B7531">
        <v>1</v>
      </c>
      <c r="C7531">
        <v>1</v>
      </c>
      <c r="D7531">
        <v>1</v>
      </c>
      <c r="E7531">
        <v>1997</v>
      </c>
      <c r="F7531">
        <v>552</v>
      </c>
      <c r="G7531">
        <v>1</v>
      </c>
      <c r="H7531">
        <v>73</v>
      </c>
      <c r="I7531">
        <v>3.1799983979999999</v>
      </c>
      <c r="J7531">
        <v>3.3279857640000001</v>
      </c>
      <c r="L7531">
        <v>1</v>
      </c>
      <c r="M7531">
        <v>8</v>
      </c>
      <c r="N7531">
        <v>399</v>
      </c>
      <c r="P7531">
        <v>3</v>
      </c>
      <c r="Q7531" t="str">
        <f>VLOOKUP(M7531,lookups!$A$1:$B$7, 2, FALSE)</f>
        <v>rotary screw</v>
      </c>
      <c r="R7531" t="str">
        <f>VLOOKUP(N7531,lookups!$D$1:$E$6, 2, FALSE)</f>
        <v>hucuktlis r</v>
      </c>
      <c r="S7531" t="str">
        <f>VLOOKUP(C7531,lookups!$G$1:$H$3, 2, FALSE)</f>
        <v>smolt</v>
      </c>
    </row>
    <row r="7532" spans="1:19" x14ac:dyDescent="0.25">
      <c r="A7532" s="1">
        <v>35558</v>
      </c>
      <c r="B7532">
        <v>1</v>
      </c>
      <c r="C7532">
        <v>1</v>
      </c>
      <c r="D7532">
        <v>1</v>
      </c>
      <c r="E7532">
        <v>1997</v>
      </c>
      <c r="F7532">
        <v>559</v>
      </c>
      <c r="G7532">
        <v>1</v>
      </c>
      <c r="H7532">
        <v>75</v>
      </c>
      <c r="I7532">
        <v>3.2999992370000002</v>
      </c>
      <c r="J7532">
        <v>3.4489097599999998</v>
      </c>
      <c r="L7532">
        <v>1</v>
      </c>
      <c r="M7532">
        <v>8</v>
      </c>
      <c r="N7532">
        <v>399</v>
      </c>
      <c r="P7532">
        <v>3</v>
      </c>
      <c r="Q7532" t="str">
        <f>VLOOKUP(M7532,lookups!$A$1:$B$7, 2, FALSE)</f>
        <v>rotary screw</v>
      </c>
      <c r="R7532" t="str">
        <f>VLOOKUP(N7532,lookups!$D$1:$E$6, 2, FALSE)</f>
        <v>hucuktlis r</v>
      </c>
      <c r="S7532" t="str">
        <f>VLOOKUP(C7532,lookups!$G$1:$H$3, 2, FALSE)</f>
        <v>smolt</v>
      </c>
    </row>
    <row r="7533" spans="1:19" x14ac:dyDescent="0.25">
      <c r="A7533" s="1">
        <v>35558</v>
      </c>
      <c r="B7533">
        <v>1</v>
      </c>
      <c r="C7533">
        <v>1</v>
      </c>
      <c r="D7533">
        <v>1</v>
      </c>
      <c r="E7533">
        <v>1997</v>
      </c>
      <c r="F7533">
        <v>573</v>
      </c>
      <c r="G7533">
        <v>1</v>
      </c>
      <c r="H7533">
        <v>73</v>
      </c>
      <c r="I7533">
        <v>2.8899993899999998</v>
      </c>
      <c r="J7533">
        <v>3.0357513429999998</v>
      </c>
      <c r="L7533">
        <v>1</v>
      </c>
      <c r="M7533">
        <v>8</v>
      </c>
      <c r="N7533">
        <v>399</v>
      </c>
      <c r="P7533">
        <v>3</v>
      </c>
      <c r="Q7533" t="str">
        <f>VLOOKUP(M7533,lookups!$A$1:$B$7, 2, FALSE)</f>
        <v>rotary screw</v>
      </c>
      <c r="R7533" t="str">
        <f>VLOOKUP(N7533,lookups!$D$1:$E$6, 2, FALSE)</f>
        <v>hucuktlis r</v>
      </c>
      <c r="S7533" t="str">
        <f>VLOOKUP(C7533,lookups!$G$1:$H$3, 2, FALSE)</f>
        <v>smolt</v>
      </c>
    </row>
    <row r="7534" spans="1:19" x14ac:dyDescent="0.25">
      <c r="A7534" s="1">
        <v>35558</v>
      </c>
      <c r="B7534">
        <v>1</v>
      </c>
      <c r="C7534">
        <v>1</v>
      </c>
      <c r="D7534">
        <v>1</v>
      </c>
      <c r="E7534">
        <v>1997</v>
      </c>
      <c r="F7534">
        <v>576</v>
      </c>
      <c r="G7534">
        <v>1</v>
      </c>
      <c r="H7534">
        <v>75</v>
      </c>
      <c r="I7534">
        <v>3.4099998469999999</v>
      </c>
      <c r="J7534">
        <v>3.5597553249999998</v>
      </c>
      <c r="L7534">
        <v>1</v>
      </c>
      <c r="M7534">
        <v>8</v>
      </c>
      <c r="N7534">
        <v>399</v>
      </c>
      <c r="P7534">
        <v>3</v>
      </c>
      <c r="Q7534" t="str">
        <f>VLOOKUP(M7534,lookups!$A$1:$B$7, 2, FALSE)</f>
        <v>rotary screw</v>
      </c>
      <c r="R7534" t="str">
        <f>VLOOKUP(N7534,lookups!$D$1:$E$6, 2, FALSE)</f>
        <v>hucuktlis r</v>
      </c>
      <c r="S7534" t="str">
        <f>VLOOKUP(C7534,lookups!$G$1:$H$3, 2, FALSE)</f>
        <v>smolt</v>
      </c>
    </row>
    <row r="7535" spans="1:19" x14ac:dyDescent="0.25">
      <c r="A7535" s="1">
        <v>35558</v>
      </c>
      <c r="B7535">
        <v>1</v>
      </c>
      <c r="C7535">
        <v>1</v>
      </c>
      <c r="D7535">
        <v>1</v>
      </c>
      <c r="E7535">
        <v>1997</v>
      </c>
      <c r="F7535">
        <v>594</v>
      </c>
      <c r="G7535">
        <v>1</v>
      </c>
      <c r="H7535">
        <v>75</v>
      </c>
      <c r="I7535">
        <v>3.3399982449999999</v>
      </c>
      <c r="J7535">
        <v>3.4892177580000001</v>
      </c>
      <c r="L7535">
        <v>1</v>
      </c>
      <c r="M7535">
        <v>8</v>
      </c>
      <c r="N7535">
        <v>399</v>
      </c>
      <c r="P7535">
        <v>3</v>
      </c>
      <c r="Q7535" t="str">
        <f>VLOOKUP(M7535,lookups!$A$1:$B$7, 2, FALSE)</f>
        <v>rotary screw</v>
      </c>
      <c r="R7535" t="str">
        <f>VLOOKUP(N7535,lookups!$D$1:$E$6, 2, FALSE)</f>
        <v>hucuktlis r</v>
      </c>
      <c r="S7535" t="str">
        <f>VLOOKUP(C7535,lookups!$G$1:$H$3, 2, FALSE)</f>
        <v>smolt</v>
      </c>
    </row>
    <row r="7536" spans="1:19" x14ac:dyDescent="0.25">
      <c r="A7536" s="1">
        <v>35558</v>
      </c>
      <c r="B7536">
        <v>1</v>
      </c>
      <c r="C7536">
        <v>1</v>
      </c>
      <c r="D7536">
        <v>1</v>
      </c>
      <c r="E7536">
        <v>1997</v>
      </c>
      <c r="F7536">
        <v>596</v>
      </c>
      <c r="G7536">
        <v>1</v>
      </c>
      <c r="H7536">
        <v>75</v>
      </c>
      <c r="I7536">
        <v>3.2999992370000002</v>
      </c>
      <c r="J7536">
        <v>3.4489097599999998</v>
      </c>
      <c r="L7536">
        <v>1</v>
      </c>
      <c r="M7536">
        <v>8</v>
      </c>
      <c r="N7536">
        <v>399</v>
      </c>
      <c r="P7536">
        <v>3</v>
      </c>
      <c r="Q7536" t="str">
        <f>VLOOKUP(M7536,lookups!$A$1:$B$7, 2, FALSE)</f>
        <v>rotary screw</v>
      </c>
      <c r="R7536" t="str">
        <f>VLOOKUP(N7536,lookups!$D$1:$E$6, 2, FALSE)</f>
        <v>hucuktlis r</v>
      </c>
      <c r="S7536" t="str">
        <f>VLOOKUP(C7536,lookups!$G$1:$H$3, 2, FALSE)</f>
        <v>smolt</v>
      </c>
    </row>
    <row r="7537" spans="1:19" x14ac:dyDescent="0.25">
      <c r="A7537" s="1">
        <v>35558</v>
      </c>
      <c r="B7537">
        <v>1</v>
      </c>
      <c r="C7537">
        <v>1</v>
      </c>
      <c r="D7537">
        <v>1</v>
      </c>
      <c r="E7537">
        <v>1997</v>
      </c>
      <c r="F7537">
        <v>601</v>
      </c>
      <c r="G7537">
        <v>1</v>
      </c>
      <c r="H7537">
        <v>73</v>
      </c>
      <c r="I7537">
        <v>3.4299983979999999</v>
      </c>
      <c r="J7537">
        <v>3.5799102779999998</v>
      </c>
      <c r="L7537">
        <v>1</v>
      </c>
      <c r="M7537">
        <v>8</v>
      </c>
      <c r="N7537">
        <v>399</v>
      </c>
      <c r="P7537">
        <v>3</v>
      </c>
      <c r="Q7537" t="str">
        <f>VLOOKUP(M7537,lookups!$A$1:$B$7, 2, FALSE)</f>
        <v>rotary screw</v>
      </c>
      <c r="R7537" t="str">
        <f>VLOOKUP(N7537,lookups!$D$1:$E$6, 2, FALSE)</f>
        <v>hucuktlis r</v>
      </c>
      <c r="S7537" t="str">
        <f>VLOOKUP(C7537,lookups!$G$1:$H$3, 2, FALSE)</f>
        <v>smolt</v>
      </c>
    </row>
    <row r="7538" spans="1:19" x14ac:dyDescent="0.25">
      <c r="A7538" s="1">
        <v>35558</v>
      </c>
      <c r="B7538">
        <v>1</v>
      </c>
      <c r="C7538">
        <v>1</v>
      </c>
      <c r="D7538">
        <v>1</v>
      </c>
      <c r="E7538">
        <v>1997</v>
      </c>
      <c r="F7538">
        <v>620</v>
      </c>
      <c r="G7538">
        <v>1</v>
      </c>
      <c r="H7538">
        <v>75</v>
      </c>
      <c r="I7538">
        <v>3.279998779</v>
      </c>
      <c r="J7538">
        <v>3.4287548069999998</v>
      </c>
      <c r="L7538">
        <v>1</v>
      </c>
      <c r="M7538">
        <v>8</v>
      </c>
      <c r="N7538">
        <v>399</v>
      </c>
      <c r="P7538">
        <v>3</v>
      </c>
      <c r="Q7538" t="str">
        <f>VLOOKUP(M7538,lookups!$A$1:$B$7, 2, FALSE)</f>
        <v>rotary screw</v>
      </c>
      <c r="R7538" t="str">
        <f>VLOOKUP(N7538,lookups!$D$1:$E$6, 2, FALSE)</f>
        <v>hucuktlis r</v>
      </c>
      <c r="S7538" t="str">
        <f>VLOOKUP(C7538,lookups!$G$1:$H$3, 2, FALSE)</f>
        <v>smolt</v>
      </c>
    </row>
    <row r="7539" spans="1:19" x14ac:dyDescent="0.25">
      <c r="A7539" s="1">
        <v>35558</v>
      </c>
      <c r="B7539">
        <v>1</v>
      </c>
      <c r="C7539">
        <v>1</v>
      </c>
      <c r="D7539">
        <v>1</v>
      </c>
      <c r="E7539">
        <v>1997</v>
      </c>
      <c r="F7539">
        <v>621</v>
      </c>
      <c r="G7539">
        <v>1</v>
      </c>
      <c r="H7539">
        <v>73</v>
      </c>
      <c r="I7539">
        <v>3.1799983979999999</v>
      </c>
      <c r="J7539">
        <v>3.3279857640000001</v>
      </c>
      <c r="L7539">
        <v>1</v>
      </c>
      <c r="M7539">
        <v>8</v>
      </c>
      <c r="N7539">
        <v>399</v>
      </c>
      <c r="P7539">
        <v>3</v>
      </c>
      <c r="Q7539" t="str">
        <f>VLOOKUP(M7539,lookups!$A$1:$B$7, 2, FALSE)</f>
        <v>rotary screw</v>
      </c>
      <c r="R7539" t="str">
        <f>VLOOKUP(N7539,lookups!$D$1:$E$6, 2, FALSE)</f>
        <v>hucuktlis r</v>
      </c>
      <c r="S7539" t="str">
        <f>VLOOKUP(C7539,lookups!$G$1:$H$3, 2, FALSE)</f>
        <v>smolt</v>
      </c>
    </row>
    <row r="7540" spans="1:19" x14ac:dyDescent="0.25">
      <c r="A7540" s="1">
        <v>35558</v>
      </c>
      <c r="B7540">
        <v>1</v>
      </c>
      <c r="C7540">
        <v>1</v>
      </c>
      <c r="D7540">
        <v>1</v>
      </c>
      <c r="E7540">
        <v>1997</v>
      </c>
      <c r="F7540">
        <v>622</v>
      </c>
      <c r="G7540">
        <v>1</v>
      </c>
      <c r="H7540">
        <v>75</v>
      </c>
      <c r="I7540">
        <v>3.3199996949999999</v>
      </c>
      <c r="J7540">
        <v>3.4690628050000001</v>
      </c>
      <c r="L7540">
        <v>1</v>
      </c>
      <c r="M7540">
        <v>8</v>
      </c>
      <c r="N7540">
        <v>399</v>
      </c>
      <c r="P7540">
        <v>3</v>
      </c>
      <c r="Q7540" t="str">
        <f>VLOOKUP(M7540,lookups!$A$1:$B$7, 2, FALSE)</f>
        <v>rotary screw</v>
      </c>
      <c r="R7540" t="str">
        <f>VLOOKUP(N7540,lookups!$D$1:$E$6, 2, FALSE)</f>
        <v>hucuktlis r</v>
      </c>
      <c r="S7540" t="str">
        <f>VLOOKUP(C7540,lookups!$G$1:$H$3, 2, FALSE)</f>
        <v>smolt</v>
      </c>
    </row>
    <row r="7541" spans="1:19" x14ac:dyDescent="0.25">
      <c r="A7541" s="1">
        <v>35558</v>
      </c>
      <c r="B7541">
        <v>1</v>
      </c>
      <c r="C7541">
        <v>1</v>
      </c>
      <c r="D7541">
        <v>1</v>
      </c>
      <c r="E7541">
        <v>1997</v>
      </c>
      <c r="F7541">
        <v>624</v>
      </c>
      <c r="G7541">
        <v>1</v>
      </c>
      <c r="H7541">
        <v>75</v>
      </c>
      <c r="I7541">
        <v>3.5399990080000001</v>
      </c>
      <c r="J7541">
        <v>3.690757751</v>
      </c>
      <c r="L7541">
        <v>1</v>
      </c>
      <c r="M7541">
        <v>8</v>
      </c>
      <c r="N7541">
        <v>399</v>
      </c>
      <c r="P7541">
        <v>3</v>
      </c>
      <c r="Q7541" t="str">
        <f>VLOOKUP(M7541,lookups!$A$1:$B$7, 2, FALSE)</f>
        <v>rotary screw</v>
      </c>
      <c r="R7541" t="str">
        <f>VLOOKUP(N7541,lookups!$D$1:$E$6, 2, FALSE)</f>
        <v>hucuktlis r</v>
      </c>
      <c r="S7541" t="str">
        <f>VLOOKUP(C7541,lookups!$G$1:$H$3, 2, FALSE)</f>
        <v>smolt</v>
      </c>
    </row>
    <row r="7542" spans="1:19" x14ac:dyDescent="0.25">
      <c r="A7542" s="1">
        <v>35558</v>
      </c>
      <c r="B7542">
        <v>1</v>
      </c>
      <c r="C7542">
        <v>1</v>
      </c>
      <c r="D7542">
        <v>1</v>
      </c>
      <c r="E7542">
        <v>1997</v>
      </c>
      <c r="F7542">
        <v>630</v>
      </c>
      <c r="G7542">
        <v>1</v>
      </c>
      <c r="H7542">
        <v>73</v>
      </c>
      <c r="I7542">
        <v>2.9799995419999998</v>
      </c>
      <c r="J7542">
        <v>3.1264457700000001</v>
      </c>
      <c r="L7542">
        <v>1</v>
      </c>
      <c r="M7542">
        <v>8</v>
      </c>
      <c r="N7542">
        <v>399</v>
      </c>
      <c r="P7542">
        <v>3</v>
      </c>
      <c r="Q7542" t="str">
        <f>VLOOKUP(M7542,lookups!$A$1:$B$7, 2, FALSE)</f>
        <v>rotary screw</v>
      </c>
      <c r="R7542" t="str">
        <f>VLOOKUP(N7542,lookups!$D$1:$E$6, 2, FALSE)</f>
        <v>hucuktlis r</v>
      </c>
      <c r="S7542" t="str">
        <f>VLOOKUP(C7542,lookups!$G$1:$H$3, 2, FALSE)</f>
        <v>smolt</v>
      </c>
    </row>
    <row r="7543" spans="1:19" x14ac:dyDescent="0.25">
      <c r="A7543" s="1">
        <v>35558</v>
      </c>
      <c r="B7543">
        <v>1</v>
      </c>
      <c r="C7543">
        <v>1</v>
      </c>
      <c r="D7543">
        <v>1</v>
      </c>
      <c r="E7543">
        <v>1997</v>
      </c>
      <c r="F7543">
        <v>643</v>
      </c>
      <c r="G7543">
        <v>1</v>
      </c>
      <c r="H7543">
        <v>75</v>
      </c>
      <c r="I7543">
        <v>3.2299995419999998</v>
      </c>
      <c r="J7543">
        <v>3.3783702849999999</v>
      </c>
      <c r="L7543">
        <v>1</v>
      </c>
      <c r="M7543">
        <v>8</v>
      </c>
      <c r="N7543">
        <v>399</v>
      </c>
      <c r="P7543">
        <v>3</v>
      </c>
      <c r="Q7543" t="str">
        <f>VLOOKUP(M7543,lookups!$A$1:$B$7, 2, FALSE)</f>
        <v>rotary screw</v>
      </c>
      <c r="R7543" t="str">
        <f>VLOOKUP(N7543,lookups!$D$1:$E$6, 2, FALSE)</f>
        <v>hucuktlis r</v>
      </c>
      <c r="S7543" t="str">
        <f>VLOOKUP(C7543,lookups!$G$1:$H$3, 2, FALSE)</f>
        <v>smolt</v>
      </c>
    </row>
    <row r="7544" spans="1:19" x14ac:dyDescent="0.25">
      <c r="A7544" s="1">
        <v>35558</v>
      </c>
      <c r="B7544">
        <v>1</v>
      </c>
      <c r="C7544">
        <v>1</v>
      </c>
      <c r="D7544">
        <v>1</v>
      </c>
      <c r="E7544">
        <v>1997</v>
      </c>
      <c r="F7544">
        <v>653</v>
      </c>
      <c r="G7544">
        <v>1</v>
      </c>
      <c r="H7544">
        <v>75</v>
      </c>
      <c r="I7544">
        <v>3.5999984739999999</v>
      </c>
      <c r="J7544">
        <v>3.7512187959999999</v>
      </c>
      <c r="L7544">
        <v>1</v>
      </c>
      <c r="M7544">
        <v>8</v>
      </c>
      <c r="N7544">
        <v>399</v>
      </c>
      <c r="P7544">
        <v>3</v>
      </c>
      <c r="Q7544" t="str">
        <f>VLOOKUP(M7544,lookups!$A$1:$B$7, 2, FALSE)</f>
        <v>rotary screw</v>
      </c>
      <c r="R7544" t="str">
        <f>VLOOKUP(N7544,lookups!$D$1:$E$6, 2, FALSE)</f>
        <v>hucuktlis r</v>
      </c>
      <c r="S7544" t="str">
        <f>VLOOKUP(C7544,lookups!$G$1:$H$3, 2, FALSE)</f>
        <v>smolt</v>
      </c>
    </row>
    <row r="7545" spans="1:19" x14ac:dyDescent="0.25">
      <c r="A7545" s="1">
        <v>35558</v>
      </c>
      <c r="B7545">
        <v>1</v>
      </c>
      <c r="C7545">
        <v>1</v>
      </c>
      <c r="D7545">
        <v>1</v>
      </c>
      <c r="E7545">
        <v>1997</v>
      </c>
      <c r="F7545">
        <v>667</v>
      </c>
      <c r="G7545">
        <v>1</v>
      </c>
      <c r="H7545">
        <v>75</v>
      </c>
      <c r="I7545">
        <v>3.3699989320000001</v>
      </c>
      <c r="J7545">
        <v>3.519447327</v>
      </c>
      <c r="L7545">
        <v>1</v>
      </c>
      <c r="M7545">
        <v>8</v>
      </c>
      <c r="N7545">
        <v>399</v>
      </c>
      <c r="P7545">
        <v>3</v>
      </c>
      <c r="Q7545" t="str">
        <f>VLOOKUP(M7545,lookups!$A$1:$B$7, 2, FALSE)</f>
        <v>rotary screw</v>
      </c>
      <c r="R7545" t="str">
        <f>VLOOKUP(N7545,lookups!$D$1:$E$6, 2, FALSE)</f>
        <v>hucuktlis r</v>
      </c>
      <c r="S7545" t="str">
        <f>VLOOKUP(C7545,lookups!$G$1:$H$3, 2, FALSE)</f>
        <v>smolt</v>
      </c>
    </row>
    <row r="7546" spans="1:19" x14ac:dyDescent="0.25">
      <c r="A7546" s="1">
        <v>35558</v>
      </c>
      <c r="B7546">
        <v>1</v>
      </c>
      <c r="C7546">
        <v>1</v>
      </c>
      <c r="D7546">
        <v>1</v>
      </c>
      <c r="E7546">
        <v>1997</v>
      </c>
      <c r="F7546">
        <v>670</v>
      </c>
      <c r="G7546">
        <v>1</v>
      </c>
      <c r="H7546">
        <v>73</v>
      </c>
      <c r="I7546">
        <v>3.2299995419999998</v>
      </c>
      <c r="J7546">
        <v>3.3783702849999999</v>
      </c>
      <c r="L7546">
        <v>1</v>
      </c>
      <c r="M7546">
        <v>8</v>
      </c>
      <c r="N7546">
        <v>399</v>
      </c>
      <c r="P7546">
        <v>3</v>
      </c>
      <c r="Q7546" t="str">
        <f>VLOOKUP(M7546,lookups!$A$1:$B$7, 2, FALSE)</f>
        <v>rotary screw</v>
      </c>
      <c r="R7546" t="str">
        <f>VLOOKUP(N7546,lookups!$D$1:$E$6, 2, FALSE)</f>
        <v>hucuktlis r</v>
      </c>
      <c r="S7546" t="str">
        <f>VLOOKUP(C7546,lookups!$G$1:$H$3, 2, FALSE)</f>
        <v>smolt</v>
      </c>
    </row>
    <row r="7547" spans="1:19" x14ac:dyDescent="0.25">
      <c r="A7547" s="1">
        <v>35558</v>
      </c>
      <c r="B7547">
        <v>1</v>
      </c>
      <c r="C7547">
        <v>1</v>
      </c>
      <c r="D7547">
        <v>1</v>
      </c>
      <c r="E7547">
        <v>1997</v>
      </c>
      <c r="F7547">
        <v>687</v>
      </c>
      <c r="G7547">
        <v>1</v>
      </c>
      <c r="H7547">
        <v>73</v>
      </c>
      <c r="I7547">
        <v>3.109998703</v>
      </c>
      <c r="J7547">
        <v>3.2574462890000002</v>
      </c>
      <c r="L7547">
        <v>1</v>
      </c>
      <c r="M7547">
        <v>8</v>
      </c>
      <c r="N7547">
        <v>399</v>
      </c>
      <c r="P7547">
        <v>3</v>
      </c>
      <c r="Q7547" t="str">
        <f>VLOOKUP(M7547,lookups!$A$1:$B$7, 2, FALSE)</f>
        <v>rotary screw</v>
      </c>
      <c r="R7547" t="str">
        <f>VLOOKUP(N7547,lookups!$D$1:$E$6, 2, FALSE)</f>
        <v>hucuktlis r</v>
      </c>
      <c r="S7547" t="str">
        <f>VLOOKUP(C7547,lookups!$G$1:$H$3, 2, FALSE)</f>
        <v>smolt</v>
      </c>
    </row>
    <row r="7548" spans="1:19" x14ac:dyDescent="0.25">
      <c r="A7548" s="1">
        <v>35558</v>
      </c>
      <c r="B7548">
        <v>1</v>
      </c>
      <c r="C7548">
        <v>1</v>
      </c>
      <c r="D7548">
        <v>1</v>
      </c>
      <c r="E7548">
        <v>1997</v>
      </c>
      <c r="F7548">
        <v>688</v>
      </c>
      <c r="G7548">
        <v>1</v>
      </c>
      <c r="H7548">
        <v>75</v>
      </c>
      <c r="I7548">
        <v>3.4199981689999999</v>
      </c>
      <c r="J7548">
        <v>3.5698337549999999</v>
      </c>
      <c r="L7548">
        <v>1</v>
      </c>
      <c r="M7548">
        <v>8</v>
      </c>
      <c r="N7548">
        <v>399</v>
      </c>
      <c r="P7548">
        <v>3</v>
      </c>
      <c r="Q7548" t="str">
        <f>VLOOKUP(M7548,lookups!$A$1:$B$7, 2, FALSE)</f>
        <v>rotary screw</v>
      </c>
      <c r="R7548" t="str">
        <f>VLOOKUP(N7548,lookups!$D$1:$E$6, 2, FALSE)</f>
        <v>hucuktlis r</v>
      </c>
      <c r="S7548" t="str">
        <f>VLOOKUP(C7548,lookups!$G$1:$H$3, 2, FALSE)</f>
        <v>smolt</v>
      </c>
    </row>
    <row r="7549" spans="1:19" x14ac:dyDescent="0.25">
      <c r="A7549" s="1">
        <v>35558</v>
      </c>
      <c r="B7549">
        <v>1</v>
      </c>
      <c r="C7549">
        <v>1</v>
      </c>
      <c r="D7549">
        <v>1</v>
      </c>
      <c r="E7549">
        <v>1997</v>
      </c>
      <c r="F7549">
        <v>689</v>
      </c>
      <c r="G7549">
        <v>1</v>
      </c>
      <c r="H7549">
        <v>74</v>
      </c>
      <c r="I7549">
        <v>3.1699981689999999</v>
      </c>
      <c r="J7549">
        <v>3.317907333</v>
      </c>
      <c r="L7549">
        <v>1</v>
      </c>
      <c r="M7549">
        <v>8</v>
      </c>
      <c r="N7549">
        <v>399</v>
      </c>
      <c r="P7549">
        <v>3</v>
      </c>
      <c r="Q7549" t="str">
        <f>VLOOKUP(M7549,lookups!$A$1:$B$7, 2, FALSE)</f>
        <v>rotary screw</v>
      </c>
      <c r="R7549" t="str">
        <f>VLOOKUP(N7549,lookups!$D$1:$E$6, 2, FALSE)</f>
        <v>hucuktlis r</v>
      </c>
      <c r="S7549" t="str">
        <f>VLOOKUP(C7549,lookups!$G$1:$H$3, 2, FALSE)</f>
        <v>smolt</v>
      </c>
    </row>
    <row r="7550" spans="1:19" x14ac:dyDescent="0.25">
      <c r="A7550" s="1">
        <v>35558</v>
      </c>
      <c r="B7550">
        <v>1</v>
      </c>
      <c r="C7550">
        <v>1</v>
      </c>
      <c r="D7550">
        <v>1</v>
      </c>
      <c r="E7550">
        <v>1997</v>
      </c>
      <c r="F7550">
        <v>692</v>
      </c>
      <c r="G7550">
        <v>1</v>
      </c>
      <c r="H7550">
        <v>75</v>
      </c>
      <c r="I7550">
        <v>3.2099990840000001</v>
      </c>
      <c r="J7550">
        <v>3.3582153319999999</v>
      </c>
      <c r="L7550">
        <v>1</v>
      </c>
      <c r="M7550">
        <v>8</v>
      </c>
      <c r="N7550">
        <v>399</v>
      </c>
      <c r="P7550">
        <v>3</v>
      </c>
      <c r="Q7550" t="str">
        <f>VLOOKUP(M7550,lookups!$A$1:$B$7, 2, FALSE)</f>
        <v>rotary screw</v>
      </c>
      <c r="R7550" t="str">
        <f>VLOOKUP(N7550,lookups!$D$1:$E$6, 2, FALSE)</f>
        <v>hucuktlis r</v>
      </c>
      <c r="S7550" t="str">
        <f>VLOOKUP(C7550,lookups!$G$1:$H$3, 2, FALSE)</f>
        <v>smolt</v>
      </c>
    </row>
    <row r="7551" spans="1:19" x14ac:dyDescent="0.25">
      <c r="A7551" s="1">
        <v>35558</v>
      </c>
      <c r="B7551">
        <v>1</v>
      </c>
      <c r="C7551">
        <v>1</v>
      </c>
      <c r="D7551">
        <v>1</v>
      </c>
      <c r="E7551">
        <v>1997</v>
      </c>
      <c r="F7551">
        <v>695</v>
      </c>
      <c r="G7551">
        <v>1</v>
      </c>
      <c r="H7551">
        <v>75</v>
      </c>
      <c r="I7551">
        <v>3.4499988560000001</v>
      </c>
      <c r="J7551">
        <v>3.6000633240000002</v>
      </c>
      <c r="L7551">
        <v>1</v>
      </c>
      <c r="M7551">
        <v>8</v>
      </c>
      <c r="N7551">
        <v>399</v>
      </c>
      <c r="P7551">
        <v>3</v>
      </c>
      <c r="Q7551" t="str">
        <f>VLOOKUP(M7551,lookups!$A$1:$B$7, 2, FALSE)</f>
        <v>rotary screw</v>
      </c>
      <c r="R7551" t="str">
        <f>VLOOKUP(N7551,lookups!$D$1:$E$6, 2, FALSE)</f>
        <v>hucuktlis r</v>
      </c>
      <c r="S7551" t="str">
        <f>VLOOKUP(C7551,lookups!$G$1:$H$3, 2, FALSE)</f>
        <v>smolt</v>
      </c>
    </row>
    <row r="7552" spans="1:19" x14ac:dyDescent="0.25">
      <c r="A7552" s="1">
        <v>35558</v>
      </c>
      <c r="B7552">
        <v>1</v>
      </c>
      <c r="C7552">
        <v>1</v>
      </c>
      <c r="D7552">
        <v>1</v>
      </c>
      <c r="E7552">
        <v>1997</v>
      </c>
      <c r="F7552">
        <v>697</v>
      </c>
      <c r="G7552">
        <v>1</v>
      </c>
      <c r="H7552">
        <v>75</v>
      </c>
      <c r="I7552">
        <v>3.3499984739999999</v>
      </c>
      <c r="J7552">
        <v>3.4992942810000001</v>
      </c>
      <c r="L7552">
        <v>1</v>
      </c>
      <c r="M7552">
        <v>8</v>
      </c>
      <c r="N7552">
        <v>399</v>
      </c>
      <c r="P7552">
        <v>3</v>
      </c>
      <c r="Q7552" t="str">
        <f>VLOOKUP(M7552,lookups!$A$1:$B$7, 2, FALSE)</f>
        <v>rotary screw</v>
      </c>
      <c r="R7552" t="str">
        <f>VLOOKUP(N7552,lookups!$D$1:$E$6, 2, FALSE)</f>
        <v>hucuktlis r</v>
      </c>
      <c r="S7552" t="str">
        <f>VLOOKUP(C7552,lookups!$G$1:$H$3, 2, FALSE)</f>
        <v>smolt</v>
      </c>
    </row>
    <row r="7553" spans="1:19" x14ac:dyDescent="0.25">
      <c r="A7553" s="1">
        <v>35558</v>
      </c>
      <c r="B7553">
        <v>1</v>
      </c>
      <c r="C7553">
        <v>1</v>
      </c>
      <c r="D7553">
        <v>1</v>
      </c>
      <c r="E7553">
        <v>1997</v>
      </c>
      <c r="F7553">
        <v>708</v>
      </c>
      <c r="G7553">
        <v>1</v>
      </c>
      <c r="H7553">
        <v>75</v>
      </c>
      <c r="I7553">
        <v>3.359998703</v>
      </c>
      <c r="J7553">
        <v>3.509370804</v>
      </c>
      <c r="L7553">
        <v>1</v>
      </c>
      <c r="M7553">
        <v>8</v>
      </c>
      <c r="N7553">
        <v>399</v>
      </c>
      <c r="P7553">
        <v>3</v>
      </c>
      <c r="Q7553" t="str">
        <f>VLOOKUP(M7553,lookups!$A$1:$B$7, 2, FALSE)</f>
        <v>rotary screw</v>
      </c>
      <c r="R7553" t="str">
        <f>VLOOKUP(N7553,lookups!$D$1:$E$6, 2, FALSE)</f>
        <v>hucuktlis r</v>
      </c>
      <c r="S7553" t="str">
        <f>VLOOKUP(C7553,lookups!$G$1:$H$3, 2, FALSE)</f>
        <v>smolt</v>
      </c>
    </row>
    <row r="7554" spans="1:19" x14ac:dyDescent="0.25">
      <c r="A7554" s="1">
        <v>35558</v>
      </c>
      <c r="B7554">
        <v>1</v>
      </c>
      <c r="C7554">
        <v>1</v>
      </c>
      <c r="D7554">
        <v>1</v>
      </c>
      <c r="E7554">
        <v>1997</v>
      </c>
      <c r="F7554">
        <v>716</v>
      </c>
      <c r="G7554">
        <v>1</v>
      </c>
      <c r="H7554">
        <v>73</v>
      </c>
      <c r="I7554">
        <v>3.189998627</v>
      </c>
      <c r="J7554">
        <v>3.338062286</v>
      </c>
      <c r="L7554">
        <v>1</v>
      </c>
      <c r="M7554">
        <v>8</v>
      </c>
      <c r="N7554">
        <v>399</v>
      </c>
      <c r="P7554">
        <v>3</v>
      </c>
      <c r="Q7554" t="str">
        <f>VLOOKUP(M7554,lookups!$A$1:$B$7, 2, FALSE)</f>
        <v>rotary screw</v>
      </c>
      <c r="R7554" t="str">
        <f>VLOOKUP(N7554,lookups!$D$1:$E$6, 2, FALSE)</f>
        <v>hucuktlis r</v>
      </c>
      <c r="S7554" t="str">
        <f>VLOOKUP(C7554,lookups!$G$1:$H$3, 2, FALSE)</f>
        <v>smolt</v>
      </c>
    </row>
    <row r="7555" spans="1:19" x14ac:dyDescent="0.25">
      <c r="A7555" s="1">
        <v>35558</v>
      </c>
      <c r="B7555">
        <v>1</v>
      </c>
      <c r="C7555">
        <v>1</v>
      </c>
      <c r="D7555">
        <v>1</v>
      </c>
      <c r="E7555">
        <v>1997</v>
      </c>
      <c r="F7555">
        <v>717</v>
      </c>
      <c r="G7555">
        <v>1</v>
      </c>
      <c r="H7555">
        <v>75</v>
      </c>
      <c r="I7555">
        <v>3.2599983219999999</v>
      </c>
      <c r="J7555">
        <v>3.4086017609999999</v>
      </c>
      <c r="L7555">
        <v>1</v>
      </c>
      <c r="M7555">
        <v>8</v>
      </c>
      <c r="N7555">
        <v>399</v>
      </c>
      <c r="P7555">
        <v>3</v>
      </c>
      <c r="Q7555" t="str">
        <f>VLOOKUP(M7555,lookups!$A$1:$B$7, 2, FALSE)</f>
        <v>rotary screw</v>
      </c>
      <c r="R7555" t="str">
        <f>VLOOKUP(N7555,lookups!$D$1:$E$6, 2, FALSE)</f>
        <v>hucuktlis r</v>
      </c>
      <c r="S7555" t="str">
        <f>VLOOKUP(C7555,lookups!$G$1:$H$3, 2, FALSE)</f>
        <v>smolt</v>
      </c>
    </row>
    <row r="7556" spans="1:19" x14ac:dyDescent="0.25">
      <c r="A7556" s="1">
        <v>35558</v>
      </c>
      <c r="B7556">
        <v>1</v>
      </c>
      <c r="C7556">
        <v>1</v>
      </c>
      <c r="D7556">
        <v>1</v>
      </c>
      <c r="E7556">
        <v>1997</v>
      </c>
      <c r="F7556">
        <v>730</v>
      </c>
      <c r="G7556">
        <v>1</v>
      </c>
      <c r="H7556">
        <v>76</v>
      </c>
      <c r="I7556">
        <v>3.4199981689999999</v>
      </c>
      <c r="J7556">
        <v>3.5698337549999999</v>
      </c>
      <c r="L7556">
        <v>1</v>
      </c>
      <c r="M7556">
        <v>8</v>
      </c>
      <c r="N7556">
        <v>399</v>
      </c>
      <c r="P7556">
        <v>3</v>
      </c>
      <c r="Q7556" t="str">
        <f>VLOOKUP(M7556,lookups!$A$1:$B$7, 2, FALSE)</f>
        <v>rotary screw</v>
      </c>
      <c r="R7556" t="str">
        <f>VLOOKUP(N7556,lookups!$D$1:$E$6, 2, FALSE)</f>
        <v>hucuktlis r</v>
      </c>
      <c r="S7556" t="str">
        <f>VLOOKUP(C7556,lookups!$G$1:$H$3, 2, FALSE)</f>
        <v>smolt</v>
      </c>
    </row>
    <row r="7557" spans="1:19" x14ac:dyDescent="0.25">
      <c r="A7557" s="1">
        <v>35558</v>
      </c>
      <c r="B7557">
        <v>1</v>
      </c>
      <c r="C7557">
        <v>1</v>
      </c>
      <c r="D7557">
        <v>1</v>
      </c>
      <c r="E7557">
        <v>1997</v>
      </c>
      <c r="F7557">
        <v>733</v>
      </c>
      <c r="G7557">
        <v>1</v>
      </c>
      <c r="H7557">
        <v>74</v>
      </c>
      <c r="I7557">
        <v>3.3399982449999999</v>
      </c>
      <c r="J7557">
        <v>3.4892177580000001</v>
      </c>
      <c r="L7557">
        <v>1</v>
      </c>
      <c r="M7557">
        <v>8</v>
      </c>
      <c r="N7557">
        <v>399</v>
      </c>
      <c r="P7557">
        <v>3</v>
      </c>
      <c r="Q7557" t="str">
        <f>VLOOKUP(M7557,lookups!$A$1:$B$7, 2, FALSE)</f>
        <v>rotary screw</v>
      </c>
      <c r="R7557" t="str">
        <f>VLOOKUP(N7557,lookups!$D$1:$E$6, 2, FALSE)</f>
        <v>hucuktlis r</v>
      </c>
      <c r="S7557" t="str">
        <f>VLOOKUP(C7557,lookups!$G$1:$H$3, 2, FALSE)</f>
        <v>smolt</v>
      </c>
    </row>
    <row r="7558" spans="1:19" x14ac:dyDescent="0.25">
      <c r="A7558" s="1">
        <v>35558</v>
      </c>
      <c r="B7558">
        <v>1</v>
      </c>
      <c r="C7558">
        <v>1</v>
      </c>
      <c r="D7558">
        <v>1</v>
      </c>
      <c r="E7558">
        <v>1997</v>
      </c>
      <c r="F7558">
        <v>770</v>
      </c>
      <c r="G7558">
        <v>1</v>
      </c>
      <c r="H7558">
        <v>73</v>
      </c>
      <c r="I7558">
        <v>2.9099998469999999</v>
      </c>
      <c r="J7558">
        <v>3.0559062959999999</v>
      </c>
      <c r="L7558">
        <v>1</v>
      </c>
      <c r="M7558">
        <v>8</v>
      </c>
      <c r="N7558">
        <v>399</v>
      </c>
      <c r="P7558">
        <v>3</v>
      </c>
      <c r="Q7558" t="str">
        <f>VLOOKUP(M7558,lookups!$A$1:$B$7, 2, FALSE)</f>
        <v>rotary screw</v>
      </c>
      <c r="R7558" t="str">
        <f>VLOOKUP(N7558,lookups!$D$1:$E$6, 2, FALSE)</f>
        <v>hucuktlis r</v>
      </c>
      <c r="S7558" t="str">
        <f>VLOOKUP(C7558,lookups!$G$1:$H$3, 2, FALSE)</f>
        <v>smolt</v>
      </c>
    </row>
    <row r="7559" spans="1:19" x14ac:dyDescent="0.25">
      <c r="A7559" s="1">
        <v>35558</v>
      </c>
      <c r="B7559">
        <v>1</v>
      </c>
      <c r="C7559">
        <v>1</v>
      </c>
      <c r="D7559">
        <v>1</v>
      </c>
      <c r="E7559">
        <v>1997</v>
      </c>
      <c r="F7559">
        <v>771</v>
      </c>
      <c r="G7559">
        <v>1</v>
      </c>
      <c r="H7559">
        <v>73</v>
      </c>
      <c r="I7559">
        <v>2.9499988560000001</v>
      </c>
      <c r="J7559">
        <v>3.0962142940000001</v>
      </c>
      <c r="L7559">
        <v>1</v>
      </c>
      <c r="M7559">
        <v>8</v>
      </c>
      <c r="N7559">
        <v>399</v>
      </c>
      <c r="P7559">
        <v>3</v>
      </c>
      <c r="Q7559" t="str">
        <f>VLOOKUP(M7559,lookups!$A$1:$B$7, 2, FALSE)</f>
        <v>rotary screw</v>
      </c>
      <c r="R7559" t="str">
        <f>VLOOKUP(N7559,lookups!$D$1:$E$6, 2, FALSE)</f>
        <v>hucuktlis r</v>
      </c>
      <c r="S7559" t="str">
        <f>VLOOKUP(C7559,lookups!$G$1:$H$3, 2, FALSE)</f>
        <v>smolt</v>
      </c>
    </row>
    <row r="7560" spans="1:19" x14ac:dyDescent="0.25">
      <c r="A7560" s="1">
        <v>35558</v>
      </c>
      <c r="B7560">
        <v>1</v>
      </c>
      <c r="C7560">
        <v>1</v>
      </c>
      <c r="D7560">
        <v>1</v>
      </c>
      <c r="E7560">
        <v>1997</v>
      </c>
      <c r="F7560">
        <v>787</v>
      </c>
      <c r="G7560">
        <v>1</v>
      </c>
      <c r="H7560">
        <v>73</v>
      </c>
      <c r="I7560">
        <v>3.0199985499999999</v>
      </c>
      <c r="J7560">
        <v>3.1667537690000001</v>
      </c>
      <c r="L7560">
        <v>1</v>
      </c>
      <c r="M7560">
        <v>8</v>
      </c>
      <c r="N7560">
        <v>399</v>
      </c>
      <c r="P7560">
        <v>3</v>
      </c>
      <c r="Q7560" t="str">
        <f>VLOOKUP(M7560,lookups!$A$1:$B$7, 2, FALSE)</f>
        <v>rotary screw</v>
      </c>
      <c r="R7560" t="str">
        <f>VLOOKUP(N7560,lookups!$D$1:$E$6, 2, FALSE)</f>
        <v>hucuktlis r</v>
      </c>
      <c r="S7560" t="str">
        <f>VLOOKUP(C7560,lookups!$G$1:$H$3, 2, FALSE)</f>
        <v>smolt</v>
      </c>
    </row>
    <row r="7561" spans="1:19" x14ac:dyDescent="0.25">
      <c r="A7561" s="1">
        <v>35558</v>
      </c>
      <c r="B7561">
        <v>1</v>
      </c>
      <c r="C7561">
        <v>1</v>
      </c>
      <c r="D7561">
        <v>1</v>
      </c>
      <c r="E7561">
        <v>1997</v>
      </c>
      <c r="F7561">
        <v>790</v>
      </c>
      <c r="G7561">
        <v>1</v>
      </c>
      <c r="H7561">
        <v>75</v>
      </c>
      <c r="I7561">
        <v>3.4099998469999999</v>
      </c>
      <c r="J7561">
        <v>3.5597553249999998</v>
      </c>
      <c r="L7561">
        <v>1</v>
      </c>
      <c r="M7561">
        <v>8</v>
      </c>
      <c r="N7561">
        <v>399</v>
      </c>
      <c r="P7561">
        <v>3</v>
      </c>
      <c r="Q7561" t="str">
        <f>VLOOKUP(M7561,lookups!$A$1:$B$7, 2, FALSE)</f>
        <v>rotary screw</v>
      </c>
      <c r="R7561" t="str">
        <f>VLOOKUP(N7561,lookups!$D$1:$E$6, 2, FALSE)</f>
        <v>hucuktlis r</v>
      </c>
      <c r="S7561" t="str">
        <f>VLOOKUP(C7561,lookups!$G$1:$H$3, 2, FALSE)</f>
        <v>smolt</v>
      </c>
    </row>
    <row r="7562" spans="1:19" x14ac:dyDescent="0.25">
      <c r="A7562" s="1">
        <v>35558</v>
      </c>
      <c r="B7562">
        <v>1</v>
      </c>
      <c r="C7562">
        <v>1</v>
      </c>
      <c r="D7562">
        <v>1</v>
      </c>
      <c r="E7562">
        <v>1997</v>
      </c>
      <c r="F7562">
        <v>793</v>
      </c>
      <c r="G7562">
        <v>1</v>
      </c>
      <c r="H7562">
        <v>75</v>
      </c>
      <c r="I7562">
        <v>3.2299995419999998</v>
      </c>
      <c r="J7562">
        <v>3.3783702849999999</v>
      </c>
      <c r="L7562">
        <v>1</v>
      </c>
      <c r="M7562">
        <v>8</v>
      </c>
      <c r="N7562">
        <v>399</v>
      </c>
      <c r="P7562">
        <v>3</v>
      </c>
      <c r="Q7562" t="str">
        <f>VLOOKUP(M7562,lookups!$A$1:$B$7, 2, FALSE)</f>
        <v>rotary screw</v>
      </c>
      <c r="R7562" t="str">
        <f>VLOOKUP(N7562,lookups!$D$1:$E$6, 2, FALSE)</f>
        <v>hucuktlis r</v>
      </c>
      <c r="S7562" t="str">
        <f>VLOOKUP(C7562,lookups!$G$1:$H$3, 2, FALSE)</f>
        <v>smolt</v>
      </c>
    </row>
    <row r="7563" spans="1:19" x14ac:dyDescent="0.25">
      <c r="A7563" s="1">
        <v>35558</v>
      </c>
      <c r="B7563">
        <v>1</v>
      </c>
      <c r="C7563">
        <v>1</v>
      </c>
      <c r="D7563">
        <v>1</v>
      </c>
      <c r="E7563">
        <v>1997</v>
      </c>
      <c r="F7563">
        <v>796</v>
      </c>
      <c r="G7563">
        <v>1</v>
      </c>
      <c r="H7563">
        <v>74</v>
      </c>
      <c r="I7563">
        <v>3.4099998469999999</v>
      </c>
      <c r="J7563">
        <v>3.5597553249999998</v>
      </c>
      <c r="L7563">
        <v>1</v>
      </c>
      <c r="M7563">
        <v>8</v>
      </c>
      <c r="N7563">
        <v>399</v>
      </c>
      <c r="P7563">
        <v>3</v>
      </c>
      <c r="Q7563" t="str">
        <f>VLOOKUP(M7563,lookups!$A$1:$B$7, 2, FALSE)</f>
        <v>rotary screw</v>
      </c>
      <c r="R7563" t="str">
        <f>VLOOKUP(N7563,lookups!$D$1:$E$6, 2, FALSE)</f>
        <v>hucuktlis r</v>
      </c>
      <c r="S7563" t="str">
        <f>VLOOKUP(C7563,lookups!$G$1:$H$3, 2, FALSE)</f>
        <v>smolt</v>
      </c>
    </row>
    <row r="7564" spans="1:19" x14ac:dyDescent="0.25">
      <c r="A7564" s="1">
        <v>35558</v>
      </c>
      <c r="B7564">
        <v>1</v>
      </c>
      <c r="C7564">
        <v>1</v>
      </c>
      <c r="D7564">
        <v>1</v>
      </c>
      <c r="E7564">
        <v>1997</v>
      </c>
      <c r="F7564">
        <v>797</v>
      </c>
      <c r="G7564">
        <v>1</v>
      </c>
      <c r="H7564">
        <v>75</v>
      </c>
      <c r="I7564">
        <v>3.6299991610000002</v>
      </c>
      <c r="J7564">
        <v>3.7814502719999998</v>
      </c>
      <c r="L7564">
        <v>1</v>
      </c>
      <c r="M7564">
        <v>8</v>
      </c>
      <c r="N7564">
        <v>399</v>
      </c>
      <c r="P7564">
        <v>3</v>
      </c>
      <c r="Q7564" t="str">
        <f>VLOOKUP(M7564,lookups!$A$1:$B$7, 2, FALSE)</f>
        <v>rotary screw</v>
      </c>
      <c r="R7564" t="str">
        <f>VLOOKUP(N7564,lookups!$D$1:$E$6, 2, FALSE)</f>
        <v>hucuktlis r</v>
      </c>
      <c r="S7564" t="str">
        <f>VLOOKUP(C7564,lookups!$G$1:$H$3, 2, FALSE)</f>
        <v>smolt</v>
      </c>
    </row>
    <row r="7565" spans="1:19" x14ac:dyDescent="0.25">
      <c r="A7565" s="1">
        <v>35558</v>
      </c>
      <c r="B7565">
        <v>1</v>
      </c>
      <c r="C7565">
        <v>1</v>
      </c>
      <c r="D7565">
        <v>1</v>
      </c>
      <c r="E7565">
        <v>1997</v>
      </c>
      <c r="F7565">
        <v>798</v>
      </c>
      <c r="G7565">
        <v>1</v>
      </c>
      <c r="H7565">
        <v>74</v>
      </c>
      <c r="I7565">
        <v>3.4099998469999999</v>
      </c>
      <c r="J7565">
        <v>3.5597553249999998</v>
      </c>
      <c r="L7565">
        <v>1</v>
      </c>
      <c r="M7565">
        <v>8</v>
      </c>
      <c r="N7565">
        <v>399</v>
      </c>
      <c r="P7565">
        <v>3</v>
      </c>
      <c r="Q7565" t="str">
        <f>VLOOKUP(M7565,lookups!$A$1:$B$7, 2, FALSE)</f>
        <v>rotary screw</v>
      </c>
      <c r="R7565" t="str">
        <f>VLOOKUP(N7565,lookups!$D$1:$E$6, 2, FALSE)</f>
        <v>hucuktlis r</v>
      </c>
      <c r="S7565" t="str">
        <f>VLOOKUP(C7565,lookups!$G$1:$H$3, 2, FALSE)</f>
        <v>smolt</v>
      </c>
    </row>
    <row r="7566" spans="1:19" x14ac:dyDescent="0.25">
      <c r="A7566" s="1">
        <v>35558</v>
      </c>
      <c r="B7566">
        <v>1</v>
      </c>
      <c r="C7566">
        <v>1</v>
      </c>
      <c r="D7566">
        <v>1</v>
      </c>
      <c r="E7566">
        <v>1997</v>
      </c>
      <c r="F7566">
        <v>808</v>
      </c>
      <c r="G7566">
        <v>1</v>
      </c>
      <c r="H7566">
        <v>75</v>
      </c>
      <c r="I7566">
        <v>3.6599998469999999</v>
      </c>
      <c r="J7566">
        <v>3.8116817470000002</v>
      </c>
      <c r="L7566">
        <v>1</v>
      </c>
      <c r="M7566">
        <v>8</v>
      </c>
      <c r="N7566">
        <v>399</v>
      </c>
      <c r="P7566">
        <v>3</v>
      </c>
      <c r="Q7566" t="str">
        <f>VLOOKUP(M7566,lookups!$A$1:$B$7, 2, FALSE)</f>
        <v>rotary screw</v>
      </c>
      <c r="R7566" t="str">
        <f>VLOOKUP(N7566,lookups!$D$1:$E$6, 2, FALSE)</f>
        <v>hucuktlis r</v>
      </c>
      <c r="S7566" t="str">
        <f>VLOOKUP(C7566,lookups!$G$1:$H$3, 2, FALSE)</f>
        <v>smolt</v>
      </c>
    </row>
    <row r="7567" spans="1:19" x14ac:dyDescent="0.25">
      <c r="A7567" s="1">
        <v>35558</v>
      </c>
      <c r="B7567">
        <v>1</v>
      </c>
      <c r="C7567">
        <v>1</v>
      </c>
      <c r="D7567">
        <v>1</v>
      </c>
      <c r="E7567">
        <v>1997</v>
      </c>
      <c r="F7567">
        <v>819</v>
      </c>
      <c r="G7567">
        <v>1</v>
      </c>
      <c r="H7567">
        <v>74</v>
      </c>
      <c r="I7567">
        <v>3.029998779</v>
      </c>
      <c r="J7567">
        <v>3.176830292</v>
      </c>
      <c r="L7567">
        <v>1</v>
      </c>
      <c r="M7567">
        <v>8</v>
      </c>
      <c r="N7567">
        <v>399</v>
      </c>
      <c r="P7567">
        <v>3</v>
      </c>
      <c r="Q7567" t="str">
        <f>VLOOKUP(M7567,lookups!$A$1:$B$7, 2, FALSE)</f>
        <v>rotary screw</v>
      </c>
      <c r="R7567" t="str">
        <f>VLOOKUP(N7567,lookups!$D$1:$E$6, 2, FALSE)</f>
        <v>hucuktlis r</v>
      </c>
      <c r="S7567" t="str">
        <f>VLOOKUP(C7567,lookups!$G$1:$H$3, 2, FALSE)</f>
        <v>smolt</v>
      </c>
    </row>
    <row r="7568" spans="1:19" x14ac:dyDescent="0.25">
      <c r="A7568" s="1">
        <v>35558</v>
      </c>
      <c r="B7568">
        <v>1</v>
      </c>
      <c r="C7568">
        <v>1</v>
      </c>
      <c r="D7568">
        <v>1</v>
      </c>
      <c r="E7568">
        <v>1997</v>
      </c>
      <c r="F7568">
        <v>820</v>
      </c>
      <c r="G7568">
        <v>1</v>
      </c>
      <c r="H7568">
        <v>75</v>
      </c>
      <c r="I7568">
        <v>3.2599983219999999</v>
      </c>
      <c r="J7568">
        <v>3.4086017609999999</v>
      </c>
      <c r="L7568">
        <v>1</v>
      </c>
      <c r="M7568">
        <v>8</v>
      </c>
      <c r="N7568">
        <v>399</v>
      </c>
      <c r="P7568">
        <v>3</v>
      </c>
      <c r="Q7568" t="str">
        <f>VLOOKUP(M7568,lookups!$A$1:$B$7, 2, FALSE)</f>
        <v>rotary screw</v>
      </c>
      <c r="R7568" t="str">
        <f>VLOOKUP(N7568,lookups!$D$1:$E$6, 2, FALSE)</f>
        <v>hucuktlis r</v>
      </c>
      <c r="S7568" t="str">
        <f>VLOOKUP(C7568,lookups!$G$1:$H$3, 2, FALSE)</f>
        <v>smolt</v>
      </c>
    </row>
    <row r="7569" spans="1:19" x14ac:dyDescent="0.25">
      <c r="A7569" s="1">
        <v>35558</v>
      </c>
      <c r="B7569">
        <v>1</v>
      </c>
      <c r="C7569">
        <v>1</v>
      </c>
      <c r="D7569">
        <v>1</v>
      </c>
      <c r="E7569">
        <v>1997</v>
      </c>
      <c r="F7569">
        <v>834</v>
      </c>
      <c r="G7569">
        <v>1</v>
      </c>
      <c r="H7569">
        <v>73</v>
      </c>
      <c r="I7569">
        <v>3.1399993899999998</v>
      </c>
      <c r="J7569">
        <v>3.2876777650000002</v>
      </c>
      <c r="L7569">
        <v>1</v>
      </c>
      <c r="M7569">
        <v>8</v>
      </c>
      <c r="N7569">
        <v>399</v>
      </c>
      <c r="P7569">
        <v>3</v>
      </c>
      <c r="Q7569" t="str">
        <f>VLOOKUP(M7569,lookups!$A$1:$B$7, 2, FALSE)</f>
        <v>rotary screw</v>
      </c>
      <c r="R7569" t="str">
        <f>VLOOKUP(N7569,lookups!$D$1:$E$6, 2, FALSE)</f>
        <v>hucuktlis r</v>
      </c>
      <c r="S7569" t="str">
        <f>VLOOKUP(C7569,lookups!$G$1:$H$3, 2, FALSE)</f>
        <v>smolt</v>
      </c>
    </row>
    <row r="7570" spans="1:19" x14ac:dyDescent="0.25">
      <c r="A7570" s="1">
        <v>35558</v>
      </c>
      <c r="B7570">
        <v>1</v>
      </c>
      <c r="C7570">
        <v>1</v>
      </c>
      <c r="D7570">
        <v>1</v>
      </c>
      <c r="E7570">
        <v>1997</v>
      </c>
      <c r="F7570">
        <v>836</v>
      </c>
      <c r="G7570">
        <v>1</v>
      </c>
      <c r="H7570">
        <v>75</v>
      </c>
      <c r="I7570">
        <v>3.5</v>
      </c>
      <c r="J7570">
        <v>3.6504497530000002</v>
      </c>
      <c r="L7570">
        <v>1</v>
      </c>
      <c r="M7570">
        <v>8</v>
      </c>
      <c r="N7570">
        <v>399</v>
      </c>
      <c r="P7570">
        <v>3</v>
      </c>
      <c r="Q7570" t="str">
        <f>VLOOKUP(M7570,lookups!$A$1:$B$7, 2, FALSE)</f>
        <v>rotary screw</v>
      </c>
      <c r="R7570" t="str">
        <f>VLOOKUP(N7570,lookups!$D$1:$E$6, 2, FALSE)</f>
        <v>hucuktlis r</v>
      </c>
      <c r="S7570" t="str">
        <f>VLOOKUP(C7570,lookups!$G$1:$H$3, 2, FALSE)</f>
        <v>smolt</v>
      </c>
    </row>
    <row r="7571" spans="1:19" x14ac:dyDescent="0.25">
      <c r="A7571" s="1">
        <v>35558</v>
      </c>
      <c r="B7571">
        <v>1</v>
      </c>
      <c r="C7571">
        <v>1</v>
      </c>
      <c r="D7571">
        <v>1</v>
      </c>
      <c r="E7571">
        <v>1997</v>
      </c>
      <c r="F7571">
        <v>839</v>
      </c>
      <c r="G7571">
        <v>1</v>
      </c>
      <c r="H7571">
        <v>73</v>
      </c>
      <c r="I7571">
        <v>3.0699996949999999</v>
      </c>
      <c r="J7571">
        <v>3.2171382899999998</v>
      </c>
      <c r="L7571">
        <v>1</v>
      </c>
      <c r="M7571">
        <v>8</v>
      </c>
      <c r="N7571">
        <v>399</v>
      </c>
      <c r="P7571">
        <v>3</v>
      </c>
      <c r="Q7571" t="str">
        <f>VLOOKUP(M7571,lookups!$A$1:$B$7, 2, FALSE)</f>
        <v>rotary screw</v>
      </c>
      <c r="R7571" t="str">
        <f>VLOOKUP(N7571,lookups!$D$1:$E$6, 2, FALSE)</f>
        <v>hucuktlis r</v>
      </c>
      <c r="S7571" t="str">
        <f>VLOOKUP(C7571,lookups!$G$1:$H$3, 2, FALSE)</f>
        <v>smolt</v>
      </c>
    </row>
    <row r="7572" spans="1:19" x14ac:dyDescent="0.25">
      <c r="A7572" s="1">
        <v>35558</v>
      </c>
      <c r="B7572">
        <v>1</v>
      </c>
      <c r="C7572">
        <v>1</v>
      </c>
      <c r="D7572">
        <v>1</v>
      </c>
      <c r="E7572">
        <v>1997</v>
      </c>
      <c r="F7572">
        <v>842</v>
      </c>
      <c r="G7572">
        <v>1</v>
      </c>
      <c r="H7572">
        <v>73</v>
      </c>
      <c r="I7572">
        <v>3.4899997709999999</v>
      </c>
      <c r="J7572">
        <v>3.6403713230000001</v>
      </c>
      <c r="M7572">
        <v>8</v>
      </c>
      <c r="N7572">
        <v>399</v>
      </c>
      <c r="P7572">
        <v>3</v>
      </c>
      <c r="Q7572" t="str">
        <f>VLOOKUP(M7572,lookups!$A$1:$B$7, 2, FALSE)</f>
        <v>rotary screw</v>
      </c>
      <c r="R7572" t="str">
        <f>VLOOKUP(N7572,lookups!$D$1:$E$6, 2, FALSE)</f>
        <v>hucuktlis r</v>
      </c>
      <c r="S7572" t="str">
        <f>VLOOKUP(C7572,lookups!$G$1:$H$3, 2, FALSE)</f>
        <v>smolt</v>
      </c>
    </row>
    <row r="7573" spans="1:19" x14ac:dyDescent="0.25">
      <c r="A7573" s="1">
        <v>35558</v>
      </c>
      <c r="B7573">
        <v>1</v>
      </c>
      <c r="C7573">
        <v>1</v>
      </c>
      <c r="D7573">
        <v>1</v>
      </c>
      <c r="E7573">
        <v>1997</v>
      </c>
      <c r="F7573">
        <v>844</v>
      </c>
      <c r="G7573">
        <v>1</v>
      </c>
      <c r="H7573">
        <v>75</v>
      </c>
      <c r="I7573">
        <v>3.109998703</v>
      </c>
      <c r="J7573">
        <v>3.2574462890000002</v>
      </c>
      <c r="M7573">
        <v>8</v>
      </c>
      <c r="N7573">
        <v>399</v>
      </c>
      <c r="P7573">
        <v>3</v>
      </c>
      <c r="Q7573" t="str">
        <f>VLOOKUP(M7573,lookups!$A$1:$B$7, 2, FALSE)</f>
        <v>rotary screw</v>
      </c>
      <c r="R7573" t="str">
        <f>VLOOKUP(N7573,lookups!$D$1:$E$6, 2, FALSE)</f>
        <v>hucuktlis r</v>
      </c>
      <c r="S7573" t="str">
        <f>VLOOKUP(C7573,lookups!$G$1:$H$3, 2, FALSE)</f>
        <v>smolt</v>
      </c>
    </row>
    <row r="7574" spans="1:19" x14ac:dyDescent="0.25">
      <c r="A7574" s="1">
        <v>35558</v>
      </c>
      <c r="B7574">
        <v>1</v>
      </c>
      <c r="C7574">
        <v>1</v>
      </c>
      <c r="D7574">
        <v>1</v>
      </c>
      <c r="E7574">
        <v>1997</v>
      </c>
      <c r="F7574">
        <v>849</v>
      </c>
      <c r="G7574">
        <v>1</v>
      </c>
      <c r="H7574">
        <v>75</v>
      </c>
      <c r="I7574">
        <v>3.2199993130000002</v>
      </c>
      <c r="J7574">
        <v>3.368293762</v>
      </c>
      <c r="L7574">
        <v>1</v>
      </c>
      <c r="M7574">
        <v>8</v>
      </c>
      <c r="N7574">
        <v>399</v>
      </c>
      <c r="P7574">
        <v>3</v>
      </c>
      <c r="Q7574" t="str">
        <f>VLOOKUP(M7574,lookups!$A$1:$B$7, 2, FALSE)</f>
        <v>rotary screw</v>
      </c>
      <c r="R7574" t="str">
        <f>VLOOKUP(N7574,lookups!$D$1:$E$6, 2, FALSE)</f>
        <v>hucuktlis r</v>
      </c>
      <c r="S7574" t="str">
        <f>VLOOKUP(C7574,lookups!$G$1:$H$3, 2, FALSE)</f>
        <v>smolt</v>
      </c>
    </row>
    <row r="7575" spans="1:19" x14ac:dyDescent="0.25">
      <c r="A7575" s="1">
        <v>35558</v>
      </c>
      <c r="B7575">
        <v>1</v>
      </c>
      <c r="C7575">
        <v>1</v>
      </c>
      <c r="D7575">
        <v>1</v>
      </c>
      <c r="E7575">
        <v>1997</v>
      </c>
      <c r="F7575">
        <v>857</v>
      </c>
      <c r="G7575">
        <v>1</v>
      </c>
      <c r="H7575">
        <v>73</v>
      </c>
      <c r="I7575">
        <v>2.7899990080000001</v>
      </c>
      <c r="J7575">
        <v>2.9349823000000002</v>
      </c>
      <c r="L7575">
        <v>1</v>
      </c>
      <c r="M7575">
        <v>8</v>
      </c>
      <c r="N7575">
        <v>399</v>
      </c>
      <c r="P7575">
        <v>3</v>
      </c>
      <c r="Q7575" t="str">
        <f>VLOOKUP(M7575,lookups!$A$1:$B$7, 2, FALSE)</f>
        <v>rotary screw</v>
      </c>
      <c r="R7575" t="str">
        <f>VLOOKUP(N7575,lookups!$D$1:$E$6, 2, FALSE)</f>
        <v>hucuktlis r</v>
      </c>
      <c r="S7575" t="str">
        <f>VLOOKUP(C7575,lookups!$G$1:$H$3, 2, FALSE)</f>
        <v>smolt</v>
      </c>
    </row>
    <row r="7576" spans="1:19" x14ac:dyDescent="0.25">
      <c r="A7576" s="1">
        <v>35558</v>
      </c>
      <c r="B7576">
        <v>1</v>
      </c>
      <c r="C7576">
        <v>1</v>
      </c>
      <c r="D7576">
        <v>1</v>
      </c>
      <c r="E7576">
        <v>1997</v>
      </c>
      <c r="F7576">
        <v>860</v>
      </c>
      <c r="G7576">
        <v>1</v>
      </c>
      <c r="H7576">
        <v>74</v>
      </c>
      <c r="I7576">
        <v>3.0099983219999999</v>
      </c>
      <c r="J7576">
        <v>3.156675339</v>
      </c>
      <c r="L7576">
        <v>1</v>
      </c>
      <c r="M7576">
        <v>8</v>
      </c>
      <c r="N7576">
        <v>399</v>
      </c>
      <c r="P7576">
        <v>3</v>
      </c>
      <c r="Q7576" t="str">
        <f>VLOOKUP(M7576,lookups!$A$1:$B$7, 2, FALSE)</f>
        <v>rotary screw</v>
      </c>
      <c r="R7576" t="str">
        <f>VLOOKUP(N7576,lookups!$D$1:$E$6, 2, FALSE)</f>
        <v>hucuktlis r</v>
      </c>
      <c r="S7576" t="str">
        <f>VLOOKUP(C7576,lookups!$G$1:$H$3, 2, FALSE)</f>
        <v>smolt</v>
      </c>
    </row>
    <row r="7577" spans="1:19" x14ac:dyDescent="0.25">
      <c r="A7577" s="1">
        <v>35558</v>
      </c>
      <c r="B7577">
        <v>1</v>
      </c>
      <c r="C7577">
        <v>1</v>
      </c>
      <c r="D7577">
        <v>1</v>
      </c>
      <c r="E7577">
        <v>1997</v>
      </c>
      <c r="F7577">
        <v>869</v>
      </c>
      <c r="G7577">
        <v>1</v>
      </c>
      <c r="H7577">
        <v>73</v>
      </c>
      <c r="I7577">
        <v>3.079999924</v>
      </c>
      <c r="J7577">
        <v>3.2272148129999998</v>
      </c>
      <c r="L7577">
        <v>1</v>
      </c>
      <c r="M7577">
        <v>8</v>
      </c>
      <c r="N7577">
        <v>399</v>
      </c>
      <c r="P7577">
        <v>3</v>
      </c>
      <c r="Q7577" t="str">
        <f>VLOOKUP(M7577,lookups!$A$1:$B$7, 2, FALSE)</f>
        <v>rotary screw</v>
      </c>
      <c r="R7577" t="str">
        <f>VLOOKUP(N7577,lookups!$D$1:$E$6, 2, FALSE)</f>
        <v>hucuktlis r</v>
      </c>
      <c r="S7577" t="str">
        <f>VLOOKUP(C7577,lookups!$G$1:$H$3, 2, FALSE)</f>
        <v>smolt</v>
      </c>
    </row>
    <row r="7578" spans="1:19" x14ac:dyDescent="0.25">
      <c r="A7578" s="1">
        <v>35558</v>
      </c>
      <c r="B7578">
        <v>1</v>
      </c>
      <c r="C7578">
        <v>1</v>
      </c>
      <c r="D7578">
        <v>1</v>
      </c>
      <c r="E7578">
        <v>1997</v>
      </c>
      <c r="F7578">
        <v>870</v>
      </c>
      <c r="G7578">
        <v>1</v>
      </c>
      <c r="H7578">
        <v>74</v>
      </c>
      <c r="I7578">
        <v>3.3899993899999998</v>
      </c>
      <c r="J7578">
        <v>3.53960228</v>
      </c>
      <c r="L7578">
        <v>1</v>
      </c>
      <c r="M7578">
        <v>8</v>
      </c>
      <c r="N7578">
        <v>399</v>
      </c>
      <c r="P7578">
        <v>3</v>
      </c>
      <c r="Q7578" t="str">
        <f>VLOOKUP(M7578,lookups!$A$1:$B$7, 2, FALSE)</f>
        <v>rotary screw</v>
      </c>
      <c r="R7578" t="str">
        <f>VLOOKUP(N7578,lookups!$D$1:$E$6, 2, FALSE)</f>
        <v>hucuktlis r</v>
      </c>
      <c r="S7578" t="str">
        <f>VLOOKUP(C7578,lookups!$G$1:$H$3, 2, FALSE)</f>
        <v>smolt</v>
      </c>
    </row>
    <row r="7579" spans="1:19" x14ac:dyDescent="0.25">
      <c r="A7579" s="1">
        <v>35558</v>
      </c>
      <c r="B7579">
        <v>1</v>
      </c>
      <c r="C7579">
        <v>1</v>
      </c>
      <c r="D7579">
        <v>1</v>
      </c>
      <c r="E7579">
        <v>1997</v>
      </c>
      <c r="F7579">
        <v>871</v>
      </c>
      <c r="G7579">
        <v>1</v>
      </c>
      <c r="H7579">
        <v>74</v>
      </c>
      <c r="I7579">
        <v>3.1499996189999999</v>
      </c>
      <c r="J7579">
        <v>3.2977542880000001</v>
      </c>
      <c r="L7579">
        <v>1</v>
      </c>
      <c r="M7579">
        <v>8</v>
      </c>
      <c r="N7579">
        <v>399</v>
      </c>
      <c r="P7579">
        <v>3</v>
      </c>
      <c r="Q7579" t="str">
        <f>VLOOKUP(M7579,lookups!$A$1:$B$7, 2, FALSE)</f>
        <v>rotary screw</v>
      </c>
      <c r="R7579" t="str">
        <f>VLOOKUP(N7579,lookups!$D$1:$E$6, 2, FALSE)</f>
        <v>hucuktlis r</v>
      </c>
      <c r="S7579" t="str">
        <f>VLOOKUP(C7579,lookups!$G$1:$H$3, 2, FALSE)</f>
        <v>smolt</v>
      </c>
    </row>
    <row r="7580" spans="1:19" x14ac:dyDescent="0.25">
      <c r="A7580" s="1">
        <v>35558</v>
      </c>
      <c r="B7580">
        <v>1</v>
      </c>
      <c r="C7580">
        <v>1</v>
      </c>
      <c r="D7580">
        <v>1</v>
      </c>
      <c r="E7580">
        <v>1997</v>
      </c>
      <c r="F7580">
        <v>882</v>
      </c>
      <c r="G7580">
        <v>1</v>
      </c>
      <c r="H7580">
        <v>76</v>
      </c>
      <c r="I7580">
        <v>3.359998703</v>
      </c>
      <c r="J7580">
        <v>3.509370804</v>
      </c>
      <c r="L7580">
        <v>1</v>
      </c>
      <c r="M7580">
        <v>8</v>
      </c>
      <c r="N7580">
        <v>399</v>
      </c>
      <c r="P7580">
        <v>3</v>
      </c>
      <c r="Q7580" t="str">
        <f>VLOOKUP(M7580,lookups!$A$1:$B$7, 2, FALSE)</f>
        <v>rotary screw</v>
      </c>
      <c r="R7580" t="str">
        <f>VLOOKUP(N7580,lookups!$D$1:$E$6, 2, FALSE)</f>
        <v>hucuktlis r</v>
      </c>
      <c r="S7580" t="str">
        <f>VLOOKUP(C7580,lookups!$G$1:$H$3, 2, FALSE)</f>
        <v>smolt</v>
      </c>
    </row>
    <row r="7581" spans="1:19" x14ac:dyDescent="0.25">
      <c r="A7581" s="1">
        <v>35558</v>
      </c>
      <c r="B7581">
        <v>1</v>
      </c>
      <c r="C7581">
        <v>1</v>
      </c>
      <c r="D7581">
        <v>1</v>
      </c>
      <c r="E7581">
        <v>1997</v>
      </c>
      <c r="F7581">
        <v>883</v>
      </c>
      <c r="G7581">
        <v>1</v>
      </c>
      <c r="H7581">
        <v>75</v>
      </c>
      <c r="I7581">
        <v>2.9299983979999999</v>
      </c>
      <c r="J7581">
        <v>3.0760593410000001</v>
      </c>
      <c r="L7581">
        <v>1</v>
      </c>
      <c r="M7581">
        <v>8</v>
      </c>
      <c r="N7581">
        <v>399</v>
      </c>
      <c r="P7581">
        <v>3</v>
      </c>
      <c r="Q7581" t="str">
        <f>VLOOKUP(M7581,lookups!$A$1:$B$7, 2, FALSE)</f>
        <v>rotary screw</v>
      </c>
      <c r="R7581" t="str">
        <f>VLOOKUP(N7581,lookups!$D$1:$E$6, 2, FALSE)</f>
        <v>hucuktlis r</v>
      </c>
      <c r="S7581" t="str">
        <f>VLOOKUP(C7581,lookups!$G$1:$H$3, 2, FALSE)</f>
        <v>smolt</v>
      </c>
    </row>
    <row r="7582" spans="1:19" x14ac:dyDescent="0.25">
      <c r="A7582" s="1">
        <v>35558</v>
      </c>
      <c r="B7582">
        <v>1</v>
      </c>
      <c r="C7582">
        <v>1</v>
      </c>
      <c r="D7582">
        <v>1</v>
      </c>
      <c r="E7582">
        <v>1997</v>
      </c>
      <c r="F7582">
        <v>884</v>
      </c>
      <c r="G7582">
        <v>1</v>
      </c>
      <c r="H7582">
        <v>76</v>
      </c>
      <c r="I7582">
        <v>3.5199985499999999</v>
      </c>
      <c r="J7582">
        <v>3.670602798</v>
      </c>
      <c r="L7582">
        <v>1</v>
      </c>
      <c r="M7582">
        <v>8</v>
      </c>
      <c r="N7582">
        <v>399</v>
      </c>
      <c r="P7582">
        <v>3</v>
      </c>
      <c r="Q7582" t="str">
        <f>VLOOKUP(M7582,lookups!$A$1:$B$7, 2, FALSE)</f>
        <v>rotary screw</v>
      </c>
      <c r="R7582" t="str">
        <f>VLOOKUP(N7582,lookups!$D$1:$E$6, 2, FALSE)</f>
        <v>hucuktlis r</v>
      </c>
      <c r="S7582" t="str">
        <f>VLOOKUP(C7582,lookups!$G$1:$H$3, 2, FALSE)</f>
        <v>smolt</v>
      </c>
    </row>
    <row r="7583" spans="1:19" x14ac:dyDescent="0.25">
      <c r="A7583" s="1">
        <v>35558</v>
      </c>
      <c r="B7583">
        <v>1</v>
      </c>
      <c r="C7583">
        <v>1</v>
      </c>
      <c r="D7583">
        <v>1</v>
      </c>
      <c r="E7583">
        <v>1997</v>
      </c>
      <c r="F7583">
        <v>901</v>
      </c>
      <c r="G7583">
        <v>1</v>
      </c>
      <c r="H7583">
        <v>73</v>
      </c>
      <c r="I7583">
        <v>3.1799983979999999</v>
      </c>
      <c r="J7583">
        <v>3.3279857640000001</v>
      </c>
      <c r="L7583">
        <v>1</v>
      </c>
      <c r="M7583">
        <v>8</v>
      </c>
      <c r="N7583">
        <v>399</v>
      </c>
      <c r="P7583">
        <v>3</v>
      </c>
      <c r="Q7583" t="str">
        <f>VLOOKUP(M7583,lookups!$A$1:$B$7, 2, FALSE)</f>
        <v>rotary screw</v>
      </c>
      <c r="R7583" t="str">
        <f>VLOOKUP(N7583,lookups!$D$1:$E$6, 2, FALSE)</f>
        <v>hucuktlis r</v>
      </c>
      <c r="S7583" t="str">
        <f>VLOOKUP(C7583,lookups!$G$1:$H$3, 2, FALSE)</f>
        <v>smolt</v>
      </c>
    </row>
    <row r="7584" spans="1:19" x14ac:dyDescent="0.25">
      <c r="A7584" s="1">
        <v>35558</v>
      </c>
      <c r="B7584">
        <v>1</v>
      </c>
      <c r="C7584">
        <v>1</v>
      </c>
      <c r="D7584">
        <v>1</v>
      </c>
      <c r="E7584">
        <v>1997</v>
      </c>
      <c r="F7584">
        <v>903</v>
      </c>
      <c r="G7584">
        <v>1</v>
      </c>
      <c r="H7584">
        <v>75</v>
      </c>
      <c r="I7584">
        <v>3.25</v>
      </c>
      <c r="J7584">
        <v>3.3985233309999998</v>
      </c>
      <c r="L7584">
        <v>1</v>
      </c>
      <c r="M7584">
        <v>8</v>
      </c>
      <c r="N7584">
        <v>399</v>
      </c>
      <c r="P7584">
        <v>3</v>
      </c>
      <c r="Q7584" t="str">
        <f>VLOOKUP(M7584,lookups!$A$1:$B$7, 2, FALSE)</f>
        <v>rotary screw</v>
      </c>
      <c r="R7584" t="str">
        <f>VLOOKUP(N7584,lookups!$D$1:$E$6, 2, FALSE)</f>
        <v>hucuktlis r</v>
      </c>
      <c r="S7584" t="str">
        <f>VLOOKUP(C7584,lookups!$G$1:$H$3, 2, FALSE)</f>
        <v>smolt</v>
      </c>
    </row>
    <row r="7585" spans="1:19" x14ac:dyDescent="0.25">
      <c r="A7585" s="1">
        <v>35558</v>
      </c>
      <c r="B7585">
        <v>1</v>
      </c>
      <c r="C7585">
        <v>1</v>
      </c>
      <c r="D7585">
        <v>1</v>
      </c>
      <c r="E7585">
        <v>1997</v>
      </c>
      <c r="F7585">
        <v>904</v>
      </c>
      <c r="G7585">
        <v>1</v>
      </c>
      <c r="H7585">
        <v>75</v>
      </c>
      <c r="I7585">
        <v>3.4099998469999999</v>
      </c>
      <c r="J7585">
        <v>3.5597553249999998</v>
      </c>
      <c r="L7585">
        <v>1</v>
      </c>
      <c r="M7585">
        <v>8</v>
      </c>
      <c r="N7585">
        <v>399</v>
      </c>
      <c r="P7585">
        <v>3</v>
      </c>
      <c r="Q7585" t="str">
        <f>VLOOKUP(M7585,lookups!$A$1:$B$7, 2, FALSE)</f>
        <v>rotary screw</v>
      </c>
      <c r="R7585" t="str">
        <f>VLOOKUP(N7585,lookups!$D$1:$E$6, 2, FALSE)</f>
        <v>hucuktlis r</v>
      </c>
      <c r="S7585" t="str">
        <f>VLOOKUP(C7585,lookups!$G$1:$H$3, 2, FALSE)</f>
        <v>smolt</v>
      </c>
    </row>
    <row r="7586" spans="1:19" x14ac:dyDescent="0.25">
      <c r="A7586" s="1">
        <v>35558</v>
      </c>
      <c r="B7586">
        <v>1</v>
      </c>
      <c r="C7586">
        <v>1</v>
      </c>
      <c r="D7586">
        <v>1</v>
      </c>
      <c r="E7586">
        <v>1997</v>
      </c>
      <c r="F7586">
        <v>910</v>
      </c>
      <c r="G7586">
        <v>1</v>
      </c>
      <c r="H7586">
        <v>75</v>
      </c>
      <c r="I7586">
        <v>3.439998627</v>
      </c>
      <c r="J7586">
        <v>3.5899868009999998</v>
      </c>
      <c r="M7586">
        <v>8</v>
      </c>
      <c r="N7586">
        <v>399</v>
      </c>
      <c r="P7586">
        <v>3</v>
      </c>
      <c r="Q7586" t="str">
        <f>VLOOKUP(M7586,lookups!$A$1:$B$7, 2, FALSE)</f>
        <v>rotary screw</v>
      </c>
      <c r="R7586" t="str">
        <f>VLOOKUP(N7586,lookups!$D$1:$E$6, 2, FALSE)</f>
        <v>hucuktlis r</v>
      </c>
      <c r="S7586" t="str">
        <f>VLOOKUP(C7586,lookups!$G$1:$H$3, 2, FALSE)</f>
        <v>smolt</v>
      </c>
    </row>
    <row r="7587" spans="1:19" x14ac:dyDescent="0.25">
      <c r="A7587" s="1">
        <v>35558</v>
      </c>
      <c r="B7587">
        <v>1</v>
      </c>
      <c r="C7587">
        <v>1</v>
      </c>
      <c r="D7587">
        <v>1</v>
      </c>
      <c r="E7587">
        <v>1997</v>
      </c>
      <c r="F7587">
        <v>922</v>
      </c>
      <c r="G7587">
        <v>1</v>
      </c>
      <c r="H7587">
        <v>73</v>
      </c>
      <c r="I7587">
        <v>3.079999924</v>
      </c>
      <c r="J7587">
        <v>3.2272148129999998</v>
      </c>
      <c r="L7587">
        <v>1</v>
      </c>
      <c r="M7587">
        <v>8</v>
      </c>
      <c r="N7587">
        <v>399</v>
      </c>
      <c r="P7587">
        <v>3</v>
      </c>
      <c r="Q7587" t="str">
        <f>VLOOKUP(M7587,lookups!$A$1:$B$7, 2, FALSE)</f>
        <v>rotary screw</v>
      </c>
      <c r="R7587" t="str">
        <f>VLOOKUP(N7587,lookups!$D$1:$E$6, 2, FALSE)</f>
        <v>hucuktlis r</v>
      </c>
      <c r="S7587" t="str">
        <f>VLOOKUP(C7587,lookups!$G$1:$H$3, 2, FALSE)</f>
        <v>smolt</v>
      </c>
    </row>
    <row r="7588" spans="1:19" x14ac:dyDescent="0.25">
      <c r="A7588" s="1">
        <v>35559</v>
      </c>
      <c r="B7588">
        <v>1</v>
      </c>
      <c r="C7588">
        <v>1</v>
      </c>
      <c r="D7588">
        <v>1</v>
      </c>
      <c r="E7588">
        <v>1997</v>
      </c>
      <c r="F7588">
        <v>1</v>
      </c>
      <c r="G7588">
        <v>1</v>
      </c>
      <c r="H7588">
        <v>79</v>
      </c>
      <c r="I7588">
        <v>4.1799964899999997</v>
      </c>
      <c r="J7588">
        <v>4.3356857299999998</v>
      </c>
      <c r="L7588">
        <v>1</v>
      </c>
      <c r="M7588">
        <v>8</v>
      </c>
      <c r="N7588">
        <v>399</v>
      </c>
      <c r="P7588">
        <v>3</v>
      </c>
      <c r="Q7588" t="str">
        <f>VLOOKUP(M7588,lookups!$A$1:$B$7, 2, FALSE)</f>
        <v>rotary screw</v>
      </c>
      <c r="R7588" t="str">
        <f>VLOOKUP(N7588,lookups!$D$1:$E$6, 2, FALSE)</f>
        <v>hucuktlis r</v>
      </c>
      <c r="S7588" t="str">
        <f>VLOOKUP(C7588,lookups!$G$1:$H$3, 2, FALSE)</f>
        <v>smolt</v>
      </c>
    </row>
    <row r="7589" spans="1:19" x14ac:dyDescent="0.25">
      <c r="A7589" s="1">
        <v>35559</v>
      </c>
      <c r="B7589">
        <v>1</v>
      </c>
      <c r="C7589">
        <v>1</v>
      </c>
      <c r="D7589">
        <v>1</v>
      </c>
      <c r="E7589">
        <v>1997</v>
      </c>
      <c r="F7589">
        <v>5</v>
      </c>
      <c r="G7589">
        <v>1</v>
      </c>
      <c r="H7589">
        <v>79</v>
      </c>
      <c r="I7589">
        <v>3.939998627</v>
      </c>
      <c r="J7589">
        <v>4.0938377380000004</v>
      </c>
      <c r="L7589">
        <v>1</v>
      </c>
      <c r="M7589">
        <v>8</v>
      </c>
      <c r="N7589">
        <v>399</v>
      </c>
      <c r="P7589">
        <v>3</v>
      </c>
      <c r="Q7589" t="str">
        <f>VLOOKUP(M7589,lookups!$A$1:$B$7, 2, FALSE)</f>
        <v>rotary screw</v>
      </c>
      <c r="R7589" t="str">
        <f>VLOOKUP(N7589,lookups!$D$1:$E$6, 2, FALSE)</f>
        <v>hucuktlis r</v>
      </c>
      <c r="S7589" t="str">
        <f>VLOOKUP(C7589,lookups!$G$1:$H$3, 2, FALSE)</f>
        <v>smolt</v>
      </c>
    </row>
    <row r="7590" spans="1:19" x14ac:dyDescent="0.25">
      <c r="A7590" s="1">
        <v>35559</v>
      </c>
      <c r="B7590">
        <v>1</v>
      </c>
      <c r="C7590">
        <v>1</v>
      </c>
      <c r="D7590">
        <v>1</v>
      </c>
      <c r="E7590">
        <v>1997</v>
      </c>
      <c r="F7590">
        <v>11</v>
      </c>
      <c r="G7590">
        <v>1</v>
      </c>
      <c r="H7590">
        <v>77</v>
      </c>
      <c r="I7590">
        <v>3.3699989320000001</v>
      </c>
      <c r="J7590">
        <v>3.519447327</v>
      </c>
      <c r="L7590">
        <v>1</v>
      </c>
      <c r="M7590">
        <v>8</v>
      </c>
      <c r="N7590">
        <v>399</v>
      </c>
      <c r="P7590">
        <v>3</v>
      </c>
      <c r="Q7590" t="str">
        <f>VLOOKUP(M7590,lookups!$A$1:$B$7, 2, FALSE)</f>
        <v>rotary screw</v>
      </c>
      <c r="R7590" t="str">
        <f>VLOOKUP(N7590,lookups!$D$1:$E$6, 2, FALSE)</f>
        <v>hucuktlis r</v>
      </c>
      <c r="S7590" t="str">
        <f>VLOOKUP(C7590,lookups!$G$1:$H$3, 2, FALSE)</f>
        <v>smolt</v>
      </c>
    </row>
    <row r="7591" spans="1:19" x14ac:dyDescent="0.25">
      <c r="A7591" s="1">
        <v>35559</v>
      </c>
      <c r="B7591">
        <v>1</v>
      </c>
      <c r="C7591">
        <v>1</v>
      </c>
      <c r="D7591">
        <v>1</v>
      </c>
      <c r="E7591">
        <v>1997</v>
      </c>
      <c r="F7591">
        <v>12</v>
      </c>
      <c r="G7591">
        <v>1</v>
      </c>
      <c r="H7591">
        <v>79</v>
      </c>
      <c r="I7591">
        <v>3.6499996189999999</v>
      </c>
      <c r="J7591">
        <v>3.8016033170000001</v>
      </c>
      <c r="L7591">
        <v>1</v>
      </c>
      <c r="M7591">
        <v>8</v>
      </c>
      <c r="N7591">
        <v>399</v>
      </c>
      <c r="P7591">
        <v>3</v>
      </c>
      <c r="Q7591" t="str">
        <f>VLOOKUP(M7591,lookups!$A$1:$B$7, 2, FALSE)</f>
        <v>rotary screw</v>
      </c>
      <c r="R7591" t="str">
        <f>VLOOKUP(N7591,lookups!$D$1:$E$6, 2, FALSE)</f>
        <v>hucuktlis r</v>
      </c>
      <c r="S7591" t="str">
        <f>VLOOKUP(C7591,lookups!$G$1:$H$3, 2, FALSE)</f>
        <v>smolt</v>
      </c>
    </row>
    <row r="7592" spans="1:19" x14ac:dyDescent="0.25">
      <c r="A7592" s="1">
        <v>35559</v>
      </c>
      <c r="B7592">
        <v>1</v>
      </c>
      <c r="C7592">
        <v>1</v>
      </c>
      <c r="D7592">
        <v>1</v>
      </c>
      <c r="E7592">
        <v>1997</v>
      </c>
      <c r="F7592">
        <v>13</v>
      </c>
      <c r="G7592">
        <v>1</v>
      </c>
      <c r="H7592">
        <v>77</v>
      </c>
      <c r="I7592">
        <v>4.1999969479999999</v>
      </c>
      <c r="J7592">
        <v>4.3558387759999997</v>
      </c>
      <c r="L7592">
        <v>1</v>
      </c>
      <c r="M7592">
        <v>8</v>
      </c>
      <c r="N7592">
        <v>399</v>
      </c>
      <c r="P7592">
        <v>3</v>
      </c>
      <c r="Q7592" t="str">
        <f>VLOOKUP(M7592,lookups!$A$1:$B$7, 2, FALSE)</f>
        <v>rotary screw</v>
      </c>
      <c r="R7592" t="str">
        <f>VLOOKUP(N7592,lookups!$D$1:$E$6, 2, FALSE)</f>
        <v>hucuktlis r</v>
      </c>
      <c r="S7592" t="str">
        <f>VLOOKUP(C7592,lookups!$G$1:$H$3, 2, FALSE)</f>
        <v>smolt</v>
      </c>
    </row>
    <row r="7593" spans="1:19" x14ac:dyDescent="0.25">
      <c r="A7593" s="1">
        <v>35559</v>
      </c>
      <c r="B7593">
        <v>1</v>
      </c>
      <c r="C7593">
        <v>1</v>
      </c>
      <c r="D7593">
        <v>1</v>
      </c>
      <c r="E7593">
        <v>1997</v>
      </c>
      <c r="F7593">
        <v>17</v>
      </c>
      <c r="G7593">
        <v>1</v>
      </c>
      <c r="H7593">
        <v>79</v>
      </c>
      <c r="I7593">
        <v>3.8099994659999998</v>
      </c>
      <c r="J7593">
        <v>3.9628353120000002</v>
      </c>
      <c r="L7593">
        <v>1</v>
      </c>
      <c r="M7593">
        <v>8</v>
      </c>
      <c r="N7593">
        <v>399</v>
      </c>
      <c r="P7593">
        <v>3</v>
      </c>
      <c r="Q7593" t="str">
        <f>VLOOKUP(M7593,lookups!$A$1:$B$7, 2, FALSE)</f>
        <v>rotary screw</v>
      </c>
      <c r="R7593" t="str">
        <f>VLOOKUP(N7593,lookups!$D$1:$E$6, 2, FALSE)</f>
        <v>hucuktlis r</v>
      </c>
      <c r="S7593" t="str">
        <f>VLOOKUP(C7593,lookups!$G$1:$H$3, 2, FALSE)</f>
        <v>smolt</v>
      </c>
    </row>
    <row r="7594" spans="1:19" x14ac:dyDescent="0.25">
      <c r="A7594" s="1">
        <v>35559</v>
      </c>
      <c r="B7594">
        <v>1</v>
      </c>
      <c r="C7594">
        <v>1</v>
      </c>
      <c r="D7594">
        <v>1</v>
      </c>
      <c r="E7594">
        <v>1997</v>
      </c>
      <c r="F7594">
        <v>19</v>
      </c>
      <c r="G7594">
        <v>1</v>
      </c>
      <c r="H7594">
        <v>79</v>
      </c>
      <c r="I7594">
        <v>3.6999988560000001</v>
      </c>
      <c r="J7594">
        <v>3.8519897460000001</v>
      </c>
      <c r="L7594">
        <v>1</v>
      </c>
      <c r="M7594">
        <v>8</v>
      </c>
      <c r="N7594">
        <v>399</v>
      </c>
      <c r="P7594">
        <v>3</v>
      </c>
      <c r="Q7594" t="str">
        <f>VLOOKUP(M7594,lookups!$A$1:$B$7, 2, FALSE)</f>
        <v>rotary screw</v>
      </c>
      <c r="R7594" t="str">
        <f>VLOOKUP(N7594,lookups!$D$1:$E$6, 2, FALSE)</f>
        <v>hucuktlis r</v>
      </c>
      <c r="S7594" t="str">
        <f>VLOOKUP(C7594,lookups!$G$1:$H$3, 2, FALSE)</f>
        <v>smolt</v>
      </c>
    </row>
    <row r="7595" spans="1:19" x14ac:dyDescent="0.25">
      <c r="A7595" s="1">
        <v>35559</v>
      </c>
      <c r="B7595">
        <v>1</v>
      </c>
      <c r="C7595">
        <v>1</v>
      </c>
      <c r="D7595">
        <v>1</v>
      </c>
      <c r="E7595">
        <v>1997</v>
      </c>
      <c r="F7595">
        <v>22</v>
      </c>
      <c r="G7595">
        <v>1</v>
      </c>
      <c r="H7595">
        <v>79</v>
      </c>
      <c r="I7595">
        <v>3.8699989320000001</v>
      </c>
      <c r="J7595">
        <v>4.0232963560000004</v>
      </c>
      <c r="L7595">
        <v>1</v>
      </c>
      <c r="M7595">
        <v>8</v>
      </c>
      <c r="N7595">
        <v>399</v>
      </c>
      <c r="P7595">
        <v>3</v>
      </c>
      <c r="Q7595" t="str">
        <f>VLOOKUP(M7595,lookups!$A$1:$B$7, 2, FALSE)</f>
        <v>rotary screw</v>
      </c>
      <c r="R7595" t="str">
        <f>VLOOKUP(N7595,lookups!$D$1:$E$6, 2, FALSE)</f>
        <v>hucuktlis r</v>
      </c>
      <c r="S7595" t="str">
        <f>VLOOKUP(C7595,lookups!$G$1:$H$3, 2, FALSE)</f>
        <v>smolt</v>
      </c>
    </row>
    <row r="7596" spans="1:19" x14ac:dyDescent="0.25">
      <c r="A7596" s="1">
        <v>35559</v>
      </c>
      <c r="B7596">
        <v>1</v>
      </c>
      <c r="C7596">
        <v>1</v>
      </c>
      <c r="D7596">
        <v>1</v>
      </c>
      <c r="E7596">
        <v>1997</v>
      </c>
      <c r="F7596">
        <v>27</v>
      </c>
      <c r="G7596">
        <v>1</v>
      </c>
      <c r="H7596">
        <v>79</v>
      </c>
      <c r="I7596">
        <v>3.7899990080000001</v>
      </c>
      <c r="J7596">
        <v>3.9426822659999998</v>
      </c>
      <c r="L7596">
        <v>1</v>
      </c>
      <c r="M7596">
        <v>8</v>
      </c>
      <c r="N7596">
        <v>399</v>
      </c>
      <c r="P7596">
        <v>3</v>
      </c>
      <c r="Q7596" t="str">
        <f>VLOOKUP(M7596,lookups!$A$1:$B$7, 2, FALSE)</f>
        <v>rotary screw</v>
      </c>
      <c r="R7596" t="str">
        <f>VLOOKUP(N7596,lookups!$D$1:$E$6, 2, FALSE)</f>
        <v>hucuktlis r</v>
      </c>
      <c r="S7596" t="str">
        <f>VLOOKUP(C7596,lookups!$G$1:$H$3, 2, FALSE)</f>
        <v>smolt</v>
      </c>
    </row>
    <row r="7597" spans="1:19" x14ac:dyDescent="0.25">
      <c r="A7597" s="1">
        <v>35559</v>
      </c>
      <c r="B7597">
        <v>1</v>
      </c>
      <c r="C7597">
        <v>1</v>
      </c>
      <c r="D7597">
        <v>1</v>
      </c>
      <c r="E7597">
        <v>1997</v>
      </c>
      <c r="F7597">
        <v>30</v>
      </c>
      <c r="G7597">
        <v>1</v>
      </c>
      <c r="H7597">
        <v>78</v>
      </c>
      <c r="I7597">
        <v>3.7899990080000001</v>
      </c>
      <c r="J7597">
        <v>3.9426822659999998</v>
      </c>
      <c r="L7597">
        <v>1</v>
      </c>
      <c r="M7597">
        <v>8</v>
      </c>
      <c r="N7597">
        <v>399</v>
      </c>
      <c r="P7597">
        <v>3</v>
      </c>
      <c r="Q7597" t="str">
        <f>VLOOKUP(M7597,lookups!$A$1:$B$7, 2, FALSE)</f>
        <v>rotary screw</v>
      </c>
      <c r="R7597" t="str">
        <f>VLOOKUP(N7597,lookups!$D$1:$E$6, 2, FALSE)</f>
        <v>hucuktlis r</v>
      </c>
      <c r="S7597" t="str">
        <f>VLOOKUP(C7597,lookups!$G$1:$H$3, 2, FALSE)</f>
        <v>smolt</v>
      </c>
    </row>
    <row r="7598" spans="1:19" x14ac:dyDescent="0.25">
      <c r="A7598" s="1">
        <v>35559</v>
      </c>
      <c r="B7598">
        <v>1</v>
      </c>
      <c r="C7598">
        <v>1</v>
      </c>
      <c r="D7598">
        <v>1</v>
      </c>
      <c r="E7598">
        <v>1997</v>
      </c>
      <c r="F7598">
        <v>31</v>
      </c>
      <c r="G7598">
        <v>1</v>
      </c>
      <c r="H7598">
        <v>76</v>
      </c>
      <c r="I7598">
        <v>3.5199985499999999</v>
      </c>
      <c r="J7598">
        <v>3.670602798</v>
      </c>
      <c r="L7598">
        <v>1</v>
      </c>
      <c r="M7598">
        <v>8</v>
      </c>
      <c r="N7598">
        <v>399</v>
      </c>
      <c r="P7598">
        <v>3</v>
      </c>
      <c r="Q7598" t="str">
        <f>VLOOKUP(M7598,lookups!$A$1:$B$7, 2, FALSE)</f>
        <v>rotary screw</v>
      </c>
      <c r="R7598" t="str">
        <f>VLOOKUP(N7598,lookups!$D$1:$E$6, 2, FALSE)</f>
        <v>hucuktlis r</v>
      </c>
      <c r="S7598" t="str">
        <f>VLOOKUP(C7598,lookups!$G$1:$H$3, 2, FALSE)</f>
        <v>smolt</v>
      </c>
    </row>
    <row r="7599" spans="1:19" x14ac:dyDescent="0.25">
      <c r="A7599" s="1">
        <v>35559</v>
      </c>
      <c r="B7599">
        <v>1</v>
      </c>
      <c r="C7599">
        <v>1</v>
      </c>
      <c r="D7599">
        <v>1</v>
      </c>
      <c r="E7599">
        <v>1997</v>
      </c>
      <c r="F7599">
        <v>35</v>
      </c>
      <c r="G7599">
        <v>1</v>
      </c>
      <c r="H7599">
        <v>79</v>
      </c>
      <c r="I7599">
        <v>3.5499992370000002</v>
      </c>
      <c r="J7599">
        <v>3.700834274</v>
      </c>
      <c r="L7599">
        <v>1</v>
      </c>
      <c r="M7599">
        <v>8</v>
      </c>
      <c r="N7599">
        <v>399</v>
      </c>
      <c r="P7599">
        <v>3</v>
      </c>
      <c r="Q7599" t="str">
        <f>VLOOKUP(M7599,lookups!$A$1:$B$7, 2, FALSE)</f>
        <v>rotary screw</v>
      </c>
      <c r="R7599" t="str">
        <f>VLOOKUP(N7599,lookups!$D$1:$E$6, 2, FALSE)</f>
        <v>hucuktlis r</v>
      </c>
      <c r="S7599" t="str">
        <f>VLOOKUP(C7599,lookups!$G$1:$H$3, 2, FALSE)</f>
        <v>smolt</v>
      </c>
    </row>
    <row r="7600" spans="1:19" x14ac:dyDescent="0.25">
      <c r="A7600" s="1">
        <v>35559</v>
      </c>
      <c r="B7600">
        <v>1</v>
      </c>
      <c r="C7600">
        <v>1</v>
      </c>
      <c r="D7600">
        <v>1</v>
      </c>
      <c r="E7600">
        <v>1997</v>
      </c>
      <c r="F7600">
        <v>36</v>
      </c>
      <c r="G7600">
        <v>1</v>
      </c>
      <c r="H7600">
        <v>78</v>
      </c>
      <c r="I7600">
        <v>3.5199985499999999</v>
      </c>
      <c r="J7600">
        <v>3.670602798</v>
      </c>
      <c r="L7600">
        <v>1</v>
      </c>
      <c r="M7600">
        <v>8</v>
      </c>
      <c r="N7600">
        <v>399</v>
      </c>
      <c r="P7600">
        <v>3</v>
      </c>
      <c r="Q7600" t="str">
        <f>VLOOKUP(M7600,lookups!$A$1:$B$7, 2, FALSE)</f>
        <v>rotary screw</v>
      </c>
      <c r="R7600" t="str">
        <f>VLOOKUP(N7600,lookups!$D$1:$E$6, 2, FALSE)</f>
        <v>hucuktlis r</v>
      </c>
      <c r="S7600" t="str">
        <f>VLOOKUP(C7600,lookups!$G$1:$H$3, 2, FALSE)</f>
        <v>smolt</v>
      </c>
    </row>
    <row r="7601" spans="1:19" x14ac:dyDescent="0.25">
      <c r="A7601" s="1">
        <v>35559</v>
      </c>
      <c r="B7601">
        <v>1</v>
      </c>
      <c r="C7601">
        <v>1</v>
      </c>
      <c r="D7601">
        <v>1</v>
      </c>
      <c r="E7601">
        <v>1997</v>
      </c>
      <c r="F7601">
        <v>37</v>
      </c>
      <c r="G7601">
        <v>1</v>
      </c>
      <c r="H7601">
        <v>79</v>
      </c>
      <c r="I7601">
        <v>3.2199993130000002</v>
      </c>
      <c r="J7601">
        <v>3.368293762</v>
      </c>
      <c r="L7601">
        <v>1</v>
      </c>
      <c r="M7601">
        <v>8</v>
      </c>
      <c r="N7601">
        <v>399</v>
      </c>
      <c r="P7601">
        <v>3</v>
      </c>
      <c r="Q7601" t="str">
        <f>VLOOKUP(M7601,lookups!$A$1:$B$7, 2, FALSE)</f>
        <v>rotary screw</v>
      </c>
      <c r="R7601" t="str">
        <f>VLOOKUP(N7601,lookups!$D$1:$E$6, 2, FALSE)</f>
        <v>hucuktlis r</v>
      </c>
      <c r="S7601" t="str">
        <f>VLOOKUP(C7601,lookups!$G$1:$H$3, 2, FALSE)</f>
        <v>smolt</v>
      </c>
    </row>
    <row r="7602" spans="1:19" x14ac:dyDescent="0.25">
      <c r="A7602" s="1">
        <v>35559</v>
      </c>
      <c r="B7602">
        <v>1</v>
      </c>
      <c r="C7602">
        <v>1</v>
      </c>
      <c r="D7602">
        <v>1</v>
      </c>
      <c r="E7602">
        <v>1997</v>
      </c>
      <c r="F7602">
        <v>61</v>
      </c>
      <c r="G7602">
        <v>1</v>
      </c>
      <c r="H7602">
        <v>77</v>
      </c>
      <c r="I7602">
        <v>3.7199993130000002</v>
      </c>
      <c r="J7602">
        <v>3.872142792</v>
      </c>
      <c r="L7602">
        <v>1</v>
      </c>
      <c r="M7602">
        <v>8</v>
      </c>
      <c r="N7602">
        <v>399</v>
      </c>
      <c r="P7602">
        <v>3</v>
      </c>
      <c r="Q7602" t="str">
        <f>VLOOKUP(M7602,lookups!$A$1:$B$7, 2, FALSE)</f>
        <v>rotary screw</v>
      </c>
      <c r="R7602" t="str">
        <f>VLOOKUP(N7602,lookups!$D$1:$E$6, 2, FALSE)</f>
        <v>hucuktlis r</v>
      </c>
      <c r="S7602" t="str">
        <f>VLOOKUP(C7602,lookups!$G$1:$H$3, 2, FALSE)</f>
        <v>smolt</v>
      </c>
    </row>
    <row r="7603" spans="1:19" x14ac:dyDescent="0.25">
      <c r="A7603" s="1">
        <v>35559</v>
      </c>
      <c r="B7603">
        <v>1</v>
      </c>
      <c r="C7603">
        <v>1</v>
      </c>
      <c r="D7603">
        <v>1</v>
      </c>
      <c r="E7603">
        <v>1997</v>
      </c>
      <c r="F7603">
        <v>63</v>
      </c>
      <c r="G7603">
        <v>1</v>
      </c>
      <c r="H7603">
        <v>79</v>
      </c>
      <c r="I7603">
        <v>3.939998627</v>
      </c>
      <c r="J7603">
        <v>4.0938377380000004</v>
      </c>
      <c r="L7603">
        <v>1</v>
      </c>
      <c r="M7603">
        <v>8</v>
      </c>
      <c r="N7603">
        <v>399</v>
      </c>
      <c r="P7603">
        <v>3</v>
      </c>
      <c r="Q7603" t="str">
        <f>VLOOKUP(M7603,lookups!$A$1:$B$7, 2, FALSE)</f>
        <v>rotary screw</v>
      </c>
      <c r="R7603" t="str">
        <f>VLOOKUP(N7603,lookups!$D$1:$E$6, 2, FALSE)</f>
        <v>hucuktlis r</v>
      </c>
      <c r="S7603" t="str">
        <f>VLOOKUP(C7603,lookups!$G$1:$H$3, 2, FALSE)</f>
        <v>smolt</v>
      </c>
    </row>
    <row r="7604" spans="1:19" x14ac:dyDescent="0.25">
      <c r="A7604" s="1">
        <v>35559</v>
      </c>
      <c r="B7604">
        <v>1</v>
      </c>
      <c r="C7604">
        <v>1</v>
      </c>
      <c r="D7604">
        <v>1</v>
      </c>
      <c r="E7604">
        <v>1997</v>
      </c>
      <c r="F7604">
        <v>68</v>
      </c>
      <c r="G7604">
        <v>1</v>
      </c>
      <c r="H7604">
        <v>79</v>
      </c>
      <c r="I7604">
        <v>4.0799980160000002</v>
      </c>
      <c r="J7604">
        <v>4.2349128719999998</v>
      </c>
      <c r="L7604">
        <v>1</v>
      </c>
      <c r="M7604">
        <v>8</v>
      </c>
      <c r="N7604">
        <v>399</v>
      </c>
      <c r="P7604">
        <v>3</v>
      </c>
      <c r="Q7604" t="str">
        <f>VLOOKUP(M7604,lookups!$A$1:$B$7, 2, FALSE)</f>
        <v>rotary screw</v>
      </c>
      <c r="R7604" t="str">
        <f>VLOOKUP(N7604,lookups!$D$1:$E$6, 2, FALSE)</f>
        <v>hucuktlis r</v>
      </c>
      <c r="S7604" t="str">
        <f>VLOOKUP(C7604,lookups!$G$1:$H$3, 2, FALSE)</f>
        <v>smolt</v>
      </c>
    </row>
    <row r="7605" spans="1:19" x14ac:dyDescent="0.25">
      <c r="A7605" s="1">
        <v>35559</v>
      </c>
      <c r="B7605">
        <v>1</v>
      </c>
      <c r="C7605">
        <v>1</v>
      </c>
      <c r="D7605">
        <v>1</v>
      </c>
      <c r="E7605">
        <v>1997</v>
      </c>
      <c r="F7605">
        <v>73</v>
      </c>
      <c r="G7605">
        <v>1</v>
      </c>
      <c r="H7605">
        <v>77</v>
      </c>
      <c r="I7605">
        <v>3.3899993899999998</v>
      </c>
      <c r="J7605">
        <v>3.53960228</v>
      </c>
      <c r="L7605">
        <v>1</v>
      </c>
      <c r="M7605">
        <v>8</v>
      </c>
      <c r="N7605">
        <v>399</v>
      </c>
      <c r="P7605">
        <v>3</v>
      </c>
      <c r="Q7605" t="str">
        <f>VLOOKUP(M7605,lookups!$A$1:$B$7, 2, FALSE)</f>
        <v>rotary screw</v>
      </c>
      <c r="R7605" t="str">
        <f>VLOOKUP(N7605,lookups!$D$1:$E$6, 2, FALSE)</f>
        <v>hucuktlis r</v>
      </c>
      <c r="S7605" t="str">
        <f>VLOOKUP(C7605,lookups!$G$1:$H$3, 2, FALSE)</f>
        <v>smolt</v>
      </c>
    </row>
    <row r="7606" spans="1:19" x14ac:dyDescent="0.25">
      <c r="A7606" s="1">
        <v>35559</v>
      </c>
      <c r="B7606">
        <v>1</v>
      </c>
      <c r="C7606">
        <v>1</v>
      </c>
      <c r="D7606">
        <v>1</v>
      </c>
      <c r="E7606">
        <v>1997</v>
      </c>
      <c r="F7606">
        <v>74</v>
      </c>
      <c r="G7606">
        <v>1</v>
      </c>
      <c r="H7606">
        <v>78</v>
      </c>
      <c r="I7606">
        <v>3.5599994659999998</v>
      </c>
      <c r="J7606">
        <v>3.7109107969999999</v>
      </c>
      <c r="L7606">
        <v>1</v>
      </c>
      <c r="M7606">
        <v>8</v>
      </c>
      <c r="N7606">
        <v>399</v>
      </c>
      <c r="P7606">
        <v>3</v>
      </c>
      <c r="Q7606" t="str">
        <f>VLOOKUP(M7606,lookups!$A$1:$B$7, 2, FALSE)</f>
        <v>rotary screw</v>
      </c>
      <c r="R7606" t="str">
        <f>VLOOKUP(N7606,lookups!$D$1:$E$6, 2, FALSE)</f>
        <v>hucuktlis r</v>
      </c>
      <c r="S7606" t="str">
        <f>VLOOKUP(C7606,lookups!$G$1:$H$3, 2, FALSE)</f>
        <v>smolt</v>
      </c>
    </row>
    <row r="7607" spans="1:19" x14ac:dyDescent="0.25">
      <c r="A7607" s="1">
        <v>35559</v>
      </c>
      <c r="B7607">
        <v>1</v>
      </c>
      <c r="C7607">
        <v>1</v>
      </c>
      <c r="D7607">
        <v>1</v>
      </c>
      <c r="E7607">
        <v>1997</v>
      </c>
      <c r="F7607">
        <v>77</v>
      </c>
      <c r="G7607">
        <v>1</v>
      </c>
      <c r="H7607">
        <v>79</v>
      </c>
      <c r="I7607">
        <v>3.6799983979999999</v>
      </c>
      <c r="J7607">
        <v>3.8318347930000001</v>
      </c>
      <c r="L7607">
        <v>1</v>
      </c>
      <c r="M7607">
        <v>8</v>
      </c>
      <c r="N7607">
        <v>399</v>
      </c>
      <c r="P7607">
        <v>3</v>
      </c>
      <c r="Q7607" t="str">
        <f>VLOOKUP(M7607,lookups!$A$1:$B$7, 2, FALSE)</f>
        <v>rotary screw</v>
      </c>
      <c r="R7607" t="str">
        <f>VLOOKUP(N7607,lookups!$D$1:$E$6, 2, FALSE)</f>
        <v>hucuktlis r</v>
      </c>
      <c r="S7607" t="str">
        <f>VLOOKUP(C7607,lookups!$G$1:$H$3, 2, FALSE)</f>
        <v>smolt</v>
      </c>
    </row>
    <row r="7608" spans="1:19" x14ac:dyDescent="0.25">
      <c r="A7608" s="1">
        <v>35559</v>
      </c>
      <c r="B7608">
        <v>1</v>
      </c>
      <c r="C7608">
        <v>1</v>
      </c>
      <c r="D7608">
        <v>1</v>
      </c>
      <c r="E7608">
        <v>1997</v>
      </c>
      <c r="F7608">
        <v>88</v>
      </c>
      <c r="G7608">
        <v>1</v>
      </c>
      <c r="H7608">
        <v>78</v>
      </c>
      <c r="I7608">
        <v>3.8099994659999998</v>
      </c>
      <c r="J7608">
        <v>3.9628353120000002</v>
      </c>
      <c r="L7608">
        <v>1</v>
      </c>
      <c r="M7608">
        <v>8</v>
      </c>
      <c r="N7608">
        <v>399</v>
      </c>
      <c r="P7608">
        <v>3</v>
      </c>
      <c r="Q7608" t="str">
        <f>VLOOKUP(M7608,lookups!$A$1:$B$7, 2, FALSE)</f>
        <v>rotary screw</v>
      </c>
      <c r="R7608" t="str">
        <f>VLOOKUP(N7608,lookups!$D$1:$E$6, 2, FALSE)</f>
        <v>hucuktlis r</v>
      </c>
      <c r="S7608" t="str">
        <f>VLOOKUP(C7608,lookups!$G$1:$H$3, 2, FALSE)</f>
        <v>smolt</v>
      </c>
    </row>
    <row r="7609" spans="1:19" x14ac:dyDescent="0.25">
      <c r="A7609" s="1">
        <v>35559</v>
      </c>
      <c r="B7609">
        <v>1</v>
      </c>
      <c r="C7609">
        <v>1</v>
      </c>
      <c r="D7609">
        <v>1</v>
      </c>
      <c r="E7609">
        <v>1997</v>
      </c>
      <c r="F7609">
        <v>89</v>
      </c>
      <c r="G7609">
        <v>1</v>
      </c>
      <c r="H7609">
        <v>78</v>
      </c>
      <c r="I7609">
        <v>3.529998779</v>
      </c>
      <c r="J7609">
        <v>3.6806793209999999</v>
      </c>
      <c r="L7609">
        <v>1</v>
      </c>
      <c r="M7609">
        <v>8</v>
      </c>
      <c r="N7609">
        <v>399</v>
      </c>
      <c r="P7609">
        <v>3</v>
      </c>
      <c r="Q7609" t="str">
        <f>VLOOKUP(M7609,lookups!$A$1:$B$7, 2, FALSE)</f>
        <v>rotary screw</v>
      </c>
      <c r="R7609" t="str">
        <f>VLOOKUP(N7609,lookups!$D$1:$E$6, 2, FALSE)</f>
        <v>hucuktlis r</v>
      </c>
      <c r="S7609" t="str">
        <f>VLOOKUP(C7609,lookups!$G$1:$H$3, 2, FALSE)</f>
        <v>smolt</v>
      </c>
    </row>
    <row r="7610" spans="1:19" x14ac:dyDescent="0.25">
      <c r="A7610" s="1">
        <v>35559</v>
      </c>
      <c r="B7610">
        <v>1</v>
      </c>
      <c r="C7610">
        <v>1</v>
      </c>
      <c r="D7610">
        <v>1</v>
      </c>
      <c r="E7610">
        <v>1997</v>
      </c>
      <c r="F7610">
        <v>94</v>
      </c>
      <c r="G7610">
        <v>1</v>
      </c>
      <c r="H7610">
        <v>77</v>
      </c>
      <c r="I7610">
        <v>3.4799995419999998</v>
      </c>
      <c r="J7610">
        <v>3.6302948000000002</v>
      </c>
      <c r="L7610">
        <v>1</v>
      </c>
      <c r="M7610">
        <v>8</v>
      </c>
      <c r="N7610">
        <v>399</v>
      </c>
      <c r="P7610">
        <v>3</v>
      </c>
      <c r="Q7610" t="str">
        <f>VLOOKUP(M7610,lookups!$A$1:$B$7, 2, FALSE)</f>
        <v>rotary screw</v>
      </c>
      <c r="R7610" t="str">
        <f>VLOOKUP(N7610,lookups!$D$1:$E$6, 2, FALSE)</f>
        <v>hucuktlis r</v>
      </c>
      <c r="S7610" t="str">
        <f>VLOOKUP(C7610,lookups!$G$1:$H$3, 2, FALSE)</f>
        <v>smolt</v>
      </c>
    </row>
    <row r="7611" spans="1:19" x14ac:dyDescent="0.25">
      <c r="A7611" s="1">
        <v>35559</v>
      </c>
      <c r="B7611">
        <v>1</v>
      </c>
      <c r="C7611">
        <v>1</v>
      </c>
      <c r="D7611">
        <v>1</v>
      </c>
      <c r="E7611">
        <v>1997</v>
      </c>
      <c r="F7611">
        <v>97</v>
      </c>
      <c r="G7611">
        <v>1</v>
      </c>
      <c r="H7611">
        <v>77</v>
      </c>
      <c r="I7611">
        <v>3.6299991610000002</v>
      </c>
      <c r="J7611">
        <v>3.7814502719999998</v>
      </c>
      <c r="L7611">
        <v>1</v>
      </c>
      <c r="M7611">
        <v>8</v>
      </c>
      <c r="N7611">
        <v>399</v>
      </c>
      <c r="P7611">
        <v>3</v>
      </c>
      <c r="Q7611" t="str">
        <f>VLOOKUP(M7611,lookups!$A$1:$B$7, 2, FALSE)</f>
        <v>rotary screw</v>
      </c>
      <c r="R7611" t="str">
        <f>VLOOKUP(N7611,lookups!$D$1:$E$6, 2, FALSE)</f>
        <v>hucuktlis r</v>
      </c>
      <c r="S7611" t="str">
        <f>VLOOKUP(C7611,lookups!$G$1:$H$3, 2, FALSE)</f>
        <v>smolt</v>
      </c>
    </row>
    <row r="7612" spans="1:19" x14ac:dyDescent="0.25">
      <c r="A7612" s="1">
        <v>35559</v>
      </c>
      <c r="B7612">
        <v>1</v>
      </c>
      <c r="C7612">
        <v>1</v>
      </c>
      <c r="D7612">
        <v>1</v>
      </c>
      <c r="E7612">
        <v>1997</v>
      </c>
      <c r="F7612">
        <v>109</v>
      </c>
      <c r="G7612">
        <v>1</v>
      </c>
      <c r="H7612">
        <v>79</v>
      </c>
      <c r="I7612">
        <v>4.0199966429999998</v>
      </c>
      <c r="J7612">
        <v>4.1744537350000002</v>
      </c>
      <c r="L7612">
        <v>1</v>
      </c>
      <c r="M7612">
        <v>8</v>
      </c>
      <c r="N7612">
        <v>399</v>
      </c>
      <c r="P7612">
        <v>3</v>
      </c>
      <c r="Q7612" t="str">
        <f>VLOOKUP(M7612,lookups!$A$1:$B$7, 2, FALSE)</f>
        <v>rotary screw</v>
      </c>
      <c r="R7612" t="str">
        <f>VLOOKUP(N7612,lookups!$D$1:$E$6, 2, FALSE)</f>
        <v>hucuktlis r</v>
      </c>
      <c r="S7612" t="str">
        <f>VLOOKUP(C7612,lookups!$G$1:$H$3, 2, FALSE)</f>
        <v>smolt</v>
      </c>
    </row>
    <row r="7613" spans="1:19" x14ac:dyDescent="0.25">
      <c r="A7613" s="1">
        <v>35559</v>
      </c>
      <c r="B7613">
        <v>1</v>
      </c>
      <c r="C7613">
        <v>1</v>
      </c>
      <c r="D7613">
        <v>1</v>
      </c>
      <c r="E7613">
        <v>1997</v>
      </c>
      <c r="F7613">
        <v>115</v>
      </c>
      <c r="G7613">
        <v>1</v>
      </c>
      <c r="H7613">
        <v>79</v>
      </c>
      <c r="I7613">
        <v>3.9299983979999999</v>
      </c>
      <c r="J7613">
        <v>4.0837593080000003</v>
      </c>
      <c r="L7613">
        <v>1</v>
      </c>
      <c r="M7613">
        <v>8</v>
      </c>
      <c r="N7613">
        <v>399</v>
      </c>
      <c r="P7613">
        <v>3</v>
      </c>
      <c r="Q7613" t="str">
        <f>VLOOKUP(M7613,lookups!$A$1:$B$7, 2, FALSE)</f>
        <v>rotary screw</v>
      </c>
      <c r="R7613" t="str">
        <f>VLOOKUP(N7613,lookups!$D$1:$E$6, 2, FALSE)</f>
        <v>hucuktlis r</v>
      </c>
      <c r="S7613" t="str">
        <f>VLOOKUP(C7613,lookups!$G$1:$H$3, 2, FALSE)</f>
        <v>smolt</v>
      </c>
    </row>
    <row r="7614" spans="1:19" x14ac:dyDescent="0.25">
      <c r="A7614" s="1">
        <v>35559</v>
      </c>
      <c r="B7614">
        <v>1</v>
      </c>
      <c r="C7614">
        <v>1</v>
      </c>
      <c r="D7614">
        <v>1</v>
      </c>
      <c r="E7614">
        <v>1997</v>
      </c>
      <c r="F7614">
        <v>119</v>
      </c>
      <c r="G7614">
        <v>1</v>
      </c>
      <c r="H7614">
        <v>77</v>
      </c>
      <c r="I7614">
        <v>3.689998627</v>
      </c>
      <c r="J7614">
        <v>3.841911316</v>
      </c>
      <c r="L7614">
        <v>1</v>
      </c>
      <c r="M7614">
        <v>8</v>
      </c>
      <c r="N7614">
        <v>399</v>
      </c>
      <c r="P7614">
        <v>3</v>
      </c>
      <c r="Q7614" t="str">
        <f>VLOOKUP(M7614,lookups!$A$1:$B$7, 2, FALSE)</f>
        <v>rotary screw</v>
      </c>
      <c r="R7614" t="str">
        <f>VLOOKUP(N7614,lookups!$D$1:$E$6, 2, FALSE)</f>
        <v>hucuktlis r</v>
      </c>
      <c r="S7614" t="str">
        <f>VLOOKUP(C7614,lookups!$G$1:$H$3, 2, FALSE)</f>
        <v>smolt</v>
      </c>
    </row>
    <row r="7615" spans="1:19" x14ac:dyDescent="0.25">
      <c r="A7615" s="1">
        <v>35559</v>
      </c>
      <c r="B7615">
        <v>1</v>
      </c>
      <c r="C7615">
        <v>1</v>
      </c>
      <c r="D7615">
        <v>1</v>
      </c>
      <c r="E7615">
        <v>1997</v>
      </c>
      <c r="F7615">
        <v>128</v>
      </c>
      <c r="G7615">
        <v>1</v>
      </c>
      <c r="H7615">
        <v>77</v>
      </c>
      <c r="I7615">
        <v>3.859998703</v>
      </c>
      <c r="J7615">
        <v>4.0132217409999997</v>
      </c>
      <c r="L7615">
        <v>1</v>
      </c>
      <c r="M7615">
        <v>8</v>
      </c>
      <c r="N7615">
        <v>399</v>
      </c>
      <c r="P7615">
        <v>3</v>
      </c>
      <c r="Q7615" t="str">
        <f>VLOOKUP(M7615,lookups!$A$1:$B$7, 2, FALSE)</f>
        <v>rotary screw</v>
      </c>
      <c r="R7615" t="str">
        <f>VLOOKUP(N7615,lookups!$D$1:$E$6, 2, FALSE)</f>
        <v>hucuktlis r</v>
      </c>
      <c r="S7615" t="str">
        <f>VLOOKUP(C7615,lookups!$G$1:$H$3, 2, FALSE)</f>
        <v>smolt</v>
      </c>
    </row>
    <row r="7616" spans="1:19" x14ac:dyDescent="0.25">
      <c r="A7616" s="1">
        <v>35559</v>
      </c>
      <c r="B7616">
        <v>1</v>
      </c>
      <c r="C7616">
        <v>1</v>
      </c>
      <c r="D7616">
        <v>1</v>
      </c>
      <c r="E7616">
        <v>1997</v>
      </c>
      <c r="F7616">
        <v>133</v>
      </c>
      <c r="G7616">
        <v>1</v>
      </c>
      <c r="H7616">
        <v>78</v>
      </c>
      <c r="I7616">
        <v>3.5999984739999999</v>
      </c>
      <c r="J7616">
        <v>3.7512187959999999</v>
      </c>
      <c r="L7616">
        <v>1</v>
      </c>
      <c r="M7616">
        <v>8</v>
      </c>
      <c r="N7616">
        <v>399</v>
      </c>
      <c r="P7616">
        <v>3</v>
      </c>
      <c r="Q7616" t="str">
        <f>VLOOKUP(M7616,lookups!$A$1:$B$7, 2, FALSE)</f>
        <v>rotary screw</v>
      </c>
      <c r="R7616" t="str">
        <f>VLOOKUP(N7616,lookups!$D$1:$E$6, 2, FALSE)</f>
        <v>hucuktlis r</v>
      </c>
      <c r="S7616" t="str">
        <f>VLOOKUP(C7616,lookups!$G$1:$H$3, 2, FALSE)</f>
        <v>smolt</v>
      </c>
    </row>
    <row r="7617" spans="1:19" x14ac:dyDescent="0.25">
      <c r="A7617" s="1">
        <v>35559</v>
      </c>
      <c r="B7617">
        <v>1</v>
      </c>
      <c r="C7617">
        <v>1</v>
      </c>
      <c r="D7617">
        <v>1</v>
      </c>
      <c r="E7617">
        <v>1997</v>
      </c>
      <c r="F7617">
        <v>139</v>
      </c>
      <c r="G7617">
        <v>1</v>
      </c>
      <c r="H7617">
        <v>79</v>
      </c>
      <c r="I7617">
        <v>4.25</v>
      </c>
      <c r="J7617">
        <v>4.4062232970000004</v>
      </c>
      <c r="L7617">
        <v>1</v>
      </c>
      <c r="M7617">
        <v>8</v>
      </c>
      <c r="N7617">
        <v>399</v>
      </c>
      <c r="P7617">
        <v>3</v>
      </c>
      <c r="Q7617" t="str">
        <f>VLOOKUP(M7617,lookups!$A$1:$B$7, 2, FALSE)</f>
        <v>rotary screw</v>
      </c>
      <c r="R7617" t="str">
        <f>VLOOKUP(N7617,lookups!$D$1:$E$6, 2, FALSE)</f>
        <v>hucuktlis r</v>
      </c>
      <c r="S7617" t="str">
        <f>VLOOKUP(C7617,lookups!$G$1:$H$3, 2, FALSE)</f>
        <v>smolt</v>
      </c>
    </row>
    <row r="7618" spans="1:19" x14ac:dyDescent="0.25">
      <c r="A7618" s="1">
        <v>35559</v>
      </c>
      <c r="B7618">
        <v>1</v>
      </c>
      <c r="C7618">
        <v>1</v>
      </c>
      <c r="D7618">
        <v>1</v>
      </c>
      <c r="E7618">
        <v>1997</v>
      </c>
      <c r="F7618">
        <v>144</v>
      </c>
      <c r="G7618">
        <v>1</v>
      </c>
      <c r="H7618">
        <v>79</v>
      </c>
      <c r="L7618">
        <v>1</v>
      </c>
      <c r="M7618">
        <v>8</v>
      </c>
      <c r="N7618">
        <v>399</v>
      </c>
      <c r="P7618">
        <v>3</v>
      </c>
      <c r="Q7618" t="str">
        <f>VLOOKUP(M7618,lookups!$A$1:$B$7, 2, FALSE)</f>
        <v>rotary screw</v>
      </c>
      <c r="R7618" t="str">
        <f>VLOOKUP(N7618,lookups!$D$1:$E$6, 2, FALSE)</f>
        <v>hucuktlis r</v>
      </c>
      <c r="S7618" t="str">
        <f>VLOOKUP(C7618,lookups!$G$1:$H$3, 2, FALSE)</f>
        <v>smolt</v>
      </c>
    </row>
    <row r="7619" spans="1:19" x14ac:dyDescent="0.25">
      <c r="A7619" s="1">
        <v>35559</v>
      </c>
      <c r="B7619">
        <v>1</v>
      </c>
      <c r="C7619">
        <v>1</v>
      </c>
      <c r="D7619">
        <v>1</v>
      </c>
      <c r="E7619">
        <v>1997</v>
      </c>
      <c r="F7619">
        <v>150</v>
      </c>
      <c r="G7619">
        <v>1</v>
      </c>
      <c r="H7619">
        <v>78</v>
      </c>
      <c r="I7619">
        <v>3.8899993899999998</v>
      </c>
      <c r="J7619">
        <v>4.0434494020000002</v>
      </c>
      <c r="L7619">
        <v>1</v>
      </c>
      <c r="M7619">
        <v>8</v>
      </c>
      <c r="N7619">
        <v>399</v>
      </c>
      <c r="P7619">
        <v>3</v>
      </c>
      <c r="Q7619" t="str">
        <f>VLOOKUP(M7619,lookups!$A$1:$B$7, 2, FALSE)</f>
        <v>rotary screw</v>
      </c>
      <c r="R7619" t="str">
        <f>VLOOKUP(N7619,lookups!$D$1:$E$6, 2, FALSE)</f>
        <v>hucuktlis r</v>
      </c>
      <c r="S7619" t="str">
        <f>VLOOKUP(C7619,lookups!$G$1:$H$3, 2, FALSE)</f>
        <v>smolt</v>
      </c>
    </row>
    <row r="7620" spans="1:19" x14ac:dyDescent="0.25">
      <c r="A7620" s="1">
        <v>35559</v>
      </c>
      <c r="B7620">
        <v>1</v>
      </c>
      <c r="C7620">
        <v>1</v>
      </c>
      <c r="D7620">
        <v>1</v>
      </c>
      <c r="E7620">
        <v>1997</v>
      </c>
      <c r="F7620">
        <v>153</v>
      </c>
      <c r="G7620">
        <v>1</v>
      </c>
      <c r="H7620">
        <v>77</v>
      </c>
      <c r="I7620">
        <v>3.4899997709999999</v>
      </c>
      <c r="J7620">
        <v>3.6403713230000001</v>
      </c>
      <c r="L7620">
        <v>1</v>
      </c>
      <c r="M7620">
        <v>8</v>
      </c>
      <c r="N7620">
        <v>399</v>
      </c>
      <c r="P7620">
        <v>3</v>
      </c>
      <c r="Q7620" t="str">
        <f>VLOOKUP(M7620,lookups!$A$1:$B$7, 2, FALSE)</f>
        <v>rotary screw</v>
      </c>
      <c r="R7620" t="str">
        <f>VLOOKUP(N7620,lookups!$D$1:$E$6, 2, FALSE)</f>
        <v>hucuktlis r</v>
      </c>
      <c r="S7620" t="str">
        <f>VLOOKUP(C7620,lookups!$G$1:$H$3, 2, FALSE)</f>
        <v>smolt</v>
      </c>
    </row>
    <row r="7621" spans="1:19" x14ac:dyDescent="0.25">
      <c r="A7621" s="1">
        <v>35559</v>
      </c>
      <c r="B7621">
        <v>1</v>
      </c>
      <c r="C7621">
        <v>1</v>
      </c>
      <c r="D7621">
        <v>1</v>
      </c>
      <c r="E7621">
        <v>1997</v>
      </c>
      <c r="F7621">
        <v>158</v>
      </c>
      <c r="G7621">
        <v>1</v>
      </c>
      <c r="H7621">
        <v>78</v>
      </c>
      <c r="I7621">
        <v>3.189998627</v>
      </c>
      <c r="J7621">
        <v>3.338062286</v>
      </c>
      <c r="L7621">
        <v>1</v>
      </c>
      <c r="M7621">
        <v>8</v>
      </c>
      <c r="N7621">
        <v>399</v>
      </c>
      <c r="P7621">
        <v>3</v>
      </c>
      <c r="Q7621" t="str">
        <f>VLOOKUP(M7621,lookups!$A$1:$B$7, 2, FALSE)</f>
        <v>rotary screw</v>
      </c>
      <c r="R7621" t="str">
        <f>VLOOKUP(N7621,lookups!$D$1:$E$6, 2, FALSE)</f>
        <v>hucuktlis r</v>
      </c>
      <c r="S7621" t="str">
        <f>VLOOKUP(C7621,lookups!$G$1:$H$3, 2, FALSE)</f>
        <v>smolt</v>
      </c>
    </row>
    <row r="7622" spans="1:19" x14ac:dyDescent="0.25">
      <c r="A7622" s="1">
        <v>35559</v>
      </c>
      <c r="B7622">
        <v>1</v>
      </c>
      <c r="C7622">
        <v>1</v>
      </c>
      <c r="D7622">
        <v>1</v>
      </c>
      <c r="E7622">
        <v>1997</v>
      </c>
      <c r="F7622">
        <v>161</v>
      </c>
      <c r="G7622">
        <v>1</v>
      </c>
      <c r="H7622">
        <v>80</v>
      </c>
      <c r="I7622">
        <v>4.1399993899999998</v>
      </c>
      <c r="J7622">
        <v>4.2953758239999997</v>
      </c>
      <c r="L7622">
        <v>1</v>
      </c>
      <c r="M7622">
        <v>8</v>
      </c>
      <c r="N7622">
        <v>399</v>
      </c>
      <c r="P7622">
        <v>3</v>
      </c>
      <c r="Q7622" t="str">
        <f>VLOOKUP(M7622,lookups!$A$1:$B$7, 2, FALSE)</f>
        <v>rotary screw</v>
      </c>
      <c r="R7622" t="str">
        <f>VLOOKUP(N7622,lookups!$D$1:$E$6, 2, FALSE)</f>
        <v>hucuktlis r</v>
      </c>
      <c r="S7622" t="str">
        <f>VLOOKUP(C7622,lookups!$G$1:$H$3, 2, FALSE)</f>
        <v>smolt</v>
      </c>
    </row>
    <row r="7623" spans="1:19" x14ac:dyDescent="0.25">
      <c r="A7623" s="1">
        <v>35559</v>
      </c>
      <c r="B7623">
        <v>1</v>
      </c>
      <c r="C7623">
        <v>1</v>
      </c>
      <c r="D7623">
        <v>1</v>
      </c>
      <c r="E7623">
        <v>1997</v>
      </c>
      <c r="F7623">
        <v>164</v>
      </c>
      <c r="G7623">
        <v>1</v>
      </c>
      <c r="H7623">
        <v>77</v>
      </c>
      <c r="I7623">
        <v>3.1799983979999999</v>
      </c>
      <c r="J7623">
        <v>3.3279857640000001</v>
      </c>
      <c r="L7623">
        <v>1</v>
      </c>
      <c r="M7623">
        <v>8</v>
      </c>
      <c r="N7623">
        <v>399</v>
      </c>
      <c r="P7623">
        <v>3</v>
      </c>
      <c r="Q7623" t="str">
        <f>VLOOKUP(M7623,lookups!$A$1:$B$7, 2, FALSE)</f>
        <v>rotary screw</v>
      </c>
      <c r="R7623" t="str">
        <f>VLOOKUP(N7623,lookups!$D$1:$E$6, 2, FALSE)</f>
        <v>hucuktlis r</v>
      </c>
      <c r="S7623" t="str">
        <f>VLOOKUP(C7623,lookups!$G$1:$H$3, 2, FALSE)</f>
        <v>smolt</v>
      </c>
    </row>
    <row r="7624" spans="1:19" x14ac:dyDescent="0.25">
      <c r="A7624" s="1">
        <v>35559</v>
      </c>
      <c r="B7624">
        <v>1</v>
      </c>
      <c r="C7624">
        <v>1</v>
      </c>
      <c r="D7624">
        <v>1</v>
      </c>
      <c r="E7624">
        <v>1997</v>
      </c>
      <c r="F7624">
        <v>165</v>
      </c>
      <c r="G7624">
        <v>1</v>
      </c>
      <c r="H7624">
        <v>78</v>
      </c>
      <c r="I7624">
        <v>3.779998779</v>
      </c>
      <c r="J7624">
        <v>3.9326057429999999</v>
      </c>
      <c r="L7624">
        <v>1</v>
      </c>
      <c r="M7624">
        <v>8</v>
      </c>
      <c r="N7624">
        <v>399</v>
      </c>
      <c r="P7624">
        <v>3</v>
      </c>
      <c r="Q7624" t="str">
        <f>VLOOKUP(M7624,lookups!$A$1:$B$7, 2, FALSE)</f>
        <v>rotary screw</v>
      </c>
      <c r="R7624" t="str">
        <f>VLOOKUP(N7624,lookups!$D$1:$E$6, 2, FALSE)</f>
        <v>hucuktlis r</v>
      </c>
      <c r="S7624" t="str">
        <f>VLOOKUP(C7624,lookups!$G$1:$H$3, 2, FALSE)</f>
        <v>smolt</v>
      </c>
    </row>
    <row r="7625" spans="1:19" x14ac:dyDescent="0.25">
      <c r="A7625" s="1">
        <v>35559</v>
      </c>
      <c r="B7625">
        <v>1</v>
      </c>
      <c r="C7625">
        <v>1</v>
      </c>
      <c r="D7625">
        <v>1</v>
      </c>
      <c r="E7625">
        <v>1997</v>
      </c>
      <c r="F7625">
        <v>169</v>
      </c>
      <c r="G7625">
        <v>1</v>
      </c>
      <c r="H7625">
        <v>80</v>
      </c>
      <c r="I7625">
        <v>4.0699996949999999</v>
      </c>
      <c r="J7625">
        <v>4.224838257</v>
      </c>
      <c r="L7625">
        <v>1</v>
      </c>
      <c r="M7625">
        <v>8</v>
      </c>
      <c r="N7625">
        <v>399</v>
      </c>
      <c r="P7625">
        <v>3</v>
      </c>
      <c r="Q7625" t="str">
        <f>VLOOKUP(M7625,lookups!$A$1:$B$7, 2, FALSE)</f>
        <v>rotary screw</v>
      </c>
      <c r="R7625" t="str">
        <f>VLOOKUP(N7625,lookups!$D$1:$E$6, 2, FALSE)</f>
        <v>hucuktlis r</v>
      </c>
      <c r="S7625" t="str">
        <f>VLOOKUP(C7625,lookups!$G$1:$H$3, 2, FALSE)</f>
        <v>smolt</v>
      </c>
    </row>
    <row r="7626" spans="1:19" x14ac:dyDescent="0.25">
      <c r="A7626" s="1">
        <v>35559</v>
      </c>
      <c r="B7626">
        <v>1</v>
      </c>
      <c r="C7626">
        <v>1</v>
      </c>
      <c r="D7626">
        <v>1</v>
      </c>
      <c r="E7626">
        <v>1997</v>
      </c>
      <c r="F7626">
        <v>171</v>
      </c>
      <c r="G7626">
        <v>1</v>
      </c>
      <c r="H7626">
        <v>80</v>
      </c>
      <c r="I7626">
        <v>4.1599998469999999</v>
      </c>
      <c r="J7626">
        <v>4.3155288699999996</v>
      </c>
      <c r="L7626">
        <v>1</v>
      </c>
      <c r="M7626">
        <v>8</v>
      </c>
      <c r="N7626">
        <v>399</v>
      </c>
      <c r="P7626">
        <v>3</v>
      </c>
      <c r="Q7626" t="str">
        <f>VLOOKUP(M7626,lookups!$A$1:$B$7, 2, FALSE)</f>
        <v>rotary screw</v>
      </c>
      <c r="R7626" t="str">
        <f>VLOOKUP(N7626,lookups!$D$1:$E$6, 2, FALSE)</f>
        <v>hucuktlis r</v>
      </c>
      <c r="S7626" t="str">
        <f>VLOOKUP(C7626,lookups!$G$1:$H$3, 2, FALSE)</f>
        <v>smolt</v>
      </c>
    </row>
    <row r="7627" spans="1:19" x14ac:dyDescent="0.25">
      <c r="A7627" s="1">
        <v>35559</v>
      </c>
      <c r="B7627">
        <v>1</v>
      </c>
      <c r="C7627">
        <v>1</v>
      </c>
      <c r="D7627">
        <v>1</v>
      </c>
      <c r="E7627">
        <v>1997</v>
      </c>
      <c r="F7627">
        <v>181</v>
      </c>
      <c r="G7627">
        <v>1</v>
      </c>
      <c r="H7627">
        <v>77</v>
      </c>
      <c r="I7627">
        <v>3.6599998469999999</v>
      </c>
      <c r="J7627">
        <v>3.8116817470000002</v>
      </c>
      <c r="L7627">
        <v>1</v>
      </c>
      <c r="M7627">
        <v>8</v>
      </c>
      <c r="N7627">
        <v>399</v>
      </c>
      <c r="P7627">
        <v>3</v>
      </c>
      <c r="Q7627" t="str">
        <f>VLOOKUP(M7627,lookups!$A$1:$B$7, 2, FALSE)</f>
        <v>rotary screw</v>
      </c>
      <c r="R7627" t="str">
        <f>VLOOKUP(N7627,lookups!$D$1:$E$6, 2, FALSE)</f>
        <v>hucuktlis r</v>
      </c>
      <c r="S7627" t="str">
        <f>VLOOKUP(C7627,lookups!$G$1:$H$3, 2, FALSE)</f>
        <v>smolt</v>
      </c>
    </row>
    <row r="7628" spans="1:19" x14ac:dyDescent="0.25">
      <c r="A7628" s="1">
        <v>35559</v>
      </c>
      <c r="B7628">
        <v>1</v>
      </c>
      <c r="C7628">
        <v>1</v>
      </c>
      <c r="D7628">
        <v>1</v>
      </c>
      <c r="E7628">
        <v>1997</v>
      </c>
      <c r="F7628">
        <v>185</v>
      </c>
      <c r="G7628">
        <v>1</v>
      </c>
      <c r="H7628">
        <v>80</v>
      </c>
      <c r="I7628">
        <v>4.0599975590000001</v>
      </c>
      <c r="J7628">
        <v>4.214759827</v>
      </c>
      <c r="L7628">
        <v>1</v>
      </c>
      <c r="M7628">
        <v>8</v>
      </c>
      <c r="N7628">
        <v>399</v>
      </c>
      <c r="P7628">
        <v>3</v>
      </c>
      <c r="Q7628" t="str">
        <f>VLOOKUP(M7628,lookups!$A$1:$B$7, 2, FALSE)</f>
        <v>rotary screw</v>
      </c>
      <c r="R7628" t="str">
        <f>VLOOKUP(N7628,lookups!$D$1:$E$6, 2, FALSE)</f>
        <v>hucuktlis r</v>
      </c>
      <c r="S7628" t="str">
        <f>VLOOKUP(C7628,lookups!$G$1:$H$3, 2, FALSE)</f>
        <v>smolt</v>
      </c>
    </row>
    <row r="7629" spans="1:19" x14ac:dyDescent="0.25">
      <c r="A7629" s="1">
        <v>35559</v>
      </c>
      <c r="B7629">
        <v>1</v>
      </c>
      <c r="C7629">
        <v>1</v>
      </c>
      <c r="D7629">
        <v>1</v>
      </c>
      <c r="E7629">
        <v>1997</v>
      </c>
      <c r="F7629">
        <v>187</v>
      </c>
      <c r="G7629">
        <v>1</v>
      </c>
      <c r="H7629">
        <v>80</v>
      </c>
      <c r="I7629">
        <v>3.9499988560000001</v>
      </c>
      <c r="J7629">
        <v>4.1039123540000002</v>
      </c>
      <c r="L7629">
        <v>1</v>
      </c>
      <c r="M7629">
        <v>8</v>
      </c>
      <c r="N7629">
        <v>399</v>
      </c>
      <c r="P7629">
        <v>3</v>
      </c>
      <c r="Q7629" t="str">
        <f>VLOOKUP(M7629,lookups!$A$1:$B$7, 2, FALSE)</f>
        <v>rotary screw</v>
      </c>
      <c r="R7629" t="str">
        <f>VLOOKUP(N7629,lookups!$D$1:$E$6, 2, FALSE)</f>
        <v>hucuktlis r</v>
      </c>
      <c r="S7629" t="str">
        <f>VLOOKUP(C7629,lookups!$G$1:$H$3, 2, FALSE)</f>
        <v>smolt</v>
      </c>
    </row>
    <row r="7630" spans="1:19" x14ac:dyDescent="0.25">
      <c r="A7630" s="1">
        <v>35559</v>
      </c>
      <c r="B7630">
        <v>1</v>
      </c>
      <c r="C7630">
        <v>1</v>
      </c>
      <c r="D7630">
        <v>1</v>
      </c>
      <c r="E7630">
        <v>1997</v>
      </c>
      <c r="F7630">
        <v>188</v>
      </c>
      <c r="G7630">
        <v>1</v>
      </c>
      <c r="H7630">
        <v>80</v>
      </c>
      <c r="I7630">
        <v>3.859998703</v>
      </c>
      <c r="J7630">
        <v>4.0132217409999997</v>
      </c>
      <c r="L7630">
        <v>1</v>
      </c>
      <c r="M7630">
        <v>8</v>
      </c>
      <c r="N7630">
        <v>399</v>
      </c>
      <c r="P7630">
        <v>3</v>
      </c>
      <c r="Q7630" t="str">
        <f>VLOOKUP(M7630,lookups!$A$1:$B$7, 2, FALSE)</f>
        <v>rotary screw</v>
      </c>
      <c r="R7630" t="str">
        <f>VLOOKUP(N7630,lookups!$D$1:$E$6, 2, FALSE)</f>
        <v>hucuktlis r</v>
      </c>
      <c r="S7630" t="str">
        <f>VLOOKUP(C7630,lookups!$G$1:$H$3, 2, FALSE)</f>
        <v>smolt</v>
      </c>
    </row>
    <row r="7631" spans="1:19" x14ac:dyDescent="0.25">
      <c r="A7631" s="1">
        <v>35559</v>
      </c>
      <c r="B7631">
        <v>1</v>
      </c>
      <c r="C7631">
        <v>1</v>
      </c>
      <c r="D7631">
        <v>1</v>
      </c>
      <c r="E7631">
        <v>1997</v>
      </c>
      <c r="F7631">
        <v>189</v>
      </c>
      <c r="G7631">
        <v>1</v>
      </c>
      <c r="H7631">
        <v>80</v>
      </c>
      <c r="I7631">
        <v>4.0899963379999997</v>
      </c>
      <c r="J7631">
        <v>4.2449913019999999</v>
      </c>
      <c r="L7631">
        <v>1</v>
      </c>
      <c r="M7631">
        <v>8</v>
      </c>
      <c r="N7631">
        <v>399</v>
      </c>
      <c r="P7631">
        <v>3</v>
      </c>
      <c r="Q7631" t="str">
        <f>VLOOKUP(M7631,lookups!$A$1:$B$7, 2, FALSE)</f>
        <v>rotary screw</v>
      </c>
      <c r="R7631" t="str">
        <f>VLOOKUP(N7631,lookups!$D$1:$E$6, 2, FALSE)</f>
        <v>hucuktlis r</v>
      </c>
      <c r="S7631" t="str">
        <f>VLOOKUP(C7631,lookups!$G$1:$H$3, 2, FALSE)</f>
        <v>smolt</v>
      </c>
    </row>
    <row r="7632" spans="1:19" x14ac:dyDescent="0.25">
      <c r="A7632" s="1">
        <v>35559</v>
      </c>
      <c r="B7632">
        <v>1</v>
      </c>
      <c r="C7632">
        <v>1</v>
      </c>
      <c r="D7632">
        <v>1</v>
      </c>
      <c r="E7632">
        <v>1997</v>
      </c>
      <c r="F7632">
        <v>197</v>
      </c>
      <c r="G7632">
        <v>1</v>
      </c>
      <c r="H7632">
        <v>78</v>
      </c>
      <c r="I7632">
        <v>3.529998779</v>
      </c>
      <c r="J7632">
        <v>3.6806793209999999</v>
      </c>
      <c r="L7632">
        <v>1</v>
      </c>
      <c r="M7632">
        <v>8</v>
      </c>
      <c r="N7632">
        <v>399</v>
      </c>
      <c r="P7632">
        <v>3</v>
      </c>
      <c r="Q7632" t="str">
        <f>VLOOKUP(M7632,lookups!$A$1:$B$7, 2, FALSE)</f>
        <v>rotary screw</v>
      </c>
      <c r="R7632" t="str">
        <f>VLOOKUP(N7632,lookups!$D$1:$E$6, 2, FALSE)</f>
        <v>hucuktlis r</v>
      </c>
      <c r="S7632" t="str">
        <f>VLOOKUP(C7632,lookups!$G$1:$H$3, 2, FALSE)</f>
        <v>smolt</v>
      </c>
    </row>
    <row r="7633" spans="1:19" x14ac:dyDescent="0.25">
      <c r="A7633" s="1">
        <v>35559</v>
      </c>
      <c r="B7633">
        <v>1</v>
      </c>
      <c r="C7633">
        <v>1</v>
      </c>
      <c r="D7633">
        <v>1</v>
      </c>
      <c r="E7633">
        <v>1997</v>
      </c>
      <c r="F7633">
        <v>200</v>
      </c>
      <c r="G7633">
        <v>1</v>
      </c>
      <c r="H7633">
        <v>79</v>
      </c>
      <c r="I7633">
        <v>3.829999924</v>
      </c>
      <c r="J7633">
        <v>3.9829902650000002</v>
      </c>
      <c r="L7633">
        <v>1</v>
      </c>
      <c r="M7633">
        <v>8</v>
      </c>
      <c r="N7633">
        <v>399</v>
      </c>
      <c r="P7633">
        <v>3</v>
      </c>
      <c r="Q7633" t="str">
        <f>VLOOKUP(M7633,lookups!$A$1:$B$7, 2, FALSE)</f>
        <v>rotary screw</v>
      </c>
      <c r="R7633" t="str">
        <f>VLOOKUP(N7633,lookups!$D$1:$E$6, 2, FALSE)</f>
        <v>hucuktlis r</v>
      </c>
      <c r="S7633" t="str">
        <f>VLOOKUP(C7633,lookups!$G$1:$H$3, 2, FALSE)</f>
        <v>smolt</v>
      </c>
    </row>
    <row r="7634" spans="1:19" x14ac:dyDescent="0.25">
      <c r="A7634" s="1">
        <v>35559</v>
      </c>
      <c r="B7634">
        <v>1</v>
      </c>
      <c r="C7634">
        <v>1</v>
      </c>
      <c r="D7634">
        <v>1</v>
      </c>
      <c r="E7634">
        <v>1997</v>
      </c>
      <c r="F7634">
        <v>204</v>
      </c>
      <c r="G7634">
        <v>1</v>
      </c>
      <c r="H7634">
        <v>80</v>
      </c>
      <c r="I7634">
        <v>4.5199966429999998</v>
      </c>
      <c r="J7634">
        <v>4.6783027649999998</v>
      </c>
      <c r="L7634">
        <v>1</v>
      </c>
      <c r="M7634">
        <v>8</v>
      </c>
      <c r="N7634">
        <v>399</v>
      </c>
      <c r="P7634">
        <v>3</v>
      </c>
      <c r="Q7634" t="str">
        <f>VLOOKUP(M7634,lookups!$A$1:$B$7, 2, FALSE)</f>
        <v>rotary screw</v>
      </c>
      <c r="R7634" t="str">
        <f>VLOOKUP(N7634,lookups!$D$1:$E$6, 2, FALSE)</f>
        <v>hucuktlis r</v>
      </c>
      <c r="S7634" t="str">
        <f>VLOOKUP(C7634,lookups!$G$1:$H$3, 2, FALSE)</f>
        <v>smolt</v>
      </c>
    </row>
    <row r="7635" spans="1:19" x14ac:dyDescent="0.25">
      <c r="A7635" s="1">
        <v>35559</v>
      </c>
      <c r="B7635">
        <v>1</v>
      </c>
      <c r="C7635">
        <v>1</v>
      </c>
      <c r="D7635">
        <v>1</v>
      </c>
      <c r="E7635">
        <v>1997</v>
      </c>
      <c r="F7635">
        <v>211</v>
      </c>
      <c r="G7635">
        <v>1</v>
      </c>
      <c r="H7635">
        <v>77</v>
      </c>
      <c r="I7635">
        <v>3.6699981689999999</v>
      </c>
      <c r="J7635">
        <v>3.8217582700000001</v>
      </c>
      <c r="L7635">
        <v>1</v>
      </c>
      <c r="M7635">
        <v>8</v>
      </c>
      <c r="N7635">
        <v>399</v>
      </c>
      <c r="P7635">
        <v>3</v>
      </c>
      <c r="Q7635" t="str">
        <f>VLOOKUP(M7635,lookups!$A$1:$B$7, 2, FALSE)</f>
        <v>rotary screw</v>
      </c>
      <c r="R7635" t="str">
        <f>VLOOKUP(N7635,lookups!$D$1:$E$6, 2, FALSE)</f>
        <v>hucuktlis r</v>
      </c>
      <c r="S7635" t="str">
        <f>VLOOKUP(C7635,lookups!$G$1:$H$3, 2, FALSE)</f>
        <v>smolt</v>
      </c>
    </row>
    <row r="7636" spans="1:19" x14ac:dyDescent="0.25">
      <c r="A7636" s="1">
        <v>35559</v>
      </c>
      <c r="B7636">
        <v>1</v>
      </c>
      <c r="C7636">
        <v>1</v>
      </c>
      <c r="D7636">
        <v>1</v>
      </c>
      <c r="E7636">
        <v>1997</v>
      </c>
      <c r="F7636">
        <v>212</v>
      </c>
      <c r="G7636">
        <v>1</v>
      </c>
      <c r="H7636">
        <v>80</v>
      </c>
      <c r="I7636">
        <v>3.8099994659999998</v>
      </c>
      <c r="J7636">
        <v>3.9628353120000002</v>
      </c>
      <c r="L7636">
        <v>1</v>
      </c>
      <c r="M7636">
        <v>8</v>
      </c>
      <c r="N7636">
        <v>399</v>
      </c>
      <c r="P7636">
        <v>3</v>
      </c>
      <c r="Q7636" t="str">
        <f>VLOOKUP(M7636,lookups!$A$1:$B$7, 2, FALSE)</f>
        <v>rotary screw</v>
      </c>
      <c r="R7636" t="str">
        <f>VLOOKUP(N7636,lookups!$D$1:$E$6, 2, FALSE)</f>
        <v>hucuktlis r</v>
      </c>
      <c r="S7636" t="str">
        <f>VLOOKUP(C7636,lookups!$G$1:$H$3, 2, FALSE)</f>
        <v>smolt</v>
      </c>
    </row>
    <row r="7637" spans="1:19" x14ac:dyDescent="0.25">
      <c r="A7637" s="1">
        <v>35559</v>
      </c>
      <c r="B7637">
        <v>1</v>
      </c>
      <c r="C7637">
        <v>1</v>
      </c>
      <c r="D7637">
        <v>1</v>
      </c>
      <c r="E7637">
        <v>1997</v>
      </c>
      <c r="F7637">
        <v>213</v>
      </c>
      <c r="G7637">
        <v>1</v>
      </c>
      <c r="H7637">
        <v>79</v>
      </c>
      <c r="I7637">
        <v>3.7099990840000001</v>
      </c>
      <c r="J7637">
        <v>3.8620662690000001</v>
      </c>
      <c r="L7637">
        <v>1</v>
      </c>
      <c r="M7637">
        <v>8</v>
      </c>
      <c r="N7637">
        <v>399</v>
      </c>
      <c r="P7637">
        <v>3</v>
      </c>
      <c r="Q7637" t="str">
        <f>VLOOKUP(M7637,lookups!$A$1:$B$7, 2, FALSE)</f>
        <v>rotary screw</v>
      </c>
      <c r="R7637" t="str">
        <f>VLOOKUP(N7637,lookups!$D$1:$E$6, 2, FALSE)</f>
        <v>hucuktlis r</v>
      </c>
      <c r="S7637" t="str">
        <f>VLOOKUP(C7637,lookups!$G$1:$H$3, 2, FALSE)</f>
        <v>smolt</v>
      </c>
    </row>
    <row r="7638" spans="1:19" x14ac:dyDescent="0.25">
      <c r="A7638" s="1">
        <v>35559</v>
      </c>
      <c r="B7638">
        <v>1</v>
      </c>
      <c r="C7638">
        <v>1</v>
      </c>
      <c r="D7638">
        <v>1</v>
      </c>
      <c r="E7638">
        <v>1997</v>
      </c>
      <c r="F7638">
        <v>217</v>
      </c>
      <c r="G7638">
        <v>1</v>
      </c>
      <c r="H7638">
        <v>77</v>
      </c>
      <c r="I7638">
        <v>3.5699996949999999</v>
      </c>
      <c r="J7638">
        <v>3.7209873199999999</v>
      </c>
      <c r="L7638">
        <v>1</v>
      </c>
      <c r="M7638">
        <v>8</v>
      </c>
      <c r="N7638">
        <v>399</v>
      </c>
      <c r="P7638">
        <v>3</v>
      </c>
      <c r="Q7638" t="str">
        <f>VLOOKUP(M7638,lookups!$A$1:$B$7, 2, FALSE)</f>
        <v>rotary screw</v>
      </c>
      <c r="R7638" t="str">
        <f>VLOOKUP(N7638,lookups!$D$1:$E$6, 2, FALSE)</f>
        <v>hucuktlis r</v>
      </c>
      <c r="S7638" t="str">
        <f>VLOOKUP(C7638,lookups!$G$1:$H$3, 2, FALSE)</f>
        <v>smolt</v>
      </c>
    </row>
    <row r="7639" spans="1:19" x14ac:dyDescent="0.25">
      <c r="A7639" s="1">
        <v>35559</v>
      </c>
      <c r="B7639">
        <v>1</v>
      </c>
      <c r="C7639">
        <v>1</v>
      </c>
      <c r="D7639">
        <v>1</v>
      </c>
      <c r="E7639">
        <v>1997</v>
      </c>
      <c r="F7639">
        <v>222</v>
      </c>
      <c r="G7639">
        <v>1</v>
      </c>
      <c r="H7639">
        <v>77</v>
      </c>
      <c r="I7639">
        <v>3.5099983219999999</v>
      </c>
      <c r="J7639">
        <v>3.6605262760000001</v>
      </c>
      <c r="L7639">
        <v>1</v>
      </c>
      <c r="M7639">
        <v>8</v>
      </c>
      <c r="N7639">
        <v>399</v>
      </c>
      <c r="P7639">
        <v>3</v>
      </c>
      <c r="Q7639" t="str">
        <f>VLOOKUP(M7639,lookups!$A$1:$B$7, 2, FALSE)</f>
        <v>rotary screw</v>
      </c>
      <c r="R7639" t="str">
        <f>VLOOKUP(N7639,lookups!$D$1:$E$6, 2, FALSE)</f>
        <v>hucuktlis r</v>
      </c>
      <c r="S7639" t="str">
        <f>VLOOKUP(C7639,lookups!$G$1:$H$3, 2, FALSE)</f>
        <v>smolt</v>
      </c>
    </row>
    <row r="7640" spans="1:19" x14ac:dyDescent="0.25">
      <c r="A7640" s="1">
        <v>35559</v>
      </c>
      <c r="B7640">
        <v>1</v>
      </c>
      <c r="C7640">
        <v>1</v>
      </c>
      <c r="D7640">
        <v>1</v>
      </c>
      <c r="E7640">
        <v>1997</v>
      </c>
      <c r="F7640">
        <v>225</v>
      </c>
      <c r="G7640">
        <v>1</v>
      </c>
      <c r="H7640">
        <v>78</v>
      </c>
      <c r="I7640">
        <v>3.8799991610000002</v>
      </c>
      <c r="J7640">
        <v>4.0333747860000004</v>
      </c>
      <c r="L7640">
        <v>1</v>
      </c>
      <c r="M7640">
        <v>8</v>
      </c>
      <c r="N7640">
        <v>399</v>
      </c>
      <c r="P7640">
        <v>3</v>
      </c>
      <c r="Q7640" t="str">
        <f>VLOOKUP(M7640,lookups!$A$1:$B$7, 2, FALSE)</f>
        <v>rotary screw</v>
      </c>
      <c r="R7640" t="str">
        <f>VLOOKUP(N7640,lookups!$D$1:$E$6, 2, FALSE)</f>
        <v>hucuktlis r</v>
      </c>
      <c r="S7640" t="str">
        <f>VLOOKUP(C7640,lookups!$G$1:$H$3, 2, FALSE)</f>
        <v>smolt</v>
      </c>
    </row>
    <row r="7641" spans="1:19" x14ac:dyDescent="0.25">
      <c r="A7641" s="1">
        <v>35559</v>
      </c>
      <c r="B7641">
        <v>1</v>
      </c>
      <c r="C7641">
        <v>1</v>
      </c>
      <c r="D7641">
        <v>1</v>
      </c>
      <c r="E7641">
        <v>1997</v>
      </c>
      <c r="F7641">
        <v>229</v>
      </c>
      <c r="G7641">
        <v>1</v>
      </c>
      <c r="H7641">
        <v>78</v>
      </c>
      <c r="I7641">
        <v>3.5699996949999999</v>
      </c>
      <c r="J7641">
        <v>3.7209873199999999</v>
      </c>
      <c r="L7641">
        <v>1</v>
      </c>
      <c r="M7641">
        <v>8</v>
      </c>
      <c r="N7641">
        <v>399</v>
      </c>
      <c r="P7641">
        <v>3</v>
      </c>
      <c r="Q7641" t="str">
        <f>VLOOKUP(M7641,lookups!$A$1:$B$7, 2, FALSE)</f>
        <v>rotary screw</v>
      </c>
      <c r="R7641" t="str">
        <f>VLOOKUP(N7641,lookups!$D$1:$E$6, 2, FALSE)</f>
        <v>hucuktlis r</v>
      </c>
      <c r="S7641" t="str">
        <f>VLOOKUP(C7641,lookups!$G$1:$H$3, 2, FALSE)</f>
        <v>smolt</v>
      </c>
    </row>
    <row r="7642" spans="1:19" x14ac:dyDescent="0.25">
      <c r="A7642" s="1">
        <v>35559</v>
      </c>
      <c r="B7642">
        <v>1</v>
      </c>
      <c r="C7642">
        <v>1</v>
      </c>
      <c r="D7642">
        <v>1</v>
      </c>
      <c r="E7642">
        <v>1997</v>
      </c>
      <c r="F7642">
        <v>230</v>
      </c>
      <c r="G7642">
        <v>1</v>
      </c>
      <c r="H7642">
        <v>77</v>
      </c>
      <c r="I7642">
        <v>3.3999996189999999</v>
      </c>
      <c r="J7642">
        <v>3.5496788019999999</v>
      </c>
      <c r="L7642">
        <v>1</v>
      </c>
      <c r="M7642">
        <v>8</v>
      </c>
      <c r="N7642">
        <v>399</v>
      </c>
      <c r="P7642">
        <v>3</v>
      </c>
      <c r="Q7642" t="str">
        <f>VLOOKUP(M7642,lookups!$A$1:$B$7, 2, FALSE)</f>
        <v>rotary screw</v>
      </c>
      <c r="R7642" t="str">
        <f>VLOOKUP(N7642,lookups!$D$1:$E$6, 2, FALSE)</f>
        <v>hucuktlis r</v>
      </c>
      <c r="S7642" t="str">
        <f>VLOOKUP(C7642,lookups!$G$1:$H$3, 2, FALSE)</f>
        <v>smolt</v>
      </c>
    </row>
    <row r="7643" spans="1:19" x14ac:dyDescent="0.25">
      <c r="A7643" s="1">
        <v>35559</v>
      </c>
      <c r="B7643">
        <v>1</v>
      </c>
      <c r="C7643">
        <v>1</v>
      </c>
      <c r="D7643">
        <v>1</v>
      </c>
      <c r="E7643">
        <v>1997</v>
      </c>
      <c r="F7643">
        <v>232</v>
      </c>
      <c r="G7643">
        <v>1</v>
      </c>
      <c r="H7643">
        <v>78</v>
      </c>
      <c r="I7643">
        <v>3.6999988560000001</v>
      </c>
      <c r="J7643">
        <v>3.8519897460000001</v>
      </c>
      <c r="L7643">
        <v>1</v>
      </c>
      <c r="M7643">
        <v>8</v>
      </c>
      <c r="N7643">
        <v>399</v>
      </c>
      <c r="P7643">
        <v>3</v>
      </c>
      <c r="Q7643" t="str">
        <f>VLOOKUP(M7643,lookups!$A$1:$B$7, 2, FALSE)</f>
        <v>rotary screw</v>
      </c>
      <c r="R7643" t="str">
        <f>VLOOKUP(N7643,lookups!$D$1:$E$6, 2, FALSE)</f>
        <v>hucuktlis r</v>
      </c>
      <c r="S7643" t="str">
        <f>VLOOKUP(C7643,lookups!$G$1:$H$3, 2, FALSE)</f>
        <v>smolt</v>
      </c>
    </row>
    <row r="7644" spans="1:19" x14ac:dyDescent="0.25">
      <c r="A7644" s="1">
        <v>35559</v>
      </c>
      <c r="B7644">
        <v>1</v>
      </c>
      <c r="C7644">
        <v>1</v>
      </c>
      <c r="D7644">
        <v>1</v>
      </c>
      <c r="E7644">
        <v>1997</v>
      </c>
      <c r="F7644">
        <v>234</v>
      </c>
      <c r="G7644">
        <v>1</v>
      </c>
      <c r="H7644">
        <v>78</v>
      </c>
      <c r="I7644">
        <v>3.5899982449999999</v>
      </c>
      <c r="J7644">
        <v>3.7411422729999999</v>
      </c>
      <c r="L7644">
        <v>1</v>
      </c>
      <c r="M7644">
        <v>8</v>
      </c>
      <c r="N7644">
        <v>399</v>
      </c>
      <c r="P7644">
        <v>3</v>
      </c>
      <c r="Q7644" t="str">
        <f>VLOOKUP(M7644,lookups!$A$1:$B$7, 2, FALSE)</f>
        <v>rotary screw</v>
      </c>
      <c r="R7644" t="str">
        <f>VLOOKUP(N7644,lookups!$D$1:$E$6, 2, FALSE)</f>
        <v>hucuktlis r</v>
      </c>
      <c r="S7644" t="str">
        <f>VLOOKUP(C7644,lookups!$G$1:$H$3, 2, FALSE)</f>
        <v>smolt</v>
      </c>
    </row>
    <row r="7645" spans="1:19" x14ac:dyDescent="0.25">
      <c r="A7645" s="1">
        <v>35559</v>
      </c>
      <c r="B7645">
        <v>1</v>
      </c>
      <c r="C7645">
        <v>1</v>
      </c>
      <c r="D7645">
        <v>1</v>
      </c>
      <c r="E7645">
        <v>1997</v>
      </c>
      <c r="F7645">
        <v>236</v>
      </c>
      <c r="G7645">
        <v>1</v>
      </c>
      <c r="H7645">
        <v>77</v>
      </c>
      <c r="I7645">
        <v>3.2899990080000001</v>
      </c>
      <c r="J7645">
        <v>3.4388313290000001</v>
      </c>
      <c r="L7645">
        <v>1</v>
      </c>
      <c r="M7645">
        <v>8</v>
      </c>
      <c r="N7645">
        <v>399</v>
      </c>
      <c r="P7645">
        <v>3</v>
      </c>
      <c r="Q7645" t="str">
        <f>VLOOKUP(M7645,lookups!$A$1:$B$7, 2, FALSE)</f>
        <v>rotary screw</v>
      </c>
      <c r="R7645" t="str">
        <f>VLOOKUP(N7645,lookups!$D$1:$E$6, 2, FALSE)</f>
        <v>hucuktlis r</v>
      </c>
      <c r="S7645" t="str">
        <f>VLOOKUP(C7645,lookups!$G$1:$H$3, 2, FALSE)</f>
        <v>smolt</v>
      </c>
    </row>
    <row r="7646" spans="1:19" x14ac:dyDescent="0.25">
      <c r="A7646" s="1">
        <v>35559</v>
      </c>
      <c r="B7646">
        <v>1</v>
      </c>
      <c r="C7646">
        <v>1</v>
      </c>
      <c r="D7646">
        <v>1</v>
      </c>
      <c r="E7646">
        <v>1997</v>
      </c>
      <c r="F7646">
        <v>241</v>
      </c>
      <c r="G7646">
        <v>1</v>
      </c>
      <c r="H7646">
        <v>78</v>
      </c>
      <c r="I7646">
        <v>3.3199996949999999</v>
      </c>
      <c r="J7646">
        <v>3.4690628050000001</v>
      </c>
      <c r="L7646">
        <v>1</v>
      </c>
      <c r="M7646">
        <v>8</v>
      </c>
      <c r="N7646">
        <v>399</v>
      </c>
      <c r="P7646">
        <v>3</v>
      </c>
      <c r="Q7646" t="str">
        <f>VLOOKUP(M7646,lookups!$A$1:$B$7, 2, FALSE)</f>
        <v>rotary screw</v>
      </c>
      <c r="R7646" t="str">
        <f>VLOOKUP(N7646,lookups!$D$1:$E$6, 2, FALSE)</f>
        <v>hucuktlis r</v>
      </c>
      <c r="S7646" t="str">
        <f>VLOOKUP(C7646,lookups!$G$1:$H$3, 2, FALSE)</f>
        <v>smolt</v>
      </c>
    </row>
    <row r="7647" spans="1:19" x14ac:dyDescent="0.25">
      <c r="A7647" s="1">
        <v>35559</v>
      </c>
      <c r="B7647">
        <v>1</v>
      </c>
      <c r="C7647">
        <v>1</v>
      </c>
      <c r="D7647">
        <v>1</v>
      </c>
      <c r="E7647">
        <v>1997</v>
      </c>
      <c r="F7647">
        <v>247</v>
      </c>
      <c r="G7647">
        <v>1</v>
      </c>
      <c r="H7647">
        <v>80</v>
      </c>
      <c r="I7647">
        <v>3.9199981689999999</v>
      </c>
      <c r="J7647">
        <v>4.0736808780000002</v>
      </c>
      <c r="L7647">
        <v>1</v>
      </c>
      <c r="M7647">
        <v>8</v>
      </c>
      <c r="N7647">
        <v>399</v>
      </c>
      <c r="P7647">
        <v>3</v>
      </c>
      <c r="Q7647" t="str">
        <f>VLOOKUP(M7647,lookups!$A$1:$B$7, 2, FALSE)</f>
        <v>rotary screw</v>
      </c>
      <c r="R7647" t="str">
        <f>VLOOKUP(N7647,lookups!$D$1:$E$6, 2, FALSE)</f>
        <v>hucuktlis r</v>
      </c>
      <c r="S7647" t="str">
        <f>VLOOKUP(C7647,lookups!$G$1:$H$3, 2, FALSE)</f>
        <v>smolt</v>
      </c>
    </row>
    <row r="7648" spans="1:19" x14ac:dyDescent="0.25">
      <c r="A7648" s="1">
        <v>35559</v>
      </c>
      <c r="B7648">
        <v>1</v>
      </c>
      <c r="C7648">
        <v>1</v>
      </c>
      <c r="D7648">
        <v>1</v>
      </c>
      <c r="E7648">
        <v>1997</v>
      </c>
      <c r="F7648">
        <v>251</v>
      </c>
      <c r="G7648">
        <v>1</v>
      </c>
      <c r="H7648">
        <v>78</v>
      </c>
      <c r="I7648">
        <v>3.6799983979999999</v>
      </c>
      <c r="J7648">
        <v>3.8318347930000001</v>
      </c>
      <c r="L7648">
        <v>1</v>
      </c>
      <c r="M7648">
        <v>8</v>
      </c>
      <c r="N7648">
        <v>399</v>
      </c>
      <c r="P7648">
        <v>3</v>
      </c>
      <c r="Q7648" t="str">
        <f>VLOOKUP(M7648,lookups!$A$1:$B$7, 2, FALSE)</f>
        <v>rotary screw</v>
      </c>
      <c r="R7648" t="str">
        <f>VLOOKUP(N7648,lookups!$D$1:$E$6, 2, FALSE)</f>
        <v>hucuktlis r</v>
      </c>
      <c r="S7648" t="str">
        <f>VLOOKUP(C7648,lookups!$G$1:$H$3, 2, FALSE)</f>
        <v>smolt</v>
      </c>
    </row>
    <row r="7649" spans="1:19" x14ac:dyDescent="0.25">
      <c r="A7649" s="1">
        <v>35559</v>
      </c>
      <c r="B7649">
        <v>1</v>
      </c>
      <c r="C7649">
        <v>1</v>
      </c>
      <c r="D7649">
        <v>1</v>
      </c>
      <c r="E7649">
        <v>1997</v>
      </c>
      <c r="F7649">
        <v>252</v>
      </c>
      <c r="G7649">
        <v>1</v>
      </c>
      <c r="H7649">
        <v>80</v>
      </c>
      <c r="I7649">
        <v>4.0599975590000001</v>
      </c>
      <c r="J7649">
        <v>4.214759827</v>
      </c>
      <c r="L7649">
        <v>1</v>
      </c>
      <c r="M7649">
        <v>8</v>
      </c>
      <c r="N7649">
        <v>399</v>
      </c>
      <c r="P7649">
        <v>3</v>
      </c>
      <c r="Q7649" t="str">
        <f>VLOOKUP(M7649,lookups!$A$1:$B$7, 2, FALSE)</f>
        <v>rotary screw</v>
      </c>
      <c r="R7649" t="str">
        <f>VLOOKUP(N7649,lookups!$D$1:$E$6, 2, FALSE)</f>
        <v>hucuktlis r</v>
      </c>
      <c r="S7649" t="str">
        <f>VLOOKUP(C7649,lookups!$G$1:$H$3, 2, FALSE)</f>
        <v>smolt</v>
      </c>
    </row>
    <row r="7650" spans="1:19" x14ac:dyDescent="0.25">
      <c r="A7650" s="1">
        <v>35559</v>
      </c>
      <c r="B7650">
        <v>1</v>
      </c>
      <c r="C7650">
        <v>1</v>
      </c>
      <c r="D7650">
        <v>1</v>
      </c>
      <c r="E7650">
        <v>1997</v>
      </c>
      <c r="F7650">
        <v>258</v>
      </c>
      <c r="G7650">
        <v>1</v>
      </c>
      <c r="H7650">
        <v>80</v>
      </c>
      <c r="I7650">
        <v>3.939998627</v>
      </c>
      <c r="J7650">
        <v>4.0938377380000004</v>
      </c>
      <c r="L7650">
        <v>1</v>
      </c>
      <c r="M7650">
        <v>8</v>
      </c>
      <c r="N7650">
        <v>399</v>
      </c>
      <c r="P7650">
        <v>3</v>
      </c>
      <c r="Q7650" t="str">
        <f>VLOOKUP(M7650,lookups!$A$1:$B$7, 2, FALSE)</f>
        <v>rotary screw</v>
      </c>
      <c r="R7650" t="str">
        <f>VLOOKUP(N7650,lookups!$D$1:$E$6, 2, FALSE)</f>
        <v>hucuktlis r</v>
      </c>
      <c r="S7650" t="str">
        <f>VLOOKUP(C7650,lookups!$G$1:$H$3, 2, FALSE)</f>
        <v>smolt</v>
      </c>
    </row>
    <row r="7651" spans="1:19" x14ac:dyDescent="0.25">
      <c r="A7651" s="1">
        <v>35559</v>
      </c>
      <c r="B7651">
        <v>1</v>
      </c>
      <c r="C7651">
        <v>1</v>
      </c>
      <c r="D7651">
        <v>1</v>
      </c>
      <c r="E7651">
        <v>1997</v>
      </c>
      <c r="F7651">
        <v>266</v>
      </c>
      <c r="G7651">
        <v>1</v>
      </c>
      <c r="H7651">
        <v>80</v>
      </c>
      <c r="I7651">
        <v>4.0799980160000002</v>
      </c>
      <c r="J7651">
        <v>4.2349128719999998</v>
      </c>
      <c r="L7651">
        <v>1</v>
      </c>
      <c r="M7651">
        <v>8</v>
      </c>
      <c r="N7651">
        <v>399</v>
      </c>
      <c r="P7651">
        <v>3</v>
      </c>
      <c r="Q7651" t="str">
        <f>VLOOKUP(M7651,lookups!$A$1:$B$7, 2, FALSE)</f>
        <v>rotary screw</v>
      </c>
      <c r="R7651" t="str">
        <f>VLOOKUP(N7651,lookups!$D$1:$E$6, 2, FALSE)</f>
        <v>hucuktlis r</v>
      </c>
      <c r="S7651" t="str">
        <f>VLOOKUP(C7651,lookups!$G$1:$H$3, 2, FALSE)</f>
        <v>smolt</v>
      </c>
    </row>
    <row r="7652" spans="1:19" x14ac:dyDescent="0.25">
      <c r="A7652" s="1">
        <v>35559</v>
      </c>
      <c r="B7652">
        <v>1</v>
      </c>
      <c r="C7652">
        <v>1</v>
      </c>
      <c r="D7652">
        <v>1</v>
      </c>
      <c r="E7652">
        <v>1997</v>
      </c>
      <c r="F7652">
        <v>271</v>
      </c>
      <c r="G7652">
        <v>1</v>
      </c>
      <c r="H7652">
        <v>80</v>
      </c>
      <c r="I7652">
        <v>4.0199966429999998</v>
      </c>
      <c r="J7652">
        <v>4.1744537350000002</v>
      </c>
      <c r="L7652">
        <v>1</v>
      </c>
      <c r="M7652">
        <v>8</v>
      </c>
      <c r="N7652">
        <v>399</v>
      </c>
      <c r="P7652">
        <v>3</v>
      </c>
      <c r="Q7652" t="str">
        <f>VLOOKUP(M7652,lookups!$A$1:$B$7, 2, FALSE)</f>
        <v>rotary screw</v>
      </c>
      <c r="R7652" t="str">
        <f>VLOOKUP(N7652,lookups!$D$1:$E$6, 2, FALSE)</f>
        <v>hucuktlis r</v>
      </c>
      <c r="S7652" t="str">
        <f>VLOOKUP(C7652,lookups!$G$1:$H$3, 2, FALSE)</f>
        <v>smolt</v>
      </c>
    </row>
    <row r="7653" spans="1:19" x14ac:dyDescent="0.25">
      <c r="A7653" s="1">
        <v>35559</v>
      </c>
      <c r="B7653">
        <v>1</v>
      </c>
      <c r="C7653">
        <v>1</v>
      </c>
      <c r="D7653">
        <v>1</v>
      </c>
      <c r="E7653">
        <v>1997</v>
      </c>
      <c r="F7653">
        <v>278</v>
      </c>
      <c r="G7653">
        <v>1</v>
      </c>
      <c r="H7653">
        <v>80</v>
      </c>
      <c r="I7653">
        <v>3.9599990840000001</v>
      </c>
      <c r="J7653">
        <v>4.1139907840000003</v>
      </c>
      <c r="L7653">
        <v>1</v>
      </c>
      <c r="M7653">
        <v>8</v>
      </c>
      <c r="N7653">
        <v>399</v>
      </c>
      <c r="P7653">
        <v>3</v>
      </c>
      <c r="Q7653" t="str">
        <f>VLOOKUP(M7653,lookups!$A$1:$B$7, 2, FALSE)</f>
        <v>rotary screw</v>
      </c>
      <c r="R7653" t="str">
        <f>VLOOKUP(N7653,lookups!$D$1:$E$6, 2, FALSE)</f>
        <v>hucuktlis r</v>
      </c>
      <c r="S7653" t="str">
        <f>VLOOKUP(C7653,lookups!$G$1:$H$3, 2, FALSE)</f>
        <v>smolt</v>
      </c>
    </row>
    <row r="7654" spans="1:19" x14ac:dyDescent="0.25">
      <c r="A7654" s="1">
        <v>35559</v>
      </c>
      <c r="B7654">
        <v>1</v>
      </c>
      <c r="C7654">
        <v>1</v>
      </c>
      <c r="D7654">
        <v>1</v>
      </c>
      <c r="E7654">
        <v>1997</v>
      </c>
      <c r="F7654">
        <v>279</v>
      </c>
      <c r="G7654">
        <v>1</v>
      </c>
      <c r="H7654">
        <v>77</v>
      </c>
      <c r="I7654">
        <v>3.609998703</v>
      </c>
      <c r="J7654">
        <v>3.7612953189999998</v>
      </c>
      <c r="L7654">
        <v>1</v>
      </c>
      <c r="M7654">
        <v>8</v>
      </c>
      <c r="N7654">
        <v>399</v>
      </c>
      <c r="P7654">
        <v>3</v>
      </c>
      <c r="Q7654" t="str">
        <f>VLOOKUP(M7654,lookups!$A$1:$B$7, 2, FALSE)</f>
        <v>rotary screw</v>
      </c>
      <c r="R7654" t="str">
        <f>VLOOKUP(N7654,lookups!$D$1:$E$6, 2, FALSE)</f>
        <v>hucuktlis r</v>
      </c>
      <c r="S7654" t="str">
        <f>VLOOKUP(C7654,lookups!$G$1:$H$3, 2, FALSE)</f>
        <v>smolt</v>
      </c>
    </row>
    <row r="7655" spans="1:19" x14ac:dyDescent="0.25">
      <c r="A7655" s="1">
        <v>35559</v>
      </c>
      <c r="B7655">
        <v>1</v>
      </c>
      <c r="C7655">
        <v>1</v>
      </c>
      <c r="D7655">
        <v>1</v>
      </c>
      <c r="E7655">
        <v>1997</v>
      </c>
      <c r="F7655">
        <v>281</v>
      </c>
      <c r="G7655">
        <v>1</v>
      </c>
      <c r="H7655">
        <v>78</v>
      </c>
      <c r="I7655">
        <v>3.8099994659999998</v>
      </c>
      <c r="J7655">
        <v>3.9628353120000002</v>
      </c>
      <c r="L7655">
        <v>1</v>
      </c>
      <c r="M7655">
        <v>8</v>
      </c>
      <c r="N7655">
        <v>399</v>
      </c>
      <c r="P7655">
        <v>3</v>
      </c>
      <c r="Q7655" t="str">
        <f>VLOOKUP(M7655,lookups!$A$1:$B$7, 2, FALSE)</f>
        <v>rotary screw</v>
      </c>
      <c r="R7655" t="str">
        <f>VLOOKUP(N7655,lookups!$D$1:$E$6, 2, FALSE)</f>
        <v>hucuktlis r</v>
      </c>
      <c r="S7655" t="str">
        <f>VLOOKUP(C7655,lookups!$G$1:$H$3, 2, FALSE)</f>
        <v>smolt</v>
      </c>
    </row>
    <row r="7656" spans="1:19" x14ac:dyDescent="0.25">
      <c r="A7656" s="1">
        <v>35559</v>
      </c>
      <c r="B7656">
        <v>1</v>
      </c>
      <c r="C7656">
        <v>1</v>
      </c>
      <c r="D7656">
        <v>1</v>
      </c>
      <c r="E7656">
        <v>1997</v>
      </c>
      <c r="F7656">
        <v>284</v>
      </c>
      <c r="G7656">
        <v>1</v>
      </c>
      <c r="H7656">
        <v>80</v>
      </c>
      <c r="I7656">
        <v>4.2999992369999998</v>
      </c>
      <c r="J7656">
        <v>4.4566078190000002</v>
      </c>
      <c r="L7656">
        <v>1</v>
      </c>
      <c r="M7656">
        <v>8</v>
      </c>
      <c r="N7656">
        <v>399</v>
      </c>
      <c r="P7656">
        <v>3</v>
      </c>
      <c r="Q7656" t="str">
        <f>VLOOKUP(M7656,lookups!$A$1:$B$7, 2, FALSE)</f>
        <v>rotary screw</v>
      </c>
      <c r="R7656" t="str">
        <f>VLOOKUP(N7656,lookups!$D$1:$E$6, 2, FALSE)</f>
        <v>hucuktlis r</v>
      </c>
      <c r="S7656" t="str">
        <f>VLOOKUP(C7656,lookups!$G$1:$H$3, 2, FALSE)</f>
        <v>smolt</v>
      </c>
    </row>
    <row r="7657" spans="1:19" x14ac:dyDescent="0.25">
      <c r="A7657" s="1">
        <v>35559</v>
      </c>
      <c r="B7657">
        <v>1</v>
      </c>
      <c r="C7657">
        <v>1</v>
      </c>
      <c r="D7657">
        <v>1</v>
      </c>
      <c r="E7657">
        <v>1997</v>
      </c>
      <c r="F7657">
        <v>289</v>
      </c>
      <c r="G7657">
        <v>1</v>
      </c>
      <c r="H7657">
        <v>79</v>
      </c>
      <c r="I7657">
        <v>3.7199993130000002</v>
      </c>
      <c r="J7657">
        <v>3.872142792</v>
      </c>
      <c r="L7657">
        <v>1</v>
      </c>
      <c r="M7657">
        <v>8</v>
      </c>
      <c r="N7657">
        <v>399</v>
      </c>
      <c r="P7657">
        <v>3</v>
      </c>
      <c r="Q7657" t="str">
        <f>VLOOKUP(M7657,lookups!$A$1:$B$7, 2, FALSE)</f>
        <v>rotary screw</v>
      </c>
      <c r="R7657" t="str">
        <f>VLOOKUP(N7657,lookups!$D$1:$E$6, 2, FALSE)</f>
        <v>hucuktlis r</v>
      </c>
      <c r="S7657" t="str">
        <f>VLOOKUP(C7657,lookups!$G$1:$H$3, 2, FALSE)</f>
        <v>smolt</v>
      </c>
    </row>
    <row r="7658" spans="1:19" x14ac:dyDescent="0.25">
      <c r="A7658" s="1">
        <v>35559</v>
      </c>
      <c r="B7658">
        <v>1</v>
      </c>
      <c r="C7658">
        <v>1</v>
      </c>
      <c r="D7658">
        <v>1</v>
      </c>
      <c r="E7658">
        <v>1997</v>
      </c>
      <c r="F7658">
        <v>298</v>
      </c>
      <c r="G7658">
        <v>1</v>
      </c>
      <c r="H7658">
        <v>80</v>
      </c>
      <c r="I7658">
        <v>4.0799980160000002</v>
      </c>
      <c r="J7658">
        <v>4.2349128719999998</v>
      </c>
      <c r="L7658">
        <v>1</v>
      </c>
      <c r="M7658">
        <v>8</v>
      </c>
      <c r="N7658">
        <v>399</v>
      </c>
      <c r="P7658">
        <v>3</v>
      </c>
      <c r="Q7658" t="str">
        <f>VLOOKUP(M7658,lookups!$A$1:$B$7, 2, FALSE)</f>
        <v>rotary screw</v>
      </c>
      <c r="R7658" t="str">
        <f>VLOOKUP(N7658,lookups!$D$1:$E$6, 2, FALSE)</f>
        <v>hucuktlis r</v>
      </c>
      <c r="S7658" t="str">
        <f>VLOOKUP(C7658,lookups!$G$1:$H$3, 2, FALSE)</f>
        <v>smolt</v>
      </c>
    </row>
    <row r="7659" spans="1:19" x14ac:dyDescent="0.25">
      <c r="A7659" s="1">
        <v>35559</v>
      </c>
      <c r="B7659">
        <v>1</v>
      </c>
      <c r="C7659">
        <v>1</v>
      </c>
      <c r="D7659">
        <v>1</v>
      </c>
      <c r="E7659">
        <v>1997</v>
      </c>
      <c r="F7659">
        <v>301</v>
      </c>
      <c r="G7659">
        <v>1</v>
      </c>
      <c r="H7659">
        <v>80</v>
      </c>
      <c r="I7659">
        <v>3.939998627</v>
      </c>
      <c r="J7659">
        <v>4.0938377380000004</v>
      </c>
      <c r="L7659">
        <v>1</v>
      </c>
      <c r="M7659">
        <v>8</v>
      </c>
      <c r="N7659">
        <v>399</v>
      </c>
      <c r="P7659">
        <v>3</v>
      </c>
      <c r="Q7659" t="str">
        <f>VLOOKUP(M7659,lookups!$A$1:$B$7, 2, FALSE)</f>
        <v>rotary screw</v>
      </c>
      <c r="R7659" t="str">
        <f>VLOOKUP(N7659,lookups!$D$1:$E$6, 2, FALSE)</f>
        <v>hucuktlis r</v>
      </c>
      <c r="S7659" t="str">
        <f>VLOOKUP(C7659,lookups!$G$1:$H$3, 2, FALSE)</f>
        <v>smolt</v>
      </c>
    </row>
    <row r="7660" spans="1:19" x14ac:dyDescent="0.25">
      <c r="A7660" s="1">
        <v>35559</v>
      </c>
      <c r="B7660">
        <v>1</v>
      </c>
      <c r="C7660">
        <v>1</v>
      </c>
      <c r="D7660">
        <v>1</v>
      </c>
      <c r="E7660">
        <v>1997</v>
      </c>
      <c r="F7660">
        <v>302</v>
      </c>
      <c r="G7660">
        <v>1</v>
      </c>
      <c r="H7660">
        <v>79</v>
      </c>
      <c r="I7660">
        <v>4.1699981690000003</v>
      </c>
      <c r="J7660">
        <v>4.3256072999999997</v>
      </c>
      <c r="L7660">
        <v>1</v>
      </c>
      <c r="M7660">
        <v>8</v>
      </c>
      <c r="N7660">
        <v>399</v>
      </c>
      <c r="P7660">
        <v>3</v>
      </c>
      <c r="Q7660" t="str">
        <f>VLOOKUP(M7660,lookups!$A$1:$B$7, 2, FALSE)</f>
        <v>rotary screw</v>
      </c>
      <c r="R7660" t="str">
        <f>VLOOKUP(N7660,lookups!$D$1:$E$6, 2, FALSE)</f>
        <v>hucuktlis r</v>
      </c>
      <c r="S7660" t="str">
        <f>VLOOKUP(C7660,lookups!$G$1:$H$3, 2, FALSE)</f>
        <v>smolt</v>
      </c>
    </row>
    <row r="7661" spans="1:19" x14ac:dyDescent="0.25">
      <c r="A7661" s="1">
        <v>35559</v>
      </c>
      <c r="B7661">
        <v>1</v>
      </c>
      <c r="C7661">
        <v>1</v>
      </c>
      <c r="D7661">
        <v>1</v>
      </c>
      <c r="E7661">
        <v>1997</v>
      </c>
      <c r="F7661">
        <v>314</v>
      </c>
      <c r="G7661">
        <v>1</v>
      </c>
      <c r="H7661">
        <v>78</v>
      </c>
      <c r="I7661">
        <v>3.5899982449999999</v>
      </c>
      <c r="J7661">
        <v>3.7411422729999999</v>
      </c>
      <c r="L7661">
        <v>1</v>
      </c>
      <c r="M7661">
        <v>8</v>
      </c>
      <c r="N7661">
        <v>399</v>
      </c>
      <c r="P7661">
        <v>3</v>
      </c>
      <c r="Q7661" t="str">
        <f>VLOOKUP(M7661,lookups!$A$1:$B$7, 2, FALSE)</f>
        <v>rotary screw</v>
      </c>
      <c r="R7661" t="str">
        <f>VLOOKUP(N7661,lookups!$D$1:$E$6, 2, FALSE)</f>
        <v>hucuktlis r</v>
      </c>
      <c r="S7661" t="str">
        <f>VLOOKUP(C7661,lookups!$G$1:$H$3, 2, FALSE)</f>
        <v>smolt</v>
      </c>
    </row>
    <row r="7662" spans="1:19" x14ac:dyDescent="0.25">
      <c r="A7662" s="1">
        <v>35559</v>
      </c>
      <c r="B7662">
        <v>1</v>
      </c>
      <c r="C7662">
        <v>1</v>
      </c>
      <c r="D7662">
        <v>1</v>
      </c>
      <c r="E7662">
        <v>1997</v>
      </c>
      <c r="F7662">
        <v>315</v>
      </c>
      <c r="G7662">
        <v>1</v>
      </c>
      <c r="H7662">
        <v>78</v>
      </c>
      <c r="I7662">
        <v>4</v>
      </c>
      <c r="J7662">
        <v>4.154296875</v>
      </c>
      <c r="L7662">
        <v>1</v>
      </c>
      <c r="M7662">
        <v>8</v>
      </c>
      <c r="N7662">
        <v>399</v>
      </c>
      <c r="P7662">
        <v>3</v>
      </c>
      <c r="Q7662" t="str">
        <f>VLOOKUP(M7662,lookups!$A$1:$B$7, 2, FALSE)</f>
        <v>rotary screw</v>
      </c>
      <c r="R7662" t="str">
        <f>VLOOKUP(N7662,lookups!$D$1:$E$6, 2, FALSE)</f>
        <v>hucuktlis r</v>
      </c>
      <c r="S7662" t="str">
        <f>VLOOKUP(C7662,lookups!$G$1:$H$3, 2, FALSE)</f>
        <v>smolt</v>
      </c>
    </row>
    <row r="7663" spans="1:19" x14ac:dyDescent="0.25">
      <c r="A7663" s="1">
        <v>35559</v>
      </c>
      <c r="B7663">
        <v>1</v>
      </c>
      <c r="C7663">
        <v>1</v>
      </c>
      <c r="D7663">
        <v>1</v>
      </c>
      <c r="E7663">
        <v>1997</v>
      </c>
      <c r="F7663">
        <v>321</v>
      </c>
      <c r="G7663">
        <v>1</v>
      </c>
      <c r="H7663">
        <v>80</v>
      </c>
      <c r="I7663">
        <v>4.1799964899999997</v>
      </c>
      <c r="J7663">
        <v>4.3356857299999998</v>
      </c>
      <c r="L7663">
        <v>1</v>
      </c>
      <c r="M7663">
        <v>8</v>
      </c>
      <c r="N7663">
        <v>399</v>
      </c>
      <c r="P7663">
        <v>3</v>
      </c>
      <c r="Q7663" t="str">
        <f>VLOOKUP(M7663,lookups!$A$1:$B$7, 2, FALSE)</f>
        <v>rotary screw</v>
      </c>
      <c r="R7663" t="str">
        <f>VLOOKUP(N7663,lookups!$D$1:$E$6, 2, FALSE)</f>
        <v>hucuktlis r</v>
      </c>
      <c r="S7663" t="str">
        <f>VLOOKUP(C7663,lookups!$G$1:$H$3, 2, FALSE)</f>
        <v>smolt</v>
      </c>
    </row>
    <row r="7664" spans="1:19" x14ac:dyDescent="0.25">
      <c r="A7664" s="1">
        <v>35559</v>
      </c>
      <c r="B7664">
        <v>1</v>
      </c>
      <c r="C7664">
        <v>1</v>
      </c>
      <c r="D7664">
        <v>1</v>
      </c>
      <c r="E7664">
        <v>1997</v>
      </c>
      <c r="F7664">
        <v>322</v>
      </c>
      <c r="G7664">
        <v>1</v>
      </c>
      <c r="H7664">
        <v>78</v>
      </c>
      <c r="I7664">
        <v>3.4299983979999999</v>
      </c>
      <c r="J7664">
        <v>3.5799102779999998</v>
      </c>
      <c r="L7664">
        <v>1</v>
      </c>
      <c r="M7664">
        <v>8</v>
      </c>
      <c r="N7664">
        <v>399</v>
      </c>
      <c r="P7664">
        <v>3</v>
      </c>
      <c r="Q7664" t="str">
        <f>VLOOKUP(M7664,lookups!$A$1:$B$7, 2, FALSE)</f>
        <v>rotary screw</v>
      </c>
      <c r="R7664" t="str">
        <f>VLOOKUP(N7664,lookups!$D$1:$E$6, 2, FALSE)</f>
        <v>hucuktlis r</v>
      </c>
      <c r="S7664" t="str">
        <f>VLOOKUP(C7664,lookups!$G$1:$H$3, 2, FALSE)</f>
        <v>smolt</v>
      </c>
    </row>
    <row r="7665" spans="1:19" x14ac:dyDescent="0.25">
      <c r="A7665" s="1">
        <v>35559</v>
      </c>
      <c r="B7665">
        <v>1</v>
      </c>
      <c r="C7665">
        <v>1</v>
      </c>
      <c r="D7665">
        <v>1</v>
      </c>
      <c r="E7665">
        <v>1997</v>
      </c>
      <c r="F7665">
        <v>331</v>
      </c>
      <c r="G7665">
        <v>1</v>
      </c>
      <c r="H7665">
        <v>79</v>
      </c>
      <c r="I7665">
        <v>4.5299987789999996</v>
      </c>
      <c r="J7665">
        <v>4.6883773800000004</v>
      </c>
      <c r="L7665">
        <v>1</v>
      </c>
      <c r="M7665">
        <v>8</v>
      </c>
      <c r="N7665">
        <v>399</v>
      </c>
      <c r="P7665">
        <v>3</v>
      </c>
      <c r="Q7665" t="str">
        <f>VLOOKUP(M7665,lookups!$A$1:$B$7, 2, FALSE)</f>
        <v>rotary screw</v>
      </c>
      <c r="R7665" t="str">
        <f>VLOOKUP(N7665,lookups!$D$1:$E$6, 2, FALSE)</f>
        <v>hucuktlis r</v>
      </c>
      <c r="S7665" t="str">
        <f>VLOOKUP(C7665,lookups!$G$1:$H$3, 2, FALSE)</f>
        <v>smolt</v>
      </c>
    </row>
    <row r="7666" spans="1:19" x14ac:dyDescent="0.25">
      <c r="A7666" s="1">
        <v>35559</v>
      </c>
      <c r="B7666">
        <v>1</v>
      </c>
      <c r="C7666">
        <v>1</v>
      </c>
      <c r="D7666">
        <v>1</v>
      </c>
      <c r="E7666">
        <v>1997</v>
      </c>
      <c r="F7666">
        <v>336</v>
      </c>
      <c r="G7666">
        <v>1</v>
      </c>
      <c r="H7666">
        <v>77</v>
      </c>
      <c r="I7666">
        <v>3.75</v>
      </c>
      <c r="J7666">
        <v>3.902374268</v>
      </c>
      <c r="L7666">
        <v>1</v>
      </c>
      <c r="M7666">
        <v>8</v>
      </c>
      <c r="N7666">
        <v>399</v>
      </c>
      <c r="P7666">
        <v>3</v>
      </c>
      <c r="Q7666" t="str">
        <f>VLOOKUP(M7666,lookups!$A$1:$B$7, 2, FALSE)</f>
        <v>rotary screw</v>
      </c>
      <c r="R7666" t="str">
        <f>VLOOKUP(N7666,lookups!$D$1:$E$6, 2, FALSE)</f>
        <v>hucuktlis r</v>
      </c>
      <c r="S7666" t="str">
        <f>VLOOKUP(C7666,lookups!$G$1:$H$3, 2, FALSE)</f>
        <v>smolt</v>
      </c>
    </row>
    <row r="7667" spans="1:19" x14ac:dyDescent="0.25">
      <c r="A7667" s="1">
        <v>35559</v>
      </c>
      <c r="B7667">
        <v>1</v>
      </c>
      <c r="C7667">
        <v>1</v>
      </c>
      <c r="D7667">
        <v>1</v>
      </c>
      <c r="E7667">
        <v>1997</v>
      </c>
      <c r="F7667">
        <v>338</v>
      </c>
      <c r="G7667">
        <v>1</v>
      </c>
      <c r="H7667">
        <v>79</v>
      </c>
      <c r="I7667">
        <v>4.4599990839999997</v>
      </c>
      <c r="J7667">
        <v>4.6178398129999998</v>
      </c>
      <c r="L7667">
        <v>1</v>
      </c>
      <c r="M7667">
        <v>8</v>
      </c>
      <c r="N7667">
        <v>399</v>
      </c>
      <c r="P7667">
        <v>3</v>
      </c>
      <c r="Q7667" t="str">
        <f>VLOOKUP(M7667,lookups!$A$1:$B$7, 2, FALSE)</f>
        <v>rotary screw</v>
      </c>
      <c r="R7667" t="str">
        <f>VLOOKUP(N7667,lookups!$D$1:$E$6, 2, FALSE)</f>
        <v>hucuktlis r</v>
      </c>
      <c r="S7667" t="str">
        <f>VLOOKUP(C7667,lookups!$G$1:$H$3, 2, FALSE)</f>
        <v>smolt</v>
      </c>
    </row>
    <row r="7668" spans="1:19" x14ac:dyDescent="0.25">
      <c r="A7668" s="1">
        <v>35559</v>
      </c>
      <c r="B7668">
        <v>1</v>
      </c>
      <c r="C7668">
        <v>1</v>
      </c>
      <c r="D7668">
        <v>1</v>
      </c>
      <c r="E7668">
        <v>1997</v>
      </c>
      <c r="F7668">
        <v>344</v>
      </c>
      <c r="G7668">
        <v>1</v>
      </c>
      <c r="H7668">
        <v>80</v>
      </c>
      <c r="I7668">
        <v>3.939998627</v>
      </c>
      <c r="J7668">
        <v>4.0938377380000004</v>
      </c>
      <c r="L7668">
        <v>1</v>
      </c>
      <c r="M7668">
        <v>8</v>
      </c>
      <c r="N7668">
        <v>399</v>
      </c>
      <c r="P7668">
        <v>3</v>
      </c>
      <c r="Q7668" t="str">
        <f>VLOOKUP(M7668,lookups!$A$1:$B$7, 2, FALSE)</f>
        <v>rotary screw</v>
      </c>
      <c r="R7668" t="str">
        <f>VLOOKUP(N7668,lookups!$D$1:$E$6, 2, FALSE)</f>
        <v>hucuktlis r</v>
      </c>
      <c r="S7668" t="str">
        <f>VLOOKUP(C7668,lookups!$G$1:$H$3, 2, FALSE)</f>
        <v>smolt</v>
      </c>
    </row>
    <row r="7669" spans="1:19" x14ac:dyDescent="0.25">
      <c r="A7669" s="1">
        <v>35559</v>
      </c>
      <c r="B7669">
        <v>1</v>
      </c>
      <c r="C7669">
        <v>1</v>
      </c>
      <c r="D7669">
        <v>1</v>
      </c>
      <c r="E7669">
        <v>1997</v>
      </c>
      <c r="F7669">
        <v>346</v>
      </c>
      <c r="G7669">
        <v>1</v>
      </c>
      <c r="H7669">
        <v>78</v>
      </c>
      <c r="I7669">
        <v>3.8199996949999999</v>
      </c>
      <c r="J7669">
        <v>3.9729137419999998</v>
      </c>
      <c r="L7669">
        <v>1</v>
      </c>
      <c r="M7669">
        <v>8</v>
      </c>
      <c r="N7669">
        <v>399</v>
      </c>
      <c r="P7669">
        <v>3</v>
      </c>
      <c r="Q7669" t="str">
        <f>VLOOKUP(M7669,lookups!$A$1:$B$7, 2, FALSE)</f>
        <v>rotary screw</v>
      </c>
      <c r="R7669" t="str">
        <f>VLOOKUP(N7669,lookups!$D$1:$E$6, 2, FALSE)</f>
        <v>hucuktlis r</v>
      </c>
      <c r="S7669" t="str">
        <f>VLOOKUP(C7669,lookups!$G$1:$H$3, 2, FALSE)</f>
        <v>smolt</v>
      </c>
    </row>
    <row r="7670" spans="1:19" x14ac:dyDescent="0.25">
      <c r="A7670" s="1">
        <v>35559</v>
      </c>
      <c r="B7670">
        <v>1</v>
      </c>
      <c r="C7670">
        <v>1</v>
      </c>
      <c r="D7670">
        <v>1</v>
      </c>
      <c r="E7670">
        <v>1997</v>
      </c>
      <c r="F7670">
        <v>353</v>
      </c>
      <c r="G7670">
        <v>1</v>
      </c>
      <c r="H7670">
        <v>77</v>
      </c>
      <c r="I7670">
        <v>3.7599983219999999</v>
      </c>
      <c r="J7670">
        <v>3.9124507899999998</v>
      </c>
      <c r="L7670">
        <v>1</v>
      </c>
      <c r="M7670">
        <v>8</v>
      </c>
      <c r="N7670">
        <v>399</v>
      </c>
      <c r="P7670">
        <v>3</v>
      </c>
      <c r="Q7670" t="str">
        <f>VLOOKUP(M7670,lookups!$A$1:$B$7, 2, FALSE)</f>
        <v>rotary screw</v>
      </c>
      <c r="R7670" t="str">
        <f>VLOOKUP(N7670,lookups!$D$1:$E$6, 2, FALSE)</f>
        <v>hucuktlis r</v>
      </c>
      <c r="S7670" t="str">
        <f>VLOOKUP(C7670,lookups!$G$1:$H$3, 2, FALSE)</f>
        <v>smolt</v>
      </c>
    </row>
    <row r="7671" spans="1:19" x14ac:dyDescent="0.25">
      <c r="A7671" s="1">
        <v>35559</v>
      </c>
      <c r="B7671">
        <v>1</v>
      </c>
      <c r="C7671">
        <v>1</v>
      </c>
      <c r="D7671">
        <v>1</v>
      </c>
      <c r="E7671">
        <v>1997</v>
      </c>
      <c r="F7671">
        <v>356</v>
      </c>
      <c r="G7671">
        <v>1</v>
      </c>
      <c r="H7671">
        <v>80</v>
      </c>
      <c r="I7671">
        <v>4.0599975590000001</v>
      </c>
      <c r="J7671">
        <v>4.214759827</v>
      </c>
      <c r="L7671">
        <v>1</v>
      </c>
      <c r="M7671">
        <v>8</v>
      </c>
      <c r="N7671">
        <v>399</v>
      </c>
      <c r="P7671">
        <v>3</v>
      </c>
      <c r="Q7671" t="str">
        <f>VLOOKUP(M7671,lookups!$A$1:$B$7, 2, FALSE)</f>
        <v>rotary screw</v>
      </c>
      <c r="R7671" t="str">
        <f>VLOOKUP(N7671,lookups!$D$1:$E$6, 2, FALSE)</f>
        <v>hucuktlis r</v>
      </c>
      <c r="S7671" t="str">
        <f>VLOOKUP(C7671,lookups!$G$1:$H$3, 2, FALSE)</f>
        <v>smolt</v>
      </c>
    </row>
    <row r="7672" spans="1:19" x14ac:dyDescent="0.25">
      <c r="A7672" s="1">
        <v>35559</v>
      </c>
      <c r="B7672">
        <v>1</v>
      </c>
      <c r="C7672">
        <v>1</v>
      </c>
      <c r="D7672">
        <v>1</v>
      </c>
      <c r="E7672">
        <v>1997</v>
      </c>
      <c r="F7672">
        <v>359</v>
      </c>
      <c r="G7672">
        <v>1</v>
      </c>
      <c r="H7672">
        <v>78</v>
      </c>
      <c r="I7672">
        <v>3.9099998469999999</v>
      </c>
      <c r="J7672">
        <v>4.0636062620000004</v>
      </c>
      <c r="L7672">
        <v>1</v>
      </c>
      <c r="M7672">
        <v>8</v>
      </c>
      <c r="N7672">
        <v>399</v>
      </c>
      <c r="P7672">
        <v>3</v>
      </c>
      <c r="Q7672" t="str">
        <f>VLOOKUP(M7672,lookups!$A$1:$B$7, 2, FALSE)</f>
        <v>rotary screw</v>
      </c>
      <c r="R7672" t="str">
        <f>VLOOKUP(N7672,lookups!$D$1:$E$6, 2, FALSE)</f>
        <v>hucuktlis r</v>
      </c>
      <c r="S7672" t="str">
        <f>VLOOKUP(C7672,lookups!$G$1:$H$3, 2, FALSE)</f>
        <v>smolt</v>
      </c>
    </row>
    <row r="7673" spans="1:19" x14ac:dyDescent="0.25">
      <c r="A7673" s="1">
        <v>35559</v>
      </c>
      <c r="B7673">
        <v>1</v>
      </c>
      <c r="C7673">
        <v>1</v>
      </c>
      <c r="D7673">
        <v>1</v>
      </c>
      <c r="E7673">
        <v>1997</v>
      </c>
      <c r="F7673">
        <v>360</v>
      </c>
      <c r="G7673">
        <v>1</v>
      </c>
      <c r="H7673">
        <v>77</v>
      </c>
      <c r="I7673">
        <v>3.5099983219999999</v>
      </c>
      <c r="J7673">
        <v>3.6605262760000001</v>
      </c>
      <c r="L7673">
        <v>1</v>
      </c>
      <c r="M7673">
        <v>8</v>
      </c>
      <c r="N7673">
        <v>399</v>
      </c>
      <c r="P7673">
        <v>3</v>
      </c>
      <c r="Q7673" t="str">
        <f>VLOOKUP(M7673,lookups!$A$1:$B$7, 2, FALSE)</f>
        <v>rotary screw</v>
      </c>
      <c r="R7673" t="str">
        <f>VLOOKUP(N7673,lookups!$D$1:$E$6, 2, FALSE)</f>
        <v>hucuktlis r</v>
      </c>
      <c r="S7673" t="str">
        <f>VLOOKUP(C7673,lookups!$G$1:$H$3, 2, FALSE)</f>
        <v>smolt</v>
      </c>
    </row>
    <row r="7674" spans="1:19" x14ac:dyDescent="0.25">
      <c r="A7674" s="1">
        <v>35559</v>
      </c>
      <c r="B7674">
        <v>1</v>
      </c>
      <c r="C7674">
        <v>1</v>
      </c>
      <c r="D7674">
        <v>1</v>
      </c>
      <c r="E7674">
        <v>1997</v>
      </c>
      <c r="F7674">
        <v>362</v>
      </c>
      <c r="G7674">
        <v>1</v>
      </c>
      <c r="H7674">
        <v>77</v>
      </c>
      <c r="I7674">
        <v>3.439998627</v>
      </c>
      <c r="J7674">
        <v>3.5899868009999998</v>
      </c>
      <c r="L7674">
        <v>1</v>
      </c>
      <c r="M7674">
        <v>8</v>
      </c>
      <c r="N7674">
        <v>399</v>
      </c>
      <c r="P7674">
        <v>3</v>
      </c>
      <c r="Q7674" t="str">
        <f>VLOOKUP(M7674,lookups!$A$1:$B$7, 2, FALSE)</f>
        <v>rotary screw</v>
      </c>
      <c r="R7674" t="str">
        <f>VLOOKUP(N7674,lookups!$D$1:$E$6, 2, FALSE)</f>
        <v>hucuktlis r</v>
      </c>
      <c r="S7674" t="str">
        <f>VLOOKUP(C7674,lookups!$G$1:$H$3, 2, FALSE)</f>
        <v>smolt</v>
      </c>
    </row>
    <row r="7675" spans="1:19" x14ac:dyDescent="0.25">
      <c r="A7675" s="1">
        <v>35559</v>
      </c>
      <c r="B7675">
        <v>1</v>
      </c>
      <c r="C7675">
        <v>1</v>
      </c>
      <c r="D7675">
        <v>1</v>
      </c>
      <c r="E7675">
        <v>1997</v>
      </c>
      <c r="F7675">
        <v>363</v>
      </c>
      <c r="G7675">
        <v>1</v>
      </c>
      <c r="H7675">
        <v>80</v>
      </c>
      <c r="I7675">
        <v>4.2199974060000001</v>
      </c>
      <c r="J7675">
        <v>4.3759918210000004</v>
      </c>
      <c r="L7675">
        <v>1</v>
      </c>
      <c r="M7675">
        <v>8</v>
      </c>
      <c r="N7675">
        <v>399</v>
      </c>
      <c r="P7675">
        <v>3</v>
      </c>
      <c r="Q7675" t="str">
        <f>VLOOKUP(M7675,lookups!$A$1:$B$7, 2, FALSE)</f>
        <v>rotary screw</v>
      </c>
      <c r="R7675" t="str">
        <f>VLOOKUP(N7675,lookups!$D$1:$E$6, 2, FALSE)</f>
        <v>hucuktlis r</v>
      </c>
      <c r="S7675" t="str">
        <f>VLOOKUP(C7675,lookups!$G$1:$H$3, 2, FALSE)</f>
        <v>smolt</v>
      </c>
    </row>
    <row r="7676" spans="1:19" x14ac:dyDescent="0.25">
      <c r="A7676" s="1">
        <v>35559</v>
      </c>
      <c r="B7676">
        <v>1</v>
      </c>
      <c r="C7676">
        <v>1</v>
      </c>
      <c r="D7676">
        <v>1</v>
      </c>
      <c r="E7676">
        <v>1997</v>
      </c>
      <c r="F7676">
        <v>370</v>
      </c>
      <c r="G7676">
        <v>1</v>
      </c>
      <c r="H7676">
        <v>77</v>
      </c>
      <c r="I7676">
        <v>3.6599998469999999</v>
      </c>
      <c r="J7676">
        <v>3.8116817470000002</v>
      </c>
      <c r="L7676">
        <v>1</v>
      </c>
      <c r="M7676">
        <v>8</v>
      </c>
      <c r="N7676">
        <v>399</v>
      </c>
      <c r="P7676">
        <v>3</v>
      </c>
      <c r="Q7676" t="str">
        <f>VLOOKUP(M7676,lookups!$A$1:$B$7, 2, FALSE)</f>
        <v>rotary screw</v>
      </c>
      <c r="R7676" t="str">
        <f>VLOOKUP(N7676,lookups!$D$1:$E$6, 2, FALSE)</f>
        <v>hucuktlis r</v>
      </c>
      <c r="S7676" t="str">
        <f>VLOOKUP(C7676,lookups!$G$1:$H$3, 2, FALSE)</f>
        <v>smolt</v>
      </c>
    </row>
    <row r="7677" spans="1:19" x14ac:dyDescent="0.25">
      <c r="A7677" s="1">
        <v>35559</v>
      </c>
      <c r="B7677">
        <v>1</v>
      </c>
      <c r="C7677">
        <v>1</v>
      </c>
      <c r="D7677">
        <v>1</v>
      </c>
      <c r="E7677">
        <v>1997</v>
      </c>
      <c r="F7677">
        <v>373</v>
      </c>
      <c r="G7677">
        <v>1</v>
      </c>
      <c r="H7677">
        <v>77</v>
      </c>
      <c r="I7677">
        <v>3.579999924</v>
      </c>
      <c r="J7677">
        <v>3.73106575</v>
      </c>
      <c r="L7677">
        <v>1</v>
      </c>
      <c r="M7677">
        <v>8</v>
      </c>
      <c r="N7677">
        <v>399</v>
      </c>
      <c r="P7677">
        <v>3</v>
      </c>
      <c r="Q7677" t="str">
        <f>VLOOKUP(M7677,lookups!$A$1:$B$7, 2, FALSE)</f>
        <v>rotary screw</v>
      </c>
      <c r="R7677" t="str">
        <f>VLOOKUP(N7677,lookups!$D$1:$E$6, 2, FALSE)</f>
        <v>hucuktlis r</v>
      </c>
      <c r="S7677" t="str">
        <f>VLOOKUP(C7677,lookups!$G$1:$H$3, 2, FALSE)</f>
        <v>smolt</v>
      </c>
    </row>
    <row r="7678" spans="1:19" x14ac:dyDescent="0.25">
      <c r="A7678" s="1">
        <v>35559</v>
      </c>
      <c r="B7678">
        <v>1</v>
      </c>
      <c r="C7678">
        <v>1</v>
      </c>
      <c r="D7678">
        <v>1</v>
      </c>
      <c r="E7678">
        <v>1997</v>
      </c>
      <c r="F7678">
        <v>389</v>
      </c>
      <c r="G7678">
        <v>1</v>
      </c>
      <c r="H7678">
        <v>80</v>
      </c>
      <c r="I7678">
        <v>3.6599998469999999</v>
      </c>
      <c r="J7678">
        <v>3.8116817470000002</v>
      </c>
      <c r="L7678">
        <v>1</v>
      </c>
      <c r="M7678">
        <v>8</v>
      </c>
      <c r="N7678">
        <v>399</v>
      </c>
      <c r="P7678">
        <v>3</v>
      </c>
      <c r="Q7678" t="str">
        <f>VLOOKUP(M7678,lookups!$A$1:$B$7, 2, FALSE)</f>
        <v>rotary screw</v>
      </c>
      <c r="R7678" t="str">
        <f>VLOOKUP(N7678,lookups!$D$1:$E$6, 2, FALSE)</f>
        <v>hucuktlis r</v>
      </c>
      <c r="S7678" t="str">
        <f>VLOOKUP(C7678,lookups!$G$1:$H$3, 2, FALSE)</f>
        <v>smolt</v>
      </c>
    </row>
    <row r="7679" spans="1:19" x14ac:dyDescent="0.25">
      <c r="A7679" s="1">
        <v>35559</v>
      </c>
      <c r="B7679">
        <v>1</v>
      </c>
      <c r="C7679">
        <v>1</v>
      </c>
      <c r="D7679">
        <v>1</v>
      </c>
      <c r="E7679">
        <v>1997</v>
      </c>
      <c r="F7679">
        <v>391</v>
      </c>
      <c r="G7679">
        <v>1</v>
      </c>
      <c r="H7679">
        <v>79</v>
      </c>
      <c r="I7679">
        <v>3.75</v>
      </c>
      <c r="J7679">
        <v>3.902374268</v>
      </c>
      <c r="L7679">
        <v>1</v>
      </c>
      <c r="M7679">
        <v>8</v>
      </c>
      <c r="N7679">
        <v>399</v>
      </c>
      <c r="P7679">
        <v>3</v>
      </c>
      <c r="Q7679" t="str">
        <f>VLOOKUP(M7679,lookups!$A$1:$B$7, 2, FALSE)</f>
        <v>rotary screw</v>
      </c>
      <c r="R7679" t="str">
        <f>VLOOKUP(N7679,lookups!$D$1:$E$6, 2, FALSE)</f>
        <v>hucuktlis r</v>
      </c>
      <c r="S7679" t="str">
        <f>VLOOKUP(C7679,lookups!$G$1:$H$3, 2, FALSE)</f>
        <v>smolt</v>
      </c>
    </row>
    <row r="7680" spans="1:19" x14ac:dyDescent="0.25">
      <c r="A7680" s="1">
        <v>35559</v>
      </c>
      <c r="B7680">
        <v>1</v>
      </c>
      <c r="C7680">
        <v>1</v>
      </c>
      <c r="D7680">
        <v>1</v>
      </c>
      <c r="E7680">
        <v>1997</v>
      </c>
      <c r="F7680">
        <v>393</v>
      </c>
      <c r="G7680">
        <v>1</v>
      </c>
      <c r="H7680">
        <v>76</v>
      </c>
      <c r="I7680">
        <v>3.3799991610000002</v>
      </c>
      <c r="J7680">
        <v>3.529525757</v>
      </c>
      <c r="L7680">
        <v>1</v>
      </c>
      <c r="M7680">
        <v>8</v>
      </c>
      <c r="N7680">
        <v>399</v>
      </c>
      <c r="P7680">
        <v>3</v>
      </c>
      <c r="Q7680" t="str">
        <f>VLOOKUP(M7680,lookups!$A$1:$B$7, 2, FALSE)</f>
        <v>rotary screw</v>
      </c>
      <c r="R7680" t="str">
        <f>VLOOKUP(N7680,lookups!$D$1:$E$6, 2, FALSE)</f>
        <v>hucuktlis r</v>
      </c>
      <c r="S7680" t="str">
        <f>VLOOKUP(C7680,lookups!$G$1:$H$3, 2, FALSE)</f>
        <v>smolt</v>
      </c>
    </row>
    <row r="7681" spans="1:19" x14ac:dyDescent="0.25">
      <c r="A7681" s="1">
        <v>35559</v>
      </c>
      <c r="B7681">
        <v>1</v>
      </c>
      <c r="C7681">
        <v>1</v>
      </c>
      <c r="D7681">
        <v>1</v>
      </c>
      <c r="E7681">
        <v>1997</v>
      </c>
      <c r="F7681">
        <v>396</v>
      </c>
      <c r="G7681">
        <v>1</v>
      </c>
      <c r="H7681">
        <v>76</v>
      </c>
      <c r="I7681">
        <v>3.3099994659999998</v>
      </c>
      <c r="J7681">
        <v>3.4589862820000001</v>
      </c>
      <c r="L7681">
        <v>1</v>
      </c>
      <c r="M7681">
        <v>8</v>
      </c>
      <c r="N7681">
        <v>399</v>
      </c>
      <c r="P7681">
        <v>3</v>
      </c>
      <c r="Q7681" t="str">
        <f>VLOOKUP(M7681,lookups!$A$1:$B$7, 2, FALSE)</f>
        <v>rotary screw</v>
      </c>
      <c r="R7681" t="str">
        <f>VLOOKUP(N7681,lookups!$D$1:$E$6, 2, FALSE)</f>
        <v>hucuktlis r</v>
      </c>
      <c r="S7681" t="str">
        <f>VLOOKUP(C7681,lookups!$G$1:$H$3, 2, FALSE)</f>
        <v>smolt</v>
      </c>
    </row>
    <row r="7682" spans="1:19" x14ac:dyDescent="0.25">
      <c r="A7682" s="1">
        <v>35559</v>
      </c>
      <c r="B7682">
        <v>1</v>
      </c>
      <c r="C7682">
        <v>1</v>
      </c>
      <c r="D7682">
        <v>1</v>
      </c>
      <c r="E7682">
        <v>1997</v>
      </c>
      <c r="F7682">
        <v>397</v>
      </c>
      <c r="G7682">
        <v>1</v>
      </c>
      <c r="H7682">
        <v>79</v>
      </c>
      <c r="I7682">
        <v>3.6599998469999999</v>
      </c>
      <c r="J7682">
        <v>3.8116817470000002</v>
      </c>
      <c r="L7682">
        <v>1</v>
      </c>
      <c r="M7682">
        <v>8</v>
      </c>
      <c r="N7682">
        <v>399</v>
      </c>
      <c r="P7682">
        <v>3</v>
      </c>
      <c r="Q7682" t="str">
        <f>VLOOKUP(M7682,lookups!$A$1:$B$7, 2, FALSE)</f>
        <v>rotary screw</v>
      </c>
      <c r="R7682" t="str">
        <f>VLOOKUP(N7682,lookups!$D$1:$E$6, 2, FALSE)</f>
        <v>hucuktlis r</v>
      </c>
      <c r="S7682" t="str">
        <f>VLOOKUP(C7682,lookups!$G$1:$H$3, 2, FALSE)</f>
        <v>smolt</v>
      </c>
    </row>
    <row r="7683" spans="1:19" x14ac:dyDescent="0.25">
      <c r="A7683" s="1">
        <v>35559</v>
      </c>
      <c r="B7683">
        <v>1</v>
      </c>
      <c r="C7683">
        <v>1</v>
      </c>
      <c r="D7683">
        <v>1</v>
      </c>
      <c r="E7683">
        <v>1997</v>
      </c>
      <c r="F7683">
        <v>408</v>
      </c>
      <c r="G7683">
        <v>1</v>
      </c>
      <c r="H7683">
        <v>78</v>
      </c>
      <c r="I7683">
        <v>3.5899982449999999</v>
      </c>
      <c r="J7683">
        <v>3.7411422729999999</v>
      </c>
      <c r="L7683">
        <v>1</v>
      </c>
      <c r="M7683">
        <v>8</v>
      </c>
      <c r="N7683">
        <v>399</v>
      </c>
      <c r="P7683">
        <v>3</v>
      </c>
      <c r="Q7683" t="str">
        <f>VLOOKUP(M7683,lookups!$A$1:$B$7, 2, FALSE)</f>
        <v>rotary screw</v>
      </c>
      <c r="R7683" t="str">
        <f>VLOOKUP(N7683,lookups!$D$1:$E$6, 2, FALSE)</f>
        <v>hucuktlis r</v>
      </c>
      <c r="S7683" t="str">
        <f>VLOOKUP(C7683,lookups!$G$1:$H$3, 2, FALSE)</f>
        <v>smolt</v>
      </c>
    </row>
    <row r="7684" spans="1:19" x14ac:dyDescent="0.25">
      <c r="A7684" s="1">
        <v>35559</v>
      </c>
      <c r="B7684">
        <v>1</v>
      </c>
      <c r="C7684">
        <v>1</v>
      </c>
      <c r="D7684">
        <v>1</v>
      </c>
      <c r="E7684">
        <v>1997</v>
      </c>
      <c r="F7684">
        <v>410</v>
      </c>
      <c r="G7684">
        <v>1</v>
      </c>
      <c r="H7684">
        <v>79</v>
      </c>
      <c r="I7684">
        <v>3.9499988560000001</v>
      </c>
      <c r="J7684">
        <v>4.1039123540000002</v>
      </c>
      <c r="L7684">
        <v>1</v>
      </c>
      <c r="M7684">
        <v>8</v>
      </c>
      <c r="N7684">
        <v>399</v>
      </c>
      <c r="P7684">
        <v>3</v>
      </c>
      <c r="Q7684" t="str">
        <f>VLOOKUP(M7684,lookups!$A$1:$B$7, 2, FALSE)</f>
        <v>rotary screw</v>
      </c>
      <c r="R7684" t="str">
        <f>VLOOKUP(N7684,lookups!$D$1:$E$6, 2, FALSE)</f>
        <v>hucuktlis r</v>
      </c>
      <c r="S7684" t="str">
        <f>VLOOKUP(C7684,lookups!$G$1:$H$3, 2, FALSE)</f>
        <v>smolt</v>
      </c>
    </row>
    <row r="7685" spans="1:19" x14ac:dyDescent="0.25">
      <c r="A7685" s="1">
        <v>35559</v>
      </c>
      <c r="B7685">
        <v>1</v>
      </c>
      <c r="C7685">
        <v>1</v>
      </c>
      <c r="D7685">
        <v>1</v>
      </c>
      <c r="E7685">
        <v>1997</v>
      </c>
      <c r="F7685">
        <v>415</v>
      </c>
      <c r="G7685">
        <v>1</v>
      </c>
      <c r="H7685">
        <v>78</v>
      </c>
      <c r="I7685">
        <v>3.8499984739999999</v>
      </c>
      <c r="J7685">
        <v>4.0031433109999996</v>
      </c>
      <c r="L7685">
        <v>1</v>
      </c>
      <c r="M7685">
        <v>8</v>
      </c>
      <c r="N7685">
        <v>399</v>
      </c>
      <c r="P7685">
        <v>3</v>
      </c>
      <c r="Q7685" t="str">
        <f>VLOOKUP(M7685,lookups!$A$1:$B$7, 2, FALSE)</f>
        <v>rotary screw</v>
      </c>
      <c r="R7685" t="str">
        <f>VLOOKUP(N7685,lookups!$D$1:$E$6, 2, FALSE)</f>
        <v>hucuktlis r</v>
      </c>
      <c r="S7685" t="str">
        <f>VLOOKUP(C7685,lookups!$G$1:$H$3, 2, FALSE)</f>
        <v>smolt</v>
      </c>
    </row>
    <row r="7686" spans="1:19" x14ac:dyDescent="0.25">
      <c r="A7686" s="1">
        <v>35559</v>
      </c>
      <c r="B7686">
        <v>1</v>
      </c>
      <c r="C7686">
        <v>1</v>
      </c>
      <c r="D7686">
        <v>1</v>
      </c>
      <c r="E7686">
        <v>1997</v>
      </c>
      <c r="F7686">
        <v>417</v>
      </c>
      <c r="G7686">
        <v>1</v>
      </c>
      <c r="H7686">
        <v>78</v>
      </c>
      <c r="I7686">
        <v>3.609998703</v>
      </c>
      <c r="J7686">
        <v>3.7612953189999998</v>
      </c>
      <c r="L7686">
        <v>1</v>
      </c>
      <c r="M7686">
        <v>8</v>
      </c>
      <c r="N7686">
        <v>399</v>
      </c>
      <c r="P7686">
        <v>3</v>
      </c>
      <c r="Q7686" t="str">
        <f>VLOOKUP(M7686,lookups!$A$1:$B$7, 2, FALSE)</f>
        <v>rotary screw</v>
      </c>
      <c r="R7686" t="str">
        <f>VLOOKUP(N7686,lookups!$D$1:$E$6, 2, FALSE)</f>
        <v>hucuktlis r</v>
      </c>
      <c r="S7686" t="str">
        <f>VLOOKUP(C7686,lookups!$G$1:$H$3, 2, FALSE)</f>
        <v>smolt</v>
      </c>
    </row>
    <row r="7687" spans="1:19" x14ac:dyDescent="0.25">
      <c r="A7687" s="1">
        <v>35559</v>
      </c>
      <c r="B7687">
        <v>1</v>
      </c>
      <c r="C7687">
        <v>1</v>
      </c>
      <c r="D7687">
        <v>1</v>
      </c>
      <c r="E7687">
        <v>1997</v>
      </c>
      <c r="F7687">
        <v>429</v>
      </c>
      <c r="G7687">
        <v>1</v>
      </c>
      <c r="H7687">
        <v>80</v>
      </c>
      <c r="I7687">
        <v>3.7599983219999999</v>
      </c>
      <c r="J7687">
        <v>3.9124507899999998</v>
      </c>
      <c r="L7687">
        <v>1</v>
      </c>
      <c r="M7687">
        <v>8</v>
      </c>
      <c r="N7687">
        <v>399</v>
      </c>
      <c r="P7687">
        <v>3</v>
      </c>
      <c r="Q7687" t="str">
        <f>VLOOKUP(M7687,lookups!$A$1:$B$7, 2, FALSE)</f>
        <v>rotary screw</v>
      </c>
      <c r="R7687" t="str">
        <f>VLOOKUP(N7687,lookups!$D$1:$E$6, 2, FALSE)</f>
        <v>hucuktlis r</v>
      </c>
      <c r="S7687" t="str">
        <f>VLOOKUP(C7687,lookups!$G$1:$H$3, 2, FALSE)</f>
        <v>smolt</v>
      </c>
    </row>
    <row r="7688" spans="1:19" x14ac:dyDescent="0.25">
      <c r="A7688" s="1">
        <v>35559</v>
      </c>
      <c r="B7688">
        <v>1</v>
      </c>
      <c r="C7688">
        <v>1</v>
      </c>
      <c r="D7688">
        <v>1</v>
      </c>
      <c r="E7688">
        <v>1997</v>
      </c>
      <c r="F7688">
        <v>444</v>
      </c>
      <c r="G7688">
        <v>1</v>
      </c>
      <c r="H7688">
        <v>79</v>
      </c>
      <c r="I7688">
        <v>4.1799964899999997</v>
      </c>
      <c r="J7688">
        <v>4.3356857299999998</v>
      </c>
      <c r="L7688">
        <v>1</v>
      </c>
      <c r="M7688">
        <v>8</v>
      </c>
      <c r="N7688">
        <v>399</v>
      </c>
      <c r="P7688">
        <v>3</v>
      </c>
      <c r="Q7688" t="str">
        <f>VLOOKUP(M7688,lookups!$A$1:$B$7, 2, FALSE)</f>
        <v>rotary screw</v>
      </c>
      <c r="R7688" t="str">
        <f>VLOOKUP(N7688,lookups!$D$1:$E$6, 2, FALSE)</f>
        <v>hucuktlis r</v>
      </c>
      <c r="S7688" t="str">
        <f>VLOOKUP(C7688,lookups!$G$1:$H$3, 2, FALSE)</f>
        <v>smolt</v>
      </c>
    </row>
    <row r="7689" spans="1:19" x14ac:dyDescent="0.25">
      <c r="A7689" s="1">
        <v>35559</v>
      </c>
      <c r="B7689">
        <v>1</v>
      </c>
      <c r="C7689">
        <v>1</v>
      </c>
      <c r="D7689">
        <v>1</v>
      </c>
      <c r="E7689">
        <v>1997</v>
      </c>
      <c r="F7689">
        <v>446</v>
      </c>
      <c r="G7689">
        <v>1</v>
      </c>
      <c r="H7689">
        <v>79</v>
      </c>
      <c r="I7689">
        <v>3.8699989320000001</v>
      </c>
      <c r="J7689">
        <v>4.0232963560000004</v>
      </c>
      <c r="L7689">
        <v>1</v>
      </c>
      <c r="M7689">
        <v>8</v>
      </c>
      <c r="N7689">
        <v>399</v>
      </c>
      <c r="P7689">
        <v>3</v>
      </c>
      <c r="Q7689" t="str">
        <f>VLOOKUP(M7689,lookups!$A$1:$B$7, 2, FALSE)</f>
        <v>rotary screw</v>
      </c>
      <c r="R7689" t="str">
        <f>VLOOKUP(N7689,lookups!$D$1:$E$6, 2, FALSE)</f>
        <v>hucuktlis r</v>
      </c>
      <c r="S7689" t="str">
        <f>VLOOKUP(C7689,lookups!$G$1:$H$3, 2, FALSE)</f>
        <v>smolt</v>
      </c>
    </row>
    <row r="7690" spans="1:19" x14ac:dyDescent="0.25">
      <c r="A7690" s="1">
        <v>35559</v>
      </c>
      <c r="B7690">
        <v>1</v>
      </c>
      <c r="C7690">
        <v>1</v>
      </c>
      <c r="D7690">
        <v>1</v>
      </c>
      <c r="E7690">
        <v>1997</v>
      </c>
      <c r="F7690">
        <v>450</v>
      </c>
      <c r="G7690">
        <v>1</v>
      </c>
      <c r="H7690">
        <v>76</v>
      </c>
      <c r="I7690">
        <v>3.9699993130000002</v>
      </c>
      <c r="J7690">
        <v>4.124065399</v>
      </c>
      <c r="L7690">
        <v>1</v>
      </c>
      <c r="M7690">
        <v>8</v>
      </c>
      <c r="N7690">
        <v>399</v>
      </c>
      <c r="P7690">
        <v>3</v>
      </c>
      <c r="Q7690" t="str">
        <f>VLOOKUP(M7690,lookups!$A$1:$B$7, 2, FALSE)</f>
        <v>rotary screw</v>
      </c>
      <c r="R7690" t="str">
        <f>VLOOKUP(N7690,lookups!$D$1:$E$6, 2, FALSE)</f>
        <v>hucuktlis r</v>
      </c>
      <c r="S7690" t="str">
        <f>VLOOKUP(C7690,lookups!$G$1:$H$3, 2, FALSE)</f>
        <v>smolt</v>
      </c>
    </row>
    <row r="7691" spans="1:19" x14ac:dyDescent="0.25">
      <c r="A7691" s="1">
        <v>35559</v>
      </c>
      <c r="B7691">
        <v>1</v>
      </c>
      <c r="C7691">
        <v>1</v>
      </c>
      <c r="D7691">
        <v>1</v>
      </c>
      <c r="E7691">
        <v>1997</v>
      </c>
      <c r="F7691">
        <v>452</v>
      </c>
      <c r="G7691">
        <v>1</v>
      </c>
      <c r="H7691">
        <v>79</v>
      </c>
      <c r="I7691">
        <v>3.8899993899999998</v>
      </c>
      <c r="J7691">
        <v>4.0434494020000002</v>
      </c>
      <c r="L7691">
        <v>1</v>
      </c>
      <c r="M7691">
        <v>8</v>
      </c>
      <c r="N7691">
        <v>399</v>
      </c>
      <c r="P7691">
        <v>3</v>
      </c>
      <c r="Q7691" t="str">
        <f>VLOOKUP(M7691,lookups!$A$1:$B$7, 2, FALSE)</f>
        <v>rotary screw</v>
      </c>
      <c r="R7691" t="str">
        <f>VLOOKUP(N7691,lookups!$D$1:$E$6, 2, FALSE)</f>
        <v>hucuktlis r</v>
      </c>
      <c r="S7691" t="str">
        <f>VLOOKUP(C7691,lookups!$G$1:$H$3, 2, FALSE)</f>
        <v>smolt</v>
      </c>
    </row>
    <row r="7692" spans="1:19" x14ac:dyDescent="0.25">
      <c r="A7692" s="1">
        <v>35559</v>
      </c>
      <c r="B7692">
        <v>1</v>
      </c>
      <c r="C7692">
        <v>1</v>
      </c>
      <c r="D7692">
        <v>1</v>
      </c>
      <c r="E7692">
        <v>1997</v>
      </c>
      <c r="F7692">
        <v>453</v>
      </c>
      <c r="G7692">
        <v>1</v>
      </c>
      <c r="H7692">
        <v>77</v>
      </c>
      <c r="I7692">
        <v>3.5399990080000001</v>
      </c>
      <c r="J7692">
        <v>3.690757751</v>
      </c>
      <c r="L7692">
        <v>1</v>
      </c>
      <c r="M7692">
        <v>8</v>
      </c>
      <c r="N7692">
        <v>399</v>
      </c>
      <c r="P7692">
        <v>3</v>
      </c>
      <c r="Q7692" t="str">
        <f>VLOOKUP(M7692,lookups!$A$1:$B$7, 2, FALSE)</f>
        <v>rotary screw</v>
      </c>
      <c r="R7692" t="str">
        <f>VLOOKUP(N7692,lookups!$D$1:$E$6, 2, FALSE)</f>
        <v>hucuktlis r</v>
      </c>
      <c r="S7692" t="str">
        <f>VLOOKUP(C7692,lookups!$G$1:$H$3, 2, FALSE)</f>
        <v>smolt</v>
      </c>
    </row>
    <row r="7693" spans="1:19" x14ac:dyDescent="0.25">
      <c r="A7693" s="1">
        <v>35559</v>
      </c>
      <c r="B7693">
        <v>1</v>
      </c>
      <c r="C7693">
        <v>1</v>
      </c>
      <c r="D7693">
        <v>1</v>
      </c>
      <c r="E7693">
        <v>1997</v>
      </c>
      <c r="F7693">
        <v>459</v>
      </c>
      <c r="G7693">
        <v>1</v>
      </c>
      <c r="H7693">
        <v>78</v>
      </c>
      <c r="I7693">
        <v>3.9799995419999998</v>
      </c>
      <c r="J7693">
        <v>4.1341438290000001</v>
      </c>
      <c r="L7693">
        <v>1</v>
      </c>
      <c r="M7693">
        <v>8</v>
      </c>
      <c r="N7693">
        <v>399</v>
      </c>
      <c r="P7693">
        <v>3</v>
      </c>
      <c r="Q7693" t="str">
        <f>VLOOKUP(M7693,lookups!$A$1:$B$7, 2, FALSE)</f>
        <v>rotary screw</v>
      </c>
      <c r="R7693" t="str">
        <f>VLOOKUP(N7693,lookups!$D$1:$E$6, 2, FALSE)</f>
        <v>hucuktlis r</v>
      </c>
      <c r="S7693" t="str">
        <f>VLOOKUP(C7693,lookups!$G$1:$H$3, 2, FALSE)</f>
        <v>smolt</v>
      </c>
    </row>
    <row r="7694" spans="1:19" x14ac:dyDescent="0.25">
      <c r="A7694" s="1">
        <v>35559</v>
      </c>
      <c r="B7694">
        <v>1</v>
      </c>
      <c r="C7694">
        <v>1</v>
      </c>
      <c r="D7694">
        <v>1</v>
      </c>
      <c r="E7694">
        <v>1997</v>
      </c>
      <c r="F7694">
        <v>461</v>
      </c>
      <c r="G7694">
        <v>1</v>
      </c>
      <c r="H7694">
        <v>77</v>
      </c>
      <c r="I7694">
        <v>3.8699989320000001</v>
      </c>
      <c r="J7694">
        <v>4.0232963560000004</v>
      </c>
      <c r="L7694">
        <v>1</v>
      </c>
      <c r="M7694">
        <v>8</v>
      </c>
      <c r="N7694">
        <v>399</v>
      </c>
      <c r="P7694">
        <v>3</v>
      </c>
      <c r="Q7694" t="str">
        <f>VLOOKUP(M7694,lookups!$A$1:$B$7, 2, FALSE)</f>
        <v>rotary screw</v>
      </c>
      <c r="R7694" t="str">
        <f>VLOOKUP(N7694,lookups!$D$1:$E$6, 2, FALSE)</f>
        <v>hucuktlis r</v>
      </c>
      <c r="S7694" t="str">
        <f>VLOOKUP(C7694,lookups!$G$1:$H$3, 2, FALSE)</f>
        <v>smolt</v>
      </c>
    </row>
    <row r="7695" spans="1:19" x14ac:dyDescent="0.25">
      <c r="A7695" s="1">
        <v>35559</v>
      </c>
      <c r="B7695">
        <v>1</v>
      </c>
      <c r="C7695">
        <v>1</v>
      </c>
      <c r="D7695">
        <v>1</v>
      </c>
      <c r="E7695">
        <v>1997</v>
      </c>
      <c r="F7695">
        <v>463</v>
      </c>
      <c r="G7695">
        <v>1</v>
      </c>
      <c r="H7695">
        <v>78</v>
      </c>
      <c r="I7695">
        <v>3.7699985499999999</v>
      </c>
      <c r="J7695">
        <v>3.9225273129999998</v>
      </c>
      <c r="L7695">
        <v>1</v>
      </c>
      <c r="M7695">
        <v>8</v>
      </c>
      <c r="N7695">
        <v>399</v>
      </c>
      <c r="P7695">
        <v>3</v>
      </c>
      <c r="Q7695" t="str">
        <f>VLOOKUP(M7695,lookups!$A$1:$B$7, 2, FALSE)</f>
        <v>rotary screw</v>
      </c>
      <c r="R7695" t="str">
        <f>VLOOKUP(N7695,lookups!$D$1:$E$6, 2, FALSE)</f>
        <v>hucuktlis r</v>
      </c>
      <c r="S7695" t="str">
        <f>VLOOKUP(C7695,lookups!$G$1:$H$3, 2, FALSE)</f>
        <v>smolt</v>
      </c>
    </row>
    <row r="7696" spans="1:19" x14ac:dyDescent="0.25">
      <c r="A7696" s="1">
        <v>35559</v>
      </c>
      <c r="B7696">
        <v>1</v>
      </c>
      <c r="C7696">
        <v>1</v>
      </c>
      <c r="D7696">
        <v>1</v>
      </c>
      <c r="E7696">
        <v>1997</v>
      </c>
      <c r="F7696">
        <v>465</v>
      </c>
      <c r="G7696">
        <v>1</v>
      </c>
      <c r="H7696">
        <v>78</v>
      </c>
      <c r="I7696">
        <v>4</v>
      </c>
      <c r="J7696">
        <v>4.154296875</v>
      </c>
      <c r="L7696">
        <v>1</v>
      </c>
      <c r="M7696">
        <v>8</v>
      </c>
      <c r="N7696">
        <v>399</v>
      </c>
      <c r="P7696">
        <v>3</v>
      </c>
      <c r="Q7696" t="str">
        <f>VLOOKUP(M7696,lookups!$A$1:$B$7, 2, FALSE)</f>
        <v>rotary screw</v>
      </c>
      <c r="R7696" t="str">
        <f>VLOOKUP(N7696,lookups!$D$1:$E$6, 2, FALSE)</f>
        <v>hucuktlis r</v>
      </c>
      <c r="S7696" t="str">
        <f>VLOOKUP(C7696,lookups!$G$1:$H$3, 2, FALSE)</f>
        <v>smolt</v>
      </c>
    </row>
    <row r="7697" spans="1:19" x14ac:dyDescent="0.25">
      <c r="A7697" s="1">
        <v>35559</v>
      </c>
      <c r="B7697">
        <v>1</v>
      </c>
      <c r="C7697">
        <v>1</v>
      </c>
      <c r="D7697">
        <v>1</v>
      </c>
      <c r="E7697">
        <v>1997</v>
      </c>
      <c r="F7697">
        <v>466</v>
      </c>
      <c r="G7697">
        <v>1</v>
      </c>
      <c r="H7697">
        <v>76</v>
      </c>
      <c r="I7697">
        <v>3.4799995419999998</v>
      </c>
      <c r="J7697">
        <v>3.6302948000000002</v>
      </c>
      <c r="L7697">
        <v>1</v>
      </c>
      <c r="M7697">
        <v>8</v>
      </c>
      <c r="N7697">
        <v>399</v>
      </c>
      <c r="P7697">
        <v>3</v>
      </c>
      <c r="Q7697" t="str">
        <f>VLOOKUP(M7697,lookups!$A$1:$B$7, 2, FALSE)</f>
        <v>rotary screw</v>
      </c>
      <c r="R7697" t="str">
        <f>VLOOKUP(N7697,lookups!$D$1:$E$6, 2, FALSE)</f>
        <v>hucuktlis r</v>
      </c>
      <c r="S7697" t="str">
        <f>VLOOKUP(C7697,lookups!$G$1:$H$3, 2, FALSE)</f>
        <v>smolt</v>
      </c>
    </row>
    <row r="7698" spans="1:19" x14ac:dyDescent="0.25">
      <c r="A7698" s="1">
        <v>35559</v>
      </c>
      <c r="B7698">
        <v>1</v>
      </c>
      <c r="C7698">
        <v>1</v>
      </c>
      <c r="D7698">
        <v>1</v>
      </c>
      <c r="E7698">
        <v>1997</v>
      </c>
      <c r="F7698">
        <v>469</v>
      </c>
      <c r="G7698">
        <v>1</v>
      </c>
      <c r="H7698">
        <v>77</v>
      </c>
      <c r="I7698">
        <v>3.6699981689999999</v>
      </c>
      <c r="J7698">
        <v>3.8217582700000001</v>
      </c>
      <c r="L7698">
        <v>1</v>
      </c>
      <c r="M7698">
        <v>8</v>
      </c>
      <c r="N7698">
        <v>399</v>
      </c>
      <c r="P7698">
        <v>3</v>
      </c>
      <c r="Q7698" t="str">
        <f>VLOOKUP(M7698,lookups!$A$1:$B$7, 2, FALSE)</f>
        <v>rotary screw</v>
      </c>
      <c r="R7698" t="str">
        <f>VLOOKUP(N7698,lookups!$D$1:$E$6, 2, FALSE)</f>
        <v>hucuktlis r</v>
      </c>
      <c r="S7698" t="str">
        <f>VLOOKUP(C7698,lookups!$G$1:$H$3, 2, FALSE)</f>
        <v>smolt</v>
      </c>
    </row>
    <row r="7699" spans="1:19" x14ac:dyDescent="0.25">
      <c r="A7699" s="1">
        <v>35559</v>
      </c>
      <c r="B7699">
        <v>1</v>
      </c>
      <c r="C7699">
        <v>1</v>
      </c>
      <c r="D7699">
        <v>1</v>
      </c>
      <c r="E7699">
        <v>1997</v>
      </c>
      <c r="F7699">
        <v>473</v>
      </c>
      <c r="G7699">
        <v>1</v>
      </c>
      <c r="H7699">
        <v>78</v>
      </c>
      <c r="I7699">
        <v>3.5099983219999999</v>
      </c>
      <c r="J7699">
        <v>3.6605262760000001</v>
      </c>
      <c r="L7699">
        <v>1</v>
      </c>
      <c r="M7699">
        <v>8</v>
      </c>
      <c r="N7699">
        <v>399</v>
      </c>
      <c r="P7699">
        <v>3</v>
      </c>
      <c r="Q7699" t="str">
        <f>VLOOKUP(M7699,lookups!$A$1:$B$7, 2, FALSE)</f>
        <v>rotary screw</v>
      </c>
      <c r="R7699" t="str">
        <f>VLOOKUP(N7699,lookups!$D$1:$E$6, 2, FALSE)</f>
        <v>hucuktlis r</v>
      </c>
      <c r="S7699" t="str">
        <f>VLOOKUP(C7699,lookups!$G$1:$H$3, 2, FALSE)</f>
        <v>smolt</v>
      </c>
    </row>
    <row r="7700" spans="1:19" x14ac:dyDescent="0.25">
      <c r="A7700" s="1">
        <v>35559</v>
      </c>
      <c r="B7700">
        <v>1</v>
      </c>
      <c r="C7700">
        <v>1</v>
      </c>
      <c r="D7700">
        <v>1</v>
      </c>
      <c r="E7700">
        <v>1997</v>
      </c>
      <c r="F7700">
        <v>474</v>
      </c>
      <c r="G7700">
        <v>1</v>
      </c>
      <c r="H7700">
        <v>77</v>
      </c>
      <c r="I7700">
        <v>3.7299995419999998</v>
      </c>
      <c r="J7700">
        <v>3.8822193149999999</v>
      </c>
      <c r="L7700">
        <v>1</v>
      </c>
      <c r="M7700">
        <v>8</v>
      </c>
      <c r="N7700">
        <v>399</v>
      </c>
      <c r="P7700">
        <v>3</v>
      </c>
      <c r="Q7700" t="str">
        <f>VLOOKUP(M7700,lookups!$A$1:$B$7, 2, FALSE)</f>
        <v>rotary screw</v>
      </c>
      <c r="R7700" t="str">
        <f>VLOOKUP(N7700,lookups!$D$1:$E$6, 2, FALSE)</f>
        <v>hucuktlis r</v>
      </c>
      <c r="S7700" t="str">
        <f>VLOOKUP(C7700,lookups!$G$1:$H$3, 2, FALSE)</f>
        <v>smolt</v>
      </c>
    </row>
    <row r="7701" spans="1:19" x14ac:dyDescent="0.25">
      <c r="A7701" s="1">
        <v>35559</v>
      </c>
      <c r="B7701">
        <v>1</v>
      </c>
      <c r="C7701">
        <v>1</v>
      </c>
      <c r="D7701">
        <v>1</v>
      </c>
      <c r="E7701">
        <v>1997</v>
      </c>
      <c r="F7701">
        <v>475</v>
      </c>
      <c r="G7701">
        <v>1</v>
      </c>
      <c r="H7701">
        <v>78</v>
      </c>
      <c r="I7701">
        <v>3.7399997709999999</v>
      </c>
      <c r="J7701">
        <v>3.892297745</v>
      </c>
      <c r="L7701">
        <v>1</v>
      </c>
      <c r="M7701">
        <v>8</v>
      </c>
      <c r="N7701">
        <v>399</v>
      </c>
      <c r="P7701">
        <v>3</v>
      </c>
      <c r="Q7701" t="str">
        <f>VLOOKUP(M7701,lookups!$A$1:$B$7, 2, FALSE)</f>
        <v>rotary screw</v>
      </c>
      <c r="R7701" t="str">
        <f>VLOOKUP(N7701,lookups!$D$1:$E$6, 2, FALSE)</f>
        <v>hucuktlis r</v>
      </c>
      <c r="S7701" t="str">
        <f>VLOOKUP(C7701,lookups!$G$1:$H$3, 2, FALSE)</f>
        <v>smolt</v>
      </c>
    </row>
    <row r="7702" spans="1:19" x14ac:dyDescent="0.25">
      <c r="A7702" s="1">
        <v>35559</v>
      </c>
      <c r="B7702">
        <v>1</v>
      </c>
      <c r="C7702">
        <v>1</v>
      </c>
      <c r="D7702">
        <v>1</v>
      </c>
      <c r="E7702">
        <v>1997</v>
      </c>
      <c r="F7702">
        <v>476</v>
      </c>
      <c r="G7702">
        <v>1</v>
      </c>
      <c r="H7702">
        <v>77</v>
      </c>
      <c r="I7702">
        <v>3.4599990840000001</v>
      </c>
      <c r="J7702">
        <v>3.6101417539999998</v>
      </c>
      <c r="L7702">
        <v>1</v>
      </c>
      <c r="M7702">
        <v>8</v>
      </c>
      <c r="N7702">
        <v>399</v>
      </c>
      <c r="P7702">
        <v>3</v>
      </c>
      <c r="Q7702" t="str">
        <f>VLOOKUP(M7702,lookups!$A$1:$B$7, 2, FALSE)</f>
        <v>rotary screw</v>
      </c>
      <c r="R7702" t="str">
        <f>VLOOKUP(N7702,lookups!$D$1:$E$6, 2, FALSE)</f>
        <v>hucuktlis r</v>
      </c>
      <c r="S7702" t="str">
        <f>VLOOKUP(C7702,lookups!$G$1:$H$3, 2, FALSE)</f>
        <v>smolt</v>
      </c>
    </row>
    <row r="7703" spans="1:19" x14ac:dyDescent="0.25">
      <c r="A7703" s="1">
        <v>35559</v>
      </c>
      <c r="B7703">
        <v>1</v>
      </c>
      <c r="C7703">
        <v>1</v>
      </c>
      <c r="D7703">
        <v>1</v>
      </c>
      <c r="E7703">
        <v>1997</v>
      </c>
      <c r="F7703">
        <v>477</v>
      </c>
      <c r="G7703">
        <v>1</v>
      </c>
      <c r="H7703">
        <v>78</v>
      </c>
      <c r="I7703">
        <v>3.7399997709999999</v>
      </c>
      <c r="J7703">
        <v>3.892297745</v>
      </c>
      <c r="L7703">
        <v>1</v>
      </c>
      <c r="M7703">
        <v>8</v>
      </c>
      <c r="N7703">
        <v>399</v>
      </c>
      <c r="P7703">
        <v>3</v>
      </c>
      <c r="Q7703" t="str">
        <f>VLOOKUP(M7703,lookups!$A$1:$B$7, 2, FALSE)</f>
        <v>rotary screw</v>
      </c>
      <c r="R7703" t="str">
        <f>VLOOKUP(N7703,lookups!$D$1:$E$6, 2, FALSE)</f>
        <v>hucuktlis r</v>
      </c>
      <c r="S7703" t="str">
        <f>VLOOKUP(C7703,lookups!$G$1:$H$3, 2, FALSE)</f>
        <v>smolt</v>
      </c>
    </row>
    <row r="7704" spans="1:19" x14ac:dyDescent="0.25">
      <c r="A7704" s="1">
        <v>35559</v>
      </c>
      <c r="B7704">
        <v>1</v>
      </c>
      <c r="C7704">
        <v>1</v>
      </c>
      <c r="D7704">
        <v>1</v>
      </c>
      <c r="E7704">
        <v>1997</v>
      </c>
      <c r="F7704">
        <v>478</v>
      </c>
      <c r="G7704">
        <v>1</v>
      </c>
      <c r="H7704">
        <v>79</v>
      </c>
      <c r="I7704">
        <v>3.8999996189999999</v>
      </c>
      <c r="J7704">
        <v>4.0535278320000003</v>
      </c>
      <c r="L7704">
        <v>1</v>
      </c>
      <c r="M7704">
        <v>8</v>
      </c>
      <c r="N7704">
        <v>399</v>
      </c>
      <c r="P7704">
        <v>3</v>
      </c>
      <c r="Q7704" t="str">
        <f>VLOOKUP(M7704,lookups!$A$1:$B$7, 2, FALSE)</f>
        <v>rotary screw</v>
      </c>
      <c r="R7704" t="str">
        <f>VLOOKUP(N7704,lookups!$D$1:$E$6, 2, FALSE)</f>
        <v>hucuktlis r</v>
      </c>
      <c r="S7704" t="str">
        <f>VLOOKUP(C7704,lookups!$G$1:$H$3, 2, FALSE)</f>
        <v>smolt</v>
      </c>
    </row>
    <row r="7705" spans="1:19" x14ac:dyDescent="0.25">
      <c r="A7705" s="1">
        <v>35559</v>
      </c>
      <c r="B7705">
        <v>1</v>
      </c>
      <c r="C7705">
        <v>1</v>
      </c>
      <c r="D7705">
        <v>1</v>
      </c>
      <c r="E7705">
        <v>1997</v>
      </c>
      <c r="F7705">
        <v>479</v>
      </c>
      <c r="G7705">
        <v>1</v>
      </c>
      <c r="H7705">
        <v>76</v>
      </c>
      <c r="I7705">
        <v>3.3099994659999998</v>
      </c>
      <c r="J7705">
        <v>3.4589862820000001</v>
      </c>
      <c r="L7705">
        <v>1</v>
      </c>
      <c r="M7705">
        <v>8</v>
      </c>
      <c r="N7705">
        <v>399</v>
      </c>
      <c r="P7705">
        <v>3</v>
      </c>
      <c r="Q7705" t="str">
        <f>VLOOKUP(M7705,lookups!$A$1:$B$7, 2, FALSE)</f>
        <v>rotary screw</v>
      </c>
      <c r="R7705" t="str">
        <f>VLOOKUP(N7705,lookups!$D$1:$E$6, 2, FALSE)</f>
        <v>hucuktlis r</v>
      </c>
      <c r="S7705" t="str">
        <f>VLOOKUP(C7705,lookups!$G$1:$H$3, 2, FALSE)</f>
        <v>smolt</v>
      </c>
    </row>
    <row r="7706" spans="1:19" x14ac:dyDescent="0.25">
      <c r="A7706" s="1">
        <v>35559</v>
      </c>
      <c r="B7706">
        <v>1</v>
      </c>
      <c r="C7706">
        <v>1</v>
      </c>
      <c r="D7706">
        <v>1</v>
      </c>
      <c r="E7706">
        <v>1997</v>
      </c>
      <c r="F7706">
        <v>480</v>
      </c>
      <c r="G7706">
        <v>1</v>
      </c>
      <c r="H7706">
        <v>78</v>
      </c>
      <c r="I7706">
        <v>3.6699981689999999</v>
      </c>
      <c r="J7706">
        <v>3.8217582700000001</v>
      </c>
      <c r="L7706">
        <v>1</v>
      </c>
      <c r="M7706">
        <v>8</v>
      </c>
      <c r="N7706">
        <v>399</v>
      </c>
      <c r="P7706">
        <v>3</v>
      </c>
      <c r="Q7706" t="str">
        <f>VLOOKUP(M7706,lookups!$A$1:$B$7, 2, FALSE)</f>
        <v>rotary screw</v>
      </c>
      <c r="R7706" t="str">
        <f>VLOOKUP(N7706,lookups!$D$1:$E$6, 2, FALSE)</f>
        <v>hucuktlis r</v>
      </c>
      <c r="S7706" t="str">
        <f>VLOOKUP(C7706,lookups!$G$1:$H$3, 2, FALSE)</f>
        <v>smolt</v>
      </c>
    </row>
    <row r="7707" spans="1:19" x14ac:dyDescent="0.25">
      <c r="A7707" s="1">
        <v>35559</v>
      </c>
      <c r="B7707">
        <v>1</v>
      </c>
      <c r="C7707">
        <v>1</v>
      </c>
      <c r="D7707">
        <v>1</v>
      </c>
      <c r="E7707">
        <v>1997</v>
      </c>
      <c r="F7707">
        <v>482</v>
      </c>
      <c r="G7707">
        <v>1</v>
      </c>
      <c r="H7707">
        <v>76</v>
      </c>
      <c r="I7707">
        <v>3.609998703</v>
      </c>
      <c r="J7707">
        <v>3.7612953189999998</v>
      </c>
      <c r="L7707">
        <v>1</v>
      </c>
      <c r="M7707">
        <v>8</v>
      </c>
      <c r="N7707">
        <v>399</v>
      </c>
      <c r="P7707">
        <v>3</v>
      </c>
      <c r="Q7707" t="str">
        <f>VLOOKUP(M7707,lookups!$A$1:$B$7, 2, FALSE)</f>
        <v>rotary screw</v>
      </c>
      <c r="R7707" t="str">
        <f>VLOOKUP(N7707,lookups!$D$1:$E$6, 2, FALSE)</f>
        <v>hucuktlis r</v>
      </c>
      <c r="S7707" t="str">
        <f>VLOOKUP(C7707,lookups!$G$1:$H$3, 2, FALSE)</f>
        <v>smolt</v>
      </c>
    </row>
    <row r="7708" spans="1:19" x14ac:dyDescent="0.25">
      <c r="A7708" s="1">
        <v>35559</v>
      </c>
      <c r="B7708">
        <v>1</v>
      </c>
      <c r="C7708">
        <v>1</v>
      </c>
      <c r="D7708">
        <v>1</v>
      </c>
      <c r="E7708">
        <v>1997</v>
      </c>
      <c r="F7708">
        <v>486</v>
      </c>
      <c r="G7708">
        <v>1</v>
      </c>
      <c r="H7708">
        <v>78</v>
      </c>
      <c r="I7708">
        <v>3.6299991610000002</v>
      </c>
      <c r="J7708">
        <v>3.7814502719999998</v>
      </c>
      <c r="L7708">
        <v>1</v>
      </c>
      <c r="M7708">
        <v>8</v>
      </c>
      <c r="N7708">
        <v>399</v>
      </c>
      <c r="P7708">
        <v>3</v>
      </c>
      <c r="Q7708" t="str">
        <f>VLOOKUP(M7708,lookups!$A$1:$B$7, 2, FALSE)</f>
        <v>rotary screw</v>
      </c>
      <c r="R7708" t="str">
        <f>VLOOKUP(N7708,lookups!$D$1:$E$6, 2, FALSE)</f>
        <v>hucuktlis r</v>
      </c>
      <c r="S7708" t="str">
        <f>VLOOKUP(C7708,lookups!$G$1:$H$3, 2, FALSE)</f>
        <v>smolt</v>
      </c>
    </row>
    <row r="7709" spans="1:19" x14ac:dyDescent="0.25">
      <c r="A7709" s="1">
        <v>35559</v>
      </c>
      <c r="B7709">
        <v>1</v>
      </c>
      <c r="C7709">
        <v>1</v>
      </c>
      <c r="D7709">
        <v>1</v>
      </c>
      <c r="E7709">
        <v>1997</v>
      </c>
      <c r="F7709">
        <v>487</v>
      </c>
      <c r="G7709">
        <v>1</v>
      </c>
      <c r="H7709">
        <v>79</v>
      </c>
      <c r="I7709">
        <v>3.7099990840000001</v>
      </c>
      <c r="J7709">
        <v>3.8620662690000001</v>
      </c>
      <c r="L7709">
        <v>1</v>
      </c>
      <c r="M7709">
        <v>8</v>
      </c>
      <c r="N7709">
        <v>399</v>
      </c>
      <c r="P7709">
        <v>3</v>
      </c>
      <c r="Q7709" t="str">
        <f>VLOOKUP(M7709,lookups!$A$1:$B$7, 2, FALSE)</f>
        <v>rotary screw</v>
      </c>
      <c r="R7709" t="str">
        <f>VLOOKUP(N7709,lookups!$D$1:$E$6, 2, FALSE)</f>
        <v>hucuktlis r</v>
      </c>
      <c r="S7709" t="str">
        <f>VLOOKUP(C7709,lookups!$G$1:$H$3, 2, FALSE)</f>
        <v>smolt</v>
      </c>
    </row>
    <row r="7710" spans="1:19" x14ac:dyDescent="0.25">
      <c r="A7710" s="1">
        <v>35559</v>
      </c>
      <c r="B7710">
        <v>1</v>
      </c>
      <c r="C7710">
        <v>1</v>
      </c>
      <c r="D7710">
        <v>1</v>
      </c>
      <c r="E7710">
        <v>1997</v>
      </c>
      <c r="F7710">
        <v>493</v>
      </c>
      <c r="G7710">
        <v>1</v>
      </c>
      <c r="H7710">
        <v>76</v>
      </c>
      <c r="I7710">
        <v>3.3999996189999999</v>
      </c>
      <c r="J7710">
        <v>3.5496788019999999</v>
      </c>
      <c r="L7710">
        <v>1</v>
      </c>
      <c r="M7710">
        <v>8</v>
      </c>
      <c r="N7710">
        <v>399</v>
      </c>
      <c r="P7710">
        <v>3</v>
      </c>
      <c r="Q7710" t="str">
        <f>VLOOKUP(M7710,lookups!$A$1:$B$7, 2, FALSE)</f>
        <v>rotary screw</v>
      </c>
      <c r="R7710" t="str">
        <f>VLOOKUP(N7710,lookups!$D$1:$E$6, 2, FALSE)</f>
        <v>hucuktlis r</v>
      </c>
      <c r="S7710" t="str">
        <f>VLOOKUP(C7710,lookups!$G$1:$H$3, 2, FALSE)</f>
        <v>smolt</v>
      </c>
    </row>
    <row r="7711" spans="1:19" x14ac:dyDescent="0.25">
      <c r="A7711" s="1">
        <v>35559</v>
      </c>
      <c r="B7711">
        <v>1</v>
      </c>
      <c r="C7711">
        <v>1</v>
      </c>
      <c r="D7711">
        <v>1</v>
      </c>
      <c r="E7711">
        <v>1997</v>
      </c>
      <c r="F7711">
        <v>495</v>
      </c>
      <c r="G7711">
        <v>1</v>
      </c>
      <c r="H7711">
        <v>79</v>
      </c>
      <c r="I7711">
        <v>4.1099967959999999</v>
      </c>
      <c r="J7711">
        <v>4.2651443479999998</v>
      </c>
      <c r="L7711">
        <v>1</v>
      </c>
      <c r="M7711">
        <v>8</v>
      </c>
      <c r="N7711">
        <v>399</v>
      </c>
      <c r="P7711">
        <v>3</v>
      </c>
      <c r="Q7711" t="str">
        <f>VLOOKUP(M7711,lookups!$A$1:$B$7, 2, FALSE)</f>
        <v>rotary screw</v>
      </c>
      <c r="R7711" t="str">
        <f>VLOOKUP(N7711,lookups!$D$1:$E$6, 2, FALSE)</f>
        <v>hucuktlis r</v>
      </c>
      <c r="S7711" t="str">
        <f>VLOOKUP(C7711,lookups!$G$1:$H$3, 2, FALSE)</f>
        <v>smolt</v>
      </c>
    </row>
    <row r="7712" spans="1:19" x14ac:dyDescent="0.25">
      <c r="A7712" s="1">
        <v>35559</v>
      </c>
      <c r="B7712">
        <v>1</v>
      </c>
      <c r="C7712">
        <v>1</v>
      </c>
      <c r="D7712">
        <v>1</v>
      </c>
      <c r="E7712">
        <v>1997</v>
      </c>
      <c r="F7712">
        <v>496</v>
      </c>
      <c r="G7712">
        <v>1</v>
      </c>
      <c r="H7712">
        <v>79</v>
      </c>
      <c r="I7712">
        <v>3.9199981689999999</v>
      </c>
      <c r="J7712">
        <v>4.0736808780000002</v>
      </c>
      <c r="L7712">
        <v>1</v>
      </c>
      <c r="M7712">
        <v>8</v>
      </c>
      <c r="N7712">
        <v>399</v>
      </c>
      <c r="P7712">
        <v>3</v>
      </c>
      <c r="Q7712" t="str">
        <f>VLOOKUP(M7712,lookups!$A$1:$B$7, 2, FALSE)</f>
        <v>rotary screw</v>
      </c>
      <c r="R7712" t="str">
        <f>VLOOKUP(N7712,lookups!$D$1:$E$6, 2, FALSE)</f>
        <v>hucuktlis r</v>
      </c>
      <c r="S7712" t="str">
        <f>VLOOKUP(C7712,lookups!$G$1:$H$3, 2, FALSE)</f>
        <v>smolt</v>
      </c>
    </row>
    <row r="7713" spans="1:19" x14ac:dyDescent="0.25">
      <c r="A7713" s="1">
        <v>35559</v>
      </c>
      <c r="B7713">
        <v>1</v>
      </c>
      <c r="C7713">
        <v>1</v>
      </c>
      <c r="D7713">
        <v>1</v>
      </c>
      <c r="E7713">
        <v>1997</v>
      </c>
      <c r="F7713">
        <v>497</v>
      </c>
      <c r="G7713">
        <v>1</v>
      </c>
      <c r="H7713">
        <v>77</v>
      </c>
      <c r="I7713">
        <v>3.7199993130000002</v>
      </c>
      <c r="J7713">
        <v>3.872142792</v>
      </c>
      <c r="L7713">
        <v>1</v>
      </c>
      <c r="M7713">
        <v>8</v>
      </c>
      <c r="N7713">
        <v>399</v>
      </c>
      <c r="P7713">
        <v>3</v>
      </c>
      <c r="Q7713" t="str">
        <f>VLOOKUP(M7713,lookups!$A$1:$B$7, 2, FALSE)</f>
        <v>rotary screw</v>
      </c>
      <c r="R7713" t="str">
        <f>VLOOKUP(N7713,lookups!$D$1:$E$6, 2, FALSE)</f>
        <v>hucuktlis r</v>
      </c>
      <c r="S7713" t="str">
        <f>VLOOKUP(C7713,lookups!$G$1:$H$3, 2, FALSE)</f>
        <v>smolt</v>
      </c>
    </row>
    <row r="7714" spans="1:19" x14ac:dyDescent="0.25">
      <c r="A7714" s="1">
        <v>35559</v>
      </c>
      <c r="B7714">
        <v>1</v>
      </c>
      <c r="C7714">
        <v>1</v>
      </c>
      <c r="D7714">
        <v>1</v>
      </c>
      <c r="E7714">
        <v>1997</v>
      </c>
      <c r="F7714">
        <v>498</v>
      </c>
      <c r="G7714">
        <v>1</v>
      </c>
      <c r="H7714">
        <v>77</v>
      </c>
      <c r="I7714">
        <v>3.5999984739999999</v>
      </c>
      <c r="J7714">
        <v>3.7512187959999999</v>
      </c>
      <c r="L7714">
        <v>1</v>
      </c>
      <c r="M7714">
        <v>8</v>
      </c>
      <c r="N7714">
        <v>399</v>
      </c>
      <c r="P7714">
        <v>3</v>
      </c>
      <c r="Q7714" t="str">
        <f>VLOOKUP(M7714,lookups!$A$1:$B$7, 2, FALSE)</f>
        <v>rotary screw</v>
      </c>
      <c r="R7714" t="str">
        <f>VLOOKUP(N7714,lookups!$D$1:$E$6, 2, FALSE)</f>
        <v>hucuktlis r</v>
      </c>
      <c r="S7714" t="str">
        <f>VLOOKUP(C7714,lookups!$G$1:$H$3, 2, FALSE)</f>
        <v>smolt</v>
      </c>
    </row>
    <row r="7715" spans="1:19" x14ac:dyDescent="0.25">
      <c r="A7715" s="1">
        <v>35559</v>
      </c>
      <c r="B7715">
        <v>1</v>
      </c>
      <c r="C7715">
        <v>1</v>
      </c>
      <c r="D7715">
        <v>1</v>
      </c>
      <c r="E7715">
        <v>1997</v>
      </c>
      <c r="F7715">
        <v>499</v>
      </c>
      <c r="G7715">
        <v>1</v>
      </c>
      <c r="H7715">
        <v>77</v>
      </c>
      <c r="I7715">
        <v>3.7699985499999999</v>
      </c>
      <c r="J7715">
        <v>3.9225273129999998</v>
      </c>
      <c r="L7715">
        <v>1</v>
      </c>
      <c r="M7715">
        <v>8</v>
      </c>
      <c r="N7715">
        <v>399</v>
      </c>
      <c r="P7715">
        <v>3</v>
      </c>
      <c r="Q7715" t="str">
        <f>VLOOKUP(M7715,lookups!$A$1:$B$7, 2, FALSE)</f>
        <v>rotary screw</v>
      </c>
      <c r="R7715" t="str">
        <f>VLOOKUP(N7715,lookups!$D$1:$E$6, 2, FALSE)</f>
        <v>hucuktlis r</v>
      </c>
      <c r="S7715" t="str">
        <f>VLOOKUP(C7715,lookups!$G$1:$H$3, 2, FALSE)</f>
        <v>smolt</v>
      </c>
    </row>
    <row r="7716" spans="1:19" x14ac:dyDescent="0.25">
      <c r="A7716" s="1">
        <v>35559</v>
      </c>
      <c r="B7716">
        <v>1</v>
      </c>
      <c r="C7716">
        <v>1</v>
      </c>
      <c r="D7716">
        <v>1</v>
      </c>
      <c r="E7716">
        <v>1997</v>
      </c>
      <c r="F7716">
        <v>504</v>
      </c>
      <c r="G7716">
        <v>1</v>
      </c>
      <c r="H7716">
        <v>76</v>
      </c>
      <c r="I7716">
        <v>3.7099990840000001</v>
      </c>
      <c r="J7716">
        <v>3.8620662690000001</v>
      </c>
      <c r="L7716">
        <v>1</v>
      </c>
      <c r="M7716">
        <v>8</v>
      </c>
      <c r="N7716">
        <v>399</v>
      </c>
      <c r="P7716">
        <v>3</v>
      </c>
      <c r="Q7716" t="str">
        <f>VLOOKUP(M7716,lookups!$A$1:$B$7, 2, FALSE)</f>
        <v>rotary screw</v>
      </c>
      <c r="R7716" t="str">
        <f>VLOOKUP(N7716,lookups!$D$1:$E$6, 2, FALSE)</f>
        <v>hucuktlis r</v>
      </c>
      <c r="S7716" t="str">
        <f>VLOOKUP(C7716,lookups!$G$1:$H$3, 2, FALSE)</f>
        <v>smolt</v>
      </c>
    </row>
    <row r="7717" spans="1:19" x14ac:dyDescent="0.25">
      <c r="A7717" s="1">
        <v>35559</v>
      </c>
      <c r="B7717">
        <v>1</v>
      </c>
      <c r="C7717">
        <v>1</v>
      </c>
      <c r="D7717">
        <v>1</v>
      </c>
      <c r="E7717">
        <v>1997</v>
      </c>
      <c r="F7717">
        <v>506</v>
      </c>
      <c r="G7717">
        <v>1</v>
      </c>
      <c r="H7717">
        <v>77</v>
      </c>
      <c r="I7717">
        <v>3.5599994659999998</v>
      </c>
      <c r="J7717">
        <v>3.7109107969999999</v>
      </c>
      <c r="L7717">
        <v>1</v>
      </c>
      <c r="M7717">
        <v>8</v>
      </c>
      <c r="N7717">
        <v>399</v>
      </c>
      <c r="P7717">
        <v>3</v>
      </c>
      <c r="Q7717" t="str">
        <f>VLOOKUP(M7717,lookups!$A$1:$B$7, 2, FALSE)</f>
        <v>rotary screw</v>
      </c>
      <c r="R7717" t="str">
        <f>VLOOKUP(N7717,lookups!$D$1:$E$6, 2, FALSE)</f>
        <v>hucuktlis r</v>
      </c>
      <c r="S7717" t="str">
        <f>VLOOKUP(C7717,lookups!$G$1:$H$3, 2, FALSE)</f>
        <v>smolt</v>
      </c>
    </row>
    <row r="7718" spans="1:19" x14ac:dyDescent="0.25">
      <c r="A7718" s="1">
        <v>35559</v>
      </c>
      <c r="B7718">
        <v>1</v>
      </c>
      <c r="C7718">
        <v>1</v>
      </c>
      <c r="D7718">
        <v>1</v>
      </c>
      <c r="E7718">
        <v>1997</v>
      </c>
      <c r="F7718">
        <v>508</v>
      </c>
      <c r="G7718">
        <v>1</v>
      </c>
      <c r="H7718">
        <v>77</v>
      </c>
      <c r="I7718">
        <v>3.9699993130000002</v>
      </c>
      <c r="J7718">
        <v>4.124065399</v>
      </c>
      <c r="L7718">
        <v>1</v>
      </c>
      <c r="M7718">
        <v>8</v>
      </c>
      <c r="N7718">
        <v>399</v>
      </c>
      <c r="P7718">
        <v>3</v>
      </c>
      <c r="Q7718" t="str">
        <f>VLOOKUP(M7718,lookups!$A$1:$B$7, 2, FALSE)</f>
        <v>rotary screw</v>
      </c>
      <c r="R7718" t="str">
        <f>VLOOKUP(N7718,lookups!$D$1:$E$6, 2, FALSE)</f>
        <v>hucuktlis r</v>
      </c>
      <c r="S7718" t="str">
        <f>VLOOKUP(C7718,lookups!$G$1:$H$3, 2, FALSE)</f>
        <v>smolt</v>
      </c>
    </row>
    <row r="7719" spans="1:19" x14ac:dyDescent="0.25">
      <c r="A7719" s="1">
        <v>35559</v>
      </c>
      <c r="B7719">
        <v>1</v>
      </c>
      <c r="C7719">
        <v>1</v>
      </c>
      <c r="D7719">
        <v>1</v>
      </c>
      <c r="E7719">
        <v>1997</v>
      </c>
      <c r="F7719">
        <v>519</v>
      </c>
      <c r="G7719">
        <v>1</v>
      </c>
      <c r="H7719">
        <v>79</v>
      </c>
      <c r="I7719">
        <v>4.0299987789999996</v>
      </c>
      <c r="J7719">
        <v>4.184528351</v>
      </c>
      <c r="L7719">
        <v>1</v>
      </c>
      <c r="M7719">
        <v>8</v>
      </c>
      <c r="N7719">
        <v>399</v>
      </c>
      <c r="P7719">
        <v>3</v>
      </c>
      <c r="Q7719" t="str">
        <f>VLOOKUP(M7719,lookups!$A$1:$B$7, 2, FALSE)</f>
        <v>rotary screw</v>
      </c>
      <c r="R7719" t="str">
        <f>VLOOKUP(N7719,lookups!$D$1:$E$6, 2, FALSE)</f>
        <v>hucuktlis r</v>
      </c>
      <c r="S7719" t="str">
        <f>VLOOKUP(C7719,lookups!$G$1:$H$3, 2, FALSE)</f>
        <v>smolt</v>
      </c>
    </row>
    <row r="7720" spans="1:19" x14ac:dyDescent="0.25">
      <c r="A7720" s="1">
        <v>35559</v>
      </c>
      <c r="B7720">
        <v>1</v>
      </c>
      <c r="C7720">
        <v>1</v>
      </c>
      <c r="D7720">
        <v>1</v>
      </c>
      <c r="E7720">
        <v>1997</v>
      </c>
      <c r="F7720">
        <v>525</v>
      </c>
      <c r="G7720">
        <v>1</v>
      </c>
      <c r="H7720">
        <v>77</v>
      </c>
      <c r="I7720">
        <v>3.2999992370000002</v>
      </c>
      <c r="J7720">
        <v>3.4489097599999998</v>
      </c>
      <c r="L7720">
        <v>1</v>
      </c>
      <c r="M7720">
        <v>8</v>
      </c>
      <c r="N7720">
        <v>399</v>
      </c>
      <c r="P7720">
        <v>3</v>
      </c>
      <c r="Q7720" t="str">
        <f>VLOOKUP(M7720,lookups!$A$1:$B$7, 2, FALSE)</f>
        <v>rotary screw</v>
      </c>
      <c r="R7720" t="str">
        <f>VLOOKUP(N7720,lookups!$D$1:$E$6, 2, FALSE)</f>
        <v>hucuktlis r</v>
      </c>
      <c r="S7720" t="str">
        <f>VLOOKUP(C7720,lookups!$G$1:$H$3, 2, FALSE)</f>
        <v>smolt</v>
      </c>
    </row>
    <row r="7721" spans="1:19" x14ac:dyDescent="0.25">
      <c r="A7721" s="1">
        <v>35559</v>
      </c>
      <c r="B7721">
        <v>1</v>
      </c>
      <c r="C7721">
        <v>1</v>
      </c>
      <c r="D7721">
        <v>1</v>
      </c>
      <c r="E7721">
        <v>1997</v>
      </c>
      <c r="F7721">
        <v>534</v>
      </c>
      <c r="G7721">
        <v>1</v>
      </c>
      <c r="H7721">
        <v>79</v>
      </c>
      <c r="I7721">
        <v>3.9699993130000002</v>
      </c>
      <c r="J7721">
        <v>4.124065399</v>
      </c>
      <c r="L7721">
        <v>1</v>
      </c>
      <c r="M7721">
        <v>8</v>
      </c>
      <c r="N7721">
        <v>399</v>
      </c>
      <c r="P7721">
        <v>3</v>
      </c>
      <c r="Q7721" t="str">
        <f>VLOOKUP(M7721,lookups!$A$1:$B$7, 2, FALSE)</f>
        <v>rotary screw</v>
      </c>
      <c r="R7721" t="str">
        <f>VLOOKUP(N7721,lookups!$D$1:$E$6, 2, FALSE)</f>
        <v>hucuktlis r</v>
      </c>
      <c r="S7721" t="str">
        <f>VLOOKUP(C7721,lookups!$G$1:$H$3, 2, FALSE)</f>
        <v>smolt</v>
      </c>
    </row>
    <row r="7722" spans="1:19" x14ac:dyDescent="0.25">
      <c r="A7722" s="1">
        <v>35559</v>
      </c>
      <c r="B7722">
        <v>1</v>
      </c>
      <c r="C7722">
        <v>1</v>
      </c>
      <c r="D7722">
        <v>1</v>
      </c>
      <c r="E7722">
        <v>1997</v>
      </c>
      <c r="F7722">
        <v>535</v>
      </c>
      <c r="G7722">
        <v>1</v>
      </c>
      <c r="H7722">
        <v>77</v>
      </c>
      <c r="I7722">
        <v>3.579999924</v>
      </c>
      <c r="J7722">
        <v>3.73106575</v>
      </c>
      <c r="L7722">
        <v>1</v>
      </c>
      <c r="M7722">
        <v>8</v>
      </c>
      <c r="N7722">
        <v>399</v>
      </c>
      <c r="P7722">
        <v>3</v>
      </c>
      <c r="Q7722" t="str">
        <f>VLOOKUP(M7722,lookups!$A$1:$B$7, 2, FALSE)</f>
        <v>rotary screw</v>
      </c>
      <c r="R7722" t="str">
        <f>VLOOKUP(N7722,lookups!$D$1:$E$6, 2, FALSE)</f>
        <v>hucuktlis r</v>
      </c>
      <c r="S7722" t="str">
        <f>VLOOKUP(C7722,lookups!$G$1:$H$3, 2, FALSE)</f>
        <v>smolt</v>
      </c>
    </row>
    <row r="7723" spans="1:19" x14ac:dyDescent="0.25">
      <c r="A7723" s="1">
        <v>35559</v>
      </c>
      <c r="B7723">
        <v>1</v>
      </c>
      <c r="C7723">
        <v>1</v>
      </c>
      <c r="D7723">
        <v>1</v>
      </c>
      <c r="E7723">
        <v>1997</v>
      </c>
      <c r="F7723">
        <v>536</v>
      </c>
      <c r="G7723">
        <v>1</v>
      </c>
      <c r="H7723">
        <v>79</v>
      </c>
      <c r="I7723">
        <v>3.8499984739999999</v>
      </c>
      <c r="J7723">
        <v>4.0031433109999996</v>
      </c>
      <c r="L7723">
        <v>1</v>
      </c>
      <c r="M7723">
        <v>8</v>
      </c>
      <c r="N7723">
        <v>399</v>
      </c>
      <c r="P7723">
        <v>3</v>
      </c>
      <c r="Q7723" t="str">
        <f>VLOOKUP(M7723,lookups!$A$1:$B$7, 2, FALSE)</f>
        <v>rotary screw</v>
      </c>
      <c r="R7723" t="str">
        <f>VLOOKUP(N7723,lookups!$D$1:$E$6, 2, FALSE)</f>
        <v>hucuktlis r</v>
      </c>
      <c r="S7723" t="str">
        <f>VLOOKUP(C7723,lookups!$G$1:$H$3, 2, FALSE)</f>
        <v>smolt</v>
      </c>
    </row>
    <row r="7724" spans="1:19" x14ac:dyDescent="0.25">
      <c r="A7724" s="1">
        <v>35559</v>
      </c>
      <c r="B7724">
        <v>1</v>
      </c>
      <c r="C7724">
        <v>1</v>
      </c>
      <c r="D7724">
        <v>1</v>
      </c>
      <c r="E7724">
        <v>1997</v>
      </c>
      <c r="F7724">
        <v>537</v>
      </c>
      <c r="G7724">
        <v>1</v>
      </c>
      <c r="H7724">
        <v>77</v>
      </c>
      <c r="I7724">
        <v>3.75</v>
      </c>
      <c r="J7724">
        <v>3.902374268</v>
      </c>
      <c r="L7724">
        <v>1</v>
      </c>
      <c r="M7724">
        <v>8</v>
      </c>
      <c r="N7724">
        <v>399</v>
      </c>
      <c r="P7724">
        <v>3</v>
      </c>
      <c r="Q7724" t="str">
        <f>VLOOKUP(M7724,lookups!$A$1:$B$7, 2, FALSE)</f>
        <v>rotary screw</v>
      </c>
      <c r="R7724" t="str">
        <f>VLOOKUP(N7724,lookups!$D$1:$E$6, 2, FALSE)</f>
        <v>hucuktlis r</v>
      </c>
      <c r="S7724" t="str">
        <f>VLOOKUP(C7724,lookups!$G$1:$H$3, 2, FALSE)</f>
        <v>smolt</v>
      </c>
    </row>
    <row r="7725" spans="1:19" x14ac:dyDescent="0.25">
      <c r="A7725" s="1">
        <v>35559</v>
      </c>
      <c r="B7725">
        <v>1</v>
      </c>
      <c r="C7725">
        <v>1</v>
      </c>
      <c r="D7725">
        <v>1</v>
      </c>
      <c r="E7725">
        <v>1997</v>
      </c>
      <c r="F7725">
        <v>538</v>
      </c>
      <c r="G7725">
        <v>1</v>
      </c>
      <c r="H7725">
        <v>78</v>
      </c>
      <c r="I7725">
        <v>3.7599983219999999</v>
      </c>
      <c r="J7725">
        <v>3.9124507899999998</v>
      </c>
      <c r="L7725">
        <v>1</v>
      </c>
      <c r="M7725">
        <v>8</v>
      </c>
      <c r="N7725">
        <v>399</v>
      </c>
      <c r="P7725">
        <v>3</v>
      </c>
      <c r="Q7725" t="str">
        <f>VLOOKUP(M7725,lookups!$A$1:$B$7, 2, FALSE)</f>
        <v>rotary screw</v>
      </c>
      <c r="R7725" t="str">
        <f>VLOOKUP(N7725,lookups!$D$1:$E$6, 2, FALSE)</f>
        <v>hucuktlis r</v>
      </c>
      <c r="S7725" t="str">
        <f>VLOOKUP(C7725,lookups!$G$1:$H$3, 2, FALSE)</f>
        <v>smolt</v>
      </c>
    </row>
    <row r="7726" spans="1:19" x14ac:dyDescent="0.25">
      <c r="A7726" s="1">
        <v>35559</v>
      </c>
      <c r="B7726">
        <v>1</v>
      </c>
      <c r="C7726">
        <v>1</v>
      </c>
      <c r="D7726">
        <v>1</v>
      </c>
      <c r="E7726">
        <v>1997</v>
      </c>
      <c r="F7726">
        <v>539</v>
      </c>
      <c r="G7726">
        <v>1</v>
      </c>
      <c r="H7726">
        <v>79</v>
      </c>
      <c r="I7726">
        <v>3.6599998469999999</v>
      </c>
      <c r="J7726">
        <v>3.8116817470000002</v>
      </c>
      <c r="L7726">
        <v>1</v>
      </c>
      <c r="M7726">
        <v>8</v>
      </c>
      <c r="N7726">
        <v>399</v>
      </c>
      <c r="P7726">
        <v>3</v>
      </c>
      <c r="Q7726" t="str">
        <f>VLOOKUP(M7726,lookups!$A$1:$B$7, 2, FALSE)</f>
        <v>rotary screw</v>
      </c>
      <c r="R7726" t="str">
        <f>VLOOKUP(N7726,lookups!$D$1:$E$6, 2, FALSE)</f>
        <v>hucuktlis r</v>
      </c>
      <c r="S7726" t="str">
        <f>VLOOKUP(C7726,lookups!$G$1:$H$3, 2, FALSE)</f>
        <v>smolt</v>
      </c>
    </row>
    <row r="7727" spans="1:19" x14ac:dyDescent="0.25">
      <c r="A7727" s="1">
        <v>35559</v>
      </c>
      <c r="B7727">
        <v>1</v>
      </c>
      <c r="C7727">
        <v>1</v>
      </c>
      <c r="D7727">
        <v>1</v>
      </c>
      <c r="E7727">
        <v>1997</v>
      </c>
      <c r="F7727">
        <v>546</v>
      </c>
      <c r="G7727">
        <v>1</v>
      </c>
      <c r="H7727">
        <v>76</v>
      </c>
      <c r="I7727">
        <v>3.3099994659999998</v>
      </c>
      <c r="J7727">
        <v>3.4589862820000001</v>
      </c>
      <c r="L7727">
        <v>1</v>
      </c>
      <c r="M7727">
        <v>8</v>
      </c>
      <c r="N7727">
        <v>399</v>
      </c>
      <c r="P7727">
        <v>3</v>
      </c>
      <c r="Q7727" t="str">
        <f>VLOOKUP(M7727,lookups!$A$1:$B$7, 2, FALSE)</f>
        <v>rotary screw</v>
      </c>
      <c r="R7727" t="str">
        <f>VLOOKUP(N7727,lookups!$D$1:$E$6, 2, FALSE)</f>
        <v>hucuktlis r</v>
      </c>
      <c r="S7727" t="str">
        <f>VLOOKUP(C7727,lookups!$G$1:$H$3, 2, FALSE)</f>
        <v>smolt</v>
      </c>
    </row>
    <row r="7728" spans="1:19" x14ac:dyDescent="0.25">
      <c r="A7728" s="1">
        <v>35559</v>
      </c>
      <c r="B7728">
        <v>1</v>
      </c>
      <c r="C7728">
        <v>1</v>
      </c>
      <c r="D7728">
        <v>1</v>
      </c>
      <c r="E7728">
        <v>1997</v>
      </c>
      <c r="F7728">
        <v>550</v>
      </c>
      <c r="G7728">
        <v>1</v>
      </c>
      <c r="H7728">
        <v>79</v>
      </c>
      <c r="I7728">
        <v>4.0999984740000004</v>
      </c>
      <c r="J7728">
        <v>4.255069733</v>
      </c>
      <c r="L7728">
        <v>1</v>
      </c>
      <c r="M7728">
        <v>8</v>
      </c>
      <c r="N7728">
        <v>399</v>
      </c>
      <c r="P7728">
        <v>3</v>
      </c>
      <c r="Q7728" t="str">
        <f>VLOOKUP(M7728,lookups!$A$1:$B$7, 2, FALSE)</f>
        <v>rotary screw</v>
      </c>
      <c r="R7728" t="str">
        <f>VLOOKUP(N7728,lookups!$D$1:$E$6, 2, FALSE)</f>
        <v>hucuktlis r</v>
      </c>
      <c r="S7728" t="str">
        <f>VLOOKUP(C7728,lookups!$G$1:$H$3, 2, FALSE)</f>
        <v>smolt</v>
      </c>
    </row>
    <row r="7729" spans="1:19" x14ac:dyDescent="0.25">
      <c r="A7729" s="1">
        <v>35559</v>
      </c>
      <c r="B7729">
        <v>1</v>
      </c>
      <c r="C7729">
        <v>1</v>
      </c>
      <c r="D7729">
        <v>1</v>
      </c>
      <c r="E7729">
        <v>1997</v>
      </c>
      <c r="F7729">
        <v>553</v>
      </c>
      <c r="G7729">
        <v>1</v>
      </c>
      <c r="H7729">
        <v>76</v>
      </c>
      <c r="I7729">
        <v>3.4099998469999999</v>
      </c>
      <c r="J7729">
        <v>3.5597553249999998</v>
      </c>
      <c r="M7729">
        <v>8</v>
      </c>
      <c r="N7729">
        <v>399</v>
      </c>
      <c r="P7729">
        <v>3</v>
      </c>
      <c r="Q7729" t="str">
        <f>VLOOKUP(M7729,lookups!$A$1:$B$7, 2, FALSE)</f>
        <v>rotary screw</v>
      </c>
      <c r="R7729" t="str">
        <f>VLOOKUP(N7729,lookups!$D$1:$E$6, 2, FALSE)</f>
        <v>hucuktlis r</v>
      </c>
      <c r="S7729" t="str">
        <f>VLOOKUP(C7729,lookups!$G$1:$H$3, 2, FALSE)</f>
        <v>smolt</v>
      </c>
    </row>
    <row r="7730" spans="1:19" x14ac:dyDescent="0.25">
      <c r="A7730" s="1">
        <v>35559</v>
      </c>
      <c r="B7730">
        <v>1</v>
      </c>
      <c r="C7730">
        <v>1</v>
      </c>
      <c r="D7730">
        <v>1</v>
      </c>
      <c r="E7730">
        <v>1997</v>
      </c>
      <c r="F7730">
        <v>555</v>
      </c>
      <c r="G7730">
        <v>1</v>
      </c>
      <c r="H7730">
        <v>78</v>
      </c>
      <c r="I7730">
        <v>3.6699981689999999</v>
      </c>
      <c r="J7730">
        <v>3.8217582700000001</v>
      </c>
      <c r="M7730">
        <v>8</v>
      </c>
      <c r="N7730">
        <v>399</v>
      </c>
      <c r="P7730">
        <v>3</v>
      </c>
      <c r="Q7730" t="str">
        <f>VLOOKUP(M7730,lookups!$A$1:$B$7, 2, FALSE)</f>
        <v>rotary screw</v>
      </c>
      <c r="R7730" t="str">
        <f>VLOOKUP(N7730,lookups!$D$1:$E$6, 2, FALSE)</f>
        <v>hucuktlis r</v>
      </c>
      <c r="S7730" t="str">
        <f>VLOOKUP(C7730,lookups!$G$1:$H$3, 2, FALSE)</f>
        <v>smolt</v>
      </c>
    </row>
    <row r="7731" spans="1:19" x14ac:dyDescent="0.25">
      <c r="A7731" s="1">
        <v>35559</v>
      </c>
      <c r="B7731">
        <v>1</v>
      </c>
      <c r="C7731">
        <v>1</v>
      </c>
      <c r="D7731">
        <v>1</v>
      </c>
      <c r="E7731">
        <v>1997</v>
      </c>
      <c r="F7731">
        <v>558</v>
      </c>
      <c r="G7731">
        <v>1</v>
      </c>
      <c r="H7731">
        <v>79</v>
      </c>
      <c r="I7731">
        <v>3.859998703</v>
      </c>
      <c r="J7731">
        <v>4.0132217409999997</v>
      </c>
      <c r="L7731">
        <v>1</v>
      </c>
      <c r="M7731">
        <v>8</v>
      </c>
      <c r="N7731">
        <v>399</v>
      </c>
      <c r="P7731">
        <v>3</v>
      </c>
      <c r="Q7731" t="str">
        <f>VLOOKUP(M7731,lookups!$A$1:$B$7, 2, FALSE)</f>
        <v>rotary screw</v>
      </c>
      <c r="R7731" t="str">
        <f>VLOOKUP(N7731,lookups!$D$1:$E$6, 2, FALSE)</f>
        <v>hucuktlis r</v>
      </c>
      <c r="S7731" t="str">
        <f>VLOOKUP(C7731,lookups!$G$1:$H$3, 2, FALSE)</f>
        <v>smolt</v>
      </c>
    </row>
    <row r="7732" spans="1:19" x14ac:dyDescent="0.25">
      <c r="A7732" s="1">
        <v>35559</v>
      </c>
      <c r="B7732">
        <v>1</v>
      </c>
      <c r="C7732">
        <v>1</v>
      </c>
      <c r="D7732">
        <v>1</v>
      </c>
      <c r="E7732">
        <v>1997</v>
      </c>
      <c r="F7732">
        <v>560</v>
      </c>
      <c r="G7732">
        <v>1</v>
      </c>
      <c r="H7732">
        <v>76</v>
      </c>
      <c r="I7732">
        <v>3.439998627</v>
      </c>
      <c r="J7732">
        <v>3.5899868009999998</v>
      </c>
      <c r="L7732">
        <v>1</v>
      </c>
      <c r="M7732">
        <v>8</v>
      </c>
      <c r="N7732">
        <v>399</v>
      </c>
      <c r="P7732">
        <v>3</v>
      </c>
      <c r="Q7732" t="str">
        <f>VLOOKUP(M7732,lookups!$A$1:$B$7, 2, FALSE)</f>
        <v>rotary screw</v>
      </c>
      <c r="R7732" t="str">
        <f>VLOOKUP(N7732,lookups!$D$1:$E$6, 2, FALSE)</f>
        <v>hucuktlis r</v>
      </c>
      <c r="S7732" t="str">
        <f>VLOOKUP(C7732,lookups!$G$1:$H$3, 2, FALSE)</f>
        <v>smolt</v>
      </c>
    </row>
    <row r="7733" spans="1:19" x14ac:dyDescent="0.25">
      <c r="A7733" s="1">
        <v>35559</v>
      </c>
      <c r="B7733">
        <v>1</v>
      </c>
      <c r="C7733">
        <v>1</v>
      </c>
      <c r="D7733">
        <v>1</v>
      </c>
      <c r="E7733">
        <v>1997</v>
      </c>
      <c r="F7733">
        <v>563</v>
      </c>
      <c r="G7733">
        <v>1</v>
      </c>
      <c r="H7733">
        <v>78</v>
      </c>
      <c r="I7733">
        <v>3.8499984739999999</v>
      </c>
      <c r="J7733">
        <v>4.0031433109999996</v>
      </c>
      <c r="L7733">
        <v>1</v>
      </c>
      <c r="M7733">
        <v>8</v>
      </c>
      <c r="N7733">
        <v>399</v>
      </c>
      <c r="P7733">
        <v>3</v>
      </c>
      <c r="Q7733" t="str">
        <f>VLOOKUP(M7733,lookups!$A$1:$B$7, 2, FALSE)</f>
        <v>rotary screw</v>
      </c>
      <c r="R7733" t="str">
        <f>VLOOKUP(N7733,lookups!$D$1:$E$6, 2, FALSE)</f>
        <v>hucuktlis r</v>
      </c>
      <c r="S7733" t="str">
        <f>VLOOKUP(C7733,lookups!$G$1:$H$3, 2, FALSE)</f>
        <v>smolt</v>
      </c>
    </row>
    <row r="7734" spans="1:19" x14ac:dyDescent="0.25">
      <c r="A7734" s="1">
        <v>35559</v>
      </c>
      <c r="B7734">
        <v>1</v>
      </c>
      <c r="C7734">
        <v>1</v>
      </c>
      <c r="D7734">
        <v>1</v>
      </c>
      <c r="E7734">
        <v>1997</v>
      </c>
      <c r="F7734">
        <v>570</v>
      </c>
      <c r="G7734">
        <v>1</v>
      </c>
      <c r="H7734">
        <v>78</v>
      </c>
      <c r="I7734">
        <v>3.75</v>
      </c>
      <c r="J7734">
        <v>3.902374268</v>
      </c>
      <c r="L7734">
        <v>1</v>
      </c>
      <c r="M7734">
        <v>8</v>
      </c>
      <c r="N7734">
        <v>399</v>
      </c>
      <c r="P7734">
        <v>3</v>
      </c>
      <c r="Q7734" t="str">
        <f>VLOOKUP(M7734,lookups!$A$1:$B$7, 2, FALSE)</f>
        <v>rotary screw</v>
      </c>
      <c r="R7734" t="str">
        <f>VLOOKUP(N7734,lookups!$D$1:$E$6, 2, FALSE)</f>
        <v>hucuktlis r</v>
      </c>
      <c r="S7734" t="str">
        <f>VLOOKUP(C7734,lookups!$G$1:$H$3, 2, FALSE)</f>
        <v>smolt</v>
      </c>
    </row>
    <row r="7735" spans="1:19" x14ac:dyDescent="0.25">
      <c r="A7735" s="1">
        <v>35559</v>
      </c>
      <c r="B7735">
        <v>1</v>
      </c>
      <c r="C7735">
        <v>1</v>
      </c>
      <c r="D7735">
        <v>1</v>
      </c>
      <c r="E7735">
        <v>1997</v>
      </c>
      <c r="F7735">
        <v>574</v>
      </c>
      <c r="G7735">
        <v>1</v>
      </c>
      <c r="H7735">
        <v>77</v>
      </c>
      <c r="I7735">
        <v>3.579999924</v>
      </c>
      <c r="J7735">
        <v>3.73106575</v>
      </c>
      <c r="L7735">
        <v>1</v>
      </c>
      <c r="M7735">
        <v>8</v>
      </c>
      <c r="N7735">
        <v>399</v>
      </c>
      <c r="P7735">
        <v>3</v>
      </c>
      <c r="Q7735" t="str">
        <f>VLOOKUP(M7735,lookups!$A$1:$B$7, 2, FALSE)</f>
        <v>rotary screw</v>
      </c>
      <c r="R7735" t="str">
        <f>VLOOKUP(N7735,lookups!$D$1:$E$6, 2, FALSE)</f>
        <v>hucuktlis r</v>
      </c>
      <c r="S7735" t="str">
        <f>VLOOKUP(C7735,lookups!$G$1:$H$3, 2, FALSE)</f>
        <v>smolt</v>
      </c>
    </row>
    <row r="7736" spans="1:19" x14ac:dyDescent="0.25">
      <c r="A7736" s="1">
        <v>35559</v>
      </c>
      <c r="B7736">
        <v>1</v>
      </c>
      <c r="C7736">
        <v>1</v>
      </c>
      <c r="D7736">
        <v>1</v>
      </c>
      <c r="E7736">
        <v>1997</v>
      </c>
      <c r="F7736">
        <v>580</v>
      </c>
      <c r="G7736">
        <v>1</v>
      </c>
      <c r="H7736">
        <v>78</v>
      </c>
      <c r="I7736">
        <v>3.779998779</v>
      </c>
      <c r="J7736">
        <v>3.9326057429999999</v>
      </c>
      <c r="L7736">
        <v>1</v>
      </c>
      <c r="M7736">
        <v>8</v>
      </c>
      <c r="N7736">
        <v>399</v>
      </c>
      <c r="P7736">
        <v>3</v>
      </c>
      <c r="Q7736" t="str">
        <f>VLOOKUP(M7736,lookups!$A$1:$B$7, 2, FALSE)</f>
        <v>rotary screw</v>
      </c>
      <c r="R7736" t="str">
        <f>VLOOKUP(N7736,lookups!$D$1:$E$6, 2, FALSE)</f>
        <v>hucuktlis r</v>
      </c>
      <c r="S7736" t="str">
        <f>VLOOKUP(C7736,lookups!$G$1:$H$3, 2, FALSE)</f>
        <v>smolt</v>
      </c>
    </row>
    <row r="7737" spans="1:19" x14ac:dyDescent="0.25">
      <c r="A7737" s="1">
        <v>35559</v>
      </c>
      <c r="B7737">
        <v>1</v>
      </c>
      <c r="C7737">
        <v>1</v>
      </c>
      <c r="D7737">
        <v>1</v>
      </c>
      <c r="E7737">
        <v>1997</v>
      </c>
      <c r="F7737">
        <v>583</v>
      </c>
      <c r="G7737">
        <v>1</v>
      </c>
      <c r="H7737">
        <v>77</v>
      </c>
      <c r="I7737">
        <v>3.439998627</v>
      </c>
      <c r="J7737">
        <v>3.5899868009999998</v>
      </c>
      <c r="L7737">
        <v>1</v>
      </c>
      <c r="M7737">
        <v>8</v>
      </c>
      <c r="N7737">
        <v>399</v>
      </c>
      <c r="P7737">
        <v>3</v>
      </c>
      <c r="Q7737" t="str">
        <f>VLOOKUP(M7737,lookups!$A$1:$B$7, 2, FALSE)</f>
        <v>rotary screw</v>
      </c>
      <c r="R7737" t="str">
        <f>VLOOKUP(N7737,lookups!$D$1:$E$6, 2, FALSE)</f>
        <v>hucuktlis r</v>
      </c>
      <c r="S7737" t="str">
        <f>VLOOKUP(C7737,lookups!$G$1:$H$3, 2, FALSE)</f>
        <v>smolt</v>
      </c>
    </row>
    <row r="7738" spans="1:19" x14ac:dyDescent="0.25">
      <c r="A7738" s="1">
        <v>35559</v>
      </c>
      <c r="B7738">
        <v>1</v>
      </c>
      <c r="C7738">
        <v>1</v>
      </c>
      <c r="D7738">
        <v>1</v>
      </c>
      <c r="E7738">
        <v>1997</v>
      </c>
      <c r="F7738">
        <v>584</v>
      </c>
      <c r="G7738">
        <v>1</v>
      </c>
      <c r="H7738">
        <v>79</v>
      </c>
      <c r="I7738">
        <v>4.4399986269999996</v>
      </c>
      <c r="J7738">
        <v>4.597686768</v>
      </c>
      <c r="L7738">
        <v>1</v>
      </c>
      <c r="M7738">
        <v>8</v>
      </c>
      <c r="N7738">
        <v>399</v>
      </c>
      <c r="P7738">
        <v>3</v>
      </c>
      <c r="Q7738" t="str">
        <f>VLOOKUP(M7738,lookups!$A$1:$B$7, 2, FALSE)</f>
        <v>rotary screw</v>
      </c>
      <c r="R7738" t="str">
        <f>VLOOKUP(N7738,lookups!$D$1:$E$6, 2, FALSE)</f>
        <v>hucuktlis r</v>
      </c>
      <c r="S7738" t="str">
        <f>VLOOKUP(C7738,lookups!$G$1:$H$3, 2, FALSE)</f>
        <v>smolt</v>
      </c>
    </row>
    <row r="7739" spans="1:19" x14ac:dyDescent="0.25">
      <c r="A7739" s="1">
        <v>35559</v>
      </c>
      <c r="B7739">
        <v>1</v>
      </c>
      <c r="C7739">
        <v>1</v>
      </c>
      <c r="D7739">
        <v>1</v>
      </c>
      <c r="E7739">
        <v>1997</v>
      </c>
      <c r="F7739">
        <v>590</v>
      </c>
      <c r="G7739">
        <v>1</v>
      </c>
      <c r="H7739">
        <v>76</v>
      </c>
      <c r="I7739">
        <v>3.4899997709999999</v>
      </c>
      <c r="J7739">
        <v>3.6403713230000001</v>
      </c>
      <c r="L7739">
        <v>1</v>
      </c>
      <c r="M7739">
        <v>8</v>
      </c>
      <c r="N7739">
        <v>399</v>
      </c>
      <c r="P7739">
        <v>3</v>
      </c>
      <c r="Q7739" t="str">
        <f>VLOOKUP(M7739,lookups!$A$1:$B$7, 2, FALSE)</f>
        <v>rotary screw</v>
      </c>
      <c r="R7739" t="str">
        <f>VLOOKUP(N7739,lookups!$D$1:$E$6, 2, FALSE)</f>
        <v>hucuktlis r</v>
      </c>
      <c r="S7739" t="str">
        <f>VLOOKUP(C7739,lookups!$G$1:$H$3, 2, FALSE)</f>
        <v>smolt</v>
      </c>
    </row>
    <row r="7740" spans="1:19" x14ac:dyDescent="0.25">
      <c r="A7740" s="1">
        <v>35559</v>
      </c>
      <c r="B7740">
        <v>1</v>
      </c>
      <c r="C7740">
        <v>1</v>
      </c>
      <c r="D7740">
        <v>1</v>
      </c>
      <c r="E7740">
        <v>1997</v>
      </c>
      <c r="F7740">
        <v>591</v>
      </c>
      <c r="G7740">
        <v>1</v>
      </c>
      <c r="H7740">
        <v>76</v>
      </c>
      <c r="I7740">
        <v>3.7199993130000002</v>
      </c>
      <c r="J7740">
        <v>3.872142792</v>
      </c>
      <c r="L7740">
        <v>1</v>
      </c>
      <c r="M7740">
        <v>8</v>
      </c>
      <c r="N7740">
        <v>399</v>
      </c>
      <c r="P7740">
        <v>3</v>
      </c>
      <c r="Q7740" t="str">
        <f>VLOOKUP(M7740,lookups!$A$1:$B$7, 2, FALSE)</f>
        <v>rotary screw</v>
      </c>
      <c r="R7740" t="str">
        <f>VLOOKUP(N7740,lookups!$D$1:$E$6, 2, FALSE)</f>
        <v>hucuktlis r</v>
      </c>
      <c r="S7740" t="str">
        <f>VLOOKUP(C7740,lookups!$G$1:$H$3, 2, FALSE)</f>
        <v>smolt</v>
      </c>
    </row>
    <row r="7741" spans="1:19" x14ac:dyDescent="0.25">
      <c r="A7741" s="1">
        <v>35559</v>
      </c>
      <c r="B7741">
        <v>1</v>
      </c>
      <c r="C7741">
        <v>1</v>
      </c>
      <c r="D7741">
        <v>1</v>
      </c>
      <c r="E7741">
        <v>1997</v>
      </c>
      <c r="F7741">
        <v>592</v>
      </c>
      <c r="G7741">
        <v>1</v>
      </c>
      <c r="H7741">
        <v>76</v>
      </c>
      <c r="I7741">
        <v>3.9199981689999999</v>
      </c>
      <c r="J7741">
        <v>4.0736808780000002</v>
      </c>
      <c r="L7741">
        <v>1</v>
      </c>
      <c r="M7741">
        <v>8</v>
      </c>
      <c r="N7741">
        <v>399</v>
      </c>
      <c r="P7741">
        <v>3</v>
      </c>
      <c r="Q7741" t="str">
        <f>VLOOKUP(M7741,lookups!$A$1:$B$7, 2, FALSE)</f>
        <v>rotary screw</v>
      </c>
      <c r="R7741" t="str">
        <f>VLOOKUP(N7741,lookups!$D$1:$E$6, 2, FALSE)</f>
        <v>hucuktlis r</v>
      </c>
      <c r="S7741" t="str">
        <f>VLOOKUP(C7741,lookups!$G$1:$H$3, 2, FALSE)</f>
        <v>smolt</v>
      </c>
    </row>
    <row r="7742" spans="1:19" x14ac:dyDescent="0.25">
      <c r="A7742" s="1">
        <v>35559</v>
      </c>
      <c r="B7742">
        <v>1</v>
      </c>
      <c r="C7742">
        <v>1</v>
      </c>
      <c r="D7742">
        <v>1</v>
      </c>
      <c r="E7742">
        <v>1997</v>
      </c>
      <c r="F7742">
        <v>593</v>
      </c>
      <c r="G7742">
        <v>1</v>
      </c>
      <c r="H7742">
        <v>77</v>
      </c>
      <c r="I7742">
        <v>3.6299991610000002</v>
      </c>
      <c r="J7742">
        <v>3.7814502719999998</v>
      </c>
      <c r="L7742">
        <v>1</v>
      </c>
      <c r="M7742">
        <v>8</v>
      </c>
      <c r="N7742">
        <v>399</v>
      </c>
      <c r="P7742">
        <v>3</v>
      </c>
      <c r="Q7742" t="str">
        <f>VLOOKUP(M7742,lookups!$A$1:$B$7, 2, FALSE)</f>
        <v>rotary screw</v>
      </c>
      <c r="R7742" t="str">
        <f>VLOOKUP(N7742,lookups!$D$1:$E$6, 2, FALSE)</f>
        <v>hucuktlis r</v>
      </c>
      <c r="S7742" t="str">
        <f>VLOOKUP(C7742,lookups!$G$1:$H$3, 2, FALSE)</f>
        <v>smolt</v>
      </c>
    </row>
    <row r="7743" spans="1:19" x14ac:dyDescent="0.25">
      <c r="A7743" s="1">
        <v>35559</v>
      </c>
      <c r="B7743">
        <v>1</v>
      </c>
      <c r="C7743">
        <v>1</v>
      </c>
      <c r="D7743">
        <v>1</v>
      </c>
      <c r="E7743">
        <v>1997</v>
      </c>
      <c r="F7743">
        <v>597</v>
      </c>
      <c r="G7743">
        <v>1</v>
      </c>
      <c r="H7743">
        <v>76</v>
      </c>
      <c r="I7743">
        <v>3.3099994659999998</v>
      </c>
      <c r="J7743">
        <v>3.4589862820000001</v>
      </c>
      <c r="L7743">
        <v>1</v>
      </c>
      <c r="M7743">
        <v>8</v>
      </c>
      <c r="N7743">
        <v>399</v>
      </c>
      <c r="P7743">
        <v>3</v>
      </c>
      <c r="Q7743" t="str">
        <f>VLOOKUP(M7743,lookups!$A$1:$B$7, 2, FALSE)</f>
        <v>rotary screw</v>
      </c>
      <c r="R7743" t="str">
        <f>VLOOKUP(N7743,lookups!$D$1:$E$6, 2, FALSE)</f>
        <v>hucuktlis r</v>
      </c>
      <c r="S7743" t="str">
        <f>VLOOKUP(C7743,lookups!$G$1:$H$3, 2, FALSE)</f>
        <v>smolt</v>
      </c>
    </row>
    <row r="7744" spans="1:19" x14ac:dyDescent="0.25">
      <c r="A7744" s="1">
        <v>35559</v>
      </c>
      <c r="B7744">
        <v>1</v>
      </c>
      <c r="C7744">
        <v>1</v>
      </c>
      <c r="D7744">
        <v>1</v>
      </c>
      <c r="E7744">
        <v>1997</v>
      </c>
      <c r="F7744">
        <v>599</v>
      </c>
      <c r="G7744">
        <v>1</v>
      </c>
      <c r="H7744">
        <v>79</v>
      </c>
      <c r="I7744">
        <v>3.7299995419999998</v>
      </c>
      <c r="J7744">
        <v>3.8822193149999999</v>
      </c>
      <c r="L7744">
        <v>1</v>
      </c>
      <c r="M7744">
        <v>8</v>
      </c>
      <c r="N7744">
        <v>399</v>
      </c>
      <c r="P7744">
        <v>3</v>
      </c>
      <c r="Q7744" t="str">
        <f>VLOOKUP(M7744,lookups!$A$1:$B$7, 2, FALSE)</f>
        <v>rotary screw</v>
      </c>
      <c r="R7744" t="str">
        <f>VLOOKUP(N7744,lookups!$D$1:$E$6, 2, FALSE)</f>
        <v>hucuktlis r</v>
      </c>
      <c r="S7744" t="str">
        <f>VLOOKUP(C7744,lookups!$G$1:$H$3, 2, FALSE)</f>
        <v>smolt</v>
      </c>
    </row>
    <row r="7745" spans="1:19" x14ac:dyDescent="0.25">
      <c r="A7745" s="1">
        <v>35559</v>
      </c>
      <c r="B7745">
        <v>1</v>
      </c>
      <c r="C7745">
        <v>1</v>
      </c>
      <c r="D7745">
        <v>1</v>
      </c>
      <c r="E7745">
        <v>1997</v>
      </c>
      <c r="F7745">
        <v>600</v>
      </c>
      <c r="G7745">
        <v>1</v>
      </c>
      <c r="H7745">
        <v>79</v>
      </c>
      <c r="I7745">
        <v>3.7899990080000001</v>
      </c>
      <c r="J7745">
        <v>3.9426822659999998</v>
      </c>
      <c r="L7745">
        <v>1</v>
      </c>
      <c r="M7745">
        <v>8</v>
      </c>
      <c r="N7745">
        <v>399</v>
      </c>
      <c r="P7745">
        <v>3</v>
      </c>
      <c r="Q7745" t="str">
        <f>VLOOKUP(M7745,lookups!$A$1:$B$7, 2, FALSE)</f>
        <v>rotary screw</v>
      </c>
      <c r="R7745" t="str">
        <f>VLOOKUP(N7745,lookups!$D$1:$E$6, 2, FALSE)</f>
        <v>hucuktlis r</v>
      </c>
      <c r="S7745" t="str">
        <f>VLOOKUP(C7745,lookups!$G$1:$H$3, 2, FALSE)</f>
        <v>smolt</v>
      </c>
    </row>
    <row r="7746" spans="1:19" x14ac:dyDescent="0.25">
      <c r="A7746" s="1">
        <v>35559</v>
      </c>
      <c r="B7746">
        <v>1</v>
      </c>
      <c r="C7746">
        <v>1</v>
      </c>
      <c r="D7746">
        <v>1</v>
      </c>
      <c r="E7746">
        <v>1997</v>
      </c>
      <c r="F7746">
        <v>602</v>
      </c>
      <c r="G7746">
        <v>1</v>
      </c>
      <c r="H7746">
        <v>76</v>
      </c>
      <c r="I7746">
        <v>3.6699981689999999</v>
      </c>
      <c r="J7746">
        <v>3.8217582700000001</v>
      </c>
      <c r="L7746">
        <v>1</v>
      </c>
      <c r="M7746">
        <v>8</v>
      </c>
      <c r="N7746">
        <v>399</v>
      </c>
      <c r="P7746">
        <v>3</v>
      </c>
      <c r="Q7746" t="str">
        <f>VLOOKUP(M7746,lookups!$A$1:$B$7, 2, FALSE)</f>
        <v>rotary screw</v>
      </c>
      <c r="R7746" t="str">
        <f>VLOOKUP(N7746,lookups!$D$1:$E$6, 2, FALSE)</f>
        <v>hucuktlis r</v>
      </c>
      <c r="S7746" t="str">
        <f>VLOOKUP(C7746,lookups!$G$1:$H$3, 2, FALSE)</f>
        <v>smolt</v>
      </c>
    </row>
    <row r="7747" spans="1:19" x14ac:dyDescent="0.25">
      <c r="A7747" s="1">
        <v>35559</v>
      </c>
      <c r="B7747">
        <v>1</v>
      </c>
      <c r="C7747">
        <v>1</v>
      </c>
      <c r="D7747">
        <v>1</v>
      </c>
      <c r="E7747">
        <v>1997</v>
      </c>
      <c r="F7747">
        <v>603</v>
      </c>
      <c r="G7747">
        <v>1</v>
      </c>
      <c r="H7747">
        <v>76</v>
      </c>
      <c r="I7747">
        <v>3.6599998469999999</v>
      </c>
      <c r="J7747">
        <v>3.8116817470000002</v>
      </c>
      <c r="L7747">
        <v>1</v>
      </c>
      <c r="M7747">
        <v>8</v>
      </c>
      <c r="N7747">
        <v>399</v>
      </c>
      <c r="P7747">
        <v>3</v>
      </c>
      <c r="Q7747" t="str">
        <f>VLOOKUP(M7747,lookups!$A$1:$B$7, 2, FALSE)</f>
        <v>rotary screw</v>
      </c>
      <c r="R7747" t="str">
        <f>VLOOKUP(N7747,lookups!$D$1:$E$6, 2, FALSE)</f>
        <v>hucuktlis r</v>
      </c>
      <c r="S7747" t="str">
        <f>VLOOKUP(C7747,lookups!$G$1:$H$3, 2, FALSE)</f>
        <v>smolt</v>
      </c>
    </row>
    <row r="7748" spans="1:19" x14ac:dyDescent="0.25">
      <c r="A7748" s="1">
        <v>35559</v>
      </c>
      <c r="B7748">
        <v>1</v>
      </c>
      <c r="C7748">
        <v>1</v>
      </c>
      <c r="D7748">
        <v>1</v>
      </c>
      <c r="E7748">
        <v>1997</v>
      </c>
      <c r="F7748">
        <v>604</v>
      </c>
      <c r="G7748">
        <v>1</v>
      </c>
      <c r="H7748">
        <v>78</v>
      </c>
      <c r="I7748">
        <v>4.129997253</v>
      </c>
      <c r="J7748">
        <v>4.2852973939999996</v>
      </c>
      <c r="L7748">
        <v>1</v>
      </c>
      <c r="M7748">
        <v>8</v>
      </c>
      <c r="N7748">
        <v>399</v>
      </c>
      <c r="P7748">
        <v>3</v>
      </c>
      <c r="Q7748" t="str">
        <f>VLOOKUP(M7748,lookups!$A$1:$B$7, 2, FALSE)</f>
        <v>rotary screw</v>
      </c>
      <c r="R7748" t="str">
        <f>VLOOKUP(N7748,lookups!$D$1:$E$6, 2, FALSE)</f>
        <v>hucuktlis r</v>
      </c>
      <c r="S7748" t="str">
        <f>VLOOKUP(C7748,lookups!$G$1:$H$3, 2, FALSE)</f>
        <v>smolt</v>
      </c>
    </row>
    <row r="7749" spans="1:19" x14ac:dyDescent="0.25">
      <c r="A7749" s="1">
        <v>35559</v>
      </c>
      <c r="B7749">
        <v>1</v>
      </c>
      <c r="C7749">
        <v>1</v>
      </c>
      <c r="D7749">
        <v>1</v>
      </c>
      <c r="E7749">
        <v>1997</v>
      </c>
      <c r="F7749">
        <v>613</v>
      </c>
      <c r="G7749">
        <v>1</v>
      </c>
      <c r="H7749">
        <v>78</v>
      </c>
      <c r="I7749">
        <v>4</v>
      </c>
      <c r="J7749">
        <v>4.154296875</v>
      </c>
      <c r="L7749">
        <v>1</v>
      </c>
      <c r="M7749">
        <v>8</v>
      </c>
      <c r="N7749">
        <v>399</v>
      </c>
      <c r="P7749">
        <v>3</v>
      </c>
      <c r="Q7749" t="str">
        <f>VLOOKUP(M7749,lookups!$A$1:$B$7, 2, FALSE)</f>
        <v>rotary screw</v>
      </c>
      <c r="R7749" t="str">
        <f>VLOOKUP(N7749,lookups!$D$1:$E$6, 2, FALSE)</f>
        <v>hucuktlis r</v>
      </c>
      <c r="S7749" t="str">
        <f>VLOOKUP(C7749,lookups!$G$1:$H$3, 2, FALSE)</f>
        <v>smolt</v>
      </c>
    </row>
    <row r="7750" spans="1:19" x14ac:dyDescent="0.25">
      <c r="A7750" s="1">
        <v>35559</v>
      </c>
      <c r="B7750">
        <v>1</v>
      </c>
      <c r="C7750">
        <v>1</v>
      </c>
      <c r="D7750">
        <v>1</v>
      </c>
      <c r="E7750">
        <v>1997</v>
      </c>
      <c r="F7750">
        <v>618</v>
      </c>
      <c r="G7750">
        <v>1</v>
      </c>
      <c r="H7750">
        <v>78</v>
      </c>
      <c r="I7750">
        <v>3.5999984739999999</v>
      </c>
      <c r="J7750">
        <v>3.7512187959999999</v>
      </c>
      <c r="L7750">
        <v>1</v>
      </c>
      <c r="M7750">
        <v>8</v>
      </c>
      <c r="N7750">
        <v>399</v>
      </c>
      <c r="P7750">
        <v>3</v>
      </c>
      <c r="Q7750" t="str">
        <f>VLOOKUP(M7750,lookups!$A$1:$B$7, 2, FALSE)</f>
        <v>rotary screw</v>
      </c>
      <c r="R7750" t="str">
        <f>VLOOKUP(N7750,lookups!$D$1:$E$6, 2, FALSE)</f>
        <v>hucuktlis r</v>
      </c>
      <c r="S7750" t="str">
        <f>VLOOKUP(C7750,lookups!$G$1:$H$3, 2, FALSE)</f>
        <v>smolt</v>
      </c>
    </row>
    <row r="7751" spans="1:19" x14ac:dyDescent="0.25">
      <c r="A7751" s="1">
        <v>35559</v>
      </c>
      <c r="B7751">
        <v>1</v>
      </c>
      <c r="C7751">
        <v>1</v>
      </c>
      <c r="D7751">
        <v>1</v>
      </c>
      <c r="E7751">
        <v>1997</v>
      </c>
      <c r="F7751">
        <v>636</v>
      </c>
      <c r="G7751">
        <v>1</v>
      </c>
      <c r="H7751">
        <v>79</v>
      </c>
      <c r="I7751">
        <v>4.1399993899999998</v>
      </c>
      <c r="J7751">
        <v>4.2953758239999997</v>
      </c>
      <c r="L7751">
        <v>1</v>
      </c>
      <c r="M7751">
        <v>8</v>
      </c>
      <c r="N7751">
        <v>399</v>
      </c>
      <c r="P7751">
        <v>3</v>
      </c>
      <c r="Q7751" t="str">
        <f>VLOOKUP(M7751,lookups!$A$1:$B$7, 2, FALSE)</f>
        <v>rotary screw</v>
      </c>
      <c r="R7751" t="str">
        <f>VLOOKUP(N7751,lookups!$D$1:$E$6, 2, FALSE)</f>
        <v>hucuktlis r</v>
      </c>
      <c r="S7751" t="str">
        <f>VLOOKUP(C7751,lookups!$G$1:$H$3, 2, FALSE)</f>
        <v>smolt</v>
      </c>
    </row>
    <row r="7752" spans="1:19" x14ac:dyDescent="0.25">
      <c r="A7752" s="1">
        <v>35559</v>
      </c>
      <c r="B7752">
        <v>1</v>
      </c>
      <c r="C7752">
        <v>1</v>
      </c>
      <c r="D7752">
        <v>1</v>
      </c>
      <c r="E7752">
        <v>1997</v>
      </c>
      <c r="F7752">
        <v>637</v>
      </c>
      <c r="G7752">
        <v>1</v>
      </c>
      <c r="H7752">
        <v>77</v>
      </c>
      <c r="I7752">
        <v>3.7999992370000002</v>
      </c>
      <c r="J7752">
        <v>3.9527587890000002</v>
      </c>
      <c r="L7752">
        <v>1</v>
      </c>
      <c r="M7752">
        <v>8</v>
      </c>
      <c r="N7752">
        <v>399</v>
      </c>
      <c r="P7752">
        <v>3</v>
      </c>
      <c r="Q7752" t="str">
        <f>VLOOKUP(M7752,lookups!$A$1:$B$7, 2, FALSE)</f>
        <v>rotary screw</v>
      </c>
      <c r="R7752" t="str">
        <f>VLOOKUP(N7752,lookups!$D$1:$E$6, 2, FALSE)</f>
        <v>hucuktlis r</v>
      </c>
      <c r="S7752" t="str">
        <f>VLOOKUP(C7752,lookups!$G$1:$H$3, 2, FALSE)</f>
        <v>smolt</v>
      </c>
    </row>
    <row r="7753" spans="1:19" x14ac:dyDescent="0.25">
      <c r="A7753" s="1">
        <v>35559</v>
      </c>
      <c r="B7753">
        <v>1</v>
      </c>
      <c r="C7753">
        <v>1</v>
      </c>
      <c r="D7753">
        <v>1</v>
      </c>
      <c r="E7753">
        <v>1997</v>
      </c>
      <c r="F7753">
        <v>640</v>
      </c>
      <c r="G7753">
        <v>1</v>
      </c>
      <c r="H7753">
        <v>76</v>
      </c>
      <c r="I7753">
        <v>3.4299983979999999</v>
      </c>
      <c r="J7753">
        <v>3.5799102779999998</v>
      </c>
      <c r="L7753">
        <v>1</v>
      </c>
      <c r="M7753">
        <v>8</v>
      </c>
      <c r="N7753">
        <v>399</v>
      </c>
      <c r="P7753">
        <v>3</v>
      </c>
      <c r="Q7753" t="str">
        <f>VLOOKUP(M7753,lookups!$A$1:$B$7, 2, FALSE)</f>
        <v>rotary screw</v>
      </c>
      <c r="R7753" t="str">
        <f>VLOOKUP(N7753,lookups!$D$1:$E$6, 2, FALSE)</f>
        <v>hucuktlis r</v>
      </c>
      <c r="S7753" t="str">
        <f>VLOOKUP(C7753,lookups!$G$1:$H$3, 2, FALSE)</f>
        <v>smolt</v>
      </c>
    </row>
    <row r="7754" spans="1:19" x14ac:dyDescent="0.25">
      <c r="A7754" s="1">
        <v>35559</v>
      </c>
      <c r="B7754">
        <v>1</v>
      </c>
      <c r="C7754">
        <v>1</v>
      </c>
      <c r="D7754">
        <v>1</v>
      </c>
      <c r="E7754">
        <v>1997</v>
      </c>
      <c r="F7754">
        <v>642</v>
      </c>
      <c r="G7754">
        <v>1</v>
      </c>
      <c r="H7754">
        <v>76</v>
      </c>
      <c r="I7754">
        <v>3.6399993899999998</v>
      </c>
      <c r="J7754">
        <v>3.7915267940000001</v>
      </c>
      <c r="L7754">
        <v>1</v>
      </c>
      <c r="M7754">
        <v>8</v>
      </c>
      <c r="N7754">
        <v>399</v>
      </c>
      <c r="P7754">
        <v>3</v>
      </c>
      <c r="Q7754" t="str">
        <f>VLOOKUP(M7754,lookups!$A$1:$B$7, 2, FALSE)</f>
        <v>rotary screw</v>
      </c>
      <c r="R7754" t="str">
        <f>VLOOKUP(N7754,lookups!$D$1:$E$6, 2, FALSE)</f>
        <v>hucuktlis r</v>
      </c>
      <c r="S7754" t="str">
        <f>VLOOKUP(C7754,lookups!$G$1:$H$3, 2, FALSE)</f>
        <v>smolt</v>
      </c>
    </row>
    <row r="7755" spans="1:19" x14ac:dyDescent="0.25">
      <c r="A7755" s="1">
        <v>35559</v>
      </c>
      <c r="B7755">
        <v>1</v>
      </c>
      <c r="C7755">
        <v>1</v>
      </c>
      <c r="D7755">
        <v>1</v>
      </c>
      <c r="E7755">
        <v>1997</v>
      </c>
      <c r="F7755">
        <v>644</v>
      </c>
      <c r="G7755">
        <v>1</v>
      </c>
      <c r="H7755">
        <v>77</v>
      </c>
      <c r="I7755">
        <v>3.5999984739999999</v>
      </c>
      <c r="J7755">
        <v>3.7512187959999999</v>
      </c>
      <c r="L7755">
        <v>1</v>
      </c>
      <c r="M7755">
        <v>8</v>
      </c>
      <c r="N7755">
        <v>399</v>
      </c>
      <c r="P7755">
        <v>3</v>
      </c>
      <c r="Q7755" t="str">
        <f>VLOOKUP(M7755,lookups!$A$1:$B$7, 2, FALSE)</f>
        <v>rotary screw</v>
      </c>
      <c r="R7755" t="str">
        <f>VLOOKUP(N7755,lookups!$D$1:$E$6, 2, FALSE)</f>
        <v>hucuktlis r</v>
      </c>
      <c r="S7755" t="str">
        <f>VLOOKUP(C7755,lookups!$G$1:$H$3, 2, FALSE)</f>
        <v>smolt</v>
      </c>
    </row>
    <row r="7756" spans="1:19" x14ac:dyDescent="0.25">
      <c r="A7756" s="1">
        <v>35559</v>
      </c>
      <c r="B7756">
        <v>1</v>
      </c>
      <c r="C7756">
        <v>1</v>
      </c>
      <c r="D7756">
        <v>1</v>
      </c>
      <c r="E7756">
        <v>1997</v>
      </c>
      <c r="F7756">
        <v>649</v>
      </c>
      <c r="G7756">
        <v>1</v>
      </c>
      <c r="H7756">
        <v>77</v>
      </c>
      <c r="I7756">
        <v>3.4299983979999999</v>
      </c>
      <c r="J7756">
        <v>3.5799102779999998</v>
      </c>
      <c r="L7756">
        <v>1</v>
      </c>
      <c r="M7756">
        <v>8</v>
      </c>
      <c r="N7756">
        <v>399</v>
      </c>
      <c r="P7756">
        <v>3</v>
      </c>
      <c r="Q7756" t="str">
        <f>VLOOKUP(M7756,lookups!$A$1:$B$7, 2, FALSE)</f>
        <v>rotary screw</v>
      </c>
      <c r="R7756" t="str">
        <f>VLOOKUP(N7756,lookups!$D$1:$E$6, 2, FALSE)</f>
        <v>hucuktlis r</v>
      </c>
      <c r="S7756" t="str">
        <f>VLOOKUP(C7756,lookups!$G$1:$H$3, 2, FALSE)</f>
        <v>smolt</v>
      </c>
    </row>
    <row r="7757" spans="1:19" x14ac:dyDescent="0.25">
      <c r="A7757" s="1">
        <v>35559</v>
      </c>
      <c r="B7757">
        <v>1</v>
      </c>
      <c r="C7757">
        <v>1</v>
      </c>
      <c r="D7757">
        <v>1</v>
      </c>
      <c r="E7757">
        <v>1997</v>
      </c>
      <c r="F7757">
        <v>652</v>
      </c>
      <c r="G7757">
        <v>1</v>
      </c>
      <c r="H7757">
        <v>79</v>
      </c>
      <c r="I7757">
        <v>4.1599998469999999</v>
      </c>
      <c r="J7757">
        <v>4.3155288699999996</v>
      </c>
      <c r="L7757">
        <v>1</v>
      </c>
      <c r="M7757">
        <v>8</v>
      </c>
      <c r="N7757">
        <v>399</v>
      </c>
      <c r="P7757">
        <v>3</v>
      </c>
      <c r="Q7757" t="str">
        <f>VLOOKUP(M7757,lookups!$A$1:$B$7, 2, FALSE)</f>
        <v>rotary screw</v>
      </c>
      <c r="R7757" t="str">
        <f>VLOOKUP(N7757,lookups!$D$1:$E$6, 2, FALSE)</f>
        <v>hucuktlis r</v>
      </c>
      <c r="S7757" t="str">
        <f>VLOOKUP(C7757,lookups!$G$1:$H$3, 2, FALSE)</f>
        <v>smolt</v>
      </c>
    </row>
    <row r="7758" spans="1:19" x14ac:dyDescent="0.25">
      <c r="A7758" s="1">
        <v>35559</v>
      </c>
      <c r="B7758">
        <v>1</v>
      </c>
      <c r="C7758">
        <v>1</v>
      </c>
      <c r="D7758">
        <v>1</v>
      </c>
      <c r="E7758">
        <v>1997</v>
      </c>
      <c r="F7758">
        <v>664</v>
      </c>
      <c r="G7758">
        <v>1</v>
      </c>
      <c r="H7758">
        <v>79</v>
      </c>
      <c r="I7758">
        <v>3.6799983979999999</v>
      </c>
      <c r="J7758">
        <v>3.8318347930000001</v>
      </c>
      <c r="L7758">
        <v>1</v>
      </c>
      <c r="M7758">
        <v>8</v>
      </c>
      <c r="N7758">
        <v>399</v>
      </c>
      <c r="P7758">
        <v>3</v>
      </c>
      <c r="Q7758" t="str">
        <f>VLOOKUP(M7758,lookups!$A$1:$B$7, 2, FALSE)</f>
        <v>rotary screw</v>
      </c>
      <c r="R7758" t="str">
        <f>VLOOKUP(N7758,lookups!$D$1:$E$6, 2, FALSE)</f>
        <v>hucuktlis r</v>
      </c>
      <c r="S7758" t="str">
        <f>VLOOKUP(C7758,lookups!$G$1:$H$3, 2, FALSE)</f>
        <v>smolt</v>
      </c>
    </row>
    <row r="7759" spans="1:19" x14ac:dyDescent="0.25">
      <c r="A7759" s="1">
        <v>35559</v>
      </c>
      <c r="B7759">
        <v>1</v>
      </c>
      <c r="C7759">
        <v>1</v>
      </c>
      <c r="D7759">
        <v>1</v>
      </c>
      <c r="E7759">
        <v>1997</v>
      </c>
      <c r="F7759">
        <v>666</v>
      </c>
      <c r="G7759">
        <v>1</v>
      </c>
      <c r="H7759">
        <v>78</v>
      </c>
      <c r="I7759">
        <v>3.9899997709999999</v>
      </c>
      <c r="J7759">
        <v>4.1442222600000003</v>
      </c>
      <c r="L7759">
        <v>1</v>
      </c>
      <c r="M7759">
        <v>8</v>
      </c>
      <c r="N7759">
        <v>399</v>
      </c>
      <c r="P7759">
        <v>3</v>
      </c>
      <c r="Q7759" t="str">
        <f>VLOOKUP(M7759,lookups!$A$1:$B$7, 2, FALSE)</f>
        <v>rotary screw</v>
      </c>
      <c r="R7759" t="str">
        <f>VLOOKUP(N7759,lookups!$D$1:$E$6, 2, FALSE)</f>
        <v>hucuktlis r</v>
      </c>
      <c r="S7759" t="str">
        <f>VLOOKUP(C7759,lookups!$G$1:$H$3, 2, FALSE)</f>
        <v>smolt</v>
      </c>
    </row>
    <row r="7760" spans="1:19" x14ac:dyDescent="0.25">
      <c r="A7760" s="1">
        <v>35559</v>
      </c>
      <c r="B7760">
        <v>1</v>
      </c>
      <c r="C7760">
        <v>1</v>
      </c>
      <c r="D7760">
        <v>1</v>
      </c>
      <c r="E7760">
        <v>1997</v>
      </c>
      <c r="F7760">
        <v>679</v>
      </c>
      <c r="G7760">
        <v>1</v>
      </c>
      <c r="H7760">
        <v>78</v>
      </c>
      <c r="I7760">
        <v>3.6299991610000002</v>
      </c>
      <c r="J7760">
        <v>3.7814502719999998</v>
      </c>
      <c r="L7760">
        <v>1</v>
      </c>
      <c r="M7760">
        <v>8</v>
      </c>
      <c r="N7760">
        <v>399</v>
      </c>
      <c r="P7760">
        <v>3</v>
      </c>
      <c r="Q7760" t="str">
        <f>VLOOKUP(M7760,lookups!$A$1:$B$7, 2, FALSE)</f>
        <v>rotary screw</v>
      </c>
      <c r="R7760" t="str">
        <f>VLOOKUP(N7760,lookups!$D$1:$E$6, 2, FALSE)</f>
        <v>hucuktlis r</v>
      </c>
      <c r="S7760" t="str">
        <f>VLOOKUP(C7760,lookups!$G$1:$H$3, 2, FALSE)</f>
        <v>smolt</v>
      </c>
    </row>
    <row r="7761" spans="1:19" x14ac:dyDescent="0.25">
      <c r="A7761" s="1">
        <v>35559</v>
      </c>
      <c r="B7761">
        <v>1</v>
      </c>
      <c r="C7761">
        <v>1</v>
      </c>
      <c r="D7761">
        <v>1</v>
      </c>
      <c r="E7761">
        <v>1997</v>
      </c>
      <c r="F7761">
        <v>680</v>
      </c>
      <c r="G7761">
        <v>1</v>
      </c>
      <c r="H7761">
        <v>77</v>
      </c>
      <c r="I7761">
        <v>3.6399993899999998</v>
      </c>
      <c r="J7761">
        <v>3.7915267940000001</v>
      </c>
      <c r="L7761">
        <v>1</v>
      </c>
      <c r="M7761">
        <v>8</v>
      </c>
      <c r="N7761">
        <v>399</v>
      </c>
      <c r="P7761">
        <v>3</v>
      </c>
      <c r="Q7761" t="str">
        <f>VLOOKUP(M7761,lookups!$A$1:$B$7, 2, FALSE)</f>
        <v>rotary screw</v>
      </c>
      <c r="R7761" t="str">
        <f>VLOOKUP(N7761,lookups!$D$1:$E$6, 2, FALSE)</f>
        <v>hucuktlis r</v>
      </c>
      <c r="S7761" t="str">
        <f>VLOOKUP(C7761,lookups!$G$1:$H$3, 2, FALSE)</f>
        <v>smolt</v>
      </c>
    </row>
    <row r="7762" spans="1:19" x14ac:dyDescent="0.25">
      <c r="A7762" s="1">
        <v>35559</v>
      </c>
      <c r="B7762">
        <v>1</v>
      </c>
      <c r="C7762">
        <v>1</v>
      </c>
      <c r="D7762">
        <v>1</v>
      </c>
      <c r="E7762">
        <v>1997</v>
      </c>
      <c r="F7762">
        <v>681</v>
      </c>
      <c r="G7762">
        <v>1</v>
      </c>
      <c r="H7762">
        <v>77</v>
      </c>
      <c r="I7762">
        <v>3.6599998469999999</v>
      </c>
      <c r="J7762">
        <v>3.8116817470000002</v>
      </c>
      <c r="L7762">
        <v>1</v>
      </c>
      <c r="M7762">
        <v>8</v>
      </c>
      <c r="N7762">
        <v>399</v>
      </c>
      <c r="P7762">
        <v>3</v>
      </c>
      <c r="Q7762" t="str">
        <f>VLOOKUP(M7762,lookups!$A$1:$B$7, 2, FALSE)</f>
        <v>rotary screw</v>
      </c>
      <c r="R7762" t="str">
        <f>VLOOKUP(N7762,lookups!$D$1:$E$6, 2, FALSE)</f>
        <v>hucuktlis r</v>
      </c>
      <c r="S7762" t="str">
        <f>VLOOKUP(C7762,lookups!$G$1:$H$3, 2, FALSE)</f>
        <v>smolt</v>
      </c>
    </row>
    <row r="7763" spans="1:19" x14ac:dyDescent="0.25">
      <c r="A7763" s="1">
        <v>35559</v>
      </c>
      <c r="B7763">
        <v>1</v>
      </c>
      <c r="C7763">
        <v>1</v>
      </c>
      <c r="D7763">
        <v>1</v>
      </c>
      <c r="E7763">
        <v>1997</v>
      </c>
      <c r="F7763">
        <v>683</v>
      </c>
      <c r="G7763">
        <v>1</v>
      </c>
      <c r="H7763">
        <v>77</v>
      </c>
      <c r="I7763">
        <v>3.3499984739999999</v>
      </c>
      <c r="J7763">
        <v>3.4992942810000001</v>
      </c>
      <c r="L7763">
        <v>1</v>
      </c>
      <c r="M7763">
        <v>8</v>
      </c>
      <c r="N7763">
        <v>399</v>
      </c>
      <c r="P7763">
        <v>3</v>
      </c>
      <c r="Q7763" t="str">
        <f>VLOOKUP(M7763,lookups!$A$1:$B$7, 2, FALSE)</f>
        <v>rotary screw</v>
      </c>
      <c r="R7763" t="str">
        <f>VLOOKUP(N7763,lookups!$D$1:$E$6, 2, FALSE)</f>
        <v>hucuktlis r</v>
      </c>
      <c r="S7763" t="str">
        <f>VLOOKUP(C7763,lookups!$G$1:$H$3, 2, FALSE)</f>
        <v>smolt</v>
      </c>
    </row>
    <row r="7764" spans="1:19" x14ac:dyDescent="0.25">
      <c r="A7764" s="1">
        <v>35559</v>
      </c>
      <c r="B7764">
        <v>1</v>
      </c>
      <c r="C7764">
        <v>1</v>
      </c>
      <c r="D7764">
        <v>1</v>
      </c>
      <c r="E7764">
        <v>1997</v>
      </c>
      <c r="F7764">
        <v>684</v>
      </c>
      <c r="G7764">
        <v>1</v>
      </c>
      <c r="H7764">
        <v>78</v>
      </c>
      <c r="I7764">
        <v>3.6999988560000001</v>
      </c>
      <c r="J7764">
        <v>3.8519897460000001</v>
      </c>
      <c r="L7764">
        <v>1</v>
      </c>
      <c r="M7764">
        <v>8</v>
      </c>
      <c r="N7764">
        <v>399</v>
      </c>
      <c r="P7764">
        <v>3</v>
      </c>
      <c r="Q7764" t="str">
        <f>VLOOKUP(M7764,lookups!$A$1:$B$7, 2, FALSE)</f>
        <v>rotary screw</v>
      </c>
      <c r="R7764" t="str">
        <f>VLOOKUP(N7764,lookups!$D$1:$E$6, 2, FALSE)</f>
        <v>hucuktlis r</v>
      </c>
      <c r="S7764" t="str">
        <f>VLOOKUP(C7764,lookups!$G$1:$H$3, 2, FALSE)</f>
        <v>smolt</v>
      </c>
    </row>
    <row r="7765" spans="1:19" x14ac:dyDescent="0.25">
      <c r="A7765" s="1">
        <v>35559</v>
      </c>
      <c r="B7765">
        <v>1</v>
      </c>
      <c r="C7765">
        <v>1</v>
      </c>
      <c r="D7765">
        <v>1</v>
      </c>
      <c r="E7765">
        <v>1997</v>
      </c>
      <c r="F7765">
        <v>685</v>
      </c>
      <c r="G7765">
        <v>1</v>
      </c>
      <c r="H7765">
        <v>78</v>
      </c>
      <c r="I7765">
        <v>3.5699996949999999</v>
      </c>
      <c r="J7765">
        <v>3.7209873199999999</v>
      </c>
      <c r="L7765">
        <v>1</v>
      </c>
      <c r="M7765">
        <v>8</v>
      </c>
      <c r="N7765">
        <v>399</v>
      </c>
      <c r="P7765">
        <v>3</v>
      </c>
      <c r="Q7765" t="str">
        <f>VLOOKUP(M7765,lookups!$A$1:$B$7, 2, FALSE)</f>
        <v>rotary screw</v>
      </c>
      <c r="R7765" t="str">
        <f>VLOOKUP(N7765,lookups!$D$1:$E$6, 2, FALSE)</f>
        <v>hucuktlis r</v>
      </c>
      <c r="S7765" t="str">
        <f>VLOOKUP(C7765,lookups!$G$1:$H$3, 2, FALSE)</f>
        <v>smolt</v>
      </c>
    </row>
    <row r="7766" spans="1:19" x14ac:dyDescent="0.25">
      <c r="A7766" s="1">
        <v>35559</v>
      </c>
      <c r="B7766">
        <v>1</v>
      </c>
      <c r="C7766">
        <v>1</v>
      </c>
      <c r="D7766">
        <v>1</v>
      </c>
      <c r="E7766">
        <v>1997</v>
      </c>
      <c r="F7766">
        <v>686</v>
      </c>
      <c r="G7766">
        <v>1</v>
      </c>
      <c r="H7766">
        <v>76</v>
      </c>
      <c r="I7766">
        <v>3.079999924</v>
      </c>
      <c r="J7766">
        <v>3.2272148129999998</v>
      </c>
      <c r="L7766">
        <v>1</v>
      </c>
      <c r="M7766">
        <v>8</v>
      </c>
      <c r="N7766">
        <v>399</v>
      </c>
      <c r="P7766">
        <v>3</v>
      </c>
      <c r="Q7766" t="str">
        <f>VLOOKUP(M7766,lookups!$A$1:$B$7, 2, FALSE)</f>
        <v>rotary screw</v>
      </c>
      <c r="R7766" t="str">
        <f>VLOOKUP(N7766,lookups!$D$1:$E$6, 2, FALSE)</f>
        <v>hucuktlis r</v>
      </c>
      <c r="S7766" t="str">
        <f>VLOOKUP(C7766,lookups!$G$1:$H$3, 2, FALSE)</f>
        <v>smolt</v>
      </c>
    </row>
    <row r="7767" spans="1:19" x14ac:dyDescent="0.25">
      <c r="A7767" s="1">
        <v>35559</v>
      </c>
      <c r="B7767">
        <v>1</v>
      </c>
      <c r="C7767">
        <v>1</v>
      </c>
      <c r="D7767">
        <v>1</v>
      </c>
      <c r="E7767">
        <v>1997</v>
      </c>
      <c r="F7767">
        <v>690</v>
      </c>
      <c r="G7767">
        <v>1</v>
      </c>
      <c r="H7767">
        <v>79</v>
      </c>
      <c r="I7767">
        <v>4.3599967959999999</v>
      </c>
      <c r="J7767">
        <v>4.5170707700000001</v>
      </c>
      <c r="L7767">
        <v>1</v>
      </c>
      <c r="M7767">
        <v>8</v>
      </c>
      <c r="N7767">
        <v>399</v>
      </c>
      <c r="P7767">
        <v>3</v>
      </c>
      <c r="Q7767" t="str">
        <f>VLOOKUP(M7767,lookups!$A$1:$B$7, 2, FALSE)</f>
        <v>rotary screw</v>
      </c>
      <c r="R7767" t="str">
        <f>VLOOKUP(N7767,lookups!$D$1:$E$6, 2, FALSE)</f>
        <v>hucuktlis r</v>
      </c>
      <c r="S7767" t="str">
        <f>VLOOKUP(C7767,lookups!$G$1:$H$3, 2, FALSE)</f>
        <v>smolt</v>
      </c>
    </row>
    <row r="7768" spans="1:19" x14ac:dyDescent="0.25">
      <c r="A7768" s="1">
        <v>35559</v>
      </c>
      <c r="B7768">
        <v>1</v>
      </c>
      <c r="C7768">
        <v>1</v>
      </c>
      <c r="D7768">
        <v>1</v>
      </c>
      <c r="E7768">
        <v>1997</v>
      </c>
      <c r="F7768">
        <v>691</v>
      </c>
      <c r="G7768">
        <v>1</v>
      </c>
      <c r="H7768">
        <v>77</v>
      </c>
      <c r="I7768">
        <v>3.4699993130000002</v>
      </c>
      <c r="J7768">
        <v>3.6202182770000002</v>
      </c>
      <c r="L7768">
        <v>1</v>
      </c>
      <c r="M7768">
        <v>8</v>
      </c>
      <c r="N7768">
        <v>399</v>
      </c>
      <c r="P7768">
        <v>3</v>
      </c>
      <c r="Q7768" t="str">
        <f>VLOOKUP(M7768,lookups!$A$1:$B$7, 2, FALSE)</f>
        <v>rotary screw</v>
      </c>
      <c r="R7768" t="str">
        <f>VLOOKUP(N7768,lookups!$D$1:$E$6, 2, FALSE)</f>
        <v>hucuktlis r</v>
      </c>
      <c r="S7768" t="str">
        <f>VLOOKUP(C7768,lookups!$G$1:$H$3, 2, FALSE)</f>
        <v>smolt</v>
      </c>
    </row>
    <row r="7769" spans="1:19" x14ac:dyDescent="0.25">
      <c r="A7769" s="1">
        <v>35559</v>
      </c>
      <c r="B7769">
        <v>1</v>
      </c>
      <c r="C7769">
        <v>1</v>
      </c>
      <c r="D7769">
        <v>1</v>
      </c>
      <c r="E7769">
        <v>1997</v>
      </c>
      <c r="F7769">
        <v>696</v>
      </c>
      <c r="G7769">
        <v>1</v>
      </c>
      <c r="H7769">
        <v>78</v>
      </c>
      <c r="I7769">
        <v>3.8099994659999998</v>
      </c>
      <c r="J7769">
        <v>3.9628353120000002</v>
      </c>
      <c r="L7769">
        <v>1</v>
      </c>
      <c r="M7769">
        <v>8</v>
      </c>
      <c r="N7769">
        <v>399</v>
      </c>
      <c r="P7769">
        <v>3</v>
      </c>
      <c r="Q7769" t="str">
        <f>VLOOKUP(M7769,lookups!$A$1:$B$7, 2, FALSE)</f>
        <v>rotary screw</v>
      </c>
      <c r="R7769" t="str">
        <f>VLOOKUP(N7769,lookups!$D$1:$E$6, 2, FALSE)</f>
        <v>hucuktlis r</v>
      </c>
      <c r="S7769" t="str">
        <f>VLOOKUP(C7769,lookups!$G$1:$H$3, 2, FALSE)</f>
        <v>smolt</v>
      </c>
    </row>
    <row r="7770" spans="1:19" x14ac:dyDescent="0.25">
      <c r="A7770" s="1">
        <v>35559</v>
      </c>
      <c r="B7770">
        <v>1</v>
      </c>
      <c r="C7770">
        <v>1</v>
      </c>
      <c r="D7770">
        <v>1</v>
      </c>
      <c r="E7770">
        <v>1997</v>
      </c>
      <c r="F7770">
        <v>702</v>
      </c>
      <c r="G7770">
        <v>1</v>
      </c>
      <c r="H7770">
        <v>79</v>
      </c>
      <c r="I7770">
        <v>3.609998703</v>
      </c>
      <c r="J7770">
        <v>3.7612953189999998</v>
      </c>
      <c r="L7770">
        <v>1</v>
      </c>
      <c r="M7770">
        <v>8</v>
      </c>
      <c r="N7770">
        <v>399</v>
      </c>
      <c r="P7770">
        <v>3</v>
      </c>
      <c r="Q7770" t="str">
        <f>VLOOKUP(M7770,lookups!$A$1:$B$7, 2, FALSE)</f>
        <v>rotary screw</v>
      </c>
      <c r="R7770" t="str">
        <f>VLOOKUP(N7770,lookups!$D$1:$E$6, 2, FALSE)</f>
        <v>hucuktlis r</v>
      </c>
      <c r="S7770" t="str">
        <f>VLOOKUP(C7770,lookups!$G$1:$H$3, 2, FALSE)</f>
        <v>smolt</v>
      </c>
    </row>
    <row r="7771" spans="1:19" x14ac:dyDescent="0.25">
      <c r="A7771" s="1">
        <v>35559</v>
      </c>
      <c r="B7771">
        <v>1</v>
      </c>
      <c r="C7771">
        <v>1</v>
      </c>
      <c r="D7771">
        <v>1</v>
      </c>
      <c r="E7771">
        <v>1997</v>
      </c>
      <c r="F7771">
        <v>704</v>
      </c>
      <c r="G7771">
        <v>1</v>
      </c>
      <c r="H7771">
        <v>76</v>
      </c>
      <c r="I7771">
        <v>3.4799995419999998</v>
      </c>
      <c r="J7771">
        <v>3.6302948000000002</v>
      </c>
      <c r="L7771">
        <v>1</v>
      </c>
      <c r="M7771">
        <v>8</v>
      </c>
      <c r="N7771">
        <v>399</v>
      </c>
      <c r="P7771">
        <v>3</v>
      </c>
      <c r="Q7771" t="str">
        <f>VLOOKUP(M7771,lookups!$A$1:$B$7, 2, FALSE)</f>
        <v>rotary screw</v>
      </c>
      <c r="R7771" t="str">
        <f>VLOOKUP(N7771,lookups!$D$1:$E$6, 2, FALSE)</f>
        <v>hucuktlis r</v>
      </c>
      <c r="S7771" t="str">
        <f>VLOOKUP(C7771,lookups!$G$1:$H$3, 2, FALSE)</f>
        <v>smolt</v>
      </c>
    </row>
    <row r="7772" spans="1:19" x14ac:dyDescent="0.25">
      <c r="A7772" s="1">
        <v>35559</v>
      </c>
      <c r="B7772">
        <v>1</v>
      </c>
      <c r="C7772">
        <v>1</v>
      </c>
      <c r="D7772">
        <v>1</v>
      </c>
      <c r="E7772">
        <v>1997</v>
      </c>
      <c r="F7772">
        <v>709</v>
      </c>
      <c r="G7772">
        <v>1</v>
      </c>
      <c r="H7772">
        <v>79</v>
      </c>
      <c r="I7772">
        <v>3.6999988560000001</v>
      </c>
      <c r="J7772">
        <v>3.8519897460000001</v>
      </c>
      <c r="L7772">
        <v>1</v>
      </c>
      <c r="M7772">
        <v>8</v>
      </c>
      <c r="N7772">
        <v>399</v>
      </c>
      <c r="P7772">
        <v>3</v>
      </c>
      <c r="Q7772" t="str">
        <f>VLOOKUP(M7772,lookups!$A$1:$B$7, 2, FALSE)</f>
        <v>rotary screw</v>
      </c>
      <c r="R7772" t="str">
        <f>VLOOKUP(N7772,lookups!$D$1:$E$6, 2, FALSE)</f>
        <v>hucuktlis r</v>
      </c>
      <c r="S7772" t="str">
        <f>VLOOKUP(C7772,lookups!$G$1:$H$3, 2, FALSE)</f>
        <v>smolt</v>
      </c>
    </row>
    <row r="7773" spans="1:19" x14ac:dyDescent="0.25">
      <c r="A7773" s="1">
        <v>35559</v>
      </c>
      <c r="B7773">
        <v>1</v>
      </c>
      <c r="C7773">
        <v>1</v>
      </c>
      <c r="D7773">
        <v>1</v>
      </c>
      <c r="E7773">
        <v>1997</v>
      </c>
      <c r="F7773">
        <v>710</v>
      </c>
      <c r="G7773">
        <v>1</v>
      </c>
      <c r="H7773">
        <v>76</v>
      </c>
      <c r="I7773">
        <v>3.1499996189999999</v>
      </c>
      <c r="J7773">
        <v>3.2977542880000001</v>
      </c>
      <c r="L7773">
        <v>1</v>
      </c>
      <c r="M7773">
        <v>8</v>
      </c>
      <c r="N7773">
        <v>399</v>
      </c>
      <c r="P7773">
        <v>3</v>
      </c>
      <c r="Q7773" t="str">
        <f>VLOOKUP(M7773,lookups!$A$1:$B$7, 2, FALSE)</f>
        <v>rotary screw</v>
      </c>
      <c r="R7773" t="str">
        <f>VLOOKUP(N7773,lookups!$D$1:$E$6, 2, FALSE)</f>
        <v>hucuktlis r</v>
      </c>
      <c r="S7773" t="str">
        <f>VLOOKUP(C7773,lookups!$G$1:$H$3, 2, FALSE)</f>
        <v>smolt</v>
      </c>
    </row>
    <row r="7774" spans="1:19" x14ac:dyDescent="0.25">
      <c r="A7774" s="1">
        <v>35559</v>
      </c>
      <c r="B7774">
        <v>1</v>
      </c>
      <c r="C7774">
        <v>1</v>
      </c>
      <c r="D7774">
        <v>1</v>
      </c>
      <c r="E7774">
        <v>1997</v>
      </c>
      <c r="F7774">
        <v>711</v>
      </c>
      <c r="G7774">
        <v>1</v>
      </c>
      <c r="H7774">
        <v>79</v>
      </c>
      <c r="I7774">
        <v>3.8499984739999999</v>
      </c>
      <c r="J7774">
        <v>4.0031433109999996</v>
      </c>
      <c r="L7774">
        <v>1</v>
      </c>
      <c r="M7774">
        <v>8</v>
      </c>
      <c r="N7774">
        <v>399</v>
      </c>
      <c r="P7774">
        <v>3</v>
      </c>
      <c r="Q7774" t="str">
        <f>VLOOKUP(M7774,lookups!$A$1:$B$7, 2, FALSE)</f>
        <v>rotary screw</v>
      </c>
      <c r="R7774" t="str">
        <f>VLOOKUP(N7774,lookups!$D$1:$E$6, 2, FALSE)</f>
        <v>hucuktlis r</v>
      </c>
      <c r="S7774" t="str">
        <f>VLOOKUP(C7774,lookups!$G$1:$H$3, 2, FALSE)</f>
        <v>smolt</v>
      </c>
    </row>
    <row r="7775" spans="1:19" x14ac:dyDescent="0.25">
      <c r="A7775" s="1">
        <v>35559</v>
      </c>
      <c r="B7775">
        <v>1</v>
      </c>
      <c r="C7775">
        <v>1</v>
      </c>
      <c r="D7775">
        <v>1</v>
      </c>
      <c r="E7775">
        <v>1997</v>
      </c>
      <c r="F7775">
        <v>719</v>
      </c>
      <c r="G7775">
        <v>1</v>
      </c>
      <c r="H7775">
        <v>77</v>
      </c>
      <c r="I7775">
        <v>3.689998627</v>
      </c>
      <c r="J7775">
        <v>3.841911316</v>
      </c>
      <c r="L7775">
        <v>1</v>
      </c>
      <c r="M7775">
        <v>8</v>
      </c>
      <c r="N7775">
        <v>399</v>
      </c>
      <c r="P7775">
        <v>3</v>
      </c>
      <c r="Q7775" t="str">
        <f>VLOOKUP(M7775,lookups!$A$1:$B$7, 2, FALSE)</f>
        <v>rotary screw</v>
      </c>
      <c r="R7775" t="str">
        <f>VLOOKUP(N7775,lookups!$D$1:$E$6, 2, FALSE)</f>
        <v>hucuktlis r</v>
      </c>
      <c r="S7775" t="str">
        <f>VLOOKUP(C7775,lookups!$G$1:$H$3, 2, FALSE)</f>
        <v>smolt</v>
      </c>
    </row>
    <row r="7776" spans="1:19" x14ac:dyDescent="0.25">
      <c r="A7776" s="1">
        <v>35559</v>
      </c>
      <c r="B7776">
        <v>1</v>
      </c>
      <c r="C7776">
        <v>1</v>
      </c>
      <c r="D7776">
        <v>1</v>
      </c>
      <c r="E7776">
        <v>1997</v>
      </c>
      <c r="F7776">
        <v>721</v>
      </c>
      <c r="G7776">
        <v>1</v>
      </c>
      <c r="H7776">
        <v>79</v>
      </c>
      <c r="I7776">
        <v>3.8399982449999999</v>
      </c>
      <c r="J7776">
        <v>3.9930667880000001</v>
      </c>
      <c r="L7776">
        <v>1</v>
      </c>
      <c r="M7776">
        <v>8</v>
      </c>
      <c r="N7776">
        <v>399</v>
      </c>
      <c r="P7776">
        <v>3</v>
      </c>
      <c r="Q7776" t="str">
        <f>VLOOKUP(M7776,lookups!$A$1:$B$7, 2, FALSE)</f>
        <v>rotary screw</v>
      </c>
      <c r="R7776" t="str">
        <f>VLOOKUP(N7776,lookups!$D$1:$E$6, 2, FALSE)</f>
        <v>hucuktlis r</v>
      </c>
      <c r="S7776" t="str">
        <f>VLOOKUP(C7776,lookups!$G$1:$H$3, 2, FALSE)</f>
        <v>smolt</v>
      </c>
    </row>
    <row r="7777" spans="1:19" x14ac:dyDescent="0.25">
      <c r="A7777" s="1">
        <v>35559</v>
      </c>
      <c r="B7777">
        <v>1</v>
      </c>
      <c r="C7777">
        <v>1</v>
      </c>
      <c r="D7777">
        <v>1</v>
      </c>
      <c r="E7777">
        <v>1997</v>
      </c>
      <c r="F7777">
        <v>722</v>
      </c>
      <c r="G7777">
        <v>1</v>
      </c>
      <c r="H7777">
        <v>80</v>
      </c>
      <c r="I7777">
        <v>4.0999984740000004</v>
      </c>
      <c r="J7777">
        <v>4.255069733</v>
      </c>
      <c r="L7777">
        <v>1</v>
      </c>
      <c r="M7777">
        <v>8</v>
      </c>
      <c r="N7777">
        <v>399</v>
      </c>
      <c r="P7777">
        <v>3</v>
      </c>
      <c r="Q7777" t="str">
        <f>VLOOKUP(M7777,lookups!$A$1:$B$7, 2, FALSE)</f>
        <v>rotary screw</v>
      </c>
      <c r="R7777" t="str">
        <f>VLOOKUP(N7777,lookups!$D$1:$E$6, 2, FALSE)</f>
        <v>hucuktlis r</v>
      </c>
      <c r="S7777" t="str">
        <f>VLOOKUP(C7777,lookups!$G$1:$H$3, 2, FALSE)</f>
        <v>smolt</v>
      </c>
    </row>
    <row r="7778" spans="1:19" x14ac:dyDescent="0.25">
      <c r="A7778" s="1">
        <v>35559</v>
      </c>
      <c r="B7778">
        <v>1</v>
      </c>
      <c r="C7778">
        <v>1</v>
      </c>
      <c r="D7778">
        <v>1</v>
      </c>
      <c r="E7778">
        <v>1997</v>
      </c>
      <c r="F7778">
        <v>723</v>
      </c>
      <c r="G7778">
        <v>1</v>
      </c>
      <c r="H7778">
        <v>79</v>
      </c>
      <c r="I7778">
        <v>3.9199981689999999</v>
      </c>
      <c r="J7778">
        <v>4.0736808780000002</v>
      </c>
      <c r="L7778">
        <v>1</v>
      </c>
      <c r="M7778">
        <v>8</v>
      </c>
      <c r="N7778">
        <v>399</v>
      </c>
      <c r="P7778">
        <v>3</v>
      </c>
      <c r="Q7778" t="str">
        <f>VLOOKUP(M7778,lookups!$A$1:$B$7, 2, FALSE)</f>
        <v>rotary screw</v>
      </c>
      <c r="R7778" t="str">
        <f>VLOOKUP(N7778,lookups!$D$1:$E$6, 2, FALSE)</f>
        <v>hucuktlis r</v>
      </c>
      <c r="S7778" t="str">
        <f>VLOOKUP(C7778,lookups!$G$1:$H$3, 2, FALSE)</f>
        <v>smolt</v>
      </c>
    </row>
    <row r="7779" spans="1:19" x14ac:dyDescent="0.25">
      <c r="A7779" s="1">
        <v>35559</v>
      </c>
      <c r="B7779">
        <v>1</v>
      </c>
      <c r="C7779">
        <v>1</v>
      </c>
      <c r="D7779">
        <v>1</v>
      </c>
      <c r="E7779">
        <v>1997</v>
      </c>
      <c r="F7779">
        <v>724</v>
      </c>
      <c r="G7779">
        <v>1</v>
      </c>
      <c r="H7779">
        <v>80</v>
      </c>
      <c r="I7779">
        <v>3.9799995419999998</v>
      </c>
      <c r="J7779">
        <v>4.1341438290000001</v>
      </c>
      <c r="L7779">
        <v>1</v>
      </c>
      <c r="M7779">
        <v>8</v>
      </c>
      <c r="N7779">
        <v>399</v>
      </c>
      <c r="P7779">
        <v>3</v>
      </c>
      <c r="Q7779" t="str">
        <f>VLOOKUP(M7779,lookups!$A$1:$B$7, 2, FALSE)</f>
        <v>rotary screw</v>
      </c>
      <c r="R7779" t="str">
        <f>VLOOKUP(N7779,lookups!$D$1:$E$6, 2, FALSE)</f>
        <v>hucuktlis r</v>
      </c>
      <c r="S7779" t="str">
        <f>VLOOKUP(C7779,lookups!$G$1:$H$3, 2, FALSE)</f>
        <v>smolt</v>
      </c>
    </row>
    <row r="7780" spans="1:19" x14ac:dyDescent="0.25">
      <c r="A7780" s="1">
        <v>35559</v>
      </c>
      <c r="B7780">
        <v>1</v>
      </c>
      <c r="C7780">
        <v>1</v>
      </c>
      <c r="D7780">
        <v>1</v>
      </c>
      <c r="E7780">
        <v>1997</v>
      </c>
      <c r="F7780">
        <v>725</v>
      </c>
      <c r="G7780">
        <v>1</v>
      </c>
      <c r="H7780">
        <v>80</v>
      </c>
      <c r="I7780">
        <v>4.1199989319999997</v>
      </c>
      <c r="J7780">
        <v>4.2752227779999998</v>
      </c>
      <c r="L7780">
        <v>1</v>
      </c>
      <c r="M7780">
        <v>8</v>
      </c>
      <c r="N7780">
        <v>399</v>
      </c>
      <c r="P7780">
        <v>3</v>
      </c>
      <c r="Q7780" t="str">
        <f>VLOOKUP(M7780,lookups!$A$1:$B$7, 2, FALSE)</f>
        <v>rotary screw</v>
      </c>
      <c r="R7780" t="str">
        <f>VLOOKUP(N7780,lookups!$D$1:$E$6, 2, FALSE)</f>
        <v>hucuktlis r</v>
      </c>
      <c r="S7780" t="str">
        <f>VLOOKUP(C7780,lookups!$G$1:$H$3, 2, FALSE)</f>
        <v>smolt</v>
      </c>
    </row>
    <row r="7781" spans="1:19" x14ac:dyDescent="0.25">
      <c r="A7781" s="1">
        <v>35559</v>
      </c>
      <c r="B7781">
        <v>1</v>
      </c>
      <c r="C7781">
        <v>1</v>
      </c>
      <c r="D7781">
        <v>1</v>
      </c>
      <c r="E7781">
        <v>1997</v>
      </c>
      <c r="F7781">
        <v>726</v>
      </c>
      <c r="G7781">
        <v>1</v>
      </c>
      <c r="H7781">
        <v>80</v>
      </c>
      <c r="I7781">
        <v>4.0999984740000004</v>
      </c>
      <c r="J7781">
        <v>4.255069733</v>
      </c>
      <c r="L7781">
        <v>1</v>
      </c>
      <c r="M7781">
        <v>8</v>
      </c>
      <c r="N7781">
        <v>399</v>
      </c>
      <c r="P7781">
        <v>3</v>
      </c>
      <c r="Q7781" t="str">
        <f>VLOOKUP(M7781,lookups!$A$1:$B$7, 2, FALSE)</f>
        <v>rotary screw</v>
      </c>
      <c r="R7781" t="str">
        <f>VLOOKUP(N7781,lookups!$D$1:$E$6, 2, FALSE)</f>
        <v>hucuktlis r</v>
      </c>
      <c r="S7781" t="str">
        <f>VLOOKUP(C7781,lookups!$G$1:$H$3, 2, FALSE)</f>
        <v>smolt</v>
      </c>
    </row>
    <row r="7782" spans="1:19" x14ac:dyDescent="0.25">
      <c r="A7782" s="1">
        <v>35559</v>
      </c>
      <c r="B7782">
        <v>1</v>
      </c>
      <c r="C7782">
        <v>1</v>
      </c>
      <c r="D7782">
        <v>1</v>
      </c>
      <c r="E7782">
        <v>1997</v>
      </c>
      <c r="F7782">
        <v>728</v>
      </c>
      <c r="G7782">
        <v>1</v>
      </c>
      <c r="H7782">
        <v>80</v>
      </c>
      <c r="I7782">
        <v>4.3599967959999999</v>
      </c>
      <c r="J7782">
        <v>4.5170707700000001</v>
      </c>
      <c r="L7782">
        <v>1</v>
      </c>
      <c r="M7782">
        <v>8</v>
      </c>
      <c r="N7782">
        <v>399</v>
      </c>
      <c r="P7782">
        <v>3</v>
      </c>
      <c r="Q7782" t="str">
        <f>VLOOKUP(M7782,lookups!$A$1:$B$7, 2, FALSE)</f>
        <v>rotary screw</v>
      </c>
      <c r="R7782" t="str">
        <f>VLOOKUP(N7782,lookups!$D$1:$E$6, 2, FALSE)</f>
        <v>hucuktlis r</v>
      </c>
      <c r="S7782" t="str">
        <f>VLOOKUP(C7782,lookups!$G$1:$H$3, 2, FALSE)</f>
        <v>smolt</v>
      </c>
    </row>
    <row r="7783" spans="1:19" x14ac:dyDescent="0.25">
      <c r="A7783" s="1">
        <v>35559</v>
      </c>
      <c r="B7783">
        <v>1</v>
      </c>
      <c r="C7783">
        <v>1</v>
      </c>
      <c r="D7783">
        <v>1</v>
      </c>
      <c r="E7783">
        <v>1997</v>
      </c>
      <c r="F7783">
        <v>731</v>
      </c>
      <c r="G7783">
        <v>1</v>
      </c>
      <c r="H7783">
        <v>76</v>
      </c>
      <c r="I7783">
        <v>3.2999992370000002</v>
      </c>
      <c r="J7783">
        <v>3.4489097599999998</v>
      </c>
      <c r="L7783">
        <v>1</v>
      </c>
      <c r="M7783">
        <v>8</v>
      </c>
      <c r="N7783">
        <v>399</v>
      </c>
      <c r="P7783">
        <v>3</v>
      </c>
      <c r="Q7783" t="str">
        <f>VLOOKUP(M7783,lookups!$A$1:$B$7, 2, FALSE)</f>
        <v>rotary screw</v>
      </c>
      <c r="R7783" t="str">
        <f>VLOOKUP(N7783,lookups!$D$1:$E$6, 2, FALSE)</f>
        <v>hucuktlis r</v>
      </c>
      <c r="S7783" t="str">
        <f>VLOOKUP(C7783,lookups!$G$1:$H$3, 2, FALSE)</f>
        <v>smolt</v>
      </c>
    </row>
    <row r="7784" spans="1:19" x14ac:dyDescent="0.25">
      <c r="A7784" s="1">
        <v>35559</v>
      </c>
      <c r="B7784">
        <v>1</v>
      </c>
      <c r="C7784">
        <v>1</v>
      </c>
      <c r="D7784">
        <v>1</v>
      </c>
      <c r="E7784">
        <v>1997</v>
      </c>
      <c r="F7784">
        <v>734</v>
      </c>
      <c r="G7784">
        <v>1</v>
      </c>
      <c r="H7784">
        <v>80</v>
      </c>
      <c r="I7784">
        <v>4.4099998469999999</v>
      </c>
      <c r="J7784">
        <v>4.567455292</v>
      </c>
      <c r="L7784">
        <v>1</v>
      </c>
      <c r="M7784">
        <v>8</v>
      </c>
      <c r="N7784">
        <v>399</v>
      </c>
      <c r="P7784">
        <v>3</v>
      </c>
      <c r="Q7784" t="str">
        <f>VLOOKUP(M7784,lookups!$A$1:$B$7, 2, FALSE)</f>
        <v>rotary screw</v>
      </c>
      <c r="R7784" t="str">
        <f>VLOOKUP(N7784,lookups!$D$1:$E$6, 2, FALSE)</f>
        <v>hucuktlis r</v>
      </c>
      <c r="S7784" t="str">
        <f>VLOOKUP(C7784,lookups!$G$1:$H$3, 2, FALSE)</f>
        <v>smolt</v>
      </c>
    </row>
    <row r="7785" spans="1:19" x14ac:dyDescent="0.25">
      <c r="A7785" s="1">
        <v>35559</v>
      </c>
      <c r="B7785">
        <v>1</v>
      </c>
      <c r="C7785">
        <v>1</v>
      </c>
      <c r="D7785">
        <v>1</v>
      </c>
      <c r="E7785">
        <v>1997</v>
      </c>
      <c r="F7785">
        <v>737</v>
      </c>
      <c r="G7785">
        <v>1</v>
      </c>
      <c r="H7785">
        <v>78</v>
      </c>
      <c r="I7785">
        <v>3.359998703</v>
      </c>
      <c r="J7785">
        <v>3.509370804</v>
      </c>
      <c r="L7785">
        <v>1</v>
      </c>
      <c r="M7785">
        <v>8</v>
      </c>
      <c r="N7785">
        <v>399</v>
      </c>
      <c r="P7785">
        <v>3</v>
      </c>
      <c r="Q7785" t="str">
        <f>VLOOKUP(M7785,lookups!$A$1:$B$7, 2, FALSE)</f>
        <v>rotary screw</v>
      </c>
      <c r="R7785" t="str">
        <f>VLOOKUP(N7785,lookups!$D$1:$E$6, 2, FALSE)</f>
        <v>hucuktlis r</v>
      </c>
      <c r="S7785" t="str">
        <f>VLOOKUP(C7785,lookups!$G$1:$H$3, 2, FALSE)</f>
        <v>smolt</v>
      </c>
    </row>
    <row r="7786" spans="1:19" x14ac:dyDescent="0.25">
      <c r="A7786" s="1">
        <v>35559</v>
      </c>
      <c r="B7786">
        <v>1</v>
      </c>
      <c r="C7786">
        <v>1</v>
      </c>
      <c r="D7786">
        <v>1</v>
      </c>
      <c r="E7786">
        <v>1997</v>
      </c>
      <c r="F7786">
        <v>738</v>
      </c>
      <c r="G7786">
        <v>1</v>
      </c>
      <c r="H7786">
        <v>76</v>
      </c>
      <c r="I7786">
        <v>3.3199996949999999</v>
      </c>
      <c r="J7786">
        <v>3.4690628050000001</v>
      </c>
      <c r="L7786">
        <v>1</v>
      </c>
      <c r="M7786">
        <v>8</v>
      </c>
      <c r="N7786">
        <v>399</v>
      </c>
      <c r="P7786">
        <v>3</v>
      </c>
      <c r="Q7786" t="str">
        <f>VLOOKUP(M7786,lookups!$A$1:$B$7, 2, FALSE)</f>
        <v>rotary screw</v>
      </c>
      <c r="R7786" t="str">
        <f>VLOOKUP(N7786,lookups!$D$1:$E$6, 2, FALSE)</f>
        <v>hucuktlis r</v>
      </c>
      <c r="S7786" t="str">
        <f>VLOOKUP(C7786,lookups!$G$1:$H$3, 2, FALSE)</f>
        <v>smolt</v>
      </c>
    </row>
    <row r="7787" spans="1:19" x14ac:dyDescent="0.25">
      <c r="A7787" s="1">
        <v>35559</v>
      </c>
      <c r="B7787">
        <v>1</v>
      </c>
      <c r="C7787">
        <v>1</v>
      </c>
      <c r="D7787">
        <v>1</v>
      </c>
      <c r="E7787">
        <v>1997</v>
      </c>
      <c r="F7787">
        <v>739</v>
      </c>
      <c r="G7787">
        <v>1</v>
      </c>
      <c r="H7787">
        <v>77</v>
      </c>
      <c r="I7787">
        <v>3.6699981689999999</v>
      </c>
      <c r="J7787">
        <v>3.8217582700000001</v>
      </c>
      <c r="L7787">
        <v>1</v>
      </c>
      <c r="M7787">
        <v>8</v>
      </c>
      <c r="N7787">
        <v>399</v>
      </c>
      <c r="P7787">
        <v>3</v>
      </c>
      <c r="Q7787" t="str">
        <f>VLOOKUP(M7787,lookups!$A$1:$B$7, 2, FALSE)</f>
        <v>rotary screw</v>
      </c>
      <c r="R7787" t="str">
        <f>VLOOKUP(N7787,lookups!$D$1:$E$6, 2, FALSE)</f>
        <v>hucuktlis r</v>
      </c>
      <c r="S7787" t="str">
        <f>VLOOKUP(C7787,lookups!$G$1:$H$3, 2, FALSE)</f>
        <v>smolt</v>
      </c>
    </row>
    <row r="7788" spans="1:19" x14ac:dyDescent="0.25">
      <c r="A7788" s="1">
        <v>35559</v>
      </c>
      <c r="B7788">
        <v>1</v>
      </c>
      <c r="C7788">
        <v>1</v>
      </c>
      <c r="D7788">
        <v>1</v>
      </c>
      <c r="E7788">
        <v>1997</v>
      </c>
      <c r="F7788">
        <v>740</v>
      </c>
      <c r="G7788">
        <v>1</v>
      </c>
      <c r="H7788">
        <v>79</v>
      </c>
      <c r="I7788">
        <v>3.9899997709999999</v>
      </c>
      <c r="J7788">
        <v>4.1442222600000003</v>
      </c>
      <c r="L7788">
        <v>1</v>
      </c>
      <c r="M7788">
        <v>8</v>
      </c>
      <c r="N7788">
        <v>399</v>
      </c>
      <c r="P7788">
        <v>3</v>
      </c>
      <c r="Q7788" t="str">
        <f>VLOOKUP(M7788,lookups!$A$1:$B$7, 2, FALSE)</f>
        <v>rotary screw</v>
      </c>
      <c r="R7788" t="str">
        <f>VLOOKUP(N7788,lookups!$D$1:$E$6, 2, FALSE)</f>
        <v>hucuktlis r</v>
      </c>
      <c r="S7788" t="str">
        <f>VLOOKUP(C7788,lookups!$G$1:$H$3, 2, FALSE)</f>
        <v>smolt</v>
      </c>
    </row>
    <row r="7789" spans="1:19" x14ac:dyDescent="0.25">
      <c r="A7789" s="1">
        <v>35559</v>
      </c>
      <c r="B7789">
        <v>1</v>
      </c>
      <c r="C7789">
        <v>1</v>
      </c>
      <c r="D7789">
        <v>1</v>
      </c>
      <c r="E7789">
        <v>1997</v>
      </c>
      <c r="F7789">
        <v>742</v>
      </c>
      <c r="G7789">
        <v>1</v>
      </c>
      <c r="H7789">
        <v>77</v>
      </c>
      <c r="I7789">
        <v>3.689998627</v>
      </c>
      <c r="J7789">
        <v>3.841911316</v>
      </c>
      <c r="L7789">
        <v>1</v>
      </c>
      <c r="M7789">
        <v>8</v>
      </c>
      <c r="N7789">
        <v>399</v>
      </c>
      <c r="P7789">
        <v>3</v>
      </c>
      <c r="Q7789" t="str">
        <f>VLOOKUP(M7789,lookups!$A$1:$B$7, 2, FALSE)</f>
        <v>rotary screw</v>
      </c>
      <c r="R7789" t="str">
        <f>VLOOKUP(N7789,lookups!$D$1:$E$6, 2, FALSE)</f>
        <v>hucuktlis r</v>
      </c>
      <c r="S7789" t="str">
        <f>VLOOKUP(C7789,lookups!$G$1:$H$3, 2, FALSE)</f>
        <v>smolt</v>
      </c>
    </row>
    <row r="7790" spans="1:19" x14ac:dyDescent="0.25">
      <c r="A7790" s="1">
        <v>35559</v>
      </c>
      <c r="B7790">
        <v>1</v>
      </c>
      <c r="C7790">
        <v>1</v>
      </c>
      <c r="D7790">
        <v>1</v>
      </c>
      <c r="E7790">
        <v>1997</v>
      </c>
      <c r="F7790">
        <v>743</v>
      </c>
      <c r="G7790">
        <v>1</v>
      </c>
      <c r="H7790">
        <v>79</v>
      </c>
      <c r="I7790">
        <v>3.8499984739999999</v>
      </c>
      <c r="J7790">
        <v>4.0031433109999996</v>
      </c>
      <c r="L7790">
        <v>1</v>
      </c>
      <c r="M7790">
        <v>8</v>
      </c>
      <c r="N7790">
        <v>399</v>
      </c>
      <c r="P7790">
        <v>3</v>
      </c>
      <c r="Q7790" t="str">
        <f>VLOOKUP(M7790,lookups!$A$1:$B$7, 2, FALSE)</f>
        <v>rotary screw</v>
      </c>
      <c r="R7790" t="str">
        <f>VLOOKUP(N7790,lookups!$D$1:$E$6, 2, FALSE)</f>
        <v>hucuktlis r</v>
      </c>
      <c r="S7790" t="str">
        <f>VLOOKUP(C7790,lookups!$G$1:$H$3, 2, FALSE)</f>
        <v>smolt</v>
      </c>
    </row>
    <row r="7791" spans="1:19" x14ac:dyDescent="0.25">
      <c r="A7791" s="1">
        <v>35559</v>
      </c>
      <c r="B7791">
        <v>1</v>
      </c>
      <c r="C7791">
        <v>1</v>
      </c>
      <c r="D7791">
        <v>1</v>
      </c>
      <c r="E7791">
        <v>1997</v>
      </c>
      <c r="F7791">
        <v>749</v>
      </c>
      <c r="G7791">
        <v>1</v>
      </c>
      <c r="H7791">
        <v>76</v>
      </c>
      <c r="I7791">
        <v>3.5699996949999999</v>
      </c>
      <c r="J7791">
        <v>3.7209873199999999</v>
      </c>
      <c r="L7791">
        <v>1</v>
      </c>
      <c r="M7791">
        <v>8</v>
      </c>
      <c r="N7791">
        <v>399</v>
      </c>
      <c r="P7791">
        <v>3</v>
      </c>
      <c r="Q7791" t="str">
        <f>VLOOKUP(M7791,lookups!$A$1:$B$7, 2, FALSE)</f>
        <v>rotary screw</v>
      </c>
      <c r="R7791" t="str">
        <f>VLOOKUP(N7791,lookups!$D$1:$E$6, 2, FALSE)</f>
        <v>hucuktlis r</v>
      </c>
      <c r="S7791" t="str">
        <f>VLOOKUP(C7791,lookups!$G$1:$H$3, 2, FALSE)</f>
        <v>smolt</v>
      </c>
    </row>
    <row r="7792" spans="1:19" x14ac:dyDescent="0.25">
      <c r="A7792" s="1">
        <v>35559</v>
      </c>
      <c r="B7792">
        <v>1</v>
      </c>
      <c r="C7792">
        <v>1</v>
      </c>
      <c r="D7792">
        <v>1</v>
      </c>
      <c r="E7792">
        <v>1997</v>
      </c>
      <c r="F7792">
        <v>751</v>
      </c>
      <c r="G7792">
        <v>1</v>
      </c>
      <c r="H7792">
        <v>78</v>
      </c>
      <c r="I7792">
        <v>3.8899993899999998</v>
      </c>
      <c r="J7792">
        <v>4.0434494020000002</v>
      </c>
      <c r="L7792">
        <v>1</v>
      </c>
      <c r="M7792">
        <v>8</v>
      </c>
      <c r="N7792">
        <v>399</v>
      </c>
      <c r="P7792">
        <v>3</v>
      </c>
      <c r="Q7792" t="str">
        <f>VLOOKUP(M7792,lookups!$A$1:$B$7, 2, FALSE)</f>
        <v>rotary screw</v>
      </c>
      <c r="R7792" t="str">
        <f>VLOOKUP(N7792,lookups!$D$1:$E$6, 2, FALSE)</f>
        <v>hucuktlis r</v>
      </c>
      <c r="S7792" t="str">
        <f>VLOOKUP(C7792,lookups!$G$1:$H$3, 2, FALSE)</f>
        <v>smolt</v>
      </c>
    </row>
    <row r="7793" spans="1:19" x14ac:dyDescent="0.25">
      <c r="A7793" s="1">
        <v>35559</v>
      </c>
      <c r="B7793">
        <v>1</v>
      </c>
      <c r="C7793">
        <v>1</v>
      </c>
      <c r="D7793">
        <v>1</v>
      </c>
      <c r="E7793">
        <v>1997</v>
      </c>
      <c r="F7793">
        <v>752</v>
      </c>
      <c r="G7793">
        <v>1</v>
      </c>
      <c r="H7793">
        <v>78</v>
      </c>
      <c r="I7793">
        <v>3.9099998469999999</v>
      </c>
      <c r="J7793">
        <v>4.0636062620000004</v>
      </c>
      <c r="L7793">
        <v>1</v>
      </c>
      <c r="M7793">
        <v>8</v>
      </c>
      <c r="N7793">
        <v>399</v>
      </c>
      <c r="P7793">
        <v>3</v>
      </c>
      <c r="Q7793" t="str">
        <f>VLOOKUP(M7793,lookups!$A$1:$B$7, 2, FALSE)</f>
        <v>rotary screw</v>
      </c>
      <c r="R7793" t="str">
        <f>VLOOKUP(N7793,lookups!$D$1:$E$6, 2, FALSE)</f>
        <v>hucuktlis r</v>
      </c>
      <c r="S7793" t="str">
        <f>VLOOKUP(C7793,lookups!$G$1:$H$3, 2, FALSE)</f>
        <v>smolt</v>
      </c>
    </row>
    <row r="7794" spans="1:19" x14ac:dyDescent="0.25">
      <c r="A7794" s="1">
        <v>35559</v>
      </c>
      <c r="B7794">
        <v>1</v>
      </c>
      <c r="C7794">
        <v>1</v>
      </c>
      <c r="D7794">
        <v>1</v>
      </c>
      <c r="E7794">
        <v>1997</v>
      </c>
      <c r="F7794">
        <v>753</v>
      </c>
      <c r="G7794">
        <v>1</v>
      </c>
      <c r="H7794">
        <v>79</v>
      </c>
      <c r="I7794">
        <v>4.0099983220000004</v>
      </c>
      <c r="J7794">
        <v>4.1643753050000001</v>
      </c>
      <c r="L7794">
        <v>1</v>
      </c>
      <c r="M7794">
        <v>8</v>
      </c>
      <c r="N7794">
        <v>399</v>
      </c>
      <c r="P7794">
        <v>3</v>
      </c>
      <c r="Q7794" t="str">
        <f>VLOOKUP(M7794,lookups!$A$1:$B$7, 2, FALSE)</f>
        <v>rotary screw</v>
      </c>
      <c r="R7794" t="str">
        <f>VLOOKUP(N7794,lookups!$D$1:$E$6, 2, FALSE)</f>
        <v>hucuktlis r</v>
      </c>
      <c r="S7794" t="str">
        <f>VLOOKUP(C7794,lookups!$G$1:$H$3, 2, FALSE)</f>
        <v>smolt</v>
      </c>
    </row>
    <row r="7795" spans="1:19" x14ac:dyDescent="0.25">
      <c r="A7795" s="1">
        <v>35559</v>
      </c>
      <c r="B7795">
        <v>1</v>
      </c>
      <c r="C7795">
        <v>1</v>
      </c>
      <c r="D7795">
        <v>1</v>
      </c>
      <c r="E7795">
        <v>1997</v>
      </c>
      <c r="F7795">
        <v>754</v>
      </c>
      <c r="G7795">
        <v>1</v>
      </c>
      <c r="H7795">
        <v>79</v>
      </c>
      <c r="I7795">
        <v>4.1699981690000003</v>
      </c>
      <c r="J7795">
        <v>4.3256072999999997</v>
      </c>
      <c r="L7795">
        <v>1</v>
      </c>
      <c r="M7795">
        <v>8</v>
      </c>
      <c r="N7795">
        <v>399</v>
      </c>
      <c r="P7795">
        <v>3</v>
      </c>
      <c r="Q7795" t="str">
        <f>VLOOKUP(M7795,lookups!$A$1:$B$7, 2, FALSE)</f>
        <v>rotary screw</v>
      </c>
      <c r="R7795" t="str">
        <f>VLOOKUP(N7795,lookups!$D$1:$E$6, 2, FALSE)</f>
        <v>hucuktlis r</v>
      </c>
      <c r="S7795" t="str">
        <f>VLOOKUP(C7795,lookups!$G$1:$H$3, 2, FALSE)</f>
        <v>smolt</v>
      </c>
    </row>
    <row r="7796" spans="1:19" x14ac:dyDescent="0.25">
      <c r="A7796" s="1">
        <v>35559</v>
      </c>
      <c r="B7796">
        <v>1</v>
      </c>
      <c r="C7796">
        <v>1</v>
      </c>
      <c r="D7796">
        <v>1</v>
      </c>
      <c r="E7796">
        <v>1997</v>
      </c>
      <c r="F7796">
        <v>755</v>
      </c>
      <c r="G7796">
        <v>1</v>
      </c>
      <c r="H7796">
        <v>76</v>
      </c>
      <c r="I7796">
        <v>3.6999988560000001</v>
      </c>
      <c r="J7796">
        <v>3.8519897460000001</v>
      </c>
      <c r="L7796">
        <v>1</v>
      </c>
      <c r="M7796">
        <v>8</v>
      </c>
      <c r="N7796">
        <v>399</v>
      </c>
      <c r="P7796">
        <v>3</v>
      </c>
      <c r="Q7796" t="str">
        <f>VLOOKUP(M7796,lookups!$A$1:$B$7, 2, FALSE)</f>
        <v>rotary screw</v>
      </c>
      <c r="R7796" t="str">
        <f>VLOOKUP(N7796,lookups!$D$1:$E$6, 2, FALSE)</f>
        <v>hucuktlis r</v>
      </c>
      <c r="S7796" t="str">
        <f>VLOOKUP(C7796,lookups!$G$1:$H$3, 2, FALSE)</f>
        <v>smolt</v>
      </c>
    </row>
    <row r="7797" spans="1:19" x14ac:dyDescent="0.25">
      <c r="A7797" s="1">
        <v>35559</v>
      </c>
      <c r="B7797">
        <v>1</v>
      </c>
      <c r="C7797">
        <v>1</v>
      </c>
      <c r="D7797">
        <v>1</v>
      </c>
      <c r="E7797">
        <v>1997</v>
      </c>
      <c r="F7797">
        <v>756</v>
      </c>
      <c r="G7797">
        <v>1</v>
      </c>
      <c r="H7797">
        <v>77</v>
      </c>
      <c r="I7797">
        <v>3.529998779</v>
      </c>
      <c r="J7797">
        <v>3.6806793209999999</v>
      </c>
      <c r="L7797">
        <v>1</v>
      </c>
      <c r="M7797">
        <v>8</v>
      </c>
      <c r="N7797">
        <v>399</v>
      </c>
      <c r="P7797">
        <v>3</v>
      </c>
      <c r="Q7797" t="str">
        <f>VLOOKUP(M7797,lookups!$A$1:$B$7, 2, FALSE)</f>
        <v>rotary screw</v>
      </c>
      <c r="R7797" t="str">
        <f>VLOOKUP(N7797,lookups!$D$1:$E$6, 2, FALSE)</f>
        <v>hucuktlis r</v>
      </c>
      <c r="S7797" t="str">
        <f>VLOOKUP(C7797,lookups!$G$1:$H$3, 2, FALSE)</f>
        <v>smolt</v>
      </c>
    </row>
    <row r="7798" spans="1:19" x14ac:dyDescent="0.25">
      <c r="A7798" s="1">
        <v>35559</v>
      </c>
      <c r="B7798">
        <v>1</v>
      </c>
      <c r="C7798">
        <v>1</v>
      </c>
      <c r="D7798">
        <v>1</v>
      </c>
      <c r="E7798">
        <v>1997</v>
      </c>
      <c r="F7798">
        <v>757</v>
      </c>
      <c r="G7798">
        <v>1</v>
      </c>
      <c r="H7798">
        <v>80</v>
      </c>
      <c r="I7798">
        <v>4.2299995419999998</v>
      </c>
      <c r="J7798">
        <v>4.3860702509999996</v>
      </c>
      <c r="L7798">
        <v>1</v>
      </c>
      <c r="M7798">
        <v>8</v>
      </c>
      <c r="N7798">
        <v>399</v>
      </c>
      <c r="P7798">
        <v>3</v>
      </c>
      <c r="Q7798" t="str">
        <f>VLOOKUP(M7798,lookups!$A$1:$B$7, 2, FALSE)</f>
        <v>rotary screw</v>
      </c>
      <c r="R7798" t="str">
        <f>VLOOKUP(N7798,lookups!$D$1:$E$6, 2, FALSE)</f>
        <v>hucuktlis r</v>
      </c>
      <c r="S7798" t="str">
        <f>VLOOKUP(C7798,lookups!$G$1:$H$3, 2, FALSE)</f>
        <v>smolt</v>
      </c>
    </row>
    <row r="7799" spans="1:19" x14ac:dyDescent="0.25">
      <c r="A7799" s="1">
        <v>35559</v>
      </c>
      <c r="B7799">
        <v>1</v>
      </c>
      <c r="C7799">
        <v>1</v>
      </c>
      <c r="D7799">
        <v>1</v>
      </c>
      <c r="E7799">
        <v>1997</v>
      </c>
      <c r="F7799">
        <v>758</v>
      </c>
      <c r="G7799">
        <v>1</v>
      </c>
      <c r="H7799">
        <v>80</v>
      </c>
      <c r="I7799">
        <v>4.2599983220000004</v>
      </c>
      <c r="J7799">
        <v>4.4163017269999996</v>
      </c>
      <c r="L7799">
        <v>1</v>
      </c>
      <c r="M7799">
        <v>8</v>
      </c>
      <c r="N7799">
        <v>399</v>
      </c>
      <c r="P7799">
        <v>3</v>
      </c>
      <c r="Q7799" t="str">
        <f>VLOOKUP(M7799,lookups!$A$1:$B$7, 2, FALSE)</f>
        <v>rotary screw</v>
      </c>
      <c r="R7799" t="str">
        <f>VLOOKUP(N7799,lookups!$D$1:$E$6, 2, FALSE)</f>
        <v>hucuktlis r</v>
      </c>
      <c r="S7799" t="str">
        <f>VLOOKUP(C7799,lookups!$G$1:$H$3, 2, FALSE)</f>
        <v>smolt</v>
      </c>
    </row>
    <row r="7800" spans="1:19" x14ac:dyDescent="0.25">
      <c r="A7800" s="1">
        <v>35559</v>
      </c>
      <c r="B7800">
        <v>1</v>
      </c>
      <c r="C7800">
        <v>1</v>
      </c>
      <c r="D7800">
        <v>1</v>
      </c>
      <c r="E7800">
        <v>1997</v>
      </c>
      <c r="F7800">
        <v>760</v>
      </c>
      <c r="G7800">
        <v>1</v>
      </c>
      <c r="H7800">
        <v>80</v>
      </c>
      <c r="I7800">
        <v>4.039997101</v>
      </c>
      <c r="J7800">
        <v>4.1946067810000001</v>
      </c>
      <c r="L7800">
        <v>1</v>
      </c>
      <c r="M7800">
        <v>8</v>
      </c>
      <c r="N7800">
        <v>399</v>
      </c>
      <c r="P7800">
        <v>3</v>
      </c>
      <c r="Q7800" t="str">
        <f>VLOOKUP(M7800,lookups!$A$1:$B$7, 2, FALSE)</f>
        <v>rotary screw</v>
      </c>
      <c r="R7800" t="str">
        <f>VLOOKUP(N7800,lookups!$D$1:$E$6, 2, FALSE)</f>
        <v>hucuktlis r</v>
      </c>
      <c r="S7800" t="str">
        <f>VLOOKUP(C7800,lookups!$G$1:$H$3, 2, FALSE)</f>
        <v>smolt</v>
      </c>
    </row>
    <row r="7801" spans="1:19" x14ac:dyDescent="0.25">
      <c r="A7801" s="1">
        <v>35559</v>
      </c>
      <c r="B7801">
        <v>1</v>
      </c>
      <c r="C7801">
        <v>1</v>
      </c>
      <c r="D7801">
        <v>1</v>
      </c>
      <c r="E7801">
        <v>1997</v>
      </c>
      <c r="F7801">
        <v>762</v>
      </c>
      <c r="G7801">
        <v>1</v>
      </c>
      <c r="H7801">
        <v>77</v>
      </c>
      <c r="I7801">
        <v>3.5099983219999999</v>
      </c>
      <c r="J7801">
        <v>3.6605262760000001</v>
      </c>
      <c r="L7801">
        <v>1</v>
      </c>
      <c r="M7801">
        <v>8</v>
      </c>
      <c r="N7801">
        <v>399</v>
      </c>
      <c r="P7801">
        <v>3</v>
      </c>
      <c r="Q7801" t="str">
        <f>VLOOKUP(M7801,lookups!$A$1:$B$7, 2, FALSE)</f>
        <v>rotary screw</v>
      </c>
      <c r="R7801" t="str">
        <f>VLOOKUP(N7801,lookups!$D$1:$E$6, 2, FALSE)</f>
        <v>hucuktlis r</v>
      </c>
      <c r="S7801" t="str">
        <f>VLOOKUP(C7801,lookups!$G$1:$H$3, 2, FALSE)</f>
        <v>smolt</v>
      </c>
    </row>
    <row r="7802" spans="1:19" x14ac:dyDescent="0.25">
      <c r="A7802" s="1">
        <v>35559</v>
      </c>
      <c r="B7802">
        <v>1</v>
      </c>
      <c r="C7802">
        <v>1</v>
      </c>
      <c r="D7802">
        <v>1</v>
      </c>
      <c r="E7802">
        <v>1997</v>
      </c>
      <c r="F7802">
        <v>764</v>
      </c>
      <c r="G7802">
        <v>1</v>
      </c>
      <c r="H7802">
        <v>76</v>
      </c>
      <c r="I7802">
        <v>3.689998627</v>
      </c>
      <c r="J7802">
        <v>3.841911316</v>
      </c>
      <c r="L7802">
        <v>1</v>
      </c>
      <c r="M7802">
        <v>8</v>
      </c>
      <c r="N7802">
        <v>399</v>
      </c>
      <c r="P7802">
        <v>3</v>
      </c>
      <c r="Q7802" t="str">
        <f>VLOOKUP(M7802,lookups!$A$1:$B$7, 2, FALSE)</f>
        <v>rotary screw</v>
      </c>
      <c r="R7802" t="str">
        <f>VLOOKUP(N7802,lookups!$D$1:$E$6, 2, FALSE)</f>
        <v>hucuktlis r</v>
      </c>
      <c r="S7802" t="str">
        <f>VLOOKUP(C7802,lookups!$G$1:$H$3, 2, FALSE)</f>
        <v>smolt</v>
      </c>
    </row>
    <row r="7803" spans="1:19" x14ac:dyDescent="0.25">
      <c r="A7803" s="1">
        <v>35559</v>
      </c>
      <c r="B7803">
        <v>1</v>
      </c>
      <c r="C7803">
        <v>1</v>
      </c>
      <c r="D7803">
        <v>1</v>
      </c>
      <c r="E7803">
        <v>1997</v>
      </c>
      <c r="F7803">
        <v>773</v>
      </c>
      <c r="G7803">
        <v>1</v>
      </c>
      <c r="H7803">
        <v>79</v>
      </c>
      <c r="I7803">
        <v>3.689998627</v>
      </c>
      <c r="J7803">
        <v>3.841911316</v>
      </c>
      <c r="L7803">
        <v>1</v>
      </c>
      <c r="M7803">
        <v>8</v>
      </c>
      <c r="N7803">
        <v>399</v>
      </c>
      <c r="P7803">
        <v>3</v>
      </c>
      <c r="Q7803" t="str">
        <f>VLOOKUP(M7803,lookups!$A$1:$B$7, 2, FALSE)</f>
        <v>rotary screw</v>
      </c>
      <c r="R7803" t="str">
        <f>VLOOKUP(N7803,lookups!$D$1:$E$6, 2, FALSE)</f>
        <v>hucuktlis r</v>
      </c>
      <c r="S7803" t="str">
        <f>VLOOKUP(C7803,lookups!$G$1:$H$3, 2, FALSE)</f>
        <v>smolt</v>
      </c>
    </row>
    <row r="7804" spans="1:19" x14ac:dyDescent="0.25">
      <c r="A7804" s="1">
        <v>35559</v>
      </c>
      <c r="B7804">
        <v>1</v>
      </c>
      <c r="C7804">
        <v>1</v>
      </c>
      <c r="D7804">
        <v>1</v>
      </c>
      <c r="E7804">
        <v>1997</v>
      </c>
      <c r="F7804">
        <v>778</v>
      </c>
      <c r="G7804">
        <v>1</v>
      </c>
      <c r="H7804">
        <v>77</v>
      </c>
      <c r="I7804">
        <v>3.689998627</v>
      </c>
      <c r="J7804">
        <v>3.841911316</v>
      </c>
      <c r="L7804">
        <v>1</v>
      </c>
      <c r="M7804">
        <v>8</v>
      </c>
      <c r="N7804">
        <v>399</v>
      </c>
      <c r="P7804">
        <v>3</v>
      </c>
      <c r="Q7804" t="str">
        <f>VLOOKUP(M7804,lookups!$A$1:$B$7, 2, FALSE)</f>
        <v>rotary screw</v>
      </c>
      <c r="R7804" t="str">
        <f>VLOOKUP(N7804,lookups!$D$1:$E$6, 2, FALSE)</f>
        <v>hucuktlis r</v>
      </c>
      <c r="S7804" t="str">
        <f>VLOOKUP(C7804,lookups!$G$1:$H$3, 2, FALSE)</f>
        <v>smolt</v>
      </c>
    </row>
    <row r="7805" spans="1:19" x14ac:dyDescent="0.25">
      <c r="A7805" s="1">
        <v>35559</v>
      </c>
      <c r="B7805">
        <v>1</v>
      </c>
      <c r="C7805">
        <v>1</v>
      </c>
      <c r="D7805">
        <v>1</v>
      </c>
      <c r="E7805">
        <v>1997</v>
      </c>
      <c r="F7805">
        <v>779</v>
      </c>
      <c r="G7805">
        <v>1</v>
      </c>
      <c r="H7805">
        <v>79</v>
      </c>
      <c r="I7805">
        <v>4.2299995419999998</v>
      </c>
      <c r="J7805">
        <v>4.3860702509999996</v>
      </c>
      <c r="L7805">
        <v>1</v>
      </c>
      <c r="M7805">
        <v>8</v>
      </c>
      <c r="N7805">
        <v>399</v>
      </c>
      <c r="P7805">
        <v>3</v>
      </c>
      <c r="Q7805" t="str">
        <f>VLOOKUP(M7805,lookups!$A$1:$B$7, 2, FALSE)</f>
        <v>rotary screw</v>
      </c>
      <c r="R7805" t="str">
        <f>VLOOKUP(N7805,lookups!$D$1:$E$6, 2, FALSE)</f>
        <v>hucuktlis r</v>
      </c>
      <c r="S7805" t="str">
        <f>VLOOKUP(C7805,lookups!$G$1:$H$3, 2, FALSE)</f>
        <v>smolt</v>
      </c>
    </row>
    <row r="7806" spans="1:19" x14ac:dyDescent="0.25">
      <c r="A7806" s="1">
        <v>35559</v>
      </c>
      <c r="B7806">
        <v>1</v>
      </c>
      <c r="C7806">
        <v>1</v>
      </c>
      <c r="D7806">
        <v>1</v>
      </c>
      <c r="E7806">
        <v>1997</v>
      </c>
      <c r="F7806">
        <v>782</v>
      </c>
      <c r="G7806">
        <v>1</v>
      </c>
      <c r="H7806">
        <v>78</v>
      </c>
      <c r="I7806">
        <v>3.8999996189999999</v>
      </c>
      <c r="J7806">
        <v>4.0535278320000003</v>
      </c>
      <c r="L7806">
        <v>1</v>
      </c>
      <c r="M7806">
        <v>8</v>
      </c>
      <c r="N7806">
        <v>399</v>
      </c>
      <c r="P7806">
        <v>3</v>
      </c>
      <c r="Q7806" t="str">
        <f>VLOOKUP(M7806,lookups!$A$1:$B$7, 2, FALSE)</f>
        <v>rotary screw</v>
      </c>
      <c r="R7806" t="str">
        <f>VLOOKUP(N7806,lookups!$D$1:$E$6, 2, FALSE)</f>
        <v>hucuktlis r</v>
      </c>
      <c r="S7806" t="str">
        <f>VLOOKUP(C7806,lookups!$G$1:$H$3, 2, FALSE)</f>
        <v>smolt</v>
      </c>
    </row>
    <row r="7807" spans="1:19" x14ac:dyDescent="0.25">
      <c r="A7807" s="1">
        <v>35559</v>
      </c>
      <c r="B7807">
        <v>1</v>
      </c>
      <c r="C7807">
        <v>1</v>
      </c>
      <c r="D7807">
        <v>1</v>
      </c>
      <c r="E7807">
        <v>1997</v>
      </c>
      <c r="F7807">
        <v>784</v>
      </c>
      <c r="G7807">
        <v>1</v>
      </c>
      <c r="H7807">
        <v>76</v>
      </c>
      <c r="I7807">
        <v>3.5499992370000002</v>
      </c>
      <c r="J7807">
        <v>3.700834274</v>
      </c>
      <c r="L7807">
        <v>1</v>
      </c>
      <c r="M7807">
        <v>8</v>
      </c>
      <c r="N7807">
        <v>399</v>
      </c>
      <c r="P7807">
        <v>3</v>
      </c>
      <c r="Q7807" t="str">
        <f>VLOOKUP(M7807,lookups!$A$1:$B$7, 2, FALSE)</f>
        <v>rotary screw</v>
      </c>
      <c r="R7807" t="str">
        <f>VLOOKUP(N7807,lookups!$D$1:$E$6, 2, FALSE)</f>
        <v>hucuktlis r</v>
      </c>
      <c r="S7807" t="str">
        <f>VLOOKUP(C7807,lookups!$G$1:$H$3, 2, FALSE)</f>
        <v>smolt</v>
      </c>
    </row>
    <row r="7808" spans="1:19" x14ac:dyDescent="0.25">
      <c r="A7808" s="1">
        <v>35559</v>
      </c>
      <c r="B7808">
        <v>1</v>
      </c>
      <c r="C7808">
        <v>1</v>
      </c>
      <c r="D7808">
        <v>1</v>
      </c>
      <c r="E7808">
        <v>1997</v>
      </c>
      <c r="F7808">
        <v>785</v>
      </c>
      <c r="G7808">
        <v>1</v>
      </c>
      <c r="H7808">
        <v>77</v>
      </c>
      <c r="I7808">
        <v>3.9099998469999999</v>
      </c>
      <c r="J7808">
        <v>4.0636062620000004</v>
      </c>
      <c r="L7808">
        <v>1</v>
      </c>
      <c r="M7808">
        <v>8</v>
      </c>
      <c r="N7808">
        <v>399</v>
      </c>
      <c r="P7808">
        <v>3</v>
      </c>
      <c r="Q7808" t="str">
        <f>VLOOKUP(M7808,lookups!$A$1:$B$7, 2, FALSE)</f>
        <v>rotary screw</v>
      </c>
      <c r="R7808" t="str">
        <f>VLOOKUP(N7808,lookups!$D$1:$E$6, 2, FALSE)</f>
        <v>hucuktlis r</v>
      </c>
      <c r="S7808" t="str">
        <f>VLOOKUP(C7808,lookups!$G$1:$H$3, 2, FALSE)</f>
        <v>smolt</v>
      </c>
    </row>
    <row r="7809" spans="1:19" x14ac:dyDescent="0.25">
      <c r="A7809" s="1">
        <v>35559</v>
      </c>
      <c r="B7809">
        <v>1</v>
      </c>
      <c r="C7809">
        <v>1</v>
      </c>
      <c r="D7809">
        <v>1</v>
      </c>
      <c r="E7809">
        <v>1997</v>
      </c>
      <c r="F7809">
        <v>791</v>
      </c>
      <c r="G7809">
        <v>1</v>
      </c>
      <c r="H7809">
        <v>80</v>
      </c>
      <c r="I7809">
        <v>3.9599990840000001</v>
      </c>
      <c r="J7809">
        <v>4.1139907840000003</v>
      </c>
      <c r="L7809">
        <v>1</v>
      </c>
      <c r="M7809">
        <v>8</v>
      </c>
      <c r="N7809">
        <v>399</v>
      </c>
      <c r="P7809">
        <v>3</v>
      </c>
      <c r="Q7809" t="str">
        <f>VLOOKUP(M7809,lookups!$A$1:$B$7, 2, FALSE)</f>
        <v>rotary screw</v>
      </c>
      <c r="R7809" t="str">
        <f>VLOOKUP(N7809,lookups!$D$1:$E$6, 2, FALSE)</f>
        <v>hucuktlis r</v>
      </c>
      <c r="S7809" t="str">
        <f>VLOOKUP(C7809,lookups!$G$1:$H$3, 2, FALSE)</f>
        <v>smolt</v>
      </c>
    </row>
    <row r="7810" spans="1:19" x14ac:dyDescent="0.25">
      <c r="A7810" s="1">
        <v>35559</v>
      </c>
      <c r="B7810">
        <v>1</v>
      </c>
      <c r="C7810">
        <v>1</v>
      </c>
      <c r="D7810">
        <v>1</v>
      </c>
      <c r="E7810">
        <v>1997</v>
      </c>
      <c r="F7810">
        <v>795</v>
      </c>
      <c r="G7810">
        <v>1</v>
      </c>
      <c r="H7810">
        <v>77</v>
      </c>
      <c r="I7810">
        <v>3.3699989320000001</v>
      </c>
      <c r="J7810">
        <v>3.519447327</v>
      </c>
      <c r="L7810">
        <v>1</v>
      </c>
      <c r="M7810">
        <v>8</v>
      </c>
      <c r="N7810">
        <v>399</v>
      </c>
      <c r="P7810">
        <v>3</v>
      </c>
      <c r="Q7810" t="str">
        <f>VLOOKUP(M7810,lookups!$A$1:$B$7, 2, FALSE)</f>
        <v>rotary screw</v>
      </c>
      <c r="R7810" t="str">
        <f>VLOOKUP(N7810,lookups!$D$1:$E$6, 2, FALSE)</f>
        <v>hucuktlis r</v>
      </c>
      <c r="S7810" t="str">
        <f>VLOOKUP(C7810,lookups!$G$1:$H$3, 2, FALSE)</f>
        <v>smolt</v>
      </c>
    </row>
    <row r="7811" spans="1:19" x14ac:dyDescent="0.25">
      <c r="A7811" s="1">
        <v>35559</v>
      </c>
      <c r="B7811">
        <v>1</v>
      </c>
      <c r="C7811">
        <v>1</v>
      </c>
      <c r="D7811">
        <v>1</v>
      </c>
      <c r="E7811">
        <v>1997</v>
      </c>
      <c r="F7811">
        <v>799</v>
      </c>
      <c r="G7811">
        <v>1</v>
      </c>
      <c r="H7811">
        <v>78</v>
      </c>
      <c r="I7811">
        <v>3.8799991610000002</v>
      </c>
      <c r="J7811">
        <v>4.0333747860000004</v>
      </c>
      <c r="L7811">
        <v>1</v>
      </c>
      <c r="M7811">
        <v>8</v>
      </c>
      <c r="N7811">
        <v>399</v>
      </c>
      <c r="P7811">
        <v>3</v>
      </c>
      <c r="Q7811" t="str">
        <f>VLOOKUP(M7811,lookups!$A$1:$B$7, 2, FALSE)</f>
        <v>rotary screw</v>
      </c>
      <c r="R7811" t="str">
        <f>VLOOKUP(N7811,lookups!$D$1:$E$6, 2, FALSE)</f>
        <v>hucuktlis r</v>
      </c>
      <c r="S7811" t="str">
        <f>VLOOKUP(C7811,lookups!$G$1:$H$3, 2, FALSE)</f>
        <v>smolt</v>
      </c>
    </row>
    <row r="7812" spans="1:19" x14ac:dyDescent="0.25">
      <c r="A7812" s="1">
        <v>35559</v>
      </c>
      <c r="B7812">
        <v>1</v>
      </c>
      <c r="C7812">
        <v>1</v>
      </c>
      <c r="D7812">
        <v>1</v>
      </c>
      <c r="E7812">
        <v>1997</v>
      </c>
      <c r="F7812">
        <v>802</v>
      </c>
      <c r="G7812">
        <v>1</v>
      </c>
      <c r="H7812">
        <v>79</v>
      </c>
      <c r="I7812">
        <v>3.9599990840000001</v>
      </c>
      <c r="J7812">
        <v>4.1139907840000003</v>
      </c>
      <c r="L7812">
        <v>1</v>
      </c>
      <c r="M7812">
        <v>8</v>
      </c>
      <c r="N7812">
        <v>399</v>
      </c>
      <c r="P7812">
        <v>3</v>
      </c>
      <c r="Q7812" t="str">
        <f>VLOOKUP(M7812,lookups!$A$1:$B$7, 2, FALSE)</f>
        <v>rotary screw</v>
      </c>
      <c r="R7812" t="str">
        <f>VLOOKUP(N7812,lookups!$D$1:$E$6, 2, FALSE)</f>
        <v>hucuktlis r</v>
      </c>
      <c r="S7812" t="str">
        <f>VLOOKUP(C7812,lookups!$G$1:$H$3, 2, FALSE)</f>
        <v>smolt</v>
      </c>
    </row>
    <row r="7813" spans="1:19" x14ac:dyDescent="0.25">
      <c r="A7813" s="1">
        <v>35559</v>
      </c>
      <c r="B7813">
        <v>1</v>
      </c>
      <c r="C7813">
        <v>1</v>
      </c>
      <c r="D7813">
        <v>1</v>
      </c>
      <c r="E7813">
        <v>1997</v>
      </c>
      <c r="F7813">
        <v>805</v>
      </c>
      <c r="G7813">
        <v>1</v>
      </c>
      <c r="H7813">
        <v>76</v>
      </c>
      <c r="I7813">
        <v>3.3099994659999998</v>
      </c>
      <c r="J7813">
        <v>3.4589862820000001</v>
      </c>
      <c r="L7813">
        <v>1</v>
      </c>
      <c r="M7813">
        <v>8</v>
      </c>
      <c r="N7813">
        <v>399</v>
      </c>
      <c r="P7813">
        <v>3</v>
      </c>
      <c r="Q7813" t="str">
        <f>VLOOKUP(M7813,lookups!$A$1:$B$7, 2, FALSE)</f>
        <v>rotary screw</v>
      </c>
      <c r="R7813" t="str">
        <f>VLOOKUP(N7813,lookups!$D$1:$E$6, 2, FALSE)</f>
        <v>hucuktlis r</v>
      </c>
      <c r="S7813" t="str">
        <f>VLOOKUP(C7813,lookups!$G$1:$H$3, 2, FALSE)</f>
        <v>smolt</v>
      </c>
    </row>
    <row r="7814" spans="1:19" x14ac:dyDescent="0.25">
      <c r="A7814" s="1">
        <v>35559</v>
      </c>
      <c r="B7814">
        <v>1</v>
      </c>
      <c r="C7814">
        <v>1</v>
      </c>
      <c r="D7814">
        <v>1</v>
      </c>
      <c r="E7814">
        <v>1997</v>
      </c>
      <c r="F7814">
        <v>806</v>
      </c>
      <c r="G7814">
        <v>1</v>
      </c>
      <c r="H7814">
        <v>77</v>
      </c>
      <c r="I7814">
        <v>3.8099994659999998</v>
      </c>
      <c r="J7814">
        <v>3.9628353120000002</v>
      </c>
      <c r="L7814">
        <v>1</v>
      </c>
      <c r="M7814">
        <v>8</v>
      </c>
      <c r="N7814">
        <v>399</v>
      </c>
      <c r="P7814">
        <v>3</v>
      </c>
      <c r="Q7814" t="str">
        <f>VLOOKUP(M7814,lookups!$A$1:$B$7, 2, FALSE)</f>
        <v>rotary screw</v>
      </c>
      <c r="R7814" t="str">
        <f>VLOOKUP(N7814,lookups!$D$1:$E$6, 2, FALSE)</f>
        <v>hucuktlis r</v>
      </c>
      <c r="S7814" t="str">
        <f>VLOOKUP(C7814,lookups!$G$1:$H$3, 2, FALSE)</f>
        <v>smolt</v>
      </c>
    </row>
    <row r="7815" spans="1:19" x14ac:dyDescent="0.25">
      <c r="A7815" s="1">
        <v>35559</v>
      </c>
      <c r="B7815">
        <v>1</v>
      </c>
      <c r="C7815">
        <v>1</v>
      </c>
      <c r="D7815">
        <v>1</v>
      </c>
      <c r="E7815">
        <v>1997</v>
      </c>
      <c r="F7815">
        <v>812</v>
      </c>
      <c r="G7815">
        <v>1</v>
      </c>
      <c r="H7815">
        <v>76</v>
      </c>
      <c r="I7815">
        <v>3.6399993899999998</v>
      </c>
      <c r="J7815">
        <v>3.7915267940000001</v>
      </c>
      <c r="L7815">
        <v>1</v>
      </c>
      <c r="M7815">
        <v>8</v>
      </c>
      <c r="N7815">
        <v>399</v>
      </c>
      <c r="P7815">
        <v>3</v>
      </c>
      <c r="Q7815" t="str">
        <f>VLOOKUP(M7815,lookups!$A$1:$B$7, 2, FALSE)</f>
        <v>rotary screw</v>
      </c>
      <c r="R7815" t="str">
        <f>VLOOKUP(N7815,lookups!$D$1:$E$6, 2, FALSE)</f>
        <v>hucuktlis r</v>
      </c>
      <c r="S7815" t="str">
        <f>VLOOKUP(C7815,lookups!$G$1:$H$3, 2, FALSE)</f>
        <v>smolt</v>
      </c>
    </row>
    <row r="7816" spans="1:19" x14ac:dyDescent="0.25">
      <c r="A7816" s="1">
        <v>35559</v>
      </c>
      <c r="B7816">
        <v>1</v>
      </c>
      <c r="C7816">
        <v>1</v>
      </c>
      <c r="D7816">
        <v>1</v>
      </c>
      <c r="E7816">
        <v>1997</v>
      </c>
      <c r="F7816">
        <v>813</v>
      </c>
      <c r="G7816">
        <v>1</v>
      </c>
      <c r="H7816">
        <v>76</v>
      </c>
      <c r="I7816">
        <v>3.3499984739999999</v>
      </c>
      <c r="J7816">
        <v>3.4992942810000001</v>
      </c>
      <c r="L7816">
        <v>1</v>
      </c>
      <c r="M7816">
        <v>8</v>
      </c>
      <c r="N7816">
        <v>399</v>
      </c>
      <c r="P7816">
        <v>3</v>
      </c>
      <c r="Q7816" t="str">
        <f>VLOOKUP(M7816,lookups!$A$1:$B$7, 2, FALSE)</f>
        <v>rotary screw</v>
      </c>
      <c r="R7816" t="str">
        <f>VLOOKUP(N7816,lookups!$D$1:$E$6, 2, FALSE)</f>
        <v>hucuktlis r</v>
      </c>
      <c r="S7816" t="str">
        <f>VLOOKUP(C7816,lookups!$G$1:$H$3, 2, FALSE)</f>
        <v>smolt</v>
      </c>
    </row>
    <row r="7817" spans="1:19" x14ac:dyDescent="0.25">
      <c r="A7817" s="1">
        <v>35559</v>
      </c>
      <c r="B7817">
        <v>1</v>
      </c>
      <c r="C7817">
        <v>1</v>
      </c>
      <c r="D7817">
        <v>1</v>
      </c>
      <c r="E7817">
        <v>1997</v>
      </c>
      <c r="F7817">
        <v>815</v>
      </c>
      <c r="G7817">
        <v>1</v>
      </c>
      <c r="H7817">
        <v>78</v>
      </c>
      <c r="I7817">
        <v>3.9299983979999999</v>
      </c>
      <c r="J7817">
        <v>4.0837593080000003</v>
      </c>
      <c r="L7817">
        <v>1</v>
      </c>
      <c r="M7817">
        <v>8</v>
      </c>
      <c r="N7817">
        <v>399</v>
      </c>
      <c r="P7817">
        <v>3</v>
      </c>
      <c r="Q7817" t="str">
        <f>VLOOKUP(M7817,lookups!$A$1:$B$7, 2, FALSE)</f>
        <v>rotary screw</v>
      </c>
      <c r="R7817" t="str">
        <f>VLOOKUP(N7817,lookups!$D$1:$E$6, 2, FALSE)</f>
        <v>hucuktlis r</v>
      </c>
      <c r="S7817" t="str">
        <f>VLOOKUP(C7817,lookups!$G$1:$H$3, 2, FALSE)</f>
        <v>smolt</v>
      </c>
    </row>
    <row r="7818" spans="1:19" x14ac:dyDescent="0.25">
      <c r="A7818" s="1">
        <v>35559</v>
      </c>
      <c r="B7818">
        <v>1</v>
      </c>
      <c r="C7818">
        <v>1</v>
      </c>
      <c r="D7818">
        <v>1</v>
      </c>
      <c r="E7818">
        <v>1997</v>
      </c>
      <c r="F7818">
        <v>816</v>
      </c>
      <c r="G7818">
        <v>1</v>
      </c>
      <c r="H7818">
        <v>79</v>
      </c>
      <c r="I7818">
        <v>4.1699981690000003</v>
      </c>
      <c r="J7818">
        <v>4.3256072999999997</v>
      </c>
      <c r="L7818">
        <v>1</v>
      </c>
      <c r="M7818">
        <v>8</v>
      </c>
      <c r="N7818">
        <v>399</v>
      </c>
      <c r="P7818">
        <v>3</v>
      </c>
      <c r="Q7818" t="str">
        <f>VLOOKUP(M7818,lookups!$A$1:$B$7, 2, FALSE)</f>
        <v>rotary screw</v>
      </c>
      <c r="R7818" t="str">
        <f>VLOOKUP(N7818,lookups!$D$1:$E$6, 2, FALSE)</f>
        <v>hucuktlis r</v>
      </c>
      <c r="S7818" t="str">
        <f>VLOOKUP(C7818,lookups!$G$1:$H$3, 2, FALSE)</f>
        <v>smolt</v>
      </c>
    </row>
    <row r="7819" spans="1:19" x14ac:dyDescent="0.25">
      <c r="A7819" s="1">
        <v>35559</v>
      </c>
      <c r="B7819">
        <v>1</v>
      </c>
      <c r="C7819">
        <v>1</v>
      </c>
      <c r="D7819">
        <v>1</v>
      </c>
      <c r="E7819">
        <v>1997</v>
      </c>
      <c r="F7819">
        <v>817</v>
      </c>
      <c r="G7819">
        <v>1</v>
      </c>
      <c r="H7819">
        <v>80</v>
      </c>
      <c r="I7819">
        <v>3.8099994659999998</v>
      </c>
      <c r="J7819">
        <v>3.9628353120000002</v>
      </c>
      <c r="L7819">
        <v>1</v>
      </c>
      <c r="M7819">
        <v>8</v>
      </c>
      <c r="N7819">
        <v>399</v>
      </c>
      <c r="P7819">
        <v>3</v>
      </c>
      <c r="Q7819" t="str">
        <f>VLOOKUP(M7819,lookups!$A$1:$B$7, 2, FALSE)</f>
        <v>rotary screw</v>
      </c>
      <c r="R7819" t="str">
        <f>VLOOKUP(N7819,lookups!$D$1:$E$6, 2, FALSE)</f>
        <v>hucuktlis r</v>
      </c>
      <c r="S7819" t="str">
        <f>VLOOKUP(C7819,lookups!$G$1:$H$3, 2, FALSE)</f>
        <v>smolt</v>
      </c>
    </row>
    <row r="7820" spans="1:19" x14ac:dyDescent="0.25">
      <c r="A7820" s="1">
        <v>35559</v>
      </c>
      <c r="B7820">
        <v>1</v>
      </c>
      <c r="C7820">
        <v>1</v>
      </c>
      <c r="D7820">
        <v>1</v>
      </c>
      <c r="E7820">
        <v>1997</v>
      </c>
      <c r="F7820">
        <v>818</v>
      </c>
      <c r="G7820">
        <v>1</v>
      </c>
      <c r="H7820">
        <v>79</v>
      </c>
      <c r="I7820">
        <v>3.9499988560000001</v>
      </c>
      <c r="J7820">
        <v>4.1039123540000002</v>
      </c>
      <c r="L7820">
        <v>1</v>
      </c>
      <c r="M7820">
        <v>8</v>
      </c>
      <c r="N7820">
        <v>399</v>
      </c>
      <c r="P7820">
        <v>3</v>
      </c>
      <c r="Q7820" t="str">
        <f>VLOOKUP(M7820,lookups!$A$1:$B$7, 2, FALSE)</f>
        <v>rotary screw</v>
      </c>
      <c r="R7820" t="str">
        <f>VLOOKUP(N7820,lookups!$D$1:$E$6, 2, FALSE)</f>
        <v>hucuktlis r</v>
      </c>
      <c r="S7820" t="str">
        <f>VLOOKUP(C7820,lookups!$G$1:$H$3, 2, FALSE)</f>
        <v>smolt</v>
      </c>
    </row>
    <row r="7821" spans="1:19" x14ac:dyDescent="0.25">
      <c r="A7821" s="1">
        <v>35559</v>
      </c>
      <c r="B7821">
        <v>1</v>
      </c>
      <c r="C7821">
        <v>1</v>
      </c>
      <c r="D7821">
        <v>1</v>
      </c>
      <c r="E7821">
        <v>1997</v>
      </c>
      <c r="F7821">
        <v>829</v>
      </c>
      <c r="G7821">
        <v>1</v>
      </c>
      <c r="H7821">
        <v>78</v>
      </c>
      <c r="I7821">
        <v>4.1399993899999998</v>
      </c>
      <c r="J7821">
        <v>4.2953758239999997</v>
      </c>
      <c r="L7821">
        <v>1</v>
      </c>
      <c r="M7821">
        <v>8</v>
      </c>
      <c r="N7821">
        <v>399</v>
      </c>
      <c r="P7821">
        <v>3</v>
      </c>
      <c r="Q7821" t="str">
        <f>VLOOKUP(M7821,lookups!$A$1:$B$7, 2, FALSE)</f>
        <v>rotary screw</v>
      </c>
      <c r="R7821" t="str">
        <f>VLOOKUP(N7821,lookups!$D$1:$E$6, 2, FALSE)</f>
        <v>hucuktlis r</v>
      </c>
      <c r="S7821" t="str">
        <f>VLOOKUP(C7821,lookups!$G$1:$H$3, 2, FALSE)</f>
        <v>smolt</v>
      </c>
    </row>
    <row r="7822" spans="1:19" x14ac:dyDescent="0.25">
      <c r="A7822" s="1">
        <v>35559</v>
      </c>
      <c r="B7822">
        <v>1</v>
      </c>
      <c r="C7822">
        <v>1</v>
      </c>
      <c r="D7822">
        <v>1</v>
      </c>
      <c r="E7822">
        <v>1997</v>
      </c>
      <c r="F7822">
        <v>838</v>
      </c>
      <c r="G7822">
        <v>1</v>
      </c>
      <c r="H7822">
        <v>78</v>
      </c>
      <c r="I7822">
        <v>4.1099967959999999</v>
      </c>
      <c r="J7822">
        <v>4.2651443479999998</v>
      </c>
      <c r="L7822">
        <v>1</v>
      </c>
      <c r="M7822">
        <v>8</v>
      </c>
      <c r="N7822">
        <v>399</v>
      </c>
      <c r="P7822">
        <v>3</v>
      </c>
      <c r="Q7822" t="str">
        <f>VLOOKUP(M7822,lookups!$A$1:$B$7, 2, FALSE)</f>
        <v>rotary screw</v>
      </c>
      <c r="R7822" t="str">
        <f>VLOOKUP(N7822,lookups!$D$1:$E$6, 2, FALSE)</f>
        <v>hucuktlis r</v>
      </c>
      <c r="S7822" t="str">
        <f>VLOOKUP(C7822,lookups!$G$1:$H$3, 2, FALSE)</f>
        <v>smolt</v>
      </c>
    </row>
    <row r="7823" spans="1:19" x14ac:dyDescent="0.25">
      <c r="A7823" s="1">
        <v>35559</v>
      </c>
      <c r="B7823">
        <v>1</v>
      </c>
      <c r="C7823">
        <v>1</v>
      </c>
      <c r="D7823">
        <v>1</v>
      </c>
      <c r="E7823">
        <v>1997</v>
      </c>
      <c r="F7823">
        <v>840</v>
      </c>
      <c r="G7823">
        <v>1</v>
      </c>
      <c r="H7823">
        <v>78</v>
      </c>
      <c r="I7823">
        <v>3.8199996949999999</v>
      </c>
      <c r="J7823">
        <v>3.9729137419999998</v>
      </c>
      <c r="L7823">
        <v>1</v>
      </c>
      <c r="M7823">
        <v>8</v>
      </c>
      <c r="N7823">
        <v>399</v>
      </c>
      <c r="P7823">
        <v>3</v>
      </c>
      <c r="Q7823" t="str">
        <f>VLOOKUP(M7823,lookups!$A$1:$B$7, 2, FALSE)</f>
        <v>rotary screw</v>
      </c>
      <c r="R7823" t="str">
        <f>VLOOKUP(N7823,lookups!$D$1:$E$6, 2, FALSE)</f>
        <v>hucuktlis r</v>
      </c>
      <c r="S7823" t="str">
        <f>VLOOKUP(C7823,lookups!$G$1:$H$3, 2, FALSE)</f>
        <v>smolt</v>
      </c>
    </row>
    <row r="7824" spans="1:19" x14ac:dyDescent="0.25">
      <c r="A7824" s="1">
        <v>35559</v>
      </c>
      <c r="B7824">
        <v>1</v>
      </c>
      <c r="C7824">
        <v>1</v>
      </c>
      <c r="D7824">
        <v>1</v>
      </c>
      <c r="E7824">
        <v>1997</v>
      </c>
      <c r="F7824">
        <v>845</v>
      </c>
      <c r="G7824">
        <v>1</v>
      </c>
      <c r="H7824">
        <v>77</v>
      </c>
      <c r="I7824">
        <v>3.9199981689999999</v>
      </c>
      <c r="J7824">
        <v>4.0736808780000002</v>
      </c>
      <c r="M7824">
        <v>8</v>
      </c>
      <c r="N7824">
        <v>399</v>
      </c>
      <c r="P7824">
        <v>3</v>
      </c>
      <c r="Q7824" t="str">
        <f>VLOOKUP(M7824,lookups!$A$1:$B$7, 2, FALSE)</f>
        <v>rotary screw</v>
      </c>
      <c r="R7824" t="str">
        <f>VLOOKUP(N7824,lookups!$D$1:$E$6, 2, FALSE)</f>
        <v>hucuktlis r</v>
      </c>
      <c r="S7824" t="str">
        <f>VLOOKUP(C7824,lookups!$G$1:$H$3, 2, FALSE)</f>
        <v>smolt</v>
      </c>
    </row>
    <row r="7825" spans="1:19" x14ac:dyDescent="0.25">
      <c r="A7825" s="1">
        <v>35559</v>
      </c>
      <c r="B7825">
        <v>1</v>
      </c>
      <c r="C7825">
        <v>1</v>
      </c>
      <c r="D7825">
        <v>1</v>
      </c>
      <c r="E7825">
        <v>1997</v>
      </c>
      <c r="F7825">
        <v>846</v>
      </c>
      <c r="G7825">
        <v>1</v>
      </c>
      <c r="H7825">
        <v>77</v>
      </c>
      <c r="I7825">
        <v>3.7199993130000002</v>
      </c>
      <c r="J7825">
        <v>3.872142792</v>
      </c>
      <c r="M7825">
        <v>8</v>
      </c>
      <c r="N7825">
        <v>399</v>
      </c>
      <c r="P7825">
        <v>3</v>
      </c>
      <c r="Q7825" t="str">
        <f>VLOOKUP(M7825,lookups!$A$1:$B$7, 2, FALSE)</f>
        <v>rotary screw</v>
      </c>
      <c r="R7825" t="str">
        <f>VLOOKUP(N7825,lookups!$D$1:$E$6, 2, FALSE)</f>
        <v>hucuktlis r</v>
      </c>
      <c r="S7825" t="str">
        <f>VLOOKUP(C7825,lookups!$G$1:$H$3, 2, FALSE)</f>
        <v>smolt</v>
      </c>
    </row>
    <row r="7826" spans="1:19" x14ac:dyDescent="0.25">
      <c r="A7826" s="1">
        <v>35559</v>
      </c>
      <c r="B7826">
        <v>1</v>
      </c>
      <c r="C7826">
        <v>1</v>
      </c>
      <c r="D7826">
        <v>1</v>
      </c>
      <c r="E7826">
        <v>1997</v>
      </c>
      <c r="F7826">
        <v>848</v>
      </c>
      <c r="G7826">
        <v>1</v>
      </c>
      <c r="H7826">
        <v>77</v>
      </c>
      <c r="I7826">
        <v>3.8399982449999999</v>
      </c>
      <c r="J7826">
        <v>3.9930667880000001</v>
      </c>
      <c r="L7826">
        <v>1</v>
      </c>
      <c r="M7826">
        <v>8</v>
      </c>
      <c r="N7826">
        <v>399</v>
      </c>
      <c r="P7826">
        <v>3</v>
      </c>
      <c r="Q7826" t="str">
        <f>VLOOKUP(M7826,lookups!$A$1:$B$7, 2, FALSE)</f>
        <v>rotary screw</v>
      </c>
      <c r="R7826" t="str">
        <f>VLOOKUP(N7826,lookups!$D$1:$E$6, 2, FALSE)</f>
        <v>hucuktlis r</v>
      </c>
      <c r="S7826" t="str">
        <f>VLOOKUP(C7826,lookups!$G$1:$H$3, 2, FALSE)</f>
        <v>smolt</v>
      </c>
    </row>
    <row r="7827" spans="1:19" x14ac:dyDescent="0.25">
      <c r="A7827" s="1">
        <v>35559</v>
      </c>
      <c r="B7827">
        <v>1</v>
      </c>
      <c r="C7827">
        <v>1</v>
      </c>
      <c r="D7827">
        <v>1</v>
      </c>
      <c r="E7827">
        <v>1997</v>
      </c>
      <c r="F7827">
        <v>862</v>
      </c>
      <c r="G7827">
        <v>1</v>
      </c>
      <c r="H7827">
        <v>77</v>
      </c>
      <c r="I7827">
        <v>3.25</v>
      </c>
      <c r="J7827">
        <v>3.3985233309999998</v>
      </c>
      <c r="L7827">
        <v>1</v>
      </c>
      <c r="M7827">
        <v>8</v>
      </c>
      <c r="N7827">
        <v>399</v>
      </c>
      <c r="P7827">
        <v>3</v>
      </c>
      <c r="Q7827" t="str">
        <f>VLOOKUP(M7827,lookups!$A$1:$B$7, 2, FALSE)</f>
        <v>rotary screw</v>
      </c>
      <c r="R7827" t="str">
        <f>VLOOKUP(N7827,lookups!$D$1:$E$6, 2, FALSE)</f>
        <v>hucuktlis r</v>
      </c>
      <c r="S7827" t="str">
        <f>VLOOKUP(C7827,lookups!$G$1:$H$3, 2, FALSE)</f>
        <v>smolt</v>
      </c>
    </row>
    <row r="7828" spans="1:19" x14ac:dyDescent="0.25">
      <c r="A7828" s="1">
        <v>35559</v>
      </c>
      <c r="B7828">
        <v>1</v>
      </c>
      <c r="C7828">
        <v>1</v>
      </c>
      <c r="D7828">
        <v>1</v>
      </c>
      <c r="E7828">
        <v>1997</v>
      </c>
      <c r="F7828">
        <v>863</v>
      </c>
      <c r="G7828">
        <v>1</v>
      </c>
      <c r="H7828">
        <v>80</v>
      </c>
      <c r="I7828">
        <v>3.9099998469999999</v>
      </c>
      <c r="J7828">
        <v>4.0636062620000004</v>
      </c>
      <c r="L7828">
        <v>1</v>
      </c>
      <c r="M7828">
        <v>8</v>
      </c>
      <c r="N7828">
        <v>399</v>
      </c>
      <c r="P7828">
        <v>3</v>
      </c>
      <c r="Q7828" t="str">
        <f>VLOOKUP(M7828,lookups!$A$1:$B$7, 2, FALSE)</f>
        <v>rotary screw</v>
      </c>
      <c r="R7828" t="str">
        <f>VLOOKUP(N7828,lookups!$D$1:$E$6, 2, FALSE)</f>
        <v>hucuktlis r</v>
      </c>
      <c r="S7828" t="str">
        <f>VLOOKUP(C7828,lookups!$G$1:$H$3, 2, FALSE)</f>
        <v>smolt</v>
      </c>
    </row>
    <row r="7829" spans="1:19" x14ac:dyDescent="0.25">
      <c r="A7829" s="1">
        <v>35559</v>
      </c>
      <c r="B7829">
        <v>1</v>
      </c>
      <c r="C7829">
        <v>1</v>
      </c>
      <c r="D7829">
        <v>1</v>
      </c>
      <c r="E7829">
        <v>1997</v>
      </c>
      <c r="F7829">
        <v>865</v>
      </c>
      <c r="G7829">
        <v>1</v>
      </c>
      <c r="H7829">
        <v>79</v>
      </c>
      <c r="I7829">
        <v>3.9699993130000002</v>
      </c>
      <c r="J7829">
        <v>4.124065399</v>
      </c>
      <c r="L7829">
        <v>1</v>
      </c>
      <c r="M7829">
        <v>8</v>
      </c>
      <c r="N7829">
        <v>399</v>
      </c>
      <c r="P7829">
        <v>3</v>
      </c>
      <c r="Q7829" t="str">
        <f>VLOOKUP(M7829,lookups!$A$1:$B$7, 2, FALSE)</f>
        <v>rotary screw</v>
      </c>
      <c r="R7829" t="str">
        <f>VLOOKUP(N7829,lookups!$D$1:$E$6, 2, FALSE)</f>
        <v>hucuktlis r</v>
      </c>
      <c r="S7829" t="str">
        <f>VLOOKUP(C7829,lookups!$G$1:$H$3, 2, FALSE)</f>
        <v>smolt</v>
      </c>
    </row>
    <row r="7830" spans="1:19" x14ac:dyDescent="0.25">
      <c r="A7830" s="1">
        <v>35559</v>
      </c>
      <c r="B7830">
        <v>1</v>
      </c>
      <c r="C7830">
        <v>1</v>
      </c>
      <c r="D7830">
        <v>1</v>
      </c>
      <c r="E7830">
        <v>1997</v>
      </c>
      <c r="F7830">
        <v>876</v>
      </c>
      <c r="G7830">
        <v>1</v>
      </c>
      <c r="H7830">
        <v>80</v>
      </c>
      <c r="I7830">
        <v>3.9499988560000001</v>
      </c>
      <c r="J7830">
        <v>4.1039123540000002</v>
      </c>
      <c r="L7830">
        <v>1</v>
      </c>
      <c r="M7830">
        <v>8</v>
      </c>
      <c r="N7830">
        <v>399</v>
      </c>
      <c r="P7830">
        <v>3</v>
      </c>
      <c r="Q7830" t="str">
        <f>VLOOKUP(M7830,lookups!$A$1:$B$7, 2, FALSE)</f>
        <v>rotary screw</v>
      </c>
      <c r="R7830" t="str">
        <f>VLOOKUP(N7830,lookups!$D$1:$E$6, 2, FALSE)</f>
        <v>hucuktlis r</v>
      </c>
      <c r="S7830" t="str">
        <f>VLOOKUP(C7830,lookups!$G$1:$H$3, 2, FALSE)</f>
        <v>smolt</v>
      </c>
    </row>
    <row r="7831" spans="1:19" x14ac:dyDescent="0.25">
      <c r="A7831" s="1">
        <v>35559</v>
      </c>
      <c r="B7831">
        <v>1</v>
      </c>
      <c r="C7831">
        <v>1</v>
      </c>
      <c r="D7831">
        <v>1</v>
      </c>
      <c r="E7831">
        <v>1997</v>
      </c>
      <c r="F7831">
        <v>877</v>
      </c>
      <c r="G7831">
        <v>1</v>
      </c>
      <c r="H7831">
        <v>78</v>
      </c>
      <c r="I7831">
        <v>3.5199985499999999</v>
      </c>
      <c r="J7831">
        <v>3.670602798</v>
      </c>
      <c r="L7831">
        <v>1</v>
      </c>
      <c r="M7831">
        <v>8</v>
      </c>
      <c r="N7831">
        <v>399</v>
      </c>
      <c r="P7831">
        <v>3</v>
      </c>
      <c r="Q7831" t="str">
        <f>VLOOKUP(M7831,lookups!$A$1:$B$7, 2, FALSE)</f>
        <v>rotary screw</v>
      </c>
      <c r="R7831" t="str">
        <f>VLOOKUP(N7831,lookups!$D$1:$E$6, 2, FALSE)</f>
        <v>hucuktlis r</v>
      </c>
      <c r="S7831" t="str">
        <f>VLOOKUP(C7831,lookups!$G$1:$H$3, 2, FALSE)</f>
        <v>smolt</v>
      </c>
    </row>
    <row r="7832" spans="1:19" x14ac:dyDescent="0.25">
      <c r="A7832" s="1">
        <v>35559</v>
      </c>
      <c r="B7832">
        <v>1</v>
      </c>
      <c r="C7832">
        <v>1</v>
      </c>
      <c r="D7832">
        <v>1</v>
      </c>
      <c r="E7832">
        <v>1997</v>
      </c>
      <c r="F7832">
        <v>888</v>
      </c>
      <c r="G7832">
        <v>1</v>
      </c>
      <c r="H7832">
        <v>80</v>
      </c>
      <c r="I7832">
        <v>4.039997101</v>
      </c>
      <c r="J7832">
        <v>4.1946067810000001</v>
      </c>
      <c r="L7832">
        <v>1</v>
      </c>
      <c r="M7832">
        <v>8</v>
      </c>
      <c r="N7832">
        <v>399</v>
      </c>
      <c r="P7832">
        <v>3</v>
      </c>
      <c r="Q7832" t="str">
        <f>VLOOKUP(M7832,lookups!$A$1:$B$7, 2, FALSE)</f>
        <v>rotary screw</v>
      </c>
      <c r="R7832" t="str">
        <f>VLOOKUP(N7832,lookups!$D$1:$E$6, 2, FALSE)</f>
        <v>hucuktlis r</v>
      </c>
      <c r="S7832" t="str">
        <f>VLOOKUP(C7832,lookups!$G$1:$H$3, 2, FALSE)</f>
        <v>smolt</v>
      </c>
    </row>
    <row r="7833" spans="1:19" x14ac:dyDescent="0.25">
      <c r="A7833" s="1">
        <v>35559</v>
      </c>
      <c r="B7833">
        <v>1</v>
      </c>
      <c r="C7833">
        <v>1</v>
      </c>
      <c r="D7833">
        <v>1</v>
      </c>
      <c r="E7833">
        <v>1997</v>
      </c>
      <c r="F7833">
        <v>894</v>
      </c>
      <c r="G7833">
        <v>1</v>
      </c>
      <c r="H7833">
        <v>78</v>
      </c>
      <c r="I7833">
        <v>3.8099994659999998</v>
      </c>
      <c r="J7833">
        <v>3.9628353120000002</v>
      </c>
      <c r="L7833">
        <v>1</v>
      </c>
      <c r="M7833">
        <v>8</v>
      </c>
      <c r="N7833">
        <v>399</v>
      </c>
      <c r="P7833">
        <v>3</v>
      </c>
      <c r="Q7833" t="str">
        <f>VLOOKUP(M7833,lookups!$A$1:$B$7, 2, FALSE)</f>
        <v>rotary screw</v>
      </c>
      <c r="R7833" t="str">
        <f>VLOOKUP(N7833,lookups!$D$1:$E$6, 2, FALSE)</f>
        <v>hucuktlis r</v>
      </c>
      <c r="S7833" t="str">
        <f>VLOOKUP(C7833,lookups!$G$1:$H$3, 2, FALSE)</f>
        <v>smolt</v>
      </c>
    </row>
    <row r="7834" spans="1:19" x14ac:dyDescent="0.25">
      <c r="A7834" s="1">
        <v>35559</v>
      </c>
      <c r="B7834">
        <v>1</v>
      </c>
      <c r="C7834">
        <v>1</v>
      </c>
      <c r="D7834">
        <v>1</v>
      </c>
      <c r="E7834">
        <v>1997</v>
      </c>
      <c r="F7834">
        <v>895</v>
      </c>
      <c r="G7834">
        <v>1</v>
      </c>
      <c r="H7834">
        <v>79</v>
      </c>
      <c r="I7834">
        <v>3.5999984739999999</v>
      </c>
      <c r="J7834">
        <v>3.7512187959999999</v>
      </c>
      <c r="L7834">
        <v>1</v>
      </c>
      <c r="M7834">
        <v>8</v>
      </c>
      <c r="N7834">
        <v>399</v>
      </c>
      <c r="P7834">
        <v>3</v>
      </c>
      <c r="Q7834" t="str">
        <f>VLOOKUP(M7834,lookups!$A$1:$B$7, 2, FALSE)</f>
        <v>rotary screw</v>
      </c>
      <c r="R7834" t="str">
        <f>VLOOKUP(N7834,lookups!$D$1:$E$6, 2, FALSE)</f>
        <v>hucuktlis r</v>
      </c>
      <c r="S7834" t="str">
        <f>VLOOKUP(C7834,lookups!$G$1:$H$3, 2, FALSE)</f>
        <v>smolt</v>
      </c>
    </row>
    <row r="7835" spans="1:19" x14ac:dyDescent="0.25">
      <c r="A7835" s="1">
        <v>35559</v>
      </c>
      <c r="B7835">
        <v>1</v>
      </c>
      <c r="C7835">
        <v>1</v>
      </c>
      <c r="D7835">
        <v>1</v>
      </c>
      <c r="E7835">
        <v>1997</v>
      </c>
      <c r="F7835">
        <v>900</v>
      </c>
      <c r="G7835">
        <v>1</v>
      </c>
      <c r="H7835">
        <v>77</v>
      </c>
      <c r="I7835">
        <v>6.5</v>
      </c>
      <c r="L7835">
        <v>1</v>
      </c>
      <c r="M7835">
        <v>8</v>
      </c>
      <c r="N7835">
        <v>399</v>
      </c>
      <c r="P7835">
        <v>3</v>
      </c>
      <c r="Q7835" t="str">
        <f>VLOOKUP(M7835,lookups!$A$1:$B$7, 2, FALSE)</f>
        <v>rotary screw</v>
      </c>
      <c r="R7835" t="str">
        <f>VLOOKUP(N7835,lookups!$D$1:$E$6, 2, FALSE)</f>
        <v>hucuktlis r</v>
      </c>
      <c r="S7835" t="str">
        <f>VLOOKUP(C7835,lookups!$G$1:$H$3, 2, FALSE)</f>
        <v>smolt</v>
      </c>
    </row>
    <row r="7836" spans="1:19" x14ac:dyDescent="0.25">
      <c r="A7836" s="1">
        <v>35559</v>
      </c>
      <c r="B7836">
        <v>1</v>
      </c>
      <c r="C7836">
        <v>1</v>
      </c>
      <c r="D7836">
        <v>1</v>
      </c>
      <c r="E7836">
        <v>1997</v>
      </c>
      <c r="F7836">
        <v>905</v>
      </c>
      <c r="G7836">
        <v>1</v>
      </c>
      <c r="H7836">
        <v>78</v>
      </c>
      <c r="I7836">
        <v>3.8799991610000002</v>
      </c>
      <c r="J7836">
        <v>4.0333747860000004</v>
      </c>
      <c r="L7836">
        <v>1</v>
      </c>
      <c r="M7836">
        <v>8</v>
      </c>
      <c r="N7836">
        <v>399</v>
      </c>
      <c r="P7836">
        <v>3</v>
      </c>
      <c r="Q7836" t="str">
        <f>VLOOKUP(M7836,lookups!$A$1:$B$7, 2, FALSE)</f>
        <v>rotary screw</v>
      </c>
      <c r="R7836" t="str">
        <f>VLOOKUP(N7836,lookups!$D$1:$E$6, 2, FALSE)</f>
        <v>hucuktlis r</v>
      </c>
      <c r="S7836" t="str">
        <f>VLOOKUP(C7836,lookups!$G$1:$H$3, 2, FALSE)</f>
        <v>smolt</v>
      </c>
    </row>
    <row r="7837" spans="1:19" x14ac:dyDescent="0.25">
      <c r="A7837" s="1">
        <v>35559</v>
      </c>
      <c r="B7837">
        <v>1</v>
      </c>
      <c r="C7837">
        <v>1</v>
      </c>
      <c r="D7837">
        <v>1</v>
      </c>
      <c r="E7837">
        <v>1997</v>
      </c>
      <c r="F7837">
        <v>909</v>
      </c>
      <c r="G7837">
        <v>1</v>
      </c>
      <c r="H7837">
        <v>78</v>
      </c>
      <c r="I7837">
        <v>3.939998627</v>
      </c>
      <c r="J7837">
        <v>4.0938377380000004</v>
      </c>
      <c r="L7837">
        <v>1</v>
      </c>
      <c r="M7837">
        <v>8</v>
      </c>
      <c r="N7837">
        <v>399</v>
      </c>
      <c r="P7837">
        <v>3</v>
      </c>
      <c r="Q7837" t="str">
        <f>VLOOKUP(M7837,lookups!$A$1:$B$7, 2, FALSE)</f>
        <v>rotary screw</v>
      </c>
      <c r="R7837" t="str">
        <f>VLOOKUP(N7837,lookups!$D$1:$E$6, 2, FALSE)</f>
        <v>hucuktlis r</v>
      </c>
      <c r="S7837" t="str">
        <f>VLOOKUP(C7837,lookups!$G$1:$H$3, 2, FALSE)</f>
        <v>smolt</v>
      </c>
    </row>
    <row r="7838" spans="1:19" x14ac:dyDescent="0.25">
      <c r="A7838" s="1">
        <v>35559</v>
      </c>
      <c r="B7838">
        <v>1</v>
      </c>
      <c r="C7838">
        <v>1</v>
      </c>
      <c r="D7838">
        <v>1</v>
      </c>
      <c r="E7838">
        <v>1997</v>
      </c>
      <c r="F7838">
        <v>914</v>
      </c>
      <c r="G7838">
        <v>1</v>
      </c>
      <c r="H7838">
        <v>80</v>
      </c>
      <c r="I7838">
        <v>4.0599975590000001</v>
      </c>
      <c r="J7838">
        <v>4.214759827</v>
      </c>
      <c r="L7838">
        <v>1</v>
      </c>
      <c r="M7838">
        <v>8</v>
      </c>
      <c r="N7838">
        <v>399</v>
      </c>
      <c r="P7838">
        <v>3</v>
      </c>
      <c r="Q7838" t="str">
        <f>VLOOKUP(M7838,lookups!$A$1:$B$7, 2, FALSE)</f>
        <v>rotary screw</v>
      </c>
      <c r="R7838" t="str">
        <f>VLOOKUP(N7838,lookups!$D$1:$E$6, 2, FALSE)</f>
        <v>hucuktlis r</v>
      </c>
      <c r="S7838" t="str">
        <f>VLOOKUP(C7838,lookups!$G$1:$H$3, 2, FALSE)</f>
        <v>smolt</v>
      </c>
    </row>
    <row r="7839" spans="1:19" x14ac:dyDescent="0.25">
      <c r="A7839" s="1">
        <v>35559</v>
      </c>
      <c r="B7839">
        <v>1</v>
      </c>
      <c r="C7839">
        <v>1</v>
      </c>
      <c r="D7839">
        <v>1</v>
      </c>
      <c r="E7839">
        <v>1997</v>
      </c>
      <c r="F7839">
        <v>923</v>
      </c>
      <c r="G7839">
        <v>1</v>
      </c>
      <c r="H7839">
        <v>77</v>
      </c>
      <c r="I7839">
        <v>3.6799983979999999</v>
      </c>
      <c r="J7839">
        <v>3.8318347930000001</v>
      </c>
      <c r="L7839">
        <v>1</v>
      </c>
      <c r="M7839">
        <v>8</v>
      </c>
      <c r="N7839">
        <v>399</v>
      </c>
      <c r="P7839">
        <v>3</v>
      </c>
      <c r="Q7839" t="str">
        <f>VLOOKUP(M7839,lookups!$A$1:$B$7, 2, FALSE)</f>
        <v>rotary screw</v>
      </c>
      <c r="R7839" t="str">
        <f>VLOOKUP(N7839,lookups!$D$1:$E$6, 2, FALSE)</f>
        <v>hucuktlis r</v>
      </c>
      <c r="S7839" t="str">
        <f>VLOOKUP(C7839,lookups!$G$1:$H$3, 2, FALSE)</f>
        <v>smolt</v>
      </c>
    </row>
    <row r="7840" spans="1:19" x14ac:dyDescent="0.25">
      <c r="A7840" s="1">
        <v>35559</v>
      </c>
      <c r="B7840">
        <v>1</v>
      </c>
      <c r="C7840">
        <v>1</v>
      </c>
      <c r="D7840">
        <v>1</v>
      </c>
      <c r="E7840">
        <v>1997</v>
      </c>
      <c r="F7840">
        <v>924</v>
      </c>
      <c r="G7840">
        <v>1</v>
      </c>
      <c r="H7840">
        <v>80</v>
      </c>
      <c r="I7840">
        <v>4.039997101</v>
      </c>
      <c r="J7840">
        <v>4.1946067810000001</v>
      </c>
      <c r="L7840">
        <v>1</v>
      </c>
      <c r="M7840">
        <v>8</v>
      </c>
      <c r="N7840">
        <v>399</v>
      </c>
      <c r="P7840">
        <v>3</v>
      </c>
      <c r="Q7840" t="str">
        <f>VLOOKUP(M7840,lookups!$A$1:$B$7, 2, FALSE)</f>
        <v>rotary screw</v>
      </c>
      <c r="R7840" t="str">
        <f>VLOOKUP(N7840,lookups!$D$1:$E$6, 2, FALSE)</f>
        <v>hucuktlis r</v>
      </c>
      <c r="S7840" t="str">
        <f>VLOOKUP(C7840,lookups!$G$1:$H$3, 2, FALSE)</f>
        <v>smolt</v>
      </c>
    </row>
    <row r="7841" spans="1:19" x14ac:dyDescent="0.25">
      <c r="A7841" s="1">
        <v>35559</v>
      </c>
      <c r="B7841">
        <v>1</v>
      </c>
      <c r="C7841">
        <v>1</v>
      </c>
      <c r="D7841">
        <v>1</v>
      </c>
      <c r="E7841">
        <v>1997</v>
      </c>
      <c r="F7841">
        <v>925</v>
      </c>
      <c r="G7841">
        <v>1</v>
      </c>
      <c r="H7841">
        <v>79</v>
      </c>
      <c r="I7841">
        <v>3.75</v>
      </c>
      <c r="J7841">
        <v>3.902374268</v>
      </c>
      <c r="L7841">
        <v>1</v>
      </c>
      <c r="M7841">
        <v>8</v>
      </c>
      <c r="N7841">
        <v>399</v>
      </c>
      <c r="P7841">
        <v>3</v>
      </c>
      <c r="Q7841" t="str">
        <f>VLOOKUP(M7841,lookups!$A$1:$B$7, 2, FALSE)</f>
        <v>rotary screw</v>
      </c>
      <c r="R7841" t="str">
        <f>VLOOKUP(N7841,lookups!$D$1:$E$6, 2, FALSE)</f>
        <v>hucuktlis r</v>
      </c>
      <c r="S7841" t="str">
        <f>VLOOKUP(C7841,lookups!$G$1:$H$3, 2, FALSE)</f>
        <v>smolt</v>
      </c>
    </row>
    <row r="7842" spans="1:19" x14ac:dyDescent="0.25">
      <c r="A7842" s="1">
        <v>35559</v>
      </c>
      <c r="B7842">
        <v>1</v>
      </c>
      <c r="C7842">
        <v>1</v>
      </c>
      <c r="D7842">
        <v>1</v>
      </c>
      <c r="E7842">
        <v>1997</v>
      </c>
      <c r="F7842">
        <v>926</v>
      </c>
      <c r="G7842">
        <v>1</v>
      </c>
      <c r="H7842">
        <v>80</v>
      </c>
      <c r="I7842">
        <v>3.859998703</v>
      </c>
      <c r="J7842">
        <v>4.0132217409999997</v>
      </c>
      <c r="L7842">
        <v>1</v>
      </c>
      <c r="M7842">
        <v>8</v>
      </c>
      <c r="N7842">
        <v>399</v>
      </c>
      <c r="P7842">
        <v>3</v>
      </c>
      <c r="Q7842" t="str">
        <f>VLOOKUP(M7842,lookups!$A$1:$B$7, 2, FALSE)</f>
        <v>rotary screw</v>
      </c>
      <c r="R7842" t="str">
        <f>VLOOKUP(N7842,lookups!$D$1:$E$6, 2, FALSE)</f>
        <v>hucuktlis r</v>
      </c>
      <c r="S7842" t="str">
        <f>VLOOKUP(C7842,lookups!$G$1:$H$3, 2, FALSE)</f>
        <v>smolt</v>
      </c>
    </row>
    <row r="7843" spans="1:19" x14ac:dyDescent="0.25">
      <c r="A7843" s="1">
        <v>35559</v>
      </c>
      <c r="B7843">
        <v>1</v>
      </c>
      <c r="C7843">
        <v>1</v>
      </c>
      <c r="D7843">
        <v>1</v>
      </c>
      <c r="E7843">
        <v>1997</v>
      </c>
      <c r="F7843">
        <v>932</v>
      </c>
      <c r="G7843">
        <v>1</v>
      </c>
      <c r="H7843">
        <v>80</v>
      </c>
      <c r="I7843">
        <v>4.1499977110000001</v>
      </c>
      <c r="J7843">
        <v>4.3054542539999998</v>
      </c>
      <c r="L7843">
        <v>1</v>
      </c>
      <c r="M7843">
        <v>8</v>
      </c>
      <c r="N7843">
        <v>399</v>
      </c>
      <c r="P7843">
        <v>3</v>
      </c>
      <c r="Q7843" t="str">
        <f>VLOOKUP(M7843,lookups!$A$1:$B$7, 2, FALSE)</f>
        <v>rotary screw</v>
      </c>
      <c r="R7843" t="str">
        <f>VLOOKUP(N7843,lookups!$D$1:$E$6, 2, FALSE)</f>
        <v>hucuktlis r</v>
      </c>
      <c r="S7843" t="str">
        <f>VLOOKUP(C7843,lookups!$G$1:$H$3, 2, FALSE)</f>
        <v>smolt</v>
      </c>
    </row>
    <row r="7844" spans="1:19" x14ac:dyDescent="0.25">
      <c r="A7844" s="1">
        <v>35559</v>
      </c>
      <c r="B7844">
        <v>1</v>
      </c>
      <c r="C7844">
        <v>1</v>
      </c>
      <c r="D7844">
        <v>1</v>
      </c>
      <c r="E7844">
        <v>1997</v>
      </c>
      <c r="F7844">
        <v>933</v>
      </c>
      <c r="G7844">
        <v>1</v>
      </c>
      <c r="H7844">
        <v>78</v>
      </c>
      <c r="I7844">
        <v>3.6299991610000002</v>
      </c>
      <c r="J7844">
        <v>3.7814502719999998</v>
      </c>
      <c r="L7844">
        <v>1</v>
      </c>
      <c r="M7844">
        <v>8</v>
      </c>
      <c r="N7844">
        <v>399</v>
      </c>
      <c r="P7844">
        <v>3</v>
      </c>
      <c r="Q7844" t="str">
        <f>VLOOKUP(M7844,lookups!$A$1:$B$7, 2, FALSE)</f>
        <v>rotary screw</v>
      </c>
      <c r="R7844" t="str">
        <f>VLOOKUP(N7844,lookups!$D$1:$E$6, 2, FALSE)</f>
        <v>hucuktlis r</v>
      </c>
      <c r="S7844" t="str">
        <f>VLOOKUP(C7844,lookups!$G$1:$H$3, 2, FALSE)</f>
        <v>smolt</v>
      </c>
    </row>
    <row r="7845" spans="1:19" x14ac:dyDescent="0.25">
      <c r="A7845" s="1">
        <v>35559</v>
      </c>
      <c r="B7845">
        <v>1</v>
      </c>
      <c r="C7845">
        <v>1</v>
      </c>
      <c r="D7845">
        <v>1</v>
      </c>
      <c r="E7845">
        <v>1997</v>
      </c>
      <c r="F7845">
        <v>934</v>
      </c>
      <c r="G7845">
        <v>1</v>
      </c>
      <c r="H7845">
        <v>80</v>
      </c>
      <c r="I7845">
        <v>4.3399963379999997</v>
      </c>
      <c r="J7845">
        <v>4.4969177250000003</v>
      </c>
      <c r="L7845">
        <v>1</v>
      </c>
      <c r="M7845">
        <v>8</v>
      </c>
      <c r="N7845">
        <v>399</v>
      </c>
      <c r="P7845">
        <v>3</v>
      </c>
      <c r="Q7845" t="str">
        <f>VLOOKUP(M7845,lookups!$A$1:$B$7, 2, FALSE)</f>
        <v>rotary screw</v>
      </c>
      <c r="R7845" t="str">
        <f>VLOOKUP(N7845,lookups!$D$1:$E$6, 2, FALSE)</f>
        <v>hucuktlis r</v>
      </c>
      <c r="S7845" t="str">
        <f>VLOOKUP(C7845,lookups!$G$1:$H$3, 2, FALSE)</f>
        <v>smolt</v>
      </c>
    </row>
    <row r="7846" spans="1:19" x14ac:dyDescent="0.25">
      <c r="A7846" s="1">
        <v>35564</v>
      </c>
      <c r="B7846">
        <v>1</v>
      </c>
      <c r="C7846">
        <v>1</v>
      </c>
      <c r="D7846">
        <v>1</v>
      </c>
      <c r="E7846">
        <v>1997</v>
      </c>
      <c r="F7846">
        <v>18</v>
      </c>
      <c r="G7846">
        <v>1</v>
      </c>
      <c r="H7846">
        <v>81</v>
      </c>
      <c r="I7846">
        <v>3.939998627</v>
      </c>
      <c r="J7846">
        <v>4.0938377380000004</v>
      </c>
      <c r="L7846">
        <v>1</v>
      </c>
      <c r="M7846">
        <v>8</v>
      </c>
      <c r="N7846">
        <v>399</v>
      </c>
      <c r="P7846">
        <v>3</v>
      </c>
      <c r="Q7846" t="str">
        <f>VLOOKUP(M7846,lookups!$A$1:$B$7, 2, FALSE)</f>
        <v>rotary screw</v>
      </c>
      <c r="R7846" t="str">
        <f>VLOOKUP(N7846,lookups!$D$1:$E$6, 2, FALSE)</f>
        <v>hucuktlis r</v>
      </c>
      <c r="S7846" t="str">
        <f>VLOOKUP(C7846,lookups!$G$1:$H$3, 2, FALSE)</f>
        <v>smolt</v>
      </c>
    </row>
    <row r="7847" spans="1:19" x14ac:dyDescent="0.25">
      <c r="A7847" s="1">
        <v>35564</v>
      </c>
      <c r="B7847">
        <v>1</v>
      </c>
      <c r="C7847">
        <v>1</v>
      </c>
      <c r="D7847">
        <v>1</v>
      </c>
      <c r="E7847">
        <v>1997</v>
      </c>
      <c r="F7847">
        <v>25</v>
      </c>
      <c r="G7847">
        <v>1</v>
      </c>
      <c r="H7847">
        <v>81</v>
      </c>
      <c r="I7847">
        <v>3.859998703</v>
      </c>
      <c r="J7847">
        <v>4.0132217409999997</v>
      </c>
      <c r="L7847">
        <v>1</v>
      </c>
      <c r="M7847">
        <v>8</v>
      </c>
      <c r="N7847">
        <v>399</v>
      </c>
      <c r="P7847">
        <v>3</v>
      </c>
      <c r="Q7847" t="str">
        <f>VLOOKUP(M7847,lookups!$A$1:$B$7, 2, FALSE)</f>
        <v>rotary screw</v>
      </c>
      <c r="R7847" t="str">
        <f>VLOOKUP(N7847,lookups!$D$1:$E$6, 2, FALSE)</f>
        <v>hucuktlis r</v>
      </c>
      <c r="S7847" t="str">
        <f>VLOOKUP(C7847,lookups!$G$1:$H$3, 2, FALSE)</f>
        <v>smolt</v>
      </c>
    </row>
    <row r="7848" spans="1:19" x14ac:dyDescent="0.25">
      <c r="A7848" s="1">
        <v>35564</v>
      </c>
      <c r="B7848">
        <v>1</v>
      </c>
      <c r="C7848">
        <v>1</v>
      </c>
      <c r="D7848">
        <v>1</v>
      </c>
      <c r="E7848">
        <v>1997</v>
      </c>
      <c r="F7848">
        <v>38</v>
      </c>
      <c r="G7848">
        <v>1</v>
      </c>
      <c r="H7848">
        <v>81</v>
      </c>
      <c r="I7848">
        <v>4.3599967959999999</v>
      </c>
      <c r="J7848">
        <v>4.5170707700000001</v>
      </c>
      <c r="L7848">
        <v>1</v>
      </c>
      <c r="M7848">
        <v>8</v>
      </c>
      <c r="N7848">
        <v>399</v>
      </c>
      <c r="P7848">
        <v>3</v>
      </c>
      <c r="Q7848" t="str">
        <f>VLOOKUP(M7848,lookups!$A$1:$B$7, 2, FALSE)</f>
        <v>rotary screw</v>
      </c>
      <c r="R7848" t="str">
        <f>VLOOKUP(N7848,lookups!$D$1:$E$6, 2, FALSE)</f>
        <v>hucuktlis r</v>
      </c>
      <c r="S7848" t="str">
        <f>VLOOKUP(C7848,lookups!$G$1:$H$3, 2, FALSE)</f>
        <v>smolt</v>
      </c>
    </row>
    <row r="7849" spans="1:19" x14ac:dyDescent="0.25">
      <c r="A7849" s="1">
        <v>35564</v>
      </c>
      <c r="B7849">
        <v>1</v>
      </c>
      <c r="C7849">
        <v>1</v>
      </c>
      <c r="D7849">
        <v>1</v>
      </c>
      <c r="E7849">
        <v>1997</v>
      </c>
      <c r="F7849">
        <v>41</v>
      </c>
      <c r="G7849">
        <v>1</v>
      </c>
      <c r="H7849">
        <v>81</v>
      </c>
      <c r="I7849">
        <v>4.1999969479999999</v>
      </c>
      <c r="J7849">
        <v>4.3558387759999997</v>
      </c>
      <c r="L7849">
        <v>1</v>
      </c>
      <c r="M7849">
        <v>8</v>
      </c>
      <c r="N7849">
        <v>399</v>
      </c>
      <c r="P7849">
        <v>3</v>
      </c>
      <c r="Q7849" t="str">
        <f>VLOOKUP(M7849,lookups!$A$1:$B$7, 2, FALSE)</f>
        <v>rotary screw</v>
      </c>
      <c r="R7849" t="str">
        <f>VLOOKUP(N7849,lookups!$D$1:$E$6, 2, FALSE)</f>
        <v>hucuktlis r</v>
      </c>
      <c r="S7849" t="str">
        <f>VLOOKUP(C7849,lookups!$G$1:$H$3, 2, FALSE)</f>
        <v>smolt</v>
      </c>
    </row>
    <row r="7850" spans="1:19" x14ac:dyDescent="0.25">
      <c r="A7850" s="1">
        <v>35564</v>
      </c>
      <c r="B7850">
        <v>1</v>
      </c>
      <c r="C7850">
        <v>1</v>
      </c>
      <c r="D7850">
        <v>1</v>
      </c>
      <c r="E7850">
        <v>1997</v>
      </c>
      <c r="F7850">
        <v>43</v>
      </c>
      <c r="G7850">
        <v>1</v>
      </c>
      <c r="H7850">
        <v>81</v>
      </c>
      <c r="I7850">
        <v>4.2299995419999998</v>
      </c>
      <c r="J7850">
        <v>4.3860702509999996</v>
      </c>
      <c r="L7850">
        <v>1</v>
      </c>
      <c r="M7850">
        <v>8</v>
      </c>
      <c r="N7850">
        <v>399</v>
      </c>
      <c r="P7850">
        <v>3</v>
      </c>
      <c r="Q7850" t="str">
        <f>VLOOKUP(M7850,lookups!$A$1:$B$7, 2, FALSE)</f>
        <v>rotary screw</v>
      </c>
      <c r="R7850" t="str">
        <f>VLOOKUP(N7850,lookups!$D$1:$E$6, 2, FALSE)</f>
        <v>hucuktlis r</v>
      </c>
      <c r="S7850" t="str">
        <f>VLOOKUP(C7850,lookups!$G$1:$H$3, 2, FALSE)</f>
        <v>smolt</v>
      </c>
    </row>
    <row r="7851" spans="1:19" x14ac:dyDescent="0.25">
      <c r="A7851" s="1">
        <v>35564</v>
      </c>
      <c r="B7851">
        <v>1</v>
      </c>
      <c r="C7851">
        <v>1</v>
      </c>
      <c r="D7851">
        <v>1</v>
      </c>
      <c r="E7851">
        <v>1997</v>
      </c>
      <c r="F7851">
        <v>44</v>
      </c>
      <c r="G7851">
        <v>1</v>
      </c>
      <c r="H7851">
        <v>80</v>
      </c>
      <c r="I7851">
        <v>4.2199974060000001</v>
      </c>
      <c r="J7851">
        <v>4.3759918210000004</v>
      </c>
      <c r="L7851">
        <v>1</v>
      </c>
      <c r="M7851">
        <v>8</v>
      </c>
      <c r="N7851">
        <v>399</v>
      </c>
      <c r="P7851">
        <v>3</v>
      </c>
      <c r="Q7851" t="str">
        <f>VLOOKUP(M7851,lookups!$A$1:$B$7, 2, FALSE)</f>
        <v>rotary screw</v>
      </c>
      <c r="R7851" t="str">
        <f>VLOOKUP(N7851,lookups!$D$1:$E$6, 2, FALSE)</f>
        <v>hucuktlis r</v>
      </c>
      <c r="S7851" t="str">
        <f>VLOOKUP(C7851,lookups!$G$1:$H$3, 2, FALSE)</f>
        <v>smolt</v>
      </c>
    </row>
    <row r="7852" spans="1:19" x14ac:dyDescent="0.25">
      <c r="A7852" s="1">
        <v>35564</v>
      </c>
      <c r="B7852">
        <v>1</v>
      </c>
      <c r="C7852">
        <v>1</v>
      </c>
      <c r="D7852">
        <v>1</v>
      </c>
      <c r="E7852">
        <v>1997</v>
      </c>
      <c r="F7852">
        <v>62</v>
      </c>
      <c r="G7852">
        <v>1</v>
      </c>
      <c r="H7852">
        <v>81</v>
      </c>
      <c r="I7852">
        <v>4.3499984740000004</v>
      </c>
      <c r="J7852">
        <v>4.50699234</v>
      </c>
      <c r="L7852">
        <v>1</v>
      </c>
      <c r="M7852">
        <v>8</v>
      </c>
      <c r="N7852">
        <v>399</v>
      </c>
      <c r="P7852">
        <v>3</v>
      </c>
      <c r="Q7852" t="str">
        <f>VLOOKUP(M7852,lookups!$A$1:$B$7, 2, FALSE)</f>
        <v>rotary screw</v>
      </c>
      <c r="R7852" t="str">
        <f>VLOOKUP(N7852,lookups!$D$1:$E$6, 2, FALSE)</f>
        <v>hucuktlis r</v>
      </c>
      <c r="S7852" t="str">
        <f>VLOOKUP(C7852,lookups!$G$1:$H$3, 2, FALSE)</f>
        <v>smolt</v>
      </c>
    </row>
    <row r="7853" spans="1:19" x14ac:dyDescent="0.25">
      <c r="A7853" s="1">
        <v>35564</v>
      </c>
      <c r="B7853">
        <v>1</v>
      </c>
      <c r="C7853">
        <v>1</v>
      </c>
      <c r="D7853">
        <v>1</v>
      </c>
      <c r="E7853">
        <v>1997</v>
      </c>
      <c r="F7853">
        <v>66</v>
      </c>
      <c r="G7853">
        <v>1</v>
      </c>
      <c r="H7853">
        <v>81</v>
      </c>
      <c r="I7853">
        <v>4.0899963379999997</v>
      </c>
      <c r="J7853">
        <v>4.2449913019999999</v>
      </c>
      <c r="L7853">
        <v>1</v>
      </c>
      <c r="M7853">
        <v>8</v>
      </c>
      <c r="N7853">
        <v>399</v>
      </c>
      <c r="P7853">
        <v>3</v>
      </c>
      <c r="Q7853" t="str">
        <f>VLOOKUP(M7853,lookups!$A$1:$B$7, 2, FALSE)</f>
        <v>rotary screw</v>
      </c>
      <c r="R7853" t="str">
        <f>VLOOKUP(N7853,lookups!$D$1:$E$6, 2, FALSE)</f>
        <v>hucuktlis r</v>
      </c>
      <c r="S7853" t="str">
        <f>VLOOKUP(C7853,lookups!$G$1:$H$3, 2, FALSE)</f>
        <v>smolt</v>
      </c>
    </row>
    <row r="7854" spans="1:19" x14ac:dyDescent="0.25">
      <c r="A7854" s="1">
        <v>35564</v>
      </c>
      <c r="B7854">
        <v>1</v>
      </c>
      <c r="C7854">
        <v>1</v>
      </c>
      <c r="D7854">
        <v>1</v>
      </c>
      <c r="E7854">
        <v>1997</v>
      </c>
      <c r="F7854">
        <v>69</v>
      </c>
      <c r="G7854">
        <v>1</v>
      </c>
      <c r="H7854">
        <v>81</v>
      </c>
      <c r="I7854">
        <v>4.4599990839999997</v>
      </c>
      <c r="J7854">
        <v>4.6178398129999998</v>
      </c>
      <c r="L7854">
        <v>1</v>
      </c>
      <c r="M7854">
        <v>8</v>
      </c>
      <c r="N7854">
        <v>399</v>
      </c>
      <c r="P7854">
        <v>3</v>
      </c>
      <c r="Q7854" t="str">
        <f>VLOOKUP(M7854,lookups!$A$1:$B$7, 2, FALSE)</f>
        <v>rotary screw</v>
      </c>
      <c r="R7854" t="str">
        <f>VLOOKUP(N7854,lookups!$D$1:$E$6, 2, FALSE)</f>
        <v>hucuktlis r</v>
      </c>
      <c r="S7854" t="str">
        <f>VLOOKUP(C7854,lookups!$G$1:$H$3, 2, FALSE)</f>
        <v>smolt</v>
      </c>
    </row>
    <row r="7855" spans="1:19" x14ac:dyDescent="0.25">
      <c r="A7855" s="1">
        <v>35564</v>
      </c>
      <c r="B7855">
        <v>1</v>
      </c>
      <c r="C7855">
        <v>1</v>
      </c>
      <c r="D7855">
        <v>1</v>
      </c>
      <c r="E7855">
        <v>1997</v>
      </c>
      <c r="F7855">
        <v>98</v>
      </c>
      <c r="G7855">
        <v>1</v>
      </c>
      <c r="H7855">
        <v>81</v>
      </c>
      <c r="I7855">
        <v>4.2799987789999996</v>
      </c>
      <c r="J7855">
        <v>4.4364547730000004</v>
      </c>
      <c r="L7855">
        <v>1</v>
      </c>
      <c r="M7855">
        <v>8</v>
      </c>
      <c r="N7855">
        <v>399</v>
      </c>
      <c r="P7855">
        <v>3</v>
      </c>
      <c r="Q7855" t="str">
        <f>VLOOKUP(M7855,lookups!$A$1:$B$7, 2, FALSE)</f>
        <v>rotary screw</v>
      </c>
      <c r="R7855" t="str">
        <f>VLOOKUP(N7855,lookups!$D$1:$E$6, 2, FALSE)</f>
        <v>hucuktlis r</v>
      </c>
      <c r="S7855" t="str">
        <f>VLOOKUP(C7855,lookups!$G$1:$H$3, 2, FALSE)</f>
        <v>smolt</v>
      </c>
    </row>
    <row r="7856" spans="1:19" x14ac:dyDescent="0.25">
      <c r="A7856" s="1">
        <v>35564</v>
      </c>
      <c r="B7856">
        <v>1</v>
      </c>
      <c r="C7856">
        <v>1</v>
      </c>
      <c r="D7856">
        <v>1</v>
      </c>
      <c r="E7856">
        <v>1997</v>
      </c>
      <c r="F7856">
        <v>123</v>
      </c>
      <c r="G7856">
        <v>1</v>
      </c>
      <c r="H7856">
        <v>81</v>
      </c>
      <c r="I7856">
        <v>3.779998779</v>
      </c>
      <c r="J7856">
        <v>3.9326057429999999</v>
      </c>
      <c r="L7856">
        <v>1</v>
      </c>
      <c r="M7856">
        <v>8</v>
      </c>
      <c r="N7856">
        <v>399</v>
      </c>
      <c r="P7856">
        <v>3</v>
      </c>
      <c r="Q7856" t="str">
        <f>VLOOKUP(M7856,lookups!$A$1:$B$7, 2, FALSE)</f>
        <v>rotary screw</v>
      </c>
      <c r="R7856" t="str">
        <f>VLOOKUP(N7856,lookups!$D$1:$E$6, 2, FALSE)</f>
        <v>hucuktlis r</v>
      </c>
      <c r="S7856" t="str">
        <f>VLOOKUP(C7856,lookups!$G$1:$H$3, 2, FALSE)</f>
        <v>smolt</v>
      </c>
    </row>
    <row r="7857" spans="1:19" x14ac:dyDescent="0.25">
      <c r="A7857" s="1">
        <v>35564</v>
      </c>
      <c r="B7857">
        <v>1</v>
      </c>
      <c r="C7857">
        <v>1</v>
      </c>
      <c r="D7857">
        <v>1</v>
      </c>
      <c r="E7857">
        <v>1997</v>
      </c>
      <c r="F7857">
        <v>152</v>
      </c>
      <c r="G7857">
        <v>1</v>
      </c>
      <c r="H7857">
        <v>81</v>
      </c>
      <c r="I7857">
        <v>4.3599967959999999</v>
      </c>
      <c r="J7857">
        <v>4.5170707700000001</v>
      </c>
      <c r="L7857">
        <v>1</v>
      </c>
      <c r="M7857">
        <v>8</v>
      </c>
      <c r="N7857">
        <v>399</v>
      </c>
      <c r="P7857">
        <v>3</v>
      </c>
      <c r="Q7857" t="str">
        <f>VLOOKUP(M7857,lookups!$A$1:$B$7, 2, FALSE)</f>
        <v>rotary screw</v>
      </c>
      <c r="R7857" t="str">
        <f>VLOOKUP(N7857,lookups!$D$1:$E$6, 2, FALSE)</f>
        <v>hucuktlis r</v>
      </c>
      <c r="S7857" t="str">
        <f>VLOOKUP(C7857,lookups!$G$1:$H$3, 2, FALSE)</f>
        <v>smolt</v>
      </c>
    </row>
    <row r="7858" spans="1:19" x14ac:dyDescent="0.25">
      <c r="A7858" s="1">
        <v>35564</v>
      </c>
      <c r="B7858">
        <v>1</v>
      </c>
      <c r="C7858">
        <v>1</v>
      </c>
      <c r="D7858">
        <v>1</v>
      </c>
      <c r="E7858">
        <v>1997</v>
      </c>
      <c r="F7858">
        <v>173</v>
      </c>
      <c r="G7858">
        <v>1</v>
      </c>
      <c r="H7858">
        <v>81</v>
      </c>
      <c r="I7858">
        <v>3.8099994659999998</v>
      </c>
      <c r="J7858">
        <v>3.9628353120000002</v>
      </c>
      <c r="L7858">
        <v>1</v>
      </c>
      <c r="M7858">
        <v>8</v>
      </c>
      <c r="N7858">
        <v>399</v>
      </c>
      <c r="P7858">
        <v>3</v>
      </c>
      <c r="Q7858" t="str">
        <f>VLOOKUP(M7858,lookups!$A$1:$B$7, 2, FALSE)</f>
        <v>rotary screw</v>
      </c>
      <c r="R7858" t="str">
        <f>VLOOKUP(N7858,lookups!$D$1:$E$6, 2, FALSE)</f>
        <v>hucuktlis r</v>
      </c>
      <c r="S7858" t="str">
        <f>VLOOKUP(C7858,lookups!$G$1:$H$3, 2, FALSE)</f>
        <v>smolt</v>
      </c>
    </row>
    <row r="7859" spans="1:19" x14ac:dyDescent="0.25">
      <c r="A7859" s="1">
        <v>35564</v>
      </c>
      <c r="B7859">
        <v>1</v>
      </c>
      <c r="C7859">
        <v>1</v>
      </c>
      <c r="D7859">
        <v>1</v>
      </c>
      <c r="E7859">
        <v>1997</v>
      </c>
      <c r="F7859">
        <v>223</v>
      </c>
      <c r="G7859">
        <v>1</v>
      </c>
      <c r="H7859">
        <v>81</v>
      </c>
      <c r="I7859">
        <v>4.3699989319999997</v>
      </c>
      <c r="J7859">
        <v>4.5271453859999999</v>
      </c>
      <c r="L7859">
        <v>1</v>
      </c>
      <c r="M7859">
        <v>8</v>
      </c>
      <c r="N7859">
        <v>399</v>
      </c>
      <c r="P7859">
        <v>3</v>
      </c>
      <c r="Q7859" t="str">
        <f>VLOOKUP(M7859,lookups!$A$1:$B$7, 2, FALSE)</f>
        <v>rotary screw</v>
      </c>
      <c r="R7859" t="str">
        <f>VLOOKUP(N7859,lookups!$D$1:$E$6, 2, FALSE)</f>
        <v>hucuktlis r</v>
      </c>
      <c r="S7859" t="str">
        <f>VLOOKUP(C7859,lookups!$G$1:$H$3, 2, FALSE)</f>
        <v>smolt</v>
      </c>
    </row>
    <row r="7860" spans="1:19" x14ac:dyDescent="0.25">
      <c r="A7860" s="1">
        <v>35564</v>
      </c>
      <c r="B7860">
        <v>1</v>
      </c>
      <c r="C7860">
        <v>1</v>
      </c>
      <c r="D7860">
        <v>1</v>
      </c>
      <c r="E7860">
        <v>1997</v>
      </c>
      <c r="F7860">
        <v>233</v>
      </c>
      <c r="G7860">
        <v>1</v>
      </c>
      <c r="H7860">
        <v>81</v>
      </c>
      <c r="I7860">
        <v>4.1599998469999999</v>
      </c>
      <c r="J7860">
        <v>4.3155288699999996</v>
      </c>
      <c r="L7860">
        <v>1</v>
      </c>
      <c r="M7860">
        <v>8</v>
      </c>
      <c r="N7860">
        <v>399</v>
      </c>
      <c r="P7860">
        <v>3</v>
      </c>
      <c r="Q7860" t="str">
        <f>VLOOKUP(M7860,lookups!$A$1:$B$7, 2, FALSE)</f>
        <v>rotary screw</v>
      </c>
      <c r="R7860" t="str">
        <f>VLOOKUP(N7860,lookups!$D$1:$E$6, 2, FALSE)</f>
        <v>hucuktlis r</v>
      </c>
      <c r="S7860" t="str">
        <f>VLOOKUP(C7860,lookups!$G$1:$H$3, 2, FALSE)</f>
        <v>smolt</v>
      </c>
    </row>
    <row r="7861" spans="1:19" x14ac:dyDescent="0.25">
      <c r="A7861" s="1">
        <v>35564</v>
      </c>
      <c r="B7861">
        <v>1</v>
      </c>
      <c r="C7861">
        <v>1</v>
      </c>
      <c r="D7861">
        <v>1</v>
      </c>
      <c r="E7861">
        <v>1997</v>
      </c>
      <c r="F7861">
        <v>250</v>
      </c>
      <c r="G7861">
        <v>1</v>
      </c>
      <c r="H7861">
        <v>81</v>
      </c>
      <c r="I7861">
        <v>4.129997253</v>
      </c>
      <c r="J7861">
        <v>4.2852973939999996</v>
      </c>
      <c r="L7861">
        <v>1</v>
      </c>
      <c r="M7861">
        <v>8</v>
      </c>
      <c r="N7861">
        <v>399</v>
      </c>
      <c r="P7861">
        <v>3</v>
      </c>
      <c r="Q7861" t="str">
        <f>VLOOKUP(M7861,lookups!$A$1:$B$7, 2, FALSE)</f>
        <v>rotary screw</v>
      </c>
      <c r="R7861" t="str">
        <f>VLOOKUP(N7861,lookups!$D$1:$E$6, 2, FALSE)</f>
        <v>hucuktlis r</v>
      </c>
      <c r="S7861" t="str">
        <f>VLOOKUP(C7861,lookups!$G$1:$H$3, 2, FALSE)</f>
        <v>smolt</v>
      </c>
    </row>
    <row r="7862" spans="1:19" x14ac:dyDescent="0.25">
      <c r="A7862" s="1">
        <v>35564</v>
      </c>
      <c r="B7862">
        <v>1</v>
      </c>
      <c r="C7862">
        <v>1</v>
      </c>
      <c r="D7862">
        <v>1</v>
      </c>
      <c r="E7862">
        <v>1997</v>
      </c>
      <c r="F7862">
        <v>253</v>
      </c>
      <c r="G7862">
        <v>1</v>
      </c>
      <c r="H7862">
        <v>81</v>
      </c>
      <c r="I7862">
        <v>4.0899963379999997</v>
      </c>
      <c r="J7862">
        <v>4.2449913019999999</v>
      </c>
      <c r="L7862">
        <v>1</v>
      </c>
      <c r="M7862">
        <v>8</v>
      </c>
      <c r="N7862">
        <v>399</v>
      </c>
      <c r="P7862">
        <v>3</v>
      </c>
      <c r="Q7862" t="str">
        <f>VLOOKUP(M7862,lookups!$A$1:$B$7, 2, FALSE)</f>
        <v>rotary screw</v>
      </c>
      <c r="R7862" t="str">
        <f>VLOOKUP(N7862,lookups!$D$1:$E$6, 2, FALSE)</f>
        <v>hucuktlis r</v>
      </c>
      <c r="S7862" t="str">
        <f>VLOOKUP(C7862,lookups!$G$1:$H$3, 2, FALSE)</f>
        <v>smolt</v>
      </c>
    </row>
    <row r="7863" spans="1:19" x14ac:dyDescent="0.25">
      <c r="A7863" s="1">
        <v>35564</v>
      </c>
      <c r="B7863">
        <v>1</v>
      </c>
      <c r="C7863">
        <v>1</v>
      </c>
      <c r="D7863">
        <v>1</v>
      </c>
      <c r="E7863">
        <v>1997</v>
      </c>
      <c r="F7863">
        <v>265</v>
      </c>
      <c r="G7863">
        <v>1</v>
      </c>
      <c r="H7863">
        <v>81</v>
      </c>
      <c r="I7863">
        <v>4.629997253</v>
      </c>
      <c r="J7863">
        <v>4.7891502380000004</v>
      </c>
      <c r="L7863">
        <v>1</v>
      </c>
      <c r="M7863">
        <v>8</v>
      </c>
      <c r="N7863">
        <v>399</v>
      </c>
      <c r="P7863">
        <v>3</v>
      </c>
      <c r="Q7863" t="str">
        <f>VLOOKUP(M7863,lookups!$A$1:$B$7, 2, FALSE)</f>
        <v>rotary screw</v>
      </c>
      <c r="R7863" t="str">
        <f>VLOOKUP(N7863,lookups!$D$1:$E$6, 2, FALSE)</f>
        <v>hucuktlis r</v>
      </c>
      <c r="S7863" t="str">
        <f>VLOOKUP(C7863,lookups!$G$1:$H$3, 2, FALSE)</f>
        <v>smolt</v>
      </c>
    </row>
    <row r="7864" spans="1:19" x14ac:dyDescent="0.25">
      <c r="A7864" s="1">
        <v>35564</v>
      </c>
      <c r="B7864">
        <v>1</v>
      </c>
      <c r="C7864">
        <v>1</v>
      </c>
      <c r="D7864">
        <v>1</v>
      </c>
      <c r="E7864">
        <v>1997</v>
      </c>
      <c r="F7864">
        <v>273</v>
      </c>
      <c r="G7864">
        <v>1</v>
      </c>
      <c r="H7864">
        <v>81</v>
      </c>
      <c r="I7864">
        <v>4.5699996949999999</v>
      </c>
      <c r="J7864">
        <v>4.7286872860000004</v>
      </c>
      <c r="L7864">
        <v>1</v>
      </c>
      <c r="M7864">
        <v>8</v>
      </c>
      <c r="N7864">
        <v>399</v>
      </c>
      <c r="P7864">
        <v>3</v>
      </c>
      <c r="Q7864" t="str">
        <f>VLOOKUP(M7864,lookups!$A$1:$B$7, 2, FALSE)</f>
        <v>rotary screw</v>
      </c>
      <c r="R7864" t="str">
        <f>VLOOKUP(N7864,lookups!$D$1:$E$6, 2, FALSE)</f>
        <v>hucuktlis r</v>
      </c>
      <c r="S7864" t="str">
        <f>VLOOKUP(C7864,lookups!$G$1:$H$3, 2, FALSE)</f>
        <v>smolt</v>
      </c>
    </row>
    <row r="7865" spans="1:19" x14ac:dyDescent="0.25">
      <c r="A7865" s="1">
        <v>35564</v>
      </c>
      <c r="B7865">
        <v>1</v>
      </c>
      <c r="C7865">
        <v>1</v>
      </c>
      <c r="D7865">
        <v>1</v>
      </c>
      <c r="E7865">
        <v>1997</v>
      </c>
      <c r="F7865">
        <v>280</v>
      </c>
      <c r="G7865">
        <v>1</v>
      </c>
      <c r="H7865">
        <v>81</v>
      </c>
      <c r="I7865">
        <v>4.5099983220000004</v>
      </c>
      <c r="J7865">
        <v>4.6682243349999997</v>
      </c>
      <c r="L7865">
        <v>1</v>
      </c>
      <c r="M7865">
        <v>8</v>
      </c>
      <c r="N7865">
        <v>399</v>
      </c>
      <c r="P7865">
        <v>3</v>
      </c>
      <c r="Q7865" t="str">
        <f>VLOOKUP(M7865,lookups!$A$1:$B$7, 2, FALSE)</f>
        <v>rotary screw</v>
      </c>
      <c r="R7865" t="str">
        <f>VLOOKUP(N7865,lookups!$D$1:$E$6, 2, FALSE)</f>
        <v>hucuktlis r</v>
      </c>
      <c r="S7865" t="str">
        <f>VLOOKUP(C7865,lookups!$G$1:$H$3, 2, FALSE)</f>
        <v>smolt</v>
      </c>
    </row>
    <row r="7866" spans="1:19" x14ac:dyDescent="0.25">
      <c r="A7866" s="1">
        <v>35564</v>
      </c>
      <c r="B7866">
        <v>1</v>
      </c>
      <c r="C7866">
        <v>1</v>
      </c>
      <c r="D7866">
        <v>1</v>
      </c>
      <c r="E7866">
        <v>1997</v>
      </c>
      <c r="F7866">
        <v>285</v>
      </c>
      <c r="G7866">
        <v>1</v>
      </c>
      <c r="H7866">
        <v>81</v>
      </c>
      <c r="I7866">
        <v>4.0199966429999998</v>
      </c>
      <c r="J7866">
        <v>4.1744537350000002</v>
      </c>
      <c r="L7866">
        <v>1</v>
      </c>
      <c r="M7866">
        <v>8</v>
      </c>
      <c r="N7866">
        <v>399</v>
      </c>
      <c r="P7866">
        <v>3</v>
      </c>
      <c r="Q7866" t="str">
        <f>VLOOKUP(M7866,lookups!$A$1:$B$7, 2, FALSE)</f>
        <v>rotary screw</v>
      </c>
      <c r="R7866" t="str">
        <f>VLOOKUP(N7866,lookups!$D$1:$E$6, 2, FALSE)</f>
        <v>hucuktlis r</v>
      </c>
      <c r="S7866" t="str">
        <f>VLOOKUP(C7866,lookups!$G$1:$H$3, 2, FALSE)</f>
        <v>smolt</v>
      </c>
    </row>
    <row r="7867" spans="1:19" x14ac:dyDescent="0.25">
      <c r="A7867" s="1">
        <v>35564</v>
      </c>
      <c r="B7867">
        <v>1</v>
      </c>
      <c r="C7867">
        <v>1</v>
      </c>
      <c r="D7867">
        <v>1</v>
      </c>
      <c r="E7867">
        <v>1997</v>
      </c>
      <c r="F7867">
        <v>318</v>
      </c>
      <c r="G7867">
        <v>1</v>
      </c>
      <c r="H7867">
        <v>81</v>
      </c>
      <c r="I7867">
        <v>4.6599998469999999</v>
      </c>
      <c r="J7867">
        <v>4.8193817140000004</v>
      </c>
      <c r="L7867">
        <v>1</v>
      </c>
      <c r="M7867">
        <v>8</v>
      </c>
      <c r="N7867">
        <v>399</v>
      </c>
      <c r="P7867">
        <v>3</v>
      </c>
      <c r="Q7867" t="str">
        <f>VLOOKUP(M7867,lookups!$A$1:$B$7, 2, FALSE)</f>
        <v>rotary screw</v>
      </c>
      <c r="R7867" t="str">
        <f>VLOOKUP(N7867,lookups!$D$1:$E$6, 2, FALSE)</f>
        <v>hucuktlis r</v>
      </c>
      <c r="S7867" t="str">
        <f>VLOOKUP(C7867,lookups!$G$1:$H$3, 2, FALSE)</f>
        <v>smolt</v>
      </c>
    </row>
    <row r="7868" spans="1:19" x14ac:dyDescent="0.25">
      <c r="A7868" s="1">
        <v>35564</v>
      </c>
      <c r="B7868">
        <v>1</v>
      </c>
      <c r="C7868">
        <v>1</v>
      </c>
      <c r="D7868">
        <v>1</v>
      </c>
      <c r="E7868">
        <v>1997</v>
      </c>
      <c r="F7868">
        <v>320</v>
      </c>
      <c r="G7868">
        <v>1</v>
      </c>
      <c r="H7868">
        <v>81</v>
      </c>
      <c r="I7868">
        <v>4.1899986269999996</v>
      </c>
      <c r="J7868">
        <v>4.3457603450000004</v>
      </c>
      <c r="L7868">
        <v>1</v>
      </c>
      <c r="M7868">
        <v>8</v>
      </c>
      <c r="N7868">
        <v>399</v>
      </c>
      <c r="P7868">
        <v>3</v>
      </c>
      <c r="Q7868" t="str">
        <f>VLOOKUP(M7868,lookups!$A$1:$B$7, 2, FALSE)</f>
        <v>rotary screw</v>
      </c>
      <c r="R7868" t="str">
        <f>VLOOKUP(N7868,lookups!$D$1:$E$6, 2, FALSE)</f>
        <v>hucuktlis r</v>
      </c>
      <c r="S7868" t="str">
        <f>VLOOKUP(C7868,lookups!$G$1:$H$3, 2, FALSE)</f>
        <v>smolt</v>
      </c>
    </row>
    <row r="7869" spans="1:19" x14ac:dyDescent="0.25">
      <c r="A7869" s="1">
        <v>35564</v>
      </c>
      <c r="B7869">
        <v>1</v>
      </c>
      <c r="C7869">
        <v>1</v>
      </c>
      <c r="D7869">
        <v>1</v>
      </c>
      <c r="E7869">
        <v>1997</v>
      </c>
      <c r="F7869">
        <v>357</v>
      </c>
      <c r="G7869">
        <v>1</v>
      </c>
      <c r="H7869">
        <v>81</v>
      </c>
      <c r="I7869">
        <v>3.7599983219999999</v>
      </c>
      <c r="J7869">
        <v>3.9124507899999998</v>
      </c>
      <c r="L7869">
        <v>1</v>
      </c>
      <c r="M7869">
        <v>8</v>
      </c>
      <c r="N7869">
        <v>399</v>
      </c>
      <c r="P7869">
        <v>3</v>
      </c>
      <c r="Q7869" t="str">
        <f>VLOOKUP(M7869,lookups!$A$1:$B$7, 2, FALSE)</f>
        <v>rotary screw</v>
      </c>
      <c r="R7869" t="str">
        <f>VLOOKUP(N7869,lookups!$D$1:$E$6, 2, FALSE)</f>
        <v>hucuktlis r</v>
      </c>
      <c r="S7869" t="str">
        <f>VLOOKUP(C7869,lookups!$G$1:$H$3, 2, FALSE)</f>
        <v>smolt</v>
      </c>
    </row>
    <row r="7870" spans="1:19" x14ac:dyDescent="0.25">
      <c r="A7870" s="1">
        <v>35564</v>
      </c>
      <c r="B7870">
        <v>1</v>
      </c>
      <c r="C7870">
        <v>1</v>
      </c>
      <c r="D7870">
        <v>1</v>
      </c>
      <c r="E7870">
        <v>1997</v>
      </c>
      <c r="F7870">
        <v>387</v>
      </c>
      <c r="G7870">
        <v>1</v>
      </c>
      <c r="H7870">
        <v>81</v>
      </c>
      <c r="I7870">
        <v>4.3199996949999999</v>
      </c>
      <c r="J7870">
        <v>4.4767608640000001</v>
      </c>
      <c r="L7870">
        <v>1</v>
      </c>
      <c r="M7870">
        <v>8</v>
      </c>
      <c r="N7870">
        <v>399</v>
      </c>
      <c r="P7870">
        <v>3</v>
      </c>
      <c r="Q7870" t="str">
        <f>VLOOKUP(M7870,lookups!$A$1:$B$7, 2, FALSE)</f>
        <v>rotary screw</v>
      </c>
      <c r="R7870" t="str">
        <f>VLOOKUP(N7870,lookups!$D$1:$E$6, 2, FALSE)</f>
        <v>hucuktlis r</v>
      </c>
      <c r="S7870" t="str">
        <f>VLOOKUP(C7870,lookups!$G$1:$H$3, 2, FALSE)</f>
        <v>smolt</v>
      </c>
    </row>
    <row r="7871" spans="1:19" x14ac:dyDescent="0.25">
      <c r="A7871" s="1">
        <v>35564</v>
      </c>
      <c r="B7871">
        <v>1</v>
      </c>
      <c r="C7871">
        <v>1</v>
      </c>
      <c r="D7871">
        <v>1</v>
      </c>
      <c r="E7871">
        <v>1997</v>
      </c>
      <c r="F7871">
        <v>422</v>
      </c>
      <c r="G7871">
        <v>1</v>
      </c>
      <c r="H7871">
        <v>81</v>
      </c>
      <c r="I7871">
        <v>4.3299980160000002</v>
      </c>
      <c r="J7871">
        <v>4.4868392940000001</v>
      </c>
      <c r="L7871">
        <v>1</v>
      </c>
      <c r="M7871">
        <v>8</v>
      </c>
      <c r="N7871">
        <v>399</v>
      </c>
      <c r="P7871">
        <v>3</v>
      </c>
      <c r="Q7871" t="str">
        <f>VLOOKUP(M7871,lookups!$A$1:$B$7, 2, FALSE)</f>
        <v>rotary screw</v>
      </c>
      <c r="R7871" t="str">
        <f>VLOOKUP(N7871,lookups!$D$1:$E$6, 2, FALSE)</f>
        <v>hucuktlis r</v>
      </c>
      <c r="S7871" t="str">
        <f>VLOOKUP(C7871,lookups!$G$1:$H$3, 2, FALSE)</f>
        <v>smolt</v>
      </c>
    </row>
    <row r="7872" spans="1:19" x14ac:dyDescent="0.25">
      <c r="A7872" s="1">
        <v>35564</v>
      </c>
      <c r="B7872">
        <v>1</v>
      </c>
      <c r="C7872">
        <v>1</v>
      </c>
      <c r="D7872">
        <v>1</v>
      </c>
      <c r="E7872">
        <v>1997</v>
      </c>
      <c r="F7872">
        <v>460</v>
      </c>
      <c r="G7872">
        <v>1</v>
      </c>
      <c r="H7872">
        <v>80</v>
      </c>
      <c r="I7872">
        <v>4.25</v>
      </c>
      <c r="J7872">
        <v>4.4062232970000004</v>
      </c>
      <c r="L7872">
        <v>1</v>
      </c>
      <c r="M7872">
        <v>8</v>
      </c>
      <c r="N7872">
        <v>399</v>
      </c>
      <c r="P7872">
        <v>3</v>
      </c>
      <c r="Q7872" t="str">
        <f>VLOOKUP(M7872,lookups!$A$1:$B$7, 2, FALSE)</f>
        <v>rotary screw</v>
      </c>
      <c r="R7872" t="str">
        <f>VLOOKUP(N7872,lookups!$D$1:$E$6, 2, FALSE)</f>
        <v>hucuktlis r</v>
      </c>
      <c r="S7872" t="str">
        <f>VLOOKUP(C7872,lookups!$G$1:$H$3, 2, FALSE)</f>
        <v>smolt</v>
      </c>
    </row>
    <row r="7873" spans="1:19" x14ac:dyDescent="0.25">
      <c r="A7873" s="1">
        <v>35564</v>
      </c>
      <c r="B7873">
        <v>1</v>
      </c>
      <c r="C7873">
        <v>1</v>
      </c>
      <c r="D7873">
        <v>1</v>
      </c>
      <c r="E7873">
        <v>1997</v>
      </c>
      <c r="F7873">
        <v>462</v>
      </c>
      <c r="G7873">
        <v>1</v>
      </c>
      <c r="H7873">
        <v>80</v>
      </c>
      <c r="I7873">
        <v>3.8799991610000002</v>
      </c>
      <c r="J7873">
        <v>4.0333747860000004</v>
      </c>
      <c r="L7873">
        <v>1</v>
      </c>
      <c r="M7873">
        <v>8</v>
      </c>
      <c r="N7873">
        <v>399</v>
      </c>
      <c r="P7873">
        <v>3</v>
      </c>
      <c r="Q7873" t="str">
        <f>VLOOKUP(M7873,lookups!$A$1:$B$7, 2, FALSE)</f>
        <v>rotary screw</v>
      </c>
      <c r="R7873" t="str">
        <f>VLOOKUP(N7873,lookups!$D$1:$E$6, 2, FALSE)</f>
        <v>hucuktlis r</v>
      </c>
      <c r="S7873" t="str">
        <f>VLOOKUP(C7873,lookups!$G$1:$H$3, 2, FALSE)</f>
        <v>smolt</v>
      </c>
    </row>
    <row r="7874" spans="1:19" x14ac:dyDescent="0.25">
      <c r="A7874" s="1">
        <v>35564</v>
      </c>
      <c r="B7874">
        <v>1</v>
      </c>
      <c r="C7874">
        <v>1</v>
      </c>
      <c r="D7874">
        <v>1</v>
      </c>
      <c r="E7874">
        <v>1997</v>
      </c>
      <c r="F7874">
        <v>471</v>
      </c>
      <c r="G7874">
        <v>1</v>
      </c>
      <c r="H7874">
        <v>81</v>
      </c>
      <c r="I7874">
        <v>4.1099967959999999</v>
      </c>
      <c r="J7874">
        <v>4.2651443479999998</v>
      </c>
      <c r="L7874">
        <v>1</v>
      </c>
      <c r="M7874">
        <v>8</v>
      </c>
      <c r="N7874">
        <v>399</v>
      </c>
      <c r="P7874">
        <v>3</v>
      </c>
      <c r="Q7874" t="str">
        <f>VLOOKUP(M7874,lookups!$A$1:$B$7, 2, FALSE)</f>
        <v>rotary screw</v>
      </c>
      <c r="R7874" t="str">
        <f>VLOOKUP(N7874,lookups!$D$1:$E$6, 2, FALSE)</f>
        <v>hucuktlis r</v>
      </c>
      <c r="S7874" t="str">
        <f>VLOOKUP(C7874,lookups!$G$1:$H$3, 2, FALSE)</f>
        <v>smolt</v>
      </c>
    </row>
    <row r="7875" spans="1:19" x14ac:dyDescent="0.25">
      <c r="A7875" s="1">
        <v>35564</v>
      </c>
      <c r="B7875">
        <v>1</v>
      </c>
      <c r="C7875">
        <v>1</v>
      </c>
      <c r="D7875">
        <v>1</v>
      </c>
      <c r="E7875">
        <v>1997</v>
      </c>
      <c r="F7875">
        <v>472</v>
      </c>
      <c r="G7875">
        <v>1</v>
      </c>
      <c r="H7875">
        <v>80</v>
      </c>
      <c r="I7875">
        <v>3.939998627</v>
      </c>
      <c r="J7875">
        <v>4.0938377380000004</v>
      </c>
      <c r="L7875">
        <v>1</v>
      </c>
      <c r="M7875">
        <v>8</v>
      </c>
      <c r="N7875">
        <v>399</v>
      </c>
      <c r="P7875">
        <v>3</v>
      </c>
      <c r="Q7875" t="str">
        <f>VLOOKUP(M7875,lookups!$A$1:$B$7, 2, FALSE)</f>
        <v>rotary screw</v>
      </c>
      <c r="R7875" t="str">
        <f>VLOOKUP(N7875,lookups!$D$1:$E$6, 2, FALSE)</f>
        <v>hucuktlis r</v>
      </c>
      <c r="S7875" t="str">
        <f>VLOOKUP(C7875,lookups!$G$1:$H$3, 2, FALSE)</f>
        <v>smolt</v>
      </c>
    </row>
    <row r="7876" spans="1:19" x14ac:dyDescent="0.25">
      <c r="A7876" s="1">
        <v>35564</v>
      </c>
      <c r="B7876">
        <v>1</v>
      </c>
      <c r="C7876">
        <v>1</v>
      </c>
      <c r="D7876">
        <v>1</v>
      </c>
      <c r="E7876">
        <v>1997</v>
      </c>
      <c r="F7876">
        <v>483</v>
      </c>
      <c r="G7876">
        <v>1</v>
      </c>
      <c r="H7876">
        <v>81</v>
      </c>
      <c r="I7876">
        <v>4.5199966429999998</v>
      </c>
      <c r="J7876">
        <v>4.6783027649999998</v>
      </c>
      <c r="L7876">
        <v>1</v>
      </c>
      <c r="M7876">
        <v>8</v>
      </c>
      <c r="N7876">
        <v>399</v>
      </c>
      <c r="P7876">
        <v>3</v>
      </c>
      <c r="Q7876" t="str">
        <f>VLOOKUP(M7876,lookups!$A$1:$B$7, 2, FALSE)</f>
        <v>rotary screw</v>
      </c>
      <c r="R7876" t="str">
        <f>VLOOKUP(N7876,lookups!$D$1:$E$6, 2, FALSE)</f>
        <v>hucuktlis r</v>
      </c>
      <c r="S7876" t="str">
        <f>VLOOKUP(C7876,lookups!$G$1:$H$3, 2, FALSE)</f>
        <v>smolt</v>
      </c>
    </row>
    <row r="7877" spans="1:19" x14ac:dyDescent="0.25">
      <c r="A7877" s="1">
        <v>35564</v>
      </c>
      <c r="B7877">
        <v>1</v>
      </c>
      <c r="C7877">
        <v>1</v>
      </c>
      <c r="D7877">
        <v>1</v>
      </c>
      <c r="E7877">
        <v>1997</v>
      </c>
      <c r="F7877">
        <v>489</v>
      </c>
      <c r="G7877">
        <v>1</v>
      </c>
      <c r="H7877">
        <v>80</v>
      </c>
      <c r="I7877">
        <v>4.4699974060000001</v>
      </c>
      <c r="J7877">
        <v>4.6279182429999999</v>
      </c>
      <c r="L7877">
        <v>1</v>
      </c>
      <c r="M7877">
        <v>8</v>
      </c>
      <c r="N7877">
        <v>399</v>
      </c>
      <c r="P7877">
        <v>3</v>
      </c>
      <c r="Q7877" t="str">
        <f>VLOOKUP(M7877,lookups!$A$1:$B$7, 2, FALSE)</f>
        <v>rotary screw</v>
      </c>
      <c r="R7877" t="str">
        <f>VLOOKUP(N7877,lookups!$D$1:$E$6, 2, FALSE)</f>
        <v>hucuktlis r</v>
      </c>
      <c r="S7877" t="str">
        <f>VLOOKUP(C7877,lookups!$G$1:$H$3, 2, FALSE)</f>
        <v>smolt</v>
      </c>
    </row>
    <row r="7878" spans="1:19" x14ac:dyDescent="0.25">
      <c r="A7878" s="1">
        <v>35564</v>
      </c>
      <c r="B7878">
        <v>1</v>
      </c>
      <c r="C7878">
        <v>1</v>
      </c>
      <c r="D7878">
        <v>1</v>
      </c>
      <c r="E7878">
        <v>1997</v>
      </c>
      <c r="F7878">
        <v>490</v>
      </c>
      <c r="G7878">
        <v>1</v>
      </c>
      <c r="H7878">
        <v>81</v>
      </c>
      <c r="I7878">
        <v>4.0799980160000002</v>
      </c>
      <c r="J7878">
        <v>4.2349128719999998</v>
      </c>
      <c r="L7878">
        <v>1</v>
      </c>
      <c r="M7878">
        <v>8</v>
      </c>
      <c r="N7878">
        <v>399</v>
      </c>
      <c r="P7878">
        <v>3</v>
      </c>
      <c r="Q7878" t="str">
        <f>VLOOKUP(M7878,lookups!$A$1:$B$7, 2, FALSE)</f>
        <v>rotary screw</v>
      </c>
      <c r="R7878" t="str">
        <f>VLOOKUP(N7878,lookups!$D$1:$E$6, 2, FALSE)</f>
        <v>hucuktlis r</v>
      </c>
      <c r="S7878" t="str">
        <f>VLOOKUP(C7878,lookups!$G$1:$H$3, 2, FALSE)</f>
        <v>smolt</v>
      </c>
    </row>
    <row r="7879" spans="1:19" x14ac:dyDescent="0.25">
      <c r="A7879" s="1">
        <v>35564</v>
      </c>
      <c r="B7879">
        <v>1</v>
      </c>
      <c r="C7879">
        <v>1</v>
      </c>
      <c r="D7879">
        <v>1</v>
      </c>
      <c r="E7879">
        <v>1997</v>
      </c>
      <c r="F7879">
        <v>524</v>
      </c>
      <c r="G7879">
        <v>1</v>
      </c>
      <c r="H7879">
        <v>80</v>
      </c>
      <c r="I7879">
        <v>4.2199974060000001</v>
      </c>
      <c r="J7879">
        <v>4.3759918210000004</v>
      </c>
      <c r="L7879">
        <v>1</v>
      </c>
      <c r="M7879">
        <v>8</v>
      </c>
      <c r="N7879">
        <v>399</v>
      </c>
      <c r="P7879">
        <v>3</v>
      </c>
      <c r="Q7879" t="str">
        <f>VLOOKUP(M7879,lookups!$A$1:$B$7, 2, FALSE)</f>
        <v>rotary screw</v>
      </c>
      <c r="R7879" t="str">
        <f>VLOOKUP(N7879,lookups!$D$1:$E$6, 2, FALSE)</f>
        <v>hucuktlis r</v>
      </c>
      <c r="S7879" t="str">
        <f>VLOOKUP(C7879,lookups!$G$1:$H$3, 2, FALSE)</f>
        <v>smolt</v>
      </c>
    </row>
    <row r="7880" spans="1:19" x14ac:dyDescent="0.25">
      <c r="A7880" s="1">
        <v>35564</v>
      </c>
      <c r="B7880">
        <v>1</v>
      </c>
      <c r="C7880">
        <v>1</v>
      </c>
      <c r="D7880">
        <v>1</v>
      </c>
      <c r="E7880">
        <v>1997</v>
      </c>
      <c r="F7880">
        <v>530</v>
      </c>
      <c r="G7880">
        <v>1</v>
      </c>
      <c r="H7880">
        <v>80</v>
      </c>
      <c r="I7880">
        <v>3.8899993899999998</v>
      </c>
      <c r="J7880">
        <v>4.0434494020000002</v>
      </c>
      <c r="L7880">
        <v>1</v>
      </c>
      <c r="M7880">
        <v>8</v>
      </c>
      <c r="N7880">
        <v>399</v>
      </c>
      <c r="P7880">
        <v>3</v>
      </c>
      <c r="Q7880" t="str">
        <f>VLOOKUP(M7880,lookups!$A$1:$B$7, 2, FALSE)</f>
        <v>rotary screw</v>
      </c>
      <c r="R7880" t="str">
        <f>VLOOKUP(N7880,lookups!$D$1:$E$6, 2, FALSE)</f>
        <v>hucuktlis r</v>
      </c>
      <c r="S7880" t="str">
        <f>VLOOKUP(C7880,lookups!$G$1:$H$3, 2, FALSE)</f>
        <v>smolt</v>
      </c>
    </row>
    <row r="7881" spans="1:19" x14ac:dyDescent="0.25">
      <c r="A7881" s="1">
        <v>35564</v>
      </c>
      <c r="B7881">
        <v>1</v>
      </c>
      <c r="C7881">
        <v>1</v>
      </c>
      <c r="D7881">
        <v>1</v>
      </c>
      <c r="E7881">
        <v>1997</v>
      </c>
      <c r="F7881">
        <v>533</v>
      </c>
      <c r="G7881">
        <v>1</v>
      </c>
      <c r="H7881">
        <v>81</v>
      </c>
      <c r="I7881">
        <v>4.5299987789999996</v>
      </c>
      <c r="J7881">
        <v>4.6883773800000004</v>
      </c>
      <c r="L7881">
        <v>1</v>
      </c>
      <c r="M7881">
        <v>8</v>
      </c>
      <c r="N7881">
        <v>399</v>
      </c>
      <c r="P7881">
        <v>3</v>
      </c>
      <c r="Q7881" t="str">
        <f>VLOOKUP(M7881,lookups!$A$1:$B$7, 2, FALSE)</f>
        <v>rotary screw</v>
      </c>
      <c r="R7881" t="str">
        <f>VLOOKUP(N7881,lookups!$D$1:$E$6, 2, FALSE)</f>
        <v>hucuktlis r</v>
      </c>
      <c r="S7881" t="str">
        <f>VLOOKUP(C7881,lookups!$G$1:$H$3, 2, FALSE)</f>
        <v>smolt</v>
      </c>
    </row>
    <row r="7882" spans="1:19" x14ac:dyDescent="0.25">
      <c r="A7882" s="1">
        <v>35564</v>
      </c>
      <c r="B7882">
        <v>1</v>
      </c>
      <c r="C7882">
        <v>1</v>
      </c>
      <c r="D7882">
        <v>1</v>
      </c>
      <c r="E7882">
        <v>1997</v>
      </c>
      <c r="F7882">
        <v>541</v>
      </c>
      <c r="G7882">
        <v>1</v>
      </c>
      <c r="H7882">
        <v>81</v>
      </c>
      <c r="I7882">
        <v>4.2099990839999997</v>
      </c>
      <c r="J7882">
        <v>4.3659133910000003</v>
      </c>
      <c r="L7882">
        <v>1</v>
      </c>
      <c r="M7882">
        <v>8</v>
      </c>
      <c r="N7882">
        <v>399</v>
      </c>
      <c r="P7882">
        <v>3</v>
      </c>
      <c r="Q7882" t="str">
        <f>VLOOKUP(M7882,lookups!$A$1:$B$7, 2, FALSE)</f>
        <v>rotary screw</v>
      </c>
      <c r="R7882" t="str">
        <f>VLOOKUP(N7882,lookups!$D$1:$E$6, 2, FALSE)</f>
        <v>hucuktlis r</v>
      </c>
      <c r="S7882" t="str">
        <f>VLOOKUP(C7882,lookups!$G$1:$H$3, 2, FALSE)</f>
        <v>smolt</v>
      </c>
    </row>
    <row r="7883" spans="1:19" x14ac:dyDescent="0.25">
      <c r="A7883" s="1">
        <v>35564</v>
      </c>
      <c r="B7883">
        <v>1</v>
      </c>
      <c r="C7883">
        <v>1</v>
      </c>
      <c r="D7883">
        <v>1</v>
      </c>
      <c r="E7883">
        <v>1997</v>
      </c>
      <c r="F7883">
        <v>543</v>
      </c>
      <c r="G7883">
        <v>1</v>
      </c>
      <c r="H7883">
        <v>80</v>
      </c>
      <c r="I7883">
        <v>4.1599998469999999</v>
      </c>
      <c r="J7883">
        <v>4.3155288699999996</v>
      </c>
      <c r="L7883">
        <v>1</v>
      </c>
      <c r="M7883">
        <v>8</v>
      </c>
      <c r="N7883">
        <v>399</v>
      </c>
      <c r="P7883">
        <v>3</v>
      </c>
      <c r="Q7883" t="str">
        <f>VLOOKUP(M7883,lookups!$A$1:$B$7, 2, FALSE)</f>
        <v>rotary screw</v>
      </c>
      <c r="R7883" t="str">
        <f>VLOOKUP(N7883,lookups!$D$1:$E$6, 2, FALSE)</f>
        <v>hucuktlis r</v>
      </c>
      <c r="S7883" t="str">
        <f>VLOOKUP(C7883,lookups!$G$1:$H$3, 2, FALSE)</f>
        <v>smolt</v>
      </c>
    </row>
    <row r="7884" spans="1:19" x14ac:dyDescent="0.25">
      <c r="A7884" s="1">
        <v>35564</v>
      </c>
      <c r="B7884">
        <v>1</v>
      </c>
      <c r="C7884">
        <v>1</v>
      </c>
      <c r="D7884">
        <v>1</v>
      </c>
      <c r="E7884">
        <v>1997</v>
      </c>
      <c r="F7884">
        <v>545</v>
      </c>
      <c r="G7884">
        <v>1</v>
      </c>
      <c r="H7884">
        <v>81</v>
      </c>
      <c r="I7884">
        <v>4.3199996949999999</v>
      </c>
      <c r="J7884">
        <v>4.4767608640000001</v>
      </c>
      <c r="L7884">
        <v>1</v>
      </c>
      <c r="M7884">
        <v>8</v>
      </c>
      <c r="N7884">
        <v>399</v>
      </c>
      <c r="P7884">
        <v>3</v>
      </c>
      <c r="Q7884" t="str">
        <f>VLOOKUP(M7884,lookups!$A$1:$B$7, 2, FALSE)</f>
        <v>rotary screw</v>
      </c>
      <c r="R7884" t="str">
        <f>VLOOKUP(N7884,lookups!$D$1:$E$6, 2, FALSE)</f>
        <v>hucuktlis r</v>
      </c>
      <c r="S7884" t="str">
        <f>VLOOKUP(C7884,lookups!$G$1:$H$3, 2, FALSE)</f>
        <v>smolt</v>
      </c>
    </row>
    <row r="7885" spans="1:19" x14ac:dyDescent="0.25">
      <c r="A7885" s="1">
        <v>35564</v>
      </c>
      <c r="B7885">
        <v>1</v>
      </c>
      <c r="C7885">
        <v>1</v>
      </c>
      <c r="D7885">
        <v>1</v>
      </c>
      <c r="E7885">
        <v>1997</v>
      </c>
      <c r="F7885">
        <v>562</v>
      </c>
      <c r="G7885">
        <v>1</v>
      </c>
      <c r="H7885">
        <v>80</v>
      </c>
      <c r="I7885">
        <v>4.0499992369999998</v>
      </c>
      <c r="J7885">
        <v>4.2046813959999998</v>
      </c>
      <c r="L7885">
        <v>1</v>
      </c>
      <c r="M7885">
        <v>8</v>
      </c>
      <c r="N7885">
        <v>399</v>
      </c>
      <c r="P7885">
        <v>3</v>
      </c>
      <c r="Q7885" t="str">
        <f>VLOOKUP(M7885,lookups!$A$1:$B$7, 2, FALSE)</f>
        <v>rotary screw</v>
      </c>
      <c r="R7885" t="str">
        <f>VLOOKUP(N7885,lookups!$D$1:$E$6, 2, FALSE)</f>
        <v>hucuktlis r</v>
      </c>
      <c r="S7885" t="str">
        <f>VLOOKUP(C7885,lookups!$G$1:$H$3, 2, FALSE)</f>
        <v>smolt</v>
      </c>
    </row>
    <row r="7886" spans="1:19" x14ac:dyDescent="0.25">
      <c r="A7886" s="1">
        <v>35564</v>
      </c>
      <c r="B7886">
        <v>1</v>
      </c>
      <c r="C7886">
        <v>1</v>
      </c>
      <c r="D7886">
        <v>1</v>
      </c>
      <c r="E7886">
        <v>1997</v>
      </c>
      <c r="F7886">
        <v>566</v>
      </c>
      <c r="G7886">
        <v>1</v>
      </c>
      <c r="H7886">
        <v>81</v>
      </c>
      <c r="I7886">
        <v>4.0599975590000001</v>
      </c>
      <c r="J7886">
        <v>4.214759827</v>
      </c>
      <c r="L7886">
        <v>1</v>
      </c>
      <c r="M7886">
        <v>8</v>
      </c>
      <c r="N7886">
        <v>399</v>
      </c>
      <c r="P7886">
        <v>3</v>
      </c>
      <c r="Q7886" t="str">
        <f>VLOOKUP(M7886,lookups!$A$1:$B$7, 2, FALSE)</f>
        <v>rotary screw</v>
      </c>
      <c r="R7886" t="str">
        <f>VLOOKUP(N7886,lookups!$D$1:$E$6, 2, FALSE)</f>
        <v>hucuktlis r</v>
      </c>
      <c r="S7886" t="str">
        <f>VLOOKUP(C7886,lookups!$G$1:$H$3, 2, FALSE)</f>
        <v>smolt</v>
      </c>
    </row>
    <row r="7887" spans="1:19" x14ac:dyDescent="0.25">
      <c r="A7887" s="1">
        <v>35564</v>
      </c>
      <c r="B7887">
        <v>1</v>
      </c>
      <c r="C7887">
        <v>1</v>
      </c>
      <c r="D7887">
        <v>1</v>
      </c>
      <c r="E7887">
        <v>1997</v>
      </c>
      <c r="F7887">
        <v>572</v>
      </c>
      <c r="G7887">
        <v>1</v>
      </c>
      <c r="H7887">
        <v>80</v>
      </c>
      <c r="I7887">
        <v>4.0699996949999999</v>
      </c>
      <c r="J7887">
        <v>4.224838257</v>
      </c>
      <c r="L7887">
        <v>1</v>
      </c>
      <c r="M7887">
        <v>8</v>
      </c>
      <c r="N7887">
        <v>399</v>
      </c>
      <c r="P7887">
        <v>3</v>
      </c>
      <c r="Q7887" t="str">
        <f>VLOOKUP(M7887,lookups!$A$1:$B$7, 2, FALSE)</f>
        <v>rotary screw</v>
      </c>
      <c r="R7887" t="str">
        <f>VLOOKUP(N7887,lookups!$D$1:$E$6, 2, FALSE)</f>
        <v>hucuktlis r</v>
      </c>
      <c r="S7887" t="str">
        <f>VLOOKUP(C7887,lookups!$G$1:$H$3, 2, FALSE)</f>
        <v>smolt</v>
      </c>
    </row>
    <row r="7888" spans="1:19" x14ac:dyDescent="0.25">
      <c r="A7888" s="1">
        <v>35564</v>
      </c>
      <c r="B7888">
        <v>1</v>
      </c>
      <c r="C7888">
        <v>1</v>
      </c>
      <c r="D7888">
        <v>1</v>
      </c>
      <c r="E7888">
        <v>1997</v>
      </c>
      <c r="F7888">
        <v>581</v>
      </c>
      <c r="G7888">
        <v>1</v>
      </c>
      <c r="H7888">
        <v>81</v>
      </c>
      <c r="I7888">
        <v>4.1499977110000001</v>
      </c>
      <c r="J7888">
        <v>4.3054542539999998</v>
      </c>
      <c r="L7888">
        <v>1</v>
      </c>
      <c r="M7888">
        <v>8</v>
      </c>
      <c r="N7888">
        <v>399</v>
      </c>
      <c r="P7888">
        <v>3</v>
      </c>
      <c r="Q7888" t="str">
        <f>VLOOKUP(M7888,lookups!$A$1:$B$7, 2, FALSE)</f>
        <v>rotary screw</v>
      </c>
      <c r="R7888" t="str">
        <f>VLOOKUP(N7888,lookups!$D$1:$E$6, 2, FALSE)</f>
        <v>hucuktlis r</v>
      </c>
      <c r="S7888" t="str">
        <f>VLOOKUP(C7888,lookups!$G$1:$H$3, 2, FALSE)</f>
        <v>smolt</v>
      </c>
    </row>
    <row r="7889" spans="1:19" x14ac:dyDescent="0.25">
      <c r="A7889" s="1">
        <v>35564</v>
      </c>
      <c r="B7889">
        <v>1</v>
      </c>
      <c r="C7889">
        <v>1</v>
      </c>
      <c r="D7889">
        <v>1</v>
      </c>
      <c r="E7889">
        <v>1997</v>
      </c>
      <c r="F7889">
        <v>585</v>
      </c>
      <c r="G7889">
        <v>1</v>
      </c>
      <c r="H7889">
        <v>81</v>
      </c>
      <c r="I7889">
        <v>4.2999992369999998</v>
      </c>
      <c r="J7889">
        <v>4.4566078190000002</v>
      </c>
      <c r="L7889">
        <v>1</v>
      </c>
      <c r="M7889">
        <v>8</v>
      </c>
      <c r="N7889">
        <v>399</v>
      </c>
      <c r="P7889">
        <v>3</v>
      </c>
      <c r="Q7889" t="str">
        <f>VLOOKUP(M7889,lookups!$A$1:$B$7, 2, FALSE)</f>
        <v>rotary screw</v>
      </c>
      <c r="R7889" t="str">
        <f>VLOOKUP(N7889,lookups!$D$1:$E$6, 2, FALSE)</f>
        <v>hucuktlis r</v>
      </c>
      <c r="S7889" t="str">
        <f>VLOOKUP(C7889,lookups!$G$1:$H$3, 2, FALSE)</f>
        <v>smolt</v>
      </c>
    </row>
    <row r="7890" spans="1:19" x14ac:dyDescent="0.25">
      <c r="A7890" s="1">
        <v>35564</v>
      </c>
      <c r="B7890">
        <v>1</v>
      </c>
      <c r="C7890">
        <v>1</v>
      </c>
      <c r="D7890">
        <v>1</v>
      </c>
      <c r="E7890">
        <v>1997</v>
      </c>
      <c r="F7890">
        <v>610</v>
      </c>
      <c r="G7890">
        <v>1</v>
      </c>
      <c r="H7890">
        <v>81</v>
      </c>
      <c r="I7890">
        <v>4.4299964899999997</v>
      </c>
      <c r="J7890">
        <v>4.5876083369999998</v>
      </c>
      <c r="L7890">
        <v>1</v>
      </c>
      <c r="M7890">
        <v>8</v>
      </c>
      <c r="N7890">
        <v>399</v>
      </c>
      <c r="P7890">
        <v>3</v>
      </c>
      <c r="Q7890" t="str">
        <f>VLOOKUP(M7890,lookups!$A$1:$B$7, 2, FALSE)</f>
        <v>rotary screw</v>
      </c>
      <c r="R7890" t="str">
        <f>VLOOKUP(N7890,lookups!$D$1:$E$6, 2, FALSE)</f>
        <v>hucuktlis r</v>
      </c>
      <c r="S7890" t="str">
        <f>VLOOKUP(C7890,lookups!$G$1:$H$3, 2, FALSE)</f>
        <v>smolt</v>
      </c>
    </row>
    <row r="7891" spans="1:19" x14ac:dyDescent="0.25">
      <c r="A7891" s="1">
        <v>35564</v>
      </c>
      <c r="B7891">
        <v>1</v>
      </c>
      <c r="C7891">
        <v>1</v>
      </c>
      <c r="D7891">
        <v>1</v>
      </c>
      <c r="E7891">
        <v>1997</v>
      </c>
      <c r="F7891">
        <v>612</v>
      </c>
      <c r="G7891">
        <v>1</v>
      </c>
      <c r="H7891">
        <v>80</v>
      </c>
      <c r="I7891">
        <v>4.0999984740000004</v>
      </c>
      <c r="J7891">
        <v>4.255069733</v>
      </c>
      <c r="L7891">
        <v>1</v>
      </c>
      <c r="M7891">
        <v>8</v>
      </c>
      <c r="N7891">
        <v>399</v>
      </c>
      <c r="P7891">
        <v>3</v>
      </c>
      <c r="Q7891" t="str">
        <f>VLOOKUP(M7891,lookups!$A$1:$B$7, 2, FALSE)</f>
        <v>rotary screw</v>
      </c>
      <c r="R7891" t="str">
        <f>VLOOKUP(N7891,lookups!$D$1:$E$6, 2, FALSE)</f>
        <v>hucuktlis r</v>
      </c>
      <c r="S7891" t="str">
        <f>VLOOKUP(C7891,lookups!$G$1:$H$3, 2, FALSE)</f>
        <v>smolt</v>
      </c>
    </row>
    <row r="7892" spans="1:19" x14ac:dyDescent="0.25">
      <c r="A7892" s="1">
        <v>35564</v>
      </c>
      <c r="B7892">
        <v>1</v>
      </c>
      <c r="C7892">
        <v>1</v>
      </c>
      <c r="D7892">
        <v>1</v>
      </c>
      <c r="E7892">
        <v>1997</v>
      </c>
      <c r="F7892">
        <v>614</v>
      </c>
      <c r="G7892">
        <v>1</v>
      </c>
      <c r="H7892">
        <v>81</v>
      </c>
      <c r="I7892">
        <v>4.7199974060000001</v>
      </c>
      <c r="J7892">
        <v>4.879840851</v>
      </c>
      <c r="L7892">
        <v>1</v>
      </c>
      <c r="M7892">
        <v>8</v>
      </c>
      <c r="N7892">
        <v>399</v>
      </c>
      <c r="P7892">
        <v>3</v>
      </c>
      <c r="Q7892" t="str">
        <f>VLOOKUP(M7892,lookups!$A$1:$B$7, 2, FALSE)</f>
        <v>rotary screw</v>
      </c>
      <c r="R7892" t="str">
        <f>VLOOKUP(N7892,lookups!$D$1:$E$6, 2, FALSE)</f>
        <v>hucuktlis r</v>
      </c>
      <c r="S7892" t="str">
        <f>VLOOKUP(C7892,lookups!$G$1:$H$3, 2, FALSE)</f>
        <v>smolt</v>
      </c>
    </row>
    <row r="7893" spans="1:19" x14ac:dyDescent="0.25">
      <c r="A7893" s="1">
        <v>35564</v>
      </c>
      <c r="B7893">
        <v>1</v>
      </c>
      <c r="C7893">
        <v>1</v>
      </c>
      <c r="D7893">
        <v>1</v>
      </c>
      <c r="E7893">
        <v>1997</v>
      </c>
      <c r="F7893">
        <v>615</v>
      </c>
      <c r="G7893">
        <v>1</v>
      </c>
      <c r="H7893">
        <v>80</v>
      </c>
      <c r="I7893">
        <v>3.8199996949999999</v>
      </c>
      <c r="J7893">
        <v>3.9729137419999998</v>
      </c>
      <c r="L7893">
        <v>1</v>
      </c>
      <c r="M7893">
        <v>8</v>
      </c>
      <c r="N7893">
        <v>399</v>
      </c>
      <c r="P7893">
        <v>3</v>
      </c>
      <c r="Q7893" t="str">
        <f>VLOOKUP(M7893,lookups!$A$1:$B$7, 2, FALSE)</f>
        <v>rotary screw</v>
      </c>
      <c r="R7893" t="str">
        <f>VLOOKUP(N7893,lookups!$D$1:$E$6, 2, FALSE)</f>
        <v>hucuktlis r</v>
      </c>
      <c r="S7893" t="str">
        <f>VLOOKUP(C7893,lookups!$G$1:$H$3, 2, FALSE)</f>
        <v>smolt</v>
      </c>
    </row>
    <row r="7894" spans="1:19" x14ac:dyDescent="0.25">
      <c r="A7894" s="1">
        <v>35564</v>
      </c>
      <c r="B7894">
        <v>1</v>
      </c>
      <c r="C7894">
        <v>1</v>
      </c>
      <c r="D7894">
        <v>1</v>
      </c>
      <c r="E7894">
        <v>1997</v>
      </c>
      <c r="F7894">
        <v>625</v>
      </c>
      <c r="G7894">
        <v>1</v>
      </c>
      <c r="H7894">
        <v>80</v>
      </c>
      <c r="I7894">
        <v>4.6699981690000003</v>
      </c>
      <c r="J7894">
        <v>4.8294563290000001</v>
      </c>
      <c r="L7894">
        <v>1</v>
      </c>
      <c r="M7894">
        <v>8</v>
      </c>
      <c r="N7894">
        <v>399</v>
      </c>
      <c r="P7894">
        <v>3</v>
      </c>
      <c r="Q7894" t="str">
        <f>VLOOKUP(M7894,lookups!$A$1:$B$7, 2, FALSE)</f>
        <v>rotary screw</v>
      </c>
      <c r="R7894" t="str">
        <f>VLOOKUP(N7894,lookups!$D$1:$E$6, 2, FALSE)</f>
        <v>hucuktlis r</v>
      </c>
      <c r="S7894" t="str">
        <f>VLOOKUP(C7894,lookups!$G$1:$H$3, 2, FALSE)</f>
        <v>smolt</v>
      </c>
    </row>
    <row r="7895" spans="1:19" x14ac:dyDescent="0.25">
      <c r="A7895" s="1">
        <v>35564</v>
      </c>
      <c r="B7895">
        <v>1</v>
      </c>
      <c r="C7895">
        <v>1</v>
      </c>
      <c r="D7895">
        <v>1</v>
      </c>
      <c r="E7895">
        <v>1997</v>
      </c>
      <c r="F7895">
        <v>638</v>
      </c>
      <c r="G7895">
        <v>1</v>
      </c>
      <c r="H7895">
        <v>80</v>
      </c>
      <c r="I7895">
        <v>4.2399978640000002</v>
      </c>
      <c r="J7895">
        <v>4.3961448670000003</v>
      </c>
      <c r="L7895">
        <v>1</v>
      </c>
      <c r="M7895">
        <v>8</v>
      </c>
      <c r="N7895">
        <v>399</v>
      </c>
      <c r="P7895">
        <v>3</v>
      </c>
      <c r="Q7895" t="str">
        <f>VLOOKUP(M7895,lookups!$A$1:$B$7, 2, FALSE)</f>
        <v>rotary screw</v>
      </c>
      <c r="R7895" t="str">
        <f>VLOOKUP(N7895,lookups!$D$1:$E$6, 2, FALSE)</f>
        <v>hucuktlis r</v>
      </c>
      <c r="S7895" t="str">
        <f>VLOOKUP(C7895,lookups!$G$1:$H$3, 2, FALSE)</f>
        <v>smolt</v>
      </c>
    </row>
    <row r="7896" spans="1:19" x14ac:dyDescent="0.25">
      <c r="A7896" s="1">
        <v>35564</v>
      </c>
      <c r="B7896">
        <v>1</v>
      </c>
      <c r="C7896">
        <v>1</v>
      </c>
      <c r="D7896">
        <v>1</v>
      </c>
      <c r="E7896">
        <v>1997</v>
      </c>
      <c r="F7896">
        <v>639</v>
      </c>
      <c r="G7896">
        <v>1</v>
      </c>
      <c r="H7896">
        <v>80</v>
      </c>
      <c r="I7896">
        <v>4.129997253</v>
      </c>
      <c r="J7896">
        <v>4.2852973939999996</v>
      </c>
      <c r="L7896">
        <v>1</v>
      </c>
      <c r="M7896">
        <v>8</v>
      </c>
      <c r="N7896">
        <v>399</v>
      </c>
      <c r="P7896">
        <v>3</v>
      </c>
      <c r="Q7896" t="str">
        <f>VLOOKUP(M7896,lookups!$A$1:$B$7, 2, FALSE)</f>
        <v>rotary screw</v>
      </c>
      <c r="R7896" t="str">
        <f>VLOOKUP(N7896,lookups!$D$1:$E$6, 2, FALSE)</f>
        <v>hucuktlis r</v>
      </c>
      <c r="S7896" t="str">
        <f>VLOOKUP(C7896,lookups!$G$1:$H$3, 2, FALSE)</f>
        <v>smolt</v>
      </c>
    </row>
    <row r="7897" spans="1:19" x14ac:dyDescent="0.25">
      <c r="A7897" s="1">
        <v>35564</v>
      </c>
      <c r="B7897">
        <v>1</v>
      </c>
      <c r="C7897">
        <v>1</v>
      </c>
      <c r="D7897">
        <v>1</v>
      </c>
      <c r="E7897">
        <v>1997</v>
      </c>
      <c r="F7897">
        <v>641</v>
      </c>
      <c r="G7897">
        <v>1</v>
      </c>
      <c r="H7897">
        <v>80</v>
      </c>
      <c r="I7897">
        <v>4.2599983220000004</v>
      </c>
      <c r="J7897">
        <v>4.4163017269999996</v>
      </c>
      <c r="L7897">
        <v>1</v>
      </c>
      <c r="M7897">
        <v>8</v>
      </c>
      <c r="N7897">
        <v>399</v>
      </c>
      <c r="P7897">
        <v>3</v>
      </c>
      <c r="Q7897" t="str">
        <f>VLOOKUP(M7897,lookups!$A$1:$B$7, 2, FALSE)</f>
        <v>rotary screw</v>
      </c>
      <c r="R7897" t="str">
        <f>VLOOKUP(N7897,lookups!$D$1:$E$6, 2, FALSE)</f>
        <v>hucuktlis r</v>
      </c>
      <c r="S7897" t="str">
        <f>VLOOKUP(C7897,lookups!$G$1:$H$3, 2, FALSE)</f>
        <v>smolt</v>
      </c>
    </row>
    <row r="7898" spans="1:19" x14ac:dyDescent="0.25">
      <c r="A7898" s="1">
        <v>35564</v>
      </c>
      <c r="B7898">
        <v>1</v>
      </c>
      <c r="C7898">
        <v>1</v>
      </c>
      <c r="D7898">
        <v>1</v>
      </c>
      <c r="E7898">
        <v>1997</v>
      </c>
      <c r="F7898">
        <v>647</v>
      </c>
      <c r="G7898">
        <v>1</v>
      </c>
      <c r="H7898">
        <v>80</v>
      </c>
      <c r="I7898">
        <v>4.25</v>
      </c>
      <c r="J7898">
        <v>4.4062232970000004</v>
      </c>
      <c r="L7898">
        <v>1</v>
      </c>
      <c r="M7898">
        <v>8</v>
      </c>
      <c r="N7898">
        <v>399</v>
      </c>
      <c r="P7898">
        <v>3</v>
      </c>
      <c r="Q7898" t="str">
        <f>VLOOKUP(M7898,lookups!$A$1:$B$7, 2, FALSE)</f>
        <v>rotary screw</v>
      </c>
      <c r="R7898" t="str">
        <f>VLOOKUP(N7898,lookups!$D$1:$E$6, 2, FALSE)</f>
        <v>hucuktlis r</v>
      </c>
      <c r="S7898" t="str">
        <f>VLOOKUP(C7898,lookups!$G$1:$H$3, 2, FALSE)</f>
        <v>smolt</v>
      </c>
    </row>
    <row r="7899" spans="1:19" x14ac:dyDescent="0.25">
      <c r="A7899" s="1">
        <v>35564</v>
      </c>
      <c r="B7899">
        <v>1</v>
      </c>
      <c r="C7899">
        <v>1</v>
      </c>
      <c r="D7899">
        <v>1</v>
      </c>
      <c r="E7899">
        <v>1997</v>
      </c>
      <c r="F7899">
        <v>651</v>
      </c>
      <c r="G7899">
        <v>1</v>
      </c>
      <c r="H7899">
        <v>80</v>
      </c>
      <c r="I7899">
        <v>4.3399963379999997</v>
      </c>
      <c r="J7899">
        <v>4.4969177250000003</v>
      </c>
      <c r="L7899">
        <v>1</v>
      </c>
      <c r="M7899">
        <v>8</v>
      </c>
      <c r="N7899">
        <v>399</v>
      </c>
      <c r="P7899">
        <v>3</v>
      </c>
      <c r="Q7899" t="str">
        <f>VLOOKUP(M7899,lookups!$A$1:$B$7, 2, FALSE)</f>
        <v>rotary screw</v>
      </c>
      <c r="R7899" t="str">
        <f>VLOOKUP(N7899,lookups!$D$1:$E$6, 2, FALSE)</f>
        <v>hucuktlis r</v>
      </c>
      <c r="S7899" t="str">
        <f>VLOOKUP(C7899,lookups!$G$1:$H$3, 2, FALSE)</f>
        <v>smolt</v>
      </c>
    </row>
    <row r="7900" spans="1:19" x14ac:dyDescent="0.25">
      <c r="A7900" s="1">
        <v>35564</v>
      </c>
      <c r="B7900">
        <v>1</v>
      </c>
      <c r="C7900">
        <v>1</v>
      </c>
      <c r="D7900">
        <v>1</v>
      </c>
      <c r="E7900">
        <v>1997</v>
      </c>
      <c r="F7900">
        <v>657</v>
      </c>
      <c r="G7900">
        <v>1</v>
      </c>
      <c r="H7900">
        <v>80</v>
      </c>
      <c r="I7900">
        <v>3.9699993130000002</v>
      </c>
      <c r="J7900">
        <v>4.124065399</v>
      </c>
      <c r="L7900">
        <v>1</v>
      </c>
      <c r="M7900">
        <v>8</v>
      </c>
      <c r="N7900">
        <v>399</v>
      </c>
      <c r="P7900">
        <v>3</v>
      </c>
      <c r="Q7900" t="str">
        <f>VLOOKUP(M7900,lookups!$A$1:$B$7, 2, FALSE)</f>
        <v>rotary screw</v>
      </c>
      <c r="R7900" t="str">
        <f>VLOOKUP(N7900,lookups!$D$1:$E$6, 2, FALSE)</f>
        <v>hucuktlis r</v>
      </c>
      <c r="S7900" t="str">
        <f>VLOOKUP(C7900,lookups!$G$1:$H$3, 2, FALSE)</f>
        <v>smolt</v>
      </c>
    </row>
    <row r="7901" spans="1:19" x14ac:dyDescent="0.25">
      <c r="A7901" s="1">
        <v>35564</v>
      </c>
      <c r="B7901">
        <v>1</v>
      </c>
      <c r="C7901">
        <v>1</v>
      </c>
      <c r="D7901">
        <v>1</v>
      </c>
      <c r="E7901">
        <v>1997</v>
      </c>
      <c r="F7901">
        <v>662</v>
      </c>
      <c r="G7901">
        <v>1</v>
      </c>
      <c r="H7901">
        <v>80</v>
      </c>
      <c r="I7901">
        <v>4.2099990839999997</v>
      </c>
      <c r="J7901">
        <v>4.3659133910000003</v>
      </c>
      <c r="L7901">
        <v>1</v>
      </c>
      <c r="M7901">
        <v>8</v>
      </c>
      <c r="N7901">
        <v>399</v>
      </c>
      <c r="P7901">
        <v>3</v>
      </c>
      <c r="Q7901" t="str">
        <f>VLOOKUP(M7901,lookups!$A$1:$B$7, 2, FALSE)</f>
        <v>rotary screw</v>
      </c>
      <c r="R7901" t="str">
        <f>VLOOKUP(N7901,lookups!$D$1:$E$6, 2, FALSE)</f>
        <v>hucuktlis r</v>
      </c>
      <c r="S7901" t="str">
        <f>VLOOKUP(C7901,lookups!$G$1:$H$3, 2, FALSE)</f>
        <v>smolt</v>
      </c>
    </row>
    <row r="7902" spans="1:19" x14ac:dyDescent="0.25">
      <c r="A7902" s="1">
        <v>35564</v>
      </c>
      <c r="B7902">
        <v>1</v>
      </c>
      <c r="C7902">
        <v>1</v>
      </c>
      <c r="D7902">
        <v>1</v>
      </c>
      <c r="E7902">
        <v>1997</v>
      </c>
      <c r="F7902">
        <v>669</v>
      </c>
      <c r="G7902">
        <v>1</v>
      </c>
      <c r="H7902">
        <v>80</v>
      </c>
      <c r="I7902">
        <v>4.289997101</v>
      </c>
      <c r="J7902">
        <v>4.4465293880000001</v>
      </c>
      <c r="L7902">
        <v>1</v>
      </c>
      <c r="M7902">
        <v>8</v>
      </c>
      <c r="N7902">
        <v>399</v>
      </c>
      <c r="P7902">
        <v>3</v>
      </c>
      <c r="Q7902" t="str">
        <f>VLOOKUP(M7902,lookups!$A$1:$B$7, 2, FALSE)</f>
        <v>rotary screw</v>
      </c>
      <c r="R7902" t="str">
        <f>VLOOKUP(N7902,lookups!$D$1:$E$6, 2, FALSE)</f>
        <v>hucuktlis r</v>
      </c>
      <c r="S7902" t="str">
        <f>VLOOKUP(C7902,lookups!$G$1:$H$3, 2, FALSE)</f>
        <v>smolt</v>
      </c>
    </row>
    <row r="7903" spans="1:19" x14ac:dyDescent="0.25">
      <c r="A7903" s="1">
        <v>35564</v>
      </c>
      <c r="B7903">
        <v>1</v>
      </c>
      <c r="C7903">
        <v>1</v>
      </c>
      <c r="D7903">
        <v>1</v>
      </c>
      <c r="E7903">
        <v>1997</v>
      </c>
      <c r="F7903">
        <v>671</v>
      </c>
      <c r="G7903">
        <v>1</v>
      </c>
      <c r="H7903">
        <v>80</v>
      </c>
      <c r="I7903">
        <v>4.0699996949999999</v>
      </c>
      <c r="J7903">
        <v>4.224838257</v>
      </c>
      <c r="L7903">
        <v>1</v>
      </c>
      <c r="M7903">
        <v>8</v>
      </c>
      <c r="N7903">
        <v>399</v>
      </c>
      <c r="P7903">
        <v>3</v>
      </c>
      <c r="Q7903" t="str">
        <f>VLOOKUP(M7903,lookups!$A$1:$B$7, 2, FALSE)</f>
        <v>rotary screw</v>
      </c>
      <c r="R7903" t="str">
        <f>VLOOKUP(N7903,lookups!$D$1:$E$6, 2, FALSE)</f>
        <v>hucuktlis r</v>
      </c>
      <c r="S7903" t="str">
        <f>VLOOKUP(C7903,lookups!$G$1:$H$3, 2, FALSE)</f>
        <v>smolt</v>
      </c>
    </row>
    <row r="7904" spans="1:19" x14ac:dyDescent="0.25">
      <c r="A7904" s="1">
        <v>35564</v>
      </c>
      <c r="B7904">
        <v>1</v>
      </c>
      <c r="C7904">
        <v>1</v>
      </c>
      <c r="D7904">
        <v>1</v>
      </c>
      <c r="E7904">
        <v>1997</v>
      </c>
      <c r="F7904">
        <v>682</v>
      </c>
      <c r="G7904">
        <v>1</v>
      </c>
      <c r="H7904">
        <v>80</v>
      </c>
      <c r="I7904">
        <v>3.8499984739999999</v>
      </c>
      <c r="J7904">
        <v>4.0031433109999996</v>
      </c>
      <c r="L7904">
        <v>1</v>
      </c>
      <c r="M7904">
        <v>8</v>
      </c>
      <c r="N7904">
        <v>399</v>
      </c>
      <c r="P7904">
        <v>3</v>
      </c>
      <c r="Q7904" t="str">
        <f>VLOOKUP(M7904,lookups!$A$1:$B$7, 2, FALSE)</f>
        <v>rotary screw</v>
      </c>
      <c r="R7904" t="str">
        <f>VLOOKUP(N7904,lookups!$D$1:$E$6, 2, FALSE)</f>
        <v>hucuktlis r</v>
      </c>
      <c r="S7904" t="str">
        <f>VLOOKUP(C7904,lookups!$G$1:$H$3, 2, FALSE)</f>
        <v>smolt</v>
      </c>
    </row>
    <row r="7905" spans="1:19" x14ac:dyDescent="0.25">
      <c r="A7905" s="1">
        <v>35564</v>
      </c>
      <c r="B7905">
        <v>1</v>
      </c>
      <c r="C7905">
        <v>1</v>
      </c>
      <c r="D7905">
        <v>1</v>
      </c>
      <c r="E7905">
        <v>1997</v>
      </c>
      <c r="F7905">
        <v>745</v>
      </c>
      <c r="G7905">
        <v>1</v>
      </c>
      <c r="H7905">
        <v>81</v>
      </c>
      <c r="I7905">
        <v>4.1499977110000001</v>
      </c>
      <c r="J7905">
        <v>4.3054542539999998</v>
      </c>
      <c r="L7905">
        <v>1</v>
      </c>
      <c r="M7905">
        <v>8</v>
      </c>
      <c r="N7905">
        <v>399</v>
      </c>
      <c r="P7905">
        <v>3</v>
      </c>
      <c r="Q7905" t="str">
        <f>VLOOKUP(M7905,lookups!$A$1:$B$7, 2, FALSE)</f>
        <v>rotary screw</v>
      </c>
      <c r="R7905" t="str">
        <f>VLOOKUP(N7905,lookups!$D$1:$E$6, 2, FALSE)</f>
        <v>hucuktlis r</v>
      </c>
      <c r="S7905" t="str">
        <f>VLOOKUP(C7905,lookups!$G$1:$H$3, 2, FALSE)</f>
        <v>smolt</v>
      </c>
    </row>
    <row r="7906" spans="1:19" x14ac:dyDescent="0.25">
      <c r="A7906" s="1">
        <v>35564</v>
      </c>
      <c r="B7906">
        <v>1</v>
      </c>
      <c r="C7906">
        <v>1</v>
      </c>
      <c r="D7906">
        <v>1</v>
      </c>
      <c r="E7906">
        <v>1997</v>
      </c>
      <c r="F7906">
        <v>748</v>
      </c>
      <c r="G7906">
        <v>1</v>
      </c>
      <c r="H7906">
        <v>81</v>
      </c>
      <c r="I7906">
        <v>4.2599983220000004</v>
      </c>
      <c r="J7906">
        <v>4.4163017269999996</v>
      </c>
      <c r="L7906">
        <v>1</v>
      </c>
      <c r="M7906">
        <v>8</v>
      </c>
      <c r="N7906">
        <v>399</v>
      </c>
      <c r="P7906">
        <v>3</v>
      </c>
      <c r="Q7906" t="str">
        <f>VLOOKUP(M7906,lookups!$A$1:$B$7, 2, FALSE)</f>
        <v>rotary screw</v>
      </c>
      <c r="R7906" t="str">
        <f>VLOOKUP(N7906,lookups!$D$1:$E$6, 2, FALSE)</f>
        <v>hucuktlis r</v>
      </c>
      <c r="S7906" t="str">
        <f>VLOOKUP(C7906,lookups!$G$1:$H$3, 2, FALSE)</f>
        <v>smolt</v>
      </c>
    </row>
    <row r="7907" spans="1:19" x14ac:dyDescent="0.25">
      <c r="A7907" s="1">
        <v>35564</v>
      </c>
      <c r="B7907">
        <v>1</v>
      </c>
      <c r="C7907">
        <v>1</v>
      </c>
      <c r="D7907">
        <v>1</v>
      </c>
      <c r="E7907">
        <v>1997</v>
      </c>
      <c r="F7907">
        <v>750</v>
      </c>
      <c r="G7907">
        <v>1</v>
      </c>
      <c r="H7907">
        <v>81</v>
      </c>
      <c r="I7907">
        <v>4.5599975590000001</v>
      </c>
      <c r="J7907">
        <v>4.7186088560000004</v>
      </c>
      <c r="L7907">
        <v>1</v>
      </c>
      <c r="M7907">
        <v>8</v>
      </c>
      <c r="N7907">
        <v>399</v>
      </c>
      <c r="P7907">
        <v>3</v>
      </c>
      <c r="Q7907" t="str">
        <f>VLOOKUP(M7907,lookups!$A$1:$B$7, 2, FALSE)</f>
        <v>rotary screw</v>
      </c>
      <c r="R7907" t="str">
        <f>VLOOKUP(N7907,lookups!$D$1:$E$6, 2, FALSE)</f>
        <v>hucuktlis r</v>
      </c>
      <c r="S7907" t="str">
        <f>VLOOKUP(C7907,lookups!$G$1:$H$3, 2, FALSE)</f>
        <v>smolt</v>
      </c>
    </row>
    <row r="7908" spans="1:19" x14ac:dyDescent="0.25">
      <c r="A7908" s="1">
        <v>35564</v>
      </c>
      <c r="B7908">
        <v>1</v>
      </c>
      <c r="C7908">
        <v>1</v>
      </c>
      <c r="D7908">
        <v>1</v>
      </c>
      <c r="E7908">
        <v>1997</v>
      </c>
      <c r="F7908">
        <v>763</v>
      </c>
      <c r="G7908">
        <v>1</v>
      </c>
      <c r="H7908">
        <v>81</v>
      </c>
      <c r="I7908">
        <v>4.3999977110000001</v>
      </c>
      <c r="J7908">
        <v>4.5573768619999999</v>
      </c>
      <c r="L7908">
        <v>1</v>
      </c>
      <c r="M7908">
        <v>8</v>
      </c>
      <c r="N7908">
        <v>399</v>
      </c>
      <c r="P7908">
        <v>3</v>
      </c>
      <c r="Q7908" t="str">
        <f>VLOOKUP(M7908,lookups!$A$1:$B$7, 2, FALSE)</f>
        <v>rotary screw</v>
      </c>
      <c r="R7908" t="str">
        <f>VLOOKUP(N7908,lookups!$D$1:$E$6, 2, FALSE)</f>
        <v>hucuktlis r</v>
      </c>
      <c r="S7908" t="str">
        <f>VLOOKUP(C7908,lookups!$G$1:$H$3, 2, FALSE)</f>
        <v>smolt</v>
      </c>
    </row>
    <row r="7909" spans="1:19" x14ac:dyDescent="0.25">
      <c r="A7909" s="1">
        <v>35564</v>
      </c>
      <c r="B7909">
        <v>1</v>
      </c>
      <c r="C7909">
        <v>1</v>
      </c>
      <c r="D7909">
        <v>1</v>
      </c>
      <c r="E7909">
        <v>1997</v>
      </c>
      <c r="F7909">
        <v>766</v>
      </c>
      <c r="G7909">
        <v>1</v>
      </c>
      <c r="H7909">
        <v>81</v>
      </c>
      <c r="I7909">
        <v>4.289997101</v>
      </c>
      <c r="J7909">
        <v>4.4465293880000001</v>
      </c>
      <c r="L7909">
        <v>1</v>
      </c>
      <c r="M7909">
        <v>8</v>
      </c>
      <c r="N7909">
        <v>399</v>
      </c>
      <c r="P7909">
        <v>3</v>
      </c>
      <c r="Q7909" t="str">
        <f>VLOOKUP(M7909,lookups!$A$1:$B$7, 2, FALSE)</f>
        <v>rotary screw</v>
      </c>
      <c r="R7909" t="str">
        <f>VLOOKUP(N7909,lookups!$D$1:$E$6, 2, FALSE)</f>
        <v>hucuktlis r</v>
      </c>
      <c r="S7909" t="str">
        <f>VLOOKUP(C7909,lookups!$G$1:$H$3, 2, FALSE)</f>
        <v>smolt</v>
      </c>
    </row>
    <row r="7910" spans="1:19" x14ac:dyDescent="0.25">
      <c r="A7910" s="1">
        <v>35564</v>
      </c>
      <c r="B7910">
        <v>1</v>
      </c>
      <c r="C7910">
        <v>1</v>
      </c>
      <c r="D7910">
        <v>1</v>
      </c>
      <c r="E7910">
        <v>1997</v>
      </c>
      <c r="F7910">
        <v>783</v>
      </c>
      <c r="G7910">
        <v>1</v>
      </c>
      <c r="H7910">
        <v>81</v>
      </c>
      <c r="I7910">
        <v>4.3499984740000004</v>
      </c>
      <c r="J7910">
        <v>4.50699234</v>
      </c>
      <c r="L7910">
        <v>1</v>
      </c>
      <c r="M7910">
        <v>8</v>
      </c>
      <c r="N7910">
        <v>399</v>
      </c>
      <c r="P7910">
        <v>3</v>
      </c>
      <c r="Q7910" t="str">
        <f>VLOOKUP(M7910,lookups!$A$1:$B$7, 2, FALSE)</f>
        <v>rotary screw</v>
      </c>
      <c r="R7910" t="str">
        <f>VLOOKUP(N7910,lookups!$D$1:$E$6, 2, FALSE)</f>
        <v>hucuktlis r</v>
      </c>
      <c r="S7910" t="str">
        <f>VLOOKUP(C7910,lookups!$G$1:$H$3, 2, FALSE)</f>
        <v>smolt</v>
      </c>
    </row>
    <row r="7911" spans="1:19" x14ac:dyDescent="0.25">
      <c r="A7911" s="1">
        <v>35564</v>
      </c>
      <c r="B7911">
        <v>1</v>
      </c>
      <c r="C7911">
        <v>1</v>
      </c>
      <c r="D7911">
        <v>1</v>
      </c>
      <c r="E7911">
        <v>1997</v>
      </c>
      <c r="F7911">
        <v>788</v>
      </c>
      <c r="G7911">
        <v>1</v>
      </c>
      <c r="H7911">
        <v>81</v>
      </c>
      <c r="I7911">
        <v>4.3499984740000004</v>
      </c>
      <c r="J7911">
        <v>4.50699234</v>
      </c>
      <c r="L7911">
        <v>1</v>
      </c>
      <c r="M7911">
        <v>8</v>
      </c>
      <c r="N7911">
        <v>399</v>
      </c>
      <c r="P7911">
        <v>3</v>
      </c>
      <c r="Q7911" t="str">
        <f>VLOOKUP(M7911,lookups!$A$1:$B$7, 2, FALSE)</f>
        <v>rotary screw</v>
      </c>
      <c r="R7911" t="str">
        <f>VLOOKUP(N7911,lookups!$D$1:$E$6, 2, FALSE)</f>
        <v>hucuktlis r</v>
      </c>
      <c r="S7911" t="str">
        <f>VLOOKUP(C7911,lookups!$G$1:$H$3, 2, FALSE)</f>
        <v>smolt</v>
      </c>
    </row>
    <row r="7912" spans="1:19" x14ac:dyDescent="0.25">
      <c r="A7912" s="1">
        <v>35564</v>
      </c>
      <c r="B7912">
        <v>1</v>
      </c>
      <c r="C7912">
        <v>1</v>
      </c>
      <c r="D7912">
        <v>1</v>
      </c>
      <c r="E7912">
        <v>1997</v>
      </c>
      <c r="F7912">
        <v>792</v>
      </c>
      <c r="G7912">
        <v>1</v>
      </c>
      <c r="H7912">
        <v>81</v>
      </c>
      <c r="I7912">
        <v>4.2399978640000002</v>
      </c>
      <c r="J7912">
        <v>4.3961448670000003</v>
      </c>
      <c r="L7912">
        <v>1</v>
      </c>
      <c r="M7912">
        <v>8</v>
      </c>
      <c r="N7912">
        <v>399</v>
      </c>
      <c r="P7912">
        <v>3</v>
      </c>
      <c r="Q7912" t="str">
        <f>VLOOKUP(M7912,lookups!$A$1:$B$7, 2, FALSE)</f>
        <v>rotary screw</v>
      </c>
      <c r="R7912" t="str">
        <f>VLOOKUP(N7912,lookups!$D$1:$E$6, 2, FALSE)</f>
        <v>hucuktlis r</v>
      </c>
      <c r="S7912" t="str">
        <f>VLOOKUP(C7912,lookups!$G$1:$H$3, 2, FALSE)</f>
        <v>smolt</v>
      </c>
    </row>
    <row r="7913" spans="1:19" x14ac:dyDescent="0.25">
      <c r="A7913" s="1">
        <v>35564</v>
      </c>
      <c r="B7913">
        <v>1</v>
      </c>
      <c r="C7913">
        <v>1</v>
      </c>
      <c r="D7913">
        <v>1</v>
      </c>
      <c r="E7913">
        <v>1997</v>
      </c>
      <c r="F7913">
        <v>826</v>
      </c>
      <c r="G7913">
        <v>1</v>
      </c>
      <c r="H7913">
        <v>81</v>
      </c>
      <c r="I7913">
        <v>4.2999992369999998</v>
      </c>
      <c r="J7913">
        <v>4.4566078190000002</v>
      </c>
      <c r="L7913">
        <v>1</v>
      </c>
      <c r="M7913">
        <v>8</v>
      </c>
      <c r="N7913">
        <v>399</v>
      </c>
      <c r="P7913">
        <v>3</v>
      </c>
      <c r="Q7913" t="str">
        <f>VLOOKUP(M7913,lookups!$A$1:$B$7, 2, FALSE)</f>
        <v>rotary screw</v>
      </c>
      <c r="R7913" t="str">
        <f>VLOOKUP(N7913,lookups!$D$1:$E$6, 2, FALSE)</f>
        <v>hucuktlis r</v>
      </c>
      <c r="S7913" t="str">
        <f>VLOOKUP(C7913,lookups!$G$1:$H$3, 2, FALSE)</f>
        <v>smolt</v>
      </c>
    </row>
    <row r="7914" spans="1:19" x14ac:dyDescent="0.25">
      <c r="A7914" s="1">
        <v>35564</v>
      </c>
      <c r="B7914">
        <v>1</v>
      </c>
      <c r="C7914">
        <v>1</v>
      </c>
      <c r="D7914">
        <v>1</v>
      </c>
      <c r="E7914">
        <v>1997</v>
      </c>
      <c r="F7914">
        <v>828</v>
      </c>
      <c r="G7914">
        <v>1</v>
      </c>
      <c r="H7914">
        <v>80</v>
      </c>
      <c r="I7914">
        <v>4.629997253</v>
      </c>
      <c r="J7914">
        <v>4.7891502380000004</v>
      </c>
      <c r="L7914">
        <v>1</v>
      </c>
      <c r="M7914">
        <v>8</v>
      </c>
      <c r="N7914">
        <v>399</v>
      </c>
      <c r="P7914">
        <v>3</v>
      </c>
      <c r="Q7914" t="str">
        <f>VLOOKUP(M7914,lookups!$A$1:$B$7, 2, FALSE)</f>
        <v>rotary screw</v>
      </c>
      <c r="R7914" t="str">
        <f>VLOOKUP(N7914,lookups!$D$1:$E$6, 2, FALSE)</f>
        <v>hucuktlis r</v>
      </c>
      <c r="S7914" t="str">
        <f>VLOOKUP(C7914,lookups!$G$1:$H$3, 2, FALSE)</f>
        <v>smolt</v>
      </c>
    </row>
    <row r="7915" spans="1:19" x14ac:dyDescent="0.25">
      <c r="A7915" s="1">
        <v>35564</v>
      </c>
      <c r="B7915">
        <v>1</v>
      </c>
      <c r="C7915">
        <v>1</v>
      </c>
      <c r="D7915">
        <v>1</v>
      </c>
      <c r="E7915">
        <v>1997</v>
      </c>
      <c r="F7915">
        <v>854</v>
      </c>
      <c r="G7915">
        <v>1</v>
      </c>
      <c r="H7915">
        <v>81</v>
      </c>
      <c r="I7915">
        <v>4.039997101</v>
      </c>
      <c r="J7915">
        <v>4.1946067810000001</v>
      </c>
      <c r="L7915">
        <v>1</v>
      </c>
      <c r="M7915">
        <v>8</v>
      </c>
      <c r="N7915">
        <v>399</v>
      </c>
      <c r="P7915">
        <v>3</v>
      </c>
      <c r="Q7915" t="str">
        <f>VLOOKUP(M7915,lookups!$A$1:$B$7, 2, FALSE)</f>
        <v>rotary screw</v>
      </c>
      <c r="R7915" t="str">
        <f>VLOOKUP(N7915,lookups!$D$1:$E$6, 2, FALSE)</f>
        <v>hucuktlis r</v>
      </c>
      <c r="S7915" t="str">
        <f>VLOOKUP(C7915,lookups!$G$1:$H$3, 2, FALSE)</f>
        <v>smolt</v>
      </c>
    </row>
    <row r="7916" spans="1:19" x14ac:dyDescent="0.25">
      <c r="A7916" s="1">
        <v>35564</v>
      </c>
      <c r="B7916">
        <v>1</v>
      </c>
      <c r="C7916">
        <v>1</v>
      </c>
      <c r="D7916">
        <v>1</v>
      </c>
      <c r="E7916">
        <v>1997</v>
      </c>
      <c r="F7916">
        <v>879</v>
      </c>
      <c r="G7916">
        <v>1</v>
      </c>
      <c r="H7916">
        <v>81</v>
      </c>
      <c r="I7916">
        <v>4.0199966429999998</v>
      </c>
      <c r="J7916">
        <v>4.1744537350000002</v>
      </c>
      <c r="L7916">
        <v>1</v>
      </c>
      <c r="M7916">
        <v>8</v>
      </c>
      <c r="N7916">
        <v>399</v>
      </c>
      <c r="P7916">
        <v>3</v>
      </c>
      <c r="Q7916" t="str">
        <f>VLOOKUP(M7916,lookups!$A$1:$B$7, 2, FALSE)</f>
        <v>rotary screw</v>
      </c>
      <c r="R7916" t="str">
        <f>VLOOKUP(N7916,lookups!$D$1:$E$6, 2, FALSE)</f>
        <v>hucuktlis r</v>
      </c>
      <c r="S7916" t="str">
        <f>VLOOKUP(C7916,lookups!$G$1:$H$3, 2, FALSE)</f>
        <v>smolt</v>
      </c>
    </row>
    <row r="7917" spans="1:19" x14ac:dyDescent="0.25">
      <c r="A7917" s="1">
        <v>35564</v>
      </c>
      <c r="B7917">
        <v>1</v>
      </c>
      <c r="C7917">
        <v>1</v>
      </c>
      <c r="D7917">
        <v>1</v>
      </c>
      <c r="E7917">
        <v>1997</v>
      </c>
      <c r="F7917">
        <v>881</v>
      </c>
      <c r="G7917">
        <v>1</v>
      </c>
      <c r="H7917">
        <v>81</v>
      </c>
      <c r="I7917">
        <v>4.1599998469999999</v>
      </c>
      <c r="J7917">
        <v>4.3155288699999996</v>
      </c>
      <c r="L7917">
        <v>1</v>
      </c>
      <c r="M7917">
        <v>8</v>
      </c>
      <c r="N7917">
        <v>399</v>
      </c>
      <c r="P7917">
        <v>3</v>
      </c>
      <c r="Q7917" t="str">
        <f>VLOOKUP(M7917,lookups!$A$1:$B$7, 2, FALSE)</f>
        <v>rotary screw</v>
      </c>
      <c r="R7917" t="str">
        <f>VLOOKUP(N7917,lookups!$D$1:$E$6, 2, FALSE)</f>
        <v>hucuktlis r</v>
      </c>
      <c r="S7917" t="str">
        <f>VLOOKUP(C7917,lookups!$G$1:$H$3, 2, FALSE)</f>
        <v>smolt</v>
      </c>
    </row>
    <row r="7918" spans="1:19" x14ac:dyDescent="0.25">
      <c r="A7918" s="1">
        <v>35564</v>
      </c>
      <c r="B7918">
        <v>1</v>
      </c>
      <c r="C7918">
        <v>1</v>
      </c>
      <c r="D7918">
        <v>1</v>
      </c>
      <c r="E7918">
        <v>1997</v>
      </c>
      <c r="F7918">
        <v>885</v>
      </c>
      <c r="G7918">
        <v>1</v>
      </c>
      <c r="H7918">
        <v>81</v>
      </c>
      <c r="I7918">
        <v>4</v>
      </c>
      <c r="J7918">
        <v>4.154296875</v>
      </c>
      <c r="L7918">
        <v>1</v>
      </c>
      <c r="M7918">
        <v>8</v>
      </c>
      <c r="N7918">
        <v>399</v>
      </c>
      <c r="P7918">
        <v>3</v>
      </c>
      <c r="Q7918" t="str">
        <f>VLOOKUP(M7918,lookups!$A$1:$B$7, 2, FALSE)</f>
        <v>rotary screw</v>
      </c>
      <c r="R7918" t="str">
        <f>VLOOKUP(N7918,lookups!$D$1:$E$6, 2, FALSE)</f>
        <v>hucuktlis r</v>
      </c>
      <c r="S7918" t="str">
        <f>VLOOKUP(C7918,lookups!$G$1:$H$3, 2, FALSE)</f>
        <v>smolt</v>
      </c>
    </row>
    <row r="7919" spans="1:19" x14ac:dyDescent="0.25">
      <c r="A7919" s="1">
        <v>35564</v>
      </c>
      <c r="B7919">
        <v>1</v>
      </c>
      <c r="C7919">
        <v>1</v>
      </c>
      <c r="D7919">
        <v>1</v>
      </c>
      <c r="E7919">
        <v>1997</v>
      </c>
      <c r="F7919">
        <v>891</v>
      </c>
      <c r="G7919">
        <v>1</v>
      </c>
      <c r="H7919">
        <v>81</v>
      </c>
      <c r="I7919">
        <v>4.0799980160000002</v>
      </c>
      <c r="J7919">
        <v>4.2349128719999998</v>
      </c>
      <c r="L7919">
        <v>1</v>
      </c>
      <c r="M7919">
        <v>8</v>
      </c>
      <c r="N7919">
        <v>399</v>
      </c>
      <c r="P7919">
        <v>3</v>
      </c>
      <c r="Q7919" t="str">
        <f>VLOOKUP(M7919,lookups!$A$1:$B$7, 2, FALSE)</f>
        <v>rotary screw</v>
      </c>
      <c r="R7919" t="str">
        <f>VLOOKUP(N7919,lookups!$D$1:$E$6, 2, FALSE)</f>
        <v>hucuktlis r</v>
      </c>
      <c r="S7919" t="str">
        <f>VLOOKUP(C7919,lookups!$G$1:$H$3, 2, FALSE)</f>
        <v>smolt</v>
      </c>
    </row>
    <row r="7920" spans="1:19" x14ac:dyDescent="0.25">
      <c r="A7920" s="1">
        <v>35564</v>
      </c>
      <c r="B7920">
        <v>1</v>
      </c>
      <c r="C7920">
        <v>1</v>
      </c>
      <c r="D7920">
        <v>1</v>
      </c>
      <c r="E7920">
        <v>1997</v>
      </c>
      <c r="F7920">
        <v>893</v>
      </c>
      <c r="G7920">
        <v>1</v>
      </c>
      <c r="H7920">
        <v>81</v>
      </c>
      <c r="I7920">
        <v>4.1999969479999999</v>
      </c>
      <c r="J7920">
        <v>4.3558387759999997</v>
      </c>
      <c r="L7920">
        <v>1</v>
      </c>
      <c r="M7920">
        <v>8</v>
      </c>
      <c r="N7920">
        <v>399</v>
      </c>
      <c r="P7920">
        <v>3</v>
      </c>
      <c r="Q7920" t="str">
        <f>VLOOKUP(M7920,lookups!$A$1:$B$7, 2, FALSE)</f>
        <v>rotary screw</v>
      </c>
      <c r="R7920" t="str">
        <f>VLOOKUP(N7920,lookups!$D$1:$E$6, 2, FALSE)</f>
        <v>hucuktlis r</v>
      </c>
      <c r="S7920" t="str">
        <f>VLOOKUP(C7920,lookups!$G$1:$H$3, 2, FALSE)</f>
        <v>smolt</v>
      </c>
    </row>
    <row r="7921" spans="1:19" x14ac:dyDescent="0.25">
      <c r="A7921" s="1">
        <v>35564</v>
      </c>
      <c r="B7921">
        <v>1</v>
      </c>
      <c r="C7921">
        <v>1</v>
      </c>
      <c r="D7921">
        <v>1</v>
      </c>
      <c r="E7921">
        <v>1997</v>
      </c>
      <c r="F7921">
        <v>906</v>
      </c>
      <c r="G7921">
        <v>1</v>
      </c>
      <c r="H7921">
        <v>81</v>
      </c>
      <c r="I7921">
        <v>4.039997101</v>
      </c>
      <c r="J7921">
        <v>4.1946067810000001</v>
      </c>
      <c r="L7921">
        <v>1</v>
      </c>
      <c r="M7921">
        <v>8</v>
      </c>
      <c r="N7921">
        <v>399</v>
      </c>
      <c r="P7921">
        <v>3</v>
      </c>
      <c r="Q7921" t="str">
        <f>VLOOKUP(M7921,lookups!$A$1:$B$7, 2, FALSE)</f>
        <v>rotary screw</v>
      </c>
      <c r="R7921" t="str">
        <f>VLOOKUP(N7921,lookups!$D$1:$E$6, 2, FALSE)</f>
        <v>hucuktlis r</v>
      </c>
      <c r="S7921" t="str">
        <f>VLOOKUP(C7921,lookups!$G$1:$H$3, 2, FALSE)</f>
        <v>smolt</v>
      </c>
    </row>
    <row r="7922" spans="1:19" x14ac:dyDescent="0.25">
      <c r="A7922" s="1">
        <v>35564</v>
      </c>
      <c r="B7922">
        <v>1</v>
      </c>
      <c r="C7922">
        <v>1</v>
      </c>
      <c r="D7922">
        <v>1</v>
      </c>
      <c r="E7922">
        <v>1997</v>
      </c>
      <c r="F7922">
        <v>907</v>
      </c>
      <c r="G7922">
        <v>1</v>
      </c>
      <c r="H7922">
        <v>81</v>
      </c>
      <c r="I7922">
        <v>4.1699981690000003</v>
      </c>
      <c r="J7922">
        <v>4.3256072999999997</v>
      </c>
      <c r="L7922">
        <v>1</v>
      </c>
      <c r="M7922">
        <v>8</v>
      </c>
      <c r="N7922">
        <v>399</v>
      </c>
      <c r="P7922">
        <v>3</v>
      </c>
      <c r="Q7922" t="str">
        <f>VLOOKUP(M7922,lookups!$A$1:$B$7, 2, FALSE)</f>
        <v>rotary screw</v>
      </c>
      <c r="R7922" t="str">
        <f>VLOOKUP(N7922,lookups!$D$1:$E$6, 2, FALSE)</f>
        <v>hucuktlis r</v>
      </c>
      <c r="S7922" t="str">
        <f>VLOOKUP(C7922,lookups!$G$1:$H$3, 2, FALSE)</f>
        <v>smolt</v>
      </c>
    </row>
    <row r="7923" spans="1:19" x14ac:dyDescent="0.25">
      <c r="A7923" s="1">
        <v>35564</v>
      </c>
      <c r="B7923">
        <v>1</v>
      </c>
      <c r="C7923">
        <v>1</v>
      </c>
      <c r="D7923">
        <v>1</v>
      </c>
      <c r="E7923">
        <v>1997</v>
      </c>
      <c r="F7923">
        <v>918</v>
      </c>
      <c r="G7923">
        <v>1</v>
      </c>
      <c r="H7923">
        <v>81</v>
      </c>
      <c r="I7923">
        <v>4.3399963379999997</v>
      </c>
      <c r="J7923">
        <v>4.4969177250000003</v>
      </c>
      <c r="L7923">
        <v>1</v>
      </c>
      <c r="M7923">
        <v>8</v>
      </c>
      <c r="N7923">
        <v>399</v>
      </c>
      <c r="P7923">
        <v>3</v>
      </c>
      <c r="Q7923" t="str">
        <f>VLOOKUP(M7923,lookups!$A$1:$B$7, 2, FALSE)</f>
        <v>rotary screw</v>
      </c>
      <c r="R7923" t="str">
        <f>VLOOKUP(N7923,lookups!$D$1:$E$6, 2, FALSE)</f>
        <v>hucuktlis r</v>
      </c>
      <c r="S7923" t="str">
        <f>VLOOKUP(C7923,lookups!$G$1:$H$3, 2, FALSE)</f>
        <v>smolt</v>
      </c>
    </row>
    <row r="7924" spans="1:19" x14ac:dyDescent="0.25">
      <c r="A7924" s="1">
        <v>35564</v>
      </c>
      <c r="B7924">
        <v>1</v>
      </c>
      <c r="C7924">
        <v>1</v>
      </c>
      <c r="D7924">
        <v>1</v>
      </c>
      <c r="E7924">
        <v>1997</v>
      </c>
      <c r="F7924">
        <v>920</v>
      </c>
      <c r="G7924">
        <v>1</v>
      </c>
      <c r="H7924">
        <v>81</v>
      </c>
      <c r="I7924">
        <v>4.1999969479999999</v>
      </c>
      <c r="J7924">
        <v>4.3558387759999997</v>
      </c>
      <c r="L7924">
        <v>1</v>
      </c>
      <c r="M7924">
        <v>8</v>
      </c>
      <c r="N7924">
        <v>399</v>
      </c>
      <c r="P7924">
        <v>3</v>
      </c>
      <c r="Q7924" t="str">
        <f>VLOOKUP(M7924,lookups!$A$1:$B$7, 2, FALSE)</f>
        <v>rotary screw</v>
      </c>
      <c r="R7924" t="str">
        <f>VLOOKUP(N7924,lookups!$D$1:$E$6, 2, FALSE)</f>
        <v>hucuktlis r</v>
      </c>
      <c r="S7924" t="str">
        <f>VLOOKUP(C7924,lookups!$G$1:$H$3, 2, FALSE)</f>
        <v>smolt</v>
      </c>
    </row>
    <row r="7925" spans="1:19" x14ac:dyDescent="0.25">
      <c r="A7925" s="1">
        <v>35565</v>
      </c>
      <c r="B7925">
        <v>1</v>
      </c>
      <c r="C7925">
        <v>1</v>
      </c>
      <c r="D7925">
        <v>1</v>
      </c>
      <c r="E7925">
        <v>1997</v>
      </c>
      <c r="F7925">
        <v>6</v>
      </c>
      <c r="G7925">
        <v>1</v>
      </c>
      <c r="H7925">
        <v>82</v>
      </c>
      <c r="I7925">
        <v>4.1399993899999998</v>
      </c>
      <c r="J7925">
        <v>4.2953758239999997</v>
      </c>
      <c r="L7925">
        <v>1</v>
      </c>
      <c r="M7925">
        <v>8</v>
      </c>
      <c r="N7925">
        <v>399</v>
      </c>
      <c r="P7925">
        <v>3</v>
      </c>
      <c r="Q7925" t="str">
        <f>VLOOKUP(M7925,lookups!$A$1:$B$7, 2, FALSE)</f>
        <v>rotary screw</v>
      </c>
      <c r="R7925" t="str">
        <f>VLOOKUP(N7925,lookups!$D$1:$E$6, 2, FALSE)</f>
        <v>hucuktlis r</v>
      </c>
      <c r="S7925" t="str">
        <f>VLOOKUP(C7925,lookups!$G$1:$H$3, 2, FALSE)</f>
        <v>smolt</v>
      </c>
    </row>
    <row r="7926" spans="1:19" x14ac:dyDescent="0.25">
      <c r="A7926" s="1">
        <v>35565</v>
      </c>
      <c r="B7926">
        <v>1</v>
      </c>
      <c r="C7926">
        <v>1</v>
      </c>
      <c r="D7926">
        <v>1</v>
      </c>
      <c r="E7926">
        <v>1997</v>
      </c>
      <c r="F7926">
        <v>7</v>
      </c>
      <c r="G7926">
        <v>1</v>
      </c>
      <c r="H7926">
        <v>82</v>
      </c>
      <c r="I7926">
        <v>4.5099983220000004</v>
      </c>
      <c r="J7926">
        <v>4.6682243349999997</v>
      </c>
      <c r="L7926">
        <v>1</v>
      </c>
      <c r="M7926">
        <v>8</v>
      </c>
      <c r="N7926">
        <v>399</v>
      </c>
      <c r="P7926">
        <v>3</v>
      </c>
      <c r="Q7926" t="str">
        <f>VLOOKUP(M7926,lookups!$A$1:$B$7, 2, FALSE)</f>
        <v>rotary screw</v>
      </c>
      <c r="R7926" t="str">
        <f>VLOOKUP(N7926,lookups!$D$1:$E$6, 2, FALSE)</f>
        <v>hucuktlis r</v>
      </c>
      <c r="S7926" t="str">
        <f>VLOOKUP(C7926,lookups!$G$1:$H$3, 2, FALSE)</f>
        <v>smolt</v>
      </c>
    </row>
    <row r="7927" spans="1:19" x14ac:dyDescent="0.25">
      <c r="A7927" s="1">
        <v>35565</v>
      </c>
      <c r="B7927">
        <v>1</v>
      </c>
      <c r="C7927">
        <v>1</v>
      </c>
      <c r="D7927">
        <v>1</v>
      </c>
      <c r="E7927">
        <v>1997</v>
      </c>
      <c r="F7927">
        <v>46</v>
      </c>
      <c r="G7927">
        <v>1</v>
      </c>
      <c r="H7927">
        <v>82</v>
      </c>
      <c r="I7927">
        <v>4.1999969479999999</v>
      </c>
      <c r="J7927">
        <v>4.3558387759999997</v>
      </c>
      <c r="L7927">
        <v>1</v>
      </c>
      <c r="M7927">
        <v>8</v>
      </c>
      <c r="N7927">
        <v>399</v>
      </c>
      <c r="P7927">
        <v>3</v>
      </c>
      <c r="Q7927" t="str">
        <f>VLOOKUP(M7927,lookups!$A$1:$B$7, 2, FALSE)</f>
        <v>rotary screw</v>
      </c>
      <c r="R7927" t="str">
        <f>VLOOKUP(N7927,lookups!$D$1:$E$6, 2, FALSE)</f>
        <v>hucuktlis r</v>
      </c>
      <c r="S7927" t="str">
        <f>VLOOKUP(C7927,lookups!$G$1:$H$3, 2, FALSE)</f>
        <v>smolt</v>
      </c>
    </row>
    <row r="7928" spans="1:19" x14ac:dyDescent="0.25">
      <c r="A7928" s="1">
        <v>35565</v>
      </c>
      <c r="B7928">
        <v>1</v>
      </c>
      <c r="C7928">
        <v>1</v>
      </c>
      <c r="D7928">
        <v>1</v>
      </c>
      <c r="E7928">
        <v>1997</v>
      </c>
      <c r="F7928">
        <v>108</v>
      </c>
      <c r="G7928">
        <v>1</v>
      </c>
      <c r="H7928">
        <v>82</v>
      </c>
      <c r="I7928">
        <v>4.0999984740000004</v>
      </c>
      <c r="J7928">
        <v>4.255069733</v>
      </c>
      <c r="L7928">
        <v>1</v>
      </c>
      <c r="M7928">
        <v>8</v>
      </c>
      <c r="N7928">
        <v>399</v>
      </c>
      <c r="P7928">
        <v>3</v>
      </c>
      <c r="Q7928" t="str">
        <f>VLOOKUP(M7928,lookups!$A$1:$B$7, 2, FALSE)</f>
        <v>rotary screw</v>
      </c>
      <c r="R7928" t="str">
        <f>VLOOKUP(N7928,lookups!$D$1:$E$6, 2, FALSE)</f>
        <v>hucuktlis r</v>
      </c>
      <c r="S7928" t="str">
        <f>VLOOKUP(C7928,lookups!$G$1:$H$3, 2, FALSE)</f>
        <v>smolt</v>
      </c>
    </row>
    <row r="7929" spans="1:19" x14ac:dyDescent="0.25">
      <c r="A7929" s="1">
        <v>35565</v>
      </c>
      <c r="B7929">
        <v>1</v>
      </c>
      <c r="C7929">
        <v>1</v>
      </c>
      <c r="D7929">
        <v>1</v>
      </c>
      <c r="E7929">
        <v>1997</v>
      </c>
      <c r="F7929">
        <v>113</v>
      </c>
      <c r="G7929">
        <v>1</v>
      </c>
      <c r="H7929">
        <v>82</v>
      </c>
      <c r="I7929">
        <v>4.1099967959999999</v>
      </c>
      <c r="J7929">
        <v>4.2651443479999998</v>
      </c>
      <c r="L7929">
        <v>1</v>
      </c>
      <c r="M7929">
        <v>8</v>
      </c>
      <c r="N7929">
        <v>399</v>
      </c>
      <c r="P7929">
        <v>3</v>
      </c>
      <c r="Q7929" t="str">
        <f>VLOOKUP(M7929,lookups!$A$1:$B$7, 2, FALSE)</f>
        <v>rotary screw</v>
      </c>
      <c r="R7929" t="str">
        <f>VLOOKUP(N7929,lookups!$D$1:$E$6, 2, FALSE)</f>
        <v>hucuktlis r</v>
      </c>
      <c r="S7929" t="str">
        <f>VLOOKUP(C7929,lookups!$G$1:$H$3, 2, FALSE)</f>
        <v>smolt</v>
      </c>
    </row>
    <row r="7930" spans="1:19" x14ac:dyDescent="0.25">
      <c r="A7930" s="1">
        <v>35565</v>
      </c>
      <c r="B7930">
        <v>1</v>
      </c>
      <c r="C7930">
        <v>1</v>
      </c>
      <c r="D7930">
        <v>1</v>
      </c>
      <c r="E7930">
        <v>1997</v>
      </c>
      <c r="F7930">
        <v>135</v>
      </c>
      <c r="G7930">
        <v>1</v>
      </c>
      <c r="H7930">
        <v>82</v>
      </c>
      <c r="I7930">
        <v>4.1699981690000003</v>
      </c>
      <c r="J7930">
        <v>4.3256072999999997</v>
      </c>
      <c r="L7930">
        <v>1</v>
      </c>
      <c r="M7930">
        <v>8</v>
      </c>
      <c r="N7930">
        <v>399</v>
      </c>
      <c r="P7930">
        <v>3</v>
      </c>
      <c r="Q7930" t="str">
        <f>VLOOKUP(M7930,lookups!$A$1:$B$7, 2, FALSE)</f>
        <v>rotary screw</v>
      </c>
      <c r="R7930" t="str">
        <f>VLOOKUP(N7930,lookups!$D$1:$E$6, 2, FALSE)</f>
        <v>hucuktlis r</v>
      </c>
      <c r="S7930" t="str">
        <f>VLOOKUP(C7930,lookups!$G$1:$H$3, 2, FALSE)</f>
        <v>smolt</v>
      </c>
    </row>
    <row r="7931" spans="1:19" x14ac:dyDescent="0.25">
      <c r="A7931" s="1">
        <v>35565</v>
      </c>
      <c r="B7931">
        <v>1</v>
      </c>
      <c r="C7931">
        <v>1</v>
      </c>
      <c r="D7931">
        <v>1</v>
      </c>
      <c r="E7931">
        <v>1997</v>
      </c>
      <c r="F7931">
        <v>155</v>
      </c>
      <c r="G7931">
        <v>1</v>
      </c>
      <c r="H7931">
        <v>82</v>
      </c>
      <c r="I7931">
        <v>4.4099998469999999</v>
      </c>
      <c r="J7931">
        <v>4.567455292</v>
      </c>
      <c r="L7931">
        <v>1</v>
      </c>
      <c r="M7931">
        <v>8</v>
      </c>
      <c r="N7931">
        <v>399</v>
      </c>
      <c r="P7931">
        <v>3</v>
      </c>
      <c r="Q7931" t="str">
        <f>VLOOKUP(M7931,lookups!$A$1:$B$7, 2, FALSE)</f>
        <v>rotary screw</v>
      </c>
      <c r="R7931" t="str">
        <f>VLOOKUP(N7931,lookups!$D$1:$E$6, 2, FALSE)</f>
        <v>hucuktlis r</v>
      </c>
      <c r="S7931" t="str">
        <f>VLOOKUP(C7931,lookups!$G$1:$H$3, 2, FALSE)</f>
        <v>smolt</v>
      </c>
    </row>
    <row r="7932" spans="1:19" x14ac:dyDescent="0.25">
      <c r="A7932" s="1">
        <v>35565</v>
      </c>
      <c r="B7932">
        <v>1</v>
      </c>
      <c r="C7932">
        <v>1</v>
      </c>
      <c r="D7932">
        <v>1</v>
      </c>
      <c r="E7932">
        <v>1997</v>
      </c>
      <c r="F7932">
        <v>160</v>
      </c>
      <c r="G7932">
        <v>1</v>
      </c>
      <c r="H7932">
        <v>82</v>
      </c>
      <c r="I7932">
        <v>4.3299980160000002</v>
      </c>
      <c r="J7932">
        <v>4.4868392940000001</v>
      </c>
      <c r="L7932">
        <v>1</v>
      </c>
      <c r="M7932">
        <v>8</v>
      </c>
      <c r="N7932">
        <v>399</v>
      </c>
      <c r="P7932">
        <v>3</v>
      </c>
      <c r="Q7932" t="str">
        <f>VLOOKUP(M7932,lookups!$A$1:$B$7, 2, FALSE)</f>
        <v>rotary screw</v>
      </c>
      <c r="R7932" t="str">
        <f>VLOOKUP(N7932,lookups!$D$1:$E$6, 2, FALSE)</f>
        <v>hucuktlis r</v>
      </c>
      <c r="S7932" t="str">
        <f>VLOOKUP(C7932,lookups!$G$1:$H$3, 2, FALSE)</f>
        <v>smolt</v>
      </c>
    </row>
    <row r="7933" spans="1:19" x14ac:dyDescent="0.25">
      <c r="A7933" s="1">
        <v>35565</v>
      </c>
      <c r="B7933">
        <v>1</v>
      </c>
      <c r="C7933">
        <v>1</v>
      </c>
      <c r="D7933">
        <v>1</v>
      </c>
      <c r="E7933">
        <v>1997</v>
      </c>
      <c r="F7933">
        <v>172</v>
      </c>
      <c r="G7933">
        <v>1</v>
      </c>
      <c r="H7933">
        <v>82</v>
      </c>
      <c r="I7933">
        <v>3.9899997709999999</v>
      </c>
      <c r="J7933">
        <v>4.1442222600000003</v>
      </c>
      <c r="L7933">
        <v>1</v>
      </c>
      <c r="M7933">
        <v>8</v>
      </c>
      <c r="N7933">
        <v>399</v>
      </c>
      <c r="P7933">
        <v>3</v>
      </c>
      <c r="Q7933" t="str">
        <f>VLOOKUP(M7933,lookups!$A$1:$B$7, 2, FALSE)</f>
        <v>rotary screw</v>
      </c>
      <c r="R7933" t="str">
        <f>VLOOKUP(N7933,lookups!$D$1:$E$6, 2, FALSE)</f>
        <v>hucuktlis r</v>
      </c>
      <c r="S7933" t="str">
        <f>VLOOKUP(C7933,lookups!$G$1:$H$3, 2, FALSE)</f>
        <v>smolt</v>
      </c>
    </row>
    <row r="7934" spans="1:19" x14ac:dyDescent="0.25">
      <c r="A7934" s="1">
        <v>35565</v>
      </c>
      <c r="B7934">
        <v>1</v>
      </c>
      <c r="C7934">
        <v>1</v>
      </c>
      <c r="D7934">
        <v>1</v>
      </c>
      <c r="E7934">
        <v>1997</v>
      </c>
      <c r="F7934">
        <v>198</v>
      </c>
      <c r="G7934">
        <v>1</v>
      </c>
      <c r="H7934">
        <v>82</v>
      </c>
      <c r="I7934">
        <v>3.9799995419999998</v>
      </c>
      <c r="J7934">
        <v>4.1341438290000001</v>
      </c>
      <c r="L7934">
        <v>1</v>
      </c>
      <c r="M7934">
        <v>8</v>
      </c>
      <c r="N7934">
        <v>399</v>
      </c>
      <c r="P7934">
        <v>3</v>
      </c>
      <c r="Q7934" t="str">
        <f>VLOOKUP(M7934,lookups!$A$1:$B$7, 2, FALSE)</f>
        <v>rotary screw</v>
      </c>
      <c r="R7934" t="str">
        <f>VLOOKUP(N7934,lookups!$D$1:$E$6, 2, FALSE)</f>
        <v>hucuktlis r</v>
      </c>
      <c r="S7934" t="str">
        <f>VLOOKUP(C7934,lookups!$G$1:$H$3, 2, FALSE)</f>
        <v>smolt</v>
      </c>
    </row>
    <row r="7935" spans="1:19" x14ac:dyDescent="0.25">
      <c r="A7935" s="1">
        <v>35565</v>
      </c>
      <c r="B7935">
        <v>1</v>
      </c>
      <c r="C7935">
        <v>1</v>
      </c>
      <c r="D7935">
        <v>1</v>
      </c>
      <c r="E7935">
        <v>1997</v>
      </c>
      <c r="F7935">
        <v>199</v>
      </c>
      <c r="G7935">
        <v>1</v>
      </c>
      <c r="H7935">
        <v>82</v>
      </c>
      <c r="I7935">
        <v>4.1999969479999999</v>
      </c>
      <c r="J7935">
        <v>4.3558387759999997</v>
      </c>
      <c r="L7935">
        <v>1</v>
      </c>
      <c r="M7935">
        <v>8</v>
      </c>
      <c r="N7935">
        <v>399</v>
      </c>
      <c r="P7935">
        <v>3</v>
      </c>
      <c r="Q7935" t="str">
        <f>VLOOKUP(M7935,lookups!$A$1:$B$7, 2, FALSE)</f>
        <v>rotary screw</v>
      </c>
      <c r="R7935" t="str">
        <f>VLOOKUP(N7935,lookups!$D$1:$E$6, 2, FALSE)</f>
        <v>hucuktlis r</v>
      </c>
      <c r="S7935" t="str">
        <f>VLOOKUP(C7935,lookups!$G$1:$H$3, 2, FALSE)</f>
        <v>smolt</v>
      </c>
    </row>
    <row r="7936" spans="1:19" x14ac:dyDescent="0.25">
      <c r="A7936" s="1">
        <v>35565</v>
      </c>
      <c r="B7936">
        <v>1</v>
      </c>
      <c r="C7936">
        <v>1</v>
      </c>
      <c r="D7936">
        <v>1</v>
      </c>
      <c r="E7936">
        <v>1997</v>
      </c>
      <c r="F7936">
        <v>205</v>
      </c>
      <c r="G7936">
        <v>1</v>
      </c>
      <c r="H7936">
        <v>82</v>
      </c>
      <c r="I7936">
        <v>4.1899986269999996</v>
      </c>
      <c r="J7936">
        <v>4.3457603450000004</v>
      </c>
      <c r="L7936">
        <v>1</v>
      </c>
      <c r="M7936">
        <v>8</v>
      </c>
      <c r="N7936">
        <v>399</v>
      </c>
      <c r="P7936">
        <v>3</v>
      </c>
      <c r="Q7936" t="str">
        <f>VLOOKUP(M7936,lookups!$A$1:$B$7, 2, FALSE)</f>
        <v>rotary screw</v>
      </c>
      <c r="R7936" t="str">
        <f>VLOOKUP(N7936,lookups!$D$1:$E$6, 2, FALSE)</f>
        <v>hucuktlis r</v>
      </c>
      <c r="S7936" t="str">
        <f>VLOOKUP(C7936,lookups!$G$1:$H$3, 2, FALSE)</f>
        <v>smolt</v>
      </c>
    </row>
    <row r="7937" spans="1:19" x14ac:dyDescent="0.25">
      <c r="A7937" s="1">
        <v>35565</v>
      </c>
      <c r="B7937">
        <v>1</v>
      </c>
      <c r="C7937">
        <v>1</v>
      </c>
      <c r="D7937">
        <v>1</v>
      </c>
      <c r="E7937">
        <v>1997</v>
      </c>
      <c r="F7937">
        <v>214</v>
      </c>
      <c r="G7937">
        <v>1</v>
      </c>
      <c r="H7937">
        <v>82</v>
      </c>
      <c r="I7937">
        <v>4.1199989319999997</v>
      </c>
      <c r="J7937">
        <v>4.2752227779999998</v>
      </c>
      <c r="L7937">
        <v>1</v>
      </c>
      <c r="M7937">
        <v>8</v>
      </c>
      <c r="N7937">
        <v>399</v>
      </c>
      <c r="P7937">
        <v>3</v>
      </c>
      <c r="Q7937" t="str">
        <f>VLOOKUP(M7937,lookups!$A$1:$B$7, 2, FALSE)</f>
        <v>rotary screw</v>
      </c>
      <c r="R7937" t="str">
        <f>VLOOKUP(N7937,lookups!$D$1:$E$6, 2, FALSE)</f>
        <v>hucuktlis r</v>
      </c>
      <c r="S7937" t="str">
        <f>VLOOKUP(C7937,lookups!$G$1:$H$3, 2, FALSE)</f>
        <v>smolt</v>
      </c>
    </row>
    <row r="7938" spans="1:19" x14ac:dyDescent="0.25">
      <c r="A7938" s="1">
        <v>35565</v>
      </c>
      <c r="B7938">
        <v>1</v>
      </c>
      <c r="C7938">
        <v>1</v>
      </c>
      <c r="D7938">
        <v>1</v>
      </c>
      <c r="E7938">
        <v>1997</v>
      </c>
      <c r="F7938">
        <v>257</v>
      </c>
      <c r="G7938">
        <v>1</v>
      </c>
      <c r="H7938">
        <v>82</v>
      </c>
      <c r="I7938">
        <v>4.3699989319999997</v>
      </c>
      <c r="J7938">
        <v>4.5271453859999999</v>
      </c>
      <c r="L7938">
        <v>1</v>
      </c>
      <c r="M7938">
        <v>8</v>
      </c>
      <c r="N7938">
        <v>399</v>
      </c>
      <c r="P7938">
        <v>3</v>
      </c>
      <c r="Q7938" t="str">
        <f>VLOOKUP(M7938,lookups!$A$1:$B$7, 2, FALSE)</f>
        <v>rotary screw</v>
      </c>
      <c r="R7938" t="str">
        <f>VLOOKUP(N7938,lookups!$D$1:$E$6, 2, FALSE)</f>
        <v>hucuktlis r</v>
      </c>
      <c r="S7938" t="str">
        <f>VLOOKUP(C7938,lookups!$G$1:$H$3, 2, FALSE)</f>
        <v>smolt</v>
      </c>
    </row>
    <row r="7939" spans="1:19" x14ac:dyDescent="0.25">
      <c r="A7939" s="1">
        <v>35565</v>
      </c>
      <c r="B7939">
        <v>1</v>
      </c>
      <c r="C7939">
        <v>1</v>
      </c>
      <c r="D7939">
        <v>1</v>
      </c>
      <c r="E7939">
        <v>1997</v>
      </c>
      <c r="F7939">
        <v>274</v>
      </c>
      <c r="G7939">
        <v>1</v>
      </c>
      <c r="H7939">
        <v>82</v>
      </c>
      <c r="I7939">
        <v>4.5499992369999998</v>
      </c>
      <c r="J7939">
        <v>4.7085342409999997</v>
      </c>
      <c r="L7939">
        <v>1</v>
      </c>
      <c r="M7939">
        <v>8</v>
      </c>
      <c r="N7939">
        <v>399</v>
      </c>
      <c r="P7939">
        <v>3</v>
      </c>
      <c r="Q7939" t="str">
        <f>VLOOKUP(M7939,lookups!$A$1:$B$7, 2, FALSE)</f>
        <v>rotary screw</v>
      </c>
      <c r="R7939" t="str">
        <f>VLOOKUP(N7939,lookups!$D$1:$E$6, 2, FALSE)</f>
        <v>hucuktlis r</v>
      </c>
      <c r="S7939" t="str">
        <f>VLOOKUP(C7939,lookups!$G$1:$H$3, 2, FALSE)</f>
        <v>smolt</v>
      </c>
    </row>
    <row r="7940" spans="1:19" x14ac:dyDescent="0.25">
      <c r="A7940" s="1">
        <v>35565</v>
      </c>
      <c r="B7940">
        <v>1</v>
      </c>
      <c r="C7940">
        <v>1</v>
      </c>
      <c r="D7940">
        <v>1</v>
      </c>
      <c r="E7940">
        <v>1997</v>
      </c>
      <c r="F7940">
        <v>283</v>
      </c>
      <c r="G7940">
        <v>1</v>
      </c>
      <c r="H7940">
        <v>82</v>
      </c>
      <c r="I7940">
        <v>4.5299987789999996</v>
      </c>
      <c r="J7940">
        <v>4.6883773800000004</v>
      </c>
      <c r="L7940">
        <v>1</v>
      </c>
      <c r="M7940">
        <v>8</v>
      </c>
      <c r="N7940">
        <v>399</v>
      </c>
      <c r="P7940">
        <v>3</v>
      </c>
      <c r="Q7940" t="str">
        <f>VLOOKUP(M7940,lookups!$A$1:$B$7, 2, FALSE)</f>
        <v>rotary screw</v>
      </c>
      <c r="R7940" t="str">
        <f>VLOOKUP(N7940,lookups!$D$1:$E$6, 2, FALSE)</f>
        <v>hucuktlis r</v>
      </c>
      <c r="S7940" t="str">
        <f>VLOOKUP(C7940,lookups!$G$1:$H$3, 2, FALSE)</f>
        <v>smolt</v>
      </c>
    </row>
    <row r="7941" spans="1:19" x14ac:dyDescent="0.25">
      <c r="A7941" s="1">
        <v>35565</v>
      </c>
      <c r="B7941">
        <v>1</v>
      </c>
      <c r="C7941">
        <v>1</v>
      </c>
      <c r="D7941">
        <v>1</v>
      </c>
      <c r="E7941">
        <v>1997</v>
      </c>
      <c r="F7941">
        <v>300</v>
      </c>
      <c r="G7941">
        <v>1</v>
      </c>
      <c r="H7941">
        <v>82</v>
      </c>
      <c r="I7941">
        <v>4.4099998469999999</v>
      </c>
      <c r="J7941">
        <v>4.567455292</v>
      </c>
      <c r="L7941">
        <v>1</v>
      </c>
      <c r="M7941">
        <v>8</v>
      </c>
      <c r="N7941">
        <v>399</v>
      </c>
      <c r="P7941">
        <v>3</v>
      </c>
      <c r="Q7941" t="str">
        <f>VLOOKUP(M7941,lookups!$A$1:$B$7, 2, FALSE)</f>
        <v>rotary screw</v>
      </c>
      <c r="R7941" t="str">
        <f>VLOOKUP(N7941,lookups!$D$1:$E$6, 2, FALSE)</f>
        <v>hucuktlis r</v>
      </c>
      <c r="S7941" t="str">
        <f>VLOOKUP(C7941,lookups!$G$1:$H$3, 2, FALSE)</f>
        <v>smolt</v>
      </c>
    </row>
    <row r="7942" spans="1:19" x14ac:dyDescent="0.25">
      <c r="A7942" s="1">
        <v>35565</v>
      </c>
      <c r="B7942">
        <v>1</v>
      </c>
      <c r="C7942">
        <v>1</v>
      </c>
      <c r="D7942">
        <v>1</v>
      </c>
      <c r="E7942">
        <v>1997</v>
      </c>
      <c r="F7942">
        <v>319</v>
      </c>
      <c r="G7942">
        <v>1</v>
      </c>
      <c r="H7942">
        <v>82</v>
      </c>
      <c r="I7942">
        <v>4.4799995419999998</v>
      </c>
      <c r="J7942">
        <v>4.6379928589999997</v>
      </c>
      <c r="L7942">
        <v>1</v>
      </c>
      <c r="M7942">
        <v>8</v>
      </c>
      <c r="N7942">
        <v>399</v>
      </c>
      <c r="P7942">
        <v>3</v>
      </c>
      <c r="Q7942" t="str">
        <f>VLOOKUP(M7942,lookups!$A$1:$B$7, 2, FALSE)</f>
        <v>rotary screw</v>
      </c>
      <c r="R7942" t="str">
        <f>VLOOKUP(N7942,lookups!$D$1:$E$6, 2, FALSE)</f>
        <v>hucuktlis r</v>
      </c>
      <c r="S7942" t="str">
        <f>VLOOKUP(C7942,lookups!$G$1:$H$3, 2, FALSE)</f>
        <v>smolt</v>
      </c>
    </row>
    <row r="7943" spans="1:19" x14ac:dyDescent="0.25">
      <c r="A7943" s="1">
        <v>35565</v>
      </c>
      <c r="B7943">
        <v>1</v>
      </c>
      <c r="C7943">
        <v>1</v>
      </c>
      <c r="D7943">
        <v>1</v>
      </c>
      <c r="E7943">
        <v>1997</v>
      </c>
      <c r="F7943">
        <v>323</v>
      </c>
      <c r="G7943">
        <v>1</v>
      </c>
      <c r="H7943">
        <v>82</v>
      </c>
      <c r="I7943">
        <v>4.5899963379999997</v>
      </c>
      <c r="J7943">
        <v>4.7488403320000003</v>
      </c>
      <c r="L7943">
        <v>1</v>
      </c>
      <c r="M7943">
        <v>8</v>
      </c>
      <c r="N7943">
        <v>399</v>
      </c>
      <c r="P7943">
        <v>3</v>
      </c>
      <c r="Q7943" t="str">
        <f>VLOOKUP(M7943,lookups!$A$1:$B$7, 2, FALSE)</f>
        <v>rotary screw</v>
      </c>
      <c r="R7943" t="str">
        <f>VLOOKUP(N7943,lookups!$D$1:$E$6, 2, FALSE)</f>
        <v>hucuktlis r</v>
      </c>
      <c r="S7943" t="str">
        <f>VLOOKUP(C7943,lookups!$G$1:$H$3, 2, FALSE)</f>
        <v>smolt</v>
      </c>
    </row>
    <row r="7944" spans="1:19" x14ac:dyDescent="0.25">
      <c r="A7944" s="1">
        <v>35565</v>
      </c>
      <c r="B7944">
        <v>1</v>
      </c>
      <c r="C7944">
        <v>1</v>
      </c>
      <c r="D7944">
        <v>1</v>
      </c>
      <c r="E7944">
        <v>1997</v>
      </c>
      <c r="F7944">
        <v>345</v>
      </c>
      <c r="G7944">
        <v>1</v>
      </c>
      <c r="H7944">
        <v>82</v>
      </c>
      <c r="I7944">
        <v>4.4699974060000001</v>
      </c>
      <c r="J7944">
        <v>4.6279182429999999</v>
      </c>
      <c r="L7944">
        <v>1</v>
      </c>
      <c r="M7944">
        <v>8</v>
      </c>
      <c r="N7944">
        <v>399</v>
      </c>
      <c r="P7944">
        <v>3</v>
      </c>
      <c r="Q7944" t="str">
        <f>VLOOKUP(M7944,lookups!$A$1:$B$7, 2, FALSE)</f>
        <v>rotary screw</v>
      </c>
      <c r="R7944" t="str">
        <f>VLOOKUP(N7944,lookups!$D$1:$E$6, 2, FALSE)</f>
        <v>hucuktlis r</v>
      </c>
      <c r="S7944" t="str">
        <f>VLOOKUP(C7944,lookups!$G$1:$H$3, 2, FALSE)</f>
        <v>smolt</v>
      </c>
    </row>
    <row r="7945" spans="1:19" x14ac:dyDescent="0.25">
      <c r="A7945" s="1">
        <v>35565</v>
      </c>
      <c r="B7945">
        <v>1</v>
      </c>
      <c r="C7945">
        <v>1</v>
      </c>
      <c r="D7945">
        <v>1</v>
      </c>
      <c r="E7945">
        <v>1997</v>
      </c>
      <c r="F7945">
        <v>349</v>
      </c>
      <c r="G7945">
        <v>1</v>
      </c>
      <c r="H7945">
        <v>82</v>
      </c>
      <c r="I7945">
        <v>4.2599983220000004</v>
      </c>
      <c r="J7945">
        <v>4.4163017269999996</v>
      </c>
      <c r="L7945">
        <v>1</v>
      </c>
      <c r="M7945">
        <v>8</v>
      </c>
      <c r="N7945">
        <v>399</v>
      </c>
      <c r="P7945">
        <v>3</v>
      </c>
      <c r="Q7945" t="str">
        <f>VLOOKUP(M7945,lookups!$A$1:$B$7, 2, FALSE)</f>
        <v>rotary screw</v>
      </c>
      <c r="R7945" t="str">
        <f>VLOOKUP(N7945,lookups!$D$1:$E$6, 2, FALSE)</f>
        <v>hucuktlis r</v>
      </c>
      <c r="S7945" t="str">
        <f>VLOOKUP(C7945,lookups!$G$1:$H$3, 2, FALSE)</f>
        <v>smolt</v>
      </c>
    </row>
    <row r="7946" spans="1:19" x14ac:dyDescent="0.25">
      <c r="A7946" s="1">
        <v>35565</v>
      </c>
      <c r="B7946">
        <v>1</v>
      </c>
      <c r="C7946">
        <v>1</v>
      </c>
      <c r="D7946">
        <v>1</v>
      </c>
      <c r="E7946">
        <v>1997</v>
      </c>
      <c r="F7946">
        <v>354</v>
      </c>
      <c r="G7946">
        <v>1</v>
      </c>
      <c r="H7946">
        <v>82</v>
      </c>
      <c r="I7946">
        <v>4.5299987789999996</v>
      </c>
      <c r="J7946">
        <v>4.6883773800000004</v>
      </c>
      <c r="L7946">
        <v>1</v>
      </c>
      <c r="M7946">
        <v>8</v>
      </c>
      <c r="N7946">
        <v>399</v>
      </c>
      <c r="P7946">
        <v>3</v>
      </c>
      <c r="Q7946" t="str">
        <f>VLOOKUP(M7946,lookups!$A$1:$B$7, 2, FALSE)</f>
        <v>rotary screw</v>
      </c>
      <c r="R7946" t="str">
        <f>VLOOKUP(N7946,lookups!$D$1:$E$6, 2, FALSE)</f>
        <v>hucuktlis r</v>
      </c>
      <c r="S7946" t="str">
        <f>VLOOKUP(C7946,lookups!$G$1:$H$3, 2, FALSE)</f>
        <v>smolt</v>
      </c>
    </row>
    <row r="7947" spans="1:19" x14ac:dyDescent="0.25">
      <c r="A7947" s="1">
        <v>35565</v>
      </c>
      <c r="B7947">
        <v>1</v>
      </c>
      <c r="C7947">
        <v>1</v>
      </c>
      <c r="D7947">
        <v>1</v>
      </c>
      <c r="E7947">
        <v>1997</v>
      </c>
      <c r="F7947">
        <v>358</v>
      </c>
      <c r="G7947">
        <v>1</v>
      </c>
      <c r="H7947">
        <v>82</v>
      </c>
      <c r="I7947">
        <v>4.4099998469999999</v>
      </c>
      <c r="J7947">
        <v>4.567455292</v>
      </c>
      <c r="L7947">
        <v>1</v>
      </c>
      <c r="M7947">
        <v>8</v>
      </c>
      <c r="N7947">
        <v>399</v>
      </c>
      <c r="P7947">
        <v>3</v>
      </c>
      <c r="Q7947" t="str">
        <f>VLOOKUP(M7947,lookups!$A$1:$B$7, 2, FALSE)</f>
        <v>rotary screw</v>
      </c>
      <c r="R7947" t="str">
        <f>VLOOKUP(N7947,lookups!$D$1:$E$6, 2, FALSE)</f>
        <v>hucuktlis r</v>
      </c>
      <c r="S7947" t="str">
        <f>VLOOKUP(C7947,lookups!$G$1:$H$3, 2, FALSE)</f>
        <v>smolt</v>
      </c>
    </row>
    <row r="7948" spans="1:19" x14ac:dyDescent="0.25">
      <c r="A7948" s="1">
        <v>35565</v>
      </c>
      <c r="B7948">
        <v>1</v>
      </c>
      <c r="C7948">
        <v>1</v>
      </c>
      <c r="D7948">
        <v>1</v>
      </c>
      <c r="E7948">
        <v>1997</v>
      </c>
      <c r="F7948">
        <v>388</v>
      </c>
      <c r="G7948">
        <v>1</v>
      </c>
      <c r="H7948">
        <v>82</v>
      </c>
      <c r="I7948">
        <v>4.4399986269999996</v>
      </c>
      <c r="J7948">
        <v>4.597686768</v>
      </c>
      <c r="L7948">
        <v>1</v>
      </c>
      <c r="M7948">
        <v>8</v>
      </c>
      <c r="N7948">
        <v>399</v>
      </c>
      <c r="P7948">
        <v>3</v>
      </c>
      <c r="Q7948" t="str">
        <f>VLOOKUP(M7948,lookups!$A$1:$B$7, 2, FALSE)</f>
        <v>rotary screw</v>
      </c>
      <c r="R7948" t="str">
        <f>VLOOKUP(N7948,lookups!$D$1:$E$6, 2, FALSE)</f>
        <v>hucuktlis r</v>
      </c>
      <c r="S7948" t="str">
        <f>VLOOKUP(C7948,lookups!$G$1:$H$3, 2, FALSE)</f>
        <v>smolt</v>
      </c>
    </row>
    <row r="7949" spans="1:19" x14ac:dyDescent="0.25">
      <c r="A7949" s="1">
        <v>35565</v>
      </c>
      <c r="B7949">
        <v>1</v>
      </c>
      <c r="C7949">
        <v>1</v>
      </c>
      <c r="D7949">
        <v>1</v>
      </c>
      <c r="E7949">
        <v>1997</v>
      </c>
      <c r="F7949">
        <v>390</v>
      </c>
      <c r="G7949">
        <v>1</v>
      </c>
      <c r="H7949">
        <v>81</v>
      </c>
      <c r="I7949">
        <v>3.6199989320000001</v>
      </c>
      <c r="J7949">
        <v>3.7713737489999999</v>
      </c>
      <c r="L7949">
        <v>1</v>
      </c>
      <c r="M7949">
        <v>8</v>
      </c>
      <c r="N7949">
        <v>399</v>
      </c>
      <c r="P7949">
        <v>3</v>
      </c>
      <c r="Q7949" t="str">
        <f>VLOOKUP(M7949,lookups!$A$1:$B$7, 2, FALSE)</f>
        <v>rotary screw</v>
      </c>
      <c r="R7949" t="str">
        <f>VLOOKUP(N7949,lookups!$D$1:$E$6, 2, FALSE)</f>
        <v>hucuktlis r</v>
      </c>
      <c r="S7949" t="str">
        <f>VLOOKUP(C7949,lookups!$G$1:$H$3, 2, FALSE)</f>
        <v>smolt</v>
      </c>
    </row>
    <row r="7950" spans="1:19" x14ac:dyDescent="0.25">
      <c r="A7950" s="1">
        <v>35565</v>
      </c>
      <c r="B7950">
        <v>1</v>
      </c>
      <c r="C7950">
        <v>1</v>
      </c>
      <c r="D7950">
        <v>1</v>
      </c>
      <c r="E7950">
        <v>1997</v>
      </c>
      <c r="F7950">
        <v>392</v>
      </c>
      <c r="G7950">
        <v>1</v>
      </c>
      <c r="H7950">
        <v>81</v>
      </c>
      <c r="I7950">
        <v>3.8999996189999999</v>
      </c>
      <c r="J7950">
        <v>4.0535278320000003</v>
      </c>
      <c r="L7950">
        <v>1</v>
      </c>
      <c r="M7950">
        <v>8</v>
      </c>
      <c r="N7950">
        <v>399</v>
      </c>
      <c r="P7950">
        <v>3</v>
      </c>
      <c r="Q7950" t="str">
        <f>VLOOKUP(M7950,lookups!$A$1:$B$7, 2, FALSE)</f>
        <v>rotary screw</v>
      </c>
      <c r="R7950" t="str">
        <f>VLOOKUP(N7950,lookups!$D$1:$E$6, 2, FALSE)</f>
        <v>hucuktlis r</v>
      </c>
      <c r="S7950" t="str">
        <f>VLOOKUP(C7950,lookups!$G$1:$H$3, 2, FALSE)</f>
        <v>smolt</v>
      </c>
    </row>
    <row r="7951" spans="1:19" x14ac:dyDescent="0.25">
      <c r="A7951" s="1">
        <v>35565</v>
      </c>
      <c r="B7951">
        <v>1</v>
      </c>
      <c r="C7951">
        <v>1</v>
      </c>
      <c r="D7951">
        <v>1</v>
      </c>
      <c r="E7951">
        <v>1997</v>
      </c>
      <c r="F7951">
        <v>398</v>
      </c>
      <c r="G7951">
        <v>1</v>
      </c>
      <c r="H7951">
        <v>81</v>
      </c>
      <c r="I7951">
        <v>3.9099998469999999</v>
      </c>
      <c r="J7951">
        <v>4.0636062620000004</v>
      </c>
      <c r="L7951">
        <v>1</v>
      </c>
      <c r="M7951">
        <v>8</v>
      </c>
      <c r="N7951">
        <v>399</v>
      </c>
      <c r="P7951">
        <v>3</v>
      </c>
      <c r="Q7951" t="str">
        <f>VLOOKUP(M7951,lookups!$A$1:$B$7, 2, FALSE)</f>
        <v>rotary screw</v>
      </c>
      <c r="R7951" t="str">
        <f>VLOOKUP(N7951,lookups!$D$1:$E$6, 2, FALSE)</f>
        <v>hucuktlis r</v>
      </c>
      <c r="S7951" t="str">
        <f>VLOOKUP(C7951,lookups!$G$1:$H$3, 2, FALSE)</f>
        <v>smolt</v>
      </c>
    </row>
    <row r="7952" spans="1:19" x14ac:dyDescent="0.25">
      <c r="A7952" s="1">
        <v>35565</v>
      </c>
      <c r="B7952">
        <v>1</v>
      </c>
      <c r="C7952">
        <v>1</v>
      </c>
      <c r="D7952">
        <v>1</v>
      </c>
      <c r="E7952">
        <v>1997</v>
      </c>
      <c r="F7952">
        <v>520</v>
      </c>
      <c r="G7952">
        <v>1</v>
      </c>
      <c r="H7952">
        <v>82</v>
      </c>
      <c r="I7952">
        <v>4.1399993899999998</v>
      </c>
      <c r="J7952">
        <v>4.2953758239999997</v>
      </c>
      <c r="L7952">
        <v>1</v>
      </c>
      <c r="M7952">
        <v>8</v>
      </c>
      <c r="N7952">
        <v>399</v>
      </c>
      <c r="P7952">
        <v>3</v>
      </c>
      <c r="Q7952" t="str">
        <f>VLOOKUP(M7952,lookups!$A$1:$B$7, 2, FALSE)</f>
        <v>rotary screw</v>
      </c>
      <c r="R7952" t="str">
        <f>VLOOKUP(N7952,lookups!$D$1:$E$6, 2, FALSE)</f>
        <v>hucuktlis r</v>
      </c>
      <c r="S7952" t="str">
        <f>VLOOKUP(C7952,lookups!$G$1:$H$3, 2, FALSE)</f>
        <v>smolt</v>
      </c>
    </row>
    <row r="7953" spans="1:19" x14ac:dyDescent="0.25">
      <c r="A7953" s="1">
        <v>35565</v>
      </c>
      <c r="B7953">
        <v>1</v>
      </c>
      <c r="C7953">
        <v>1</v>
      </c>
      <c r="D7953">
        <v>1</v>
      </c>
      <c r="E7953">
        <v>1997</v>
      </c>
      <c r="F7953">
        <v>532</v>
      </c>
      <c r="G7953">
        <v>1</v>
      </c>
      <c r="H7953">
        <v>82</v>
      </c>
      <c r="I7953">
        <v>4.3999977110000001</v>
      </c>
      <c r="J7953">
        <v>4.5573768619999999</v>
      </c>
      <c r="L7953">
        <v>1</v>
      </c>
      <c r="M7953">
        <v>8</v>
      </c>
      <c r="N7953">
        <v>399</v>
      </c>
      <c r="P7953">
        <v>3</v>
      </c>
      <c r="Q7953" t="str">
        <f>VLOOKUP(M7953,lookups!$A$1:$B$7, 2, FALSE)</f>
        <v>rotary screw</v>
      </c>
      <c r="R7953" t="str">
        <f>VLOOKUP(N7953,lookups!$D$1:$E$6, 2, FALSE)</f>
        <v>hucuktlis r</v>
      </c>
      <c r="S7953" t="str">
        <f>VLOOKUP(C7953,lookups!$G$1:$H$3, 2, FALSE)</f>
        <v>smolt</v>
      </c>
    </row>
    <row r="7954" spans="1:19" x14ac:dyDescent="0.25">
      <c r="A7954" s="1">
        <v>35565</v>
      </c>
      <c r="B7954">
        <v>1</v>
      </c>
      <c r="C7954">
        <v>1</v>
      </c>
      <c r="D7954">
        <v>1</v>
      </c>
      <c r="E7954">
        <v>1997</v>
      </c>
      <c r="F7954">
        <v>548</v>
      </c>
      <c r="G7954">
        <v>1</v>
      </c>
      <c r="H7954">
        <v>82</v>
      </c>
      <c r="I7954">
        <v>4.5999984740000004</v>
      </c>
      <c r="J7954">
        <v>4.7589187620000004</v>
      </c>
      <c r="L7954">
        <v>1</v>
      </c>
      <c r="M7954">
        <v>8</v>
      </c>
      <c r="N7954">
        <v>399</v>
      </c>
      <c r="P7954">
        <v>3</v>
      </c>
      <c r="Q7954" t="str">
        <f>VLOOKUP(M7954,lookups!$A$1:$B$7, 2, FALSE)</f>
        <v>rotary screw</v>
      </c>
      <c r="R7954" t="str">
        <f>VLOOKUP(N7954,lookups!$D$1:$E$6, 2, FALSE)</f>
        <v>hucuktlis r</v>
      </c>
      <c r="S7954" t="str">
        <f>VLOOKUP(C7954,lookups!$G$1:$H$3, 2, FALSE)</f>
        <v>smolt</v>
      </c>
    </row>
    <row r="7955" spans="1:19" x14ac:dyDescent="0.25">
      <c r="A7955" s="1">
        <v>35565</v>
      </c>
      <c r="B7955">
        <v>1</v>
      </c>
      <c r="C7955">
        <v>1</v>
      </c>
      <c r="D7955">
        <v>1</v>
      </c>
      <c r="E7955">
        <v>1997</v>
      </c>
      <c r="F7955">
        <v>565</v>
      </c>
      <c r="G7955">
        <v>1</v>
      </c>
      <c r="H7955">
        <v>82</v>
      </c>
      <c r="I7955">
        <v>4.5999984740000004</v>
      </c>
      <c r="J7955">
        <v>4.7589187620000004</v>
      </c>
      <c r="L7955">
        <v>1</v>
      </c>
      <c r="M7955">
        <v>8</v>
      </c>
      <c r="N7955">
        <v>399</v>
      </c>
      <c r="P7955">
        <v>3</v>
      </c>
      <c r="Q7955" t="str">
        <f>VLOOKUP(M7955,lookups!$A$1:$B$7, 2, FALSE)</f>
        <v>rotary screw</v>
      </c>
      <c r="R7955" t="str">
        <f>VLOOKUP(N7955,lookups!$D$1:$E$6, 2, FALSE)</f>
        <v>hucuktlis r</v>
      </c>
      <c r="S7955" t="str">
        <f>VLOOKUP(C7955,lookups!$G$1:$H$3, 2, FALSE)</f>
        <v>smolt</v>
      </c>
    </row>
    <row r="7956" spans="1:19" x14ac:dyDescent="0.25">
      <c r="A7956" s="1">
        <v>35565</v>
      </c>
      <c r="B7956">
        <v>1</v>
      </c>
      <c r="C7956">
        <v>1</v>
      </c>
      <c r="D7956">
        <v>1</v>
      </c>
      <c r="E7956">
        <v>1997</v>
      </c>
      <c r="F7956">
        <v>569</v>
      </c>
      <c r="G7956">
        <v>1</v>
      </c>
      <c r="H7956">
        <v>82</v>
      </c>
      <c r="I7956">
        <v>4.539997101</v>
      </c>
      <c r="J7956">
        <v>4.6984558109999996</v>
      </c>
      <c r="L7956">
        <v>1</v>
      </c>
      <c r="M7956">
        <v>8</v>
      </c>
      <c r="N7956">
        <v>399</v>
      </c>
      <c r="P7956">
        <v>3</v>
      </c>
      <c r="Q7956" t="str">
        <f>VLOOKUP(M7956,lookups!$A$1:$B$7, 2, FALSE)</f>
        <v>rotary screw</v>
      </c>
      <c r="R7956" t="str">
        <f>VLOOKUP(N7956,lookups!$D$1:$E$6, 2, FALSE)</f>
        <v>hucuktlis r</v>
      </c>
      <c r="S7956" t="str">
        <f>VLOOKUP(C7956,lookups!$G$1:$H$3, 2, FALSE)</f>
        <v>smolt</v>
      </c>
    </row>
    <row r="7957" spans="1:19" x14ac:dyDescent="0.25">
      <c r="A7957" s="1">
        <v>35565</v>
      </c>
      <c r="B7957">
        <v>1</v>
      </c>
      <c r="C7957">
        <v>1</v>
      </c>
      <c r="D7957">
        <v>1</v>
      </c>
      <c r="E7957">
        <v>1997</v>
      </c>
      <c r="F7957">
        <v>582</v>
      </c>
      <c r="G7957">
        <v>1</v>
      </c>
      <c r="H7957">
        <v>82</v>
      </c>
      <c r="I7957">
        <v>4.4199981690000003</v>
      </c>
      <c r="J7957">
        <v>4.5775337220000001</v>
      </c>
      <c r="L7957">
        <v>1</v>
      </c>
      <c r="M7957">
        <v>8</v>
      </c>
      <c r="N7957">
        <v>399</v>
      </c>
      <c r="P7957">
        <v>3</v>
      </c>
      <c r="Q7957" t="str">
        <f>VLOOKUP(M7957,lookups!$A$1:$B$7, 2, FALSE)</f>
        <v>rotary screw</v>
      </c>
      <c r="R7957" t="str">
        <f>VLOOKUP(N7957,lookups!$D$1:$E$6, 2, FALSE)</f>
        <v>hucuktlis r</v>
      </c>
      <c r="S7957" t="str">
        <f>VLOOKUP(C7957,lookups!$G$1:$H$3, 2, FALSE)</f>
        <v>smolt</v>
      </c>
    </row>
    <row r="7958" spans="1:19" x14ac:dyDescent="0.25">
      <c r="A7958" s="1">
        <v>35565</v>
      </c>
      <c r="B7958">
        <v>1</v>
      </c>
      <c r="C7958">
        <v>1</v>
      </c>
      <c r="D7958">
        <v>1</v>
      </c>
      <c r="E7958">
        <v>1997</v>
      </c>
      <c r="F7958">
        <v>617</v>
      </c>
      <c r="G7958">
        <v>1</v>
      </c>
      <c r="H7958">
        <v>81</v>
      </c>
      <c r="I7958">
        <v>4.2799987789999996</v>
      </c>
      <c r="J7958">
        <v>4.4364547730000004</v>
      </c>
      <c r="L7958">
        <v>1</v>
      </c>
      <c r="M7958">
        <v>8</v>
      </c>
      <c r="N7958">
        <v>399</v>
      </c>
      <c r="P7958">
        <v>3</v>
      </c>
      <c r="Q7958" t="str">
        <f>VLOOKUP(M7958,lookups!$A$1:$B$7, 2, FALSE)</f>
        <v>rotary screw</v>
      </c>
      <c r="R7958" t="str">
        <f>VLOOKUP(N7958,lookups!$D$1:$E$6, 2, FALSE)</f>
        <v>hucuktlis r</v>
      </c>
      <c r="S7958" t="str">
        <f>VLOOKUP(C7958,lookups!$G$1:$H$3, 2, FALSE)</f>
        <v>smolt</v>
      </c>
    </row>
    <row r="7959" spans="1:19" x14ac:dyDescent="0.25">
      <c r="A7959" s="1">
        <v>35565</v>
      </c>
      <c r="B7959">
        <v>1</v>
      </c>
      <c r="C7959">
        <v>1</v>
      </c>
      <c r="D7959">
        <v>1</v>
      </c>
      <c r="E7959">
        <v>1997</v>
      </c>
      <c r="F7959">
        <v>631</v>
      </c>
      <c r="G7959">
        <v>1</v>
      </c>
      <c r="H7959">
        <v>81</v>
      </c>
      <c r="I7959">
        <v>4.1099967959999999</v>
      </c>
      <c r="J7959">
        <v>4.2651443479999998</v>
      </c>
      <c r="L7959">
        <v>1</v>
      </c>
      <c r="M7959">
        <v>8</v>
      </c>
      <c r="N7959">
        <v>399</v>
      </c>
      <c r="P7959">
        <v>3</v>
      </c>
      <c r="Q7959" t="str">
        <f>VLOOKUP(M7959,lookups!$A$1:$B$7, 2, FALSE)</f>
        <v>rotary screw</v>
      </c>
      <c r="R7959" t="str">
        <f>VLOOKUP(N7959,lookups!$D$1:$E$6, 2, FALSE)</f>
        <v>hucuktlis r</v>
      </c>
      <c r="S7959" t="str">
        <f>VLOOKUP(C7959,lookups!$G$1:$H$3, 2, FALSE)</f>
        <v>smolt</v>
      </c>
    </row>
    <row r="7960" spans="1:19" x14ac:dyDescent="0.25">
      <c r="A7960" s="1">
        <v>35565</v>
      </c>
      <c r="B7960">
        <v>1</v>
      </c>
      <c r="C7960">
        <v>1</v>
      </c>
      <c r="D7960">
        <v>1</v>
      </c>
      <c r="E7960">
        <v>1997</v>
      </c>
      <c r="F7960">
        <v>656</v>
      </c>
      <c r="G7960">
        <v>1</v>
      </c>
      <c r="H7960">
        <v>81</v>
      </c>
      <c r="I7960">
        <v>4.1799964899999997</v>
      </c>
      <c r="J7960">
        <v>4.3356857299999998</v>
      </c>
      <c r="L7960">
        <v>1</v>
      </c>
      <c r="M7960">
        <v>8</v>
      </c>
      <c r="N7960">
        <v>399</v>
      </c>
      <c r="P7960">
        <v>3</v>
      </c>
      <c r="Q7960" t="str">
        <f>VLOOKUP(M7960,lookups!$A$1:$B$7, 2, FALSE)</f>
        <v>rotary screw</v>
      </c>
      <c r="R7960" t="str">
        <f>VLOOKUP(N7960,lookups!$D$1:$E$6, 2, FALSE)</f>
        <v>hucuktlis r</v>
      </c>
      <c r="S7960" t="str">
        <f>VLOOKUP(C7960,lookups!$G$1:$H$3, 2, FALSE)</f>
        <v>smolt</v>
      </c>
    </row>
    <row r="7961" spans="1:19" x14ac:dyDescent="0.25">
      <c r="A7961" s="1">
        <v>35565</v>
      </c>
      <c r="B7961">
        <v>1</v>
      </c>
      <c r="C7961">
        <v>1</v>
      </c>
      <c r="D7961">
        <v>1</v>
      </c>
      <c r="E7961">
        <v>1997</v>
      </c>
      <c r="F7961">
        <v>720</v>
      </c>
      <c r="G7961">
        <v>1</v>
      </c>
      <c r="H7961">
        <v>82</v>
      </c>
      <c r="I7961">
        <v>4.1999969479999999</v>
      </c>
      <c r="J7961">
        <v>4.3558387759999997</v>
      </c>
      <c r="L7961">
        <v>1</v>
      </c>
      <c r="M7961">
        <v>8</v>
      </c>
      <c r="N7961">
        <v>399</v>
      </c>
      <c r="P7961">
        <v>3</v>
      </c>
      <c r="Q7961" t="str">
        <f>VLOOKUP(M7961,lookups!$A$1:$B$7, 2, FALSE)</f>
        <v>rotary screw</v>
      </c>
      <c r="R7961" t="str">
        <f>VLOOKUP(N7961,lookups!$D$1:$E$6, 2, FALSE)</f>
        <v>hucuktlis r</v>
      </c>
      <c r="S7961" t="str">
        <f>VLOOKUP(C7961,lookups!$G$1:$H$3, 2, FALSE)</f>
        <v>smolt</v>
      </c>
    </row>
    <row r="7962" spans="1:19" x14ac:dyDescent="0.25">
      <c r="A7962" s="1">
        <v>35565</v>
      </c>
      <c r="B7962">
        <v>1</v>
      </c>
      <c r="C7962">
        <v>1</v>
      </c>
      <c r="D7962">
        <v>1</v>
      </c>
      <c r="E7962">
        <v>1997</v>
      </c>
      <c r="F7962">
        <v>735</v>
      </c>
      <c r="G7962">
        <v>1</v>
      </c>
      <c r="H7962">
        <v>82</v>
      </c>
      <c r="I7962">
        <v>4.4099998469999999</v>
      </c>
      <c r="J7962">
        <v>4.567455292</v>
      </c>
      <c r="L7962">
        <v>1</v>
      </c>
      <c r="M7962">
        <v>8</v>
      </c>
      <c r="N7962">
        <v>399</v>
      </c>
      <c r="P7962">
        <v>3</v>
      </c>
      <c r="Q7962" t="str">
        <f>VLOOKUP(M7962,lookups!$A$1:$B$7, 2, FALSE)</f>
        <v>rotary screw</v>
      </c>
      <c r="R7962" t="str">
        <f>VLOOKUP(N7962,lookups!$D$1:$E$6, 2, FALSE)</f>
        <v>hucuktlis r</v>
      </c>
      <c r="S7962" t="str">
        <f>VLOOKUP(C7962,lookups!$G$1:$H$3, 2, FALSE)</f>
        <v>smolt</v>
      </c>
    </row>
    <row r="7963" spans="1:19" x14ac:dyDescent="0.25">
      <c r="A7963" s="1">
        <v>35565</v>
      </c>
      <c r="B7963">
        <v>1</v>
      </c>
      <c r="C7963">
        <v>1</v>
      </c>
      <c r="D7963">
        <v>1</v>
      </c>
      <c r="E7963">
        <v>1997</v>
      </c>
      <c r="F7963">
        <v>759</v>
      </c>
      <c r="G7963">
        <v>1</v>
      </c>
      <c r="H7963">
        <v>82</v>
      </c>
      <c r="I7963">
        <v>4.629997253</v>
      </c>
      <c r="J7963">
        <v>4.7891502380000004</v>
      </c>
      <c r="L7963">
        <v>1</v>
      </c>
      <c r="M7963">
        <v>8</v>
      </c>
      <c r="N7963">
        <v>399</v>
      </c>
      <c r="P7963">
        <v>3</v>
      </c>
      <c r="Q7963" t="str">
        <f>VLOOKUP(M7963,lookups!$A$1:$B$7, 2, FALSE)</f>
        <v>rotary screw</v>
      </c>
      <c r="R7963" t="str">
        <f>VLOOKUP(N7963,lookups!$D$1:$E$6, 2, FALSE)</f>
        <v>hucuktlis r</v>
      </c>
      <c r="S7963" t="str">
        <f>VLOOKUP(C7963,lookups!$G$1:$H$3, 2, FALSE)</f>
        <v>smolt</v>
      </c>
    </row>
    <row r="7964" spans="1:19" x14ac:dyDescent="0.25">
      <c r="A7964" s="1">
        <v>35565</v>
      </c>
      <c r="B7964">
        <v>1</v>
      </c>
      <c r="C7964">
        <v>1</v>
      </c>
      <c r="D7964">
        <v>1</v>
      </c>
      <c r="E7964">
        <v>1997</v>
      </c>
      <c r="F7964">
        <v>768</v>
      </c>
      <c r="G7964">
        <v>1</v>
      </c>
      <c r="H7964">
        <v>82</v>
      </c>
      <c r="I7964">
        <v>4.3299980160000002</v>
      </c>
      <c r="J7964">
        <v>4.4868392940000001</v>
      </c>
      <c r="L7964">
        <v>1</v>
      </c>
      <c r="M7964">
        <v>8</v>
      </c>
      <c r="N7964">
        <v>399</v>
      </c>
      <c r="P7964">
        <v>3</v>
      </c>
      <c r="Q7964" t="str">
        <f>VLOOKUP(M7964,lookups!$A$1:$B$7, 2, FALSE)</f>
        <v>rotary screw</v>
      </c>
      <c r="R7964" t="str">
        <f>VLOOKUP(N7964,lookups!$D$1:$E$6, 2, FALSE)</f>
        <v>hucuktlis r</v>
      </c>
      <c r="S7964" t="str">
        <f>VLOOKUP(C7964,lookups!$G$1:$H$3, 2, FALSE)</f>
        <v>smolt</v>
      </c>
    </row>
    <row r="7965" spans="1:19" x14ac:dyDescent="0.25">
      <c r="A7965" s="1">
        <v>35565</v>
      </c>
      <c r="B7965">
        <v>1</v>
      </c>
      <c r="C7965">
        <v>1</v>
      </c>
      <c r="D7965">
        <v>1</v>
      </c>
      <c r="E7965">
        <v>1997</v>
      </c>
      <c r="F7965">
        <v>769</v>
      </c>
      <c r="G7965">
        <v>1</v>
      </c>
      <c r="H7965">
        <v>82</v>
      </c>
      <c r="I7965">
        <v>4.039997101</v>
      </c>
      <c r="J7965">
        <v>4.1946067810000001</v>
      </c>
      <c r="L7965">
        <v>1</v>
      </c>
      <c r="M7965">
        <v>8</v>
      </c>
      <c r="N7965">
        <v>399</v>
      </c>
      <c r="P7965">
        <v>3</v>
      </c>
      <c r="Q7965" t="str">
        <f>VLOOKUP(M7965,lookups!$A$1:$B$7, 2, FALSE)</f>
        <v>rotary screw</v>
      </c>
      <c r="R7965" t="str">
        <f>VLOOKUP(N7965,lookups!$D$1:$E$6, 2, FALSE)</f>
        <v>hucuktlis r</v>
      </c>
      <c r="S7965" t="str">
        <f>VLOOKUP(C7965,lookups!$G$1:$H$3, 2, FALSE)</f>
        <v>smolt</v>
      </c>
    </row>
    <row r="7966" spans="1:19" x14ac:dyDescent="0.25">
      <c r="A7966" s="1">
        <v>35565</v>
      </c>
      <c r="B7966">
        <v>1</v>
      </c>
      <c r="C7966">
        <v>1</v>
      </c>
      <c r="D7966">
        <v>1</v>
      </c>
      <c r="E7966">
        <v>1997</v>
      </c>
      <c r="F7966">
        <v>789</v>
      </c>
      <c r="G7966">
        <v>1</v>
      </c>
      <c r="H7966">
        <v>82</v>
      </c>
      <c r="I7966">
        <v>4.6199989319999997</v>
      </c>
      <c r="J7966">
        <v>4.7790718080000003</v>
      </c>
      <c r="L7966">
        <v>1</v>
      </c>
      <c r="M7966">
        <v>8</v>
      </c>
      <c r="N7966">
        <v>399</v>
      </c>
      <c r="P7966">
        <v>3</v>
      </c>
      <c r="Q7966" t="str">
        <f>VLOOKUP(M7966,lookups!$A$1:$B$7, 2, FALSE)</f>
        <v>rotary screw</v>
      </c>
      <c r="R7966" t="str">
        <f>VLOOKUP(N7966,lookups!$D$1:$E$6, 2, FALSE)</f>
        <v>hucuktlis r</v>
      </c>
      <c r="S7966" t="str">
        <f>VLOOKUP(C7966,lookups!$G$1:$H$3, 2, FALSE)</f>
        <v>smolt</v>
      </c>
    </row>
    <row r="7967" spans="1:19" x14ac:dyDescent="0.25">
      <c r="A7967" s="1">
        <v>35565</v>
      </c>
      <c r="B7967">
        <v>1</v>
      </c>
      <c r="C7967">
        <v>1</v>
      </c>
      <c r="D7967">
        <v>1</v>
      </c>
      <c r="E7967">
        <v>1997</v>
      </c>
      <c r="F7967">
        <v>810</v>
      </c>
      <c r="G7967">
        <v>1</v>
      </c>
      <c r="H7967">
        <v>82</v>
      </c>
      <c r="I7967">
        <v>4.5799980160000002</v>
      </c>
      <c r="J7967">
        <v>4.7387657169999997</v>
      </c>
      <c r="L7967">
        <v>1</v>
      </c>
      <c r="M7967">
        <v>8</v>
      </c>
      <c r="N7967">
        <v>399</v>
      </c>
      <c r="P7967">
        <v>3</v>
      </c>
      <c r="Q7967" t="str">
        <f>VLOOKUP(M7967,lookups!$A$1:$B$7, 2, FALSE)</f>
        <v>rotary screw</v>
      </c>
      <c r="R7967" t="str">
        <f>VLOOKUP(N7967,lookups!$D$1:$E$6, 2, FALSE)</f>
        <v>hucuktlis r</v>
      </c>
      <c r="S7967" t="str">
        <f>VLOOKUP(C7967,lookups!$G$1:$H$3, 2, FALSE)</f>
        <v>smolt</v>
      </c>
    </row>
    <row r="7968" spans="1:19" x14ac:dyDescent="0.25">
      <c r="A7968" s="1">
        <v>35565</v>
      </c>
      <c r="B7968">
        <v>1</v>
      </c>
      <c r="C7968">
        <v>1</v>
      </c>
      <c r="D7968">
        <v>1</v>
      </c>
      <c r="E7968">
        <v>1997</v>
      </c>
      <c r="F7968">
        <v>825</v>
      </c>
      <c r="G7968">
        <v>1</v>
      </c>
      <c r="H7968">
        <v>82</v>
      </c>
      <c r="I7968">
        <v>4.3999977110000001</v>
      </c>
      <c r="J7968">
        <v>4.5573768619999999</v>
      </c>
      <c r="L7968">
        <v>1</v>
      </c>
      <c r="M7968">
        <v>8</v>
      </c>
      <c r="N7968">
        <v>399</v>
      </c>
      <c r="P7968">
        <v>3</v>
      </c>
      <c r="Q7968" t="str">
        <f>VLOOKUP(M7968,lookups!$A$1:$B$7, 2, FALSE)</f>
        <v>rotary screw</v>
      </c>
      <c r="R7968" t="str">
        <f>VLOOKUP(N7968,lookups!$D$1:$E$6, 2, FALSE)</f>
        <v>hucuktlis r</v>
      </c>
      <c r="S7968" t="str">
        <f>VLOOKUP(C7968,lookups!$G$1:$H$3, 2, FALSE)</f>
        <v>smolt</v>
      </c>
    </row>
    <row r="7969" spans="1:19" x14ac:dyDescent="0.25">
      <c r="A7969" s="1">
        <v>35565</v>
      </c>
      <c r="B7969">
        <v>1</v>
      </c>
      <c r="C7969">
        <v>1</v>
      </c>
      <c r="D7969">
        <v>1</v>
      </c>
      <c r="E7969">
        <v>1997</v>
      </c>
      <c r="F7969">
        <v>847</v>
      </c>
      <c r="G7969">
        <v>1</v>
      </c>
      <c r="H7969">
        <v>82</v>
      </c>
      <c r="I7969">
        <v>4.7199974060000001</v>
      </c>
      <c r="J7969">
        <v>4.879840851</v>
      </c>
      <c r="L7969">
        <v>1</v>
      </c>
      <c r="M7969">
        <v>8</v>
      </c>
      <c r="N7969">
        <v>399</v>
      </c>
      <c r="P7969">
        <v>3</v>
      </c>
      <c r="Q7969" t="str">
        <f>VLOOKUP(M7969,lookups!$A$1:$B$7, 2, FALSE)</f>
        <v>rotary screw</v>
      </c>
      <c r="R7969" t="str">
        <f>VLOOKUP(N7969,lookups!$D$1:$E$6, 2, FALSE)</f>
        <v>hucuktlis r</v>
      </c>
      <c r="S7969" t="str">
        <f>VLOOKUP(C7969,lookups!$G$1:$H$3, 2, FALSE)</f>
        <v>smolt</v>
      </c>
    </row>
    <row r="7970" spans="1:19" x14ac:dyDescent="0.25">
      <c r="A7970" s="1">
        <v>35566</v>
      </c>
      <c r="B7970">
        <v>1</v>
      </c>
      <c r="C7970">
        <v>1</v>
      </c>
      <c r="D7970">
        <v>1</v>
      </c>
      <c r="E7970">
        <v>1997</v>
      </c>
      <c r="F7970">
        <v>20</v>
      </c>
      <c r="G7970">
        <v>1</v>
      </c>
      <c r="H7970">
        <v>83</v>
      </c>
      <c r="I7970">
        <v>4.4199981690000003</v>
      </c>
      <c r="J7970">
        <v>4.5775337220000001</v>
      </c>
      <c r="L7970">
        <v>1</v>
      </c>
      <c r="M7970">
        <v>8</v>
      </c>
      <c r="N7970">
        <v>399</v>
      </c>
      <c r="P7970">
        <v>3</v>
      </c>
      <c r="Q7970" t="str">
        <f>VLOOKUP(M7970,lookups!$A$1:$B$7, 2, FALSE)</f>
        <v>rotary screw</v>
      </c>
      <c r="R7970" t="str">
        <f>VLOOKUP(N7970,lookups!$D$1:$E$6, 2, FALSE)</f>
        <v>hucuktlis r</v>
      </c>
      <c r="S7970" t="str">
        <f>VLOOKUP(C7970,lookups!$G$1:$H$3, 2, FALSE)</f>
        <v>smolt</v>
      </c>
    </row>
    <row r="7971" spans="1:19" x14ac:dyDescent="0.25">
      <c r="A7971" s="1">
        <v>35566</v>
      </c>
      <c r="B7971">
        <v>1</v>
      </c>
      <c r="C7971">
        <v>1</v>
      </c>
      <c r="D7971">
        <v>1</v>
      </c>
      <c r="E7971">
        <v>1997</v>
      </c>
      <c r="F7971">
        <v>24</v>
      </c>
      <c r="G7971">
        <v>1</v>
      </c>
      <c r="H7971">
        <v>82</v>
      </c>
      <c r="I7971">
        <v>4.4899978640000002</v>
      </c>
      <c r="J7971">
        <v>4.6480712889999998</v>
      </c>
      <c r="L7971">
        <v>1</v>
      </c>
      <c r="M7971">
        <v>8</v>
      </c>
      <c r="N7971">
        <v>399</v>
      </c>
      <c r="P7971">
        <v>3</v>
      </c>
      <c r="Q7971" t="str">
        <f>VLOOKUP(M7971,lookups!$A$1:$B$7, 2, FALSE)</f>
        <v>rotary screw</v>
      </c>
      <c r="R7971" t="str">
        <f>VLOOKUP(N7971,lookups!$D$1:$E$6, 2, FALSE)</f>
        <v>hucuktlis r</v>
      </c>
      <c r="S7971" t="str">
        <f>VLOOKUP(C7971,lookups!$G$1:$H$3, 2, FALSE)</f>
        <v>smolt</v>
      </c>
    </row>
    <row r="7972" spans="1:19" x14ac:dyDescent="0.25">
      <c r="A7972" s="1">
        <v>35566</v>
      </c>
      <c r="B7972">
        <v>1</v>
      </c>
      <c r="C7972">
        <v>1</v>
      </c>
      <c r="D7972">
        <v>1</v>
      </c>
      <c r="E7972">
        <v>1997</v>
      </c>
      <c r="F7972">
        <v>28</v>
      </c>
      <c r="G7972">
        <v>1</v>
      </c>
      <c r="H7972">
        <v>82</v>
      </c>
      <c r="I7972">
        <v>4.289997101</v>
      </c>
      <c r="J7972">
        <v>4.4465293880000001</v>
      </c>
      <c r="L7972">
        <v>1</v>
      </c>
      <c r="M7972">
        <v>8</v>
      </c>
      <c r="N7972">
        <v>399</v>
      </c>
      <c r="P7972">
        <v>3</v>
      </c>
      <c r="Q7972" t="str">
        <f>VLOOKUP(M7972,lookups!$A$1:$B$7, 2, FALSE)</f>
        <v>rotary screw</v>
      </c>
      <c r="R7972" t="str">
        <f>VLOOKUP(N7972,lookups!$D$1:$E$6, 2, FALSE)</f>
        <v>hucuktlis r</v>
      </c>
      <c r="S7972" t="str">
        <f>VLOOKUP(C7972,lookups!$G$1:$H$3, 2, FALSE)</f>
        <v>smolt</v>
      </c>
    </row>
    <row r="7973" spans="1:19" x14ac:dyDescent="0.25">
      <c r="A7973" s="1">
        <v>35566</v>
      </c>
      <c r="B7973">
        <v>1</v>
      </c>
      <c r="C7973">
        <v>1</v>
      </c>
      <c r="D7973">
        <v>1</v>
      </c>
      <c r="E7973">
        <v>1997</v>
      </c>
      <c r="F7973">
        <v>32</v>
      </c>
      <c r="G7973">
        <v>1</v>
      </c>
      <c r="H7973">
        <v>83</v>
      </c>
      <c r="I7973">
        <v>4.1699981690000003</v>
      </c>
      <c r="J7973">
        <v>4.3256072999999997</v>
      </c>
      <c r="L7973">
        <v>1</v>
      </c>
      <c r="M7973">
        <v>8</v>
      </c>
      <c r="N7973">
        <v>399</v>
      </c>
      <c r="P7973">
        <v>3</v>
      </c>
      <c r="Q7973" t="str">
        <f>VLOOKUP(M7973,lookups!$A$1:$B$7, 2, FALSE)</f>
        <v>rotary screw</v>
      </c>
      <c r="R7973" t="str">
        <f>VLOOKUP(N7973,lookups!$D$1:$E$6, 2, FALSE)</f>
        <v>hucuktlis r</v>
      </c>
      <c r="S7973" t="str">
        <f>VLOOKUP(C7973,lookups!$G$1:$H$3, 2, FALSE)</f>
        <v>smolt</v>
      </c>
    </row>
    <row r="7974" spans="1:19" x14ac:dyDescent="0.25">
      <c r="A7974" s="1">
        <v>35566</v>
      </c>
      <c r="B7974">
        <v>1</v>
      </c>
      <c r="C7974">
        <v>1</v>
      </c>
      <c r="D7974">
        <v>1</v>
      </c>
      <c r="E7974">
        <v>1997</v>
      </c>
      <c r="F7974">
        <v>67</v>
      </c>
      <c r="G7974">
        <v>1</v>
      </c>
      <c r="H7974">
        <v>83</v>
      </c>
      <c r="I7974">
        <v>4.6599998469999999</v>
      </c>
      <c r="J7974">
        <v>4.8193817140000004</v>
      </c>
      <c r="L7974">
        <v>1</v>
      </c>
      <c r="M7974">
        <v>8</v>
      </c>
      <c r="N7974">
        <v>399</v>
      </c>
      <c r="P7974">
        <v>3</v>
      </c>
      <c r="Q7974" t="str">
        <f>VLOOKUP(M7974,lookups!$A$1:$B$7, 2, FALSE)</f>
        <v>rotary screw</v>
      </c>
      <c r="R7974" t="str">
        <f>VLOOKUP(N7974,lookups!$D$1:$E$6, 2, FALSE)</f>
        <v>hucuktlis r</v>
      </c>
      <c r="S7974" t="str">
        <f>VLOOKUP(C7974,lookups!$G$1:$H$3, 2, FALSE)</f>
        <v>smolt</v>
      </c>
    </row>
    <row r="7975" spans="1:19" x14ac:dyDescent="0.25">
      <c r="A7975" s="1">
        <v>35566</v>
      </c>
      <c r="B7975">
        <v>1</v>
      </c>
      <c r="C7975">
        <v>1</v>
      </c>
      <c r="D7975">
        <v>1</v>
      </c>
      <c r="E7975">
        <v>1997</v>
      </c>
      <c r="F7975">
        <v>76</v>
      </c>
      <c r="G7975">
        <v>1</v>
      </c>
      <c r="H7975">
        <v>84</v>
      </c>
      <c r="I7975">
        <v>4.7699966429999998</v>
      </c>
      <c r="J7975">
        <v>4.9302253719999998</v>
      </c>
      <c r="L7975">
        <v>1</v>
      </c>
      <c r="M7975">
        <v>8</v>
      </c>
      <c r="N7975">
        <v>399</v>
      </c>
      <c r="P7975">
        <v>3</v>
      </c>
      <c r="Q7975" t="str">
        <f>VLOOKUP(M7975,lookups!$A$1:$B$7, 2, FALSE)</f>
        <v>rotary screw</v>
      </c>
      <c r="R7975" t="str">
        <f>VLOOKUP(N7975,lookups!$D$1:$E$6, 2, FALSE)</f>
        <v>hucuktlis r</v>
      </c>
      <c r="S7975" t="str">
        <f>VLOOKUP(C7975,lookups!$G$1:$H$3, 2, FALSE)</f>
        <v>smolt</v>
      </c>
    </row>
    <row r="7976" spans="1:19" x14ac:dyDescent="0.25">
      <c r="A7976" s="1">
        <v>35566</v>
      </c>
      <c r="B7976">
        <v>1</v>
      </c>
      <c r="C7976">
        <v>1</v>
      </c>
      <c r="D7976">
        <v>1</v>
      </c>
      <c r="E7976">
        <v>1997</v>
      </c>
      <c r="F7976">
        <v>84</v>
      </c>
      <c r="G7976">
        <v>1</v>
      </c>
      <c r="H7976">
        <v>83</v>
      </c>
      <c r="I7976">
        <v>4.4699974060000001</v>
      </c>
      <c r="J7976">
        <v>4.6279182429999999</v>
      </c>
      <c r="L7976">
        <v>1</v>
      </c>
      <c r="M7976">
        <v>8</v>
      </c>
      <c r="N7976">
        <v>399</v>
      </c>
      <c r="P7976">
        <v>3</v>
      </c>
      <c r="Q7976" t="str">
        <f>VLOOKUP(M7976,lookups!$A$1:$B$7, 2, FALSE)</f>
        <v>rotary screw</v>
      </c>
      <c r="R7976" t="str">
        <f>VLOOKUP(N7976,lookups!$D$1:$E$6, 2, FALSE)</f>
        <v>hucuktlis r</v>
      </c>
      <c r="S7976" t="str">
        <f>VLOOKUP(C7976,lookups!$G$1:$H$3, 2, FALSE)</f>
        <v>smolt</v>
      </c>
    </row>
    <row r="7977" spans="1:19" x14ac:dyDescent="0.25">
      <c r="A7977" s="1">
        <v>35566</v>
      </c>
      <c r="B7977">
        <v>1</v>
      </c>
      <c r="C7977">
        <v>1</v>
      </c>
      <c r="D7977">
        <v>1</v>
      </c>
      <c r="E7977">
        <v>1997</v>
      </c>
      <c r="F7977">
        <v>104</v>
      </c>
      <c r="G7977">
        <v>1</v>
      </c>
      <c r="H7977">
        <v>83</v>
      </c>
      <c r="I7977">
        <v>4.5699996949999999</v>
      </c>
      <c r="J7977">
        <v>4.7286872860000004</v>
      </c>
      <c r="L7977">
        <v>1</v>
      </c>
      <c r="M7977">
        <v>8</v>
      </c>
      <c r="N7977">
        <v>399</v>
      </c>
      <c r="P7977">
        <v>3</v>
      </c>
      <c r="Q7977" t="str">
        <f>VLOOKUP(M7977,lookups!$A$1:$B$7, 2, FALSE)</f>
        <v>rotary screw</v>
      </c>
      <c r="R7977" t="str">
        <f>VLOOKUP(N7977,lookups!$D$1:$E$6, 2, FALSE)</f>
        <v>hucuktlis r</v>
      </c>
      <c r="S7977" t="str">
        <f>VLOOKUP(C7977,lookups!$G$1:$H$3, 2, FALSE)</f>
        <v>smolt</v>
      </c>
    </row>
    <row r="7978" spans="1:19" x14ac:dyDescent="0.25">
      <c r="A7978" s="1">
        <v>35566</v>
      </c>
      <c r="B7978">
        <v>1</v>
      </c>
      <c r="C7978">
        <v>1</v>
      </c>
      <c r="D7978">
        <v>1</v>
      </c>
      <c r="E7978">
        <v>1997</v>
      </c>
      <c r="F7978">
        <v>105</v>
      </c>
      <c r="G7978">
        <v>1</v>
      </c>
      <c r="H7978">
        <v>84</v>
      </c>
      <c r="I7978">
        <v>4.3199996949999999</v>
      </c>
      <c r="J7978">
        <v>4.4767608640000001</v>
      </c>
      <c r="L7978">
        <v>1</v>
      </c>
      <c r="M7978">
        <v>8</v>
      </c>
      <c r="N7978">
        <v>399</v>
      </c>
      <c r="P7978">
        <v>3</v>
      </c>
      <c r="Q7978" t="str">
        <f>VLOOKUP(M7978,lookups!$A$1:$B$7, 2, FALSE)</f>
        <v>rotary screw</v>
      </c>
      <c r="R7978" t="str">
        <f>VLOOKUP(N7978,lookups!$D$1:$E$6, 2, FALSE)</f>
        <v>hucuktlis r</v>
      </c>
      <c r="S7978" t="str">
        <f>VLOOKUP(C7978,lookups!$G$1:$H$3, 2, FALSE)</f>
        <v>smolt</v>
      </c>
    </row>
    <row r="7979" spans="1:19" x14ac:dyDescent="0.25">
      <c r="A7979" s="1">
        <v>35566</v>
      </c>
      <c r="B7979">
        <v>1</v>
      </c>
      <c r="C7979">
        <v>1</v>
      </c>
      <c r="D7979">
        <v>1</v>
      </c>
      <c r="E7979">
        <v>1997</v>
      </c>
      <c r="F7979">
        <v>120</v>
      </c>
      <c r="G7979">
        <v>1</v>
      </c>
      <c r="H7979">
        <v>84</v>
      </c>
      <c r="I7979">
        <v>4.629997253</v>
      </c>
      <c r="J7979">
        <v>4.7891502380000004</v>
      </c>
      <c r="L7979">
        <v>1</v>
      </c>
      <c r="M7979">
        <v>8</v>
      </c>
      <c r="N7979">
        <v>399</v>
      </c>
      <c r="P7979">
        <v>3</v>
      </c>
      <c r="Q7979" t="str">
        <f>VLOOKUP(M7979,lookups!$A$1:$B$7, 2, FALSE)</f>
        <v>rotary screw</v>
      </c>
      <c r="R7979" t="str">
        <f>VLOOKUP(N7979,lookups!$D$1:$E$6, 2, FALSE)</f>
        <v>hucuktlis r</v>
      </c>
      <c r="S7979" t="str">
        <f>VLOOKUP(C7979,lookups!$G$1:$H$3, 2, FALSE)</f>
        <v>smolt</v>
      </c>
    </row>
    <row r="7980" spans="1:19" x14ac:dyDescent="0.25">
      <c r="A7980" s="1">
        <v>35566</v>
      </c>
      <c r="B7980">
        <v>1</v>
      </c>
      <c r="C7980">
        <v>1</v>
      </c>
      <c r="D7980">
        <v>1</v>
      </c>
      <c r="E7980">
        <v>1997</v>
      </c>
      <c r="F7980">
        <v>154</v>
      </c>
      <c r="G7980">
        <v>1</v>
      </c>
      <c r="H7980">
        <v>83</v>
      </c>
      <c r="I7980">
        <v>4.789997101</v>
      </c>
      <c r="J7980">
        <v>4.950382233</v>
      </c>
      <c r="L7980">
        <v>1</v>
      </c>
      <c r="M7980">
        <v>8</v>
      </c>
      <c r="N7980">
        <v>399</v>
      </c>
      <c r="P7980">
        <v>3</v>
      </c>
      <c r="Q7980" t="str">
        <f>VLOOKUP(M7980,lookups!$A$1:$B$7, 2, FALSE)</f>
        <v>rotary screw</v>
      </c>
      <c r="R7980" t="str">
        <f>VLOOKUP(N7980,lookups!$D$1:$E$6, 2, FALSE)</f>
        <v>hucuktlis r</v>
      </c>
      <c r="S7980" t="str">
        <f>VLOOKUP(C7980,lookups!$G$1:$H$3, 2, FALSE)</f>
        <v>smolt</v>
      </c>
    </row>
    <row r="7981" spans="1:19" x14ac:dyDescent="0.25">
      <c r="A7981" s="1">
        <v>35566</v>
      </c>
      <c r="B7981">
        <v>1</v>
      </c>
      <c r="C7981">
        <v>1</v>
      </c>
      <c r="D7981">
        <v>1</v>
      </c>
      <c r="E7981">
        <v>1997</v>
      </c>
      <c r="F7981">
        <v>176</v>
      </c>
      <c r="G7981">
        <v>1</v>
      </c>
      <c r="H7981">
        <v>83</v>
      </c>
      <c r="I7981">
        <v>4.2399978640000002</v>
      </c>
      <c r="J7981">
        <v>4.3961448670000003</v>
      </c>
      <c r="L7981">
        <v>1</v>
      </c>
      <c r="M7981">
        <v>8</v>
      </c>
      <c r="N7981">
        <v>399</v>
      </c>
      <c r="P7981">
        <v>3</v>
      </c>
      <c r="Q7981" t="str">
        <f>VLOOKUP(M7981,lookups!$A$1:$B$7, 2, FALSE)</f>
        <v>rotary screw</v>
      </c>
      <c r="R7981" t="str">
        <f>VLOOKUP(N7981,lookups!$D$1:$E$6, 2, FALSE)</f>
        <v>hucuktlis r</v>
      </c>
      <c r="S7981" t="str">
        <f>VLOOKUP(C7981,lookups!$G$1:$H$3, 2, FALSE)</f>
        <v>smolt</v>
      </c>
    </row>
    <row r="7982" spans="1:19" x14ac:dyDescent="0.25">
      <c r="A7982" s="1">
        <v>35566</v>
      </c>
      <c r="B7982">
        <v>1</v>
      </c>
      <c r="C7982">
        <v>1</v>
      </c>
      <c r="D7982">
        <v>1</v>
      </c>
      <c r="E7982">
        <v>1997</v>
      </c>
      <c r="F7982">
        <v>239</v>
      </c>
      <c r="G7982">
        <v>1</v>
      </c>
      <c r="H7982">
        <v>83</v>
      </c>
      <c r="I7982">
        <v>4.6199989319999997</v>
      </c>
      <c r="J7982">
        <v>4.7790718080000003</v>
      </c>
      <c r="L7982">
        <v>1</v>
      </c>
      <c r="M7982">
        <v>8</v>
      </c>
      <c r="N7982">
        <v>399</v>
      </c>
      <c r="P7982">
        <v>3</v>
      </c>
      <c r="Q7982" t="str">
        <f>VLOOKUP(M7982,lookups!$A$1:$B$7, 2, FALSE)</f>
        <v>rotary screw</v>
      </c>
      <c r="R7982" t="str">
        <f>VLOOKUP(N7982,lookups!$D$1:$E$6, 2, FALSE)</f>
        <v>hucuktlis r</v>
      </c>
      <c r="S7982" t="str">
        <f>VLOOKUP(C7982,lookups!$G$1:$H$3, 2, FALSE)</f>
        <v>smolt</v>
      </c>
    </row>
    <row r="7983" spans="1:19" x14ac:dyDescent="0.25">
      <c r="A7983" s="1">
        <v>35566</v>
      </c>
      <c r="B7983">
        <v>1</v>
      </c>
      <c r="C7983">
        <v>1</v>
      </c>
      <c r="D7983">
        <v>1</v>
      </c>
      <c r="E7983">
        <v>1997</v>
      </c>
      <c r="F7983">
        <v>269</v>
      </c>
      <c r="G7983">
        <v>1</v>
      </c>
      <c r="H7983">
        <v>83</v>
      </c>
      <c r="I7983">
        <v>4.8199996949999999</v>
      </c>
      <c r="J7983">
        <v>4.9806137079999999</v>
      </c>
      <c r="L7983">
        <v>1</v>
      </c>
      <c r="M7983">
        <v>8</v>
      </c>
      <c r="N7983">
        <v>399</v>
      </c>
      <c r="P7983">
        <v>3</v>
      </c>
      <c r="Q7983" t="str">
        <f>VLOOKUP(M7983,lookups!$A$1:$B$7, 2, FALSE)</f>
        <v>rotary screw</v>
      </c>
      <c r="R7983" t="str">
        <f>VLOOKUP(N7983,lookups!$D$1:$E$6, 2, FALSE)</f>
        <v>hucuktlis r</v>
      </c>
      <c r="S7983" t="str">
        <f>VLOOKUP(C7983,lookups!$G$1:$H$3, 2, FALSE)</f>
        <v>smolt</v>
      </c>
    </row>
    <row r="7984" spans="1:19" x14ac:dyDescent="0.25">
      <c r="A7984" s="1">
        <v>35566</v>
      </c>
      <c r="B7984">
        <v>1</v>
      </c>
      <c r="C7984">
        <v>1</v>
      </c>
      <c r="D7984">
        <v>1</v>
      </c>
      <c r="E7984">
        <v>1997</v>
      </c>
      <c r="F7984">
        <v>297</v>
      </c>
      <c r="G7984">
        <v>1</v>
      </c>
      <c r="H7984">
        <v>83</v>
      </c>
      <c r="I7984">
        <v>4.75</v>
      </c>
      <c r="J7984">
        <v>4.910072327</v>
      </c>
      <c r="L7984">
        <v>1</v>
      </c>
      <c r="M7984">
        <v>8</v>
      </c>
      <c r="N7984">
        <v>399</v>
      </c>
      <c r="P7984">
        <v>3</v>
      </c>
      <c r="Q7984" t="str">
        <f>VLOOKUP(M7984,lookups!$A$1:$B$7, 2, FALSE)</f>
        <v>rotary screw</v>
      </c>
      <c r="R7984" t="str">
        <f>VLOOKUP(N7984,lookups!$D$1:$E$6, 2, FALSE)</f>
        <v>hucuktlis r</v>
      </c>
      <c r="S7984" t="str">
        <f>VLOOKUP(C7984,lookups!$G$1:$H$3, 2, FALSE)</f>
        <v>smolt</v>
      </c>
    </row>
    <row r="7985" spans="1:19" x14ac:dyDescent="0.25">
      <c r="A7985" s="1">
        <v>35566</v>
      </c>
      <c r="B7985">
        <v>1</v>
      </c>
      <c r="C7985">
        <v>1</v>
      </c>
      <c r="D7985">
        <v>1</v>
      </c>
      <c r="E7985">
        <v>1997</v>
      </c>
      <c r="F7985">
        <v>313</v>
      </c>
      <c r="G7985">
        <v>1</v>
      </c>
      <c r="H7985">
        <v>83</v>
      </c>
      <c r="I7985">
        <v>4.5299987789999996</v>
      </c>
      <c r="J7985">
        <v>4.6883773800000004</v>
      </c>
      <c r="L7985">
        <v>1</v>
      </c>
      <c r="M7985">
        <v>8</v>
      </c>
      <c r="N7985">
        <v>399</v>
      </c>
      <c r="P7985">
        <v>3</v>
      </c>
      <c r="Q7985" t="str">
        <f>VLOOKUP(M7985,lookups!$A$1:$B$7, 2, FALSE)</f>
        <v>rotary screw</v>
      </c>
      <c r="R7985" t="str">
        <f>VLOOKUP(N7985,lookups!$D$1:$E$6, 2, FALSE)</f>
        <v>hucuktlis r</v>
      </c>
      <c r="S7985" t="str">
        <f>VLOOKUP(C7985,lookups!$G$1:$H$3, 2, FALSE)</f>
        <v>smolt</v>
      </c>
    </row>
    <row r="7986" spans="1:19" x14ac:dyDescent="0.25">
      <c r="A7986" s="1">
        <v>35566</v>
      </c>
      <c r="B7986">
        <v>1</v>
      </c>
      <c r="C7986">
        <v>1</v>
      </c>
      <c r="D7986">
        <v>1</v>
      </c>
      <c r="E7986">
        <v>1997</v>
      </c>
      <c r="F7986">
        <v>395</v>
      </c>
      <c r="G7986">
        <v>1</v>
      </c>
      <c r="H7986">
        <v>82</v>
      </c>
      <c r="I7986">
        <v>4</v>
      </c>
      <c r="J7986">
        <v>4.154296875</v>
      </c>
      <c r="L7986">
        <v>1</v>
      </c>
      <c r="M7986">
        <v>8</v>
      </c>
      <c r="N7986">
        <v>399</v>
      </c>
      <c r="P7986">
        <v>3</v>
      </c>
      <c r="Q7986" t="str">
        <f>VLOOKUP(M7986,lookups!$A$1:$B$7, 2, FALSE)</f>
        <v>rotary screw</v>
      </c>
      <c r="R7986" t="str">
        <f>VLOOKUP(N7986,lookups!$D$1:$E$6, 2, FALSE)</f>
        <v>hucuktlis r</v>
      </c>
      <c r="S7986" t="str">
        <f>VLOOKUP(C7986,lookups!$G$1:$H$3, 2, FALSE)</f>
        <v>smolt</v>
      </c>
    </row>
    <row r="7987" spans="1:19" x14ac:dyDescent="0.25">
      <c r="A7987" s="1">
        <v>35566</v>
      </c>
      <c r="B7987">
        <v>1</v>
      </c>
      <c r="C7987">
        <v>1</v>
      </c>
      <c r="D7987">
        <v>1</v>
      </c>
      <c r="E7987">
        <v>1997</v>
      </c>
      <c r="F7987">
        <v>445</v>
      </c>
      <c r="G7987">
        <v>1</v>
      </c>
      <c r="H7987">
        <v>84</v>
      </c>
      <c r="I7987">
        <v>4.8299980160000002</v>
      </c>
      <c r="J7987">
        <v>4.9906883239999997</v>
      </c>
      <c r="L7987">
        <v>1</v>
      </c>
      <c r="M7987">
        <v>8</v>
      </c>
      <c r="N7987">
        <v>399</v>
      </c>
      <c r="P7987">
        <v>3</v>
      </c>
      <c r="Q7987" t="str">
        <f>VLOOKUP(M7987,lookups!$A$1:$B$7, 2, FALSE)</f>
        <v>rotary screw</v>
      </c>
      <c r="R7987" t="str">
        <f>VLOOKUP(N7987,lookups!$D$1:$E$6, 2, FALSE)</f>
        <v>hucuktlis r</v>
      </c>
      <c r="S7987" t="str">
        <f>VLOOKUP(C7987,lookups!$G$1:$H$3, 2, FALSE)</f>
        <v>smolt</v>
      </c>
    </row>
    <row r="7988" spans="1:19" x14ac:dyDescent="0.25">
      <c r="A7988" s="1">
        <v>35566</v>
      </c>
      <c r="B7988">
        <v>1</v>
      </c>
      <c r="C7988">
        <v>1</v>
      </c>
      <c r="D7988">
        <v>1</v>
      </c>
      <c r="E7988">
        <v>1997</v>
      </c>
      <c r="F7988">
        <v>449</v>
      </c>
      <c r="G7988">
        <v>1</v>
      </c>
      <c r="H7988">
        <v>82</v>
      </c>
      <c r="I7988">
        <v>4.6399993899999998</v>
      </c>
      <c r="J7988">
        <v>4.7992248540000002</v>
      </c>
      <c r="L7988">
        <v>1</v>
      </c>
      <c r="M7988">
        <v>8</v>
      </c>
      <c r="N7988">
        <v>399</v>
      </c>
      <c r="P7988">
        <v>3</v>
      </c>
      <c r="Q7988" t="str">
        <f>VLOOKUP(M7988,lookups!$A$1:$B$7, 2, FALSE)</f>
        <v>rotary screw</v>
      </c>
      <c r="R7988" t="str">
        <f>VLOOKUP(N7988,lookups!$D$1:$E$6, 2, FALSE)</f>
        <v>hucuktlis r</v>
      </c>
      <c r="S7988" t="str">
        <f>VLOOKUP(C7988,lookups!$G$1:$H$3, 2, FALSE)</f>
        <v>smolt</v>
      </c>
    </row>
    <row r="7989" spans="1:19" x14ac:dyDescent="0.25">
      <c r="A7989" s="1">
        <v>35566</v>
      </c>
      <c r="B7989">
        <v>1</v>
      </c>
      <c r="C7989">
        <v>1</v>
      </c>
      <c r="D7989">
        <v>1</v>
      </c>
      <c r="E7989">
        <v>1997</v>
      </c>
      <c r="F7989">
        <v>451</v>
      </c>
      <c r="G7989">
        <v>1</v>
      </c>
      <c r="H7989">
        <v>83</v>
      </c>
      <c r="I7989">
        <v>4.5599975590000001</v>
      </c>
      <c r="J7989">
        <v>4.7186088560000004</v>
      </c>
      <c r="L7989">
        <v>1</v>
      </c>
      <c r="M7989">
        <v>8</v>
      </c>
      <c r="N7989">
        <v>399</v>
      </c>
      <c r="P7989">
        <v>3</v>
      </c>
      <c r="Q7989" t="str">
        <f>VLOOKUP(M7989,lookups!$A$1:$B$7, 2, FALSE)</f>
        <v>rotary screw</v>
      </c>
      <c r="R7989" t="str">
        <f>VLOOKUP(N7989,lookups!$D$1:$E$6, 2, FALSE)</f>
        <v>hucuktlis r</v>
      </c>
      <c r="S7989" t="str">
        <f>VLOOKUP(C7989,lookups!$G$1:$H$3, 2, FALSE)</f>
        <v>smolt</v>
      </c>
    </row>
    <row r="7990" spans="1:19" x14ac:dyDescent="0.25">
      <c r="A7990" s="1">
        <v>35566</v>
      </c>
      <c r="B7990">
        <v>1</v>
      </c>
      <c r="C7990">
        <v>1</v>
      </c>
      <c r="D7990">
        <v>1</v>
      </c>
      <c r="E7990">
        <v>1997</v>
      </c>
      <c r="F7990">
        <v>457</v>
      </c>
      <c r="G7990">
        <v>1</v>
      </c>
      <c r="H7990">
        <v>82</v>
      </c>
      <c r="I7990">
        <v>4.2099990839999997</v>
      </c>
      <c r="J7990">
        <v>4.3659133910000003</v>
      </c>
      <c r="L7990">
        <v>1</v>
      </c>
      <c r="M7990">
        <v>8</v>
      </c>
      <c r="N7990">
        <v>399</v>
      </c>
      <c r="P7990">
        <v>3</v>
      </c>
      <c r="Q7990" t="str">
        <f>VLOOKUP(M7990,lookups!$A$1:$B$7, 2, FALSE)</f>
        <v>rotary screw</v>
      </c>
      <c r="R7990" t="str">
        <f>VLOOKUP(N7990,lookups!$D$1:$E$6, 2, FALSE)</f>
        <v>hucuktlis r</v>
      </c>
      <c r="S7990" t="str">
        <f>VLOOKUP(C7990,lookups!$G$1:$H$3, 2, FALSE)</f>
        <v>smolt</v>
      </c>
    </row>
    <row r="7991" spans="1:19" x14ac:dyDescent="0.25">
      <c r="A7991" s="1">
        <v>35566</v>
      </c>
      <c r="B7991">
        <v>1</v>
      </c>
      <c r="C7991">
        <v>1</v>
      </c>
      <c r="D7991">
        <v>1</v>
      </c>
      <c r="E7991">
        <v>1997</v>
      </c>
      <c r="F7991">
        <v>464</v>
      </c>
      <c r="G7991">
        <v>1</v>
      </c>
      <c r="H7991">
        <v>82</v>
      </c>
      <c r="I7991">
        <v>4.5199966429999998</v>
      </c>
      <c r="J7991">
        <v>4.6783027649999998</v>
      </c>
      <c r="L7991">
        <v>1</v>
      </c>
      <c r="M7991">
        <v>8</v>
      </c>
      <c r="N7991">
        <v>399</v>
      </c>
      <c r="P7991">
        <v>3</v>
      </c>
      <c r="Q7991" t="str">
        <f>VLOOKUP(M7991,lookups!$A$1:$B$7, 2, FALSE)</f>
        <v>rotary screw</v>
      </c>
      <c r="R7991" t="str">
        <f>VLOOKUP(N7991,lookups!$D$1:$E$6, 2, FALSE)</f>
        <v>hucuktlis r</v>
      </c>
      <c r="S7991" t="str">
        <f>VLOOKUP(C7991,lookups!$G$1:$H$3, 2, FALSE)</f>
        <v>smolt</v>
      </c>
    </row>
    <row r="7992" spans="1:19" x14ac:dyDescent="0.25">
      <c r="A7992" s="1">
        <v>35566</v>
      </c>
      <c r="B7992">
        <v>1</v>
      </c>
      <c r="C7992">
        <v>1</v>
      </c>
      <c r="D7992">
        <v>1</v>
      </c>
      <c r="E7992">
        <v>1997</v>
      </c>
      <c r="F7992">
        <v>467</v>
      </c>
      <c r="G7992">
        <v>1</v>
      </c>
      <c r="H7992">
        <v>82</v>
      </c>
      <c r="I7992">
        <v>4.5</v>
      </c>
      <c r="J7992">
        <v>4.6581497189999999</v>
      </c>
      <c r="L7992">
        <v>1</v>
      </c>
      <c r="M7992">
        <v>8</v>
      </c>
      <c r="N7992">
        <v>399</v>
      </c>
      <c r="P7992">
        <v>3</v>
      </c>
      <c r="Q7992" t="str">
        <f>VLOOKUP(M7992,lookups!$A$1:$B$7, 2, FALSE)</f>
        <v>rotary screw</v>
      </c>
      <c r="R7992" t="str">
        <f>VLOOKUP(N7992,lookups!$D$1:$E$6, 2, FALSE)</f>
        <v>hucuktlis r</v>
      </c>
      <c r="S7992" t="str">
        <f>VLOOKUP(C7992,lookups!$G$1:$H$3, 2, FALSE)</f>
        <v>smolt</v>
      </c>
    </row>
    <row r="7993" spans="1:19" x14ac:dyDescent="0.25">
      <c r="A7993" s="1">
        <v>35566</v>
      </c>
      <c r="B7993">
        <v>1</v>
      </c>
      <c r="C7993">
        <v>1</v>
      </c>
      <c r="D7993">
        <v>1</v>
      </c>
      <c r="E7993">
        <v>1997</v>
      </c>
      <c r="F7993">
        <v>468</v>
      </c>
      <c r="G7993">
        <v>1</v>
      </c>
      <c r="H7993">
        <v>82</v>
      </c>
      <c r="I7993">
        <v>4.4699974060000001</v>
      </c>
      <c r="J7993">
        <v>4.6279182429999999</v>
      </c>
      <c r="L7993">
        <v>1</v>
      </c>
      <c r="M7993">
        <v>8</v>
      </c>
      <c r="N7993">
        <v>399</v>
      </c>
      <c r="P7993">
        <v>3</v>
      </c>
      <c r="Q7993" t="str">
        <f>VLOOKUP(M7993,lookups!$A$1:$B$7, 2, FALSE)</f>
        <v>rotary screw</v>
      </c>
      <c r="R7993" t="str">
        <f>VLOOKUP(N7993,lookups!$D$1:$E$6, 2, FALSE)</f>
        <v>hucuktlis r</v>
      </c>
      <c r="S7993" t="str">
        <f>VLOOKUP(C7993,lookups!$G$1:$H$3, 2, FALSE)</f>
        <v>smolt</v>
      </c>
    </row>
    <row r="7994" spans="1:19" x14ac:dyDescent="0.25">
      <c r="A7994" s="1">
        <v>35566</v>
      </c>
      <c r="B7994">
        <v>1</v>
      </c>
      <c r="C7994">
        <v>1</v>
      </c>
      <c r="D7994">
        <v>1</v>
      </c>
      <c r="E7994">
        <v>1997</v>
      </c>
      <c r="F7994">
        <v>484</v>
      </c>
      <c r="G7994">
        <v>1</v>
      </c>
      <c r="H7994">
        <v>82</v>
      </c>
      <c r="I7994">
        <v>4.3199996949999999</v>
      </c>
      <c r="J7994">
        <v>4.4767608640000001</v>
      </c>
      <c r="L7994">
        <v>1</v>
      </c>
      <c r="M7994">
        <v>8</v>
      </c>
      <c r="N7994">
        <v>399</v>
      </c>
      <c r="P7994">
        <v>3</v>
      </c>
      <c r="Q7994" t="str">
        <f>VLOOKUP(M7994,lookups!$A$1:$B$7, 2, FALSE)</f>
        <v>rotary screw</v>
      </c>
      <c r="R7994" t="str">
        <f>VLOOKUP(N7994,lookups!$D$1:$E$6, 2, FALSE)</f>
        <v>hucuktlis r</v>
      </c>
      <c r="S7994" t="str">
        <f>VLOOKUP(C7994,lookups!$G$1:$H$3, 2, FALSE)</f>
        <v>smolt</v>
      </c>
    </row>
    <row r="7995" spans="1:19" x14ac:dyDescent="0.25">
      <c r="A7995" s="1">
        <v>35566</v>
      </c>
      <c r="B7995">
        <v>1</v>
      </c>
      <c r="C7995">
        <v>1</v>
      </c>
      <c r="D7995">
        <v>1</v>
      </c>
      <c r="E7995">
        <v>1997</v>
      </c>
      <c r="F7995">
        <v>491</v>
      </c>
      <c r="G7995">
        <v>1</v>
      </c>
      <c r="H7995">
        <v>82</v>
      </c>
      <c r="I7995">
        <v>4.5599975590000001</v>
      </c>
      <c r="J7995">
        <v>4.7186088560000004</v>
      </c>
      <c r="L7995">
        <v>1</v>
      </c>
      <c r="M7995">
        <v>8</v>
      </c>
      <c r="N7995">
        <v>399</v>
      </c>
      <c r="P7995">
        <v>3</v>
      </c>
      <c r="Q7995" t="str">
        <f>VLOOKUP(M7995,lookups!$A$1:$B$7, 2, FALSE)</f>
        <v>rotary screw</v>
      </c>
      <c r="R7995" t="str">
        <f>VLOOKUP(N7995,lookups!$D$1:$E$6, 2, FALSE)</f>
        <v>hucuktlis r</v>
      </c>
      <c r="S7995" t="str">
        <f>VLOOKUP(C7995,lookups!$G$1:$H$3, 2, FALSE)</f>
        <v>smolt</v>
      </c>
    </row>
    <row r="7996" spans="1:19" x14ac:dyDescent="0.25">
      <c r="A7996" s="1">
        <v>35566</v>
      </c>
      <c r="B7996">
        <v>1</v>
      </c>
      <c r="C7996">
        <v>1</v>
      </c>
      <c r="D7996">
        <v>1</v>
      </c>
      <c r="E7996">
        <v>1997</v>
      </c>
      <c r="F7996">
        <v>492</v>
      </c>
      <c r="G7996">
        <v>1</v>
      </c>
      <c r="H7996">
        <v>82</v>
      </c>
      <c r="I7996">
        <v>4.379997253</v>
      </c>
      <c r="J7996">
        <v>4.537223816</v>
      </c>
      <c r="L7996">
        <v>1</v>
      </c>
      <c r="M7996">
        <v>8</v>
      </c>
      <c r="N7996">
        <v>399</v>
      </c>
      <c r="P7996">
        <v>3</v>
      </c>
      <c r="Q7996" t="str">
        <f>VLOOKUP(M7996,lookups!$A$1:$B$7, 2, FALSE)</f>
        <v>rotary screw</v>
      </c>
      <c r="R7996" t="str">
        <f>VLOOKUP(N7996,lookups!$D$1:$E$6, 2, FALSE)</f>
        <v>hucuktlis r</v>
      </c>
      <c r="S7996" t="str">
        <f>VLOOKUP(C7996,lookups!$G$1:$H$3, 2, FALSE)</f>
        <v>smolt</v>
      </c>
    </row>
    <row r="7997" spans="1:19" x14ac:dyDescent="0.25">
      <c r="A7997" s="1">
        <v>35566</v>
      </c>
      <c r="B7997">
        <v>1</v>
      </c>
      <c r="C7997">
        <v>1</v>
      </c>
      <c r="D7997">
        <v>1</v>
      </c>
      <c r="E7997">
        <v>1997</v>
      </c>
      <c r="F7997">
        <v>500</v>
      </c>
      <c r="G7997">
        <v>1</v>
      </c>
      <c r="H7997">
        <v>83</v>
      </c>
      <c r="I7997">
        <v>4.3499984740000004</v>
      </c>
      <c r="J7997">
        <v>4.50699234</v>
      </c>
      <c r="L7997">
        <v>1</v>
      </c>
      <c r="M7997">
        <v>8</v>
      </c>
      <c r="N7997">
        <v>399</v>
      </c>
      <c r="P7997">
        <v>3</v>
      </c>
      <c r="Q7997" t="str">
        <f>VLOOKUP(M7997,lookups!$A$1:$B$7, 2, FALSE)</f>
        <v>rotary screw</v>
      </c>
      <c r="R7997" t="str">
        <f>VLOOKUP(N7997,lookups!$D$1:$E$6, 2, FALSE)</f>
        <v>hucuktlis r</v>
      </c>
      <c r="S7997" t="str">
        <f>VLOOKUP(C7997,lookups!$G$1:$H$3, 2, FALSE)</f>
        <v>smolt</v>
      </c>
    </row>
    <row r="7998" spans="1:19" x14ac:dyDescent="0.25">
      <c r="A7998" s="1">
        <v>35566</v>
      </c>
      <c r="B7998">
        <v>1</v>
      </c>
      <c r="C7998">
        <v>1</v>
      </c>
      <c r="D7998">
        <v>1</v>
      </c>
      <c r="E7998">
        <v>1997</v>
      </c>
      <c r="F7998">
        <v>503</v>
      </c>
      <c r="G7998">
        <v>1</v>
      </c>
      <c r="H7998">
        <v>83</v>
      </c>
      <c r="I7998">
        <v>4.629997253</v>
      </c>
      <c r="J7998">
        <v>4.7891502380000004</v>
      </c>
      <c r="L7998">
        <v>1</v>
      </c>
      <c r="M7998">
        <v>8</v>
      </c>
      <c r="N7998">
        <v>399</v>
      </c>
      <c r="P7998">
        <v>3</v>
      </c>
      <c r="Q7998" t="str">
        <f>VLOOKUP(M7998,lookups!$A$1:$B$7, 2, FALSE)</f>
        <v>rotary screw</v>
      </c>
      <c r="R7998" t="str">
        <f>VLOOKUP(N7998,lookups!$D$1:$E$6, 2, FALSE)</f>
        <v>hucuktlis r</v>
      </c>
      <c r="S7998" t="str">
        <f>VLOOKUP(C7998,lookups!$G$1:$H$3, 2, FALSE)</f>
        <v>smolt</v>
      </c>
    </row>
    <row r="7999" spans="1:19" x14ac:dyDescent="0.25">
      <c r="A7999" s="1">
        <v>35566</v>
      </c>
      <c r="B7999">
        <v>1</v>
      </c>
      <c r="C7999">
        <v>1</v>
      </c>
      <c r="D7999">
        <v>1</v>
      </c>
      <c r="E7999">
        <v>1997</v>
      </c>
      <c r="F7999">
        <v>509</v>
      </c>
      <c r="G7999">
        <v>1</v>
      </c>
      <c r="H7999">
        <v>82</v>
      </c>
      <c r="I7999">
        <v>4.5499992369999998</v>
      </c>
      <c r="J7999">
        <v>4.7085342409999997</v>
      </c>
      <c r="L7999">
        <v>1</v>
      </c>
      <c r="M7999">
        <v>8</v>
      </c>
      <c r="N7999">
        <v>399</v>
      </c>
      <c r="P7999">
        <v>3</v>
      </c>
      <c r="Q7999" t="str">
        <f>VLOOKUP(M7999,lookups!$A$1:$B$7, 2, FALSE)</f>
        <v>rotary screw</v>
      </c>
      <c r="R7999" t="str">
        <f>VLOOKUP(N7999,lookups!$D$1:$E$6, 2, FALSE)</f>
        <v>hucuktlis r</v>
      </c>
      <c r="S7999" t="str">
        <f>VLOOKUP(C7999,lookups!$G$1:$H$3, 2, FALSE)</f>
        <v>smolt</v>
      </c>
    </row>
    <row r="8000" spans="1:19" x14ac:dyDescent="0.25">
      <c r="A8000" s="1">
        <v>35566</v>
      </c>
      <c r="B8000">
        <v>1</v>
      </c>
      <c r="C8000">
        <v>1</v>
      </c>
      <c r="D8000">
        <v>1</v>
      </c>
      <c r="E8000">
        <v>1997</v>
      </c>
      <c r="F8000">
        <v>517</v>
      </c>
      <c r="G8000">
        <v>1</v>
      </c>
      <c r="H8000">
        <v>83</v>
      </c>
      <c r="I8000">
        <v>4.6199989319999997</v>
      </c>
      <c r="J8000">
        <v>4.7790718080000003</v>
      </c>
      <c r="L8000">
        <v>1</v>
      </c>
      <c r="M8000">
        <v>8</v>
      </c>
      <c r="N8000">
        <v>399</v>
      </c>
      <c r="P8000">
        <v>3</v>
      </c>
      <c r="Q8000" t="str">
        <f>VLOOKUP(M8000,lookups!$A$1:$B$7, 2, FALSE)</f>
        <v>rotary screw</v>
      </c>
      <c r="R8000" t="str">
        <f>VLOOKUP(N8000,lookups!$D$1:$E$6, 2, FALSE)</f>
        <v>hucuktlis r</v>
      </c>
      <c r="S8000" t="str">
        <f>VLOOKUP(C8000,lookups!$G$1:$H$3, 2, FALSE)</f>
        <v>smolt</v>
      </c>
    </row>
    <row r="8001" spans="1:19" x14ac:dyDescent="0.25">
      <c r="A8001" s="1">
        <v>35566</v>
      </c>
      <c r="B8001">
        <v>1</v>
      </c>
      <c r="C8001">
        <v>1</v>
      </c>
      <c r="D8001">
        <v>1</v>
      </c>
      <c r="E8001">
        <v>1997</v>
      </c>
      <c r="F8001">
        <v>518</v>
      </c>
      <c r="G8001">
        <v>1</v>
      </c>
      <c r="H8001">
        <v>83</v>
      </c>
      <c r="I8001">
        <v>4.5999984740000004</v>
      </c>
      <c r="J8001">
        <v>4.7589187620000004</v>
      </c>
      <c r="L8001">
        <v>1</v>
      </c>
      <c r="M8001">
        <v>8</v>
      </c>
      <c r="N8001">
        <v>399</v>
      </c>
      <c r="P8001">
        <v>3</v>
      </c>
      <c r="Q8001" t="str">
        <f>VLOOKUP(M8001,lookups!$A$1:$B$7, 2, FALSE)</f>
        <v>rotary screw</v>
      </c>
      <c r="R8001" t="str">
        <f>VLOOKUP(N8001,lookups!$D$1:$E$6, 2, FALSE)</f>
        <v>hucuktlis r</v>
      </c>
      <c r="S8001" t="str">
        <f>VLOOKUP(C8001,lookups!$G$1:$H$3, 2, FALSE)</f>
        <v>smolt</v>
      </c>
    </row>
    <row r="8002" spans="1:19" x14ac:dyDescent="0.25">
      <c r="A8002" s="1">
        <v>35566</v>
      </c>
      <c r="B8002">
        <v>1</v>
      </c>
      <c r="C8002">
        <v>1</v>
      </c>
      <c r="D8002">
        <v>1</v>
      </c>
      <c r="E8002">
        <v>1997</v>
      </c>
      <c r="F8002">
        <v>522</v>
      </c>
      <c r="G8002">
        <v>1</v>
      </c>
      <c r="H8002">
        <v>83</v>
      </c>
      <c r="I8002">
        <v>4.5599975590000001</v>
      </c>
      <c r="J8002">
        <v>4.7186088560000004</v>
      </c>
      <c r="L8002">
        <v>1</v>
      </c>
      <c r="M8002">
        <v>8</v>
      </c>
      <c r="N8002">
        <v>399</v>
      </c>
      <c r="P8002">
        <v>3</v>
      </c>
      <c r="Q8002" t="str">
        <f>VLOOKUP(M8002,lookups!$A$1:$B$7, 2, FALSE)</f>
        <v>rotary screw</v>
      </c>
      <c r="R8002" t="str">
        <f>VLOOKUP(N8002,lookups!$D$1:$E$6, 2, FALSE)</f>
        <v>hucuktlis r</v>
      </c>
      <c r="S8002" t="str">
        <f>VLOOKUP(C8002,lookups!$G$1:$H$3, 2, FALSE)</f>
        <v>smolt</v>
      </c>
    </row>
    <row r="8003" spans="1:19" x14ac:dyDescent="0.25">
      <c r="A8003" s="1">
        <v>35566</v>
      </c>
      <c r="B8003">
        <v>1</v>
      </c>
      <c r="C8003">
        <v>1</v>
      </c>
      <c r="D8003">
        <v>1</v>
      </c>
      <c r="E8003">
        <v>1997</v>
      </c>
      <c r="F8003">
        <v>571</v>
      </c>
      <c r="G8003">
        <v>1</v>
      </c>
      <c r="H8003">
        <v>83</v>
      </c>
      <c r="I8003">
        <v>4.3599967959999999</v>
      </c>
      <c r="J8003">
        <v>4.5170707700000001</v>
      </c>
      <c r="L8003">
        <v>1</v>
      </c>
      <c r="M8003">
        <v>8</v>
      </c>
      <c r="N8003">
        <v>399</v>
      </c>
      <c r="P8003">
        <v>3</v>
      </c>
      <c r="Q8003" t="str">
        <f>VLOOKUP(M8003,lookups!$A$1:$B$7, 2, FALSE)</f>
        <v>rotary screw</v>
      </c>
      <c r="R8003" t="str">
        <f>VLOOKUP(N8003,lookups!$D$1:$E$6, 2, FALSE)</f>
        <v>hucuktlis r</v>
      </c>
      <c r="S8003" t="str">
        <f>VLOOKUP(C8003,lookups!$G$1:$H$3, 2, FALSE)</f>
        <v>smolt</v>
      </c>
    </row>
    <row r="8004" spans="1:19" x14ac:dyDescent="0.25">
      <c r="A8004" s="1">
        <v>35566</v>
      </c>
      <c r="B8004">
        <v>1</v>
      </c>
      <c r="C8004">
        <v>1</v>
      </c>
      <c r="D8004">
        <v>1</v>
      </c>
      <c r="E8004">
        <v>1997</v>
      </c>
      <c r="F8004">
        <v>595</v>
      </c>
      <c r="G8004">
        <v>1</v>
      </c>
      <c r="H8004">
        <v>82</v>
      </c>
      <c r="I8004">
        <v>4.4799995419999998</v>
      </c>
      <c r="J8004">
        <v>4.6379928589999997</v>
      </c>
      <c r="L8004">
        <v>1</v>
      </c>
      <c r="M8004">
        <v>8</v>
      </c>
      <c r="N8004">
        <v>399</v>
      </c>
      <c r="P8004">
        <v>3</v>
      </c>
      <c r="Q8004" t="str">
        <f>VLOOKUP(M8004,lookups!$A$1:$B$7, 2, FALSE)</f>
        <v>rotary screw</v>
      </c>
      <c r="R8004" t="str">
        <f>VLOOKUP(N8004,lookups!$D$1:$E$6, 2, FALSE)</f>
        <v>hucuktlis r</v>
      </c>
      <c r="S8004" t="str">
        <f>VLOOKUP(C8004,lookups!$G$1:$H$3, 2, FALSE)</f>
        <v>smolt</v>
      </c>
    </row>
    <row r="8005" spans="1:19" x14ac:dyDescent="0.25">
      <c r="A8005" s="1">
        <v>35566</v>
      </c>
      <c r="B8005">
        <v>1</v>
      </c>
      <c r="C8005">
        <v>1</v>
      </c>
      <c r="D8005">
        <v>1</v>
      </c>
      <c r="E8005">
        <v>1997</v>
      </c>
      <c r="F8005">
        <v>598</v>
      </c>
      <c r="G8005">
        <v>1</v>
      </c>
      <c r="H8005">
        <v>83</v>
      </c>
      <c r="I8005">
        <v>4.5999984740000004</v>
      </c>
      <c r="J8005">
        <v>4.7589187620000004</v>
      </c>
      <c r="L8005">
        <v>1</v>
      </c>
      <c r="M8005">
        <v>8</v>
      </c>
      <c r="N8005">
        <v>399</v>
      </c>
      <c r="P8005">
        <v>3</v>
      </c>
      <c r="Q8005" t="str">
        <f>VLOOKUP(M8005,lookups!$A$1:$B$7, 2, FALSE)</f>
        <v>rotary screw</v>
      </c>
      <c r="R8005" t="str">
        <f>VLOOKUP(N8005,lookups!$D$1:$E$6, 2, FALSE)</f>
        <v>hucuktlis r</v>
      </c>
      <c r="S8005" t="str">
        <f>VLOOKUP(C8005,lookups!$G$1:$H$3, 2, FALSE)</f>
        <v>smolt</v>
      </c>
    </row>
    <row r="8006" spans="1:19" x14ac:dyDescent="0.25">
      <c r="A8006" s="1">
        <v>35566</v>
      </c>
      <c r="B8006">
        <v>1</v>
      </c>
      <c r="C8006">
        <v>1</v>
      </c>
      <c r="D8006">
        <v>1</v>
      </c>
      <c r="E8006">
        <v>1997</v>
      </c>
      <c r="F8006">
        <v>608</v>
      </c>
      <c r="G8006">
        <v>1</v>
      </c>
      <c r="H8006">
        <v>83</v>
      </c>
      <c r="I8006">
        <v>4.379997253</v>
      </c>
      <c r="J8006">
        <v>4.537223816</v>
      </c>
      <c r="L8006">
        <v>1</v>
      </c>
      <c r="M8006">
        <v>8</v>
      </c>
      <c r="N8006">
        <v>399</v>
      </c>
      <c r="P8006">
        <v>3</v>
      </c>
      <c r="Q8006" t="str">
        <f>VLOOKUP(M8006,lookups!$A$1:$B$7, 2, FALSE)</f>
        <v>rotary screw</v>
      </c>
      <c r="R8006" t="str">
        <f>VLOOKUP(N8006,lookups!$D$1:$E$6, 2, FALSE)</f>
        <v>hucuktlis r</v>
      </c>
      <c r="S8006" t="str">
        <f>VLOOKUP(C8006,lookups!$G$1:$H$3, 2, FALSE)</f>
        <v>smolt</v>
      </c>
    </row>
    <row r="8007" spans="1:19" x14ac:dyDescent="0.25">
      <c r="A8007" s="1">
        <v>35566</v>
      </c>
      <c r="B8007">
        <v>1</v>
      </c>
      <c r="C8007">
        <v>1</v>
      </c>
      <c r="D8007">
        <v>1</v>
      </c>
      <c r="E8007">
        <v>1997</v>
      </c>
      <c r="F8007">
        <v>611</v>
      </c>
      <c r="G8007">
        <v>1</v>
      </c>
      <c r="H8007">
        <v>82</v>
      </c>
      <c r="I8007">
        <v>4.2999992369999998</v>
      </c>
      <c r="J8007">
        <v>4.4566078190000002</v>
      </c>
      <c r="L8007">
        <v>1</v>
      </c>
      <c r="M8007">
        <v>8</v>
      </c>
      <c r="N8007">
        <v>399</v>
      </c>
      <c r="P8007">
        <v>3</v>
      </c>
      <c r="Q8007" t="str">
        <f>VLOOKUP(M8007,lookups!$A$1:$B$7, 2, FALSE)</f>
        <v>rotary screw</v>
      </c>
      <c r="R8007" t="str">
        <f>VLOOKUP(N8007,lookups!$D$1:$E$6, 2, FALSE)</f>
        <v>hucuktlis r</v>
      </c>
      <c r="S8007" t="str">
        <f>VLOOKUP(C8007,lookups!$G$1:$H$3, 2, FALSE)</f>
        <v>smolt</v>
      </c>
    </row>
    <row r="8008" spans="1:19" x14ac:dyDescent="0.25">
      <c r="A8008" s="1">
        <v>35566</v>
      </c>
      <c r="B8008">
        <v>1</v>
      </c>
      <c r="C8008">
        <v>1</v>
      </c>
      <c r="D8008">
        <v>1</v>
      </c>
      <c r="E8008">
        <v>1997</v>
      </c>
      <c r="F8008">
        <v>619</v>
      </c>
      <c r="G8008">
        <v>1</v>
      </c>
      <c r="H8008">
        <v>82</v>
      </c>
      <c r="I8008">
        <v>4.5</v>
      </c>
      <c r="J8008">
        <v>4.6581497189999999</v>
      </c>
      <c r="L8008">
        <v>1</v>
      </c>
      <c r="M8008">
        <v>8</v>
      </c>
      <c r="N8008">
        <v>399</v>
      </c>
      <c r="P8008">
        <v>3</v>
      </c>
      <c r="Q8008" t="str">
        <f>VLOOKUP(M8008,lookups!$A$1:$B$7, 2, FALSE)</f>
        <v>rotary screw</v>
      </c>
      <c r="R8008" t="str">
        <f>VLOOKUP(N8008,lookups!$D$1:$E$6, 2, FALSE)</f>
        <v>hucuktlis r</v>
      </c>
      <c r="S8008" t="str">
        <f>VLOOKUP(C8008,lookups!$G$1:$H$3, 2, FALSE)</f>
        <v>smolt</v>
      </c>
    </row>
    <row r="8009" spans="1:19" x14ac:dyDescent="0.25">
      <c r="A8009" s="1">
        <v>35566</v>
      </c>
      <c r="B8009">
        <v>1</v>
      </c>
      <c r="C8009">
        <v>1</v>
      </c>
      <c r="D8009">
        <v>1</v>
      </c>
      <c r="E8009">
        <v>1997</v>
      </c>
      <c r="F8009">
        <v>628</v>
      </c>
      <c r="G8009">
        <v>1</v>
      </c>
      <c r="H8009">
        <v>83</v>
      </c>
      <c r="I8009">
        <v>4.6699981690000003</v>
      </c>
      <c r="J8009">
        <v>4.8294563290000001</v>
      </c>
      <c r="L8009">
        <v>1</v>
      </c>
      <c r="M8009">
        <v>8</v>
      </c>
      <c r="N8009">
        <v>399</v>
      </c>
      <c r="P8009">
        <v>3</v>
      </c>
      <c r="Q8009" t="str">
        <f>VLOOKUP(M8009,lookups!$A$1:$B$7, 2, FALSE)</f>
        <v>rotary screw</v>
      </c>
      <c r="R8009" t="str">
        <f>VLOOKUP(N8009,lookups!$D$1:$E$6, 2, FALSE)</f>
        <v>hucuktlis r</v>
      </c>
      <c r="S8009" t="str">
        <f>VLOOKUP(C8009,lookups!$G$1:$H$3, 2, FALSE)</f>
        <v>smolt</v>
      </c>
    </row>
    <row r="8010" spans="1:19" x14ac:dyDescent="0.25">
      <c r="A8010" s="1">
        <v>35566</v>
      </c>
      <c r="B8010">
        <v>1</v>
      </c>
      <c r="C8010">
        <v>1</v>
      </c>
      <c r="D8010">
        <v>1</v>
      </c>
      <c r="E8010">
        <v>1997</v>
      </c>
      <c r="F8010">
        <v>633</v>
      </c>
      <c r="G8010">
        <v>1</v>
      </c>
      <c r="H8010">
        <v>82</v>
      </c>
      <c r="I8010">
        <v>4.2999992369999998</v>
      </c>
      <c r="J8010">
        <v>4.4566078190000002</v>
      </c>
      <c r="L8010">
        <v>1</v>
      </c>
      <c r="M8010">
        <v>8</v>
      </c>
      <c r="N8010">
        <v>399</v>
      </c>
      <c r="P8010">
        <v>3</v>
      </c>
      <c r="Q8010" t="str">
        <f>VLOOKUP(M8010,lookups!$A$1:$B$7, 2, FALSE)</f>
        <v>rotary screw</v>
      </c>
      <c r="R8010" t="str">
        <f>VLOOKUP(N8010,lookups!$D$1:$E$6, 2, FALSE)</f>
        <v>hucuktlis r</v>
      </c>
      <c r="S8010" t="str">
        <f>VLOOKUP(C8010,lookups!$G$1:$H$3, 2, FALSE)</f>
        <v>smolt</v>
      </c>
    </row>
    <row r="8011" spans="1:19" x14ac:dyDescent="0.25">
      <c r="A8011" s="1">
        <v>35566</v>
      </c>
      <c r="B8011">
        <v>1</v>
      </c>
      <c r="C8011">
        <v>1</v>
      </c>
      <c r="D8011">
        <v>1</v>
      </c>
      <c r="E8011">
        <v>1997</v>
      </c>
      <c r="F8011">
        <v>646</v>
      </c>
      <c r="G8011">
        <v>1</v>
      </c>
      <c r="H8011">
        <v>82</v>
      </c>
      <c r="I8011">
        <v>4.4899978640000002</v>
      </c>
      <c r="J8011">
        <v>4.6480712889999998</v>
      </c>
      <c r="L8011">
        <v>1</v>
      </c>
      <c r="M8011">
        <v>8</v>
      </c>
      <c r="N8011">
        <v>399</v>
      </c>
      <c r="P8011">
        <v>3</v>
      </c>
      <c r="Q8011" t="str">
        <f>VLOOKUP(M8011,lookups!$A$1:$B$7, 2, FALSE)</f>
        <v>rotary screw</v>
      </c>
      <c r="R8011" t="str">
        <f>VLOOKUP(N8011,lookups!$D$1:$E$6, 2, FALSE)</f>
        <v>hucuktlis r</v>
      </c>
      <c r="S8011" t="str">
        <f>VLOOKUP(C8011,lookups!$G$1:$H$3, 2, FALSE)</f>
        <v>smolt</v>
      </c>
    </row>
    <row r="8012" spans="1:19" x14ac:dyDescent="0.25">
      <c r="A8012" s="1">
        <v>35566</v>
      </c>
      <c r="B8012">
        <v>1</v>
      </c>
      <c r="C8012">
        <v>1</v>
      </c>
      <c r="D8012">
        <v>1</v>
      </c>
      <c r="E8012">
        <v>1997</v>
      </c>
      <c r="F8012">
        <v>655</v>
      </c>
      <c r="G8012">
        <v>1</v>
      </c>
      <c r="H8012">
        <v>83</v>
      </c>
      <c r="I8012">
        <v>4.9199981690000003</v>
      </c>
      <c r="J8012">
        <v>5.0813827509999996</v>
      </c>
      <c r="L8012">
        <v>1</v>
      </c>
      <c r="M8012">
        <v>8</v>
      </c>
      <c r="N8012">
        <v>399</v>
      </c>
      <c r="P8012">
        <v>3</v>
      </c>
      <c r="Q8012" t="str">
        <f>VLOOKUP(M8012,lookups!$A$1:$B$7, 2, FALSE)</f>
        <v>rotary screw</v>
      </c>
      <c r="R8012" t="str">
        <f>VLOOKUP(N8012,lookups!$D$1:$E$6, 2, FALSE)</f>
        <v>hucuktlis r</v>
      </c>
      <c r="S8012" t="str">
        <f>VLOOKUP(C8012,lookups!$G$1:$H$3, 2, FALSE)</f>
        <v>smolt</v>
      </c>
    </row>
    <row r="8013" spans="1:19" x14ac:dyDescent="0.25">
      <c r="A8013" s="1">
        <v>35566</v>
      </c>
      <c r="B8013">
        <v>1</v>
      </c>
      <c r="C8013">
        <v>1</v>
      </c>
      <c r="D8013">
        <v>1</v>
      </c>
      <c r="E8013">
        <v>1997</v>
      </c>
      <c r="F8013">
        <v>661</v>
      </c>
      <c r="G8013">
        <v>1</v>
      </c>
      <c r="H8013">
        <v>82</v>
      </c>
      <c r="I8013">
        <v>4.5699996949999999</v>
      </c>
      <c r="J8013">
        <v>4.7286872860000004</v>
      </c>
      <c r="L8013">
        <v>1</v>
      </c>
      <c r="M8013">
        <v>8</v>
      </c>
      <c r="N8013">
        <v>399</v>
      </c>
      <c r="P8013">
        <v>3</v>
      </c>
      <c r="Q8013" t="str">
        <f>VLOOKUP(M8013,lookups!$A$1:$B$7, 2, FALSE)</f>
        <v>rotary screw</v>
      </c>
      <c r="R8013" t="str">
        <f>VLOOKUP(N8013,lookups!$D$1:$E$6, 2, FALSE)</f>
        <v>hucuktlis r</v>
      </c>
      <c r="S8013" t="str">
        <f>VLOOKUP(C8013,lookups!$G$1:$H$3, 2, FALSE)</f>
        <v>smolt</v>
      </c>
    </row>
    <row r="8014" spans="1:19" x14ac:dyDescent="0.25">
      <c r="A8014" s="1">
        <v>35566</v>
      </c>
      <c r="B8014">
        <v>1</v>
      </c>
      <c r="C8014">
        <v>1</v>
      </c>
      <c r="D8014">
        <v>1</v>
      </c>
      <c r="E8014">
        <v>1997</v>
      </c>
      <c r="F8014">
        <v>677</v>
      </c>
      <c r="G8014">
        <v>1</v>
      </c>
      <c r="H8014">
        <v>83</v>
      </c>
      <c r="I8014">
        <v>4.5899963379999997</v>
      </c>
      <c r="J8014">
        <v>4.7488403320000003</v>
      </c>
      <c r="L8014">
        <v>1</v>
      </c>
      <c r="M8014">
        <v>8</v>
      </c>
      <c r="N8014">
        <v>399</v>
      </c>
      <c r="P8014">
        <v>3</v>
      </c>
      <c r="Q8014" t="str">
        <f>VLOOKUP(M8014,lookups!$A$1:$B$7, 2, FALSE)</f>
        <v>rotary screw</v>
      </c>
      <c r="R8014" t="str">
        <f>VLOOKUP(N8014,lookups!$D$1:$E$6, 2, FALSE)</f>
        <v>hucuktlis r</v>
      </c>
      <c r="S8014" t="str">
        <f>VLOOKUP(C8014,lookups!$G$1:$H$3, 2, FALSE)</f>
        <v>smolt</v>
      </c>
    </row>
    <row r="8015" spans="1:19" x14ac:dyDescent="0.25">
      <c r="A8015" s="1">
        <v>35566</v>
      </c>
      <c r="B8015">
        <v>1</v>
      </c>
      <c r="C8015">
        <v>1</v>
      </c>
      <c r="D8015">
        <v>1</v>
      </c>
      <c r="E8015">
        <v>1997</v>
      </c>
      <c r="F8015">
        <v>703</v>
      </c>
      <c r="G8015">
        <v>1</v>
      </c>
      <c r="H8015">
        <v>82</v>
      </c>
      <c r="I8015">
        <v>4.4099998469999999</v>
      </c>
      <c r="J8015">
        <v>4.567455292</v>
      </c>
      <c r="L8015">
        <v>1</v>
      </c>
      <c r="M8015">
        <v>8</v>
      </c>
      <c r="N8015">
        <v>399</v>
      </c>
      <c r="P8015">
        <v>3</v>
      </c>
      <c r="Q8015" t="str">
        <f>VLOOKUP(M8015,lookups!$A$1:$B$7, 2, FALSE)</f>
        <v>rotary screw</v>
      </c>
      <c r="R8015" t="str">
        <f>VLOOKUP(N8015,lookups!$D$1:$E$6, 2, FALSE)</f>
        <v>hucuktlis r</v>
      </c>
      <c r="S8015" t="str">
        <f>VLOOKUP(C8015,lookups!$G$1:$H$3, 2, FALSE)</f>
        <v>smolt</v>
      </c>
    </row>
    <row r="8016" spans="1:19" x14ac:dyDescent="0.25">
      <c r="A8016" s="1">
        <v>35566</v>
      </c>
      <c r="B8016">
        <v>1</v>
      </c>
      <c r="C8016">
        <v>1</v>
      </c>
      <c r="D8016">
        <v>1</v>
      </c>
      <c r="E8016">
        <v>1997</v>
      </c>
      <c r="F8016">
        <v>707</v>
      </c>
      <c r="G8016">
        <v>1</v>
      </c>
      <c r="H8016">
        <v>82</v>
      </c>
      <c r="I8016">
        <v>4.4799995419999998</v>
      </c>
      <c r="J8016">
        <v>4.6379928589999997</v>
      </c>
      <c r="L8016">
        <v>1</v>
      </c>
      <c r="M8016">
        <v>8</v>
      </c>
      <c r="N8016">
        <v>399</v>
      </c>
      <c r="P8016">
        <v>3</v>
      </c>
      <c r="Q8016" t="str">
        <f>VLOOKUP(M8016,lookups!$A$1:$B$7, 2, FALSE)</f>
        <v>rotary screw</v>
      </c>
      <c r="R8016" t="str">
        <f>VLOOKUP(N8016,lookups!$D$1:$E$6, 2, FALSE)</f>
        <v>hucuktlis r</v>
      </c>
      <c r="S8016" t="str">
        <f>VLOOKUP(C8016,lookups!$G$1:$H$3, 2, FALSE)</f>
        <v>smolt</v>
      </c>
    </row>
    <row r="8017" spans="1:19" x14ac:dyDescent="0.25">
      <c r="A8017" s="1">
        <v>35566</v>
      </c>
      <c r="B8017">
        <v>1</v>
      </c>
      <c r="C8017">
        <v>1</v>
      </c>
      <c r="D8017">
        <v>1</v>
      </c>
      <c r="E8017">
        <v>1997</v>
      </c>
      <c r="F8017">
        <v>718</v>
      </c>
      <c r="G8017">
        <v>1</v>
      </c>
      <c r="H8017">
        <v>83</v>
      </c>
      <c r="I8017">
        <v>4.6599998469999999</v>
      </c>
      <c r="J8017">
        <v>4.8193817140000004</v>
      </c>
      <c r="L8017">
        <v>1</v>
      </c>
      <c r="M8017">
        <v>8</v>
      </c>
      <c r="N8017">
        <v>399</v>
      </c>
      <c r="P8017">
        <v>3</v>
      </c>
      <c r="Q8017" t="str">
        <f>VLOOKUP(M8017,lookups!$A$1:$B$7, 2, FALSE)</f>
        <v>rotary screw</v>
      </c>
      <c r="R8017" t="str">
        <f>VLOOKUP(N8017,lookups!$D$1:$E$6, 2, FALSE)</f>
        <v>hucuktlis r</v>
      </c>
      <c r="S8017" t="str">
        <f>VLOOKUP(C8017,lookups!$G$1:$H$3, 2, FALSE)</f>
        <v>smolt</v>
      </c>
    </row>
    <row r="8018" spans="1:19" x14ac:dyDescent="0.25">
      <c r="A8018" s="1">
        <v>35566</v>
      </c>
      <c r="B8018">
        <v>1</v>
      </c>
      <c r="C8018">
        <v>1</v>
      </c>
      <c r="D8018">
        <v>1</v>
      </c>
      <c r="E8018">
        <v>1997</v>
      </c>
      <c r="F8018">
        <v>746</v>
      </c>
      <c r="G8018">
        <v>1</v>
      </c>
      <c r="H8018">
        <v>83</v>
      </c>
      <c r="I8018">
        <v>4.7599983220000004</v>
      </c>
      <c r="J8018">
        <v>4.920150757</v>
      </c>
      <c r="L8018">
        <v>1</v>
      </c>
      <c r="M8018">
        <v>8</v>
      </c>
      <c r="N8018">
        <v>399</v>
      </c>
      <c r="P8018">
        <v>3</v>
      </c>
      <c r="Q8018" t="str">
        <f>VLOOKUP(M8018,lookups!$A$1:$B$7, 2, FALSE)</f>
        <v>rotary screw</v>
      </c>
      <c r="R8018" t="str">
        <f>VLOOKUP(N8018,lookups!$D$1:$E$6, 2, FALSE)</f>
        <v>hucuktlis r</v>
      </c>
      <c r="S8018" t="str">
        <f>VLOOKUP(C8018,lookups!$G$1:$H$3, 2, FALSE)</f>
        <v>smolt</v>
      </c>
    </row>
    <row r="8019" spans="1:19" x14ac:dyDescent="0.25">
      <c r="A8019" s="1">
        <v>35566</v>
      </c>
      <c r="B8019">
        <v>1</v>
      </c>
      <c r="C8019">
        <v>1</v>
      </c>
      <c r="D8019">
        <v>1</v>
      </c>
      <c r="E8019">
        <v>1997</v>
      </c>
      <c r="F8019">
        <v>767</v>
      </c>
      <c r="G8019">
        <v>1</v>
      </c>
      <c r="H8019">
        <v>83</v>
      </c>
      <c r="I8019">
        <v>4.4399986269999996</v>
      </c>
      <c r="J8019">
        <v>4.597686768</v>
      </c>
      <c r="L8019">
        <v>1</v>
      </c>
      <c r="M8019">
        <v>8</v>
      </c>
      <c r="N8019">
        <v>399</v>
      </c>
      <c r="P8019">
        <v>3</v>
      </c>
      <c r="Q8019" t="str">
        <f>VLOOKUP(M8019,lookups!$A$1:$B$7, 2, FALSE)</f>
        <v>rotary screw</v>
      </c>
      <c r="R8019" t="str">
        <f>VLOOKUP(N8019,lookups!$D$1:$E$6, 2, FALSE)</f>
        <v>hucuktlis r</v>
      </c>
      <c r="S8019" t="str">
        <f>VLOOKUP(C8019,lookups!$G$1:$H$3, 2, FALSE)</f>
        <v>smolt</v>
      </c>
    </row>
    <row r="8020" spans="1:19" x14ac:dyDescent="0.25">
      <c r="A8020" s="1">
        <v>35566</v>
      </c>
      <c r="B8020">
        <v>1</v>
      </c>
      <c r="C8020">
        <v>1</v>
      </c>
      <c r="D8020">
        <v>1</v>
      </c>
      <c r="E8020">
        <v>1997</v>
      </c>
      <c r="F8020">
        <v>786</v>
      </c>
      <c r="G8020">
        <v>1</v>
      </c>
      <c r="H8020">
        <v>83</v>
      </c>
      <c r="I8020">
        <v>5</v>
      </c>
      <c r="J8020">
        <v>5.1619987490000003</v>
      </c>
      <c r="L8020">
        <v>1</v>
      </c>
      <c r="M8020">
        <v>8</v>
      </c>
      <c r="N8020">
        <v>399</v>
      </c>
      <c r="P8020">
        <v>3</v>
      </c>
      <c r="Q8020" t="str">
        <f>VLOOKUP(M8020,lookups!$A$1:$B$7, 2, FALSE)</f>
        <v>rotary screw</v>
      </c>
      <c r="R8020" t="str">
        <f>VLOOKUP(N8020,lookups!$D$1:$E$6, 2, FALSE)</f>
        <v>hucuktlis r</v>
      </c>
      <c r="S8020" t="str">
        <f>VLOOKUP(C8020,lookups!$G$1:$H$3, 2, FALSE)</f>
        <v>smolt</v>
      </c>
    </row>
    <row r="8021" spans="1:19" x14ac:dyDescent="0.25">
      <c r="A8021" s="1">
        <v>35566</v>
      </c>
      <c r="B8021">
        <v>1</v>
      </c>
      <c r="C8021">
        <v>1</v>
      </c>
      <c r="D8021">
        <v>1</v>
      </c>
      <c r="E8021">
        <v>1997</v>
      </c>
      <c r="F8021">
        <v>801</v>
      </c>
      <c r="G8021">
        <v>1</v>
      </c>
      <c r="H8021">
        <v>83</v>
      </c>
      <c r="I8021">
        <v>4.3099975590000001</v>
      </c>
      <c r="J8021">
        <v>4.4666862490000003</v>
      </c>
      <c r="L8021">
        <v>1</v>
      </c>
      <c r="M8021">
        <v>8</v>
      </c>
      <c r="N8021">
        <v>399</v>
      </c>
      <c r="P8021">
        <v>3</v>
      </c>
      <c r="Q8021" t="str">
        <f>VLOOKUP(M8021,lookups!$A$1:$B$7, 2, FALSE)</f>
        <v>rotary screw</v>
      </c>
      <c r="R8021" t="str">
        <f>VLOOKUP(N8021,lookups!$D$1:$E$6, 2, FALSE)</f>
        <v>hucuktlis r</v>
      </c>
      <c r="S8021" t="str">
        <f>VLOOKUP(C8021,lookups!$G$1:$H$3, 2, FALSE)</f>
        <v>smolt</v>
      </c>
    </row>
    <row r="8022" spans="1:19" x14ac:dyDescent="0.25">
      <c r="A8022" s="1">
        <v>35566</v>
      </c>
      <c r="B8022">
        <v>1</v>
      </c>
      <c r="C8022">
        <v>1</v>
      </c>
      <c r="D8022">
        <v>1</v>
      </c>
      <c r="E8022">
        <v>1997</v>
      </c>
      <c r="F8022">
        <v>822</v>
      </c>
      <c r="G8022">
        <v>1</v>
      </c>
      <c r="H8022">
        <v>83</v>
      </c>
      <c r="I8022">
        <v>5.0299987789999996</v>
      </c>
      <c r="J8022">
        <v>5.1922302250000003</v>
      </c>
      <c r="L8022">
        <v>1</v>
      </c>
      <c r="M8022">
        <v>8</v>
      </c>
      <c r="N8022">
        <v>399</v>
      </c>
      <c r="P8022">
        <v>3</v>
      </c>
      <c r="Q8022" t="str">
        <f>VLOOKUP(M8022,lookups!$A$1:$B$7, 2, FALSE)</f>
        <v>rotary screw</v>
      </c>
      <c r="R8022" t="str">
        <f>VLOOKUP(N8022,lookups!$D$1:$E$6, 2, FALSE)</f>
        <v>hucuktlis r</v>
      </c>
      <c r="S8022" t="str">
        <f>VLOOKUP(C8022,lookups!$G$1:$H$3, 2, FALSE)</f>
        <v>smolt</v>
      </c>
    </row>
    <row r="8023" spans="1:19" x14ac:dyDescent="0.25">
      <c r="A8023" s="1">
        <v>35566</v>
      </c>
      <c r="B8023">
        <v>1</v>
      </c>
      <c r="C8023">
        <v>1</v>
      </c>
      <c r="D8023">
        <v>1</v>
      </c>
      <c r="E8023">
        <v>1997</v>
      </c>
      <c r="F8023">
        <v>830</v>
      </c>
      <c r="G8023">
        <v>1</v>
      </c>
      <c r="H8023">
        <v>83</v>
      </c>
      <c r="I8023">
        <v>5.0599975590000001</v>
      </c>
      <c r="J8023">
        <v>5.2224617000000002</v>
      </c>
      <c r="L8023">
        <v>1</v>
      </c>
      <c r="M8023">
        <v>8</v>
      </c>
      <c r="N8023">
        <v>399</v>
      </c>
      <c r="P8023">
        <v>3</v>
      </c>
      <c r="Q8023" t="str">
        <f>VLOOKUP(M8023,lookups!$A$1:$B$7, 2, FALSE)</f>
        <v>rotary screw</v>
      </c>
      <c r="R8023" t="str">
        <f>VLOOKUP(N8023,lookups!$D$1:$E$6, 2, FALSE)</f>
        <v>hucuktlis r</v>
      </c>
      <c r="S8023" t="str">
        <f>VLOOKUP(C8023,lookups!$G$1:$H$3, 2, FALSE)</f>
        <v>smolt</v>
      </c>
    </row>
    <row r="8024" spans="1:19" x14ac:dyDescent="0.25">
      <c r="A8024" s="1">
        <v>35566</v>
      </c>
      <c r="B8024">
        <v>1</v>
      </c>
      <c r="C8024">
        <v>1</v>
      </c>
      <c r="D8024">
        <v>1</v>
      </c>
      <c r="E8024">
        <v>1997</v>
      </c>
      <c r="F8024">
        <v>856</v>
      </c>
      <c r="G8024">
        <v>1</v>
      </c>
      <c r="H8024">
        <v>83</v>
      </c>
      <c r="I8024">
        <v>4.2199974060000001</v>
      </c>
      <c r="J8024">
        <v>4.3759918210000004</v>
      </c>
      <c r="L8024">
        <v>1</v>
      </c>
      <c r="M8024">
        <v>8</v>
      </c>
      <c r="N8024">
        <v>399</v>
      </c>
      <c r="P8024">
        <v>3</v>
      </c>
      <c r="Q8024" t="str">
        <f>VLOOKUP(M8024,lookups!$A$1:$B$7, 2, FALSE)</f>
        <v>rotary screw</v>
      </c>
      <c r="R8024" t="str">
        <f>VLOOKUP(N8024,lookups!$D$1:$E$6, 2, FALSE)</f>
        <v>hucuktlis r</v>
      </c>
      <c r="S8024" t="str">
        <f>VLOOKUP(C8024,lookups!$G$1:$H$3, 2, FALSE)</f>
        <v>smolt</v>
      </c>
    </row>
    <row r="8025" spans="1:19" x14ac:dyDescent="0.25">
      <c r="A8025" s="1">
        <v>35566</v>
      </c>
      <c r="B8025">
        <v>1</v>
      </c>
      <c r="C8025">
        <v>1</v>
      </c>
      <c r="D8025">
        <v>1</v>
      </c>
      <c r="E8025">
        <v>1997</v>
      </c>
      <c r="F8025">
        <v>866</v>
      </c>
      <c r="G8025">
        <v>1</v>
      </c>
      <c r="H8025">
        <v>83</v>
      </c>
      <c r="I8025">
        <v>4.8599967959999999</v>
      </c>
      <c r="J8025">
        <v>5.0209197999999997</v>
      </c>
      <c r="L8025">
        <v>1</v>
      </c>
      <c r="M8025">
        <v>8</v>
      </c>
      <c r="N8025">
        <v>399</v>
      </c>
      <c r="P8025">
        <v>3</v>
      </c>
      <c r="Q8025" t="str">
        <f>VLOOKUP(M8025,lookups!$A$1:$B$7, 2, FALSE)</f>
        <v>rotary screw</v>
      </c>
      <c r="R8025" t="str">
        <f>VLOOKUP(N8025,lookups!$D$1:$E$6, 2, FALSE)</f>
        <v>hucuktlis r</v>
      </c>
      <c r="S8025" t="str">
        <f>VLOOKUP(C8025,lookups!$G$1:$H$3, 2, FALSE)</f>
        <v>smolt</v>
      </c>
    </row>
    <row r="8026" spans="1:19" x14ac:dyDescent="0.25">
      <c r="A8026" s="1">
        <v>35566</v>
      </c>
      <c r="B8026">
        <v>1</v>
      </c>
      <c r="C8026">
        <v>1</v>
      </c>
      <c r="D8026">
        <v>1</v>
      </c>
      <c r="E8026">
        <v>1997</v>
      </c>
      <c r="F8026">
        <v>867</v>
      </c>
      <c r="G8026">
        <v>1</v>
      </c>
      <c r="H8026">
        <v>84</v>
      </c>
      <c r="I8026">
        <v>4.6899986269999996</v>
      </c>
      <c r="J8026">
        <v>4.849609375</v>
      </c>
      <c r="L8026">
        <v>1</v>
      </c>
      <c r="M8026">
        <v>8</v>
      </c>
      <c r="N8026">
        <v>399</v>
      </c>
      <c r="P8026">
        <v>3</v>
      </c>
      <c r="Q8026" t="str">
        <f>VLOOKUP(M8026,lookups!$A$1:$B$7, 2, FALSE)</f>
        <v>rotary screw</v>
      </c>
      <c r="R8026" t="str">
        <f>VLOOKUP(N8026,lookups!$D$1:$E$6, 2, FALSE)</f>
        <v>hucuktlis r</v>
      </c>
      <c r="S8026" t="str">
        <f>VLOOKUP(C8026,lookups!$G$1:$H$3, 2, FALSE)</f>
        <v>smolt</v>
      </c>
    </row>
    <row r="8027" spans="1:19" x14ac:dyDescent="0.25">
      <c r="A8027" s="1">
        <v>35566</v>
      </c>
      <c r="B8027">
        <v>1</v>
      </c>
      <c r="C8027">
        <v>1</v>
      </c>
      <c r="D8027">
        <v>1</v>
      </c>
      <c r="E8027">
        <v>1997</v>
      </c>
      <c r="F8027">
        <v>880</v>
      </c>
      <c r="G8027">
        <v>1</v>
      </c>
      <c r="H8027">
        <v>84</v>
      </c>
      <c r="I8027">
        <v>4.539997101</v>
      </c>
      <c r="J8027">
        <v>4.6984558109999996</v>
      </c>
      <c r="L8027">
        <v>1</v>
      </c>
      <c r="M8027">
        <v>8</v>
      </c>
      <c r="N8027">
        <v>399</v>
      </c>
      <c r="P8027">
        <v>3</v>
      </c>
      <c r="Q8027" t="str">
        <f>VLOOKUP(M8027,lookups!$A$1:$B$7, 2, FALSE)</f>
        <v>rotary screw</v>
      </c>
      <c r="R8027" t="str">
        <f>VLOOKUP(N8027,lookups!$D$1:$E$6, 2, FALSE)</f>
        <v>hucuktlis r</v>
      </c>
      <c r="S8027" t="str">
        <f>VLOOKUP(C8027,lookups!$G$1:$H$3, 2, FALSE)</f>
        <v>smolt</v>
      </c>
    </row>
    <row r="8028" spans="1:19" x14ac:dyDescent="0.25">
      <c r="A8028" s="1">
        <v>35566</v>
      </c>
      <c r="B8028">
        <v>1</v>
      </c>
      <c r="C8028">
        <v>1</v>
      </c>
      <c r="D8028">
        <v>1</v>
      </c>
      <c r="E8028">
        <v>1997</v>
      </c>
      <c r="F8028">
        <v>886</v>
      </c>
      <c r="G8028">
        <v>1</v>
      </c>
      <c r="H8028">
        <v>83</v>
      </c>
      <c r="I8028">
        <v>4.3099975590000001</v>
      </c>
      <c r="J8028">
        <v>4.4666862490000003</v>
      </c>
      <c r="L8028">
        <v>1</v>
      </c>
      <c r="M8028">
        <v>8</v>
      </c>
      <c r="N8028">
        <v>399</v>
      </c>
      <c r="P8028">
        <v>3</v>
      </c>
      <c r="Q8028" t="str">
        <f>VLOOKUP(M8028,lookups!$A$1:$B$7, 2, FALSE)</f>
        <v>rotary screw</v>
      </c>
      <c r="R8028" t="str">
        <f>VLOOKUP(N8028,lookups!$D$1:$E$6, 2, FALSE)</f>
        <v>hucuktlis r</v>
      </c>
      <c r="S8028" t="str">
        <f>VLOOKUP(C8028,lookups!$G$1:$H$3, 2, FALSE)</f>
        <v>smolt</v>
      </c>
    </row>
    <row r="8029" spans="1:19" x14ac:dyDescent="0.25">
      <c r="A8029" s="1">
        <v>35566</v>
      </c>
      <c r="B8029">
        <v>1</v>
      </c>
      <c r="C8029">
        <v>1</v>
      </c>
      <c r="D8029">
        <v>1</v>
      </c>
      <c r="E8029">
        <v>1997</v>
      </c>
      <c r="F8029">
        <v>889</v>
      </c>
      <c r="G8029">
        <v>1</v>
      </c>
      <c r="H8029">
        <v>84</v>
      </c>
      <c r="I8029">
        <v>4.6499977110000001</v>
      </c>
      <c r="J8029">
        <v>4.8093032840000003</v>
      </c>
      <c r="L8029">
        <v>1</v>
      </c>
      <c r="M8029">
        <v>8</v>
      </c>
      <c r="N8029">
        <v>399</v>
      </c>
      <c r="P8029">
        <v>3</v>
      </c>
      <c r="Q8029" t="str">
        <f>VLOOKUP(M8029,lookups!$A$1:$B$7, 2, FALSE)</f>
        <v>rotary screw</v>
      </c>
      <c r="R8029" t="str">
        <f>VLOOKUP(N8029,lookups!$D$1:$E$6, 2, FALSE)</f>
        <v>hucuktlis r</v>
      </c>
      <c r="S8029" t="str">
        <f>VLOOKUP(C8029,lookups!$G$1:$H$3, 2, FALSE)</f>
        <v>smolt</v>
      </c>
    </row>
    <row r="8030" spans="1:19" x14ac:dyDescent="0.25">
      <c r="A8030" s="1">
        <v>35566</v>
      </c>
      <c r="B8030">
        <v>1</v>
      </c>
      <c r="C8030">
        <v>1</v>
      </c>
      <c r="D8030">
        <v>1</v>
      </c>
      <c r="E8030">
        <v>1997</v>
      </c>
      <c r="F8030">
        <v>915</v>
      </c>
      <c r="G8030">
        <v>1</v>
      </c>
      <c r="H8030">
        <v>84</v>
      </c>
      <c r="I8030">
        <v>5</v>
      </c>
      <c r="J8030">
        <v>5.1619987490000003</v>
      </c>
      <c r="L8030">
        <v>1</v>
      </c>
      <c r="M8030">
        <v>8</v>
      </c>
      <c r="N8030">
        <v>399</v>
      </c>
      <c r="P8030">
        <v>3</v>
      </c>
      <c r="Q8030" t="str">
        <f>VLOOKUP(M8030,lookups!$A$1:$B$7, 2, FALSE)</f>
        <v>rotary screw</v>
      </c>
      <c r="R8030" t="str">
        <f>VLOOKUP(N8030,lookups!$D$1:$E$6, 2, FALSE)</f>
        <v>hucuktlis r</v>
      </c>
      <c r="S8030" t="str">
        <f>VLOOKUP(C8030,lookups!$G$1:$H$3, 2, FALSE)</f>
        <v>smolt</v>
      </c>
    </row>
    <row r="8031" spans="1:19" x14ac:dyDescent="0.25">
      <c r="A8031" s="1">
        <v>35566</v>
      </c>
      <c r="B8031">
        <v>1</v>
      </c>
      <c r="C8031">
        <v>1</v>
      </c>
      <c r="D8031">
        <v>1</v>
      </c>
      <c r="E8031">
        <v>1997</v>
      </c>
      <c r="F8031">
        <v>917</v>
      </c>
      <c r="G8031">
        <v>1</v>
      </c>
      <c r="H8031">
        <v>84</v>
      </c>
      <c r="I8031">
        <v>4.4099998469999999</v>
      </c>
      <c r="J8031">
        <v>4.567455292</v>
      </c>
      <c r="L8031">
        <v>1</v>
      </c>
      <c r="M8031">
        <v>8</v>
      </c>
      <c r="N8031">
        <v>399</v>
      </c>
      <c r="P8031">
        <v>3</v>
      </c>
      <c r="Q8031" t="str">
        <f>VLOOKUP(M8031,lookups!$A$1:$B$7, 2, FALSE)</f>
        <v>rotary screw</v>
      </c>
      <c r="R8031" t="str">
        <f>VLOOKUP(N8031,lookups!$D$1:$E$6, 2, FALSE)</f>
        <v>hucuktlis r</v>
      </c>
      <c r="S8031" t="str">
        <f>VLOOKUP(C8031,lookups!$G$1:$H$3, 2, FALSE)</f>
        <v>smolt</v>
      </c>
    </row>
    <row r="8032" spans="1:19" x14ac:dyDescent="0.25">
      <c r="A8032" s="1">
        <v>35566</v>
      </c>
      <c r="B8032">
        <v>1</v>
      </c>
      <c r="C8032">
        <v>1</v>
      </c>
      <c r="D8032">
        <v>1</v>
      </c>
      <c r="E8032">
        <v>1997</v>
      </c>
      <c r="F8032">
        <v>919</v>
      </c>
      <c r="G8032">
        <v>1</v>
      </c>
      <c r="H8032">
        <v>84</v>
      </c>
      <c r="I8032">
        <v>4.5999984740000004</v>
      </c>
      <c r="J8032">
        <v>4.7589187620000004</v>
      </c>
      <c r="L8032">
        <v>1</v>
      </c>
      <c r="M8032">
        <v>8</v>
      </c>
      <c r="N8032">
        <v>399</v>
      </c>
      <c r="P8032">
        <v>3</v>
      </c>
      <c r="Q8032" t="str">
        <f>VLOOKUP(M8032,lookups!$A$1:$B$7, 2, FALSE)</f>
        <v>rotary screw</v>
      </c>
      <c r="R8032" t="str">
        <f>VLOOKUP(N8032,lookups!$D$1:$E$6, 2, FALSE)</f>
        <v>hucuktlis r</v>
      </c>
      <c r="S8032" t="str">
        <f>VLOOKUP(C8032,lookups!$G$1:$H$3, 2, FALSE)</f>
        <v>smolt</v>
      </c>
    </row>
    <row r="8033" spans="1:19" x14ac:dyDescent="0.25">
      <c r="A8033" s="1">
        <v>35566</v>
      </c>
      <c r="B8033">
        <v>1</v>
      </c>
      <c r="C8033">
        <v>1</v>
      </c>
      <c r="D8033">
        <v>1</v>
      </c>
      <c r="E8033">
        <v>1997</v>
      </c>
      <c r="F8033">
        <v>921</v>
      </c>
      <c r="G8033">
        <v>1</v>
      </c>
      <c r="H8033">
        <v>83</v>
      </c>
      <c r="I8033">
        <v>4.3899993899999998</v>
      </c>
      <c r="J8033">
        <v>4.5473022460000001</v>
      </c>
      <c r="L8033">
        <v>1</v>
      </c>
      <c r="M8033">
        <v>8</v>
      </c>
      <c r="N8033">
        <v>399</v>
      </c>
      <c r="P8033">
        <v>3</v>
      </c>
      <c r="Q8033" t="str">
        <f>VLOOKUP(M8033,lookups!$A$1:$B$7, 2, FALSE)</f>
        <v>rotary screw</v>
      </c>
      <c r="R8033" t="str">
        <f>VLOOKUP(N8033,lookups!$D$1:$E$6, 2, FALSE)</f>
        <v>hucuktlis r</v>
      </c>
      <c r="S8033" t="str">
        <f>VLOOKUP(C8033,lookups!$G$1:$H$3, 2, FALSE)</f>
        <v>smolt</v>
      </c>
    </row>
    <row r="8034" spans="1:19" x14ac:dyDescent="0.25">
      <c r="A8034" s="1">
        <v>35566</v>
      </c>
      <c r="B8034">
        <v>1</v>
      </c>
      <c r="C8034">
        <v>1</v>
      </c>
      <c r="D8034">
        <v>1</v>
      </c>
      <c r="E8034">
        <v>1997</v>
      </c>
      <c r="F8034">
        <v>929</v>
      </c>
      <c r="G8034">
        <v>1</v>
      </c>
      <c r="H8034">
        <v>84</v>
      </c>
      <c r="I8034">
        <v>4.9399986269999996</v>
      </c>
      <c r="J8034">
        <v>5.1015357970000004</v>
      </c>
      <c r="L8034">
        <v>1</v>
      </c>
      <c r="M8034">
        <v>8</v>
      </c>
      <c r="N8034">
        <v>399</v>
      </c>
      <c r="P8034">
        <v>3</v>
      </c>
      <c r="Q8034" t="str">
        <f>VLOOKUP(M8034,lookups!$A$1:$B$7, 2, FALSE)</f>
        <v>rotary screw</v>
      </c>
      <c r="R8034" t="str">
        <f>VLOOKUP(N8034,lookups!$D$1:$E$6, 2, FALSE)</f>
        <v>hucuktlis r</v>
      </c>
      <c r="S8034" t="str">
        <f>VLOOKUP(C8034,lookups!$G$1:$H$3, 2, FALSE)</f>
        <v>smolt</v>
      </c>
    </row>
    <row r="8035" spans="1:19" x14ac:dyDescent="0.25">
      <c r="A8035" s="1">
        <v>35566</v>
      </c>
      <c r="B8035">
        <v>1</v>
      </c>
      <c r="C8035">
        <v>1</v>
      </c>
      <c r="D8035">
        <v>1</v>
      </c>
      <c r="E8035">
        <v>1997</v>
      </c>
      <c r="F8035">
        <v>930</v>
      </c>
      <c r="G8035">
        <v>1</v>
      </c>
      <c r="H8035">
        <v>84</v>
      </c>
      <c r="I8035">
        <v>4.6999969479999999</v>
      </c>
      <c r="J8035">
        <v>4.8596878050000001</v>
      </c>
      <c r="L8035">
        <v>1</v>
      </c>
      <c r="M8035">
        <v>8</v>
      </c>
      <c r="N8035">
        <v>399</v>
      </c>
      <c r="P8035">
        <v>3</v>
      </c>
      <c r="Q8035" t="str">
        <f>VLOOKUP(M8035,lookups!$A$1:$B$7, 2, FALSE)</f>
        <v>rotary screw</v>
      </c>
      <c r="R8035" t="str">
        <f>VLOOKUP(N8035,lookups!$D$1:$E$6, 2, FALSE)</f>
        <v>hucuktlis r</v>
      </c>
      <c r="S8035" t="str">
        <f>VLOOKUP(C8035,lookups!$G$1:$H$3, 2, FALSE)</f>
        <v>smolt</v>
      </c>
    </row>
    <row r="8036" spans="1:19" x14ac:dyDescent="0.25">
      <c r="A8036" s="1">
        <v>35572</v>
      </c>
      <c r="B8036">
        <v>1</v>
      </c>
      <c r="C8036">
        <v>1</v>
      </c>
      <c r="D8036">
        <v>1</v>
      </c>
      <c r="E8036">
        <v>1997</v>
      </c>
      <c r="F8036">
        <v>2</v>
      </c>
      <c r="G8036">
        <v>1</v>
      </c>
      <c r="H8036">
        <v>85</v>
      </c>
      <c r="I8036">
        <v>5.129997253</v>
      </c>
      <c r="J8036">
        <v>5.292999268</v>
      </c>
      <c r="L8036">
        <v>1</v>
      </c>
      <c r="M8036">
        <v>8</v>
      </c>
      <c r="N8036">
        <v>399</v>
      </c>
      <c r="P8036">
        <v>3</v>
      </c>
      <c r="Q8036" t="str">
        <f>VLOOKUP(M8036,lookups!$A$1:$B$7, 2, FALSE)</f>
        <v>rotary screw</v>
      </c>
      <c r="R8036" t="str">
        <f>VLOOKUP(N8036,lookups!$D$1:$E$6, 2, FALSE)</f>
        <v>hucuktlis r</v>
      </c>
      <c r="S8036" t="str">
        <f>VLOOKUP(C8036,lookups!$G$1:$H$3, 2, FALSE)</f>
        <v>smolt</v>
      </c>
    </row>
    <row r="8037" spans="1:19" x14ac:dyDescent="0.25">
      <c r="A8037" s="1">
        <v>35572</v>
      </c>
      <c r="B8037">
        <v>1</v>
      </c>
      <c r="C8037">
        <v>1</v>
      </c>
      <c r="D8037">
        <v>1</v>
      </c>
      <c r="E8037">
        <v>1997</v>
      </c>
      <c r="F8037">
        <v>3</v>
      </c>
      <c r="G8037">
        <v>1</v>
      </c>
      <c r="H8037">
        <v>89</v>
      </c>
      <c r="I8037">
        <v>5.7999992369999998</v>
      </c>
      <c r="J8037">
        <v>5.9681587220000001</v>
      </c>
      <c r="L8037">
        <v>1</v>
      </c>
      <c r="M8037">
        <v>8</v>
      </c>
      <c r="N8037">
        <v>399</v>
      </c>
      <c r="P8037">
        <v>3</v>
      </c>
      <c r="Q8037" t="str">
        <f>VLOOKUP(M8037,lookups!$A$1:$B$7, 2, FALSE)</f>
        <v>rotary screw</v>
      </c>
      <c r="R8037" t="str">
        <f>VLOOKUP(N8037,lookups!$D$1:$E$6, 2, FALSE)</f>
        <v>hucuktlis r</v>
      </c>
      <c r="S8037" t="str">
        <f>VLOOKUP(C8037,lookups!$G$1:$H$3, 2, FALSE)</f>
        <v>smolt</v>
      </c>
    </row>
    <row r="8038" spans="1:19" x14ac:dyDescent="0.25">
      <c r="A8038" s="1">
        <v>35572</v>
      </c>
      <c r="B8038">
        <v>1</v>
      </c>
      <c r="C8038">
        <v>1</v>
      </c>
      <c r="D8038">
        <v>1</v>
      </c>
      <c r="E8038">
        <v>1997</v>
      </c>
      <c r="F8038">
        <v>9</v>
      </c>
      <c r="G8038">
        <v>1</v>
      </c>
      <c r="H8038">
        <v>84</v>
      </c>
      <c r="I8038">
        <v>4.1799964899999997</v>
      </c>
      <c r="J8038">
        <v>4.3356857299999998</v>
      </c>
      <c r="L8038">
        <v>1</v>
      </c>
      <c r="M8038">
        <v>8</v>
      </c>
      <c r="N8038">
        <v>399</v>
      </c>
      <c r="P8038">
        <v>3</v>
      </c>
      <c r="Q8038" t="str">
        <f>VLOOKUP(M8038,lookups!$A$1:$B$7, 2, FALSE)</f>
        <v>rotary screw</v>
      </c>
      <c r="R8038" t="str">
        <f>VLOOKUP(N8038,lookups!$D$1:$E$6, 2, FALSE)</f>
        <v>hucuktlis r</v>
      </c>
      <c r="S8038" t="str">
        <f>VLOOKUP(C8038,lookups!$G$1:$H$3, 2, FALSE)</f>
        <v>smolt</v>
      </c>
    </row>
    <row r="8039" spans="1:19" x14ac:dyDescent="0.25">
      <c r="A8039" s="1">
        <v>35572</v>
      </c>
      <c r="B8039">
        <v>1</v>
      </c>
      <c r="C8039">
        <v>1</v>
      </c>
      <c r="D8039">
        <v>1</v>
      </c>
      <c r="E8039">
        <v>1997</v>
      </c>
      <c r="F8039">
        <v>10</v>
      </c>
      <c r="G8039">
        <v>1</v>
      </c>
      <c r="H8039">
        <v>85</v>
      </c>
      <c r="I8039">
        <v>5.2599983220000004</v>
      </c>
      <c r="J8039">
        <v>5.4239997860000004</v>
      </c>
      <c r="L8039">
        <v>1</v>
      </c>
      <c r="M8039">
        <v>8</v>
      </c>
      <c r="N8039">
        <v>399</v>
      </c>
      <c r="P8039">
        <v>3</v>
      </c>
      <c r="Q8039" t="str">
        <f>VLOOKUP(M8039,lookups!$A$1:$B$7, 2, FALSE)</f>
        <v>rotary screw</v>
      </c>
      <c r="R8039" t="str">
        <f>VLOOKUP(N8039,lookups!$D$1:$E$6, 2, FALSE)</f>
        <v>hucuktlis r</v>
      </c>
      <c r="S8039" t="str">
        <f>VLOOKUP(C8039,lookups!$G$1:$H$3, 2, FALSE)</f>
        <v>smolt</v>
      </c>
    </row>
    <row r="8040" spans="1:19" x14ac:dyDescent="0.25">
      <c r="A8040" s="1">
        <v>35572</v>
      </c>
      <c r="B8040">
        <v>1</v>
      </c>
      <c r="C8040">
        <v>1</v>
      </c>
      <c r="D8040">
        <v>1</v>
      </c>
      <c r="E8040">
        <v>1997</v>
      </c>
      <c r="F8040">
        <v>14</v>
      </c>
      <c r="G8040">
        <v>1</v>
      </c>
      <c r="H8040">
        <v>84</v>
      </c>
      <c r="I8040">
        <v>4.5799980160000002</v>
      </c>
      <c r="J8040">
        <v>4.7387657169999997</v>
      </c>
      <c r="L8040">
        <v>1</v>
      </c>
      <c r="M8040">
        <v>8</v>
      </c>
      <c r="N8040">
        <v>399</v>
      </c>
      <c r="P8040">
        <v>3</v>
      </c>
      <c r="Q8040" t="str">
        <f>VLOOKUP(M8040,lookups!$A$1:$B$7, 2, FALSE)</f>
        <v>rotary screw</v>
      </c>
      <c r="R8040" t="str">
        <f>VLOOKUP(N8040,lookups!$D$1:$E$6, 2, FALSE)</f>
        <v>hucuktlis r</v>
      </c>
      <c r="S8040" t="str">
        <f>VLOOKUP(C8040,lookups!$G$1:$H$3, 2, FALSE)</f>
        <v>smolt</v>
      </c>
    </row>
    <row r="8041" spans="1:19" x14ac:dyDescent="0.25">
      <c r="A8041" s="1">
        <v>35572</v>
      </c>
      <c r="B8041">
        <v>1</v>
      </c>
      <c r="C8041">
        <v>1</v>
      </c>
      <c r="D8041">
        <v>1</v>
      </c>
      <c r="E8041">
        <v>1997</v>
      </c>
      <c r="F8041">
        <v>21</v>
      </c>
      <c r="G8041">
        <v>1</v>
      </c>
      <c r="H8041">
        <v>88</v>
      </c>
      <c r="I8041">
        <v>5.379997253</v>
      </c>
      <c r="J8041">
        <v>5.5449256900000004</v>
      </c>
      <c r="L8041">
        <v>1</v>
      </c>
      <c r="M8041">
        <v>8</v>
      </c>
      <c r="N8041">
        <v>399</v>
      </c>
      <c r="P8041">
        <v>3</v>
      </c>
      <c r="Q8041" t="str">
        <f>VLOOKUP(M8041,lookups!$A$1:$B$7, 2, FALSE)</f>
        <v>rotary screw</v>
      </c>
      <c r="R8041" t="str">
        <f>VLOOKUP(N8041,lookups!$D$1:$E$6, 2, FALSE)</f>
        <v>hucuktlis r</v>
      </c>
      <c r="S8041" t="str">
        <f>VLOOKUP(C8041,lookups!$G$1:$H$3, 2, FALSE)</f>
        <v>smolt</v>
      </c>
    </row>
    <row r="8042" spans="1:19" x14ac:dyDescent="0.25">
      <c r="A8042" s="1">
        <v>35572</v>
      </c>
      <c r="B8042">
        <v>1</v>
      </c>
      <c r="C8042">
        <v>1</v>
      </c>
      <c r="D8042">
        <v>1</v>
      </c>
      <c r="E8042">
        <v>1997</v>
      </c>
      <c r="F8042">
        <v>23</v>
      </c>
      <c r="G8042">
        <v>1</v>
      </c>
      <c r="H8042">
        <v>88</v>
      </c>
      <c r="I8042">
        <v>4.6399993899999998</v>
      </c>
      <c r="J8042">
        <v>4.7992248540000002</v>
      </c>
      <c r="L8042">
        <v>1</v>
      </c>
      <c r="M8042">
        <v>8</v>
      </c>
      <c r="N8042">
        <v>399</v>
      </c>
      <c r="P8042">
        <v>3</v>
      </c>
      <c r="Q8042" t="str">
        <f>VLOOKUP(M8042,lookups!$A$1:$B$7, 2, FALSE)</f>
        <v>rotary screw</v>
      </c>
      <c r="R8042" t="str">
        <f>VLOOKUP(N8042,lookups!$D$1:$E$6, 2, FALSE)</f>
        <v>hucuktlis r</v>
      </c>
      <c r="S8042" t="str">
        <f>VLOOKUP(C8042,lookups!$G$1:$H$3, 2, FALSE)</f>
        <v>smolt</v>
      </c>
    </row>
    <row r="8043" spans="1:19" x14ac:dyDescent="0.25">
      <c r="A8043" s="1">
        <v>35572</v>
      </c>
      <c r="B8043">
        <v>1</v>
      </c>
      <c r="C8043">
        <v>1</v>
      </c>
      <c r="D8043">
        <v>1</v>
      </c>
      <c r="E8043">
        <v>1997</v>
      </c>
      <c r="F8043">
        <v>29</v>
      </c>
      <c r="G8043">
        <v>1</v>
      </c>
      <c r="H8043">
        <v>84</v>
      </c>
      <c r="I8043">
        <v>4.4199981690000003</v>
      </c>
      <c r="J8043">
        <v>4.5775337220000001</v>
      </c>
      <c r="L8043">
        <v>1</v>
      </c>
      <c r="M8043">
        <v>8</v>
      </c>
      <c r="N8043">
        <v>399</v>
      </c>
      <c r="P8043">
        <v>3</v>
      </c>
      <c r="Q8043" t="str">
        <f>VLOOKUP(M8043,lookups!$A$1:$B$7, 2, FALSE)</f>
        <v>rotary screw</v>
      </c>
      <c r="R8043" t="str">
        <f>VLOOKUP(N8043,lookups!$D$1:$E$6, 2, FALSE)</f>
        <v>hucuktlis r</v>
      </c>
      <c r="S8043" t="str">
        <f>VLOOKUP(C8043,lookups!$G$1:$H$3, 2, FALSE)</f>
        <v>smolt</v>
      </c>
    </row>
    <row r="8044" spans="1:19" x14ac:dyDescent="0.25">
      <c r="A8044" s="1">
        <v>35572</v>
      </c>
      <c r="B8044">
        <v>1</v>
      </c>
      <c r="C8044">
        <v>1</v>
      </c>
      <c r="D8044">
        <v>1</v>
      </c>
      <c r="E8044">
        <v>1997</v>
      </c>
      <c r="F8044">
        <v>33</v>
      </c>
      <c r="G8044">
        <v>1</v>
      </c>
      <c r="H8044">
        <v>84</v>
      </c>
      <c r="I8044">
        <v>4.7999992369999998</v>
      </c>
      <c r="J8044">
        <v>4.9604568479999998</v>
      </c>
      <c r="L8044">
        <v>1</v>
      </c>
      <c r="M8044">
        <v>8</v>
      </c>
      <c r="N8044">
        <v>399</v>
      </c>
      <c r="P8044">
        <v>3</v>
      </c>
      <c r="Q8044" t="str">
        <f>VLOOKUP(M8044,lookups!$A$1:$B$7, 2, FALSE)</f>
        <v>rotary screw</v>
      </c>
      <c r="R8044" t="str">
        <f>VLOOKUP(N8044,lookups!$D$1:$E$6, 2, FALSE)</f>
        <v>hucuktlis r</v>
      </c>
      <c r="S8044" t="str">
        <f>VLOOKUP(C8044,lookups!$G$1:$H$3, 2, FALSE)</f>
        <v>smolt</v>
      </c>
    </row>
    <row r="8045" spans="1:19" x14ac:dyDescent="0.25">
      <c r="A8045" s="1">
        <v>35572</v>
      </c>
      <c r="B8045">
        <v>1</v>
      </c>
      <c r="C8045">
        <v>1</v>
      </c>
      <c r="D8045">
        <v>1</v>
      </c>
      <c r="E8045">
        <v>1997</v>
      </c>
      <c r="F8045">
        <v>34</v>
      </c>
      <c r="G8045">
        <v>1</v>
      </c>
      <c r="H8045">
        <v>84</v>
      </c>
      <c r="I8045">
        <v>4.5899963379999997</v>
      </c>
      <c r="J8045">
        <v>4.7488403320000003</v>
      </c>
      <c r="L8045">
        <v>1</v>
      </c>
      <c r="M8045">
        <v>8</v>
      </c>
      <c r="N8045">
        <v>399</v>
      </c>
      <c r="P8045">
        <v>3</v>
      </c>
      <c r="Q8045" t="str">
        <f>VLOOKUP(M8045,lookups!$A$1:$B$7, 2, FALSE)</f>
        <v>rotary screw</v>
      </c>
      <c r="R8045" t="str">
        <f>VLOOKUP(N8045,lookups!$D$1:$E$6, 2, FALSE)</f>
        <v>hucuktlis r</v>
      </c>
      <c r="S8045" t="str">
        <f>VLOOKUP(C8045,lookups!$G$1:$H$3, 2, FALSE)</f>
        <v>smolt</v>
      </c>
    </row>
    <row r="8046" spans="1:19" x14ac:dyDescent="0.25">
      <c r="A8046" s="1">
        <v>35572</v>
      </c>
      <c r="B8046">
        <v>1</v>
      </c>
      <c r="C8046">
        <v>1</v>
      </c>
      <c r="D8046">
        <v>1</v>
      </c>
      <c r="E8046">
        <v>1997</v>
      </c>
      <c r="F8046">
        <v>42</v>
      </c>
      <c r="G8046">
        <v>1</v>
      </c>
      <c r="H8046">
        <v>85</v>
      </c>
      <c r="I8046">
        <v>4.8299980160000002</v>
      </c>
      <c r="J8046">
        <v>4.9906883239999997</v>
      </c>
      <c r="L8046">
        <v>1</v>
      </c>
      <c r="M8046">
        <v>8</v>
      </c>
      <c r="N8046">
        <v>399</v>
      </c>
      <c r="P8046">
        <v>3</v>
      </c>
      <c r="Q8046" t="str">
        <f>VLOOKUP(M8046,lookups!$A$1:$B$7, 2, FALSE)</f>
        <v>rotary screw</v>
      </c>
      <c r="R8046" t="str">
        <f>VLOOKUP(N8046,lookups!$D$1:$E$6, 2, FALSE)</f>
        <v>hucuktlis r</v>
      </c>
      <c r="S8046" t="str">
        <f>VLOOKUP(C8046,lookups!$G$1:$H$3, 2, FALSE)</f>
        <v>smolt</v>
      </c>
    </row>
    <row r="8047" spans="1:19" x14ac:dyDescent="0.25">
      <c r="A8047" s="1">
        <v>35572</v>
      </c>
      <c r="B8047">
        <v>1</v>
      </c>
      <c r="C8047">
        <v>1</v>
      </c>
      <c r="D8047">
        <v>1</v>
      </c>
      <c r="E8047">
        <v>1997</v>
      </c>
      <c r="F8047">
        <v>64</v>
      </c>
      <c r="G8047">
        <v>1</v>
      </c>
      <c r="H8047">
        <v>84</v>
      </c>
      <c r="I8047">
        <v>4.8899993899999998</v>
      </c>
      <c r="J8047">
        <v>5.0511512759999997</v>
      </c>
      <c r="L8047">
        <v>1</v>
      </c>
      <c r="M8047">
        <v>8</v>
      </c>
      <c r="N8047">
        <v>399</v>
      </c>
      <c r="P8047">
        <v>3</v>
      </c>
      <c r="Q8047" t="str">
        <f>VLOOKUP(M8047,lookups!$A$1:$B$7, 2, FALSE)</f>
        <v>rotary screw</v>
      </c>
      <c r="R8047" t="str">
        <f>VLOOKUP(N8047,lookups!$D$1:$E$6, 2, FALSE)</f>
        <v>hucuktlis r</v>
      </c>
      <c r="S8047" t="str">
        <f>VLOOKUP(C8047,lookups!$G$1:$H$3, 2, FALSE)</f>
        <v>smolt</v>
      </c>
    </row>
    <row r="8048" spans="1:19" x14ac:dyDescent="0.25">
      <c r="A8048" s="1">
        <v>35572</v>
      </c>
      <c r="B8048">
        <v>1</v>
      </c>
      <c r="C8048">
        <v>1</v>
      </c>
      <c r="D8048">
        <v>1</v>
      </c>
      <c r="E8048">
        <v>1997</v>
      </c>
      <c r="F8048">
        <v>106</v>
      </c>
      <c r="G8048">
        <v>1</v>
      </c>
      <c r="H8048">
        <v>89</v>
      </c>
      <c r="I8048">
        <v>5.5999984740000004</v>
      </c>
      <c r="J8048">
        <v>5.7666168210000004</v>
      </c>
      <c r="L8048">
        <v>1</v>
      </c>
      <c r="M8048">
        <v>8</v>
      </c>
      <c r="N8048">
        <v>399</v>
      </c>
      <c r="P8048">
        <v>3</v>
      </c>
      <c r="Q8048" t="str">
        <f>VLOOKUP(M8048,lookups!$A$1:$B$7, 2, FALSE)</f>
        <v>rotary screw</v>
      </c>
      <c r="R8048" t="str">
        <f>VLOOKUP(N8048,lookups!$D$1:$E$6, 2, FALSE)</f>
        <v>hucuktlis r</v>
      </c>
      <c r="S8048" t="str">
        <f>VLOOKUP(C8048,lookups!$G$1:$H$3, 2, FALSE)</f>
        <v>smolt</v>
      </c>
    </row>
    <row r="8049" spans="1:19" x14ac:dyDescent="0.25">
      <c r="A8049" s="1">
        <v>35572</v>
      </c>
      <c r="B8049">
        <v>1</v>
      </c>
      <c r="C8049">
        <v>1</v>
      </c>
      <c r="D8049">
        <v>1</v>
      </c>
      <c r="E8049">
        <v>1997</v>
      </c>
      <c r="F8049">
        <v>116</v>
      </c>
      <c r="G8049">
        <v>1</v>
      </c>
      <c r="H8049">
        <v>84</v>
      </c>
      <c r="I8049">
        <v>5.0199966429999998</v>
      </c>
      <c r="J8049">
        <v>5.1821517940000001</v>
      </c>
      <c r="L8049">
        <v>1</v>
      </c>
      <c r="M8049">
        <v>8</v>
      </c>
      <c r="N8049">
        <v>399</v>
      </c>
      <c r="P8049">
        <v>3</v>
      </c>
      <c r="Q8049" t="str">
        <f>VLOOKUP(M8049,lookups!$A$1:$B$7, 2, FALSE)</f>
        <v>rotary screw</v>
      </c>
      <c r="R8049" t="str">
        <f>VLOOKUP(N8049,lookups!$D$1:$E$6, 2, FALSE)</f>
        <v>hucuktlis r</v>
      </c>
      <c r="S8049" t="str">
        <f>VLOOKUP(C8049,lookups!$G$1:$H$3, 2, FALSE)</f>
        <v>smolt</v>
      </c>
    </row>
    <row r="8050" spans="1:19" x14ac:dyDescent="0.25">
      <c r="A8050" s="1">
        <v>35572</v>
      </c>
      <c r="B8050">
        <v>1</v>
      </c>
      <c r="C8050">
        <v>1</v>
      </c>
      <c r="D8050">
        <v>1</v>
      </c>
      <c r="E8050">
        <v>1997</v>
      </c>
      <c r="F8050">
        <v>117</v>
      </c>
      <c r="G8050">
        <v>1</v>
      </c>
      <c r="H8050">
        <v>86</v>
      </c>
      <c r="I8050">
        <v>4.9699974060000001</v>
      </c>
      <c r="J8050">
        <v>5.1317672730000004</v>
      </c>
      <c r="L8050">
        <v>1</v>
      </c>
      <c r="M8050">
        <v>8</v>
      </c>
      <c r="N8050">
        <v>399</v>
      </c>
      <c r="P8050">
        <v>3</v>
      </c>
      <c r="Q8050" t="str">
        <f>VLOOKUP(M8050,lookups!$A$1:$B$7, 2, FALSE)</f>
        <v>rotary screw</v>
      </c>
      <c r="R8050" t="str">
        <f>VLOOKUP(N8050,lookups!$D$1:$E$6, 2, FALSE)</f>
        <v>hucuktlis r</v>
      </c>
      <c r="S8050" t="str">
        <f>VLOOKUP(C8050,lookups!$G$1:$H$3, 2, FALSE)</f>
        <v>smolt</v>
      </c>
    </row>
    <row r="8051" spans="1:19" x14ac:dyDescent="0.25">
      <c r="A8051" s="1">
        <v>35572</v>
      </c>
      <c r="B8051">
        <v>1</v>
      </c>
      <c r="C8051">
        <v>1</v>
      </c>
      <c r="D8051">
        <v>1</v>
      </c>
      <c r="E8051">
        <v>1997</v>
      </c>
      <c r="F8051">
        <v>118</v>
      </c>
      <c r="G8051">
        <v>1</v>
      </c>
      <c r="H8051">
        <v>86</v>
      </c>
      <c r="I8051">
        <v>5.2099990839999997</v>
      </c>
      <c r="J8051">
        <v>5.3736152649999998</v>
      </c>
      <c r="L8051">
        <v>1</v>
      </c>
      <c r="M8051">
        <v>8</v>
      </c>
      <c r="N8051">
        <v>399</v>
      </c>
      <c r="P8051">
        <v>3</v>
      </c>
      <c r="Q8051" t="str">
        <f>VLOOKUP(M8051,lookups!$A$1:$B$7, 2, FALSE)</f>
        <v>rotary screw</v>
      </c>
      <c r="R8051" t="str">
        <f>VLOOKUP(N8051,lookups!$D$1:$E$6, 2, FALSE)</f>
        <v>hucuktlis r</v>
      </c>
      <c r="S8051" t="str">
        <f>VLOOKUP(C8051,lookups!$G$1:$H$3, 2, FALSE)</f>
        <v>smolt</v>
      </c>
    </row>
    <row r="8052" spans="1:19" x14ac:dyDescent="0.25">
      <c r="A8052" s="1">
        <v>35572</v>
      </c>
      <c r="B8052">
        <v>1</v>
      </c>
      <c r="C8052">
        <v>1</v>
      </c>
      <c r="D8052">
        <v>1</v>
      </c>
      <c r="E8052">
        <v>1997</v>
      </c>
      <c r="F8052">
        <v>132</v>
      </c>
      <c r="G8052">
        <v>1</v>
      </c>
      <c r="H8052">
        <v>85</v>
      </c>
      <c r="I8052">
        <v>4.9899978640000002</v>
      </c>
      <c r="J8052">
        <v>5.1519203190000002</v>
      </c>
      <c r="L8052">
        <v>1</v>
      </c>
      <c r="M8052">
        <v>8</v>
      </c>
      <c r="N8052">
        <v>399</v>
      </c>
      <c r="P8052">
        <v>3</v>
      </c>
      <c r="Q8052" t="str">
        <f>VLOOKUP(M8052,lookups!$A$1:$B$7, 2, FALSE)</f>
        <v>rotary screw</v>
      </c>
      <c r="R8052" t="str">
        <f>VLOOKUP(N8052,lookups!$D$1:$E$6, 2, FALSE)</f>
        <v>hucuktlis r</v>
      </c>
      <c r="S8052" t="str">
        <f>VLOOKUP(C8052,lookups!$G$1:$H$3, 2, FALSE)</f>
        <v>smolt</v>
      </c>
    </row>
    <row r="8053" spans="1:19" x14ac:dyDescent="0.25">
      <c r="A8053" s="1">
        <v>35572</v>
      </c>
      <c r="B8053">
        <v>1</v>
      </c>
      <c r="C8053">
        <v>1</v>
      </c>
      <c r="D8053">
        <v>1</v>
      </c>
      <c r="E8053">
        <v>1997</v>
      </c>
      <c r="F8053">
        <v>136</v>
      </c>
      <c r="G8053">
        <v>1</v>
      </c>
      <c r="H8053">
        <v>84</v>
      </c>
      <c r="I8053">
        <v>4.8699989319999997</v>
      </c>
      <c r="J8053">
        <v>5.0309982299999998</v>
      </c>
      <c r="L8053">
        <v>1</v>
      </c>
      <c r="M8053">
        <v>8</v>
      </c>
      <c r="N8053">
        <v>399</v>
      </c>
      <c r="P8053">
        <v>3</v>
      </c>
      <c r="Q8053" t="str">
        <f>VLOOKUP(M8053,lookups!$A$1:$B$7, 2, FALSE)</f>
        <v>rotary screw</v>
      </c>
      <c r="R8053" t="str">
        <f>VLOOKUP(N8053,lookups!$D$1:$E$6, 2, FALSE)</f>
        <v>hucuktlis r</v>
      </c>
      <c r="S8053" t="str">
        <f>VLOOKUP(C8053,lookups!$G$1:$H$3, 2, FALSE)</f>
        <v>smolt</v>
      </c>
    </row>
    <row r="8054" spans="1:19" x14ac:dyDescent="0.25">
      <c r="A8054" s="1">
        <v>35572</v>
      </c>
      <c r="B8054">
        <v>1</v>
      </c>
      <c r="C8054">
        <v>1</v>
      </c>
      <c r="D8054">
        <v>1</v>
      </c>
      <c r="E8054">
        <v>1997</v>
      </c>
      <c r="F8054">
        <v>138</v>
      </c>
      <c r="G8054">
        <v>1</v>
      </c>
      <c r="H8054">
        <v>84</v>
      </c>
      <c r="I8054">
        <v>4.8199996949999999</v>
      </c>
      <c r="J8054">
        <v>4.9806137079999999</v>
      </c>
      <c r="L8054">
        <v>1</v>
      </c>
      <c r="M8054">
        <v>8</v>
      </c>
      <c r="N8054">
        <v>399</v>
      </c>
      <c r="P8054">
        <v>3</v>
      </c>
      <c r="Q8054" t="str">
        <f>VLOOKUP(M8054,lookups!$A$1:$B$7, 2, FALSE)</f>
        <v>rotary screw</v>
      </c>
      <c r="R8054" t="str">
        <f>VLOOKUP(N8054,lookups!$D$1:$E$6, 2, FALSE)</f>
        <v>hucuktlis r</v>
      </c>
      <c r="S8054" t="str">
        <f>VLOOKUP(C8054,lookups!$G$1:$H$3, 2, FALSE)</f>
        <v>smolt</v>
      </c>
    </row>
    <row r="8055" spans="1:19" x14ac:dyDescent="0.25">
      <c r="A8055" s="1">
        <v>35572</v>
      </c>
      <c r="B8055">
        <v>1</v>
      </c>
      <c r="C8055">
        <v>1</v>
      </c>
      <c r="D8055">
        <v>1</v>
      </c>
      <c r="E8055">
        <v>1997</v>
      </c>
      <c r="F8055">
        <v>151</v>
      </c>
      <c r="G8055">
        <v>1</v>
      </c>
      <c r="H8055">
        <v>85</v>
      </c>
      <c r="I8055">
        <v>4.6599998469999999</v>
      </c>
      <c r="J8055">
        <v>4.8193817140000004</v>
      </c>
      <c r="L8055">
        <v>1</v>
      </c>
      <c r="M8055">
        <v>8</v>
      </c>
      <c r="N8055">
        <v>399</v>
      </c>
      <c r="P8055">
        <v>3</v>
      </c>
      <c r="Q8055" t="str">
        <f>VLOOKUP(M8055,lookups!$A$1:$B$7, 2, FALSE)</f>
        <v>rotary screw</v>
      </c>
      <c r="R8055" t="str">
        <f>VLOOKUP(N8055,lookups!$D$1:$E$6, 2, FALSE)</f>
        <v>hucuktlis r</v>
      </c>
      <c r="S8055" t="str">
        <f>VLOOKUP(C8055,lookups!$G$1:$H$3, 2, FALSE)</f>
        <v>smolt</v>
      </c>
    </row>
    <row r="8056" spans="1:19" x14ac:dyDescent="0.25">
      <c r="A8056" s="1">
        <v>35572</v>
      </c>
      <c r="B8056">
        <v>1</v>
      </c>
      <c r="C8056">
        <v>1</v>
      </c>
      <c r="D8056">
        <v>1</v>
      </c>
      <c r="E8056">
        <v>1997</v>
      </c>
      <c r="F8056">
        <v>156</v>
      </c>
      <c r="G8056">
        <v>1</v>
      </c>
      <c r="H8056">
        <v>84</v>
      </c>
      <c r="I8056">
        <v>4.9099998469999999</v>
      </c>
      <c r="J8056">
        <v>5.0713043210000004</v>
      </c>
      <c r="L8056">
        <v>1</v>
      </c>
      <c r="M8056">
        <v>8</v>
      </c>
      <c r="N8056">
        <v>399</v>
      </c>
      <c r="P8056">
        <v>3</v>
      </c>
      <c r="Q8056" t="str">
        <f>VLOOKUP(M8056,lookups!$A$1:$B$7, 2, FALSE)</f>
        <v>rotary screw</v>
      </c>
      <c r="R8056" t="str">
        <f>VLOOKUP(N8056,lookups!$D$1:$E$6, 2, FALSE)</f>
        <v>hucuktlis r</v>
      </c>
      <c r="S8056" t="str">
        <f>VLOOKUP(C8056,lookups!$G$1:$H$3, 2, FALSE)</f>
        <v>smolt</v>
      </c>
    </row>
    <row r="8057" spans="1:19" x14ac:dyDescent="0.25">
      <c r="A8057" s="1">
        <v>35572</v>
      </c>
      <c r="B8057">
        <v>1</v>
      </c>
      <c r="C8057">
        <v>1</v>
      </c>
      <c r="D8057">
        <v>1</v>
      </c>
      <c r="E8057">
        <v>1997</v>
      </c>
      <c r="F8057">
        <v>175</v>
      </c>
      <c r="G8057">
        <v>1</v>
      </c>
      <c r="H8057">
        <v>88</v>
      </c>
      <c r="I8057">
        <v>5.4799995419999998</v>
      </c>
      <c r="J8057">
        <v>5.645694733</v>
      </c>
      <c r="L8057">
        <v>1</v>
      </c>
      <c r="M8057">
        <v>8</v>
      </c>
      <c r="N8057">
        <v>399</v>
      </c>
      <c r="P8057">
        <v>3</v>
      </c>
      <c r="Q8057" t="str">
        <f>VLOOKUP(M8057,lookups!$A$1:$B$7, 2, FALSE)</f>
        <v>rotary screw</v>
      </c>
      <c r="R8057" t="str">
        <f>VLOOKUP(N8057,lookups!$D$1:$E$6, 2, FALSE)</f>
        <v>hucuktlis r</v>
      </c>
      <c r="S8057" t="str">
        <f>VLOOKUP(C8057,lookups!$G$1:$H$3, 2, FALSE)</f>
        <v>smolt</v>
      </c>
    </row>
    <row r="8058" spans="1:19" x14ac:dyDescent="0.25">
      <c r="A8058" s="1">
        <v>35572</v>
      </c>
      <c r="B8058">
        <v>1</v>
      </c>
      <c r="C8058">
        <v>1</v>
      </c>
      <c r="D8058">
        <v>1</v>
      </c>
      <c r="E8058">
        <v>1997</v>
      </c>
      <c r="F8058">
        <v>184</v>
      </c>
      <c r="G8058">
        <v>1</v>
      </c>
      <c r="H8058">
        <v>86</v>
      </c>
      <c r="I8058">
        <v>5.0599975590000001</v>
      </c>
      <c r="J8058">
        <v>5.2224617000000002</v>
      </c>
      <c r="L8058">
        <v>1</v>
      </c>
      <c r="M8058">
        <v>8</v>
      </c>
      <c r="N8058">
        <v>399</v>
      </c>
      <c r="P8058">
        <v>3</v>
      </c>
      <c r="Q8058" t="str">
        <f>VLOOKUP(M8058,lookups!$A$1:$B$7, 2, FALSE)</f>
        <v>rotary screw</v>
      </c>
      <c r="R8058" t="str">
        <f>VLOOKUP(N8058,lookups!$D$1:$E$6, 2, FALSE)</f>
        <v>hucuktlis r</v>
      </c>
      <c r="S8058" t="str">
        <f>VLOOKUP(C8058,lookups!$G$1:$H$3, 2, FALSE)</f>
        <v>smolt</v>
      </c>
    </row>
    <row r="8059" spans="1:19" x14ac:dyDescent="0.25">
      <c r="A8059" s="1">
        <v>35572</v>
      </c>
      <c r="B8059">
        <v>1</v>
      </c>
      <c r="C8059">
        <v>1</v>
      </c>
      <c r="D8059">
        <v>1</v>
      </c>
      <c r="E8059">
        <v>1997</v>
      </c>
      <c r="F8059">
        <v>196</v>
      </c>
      <c r="G8059">
        <v>1</v>
      </c>
      <c r="H8059">
        <v>84</v>
      </c>
      <c r="I8059">
        <v>4.9899978640000002</v>
      </c>
      <c r="J8059">
        <v>5.1519203190000002</v>
      </c>
      <c r="L8059">
        <v>1</v>
      </c>
      <c r="M8059">
        <v>8</v>
      </c>
      <c r="N8059">
        <v>399</v>
      </c>
      <c r="P8059">
        <v>3</v>
      </c>
      <c r="Q8059" t="str">
        <f>VLOOKUP(M8059,lookups!$A$1:$B$7, 2, FALSE)</f>
        <v>rotary screw</v>
      </c>
      <c r="R8059" t="str">
        <f>VLOOKUP(N8059,lookups!$D$1:$E$6, 2, FALSE)</f>
        <v>hucuktlis r</v>
      </c>
      <c r="S8059" t="str">
        <f>VLOOKUP(C8059,lookups!$G$1:$H$3, 2, FALSE)</f>
        <v>smolt</v>
      </c>
    </row>
    <row r="8060" spans="1:19" x14ac:dyDescent="0.25">
      <c r="A8060" s="1">
        <v>35572</v>
      </c>
      <c r="B8060">
        <v>1</v>
      </c>
      <c r="C8060">
        <v>1</v>
      </c>
      <c r="D8060">
        <v>1</v>
      </c>
      <c r="E8060">
        <v>1997</v>
      </c>
      <c r="F8060">
        <v>207</v>
      </c>
      <c r="G8060">
        <v>1</v>
      </c>
      <c r="H8060">
        <v>84</v>
      </c>
      <c r="I8060">
        <v>4.7999992369999998</v>
      </c>
      <c r="J8060">
        <v>4.9604568479999998</v>
      </c>
      <c r="L8060">
        <v>1</v>
      </c>
      <c r="M8060">
        <v>8</v>
      </c>
      <c r="N8060">
        <v>399</v>
      </c>
      <c r="P8060">
        <v>3</v>
      </c>
      <c r="Q8060" t="str">
        <f>VLOOKUP(M8060,lookups!$A$1:$B$7, 2, FALSE)</f>
        <v>rotary screw</v>
      </c>
      <c r="R8060" t="str">
        <f>VLOOKUP(N8060,lookups!$D$1:$E$6, 2, FALSE)</f>
        <v>hucuktlis r</v>
      </c>
      <c r="S8060" t="str">
        <f>VLOOKUP(C8060,lookups!$G$1:$H$3, 2, FALSE)</f>
        <v>smolt</v>
      </c>
    </row>
    <row r="8061" spans="1:19" x14ac:dyDescent="0.25">
      <c r="A8061" s="1">
        <v>35572</v>
      </c>
      <c r="B8061">
        <v>1</v>
      </c>
      <c r="C8061">
        <v>1</v>
      </c>
      <c r="D8061">
        <v>1</v>
      </c>
      <c r="E8061">
        <v>1997</v>
      </c>
      <c r="F8061">
        <v>209</v>
      </c>
      <c r="G8061">
        <v>1</v>
      </c>
      <c r="H8061">
        <v>85</v>
      </c>
      <c r="I8061">
        <v>5.0699996949999999</v>
      </c>
      <c r="J8061">
        <v>5.232536316</v>
      </c>
      <c r="L8061">
        <v>1</v>
      </c>
      <c r="M8061">
        <v>8</v>
      </c>
      <c r="N8061">
        <v>399</v>
      </c>
      <c r="P8061">
        <v>3</v>
      </c>
      <c r="Q8061" t="str">
        <f>VLOOKUP(M8061,lookups!$A$1:$B$7, 2, FALSE)</f>
        <v>rotary screw</v>
      </c>
      <c r="R8061" t="str">
        <f>VLOOKUP(N8061,lookups!$D$1:$E$6, 2, FALSE)</f>
        <v>hucuktlis r</v>
      </c>
      <c r="S8061" t="str">
        <f>VLOOKUP(C8061,lookups!$G$1:$H$3, 2, FALSE)</f>
        <v>smolt</v>
      </c>
    </row>
    <row r="8062" spans="1:19" x14ac:dyDescent="0.25">
      <c r="A8062" s="1">
        <v>35572</v>
      </c>
      <c r="B8062">
        <v>1</v>
      </c>
      <c r="C8062">
        <v>1</v>
      </c>
      <c r="D8062">
        <v>1</v>
      </c>
      <c r="E8062">
        <v>1997</v>
      </c>
      <c r="F8062">
        <v>227</v>
      </c>
      <c r="G8062">
        <v>1</v>
      </c>
      <c r="H8062">
        <v>86</v>
      </c>
      <c r="I8062">
        <v>4.3099975590000001</v>
      </c>
      <c r="J8062">
        <v>4.4666862490000003</v>
      </c>
      <c r="L8062">
        <v>1</v>
      </c>
      <c r="M8062">
        <v>8</v>
      </c>
      <c r="N8062">
        <v>399</v>
      </c>
      <c r="P8062">
        <v>3</v>
      </c>
      <c r="Q8062" t="str">
        <f>VLOOKUP(M8062,lookups!$A$1:$B$7, 2, FALSE)</f>
        <v>rotary screw</v>
      </c>
      <c r="R8062" t="str">
        <f>VLOOKUP(N8062,lookups!$D$1:$E$6, 2, FALSE)</f>
        <v>hucuktlis r</v>
      </c>
      <c r="S8062" t="str">
        <f>VLOOKUP(C8062,lookups!$G$1:$H$3, 2, FALSE)</f>
        <v>smolt</v>
      </c>
    </row>
    <row r="8063" spans="1:19" x14ac:dyDescent="0.25">
      <c r="A8063" s="1">
        <v>35572</v>
      </c>
      <c r="B8063">
        <v>1</v>
      </c>
      <c r="C8063">
        <v>1</v>
      </c>
      <c r="D8063">
        <v>1</v>
      </c>
      <c r="E8063">
        <v>1997</v>
      </c>
      <c r="F8063">
        <v>240</v>
      </c>
      <c r="G8063">
        <v>1</v>
      </c>
      <c r="H8063">
        <v>85</v>
      </c>
      <c r="I8063">
        <v>4.6699981690000003</v>
      </c>
      <c r="J8063">
        <v>4.8294563290000001</v>
      </c>
      <c r="L8063">
        <v>1</v>
      </c>
      <c r="M8063">
        <v>8</v>
      </c>
      <c r="N8063">
        <v>399</v>
      </c>
      <c r="P8063">
        <v>3</v>
      </c>
      <c r="Q8063" t="str">
        <f>VLOOKUP(M8063,lookups!$A$1:$B$7, 2, FALSE)</f>
        <v>rotary screw</v>
      </c>
      <c r="R8063" t="str">
        <f>VLOOKUP(N8063,lookups!$D$1:$E$6, 2, FALSE)</f>
        <v>hucuktlis r</v>
      </c>
      <c r="S8063" t="str">
        <f>VLOOKUP(C8063,lookups!$G$1:$H$3, 2, FALSE)</f>
        <v>smolt</v>
      </c>
    </row>
    <row r="8064" spans="1:19" x14ac:dyDescent="0.25">
      <c r="A8064" s="1">
        <v>35572</v>
      </c>
      <c r="B8064">
        <v>1</v>
      </c>
      <c r="C8064">
        <v>1</v>
      </c>
      <c r="D8064">
        <v>1</v>
      </c>
      <c r="E8064">
        <v>1997</v>
      </c>
      <c r="F8064">
        <v>246</v>
      </c>
      <c r="G8064">
        <v>1</v>
      </c>
      <c r="H8064">
        <v>87</v>
      </c>
      <c r="I8064">
        <v>5.5899963379999997</v>
      </c>
      <c r="J8064">
        <v>5.7565422059999998</v>
      </c>
      <c r="L8064">
        <v>1</v>
      </c>
      <c r="M8064">
        <v>8</v>
      </c>
      <c r="N8064">
        <v>399</v>
      </c>
      <c r="P8064">
        <v>3</v>
      </c>
      <c r="Q8064" t="str">
        <f>VLOOKUP(M8064,lookups!$A$1:$B$7, 2, FALSE)</f>
        <v>rotary screw</v>
      </c>
      <c r="R8064" t="str">
        <f>VLOOKUP(N8064,lookups!$D$1:$E$6, 2, FALSE)</f>
        <v>hucuktlis r</v>
      </c>
      <c r="S8064" t="str">
        <f>VLOOKUP(C8064,lookups!$G$1:$H$3, 2, FALSE)</f>
        <v>smolt</v>
      </c>
    </row>
    <row r="8065" spans="1:19" x14ac:dyDescent="0.25">
      <c r="A8065" s="1">
        <v>35572</v>
      </c>
      <c r="B8065">
        <v>1</v>
      </c>
      <c r="C8065">
        <v>1</v>
      </c>
      <c r="D8065">
        <v>1</v>
      </c>
      <c r="E8065">
        <v>1997</v>
      </c>
      <c r="F8065">
        <v>254</v>
      </c>
      <c r="G8065">
        <v>1</v>
      </c>
      <c r="H8065">
        <v>84</v>
      </c>
      <c r="I8065">
        <v>4.5199966429999998</v>
      </c>
      <c r="J8065">
        <v>4.6783027649999998</v>
      </c>
      <c r="L8065">
        <v>1</v>
      </c>
      <c r="M8065">
        <v>8</v>
      </c>
      <c r="N8065">
        <v>399</v>
      </c>
      <c r="P8065">
        <v>3</v>
      </c>
      <c r="Q8065" t="str">
        <f>VLOOKUP(M8065,lookups!$A$1:$B$7, 2, FALSE)</f>
        <v>rotary screw</v>
      </c>
      <c r="R8065" t="str">
        <f>VLOOKUP(N8065,lookups!$D$1:$E$6, 2, FALSE)</f>
        <v>hucuktlis r</v>
      </c>
      <c r="S8065" t="str">
        <f>VLOOKUP(C8065,lookups!$G$1:$H$3, 2, FALSE)</f>
        <v>smolt</v>
      </c>
    </row>
    <row r="8066" spans="1:19" x14ac:dyDescent="0.25">
      <c r="A8066" s="1">
        <v>35572</v>
      </c>
      <c r="B8066">
        <v>1</v>
      </c>
      <c r="C8066">
        <v>1</v>
      </c>
      <c r="D8066">
        <v>1</v>
      </c>
      <c r="E8066">
        <v>1997</v>
      </c>
      <c r="F8066">
        <v>272</v>
      </c>
      <c r="G8066">
        <v>1</v>
      </c>
      <c r="H8066">
        <v>84</v>
      </c>
      <c r="I8066">
        <v>4.789997101</v>
      </c>
      <c r="J8066">
        <v>4.950382233</v>
      </c>
      <c r="L8066">
        <v>1</v>
      </c>
      <c r="M8066">
        <v>8</v>
      </c>
      <c r="N8066">
        <v>399</v>
      </c>
      <c r="P8066">
        <v>3</v>
      </c>
      <c r="Q8066" t="str">
        <f>VLOOKUP(M8066,lookups!$A$1:$B$7, 2, FALSE)</f>
        <v>rotary screw</v>
      </c>
      <c r="R8066" t="str">
        <f>VLOOKUP(N8066,lookups!$D$1:$E$6, 2, FALSE)</f>
        <v>hucuktlis r</v>
      </c>
      <c r="S8066" t="str">
        <f>VLOOKUP(C8066,lookups!$G$1:$H$3, 2, FALSE)</f>
        <v>smolt</v>
      </c>
    </row>
    <row r="8067" spans="1:19" x14ac:dyDescent="0.25">
      <c r="A8067" s="1">
        <v>35572</v>
      </c>
      <c r="B8067">
        <v>1</v>
      </c>
      <c r="C8067">
        <v>1</v>
      </c>
      <c r="D8067">
        <v>1</v>
      </c>
      <c r="E8067">
        <v>1997</v>
      </c>
      <c r="F8067">
        <v>277</v>
      </c>
      <c r="G8067">
        <v>1</v>
      </c>
      <c r="H8067">
        <v>84</v>
      </c>
      <c r="I8067">
        <v>5.0699996949999999</v>
      </c>
      <c r="J8067">
        <v>5.232536316</v>
      </c>
      <c r="L8067">
        <v>1</v>
      </c>
      <c r="M8067">
        <v>8</v>
      </c>
      <c r="N8067">
        <v>399</v>
      </c>
      <c r="P8067">
        <v>3</v>
      </c>
      <c r="Q8067" t="str">
        <f>VLOOKUP(M8067,lookups!$A$1:$B$7, 2, FALSE)</f>
        <v>rotary screw</v>
      </c>
      <c r="R8067" t="str">
        <f>VLOOKUP(N8067,lookups!$D$1:$E$6, 2, FALSE)</f>
        <v>hucuktlis r</v>
      </c>
      <c r="S8067" t="str">
        <f>VLOOKUP(C8067,lookups!$G$1:$H$3, 2, FALSE)</f>
        <v>smolt</v>
      </c>
    </row>
    <row r="8068" spans="1:19" x14ac:dyDescent="0.25">
      <c r="A8068" s="1">
        <v>35572</v>
      </c>
      <c r="B8068">
        <v>1</v>
      </c>
      <c r="C8068">
        <v>1</v>
      </c>
      <c r="D8068">
        <v>1</v>
      </c>
      <c r="E8068">
        <v>1997</v>
      </c>
      <c r="F8068">
        <v>294</v>
      </c>
      <c r="G8068">
        <v>1</v>
      </c>
      <c r="H8068">
        <v>84</v>
      </c>
      <c r="I8068">
        <v>4.8299980160000002</v>
      </c>
      <c r="J8068">
        <v>4.9906883239999997</v>
      </c>
      <c r="L8068">
        <v>1</v>
      </c>
      <c r="M8068">
        <v>8</v>
      </c>
      <c r="N8068">
        <v>399</v>
      </c>
      <c r="P8068">
        <v>3</v>
      </c>
      <c r="Q8068" t="str">
        <f>VLOOKUP(M8068,lookups!$A$1:$B$7, 2, FALSE)</f>
        <v>rotary screw</v>
      </c>
      <c r="R8068" t="str">
        <f>VLOOKUP(N8068,lookups!$D$1:$E$6, 2, FALSE)</f>
        <v>hucuktlis r</v>
      </c>
      <c r="S8068" t="str">
        <f>VLOOKUP(C8068,lookups!$G$1:$H$3, 2, FALSE)</f>
        <v>smolt</v>
      </c>
    </row>
    <row r="8069" spans="1:19" x14ac:dyDescent="0.25">
      <c r="A8069" s="1">
        <v>35572</v>
      </c>
      <c r="B8069">
        <v>1</v>
      </c>
      <c r="C8069">
        <v>1</v>
      </c>
      <c r="D8069">
        <v>1</v>
      </c>
      <c r="E8069">
        <v>1997</v>
      </c>
      <c r="F8069">
        <v>295</v>
      </c>
      <c r="G8069">
        <v>1</v>
      </c>
      <c r="H8069">
        <v>84</v>
      </c>
      <c r="I8069">
        <v>5.1999969479999999</v>
      </c>
      <c r="J8069">
        <v>5.3635368349999997</v>
      </c>
      <c r="L8069">
        <v>1</v>
      </c>
      <c r="M8069">
        <v>8</v>
      </c>
      <c r="N8069">
        <v>399</v>
      </c>
      <c r="P8069">
        <v>3</v>
      </c>
      <c r="Q8069" t="str">
        <f>VLOOKUP(M8069,lookups!$A$1:$B$7, 2, FALSE)</f>
        <v>rotary screw</v>
      </c>
      <c r="R8069" t="str">
        <f>VLOOKUP(N8069,lookups!$D$1:$E$6, 2, FALSE)</f>
        <v>hucuktlis r</v>
      </c>
      <c r="S8069" t="str">
        <f>VLOOKUP(C8069,lookups!$G$1:$H$3, 2, FALSE)</f>
        <v>smolt</v>
      </c>
    </row>
    <row r="8070" spans="1:19" x14ac:dyDescent="0.25">
      <c r="A8070" s="1">
        <v>35572</v>
      </c>
      <c r="B8070">
        <v>1</v>
      </c>
      <c r="C8070">
        <v>1</v>
      </c>
      <c r="D8070">
        <v>1</v>
      </c>
      <c r="E8070">
        <v>1997</v>
      </c>
      <c r="F8070">
        <v>296</v>
      </c>
      <c r="G8070">
        <v>1</v>
      </c>
      <c r="H8070">
        <v>88</v>
      </c>
      <c r="I8070">
        <v>4.9799995419999998</v>
      </c>
      <c r="J8070">
        <v>5.1418457030000004</v>
      </c>
      <c r="L8070">
        <v>1</v>
      </c>
      <c r="M8070">
        <v>8</v>
      </c>
      <c r="N8070">
        <v>399</v>
      </c>
      <c r="P8070">
        <v>3</v>
      </c>
      <c r="Q8070" t="str">
        <f>VLOOKUP(M8070,lookups!$A$1:$B$7, 2, FALSE)</f>
        <v>rotary screw</v>
      </c>
      <c r="R8070" t="str">
        <f>VLOOKUP(N8070,lookups!$D$1:$E$6, 2, FALSE)</f>
        <v>hucuktlis r</v>
      </c>
      <c r="S8070" t="str">
        <f>VLOOKUP(C8070,lookups!$G$1:$H$3, 2, FALSE)</f>
        <v>smolt</v>
      </c>
    </row>
    <row r="8071" spans="1:19" x14ac:dyDescent="0.25">
      <c r="A8071" s="1">
        <v>35572</v>
      </c>
      <c r="B8071">
        <v>1</v>
      </c>
      <c r="C8071">
        <v>1</v>
      </c>
      <c r="D8071">
        <v>1</v>
      </c>
      <c r="E8071">
        <v>1997</v>
      </c>
      <c r="F8071">
        <v>299</v>
      </c>
      <c r="G8071">
        <v>1</v>
      </c>
      <c r="H8071">
        <v>86</v>
      </c>
      <c r="I8071">
        <v>4.9499969479999999</v>
      </c>
      <c r="J8071">
        <v>5.1116142269999996</v>
      </c>
      <c r="L8071">
        <v>1</v>
      </c>
      <c r="M8071">
        <v>8</v>
      </c>
      <c r="N8071">
        <v>399</v>
      </c>
      <c r="P8071">
        <v>3</v>
      </c>
      <c r="Q8071" t="str">
        <f>VLOOKUP(M8071,lookups!$A$1:$B$7, 2, FALSE)</f>
        <v>rotary screw</v>
      </c>
      <c r="R8071" t="str">
        <f>VLOOKUP(N8071,lookups!$D$1:$E$6, 2, FALSE)</f>
        <v>hucuktlis r</v>
      </c>
      <c r="S8071" t="str">
        <f>VLOOKUP(C8071,lookups!$G$1:$H$3, 2, FALSE)</f>
        <v>smolt</v>
      </c>
    </row>
    <row r="8072" spans="1:19" x14ac:dyDescent="0.25">
      <c r="A8072" s="1">
        <v>35572</v>
      </c>
      <c r="B8072">
        <v>1</v>
      </c>
      <c r="C8072">
        <v>1</v>
      </c>
      <c r="D8072">
        <v>1</v>
      </c>
      <c r="E8072">
        <v>1997</v>
      </c>
      <c r="F8072">
        <v>311</v>
      </c>
      <c r="G8072">
        <v>1</v>
      </c>
      <c r="H8072">
        <v>84</v>
      </c>
      <c r="I8072">
        <v>5.0899963379999997</v>
      </c>
      <c r="J8072">
        <v>5.2526893619999999</v>
      </c>
      <c r="L8072">
        <v>1</v>
      </c>
      <c r="M8072">
        <v>8</v>
      </c>
      <c r="N8072">
        <v>399</v>
      </c>
      <c r="P8072">
        <v>3</v>
      </c>
      <c r="Q8072" t="str">
        <f>VLOOKUP(M8072,lookups!$A$1:$B$7, 2, FALSE)</f>
        <v>rotary screw</v>
      </c>
      <c r="R8072" t="str">
        <f>VLOOKUP(N8072,lookups!$D$1:$E$6, 2, FALSE)</f>
        <v>hucuktlis r</v>
      </c>
      <c r="S8072" t="str">
        <f>VLOOKUP(C8072,lookups!$G$1:$H$3, 2, FALSE)</f>
        <v>smolt</v>
      </c>
    </row>
    <row r="8073" spans="1:19" x14ac:dyDescent="0.25">
      <c r="A8073" s="1">
        <v>35572</v>
      </c>
      <c r="B8073">
        <v>1</v>
      </c>
      <c r="C8073">
        <v>1</v>
      </c>
      <c r="D8073">
        <v>1</v>
      </c>
      <c r="E8073">
        <v>1997</v>
      </c>
      <c r="F8073">
        <v>312</v>
      </c>
      <c r="G8073">
        <v>1</v>
      </c>
      <c r="H8073">
        <v>86</v>
      </c>
      <c r="I8073">
        <v>5.629997253</v>
      </c>
      <c r="J8073">
        <v>5.7968482970000004</v>
      </c>
      <c r="L8073">
        <v>1</v>
      </c>
      <c r="M8073">
        <v>8</v>
      </c>
      <c r="N8073">
        <v>399</v>
      </c>
      <c r="P8073">
        <v>3</v>
      </c>
      <c r="Q8073" t="str">
        <f>VLOOKUP(M8073,lookups!$A$1:$B$7, 2, FALSE)</f>
        <v>rotary screw</v>
      </c>
      <c r="R8073" t="str">
        <f>VLOOKUP(N8073,lookups!$D$1:$E$6, 2, FALSE)</f>
        <v>hucuktlis r</v>
      </c>
      <c r="S8073" t="str">
        <f>VLOOKUP(C8073,lookups!$G$1:$H$3, 2, FALSE)</f>
        <v>smolt</v>
      </c>
    </row>
    <row r="8074" spans="1:19" x14ac:dyDescent="0.25">
      <c r="A8074" s="1">
        <v>35572</v>
      </c>
      <c r="B8074">
        <v>1</v>
      </c>
      <c r="C8074">
        <v>1</v>
      </c>
      <c r="D8074">
        <v>1</v>
      </c>
      <c r="E8074">
        <v>1997</v>
      </c>
      <c r="F8074">
        <v>317</v>
      </c>
      <c r="G8074">
        <v>1</v>
      </c>
      <c r="H8074">
        <v>86</v>
      </c>
      <c r="I8074">
        <v>5.2299995419999998</v>
      </c>
      <c r="J8074">
        <v>5.3937683109999996</v>
      </c>
      <c r="L8074">
        <v>1</v>
      </c>
      <c r="M8074">
        <v>8</v>
      </c>
      <c r="N8074">
        <v>399</v>
      </c>
      <c r="P8074">
        <v>3</v>
      </c>
      <c r="Q8074" t="str">
        <f>VLOOKUP(M8074,lookups!$A$1:$B$7, 2, FALSE)</f>
        <v>rotary screw</v>
      </c>
      <c r="R8074" t="str">
        <f>VLOOKUP(N8074,lookups!$D$1:$E$6, 2, FALSE)</f>
        <v>hucuktlis r</v>
      </c>
      <c r="S8074" t="str">
        <f>VLOOKUP(C8074,lookups!$G$1:$H$3, 2, FALSE)</f>
        <v>smolt</v>
      </c>
    </row>
    <row r="8075" spans="1:19" x14ac:dyDescent="0.25">
      <c r="A8075" s="1">
        <v>35572</v>
      </c>
      <c r="B8075">
        <v>1</v>
      </c>
      <c r="C8075">
        <v>1</v>
      </c>
      <c r="D8075">
        <v>1</v>
      </c>
      <c r="E8075">
        <v>1997</v>
      </c>
      <c r="F8075">
        <v>337</v>
      </c>
      <c r="G8075">
        <v>1</v>
      </c>
      <c r="H8075">
        <v>87</v>
      </c>
      <c r="I8075">
        <v>6.0599975590000001</v>
      </c>
      <c r="J8075">
        <v>6.2301597600000003</v>
      </c>
      <c r="L8075">
        <v>1</v>
      </c>
      <c r="M8075">
        <v>8</v>
      </c>
      <c r="N8075">
        <v>399</v>
      </c>
      <c r="P8075">
        <v>3</v>
      </c>
      <c r="Q8075" t="str">
        <f>VLOOKUP(M8075,lookups!$A$1:$B$7, 2, FALSE)</f>
        <v>rotary screw</v>
      </c>
      <c r="R8075" t="str">
        <f>VLOOKUP(N8075,lookups!$D$1:$E$6, 2, FALSE)</f>
        <v>hucuktlis r</v>
      </c>
      <c r="S8075" t="str">
        <f>VLOOKUP(C8075,lookups!$G$1:$H$3, 2, FALSE)</f>
        <v>smolt</v>
      </c>
    </row>
    <row r="8076" spans="1:19" x14ac:dyDescent="0.25">
      <c r="A8076" s="1">
        <v>35572</v>
      </c>
      <c r="B8076">
        <v>1</v>
      </c>
      <c r="C8076">
        <v>1</v>
      </c>
      <c r="D8076">
        <v>1</v>
      </c>
      <c r="E8076">
        <v>1997</v>
      </c>
      <c r="F8076">
        <v>351</v>
      </c>
      <c r="G8076">
        <v>1</v>
      </c>
      <c r="H8076">
        <v>84</v>
      </c>
      <c r="I8076">
        <v>4.6999969479999999</v>
      </c>
      <c r="J8076">
        <v>4.8596878050000001</v>
      </c>
      <c r="L8076">
        <v>1</v>
      </c>
      <c r="M8076">
        <v>8</v>
      </c>
      <c r="N8076">
        <v>399</v>
      </c>
      <c r="P8076">
        <v>3</v>
      </c>
      <c r="Q8076" t="str">
        <f>VLOOKUP(M8076,lookups!$A$1:$B$7, 2, FALSE)</f>
        <v>rotary screw</v>
      </c>
      <c r="R8076" t="str">
        <f>VLOOKUP(N8076,lookups!$D$1:$E$6, 2, FALSE)</f>
        <v>hucuktlis r</v>
      </c>
      <c r="S8076" t="str">
        <f>VLOOKUP(C8076,lookups!$G$1:$H$3, 2, FALSE)</f>
        <v>smolt</v>
      </c>
    </row>
    <row r="8077" spans="1:19" x14ac:dyDescent="0.25">
      <c r="A8077" s="1">
        <v>35572</v>
      </c>
      <c r="B8077">
        <v>1</v>
      </c>
      <c r="C8077">
        <v>1</v>
      </c>
      <c r="D8077">
        <v>1</v>
      </c>
      <c r="E8077">
        <v>1997</v>
      </c>
      <c r="F8077">
        <v>355</v>
      </c>
      <c r="G8077">
        <v>1</v>
      </c>
      <c r="H8077">
        <v>84</v>
      </c>
      <c r="I8077">
        <v>4.9299964899999997</v>
      </c>
      <c r="J8077">
        <v>5.0914573670000003</v>
      </c>
      <c r="L8077">
        <v>1</v>
      </c>
      <c r="M8077">
        <v>8</v>
      </c>
      <c r="N8077">
        <v>399</v>
      </c>
      <c r="P8077">
        <v>3</v>
      </c>
      <c r="Q8077" t="str">
        <f>VLOOKUP(M8077,lookups!$A$1:$B$7, 2, FALSE)</f>
        <v>rotary screw</v>
      </c>
      <c r="R8077" t="str">
        <f>VLOOKUP(N8077,lookups!$D$1:$E$6, 2, FALSE)</f>
        <v>hucuktlis r</v>
      </c>
      <c r="S8077" t="str">
        <f>VLOOKUP(C8077,lookups!$G$1:$H$3, 2, FALSE)</f>
        <v>smolt</v>
      </c>
    </row>
    <row r="8078" spans="1:19" x14ac:dyDescent="0.25">
      <c r="A8078" s="1">
        <v>35572</v>
      </c>
      <c r="B8078">
        <v>1</v>
      </c>
      <c r="C8078">
        <v>1</v>
      </c>
      <c r="D8078">
        <v>1</v>
      </c>
      <c r="E8078">
        <v>1997</v>
      </c>
      <c r="F8078">
        <v>366</v>
      </c>
      <c r="G8078">
        <v>1</v>
      </c>
      <c r="H8078">
        <v>84</v>
      </c>
      <c r="I8078">
        <v>4.7399978640000002</v>
      </c>
      <c r="J8078">
        <v>4.8999977110000001</v>
      </c>
      <c r="L8078">
        <v>1</v>
      </c>
      <c r="M8078">
        <v>8</v>
      </c>
      <c r="N8078">
        <v>399</v>
      </c>
      <c r="P8078">
        <v>3</v>
      </c>
      <c r="Q8078" t="str">
        <f>VLOOKUP(M8078,lookups!$A$1:$B$7, 2, FALSE)</f>
        <v>rotary screw</v>
      </c>
      <c r="R8078" t="str">
        <f>VLOOKUP(N8078,lookups!$D$1:$E$6, 2, FALSE)</f>
        <v>hucuktlis r</v>
      </c>
      <c r="S8078" t="str">
        <f>VLOOKUP(C8078,lookups!$G$1:$H$3, 2, FALSE)</f>
        <v>smolt</v>
      </c>
    </row>
    <row r="8079" spans="1:19" x14ac:dyDescent="0.25">
      <c r="A8079" s="1">
        <v>35572</v>
      </c>
      <c r="B8079">
        <v>1</v>
      </c>
      <c r="C8079">
        <v>1</v>
      </c>
      <c r="D8079">
        <v>1</v>
      </c>
      <c r="E8079">
        <v>1997</v>
      </c>
      <c r="F8079">
        <v>394</v>
      </c>
      <c r="G8079">
        <v>1</v>
      </c>
      <c r="H8079">
        <v>85</v>
      </c>
      <c r="I8079">
        <v>5.0799980160000002</v>
      </c>
      <c r="J8079">
        <v>5.2426147460000001</v>
      </c>
      <c r="L8079">
        <v>1</v>
      </c>
      <c r="M8079">
        <v>8</v>
      </c>
      <c r="N8079">
        <v>399</v>
      </c>
      <c r="P8079">
        <v>3</v>
      </c>
      <c r="Q8079" t="str">
        <f>VLOOKUP(M8079,lookups!$A$1:$B$7, 2, FALSE)</f>
        <v>rotary screw</v>
      </c>
      <c r="R8079" t="str">
        <f>VLOOKUP(N8079,lookups!$D$1:$E$6, 2, FALSE)</f>
        <v>hucuktlis r</v>
      </c>
      <c r="S8079" t="str">
        <f>VLOOKUP(C8079,lookups!$G$1:$H$3, 2, FALSE)</f>
        <v>smolt</v>
      </c>
    </row>
    <row r="8080" spans="1:19" x14ac:dyDescent="0.25">
      <c r="A8080" s="1">
        <v>35572</v>
      </c>
      <c r="B8080">
        <v>1</v>
      </c>
      <c r="C8080">
        <v>1</v>
      </c>
      <c r="D8080">
        <v>1</v>
      </c>
      <c r="E8080">
        <v>1997</v>
      </c>
      <c r="F8080">
        <v>405</v>
      </c>
      <c r="G8080">
        <v>1</v>
      </c>
      <c r="H8080">
        <v>84</v>
      </c>
      <c r="I8080">
        <v>4.4499969479999999</v>
      </c>
      <c r="J8080">
        <v>4.6077613829999997</v>
      </c>
      <c r="L8080">
        <v>1</v>
      </c>
      <c r="M8080">
        <v>8</v>
      </c>
      <c r="N8080">
        <v>399</v>
      </c>
      <c r="P8080">
        <v>3</v>
      </c>
      <c r="Q8080" t="str">
        <f>VLOOKUP(M8080,lookups!$A$1:$B$7, 2, FALSE)</f>
        <v>rotary screw</v>
      </c>
      <c r="R8080" t="str">
        <f>VLOOKUP(N8080,lookups!$D$1:$E$6, 2, FALSE)</f>
        <v>hucuktlis r</v>
      </c>
      <c r="S8080" t="str">
        <f>VLOOKUP(C8080,lookups!$G$1:$H$3, 2, FALSE)</f>
        <v>smolt</v>
      </c>
    </row>
    <row r="8081" spans="1:19" x14ac:dyDescent="0.25">
      <c r="A8081" s="1">
        <v>35572</v>
      </c>
      <c r="B8081">
        <v>1</v>
      </c>
      <c r="C8081">
        <v>1</v>
      </c>
      <c r="D8081">
        <v>1</v>
      </c>
      <c r="E8081">
        <v>1997</v>
      </c>
      <c r="F8081">
        <v>406</v>
      </c>
      <c r="G8081">
        <v>1</v>
      </c>
      <c r="H8081">
        <v>86</v>
      </c>
      <c r="I8081">
        <v>5.0699996949999999</v>
      </c>
      <c r="J8081">
        <v>5.232536316</v>
      </c>
      <c r="L8081">
        <v>1</v>
      </c>
      <c r="M8081">
        <v>8</v>
      </c>
      <c r="N8081">
        <v>399</v>
      </c>
      <c r="P8081">
        <v>3</v>
      </c>
      <c r="Q8081" t="str">
        <f>VLOOKUP(M8081,lookups!$A$1:$B$7, 2, FALSE)</f>
        <v>rotary screw</v>
      </c>
      <c r="R8081" t="str">
        <f>VLOOKUP(N8081,lookups!$D$1:$E$6, 2, FALSE)</f>
        <v>hucuktlis r</v>
      </c>
      <c r="S8081" t="str">
        <f>VLOOKUP(C8081,lookups!$G$1:$H$3, 2, FALSE)</f>
        <v>smolt</v>
      </c>
    </row>
    <row r="8082" spans="1:19" x14ac:dyDescent="0.25">
      <c r="A8082" s="1">
        <v>35572</v>
      </c>
      <c r="B8082">
        <v>1</v>
      </c>
      <c r="C8082">
        <v>1</v>
      </c>
      <c r="D8082">
        <v>1</v>
      </c>
      <c r="E8082">
        <v>1997</v>
      </c>
      <c r="F8082">
        <v>407</v>
      </c>
      <c r="G8082">
        <v>1</v>
      </c>
      <c r="H8082">
        <v>88</v>
      </c>
      <c r="I8082">
        <v>5.4499969479999999</v>
      </c>
      <c r="J8082">
        <v>5.615463257</v>
      </c>
      <c r="L8082">
        <v>1</v>
      </c>
      <c r="M8082">
        <v>8</v>
      </c>
      <c r="N8082">
        <v>399</v>
      </c>
      <c r="P8082">
        <v>3</v>
      </c>
      <c r="Q8082" t="str">
        <f>VLOOKUP(M8082,lookups!$A$1:$B$7, 2, FALSE)</f>
        <v>rotary screw</v>
      </c>
      <c r="R8082" t="str">
        <f>VLOOKUP(N8082,lookups!$D$1:$E$6, 2, FALSE)</f>
        <v>hucuktlis r</v>
      </c>
      <c r="S8082" t="str">
        <f>VLOOKUP(C8082,lookups!$G$1:$H$3, 2, FALSE)</f>
        <v>smolt</v>
      </c>
    </row>
    <row r="8083" spans="1:19" x14ac:dyDescent="0.25">
      <c r="A8083" s="1">
        <v>35572</v>
      </c>
      <c r="B8083">
        <v>1</v>
      </c>
      <c r="C8083">
        <v>1</v>
      </c>
      <c r="D8083">
        <v>1</v>
      </c>
      <c r="E8083">
        <v>1997</v>
      </c>
      <c r="F8083">
        <v>412</v>
      </c>
      <c r="G8083">
        <v>1</v>
      </c>
      <c r="H8083">
        <v>84</v>
      </c>
      <c r="I8083">
        <v>5.0599975590000001</v>
      </c>
      <c r="J8083">
        <v>5.2224617000000002</v>
      </c>
      <c r="L8083">
        <v>1</v>
      </c>
      <c r="M8083">
        <v>8</v>
      </c>
      <c r="N8083">
        <v>399</v>
      </c>
      <c r="P8083">
        <v>3</v>
      </c>
      <c r="Q8083" t="str">
        <f>VLOOKUP(M8083,lookups!$A$1:$B$7, 2, FALSE)</f>
        <v>rotary screw</v>
      </c>
      <c r="R8083" t="str">
        <f>VLOOKUP(N8083,lookups!$D$1:$E$6, 2, FALSE)</f>
        <v>hucuktlis r</v>
      </c>
      <c r="S8083" t="str">
        <f>VLOOKUP(C8083,lookups!$G$1:$H$3, 2, FALSE)</f>
        <v>smolt</v>
      </c>
    </row>
    <row r="8084" spans="1:19" x14ac:dyDescent="0.25">
      <c r="A8084" s="1">
        <v>35572</v>
      </c>
      <c r="B8084">
        <v>1</v>
      </c>
      <c r="C8084">
        <v>1</v>
      </c>
      <c r="D8084">
        <v>1</v>
      </c>
      <c r="E8084">
        <v>1997</v>
      </c>
      <c r="F8084">
        <v>413</v>
      </c>
      <c r="G8084">
        <v>1</v>
      </c>
      <c r="H8084">
        <v>84</v>
      </c>
      <c r="I8084">
        <v>4.5</v>
      </c>
      <c r="J8084">
        <v>4.6581497189999999</v>
      </c>
      <c r="L8084">
        <v>1</v>
      </c>
      <c r="M8084">
        <v>8</v>
      </c>
      <c r="N8084">
        <v>399</v>
      </c>
      <c r="P8084">
        <v>3</v>
      </c>
      <c r="Q8084" t="str">
        <f>VLOOKUP(M8084,lookups!$A$1:$B$7, 2, FALSE)</f>
        <v>rotary screw</v>
      </c>
      <c r="R8084" t="str">
        <f>VLOOKUP(N8084,lookups!$D$1:$E$6, 2, FALSE)</f>
        <v>hucuktlis r</v>
      </c>
      <c r="S8084" t="str">
        <f>VLOOKUP(C8084,lookups!$G$1:$H$3, 2, FALSE)</f>
        <v>smolt</v>
      </c>
    </row>
    <row r="8085" spans="1:19" x14ac:dyDescent="0.25">
      <c r="A8085" s="1">
        <v>35572</v>
      </c>
      <c r="B8085">
        <v>1</v>
      </c>
      <c r="C8085">
        <v>1</v>
      </c>
      <c r="D8085">
        <v>1</v>
      </c>
      <c r="E8085">
        <v>1997</v>
      </c>
      <c r="F8085">
        <v>455</v>
      </c>
      <c r="G8085">
        <v>1</v>
      </c>
      <c r="H8085">
        <v>84</v>
      </c>
      <c r="I8085">
        <v>4.9699974060000001</v>
      </c>
      <c r="J8085">
        <v>5.1317672730000004</v>
      </c>
      <c r="L8085">
        <v>1</v>
      </c>
      <c r="M8085">
        <v>8</v>
      </c>
      <c r="N8085">
        <v>399</v>
      </c>
      <c r="P8085">
        <v>3</v>
      </c>
      <c r="Q8085" t="str">
        <f>VLOOKUP(M8085,lookups!$A$1:$B$7, 2, FALSE)</f>
        <v>rotary screw</v>
      </c>
      <c r="R8085" t="str">
        <f>VLOOKUP(N8085,lookups!$D$1:$E$6, 2, FALSE)</f>
        <v>hucuktlis r</v>
      </c>
      <c r="S8085" t="str">
        <f>VLOOKUP(C8085,lookups!$G$1:$H$3, 2, FALSE)</f>
        <v>smolt</v>
      </c>
    </row>
    <row r="8086" spans="1:19" x14ac:dyDescent="0.25">
      <c r="A8086" s="1">
        <v>35572</v>
      </c>
      <c r="B8086">
        <v>1</v>
      </c>
      <c r="C8086">
        <v>1</v>
      </c>
      <c r="D8086">
        <v>1</v>
      </c>
      <c r="E8086">
        <v>1997</v>
      </c>
      <c r="F8086">
        <v>470</v>
      </c>
      <c r="G8086">
        <v>1</v>
      </c>
      <c r="H8086">
        <v>85</v>
      </c>
      <c r="I8086">
        <v>4.8899993899999998</v>
      </c>
      <c r="J8086">
        <v>5.0511512759999997</v>
      </c>
      <c r="L8086">
        <v>1</v>
      </c>
      <c r="M8086">
        <v>8</v>
      </c>
      <c r="N8086">
        <v>399</v>
      </c>
      <c r="P8086">
        <v>3</v>
      </c>
      <c r="Q8086" t="str">
        <f>VLOOKUP(M8086,lookups!$A$1:$B$7, 2, FALSE)</f>
        <v>rotary screw</v>
      </c>
      <c r="R8086" t="str">
        <f>VLOOKUP(N8086,lookups!$D$1:$E$6, 2, FALSE)</f>
        <v>hucuktlis r</v>
      </c>
      <c r="S8086" t="str">
        <f>VLOOKUP(C8086,lookups!$G$1:$H$3, 2, FALSE)</f>
        <v>smolt</v>
      </c>
    </row>
    <row r="8087" spans="1:19" x14ac:dyDescent="0.25">
      <c r="A8087" s="1">
        <v>35572</v>
      </c>
      <c r="B8087">
        <v>1</v>
      </c>
      <c r="C8087">
        <v>1</v>
      </c>
      <c r="D8087">
        <v>1</v>
      </c>
      <c r="E8087">
        <v>1997</v>
      </c>
      <c r="F8087">
        <v>488</v>
      </c>
      <c r="G8087">
        <v>1</v>
      </c>
      <c r="H8087">
        <v>89</v>
      </c>
      <c r="I8087">
        <v>6.0199966429999998</v>
      </c>
      <c r="J8087">
        <v>6.1898536679999996</v>
      </c>
      <c r="L8087">
        <v>1</v>
      </c>
      <c r="M8087">
        <v>8</v>
      </c>
      <c r="N8087">
        <v>399</v>
      </c>
      <c r="P8087">
        <v>3</v>
      </c>
      <c r="Q8087" t="str">
        <f>VLOOKUP(M8087,lookups!$A$1:$B$7, 2, FALSE)</f>
        <v>rotary screw</v>
      </c>
      <c r="R8087" t="str">
        <f>VLOOKUP(N8087,lookups!$D$1:$E$6, 2, FALSE)</f>
        <v>hucuktlis r</v>
      </c>
      <c r="S8087" t="str">
        <f>VLOOKUP(C8087,lookups!$G$1:$H$3, 2, FALSE)</f>
        <v>smolt</v>
      </c>
    </row>
    <row r="8088" spans="1:19" x14ac:dyDescent="0.25">
      <c r="A8088" s="1">
        <v>35572</v>
      </c>
      <c r="B8088">
        <v>1</v>
      </c>
      <c r="C8088">
        <v>1</v>
      </c>
      <c r="D8088">
        <v>1</v>
      </c>
      <c r="E8088">
        <v>1997</v>
      </c>
      <c r="F8088">
        <v>494</v>
      </c>
      <c r="G8088">
        <v>1</v>
      </c>
      <c r="H8088">
        <v>85</v>
      </c>
      <c r="I8088">
        <v>4.8199996949999999</v>
      </c>
      <c r="J8088">
        <v>4.9806137079999999</v>
      </c>
      <c r="L8088">
        <v>1</v>
      </c>
      <c r="M8088">
        <v>8</v>
      </c>
      <c r="N8088">
        <v>399</v>
      </c>
      <c r="P8088">
        <v>3</v>
      </c>
      <c r="Q8088" t="str">
        <f>VLOOKUP(M8088,lookups!$A$1:$B$7, 2, FALSE)</f>
        <v>rotary screw</v>
      </c>
      <c r="R8088" t="str">
        <f>VLOOKUP(N8088,lookups!$D$1:$E$6, 2, FALSE)</f>
        <v>hucuktlis r</v>
      </c>
      <c r="S8088" t="str">
        <f>VLOOKUP(C8088,lookups!$G$1:$H$3, 2, FALSE)</f>
        <v>smolt</v>
      </c>
    </row>
    <row r="8089" spans="1:19" x14ac:dyDescent="0.25">
      <c r="A8089" s="1">
        <v>35572</v>
      </c>
      <c r="B8089">
        <v>1</v>
      </c>
      <c r="C8089">
        <v>1</v>
      </c>
      <c r="D8089">
        <v>1</v>
      </c>
      <c r="E8089">
        <v>1997</v>
      </c>
      <c r="F8089">
        <v>505</v>
      </c>
      <c r="G8089">
        <v>1</v>
      </c>
      <c r="H8089">
        <v>86</v>
      </c>
      <c r="I8089">
        <v>5.0699996949999999</v>
      </c>
      <c r="J8089">
        <v>5.232536316</v>
      </c>
      <c r="L8089">
        <v>1</v>
      </c>
      <c r="M8089">
        <v>8</v>
      </c>
      <c r="N8089">
        <v>399</v>
      </c>
      <c r="P8089">
        <v>3</v>
      </c>
      <c r="Q8089" t="str">
        <f>VLOOKUP(M8089,lookups!$A$1:$B$7, 2, FALSE)</f>
        <v>rotary screw</v>
      </c>
      <c r="R8089" t="str">
        <f>VLOOKUP(N8089,lookups!$D$1:$E$6, 2, FALSE)</f>
        <v>hucuktlis r</v>
      </c>
      <c r="S8089" t="str">
        <f>VLOOKUP(C8089,lookups!$G$1:$H$3, 2, FALSE)</f>
        <v>smolt</v>
      </c>
    </row>
    <row r="8090" spans="1:19" x14ac:dyDescent="0.25">
      <c r="A8090" s="1">
        <v>35572</v>
      </c>
      <c r="B8090">
        <v>1</v>
      </c>
      <c r="C8090">
        <v>1</v>
      </c>
      <c r="D8090">
        <v>1</v>
      </c>
      <c r="E8090">
        <v>1997</v>
      </c>
      <c r="F8090">
        <v>512</v>
      </c>
      <c r="G8090">
        <v>1</v>
      </c>
      <c r="H8090">
        <v>84</v>
      </c>
      <c r="I8090">
        <v>4.7699966429999998</v>
      </c>
      <c r="J8090">
        <v>4.9302253719999998</v>
      </c>
      <c r="L8090">
        <v>1</v>
      </c>
      <c r="M8090">
        <v>8</v>
      </c>
      <c r="N8090">
        <v>399</v>
      </c>
      <c r="P8090">
        <v>3</v>
      </c>
      <c r="Q8090" t="str">
        <f>VLOOKUP(M8090,lookups!$A$1:$B$7, 2, FALSE)</f>
        <v>rotary screw</v>
      </c>
      <c r="R8090" t="str">
        <f>VLOOKUP(N8090,lookups!$D$1:$E$6, 2, FALSE)</f>
        <v>hucuktlis r</v>
      </c>
      <c r="S8090" t="str">
        <f>VLOOKUP(C8090,lookups!$G$1:$H$3, 2, FALSE)</f>
        <v>smolt</v>
      </c>
    </row>
    <row r="8091" spans="1:19" x14ac:dyDescent="0.25">
      <c r="A8091" s="1">
        <v>35572</v>
      </c>
      <c r="B8091">
        <v>1</v>
      </c>
      <c r="C8091">
        <v>1</v>
      </c>
      <c r="D8091">
        <v>1</v>
      </c>
      <c r="E8091">
        <v>1997</v>
      </c>
      <c r="F8091">
        <v>513</v>
      </c>
      <c r="G8091">
        <v>1</v>
      </c>
      <c r="H8091">
        <v>85</v>
      </c>
      <c r="I8091">
        <v>5.25</v>
      </c>
      <c r="J8091">
        <v>5.4139213560000004</v>
      </c>
      <c r="L8091">
        <v>1</v>
      </c>
      <c r="M8091">
        <v>8</v>
      </c>
      <c r="N8091">
        <v>399</v>
      </c>
      <c r="P8091">
        <v>3</v>
      </c>
      <c r="Q8091" t="str">
        <f>VLOOKUP(M8091,lookups!$A$1:$B$7, 2, FALSE)</f>
        <v>rotary screw</v>
      </c>
      <c r="R8091" t="str">
        <f>VLOOKUP(N8091,lookups!$D$1:$E$6, 2, FALSE)</f>
        <v>hucuktlis r</v>
      </c>
      <c r="S8091" t="str">
        <f>VLOOKUP(C8091,lookups!$G$1:$H$3, 2, FALSE)</f>
        <v>smolt</v>
      </c>
    </row>
    <row r="8092" spans="1:19" x14ac:dyDescent="0.25">
      <c r="A8092" s="1">
        <v>35572</v>
      </c>
      <c r="B8092">
        <v>1</v>
      </c>
      <c r="C8092">
        <v>1</v>
      </c>
      <c r="D8092">
        <v>1</v>
      </c>
      <c r="E8092">
        <v>1997</v>
      </c>
      <c r="F8092">
        <v>514</v>
      </c>
      <c r="G8092">
        <v>1</v>
      </c>
      <c r="H8092">
        <v>85</v>
      </c>
      <c r="I8092">
        <v>4.8699989319999997</v>
      </c>
      <c r="J8092">
        <v>5.0309982299999998</v>
      </c>
      <c r="L8092">
        <v>1</v>
      </c>
      <c r="M8092">
        <v>8</v>
      </c>
      <c r="N8092">
        <v>399</v>
      </c>
      <c r="P8092">
        <v>3</v>
      </c>
      <c r="Q8092" t="str">
        <f>VLOOKUP(M8092,lookups!$A$1:$B$7, 2, FALSE)</f>
        <v>rotary screw</v>
      </c>
      <c r="R8092" t="str">
        <f>VLOOKUP(N8092,lookups!$D$1:$E$6, 2, FALSE)</f>
        <v>hucuktlis r</v>
      </c>
      <c r="S8092" t="str">
        <f>VLOOKUP(C8092,lookups!$G$1:$H$3, 2, FALSE)</f>
        <v>smolt</v>
      </c>
    </row>
    <row r="8093" spans="1:19" x14ac:dyDescent="0.25">
      <c r="A8093" s="1">
        <v>35572</v>
      </c>
      <c r="B8093">
        <v>1</v>
      </c>
      <c r="C8093">
        <v>1</v>
      </c>
      <c r="D8093">
        <v>1</v>
      </c>
      <c r="E8093">
        <v>1997</v>
      </c>
      <c r="F8093">
        <v>516</v>
      </c>
      <c r="G8093">
        <v>1</v>
      </c>
      <c r="H8093">
        <v>84</v>
      </c>
      <c r="I8093">
        <v>4.8699989319999997</v>
      </c>
      <c r="J8093">
        <v>5.0309982299999998</v>
      </c>
      <c r="L8093">
        <v>1</v>
      </c>
      <c r="M8093">
        <v>8</v>
      </c>
      <c r="N8093">
        <v>399</v>
      </c>
      <c r="P8093">
        <v>3</v>
      </c>
      <c r="Q8093" t="str">
        <f>VLOOKUP(M8093,lookups!$A$1:$B$7, 2, FALSE)</f>
        <v>rotary screw</v>
      </c>
      <c r="R8093" t="str">
        <f>VLOOKUP(N8093,lookups!$D$1:$E$6, 2, FALSE)</f>
        <v>hucuktlis r</v>
      </c>
      <c r="S8093" t="str">
        <f>VLOOKUP(C8093,lookups!$G$1:$H$3, 2, FALSE)</f>
        <v>smolt</v>
      </c>
    </row>
    <row r="8094" spans="1:19" x14ac:dyDescent="0.25">
      <c r="A8094" s="1">
        <v>35572</v>
      </c>
      <c r="B8094">
        <v>1</v>
      </c>
      <c r="C8094">
        <v>1</v>
      </c>
      <c r="D8094">
        <v>1</v>
      </c>
      <c r="E8094">
        <v>1997</v>
      </c>
      <c r="F8094">
        <v>523</v>
      </c>
      <c r="G8094">
        <v>1</v>
      </c>
      <c r="H8094">
        <v>84</v>
      </c>
      <c r="I8094">
        <v>4.8899993899999998</v>
      </c>
      <c r="J8094">
        <v>5.0511512759999997</v>
      </c>
      <c r="L8094">
        <v>1</v>
      </c>
      <c r="M8094">
        <v>8</v>
      </c>
      <c r="N8094">
        <v>399</v>
      </c>
      <c r="P8094">
        <v>3</v>
      </c>
      <c r="Q8094" t="str">
        <f>VLOOKUP(M8094,lookups!$A$1:$B$7, 2, FALSE)</f>
        <v>rotary screw</v>
      </c>
      <c r="R8094" t="str">
        <f>VLOOKUP(N8094,lookups!$D$1:$E$6, 2, FALSE)</f>
        <v>hucuktlis r</v>
      </c>
      <c r="S8094" t="str">
        <f>VLOOKUP(C8094,lookups!$G$1:$H$3, 2, FALSE)</f>
        <v>smolt</v>
      </c>
    </row>
    <row r="8095" spans="1:19" x14ac:dyDescent="0.25">
      <c r="A8095" s="1">
        <v>35572</v>
      </c>
      <c r="B8095">
        <v>1</v>
      </c>
      <c r="C8095">
        <v>1</v>
      </c>
      <c r="D8095">
        <v>1</v>
      </c>
      <c r="E8095">
        <v>1997</v>
      </c>
      <c r="F8095">
        <v>527</v>
      </c>
      <c r="G8095">
        <v>1</v>
      </c>
      <c r="H8095">
        <v>86</v>
      </c>
      <c r="I8095">
        <v>6.1999969479999999</v>
      </c>
      <c r="J8095">
        <v>6.3712387079999999</v>
      </c>
      <c r="L8095">
        <v>1</v>
      </c>
      <c r="M8095">
        <v>8</v>
      </c>
      <c r="N8095">
        <v>399</v>
      </c>
      <c r="P8095">
        <v>3</v>
      </c>
      <c r="Q8095" t="str">
        <f>VLOOKUP(M8095,lookups!$A$1:$B$7, 2, FALSE)</f>
        <v>rotary screw</v>
      </c>
      <c r="R8095" t="str">
        <f>VLOOKUP(N8095,lookups!$D$1:$E$6, 2, FALSE)</f>
        <v>hucuktlis r</v>
      </c>
      <c r="S8095" t="str">
        <f>VLOOKUP(C8095,lookups!$G$1:$H$3, 2, FALSE)</f>
        <v>smolt</v>
      </c>
    </row>
    <row r="8096" spans="1:19" x14ac:dyDescent="0.25">
      <c r="A8096" s="1">
        <v>35572</v>
      </c>
      <c r="B8096">
        <v>1</v>
      </c>
      <c r="C8096">
        <v>1</v>
      </c>
      <c r="D8096">
        <v>1</v>
      </c>
      <c r="E8096">
        <v>1997</v>
      </c>
      <c r="F8096">
        <v>528</v>
      </c>
      <c r="G8096">
        <v>1</v>
      </c>
      <c r="H8096">
        <v>84</v>
      </c>
      <c r="I8096">
        <v>5.0799980160000002</v>
      </c>
      <c r="J8096">
        <v>5.2426147460000001</v>
      </c>
      <c r="L8096">
        <v>1</v>
      </c>
      <c r="M8096">
        <v>8</v>
      </c>
      <c r="N8096">
        <v>399</v>
      </c>
      <c r="P8096">
        <v>3</v>
      </c>
      <c r="Q8096" t="str">
        <f>VLOOKUP(M8096,lookups!$A$1:$B$7, 2, FALSE)</f>
        <v>rotary screw</v>
      </c>
      <c r="R8096" t="str">
        <f>VLOOKUP(N8096,lookups!$D$1:$E$6, 2, FALSE)</f>
        <v>hucuktlis r</v>
      </c>
      <c r="S8096" t="str">
        <f>VLOOKUP(C8096,lookups!$G$1:$H$3, 2, FALSE)</f>
        <v>smolt</v>
      </c>
    </row>
    <row r="8097" spans="1:19" x14ac:dyDescent="0.25">
      <c r="A8097" s="1">
        <v>35572</v>
      </c>
      <c r="B8097">
        <v>1</v>
      </c>
      <c r="C8097">
        <v>1</v>
      </c>
      <c r="D8097">
        <v>1</v>
      </c>
      <c r="E8097">
        <v>1997</v>
      </c>
      <c r="F8097">
        <v>529</v>
      </c>
      <c r="G8097">
        <v>1</v>
      </c>
      <c r="H8097">
        <v>84</v>
      </c>
      <c r="I8097">
        <v>5.1399993899999998</v>
      </c>
      <c r="J8097">
        <v>5.3030776980000001</v>
      </c>
      <c r="L8097">
        <v>1</v>
      </c>
      <c r="M8097">
        <v>8</v>
      </c>
      <c r="N8097">
        <v>399</v>
      </c>
      <c r="P8097">
        <v>3</v>
      </c>
      <c r="Q8097" t="str">
        <f>VLOOKUP(M8097,lookups!$A$1:$B$7, 2, FALSE)</f>
        <v>rotary screw</v>
      </c>
      <c r="R8097" t="str">
        <f>VLOOKUP(N8097,lookups!$D$1:$E$6, 2, FALSE)</f>
        <v>hucuktlis r</v>
      </c>
      <c r="S8097" t="str">
        <f>VLOOKUP(C8097,lookups!$G$1:$H$3, 2, FALSE)</f>
        <v>smolt</v>
      </c>
    </row>
    <row r="8098" spans="1:19" x14ac:dyDescent="0.25">
      <c r="A8098" s="1">
        <v>35572</v>
      </c>
      <c r="B8098">
        <v>1</v>
      </c>
      <c r="C8098">
        <v>1</v>
      </c>
      <c r="D8098">
        <v>1</v>
      </c>
      <c r="E8098">
        <v>1997</v>
      </c>
      <c r="F8098">
        <v>531</v>
      </c>
      <c r="G8098">
        <v>1</v>
      </c>
      <c r="H8098">
        <v>84</v>
      </c>
      <c r="I8098">
        <v>5.2999992369999998</v>
      </c>
      <c r="J8098">
        <v>5.4643096919999996</v>
      </c>
      <c r="L8098">
        <v>1</v>
      </c>
      <c r="M8098">
        <v>8</v>
      </c>
      <c r="N8098">
        <v>399</v>
      </c>
      <c r="P8098">
        <v>3</v>
      </c>
      <c r="Q8098" t="str">
        <f>VLOOKUP(M8098,lookups!$A$1:$B$7, 2, FALSE)</f>
        <v>rotary screw</v>
      </c>
      <c r="R8098" t="str">
        <f>VLOOKUP(N8098,lookups!$D$1:$E$6, 2, FALSE)</f>
        <v>hucuktlis r</v>
      </c>
      <c r="S8098" t="str">
        <f>VLOOKUP(C8098,lookups!$G$1:$H$3, 2, FALSE)</f>
        <v>smolt</v>
      </c>
    </row>
    <row r="8099" spans="1:19" x14ac:dyDescent="0.25">
      <c r="A8099" s="1">
        <v>35572</v>
      </c>
      <c r="B8099">
        <v>1</v>
      </c>
      <c r="C8099">
        <v>1</v>
      </c>
      <c r="D8099">
        <v>1</v>
      </c>
      <c r="E8099">
        <v>1997</v>
      </c>
      <c r="F8099">
        <v>542</v>
      </c>
      <c r="G8099">
        <v>1</v>
      </c>
      <c r="H8099">
        <v>87</v>
      </c>
      <c r="I8099">
        <v>5.6199989319999997</v>
      </c>
      <c r="J8099">
        <v>5.7867736819999998</v>
      </c>
      <c r="L8099">
        <v>1</v>
      </c>
      <c r="M8099">
        <v>8</v>
      </c>
      <c r="N8099">
        <v>399</v>
      </c>
      <c r="P8099">
        <v>3</v>
      </c>
      <c r="Q8099" t="str">
        <f>VLOOKUP(M8099,lookups!$A$1:$B$7, 2, FALSE)</f>
        <v>rotary screw</v>
      </c>
      <c r="R8099" t="str">
        <f>VLOOKUP(N8099,lookups!$D$1:$E$6, 2, FALSE)</f>
        <v>hucuktlis r</v>
      </c>
      <c r="S8099" t="str">
        <f>VLOOKUP(C8099,lookups!$G$1:$H$3, 2, FALSE)</f>
        <v>smolt</v>
      </c>
    </row>
    <row r="8100" spans="1:19" x14ac:dyDescent="0.25">
      <c r="A8100" s="1">
        <v>35572</v>
      </c>
      <c r="B8100">
        <v>1</v>
      </c>
      <c r="C8100">
        <v>1</v>
      </c>
      <c r="D8100">
        <v>1</v>
      </c>
      <c r="E8100">
        <v>1997</v>
      </c>
      <c r="F8100">
        <v>544</v>
      </c>
      <c r="G8100">
        <v>1</v>
      </c>
      <c r="H8100">
        <v>84</v>
      </c>
      <c r="I8100">
        <v>4.9499969479999999</v>
      </c>
      <c r="J8100">
        <v>5.1116142269999996</v>
      </c>
      <c r="L8100">
        <v>1</v>
      </c>
      <c r="M8100">
        <v>8</v>
      </c>
      <c r="N8100">
        <v>399</v>
      </c>
      <c r="P8100">
        <v>3</v>
      </c>
      <c r="Q8100" t="str">
        <f>VLOOKUP(M8100,lookups!$A$1:$B$7, 2, FALSE)</f>
        <v>rotary screw</v>
      </c>
      <c r="R8100" t="str">
        <f>VLOOKUP(N8100,lookups!$D$1:$E$6, 2, FALSE)</f>
        <v>hucuktlis r</v>
      </c>
      <c r="S8100" t="str">
        <f>VLOOKUP(C8100,lookups!$G$1:$H$3, 2, FALSE)</f>
        <v>smolt</v>
      </c>
    </row>
    <row r="8101" spans="1:19" x14ac:dyDescent="0.25">
      <c r="A8101" s="1">
        <v>35572</v>
      </c>
      <c r="B8101">
        <v>1</v>
      </c>
      <c r="C8101">
        <v>1</v>
      </c>
      <c r="D8101">
        <v>1</v>
      </c>
      <c r="E8101">
        <v>1997</v>
      </c>
      <c r="F8101">
        <v>549</v>
      </c>
      <c r="G8101">
        <v>1</v>
      </c>
      <c r="H8101">
        <v>84</v>
      </c>
      <c r="I8101">
        <v>4.9199981690000003</v>
      </c>
      <c r="J8101">
        <v>5.0813827509999996</v>
      </c>
      <c r="L8101">
        <v>1</v>
      </c>
      <c r="M8101">
        <v>8</v>
      </c>
      <c r="N8101">
        <v>399</v>
      </c>
      <c r="P8101">
        <v>3</v>
      </c>
      <c r="Q8101" t="str">
        <f>VLOOKUP(M8101,lookups!$A$1:$B$7, 2, FALSE)</f>
        <v>rotary screw</v>
      </c>
      <c r="R8101" t="str">
        <f>VLOOKUP(N8101,lookups!$D$1:$E$6, 2, FALSE)</f>
        <v>hucuktlis r</v>
      </c>
      <c r="S8101" t="str">
        <f>VLOOKUP(C8101,lookups!$G$1:$H$3, 2, FALSE)</f>
        <v>smolt</v>
      </c>
    </row>
    <row r="8102" spans="1:19" x14ac:dyDescent="0.25">
      <c r="A8102" s="1">
        <v>35572</v>
      </c>
      <c r="B8102">
        <v>1</v>
      </c>
      <c r="C8102">
        <v>1</v>
      </c>
      <c r="D8102">
        <v>1</v>
      </c>
      <c r="E8102">
        <v>1997</v>
      </c>
      <c r="F8102">
        <v>551</v>
      </c>
      <c r="G8102">
        <v>1</v>
      </c>
      <c r="H8102">
        <v>88</v>
      </c>
      <c r="I8102">
        <v>5.7399978640000002</v>
      </c>
      <c r="J8102">
        <v>5.9076957700000001</v>
      </c>
      <c r="L8102">
        <v>1</v>
      </c>
      <c r="M8102">
        <v>8</v>
      </c>
      <c r="N8102">
        <v>399</v>
      </c>
      <c r="P8102">
        <v>3</v>
      </c>
      <c r="Q8102" t="str">
        <f>VLOOKUP(M8102,lookups!$A$1:$B$7, 2, FALSE)</f>
        <v>rotary screw</v>
      </c>
      <c r="R8102" t="str">
        <f>VLOOKUP(N8102,lookups!$D$1:$E$6, 2, FALSE)</f>
        <v>hucuktlis r</v>
      </c>
      <c r="S8102" t="str">
        <f>VLOOKUP(C8102,lookups!$G$1:$H$3, 2, FALSE)</f>
        <v>smolt</v>
      </c>
    </row>
    <row r="8103" spans="1:19" x14ac:dyDescent="0.25">
      <c r="A8103" s="1">
        <v>35572</v>
      </c>
      <c r="B8103">
        <v>1</v>
      </c>
      <c r="C8103">
        <v>1</v>
      </c>
      <c r="D8103">
        <v>1</v>
      </c>
      <c r="E8103">
        <v>1997</v>
      </c>
      <c r="F8103">
        <v>556</v>
      </c>
      <c r="G8103">
        <v>1</v>
      </c>
      <c r="H8103">
        <v>84</v>
      </c>
      <c r="I8103">
        <v>5.0199966429999998</v>
      </c>
      <c r="J8103">
        <v>5.1821517940000001</v>
      </c>
      <c r="L8103">
        <v>1</v>
      </c>
      <c r="M8103">
        <v>8</v>
      </c>
      <c r="N8103">
        <v>399</v>
      </c>
      <c r="P8103">
        <v>3</v>
      </c>
      <c r="Q8103" t="str">
        <f>VLOOKUP(M8103,lookups!$A$1:$B$7, 2, FALSE)</f>
        <v>rotary screw</v>
      </c>
      <c r="R8103" t="str">
        <f>VLOOKUP(N8103,lookups!$D$1:$E$6, 2, FALSE)</f>
        <v>hucuktlis r</v>
      </c>
      <c r="S8103" t="str">
        <f>VLOOKUP(C8103,lookups!$G$1:$H$3, 2, FALSE)</f>
        <v>smolt</v>
      </c>
    </row>
    <row r="8104" spans="1:19" x14ac:dyDescent="0.25">
      <c r="A8104" s="1">
        <v>35572</v>
      </c>
      <c r="B8104">
        <v>1</v>
      </c>
      <c r="C8104">
        <v>1</v>
      </c>
      <c r="D8104">
        <v>1</v>
      </c>
      <c r="E8104">
        <v>1997</v>
      </c>
      <c r="F8104">
        <v>557</v>
      </c>
      <c r="G8104">
        <v>1</v>
      </c>
      <c r="H8104">
        <v>84</v>
      </c>
      <c r="I8104">
        <v>5</v>
      </c>
      <c r="J8104">
        <v>5.1619987490000003</v>
      </c>
      <c r="L8104">
        <v>1</v>
      </c>
      <c r="M8104">
        <v>8</v>
      </c>
      <c r="N8104">
        <v>399</v>
      </c>
      <c r="P8104">
        <v>3</v>
      </c>
      <c r="Q8104" t="str">
        <f>VLOOKUP(M8104,lookups!$A$1:$B$7, 2, FALSE)</f>
        <v>rotary screw</v>
      </c>
      <c r="R8104" t="str">
        <f>VLOOKUP(N8104,lookups!$D$1:$E$6, 2, FALSE)</f>
        <v>hucuktlis r</v>
      </c>
      <c r="S8104" t="str">
        <f>VLOOKUP(C8104,lookups!$G$1:$H$3, 2, FALSE)</f>
        <v>smolt</v>
      </c>
    </row>
    <row r="8105" spans="1:19" x14ac:dyDescent="0.25">
      <c r="A8105" s="1">
        <v>35572</v>
      </c>
      <c r="B8105">
        <v>1</v>
      </c>
      <c r="C8105">
        <v>1</v>
      </c>
      <c r="D8105">
        <v>1</v>
      </c>
      <c r="E8105">
        <v>1997</v>
      </c>
      <c r="F8105">
        <v>561</v>
      </c>
      <c r="G8105">
        <v>1</v>
      </c>
      <c r="H8105">
        <v>89</v>
      </c>
      <c r="I8105">
        <v>6.2199974060000001</v>
      </c>
      <c r="J8105">
        <v>6.3913917539999998</v>
      </c>
      <c r="L8105">
        <v>1</v>
      </c>
      <c r="M8105">
        <v>8</v>
      </c>
      <c r="N8105">
        <v>399</v>
      </c>
      <c r="P8105">
        <v>3</v>
      </c>
      <c r="Q8105" t="str">
        <f>VLOOKUP(M8105,lookups!$A$1:$B$7, 2, FALSE)</f>
        <v>rotary screw</v>
      </c>
      <c r="R8105" t="str">
        <f>VLOOKUP(N8105,lookups!$D$1:$E$6, 2, FALSE)</f>
        <v>hucuktlis r</v>
      </c>
      <c r="S8105" t="str">
        <f>VLOOKUP(C8105,lookups!$G$1:$H$3, 2, FALSE)</f>
        <v>smolt</v>
      </c>
    </row>
    <row r="8106" spans="1:19" x14ac:dyDescent="0.25">
      <c r="A8106" s="1">
        <v>35572</v>
      </c>
      <c r="B8106">
        <v>1</v>
      </c>
      <c r="C8106">
        <v>1</v>
      </c>
      <c r="D8106">
        <v>1</v>
      </c>
      <c r="E8106">
        <v>1997</v>
      </c>
      <c r="F8106">
        <v>564</v>
      </c>
      <c r="G8106">
        <v>1</v>
      </c>
      <c r="H8106">
        <v>85</v>
      </c>
      <c r="I8106">
        <v>5.1699981690000003</v>
      </c>
      <c r="J8106">
        <v>5.3333053589999997</v>
      </c>
      <c r="L8106">
        <v>1</v>
      </c>
      <c r="M8106">
        <v>8</v>
      </c>
      <c r="N8106">
        <v>399</v>
      </c>
      <c r="P8106">
        <v>3</v>
      </c>
      <c r="Q8106" t="str">
        <f>VLOOKUP(M8106,lookups!$A$1:$B$7, 2, FALSE)</f>
        <v>rotary screw</v>
      </c>
      <c r="R8106" t="str">
        <f>VLOOKUP(N8106,lookups!$D$1:$E$6, 2, FALSE)</f>
        <v>hucuktlis r</v>
      </c>
      <c r="S8106" t="str">
        <f>VLOOKUP(C8106,lookups!$G$1:$H$3, 2, FALSE)</f>
        <v>smolt</v>
      </c>
    </row>
    <row r="8107" spans="1:19" x14ac:dyDescent="0.25">
      <c r="A8107" s="1">
        <v>35572</v>
      </c>
      <c r="B8107">
        <v>1</v>
      </c>
      <c r="C8107">
        <v>1</v>
      </c>
      <c r="D8107">
        <v>1</v>
      </c>
      <c r="E8107">
        <v>1997</v>
      </c>
      <c r="F8107">
        <v>567</v>
      </c>
      <c r="G8107">
        <v>1</v>
      </c>
      <c r="H8107">
        <v>86</v>
      </c>
      <c r="I8107">
        <v>5.2299995419999998</v>
      </c>
      <c r="J8107">
        <v>5.3937683109999996</v>
      </c>
      <c r="L8107">
        <v>1</v>
      </c>
      <c r="M8107">
        <v>8</v>
      </c>
      <c r="N8107">
        <v>399</v>
      </c>
      <c r="P8107">
        <v>3</v>
      </c>
      <c r="Q8107" t="str">
        <f>VLOOKUP(M8107,lookups!$A$1:$B$7, 2, FALSE)</f>
        <v>rotary screw</v>
      </c>
      <c r="R8107" t="str">
        <f>VLOOKUP(N8107,lookups!$D$1:$E$6, 2, FALSE)</f>
        <v>hucuktlis r</v>
      </c>
      <c r="S8107" t="str">
        <f>VLOOKUP(C8107,lookups!$G$1:$H$3, 2, FALSE)</f>
        <v>smolt</v>
      </c>
    </row>
    <row r="8108" spans="1:19" x14ac:dyDescent="0.25">
      <c r="A8108" s="1">
        <v>35572</v>
      </c>
      <c r="B8108">
        <v>1</v>
      </c>
      <c r="C8108">
        <v>1</v>
      </c>
      <c r="D8108">
        <v>1</v>
      </c>
      <c r="E8108">
        <v>1997</v>
      </c>
      <c r="F8108">
        <v>568</v>
      </c>
      <c r="G8108">
        <v>1</v>
      </c>
      <c r="H8108">
        <v>88</v>
      </c>
      <c r="I8108">
        <v>5.879997253</v>
      </c>
      <c r="J8108">
        <v>6.0487747189999999</v>
      </c>
      <c r="L8108">
        <v>1</v>
      </c>
      <c r="M8108">
        <v>8</v>
      </c>
      <c r="N8108">
        <v>399</v>
      </c>
      <c r="P8108">
        <v>3</v>
      </c>
      <c r="Q8108" t="str">
        <f>VLOOKUP(M8108,lookups!$A$1:$B$7, 2, FALSE)</f>
        <v>rotary screw</v>
      </c>
      <c r="R8108" t="str">
        <f>VLOOKUP(N8108,lookups!$D$1:$E$6, 2, FALSE)</f>
        <v>hucuktlis r</v>
      </c>
      <c r="S8108" t="str">
        <f>VLOOKUP(C8108,lookups!$G$1:$H$3, 2, FALSE)</f>
        <v>smolt</v>
      </c>
    </row>
    <row r="8109" spans="1:19" x14ac:dyDescent="0.25">
      <c r="A8109" s="1">
        <v>35572</v>
      </c>
      <c r="B8109">
        <v>1</v>
      </c>
      <c r="C8109">
        <v>1</v>
      </c>
      <c r="D8109">
        <v>1</v>
      </c>
      <c r="E8109">
        <v>1997</v>
      </c>
      <c r="F8109">
        <v>578</v>
      </c>
      <c r="G8109">
        <v>1</v>
      </c>
      <c r="H8109">
        <v>88</v>
      </c>
      <c r="I8109">
        <v>5.9099998469999999</v>
      </c>
      <c r="J8109">
        <v>6.0790061949999998</v>
      </c>
      <c r="L8109">
        <v>1</v>
      </c>
      <c r="M8109">
        <v>8</v>
      </c>
      <c r="N8109">
        <v>399</v>
      </c>
      <c r="P8109">
        <v>3</v>
      </c>
      <c r="Q8109" t="str">
        <f>VLOOKUP(M8109,lookups!$A$1:$B$7, 2, FALSE)</f>
        <v>rotary screw</v>
      </c>
      <c r="R8109" t="str">
        <f>VLOOKUP(N8109,lookups!$D$1:$E$6, 2, FALSE)</f>
        <v>hucuktlis r</v>
      </c>
      <c r="S8109" t="str">
        <f>VLOOKUP(C8109,lookups!$G$1:$H$3, 2, FALSE)</f>
        <v>smolt</v>
      </c>
    </row>
    <row r="8110" spans="1:19" x14ac:dyDescent="0.25">
      <c r="A8110" s="1">
        <v>35572</v>
      </c>
      <c r="B8110">
        <v>1</v>
      </c>
      <c r="C8110">
        <v>1</v>
      </c>
      <c r="D8110">
        <v>1</v>
      </c>
      <c r="E8110">
        <v>1997</v>
      </c>
      <c r="F8110">
        <v>579</v>
      </c>
      <c r="G8110">
        <v>1</v>
      </c>
      <c r="H8110">
        <v>84</v>
      </c>
      <c r="I8110">
        <v>4.6999969479999999</v>
      </c>
      <c r="J8110">
        <v>4.8596878050000001</v>
      </c>
      <c r="L8110">
        <v>1</v>
      </c>
      <c r="M8110">
        <v>8</v>
      </c>
      <c r="N8110">
        <v>399</v>
      </c>
      <c r="P8110">
        <v>3</v>
      </c>
      <c r="Q8110" t="str">
        <f>VLOOKUP(M8110,lookups!$A$1:$B$7, 2, FALSE)</f>
        <v>rotary screw</v>
      </c>
      <c r="R8110" t="str">
        <f>VLOOKUP(N8110,lookups!$D$1:$E$6, 2, FALSE)</f>
        <v>hucuktlis r</v>
      </c>
      <c r="S8110" t="str">
        <f>VLOOKUP(C8110,lookups!$G$1:$H$3, 2, FALSE)</f>
        <v>smolt</v>
      </c>
    </row>
    <row r="8111" spans="1:19" x14ac:dyDescent="0.25">
      <c r="A8111" s="1">
        <v>35572</v>
      </c>
      <c r="B8111">
        <v>1</v>
      </c>
      <c r="C8111">
        <v>1</v>
      </c>
      <c r="D8111">
        <v>1</v>
      </c>
      <c r="E8111">
        <v>1997</v>
      </c>
      <c r="F8111">
        <v>586</v>
      </c>
      <c r="G8111">
        <v>1</v>
      </c>
      <c r="H8111">
        <v>86</v>
      </c>
      <c r="I8111">
        <v>5.3699989319999997</v>
      </c>
      <c r="J8111">
        <v>5.5348472600000003</v>
      </c>
      <c r="L8111">
        <v>1</v>
      </c>
      <c r="M8111">
        <v>8</v>
      </c>
      <c r="N8111">
        <v>399</v>
      </c>
      <c r="P8111">
        <v>3</v>
      </c>
      <c r="Q8111" t="str">
        <f>VLOOKUP(M8111,lookups!$A$1:$B$7, 2, FALSE)</f>
        <v>rotary screw</v>
      </c>
      <c r="R8111" t="str">
        <f>VLOOKUP(N8111,lookups!$D$1:$E$6, 2, FALSE)</f>
        <v>hucuktlis r</v>
      </c>
      <c r="S8111" t="str">
        <f>VLOOKUP(C8111,lookups!$G$1:$H$3, 2, FALSE)</f>
        <v>smolt</v>
      </c>
    </row>
    <row r="8112" spans="1:19" x14ac:dyDescent="0.25">
      <c r="A8112" s="1">
        <v>35572</v>
      </c>
      <c r="B8112">
        <v>1</v>
      </c>
      <c r="C8112">
        <v>1</v>
      </c>
      <c r="D8112">
        <v>1</v>
      </c>
      <c r="E8112">
        <v>1997</v>
      </c>
      <c r="F8112">
        <v>587</v>
      </c>
      <c r="G8112">
        <v>1</v>
      </c>
      <c r="H8112">
        <v>85</v>
      </c>
      <c r="I8112">
        <v>5.3199996949999999</v>
      </c>
      <c r="J8112">
        <v>5.4844627380000004</v>
      </c>
      <c r="L8112">
        <v>1</v>
      </c>
      <c r="M8112">
        <v>8</v>
      </c>
      <c r="N8112">
        <v>399</v>
      </c>
      <c r="P8112">
        <v>3</v>
      </c>
      <c r="Q8112" t="str">
        <f>VLOOKUP(M8112,lookups!$A$1:$B$7, 2, FALSE)</f>
        <v>rotary screw</v>
      </c>
      <c r="R8112" t="str">
        <f>VLOOKUP(N8112,lookups!$D$1:$E$6, 2, FALSE)</f>
        <v>hucuktlis r</v>
      </c>
      <c r="S8112" t="str">
        <f>VLOOKUP(C8112,lookups!$G$1:$H$3, 2, FALSE)</f>
        <v>smolt</v>
      </c>
    </row>
    <row r="8113" spans="1:19" x14ac:dyDescent="0.25">
      <c r="A8113" s="1">
        <v>35572</v>
      </c>
      <c r="B8113">
        <v>1</v>
      </c>
      <c r="C8113">
        <v>1</v>
      </c>
      <c r="D8113">
        <v>1</v>
      </c>
      <c r="E8113">
        <v>1997</v>
      </c>
      <c r="F8113">
        <v>606</v>
      </c>
      <c r="G8113">
        <v>1</v>
      </c>
      <c r="H8113">
        <v>89</v>
      </c>
      <c r="I8113">
        <v>6.2199974060000001</v>
      </c>
      <c r="J8113">
        <v>6.3913917539999998</v>
      </c>
      <c r="L8113">
        <v>1</v>
      </c>
      <c r="M8113">
        <v>8</v>
      </c>
      <c r="N8113">
        <v>399</v>
      </c>
      <c r="P8113">
        <v>3</v>
      </c>
      <c r="Q8113" t="str">
        <f>VLOOKUP(M8113,lookups!$A$1:$B$7, 2, FALSE)</f>
        <v>rotary screw</v>
      </c>
      <c r="R8113" t="str">
        <f>VLOOKUP(N8113,lookups!$D$1:$E$6, 2, FALSE)</f>
        <v>hucuktlis r</v>
      </c>
      <c r="S8113" t="str">
        <f>VLOOKUP(C8113,lookups!$G$1:$H$3, 2, FALSE)</f>
        <v>smolt</v>
      </c>
    </row>
    <row r="8114" spans="1:19" x14ac:dyDescent="0.25">
      <c r="A8114" s="1">
        <v>35572</v>
      </c>
      <c r="B8114">
        <v>1</v>
      </c>
      <c r="C8114">
        <v>1</v>
      </c>
      <c r="D8114">
        <v>1</v>
      </c>
      <c r="E8114">
        <v>1997</v>
      </c>
      <c r="F8114">
        <v>607</v>
      </c>
      <c r="G8114">
        <v>1</v>
      </c>
      <c r="H8114">
        <v>86</v>
      </c>
      <c r="I8114">
        <v>5.2799987789999996</v>
      </c>
      <c r="J8114">
        <v>5.4441528320000003</v>
      </c>
      <c r="L8114">
        <v>1</v>
      </c>
      <c r="M8114">
        <v>8</v>
      </c>
      <c r="N8114">
        <v>399</v>
      </c>
      <c r="P8114">
        <v>3</v>
      </c>
      <c r="Q8114" t="str">
        <f>VLOOKUP(M8114,lookups!$A$1:$B$7, 2, FALSE)</f>
        <v>rotary screw</v>
      </c>
      <c r="R8114" t="str">
        <f>VLOOKUP(N8114,lookups!$D$1:$E$6, 2, FALSE)</f>
        <v>hucuktlis r</v>
      </c>
      <c r="S8114" t="str">
        <f>VLOOKUP(C8114,lookups!$G$1:$H$3, 2, FALSE)</f>
        <v>smolt</v>
      </c>
    </row>
    <row r="8115" spans="1:19" x14ac:dyDescent="0.25">
      <c r="A8115" s="1">
        <v>35572</v>
      </c>
      <c r="B8115">
        <v>1</v>
      </c>
      <c r="C8115">
        <v>1</v>
      </c>
      <c r="D8115">
        <v>1</v>
      </c>
      <c r="E8115">
        <v>1997</v>
      </c>
      <c r="F8115">
        <v>609</v>
      </c>
      <c r="G8115">
        <v>1</v>
      </c>
      <c r="H8115">
        <v>85</v>
      </c>
      <c r="I8115">
        <v>4.8399963379999997</v>
      </c>
      <c r="J8115">
        <v>5.0007667539999998</v>
      </c>
      <c r="L8115">
        <v>1</v>
      </c>
      <c r="M8115">
        <v>8</v>
      </c>
      <c r="N8115">
        <v>399</v>
      </c>
      <c r="P8115">
        <v>3</v>
      </c>
      <c r="Q8115" t="str">
        <f>VLOOKUP(M8115,lookups!$A$1:$B$7, 2, FALSE)</f>
        <v>rotary screw</v>
      </c>
      <c r="R8115" t="str">
        <f>VLOOKUP(N8115,lookups!$D$1:$E$6, 2, FALSE)</f>
        <v>hucuktlis r</v>
      </c>
      <c r="S8115" t="str">
        <f>VLOOKUP(C8115,lookups!$G$1:$H$3, 2, FALSE)</f>
        <v>smolt</v>
      </c>
    </row>
    <row r="8116" spans="1:19" x14ac:dyDescent="0.25">
      <c r="A8116" s="1">
        <v>35572</v>
      </c>
      <c r="B8116">
        <v>1</v>
      </c>
      <c r="C8116">
        <v>1</v>
      </c>
      <c r="D8116">
        <v>1</v>
      </c>
      <c r="E8116">
        <v>1997</v>
      </c>
      <c r="F8116">
        <v>616</v>
      </c>
      <c r="G8116">
        <v>1</v>
      </c>
      <c r="H8116">
        <v>86</v>
      </c>
      <c r="I8116">
        <v>5.0999984740000004</v>
      </c>
      <c r="J8116">
        <v>5.262767792</v>
      </c>
      <c r="L8116">
        <v>1</v>
      </c>
      <c r="M8116">
        <v>8</v>
      </c>
      <c r="N8116">
        <v>399</v>
      </c>
      <c r="P8116">
        <v>3</v>
      </c>
      <c r="Q8116" t="str">
        <f>VLOOKUP(M8116,lookups!$A$1:$B$7, 2, FALSE)</f>
        <v>rotary screw</v>
      </c>
      <c r="R8116" t="str">
        <f>VLOOKUP(N8116,lookups!$D$1:$E$6, 2, FALSE)</f>
        <v>hucuktlis r</v>
      </c>
      <c r="S8116" t="str">
        <f>VLOOKUP(C8116,lookups!$G$1:$H$3, 2, FALSE)</f>
        <v>smolt</v>
      </c>
    </row>
    <row r="8117" spans="1:19" x14ac:dyDescent="0.25">
      <c r="A8117" s="1">
        <v>35572</v>
      </c>
      <c r="B8117">
        <v>1</v>
      </c>
      <c r="C8117">
        <v>1</v>
      </c>
      <c r="D8117">
        <v>1</v>
      </c>
      <c r="E8117">
        <v>1997</v>
      </c>
      <c r="F8117">
        <v>627</v>
      </c>
      <c r="G8117">
        <v>1</v>
      </c>
      <c r="H8117">
        <v>84</v>
      </c>
      <c r="I8117">
        <v>4.9699974060000001</v>
      </c>
      <c r="J8117">
        <v>5.1317672730000004</v>
      </c>
      <c r="L8117">
        <v>1</v>
      </c>
      <c r="M8117">
        <v>8</v>
      </c>
      <c r="N8117">
        <v>399</v>
      </c>
      <c r="P8117">
        <v>3</v>
      </c>
      <c r="Q8117" t="str">
        <f>VLOOKUP(M8117,lookups!$A$1:$B$7, 2, FALSE)</f>
        <v>rotary screw</v>
      </c>
      <c r="R8117" t="str">
        <f>VLOOKUP(N8117,lookups!$D$1:$E$6, 2, FALSE)</f>
        <v>hucuktlis r</v>
      </c>
      <c r="S8117" t="str">
        <f>VLOOKUP(C8117,lookups!$G$1:$H$3, 2, FALSE)</f>
        <v>smolt</v>
      </c>
    </row>
    <row r="8118" spans="1:19" x14ac:dyDescent="0.25">
      <c r="A8118" s="1">
        <v>35572</v>
      </c>
      <c r="B8118">
        <v>1</v>
      </c>
      <c r="C8118">
        <v>1</v>
      </c>
      <c r="D8118">
        <v>1</v>
      </c>
      <c r="E8118">
        <v>1997</v>
      </c>
      <c r="F8118">
        <v>629</v>
      </c>
      <c r="G8118">
        <v>1</v>
      </c>
      <c r="H8118">
        <v>85</v>
      </c>
      <c r="I8118">
        <v>5.2399978640000002</v>
      </c>
      <c r="J8118">
        <v>5.4038467409999997</v>
      </c>
      <c r="L8118">
        <v>1</v>
      </c>
      <c r="M8118">
        <v>8</v>
      </c>
      <c r="N8118">
        <v>399</v>
      </c>
      <c r="P8118">
        <v>3</v>
      </c>
      <c r="Q8118" t="str">
        <f>VLOOKUP(M8118,lookups!$A$1:$B$7, 2, FALSE)</f>
        <v>rotary screw</v>
      </c>
      <c r="R8118" t="str">
        <f>VLOOKUP(N8118,lookups!$D$1:$E$6, 2, FALSE)</f>
        <v>hucuktlis r</v>
      </c>
      <c r="S8118" t="str">
        <f>VLOOKUP(C8118,lookups!$G$1:$H$3, 2, FALSE)</f>
        <v>smolt</v>
      </c>
    </row>
    <row r="8119" spans="1:19" x14ac:dyDescent="0.25">
      <c r="A8119" s="1">
        <v>35572</v>
      </c>
      <c r="B8119">
        <v>1</v>
      </c>
      <c r="C8119">
        <v>1</v>
      </c>
      <c r="D8119">
        <v>1</v>
      </c>
      <c r="E8119">
        <v>1997</v>
      </c>
      <c r="F8119">
        <v>632</v>
      </c>
      <c r="G8119">
        <v>1</v>
      </c>
      <c r="H8119">
        <v>84</v>
      </c>
      <c r="I8119">
        <v>4.5099983220000004</v>
      </c>
      <c r="J8119">
        <v>4.6682243349999997</v>
      </c>
      <c r="L8119">
        <v>1</v>
      </c>
      <c r="M8119">
        <v>8</v>
      </c>
      <c r="N8119">
        <v>399</v>
      </c>
      <c r="P8119">
        <v>3</v>
      </c>
      <c r="Q8119" t="str">
        <f>VLOOKUP(M8119,lookups!$A$1:$B$7, 2, FALSE)</f>
        <v>rotary screw</v>
      </c>
      <c r="R8119" t="str">
        <f>VLOOKUP(N8119,lookups!$D$1:$E$6, 2, FALSE)</f>
        <v>hucuktlis r</v>
      </c>
      <c r="S8119" t="str">
        <f>VLOOKUP(C8119,lookups!$G$1:$H$3, 2, FALSE)</f>
        <v>smolt</v>
      </c>
    </row>
    <row r="8120" spans="1:19" x14ac:dyDescent="0.25">
      <c r="A8120" s="1">
        <v>35572</v>
      </c>
      <c r="B8120">
        <v>1</v>
      </c>
      <c r="C8120">
        <v>1</v>
      </c>
      <c r="D8120">
        <v>1</v>
      </c>
      <c r="E8120">
        <v>1997</v>
      </c>
      <c r="F8120">
        <v>634</v>
      </c>
      <c r="G8120">
        <v>1</v>
      </c>
      <c r="H8120">
        <v>84</v>
      </c>
      <c r="I8120">
        <v>4.9499969479999999</v>
      </c>
      <c r="J8120">
        <v>5.1116142269999996</v>
      </c>
      <c r="L8120">
        <v>1</v>
      </c>
      <c r="M8120">
        <v>8</v>
      </c>
      <c r="N8120">
        <v>399</v>
      </c>
      <c r="P8120">
        <v>3</v>
      </c>
      <c r="Q8120" t="str">
        <f>VLOOKUP(M8120,lookups!$A$1:$B$7, 2, FALSE)</f>
        <v>rotary screw</v>
      </c>
      <c r="R8120" t="str">
        <f>VLOOKUP(N8120,lookups!$D$1:$E$6, 2, FALSE)</f>
        <v>hucuktlis r</v>
      </c>
      <c r="S8120" t="str">
        <f>VLOOKUP(C8120,lookups!$G$1:$H$3, 2, FALSE)</f>
        <v>smolt</v>
      </c>
    </row>
    <row r="8121" spans="1:19" x14ac:dyDescent="0.25">
      <c r="A8121" s="1">
        <v>35572</v>
      </c>
      <c r="B8121">
        <v>1</v>
      </c>
      <c r="C8121">
        <v>1</v>
      </c>
      <c r="D8121">
        <v>1</v>
      </c>
      <c r="E8121">
        <v>1997</v>
      </c>
      <c r="F8121">
        <v>635</v>
      </c>
      <c r="G8121">
        <v>1</v>
      </c>
      <c r="H8121">
        <v>89</v>
      </c>
      <c r="I8121">
        <v>5.9599990839999997</v>
      </c>
      <c r="J8121">
        <v>6.1293907169999997</v>
      </c>
      <c r="L8121">
        <v>1</v>
      </c>
      <c r="M8121">
        <v>8</v>
      </c>
      <c r="N8121">
        <v>399</v>
      </c>
      <c r="P8121">
        <v>3</v>
      </c>
      <c r="Q8121" t="str">
        <f>VLOOKUP(M8121,lookups!$A$1:$B$7, 2, FALSE)</f>
        <v>rotary screw</v>
      </c>
      <c r="R8121" t="str">
        <f>VLOOKUP(N8121,lookups!$D$1:$E$6, 2, FALSE)</f>
        <v>hucuktlis r</v>
      </c>
      <c r="S8121" t="str">
        <f>VLOOKUP(C8121,lookups!$G$1:$H$3, 2, FALSE)</f>
        <v>smolt</v>
      </c>
    </row>
    <row r="8122" spans="1:19" x14ac:dyDescent="0.25">
      <c r="A8122" s="1">
        <v>35572</v>
      </c>
      <c r="B8122">
        <v>1</v>
      </c>
      <c r="C8122">
        <v>1</v>
      </c>
      <c r="D8122">
        <v>1</v>
      </c>
      <c r="E8122">
        <v>1997</v>
      </c>
      <c r="F8122">
        <v>645</v>
      </c>
      <c r="G8122">
        <v>1</v>
      </c>
      <c r="H8122">
        <v>86</v>
      </c>
      <c r="I8122">
        <v>5.5599975590000001</v>
      </c>
      <c r="J8122">
        <v>5.7263107299999998</v>
      </c>
      <c r="L8122">
        <v>1</v>
      </c>
      <c r="M8122">
        <v>8</v>
      </c>
      <c r="N8122">
        <v>399</v>
      </c>
      <c r="P8122">
        <v>3</v>
      </c>
      <c r="Q8122" t="str">
        <f>VLOOKUP(M8122,lookups!$A$1:$B$7, 2, FALSE)</f>
        <v>rotary screw</v>
      </c>
      <c r="R8122" t="str">
        <f>VLOOKUP(N8122,lookups!$D$1:$E$6, 2, FALSE)</f>
        <v>hucuktlis r</v>
      </c>
      <c r="S8122" t="str">
        <f>VLOOKUP(C8122,lookups!$G$1:$H$3, 2, FALSE)</f>
        <v>smolt</v>
      </c>
    </row>
    <row r="8123" spans="1:19" x14ac:dyDescent="0.25">
      <c r="A8123" s="1">
        <v>35572</v>
      </c>
      <c r="B8123">
        <v>1</v>
      </c>
      <c r="C8123">
        <v>1</v>
      </c>
      <c r="D8123">
        <v>1</v>
      </c>
      <c r="E8123">
        <v>1997</v>
      </c>
      <c r="F8123">
        <v>648</v>
      </c>
      <c r="G8123">
        <v>1</v>
      </c>
      <c r="H8123">
        <v>87</v>
      </c>
      <c r="I8123">
        <v>5.5699996949999999</v>
      </c>
      <c r="J8123">
        <v>5.7363853450000004</v>
      </c>
      <c r="L8123">
        <v>1</v>
      </c>
      <c r="M8123">
        <v>8</v>
      </c>
      <c r="N8123">
        <v>399</v>
      </c>
      <c r="P8123">
        <v>3</v>
      </c>
      <c r="Q8123" t="str">
        <f>VLOOKUP(M8123,lookups!$A$1:$B$7, 2, FALSE)</f>
        <v>rotary screw</v>
      </c>
      <c r="R8123" t="str">
        <f>VLOOKUP(N8123,lookups!$D$1:$E$6, 2, FALSE)</f>
        <v>hucuktlis r</v>
      </c>
      <c r="S8123" t="str">
        <f>VLOOKUP(C8123,lookups!$G$1:$H$3, 2, FALSE)</f>
        <v>smolt</v>
      </c>
    </row>
    <row r="8124" spans="1:19" x14ac:dyDescent="0.25">
      <c r="A8124" s="1">
        <v>35572</v>
      </c>
      <c r="B8124">
        <v>1</v>
      </c>
      <c r="C8124">
        <v>1</v>
      </c>
      <c r="D8124">
        <v>1</v>
      </c>
      <c r="E8124">
        <v>1997</v>
      </c>
      <c r="F8124">
        <v>658</v>
      </c>
      <c r="G8124">
        <v>1</v>
      </c>
      <c r="H8124">
        <v>86</v>
      </c>
      <c r="I8124">
        <v>5.5799980160000002</v>
      </c>
      <c r="J8124">
        <v>5.7464637759999997</v>
      </c>
      <c r="L8124">
        <v>1</v>
      </c>
      <c r="M8124">
        <v>8</v>
      </c>
      <c r="N8124">
        <v>399</v>
      </c>
      <c r="P8124">
        <v>3</v>
      </c>
      <c r="Q8124" t="str">
        <f>VLOOKUP(M8124,lookups!$A$1:$B$7, 2, FALSE)</f>
        <v>rotary screw</v>
      </c>
      <c r="R8124" t="str">
        <f>VLOOKUP(N8124,lookups!$D$1:$E$6, 2, FALSE)</f>
        <v>hucuktlis r</v>
      </c>
      <c r="S8124" t="str">
        <f>VLOOKUP(C8124,lookups!$G$1:$H$3, 2, FALSE)</f>
        <v>smolt</v>
      </c>
    </row>
    <row r="8125" spans="1:19" x14ac:dyDescent="0.25">
      <c r="A8125" s="1">
        <v>35572</v>
      </c>
      <c r="B8125">
        <v>1</v>
      </c>
      <c r="C8125">
        <v>1</v>
      </c>
      <c r="D8125">
        <v>1</v>
      </c>
      <c r="E8125">
        <v>1997</v>
      </c>
      <c r="F8125">
        <v>659</v>
      </c>
      <c r="G8125">
        <v>1</v>
      </c>
      <c r="H8125">
        <v>85</v>
      </c>
      <c r="I8125">
        <v>5.3599967959999999</v>
      </c>
      <c r="J8125">
        <v>5.5247688290000001</v>
      </c>
      <c r="L8125">
        <v>1</v>
      </c>
      <c r="M8125">
        <v>8</v>
      </c>
      <c r="N8125">
        <v>399</v>
      </c>
      <c r="P8125">
        <v>3</v>
      </c>
      <c r="Q8125" t="str">
        <f>VLOOKUP(M8125,lookups!$A$1:$B$7, 2, FALSE)</f>
        <v>rotary screw</v>
      </c>
      <c r="R8125" t="str">
        <f>VLOOKUP(N8125,lookups!$D$1:$E$6, 2, FALSE)</f>
        <v>hucuktlis r</v>
      </c>
      <c r="S8125" t="str">
        <f>VLOOKUP(C8125,lookups!$G$1:$H$3, 2, FALSE)</f>
        <v>smolt</v>
      </c>
    </row>
    <row r="8126" spans="1:19" x14ac:dyDescent="0.25">
      <c r="A8126" s="1">
        <v>35572</v>
      </c>
      <c r="B8126">
        <v>1</v>
      </c>
      <c r="C8126">
        <v>1</v>
      </c>
      <c r="D8126">
        <v>1</v>
      </c>
      <c r="E8126">
        <v>1997</v>
      </c>
      <c r="F8126">
        <v>660</v>
      </c>
      <c r="G8126">
        <v>1</v>
      </c>
      <c r="H8126">
        <v>86</v>
      </c>
      <c r="I8126">
        <v>5.4699974060000001</v>
      </c>
      <c r="J8126">
        <v>5.6356163019999999</v>
      </c>
      <c r="L8126">
        <v>1</v>
      </c>
      <c r="M8126">
        <v>8</v>
      </c>
      <c r="N8126">
        <v>399</v>
      </c>
      <c r="P8126">
        <v>3</v>
      </c>
      <c r="Q8126" t="str">
        <f>VLOOKUP(M8126,lookups!$A$1:$B$7, 2, FALSE)</f>
        <v>rotary screw</v>
      </c>
      <c r="R8126" t="str">
        <f>VLOOKUP(N8126,lookups!$D$1:$E$6, 2, FALSE)</f>
        <v>hucuktlis r</v>
      </c>
      <c r="S8126" t="str">
        <f>VLOOKUP(C8126,lookups!$G$1:$H$3, 2, FALSE)</f>
        <v>smolt</v>
      </c>
    </row>
    <row r="8127" spans="1:19" x14ac:dyDescent="0.25">
      <c r="A8127" s="1">
        <v>35572</v>
      </c>
      <c r="B8127">
        <v>1</v>
      </c>
      <c r="C8127">
        <v>1</v>
      </c>
      <c r="D8127">
        <v>1</v>
      </c>
      <c r="E8127">
        <v>1997</v>
      </c>
      <c r="F8127">
        <v>663</v>
      </c>
      <c r="G8127">
        <v>1</v>
      </c>
      <c r="H8127">
        <v>86</v>
      </c>
      <c r="I8127">
        <v>5.129997253</v>
      </c>
      <c r="J8127">
        <v>5.292999268</v>
      </c>
      <c r="L8127">
        <v>1</v>
      </c>
      <c r="M8127">
        <v>8</v>
      </c>
      <c r="N8127">
        <v>399</v>
      </c>
      <c r="P8127">
        <v>3</v>
      </c>
      <c r="Q8127" t="str">
        <f>VLOOKUP(M8127,lookups!$A$1:$B$7, 2, FALSE)</f>
        <v>rotary screw</v>
      </c>
      <c r="R8127" t="str">
        <f>VLOOKUP(N8127,lookups!$D$1:$E$6, 2, FALSE)</f>
        <v>hucuktlis r</v>
      </c>
      <c r="S8127" t="str">
        <f>VLOOKUP(C8127,lookups!$G$1:$H$3, 2, FALSE)</f>
        <v>smolt</v>
      </c>
    </row>
    <row r="8128" spans="1:19" x14ac:dyDescent="0.25">
      <c r="A8128" s="1">
        <v>35572</v>
      </c>
      <c r="B8128">
        <v>1</v>
      </c>
      <c r="C8128">
        <v>1</v>
      </c>
      <c r="D8128">
        <v>1</v>
      </c>
      <c r="E8128">
        <v>1997</v>
      </c>
      <c r="F8128">
        <v>668</v>
      </c>
      <c r="G8128">
        <v>1</v>
      </c>
      <c r="H8128">
        <v>84</v>
      </c>
      <c r="I8128">
        <v>5.0599975590000001</v>
      </c>
      <c r="J8128">
        <v>5.2224617000000002</v>
      </c>
      <c r="L8128">
        <v>1</v>
      </c>
      <c r="M8128">
        <v>8</v>
      </c>
      <c r="N8128">
        <v>399</v>
      </c>
      <c r="P8128">
        <v>3</v>
      </c>
      <c r="Q8128" t="str">
        <f>VLOOKUP(M8128,lookups!$A$1:$B$7, 2, FALSE)</f>
        <v>rotary screw</v>
      </c>
      <c r="R8128" t="str">
        <f>VLOOKUP(N8128,lookups!$D$1:$E$6, 2, FALSE)</f>
        <v>hucuktlis r</v>
      </c>
      <c r="S8128" t="str">
        <f>VLOOKUP(C8128,lookups!$G$1:$H$3, 2, FALSE)</f>
        <v>smolt</v>
      </c>
    </row>
    <row r="8129" spans="1:19" x14ac:dyDescent="0.25">
      <c r="A8129" s="1">
        <v>35572</v>
      </c>
      <c r="B8129">
        <v>1</v>
      </c>
      <c r="C8129">
        <v>1</v>
      </c>
      <c r="D8129">
        <v>1</v>
      </c>
      <c r="E8129">
        <v>1997</v>
      </c>
      <c r="F8129">
        <v>672</v>
      </c>
      <c r="G8129">
        <v>1</v>
      </c>
      <c r="H8129">
        <v>84</v>
      </c>
      <c r="I8129">
        <v>4.8599967959999999</v>
      </c>
      <c r="J8129">
        <v>5.0209197999999997</v>
      </c>
      <c r="L8129">
        <v>1</v>
      </c>
      <c r="M8129">
        <v>8</v>
      </c>
      <c r="N8129">
        <v>399</v>
      </c>
      <c r="P8129">
        <v>3</v>
      </c>
      <c r="Q8129" t="str">
        <f>VLOOKUP(M8129,lookups!$A$1:$B$7, 2, FALSE)</f>
        <v>rotary screw</v>
      </c>
      <c r="R8129" t="str">
        <f>VLOOKUP(N8129,lookups!$D$1:$E$6, 2, FALSE)</f>
        <v>hucuktlis r</v>
      </c>
      <c r="S8129" t="str">
        <f>VLOOKUP(C8129,lookups!$G$1:$H$3, 2, FALSE)</f>
        <v>smolt</v>
      </c>
    </row>
    <row r="8130" spans="1:19" x14ac:dyDescent="0.25">
      <c r="A8130" s="1">
        <v>35572</v>
      </c>
      <c r="B8130">
        <v>1</v>
      </c>
      <c r="C8130">
        <v>1</v>
      </c>
      <c r="D8130">
        <v>1</v>
      </c>
      <c r="E8130">
        <v>1997</v>
      </c>
      <c r="F8130">
        <v>673</v>
      </c>
      <c r="G8130">
        <v>1</v>
      </c>
      <c r="H8130">
        <v>86</v>
      </c>
      <c r="I8130">
        <v>5.2999992369999998</v>
      </c>
      <c r="J8130">
        <v>5.4643096919999996</v>
      </c>
      <c r="L8130">
        <v>1</v>
      </c>
      <c r="M8130">
        <v>8</v>
      </c>
      <c r="N8130">
        <v>399</v>
      </c>
      <c r="P8130">
        <v>3</v>
      </c>
      <c r="Q8130" t="str">
        <f>VLOOKUP(M8130,lookups!$A$1:$B$7, 2, FALSE)</f>
        <v>rotary screw</v>
      </c>
      <c r="R8130" t="str">
        <f>VLOOKUP(N8130,lookups!$D$1:$E$6, 2, FALSE)</f>
        <v>hucuktlis r</v>
      </c>
      <c r="S8130" t="str">
        <f>VLOOKUP(C8130,lookups!$G$1:$H$3, 2, FALSE)</f>
        <v>smolt</v>
      </c>
    </row>
    <row r="8131" spans="1:19" x14ac:dyDescent="0.25">
      <c r="A8131" s="1">
        <v>35572</v>
      </c>
      <c r="B8131">
        <v>1</v>
      </c>
      <c r="C8131">
        <v>1</v>
      </c>
      <c r="D8131">
        <v>1</v>
      </c>
      <c r="E8131">
        <v>1997</v>
      </c>
      <c r="F8131">
        <v>674</v>
      </c>
      <c r="G8131">
        <v>1</v>
      </c>
      <c r="H8131">
        <v>85</v>
      </c>
      <c r="I8131">
        <v>4.7799987789999996</v>
      </c>
      <c r="J8131">
        <v>4.9403038019999999</v>
      </c>
      <c r="L8131">
        <v>1</v>
      </c>
      <c r="M8131">
        <v>8</v>
      </c>
      <c r="N8131">
        <v>399</v>
      </c>
      <c r="P8131">
        <v>3</v>
      </c>
      <c r="Q8131" t="str">
        <f>VLOOKUP(M8131,lookups!$A$1:$B$7, 2, FALSE)</f>
        <v>rotary screw</v>
      </c>
      <c r="R8131" t="str">
        <f>VLOOKUP(N8131,lookups!$D$1:$E$6, 2, FALSE)</f>
        <v>hucuktlis r</v>
      </c>
      <c r="S8131" t="str">
        <f>VLOOKUP(C8131,lookups!$G$1:$H$3, 2, FALSE)</f>
        <v>smolt</v>
      </c>
    </row>
    <row r="8132" spans="1:19" x14ac:dyDescent="0.25">
      <c r="A8132" s="1">
        <v>35572</v>
      </c>
      <c r="B8132">
        <v>1</v>
      </c>
      <c r="C8132">
        <v>1</v>
      </c>
      <c r="D8132">
        <v>1</v>
      </c>
      <c r="E8132">
        <v>1997</v>
      </c>
      <c r="F8132">
        <v>675</v>
      </c>
      <c r="G8132">
        <v>1</v>
      </c>
      <c r="H8132">
        <v>85</v>
      </c>
      <c r="I8132">
        <v>5.0599975590000001</v>
      </c>
      <c r="J8132">
        <v>5.2224617000000002</v>
      </c>
      <c r="L8132">
        <v>1</v>
      </c>
      <c r="M8132">
        <v>8</v>
      </c>
      <c r="N8132">
        <v>399</v>
      </c>
      <c r="P8132">
        <v>3</v>
      </c>
      <c r="Q8132" t="str">
        <f>VLOOKUP(M8132,lookups!$A$1:$B$7, 2, FALSE)</f>
        <v>rotary screw</v>
      </c>
      <c r="R8132" t="str">
        <f>VLOOKUP(N8132,lookups!$D$1:$E$6, 2, FALSE)</f>
        <v>hucuktlis r</v>
      </c>
      <c r="S8132" t="str">
        <f>VLOOKUP(C8132,lookups!$G$1:$H$3, 2, FALSE)</f>
        <v>smolt</v>
      </c>
    </row>
    <row r="8133" spans="1:19" x14ac:dyDescent="0.25">
      <c r="A8133" s="1">
        <v>35572</v>
      </c>
      <c r="B8133">
        <v>1</v>
      </c>
      <c r="C8133">
        <v>1</v>
      </c>
      <c r="D8133">
        <v>1</v>
      </c>
      <c r="E8133">
        <v>1997</v>
      </c>
      <c r="F8133">
        <v>676</v>
      </c>
      <c r="G8133">
        <v>1</v>
      </c>
      <c r="H8133">
        <v>88</v>
      </c>
      <c r="I8133">
        <v>5.7299995419999998</v>
      </c>
      <c r="J8133">
        <v>5.89761734</v>
      </c>
      <c r="L8133">
        <v>1</v>
      </c>
      <c r="M8133">
        <v>8</v>
      </c>
      <c r="N8133">
        <v>399</v>
      </c>
      <c r="P8133">
        <v>3</v>
      </c>
      <c r="Q8133" t="str">
        <f>VLOOKUP(M8133,lookups!$A$1:$B$7, 2, FALSE)</f>
        <v>rotary screw</v>
      </c>
      <c r="R8133" t="str">
        <f>VLOOKUP(N8133,lookups!$D$1:$E$6, 2, FALSE)</f>
        <v>hucuktlis r</v>
      </c>
      <c r="S8133" t="str">
        <f>VLOOKUP(C8133,lookups!$G$1:$H$3, 2, FALSE)</f>
        <v>smolt</v>
      </c>
    </row>
    <row r="8134" spans="1:19" x14ac:dyDescent="0.25">
      <c r="A8134" s="1">
        <v>35572</v>
      </c>
      <c r="B8134">
        <v>1</v>
      </c>
      <c r="C8134">
        <v>1</v>
      </c>
      <c r="D8134">
        <v>1</v>
      </c>
      <c r="E8134">
        <v>1997</v>
      </c>
      <c r="F8134">
        <v>678</v>
      </c>
      <c r="G8134">
        <v>1</v>
      </c>
      <c r="H8134">
        <v>89</v>
      </c>
      <c r="I8134">
        <v>5.6799964899999997</v>
      </c>
      <c r="J8134">
        <v>5.8472328190000002</v>
      </c>
      <c r="L8134">
        <v>1</v>
      </c>
      <c r="M8134">
        <v>8</v>
      </c>
      <c r="N8134">
        <v>399</v>
      </c>
      <c r="P8134">
        <v>3</v>
      </c>
      <c r="Q8134" t="str">
        <f>VLOOKUP(M8134,lookups!$A$1:$B$7, 2, FALSE)</f>
        <v>rotary screw</v>
      </c>
      <c r="R8134" t="str">
        <f>VLOOKUP(N8134,lookups!$D$1:$E$6, 2, FALSE)</f>
        <v>hucuktlis r</v>
      </c>
      <c r="S8134" t="str">
        <f>VLOOKUP(C8134,lookups!$G$1:$H$3, 2, FALSE)</f>
        <v>smolt</v>
      </c>
    </row>
    <row r="8135" spans="1:19" x14ac:dyDescent="0.25">
      <c r="A8135" s="1">
        <v>35572</v>
      </c>
      <c r="B8135">
        <v>1</v>
      </c>
      <c r="C8135">
        <v>1</v>
      </c>
      <c r="D8135">
        <v>1</v>
      </c>
      <c r="E8135">
        <v>1997</v>
      </c>
      <c r="F8135">
        <v>693</v>
      </c>
      <c r="G8135">
        <v>1</v>
      </c>
      <c r="H8135">
        <v>84</v>
      </c>
      <c r="I8135">
        <v>5.0599975590000001</v>
      </c>
      <c r="J8135">
        <v>5.2224617000000002</v>
      </c>
      <c r="L8135">
        <v>1</v>
      </c>
      <c r="M8135">
        <v>8</v>
      </c>
      <c r="N8135">
        <v>399</v>
      </c>
      <c r="P8135">
        <v>3</v>
      </c>
      <c r="Q8135" t="str">
        <f>VLOOKUP(M8135,lookups!$A$1:$B$7, 2, FALSE)</f>
        <v>rotary screw</v>
      </c>
      <c r="R8135" t="str">
        <f>VLOOKUP(N8135,lookups!$D$1:$E$6, 2, FALSE)</f>
        <v>hucuktlis r</v>
      </c>
      <c r="S8135" t="str">
        <f>VLOOKUP(C8135,lookups!$G$1:$H$3, 2, FALSE)</f>
        <v>smolt</v>
      </c>
    </row>
    <row r="8136" spans="1:19" x14ac:dyDescent="0.25">
      <c r="A8136" s="1">
        <v>35572</v>
      </c>
      <c r="B8136">
        <v>1</v>
      </c>
      <c r="C8136">
        <v>1</v>
      </c>
      <c r="D8136">
        <v>1</v>
      </c>
      <c r="E8136">
        <v>1997</v>
      </c>
      <c r="F8136">
        <v>699</v>
      </c>
      <c r="G8136">
        <v>1</v>
      </c>
      <c r="H8136">
        <v>84</v>
      </c>
      <c r="I8136">
        <v>4.9299964899999997</v>
      </c>
      <c r="J8136">
        <v>5.0914573670000003</v>
      </c>
      <c r="L8136">
        <v>1</v>
      </c>
      <c r="M8136">
        <v>8</v>
      </c>
      <c r="N8136">
        <v>399</v>
      </c>
      <c r="P8136">
        <v>3</v>
      </c>
      <c r="Q8136" t="str">
        <f>VLOOKUP(M8136,lookups!$A$1:$B$7, 2, FALSE)</f>
        <v>rotary screw</v>
      </c>
      <c r="R8136" t="str">
        <f>VLOOKUP(N8136,lookups!$D$1:$E$6, 2, FALSE)</f>
        <v>hucuktlis r</v>
      </c>
      <c r="S8136" t="str">
        <f>VLOOKUP(C8136,lookups!$G$1:$H$3, 2, FALSE)</f>
        <v>smolt</v>
      </c>
    </row>
    <row r="8137" spans="1:19" x14ac:dyDescent="0.25">
      <c r="A8137" s="1">
        <v>35572</v>
      </c>
      <c r="B8137">
        <v>1</v>
      </c>
      <c r="C8137">
        <v>1</v>
      </c>
      <c r="D8137">
        <v>1</v>
      </c>
      <c r="E8137">
        <v>1997</v>
      </c>
      <c r="F8137">
        <v>701</v>
      </c>
      <c r="G8137">
        <v>1</v>
      </c>
      <c r="H8137">
        <v>85</v>
      </c>
      <c r="I8137">
        <v>5.289997101</v>
      </c>
      <c r="J8137">
        <v>5.4542312620000004</v>
      </c>
      <c r="L8137">
        <v>1</v>
      </c>
      <c r="M8137">
        <v>8</v>
      </c>
      <c r="N8137">
        <v>399</v>
      </c>
      <c r="P8137">
        <v>3</v>
      </c>
      <c r="Q8137" t="str">
        <f>VLOOKUP(M8137,lookups!$A$1:$B$7, 2, FALSE)</f>
        <v>rotary screw</v>
      </c>
      <c r="R8137" t="str">
        <f>VLOOKUP(N8137,lookups!$D$1:$E$6, 2, FALSE)</f>
        <v>hucuktlis r</v>
      </c>
      <c r="S8137" t="str">
        <f>VLOOKUP(C8137,lookups!$G$1:$H$3, 2, FALSE)</f>
        <v>smolt</v>
      </c>
    </row>
    <row r="8138" spans="1:19" x14ac:dyDescent="0.25">
      <c r="A8138" s="1">
        <v>35572</v>
      </c>
      <c r="B8138">
        <v>1</v>
      </c>
      <c r="C8138">
        <v>1</v>
      </c>
      <c r="D8138">
        <v>1</v>
      </c>
      <c r="E8138">
        <v>1997</v>
      </c>
      <c r="F8138">
        <v>706</v>
      </c>
      <c r="G8138">
        <v>1</v>
      </c>
      <c r="H8138">
        <v>85</v>
      </c>
      <c r="I8138">
        <v>4.8599967959999999</v>
      </c>
      <c r="J8138">
        <v>5.0209197999999997</v>
      </c>
      <c r="L8138">
        <v>1</v>
      </c>
      <c r="M8138">
        <v>8</v>
      </c>
      <c r="N8138">
        <v>399</v>
      </c>
      <c r="P8138">
        <v>3</v>
      </c>
      <c r="Q8138" t="str">
        <f>VLOOKUP(M8138,lookups!$A$1:$B$7, 2, FALSE)</f>
        <v>rotary screw</v>
      </c>
      <c r="R8138" t="str">
        <f>VLOOKUP(N8138,lookups!$D$1:$E$6, 2, FALSE)</f>
        <v>hucuktlis r</v>
      </c>
      <c r="S8138" t="str">
        <f>VLOOKUP(C8138,lookups!$G$1:$H$3, 2, FALSE)</f>
        <v>smolt</v>
      </c>
    </row>
    <row r="8139" spans="1:19" x14ac:dyDescent="0.25">
      <c r="A8139" s="1">
        <v>35572</v>
      </c>
      <c r="B8139">
        <v>1</v>
      </c>
      <c r="C8139">
        <v>1</v>
      </c>
      <c r="D8139">
        <v>1</v>
      </c>
      <c r="E8139">
        <v>1997</v>
      </c>
      <c r="F8139">
        <v>714</v>
      </c>
      <c r="G8139">
        <v>1</v>
      </c>
      <c r="H8139">
        <v>88</v>
      </c>
      <c r="I8139">
        <v>5.5599975590000001</v>
      </c>
      <c r="J8139">
        <v>5.7263107299999998</v>
      </c>
      <c r="L8139">
        <v>1</v>
      </c>
      <c r="M8139">
        <v>8</v>
      </c>
      <c r="N8139">
        <v>399</v>
      </c>
      <c r="P8139">
        <v>3</v>
      </c>
      <c r="Q8139" t="str">
        <f>VLOOKUP(M8139,lookups!$A$1:$B$7, 2, FALSE)</f>
        <v>rotary screw</v>
      </c>
      <c r="R8139" t="str">
        <f>VLOOKUP(N8139,lookups!$D$1:$E$6, 2, FALSE)</f>
        <v>hucuktlis r</v>
      </c>
      <c r="S8139" t="str">
        <f>VLOOKUP(C8139,lookups!$G$1:$H$3, 2, FALSE)</f>
        <v>smolt</v>
      </c>
    </row>
    <row r="8140" spans="1:19" x14ac:dyDescent="0.25">
      <c r="A8140" s="1">
        <v>35572</v>
      </c>
      <c r="B8140">
        <v>1</v>
      </c>
      <c r="C8140">
        <v>1</v>
      </c>
      <c r="D8140">
        <v>1</v>
      </c>
      <c r="E8140">
        <v>1997</v>
      </c>
      <c r="F8140">
        <v>715</v>
      </c>
      <c r="G8140">
        <v>1</v>
      </c>
      <c r="H8140">
        <v>84</v>
      </c>
      <c r="I8140">
        <v>4.7799987789999996</v>
      </c>
      <c r="J8140">
        <v>4.9403038019999999</v>
      </c>
      <c r="L8140">
        <v>1</v>
      </c>
      <c r="M8140">
        <v>8</v>
      </c>
      <c r="N8140">
        <v>399</v>
      </c>
      <c r="P8140">
        <v>3</v>
      </c>
      <c r="Q8140" t="str">
        <f>VLOOKUP(M8140,lookups!$A$1:$B$7, 2, FALSE)</f>
        <v>rotary screw</v>
      </c>
      <c r="R8140" t="str">
        <f>VLOOKUP(N8140,lookups!$D$1:$E$6, 2, FALSE)</f>
        <v>hucuktlis r</v>
      </c>
      <c r="S8140" t="str">
        <f>VLOOKUP(C8140,lookups!$G$1:$H$3, 2, FALSE)</f>
        <v>smolt</v>
      </c>
    </row>
    <row r="8141" spans="1:19" x14ac:dyDescent="0.25">
      <c r="A8141" s="1">
        <v>35572</v>
      </c>
      <c r="B8141">
        <v>1</v>
      </c>
      <c r="C8141">
        <v>1</v>
      </c>
      <c r="D8141">
        <v>1</v>
      </c>
      <c r="E8141">
        <v>1997</v>
      </c>
      <c r="F8141">
        <v>736</v>
      </c>
      <c r="G8141">
        <v>1</v>
      </c>
      <c r="H8141">
        <v>84</v>
      </c>
      <c r="I8141">
        <v>4.4899978640000002</v>
      </c>
      <c r="J8141">
        <v>4.6480712889999998</v>
      </c>
      <c r="L8141">
        <v>1</v>
      </c>
      <c r="M8141">
        <v>8</v>
      </c>
      <c r="N8141">
        <v>399</v>
      </c>
      <c r="P8141">
        <v>3</v>
      </c>
      <c r="Q8141" t="str">
        <f>VLOOKUP(M8141,lookups!$A$1:$B$7, 2, FALSE)</f>
        <v>rotary screw</v>
      </c>
      <c r="R8141" t="str">
        <f>VLOOKUP(N8141,lookups!$D$1:$E$6, 2, FALSE)</f>
        <v>hucuktlis r</v>
      </c>
      <c r="S8141" t="str">
        <f>VLOOKUP(C8141,lookups!$G$1:$H$3, 2, FALSE)</f>
        <v>smolt</v>
      </c>
    </row>
    <row r="8142" spans="1:19" x14ac:dyDescent="0.25">
      <c r="A8142" s="1">
        <v>35572</v>
      </c>
      <c r="B8142">
        <v>1</v>
      </c>
      <c r="C8142">
        <v>1</v>
      </c>
      <c r="D8142">
        <v>1</v>
      </c>
      <c r="E8142">
        <v>1997</v>
      </c>
      <c r="F8142">
        <v>744</v>
      </c>
      <c r="G8142">
        <v>1</v>
      </c>
      <c r="H8142">
        <v>86</v>
      </c>
      <c r="I8142">
        <v>5.4199981690000003</v>
      </c>
      <c r="J8142">
        <v>5.5852317810000001</v>
      </c>
      <c r="L8142">
        <v>1</v>
      </c>
      <c r="M8142">
        <v>8</v>
      </c>
      <c r="N8142">
        <v>399</v>
      </c>
      <c r="P8142">
        <v>3</v>
      </c>
      <c r="Q8142" t="str">
        <f>VLOOKUP(M8142,lookups!$A$1:$B$7, 2, FALSE)</f>
        <v>rotary screw</v>
      </c>
      <c r="R8142" t="str">
        <f>VLOOKUP(N8142,lookups!$D$1:$E$6, 2, FALSE)</f>
        <v>hucuktlis r</v>
      </c>
      <c r="S8142" t="str">
        <f>VLOOKUP(C8142,lookups!$G$1:$H$3, 2, FALSE)</f>
        <v>smolt</v>
      </c>
    </row>
    <row r="8143" spans="1:19" x14ac:dyDescent="0.25">
      <c r="A8143" s="1">
        <v>35572</v>
      </c>
      <c r="B8143">
        <v>1</v>
      </c>
      <c r="C8143">
        <v>1</v>
      </c>
      <c r="D8143">
        <v>1</v>
      </c>
      <c r="E8143">
        <v>1997</v>
      </c>
      <c r="F8143">
        <v>761</v>
      </c>
      <c r="G8143">
        <v>1</v>
      </c>
      <c r="H8143">
        <v>84</v>
      </c>
      <c r="I8143">
        <v>4.9199981690000003</v>
      </c>
      <c r="J8143">
        <v>5.0813827509999996</v>
      </c>
      <c r="L8143">
        <v>1</v>
      </c>
      <c r="M8143">
        <v>8</v>
      </c>
      <c r="N8143">
        <v>399</v>
      </c>
      <c r="P8143">
        <v>3</v>
      </c>
      <c r="Q8143" t="str">
        <f>VLOOKUP(M8143,lookups!$A$1:$B$7, 2, FALSE)</f>
        <v>rotary screw</v>
      </c>
      <c r="R8143" t="str">
        <f>VLOOKUP(N8143,lookups!$D$1:$E$6, 2, FALSE)</f>
        <v>hucuktlis r</v>
      </c>
      <c r="S8143" t="str">
        <f>VLOOKUP(C8143,lookups!$G$1:$H$3, 2, FALSE)</f>
        <v>smolt</v>
      </c>
    </row>
    <row r="8144" spans="1:19" x14ac:dyDescent="0.25">
      <c r="A8144" s="1">
        <v>35572</v>
      </c>
      <c r="B8144">
        <v>1</v>
      </c>
      <c r="C8144">
        <v>1</v>
      </c>
      <c r="D8144">
        <v>1</v>
      </c>
      <c r="E8144">
        <v>1997</v>
      </c>
      <c r="F8144">
        <v>780</v>
      </c>
      <c r="G8144">
        <v>1</v>
      </c>
      <c r="H8144">
        <v>86</v>
      </c>
      <c r="I8144">
        <v>5.3199996949999999</v>
      </c>
      <c r="J8144">
        <v>5.4844627380000004</v>
      </c>
      <c r="L8144">
        <v>1</v>
      </c>
      <c r="M8144">
        <v>8</v>
      </c>
      <c r="N8144">
        <v>399</v>
      </c>
      <c r="P8144">
        <v>3</v>
      </c>
      <c r="Q8144" t="str">
        <f>VLOOKUP(M8144,lookups!$A$1:$B$7, 2, FALSE)</f>
        <v>rotary screw</v>
      </c>
      <c r="R8144" t="str">
        <f>VLOOKUP(N8144,lookups!$D$1:$E$6, 2, FALSE)</f>
        <v>hucuktlis r</v>
      </c>
      <c r="S8144" t="str">
        <f>VLOOKUP(C8144,lookups!$G$1:$H$3, 2, FALSE)</f>
        <v>smolt</v>
      </c>
    </row>
    <row r="8145" spans="1:19" x14ac:dyDescent="0.25">
      <c r="A8145" s="1">
        <v>35572</v>
      </c>
      <c r="B8145">
        <v>1</v>
      </c>
      <c r="C8145">
        <v>1</v>
      </c>
      <c r="D8145">
        <v>1</v>
      </c>
      <c r="E8145">
        <v>1997</v>
      </c>
      <c r="F8145">
        <v>781</v>
      </c>
      <c r="G8145">
        <v>1</v>
      </c>
      <c r="H8145">
        <v>85</v>
      </c>
      <c r="I8145">
        <v>5.1999969479999999</v>
      </c>
      <c r="J8145">
        <v>5.3635368349999997</v>
      </c>
      <c r="L8145">
        <v>1</v>
      </c>
      <c r="M8145">
        <v>8</v>
      </c>
      <c r="N8145">
        <v>399</v>
      </c>
      <c r="P8145">
        <v>3</v>
      </c>
      <c r="Q8145" t="str">
        <f>VLOOKUP(M8145,lookups!$A$1:$B$7, 2, FALSE)</f>
        <v>rotary screw</v>
      </c>
      <c r="R8145" t="str">
        <f>VLOOKUP(N8145,lookups!$D$1:$E$6, 2, FALSE)</f>
        <v>hucuktlis r</v>
      </c>
      <c r="S8145" t="str">
        <f>VLOOKUP(C8145,lookups!$G$1:$H$3, 2, FALSE)</f>
        <v>smolt</v>
      </c>
    </row>
    <row r="8146" spans="1:19" x14ac:dyDescent="0.25">
      <c r="A8146" s="1">
        <v>35572</v>
      </c>
      <c r="B8146">
        <v>1</v>
      </c>
      <c r="C8146">
        <v>1</v>
      </c>
      <c r="D8146">
        <v>1</v>
      </c>
      <c r="E8146">
        <v>1997</v>
      </c>
      <c r="F8146">
        <v>803</v>
      </c>
      <c r="G8146">
        <v>1</v>
      </c>
      <c r="H8146">
        <v>85</v>
      </c>
      <c r="I8146">
        <v>5.3999977110000001</v>
      </c>
      <c r="J8146">
        <v>5.5650787350000002</v>
      </c>
      <c r="L8146">
        <v>1</v>
      </c>
      <c r="M8146">
        <v>8</v>
      </c>
      <c r="N8146">
        <v>399</v>
      </c>
      <c r="P8146">
        <v>3</v>
      </c>
      <c r="Q8146" t="str">
        <f>VLOOKUP(M8146,lookups!$A$1:$B$7, 2, FALSE)</f>
        <v>rotary screw</v>
      </c>
      <c r="R8146" t="str">
        <f>VLOOKUP(N8146,lookups!$D$1:$E$6, 2, FALSE)</f>
        <v>hucuktlis r</v>
      </c>
      <c r="S8146" t="str">
        <f>VLOOKUP(C8146,lookups!$G$1:$H$3, 2, FALSE)</f>
        <v>smolt</v>
      </c>
    </row>
    <row r="8147" spans="1:19" x14ac:dyDescent="0.25">
      <c r="A8147" s="1">
        <v>35572</v>
      </c>
      <c r="B8147">
        <v>1</v>
      </c>
      <c r="C8147">
        <v>1</v>
      </c>
      <c r="D8147">
        <v>1</v>
      </c>
      <c r="E8147">
        <v>1997</v>
      </c>
      <c r="F8147">
        <v>814</v>
      </c>
      <c r="G8147">
        <v>1</v>
      </c>
      <c r="H8147">
        <v>84</v>
      </c>
      <c r="I8147">
        <v>4.9699974060000001</v>
      </c>
      <c r="J8147">
        <v>5.1317672730000004</v>
      </c>
      <c r="L8147">
        <v>1</v>
      </c>
      <c r="M8147">
        <v>8</v>
      </c>
      <c r="N8147">
        <v>399</v>
      </c>
      <c r="P8147">
        <v>3</v>
      </c>
      <c r="Q8147" t="str">
        <f>VLOOKUP(M8147,lookups!$A$1:$B$7, 2, FALSE)</f>
        <v>rotary screw</v>
      </c>
      <c r="R8147" t="str">
        <f>VLOOKUP(N8147,lookups!$D$1:$E$6, 2, FALSE)</f>
        <v>hucuktlis r</v>
      </c>
      <c r="S8147" t="str">
        <f>VLOOKUP(C8147,lookups!$G$1:$H$3, 2, FALSE)</f>
        <v>smolt</v>
      </c>
    </row>
    <row r="8148" spans="1:19" x14ac:dyDescent="0.25">
      <c r="A8148" s="1">
        <v>35572</v>
      </c>
      <c r="B8148">
        <v>1</v>
      </c>
      <c r="C8148">
        <v>1</v>
      </c>
      <c r="D8148">
        <v>1</v>
      </c>
      <c r="E8148">
        <v>1997</v>
      </c>
      <c r="F8148">
        <v>824</v>
      </c>
      <c r="G8148">
        <v>1</v>
      </c>
      <c r="H8148">
        <v>87</v>
      </c>
      <c r="I8148">
        <v>5.7099990839999997</v>
      </c>
      <c r="J8148">
        <v>5.8774642940000001</v>
      </c>
      <c r="L8148">
        <v>1</v>
      </c>
      <c r="M8148">
        <v>8</v>
      </c>
      <c r="N8148">
        <v>399</v>
      </c>
      <c r="P8148">
        <v>3</v>
      </c>
      <c r="Q8148" t="str">
        <f>VLOOKUP(M8148,lookups!$A$1:$B$7, 2, FALSE)</f>
        <v>rotary screw</v>
      </c>
      <c r="R8148" t="str">
        <f>VLOOKUP(N8148,lookups!$D$1:$E$6, 2, FALSE)</f>
        <v>hucuktlis r</v>
      </c>
      <c r="S8148" t="str">
        <f>VLOOKUP(C8148,lookups!$G$1:$H$3, 2, FALSE)</f>
        <v>smolt</v>
      </c>
    </row>
    <row r="8149" spans="1:19" x14ac:dyDescent="0.25">
      <c r="A8149" s="1">
        <v>35572</v>
      </c>
      <c r="B8149">
        <v>1</v>
      </c>
      <c r="C8149">
        <v>1</v>
      </c>
      <c r="D8149">
        <v>1</v>
      </c>
      <c r="E8149">
        <v>1997</v>
      </c>
      <c r="F8149">
        <v>827</v>
      </c>
      <c r="G8149">
        <v>1</v>
      </c>
      <c r="H8149">
        <v>87</v>
      </c>
      <c r="I8149">
        <v>5.7999992369999998</v>
      </c>
      <c r="J8149">
        <v>5.9681587220000001</v>
      </c>
      <c r="L8149">
        <v>1</v>
      </c>
      <c r="M8149">
        <v>8</v>
      </c>
      <c r="N8149">
        <v>399</v>
      </c>
      <c r="P8149">
        <v>3</v>
      </c>
      <c r="Q8149" t="str">
        <f>VLOOKUP(M8149,lookups!$A$1:$B$7, 2, FALSE)</f>
        <v>rotary screw</v>
      </c>
      <c r="R8149" t="str">
        <f>VLOOKUP(N8149,lookups!$D$1:$E$6, 2, FALSE)</f>
        <v>hucuktlis r</v>
      </c>
      <c r="S8149" t="str">
        <f>VLOOKUP(C8149,lookups!$G$1:$H$3, 2, FALSE)</f>
        <v>smolt</v>
      </c>
    </row>
    <row r="8150" spans="1:19" x14ac:dyDescent="0.25">
      <c r="A8150" s="1">
        <v>35572</v>
      </c>
      <c r="B8150">
        <v>1</v>
      </c>
      <c r="C8150">
        <v>1</v>
      </c>
      <c r="D8150">
        <v>1</v>
      </c>
      <c r="E8150">
        <v>1997</v>
      </c>
      <c r="F8150">
        <v>835</v>
      </c>
      <c r="G8150">
        <v>1</v>
      </c>
      <c r="H8150">
        <v>84</v>
      </c>
      <c r="I8150">
        <v>5.0299987789999996</v>
      </c>
      <c r="J8150">
        <v>5.1922302250000003</v>
      </c>
      <c r="L8150">
        <v>1</v>
      </c>
      <c r="M8150">
        <v>8</v>
      </c>
      <c r="N8150">
        <v>399</v>
      </c>
      <c r="P8150">
        <v>3</v>
      </c>
      <c r="Q8150" t="str">
        <f>VLOOKUP(M8150,lookups!$A$1:$B$7, 2, FALSE)</f>
        <v>rotary screw</v>
      </c>
      <c r="R8150" t="str">
        <f>VLOOKUP(N8150,lookups!$D$1:$E$6, 2, FALSE)</f>
        <v>hucuktlis r</v>
      </c>
      <c r="S8150" t="str">
        <f>VLOOKUP(C8150,lookups!$G$1:$H$3, 2, FALSE)</f>
        <v>smolt</v>
      </c>
    </row>
    <row r="8151" spans="1:19" x14ac:dyDescent="0.25">
      <c r="A8151" s="1">
        <v>35572</v>
      </c>
      <c r="B8151">
        <v>1</v>
      </c>
      <c r="C8151">
        <v>1</v>
      </c>
      <c r="D8151">
        <v>1</v>
      </c>
      <c r="E8151">
        <v>1997</v>
      </c>
      <c r="F8151">
        <v>859</v>
      </c>
      <c r="G8151">
        <v>1</v>
      </c>
      <c r="H8151">
        <v>89</v>
      </c>
      <c r="I8151">
        <v>5.5799980160000002</v>
      </c>
      <c r="J8151">
        <v>5.7464637759999997</v>
      </c>
      <c r="L8151">
        <v>1</v>
      </c>
      <c r="M8151">
        <v>8</v>
      </c>
      <c r="N8151">
        <v>399</v>
      </c>
      <c r="P8151">
        <v>3</v>
      </c>
      <c r="Q8151" t="str">
        <f>VLOOKUP(M8151,lookups!$A$1:$B$7, 2, FALSE)</f>
        <v>rotary screw</v>
      </c>
      <c r="R8151" t="str">
        <f>VLOOKUP(N8151,lookups!$D$1:$E$6, 2, FALSE)</f>
        <v>hucuktlis r</v>
      </c>
      <c r="S8151" t="str">
        <f>VLOOKUP(C8151,lookups!$G$1:$H$3, 2, FALSE)</f>
        <v>smolt</v>
      </c>
    </row>
    <row r="8152" spans="1:19" x14ac:dyDescent="0.25">
      <c r="A8152" s="1">
        <v>35572</v>
      </c>
      <c r="B8152">
        <v>1</v>
      </c>
      <c r="C8152">
        <v>1</v>
      </c>
      <c r="D8152">
        <v>1</v>
      </c>
      <c r="E8152">
        <v>1997</v>
      </c>
      <c r="F8152">
        <v>861</v>
      </c>
      <c r="G8152">
        <v>1</v>
      </c>
      <c r="H8152">
        <v>84</v>
      </c>
      <c r="I8152">
        <v>4.1599998469999999</v>
      </c>
      <c r="J8152">
        <v>4.3155288699999996</v>
      </c>
      <c r="L8152">
        <v>1</v>
      </c>
      <c r="M8152">
        <v>8</v>
      </c>
      <c r="N8152">
        <v>399</v>
      </c>
      <c r="P8152">
        <v>3</v>
      </c>
      <c r="Q8152" t="str">
        <f>VLOOKUP(M8152,lookups!$A$1:$B$7, 2, FALSE)</f>
        <v>rotary screw</v>
      </c>
      <c r="R8152" t="str">
        <f>VLOOKUP(N8152,lookups!$D$1:$E$6, 2, FALSE)</f>
        <v>hucuktlis r</v>
      </c>
      <c r="S8152" t="str">
        <f>VLOOKUP(C8152,lookups!$G$1:$H$3, 2, FALSE)</f>
        <v>smolt</v>
      </c>
    </row>
    <row r="8153" spans="1:19" x14ac:dyDescent="0.25">
      <c r="A8153" s="1">
        <v>35572</v>
      </c>
      <c r="B8153">
        <v>1</v>
      </c>
      <c r="C8153">
        <v>1</v>
      </c>
      <c r="D8153">
        <v>1</v>
      </c>
      <c r="E8153">
        <v>1997</v>
      </c>
      <c r="F8153">
        <v>864</v>
      </c>
      <c r="G8153">
        <v>1</v>
      </c>
      <c r="H8153">
        <v>84</v>
      </c>
      <c r="I8153">
        <v>4.6799964899999997</v>
      </c>
      <c r="J8153">
        <v>4.8395347600000003</v>
      </c>
      <c r="L8153">
        <v>1</v>
      </c>
      <c r="M8153">
        <v>8</v>
      </c>
      <c r="N8153">
        <v>399</v>
      </c>
      <c r="P8153">
        <v>3</v>
      </c>
      <c r="Q8153" t="str">
        <f>VLOOKUP(M8153,lookups!$A$1:$B$7, 2, FALSE)</f>
        <v>rotary screw</v>
      </c>
      <c r="R8153" t="str">
        <f>VLOOKUP(N8153,lookups!$D$1:$E$6, 2, FALSE)</f>
        <v>hucuktlis r</v>
      </c>
      <c r="S8153" t="str">
        <f>VLOOKUP(C8153,lookups!$G$1:$H$3, 2, FALSE)</f>
        <v>smolt</v>
      </c>
    </row>
    <row r="8154" spans="1:19" x14ac:dyDescent="0.25">
      <c r="A8154" s="1">
        <v>35572</v>
      </c>
      <c r="B8154">
        <v>1</v>
      </c>
      <c r="C8154">
        <v>1</v>
      </c>
      <c r="D8154">
        <v>1</v>
      </c>
      <c r="E8154">
        <v>1997</v>
      </c>
      <c r="F8154">
        <v>868</v>
      </c>
      <c r="G8154">
        <v>1</v>
      </c>
      <c r="H8154">
        <v>84</v>
      </c>
      <c r="I8154">
        <v>4.0999984740000004</v>
      </c>
      <c r="J8154">
        <v>4.255069733</v>
      </c>
      <c r="L8154">
        <v>1</v>
      </c>
      <c r="M8154">
        <v>8</v>
      </c>
      <c r="N8154">
        <v>399</v>
      </c>
      <c r="P8154">
        <v>3</v>
      </c>
      <c r="Q8154" t="str">
        <f>VLOOKUP(M8154,lookups!$A$1:$B$7, 2, FALSE)</f>
        <v>rotary screw</v>
      </c>
      <c r="R8154" t="str">
        <f>VLOOKUP(N8154,lookups!$D$1:$E$6, 2, FALSE)</f>
        <v>hucuktlis r</v>
      </c>
      <c r="S8154" t="str">
        <f>VLOOKUP(C8154,lookups!$G$1:$H$3, 2, FALSE)</f>
        <v>smolt</v>
      </c>
    </row>
    <row r="8155" spans="1:19" x14ac:dyDescent="0.25">
      <c r="A8155" s="1">
        <v>35572</v>
      </c>
      <c r="B8155">
        <v>1</v>
      </c>
      <c r="C8155">
        <v>1</v>
      </c>
      <c r="D8155">
        <v>1</v>
      </c>
      <c r="E8155">
        <v>1997</v>
      </c>
      <c r="F8155">
        <v>887</v>
      </c>
      <c r="G8155">
        <v>1</v>
      </c>
      <c r="H8155">
        <v>86</v>
      </c>
      <c r="I8155">
        <v>5.2199974060000001</v>
      </c>
      <c r="J8155">
        <v>5.3836936949999998</v>
      </c>
      <c r="L8155">
        <v>1</v>
      </c>
      <c r="M8155">
        <v>8</v>
      </c>
      <c r="N8155">
        <v>399</v>
      </c>
      <c r="P8155">
        <v>3</v>
      </c>
      <c r="Q8155" t="str">
        <f>VLOOKUP(M8155,lookups!$A$1:$B$7, 2, FALSE)</f>
        <v>rotary screw</v>
      </c>
      <c r="R8155" t="str">
        <f>VLOOKUP(N8155,lookups!$D$1:$E$6, 2, FALSE)</f>
        <v>hucuktlis r</v>
      </c>
      <c r="S8155" t="str">
        <f>VLOOKUP(C8155,lookups!$G$1:$H$3, 2, FALSE)</f>
        <v>smolt</v>
      </c>
    </row>
    <row r="8156" spans="1:19" x14ac:dyDescent="0.25">
      <c r="A8156" s="1">
        <v>35572</v>
      </c>
      <c r="B8156">
        <v>1</v>
      </c>
      <c r="C8156">
        <v>1</v>
      </c>
      <c r="D8156">
        <v>1</v>
      </c>
      <c r="E8156">
        <v>1997</v>
      </c>
      <c r="F8156">
        <v>892</v>
      </c>
      <c r="G8156">
        <v>1</v>
      </c>
      <c r="H8156">
        <v>85</v>
      </c>
      <c r="I8156">
        <v>4.8899993899999998</v>
      </c>
      <c r="J8156">
        <v>5.0511512759999997</v>
      </c>
      <c r="L8156">
        <v>1</v>
      </c>
      <c r="M8156">
        <v>8</v>
      </c>
      <c r="N8156">
        <v>399</v>
      </c>
      <c r="P8156">
        <v>3</v>
      </c>
      <c r="Q8156" t="str">
        <f>VLOOKUP(M8156,lookups!$A$1:$B$7, 2, FALSE)</f>
        <v>rotary screw</v>
      </c>
      <c r="R8156" t="str">
        <f>VLOOKUP(N8156,lookups!$D$1:$E$6, 2, FALSE)</f>
        <v>hucuktlis r</v>
      </c>
      <c r="S8156" t="str">
        <f>VLOOKUP(C8156,lookups!$G$1:$H$3, 2, FALSE)</f>
        <v>smolt</v>
      </c>
    </row>
    <row r="8157" spans="1:19" x14ac:dyDescent="0.25">
      <c r="A8157" s="1">
        <v>35572</v>
      </c>
      <c r="B8157">
        <v>1</v>
      </c>
      <c r="C8157">
        <v>1</v>
      </c>
      <c r="D8157">
        <v>1</v>
      </c>
      <c r="E8157">
        <v>1997</v>
      </c>
      <c r="F8157">
        <v>916</v>
      </c>
      <c r="G8157">
        <v>1</v>
      </c>
      <c r="H8157">
        <v>86</v>
      </c>
      <c r="I8157">
        <v>5.2099990839999997</v>
      </c>
      <c r="J8157">
        <v>5.3736152649999998</v>
      </c>
      <c r="L8157">
        <v>1</v>
      </c>
      <c r="M8157">
        <v>8</v>
      </c>
      <c r="N8157">
        <v>399</v>
      </c>
      <c r="P8157">
        <v>3</v>
      </c>
      <c r="Q8157" t="str">
        <f>VLOOKUP(M8157,lookups!$A$1:$B$7, 2, FALSE)</f>
        <v>rotary screw</v>
      </c>
      <c r="R8157" t="str">
        <f>VLOOKUP(N8157,lookups!$D$1:$E$6, 2, FALSE)</f>
        <v>hucuktlis r</v>
      </c>
      <c r="S8157" t="str">
        <f>VLOOKUP(C8157,lookups!$G$1:$H$3, 2, FALSE)</f>
        <v>smolt</v>
      </c>
    </row>
    <row r="8158" spans="1:19" x14ac:dyDescent="0.25">
      <c r="A8158" s="1">
        <v>35572</v>
      </c>
      <c r="B8158">
        <v>1</v>
      </c>
      <c r="C8158">
        <v>1</v>
      </c>
      <c r="D8158">
        <v>1</v>
      </c>
      <c r="E8158">
        <v>1997</v>
      </c>
      <c r="F8158">
        <v>928</v>
      </c>
      <c r="G8158">
        <v>1</v>
      </c>
      <c r="H8158">
        <v>87</v>
      </c>
      <c r="I8158">
        <v>5.5899963379999997</v>
      </c>
      <c r="J8158">
        <v>5.7565422059999998</v>
      </c>
      <c r="L8158">
        <v>1</v>
      </c>
      <c r="M8158">
        <v>8</v>
      </c>
      <c r="N8158">
        <v>399</v>
      </c>
      <c r="P8158">
        <v>3</v>
      </c>
      <c r="Q8158" t="str">
        <f>VLOOKUP(M8158,lookups!$A$1:$B$7, 2, FALSE)</f>
        <v>rotary screw</v>
      </c>
      <c r="R8158" t="str">
        <f>VLOOKUP(N8158,lookups!$D$1:$E$6, 2, FALSE)</f>
        <v>hucuktlis r</v>
      </c>
      <c r="S8158" t="str">
        <f>VLOOKUP(C8158,lookups!$G$1:$H$3, 2, FALSE)</f>
        <v>smolt</v>
      </c>
    </row>
    <row r="8159" spans="1:19" x14ac:dyDescent="0.25">
      <c r="A8159" s="1">
        <v>35572</v>
      </c>
      <c r="B8159">
        <v>1</v>
      </c>
      <c r="C8159">
        <v>1</v>
      </c>
      <c r="D8159">
        <v>1</v>
      </c>
      <c r="E8159">
        <v>1997</v>
      </c>
      <c r="F8159">
        <v>931</v>
      </c>
      <c r="G8159">
        <v>1</v>
      </c>
      <c r="H8159">
        <v>89</v>
      </c>
      <c r="I8159">
        <v>5.3399963379999997</v>
      </c>
      <c r="J8159">
        <v>5.5046157840000003</v>
      </c>
      <c r="L8159">
        <v>1</v>
      </c>
      <c r="M8159">
        <v>8</v>
      </c>
      <c r="N8159">
        <v>399</v>
      </c>
      <c r="P8159">
        <v>3</v>
      </c>
      <c r="Q8159" t="str">
        <f>VLOOKUP(M8159,lookups!$A$1:$B$7, 2, FALSE)</f>
        <v>rotary screw</v>
      </c>
      <c r="R8159" t="str">
        <f>VLOOKUP(N8159,lookups!$D$1:$E$6, 2, FALSE)</f>
        <v>hucuktlis r</v>
      </c>
      <c r="S8159" t="str">
        <f>VLOOKUP(C8159,lookups!$G$1:$H$3, 2, FALSE)</f>
        <v>smolt</v>
      </c>
    </row>
    <row r="8160" spans="1:19" x14ac:dyDescent="0.25">
      <c r="A8160" s="1">
        <v>35573</v>
      </c>
      <c r="B8160">
        <v>1</v>
      </c>
      <c r="C8160">
        <v>1</v>
      </c>
      <c r="D8160">
        <v>1</v>
      </c>
      <c r="E8160">
        <v>1997</v>
      </c>
      <c r="F8160">
        <v>26</v>
      </c>
      <c r="G8160">
        <v>1</v>
      </c>
      <c r="H8160">
        <v>92</v>
      </c>
      <c r="I8160">
        <v>5.879997253</v>
      </c>
      <c r="J8160">
        <v>6.0487747189999999</v>
      </c>
      <c r="L8160">
        <v>1</v>
      </c>
      <c r="M8160">
        <v>8</v>
      </c>
      <c r="N8160">
        <v>399</v>
      </c>
      <c r="P8160">
        <v>3</v>
      </c>
      <c r="Q8160" t="str">
        <f>VLOOKUP(M8160,lookups!$A$1:$B$7, 2, FALSE)</f>
        <v>rotary screw</v>
      </c>
      <c r="R8160" t="str">
        <f>VLOOKUP(N8160,lookups!$D$1:$E$6, 2, FALSE)</f>
        <v>hucuktlis r</v>
      </c>
      <c r="S8160" t="str">
        <f>VLOOKUP(C8160,lookups!$G$1:$H$3, 2, FALSE)</f>
        <v>smolt</v>
      </c>
    </row>
    <row r="8161" spans="1:19" x14ac:dyDescent="0.25">
      <c r="A8161" s="1">
        <v>35573</v>
      </c>
      <c r="B8161">
        <v>1</v>
      </c>
      <c r="C8161">
        <v>1</v>
      </c>
      <c r="D8161">
        <v>1</v>
      </c>
      <c r="E8161">
        <v>1997</v>
      </c>
      <c r="F8161">
        <v>45</v>
      </c>
      <c r="G8161">
        <v>2</v>
      </c>
      <c r="H8161">
        <v>85</v>
      </c>
      <c r="I8161">
        <v>5.4499969479999999</v>
      </c>
      <c r="J8161">
        <v>5.615463257</v>
      </c>
      <c r="L8161">
        <v>2</v>
      </c>
      <c r="M8161">
        <v>8</v>
      </c>
      <c r="N8161">
        <v>399</v>
      </c>
      <c r="P8161">
        <v>3</v>
      </c>
      <c r="Q8161" t="str">
        <f>VLOOKUP(M8161,lookups!$A$1:$B$7, 2, FALSE)</f>
        <v>rotary screw</v>
      </c>
      <c r="R8161" t="str">
        <f>VLOOKUP(N8161,lookups!$D$1:$E$6, 2, FALSE)</f>
        <v>hucuktlis r</v>
      </c>
      <c r="S8161" t="str">
        <f>VLOOKUP(C8161,lookups!$G$1:$H$3, 2, FALSE)</f>
        <v>smolt</v>
      </c>
    </row>
    <row r="8162" spans="1:19" x14ac:dyDescent="0.25">
      <c r="A8162" s="1">
        <v>35573</v>
      </c>
      <c r="B8162">
        <v>1</v>
      </c>
      <c r="C8162">
        <v>1</v>
      </c>
      <c r="D8162">
        <v>1</v>
      </c>
      <c r="E8162">
        <v>1997</v>
      </c>
      <c r="F8162">
        <v>78</v>
      </c>
      <c r="G8162">
        <v>2</v>
      </c>
      <c r="H8162">
        <v>79</v>
      </c>
      <c r="I8162">
        <v>3.7099990840000001</v>
      </c>
      <c r="J8162">
        <v>3.8620662690000001</v>
      </c>
      <c r="L8162">
        <v>2</v>
      </c>
      <c r="M8162">
        <v>8</v>
      </c>
      <c r="N8162">
        <v>399</v>
      </c>
      <c r="P8162">
        <v>3</v>
      </c>
      <c r="Q8162" t="str">
        <f>VLOOKUP(M8162,lookups!$A$1:$B$7, 2, FALSE)</f>
        <v>rotary screw</v>
      </c>
      <c r="R8162" t="str">
        <f>VLOOKUP(N8162,lookups!$D$1:$E$6, 2, FALSE)</f>
        <v>hucuktlis r</v>
      </c>
      <c r="S8162" t="str">
        <f>VLOOKUP(C8162,lookups!$G$1:$H$3, 2, FALSE)</f>
        <v>smolt</v>
      </c>
    </row>
    <row r="8163" spans="1:19" x14ac:dyDescent="0.25">
      <c r="A8163" s="1">
        <v>35573</v>
      </c>
      <c r="B8163">
        <v>1</v>
      </c>
      <c r="C8163">
        <v>1</v>
      </c>
      <c r="D8163">
        <v>1</v>
      </c>
      <c r="E8163">
        <v>1997</v>
      </c>
      <c r="F8163">
        <v>101</v>
      </c>
      <c r="G8163">
        <v>2</v>
      </c>
      <c r="H8163">
        <v>70</v>
      </c>
      <c r="I8163">
        <v>3.0999984739999999</v>
      </c>
      <c r="J8163">
        <v>3.2473697659999998</v>
      </c>
      <c r="L8163">
        <v>2</v>
      </c>
      <c r="M8163">
        <v>8</v>
      </c>
      <c r="N8163">
        <v>399</v>
      </c>
      <c r="P8163">
        <v>3</v>
      </c>
      <c r="Q8163" t="str">
        <f>VLOOKUP(M8163,lookups!$A$1:$B$7, 2, FALSE)</f>
        <v>rotary screw</v>
      </c>
      <c r="R8163" t="str">
        <f>VLOOKUP(N8163,lookups!$D$1:$E$6, 2, FALSE)</f>
        <v>hucuktlis r</v>
      </c>
      <c r="S8163" t="str">
        <f>VLOOKUP(C8163,lookups!$G$1:$H$3, 2, FALSE)</f>
        <v>smolt</v>
      </c>
    </row>
    <row r="8164" spans="1:19" x14ac:dyDescent="0.25">
      <c r="A8164" s="1">
        <v>35573</v>
      </c>
      <c r="B8164">
        <v>1</v>
      </c>
      <c r="C8164">
        <v>1</v>
      </c>
      <c r="D8164">
        <v>1</v>
      </c>
      <c r="E8164">
        <v>1997</v>
      </c>
      <c r="F8164">
        <v>121</v>
      </c>
      <c r="G8164">
        <v>1</v>
      </c>
      <c r="H8164">
        <v>91</v>
      </c>
      <c r="I8164">
        <v>6.2199974060000001</v>
      </c>
      <c r="J8164">
        <v>6.3913917539999998</v>
      </c>
      <c r="L8164">
        <v>1</v>
      </c>
      <c r="M8164">
        <v>8</v>
      </c>
      <c r="N8164">
        <v>399</v>
      </c>
      <c r="P8164">
        <v>3</v>
      </c>
      <c r="Q8164" t="str">
        <f>VLOOKUP(M8164,lookups!$A$1:$B$7, 2, FALSE)</f>
        <v>rotary screw</v>
      </c>
      <c r="R8164" t="str">
        <f>VLOOKUP(N8164,lookups!$D$1:$E$6, 2, FALSE)</f>
        <v>hucuktlis r</v>
      </c>
      <c r="S8164" t="str">
        <f>VLOOKUP(C8164,lookups!$G$1:$H$3, 2, FALSE)</f>
        <v>smolt</v>
      </c>
    </row>
    <row r="8165" spans="1:19" x14ac:dyDescent="0.25">
      <c r="A8165" s="1">
        <v>35573</v>
      </c>
      <c r="B8165">
        <v>1</v>
      </c>
      <c r="C8165">
        <v>1</v>
      </c>
      <c r="D8165">
        <v>1</v>
      </c>
      <c r="E8165">
        <v>1997</v>
      </c>
      <c r="F8165">
        <v>168</v>
      </c>
      <c r="G8165">
        <v>2</v>
      </c>
      <c r="H8165">
        <v>82</v>
      </c>
      <c r="I8165">
        <v>4.6799964899999997</v>
      </c>
      <c r="J8165">
        <v>4.8395347600000003</v>
      </c>
      <c r="L8165">
        <v>2</v>
      </c>
      <c r="M8165">
        <v>8</v>
      </c>
      <c r="N8165">
        <v>399</v>
      </c>
      <c r="P8165">
        <v>3</v>
      </c>
      <c r="Q8165" t="str">
        <f>VLOOKUP(M8165,lookups!$A$1:$B$7, 2, FALSE)</f>
        <v>rotary screw</v>
      </c>
      <c r="R8165" t="str">
        <f>VLOOKUP(N8165,lookups!$D$1:$E$6, 2, FALSE)</f>
        <v>hucuktlis r</v>
      </c>
      <c r="S8165" t="str">
        <f>VLOOKUP(C8165,lookups!$G$1:$H$3, 2, FALSE)</f>
        <v>smolt</v>
      </c>
    </row>
    <row r="8166" spans="1:19" x14ac:dyDescent="0.25">
      <c r="A8166" s="1">
        <v>35573</v>
      </c>
      <c r="B8166">
        <v>1</v>
      </c>
      <c r="C8166">
        <v>1</v>
      </c>
      <c r="D8166">
        <v>1</v>
      </c>
      <c r="E8166">
        <v>1997</v>
      </c>
      <c r="F8166">
        <v>182</v>
      </c>
      <c r="G8166">
        <v>1</v>
      </c>
      <c r="H8166">
        <v>90</v>
      </c>
      <c r="I8166">
        <v>6.0199966429999998</v>
      </c>
      <c r="J8166">
        <v>6.1898536679999996</v>
      </c>
      <c r="L8166">
        <v>1</v>
      </c>
      <c r="M8166">
        <v>8</v>
      </c>
      <c r="N8166">
        <v>399</v>
      </c>
      <c r="P8166">
        <v>3</v>
      </c>
      <c r="Q8166" t="str">
        <f>VLOOKUP(M8166,lookups!$A$1:$B$7, 2, FALSE)</f>
        <v>rotary screw</v>
      </c>
      <c r="R8166" t="str">
        <f>VLOOKUP(N8166,lookups!$D$1:$E$6, 2, FALSE)</f>
        <v>hucuktlis r</v>
      </c>
      <c r="S8166" t="str">
        <f>VLOOKUP(C8166,lookups!$G$1:$H$3, 2, FALSE)</f>
        <v>smolt</v>
      </c>
    </row>
    <row r="8167" spans="1:19" x14ac:dyDescent="0.25">
      <c r="A8167" s="1">
        <v>35573</v>
      </c>
      <c r="B8167">
        <v>1</v>
      </c>
      <c r="C8167">
        <v>1</v>
      </c>
      <c r="D8167">
        <v>1</v>
      </c>
      <c r="E8167">
        <v>1997</v>
      </c>
      <c r="F8167">
        <v>244</v>
      </c>
      <c r="G8167">
        <v>1</v>
      </c>
      <c r="I8167">
        <v>3.1399993899999998</v>
      </c>
      <c r="J8167">
        <v>3.2876777650000002</v>
      </c>
      <c r="L8167">
        <v>1</v>
      </c>
      <c r="M8167">
        <v>8</v>
      </c>
      <c r="N8167">
        <v>399</v>
      </c>
      <c r="P8167">
        <v>3</v>
      </c>
      <c r="Q8167" t="str">
        <f>VLOOKUP(M8167,lookups!$A$1:$B$7, 2, FALSE)</f>
        <v>rotary screw</v>
      </c>
      <c r="R8167" t="str">
        <f>VLOOKUP(N8167,lookups!$D$1:$E$6, 2, FALSE)</f>
        <v>hucuktlis r</v>
      </c>
      <c r="S8167" t="str">
        <f>VLOOKUP(C8167,lookups!$G$1:$H$3, 2, FALSE)</f>
        <v>smolt</v>
      </c>
    </row>
    <row r="8168" spans="1:19" x14ac:dyDescent="0.25">
      <c r="A8168" s="1">
        <v>35573</v>
      </c>
      <c r="B8168">
        <v>1</v>
      </c>
      <c r="C8168">
        <v>1</v>
      </c>
      <c r="D8168">
        <v>1</v>
      </c>
      <c r="E8168">
        <v>1997</v>
      </c>
      <c r="F8168">
        <v>249</v>
      </c>
      <c r="G8168">
        <v>2</v>
      </c>
      <c r="H8168">
        <v>84</v>
      </c>
      <c r="I8168">
        <v>4.9799995419999998</v>
      </c>
      <c r="J8168">
        <v>5.1418457030000004</v>
      </c>
      <c r="L8168">
        <v>2</v>
      </c>
      <c r="M8168">
        <v>8</v>
      </c>
      <c r="N8168">
        <v>399</v>
      </c>
      <c r="P8168">
        <v>3</v>
      </c>
      <c r="Q8168" t="str">
        <f>VLOOKUP(M8168,lookups!$A$1:$B$7, 2, FALSE)</f>
        <v>rotary screw</v>
      </c>
      <c r="R8168" t="str">
        <f>VLOOKUP(N8168,lookups!$D$1:$E$6, 2, FALSE)</f>
        <v>hucuktlis r</v>
      </c>
      <c r="S8168" t="str">
        <f>VLOOKUP(C8168,lookups!$G$1:$H$3, 2, FALSE)</f>
        <v>smolt</v>
      </c>
    </row>
    <row r="8169" spans="1:19" x14ac:dyDescent="0.25">
      <c r="A8169" s="1">
        <v>35573</v>
      </c>
      <c r="B8169">
        <v>1</v>
      </c>
      <c r="C8169">
        <v>1</v>
      </c>
      <c r="D8169">
        <v>1</v>
      </c>
      <c r="E8169">
        <v>1997</v>
      </c>
      <c r="F8169">
        <v>282</v>
      </c>
      <c r="G8169">
        <v>2</v>
      </c>
      <c r="H8169">
        <v>81</v>
      </c>
      <c r="I8169">
        <v>4.5799980160000002</v>
      </c>
      <c r="J8169">
        <v>4.7387657169999997</v>
      </c>
      <c r="L8169">
        <v>2</v>
      </c>
      <c r="M8169">
        <v>8</v>
      </c>
      <c r="N8169">
        <v>399</v>
      </c>
      <c r="P8169">
        <v>3</v>
      </c>
      <c r="Q8169" t="str">
        <f>VLOOKUP(M8169,lookups!$A$1:$B$7, 2, FALSE)</f>
        <v>rotary screw</v>
      </c>
      <c r="R8169" t="str">
        <f>VLOOKUP(N8169,lookups!$D$1:$E$6, 2, FALSE)</f>
        <v>hucuktlis r</v>
      </c>
      <c r="S8169" t="str">
        <f>VLOOKUP(C8169,lookups!$G$1:$H$3, 2, FALSE)</f>
        <v>smolt</v>
      </c>
    </row>
    <row r="8170" spans="1:19" x14ac:dyDescent="0.25">
      <c r="A8170" s="1">
        <v>35573</v>
      </c>
      <c r="B8170">
        <v>1</v>
      </c>
      <c r="C8170">
        <v>1</v>
      </c>
      <c r="D8170">
        <v>1</v>
      </c>
      <c r="E8170">
        <v>1997</v>
      </c>
      <c r="F8170">
        <v>287</v>
      </c>
      <c r="G8170">
        <v>2</v>
      </c>
      <c r="H8170">
        <v>79</v>
      </c>
      <c r="I8170">
        <v>4.289997101</v>
      </c>
      <c r="J8170">
        <v>4.4465293880000001</v>
      </c>
      <c r="L8170">
        <v>2</v>
      </c>
      <c r="M8170">
        <v>8</v>
      </c>
      <c r="N8170">
        <v>399</v>
      </c>
      <c r="P8170">
        <v>3</v>
      </c>
      <c r="Q8170" t="str">
        <f>VLOOKUP(M8170,lookups!$A$1:$B$7, 2, FALSE)</f>
        <v>rotary screw</v>
      </c>
      <c r="R8170" t="str">
        <f>VLOOKUP(N8170,lookups!$D$1:$E$6, 2, FALSE)</f>
        <v>hucuktlis r</v>
      </c>
      <c r="S8170" t="str">
        <f>VLOOKUP(C8170,lookups!$G$1:$H$3, 2, FALSE)</f>
        <v>smolt</v>
      </c>
    </row>
    <row r="8171" spans="1:19" x14ac:dyDescent="0.25">
      <c r="A8171" s="1">
        <v>35573</v>
      </c>
      <c r="B8171">
        <v>1</v>
      </c>
      <c r="C8171">
        <v>1</v>
      </c>
      <c r="D8171">
        <v>1</v>
      </c>
      <c r="E8171">
        <v>1997</v>
      </c>
      <c r="F8171">
        <v>411</v>
      </c>
      <c r="G8171">
        <v>1</v>
      </c>
      <c r="I8171">
        <v>4.039997101</v>
      </c>
      <c r="J8171">
        <v>4.1946067810000001</v>
      </c>
      <c r="L8171">
        <v>1</v>
      </c>
      <c r="M8171">
        <v>8</v>
      </c>
      <c r="N8171">
        <v>399</v>
      </c>
      <c r="P8171">
        <v>3</v>
      </c>
      <c r="Q8171" t="str">
        <f>VLOOKUP(M8171,lookups!$A$1:$B$7, 2, FALSE)</f>
        <v>rotary screw</v>
      </c>
      <c r="R8171" t="str">
        <f>VLOOKUP(N8171,lookups!$D$1:$E$6, 2, FALSE)</f>
        <v>hucuktlis r</v>
      </c>
      <c r="S8171" t="str">
        <f>VLOOKUP(C8171,lookups!$G$1:$H$3, 2, FALSE)</f>
        <v>smolt</v>
      </c>
    </row>
    <row r="8172" spans="1:19" x14ac:dyDescent="0.25">
      <c r="A8172" s="1">
        <v>35573</v>
      </c>
      <c r="B8172">
        <v>1</v>
      </c>
      <c r="C8172">
        <v>1</v>
      </c>
      <c r="D8172">
        <v>1</v>
      </c>
      <c r="E8172">
        <v>1997</v>
      </c>
      <c r="F8172">
        <v>456</v>
      </c>
      <c r="G8172">
        <v>1</v>
      </c>
      <c r="H8172">
        <v>90</v>
      </c>
      <c r="I8172">
        <v>6.4099998469999999</v>
      </c>
      <c r="J8172">
        <v>6.5828552250000003</v>
      </c>
      <c r="L8172">
        <v>1</v>
      </c>
      <c r="M8172">
        <v>8</v>
      </c>
      <c r="N8172">
        <v>399</v>
      </c>
      <c r="P8172">
        <v>3</v>
      </c>
      <c r="Q8172" t="str">
        <f>VLOOKUP(M8172,lookups!$A$1:$B$7, 2, FALSE)</f>
        <v>rotary screw</v>
      </c>
      <c r="R8172" t="str">
        <f>VLOOKUP(N8172,lookups!$D$1:$E$6, 2, FALSE)</f>
        <v>hucuktlis r</v>
      </c>
      <c r="S8172" t="str">
        <f>VLOOKUP(C8172,lookups!$G$1:$H$3, 2, FALSE)</f>
        <v>smolt</v>
      </c>
    </row>
    <row r="8173" spans="1:19" x14ac:dyDescent="0.25">
      <c r="A8173" s="1">
        <v>35573</v>
      </c>
      <c r="B8173">
        <v>1</v>
      </c>
      <c r="C8173">
        <v>1</v>
      </c>
      <c r="D8173">
        <v>1</v>
      </c>
      <c r="E8173">
        <v>1997</v>
      </c>
      <c r="F8173">
        <v>626</v>
      </c>
      <c r="G8173">
        <v>1</v>
      </c>
      <c r="H8173">
        <v>91</v>
      </c>
      <c r="I8173">
        <v>6.4599990839999997</v>
      </c>
      <c r="J8173">
        <v>6.6332397460000001</v>
      </c>
      <c r="L8173">
        <v>1</v>
      </c>
      <c r="M8173">
        <v>8</v>
      </c>
      <c r="N8173">
        <v>399</v>
      </c>
      <c r="P8173">
        <v>3</v>
      </c>
      <c r="Q8173" t="str">
        <f>VLOOKUP(M8173,lookups!$A$1:$B$7, 2, FALSE)</f>
        <v>rotary screw</v>
      </c>
      <c r="R8173" t="str">
        <f>VLOOKUP(N8173,lookups!$D$1:$E$6, 2, FALSE)</f>
        <v>hucuktlis r</v>
      </c>
      <c r="S8173" t="str">
        <f>VLOOKUP(C8173,lookups!$G$1:$H$3, 2, FALSE)</f>
        <v>smolt</v>
      </c>
    </row>
    <row r="8174" spans="1:19" x14ac:dyDescent="0.25">
      <c r="A8174" s="1">
        <v>35573</v>
      </c>
      <c r="B8174">
        <v>1</v>
      </c>
      <c r="C8174">
        <v>1</v>
      </c>
      <c r="D8174">
        <v>1</v>
      </c>
      <c r="E8174">
        <v>1997</v>
      </c>
      <c r="F8174">
        <v>650</v>
      </c>
      <c r="G8174">
        <v>2</v>
      </c>
      <c r="H8174">
        <v>84</v>
      </c>
      <c r="I8174">
        <v>5.0699996949999999</v>
      </c>
      <c r="J8174">
        <v>5.232536316</v>
      </c>
      <c r="L8174">
        <v>2</v>
      </c>
      <c r="M8174">
        <v>8</v>
      </c>
      <c r="N8174">
        <v>399</v>
      </c>
      <c r="P8174">
        <v>3</v>
      </c>
      <c r="Q8174" t="str">
        <f>VLOOKUP(M8174,lookups!$A$1:$B$7, 2, FALSE)</f>
        <v>rotary screw</v>
      </c>
      <c r="R8174" t="str">
        <f>VLOOKUP(N8174,lookups!$D$1:$E$6, 2, FALSE)</f>
        <v>hucuktlis r</v>
      </c>
      <c r="S8174" t="str">
        <f>VLOOKUP(C8174,lookups!$G$1:$H$3, 2, FALSE)</f>
        <v>smolt</v>
      </c>
    </row>
    <row r="8175" spans="1:19" x14ac:dyDescent="0.25">
      <c r="A8175" s="1">
        <v>35573</v>
      </c>
      <c r="B8175">
        <v>1</v>
      </c>
      <c r="C8175">
        <v>1</v>
      </c>
      <c r="D8175">
        <v>1</v>
      </c>
      <c r="E8175">
        <v>1997</v>
      </c>
      <c r="F8175">
        <v>694</v>
      </c>
      <c r="G8175">
        <v>2</v>
      </c>
      <c r="H8175">
        <v>88</v>
      </c>
      <c r="I8175">
        <v>5.379997253</v>
      </c>
      <c r="J8175">
        <v>5.5449256900000004</v>
      </c>
      <c r="L8175">
        <v>2</v>
      </c>
      <c r="M8175">
        <v>8</v>
      </c>
      <c r="N8175">
        <v>399</v>
      </c>
      <c r="P8175">
        <v>3</v>
      </c>
      <c r="Q8175" t="str">
        <f>VLOOKUP(M8175,lookups!$A$1:$B$7, 2, FALSE)</f>
        <v>rotary screw</v>
      </c>
      <c r="R8175" t="str">
        <f>VLOOKUP(N8175,lookups!$D$1:$E$6, 2, FALSE)</f>
        <v>hucuktlis r</v>
      </c>
      <c r="S8175" t="str">
        <f>VLOOKUP(C8175,lookups!$G$1:$H$3, 2, FALSE)</f>
        <v>smolt</v>
      </c>
    </row>
    <row r="8176" spans="1:19" x14ac:dyDescent="0.25">
      <c r="A8176" s="1">
        <v>35573</v>
      </c>
      <c r="B8176">
        <v>1</v>
      </c>
      <c r="C8176">
        <v>1</v>
      </c>
      <c r="D8176">
        <v>1</v>
      </c>
      <c r="E8176">
        <v>1997</v>
      </c>
      <c r="F8176">
        <v>700</v>
      </c>
      <c r="G8176">
        <v>1</v>
      </c>
      <c r="H8176">
        <v>89</v>
      </c>
      <c r="I8176">
        <v>5.4899978640000002</v>
      </c>
      <c r="J8176">
        <v>5.6557693479999998</v>
      </c>
      <c r="L8176">
        <v>1</v>
      </c>
      <c r="M8176">
        <v>8</v>
      </c>
      <c r="N8176">
        <v>399</v>
      </c>
      <c r="P8176">
        <v>3</v>
      </c>
      <c r="Q8176" t="str">
        <f>VLOOKUP(M8176,lookups!$A$1:$B$7, 2, FALSE)</f>
        <v>rotary screw</v>
      </c>
      <c r="R8176" t="str">
        <f>VLOOKUP(N8176,lookups!$D$1:$E$6, 2, FALSE)</f>
        <v>hucuktlis r</v>
      </c>
      <c r="S8176" t="str">
        <f>VLOOKUP(C8176,lookups!$G$1:$H$3, 2, FALSE)</f>
        <v>smolt</v>
      </c>
    </row>
    <row r="8177" spans="1:19" x14ac:dyDescent="0.25">
      <c r="A8177" s="1">
        <v>35573</v>
      </c>
      <c r="B8177">
        <v>1</v>
      </c>
      <c r="C8177">
        <v>1</v>
      </c>
      <c r="D8177">
        <v>1</v>
      </c>
      <c r="E8177">
        <v>1997</v>
      </c>
      <c r="F8177">
        <v>713</v>
      </c>
      <c r="G8177">
        <v>1</v>
      </c>
      <c r="H8177">
        <v>89</v>
      </c>
      <c r="I8177">
        <v>6.039997101</v>
      </c>
      <c r="J8177">
        <v>6.2100067140000004</v>
      </c>
      <c r="L8177">
        <v>1</v>
      </c>
      <c r="M8177">
        <v>8</v>
      </c>
      <c r="N8177">
        <v>399</v>
      </c>
      <c r="P8177">
        <v>3</v>
      </c>
      <c r="Q8177" t="str">
        <f>VLOOKUP(M8177,lookups!$A$1:$B$7, 2, FALSE)</f>
        <v>rotary screw</v>
      </c>
      <c r="R8177" t="str">
        <f>VLOOKUP(N8177,lookups!$D$1:$E$6, 2, FALSE)</f>
        <v>hucuktlis r</v>
      </c>
      <c r="S8177" t="str">
        <f>VLOOKUP(C8177,lookups!$G$1:$H$3, 2, FALSE)</f>
        <v>smolt</v>
      </c>
    </row>
    <row r="8178" spans="1:19" x14ac:dyDescent="0.25">
      <c r="A8178" s="1">
        <v>35573</v>
      </c>
      <c r="B8178">
        <v>1</v>
      </c>
      <c r="C8178">
        <v>1</v>
      </c>
      <c r="D8178">
        <v>1</v>
      </c>
      <c r="E8178">
        <v>1997</v>
      </c>
      <c r="F8178">
        <v>727</v>
      </c>
      <c r="G8178">
        <v>2</v>
      </c>
      <c r="H8178">
        <v>84</v>
      </c>
      <c r="I8178">
        <v>4.6599998469999999</v>
      </c>
      <c r="J8178">
        <v>4.8193817140000004</v>
      </c>
      <c r="L8178">
        <v>2</v>
      </c>
      <c r="M8178">
        <v>8</v>
      </c>
      <c r="N8178">
        <v>399</v>
      </c>
      <c r="P8178">
        <v>3</v>
      </c>
      <c r="Q8178" t="str">
        <f>VLOOKUP(M8178,lookups!$A$1:$B$7, 2, FALSE)</f>
        <v>rotary screw</v>
      </c>
      <c r="R8178" t="str">
        <f>VLOOKUP(N8178,lookups!$D$1:$E$6, 2, FALSE)</f>
        <v>hucuktlis r</v>
      </c>
      <c r="S8178" t="str">
        <f>VLOOKUP(C8178,lookups!$G$1:$H$3, 2, FALSE)</f>
        <v>smolt</v>
      </c>
    </row>
    <row r="8179" spans="1:19" x14ac:dyDescent="0.25">
      <c r="A8179" s="1">
        <v>35573</v>
      </c>
      <c r="B8179">
        <v>1</v>
      </c>
      <c r="C8179">
        <v>1</v>
      </c>
      <c r="D8179">
        <v>1</v>
      </c>
      <c r="E8179">
        <v>1997</v>
      </c>
      <c r="F8179">
        <v>765</v>
      </c>
      <c r="G8179">
        <v>1</v>
      </c>
      <c r="I8179">
        <v>5.2699966429999998</v>
      </c>
      <c r="J8179">
        <v>5.4340782169999997</v>
      </c>
      <c r="L8179">
        <v>1</v>
      </c>
      <c r="M8179">
        <v>8</v>
      </c>
      <c r="N8179">
        <v>399</v>
      </c>
      <c r="P8179">
        <v>3</v>
      </c>
      <c r="Q8179" t="str">
        <f>VLOOKUP(M8179,lookups!$A$1:$B$7, 2, FALSE)</f>
        <v>rotary screw</v>
      </c>
      <c r="R8179" t="str">
        <f>VLOOKUP(N8179,lookups!$D$1:$E$6, 2, FALSE)</f>
        <v>hucuktlis r</v>
      </c>
      <c r="S8179" t="str">
        <f>VLOOKUP(C8179,lookups!$G$1:$H$3, 2, FALSE)</f>
        <v>smolt</v>
      </c>
    </row>
    <row r="8180" spans="1:19" x14ac:dyDescent="0.25">
      <c r="A8180" s="1">
        <v>35573</v>
      </c>
      <c r="B8180">
        <v>1</v>
      </c>
      <c r="C8180">
        <v>1</v>
      </c>
      <c r="D8180">
        <v>1</v>
      </c>
      <c r="E8180">
        <v>1997</v>
      </c>
      <c r="F8180">
        <v>811</v>
      </c>
      <c r="G8180">
        <v>2</v>
      </c>
      <c r="H8180">
        <v>77</v>
      </c>
      <c r="I8180">
        <v>3.609998703</v>
      </c>
      <c r="J8180">
        <v>3.7612953189999998</v>
      </c>
      <c r="L8180">
        <v>2</v>
      </c>
      <c r="M8180">
        <v>8</v>
      </c>
      <c r="N8180">
        <v>399</v>
      </c>
      <c r="P8180">
        <v>3</v>
      </c>
      <c r="Q8180" t="str">
        <f>VLOOKUP(M8180,lookups!$A$1:$B$7, 2, FALSE)</f>
        <v>rotary screw</v>
      </c>
      <c r="R8180" t="str">
        <f>VLOOKUP(N8180,lookups!$D$1:$E$6, 2, FALSE)</f>
        <v>hucuktlis r</v>
      </c>
      <c r="S8180" t="str">
        <f>VLOOKUP(C8180,lookups!$G$1:$H$3, 2, FALSE)</f>
        <v>smolt</v>
      </c>
    </row>
    <row r="8181" spans="1:19" x14ac:dyDescent="0.25">
      <c r="A8181" s="1">
        <v>35573</v>
      </c>
      <c r="B8181">
        <v>1</v>
      </c>
      <c r="C8181">
        <v>1</v>
      </c>
      <c r="D8181">
        <v>1</v>
      </c>
      <c r="E8181">
        <v>1997</v>
      </c>
      <c r="F8181">
        <v>831</v>
      </c>
      <c r="G8181">
        <v>1</v>
      </c>
      <c r="H8181">
        <v>90</v>
      </c>
      <c r="I8181">
        <v>6.629997253</v>
      </c>
      <c r="J8181">
        <v>6.8045501709999998</v>
      </c>
      <c r="L8181">
        <v>1</v>
      </c>
      <c r="M8181">
        <v>8</v>
      </c>
      <c r="N8181">
        <v>399</v>
      </c>
      <c r="P8181">
        <v>3</v>
      </c>
      <c r="Q8181" t="str">
        <f>VLOOKUP(M8181,lookups!$A$1:$B$7, 2, FALSE)</f>
        <v>rotary screw</v>
      </c>
      <c r="R8181" t="str">
        <f>VLOOKUP(N8181,lookups!$D$1:$E$6, 2, FALSE)</f>
        <v>hucuktlis r</v>
      </c>
      <c r="S8181" t="str">
        <f>VLOOKUP(C8181,lookups!$G$1:$H$3, 2, FALSE)</f>
        <v>smolt</v>
      </c>
    </row>
    <row r="8182" spans="1:19" x14ac:dyDescent="0.25">
      <c r="A8182" s="1">
        <v>35573</v>
      </c>
      <c r="B8182">
        <v>1</v>
      </c>
      <c r="C8182">
        <v>1</v>
      </c>
      <c r="D8182">
        <v>1</v>
      </c>
      <c r="E8182">
        <v>1997</v>
      </c>
      <c r="F8182">
        <v>927</v>
      </c>
      <c r="G8182">
        <v>2</v>
      </c>
      <c r="H8182">
        <v>82</v>
      </c>
      <c r="I8182">
        <v>4.8299980160000002</v>
      </c>
      <c r="J8182">
        <v>4.9906883239999997</v>
      </c>
      <c r="L8182">
        <v>2</v>
      </c>
      <c r="M8182">
        <v>8</v>
      </c>
      <c r="N8182">
        <v>399</v>
      </c>
      <c r="P8182">
        <v>3</v>
      </c>
      <c r="Q8182" t="str">
        <f>VLOOKUP(M8182,lookups!$A$1:$B$7, 2, FALSE)</f>
        <v>rotary screw</v>
      </c>
      <c r="R8182" t="str">
        <f>VLOOKUP(N8182,lookups!$D$1:$E$6, 2, FALSE)</f>
        <v>hucuktlis r</v>
      </c>
      <c r="S8182" t="str">
        <f>VLOOKUP(C8182,lookups!$G$1:$H$3, 2, FALSE)</f>
        <v>smolt</v>
      </c>
    </row>
    <row r="8183" spans="1:19" x14ac:dyDescent="0.25">
      <c r="A8183" s="1">
        <v>35893</v>
      </c>
      <c r="B8183">
        <v>1</v>
      </c>
      <c r="C8183">
        <v>1</v>
      </c>
      <c r="D8183">
        <v>1</v>
      </c>
      <c r="E8183">
        <v>1998</v>
      </c>
      <c r="F8183">
        <v>1</v>
      </c>
      <c r="G8183">
        <v>1</v>
      </c>
      <c r="H8183">
        <v>82</v>
      </c>
      <c r="I8183">
        <v>4.3299980160000002</v>
      </c>
      <c r="J8183">
        <v>4.4868392940000001</v>
      </c>
      <c r="L8183">
        <v>1</v>
      </c>
      <c r="M8183">
        <v>8</v>
      </c>
      <c r="N8183">
        <v>399</v>
      </c>
      <c r="P8183">
        <v>3</v>
      </c>
      <c r="Q8183" t="str">
        <f>VLOOKUP(M8183,lookups!$A$1:$B$7, 2, FALSE)</f>
        <v>rotary screw</v>
      </c>
      <c r="R8183" t="str">
        <f>VLOOKUP(N8183,lookups!$D$1:$E$6, 2, FALSE)</f>
        <v>hucuktlis r</v>
      </c>
      <c r="S8183" t="str">
        <f>VLOOKUP(C8183,lookups!$G$1:$H$3, 2, FALSE)</f>
        <v>smolt</v>
      </c>
    </row>
    <row r="8184" spans="1:19" x14ac:dyDescent="0.25">
      <c r="A8184" s="1">
        <v>35893</v>
      </c>
      <c r="B8184">
        <v>1</v>
      </c>
      <c r="C8184">
        <v>1</v>
      </c>
      <c r="D8184">
        <v>1</v>
      </c>
      <c r="E8184">
        <v>1998</v>
      </c>
      <c r="F8184">
        <v>2</v>
      </c>
      <c r="G8184">
        <v>1</v>
      </c>
      <c r="H8184">
        <v>78</v>
      </c>
      <c r="I8184">
        <v>3.4899997709999999</v>
      </c>
      <c r="J8184">
        <v>3.6403713230000001</v>
      </c>
      <c r="L8184">
        <v>1</v>
      </c>
      <c r="M8184">
        <v>8</v>
      </c>
      <c r="N8184">
        <v>399</v>
      </c>
      <c r="P8184">
        <v>3</v>
      </c>
      <c r="Q8184" t="str">
        <f>VLOOKUP(M8184,lookups!$A$1:$B$7, 2, FALSE)</f>
        <v>rotary screw</v>
      </c>
      <c r="R8184" t="str">
        <f>VLOOKUP(N8184,lookups!$D$1:$E$6, 2, FALSE)</f>
        <v>hucuktlis r</v>
      </c>
      <c r="S8184" t="str">
        <f>VLOOKUP(C8184,lookups!$G$1:$H$3, 2, FALSE)</f>
        <v>smolt</v>
      </c>
    </row>
    <row r="8185" spans="1:19" x14ac:dyDescent="0.25">
      <c r="A8185" s="1">
        <v>35893</v>
      </c>
      <c r="B8185">
        <v>1</v>
      </c>
      <c r="C8185">
        <v>1</v>
      </c>
      <c r="D8185">
        <v>1</v>
      </c>
      <c r="E8185">
        <v>1998</v>
      </c>
      <c r="F8185">
        <v>3</v>
      </c>
      <c r="G8185">
        <v>1</v>
      </c>
      <c r="H8185">
        <v>77</v>
      </c>
      <c r="I8185">
        <v>3.2099990840000001</v>
      </c>
      <c r="J8185">
        <v>3.3582153319999999</v>
      </c>
      <c r="L8185">
        <v>1</v>
      </c>
      <c r="M8185">
        <v>8</v>
      </c>
      <c r="N8185">
        <v>399</v>
      </c>
      <c r="P8185">
        <v>3</v>
      </c>
      <c r="Q8185" t="str">
        <f>VLOOKUP(M8185,lookups!$A$1:$B$7, 2, FALSE)</f>
        <v>rotary screw</v>
      </c>
      <c r="R8185" t="str">
        <f>VLOOKUP(N8185,lookups!$D$1:$E$6, 2, FALSE)</f>
        <v>hucuktlis r</v>
      </c>
      <c r="S8185" t="str">
        <f>VLOOKUP(C8185,lookups!$G$1:$H$3, 2, FALSE)</f>
        <v>smolt</v>
      </c>
    </row>
    <row r="8186" spans="1:19" x14ac:dyDescent="0.25">
      <c r="A8186" s="1">
        <v>35893</v>
      </c>
      <c r="B8186">
        <v>1</v>
      </c>
      <c r="C8186">
        <v>1</v>
      </c>
      <c r="D8186">
        <v>1</v>
      </c>
      <c r="E8186">
        <v>1998</v>
      </c>
      <c r="F8186">
        <v>4</v>
      </c>
      <c r="G8186">
        <v>1</v>
      </c>
      <c r="H8186">
        <v>84</v>
      </c>
      <c r="I8186">
        <v>4.1899986269999996</v>
      </c>
      <c r="J8186">
        <v>4.3457603450000004</v>
      </c>
      <c r="L8186">
        <v>1</v>
      </c>
      <c r="M8186">
        <v>8</v>
      </c>
      <c r="N8186">
        <v>399</v>
      </c>
      <c r="P8186">
        <v>3</v>
      </c>
      <c r="Q8186" t="str">
        <f>VLOOKUP(M8186,lookups!$A$1:$B$7, 2, FALSE)</f>
        <v>rotary screw</v>
      </c>
      <c r="R8186" t="str">
        <f>VLOOKUP(N8186,lookups!$D$1:$E$6, 2, FALSE)</f>
        <v>hucuktlis r</v>
      </c>
      <c r="S8186" t="str">
        <f>VLOOKUP(C8186,lookups!$G$1:$H$3, 2, FALSE)</f>
        <v>smolt</v>
      </c>
    </row>
    <row r="8187" spans="1:19" x14ac:dyDescent="0.25">
      <c r="A8187" s="1">
        <v>35893</v>
      </c>
      <c r="B8187">
        <v>1</v>
      </c>
      <c r="C8187">
        <v>1</v>
      </c>
      <c r="D8187">
        <v>1</v>
      </c>
      <c r="E8187">
        <v>1998</v>
      </c>
      <c r="F8187">
        <v>5</v>
      </c>
      <c r="G8187">
        <v>1</v>
      </c>
      <c r="H8187">
        <v>83</v>
      </c>
      <c r="I8187">
        <v>4.3299980160000002</v>
      </c>
      <c r="J8187">
        <v>4.4868392940000001</v>
      </c>
      <c r="L8187">
        <v>1</v>
      </c>
      <c r="M8187">
        <v>8</v>
      </c>
      <c r="N8187">
        <v>399</v>
      </c>
      <c r="P8187">
        <v>3</v>
      </c>
      <c r="Q8187" t="str">
        <f>VLOOKUP(M8187,lookups!$A$1:$B$7, 2, FALSE)</f>
        <v>rotary screw</v>
      </c>
      <c r="R8187" t="str">
        <f>VLOOKUP(N8187,lookups!$D$1:$E$6, 2, FALSE)</f>
        <v>hucuktlis r</v>
      </c>
      <c r="S8187" t="str">
        <f>VLOOKUP(C8187,lookups!$G$1:$H$3, 2, FALSE)</f>
        <v>smolt</v>
      </c>
    </row>
    <row r="8188" spans="1:19" x14ac:dyDescent="0.25">
      <c r="A8188" s="1">
        <v>35893</v>
      </c>
      <c r="B8188">
        <v>1</v>
      </c>
      <c r="C8188">
        <v>1</v>
      </c>
      <c r="D8188">
        <v>1</v>
      </c>
      <c r="E8188">
        <v>1998</v>
      </c>
      <c r="F8188">
        <v>6</v>
      </c>
      <c r="G8188">
        <v>1</v>
      </c>
      <c r="H8188">
        <v>103</v>
      </c>
      <c r="I8188">
        <v>9.0999984739999995</v>
      </c>
      <c r="J8188">
        <v>9.2935638429999994</v>
      </c>
      <c r="L8188">
        <v>1</v>
      </c>
      <c r="M8188">
        <v>8</v>
      </c>
      <c r="N8188">
        <v>399</v>
      </c>
      <c r="P8188">
        <v>3</v>
      </c>
      <c r="Q8188" t="str">
        <f>VLOOKUP(M8188,lookups!$A$1:$B$7, 2, FALSE)</f>
        <v>rotary screw</v>
      </c>
      <c r="R8188" t="str">
        <f>VLOOKUP(N8188,lookups!$D$1:$E$6, 2, FALSE)</f>
        <v>hucuktlis r</v>
      </c>
      <c r="S8188" t="str">
        <f>VLOOKUP(C8188,lookups!$G$1:$H$3, 2, FALSE)</f>
        <v>smolt</v>
      </c>
    </row>
    <row r="8189" spans="1:19" x14ac:dyDescent="0.25">
      <c r="A8189" s="1">
        <v>35893</v>
      </c>
      <c r="B8189">
        <v>1</v>
      </c>
      <c r="C8189">
        <v>1</v>
      </c>
      <c r="D8189">
        <v>1</v>
      </c>
      <c r="E8189">
        <v>1998</v>
      </c>
      <c r="F8189">
        <v>7</v>
      </c>
      <c r="G8189">
        <v>1</v>
      </c>
      <c r="H8189">
        <v>84</v>
      </c>
      <c r="I8189">
        <v>4.75</v>
      </c>
      <c r="J8189">
        <v>4.910072327</v>
      </c>
      <c r="L8189">
        <v>1</v>
      </c>
      <c r="M8189">
        <v>8</v>
      </c>
      <c r="N8189">
        <v>399</v>
      </c>
      <c r="P8189">
        <v>3</v>
      </c>
      <c r="Q8189" t="str">
        <f>VLOOKUP(M8189,lookups!$A$1:$B$7, 2, FALSE)</f>
        <v>rotary screw</v>
      </c>
      <c r="R8189" t="str">
        <f>VLOOKUP(N8189,lookups!$D$1:$E$6, 2, FALSE)</f>
        <v>hucuktlis r</v>
      </c>
      <c r="S8189" t="str">
        <f>VLOOKUP(C8189,lookups!$G$1:$H$3, 2, FALSE)</f>
        <v>smolt</v>
      </c>
    </row>
    <row r="8190" spans="1:19" x14ac:dyDescent="0.25">
      <c r="A8190" s="1">
        <v>35893</v>
      </c>
      <c r="B8190">
        <v>1</v>
      </c>
      <c r="C8190">
        <v>1</v>
      </c>
      <c r="D8190">
        <v>1</v>
      </c>
      <c r="E8190">
        <v>1998</v>
      </c>
      <c r="F8190">
        <v>8</v>
      </c>
      <c r="G8190">
        <v>1</v>
      </c>
      <c r="H8190">
        <v>83</v>
      </c>
      <c r="I8190">
        <v>4.25</v>
      </c>
      <c r="J8190">
        <v>4.4062232970000004</v>
      </c>
      <c r="L8190">
        <v>1</v>
      </c>
      <c r="M8190">
        <v>8</v>
      </c>
      <c r="N8190">
        <v>399</v>
      </c>
      <c r="P8190">
        <v>3</v>
      </c>
      <c r="Q8190" t="str">
        <f>VLOOKUP(M8190,lookups!$A$1:$B$7, 2, FALSE)</f>
        <v>rotary screw</v>
      </c>
      <c r="R8190" t="str">
        <f>VLOOKUP(N8190,lookups!$D$1:$E$6, 2, FALSE)</f>
        <v>hucuktlis r</v>
      </c>
      <c r="S8190" t="str">
        <f>VLOOKUP(C8190,lookups!$G$1:$H$3, 2, FALSE)</f>
        <v>smolt</v>
      </c>
    </row>
    <row r="8191" spans="1:19" x14ac:dyDescent="0.25">
      <c r="A8191" s="1">
        <v>35893</v>
      </c>
      <c r="B8191">
        <v>1</v>
      </c>
      <c r="C8191">
        <v>1</v>
      </c>
      <c r="D8191">
        <v>1</v>
      </c>
      <c r="E8191">
        <v>1998</v>
      </c>
      <c r="F8191">
        <v>9</v>
      </c>
      <c r="G8191">
        <v>1</v>
      </c>
      <c r="H8191">
        <v>79</v>
      </c>
      <c r="I8191">
        <v>3.4699993130000002</v>
      </c>
      <c r="J8191">
        <v>3.6202182770000002</v>
      </c>
      <c r="L8191">
        <v>1</v>
      </c>
      <c r="M8191">
        <v>8</v>
      </c>
      <c r="N8191">
        <v>399</v>
      </c>
      <c r="P8191">
        <v>3</v>
      </c>
      <c r="Q8191" t="str">
        <f>VLOOKUP(M8191,lookups!$A$1:$B$7, 2, FALSE)</f>
        <v>rotary screw</v>
      </c>
      <c r="R8191" t="str">
        <f>VLOOKUP(N8191,lookups!$D$1:$E$6, 2, FALSE)</f>
        <v>hucuktlis r</v>
      </c>
      <c r="S8191" t="str">
        <f>VLOOKUP(C8191,lookups!$G$1:$H$3, 2, FALSE)</f>
        <v>smolt</v>
      </c>
    </row>
    <row r="8192" spans="1:19" x14ac:dyDescent="0.25">
      <c r="A8192" s="1">
        <v>35893</v>
      </c>
      <c r="B8192">
        <v>1</v>
      </c>
      <c r="C8192">
        <v>1</v>
      </c>
      <c r="D8192">
        <v>1</v>
      </c>
      <c r="E8192">
        <v>1998</v>
      </c>
      <c r="F8192">
        <v>10</v>
      </c>
      <c r="G8192">
        <v>1</v>
      </c>
      <c r="H8192">
        <v>80</v>
      </c>
      <c r="I8192">
        <v>3.529998779</v>
      </c>
      <c r="J8192">
        <v>3.6806793209999999</v>
      </c>
      <c r="L8192">
        <v>1</v>
      </c>
      <c r="M8192">
        <v>8</v>
      </c>
      <c r="N8192">
        <v>399</v>
      </c>
      <c r="P8192">
        <v>3</v>
      </c>
      <c r="Q8192" t="str">
        <f>VLOOKUP(M8192,lookups!$A$1:$B$7, 2, FALSE)</f>
        <v>rotary screw</v>
      </c>
      <c r="R8192" t="str">
        <f>VLOOKUP(N8192,lookups!$D$1:$E$6, 2, FALSE)</f>
        <v>hucuktlis r</v>
      </c>
      <c r="S8192" t="str">
        <f>VLOOKUP(C8192,lookups!$G$1:$H$3, 2, FALSE)</f>
        <v>smolt</v>
      </c>
    </row>
    <row r="8193" spans="1:19" x14ac:dyDescent="0.25">
      <c r="A8193" s="1">
        <v>35893</v>
      </c>
      <c r="B8193">
        <v>1</v>
      </c>
      <c r="C8193">
        <v>1</v>
      </c>
      <c r="D8193">
        <v>1</v>
      </c>
      <c r="E8193">
        <v>1998</v>
      </c>
      <c r="F8193">
        <v>11</v>
      </c>
      <c r="G8193">
        <v>1</v>
      </c>
      <c r="H8193">
        <v>76</v>
      </c>
      <c r="I8193">
        <v>3.2199993130000002</v>
      </c>
      <c r="J8193">
        <v>3.368293762</v>
      </c>
      <c r="M8193">
        <v>8</v>
      </c>
      <c r="N8193">
        <v>399</v>
      </c>
      <c r="P8193">
        <v>3</v>
      </c>
      <c r="Q8193" t="str">
        <f>VLOOKUP(M8193,lookups!$A$1:$B$7, 2, FALSE)</f>
        <v>rotary screw</v>
      </c>
      <c r="R8193" t="str">
        <f>VLOOKUP(N8193,lookups!$D$1:$E$6, 2, FALSE)</f>
        <v>hucuktlis r</v>
      </c>
      <c r="S8193" t="str">
        <f>VLOOKUP(C8193,lookups!$G$1:$H$3, 2, FALSE)</f>
        <v>smolt</v>
      </c>
    </row>
    <row r="8194" spans="1:19" x14ac:dyDescent="0.25">
      <c r="A8194" s="1">
        <v>35893</v>
      </c>
      <c r="B8194">
        <v>1</v>
      </c>
      <c r="C8194">
        <v>1</v>
      </c>
      <c r="D8194">
        <v>1</v>
      </c>
      <c r="E8194">
        <v>1998</v>
      </c>
      <c r="F8194">
        <v>12</v>
      </c>
      <c r="G8194">
        <v>1</v>
      </c>
      <c r="H8194">
        <v>82</v>
      </c>
      <c r="I8194">
        <v>4.1999969479999999</v>
      </c>
      <c r="J8194">
        <v>4.3558387759999997</v>
      </c>
      <c r="L8194">
        <v>1</v>
      </c>
      <c r="M8194">
        <v>8</v>
      </c>
      <c r="N8194">
        <v>399</v>
      </c>
      <c r="P8194">
        <v>3</v>
      </c>
      <c r="Q8194" t="str">
        <f>VLOOKUP(M8194,lookups!$A$1:$B$7, 2, FALSE)</f>
        <v>rotary screw</v>
      </c>
      <c r="R8194" t="str">
        <f>VLOOKUP(N8194,lookups!$D$1:$E$6, 2, FALSE)</f>
        <v>hucuktlis r</v>
      </c>
      <c r="S8194" t="str">
        <f>VLOOKUP(C8194,lookups!$G$1:$H$3, 2, FALSE)</f>
        <v>smolt</v>
      </c>
    </row>
    <row r="8195" spans="1:19" x14ac:dyDescent="0.25">
      <c r="A8195" s="1">
        <v>35893</v>
      </c>
      <c r="B8195">
        <v>1</v>
      </c>
      <c r="C8195">
        <v>1</v>
      </c>
      <c r="D8195">
        <v>1</v>
      </c>
      <c r="E8195">
        <v>1998</v>
      </c>
      <c r="F8195">
        <v>13</v>
      </c>
      <c r="G8195">
        <v>1</v>
      </c>
      <c r="H8195">
        <v>77</v>
      </c>
      <c r="I8195">
        <v>3.3699989320000001</v>
      </c>
      <c r="J8195">
        <v>3.519447327</v>
      </c>
      <c r="L8195">
        <v>1</v>
      </c>
      <c r="M8195">
        <v>8</v>
      </c>
      <c r="N8195">
        <v>399</v>
      </c>
      <c r="P8195">
        <v>3</v>
      </c>
      <c r="Q8195" t="str">
        <f>VLOOKUP(M8195,lookups!$A$1:$B$7, 2, FALSE)</f>
        <v>rotary screw</v>
      </c>
      <c r="R8195" t="str">
        <f>VLOOKUP(N8195,lookups!$D$1:$E$6, 2, FALSE)</f>
        <v>hucuktlis r</v>
      </c>
      <c r="S8195" t="str">
        <f>VLOOKUP(C8195,lookups!$G$1:$H$3, 2, FALSE)</f>
        <v>smolt</v>
      </c>
    </row>
    <row r="8196" spans="1:19" x14ac:dyDescent="0.25">
      <c r="A8196" s="1">
        <v>35893</v>
      </c>
      <c r="B8196">
        <v>1</v>
      </c>
      <c r="C8196">
        <v>1</v>
      </c>
      <c r="D8196">
        <v>1</v>
      </c>
      <c r="E8196">
        <v>1998</v>
      </c>
      <c r="F8196">
        <v>14</v>
      </c>
      <c r="G8196">
        <v>1</v>
      </c>
      <c r="H8196">
        <v>84</v>
      </c>
      <c r="I8196">
        <v>4.5</v>
      </c>
      <c r="J8196">
        <v>4.6581497189999999</v>
      </c>
      <c r="L8196">
        <v>1</v>
      </c>
      <c r="M8196">
        <v>8</v>
      </c>
      <c r="N8196">
        <v>399</v>
      </c>
      <c r="P8196">
        <v>3</v>
      </c>
      <c r="Q8196" t="str">
        <f>VLOOKUP(M8196,lookups!$A$1:$B$7, 2, FALSE)</f>
        <v>rotary screw</v>
      </c>
      <c r="R8196" t="str">
        <f>VLOOKUP(N8196,lookups!$D$1:$E$6, 2, FALSE)</f>
        <v>hucuktlis r</v>
      </c>
      <c r="S8196" t="str">
        <f>VLOOKUP(C8196,lookups!$G$1:$H$3, 2, FALSE)</f>
        <v>smolt</v>
      </c>
    </row>
    <row r="8197" spans="1:19" x14ac:dyDescent="0.25">
      <c r="A8197" s="1">
        <v>35893</v>
      </c>
      <c r="B8197">
        <v>1</v>
      </c>
      <c r="C8197">
        <v>1</v>
      </c>
      <c r="D8197">
        <v>1</v>
      </c>
      <c r="E8197">
        <v>1998</v>
      </c>
      <c r="F8197">
        <v>15</v>
      </c>
      <c r="G8197">
        <v>1</v>
      </c>
      <c r="H8197">
        <v>81</v>
      </c>
      <c r="I8197">
        <v>3.3999996189999999</v>
      </c>
      <c r="J8197">
        <v>3.5496788019999999</v>
      </c>
      <c r="L8197">
        <v>1</v>
      </c>
      <c r="M8197">
        <v>8</v>
      </c>
      <c r="N8197">
        <v>399</v>
      </c>
      <c r="P8197">
        <v>3</v>
      </c>
      <c r="Q8197" t="str">
        <f>VLOOKUP(M8197,lookups!$A$1:$B$7, 2, FALSE)</f>
        <v>rotary screw</v>
      </c>
      <c r="R8197" t="str">
        <f>VLOOKUP(N8197,lookups!$D$1:$E$6, 2, FALSE)</f>
        <v>hucuktlis r</v>
      </c>
      <c r="S8197" t="str">
        <f>VLOOKUP(C8197,lookups!$G$1:$H$3, 2, FALSE)</f>
        <v>smolt</v>
      </c>
    </row>
    <row r="8198" spans="1:19" x14ac:dyDescent="0.25">
      <c r="A8198" s="1">
        <v>35893</v>
      </c>
      <c r="B8198">
        <v>1</v>
      </c>
      <c r="C8198">
        <v>1</v>
      </c>
      <c r="D8198">
        <v>1</v>
      </c>
      <c r="E8198">
        <v>1998</v>
      </c>
      <c r="F8198">
        <v>16</v>
      </c>
      <c r="G8198">
        <v>1</v>
      </c>
      <c r="H8198">
        <v>76</v>
      </c>
      <c r="I8198">
        <v>3.1199989320000001</v>
      </c>
      <c r="J8198">
        <v>3.2675228120000002</v>
      </c>
      <c r="M8198">
        <v>8</v>
      </c>
      <c r="N8198">
        <v>399</v>
      </c>
      <c r="P8198">
        <v>3</v>
      </c>
      <c r="Q8198" t="str">
        <f>VLOOKUP(M8198,lookups!$A$1:$B$7, 2, FALSE)</f>
        <v>rotary screw</v>
      </c>
      <c r="R8198" t="str">
        <f>VLOOKUP(N8198,lookups!$D$1:$E$6, 2, FALSE)</f>
        <v>hucuktlis r</v>
      </c>
      <c r="S8198" t="str">
        <f>VLOOKUP(C8198,lookups!$G$1:$H$3, 2, FALSE)</f>
        <v>smolt</v>
      </c>
    </row>
    <row r="8199" spans="1:19" x14ac:dyDescent="0.25">
      <c r="A8199" s="1">
        <v>35893</v>
      </c>
      <c r="B8199">
        <v>1</v>
      </c>
      <c r="C8199">
        <v>1</v>
      </c>
      <c r="D8199">
        <v>1</v>
      </c>
      <c r="E8199">
        <v>1998</v>
      </c>
      <c r="F8199">
        <v>17</v>
      </c>
      <c r="G8199">
        <v>1</v>
      </c>
      <c r="H8199">
        <v>78</v>
      </c>
      <c r="I8199">
        <v>3.3799991610000002</v>
      </c>
      <c r="J8199">
        <v>3.529525757</v>
      </c>
      <c r="L8199">
        <v>1</v>
      </c>
      <c r="M8199">
        <v>8</v>
      </c>
      <c r="N8199">
        <v>399</v>
      </c>
      <c r="P8199">
        <v>3</v>
      </c>
      <c r="Q8199" t="str">
        <f>VLOOKUP(M8199,lookups!$A$1:$B$7, 2, FALSE)</f>
        <v>rotary screw</v>
      </c>
      <c r="R8199" t="str">
        <f>VLOOKUP(N8199,lookups!$D$1:$E$6, 2, FALSE)</f>
        <v>hucuktlis r</v>
      </c>
      <c r="S8199" t="str">
        <f>VLOOKUP(C8199,lookups!$G$1:$H$3, 2, FALSE)</f>
        <v>smolt</v>
      </c>
    </row>
    <row r="8200" spans="1:19" x14ac:dyDescent="0.25">
      <c r="A8200" s="1">
        <v>35893</v>
      </c>
      <c r="B8200">
        <v>1</v>
      </c>
      <c r="C8200">
        <v>1</v>
      </c>
      <c r="D8200">
        <v>1</v>
      </c>
      <c r="E8200">
        <v>1998</v>
      </c>
      <c r="F8200">
        <v>18</v>
      </c>
      <c r="G8200">
        <v>1</v>
      </c>
      <c r="H8200">
        <v>75</v>
      </c>
      <c r="I8200">
        <v>3.3399982449999999</v>
      </c>
      <c r="J8200">
        <v>3.4892177580000001</v>
      </c>
      <c r="M8200">
        <v>8</v>
      </c>
      <c r="N8200">
        <v>399</v>
      </c>
      <c r="P8200">
        <v>3</v>
      </c>
      <c r="Q8200" t="str">
        <f>VLOOKUP(M8200,lookups!$A$1:$B$7, 2, FALSE)</f>
        <v>rotary screw</v>
      </c>
      <c r="R8200" t="str">
        <f>VLOOKUP(N8200,lookups!$D$1:$E$6, 2, FALSE)</f>
        <v>hucuktlis r</v>
      </c>
      <c r="S8200" t="str">
        <f>VLOOKUP(C8200,lookups!$G$1:$H$3, 2, FALSE)</f>
        <v>smolt</v>
      </c>
    </row>
    <row r="8201" spans="1:19" x14ac:dyDescent="0.25">
      <c r="A8201" s="1">
        <v>35893</v>
      </c>
      <c r="B8201">
        <v>1</v>
      </c>
      <c r="C8201">
        <v>1</v>
      </c>
      <c r="D8201">
        <v>1</v>
      </c>
      <c r="E8201">
        <v>1998</v>
      </c>
      <c r="F8201">
        <v>19</v>
      </c>
      <c r="G8201">
        <v>1</v>
      </c>
      <c r="H8201">
        <v>76</v>
      </c>
      <c r="I8201">
        <v>3.2599983219999999</v>
      </c>
      <c r="J8201">
        <v>3.4086017609999999</v>
      </c>
      <c r="M8201">
        <v>8</v>
      </c>
      <c r="N8201">
        <v>399</v>
      </c>
      <c r="P8201">
        <v>3</v>
      </c>
      <c r="Q8201" t="str">
        <f>VLOOKUP(M8201,lookups!$A$1:$B$7, 2, FALSE)</f>
        <v>rotary screw</v>
      </c>
      <c r="R8201" t="str">
        <f>VLOOKUP(N8201,lookups!$D$1:$E$6, 2, FALSE)</f>
        <v>hucuktlis r</v>
      </c>
      <c r="S8201" t="str">
        <f>VLOOKUP(C8201,lookups!$G$1:$H$3, 2, FALSE)</f>
        <v>smolt</v>
      </c>
    </row>
    <row r="8202" spans="1:19" x14ac:dyDescent="0.25">
      <c r="A8202" s="1">
        <v>35893</v>
      </c>
      <c r="B8202">
        <v>1</v>
      </c>
      <c r="C8202">
        <v>1</v>
      </c>
      <c r="D8202">
        <v>1</v>
      </c>
      <c r="E8202">
        <v>1998</v>
      </c>
      <c r="F8202">
        <v>20</v>
      </c>
      <c r="G8202">
        <v>1</v>
      </c>
      <c r="H8202">
        <v>80</v>
      </c>
      <c r="I8202">
        <v>3.7399997709999999</v>
      </c>
      <c r="J8202">
        <v>3.892297745</v>
      </c>
      <c r="L8202">
        <v>1</v>
      </c>
      <c r="M8202">
        <v>8</v>
      </c>
      <c r="N8202">
        <v>399</v>
      </c>
      <c r="P8202">
        <v>3</v>
      </c>
      <c r="Q8202" t="str">
        <f>VLOOKUP(M8202,lookups!$A$1:$B$7, 2, FALSE)</f>
        <v>rotary screw</v>
      </c>
      <c r="R8202" t="str">
        <f>VLOOKUP(N8202,lookups!$D$1:$E$6, 2, FALSE)</f>
        <v>hucuktlis r</v>
      </c>
      <c r="S8202" t="str">
        <f>VLOOKUP(C8202,lookups!$G$1:$H$3, 2, FALSE)</f>
        <v>smolt</v>
      </c>
    </row>
    <row r="8203" spans="1:19" x14ac:dyDescent="0.25">
      <c r="A8203" s="1">
        <v>35893</v>
      </c>
      <c r="B8203">
        <v>1</v>
      </c>
      <c r="C8203">
        <v>1</v>
      </c>
      <c r="D8203">
        <v>1</v>
      </c>
      <c r="E8203">
        <v>1998</v>
      </c>
      <c r="F8203">
        <v>21</v>
      </c>
      <c r="G8203">
        <v>1</v>
      </c>
      <c r="H8203">
        <v>85</v>
      </c>
      <c r="I8203">
        <v>4.7699966429999998</v>
      </c>
      <c r="J8203">
        <v>4.9302253719999998</v>
      </c>
      <c r="L8203">
        <v>1</v>
      </c>
      <c r="M8203">
        <v>8</v>
      </c>
      <c r="N8203">
        <v>399</v>
      </c>
      <c r="P8203">
        <v>3</v>
      </c>
      <c r="Q8203" t="str">
        <f>VLOOKUP(M8203,lookups!$A$1:$B$7, 2, FALSE)</f>
        <v>rotary screw</v>
      </c>
      <c r="R8203" t="str">
        <f>VLOOKUP(N8203,lookups!$D$1:$E$6, 2, FALSE)</f>
        <v>hucuktlis r</v>
      </c>
      <c r="S8203" t="str">
        <f>VLOOKUP(C8203,lookups!$G$1:$H$3, 2, FALSE)</f>
        <v>smolt</v>
      </c>
    </row>
    <row r="8204" spans="1:19" x14ac:dyDescent="0.25">
      <c r="A8204" s="1">
        <v>35893</v>
      </c>
      <c r="B8204">
        <v>1</v>
      </c>
      <c r="C8204">
        <v>1</v>
      </c>
      <c r="D8204">
        <v>1</v>
      </c>
      <c r="E8204">
        <v>1998</v>
      </c>
      <c r="F8204">
        <v>22</v>
      </c>
      <c r="G8204">
        <v>1</v>
      </c>
      <c r="H8204">
        <v>70</v>
      </c>
      <c r="I8204">
        <v>2.3099994659999998</v>
      </c>
      <c r="J8204">
        <v>2.451286316</v>
      </c>
      <c r="M8204">
        <v>8</v>
      </c>
      <c r="N8204">
        <v>399</v>
      </c>
      <c r="P8204">
        <v>3</v>
      </c>
      <c r="Q8204" t="str">
        <f>VLOOKUP(M8204,lookups!$A$1:$B$7, 2, FALSE)</f>
        <v>rotary screw</v>
      </c>
      <c r="R8204" t="str">
        <f>VLOOKUP(N8204,lookups!$D$1:$E$6, 2, FALSE)</f>
        <v>hucuktlis r</v>
      </c>
      <c r="S8204" t="str">
        <f>VLOOKUP(C8204,lookups!$G$1:$H$3, 2, FALSE)</f>
        <v>smolt</v>
      </c>
    </row>
    <row r="8205" spans="1:19" x14ac:dyDescent="0.25">
      <c r="A8205" s="1">
        <v>35893</v>
      </c>
      <c r="B8205">
        <v>1</v>
      </c>
      <c r="C8205">
        <v>1</v>
      </c>
      <c r="D8205">
        <v>1</v>
      </c>
      <c r="E8205">
        <v>1998</v>
      </c>
      <c r="F8205">
        <v>23</v>
      </c>
      <c r="G8205">
        <v>1</v>
      </c>
      <c r="H8205">
        <v>75</v>
      </c>
      <c r="I8205">
        <v>3.1399993899999998</v>
      </c>
      <c r="J8205">
        <v>3.2876777650000002</v>
      </c>
      <c r="M8205">
        <v>8</v>
      </c>
      <c r="N8205">
        <v>399</v>
      </c>
      <c r="P8205">
        <v>3</v>
      </c>
      <c r="Q8205" t="str">
        <f>VLOOKUP(M8205,lookups!$A$1:$B$7, 2, FALSE)</f>
        <v>rotary screw</v>
      </c>
      <c r="R8205" t="str">
        <f>VLOOKUP(N8205,lookups!$D$1:$E$6, 2, FALSE)</f>
        <v>hucuktlis r</v>
      </c>
      <c r="S8205" t="str">
        <f>VLOOKUP(C8205,lookups!$G$1:$H$3, 2, FALSE)</f>
        <v>smolt</v>
      </c>
    </row>
    <row r="8206" spans="1:19" x14ac:dyDescent="0.25">
      <c r="A8206" s="1">
        <v>35893</v>
      </c>
      <c r="B8206">
        <v>1</v>
      </c>
      <c r="C8206">
        <v>1</v>
      </c>
      <c r="D8206">
        <v>1</v>
      </c>
      <c r="E8206">
        <v>1998</v>
      </c>
      <c r="F8206">
        <v>24</v>
      </c>
      <c r="G8206">
        <v>1</v>
      </c>
      <c r="H8206">
        <v>71</v>
      </c>
      <c r="I8206">
        <v>2.7099990840000001</v>
      </c>
      <c r="J8206">
        <v>2.8543663019999999</v>
      </c>
      <c r="M8206">
        <v>8</v>
      </c>
      <c r="N8206">
        <v>399</v>
      </c>
      <c r="P8206">
        <v>3</v>
      </c>
      <c r="Q8206" t="str">
        <f>VLOOKUP(M8206,lookups!$A$1:$B$7, 2, FALSE)</f>
        <v>rotary screw</v>
      </c>
      <c r="R8206" t="str">
        <f>VLOOKUP(N8206,lookups!$D$1:$E$6, 2, FALSE)</f>
        <v>hucuktlis r</v>
      </c>
      <c r="S8206" t="str">
        <f>VLOOKUP(C8206,lookups!$G$1:$H$3, 2, FALSE)</f>
        <v>smolt</v>
      </c>
    </row>
    <row r="8207" spans="1:19" x14ac:dyDescent="0.25">
      <c r="A8207" s="1">
        <v>35893</v>
      </c>
      <c r="B8207">
        <v>1</v>
      </c>
      <c r="C8207">
        <v>1</v>
      </c>
      <c r="D8207">
        <v>1</v>
      </c>
      <c r="E8207">
        <v>1998</v>
      </c>
      <c r="F8207">
        <v>25</v>
      </c>
      <c r="G8207">
        <v>1</v>
      </c>
      <c r="H8207">
        <v>63</v>
      </c>
      <c r="I8207">
        <v>1.629999161</v>
      </c>
      <c r="J8207">
        <v>1.766050339</v>
      </c>
      <c r="M8207">
        <v>8</v>
      </c>
      <c r="N8207">
        <v>399</v>
      </c>
      <c r="P8207">
        <v>3</v>
      </c>
      <c r="Q8207" t="str">
        <f>VLOOKUP(M8207,lookups!$A$1:$B$7, 2, FALSE)</f>
        <v>rotary screw</v>
      </c>
      <c r="R8207" t="str">
        <f>VLOOKUP(N8207,lookups!$D$1:$E$6, 2, FALSE)</f>
        <v>hucuktlis r</v>
      </c>
      <c r="S8207" t="str">
        <f>VLOOKUP(C8207,lookups!$G$1:$H$3, 2, FALSE)</f>
        <v>smolt</v>
      </c>
    </row>
    <row r="8208" spans="1:19" x14ac:dyDescent="0.25">
      <c r="A8208" s="1">
        <v>35893</v>
      </c>
      <c r="B8208">
        <v>1</v>
      </c>
      <c r="C8208">
        <v>1</v>
      </c>
      <c r="D8208">
        <v>1</v>
      </c>
      <c r="E8208">
        <v>1998</v>
      </c>
      <c r="F8208">
        <v>26</v>
      </c>
      <c r="G8208">
        <v>1</v>
      </c>
      <c r="H8208">
        <v>70</v>
      </c>
      <c r="I8208">
        <v>2.2999992370000002</v>
      </c>
      <c r="J8208">
        <v>2.4412097930000001</v>
      </c>
      <c r="M8208">
        <v>8</v>
      </c>
      <c r="N8208">
        <v>399</v>
      </c>
      <c r="P8208">
        <v>3</v>
      </c>
      <c r="Q8208" t="str">
        <f>VLOOKUP(M8208,lookups!$A$1:$B$7, 2, FALSE)</f>
        <v>rotary screw</v>
      </c>
      <c r="R8208" t="str">
        <f>VLOOKUP(N8208,lookups!$D$1:$E$6, 2, FALSE)</f>
        <v>hucuktlis r</v>
      </c>
      <c r="S8208" t="str">
        <f>VLOOKUP(C8208,lookups!$G$1:$H$3, 2, FALSE)</f>
        <v>smolt</v>
      </c>
    </row>
    <row r="8209" spans="1:19" x14ac:dyDescent="0.25">
      <c r="A8209" s="1">
        <v>35893</v>
      </c>
      <c r="B8209">
        <v>1</v>
      </c>
      <c r="C8209">
        <v>1</v>
      </c>
      <c r="D8209">
        <v>1</v>
      </c>
      <c r="E8209">
        <v>1998</v>
      </c>
      <c r="F8209">
        <v>27</v>
      </c>
      <c r="G8209">
        <v>1</v>
      </c>
      <c r="H8209">
        <v>75</v>
      </c>
      <c r="I8209">
        <v>3.0099983219999999</v>
      </c>
      <c r="J8209">
        <v>3.156675339</v>
      </c>
      <c r="M8209">
        <v>8</v>
      </c>
      <c r="N8209">
        <v>399</v>
      </c>
      <c r="P8209">
        <v>3</v>
      </c>
      <c r="Q8209" t="str">
        <f>VLOOKUP(M8209,lookups!$A$1:$B$7, 2, FALSE)</f>
        <v>rotary screw</v>
      </c>
      <c r="R8209" t="str">
        <f>VLOOKUP(N8209,lookups!$D$1:$E$6, 2, FALSE)</f>
        <v>hucuktlis r</v>
      </c>
      <c r="S8209" t="str">
        <f>VLOOKUP(C8209,lookups!$G$1:$H$3, 2, FALSE)</f>
        <v>smolt</v>
      </c>
    </row>
    <row r="8210" spans="1:19" x14ac:dyDescent="0.25">
      <c r="A8210" s="1">
        <v>35893</v>
      </c>
      <c r="B8210">
        <v>1</v>
      </c>
      <c r="C8210">
        <v>1</v>
      </c>
      <c r="D8210">
        <v>1</v>
      </c>
      <c r="E8210">
        <v>1998</v>
      </c>
      <c r="F8210">
        <v>28</v>
      </c>
      <c r="G8210">
        <v>1</v>
      </c>
      <c r="H8210">
        <v>72</v>
      </c>
      <c r="I8210">
        <v>2.6599998469999999</v>
      </c>
      <c r="J8210">
        <v>2.8039817810000001</v>
      </c>
      <c r="M8210">
        <v>8</v>
      </c>
      <c r="N8210">
        <v>399</v>
      </c>
      <c r="P8210">
        <v>3</v>
      </c>
      <c r="Q8210" t="str">
        <f>VLOOKUP(M8210,lookups!$A$1:$B$7, 2, FALSE)</f>
        <v>rotary screw</v>
      </c>
      <c r="R8210" t="str">
        <f>VLOOKUP(N8210,lookups!$D$1:$E$6, 2, FALSE)</f>
        <v>hucuktlis r</v>
      </c>
      <c r="S8210" t="str">
        <f>VLOOKUP(C8210,lookups!$G$1:$H$3, 2, FALSE)</f>
        <v>smolt</v>
      </c>
    </row>
    <row r="8211" spans="1:19" x14ac:dyDescent="0.25">
      <c r="A8211" s="1">
        <v>35893</v>
      </c>
      <c r="B8211">
        <v>1</v>
      </c>
      <c r="C8211">
        <v>1</v>
      </c>
      <c r="D8211">
        <v>1</v>
      </c>
      <c r="E8211">
        <v>1998</v>
      </c>
      <c r="F8211">
        <v>29</v>
      </c>
      <c r="G8211">
        <v>1</v>
      </c>
      <c r="H8211">
        <v>83</v>
      </c>
      <c r="I8211">
        <v>4.289997101</v>
      </c>
      <c r="J8211">
        <v>4.4465293880000001</v>
      </c>
      <c r="L8211">
        <v>1</v>
      </c>
      <c r="M8211">
        <v>8</v>
      </c>
      <c r="N8211">
        <v>399</v>
      </c>
      <c r="P8211">
        <v>3</v>
      </c>
      <c r="Q8211" t="str">
        <f>VLOOKUP(M8211,lookups!$A$1:$B$7, 2, FALSE)</f>
        <v>rotary screw</v>
      </c>
      <c r="R8211" t="str">
        <f>VLOOKUP(N8211,lookups!$D$1:$E$6, 2, FALSE)</f>
        <v>hucuktlis r</v>
      </c>
      <c r="S8211" t="str">
        <f>VLOOKUP(C8211,lookups!$G$1:$H$3, 2, FALSE)</f>
        <v>smolt</v>
      </c>
    </row>
    <row r="8212" spans="1:19" x14ac:dyDescent="0.25">
      <c r="A8212" s="1">
        <v>35893</v>
      </c>
      <c r="B8212">
        <v>1</v>
      </c>
      <c r="C8212">
        <v>1</v>
      </c>
      <c r="D8212">
        <v>1</v>
      </c>
      <c r="E8212">
        <v>1998</v>
      </c>
      <c r="F8212">
        <v>30</v>
      </c>
      <c r="G8212">
        <v>1</v>
      </c>
      <c r="H8212">
        <v>84</v>
      </c>
      <c r="I8212">
        <v>4.5999984740000004</v>
      </c>
      <c r="J8212">
        <v>4.7589187620000004</v>
      </c>
      <c r="L8212">
        <v>1</v>
      </c>
      <c r="M8212">
        <v>8</v>
      </c>
      <c r="N8212">
        <v>399</v>
      </c>
      <c r="P8212">
        <v>3</v>
      </c>
      <c r="Q8212" t="str">
        <f>VLOOKUP(M8212,lookups!$A$1:$B$7, 2, FALSE)</f>
        <v>rotary screw</v>
      </c>
      <c r="R8212" t="str">
        <f>VLOOKUP(N8212,lookups!$D$1:$E$6, 2, FALSE)</f>
        <v>hucuktlis r</v>
      </c>
      <c r="S8212" t="str">
        <f>VLOOKUP(C8212,lookups!$G$1:$H$3, 2, FALSE)</f>
        <v>smolt</v>
      </c>
    </row>
    <row r="8213" spans="1:19" x14ac:dyDescent="0.25">
      <c r="A8213" s="1">
        <v>35893</v>
      </c>
      <c r="B8213">
        <v>1</v>
      </c>
      <c r="C8213">
        <v>1</v>
      </c>
      <c r="D8213">
        <v>1</v>
      </c>
      <c r="E8213">
        <v>1998</v>
      </c>
      <c r="F8213">
        <v>31</v>
      </c>
      <c r="G8213">
        <v>1</v>
      </c>
      <c r="H8213">
        <v>76</v>
      </c>
      <c r="I8213">
        <v>3.2199993130000002</v>
      </c>
      <c r="J8213">
        <v>3.368293762</v>
      </c>
      <c r="M8213">
        <v>8</v>
      </c>
      <c r="N8213">
        <v>399</v>
      </c>
      <c r="P8213">
        <v>3</v>
      </c>
      <c r="Q8213" t="str">
        <f>VLOOKUP(M8213,lookups!$A$1:$B$7, 2, FALSE)</f>
        <v>rotary screw</v>
      </c>
      <c r="R8213" t="str">
        <f>VLOOKUP(N8213,lookups!$D$1:$E$6, 2, FALSE)</f>
        <v>hucuktlis r</v>
      </c>
      <c r="S8213" t="str">
        <f>VLOOKUP(C8213,lookups!$G$1:$H$3, 2, FALSE)</f>
        <v>smolt</v>
      </c>
    </row>
    <row r="8214" spans="1:19" x14ac:dyDescent="0.25">
      <c r="A8214" s="1">
        <v>35893</v>
      </c>
      <c r="B8214">
        <v>1</v>
      </c>
      <c r="C8214">
        <v>1</v>
      </c>
      <c r="D8214">
        <v>1</v>
      </c>
      <c r="E8214">
        <v>1998</v>
      </c>
      <c r="F8214">
        <v>32</v>
      </c>
      <c r="G8214">
        <v>1</v>
      </c>
      <c r="H8214">
        <v>79</v>
      </c>
      <c r="I8214">
        <v>3.5499992370000002</v>
      </c>
      <c r="J8214">
        <v>3.700834274</v>
      </c>
      <c r="L8214">
        <v>1</v>
      </c>
      <c r="M8214">
        <v>8</v>
      </c>
      <c r="N8214">
        <v>399</v>
      </c>
      <c r="P8214">
        <v>3</v>
      </c>
      <c r="Q8214" t="str">
        <f>VLOOKUP(M8214,lookups!$A$1:$B$7, 2, FALSE)</f>
        <v>rotary screw</v>
      </c>
      <c r="R8214" t="str">
        <f>VLOOKUP(N8214,lookups!$D$1:$E$6, 2, FALSE)</f>
        <v>hucuktlis r</v>
      </c>
      <c r="S8214" t="str">
        <f>VLOOKUP(C8214,lookups!$G$1:$H$3, 2, FALSE)</f>
        <v>smolt</v>
      </c>
    </row>
    <row r="8215" spans="1:19" x14ac:dyDescent="0.25">
      <c r="A8215" s="1">
        <v>35893</v>
      </c>
      <c r="B8215">
        <v>1</v>
      </c>
      <c r="C8215">
        <v>1</v>
      </c>
      <c r="D8215">
        <v>1</v>
      </c>
      <c r="E8215">
        <v>1998</v>
      </c>
      <c r="F8215">
        <v>33</v>
      </c>
      <c r="G8215">
        <v>1</v>
      </c>
      <c r="H8215">
        <v>73</v>
      </c>
      <c r="I8215">
        <v>2.7699985499999999</v>
      </c>
      <c r="J8215">
        <v>2.9148273470000001</v>
      </c>
      <c r="M8215">
        <v>8</v>
      </c>
      <c r="N8215">
        <v>399</v>
      </c>
      <c r="P8215">
        <v>3</v>
      </c>
      <c r="Q8215" t="str">
        <f>VLOOKUP(M8215,lookups!$A$1:$B$7, 2, FALSE)</f>
        <v>rotary screw</v>
      </c>
      <c r="R8215" t="str">
        <f>VLOOKUP(N8215,lookups!$D$1:$E$6, 2, FALSE)</f>
        <v>hucuktlis r</v>
      </c>
      <c r="S8215" t="str">
        <f>VLOOKUP(C8215,lookups!$G$1:$H$3, 2, FALSE)</f>
        <v>smolt</v>
      </c>
    </row>
    <row r="8216" spans="1:19" x14ac:dyDescent="0.25">
      <c r="A8216" s="1">
        <v>35893</v>
      </c>
      <c r="B8216">
        <v>1</v>
      </c>
      <c r="C8216">
        <v>1</v>
      </c>
      <c r="D8216">
        <v>1</v>
      </c>
      <c r="E8216">
        <v>1998</v>
      </c>
      <c r="F8216">
        <v>34</v>
      </c>
      <c r="G8216">
        <v>1</v>
      </c>
      <c r="H8216">
        <v>83</v>
      </c>
      <c r="I8216">
        <v>4.2799987789999996</v>
      </c>
      <c r="J8216">
        <v>4.4364547730000004</v>
      </c>
      <c r="L8216">
        <v>1</v>
      </c>
      <c r="M8216">
        <v>8</v>
      </c>
      <c r="N8216">
        <v>399</v>
      </c>
      <c r="P8216">
        <v>3</v>
      </c>
      <c r="Q8216" t="str">
        <f>VLOOKUP(M8216,lookups!$A$1:$B$7, 2, FALSE)</f>
        <v>rotary screw</v>
      </c>
      <c r="R8216" t="str">
        <f>VLOOKUP(N8216,lookups!$D$1:$E$6, 2, FALSE)</f>
        <v>hucuktlis r</v>
      </c>
      <c r="S8216" t="str">
        <f>VLOOKUP(C8216,lookups!$G$1:$H$3, 2, FALSE)</f>
        <v>smolt</v>
      </c>
    </row>
    <row r="8217" spans="1:19" x14ac:dyDescent="0.25">
      <c r="A8217" s="1">
        <v>35893</v>
      </c>
      <c r="B8217">
        <v>1</v>
      </c>
      <c r="C8217">
        <v>1</v>
      </c>
      <c r="D8217">
        <v>1</v>
      </c>
      <c r="E8217">
        <v>1998</v>
      </c>
      <c r="F8217">
        <v>35</v>
      </c>
      <c r="G8217">
        <v>1</v>
      </c>
      <c r="H8217">
        <v>65</v>
      </c>
      <c r="I8217">
        <v>1.9499998089999999</v>
      </c>
      <c r="J8217">
        <v>2.088514328</v>
      </c>
      <c r="M8217">
        <v>8</v>
      </c>
      <c r="N8217">
        <v>399</v>
      </c>
      <c r="P8217">
        <v>3</v>
      </c>
      <c r="Q8217" t="str">
        <f>VLOOKUP(M8217,lookups!$A$1:$B$7, 2, FALSE)</f>
        <v>rotary screw</v>
      </c>
      <c r="R8217" t="str">
        <f>VLOOKUP(N8217,lookups!$D$1:$E$6, 2, FALSE)</f>
        <v>hucuktlis r</v>
      </c>
      <c r="S8217" t="str">
        <f>VLOOKUP(C8217,lookups!$G$1:$H$3, 2, FALSE)</f>
        <v>smolt</v>
      </c>
    </row>
    <row r="8218" spans="1:19" x14ac:dyDescent="0.25">
      <c r="A8218" s="1">
        <v>35893</v>
      </c>
      <c r="B8218">
        <v>1</v>
      </c>
      <c r="C8218">
        <v>1</v>
      </c>
      <c r="D8218">
        <v>1</v>
      </c>
      <c r="E8218">
        <v>1998</v>
      </c>
      <c r="F8218">
        <v>36</v>
      </c>
      <c r="G8218">
        <v>1</v>
      </c>
      <c r="H8218">
        <v>72</v>
      </c>
      <c r="I8218">
        <v>2.5599994659999998</v>
      </c>
      <c r="J8218">
        <v>2.7032108309999998</v>
      </c>
      <c r="M8218">
        <v>8</v>
      </c>
      <c r="N8218">
        <v>399</v>
      </c>
      <c r="P8218">
        <v>3</v>
      </c>
      <c r="Q8218" t="str">
        <f>VLOOKUP(M8218,lookups!$A$1:$B$7, 2, FALSE)</f>
        <v>rotary screw</v>
      </c>
      <c r="R8218" t="str">
        <f>VLOOKUP(N8218,lookups!$D$1:$E$6, 2, FALSE)</f>
        <v>hucuktlis r</v>
      </c>
      <c r="S8218" t="str">
        <f>VLOOKUP(C8218,lookups!$G$1:$H$3, 2, FALSE)</f>
        <v>smolt</v>
      </c>
    </row>
    <row r="8219" spans="1:19" x14ac:dyDescent="0.25">
      <c r="A8219" s="1">
        <v>35893</v>
      </c>
      <c r="B8219">
        <v>1</v>
      </c>
      <c r="C8219">
        <v>1</v>
      </c>
      <c r="D8219">
        <v>1</v>
      </c>
      <c r="E8219">
        <v>1998</v>
      </c>
      <c r="F8219">
        <v>37</v>
      </c>
      <c r="G8219">
        <v>1</v>
      </c>
      <c r="H8219">
        <v>79</v>
      </c>
      <c r="I8219">
        <v>3.6499996189999999</v>
      </c>
      <c r="J8219">
        <v>3.8016033170000001</v>
      </c>
      <c r="L8219">
        <v>1</v>
      </c>
      <c r="M8219">
        <v>8</v>
      </c>
      <c r="N8219">
        <v>399</v>
      </c>
      <c r="P8219">
        <v>3</v>
      </c>
      <c r="Q8219" t="str">
        <f>VLOOKUP(M8219,lookups!$A$1:$B$7, 2, FALSE)</f>
        <v>rotary screw</v>
      </c>
      <c r="R8219" t="str">
        <f>VLOOKUP(N8219,lookups!$D$1:$E$6, 2, FALSE)</f>
        <v>hucuktlis r</v>
      </c>
      <c r="S8219" t="str">
        <f>VLOOKUP(C8219,lookups!$G$1:$H$3, 2, FALSE)</f>
        <v>smolt</v>
      </c>
    </row>
    <row r="8220" spans="1:19" x14ac:dyDescent="0.25">
      <c r="A8220" s="1">
        <v>35893</v>
      </c>
      <c r="B8220">
        <v>1</v>
      </c>
      <c r="C8220">
        <v>1</v>
      </c>
      <c r="D8220">
        <v>1</v>
      </c>
      <c r="E8220">
        <v>1998</v>
      </c>
      <c r="F8220">
        <v>38</v>
      </c>
      <c r="G8220">
        <v>1</v>
      </c>
      <c r="H8220">
        <v>77</v>
      </c>
      <c r="I8220">
        <v>3.5499992370000002</v>
      </c>
      <c r="J8220">
        <v>3.700834274</v>
      </c>
      <c r="M8220">
        <v>8</v>
      </c>
      <c r="N8220">
        <v>399</v>
      </c>
      <c r="P8220">
        <v>3</v>
      </c>
      <c r="Q8220" t="str">
        <f>VLOOKUP(M8220,lookups!$A$1:$B$7, 2, FALSE)</f>
        <v>rotary screw</v>
      </c>
      <c r="R8220" t="str">
        <f>VLOOKUP(N8220,lookups!$D$1:$E$6, 2, FALSE)</f>
        <v>hucuktlis r</v>
      </c>
      <c r="S8220" t="str">
        <f>VLOOKUP(C8220,lookups!$G$1:$H$3, 2, FALSE)</f>
        <v>smolt</v>
      </c>
    </row>
    <row r="8221" spans="1:19" x14ac:dyDescent="0.25">
      <c r="A8221" s="1">
        <v>35893</v>
      </c>
      <c r="B8221">
        <v>1</v>
      </c>
      <c r="C8221">
        <v>1</v>
      </c>
      <c r="D8221">
        <v>1</v>
      </c>
      <c r="E8221">
        <v>1998</v>
      </c>
      <c r="F8221">
        <v>39</v>
      </c>
      <c r="G8221">
        <v>1</v>
      </c>
      <c r="H8221">
        <v>83</v>
      </c>
      <c r="I8221">
        <v>4.379997253</v>
      </c>
      <c r="J8221">
        <v>4.537223816</v>
      </c>
      <c r="L8221">
        <v>1</v>
      </c>
      <c r="M8221">
        <v>8</v>
      </c>
      <c r="N8221">
        <v>399</v>
      </c>
      <c r="P8221">
        <v>3</v>
      </c>
      <c r="Q8221" t="str">
        <f>VLOOKUP(M8221,lookups!$A$1:$B$7, 2, FALSE)</f>
        <v>rotary screw</v>
      </c>
      <c r="R8221" t="str">
        <f>VLOOKUP(N8221,lookups!$D$1:$E$6, 2, FALSE)</f>
        <v>hucuktlis r</v>
      </c>
      <c r="S8221" t="str">
        <f>VLOOKUP(C8221,lookups!$G$1:$H$3, 2, FALSE)</f>
        <v>smolt</v>
      </c>
    </row>
    <row r="8222" spans="1:19" x14ac:dyDescent="0.25">
      <c r="A8222" s="1">
        <v>35893</v>
      </c>
      <c r="B8222">
        <v>1</v>
      </c>
      <c r="C8222">
        <v>1</v>
      </c>
      <c r="D8222">
        <v>1</v>
      </c>
      <c r="E8222">
        <v>1998</v>
      </c>
      <c r="F8222">
        <v>40</v>
      </c>
      <c r="G8222">
        <v>1</v>
      </c>
      <c r="H8222">
        <v>79</v>
      </c>
      <c r="I8222">
        <v>3.4899997709999999</v>
      </c>
      <c r="J8222">
        <v>3.6403713230000001</v>
      </c>
      <c r="M8222">
        <v>8</v>
      </c>
      <c r="N8222">
        <v>399</v>
      </c>
      <c r="P8222">
        <v>3</v>
      </c>
      <c r="Q8222" t="str">
        <f>VLOOKUP(M8222,lookups!$A$1:$B$7, 2, FALSE)</f>
        <v>rotary screw</v>
      </c>
      <c r="R8222" t="str">
        <f>VLOOKUP(N8222,lookups!$D$1:$E$6, 2, FALSE)</f>
        <v>hucuktlis r</v>
      </c>
      <c r="S8222" t="str">
        <f>VLOOKUP(C8222,lookups!$G$1:$H$3, 2, FALSE)</f>
        <v>smolt</v>
      </c>
    </row>
    <row r="8223" spans="1:19" x14ac:dyDescent="0.25">
      <c r="A8223" s="1">
        <v>35893</v>
      </c>
      <c r="B8223">
        <v>1</v>
      </c>
      <c r="C8223">
        <v>1</v>
      </c>
      <c r="D8223">
        <v>1</v>
      </c>
      <c r="E8223">
        <v>1998</v>
      </c>
      <c r="F8223">
        <v>41</v>
      </c>
      <c r="G8223">
        <v>1</v>
      </c>
      <c r="H8223">
        <v>85</v>
      </c>
      <c r="I8223">
        <v>4.9499969479999999</v>
      </c>
      <c r="J8223">
        <v>5.1116142269999996</v>
      </c>
      <c r="L8223">
        <v>1</v>
      </c>
      <c r="M8223">
        <v>8</v>
      </c>
      <c r="N8223">
        <v>399</v>
      </c>
      <c r="P8223">
        <v>3</v>
      </c>
      <c r="Q8223" t="str">
        <f>VLOOKUP(M8223,lookups!$A$1:$B$7, 2, FALSE)</f>
        <v>rotary screw</v>
      </c>
      <c r="R8223" t="str">
        <f>VLOOKUP(N8223,lookups!$D$1:$E$6, 2, FALSE)</f>
        <v>hucuktlis r</v>
      </c>
      <c r="S8223" t="str">
        <f>VLOOKUP(C8223,lookups!$G$1:$H$3, 2, FALSE)</f>
        <v>smolt</v>
      </c>
    </row>
    <row r="8224" spans="1:19" x14ac:dyDescent="0.25">
      <c r="A8224" s="1">
        <v>35893</v>
      </c>
      <c r="B8224">
        <v>1</v>
      </c>
      <c r="C8224">
        <v>1</v>
      </c>
      <c r="D8224">
        <v>1</v>
      </c>
      <c r="E8224">
        <v>1998</v>
      </c>
      <c r="F8224">
        <v>42</v>
      </c>
      <c r="G8224">
        <v>1</v>
      </c>
      <c r="H8224">
        <v>78</v>
      </c>
      <c r="I8224">
        <v>3.5699996949999999</v>
      </c>
      <c r="J8224">
        <v>3.7209873199999999</v>
      </c>
      <c r="M8224">
        <v>8</v>
      </c>
      <c r="N8224">
        <v>399</v>
      </c>
      <c r="P8224">
        <v>3</v>
      </c>
      <c r="Q8224" t="str">
        <f>VLOOKUP(M8224,lookups!$A$1:$B$7, 2, FALSE)</f>
        <v>rotary screw</v>
      </c>
      <c r="R8224" t="str">
        <f>VLOOKUP(N8224,lookups!$D$1:$E$6, 2, FALSE)</f>
        <v>hucuktlis r</v>
      </c>
      <c r="S8224" t="str">
        <f>VLOOKUP(C8224,lookups!$G$1:$H$3, 2, FALSE)</f>
        <v>smolt</v>
      </c>
    </row>
    <row r="8225" spans="1:19" x14ac:dyDescent="0.25">
      <c r="A8225" s="1">
        <v>35893</v>
      </c>
      <c r="B8225">
        <v>1</v>
      </c>
      <c r="C8225">
        <v>1</v>
      </c>
      <c r="D8225">
        <v>1</v>
      </c>
      <c r="E8225">
        <v>1998</v>
      </c>
      <c r="F8225">
        <v>43</v>
      </c>
      <c r="G8225">
        <v>1</v>
      </c>
      <c r="H8225">
        <v>85</v>
      </c>
      <c r="I8225">
        <v>4.8599967959999999</v>
      </c>
      <c r="J8225">
        <v>5.0209197999999997</v>
      </c>
      <c r="L8225">
        <v>1</v>
      </c>
      <c r="M8225">
        <v>8</v>
      </c>
      <c r="N8225">
        <v>399</v>
      </c>
      <c r="P8225">
        <v>3</v>
      </c>
      <c r="Q8225" t="str">
        <f>VLOOKUP(M8225,lookups!$A$1:$B$7, 2, FALSE)</f>
        <v>rotary screw</v>
      </c>
      <c r="R8225" t="str">
        <f>VLOOKUP(N8225,lookups!$D$1:$E$6, 2, FALSE)</f>
        <v>hucuktlis r</v>
      </c>
      <c r="S8225" t="str">
        <f>VLOOKUP(C8225,lookups!$G$1:$H$3, 2, FALSE)</f>
        <v>smolt</v>
      </c>
    </row>
    <row r="8226" spans="1:19" x14ac:dyDescent="0.25">
      <c r="A8226" s="1">
        <v>35893</v>
      </c>
      <c r="B8226">
        <v>1</v>
      </c>
      <c r="C8226">
        <v>1</v>
      </c>
      <c r="D8226">
        <v>1</v>
      </c>
      <c r="E8226">
        <v>1998</v>
      </c>
      <c r="F8226">
        <v>44</v>
      </c>
      <c r="G8226">
        <v>1</v>
      </c>
      <c r="H8226">
        <v>67</v>
      </c>
      <c r="I8226">
        <v>2.0999984739999999</v>
      </c>
      <c r="J8226">
        <v>2.2396698000000002</v>
      </c>
      <c r="M8226">
        <v>8</v>
      </c>
      <c r="N8226">
        <v>399</v>
      </c>
      <c r="P8226">
        <v>3</v>
      </c>
      <c r="Q8226" t="str">
        <f>VLOOKUP(M8226,lookups!$A$1:$B$7, 2, FALSE)</f>
        <v>rotary screw</v>
      </c>
      <c r="R8226" t="str">
        <f>VLOOKUP(N8226,lookups!$D$1:$E$6, 2, FALSE)</f>
        <v>hucuktlis r</v>
      </c>
      <c r="S8226" t="str">
        <f>VLOOKUP(C8226,lookups!$G$1:$H$3, 2, FALSE)</f>
        <v>smolt</v>
      </c>
    </row>
    <row r="8227" spans="1:19" x14ac:dyDescent="0.25">
      <c r="A8227" s="1">
        <v>35894</v>
      </c>
      <c r="B8227">
        <v>1</v>
      </c>
      <c r="C8227">
        <v>1</v>
      </c>
      <c r="D8227">
        <v>1</v>
      </c>
      <c r="E8227">
        <v>1998</v>
      </c>
      <c r="F8227">
        <v>1</v>
      </c>
      <c r="G8227">
        <v>1</v>
      </c>
      <c r="H8227">
        <v>96</v>
      </c>
      <c r="I8227">
        <v>6.6499977110000001</v>
      </c>
      <c r="J8227">
        <v>6.8247032169999997</v>
      </c>
      <c r="L8227">
        <v>1</v>
      </c>
      <c r="M8227">
        <v>8</v>
      </c>
      <c r="N8227">
        <v>399</v>
      </c>
      <c r="P8227">
        <v>3</v>
      </c>
      <c r="Q8227" t="str">
        <f>VLOOKUP(M8227,lookups!$A$1:$B$7, 2, FALSE)</f>
        <v>rotary screw</v>
      </c>
      <c r="R8227" t="str">
        <f>VLOOKUP(N8227,lookups!$D$1:$E$6, 2, FALSE)</f>
        <v>hucuktlis r</v>
      </c>
      <c r="S8227" t="str">
        <f>VLOOKUP(C8227,lookups!$G$1:$H$3, 2, FALSE)</f>
        <v>smolt</v>
      </c>
    </row>
    <row r="8228" spans="1:19" x14ac:dyDescent="0.25">
      <c r="A8228" s="1">
        <v>35894</v>
      </c>
      <c r="B8228">
        <v>1</v>
      </c>
      <c r="C8228">
        <v>1</v>
      </c>
      <c r="D8228">
        <v>1</v>
      </c>
      <c r="E8228">
        <v>1998</v>
      </c>
      <c r="F8228">
        <v>2</v>
      </c>
      <c r="G8228">
        <v>1</v>
      </c>
      <c r="H8228">
        <v>75</v>
      </c>
      <c r="I8228">
        <v>2.7699985499999999</v>
      </c>
      <c r="J8228">
        <v>2.9148273470000001</v>
      </c>
      <c r="M8228">
        <v>8</v>
      </c>
      <c r="N8228">
        <v>399</v>
      </c>
      <c r="P8228">
        <v>3</v>
      </c>
      <c r="Q8228" t="str">
        <f>VLOOKUP(M8228,lookups!$A$1:$B$7, 2, FALSE)</f>
        <v>rotary screw</v>
      </c>
      <c r="R8228" t="str">
        <f>VLOOKUP(N8228,lookups!$D$1:$E$6, 2, FALSE)</f>
        <v>hucuktlis r</v>
      </c>
      <c r="S8228" t="str">
        <f>VLOOKUP(C8228,lookups!$G$1:$H$3, 2, FALSE)</f>
        <v>smolt</v>
      </c>
    </row>
    <row r="8229" spans="1:19" x14ac:dyDescent="0.25">
      <c r="A8229" s="1">
        <v>35894</v>
      </c>
      <c r="B8229">
        <v>1</v>
      </c>
      <c r="C8229">
        <v>1</v>
      </c>
      <c r="D8229">
        <v>1</v>
      </c>
      <c r="E8229">
        <v>1998</v>
      </c>
      <c r="F8229">
        <v>3</v>
      </c>
      <c r="G8229">
        <v>1</v>
      </c>
      <c r="H8229">
        <v>63</v>
      </c>
      <c r="I8229">
        <v>1.379999161</v>
      </c>
      <c r="J8229">
        <v>1.514125824</v>
      </c>
      <c r="M8229">
        <v>8</v>
      </c>
      <c r="N8229">
        <v>399</v>
      </c>
      <c r="P8229">
        <v>3</v>
      </c>
      <c r="Q8229" t="str">
        <f>VLOOKUP(M8229,lookups!$A$1:$B$7, 2, FALSE)</f>
        <v>rotary screw</v>
      </c>
      <c r="R8229" t="str">
        <f>VLOOKUP(N8229,lookups!$D$1:$E$6, 2, FALSE)</f>
        <v>hucuktlis r</v>
      </c>
      <c r="S8229" t="str">
        <f>VLOOKUP(C8229,lookups!$G$1:$H$3, 2, FALSE)</f>
        <v>smolt</v>
      </c>
    </row>
    <row r="8230" spans="1:19" x14ac:dyDescent="0.25">
      <c r="A8230" s="1">
        <v>35894</v>
      </c>
      <c r="B8230">
        <v>1</v>
      </c>
      <c r="C8230">
        <v>1</v>
      </c>
      <c r="D8230">
        <v>1</v>
      </c>
      <c r="E8230">
        <v>1998</v>
      </c>
      <c r="F8230">
        <v>4</v>
      </c>
      <c r="G8230">
        <v>1</v>
      </c>
      <c r="H8230">
        <v>70</v>
      </c>
      <c r="I8230">
        <v>2.279998779</v>
      </c>
      <c r="J8230">
        <v>2.42105484</v>
      </c>
      <c r="M8230">
        <v>8</v>
      </c>
      <c r="N8230">
        <v>399</v>
      </c>
      <c r="P8230">
        <v>3</v>
      </c>
      <c r="Q8230" t="str">
        <f>VLOOKUP(M8230,lookups!$A$1:$B$7, 2, FALSE)</f>
        <v>rotary screw</v>
      </c>
      <c r="R8230" t="str">
        <f>VLOOKUP(N8230,lookups!$D$1:$E$6, 2, FALSE)</f>
        <v>hucuktlis r</v>
      </c>
      <c r="S8230" t="str">
        <f>VLOOKUP(C8230,lookups!$G$1:$H$3, 2, FALSE)</f>
        <v>smolt</v>
      </c>
    </row>
    <row r="8231" spans="1:19" x14ac:dyDescent="0.25">
      <c r="A8231" s="1">
        <v>35894</v>
      </c>
      <c r="B8231">
        <v>1</v>
      </c>
      <c r="C8231">
        <v>1</v>
      </c>
      <c r="D8231">
        <v>1</v>
      </c>
      <c r="E8231">
        <v>1998</v>
      </c>
      <c r="F8231">
        <v>5</v>
      </c>
      <c r="G8231">
        <v>1</v>
      </c>
      <c r="H8231">
        <v>72</v>
      </c>
      <c r="I8231">
        <v>2.6599998469999999</v>
      </c>
      <c r="J8231">
        <v>2.8039817810000001</v>
      </c>
      <c r="M8231">
        <v>8</v>
      </c>
      <c r="N8231">
        <v>399</v>
      </c>
      <c r="P8231">
        <v>3</v>
      </c>
      <c r="Q8231" t="str">
        <f>VLOOKUP(M8231,lookups!$A$1:$B$7, 2, FALSE)</f>
        <v>rotary screw</v>
      </c>
      <c r="R8231" t="str">
        <f>VLOOKUP(N8231,lookups!$D$1:$E$6, 2, FALSE)</f>
        <v>hucuktlis r</v>
      </c>
      <c r="S8231" t="str">
        <f>VLOOKUP(C8231,lookups!$G$1:$H$3, 2, FALSE)</f>
        <v>smolt</v>
      </c>
    </row>
    <row r="8232" spans="1:19" x14ac:dyDescent="0.25">
      <c r="A8232" s="1">
        <v>35894</v>
      </c>
      <c r="B8232">
        <v>1</v>
      </c>
      <c r="C8232">
        <v>1</v>
      </c>
      <c r="D8232">
        <v>1</v>
      </c>
      <c r="E8232">
        <v>1998</v>
      </c>
      <c r="F8232">
        <v>6</v>
      </c>
      <c r="G8232">
        <v>1</v>
      </c>
      <c r="H8232">
        <v>74</v>
      </c>
      <c r="I8232">
        <v>2.9899997709999999</v>
      </c>
      <c r="J8232">
        <v>3.1365222930000001</v>
      </c>
      <c r="M8232">
        <v>8</v>
      </c>
      <c r="N8232">
        <v>399</v>
      </c>
      <c r="P8232">
        <v>3</v>
      </c>
      <c r="Q8232" t="str">
        <f>VLOOKUP(M8232,lookups!$A$1:$B$7, 2, FALSE)</f>
        <v>rotary screw</v>
      </c>
      <c r="R8232" t="str">
        <f>VLOOKUP(N8232,lookups!$D$1:$E$6, 2, FALSE)</f>
        <v>hucuktlis r</v>
      </c>
      <c r="S8232" t="str">
        <f>VLOOKUP(C8232,lookups!$G$1:$H$3, 2, FALSE)</f>
        <v>smolt</v>
      </c>
    </row>
    <row r="8233" spans="1:19" x14ac:dyDescent="0.25">
      <c r="A8233" s="1">
        <v>35894</v>
      </c>
      <c r="B8233">
        <v>1</v>
      </c>
      <c r="C8233">
        <v>1</v>
      </c>
      <c r="D8233">
        <v>1</v>
      </c>
      <c r="E8233">
        <v>1998</v>
      </c>
      <c r="F8233">
        <v>7</v>
      </c>
      <c r="G8233">
        <v>1</v>
      </c>
      <c r="H8233">
        <v>74</v>
      </c>
      <c r="I8233">
        <v>3.029998779</v>
      </c>
      <c r="J8233">
        <v>3.176830292</v>
      </c>
      <c r="M8233">
        <v>8</v>
      </c>
      <c r="N8233">
        <v>399</v>
      </c>
      <c r="P8233">
        <v>3</v>
      </c>
      <c r="Q8233" t="str">
        <f>VLOOKUP(M8233,lookups!$A$1:$B$7, 2, FALSE)</f>
        <v>rotary screw</v>
      </c>
      <c r="R8233" t="str">
        <f>VLOOKUP(N8233,lookups!$D$1:$E$6, 2, FALSE)</f>
        <v>hucuktlis r</v>
      </c>
      <c r="S8233" t="str">
        <f>VLOOKUP(C8233,lookups!$G$1:$H$3, 2, FALSE)</f>
        <v>smolt</v>
      </c>
    </row>
    <row r="8234" spans="1:19" x14ac:dyDescent="0.25">
      <c r="A8234" s="1">
        <v>35894</v>
      </c>
      <c r="B8234">
        <v>1</v>
      </c>
      <c r="C8234">
        <v>1</v>
      </c>
      <c r="D8234">
        <v>1</v>
      </c>
      <c r="E8234">
        <v>1998</v>
      </c>
      <c r="F8234">
        <v>8</v>
      </c>
      <c r="G8234">
        <v>1</v>
      </c>
      <c r="H8234">
        <v>77</v>
      </c>
      <c r="I8234">
        <v>3.1499996189999999</v>
      </c>
      <c r="J8234">
        <v>3.2977542880000001</v>
      </c>
      <c r="L8234">
        <v>1</v>
      </c>
      <c r="M8234">
        <v>8</v>
      </c>
      <c r="N8234">
        <v>399</v>
      </c>
      <c r="P8234">
        <v>3</v>
      </c>
      <c r="Q8234" t="str">
        <f>VLOOKUP(M8234,lookups!$A$1:$B$7, 2, FALSE)</f>
        <v>rotary screw</v>
      </c>
      <c r="R8234" t="str">
        <f>VLOOKUP(N8234,lookups!$D$1:$E$6, 2, FALSE)</f>
        <v>hucuktlis r</v>
      </c>
      <c r="S8234" t="str">
        <f>VLOOKUP(C8234,lookups!$G$1:$H$3, 2, FALSE)</f>
        <v>smolt</v>
      </c>
    </row>
    <row r="8235" spans="1:19" x14ac:dyDescent="0.25">
      <c r="A8235" s="1">
        <v>35894</v>
      </c>
      <c r="B8235">
        <v>1</v>
      </c>
      <c r="C8235">
        <v>1</v>
      </c>
      <c r="D8235">
        <v>1</v>
      </c>
      <c r="E8235">
        <v>1998</v>
      </c>
      <c r="F8235">
        <v>9</v>
      </c>
      <c r="G8235">
        <v>1</v>
      </c>
      <c r="H8235">
        <v>79</v>
      </c>
      <c r="I8235">
        <v>3.939998627</v>
      </c>
      <c r="J8235">
        <v>4.0938377380000004</v>
      </c>
      <c r="L8235">
        <v>1</v>
      </c>
      <c r="M8235">
        <v>8</v>
      </c>
      <c r="N8235">
        <v>399</v>
      </c>
      <c r="P8235">
        <v>3</v>
      </c>
      <c r="Q8235" t="str">
        <f>VLOOKUP(M8235,lookups!$A$1:$B$7, 2, FALSE)</f>
        <v>rotary screw</v>
      </c>
      <c r="R8235" t="str">
        <f>VLOOKUP(N8235,lookups!$D$1:$E$6, 2, FALSE)</f>
        <v>hucuktlis r</v>
      </c>
      <c r="S8235" t="str">
        <f>VLOOKUP(C8235,lookups!$G$1:$H$3, 2, FALSE)</f>
        <v>smolt</v>
      </c>
    </row>
    <row r="8236" spans="1:19" x14ac:dyDescent="0.25">
      <c r="A8236" s="1">
        <v>35894</v>
      </c>
      <c r="B8236">
        <v>1</v>
      </c>
      <c r="C8236">
        <v>1</v>
      </c>
      <c r="D8236">
        <v>1</v>
      </c>
      <c r="E8236">
        <v>1998</v>
      </c>
      <c r="F8236">
        <v>10</v>
      </c>
      <c r="G8236">
        <v>1</v>
      </c>
      <c r="H8236">
        <v>79</v>
      </c>
      <c r="I8236">
        <v>3.779998779</v>
      </c>
      <c r="J8236">
        <v>3.9326057429999999</v>
      </c>
      <c r="L8236">
        <v>1</v>
      </c>
      <c r="M8236">
        <v>8</v>
      </c>
      <c r="N8236">
        <v>399</v>
      </c>
      <c r="P8236">
        <v>3</v>
      </c>
      <c r="Q8236" t="str">
        <f>VLOOKUP(M8236,lookups!$A$1:$B$7, 2, FALSE)</f>
        <v>rotary screw</v>
      </c>
      <c r="R8236" t="str">
        <f>VLOOKUP(N8236,lookups!$D$1:$E$6, 2, FALSE)</f>
        <v>hucuktlis r</v>
      </c>
      <c r="S8236" t="str">
        <f>VLOOKUP(C8236,lookups!$G$1:$H$3, 2, FALSE)</f>
        <v>smolt</v>
      </c>
    </row>
    <row r="8237" spans="1:19" x14ac:dyDescent="0.25">
      <c r="A8237" s="1">
        <v>35894</v>
      </c>
      <c r="B8237">
        <v>1</v>
      </c>
      <c r="C8237">
        <v>1</v>
      </c>
      <c r="D8237">
        <v>1</v>
      </c>
      <c r="E8237">
        <v>1998</v>
      </c>
      <c r="F8237">
        <v>11</v>
      </c>
      <c r="G8237">
        <v>1</v>
      </c>
      <c r="H8237">
        <v>79</v>
      </c>
      <c r="I8237">
        <v>3.689998627</v>
      </c>
      <c r="J8237">
        <v>3.841911316</v>
      </c>
      <c r="L8237">
        <v>1</v>
      </c>
      <c r="M8237">
        <v>8</v>
      </c>
      <c r="N8237">
        <v>399</v>
      </c>
      <c r="P8237">
        <v>3</v>
      </c>
      <c r="Q8237" t="str">
        <f>VLOOKUP(M8237,lookups!$A$1:$B$7, 2, FALSE)</f>
        <v>rotary screw</v>
      </c>
      <c r="R8237" t="str">
        <f>VLOOKUP(N8237,lookups!$D$1:$E$6, 2, FALSE)</f>
        <v>hucuktlis r</v>
      </c>
      <c r="S8237" t="str">
        <f>VLOOKUP(C8237,lookups!$G$1:$H$3, 2, FALSE)</f>
        <v>smolt</v>
      </c>
    </row>
    <row r="8238" spans="1:19" x14ac:dyDescent="0.25">
      <c r="A8238" s="1">
        <v>35894</v>
      </c>
      <c r="B8238">
        <v>1</v>
      </c>
      <c r="C8238">
        <v>1</v>
      </c>
      <c r="D8238">
        <v>1</v>
      </c>
      <c r="E8238">
        <v>1998</v>
      </c>
      <c r="F8238">
        <v>12</v>
      </c>
      <c r="G8238">
        <v>1</v>
      </c>
      <c r="H8238">
        <v>82</v>
      </c>
      <c r="I8238">
        <v>4.1799964899999997</v>
      </c>
      <c r="J8238">
        <v>4.3356857299999998</v>
      </c>
      <c r="L8238">
        <v>1</v>
      </c>
      <c r="M8238">
        <v>8</v>
      </c>
      <c r="N8238">
        <v>399</v>
      </c>
      <c r="P8238">
        <v>3</v>
      </c>
      <c r="Q8238" t="str">
        <f>VLOOKUP(M8238,lookups!$A$1:$B$7, 2, FALSE)</f>
        <v>rotary screw</v>
      </c>
      <c r="R8238" t="str">
        <f>VLOOKUP(N8238,lookups!$D$1:$E$6, 2, FALSE)</f>
        <v>hucuktlis r</v>
      </c>
      <c r="S8238" t="str">
        <f>VLOOKUP(C8238,lookups!$G$1:$H$3, 2, FALSE)</f>
        <v>smolt</v>
      </c>
    </row>
    <row r="8239" spans="1:19" x14ac:dyDescent="0.25">
      <c r="A8239" s="1">
        <v>35894</v>
      </c>
      <c r="B8239">
        <v>1</v>
      </c>
      <c r="C8239">
        <v>1</v>
      </c>
      <c r="D8239">
        <v>1</v>
      </c>
      <c r="E8239">
        <v>1998</v>
      </c>
      <c r="F8239">
        <v>13</v>
      </c>
      <c r="G8239">
        <v>1</v>
      </c>
      <c r="H8239">
        <v>83</v>
      </c>
      <c r="I8239">
        <v>3.9099998469999999</v>
      </c>
      <c r="J8239">
        <v>4.0636062620000004</v>
      </c>
      <c r="L8239">
        <v>1</v>
      </c>
      <c r="M8239">
        <v>8</v>
      </c>
      <c r="N8239">
        <v>399</v>
      </c>
      <c r="P8239">
        <v>3</v>
      </c>
      <c r="Q8239" t="str">
        <f>VLOOKUP(M8239,lookups!$A$1:$B$7, 2, FALSE)</f>
        <v>rotary screw</v>
      </c>
      <c r="R8239" t="str">
        <f>VLOOKUP(N8239,lookups!$D$1:$E$6, 2, FALSE)</f>
        <v>hucuktlis r</v>
      </c>
      <c r="S8239" t="str">
        <f>VLOOKUP(C8239,lookups!$G$1:$H$3, 2, FALSE)</f>
        <v>smolt</v>
      </c>
    </row>
    <row r="8240" spans="1:19" x14ac:dyDescent="0.25">
      <c r="A8240" s="1">
        <v>35894</v>
      </c>
      <c r="B8240">
        <v>1</v>
      </c>
      <c r="C8240">
        <v>1</v>
      </c>
      <c r="D8240">
        <v>1</v>
      </c>
      <c r="E8240">
        <v>1998</v>
      </c>
      <c r="F8240">
        <v>14</v>
      </c>
      <c r="G8240">
        <v>1</v>
      </c>
      <c r="H8240">
        <v>84</v>
      </c>
      <c r="I8240">
        <v>4.4799995419999998</v>
      </c>
      <c r="J8240">
        <v>4.6379928589999997</v>
      </c>
      <c r="L8240">
        <v>1</v>
      </c>
      <c r="M8240">
        <v>8</v>
      </c>
      <c r="N8240">
        <v>399</v>
      </c>
      <c r="P8240">
        <v>3</v>
      </c>
      <c r="Q8240" t="str">
        <f>VLOOKUP(M8240,lookups!$A$1:$B$7, 2, FALSE)</f>
        <v>rotary screw</v>
      </c>
      <c r="R8240" t="str">
        <f>VLOOKUP(N8240,lookups!$D$1:$E$6, 2, FALSE)</f>
        <v>hucuktlis r</v>
      </c>
      <c r="S8240" t="str">
        <f>VLOOKUP(C8240,lookups!$G$1:$H$3, 2, FALSE)</f>
        <v>smolt</v>
      </c>
    </row>
    <row r="8241" spans="1:19" x14ac:dyDescent="0.25">
      <c r="A8241" s="1">
        <v>35894</v>
      </c>
      <c r="B8241">
        <v>1</v>
      </c>
      <c r="C8241">
        <v>1</v>
      </c>
      <c r="D8241">
        <v>1</v>
      </c>
      <c r="E8241">
        <v>1998</v>
      </c>
      <c r="F8241">
        <v>15</v>
      </c>
      <c r="G8241">
        <v>1</v>
      </c>
      <c r="H8241">
        <v>84</v>
      </c>
      <c r="I8241">
        <v>4.5499992369999998</v>
      </c>
      <c r="J8241">
        <v>4.7085342409999997</v>
      </c>
      <c r="L8241">
        <v>1</v>
      </c>
      <c r="M8241">
        <v>8</v>
      </c>
      <c r="N8241">
        <v>399</v>
      </c>
      <c r="P8241">
        <v>3</v>
      </c>
      <c r="Q8241" t="str">
        <f>VLOOKUP(M8241,lookups!$A$1:$B$7, 2, FALSE)</f>
        <v>rotary screw</v>
      </c>
      <c r="R8241" t="str">
        <f>VLOOKUP(N8241,lookups!$D$1:$E$6, 2, FALSE)</f>
        <v>hucuktlis r</v>
      </c>
      <c r="S8241" t="str">
        <f>VLOOKUP(C8241,lookups!$G$1:$H$3, 2, FALSE)</f>
        <v>smolt</v>
      </c>
    </row>
    <row r="8242" spans="1:19" x14ac:dyDescent="0.25">
      <c r="A8242" s="1">
        <v>35894</v>
      </c>
      <c r="B8242">
        <v>1</v>
      </c>
      <c r="C8242">
        <v>1</v>
      </c>
      <c r="D8242">
        <v>1</v>
      </c>
      <c r="E8242">
        <v>1998</v>
      </c>
      <c r="F8242">
        <v>16</v>
      </c>
      <c r="G8242">
        <v>1</v>
      </c>
      <c r="H8242">
        <v>85</v>
      </c>
      <c r="I8242">
        <v>4.5499992369999998</v>
      </c>
      <c r="J8242">
        <v>4.7085342409999997</v>
      </c>
      <c r="L8242">
        <v>1</v>
      </c>
      <c r="M8242">
        <v>8</v>
      </c>
      <c r="N8242">
        <v>399</v>
      </c>
      <c r="P8242">
        <v>3</v>
      </c>
      <c r="Q8242" t="str">
        <f>VLOOKUP(M8242,lookups!$A$1:$B$7, 2, FALSE)</f>
        <v>rotary screw</v>
      </c>
      <c r="R8242" t="str">
        <f>VLOOKUP(N8242,lookups!$D$1:$E$6, 2, FALSE)</f>
        <v>hucuktlis r</v>
      </c>
      <c r="S8242" t="str">
        <f>VLOOKUP(C8242,lookups!$G$1:$H$3, 2, FALSE)</f>
        <v>smolt</v>
      </c>
    </row>
    <row r="8243" spans="1:19" x14ac:dyDescent="0.25">
      <c r="A8243" s="1">
        <v>35894</v>
      </c>
      <c r="B8243">
        <v>1</v>
      </c>
      <c r="C8243">
        <v>1</v>
      </c>
      <c r="D8243">
        <v>1</v>
      </c>
      <c r="E8243">
        <v>1998</v>
      </c>
      <c r="F8243">
        <v>17</v>
      </c>
      <c r="G8243">
        <v>1</v>
      </c>
      <c r="H8243">
        <v>95</v>
      </c>
      <c r="I8243">
        <v>7.0699996949999999</v>
      </c>
      <c r="J8243">
        <v>7.2479362490000003</v>
      </c>
      <c r="L8243">
        <v>1</v>
      </c>
      <c r="M8243">
        <v>8</v>
      </c>
      <c r="N8243">
        <v>399</v>
      </c>
      <c r="P8243">
        <v>3</v>
      </c>
      <c r="Q8243" t="str">
        <f>VLOOKUP(M8243,lookups!$A$1:$B$7, 2, FALSE)</f>
        <v>rotary screw</v>
      </c>
      <c r="R8243" t="str">
        <f>VLOOKUP(N8243,lookups!$D$1:$E$6, 2, FALSE)</f>
        <v>hucuktlis r</v>
      </c>
      <c r="S8243" t="str">
        <f>VLOOKUP(C8243,lookups!$G$1:$H$3, 2, FALSE)</f>
        <v>smolt</v>
      </c>
    </row>
    <row r="8244" spans="1:19" x14ac:dyDescent="0.25">
      <c r="A8244" s="1">
        <v>35895</v>
      </c>
      <c r="B8244">
        <v>1</v>
      </c>
      <c r="C8244">
        <v>1</v>
      </c>
      <c r="D8244">
        <v>1</v>
      </c>
      <c r="E8244">
        <v>1998</v>
      </c>
      <c r="F8244">
        <v>18</v>
      </c>
      <c r="G8244">
        <v>1</v>
      </c>
      <c r="H8244">
        <v>67</v>
      </c>
      <c r="I8244">
        <v>2.0399990080000001</v>
      </c>
      <c r="J8244">
        <v>2.1792068480000002</v>
      </c>
      <c r="M8244">
        <v>8</v>
      </c>
      <c r="N8244">
        <v>399</v>
      </c>
      <c r="P8244">
        <v>3</v>
      </c>
      <c r="Q8244" t="str">
        <f>VLOOKUP(M8244,lookups!$A$1:$B$7, 2, FALSE)</f>
        <v>rotary screw</v>
      </c>
      <c r="R8244" t="str">
        <f>VLOOKUP(N8244,lookups!$D$1:$E$6, 2, FALSE)</f>
        <v>hucuktlis r</v>
      </c>
      <c r="S8244" t="str">
        <f>VLOOKUP(C8244,lookups!$G$1:$H$3, 2, FALSE)</f>
        <v>smolt</v>
      </c>
    </row>
    <row r="8245" spans="1:19" x14ac:dyDescent="0.25">
      <c r="A8245" s="1">
        <v>35895</v>
      </c>
      <c r="B8245">
        <v>1</v>
      </c>
      <c r="C8245">
        <v>1</v>
      </c>
      <c r="D8245">
        <v>1</v>
      </c>
      <c r="E8245">
        <v>1998</v>
      </c>
      <c r="F8245">
        <v>19</v>
      </c>
      <c r="G8245">
        <v>1</v>
      </c>
      <c r="H8245">
        <v>70</v>
      </c>
      <c r="I8245">
        <v>2.579999924</v>
      </c>
      <c r="J8245">
        <v>2.7233657839999998</v>
      </c>
      <c r="M8245">
        <v>8</v>
      </c>
      <c r="N8245">
        <v>399</v>
      </c>
      <c r="P8245">
        <v>3</v>
      </c>
      <c r="Q8245" t="str">
        <f>VLOOKUP(M8245,lookups!$A$1:$B$7, 2, FALSE)</f>
        <v>rotary screw</v>
      </c>
      <c r="R8245" t="str">
        <f>VLOOKUP(N8245,lookups!$D$1:$E$6, 2, FALSE)</f>
        <v>hucuktlis r</v>
      </c>
      <c r="S8245" t="str">
        <f>VLOOKUP(C8245,lookups!$G$1:$H$3, 2, FALSE)</f>
        <v>smolt</v>
      </c>
    </row>
    <row r="8246" spans="1:19" x14ac:dyDescent="0.25">
      <c r="A8246" s="1">
        <v>35895</v>
      </c>
      <c r="B8246">
        <v>1</v>
      </c>
      <c r="C8246">
        <v>1</v>
      </c>
      <c r="D8246">
        <v>1</v>
      </c>
      <c r="E8246">
        <v>1998</v>
      </c>
      <c r="F8246">
        <v>20</v>
      </c>
      <c r="G8246">
        <v>1</v>
      </c>
      <c r="H8246">
        <v>72</v>
      </c>
      <c r="I8246">
        <v>2.5199985499999999</v>
      </c>
      <c r="J8246">
        <v>2.6629028319999999</v>
      </c>
      <c r="M8246">
        <v>8</v>
      </c>
      <c r="N8246">
        <v>399</v>
      </c>
      <c r="P8246">
        <v>3</v>
      </c>
      <c r="Q8246" t="str">
        <f>VLOOKUP(M8246,lookups!$A$1:$B$7, 2, FALSE)</f>
        <v>rotary screw</v>
      </c>
      <c r="R8246" t="str">
        <f>VLOOKUP(N8246,lookups!$D$1:$E$6, 2, FALSE)</f>
        <v>hucuktlis r</v>
      </c>
      <c r="S8246" t="str">
        <f>VLOOKUP(C8246,lookups!$G$1:$H$3, 2, FALSE)</f>
        <v>smolt</v>
      </c>
    </row>
    <row r="8247" spans="1:19" x14ac:dyDescent="0.25">
      <c r="A8247" s="1">
        <v>35895</v>
      </c>
      <c r="B8247">
        <v>1</v>
      </c>
      <c r="C8247">
        <v>1</v>
      </c>
      <c r="D8247">
        <v>1</v>
      </c>
      <c r="E8247">
        <v>1998</v>
      </c>
      <c r="F8247">
        <v>21</v>
      </c>
      <c r="G8247">
        <v>1</v>
      </c>
      <c r="H8247">
        <v>75</v>
      </c>
      <c r="I8247">
        <v>3.1299991610000002</v>
      </c>
      <c r="J8247">
        <v>3.2775993350000001</v>
      </c>
      <c r="M8247">
        <v>8</v>
      </c>
      <c r="N8247">
        <v>399</v>
      </c>
      <c r="P8247">
        <v>3</v>
      </c>
      <c r="Q8247" t="str">
        <f>VLOOKUP(M8247,lookups!$A$1:$B$7, 2, FALSE)</f>
        <v>rotary screw</v>
      </c>
      <c r="R8247" t="str">
        <f>VLOOKUP(N8247,lookups!$D$1:$E$6, 2, FALSE)</f>
        <v>hucuktlis r</v>
      </c>
      <c r="S8247" t="str">
        <f>VLOOKUP(C8247,lookups!$G$1:$H$3, 2, FALSE)</f>
        <v>smolt</v>
      </c>
    </row>
    <row r="8248" spans="1:19" x14ac:dyDescent="0.25">
      <c r="A8248" s="1">
        <v>35895</v>
      </c>
      <c r="B8248">
        <v>1</v>
      </c>
      <c r="C8248">
        <v>1</v>
      </c>
      <c r="D8248">
        <v>1</v>
      </c>
      <c r="E8248">
        <v>1998</v>
      </c>
      <c r="F8248">
        <v>22</v>
      </c>
      <c r="G8248">
        <v>1</v>
      </c>
      <c r="H8248">
        <v>76</v>
      </c>
      <c r="I8248">
        <v>3.5599994659999998</v>
      </c>
      <c r="J8248">
        <v>3.7109107969999999</v>
      </c>
      <c r="M8248">
        <v>8</v>
      </c>
      <c r="N8248">
        <v>399</v>
      </c>
      <c r="P8248">
        <v>3</v>
      </c>
      <c r="Q8248" t="str">
        <f>VLOOKUP(M8248,lookups!$A$1:$B$7, 2, FALSE)</f>
        <v>rotary screw</v>
      </c>
      <c r="R8248" t="str">
        <f>VLOOKUP(N8248,lookups!$D$1:$E$6, 2, FALSE)</f>
        <v>hucuktlis r</v>
      </c>
      <c r="S8248" t="str">
        <f>VLOOKUP(C8248,lookups!$G$1:$H$3, 2, FALSE)</f>
        <v>smolt</v>
      </c>
    </row>
    <row r="8249" spans="1:19" x14ac:dyDescent="0.25">
      <c r="A8249" s="1">
        <v>35895</v>
      </c>
      <c r="B8249">
        <v>1</v>
      </c>
      <c r="C8249">
        <v>1</v>
      </c>
      <c r="D8249">
        <v>1</v>
      </c>
      <c r="E8249">
        <v>1998</v>
      </c>
      <c r="F8249">
        <v>23</v>
      </c>
      <c r="G8249">
        <v>1</v>
      </c>
      <c r="H8249">
        <v>78</v>
      </c>
      <c r="I8249">
        <v>3.109998703</v>
      </c>
      <c r="J8249">
        <v>3.2574462890000002</v>
      </c>
      <c r="M8249">
        <v>8</v>
      </c>
      <c r="N8249">
        <v>399</v>
      </c>
      <c r="P8249">
        <v>3</v>
      </c>
      <c r="Q8249" t="str">
        <f>VLOOKUP(M8249,lookups!$A$1:$B$7, 2, FALSE)</f>
        <v>rotary screw</v>
      </c>
      <c r="R8249" t="str">
        <f>VLOOKUP(N8249,lookups!$D$1:$E$6, 2, FALSE)</f>
        <v>hucuktlis r</v>
      </c>
      <c r="S8249" t="str">
        <f>VLOOKUP(C8249,lookups!$G$1:$H$3, 2, FALSE)</f>
        <v>smolt</v>
      </c>
    </row>
    <row r="8250" spans="1:19" x14ac:dyDescent="0.25">
      <c r="A8250" s="1">
        <v>35895</v>
      </c>
      <c r="B8250">
        <v>1</v>
      </c>
      <c r="C8250">
        <v>1</v>
      </c>
      <c r="D8250">
        <v>1</v>
      </c>
      <c r="E8250">
        <v>1998</v>
      </c>
      <c r="F8250">
        <v>24</v>
      </c>
      <c r="G8250">
        <v>1</v>
      </c>
      <c r="H8250">
        <v>79</v>
      </c>
      <c r="I8250">
        <v>3.359998703</v>
      </c>
      <c r="J8250">
        <v>3.509370804</v>
      </c>
      <c r="M8250">
        <v>8</v>
      </c>
      <c r="N8250">
        <v>399</v>
      </c>
      <c r="P8250">
        <v>3</v>
      </c>
      <c r="Q8250" t="str">
        <f>VLOOKUP(M8250,lookups!$A$1:$B$7, 2, FALSE)</f>
        <v>rotary screw</v>
      </c>
      <c r="R8250" t="str">
        <f>VLOOKUP(N8250,lookups!$D$1:$E$6, 2, FALSE)</f>
        <v>hucuktlis r</v>
      </c>
      <c r="S8250" t="str">
        <f>VLOOKUP(C8250,lookups!$G$1:$H$3, 2, FALSE)</f>
        <v>smolt</v>
      </c>
    </row>
    <row r="8251" spans="1:19" x14ac:dyDescent="0.25">
      <c r="A8251" s="1">
        <v>35895</v>
      </c>
      <c r="B8251">
        <v>1</v>
      </c>
      <c r="C8251">
        <v>1</v>
      </c>
      <c r="D8251">
        <v>1</v>
      </c>
      <c r="E8251">
        <v>1998</v>
      </c>
      <c r="F8251">
        <v>25</v>
      </c>
      <c r="G8251">
        <v>1</v>
      </c>
      <c r="H8251">
        <v>81</v>
      </c>
      <c r="I8251">
        <v>3.6399993899999998</v>
      </c>
      <c r="J8251">
        <v>3.7915267940000001</v>
      </c>
      <c r="M8251">
        <v>8</v>
      </c>
      <c r="N8251">
        <v>399</v>
      </c>
      <c r="P8251">
        <v>3</v>
      </c>
      <c r="Q8251" t="str">
        <f>VLOOKUP(M8251,lookups!$A$1:$B$7, 2, FALSE)</f>
        <v>rotary screw</v>
      </c>
      <c r="R8251" t="str">
        <f>VLOOKUP(N8251,lookups!$D$1:$E$6, 2, FALSE)</f>
        <v>hucuktlis r</v>
      </c>
      <c r="S8251" t="str">
        <f>VLOOKUP(C8251,lookups!$G$1:$H$3, 2, FALSE)</f>
        <v>smolt</v>
      </c>
    </row>
    <row r="8252" spans="1:19" x14ac:dyDescent="0.25">
      <c r="A8252" s="1">
        <v>35895</v>
      </c>
      <c r="B8252">
        <v>1</v>
      </c>
      <c r="C8252">
        <v>1</v>
      </c>
      <c r="D8252">
        <v>1</v>
      </c>
      <c r="E8252">
        <v>1998</v>
      </c>
      <c r="F8252">
        <v>26</v>
      </c>
      <c r="G8252">
        <v>1</v>
      </c>
      <c r="H8252">
        <v>82</v>
      </c>
      <c r="I8252">
        <v>3.7899990080000001</v>
      </c>
      <c r="J8252">
        <v>3.9426822659999998</v>
      </c>
      <c r="M8252">
        <v>8</v>
      </c>
      <c r="N8252">
        <v>399</v>
      </c>
      <c r="P8252">
        <v>3</v>
      </c>
      <c r="Q8252" t="str">
        <f>VLOOKUP(M8252,lookups!$A$1:$B$7, 2, FALSE)</f>
        <v>rotary screw</v>
      </c>
      <c r="R8252" t="str">
        <f>VLOOKUP(N8252,lookups!$D$1:$E$6, 2, FALSE)</f>
        <v>hucuktlis r</v>
      </c>
      <c r="S8252" t="str">
        <f>VLOOKUP(C8252,lookups!$G$1:$H$3, 2, FALSE)</f>
        <v>smolt</v>
      </c>
    </row>
    <row r="8253" spans="1:19" x14ac:dyDescent="0.25">
      <c r="A8253" s="1">
        <v>35895</v>
      </c>
      <c r="B8253">
        <v>1</v>
      </c>
      <c r="C8253">
        <v>1</v>
      </c>
      <c r="D8253">
        <v>1</v>
      </c>
      <c r="E8253">
        <v>1998</v>
      </c>
      <c r="F8253">
        <v>27</v>
      </c>
      <c r="G8253">
        <v>1</v>
      </c>
      <c r="H8253">
        <v>84</v>
      </c>
      <c r="I8253">
        <v>4.3399963379999997</v>
      </c>
      <c r="J8253">
        <v>4.4969177250000003</v>
      </c>
      <c r="M8253">
        <v>8</v>
      </c>
      <c r="N8253">
        <v>399</v>
      </c>
      <c r="P8253">
        <v>3</v>
      </c>
      <c r="Q8253" t="str">
        <f>VLOOKUP(M8253,lookups!$A$1:$B$7, 2, FALSE)</f>
        <v>rotary screw</v>
      </c>
      <c r="R8253" t="str">
        <f>VLOOKUP(N8253,lookups!$D$1:$E$6, 2, FALSE)</f>
        <v>hucuktlis r</v>
      </c>
      <c r="S8253" t="str">
        <f>VLOOKUP(C8253,lookups!$G$1:$H$3, 2, FALSE)</f>
        <v>smolt</v>
      </c>
    </row>
    <row r="8254" spans="1:19" x14ac:dyDescent="0.25">
      <c r="A8254" s="1">
        <v>35895</v>
      </c>
      <c r="B8254">
        <v>1</v>
      </c>
      <c r="C8254">
        <v>1</v>
      </c>
      <c r="D8254">
        <v>1</v>
      </c>
      <c r="E8254">
        <v>1998</v>
      </c>
      <c r="F8254">
        <v>28</v>
      </c>
      <c r="G8254">
        <v>1</v>
      </c>
      <c r="H8254">
        <v>84</v>
      </c>
      <c r="I8254">
        <v>4.2599983220000004</v>
      </c>
      <c r="J8254">
        <v>4.4163017269999996</v>
      </c>
      <c r="M8254">
        <v>8</v>
      </c>
      <c r="N8254">
        <v>399</v>
      </c>
      <c r="P8254">
        <v>3</v>
      </c>
      <c r="Q8254" t="str">
        <f>VLOOKUP(M8254,lookups!$A$1:$B$7, 2, FALSE)</f>
        <v>rotary screw</v>
      </c>
      <c r="R8254" t="str">
        <f>VLOOKUP(N8254,lookups!$D$1:$E$6, 2, FALSE)</f>
        <v>hucuktlis r</v>
      </c>
      <c r="S8254" t="str">
        <f>VLOOKUP(C8254,lookups!$G$1:$H$3, 2, FALSE)</f>
        <v>smolt</v>
      </c>
    </row>
    <row r="8255" spans="1:19" x14ac:dyDescent="0.25">
      <c r="A8255" s="1">
        <v>35895</v>
      </c>
      <c r="B8255">
        <v>1</v>
      </c>
      <c r="C8255">
        <v>1</v>
      </c>
      <c r="D8255">
        <v>1</v>
      </c>
      <c r="E8255">
        <v>1998</v>
      </c>
      <c r="F8255">
        <v>29</v>
      </c>
      <c r="G8255">
        <v>1</v>
      </c>
      <c r="H8255">
        <v>88</v>
      </c>
      <c r="I8255">
        <v>4.7999992369999998</v>
      </c>
      <c r="J8255">
        <v>4.9604568479999998</v>
      </c>
      <c r="M8255">
        <v>8</v>
      </c>
      <c r="N8255">
        <v>399</v>
      </c>
      <c r="P8255">
        <v>3</v>
      </c>
      <c r="Q8255" t="str">
        <f>VLOOKUP(M8255,lookups!$A$1:$B$7, 2, FALSE)</f>
        <v>rotary screw</v>
      </c>
      <c r="R8255" t="str">
        <f>VLOOKUP(N8255,lookups!$D$1:$E$6, 2, FALSE)</f>
        <v>hucuktlis r</v>
      </c>
      <c r="S8255" t="str">
        <f>VLOOKUP(C8255,lookups!$G$1:$H$3, 2, FALSE)</f>
        <v>smolt</v>
      </c>
    </row>
    <row r="8256" spans="1:19" x14ac:dyDescent="0.25">
      <c r="A8256" s="1">
        <v>35895</v>
      </c>
      <c r="B8256">
        <v>1</v>
      </c>
      <c r="C8256">
        <v>1</v>
      </c>
      <c r="D8256">
        <v>1</v>
      </c>
      <c r="E8256">
        <v>1998</v>
      </c>
      <c r="F8256">
        <v>30</v>
      </c>
      <c r="G8256">
        <v>1</v>
      </c>
      <c r="H8256">
        <v>94</v>
      </c>
      <c r="I8256">
        <v>7.5</v>
      </c>
      <c r="J8256">
        <v>7.6812477110000001</v>
      </c>
      <c r="M8256">
        <v>8</v>
      </c>
      <c r="N8256">
        <v>399</v>
      </c>
      <c r="P8256">
        <v>3</v>
      </c>
      <c r="Q8256" t="str">
        <f>VLOOKUP(M8256,lookups!$A$1:$B$7, 2, FALSE)</f>
        <v>rotary screw</v>
      </c>
      <c r="R8256" t="str">
        <f>VLOOKUP(N8256,lookups!$D$1:$E$6, 2, FALSE)</f>
        <v>hucuktlis r</v>
      </c>
      <c r="S8256" t="str">
        <f>VLOOKUP(C8256,lookups!$G$1:$H$3, 2, FALSE)</f>
        <v>smolt</v>
      </c>
    </row>
    <row r="8257" spans="1:19" x14ac:dyDescent="0.25">
      <c r="A8257" s="1">
        <v>35897</v>
      </c>
      <c r="B8257">
        <v>1</v>
      </c>
      <c r="C8257">
        <v>1</v>
      </c>
      <c r="D8257">
        <v>1</v>
      </c>
      <c r="E8257">
        <v>1998</v>
      </c>
      <c r="F8257">
        <v>1</v>
      </c>
      <c r="G8257">
        <v>1</v>
      </c>
      <c r="H8257">
        <v>86</v>
      </c>
      <c r="I8257">
        <v>4.7099990839999997</v>
      </c>
      <c r="J8257">
        <v>4.8697662350000002</v>
      </c>
      <c r="L8257">
        <v>1</v>
      </c>
      <c r="M8257">
        <v>8</v>
      </c>
      <c r="N8257">
        <v>399</v>
      </c>
      <c r="P8257">
        <v>3</v>
      </c>
      <c r="Q8257" t="str">
        <f>VLOOKUP(M8257,lookups!$A$1:$B$7, 2, FALSE)</f>
        <v>rotary screw</v>
      </c>
      <c r="R8257" t="str">
        <f>VLOOKUP(N8257,lookups!$D$1:$E$6, 2, FALSE)</f>
        <v>hucuktlis r</v>
      </c>
      <c r="S8257" t="str">
        <f>VLOOKUP(C8257,lookups!$G$1:$H$3, 2, FALSE)</f>
        <v>smolt</v>
      </c>
    </row>
    <row r="8258" spans="1:19" x14ac:dyDescent="0.25">
      <c r="A8258" s="1">
        <v>35897</v>
      </c>
      <c r="B8258">
        <v>1</v>
      </c>
      <c r="C8258">
        <v>1</v>
      </c>
      <c r="D8258">
        <v>1</v>
      </c>
      <c r="E8258">
        <v>1998</v>
      </c>
      <c r="F8258">
        <v>2</v>
      </c>
      <c r="G8258">
        <v>1</v>
      </c>
      <c r="H8258">
        <v>82</v>
      </c>
      <c r="I8258">
        <v>3.4799995419999998</v>
      </c>
      <c r="J8258">
        <v>3.6302948000000002</v>
      </c>
      <c r="L8258">
        <v>1</v>
      </c>
      <c r="M8258">
        <v>8</v>
      </c>
      <c r="N8258">
        <v>399</v>
      </c>
      <c r="P8258">
        <v>3</v>
      </c>
      <c r="Q8258" t="str">
        <f>VLOOKUP(M8258,lookups!$A$1:$B$7, 2, FALSE)</f>
        <v>rotary screw</v>
      </c>
      <c r="R8258" t="str">
        <f>VLOOKUP(N8258,lookups!$D$1:$E$6, 2, FALSE)</f>
        <v>hucuktlis r</v>
      </c>
      <c r="S8258" t="str">
        <f>VLOOKUP(C8258,lookups!$G$1:$H$3, 2, FALSE)</f>
        <v>smolt</v>
      </c>
    </row>
    <row r="8259" spans="1:19" x14ac:dyDescent="0.25">
      <c r="A8259" s="1">
        <v>35897</v>
      </c>
      <c r="B8259">
        <v>1</v>
      </c>
      <c r="C8259">
        <v>1</v>
      </c>
      <c r="D8259">
        <v>1</v>
      </c>
      <c r="E8259">
        <v>1998</v>
      </c>
      <c r="F8259">
        <v>3</v>
      </c>
      <c r="G8259">
        <v>1</v>
      </c>
      <c r="H8259">
        <v>84</v>
      </c>
      <c r="I8259">
        <v>4.539997101</v>
      </c>
      <c r="J8259">
        <v>4.6984558109999996</v>
      </c>
      <c r="L8259">
        <v>1</v>
      </c>
      <c r="M8259">
        <v>8</v>
      </c>
      <c r="N8259">
        <v>399</v>
      </c>
      <c r="P8259">
        <v>3</v>
      </c>
      <c r="Q8259" t="str">
        <f>VLOOKUP(M8259,lookups!$A$1:$B$7, 2, FALSE)</f>
        <v>rotary screw</v>
      </c>
      <c r="R8259" t="str">
        <f>VLOOKUP(N8259,lookups!$D$1:$E$6, 2, FALSE)</f>
        <v>hucuktlis r</v>
      </c>
      <c r="S8259" t="str">
        <f>VLOOKUP(C8259,lookups!$G$1:$H$3, 2, FALSE)</f>
        <v>smolt</v>
      </c>
    </row>
    <row r="8260" spans="1:19" x14ac:dyDescent="0.25">
      <c r="A8260" s="1">
        <v>35897</v>
      </c>
      <c r="B8260">
        <v>1</v>
      </c>
      <c r="C8260">
        <v>1</v>
      </c>
      <c r="D8260">
        <v>1</v>
      </c>
      <c r="E8260">
        <v>1998</v>
      </c>
      <c r="F8260">
        <v>4</v>
      </c>
      <c r="G8260">
        <v>1</v>
      </c>
      <c r="H8260">
        <v>79</v>
      </c>
      <c r="I8260">
        <v>3.6399993899999998</v>
      </c>
      <c r="J8260">
        <v>3.7915267940000001</v>
      </c>
      <c r="L8260">
        <v>1</v>
      </c>
      <c r="M8260">
        <v>8</v>
      </c>
      <c r="N8260">
        <v>399</v>
      </c>
      <c r="P8260">
        <v>3</v>
      </c>
      <c r="Q8260" t="str">
        <f>VLOOKUP(M8260,lookups!$A$1:$B$7, 2, FALSE)</f>
        <v>rotary screw</v>
      </c>
      <c r="R8260" t="str">
        <f>VLOOKUP(N8260,lookups!$D$1:$E$6, 2, FALSE)</f>
        <v>hucuktlis r</v>
      </c>
      <c r="S8260" t="str">
        <f>VLOOKUP(C8260,lookups!$G$1:$H$3, 2, FALSE)</f>
        <v>smolt</v>
      </c>
    </row>
    <row r="8261" spans="1:19" x14ac:dyDescent="0.25">
      <c r="A8261" s="1">
        <v>35897</v>
      </c>
      <c r="B8261">
        <v>1</v>
      </c>
      <c r="C8261">
        <v>1</v>
      </c>
      <c r="D8261">
        <v>1</v>
      </c>
      <c r="E8261">
        <v>1998</v>
      </c>
      <c r="F8261">
        <v>5</v>
      </c>
      <c r="G8261">
        <v>1</v>
      </c>
      <c r="H8261">
        <v>78</v>
      </c>
      <c r="I8261">
        <v>3.4099998469999999</v>
      </c>
      <c r="J8261">
        <v>3.5597553249999998</v>
      </c>
      <c r="L8261">
        <v>1</v>
      </c>
      <c r="M8261">
        <v>8</v>
      </c>
      <c r="N8261">
        <v>399</v>
      </c>
      <c r="P8261">
        <v>3</v>
      </c>
      <c r="Q8261" t="str">
        <f>VLOOKUP(M8261,lookups!$A$1:$B$7, 2, FALSE)</f>
        <v>rotary screw</v>
      </c>
      <c r="R8261" t="str">
        <f>VLOOKUP(N8261,lookups!$D$1:$E$6, 2, FALSE)</f>
        <v>hucuktlis r</v>
      </c>
      <c r="S8261" t="str">
        <f>VLOOKUP(C8261,lookups!$G$1:$H$3, 2, FALSE)</f>
        <v>smolt</v>
      </c>
    </row>
    <row r="8262" spans="1:19" x14ac:dyDescent="0.25">
      <c r="A8262" s="1">
        <v>35897</v>
      </c>
      <c r="B8262">
        <v>1</v>
      </c>
      <c r="C8262">
        <v>1</v>
      </c>
      <c r="D8262">
        <v>1</v>
      </c>
      <c r="E8262">
        <v>1998</v>
      </c>
      <c r="F8262">
        <v>6</v>
      </c>
      <c r="G8262">
        <v>1</v>
      </c>
      <c r="H8262">
        <v>77</v>
      </c>
      <c r="I8262">
        <v>3.189998627</v>
      </c>
      <c r="J8262">
        <v>3.338062286</v>
      </c>
      <c r="L8262">
        <v>1</v>
      </c>
      <c r="M8262">
        <v>8</v>
      </c>
      <c r="N8262">
        <v>399</v>
      </c>
      <c r="P8262">
        <v>3</v>
      </c>
      <c r="Q8262" t="str">
        <f>VLOOKUP(M8262,lookups!$A$1:$B$7, 2, FALSE)</f>
        <v>rotary screw</v>
      </c>
      <c r="R8262" t="str">
        <f>VLOOKUP(N8262,lookups!$D$1:$E$6, 2, FALSE)</f>
        <v>hucuktlis r</v>
      </c>
      <c r="S8262" t="str">
        <f>VLOOKUP(C8262,lookups!$G$1:$H$3, 2, FALSE)</f>
        <v>smolt</v>
      </c>
    </row>
    <row r="8263" spans="1:19" x14ac:dyDescent="0.25">
      <c r="A8263" s="1">
        <v>35897</v>
      </c>
      <c r="B8263">
        <v>1</v>
      </c>
      <c r="C8263">
        <v>1</v>
      </c>
      <c r="D8263">
        <v>1</v>
      </c>
      <c r="E8263">
        <v>1998</v>
      </c>
      <c r="F8263">
        <v>7</v>
      </c>
      <c r="G8263">
        <v>1</v>
      </c>
      <c r="H8263">
        <v>77</v>
      </c>
      <c r="I8263">
        <v>3.3099994659999998</v>
      </c>
      <c r="J8263">
        <v>3.4589862820000001</v>
      </c>
      <c r="L8263">
        <v>1</v>
      </c>
      <c r="M8263">
        <v>8</v>
      </c>
      <c r="N8263">
        <v>399</v>
      </c>
      <c r="P8263">
        <v>3</v>
      </c>
      <c r="Q8263" t="str">
        <f>VLOOKUP(M8263,lookups!$A$1:$B$7, 2, FALSE)</f>
        <v>rotary screw</v>
      </c>
      <c r="R8263" t="str">
        <f>VLOOKUP(N8263,lookups!$D$1:$E$6, 2, FALSE)</f>
        <v>hucuktlis r</v>
      </c>
      <c r="S8263" t="str">
        <f>VLOOKUP(C8263,lookups!$G$1:$H$3, 2, FALSE)</f>
        <v>smolt</v>
      </c>
    </row>
    <row r="8264" spans="1:19" x14ac:dyDescent="0.25">
      <c r="A8264" s="1">
        <v>35897</v>
      </c>
      <c r="B8264">
        <v>1</v>
      </c>
      <c r="C8264">
        <v>1</v>
      </c>
      <c r="D8264">
        <v>1</v>
      </c>
      <c r="E8264">
        <v>1998</v>
      </c>
      <c r="F8264">
        <v>8</v>
      </c>
      <c r="G8264">
        <v>1</v>
      </c>
      <c r="H8264">
        <v>76</v>
      </c>
      <c r="I8264">
        <v>3.2099990840000001</v>
      </c>
      <c r="J8264">
        <v>3.3582153319999999</v>
      </c>
      <c r="L8264">
        <v>1</v>
      </c>
      <c r="M8264">
        <v>8</v>
      </c>
      <c r="N8264">
        <v>399</v>
      </c>
      <c r="P8264">
        <v>3</v>
      </c>
      <c r="Q8264" t="str">
        <f>VLOOKUP(M8264,lookups!$A$1:$B$7, 2, FALSE)</f>
        <v>rotary screw</v>
      </c>
      <c r="R8264" t="str">
        <f>VLOOKUP(N8264,lookups!$D$1:$E$6, 2, FALSE)</f>
        <v>hucuktlis r</v>
      </c>
      <c r="S8264" t="str">
        <f>VLOOKUP(C8264,lookups!$G$1:$H$3, 2, FALSE)</f>
        <v>smolt</v>
      </c>
    </row>
    <row r="8265" spans="1:19" x14ac:dyDescent="0.25">
      <c r="A8265" s="1">
        <v>35897</v>
      </c>
      <c r="B8265">
        <v>1</v>
      </c>
      <c r="C8265">
        <v>1</v>
      </c>
      <c r="D8265">
        <v>1</v>
      </c>
      <c r="E8265">
        <v>1998</v>
      </c>
      <c r="F8265">
        <v>9</v>
      </c>
      <c r="G8265">
        <v>1</v>
      </c>
      <c r="H8265">
        <v>74</v>
      </c>
      <c r="I8265">
        <v>2.6599998469999999</v>
      </c>
      <c r="J8265">
        <v>2.8039817810000001</v>
      </c>
      <c r="M8265">
        <v>8</v>
      </c>
      <c r="N8265">
        <v>399</v>
      </c>
      <c r="P8265">
        <v>3</v>
      </c>
      <c r="Q8265" t="str">
        <f>VLOOKUP(M8265,lookups!$A$1:$B$7, 2, FALSE)</f>
        <v>rotary screw</v>
      </c>
      <c r="R8265" t="str">
        <f>VLOOKUP(N8265,lookups!$D$1:$E$6, 2, FALSE)</f>
        <v>hucuktlis r</v>
      </c>
      <c r="S8265" t="str">
        <f>VLOOKUP(C8265,lookups!$G$1:$H$3, 2, FALSE)</f>
        <v>smolt</v>
      </c>
    </row>
    <row r="8266" spans="1:19" x14ac:dyDescent="0.25">
      <c r="A8266" s="1">
        <v>35897</v>
      </c>
      <c r="B8266">
        <v>1</v>
      </c>
      <c r="C8266">
        <v>1</v>
      </c>
      <c r="D8266">
        <v>1</v>
      </c>
      <c r="E8266">
        <v>1998</v>
      </c>
      <c r="F8266">
        <v>10</v>
      </c>
      <c r="G8266">
        <v>1</v>
      </c>
      <c r="H8266">
        <v>73</v>
      </c>
      <c r="I8266">
        <v>2.7099990840000001</v>
      </c>
      <c r="J8266">
        <v>2.8543663019999999</v>
      </c>
      <c r="M8266">
        <v>8</v>
      </c>
      <c r="N8266">
        <v>399</v>
      </c>
      <c r="P8266">
        <v>3</v>
      </c>
      <c r="Q8266" t="str">
        <f>VLOOKUP(M8266,lookups!$A$1:$B$7, 2, FALSE)</f>
        <v>rotary screw</v>
      </c>
      <c r="R8266" t="str">
        <f>VLOOKUP(N8266,lookups!$D$1:$E$6, 2, FALSE)</f>
        <v>hucuktlis r</v>
      </c>
      <c r="S8266" t="str">
        <f>VLOOKUP(C8266,lookups!$G$1:$H$3, 2, FALSE)</f>
        <v>smolt</v>
      </c>
    </row>
    <row r="8267" spans="1:19" x14ac:dyDescent="0.25">
      <c r="A8267" s="1">
        <v>35897</v>
      </c>
      <c r="B8267">
        <v>1</v>
      </c>
      <c r="C8267">
        <v>1</v>
      </c>
      <c r="D8267">
        <v>1</v>
      </c>
      <c r="E8267">
        <v>1998</v>
      </c>
      <c r="F8267">
        <v>11</v>
      </c>
      <c r="G8267">
        <v>1</v>
      </c>
      <c r="H8267">
        <v>60</v>
      </c>
      <c r="I8267">
        <v>1.7399997709999999</v>
      </c>
      <c r="J8267">
        <v>1.8768978119999999</v>
      </c>
      <c r="M8267">
        <v>8</v>
      </c>
      <c r="N8267">
        <v>399</v>
      </c>
      <c r="P8267">
        <v>3</v>
      </c>
      <c r="Q8267" t="str">
        <f>VLOOKUP(M8267,lookups!$A$1:$B$7, 2, FALSE)</f>
        <v>rotary screw</v>
      </c>
      <c r="R8267" t="str">
        <f>VLOOKUP(N8267,lookups!$D$1:$E$6, 2, FALSE)</f>
        <v>hucuktlis r</v>
      </c>
      <c r="S8267" t="str">
        <f>VLOOKUP(C8267,lookups!$G$1:$H$3, 2, FALSE)</f>
        <v>smolt</v>
      </c>
    </row>
    <row r="8268" spans="1:19" x14ac:dyDescent="0.25">
      <c r="A8268" s="1">
        <v>35898</v>
      </c>
      <c r="B8268">
        <v>1</v>
      </c>
      <c r="C8268">
        <v>1</v>
      </c>
      <c r="D8268">
        <v>1</v>
      </c>
      <c r="E8268">
        <v>1998</v>
      </c>
      <c r="F8268">
        <v>1</v>
      </c>
      <c r="G8268">
        <v>1</v>
      </c>
      <c r="H8268">
        <v>77</v>
      </c>
      <c r="I8268">
        <v>3.3899993899999998</v>
      </c>
      <c r="J8268">
        <v>3.53960228</v>
      </c>
      <c r="M8268">
        <v>8</v>
      </c>
      <c r="N8268">
        <v>399</v>
      </c>
      <c r="P8268">
        <v>3</v>
      </c>
      <c r="Q8268" t="str">
        <f>VLOOKUP(M8268,lookups!$A$1:$B$7, 2, FALSE)</f>
        <v>rotary screw</v>
      </c>
      <c r="R8268" t="str">
        <f>VLOOKUP(N8268,lookups!$D$1:$E$6, 2, FALSE)</f>
        <v>hucuktlis r</v>
      </c>
      <c r="S8268" t="str">
        <f>VLOOKUP(C8268,lookups!$G$1:$H$3, 2, FALSE)</f>
        <v>smolt</v>
      </c>
    </row>
    <row r="8269" spans="1:19" x14ac:dyDescent="0.25">
      <c r="A8269" s="1">
        <v>35898</v>
      </c>
      <c r="B8269">
        <v>1</v>
      </c>
      <c r="C8269">
        <v>1</v>
      </c>
      <c r="D8269">
        <v>1</v>
      </c>
      <c r="E8269">
        <v>1998</v>
      </c>
      <c r="F8269">
        <v>2</v>
      </c>
      <c r="G8269">
        <v>1</v>
      </c>
      <c r="H8269">
        <v>73</v>
      </c>
      <c r="I8269">
        <v>2.8499984739999999</v>
      </c>
      <c r="J8269">
        <v>2.9954433439999999</v>
      </c>
      <c r="M8269">
        <v>8</v>
      </c>
      <c r="N8269">
        <v>399</v>
      </c>
      <c r="P8269">
        <v>3</v>
      </c>
      <c r="Q8269" t="str">
        <f>VLOOKUP(M8269,lookups!$A$1:$B$7, 2, FALSE)</f>
        <v>rotary screw</v>
      </c>
      <c r="R8269" t="str">
        <f>VLOOKUP(N8269,lookups!$D$1:$E$6, 2, FALSE)</f>
        <v>hucuktlis r</v>
      </c>
      <c r="S8269" t="str">
        <f>VLOOKUP(C8269,lookups!$G$1:$H$3, 2, FALSE)</f>
        <v>smolt</v>
      </c>
    </row>
    <row r="8270" spans="1:19" x14ac:dyDescent="0.25">
      <c r="A8270" s="1">
        <v>35898</v>
      </c>
      <c r="B8270">
        <v>1</v>
      </c>
      <c r="C8270">
        <v>1</v>
      </c>
      <c r="D8270">
        <v>1</v>
      </c>
      <c r="E8270">
        <v>1998</v>
      </c>
      <c r="F8270">
        <v>3</v>
      </c>
      <c r="G8270">
        <v>1</v>
      </c>
      <c r="H8270">
        <v>79</v>
      </c>
      <c r="I8270">
        <v>3.5899982449999999</v>
      </c>
      <c r="J8270">
        <v>3.7411422729999999</v>
      </c>
      <c r="L8270">
        <v>1</v>
      </c>
      <c r="M8270">
        <v>8</v>
      </c>
      <c r="N8270">
        <v>399</v>
      </c>
      <c r="P8270">
        <v>3</v>
      </c>
      <c r="Q8270" t="str">
        <f>VLOOKUP(M8270,lookups!$A$1:$B$7, 2, FALSE)</f>
        <v>rotary screw</v>
      </c>
      <c r="R8270" t="str">
        <f>VLOOKUP(N8270,lookups!$D$1:$E$6, 2, FALSE)</f>
        <v>hucuktlis r</v>
      </c>
      <c r="S8270" t="str">
        <f>VLOOKUP(C8270,lookups!$G$1:$H$3, 2, FALSE)</f>
        <v>smolt</v>
      </c>
    </row>
    <row r="8271" spans="1:19" x14ac:dyDescent="0.25">
      <c r="A8271" s="1">
        <v>35898</v>
      </c>
      <c r="B8271">
        <v>1</v>
      </c>
      <c r="C8271">
        <v>1</v>
      </c>
      <c r="D8271">
        <v>1</v>
      </c>
      <c r="E8271">
        <v>1998</v>
      </c>
      <c r="F8271">
        <v>4</v>
      </c>
      <c r="G8271">
        <v>1</v>
      </c>
      <c r="H8271">
        <v>87</v>
      </c>
      <c r="I8271">
        <v>4.9399986269999996</v>
      </c>
      <c r="J8271">
        <v>5.1015357970000004</v>
      </c>
      <c r="L8271">
        <v>1</v>
      </c>
      <c r="M8271">
        <v>8</v>
      </c>
      <c r="N8271">
        <v>399</v>
      </c>
      <c r="P8271">
        <v>3</v>
      </c>
      <c r="Q8271" t="str">
        <f>VLOOKUP(M8271,lookups!$A$1:$B$7, 2, FALSE)</f>
        <v>rotary screw</v>
      </c>
      <c r="R8271" t="str">
        <f>VLOOKUP(N8271,lookups!$D$1:$E$6, 2, FALSE)</f>
        <v>hucuktlis r</v>
      </c>
      <c r="S8271" t="str">
        <f>VLOOKUP(C8271,lookups!$G$1:$H$3, 2, FALSE)</f>
        <v>smolt</v>
      </c>
    </row>
    <row r="8272" spans="1:19" x14ac:dyDescent="0.25">
      <c r="A8272" s="1">
        <v>35898</v>
      </c>
      <c r="B8272">
        <v>1</v>
      </c>
      <c r="C8272">
        <v>1</v>
      </c>
      <c r="D8272">
        <v>1</v>
      </c>
      <c r="E8272">
        <v>1998</v>
      </c>
      <c r="F8272">
        <v>5</v>
      </c>
      <c r="G8272">
        <v>1</v>
      </c>
      <c r="H8272">
        <v>82</v>
      </c>
      <c r="I8272">
        <v>3.8399982449999999</v>
      </c>
      <c r="J8272">
        <v>3.9930667880000001</v>
      </c>
      <c r="L8272">
        <v>1</v>
      </c>
      <c r="M8272">
        <v>8</v>
      </c>
      <c r="N8272">
        <v>399</v>
      </c>
      <c r="P8272">
        <v>3</v>
      </c>
      <c r="Q8272" t="str">
        <f>VLOOKUP(M8272,lookups!$A$1:$B$7, 2, FALSE)</f>
        <v>rotary screw</v>
      </c>
      <c r="R8272" t="str">
        <f>VLOOKUP(N8272,lookups!$D$1:$E$6, 2, FALSE)</f>
        <v>hucuktlis r</v>
      </c>
      <c r="S8272" t="str">
        <f>VLOOKUP(C8272,lookups!$G$1:$H$3, 2, FALSE)</f>
        <v>smolt</v>
      </c>
    </row>
    <row r="8273" spans="1:19" x14ac:dyDescent="0.25">
      <c r="A8273" s="1">
        <v>35898</v>
      </c>
      <c r="B8273">
        <v>1</v>
      </c>
      <c r="C8273">
        <v>1</v>
      </c>
      <c r="D8273">
        <v>1</v>
      </c>
      <c r="E8273">
        <v>1998</v>
      </c>
      <c r="F8273">
        <v>6</v>
      </c>
      <c r="G8273">
        <v>1</v>
      </c>
      <c r="H8273">
        <v>83</v>
      </c>
      <c r="I8273">
        <v>4.1099967959999999</v>
      </c>
      <c r="J8273">
        <v>4.2651443479999998</v>
      </c>
      <c r="L8273">
        <v>1</v>
      </c>
      <c r="M8273">
        <v>8</v>
      </c>
      <c r="N8273">
        <v>399</v>
      </c>
      <c r="P8273">
        <v>3</v>
      </c>
      <c r="Q8273" t="str">
        <f>VLOOKUP(M8273,lookups!$A$1:$B$7, 2, FALSE)</f>
        <v>rotary screw</v>
      </c>
      <c r="R8273" t="str">
        <f>VLOOKUP(N8273,lookups!$D$1:$E$6, 2, FALSE)</f>
        <v>hucuktlis r</v>
      </c>
      <c r="S8273" t="str">
        <f>VLOOKUP(C8273,lookups!$G$1:$H$3, 2, FALSE)</f>
        <v>smolt</v>
      </c>
    </row>
    <row r="8274" spans="1:19" x14ac:dyDescent="0.25">
      <c r="A8274" s="1">
        <v>35898</v>
      </c>
      <c r="B8274">
        <v>1</v>
      </c>
      <c r="C8274">
        <v>1</v>
      </c>
      <c r="D8274">
        <v>1</v>
      </c>
      <c r="E8274">
        <v>1998</v>
      </c>
      <c r="F8274">
        <v>7</v>
      </c>
      <c r="G8274">
        <v>1</v>
      </c>
      <c r="H8274">
        <v>70</v>
      </c>
      <c r="I8274">
        <v>2.5399990080000001</v>
      </c>
      <c r="J8274">
        <v>2.6830577849999999</v>
      </c>
      <c r="M8274">
        <v>8</v>
      </c>
      <c r="N8274">
        <v>399</v>
      </c>
      <c r="P8274">
        <v>3</v>
      </c>
      <c r="Q8274" t="str">
        <f>VLOOKUP(M8274,lookups!$A$1:$B$7, 2, FALSE)</f>
        <v>rotary screw</v>
      </c>
      <c r="R8274" t="str">
        <f>VLOOKUP(N8274,lookups!$D$1:$E$6, 2, FALSE)</f>
        <v>hucuktlis r</v>
      </c>
      <c r="S8274" t="str">
        <f>VLOOKUP(C8274,lookups!$G$1:$H$3, 2, FALSE)</f>
        <v>smolt</v>
      </c>
    </row>
    <row r="8275" spans="1:19" x14ac:dyDescent="0.25">
      <c r="A8275" s="1">
        <v>35898</v>
      </c>
      <c r="B8275">
        <v>1</v>
      </c>
      <c r="C8275">
        <v>1</v>
      </c>
      <c r="D8275">
        <v>1</v>
      </c>
      <c r="E8275">
        <v>1998</v>
      </c>
      <c r="F8275">
        <v>8</v>
      </c>
      <c r="G8275">
        <v>1</v>
      </c>
      <c r="H8275">
        <v>79</v>
      </c>
      <c r="I8275">
        <v>3.75</v>
      </c>
      <c r="J8275">
        <v>3.902374268</v>
      </c>
      <c r="L8275">
        <v>1</v>
      </c>
      <c r="M8275">
        <v>8</v>
      </c>
      <c r="N8275">
        <v>399</v>
      </c>
      <c r="P8275">
        <v>3</v>
      </c>
      <c r="Q8275" t="str">
        <f>VLOOKUP(M8275,lookups!$A$1:$B$7, 2, FALSE)</f>
        <v>rotary screw</v>
      </c>
      <c r="R8275" t="str">
        <f>VLOOKUP(N8275,lookups!$D$1:$E$6, 2, FALSE)</f>
        <v>hucuktlis r</v>
      </c>
      <c r="S8275" t="str">
        <f>VLOOKUP(C8275,lookups!$G$1:$H$3, 2, FALSE)</f>
        <v>smolt</v>
      </c>
    </row>
    <row r="8276" spans="1:19" x14ac:dyDescent="0.25">
      <c r="A8276" s="1">
        <v>35898</v>
      </c>
      <c r="B8276">
        <v>1</v>
      </c>
      <c r="C8276">
        <v>1</v>
      </c>
      <c r="D8276">
        <v>1</v>
      </c>
      <c r="E8276">
        <v>1998</v>
      </c>
      <c r="F8276">
        <v>9</v>
      </c>
      <c r="G8276">
        <v>1</v>
      </c>
      <c r="H8276">
        <v>79</v>
      </c>
      <c r="I8276">
        <v>3.6999988560000001</v>
      </c>
      <c r="J8276">
        <v>3.8519897460000001</v>
      </c>
      <c r="L8276">
        <v>1</v>
      </c>
      <c r="M8276">
        <v>8</v>
      </c>
      <c r="N8276">
        <v>399</v>
      </c>
      <c r="P8276">
        <v>3</v>
      </c>
      <c r="Q8276" t="str">
        <f>VLOOKUP(M8276,lookups!$A$1:$B$7, 2, FALSE)</f>
        <v>rotary screw</v>
      </c>
      <c r="R8276" t="str">
        <f>VLOOKUP(N8276,lookups!$D$1:$E$6, 2, FALSE)</f>
        <v>hucuktlis r</v>
      </c>
      <c r="S8276" t="str">
        <f>VLOOKUP(C8276,lookups!$G$1:$H$3, 2, FALSE)</f>
        <v>smolt</v>
      </c>
    </row>
    <row r="8277" spans="1:19" x14ac:dyDescent="0.25">
      <c r="A8277" s="1">
        <v>35898</v>
      </c>
      <c r="B8277">
        <v>1</v>
      </c>
      <c r="C8277">
        <v>1</v>
      </c>
      <c r="D8277">
        <v>1</v>
      </c>
      <c r="E8277">
        <v>1998</v>
      </c>
      <c r="F8277">
        <v>10</v>
      </c>
      <c r="G8277">
        <v>2</v>
      </c>
      <c r="H8277">
        <v>87</v>
      </c>
      <c r="I8277">
        <v>4.9299964899999997</v>
      </c>
      <c r="J8277">
        <v>5.0914573670000003</v>
      </c>
      <c r="L8277">
        <v>1</v>
      </c>
      <c r="M8277">
        <v>8</v>
      </c>
      <c r="N8277">
        <v>399</v>
      </c>
      <c r="P8277">
        <v>3</v>
      </c>
      <c r="Q8277" t="str">
        <f>VLOOKUP(M8277,lookups!$A$1:$B$7, 2, FALSE)</f>
        <v>rotary screw</v>
      </c>
      <c r="R8277" t="str">
        <f>VLOOKUP(N8277,lookups!$D$1:$E$6, 2, FALSE)</f>
        <v>hucuktlis r</v>
      </c>
      <c r="S8277" t="str">
        <f>VLOOKUP(C8277,lookups!$G$1:$H$3, 2, FALSE)</f>
        <v>smolt</v>
      </c>
    </row>
    <row r="8278" spans="1:19" x14ac:dyDescent="0.25">
      <c r="A8278" s="1">
        <v>35898</v>
      </c>
      <c r="B8278">
        <v>1</v>
      </c>
      <c r="C8278">
        <v>1</v>
      </c>
      <c r="D8278">
        <v>1</v>
      </c>
      <c r="E8278">
        <v>1998</v>
      </c>
      <c r="F8278">
        <v>11</v>
      </c>
      <c r="G8278">
        <v>1</v>
      </c>
      <c r="H8278">
        <v>81</v>
      </c>
      <c r="I8278">
        <v>4.0899963379999997</v>
      </c>
      <c r="J8278">
        <v>4.2449913019999999</v>
      </c>
      <c r="L8278">
        <v>1</v>
      </c>
      <c r="M8278">
        <v>8</v>
      </c>
      <c r="N8278">
        <v>399</v>
      </c>
      <c r="P8278">
        <v>3</v>
      </c>
      <c r="Q8278" t="str">
        <f>VLOOKUP(M8278,lookups!$A$1:$B$7, 2, FALSE)</f>
        <v>rotary screw</v>
      </c>
      <c r="R8278" t="str">
        <f>VLOOKUP(N8278,lookups!$D$1:$E$6, 2, FALSE)</f>
        <v>hucuktlis r</v>
      </c>
      <c r="S8278" t="str">
        <f>VLOOKUP(C8278,lookups!$G$1:$H$3, 2, FALSE)</f>
        <v>smolt</v>
      </c>
    </row>
    <row r="8279" spans="1:19" x14ac:dyDescent="0.25">
      <c r="A8279" s="1">
        <v>35898</v>
      </c>
      <c r="B8279">
        <v>1</v>
      </c>
      <c r="C8279">
        <v>1</v>
      </c>
      <c r="D8279">
        <v>1</v>
      </c>
      <c r="E8279">
        <v>1998</v>
      </c>
      <c r="F8279">
        <v>12</v>
      </c>
      <c r="G8279">
        <v>2</v>
      </c>
      <c r="H8279">
        <v>92</v>
      </c>
      <c r="I8279">
        <v>5.9399986269999996</v>
      </c>
      <c r="J8279">
        <v>6.1092376709999998</v>
      </c>
      <c r="L8279">
        <v>1</v>
      </c>
      <c r="M8279">
        <v>8</v>
      </c>
      <c r="N8279">
        <v>399</v>
      </c>
      <c r="P8279">
        <v>3</v>
      </c>
      <c r="Q8279" t="str">
        <f>VLOOKUP(M8279,lookups!$A$1:$B$7, 2, FALSE)</f>
        <v>rotary screw</v>
      </c>
      <c r="R8279" t="str">
        <f>VLOOKUP(N8279,lookups!$D$1:$E$6, 2, FALSE)</f>
        <v>hucuktlis r</v>
      </c>
      <c r="S8279" t="str">
        <f>VLOOKUP(C8279,lookups!$G$1:$H$3, 2, FALSE)</f>
        <v>smolt</v>
      </c>
    </row>
    <row r="8280" spans="1:19" x14ac:dyDescent="0.25">
      <c r="A8280" s="1">
        <v>35898</v>
      </c>
      <c r="B8280">
        <v>1</v>
      </c>
      <c r="C8280">
        <v>1</v>
      </c>
      <c r="D8280">
        <v>1</v>
      </c>
      <c r="E8280">
        <v>1998</v>
      </c>
      <c r="F8280">
        <v>13</v>
      </c>
      <c r="G8280">
        <v>1</v>
      </c>
      <c r="H8280">
        <v>82</v>
      </c>
      <c r="I8280">
        <v>4.1999969479999999</v>
      </c>
      <c r="J8280">
        <v>4.3558387759999997</v>
      </c>
      <c r="L8280">
        <v>2</v>
      </c>
      <c r="M8280">
        <v>8</v>
      </c>
      <c r="N8280">
        <v>399</v>
      </c>
      <c r="P8280">
        <v>3</v>
      </c>
      <c r="Q8280" t="str">
        <f>VLOOKUP(M8280,lookups!$A$1:$B$7, 2, FALSE)</f>
        <v>rotary screw</v>
      </c>
      <c r="R8280" t="str">
        <f>VLOOKUP(N8280,lookups!$D$1:$E$6, 2, FALSE)</f>
        <v>hucuktlis r</v>
      </c>
      <c r="S8280" t="str">
        <f>VLOOKUP(C8280,lookups!$G$1:$H$3, 2, FALSE)</f>
        <v>smolt</v>
      </c>
    </row>
    <row r="8281" spans="1:19" x14ac:dyDescent="0.25">
      <c r="A8281" s="1">
        <v>35898</v>
      </c>
      <c r="B8281">
        <v>1</v>
      </c>
      <c r="C8281">
        <v>1</v>
      </c>
      <c r="D8281">
        <v>1</v>
      </c>
      <c r="E8281">
        <v>1998</v>
      </c>
      <c r="F8281">
        <v>14</v>
      </c>
      <c r="G8281">
        <v>1</v>
      </c>
      <c r="H8281">
        <v>86</v>
      </c>
      <c r="I8281">
        <v>4.7699966429999998</v>
      </c>
      <c r="J8281">
        <v>4.9302253719999998</v>
      </c>
      <c r="L8281">
        <v>1</v>
      </c>
      <c r="M8281">
        <v>8</v>
      </c>
      <c r="N8281">
        <v>399</v>
      </c>
      <c r="P8281">
        <v>3</v>
      </c>
      <c r="Q8281" t="str">
        <f>VLOOKUP(M8281,lookups!$A$1:$B$7, 2, FALSE)</f>
        <v>rotary screw</v>
      </c>
      <c r="R8281" t="str">
        <f>VLOOKUP(N8281,lookups!$D$1:$E$6, 2, FALSE)</f>
        <v>hucuktlis r</v>
      </c>
      <c r="S8281" t="str">
        <f>VLOOKUP(C8281,lookups!$G$1:$H$3, 2, FALSE)</f>
        <v>smolt</v>
      </c>
    </row>
    <row r="8282" spans="1:19" x14ac:dyDescent="0.25">
      <c r="A8282" s="1">
        <v>35898</v>
      </c>
      <c r="B8282">
        <v>1</v>
      </c>
      <c r="C8282">
        <v>1</v>
      </c>
      <c r="D8282">
        <v>1</v>
      </c>
      <c r="E8282">
        <v>1998</v>
      </c>
      <c r="F8282">
        <v>15</v>
      </c>
      <c r="G8282">
        <v>1</v>
      </c>
      <c r="H8282">
        <v>78</v>
      </c>
      <c r="I8282">
        <v>3.5099983219999999</v>
      </c>
      <c r="J8282">
        <v>3.6605262760000001</v>
      </c>
      <c r="L8282">
        <v>1</v>
      </c>
      <c r="M8282">
        <v>8</v>
      </c>
      <c r="N8282">
        <v>399</v>
      </c>
      <c r="P8282">
        <v>3</v>
      </c>
      <c r="Q8282" t="str">
        <f>VLOOKUP(M8282,lookups!$A$1:$B$7, 2, FALSE)</f>
        <v>rotary screw</v>
      </c>
      <c r="R8282" t="str">
        <f>VLOOKUP(N8282,lookups!$D$1:$E$6, 2, FALSE)</f>
        <v>hucuktlis r</v>
      </c>
      <c r="S8282" t="str">
        <f>VLOOKUP(C8282,lookups!$G$1:$H$3, 2, FALSE)</f>
        <v>smolt</v>
      </c>
    </row>
    <row r="8283" spans="1:19" x14ac:dyDescent="0.25">
      <c r="A8283" s="1">
        <v>35898</v>
      </c>
      <c r="B8283">
        <v>1</v>
      </c>
      <c r="C8283">
        <v>1</v>
      </c>
      <c r="D8283">
        <v>1</v>
      </c>
      <c r="E8283">
        <v>1998</v>
      </c>
      <c r="F8283">
        <v>16</v>
      </c>
      <c r="G8283">
        <v>1</v>
      </c>
      <c r="H8283">
        <v>70</v>
      </c>
      <c r="I8283">
        <v>2.529998779</v>
      </c>
      <c r="J8283">
        <v>2.6729793549999998</v>
      </c>
      <c r="M8283">
        <v>8</v>
      </c>
      <c r="N8283">
        <v>399</v>
      </c>
      <c r="P8283">
        <v>3</v>
      </c>
      <c r="Q8283" t="str">
        <f>VLOOKUP(M8283,lookups!$A$1:$B$7, 2, FALSE)</f>
        <v>rotary screw</v>
      </c>
      <c r="R8283" t="str">
        <f>VLOOKUP(N8283,lookups!$D$1:$E$6, 2, FALSE)</f>
        <v>hucuktlis r</v>
      </c>
      <c r="S8283" t="str">
        <f>VLOOKUP(C8283,lookups!$G$1:$H$3, 2, FALSE)</f>
        <v>smolt</v>
      </c>
    </row>
    <row r="8284" spans="1:19" x14ac:dyDescent="0.25">
      <c r="A8284" s="1">
        <v>35898</v>
      </c>
      <c r="B8284">
        <v>1</v>
      </c>
      <c r="C8284">
        <v>1</v>
      </c>
      <c r="D8284">
        <v>1</v>
      </c>
      <c r="E8284">
        <v>1998</v>
      </c>
      <c r="F8284">
        <v>17</v>
      </c>
      <c r="G8284">
        <v>1</v>
      </c>
      <c r="H8284">
        <v>75</v>
      </c>
      <c r="I8284">
        <v>3.0599994659999998</v>
      </c>
      <c r="J8284">
        <v>3.207061768</v>
      </c>
      <c r="M8284">
        <v>8</v>
      </c>
      <c r="N8284">
        <v>399</v>
      </c>
      <c r="P8284">
        <v>3</v>
      </c>
      <c r="Q8284" t="str">
        <f>VLOOKUP(M8284,lookups!$A$1:$B$7, 2, FALSE)</f>
        <v>rotary screw</v>
      </c>
      <c r="R8284" t="str">
        <f>VLOOKUP(N8284,lookups!$D$1:$E$6, 2, FALSE)</f>
        <v>hucuktlis r</v>
      </c>
      <c r="S8284" t="str">
        <f>VLOOKUP(C8284,lookups!$G$1:$H$3, 2, FALSE)</f>
        <v>smolt</v>
      </c>
    </row>
    <row r="8285" spans="1:19" x14ac:dyDescent="0.25">
      <c r="A8285" s="1">
        <v>35898</v>
      </c>
      <c r="B8285">
        <v>1</v>
      </c>
      <c r="C8285">
        <v>1</v>
      </c>
      <c r="D8285">
        <v>1</v>
      </c>
      <c r="E8285">
        <v>1998</v>
      </c>
      <c r="F8285">
        <v>18</v>
      </c>
      <c r="G8285">
        <v>1</v>
      </c>
      <c r="H8285">
        <v>77</v>
      </c>
      <c r="I8285">
        <v>3.5999984739999999</v>
      </c>
      <c r="J8285">
        <v>3.7512187959999999</v>
      </c>
      <c r="M8285">
        <v>8</v>
      </c>
      <c r="N8285">
        <v>399</v>
      </c>
      <c r="P8285">
        <v>3</v>
      </c>
      <c r="Q8285" t="str">
        <f>VLOOKUP(M8285,lookups!$A$1:$B$7, 2, FALSE)</f>
        <v>rotary screw</v>
      </c>
      <c r="R8285" t="str">
        <f>VLOOKUP(N8285,lookups!$D$1:$E$6, 2, FALSE)</f>
        <v>hucuktlis r</v>
      </c>
      <c r="S8285" t="str">
        <f>VLOOKUP(C8285,lookups!$G$1:$H$3, 2, FALSE)</f>
        <v>smolt</v>
      </c>
    </row>
    <row r="8286" spans="1:19" x14ac:dyDescent="0.25">
      <c r="A8286" s="1">
        <v>35898</v>
      </c>
      <c r="B8286">
        <v>1</v>
      </c>
      <c r="C8286">
        <v>1</v>
      </c>
      <c r="D8286">
        <v>1</v>
      </c>
      <c r="E8286">
        <v>1998</v>
      </c>
      <c r="F8286">
        <v>19</v>
      </c>
      <c r="G8286">
        <v>1</v>
      </c>
      <c r="H8286">
        <v>77</v>
      </c>
      <c r="I8286">
        <v>3.689998627</v>
      </c>
      <c r="J8286">
        <v>3.841911316</v>
      </c>
      <c r="M8286">
        <v>8</v>
      </c>
      <c r="N8286">
        <v>399</v>
      </c>
      <c r="P8286">
        <v>3</v>
      </c>
      <c r="Q8286" t="str">
        <f>VLOOKUP(M8286,lookups!$A$1:$B$7, 2, FALSE)</f>
        <v>rotary screw</v>
      </c>
      <c r="R8286" t="str">
        <f>VLOOKUP(N8286,lookups!$D$1:$E$6, 2, FALSE)</f>
        <v>hucuktlis r</v>
      </c>
      <c r="S8286" t="str">
        <f>VLOOKUP(C8286,lookups!$G$1:$H$3, 2, FALSE)</f>
        <v>smolt</v>
      </c>
    </row>
    <row r="8287" spans="1:19" x14ac:dyDescent="0.25">
      <c r="A8287" s="1">
        <v>35898</v>
      </c>
      <c r="B8287">
        <v>1</v>
      </c>
      <c r="C8287">
        <v>1</v>
      </c>
      <c r="D8287">
        <v>1</v>
      </c>
      <c r="E8287">
        <v>1998</v>
      </c>
      <c r="F8287">
        <v>20</v>
      </c>
      <c r="G8287">
        <v>1</v>
      </c>
      <c r="H8287">
        <v>75</v>
      </c>
      <c r="I8287">
        <v>3.4299983979999999</v>
      </c>
      <c r="J8287">
        <v>3.5799102779999998</v>
      </c>
      <c r="M8287">
        <v>8</v>
      </c>
      <c r="N8287">
        <v>399</v>
      </c>
      <c r="P8287">
        <v>3</v>
      </c>
      <c r="Q8287" t="str">
        <f>VLOOKUP(M8287,lookups!$A$1:$B$7, 2, FALSE)</f>
        <v>rotary screw</v>
      </c>
      <c r="R8287" t="str">
        <f>VLOOKUP(N8287,lookups!$D$1:$E$6, 2, FALSE)</f>
        <v>hucuktlis r</v>
      </c>
      <c r="S8287" t="str">
        <f>VLOOKUP(C8287,lookups!$G$1:$H$3, 2, FALSE)</f>
        <v>smolt</v>
      </c>
    </row>
    <row r="8288" spans="1:19" x14ac:dyDescent="0.25">
      <c r="A8288" s="1">
        <v>35898</v>
      </c>
      <c r="B8288">
        <v>1</v>
      </c>
      <c r="C8288">
        <v>1</v>
      </c>
      <c r="D8288">
        <v>1</v>
      </c>
      <c r="E8288">
        <v>1998</v>
      </c>
      <c r="F8288">
        <v>21</v>
      </c>
      <c r="G8288">
        <v>1</v>
      </c>
      <c r="H8288">
        <v>81</v>
      </c>
      <c r="I8288">
        <v>3.6499996189999999</v>
      </c>
      <c r="J8288">
        <v>3.8016033170000001</v>
      </c>
      <c r="M8288">
        <v>8</v>
      </c>
      <c r="N8288">
        <v>399</v>
      </c>
      <c r="P8288">
        <v>3</v>
      </c>
      <c r="Q8288" t="str">
        <f>VLOOKUP(M8288,lookups!$A$1:$B$7, 2, FALSE)</f>
        <v>rotary screw</v>
      </c>
      <c r="R8288" t="str">
        <f>VLOOKUP(N8288,lookups!$D$1:$E$6, 2, FALSE)</f>
        <v>hucuktlis r</v>
      </c>
      <c r="S8288" t="str">
        <f>VLOOKUP(C8288,lookups!$G$1:$H$3, 2, FALSE)</f>
        <v>smolt</v>
      </c>
    </row>
    <row r="8289" spans="1:19" x14ac:dyDescent="0.25">
      <c r="A8289" s="1">
        <v>35898</v>
      </c>
      <c r="B8289">
        <v>1</v>
      </c>
      <c r="C8289">
        <v>1</v>
      </c>
      <c r="D8289">
        <v>1</v>
      </c>
      <c r="E8289">
        <v>1998</v>
      </c>
      <c r="F8289">
        <v>22</v>
      </c>
      <c r="G8289">
        <v>1</v>
      </c>
      <c r="H8289">
        <v>72</v>
      </c>
      <c r="I8289">
        <v>2.4799995419999998</v>
      </c>
      <c r="J8289">
        <v>2.622594833</v>
      </c>
      <c r="M8289">
        <v>8</v>
      </c>
      <c r="N8289">
        <v>399</v>
      </c>
      <c r="P8289">
        <v>3</v>
      </c>
      <c r="Q8289" t="str">
        <f>VLOOKUP(M8289,lookups!$A$1:$B$7, 2, FALSE)</f>
        <v>rotary screw</v>
      </c>
      <c r="R8289" t="str">
        <f>VLOOKUP(N8289,lookups!$D$1:$E$6, 2, FALSE)</f>
        <v>hucuktlis r</v>
      </c>
      <c r="S8289" t="str">
        <f>VLOOKUP(C8289,lookups!$G$1:$H$3, 2, FALSE)</f>
        <v>smolt</v>
      </c>
    </row>
    <row r="8290" spans="1:19" x14ac:dyDescent="0.25">
      <c r="A8290" s="1">
        <v>35898</v>
      </c>
      <c r="B8290">
        <v>1</v>
      </c>
      <c r="C8290">
        <v>1</v>
      </c>
      <c r="D8290">
        <v>1</v>
      </c>
      <c r="E8290">
        <v>1998</v>
      </c>
      <c r="F8290">
        <v>23</v>
      </c>
      <c r="G8290">
        <v>1</v>
      </c>
      <c r="H8290">
        <v>86</v>
      </c>
      <c r="I8290">
        <v>4.8899993899999998</v>
      </c>
      <c r="J8290">
        <v>5.0511512759999997</v>
      </c>
      <c r="L8290">
        <v>1</v>
      </c>
      <c r="M8290">
        <v>8</v>
      </c>
      <c r="N8290">
        <v>399</v>
      </c>
      <c r="P8290">
        <v>3</v>
      </c>
      <c r="Q8290" t="str">
        <f>VLOOKUP(M8290,lookups!$A$1:$B$7, 2, FALSE)</f>
        <v>rotary screw</v>
      </c>
      <c r="R8290" t="str">
        <f>VLOOKUP(N8290,lookups!$D$1:$E$6, 2, FALSE)</f>
        <v>hucuktlis r</v>
      </c>
      <c r="S8290" t="str">
        <f>VLOOKUP(C8290,lookups!$G$1:$H$3, 2, FALSE)</f>
        <v>smolt</v>
      </c>
    </row>
    <row r="8291" spans="1:19" x14ac:dyDescent="0.25">
      <c r="A8291" s="1">
        <v>35898</v>
      </c>
      <c r="B8291">
        <v>1</v>
      </c>
      <c r="C8291">
        <v>1</v>
      </c>
      <c r="D8291">
        <v>1</v>
      </c>
      <c r="E8291">
        <v>1998</v>
      </c>
      <c r="F8291">
        <v>24</v>
      </c>
      <c r="G8291">
        <v>1</v>
      </c>
      <c r="H8291">
        <v>87</v>
      </c>
      <c r="I8291">
        <v>5.0899963379999997</v>
      </c>
      <c r="J8291">
        <v>5.2526893619999999</v>
      </c>
      <c r="M8291">
        <v>8</v>
      </c>
      <c r="N8291">
        <v>399</v>
      </c>
      <c r="P8291">
        <v>3</v>
      </c>
      <c r="Q8291" t="str">
        <f>VLOOKUP(M8291,lookups!$A$1:$B$7, 2, FALSE)</f>
        <v>rotary screw</v>
      </c>
      <c r="R8291" t="str">
        <f>VLOOKUP(N8291,lookups!$D$1:$E$6, 2, FALSE)</f>
        <v>hucuktlis r</v>
      </c>
      <c r="S8291" t="str">
        <f>VLOOKUP(C8291,lookups!$G$1:$H$3, 2, FALSE)</f>
        <v>smolt</v>
      </c>
    </row>
    <row r="8292" spans="1:19" x14ac:dyDescent="0.25">
      <c r="A8292" s="1">
        <v>35898</v>
      </c>
      <c r="B8292">
        <v>1</v>
      </c>
      <c r="C8292">
        <v>1</v>
      </c>
      <c r="D8292">
        <v>1</v>
      </c>
      <c r="E8292">
        <v>1998</v>
      </c>
      <c r="F8292">
        <v>25</v>
      </c>
      <c r="G8292">
        <v>1</v>
      </c>
      <c r="H8292">
        <v>73</v>
      </c>
      <c r="I8292">
        <v>2.689998627</v>
      </c>
      <c r="J8292">
        <v>2.8342113489999998</v>
      </c>
      <c r="M8292">
        <v>8</v>
      </c>
      <c r="N8292">
        <v>399</v>
      </c>
      <c r="P8292">
        <v>3</v>
      </c>
      <c r="Q8292" t="str">
        <f>VLOOKUP(M8292,lookups!$A$1:$B$7, 2, FALSE)</f>
        <v>rotary screw</v>
      </c>
      <c r="R8292" t="str">
        <f>VLOOKUP(N8292,lookups!$D$1:$E$6, 2, FALSE)</f>
        <v>hucuktlis r</v>
      </c>
      <c r="S8292" t="str">
        <f>VLOOKUP(C8292,lookups!$G$1:$H$3, 2, FALSE)</f>
        <v>smolt</v>
      </c>
    </row>
    <row r="8293" spans="1:19" x14ac:dyDescent="0.25">
      <c r="A8293" s="1">
        <v>35898</v>
      </c>
      <c r="B8293">
        <v>1</v>
      </c>
      <c r="C8293">
        <v>1</v>
      </c>
      <c r="D8293">
        <v>1</v>
      </c>
      <c r="E8293">
        <v>1998</v>
      </c>
      <c r="F8293">
        <v>26</v>
      </c>
      <c r="G8293">
        <v>1</v>
      </c>
      <c r="H8293">
        <v>71</v>
      </c>
      <c r="I8293">
        <v>2.7199993130000002</v>
      </c>
      <c r="J8293">
        <v>2.8644428249999998</v>
      </c>
      <c r="M8293">
        <v>8</v>
      </c>
      <c r="N8293">
        <v>399</v>
      </c>
      <c r="P8293">
        <v>3</v>
      </c>
      <c r="Q8293" t="str">
        <f>VLOOKUP(M8293,lookups!$A$1:$B$7, 2, FALSE)</f>
        <v>rotary screw</v>
      </c>
      <c r="R8293" t="str">
        <f>VLOOKUP(N8293,lookups!$D$1:$E$6, 2, FALSE)</f>
        <v>hucuktlis r</v>
      </c>
      <c r="S8293" t="str">
        <f>VLOOKUP(C8293,lookups!$G$1:$H$3, 2, FALSE)</f>
        <v>smolt</v>
      </c>
    </row>
    <row r="8294" spans="1:19" x14ac:dyDescent="0.25">
      <c r="A8294" s="1">
        <v>35898</v>
      </c>
      <c r="B8294">
        <v>1</v>
      </c>
      <c r="C8294">
        <v>1</v>
      </c>
      <c r="D8294">
        <v>1</v>
      </c>
      <c r="E8294">
        <v>1998</v>
      </c>
      <c r="F8294">
        <v>27</v>
      </c>
      <c r="G8294">
        <v>1</v>
      </c>
      <c r="H8294">
        <v>87</v>
      </c>
      <c r="I8294">
        <v>4.5899963379999997</v>
      </c>
      <c r="J8294">
        <v>4.7488403320000003</v>
      </c>
      <c r="L8294">
        <v>1</v>
      </c>
      <c r="M8294">
        <v>8</v>
      </c>
      <c r="N8294">
        <v>399</v>
      </c>
      <c r="P8294">
        <v>3</v>
      </c>
      <c r="Q8294" t="str">
        <f>VLOOKUP(M8294,lookups!$A$1:$B$7, 2, FALSE)</f>
        <v>rotary screw</v>
      </c>
      <c r="R8294" t="str">
        <f>VLOOKUP(N8294,lookups!$D$1:$E$6, 2, FALSE)</f>
        <v>hucuktlis r</v>
      </c>
      <c r="S8294" t="str">
        <f>VLOOKUP(C8294,lookups!$G$1:$H$3, 2, FALSE)</f>
        <v>smolt</v>
      </c>
    </row>
    <row r="8295" spans="1:19" x14ac:dyDescent="0.25">
      <c r="A8295" s="1">
        <v>35898</v>
      </c>
      <c r="B8295">
        <v>1</v>
      </c>
      <c r="C8295">
        <v>1</v>
      </c>
      <c r="D8295">
        <v>1</v>
      </c>
      <c r="E8295">
        <v>1998</v>
      </c>
      <c r="F8295">
        <v>28</v>
      </c>
      <c r="G8295">
        <v>1</v>
      </c>
      <c r="H8295">
        <v>74</v>
      </c>
      <c r="I8295">
        <v>3.0499992370000002</v>
      </c>
      <c r="J8295">
        <v>3.1969833369999998</v>
      </c>
      <c r="M8295">
        <v>8</v>
      </c>
      <c r="N8295">
        <v>399</v>
      </c>
      <c r="P8295">
        <v>3</v>
      </c>
      <c r="Q8295" t="str">
        <f>VLOOKUP(M8295,lookups!$A$1:$B$7, 2, FALSE)</f>
        <v>rotary screw</v>
      </c>
      <c r="R8295" t="str">
        <f>VLOOKUP(N8295,lookups!$D$1:$E$6, 2, FALSE)</f>
        <v>hucuktlis r</v>
      </c>
      <c r="S8295" t="str">
        <f>VLOOKUP(C8295,lookups!$G$1:$H$3, 2, FALSE)</f>
        <v>smolt</v>
      </c>
    </row>
    <row r="8296" spans="1:19" x14ac:dyDescent="0.25">
      <c r="A8296" s="1">
        <v>35898</v>
      </c>
      <c r="B8296">
        <v>1</v>
      </c>
      <c r="C8296">
        <v>1</v>
      </c>
      <c r="D8296">
        <v>1</v>
      </c>
      <c r="E8296">
        <v>1998</v>
      </c>
      <c r="F8296">
        <v>29</v>
      </c>
      <c r="G8296">
        <v>1</v>
      </c>
      <c r="H8296">
        <v>77</v>
      </c>
      <c r="I8296">
        <v>3.079999924</v>
      </c>
      <c r="J8296">
        <v>3.2272148129999998</v>
      </c>
      <c r="M8296">
        <v>8</v>
      </c>
      <c r="N8296">
        <v>399</v>
      </c>
      <c r="P8296">
        <v>3</v>
      </c>
      <c r="Q8296" t="str">
        <f>VLOOKUP(M8296,lookups!$A$1:$B$7, 2, FALSE)</f>
        <v>rotary screw</v>
      </c>
      <c r="R8296" t="str">
        <f>VLOOKUP(N8296,lookups!$D$1:$E$6, 2, FALSE)</f>
        <v>hucuktlis r</v>
      </c>
      <c r="S8296" t="str">
        <f>VLOOKUP(C8296,lookups!$G$1:$H$3, 2, FALSE)</f>
        <v>smolt</v>
      </c>
    </row>
    <row r="8297" spans="1:19" x14ac:dyDescent="0.25">
      <c r="A8297" s="1">
        <v>35898</v>
      </c>
      <c r="B8297">
        <v>1</v>
      </c>
      <c r="C8297">
        <v>1</v>
      </c>
      <c r="D8297">
        <v>1</v>
      </c>
      <c r="E8297">
        <v>1998</v>
      </c>
      <c r="F8297">
        <v>30</v>
      </c>
      <c r="G8297">
        <v>1</v>
      </c>
      <c r="H8297">
        <v>81</v>
      </c>
      <c r="I8297">
        <v>3.5699996949999999</v>
      </c>
      <c r="J8297">
        <v>3.7209873199999999</v>
      </c>
      <c r="L8297">
        <v>1</v>
      </c>
      <c r="M8297">
        <v>8</v>
      </c>
      <c r="N8297">
        <v>399</v>
      </c>
      <c r="P8297">
        <v>3</v>
      </c>
      <c r="Q8297" t="str">
        <f>VLOOKUP(M8297,lookups!$A$1:$B$7, 2, FALSE)</f>
        <v>rotary screw</v>
      </c>
      <c r="R8297" t="str">
        <f>VLOOKUP(N8297,lookups!$D$1:$E$6, 2, FALSE)</f>
        <v>hucuktlis r</v>
      </c>
      <c r="S8297" t="str">
        <f>VLOOKUP(C8297,lookups!$G$1:$H$3, 2, FALSE)</f>
        <v>smolt</v>
      </c>
    </row>
    <row r="8298" spans="1:19" x14ac:dyDescent="0.25">
      <c r="A8298" s="1">
        <v>35898</v>
      </c>
      <c r="B8298">
        <v>1</v>
      </c>
      <c r="C8298">
        <v>1</v>
      </c>
      <c r="D8298">
        <v>1</v>
      </c>
      <c r="E8298">
        <v>1998</v>
      </c>
      <c r="F8298">
        <v>31</v>
      </c>
      <c r="G8298">
        <v>1</v>
      </c>
      <c r="H8298">
        <v>78</v>
      </c>
      <c r="I8298">
        <v>3.529998779</v>
      </c>
      <c r="J8298">
        <v>3.6806793209999999</v>
      </c>
      <c r="L8298">
        <v>1</v>
      </c>
      <c r="M8298">
        <v>8</v>
      </c>
      <c r="N8298">
        <v>399</v>
      </c>
      <c r="P8298">
        <v>3</v>
      </c>
      <c r="Q8298" t="str">
        <f>VLOOKUP(M8298,lookups!$A$1:$B$7, 2, FALSE)</f>
        <v>rotary screw</v>
      </c>
      <c r="R8298" t="str">
        <f>VLOOKUP(N8298,lookups!$D$1:$E$6, 2, FALSE)</f>
        <v>hucuktlis r</v>
      </c>
      <c r="S8298" t="str">
        <f>VLOOKUP(C8298,lookups!$G$1:$H$3, 2, FALSE)</f>
        <v>smolt</v>
      </c>
    </row>
    <row r="8299" spans="1:19" x14ac:dyDescent="0.25">
      <c r="A8299" s="1">
        <v>35898</v>
      </c>
      <c r="B8299">
        <v>1</v>
      </c>
      <c r="C8299">
        <v>1</v>
      </c>
      <c r="D8299">
        <v>1</v>
      </c>
      <c r="E8299">
        <v>1998</v>
      </c>
      <c r="F8299">
        <v>32</v>
      </c>
      <c r="G8299">
        <v>1</v>
      </c>
      <c r="H8299">
        <v>83</v>
      </c>
      <c r="I8299">
        <v>4.3299980160000002</v>
      </c>
      <c r="J8299">
        <v>4.4868392940000001</v>
      </c>
      <c r="L8299">
        <v>1</v>
      </c>
      <c r="M8299">
        <v>8</v>
      </c>
      <c r="N8299">
        <v>399</v>
      </c>
      <c r="P8299">
        <v>3</v>
      </c>
      <c r="Q8299" t="str">
        <f>VLOOKUP(M8299,lookups!$A$1:$B$7, 2, FALSE)</f>
        <v>rotary screw</v>
      </c>
      <c r="R8299" t="str">
        <f>VLOOKUP(N8299,lookups!$D$1:$E$6, 2, FALSE)</f>
        <v>hucuktlis r</v>
      </c>
      <c r="S8299" t="str">
        <f>VLOOKUP(C8299,lookups!$G$1:$H$3, 2, FALSE)</f>
        <v>smolt</v>
      </c>
    </row>
    <row r="8300" spans="1:19" x14ac:dyDescent="0.25">
      <c r="A8300" s="1">
        <v>35898</v>
      </c>
      <c r="B8300">
        <v>1</v>
      </c>
      <c r="C8300">
        <v>1</v>
      </c>
      <c r="D8300">
        <v>1</v>
      </c>
      <c r="E8300">
        <v>1998</v>
      </c>
      <c r="F8300">
        <v>33</v>
      </c>
      <c r="G8300">
        <v>1</v>
      </c>
      <c r="H8300">
        <v>80</v>
      </c>
      <c r="I8300">
        <v>4.0299987789999996</v>
      </c>
      <c r="J8300">
        <v>4.184528351</v>
      </c>
      <c r="M8300">
        <v>8</v>
      </c>
      <c r="N8300">
        <v>399</v>
      </c>
      <c r="P8300">
        <v>3</v>
      </c>
      <c r="Q8300" t="str">
        <f>VLOOKUP(M8300,lookups!$A$1:$B$7, 2, FALSE)</f>
        <v>rotary screw</v>
      </c>
      <c r="R8300" t="str">
        <f>VLOOKUP(N8300,lookups!$D$1:$E$6, 2, FALSE)</f>
        <v>hucuktlis r</v>
      </c>
      <c r="S8300" t="str">
        <f>VLOOKUP(C8300,lookups!$G$1:$H$3, 2, FALSE)</f>
        <v>smolt</v>
      </c>
    </row>
    <row r="8301" spans="1:19" x14ac:dyDescent="0.25">
      <c r="A8301" s="1">
        <v>35898</v>
      </c>
      <c r="B8301">
        <v>1</v>
      </c>
      <c r="C8301">
        <v>1</v>
      </c>
      <c r="D8301">
        <v>1</v>
      </c>
      <c r="E8301">
        <v>1998</v>
      </c>
      <c r="F8301">
        <v>34</v>
      </c>
      <c r="G8301">
        <v>1</v>
      </c>
      <c r="H8301">
        <v>71</v>
      </c>
      <c r="I8301">
        <v>1.879999161</v>
      </c>
      <c r="J8301">
        <v>2.0179748540000002</v>
      </c>
      <c r="M8301">
        <v>8</v>
      </c>
      <c r="N8301">
        <v>399</v>
      </c>
      <c r="P8301">
        <v>3</v>
      </c>
      <c r="Q8301" t="str">
        <f>VLOOKUP(M8301,lookups!$A$1:$B$7, 2, FALSE)</f>
        <v>rotary screw</v>
      </c>
      <c r="R8301" t="str">
        <f>VLOOKUP(N8301,lookups!$D$1:$E$6, 2, FALSE)</f>
        <v>hucuktlis r</v>
      </c>
      <c r="S8301" t="str">
        <f>VLOOKUP(C8301,lookups!$G$1:$H$3, 2, FALSE)</f>
        <v>smolt</v>
      </c>
    </row>
    <row r="8302" spans="1:19" x14ac:dyDescent="0.25">
      <c r="A8302" s="1">
        <v>35898</v>
      </c>
      <c r="B8302">
        <v>1</v>
      </c>
      <c r="C8302">
        <v>1</v>
      </c>
      <c r="D8302">
        <v>1</v>
      </c>
      <c r="E8302">
        <v>1998</v>
      </c>
      <c r="F8302">
        <v>35</v>
      </c>
      <c r="G8302">
        <v>1</v>
      </c>
      <c r="H8302">
        <v>77</v>
      </c>
      <c r="I8302">
        <v>3.529998779</v>
      </c>
      <c r="J8302">
        <v>3.6806793209999999</v>
      </c>
      <c r="M8302">
        <v>8</v>
      </c>
      <c r="N8302">
        <v>399</v>
      </c>
      <c r="P8302">
        <v>3</v>
      </c>
      <c r="Q8302" t="str">
        <f>VLOOKUP(M8302,lookups!$A$1:$B$7, 2, FALSE)</f>
        <v>rotary screw</v>
      </c>
      <c r="R8302" t="str">
        <f>VLOOKUP(N8302,lookups!$D$1:$E$6, 2, FALSE)</f>
        <v>hucuktlis r</v>
      </c>
      <c r="S8302" t="str">
        <f>VLOOKUP(C8302,lookups!$G$1:$H$3, 2, FALSE)</f>
        <v>smolt</v>
      </c>
    </row>
    <row r="8303" spans="1:19" x14ac:dyDescent="0.25">
      <c r="A8303" s="1">
        <v>35898</v>
      </c>
      <c r="B8303">
        <v>1</v>
      </c>
      <c r="C8303">
        <v>1</v>
      </c>
      <c r="D8303">
        <v>1</v>
      </c>
      <c r="E8303">
        <v>1998</v>
      </c>
      <c r="F8303">
        <v>36</v>
      </c>
      <c r="G8303">
        <v>1</v>
      </c>
      <c r="H8303">
        <v>84</v>
      </c>
      <c r="I8303">
        <v>4.5699996949999999</v>
      </c>
      <c r="J8303">
        <v>4.7286872860000004</v>
      </c>
      <c r="L8303">
        <v>1</v>
      </c>
      <c r="M8303">
        <v>8</v>
      </c>
      <c r="N8303">
        <v>399</v>
      </c>
      <c r="P8303">
        <v>3</v>
      </c>
      <c r="Q8303" t="str">
        <f>VLOOKUP(M8303,lookups!$A$1:$B$7, 2, FALSE)</f>
        <v>rotary screw</v>
      </c>
      <c r="R8303" t="str">
        <f>VLOOKUP(N8303,lookups!$D$1:$E$6, 2, FALSE)</f>
        <v>hucuktlis r</v>
      </c>
      <c r="S8303" t="str">
        <f>VLOOKUP(C8303,lookups!$G$1:$H$3, 2, FALSE)</f>
        <v>smolt</v>
      </c>
    </row>
    <row r="8304" spans="1:19" x14ac:dyDescent="0.25">
      <c r="A8304" s="1">
        <v>35898</v>
      </c>
      <c r="B8304">
        <v>1</v>
      </c>
      <c r="C8304">
        <v>1</v>
      </c>
      <c r="D8304">
        <v>1</v>
      </c>
      <c r="E8304">
        <v>1998</v>
      </c>
      <c r="F8304">
        <v>37</v>
      </c>
      <c r="G8304">
        <v>1</v>
      </c>
      <c r="H8304">
        <v>77</v>
      </c>
      <c r="I8304">
        <v>3.1299991610000002</v>
      </c>
      <c r="J8304">
        <v>3.2775993350000001</v>
      </c>
      <c r="M8304">
        <v>8</v>
      </c>
      <c r="N8304">
        <v>399</v>
      </c>
      <c r="P8304">
        <v>3</v>
      </c>
      <c r="Q8304" t="str">
        <f>VLOOKUP(M8304,lookups!$A$1:$B$7, 2, FALSE)</f>
        <v>rotary screw</v>
      </c>
      <c r="R8304" t="str">
        <f>VLOOKUP(N8304,lookups!$D$1:$E$6, 2, FALSE)</f>
        <v>hucuktlis r</v>
      </c>
      <c r="S8304" t="str">
        <f>VLOOKUP(C8304,lookups!$G$1:$H$3, 2, FALSE)</f>
        <v>smolt</v>
      </c>
    </row>
    <row r="8305" spans="1:19" x14ac:dyDescent="0.25">
      <c r="A8305" s="1">
        <v>35898</v>
      </c>
      <c r="B8305">
        <v>1</v>
      </c>
      <c r="C8305">
        <v>1</v>
      </c>
      <c r="D8305">
        <v>1</v>
      </c>
      <c r="E8305">
        <v>1998</v>
      </c>
      <c r="F8305">
        <v>38</v>
      </c>
      <c r="G8305">
        <v>1</v>
      </c>
      <c r="H8305">
        <v>79</v>
      </c>
      <c r="I8305">
        <v>3.5099983219999999</v>
      </c>
      <c r="J8305">
        <v>3.6605262760000001</v>
      </c>
      <c r="L8305">
        <v>1</v>
      </c>
      <c r="M8305">
        <v>8</v>
      </c>
      <c r="N8305">
        <v>399</v>
      </c>
      <c r="P8305">
        <v>3</v>
      </c>
      <c r="Q8305" t="str">
        <f>VLOOKUP(M8305,lookups!$A$1:$B$7, 2, FALSE)</f>
        <v>rotary screw</v>
      </c>
      <c r="R8305" t="str">
        <f>VLOOKUP(N8305,lookups!$D$1:$E$6, 2, FALSE)</f>
        <v>hucuktlis r</v>
      </c>
      <c r="S8305" t="str">
        <f>VLOOKUP(C8305,lookups!$G$1:$H$3, 2, FALSE)</f>
        <v>smolt</v>
      </c>
    </row>
    <row r="8306" spans="1:19" x14ac:dyDescent="0.25">
      <c r="A8306" s="1">
        <v>35898</v>
      </c>
      <c r="B8306">
        <v>1</v>
      </c>
      <c r="C8306">
        <v>1</v>
      </c>
      <c r="D8306">
        <v>1</v>
      </c>
      <c r="E8306">
        <v>1998</v>
      </c>
      <c r="F8306">
        <v>39</v>
      </c>
      <c r="G8306">
        <v>1</v>
      </c>
      <c r="H8306">
        <v>79</v>
      </c>
      <c r="I8306">
        <v>3.7699985499999999</v>
      </c>
      <c r="J8306">
        <v>3.9225273129999998</v>
      </c>
      <c r="M8306">
        <v>8</v>
      </c>
      <c r="N8306">
        <v>399</v>
      </c>
      <c r="P8306">
        <v>3</v>
      </c>
      <c r="Q8306" t="str">
        <f>VLOOKUP(M8306,lookups!$A$1:$B$7, 2, FALSE)</f>
        <v>rotary screw</v>
      </c>
      <c r="R8306" t="str">
        <f>VLOOKUP(N8306,lookups!$D$1:$E$6, 2, FALSE)</f>
        <v>hucuktlis r</v>
      </c>
      <c r="S8306" t="str">
        <f>VLOOKUP(C8306,lookups!$G$1:$H$3, 2, FALSE)</f>
        <v>smolt</v>
      </c>
    </row>
    <row r="8307" spans="1:19" x14ac:dyDescent="0.25">
      <c r="A8307" s="1">
        <v>35898</v>
      </c>
      <c r="B8307">
        <v>1</v>
      </c>
      <c r="C8307">
        <v>1</v>
      </c>
      <c r="D8307">
        <v>1</v>
      </c>
      <c r="E8307">
        <v>1998</v>
      </c>
      <c r="F8307">
        <v>40</v>
      </c>
      <c r="G8307">
        <v>1</v>
      </c>
      <c r="H8307">
        <v>72</v>
      </c>
      <c r="I8307">
        <v>2.6499996189999999</v>
      </c>
      <c r="J8307">
        <v>2.793903351</v>
      </c>
      <c r="M8307">
        <v>8</v>
      </c>
      <c r="N8307">
        <v>399</v>
      </c>
      <c r="P8307">
        <v>3</v>
      </c>
      <c r="Q8307" t="str">
        <f>VLOOKUP(M8307,lookups!$A$1:$B$7, 2, FALSE)</f>
        <v>rotary screw</v>
      </c>
      <c r="R8307" t="str">
        <f>VLOOKUP(N8307,lookups!$D$1:$E$6, 2, FALSE)</f>
        <v>hucuktlis r</v>
      </c>
      <c r="S8307" t="str">
        <f>VLOOKUP(C8307,lookups!$G$1:$H$3, 2, FALSE)</f>
        <v>smolt</v>
      </c>
    </row>
    <row r="8308" spans="1:19" x14ac:dyDescent="0.25">
      <c r="A8308" s="1">
        <v>35898</v>
      </c>
      <c r="B8308">
        <v>1</v>
      </c>
      <c r="C8308">
        <v>1</v>
      </c>
      <c r="D8308">
        <v>1</v>
      </c>
      <c r="E8308">
        <v>1998</v>
      </c>
      <c r="F8308">
        <v>41</v>
      </c>
      <c r="G8308">
        <v>1</v>
      </c>
      <c r="H8308">
        <v>78</v>
      </c>
      <c r="I8308">
        <v>3.579999924</v>
      </c>
      <c r="J8308">
        <v>3.73106575</v>
      </c>
      <c r="M8308">
        <v>8</v>
      </c>
      <c r="N8308">
        <v>399</v>
      </c>
      <c r="P8308">
        <v>3</v>
      </c>
      <c r="Q8308" t="str">
        <f>VLOOKUP(M8308,lookups!$A$1:$B$7, 2, FALSE)</f>
        <v>rotary screw</v>
      </c>
      <c r="R8308" t="str">
        <f>VLOOKUP(N8308,lookups!$D$1:$E$6, 2, FALSE)</f>
        <v>hucuktlis r</v>
      </c>
      <c r="S8308" t="str">
        <f>VLOOKUP(C8308,lookups!$G$1:$H$3, 2, FALSE)</f>
        <v>smolt</v>
      </c>
    </row>
    <row r="8309" spans="1:19" x14ac:dyDescent="0.25">
      <c r="A8309" s="1">
        <v>35898</v>
      </c>
      <c r="B8309">
        <v>1</v>
      </c>
      <c r="C8309">
        <v>1</v>
      </c>
      <c r="D8309">
        <v>1</v>
      </c>
      <c r="E8309">
        <v>1998</v>
      </c>
      <c r="F8309">
        <v>42</v>
      </c>
      <c r="G8309">
        <v>1</v>
      </c>
      <c r="H8309">
        <v>79</v>
      </c>
      <c r="I8309">
        <v>3.9099998469999999</v>
      </c>
      <c r="J8309">
        <v>4.0636062620000004</v>
      </c>
      <c r="M8309">
        <v>8</v>
      </c>
      <c r="N8309">
        <v>399</v>
      </c>
      <c r="P8309">
        <v>3</v>
      </c>
      <c r="Q8309" t="str">
        <f>VLOOKUP(M8309,lookups!$A$1:$B$7, 2, FALSE)</f>
        <v>rotary screw</v>
      </c>
      <c r="R8309" t="str">
        <f>VLOOKUP(N8309,lookups!$D$1:$E$6, 2, FALSE)</f>
        <v>hucuktlis r</v>
      </c>
      <c r="S8309" t="str">
        <f>VLOOKUP(C8309,lookups!$G$1:$H$3, 2, FALSE)</f>
        <v>smolt</v>
      </c>
    </row>
    <row r="8310" spans="1:19" x14ac:dyDescent="0.25">
      <c r="A8310" s="1">
        <v>35898</v>
      </c>
      <c r="B8310">
        <v>1</v>
      </c>
      <c r="C8310">
        <v>1</v>
      </c>
      <c r="D8310">
        <v>1</v>
      </c>
      <c r="E8310">
        <v>1998</v>
      </c>
      <c r="F8310">
        <v>43</v>
      </c>
      <c r="G8310">
        <v>1</v>
      </c>
      <c r="H8310">
        <v>82</v>
      </c>
      <c r="I8310">
        <v>3.329999924</v>
      </c>
      <c r="J8310">
        <v>3.479139328</v>
      </c>
      <c r="L8310">
        <v>1</v>
      </c>
      <c r="M8310">
        <v>8</v>
      </c>
      <c r="N8310">
        <v>399</v>
      </c>
      <c r="P8310">
        <v>3</v>
      </c>
      <c r="Q8310" t="str">
        <f>VLOOKUP(M8310,lookups!$A$1:$B$7, 2, FALSE)</f>
        <v>rotary screw</v>
      </c>
      <c r="R8310" t="str">
        <f>VLOOKUP(N8310,lookups!$D$1:$E$6, 2, FALSE)</f>
        <v>hucuktlis r</v>
      </c>
      <c r="S8310" t="str">
        <f>VLOOKUP(C8310,lookups!$G$1:$H$3, 2, FALSE)</f>
        <v>smolt</v>
      </c>
    </row>
    <row r="8311" spans="1:19" x14ac:dyDescent="0.25">
      <c r="A8311" s="1">
        <v>35898</v>
      </c>
      <c r="B8311">
        <v>1</v>
      </c>
      <c r="C8311">
        <v>1</v>
      </c>
      <c r="D8311">
        <v>1</v>
      </c>
      <c r="E8311">
        <v>1998</v>
      </c>
      <c r="F8311">
        <v>44</v>
      </c>
      <c r="G8311">
        <v>1</v>
      </c>
      <c r="H8311">
        <v>80</v>
      </c>
      <c r="I8311">
        <v>3.8199996949999999</v>
      </c>
      <c r="J8311">
        <v>3.9729137419999998</v>
      </c>
      <c r="M8311">
        <v>8</v>
      </c>
      <c r="N8311">
        <v>399</v>
      </c>
      <c r="P8311">
        <v>3</v>
      </c>
      <c r="Q8311" t="str">
        <f>VLOOKUP(M8311,lookups!$A$1:$B$7, 2, FALSE)</f>
        <v>rotary screw</v>
      </c>
      <c r="R8311" t="str">
        <f>VLOOKUP(N8311,lookups!$D$1:$E$6, 2, FALSE)</f>
        <v>hucuktlis r</v>
      </c>
      <c r="S8311" t="str">
        <f>VLOOKUP(C8311,lookups!$G$1:$H$3, 2, FALSE)</f>
        <v>smolt</v>
      </c>
    </row>
    <row r="8312" spans="1:19" x14ac:dyDescent="0.25">
      <c r="A8312" s="1">
        <v>35898</v>
      </c>
      <c r="B8312">
        <v>1</v>
      </c>
      <c r="C8312">
        <v>1</v>
      </c>
      <c r="D8312">
        <v>1</v>
      </c>
      <c r="E8312">
        <v>1998</v>
      </c>
      <c r="F8312">
        <v>45</v>
      </c>
      <c r="G8312">
        <v>1</v>
      </c>
      <c r="H8312">
        <v>80</v>
      </c>
      <c r="I8312">
        <v>3.609998703</v>
      </c>
      <c r="J8312">
        <v>3.7612953189999998</v>
      </c>
      <c r="L8312">
        <v>1</v>
      </c>
      <c r="M8312">
        <v>8</v>
      </c>
      <c r="N8312">
        <v>399</v>
      </c>
      <c r="P8312">
        <v>3</v>
      </c>
      <c r="Q8312" t="str">
        <f>VLOOKUP(M8312,lookups!$A$1:$B$7, 2, FALSE)</f>
        <v>rotary screw</v>
      </c>
      <c r="R8312" t="str">
        <f>VLOOKUP(N8312,lookups!$D$1:$E$6, 2, FALSE)</f>
        <v>hucuktlis r</v>
      </c>
      <c r="S8312" t="str">
        <f>VLOOKUP(C8312,lookups!$G$1:$H$3, 2, FALSE)</f>
        <v>smolt</v>
      </c>
    </row>
    <row r="8313" spans="1:19" x14ac:dyDescent="0.25">
      <c r="A8313" s="1">
        <v>35898</v>
      </c>
      <c r="B8313">
        <v>1</v>
      </c>
      <c r="C8313">
        <v>1</v>
      </c>
      <c r="D8313">
        <v>1</v>
      </c>
      <c r="E8313">
        <v>1998</v>
      </c>
      <c r="F8313">
        <v>46</v>
      </c>
      <c r="G8313">
        <v>1</v>
      </c>
      <c r="H8313">
        <v>75</v>
      </c>
      <c r="I8313">
        <v>3.3099994659999998</v>
      </c>
      <c r="J8313">
        <v>3.4589862820000001</v>
      </c>
      <c r="M8313">
        <v>8</v>
      </c>
      <c r="N8313">
        <v>399</v>
      </c>
      <c r="P8313">
        <v>3</v>
      </c>
      <c r="Q8313" t="str">
        <f>VLOOKUP(M8313,lookups!$A$1:$B$7, 2, FALSE)</f>
        <v>rotary screw</v>
      </c>
      <c r="R8313" t="str">
        <f>VLOOKUP(N8313,lookups!$D$1:$E$6, 2, FALSE)</f>
        <v>hucuktlis r</v>
      </c>
      <c r="S8313" t="str">
        <f>VLOOKUP(C8313,lookups!$G$1:$H$3, 2, FALSE)</f>
        <v>smolt</v>
      </c>
    </row>
    <row r="8314" spans="1:19" x14ac:dyDescent="0.25">
      <c r="A8314" s="1">
        <v>35898</v>
      </c>
      <c r="B8314">
        <v>1</v>
      </c>
      <c r="C8314">
        <v>1</v>
      </c>
      <c r="D8314">
        <v>1</v>
      </c>
      <c r="E8314">
        <v>1998</v>
      </c>
      <c r="F8314">
        <v>47</v>
      </c>
      <c r="G8314">
        <v>1</v>
      </c>
      <c r="H8314">
        <v>74</v>
      </c>
      <c r="I8314">
        <v>3.3999996189999999</v>
      </c>
      <c r="J8314">
        <v>3.5496788019999999</v>
      </c>
      <c r="M8314">
        <v>8</v>
      </c>
      <c r="N8314">
        <v>399</v>
      </c>
      <c r="P8314">
        <v>3</v>
      </c>
      <c r="Q8314" t="str">
        <f>VLOOKUP(M8314,lookups!$A$1:$B$7, 2, FALSE)</f>
        <v>rotary screw</v>
      </c>
      <c r="R8314" t="str">
        <f>VLOOKUP(N8314,lookups!$D$1:$E$6, 2, FALSE)</f>
        <v>hucuktlis r</v>
      </c>
      <c r="S8314" t="str">
        <f>VLOOKUP(C8314,lookups!$G$1:$H$3, 2, FALSE)</f>
        <v>smolt</v>
      </c>
    </row>
    <row r="8315" spans="1:19" x14ac:dyDescent="0.25">
      <c r="A8315" s="1">
        <v>35898</v>
      </c>
      <c r="B8315">
        <v>1</v>
      </c>
      <c r="C8315">
        <v>1</v>
      </c>
      <c r="D8315">
        <v>1</v>
      </c>
      <c r="E8315">
        <v>1998</v>
      </c>
      <c r="F8315">
        <v>48</v>
      </c>
      <c r="G8315">
        <v>1</v>
      </c>
      <c r="H8315">
        <v>75</v>
      </c>
      <c r="I8315">
        <v>3.2699985499999999</v>
      </c>
      <c r="J8315">
        <v>3.4186782839999998</v>
      </c>
      <c r="M8315">
        <v>8</v>
      </c>
      <c r="N8315">
        <v>399</v>
      </c>
      <c r="P8315">
        <v>3</v>
      </c>
      <c r="Q8315" t="str">
        <f>VLOOKUP(M8315,lookups!$A$1:$B$7, 2, FALSE)</f>
        <v>rotary screw</v>
      </c>
      <c r="R8315" t="str">
        <f>VLOOKUP(N8315,lookups!$D$1:$E$6, 2, FALSE)</f>
        <v>hucuktlis r</v>
      </c>
      <c r="S8315" t="str">
        <f>VLOOKUP(C8315,lookups!$G$1:$H$3, 2, FALSE)</f>
        <v>smolt</v>
      </c>
    </row>
    <row r="8316" spans="1:19" x14ac:dyDescent="0.25">
      <c r="A8316" s="1">
        <v>35898</v>
      </c>
      <c r="B8316">
        <v>1</v>
      </c>
      <c r="C8316">
        <v>1</v>
      </c>
      <c r="D8316">
        <v>1</v>
      </c>
      <c r="E8316">
        <v>1998</v>
      </c>
      <c r="F8316">
        <v>49</v>
      </c>
      <c r="G8316">
        <v>1</v>
      </c>
      <c r="H8316">
        <v>71</v>
      </c>
      <c r="I8316">
        <v>2.4499988560000001</v>
      </c>
      <c r="J8316">
        <v>2.5923633580000001</v>
      </c>
      <c r="M8316">
        <v>8</v>
      </c>
      <c r="N8316">
        <v>399</v>
      </c>
      <c r="P8316">
        <v>3</v>
      </c>
      <c r="Q8316" t="str">
        <f>VLOOKUP(M8316,lookups!$A$1:$B$7, 2, FALSE)</f>
        <v>rotary screw</v>
      </c>
      <c r="R8316" t="str">
        <f>VLOOKUP(N8316,lookups!$D$1:$E$6, 2, FALSE)</f>
        <v>hucuktlis r</v>
      </c>
      <c r="S8316" t="str">
        <f>VLOOKUP(C8316,lookups!$G$1:$H$3, 2, FALSE)</f>
        <v>smolt</v>
      </c>
    </row>
    <row r="8317" spans="1:19" x14ac:dyDescent="0.25">
      <c r="A8317" s="1">
        <v>35898</v>
      </c>
      <c r="B8317">
        <v>1</v>
      </c>
      <c r="C8317">
        <v>1</v>
      </c>
      <c r="D8317">
        <v>1</v>
      </c>
      <c r="E8317">
        <v>1998</v>
      </c>
      <c r="F8317">
        <v>50</v>
      </c>
      <c r="G8317">
        <v>1</v>
      </c>
      <c r="H8317">
        <v>91</v>
      </c>
      <c r="I8317">
        <v>5.1099967959999999</v>
      </c>
      <c r="J8317">
        <v>5.2728462220000001</v>
      </c>
      <c r="M8317">
        <v>8</v>
      </c>
      <c r="N8317">
        <v>399</v>
      </c>
      <c r="P8317">
        <v>3</v>
      </c>
      <c r="Q8317" t="str">
        <f>VLOOKUP(M8317,lookups!$A$1:$B$7, 2, FALSE)</f>
        <v>rotary screw</v>
      </c>
      <c r="R8317" t="str">
        <f>VLOOKUP(N8317,lookups!$D$1:$E$6, 2, FALSE)</f>
        <v>hucuktlis r</v>
      </c>
      <c r="S8317" t="str">
        <f>VLOOKUP(C8317,lookups!$G$1:$H$3, 2, FALSE)</f>
        <v>smolt</v>
      </c>
    </row>
    <row r="8318" spans="1:19" x14ac:dyDescent="0.25">
      <c r="A8318" s="1">
        <v>35898</v>
      </c>
      <c r="B8318">
        <v>1</v>
      </c>
      <c r="C8318">
        <v>1</v>
      </c>
      <c r="D8318">
        <v>1</v>
      </c>
      <c r="E8318">
        <v>1998</v>
      </c>
      <c r="F8318">
        <v>51</v>
      </c>
      <c r="G8318">
        <v>1</v>
      </c>
      <c r="H8318">
        <v>80</v>
      </c>
      <c r="I8318">
        <v>3.75</v>
      </c>
      <c r="J8318">
        <v>3.902374268</v>
      </c>
      <c r="L8318">
        <v>1</v>
      </c>
      <c r="M8318">
        <v>8</v>
      </c>
      <c r="N8318">
        <v>399</v>
      </c>
      <c r="P8318">
        <v>3</v>
      </c>
      <c r="Q8318" t="str">
        <f>VLOOKUP(M8318,lookups!$A$1:$B$7, 2, FALSE)</f>
        <v>rotary screw</v>
      </c>
      <c r="R8318" t="str">
        <f>VLOOKUP(N8318,lookups!$D$1:$E$6, 2, FALSE)</f>
        <v>hucuktlis r</v>
      </c>
      <c r="S8318" t="str">
        <f>VLOOKUP(C8318,lookups!$G$1:$H$3, 2, FALSE)</f>
        <v>smolt</v>
      </c>
    </row>
    <row r="8319" spans="1:19" x14ac:dyDescent="0.25">
      <c r="A8319" s="1">
        <v>35898</v>
      </c>
      <c r="B8319">
        <v>1</v>
      </c>
      <c r="C8319">
        <v>1</v>
      </c>
      <c r="D8319">
        <v>1</v>
      </c>
      <c r="E8319">
        <v>1998</v>
      </c>
      <c r="F8319">
        <v>52</v>
      </c>
      <c r="G8319">
        <v>1</v>
      </c>
      <c r="H8319">
        <v>67</v>
      </c>
      <c r="I8319">
        <v>1.9799995420000001</v>
      </c>
      <c r="J8319">
        <v>2.118745804</v>
      </c>
      <c r="M8319">
        <v>8</v>
      </c>
      <c r="N8319">
        <v>399</v>
      </c>
      <c r="P8319">
        <v>3</v>
      </c>
      <c r="Q8319" t="str">
        <f>VLOOKUP(M8319,lookups!$A$1:$B$7, 2, FALSE)</f>
        <v>rotary screw</v>
      </c>
      <c r="R8319" t="str">
        <f>VLOOKUP(N8319,lookups!$D$1:$E$6, 2, FALSE)</f>
        <v>hucuktlis r</v>
      </c>
      <c r="S8319" t="str">
        <f>VLOOKUP(C8319,lookups!$G$1:$H$3, 2, FALSE)</f>
        <v>smolt</v>
      </c>
    </row>
    <row r="8320" spans="1:19" x14ac:dyDescent="0.25">
      <c r="A8320" s="1">
        <v>35898</v>
      </c>
      <c r="B8320">
        <v>1</v>
      </c>
      <c r="C8320">
        <v>1</v>
      </c>
      <c r="D8320">
        <v>1</v>
      </c>
      <c r="E8320">
        <v>1998</v>
      </c>
      <c r="F8320">
        <v>53</v>
      </c>
      <c r="G8320">
        <v>1</v>
      </c>
      <c r="H8320">
        <v>71</v>
      </c>
      <c r="I8320">
        <v>2.5599994659999998</v>
      </c>
      <c r="J8320">
        <v>2.7032108309999998</v>
      </c>
      <c r="M8320">
        <v>8</v>
      </c>
      <c r="N8320">
        <v>399</v>
      </c>
      <c r="P8320">
        <v>3</v>
      </c>
      <c r="Q8320" t="str">
        <f>VLOOKUP(M8320,lookups!$A$1:$B$7, 2, FALSE)</f>
        <v>rotary screw</v>
      </c>
      <c r="R8320" t="str">
        <f>VLOOKUP(N8320,lookups!$D$1:$E$6, 2, FALSE)</f>
        <v>hucuktlis r</v>
      </c>
      <c r="S8320" t="str">
        <f>VLOOKUP(C8320,lookups!$G$1:$H$3, 2, FALSE)</f>
        <v>smolt</v>
      </c>
    </row>
    <row r="8321" spans="1:19" x14ac:dyDescent="0.25">
      <c r="A8321" s="1">
        <v>35898</v>
      </c>
      <c r="B8321">
        <v>1</v>
      </c>
      <c r="C8321">
        <v>1</v>
      </c>
      <c r="D8321">
        <v>1</v>
      </c>
      <c r="E8321">
        <v>1998</v>
      </c>
      <c r="F8321">
        <v>54</v>
      </c>
      <c r="G8321">
        <v>1</v>
      </c>
      <c r="H8321">
        <v>67</v>
      </c>
      <c r="I8321">
        <v>2.2099990840000001</v>
      </c>
      <c r="J8321">
        <v>2.3505153660000002</v>
      </c>
      <c r="M8321">
        <v>8</v>
      </c>
      <c r="N8321">
        <v>399</v>
      </c>
      <c r="P8321">
        <v>3</v>
      </c>
      <c r="Q8321" t="str">
        <f>VLOOKUP(M8321,lookups!$A$1:$B$7, 2, FALSE)</f>
        <v>rotary screw</v>
      </c>
      <c r="R8321" t="str">
        <f>VLOOKUP(N8321,lookups!$D$1:$E$6, 2, FALSE)</f>
        <v>hucuktlis r</v>
      </c>
      <c r="S8321" t="str">
        <f>VLOOKUP(C8321,lookups!$G$1:$H$3, 2, FALSE)</f>
        <v>smolt</v>
      </c>
    </row>
    <row r="8322" spans="1:19" x14ac:dyDescent="0.25">
      <c r="A8322" s="1">
        <v>35898</v>
      </c>
      <c r="B8322">
        <v>1</v>
      </c>
      <c r="C8322">
        <v>1</v>
      </c>
      <c r="D8322">
        <v>1</v>
      </c>
      <c r="E8322">
        <v>1998</v>
      </c>
      <c r="F8322">
        <v>55</v>
      </c>
      <c r="G8322">
        <v>1</v>
      </c>
      <c r="H8322">
        <v>66</v>
      </c>
      <c r="I8322">
        <v>1.969999313</v>
      </c>
      <c r="J8322">
        <v>2.1086673739999999</v>
      </c>
      <c r="M8322">
        <v>8</v>
      </c>
      <c r="N8322">
        <v>399</v>
      </c>
      <c r="P8322">
        <v>3</v>
      </c>
      <c r="Q8322" t="str">
        <f>VLOOKUP(M8322,lookups!$A$1:$B$7, 2, FALSE)</f>
        <v>rotary screw</v>
      </c>
      <c r="R8322" t="str">
        <f>VLOOKUP(N8322,lookups!$D$1:$E$6, 2, FALSE)</f>
        <v>hucuktlis r</v>
      </c>
      <c r="S8322" t="str">
        <f>VLOOKUP(C8322,lookups!$G$1:$H$3, 2, FALSE)</f>
        <v>smolt</v>
      </c>
    </row>
    <row r="8323" spans="1:19" x14ac:dyDescent="0.25">
      <c r="A8323" s="1">
        <v>35898</v>
      </c>
      <c r="B8323">
        <v>1</v>
      </c>
      <c r="C8323">
        <v>1</v>
      </c>
      <c r="D8323">
        <v>1</v>
      </c>
      <c r="E8323">
        <v>1998</v>
      </c>
      <c r="F8323">
        <v>56</v>
      </c>
      <c r="G8323">
        <v>1</v>
      </c>
      <c r="H8323">
        <v>61</v>
      </c>
      <c r="I8323">
        <v>1.6799993520000001</v>
      </c>
      <c r="J8323">
        <v>1.8164358140000001</v>
      </c>
      <c r="M8323">
        <v>8</v>
      </c>
      <c r="N8323">
        <v>399</v>
      </c>
      <c r="P8323">
        <v>3</v>
      </c>
      <c r="Q8323" t="str">
        <f>VLOOKUP(M8323,lookups!$A$1:$B$7, 2, FALSE)</f>
        <v>rotary screw</v>
      </c>
      <c r="R8323" t="str">
        <f>VLOOKUP(N8323,lookups!$D$1:$E$6, 2, FALSE)</f>
        <v>hucuktlis r</v>
      </c>
      <c r="S8323" t="str">
        <f>VLOOKUP(C8323,lookups!$G$1:$H$3, 2, FALSE)</f>
        <v>smolt</v>
      </c>
    </row>
    <row r="8324" spans="1:19" x14ac:dyDescent="0.25">
      <c r="A8324" s="1">
        <v>35898</v>
      </c>
      <c r="B8324">
        <v>1</v>
      </c>
      <c r="C8324">
        <v>1</v>
      </c>
      <c r="D8324">
        <v>1</v>
      </c>
      <c r="E8324">
        <v>1998</v>
      </c>
      <c r="F8324">
        <v>57</v>
      </c>
      <c r="G8324">
        <v>1</v>
      </c>
      <c r="H8324">
        <v>70</v>
      </c>
      <c r="I8324">
        <v>2.4499988560000001</v>
      </c>
      <c r="J8324">
        <v>2.5923633580000001</v>
      </c>
      <c r="M8324">
        <v>8</v>
      </c>
      <c r="N8324">
        <v>399</v>
      </c>
      <c r="P8324">
        <v>3</v>
      </c>
      <c r="Q8324" t="str">
        <f>VLOOKUP(M8324,lookups!$A$1:$B$7, 2, FALSE)</f>
        <v>rotary screw</v>
      </c>
      <c r="R8324" t="str">
        <f>VLOOKUP(N8324,lookups!$D$1:$E$6, 2, FALSE)</f>
        <v>hucuktlis r</v>
      </c>
      <c r="S8324" t="str">
        <f>VLOOKUP(C8324,lookups!$G$1:$H$3, 2, FALSE)</f>
        <v>smolt</v>
      </c>
    </row>
    <row r="8325" spans="1:19" x14ac:dyDescent="0.25">
      <c r="A8325" s="1">
        <v>35898</v>
      </c>
      <c r="B8325">
        <v>1</v>
      </c>
      <c r="C8325">
        <v>1</v>
      </c>
      <c r="D8325">
        <v>1</v>
      </c>
      <c r="E8325">
        <v>1998</v>
      </c>
      <c r="F8325">
        <v>58</v>
      </c>
      <c r="G8325">
        <v>1</v>
      </c>
      <c r="H8325">
        <v>79</v>
      </c>
      <c r="I8325">
        <v>3.4199981689999999</v>
      </c>
      <c r="J8325">
        <v>3.5698337549999999</v>
      </c>
      <c r="M8325">
        <v>8</v>
      </c>
      <c r="N8325">
        <v>399</v>
      </c>
      <c r="P8325">
        <v>3</v>
      </c>
      <c r="Q8325" t="str">
        <f>VLOOKUP(M8325,lookups!$A$1:$B$7, 2, FALSE)</f>
        <v>rotary screw</v>
      </c>
      <c r="R8325" t="str">
        <f>VLOOKUP(N8325,lookups!$D$1:$E$6, 2, FALSE)</f>
        <v>hucuktlis r</v>
      </c>
      <c r="S8325" t="str">
        <f>VLOOKUP(C8325,lookups!$G$1:$H$3, 2, FALSE)</f>
        <v>smolt</v>
      </c>
    </row>
    <row r="8326" spans="1:19" x14ac:dyDescent="0.25">
      <c r="A8326" s="1">
        <v>35898</v>
      </c>
      <c r="B8326">
        <v>1</v>
      </c>
      <c r="C8326">
        <v>1</v>
      </c>
      <c r="D8326">
        <v>1</v>
      </c>
      <c r="E8326">
        <v>1998</v>
      </c>
      <c r="F8326">
        <v>59</v>
      </c>
      <c r="G8326">
        <v>1</v>
      </c>
      <c r="H8326">
        <v>71</v>
      </c>
      <c r="I8326">
        <v>2.5</v>
      </c>
      <c r="J8326">
        <v>2.642749786</v>
      </c>
      <c r="M8326">
        <v>8</v>
      </c>
      <c r="N8326">
        <v>399</v>
      </c>
      <c r="P8326">
        <v>3</v>
      </c>
      <c r="Q8326" t="str">
        <f>VLOOKUP(M8326,lookups!$A$1:$B$7, 2, FALSE)</f>
        <v>rotary screw</v>
      </c>
      <c r="R8326" t="str">
        <f>VLOOKUP(N8326,lookups!$D$1:$E$6, 2, FALSE)</f>
        <v>hucuktlis r</v>
      </c>
      <c r="S8326" t="str">
        <f>VLOOKUP(C8326,lookups!$G$1:$H$3, 2, FALSE)</f>
        <v>smolt</v>
      </c>
    </row>
    <row r="8327" spans="1:19" x14ac:dyDescent="0.25">
      <c r="A8327" s="1">
        <v>35898</v>
      </c>
      <c r="B8327">
        <v>1</v>
      </c>
      <c r="C8327">
        <v>1</v>
      </c>
      <c r="D8327">
        <v>1</v>
      </c>
      <c r="E8327">
        <v>1998</v>
      </c>
      <c r="F8327">
        <v>60</v>
      </c>
      <c r="G8327">
        <v>1</v>
      </c>
      <c r="H8327">
        <v>82</v>
      </c>
      <c r="I8327">
        <v>3.9299983979999999</v>
      </c>
      <c r="J8327">
        <v>4.0837593080000003</v>
      </c>
      <c r="M8327">
        <v>8</v>
      </c>
      <c r="N8327">
        <v>399</v>
      </c>
      <c r="P8327">
        <v>3</v>
      </c>
      <c r="Q8327" t="str">
        <f>VLOOKUP(M8327,lookups!$A$1:$B$7, 2, FALSE)</f>
        <v>rotary screw</v>
      </c>
      <c r="R8327" t="str">
        <f>VLOOKUP(N8327,lookups!$D$1:$E$6, 2, FALSE)</f>
        <v>hucuktlis r</v>
      </c>
      <c r="S8327" t="str">
        <f>VLOOKUP(C8327,lookups!$G$1:$H$3, 2, FALSE)</f>
        <v>smolt</v>
      </c>
    </row>
    <row r="8328" spans="1:19" x14ac:dyDescent="0.25">
      <c r="A8328" s="1">
        <v>35898</v>
      </c>
      <c r="B8328">
        <v>1</v>
      </c>
      <c r="C8328">
        <v>1</v>
      </c>
      <c r="D8328">
        <v>1</v>
      </c>
      <c r="E8328">
        <v>1998</v>
      </c>
      <c r="F8328">
        <v>61</v>
      </c>
      <c r="G8328">
        <v>1</v>
      </c>
      <c r="H8328">
        <v>75</v>
      </c>
      <c r="I8328">
        <v>3.0599994659999998</v>
      </c>
      <c r="J8328">
        <v>3.207061768</v>
      </c>
      <c r="M8328">
        <v>8</v>
      </c>
      <c r="N8328">
        <v>399</v>
      </c>
      <c r="P8328">
        <v>3</v>
      </c>
      <c r="Q8328" t="str">
        <f>VLOOKUP(M8328,lookups!$A$1:$B$7, 2, FALSE)</f>
        <v>rotary screw</v>
      </c>
      <c r="R8328" t="str">
        <f>VLOOKUP(N8328,lookups!$D$1:$E$6, 2, FALSE)</f>
        <v>hucuktlis r</v>
      </c>
      <c r="S8328" t="str">
        <f>VLOOKUP(C8328,lookups!$G$1:$H$3, 2, FALSE)</f>
        <v>smolt</v>
      </c>
    </row>
    <row r="8329" spans="1:19" x14ac:dyDescent="0.25">
      <c r="A8329" s="1">
        <v>35898</v>
      </c>
      <c r="B8329">
        <v>1</v>
      </c>
      <c r="C8329">
        <v>1</v>
      </c>
      <c r="D8329">
        <v>1</v>
      </c>
      <c r="E8329">
        <v>1998</v>
      </c>
      <c r="F8329">
        <v>62</v>
      </c>
      <c r="G8329">
        <v>1</v>
      </c>
      <c r="H8329">
        <v>78</v>
      </c>
      <c r="I8329">
        <v>3.4199981689999999</v>
      </c>
      <c r="J8329">
        <v>3.5698337549999999</v>
      </c>
      <c r="M8329">
        <v>8</v>
      </c>
      <c r="N8329">
        <v>399</v>
      </c>
      <c r="P8329">
        <v>3</v>
      </c>
      <c r="Q8329" t="str">
        <f>VLOOKUP(M8329,lookups!$A$1:$B$7, 2, FALSE)</f>
        <v>rotary screw</v>
      </c>
      <c r="R8329" t="str">
        <f>VLOOKUP(N8329,lookups!$D$1:$E$6, 2, FALSE)</f>
        <v>hucuktlis r</v>
      </c>
      <c r="S8329" t="str">
        <f>VLOOKUP(C8329,lookups!$G$1:$H$3, 2, FALSE)</f>
        <v>smolt</v>
      </c>
    </row>
    <row r="8330" spans="1:19" x14ac:dyDescent="0.25">
      <c r="A8330" s="1">
        <v>35898</v>
      </c>
      <c r="B8330">
        <v>1</v>
      </c>
      <c r="C8330">
        <v>1</v>
      </c>
      <c r="D8330">
        <v>1</v>
      </c>
      <c r="E8330">
        <v>1998</v>
      </c>
      <c r="F8330">
        <v>63</v>
      </c>
      <c r="G8330">
        <v>1</v>
      </c>
      <c r="H8330">
        <v>73</v>
      </c>
      <c r="I8330">
        <v>2.4599990840000001</v>
      </c>
      <c r="J8330">
        <v>2.6024417880000001</v>
      </c>
      <c r="M8330">
        <v>8</v>
      </c>
      <c r="N8330">
        <v>399</v>
      </c>
      <c r="P8330">
        <v>3</v>
      </c>
      <c r="Q8330" t="str">
        <f>VLOOKUP(M8330,lookups!$A$1:$B$7, 2, FALSE)</f>
        <v>rotary screw</v>
      </c>
      <c r="R8330" t="str">
        <f>VLOOKUP(N8330,lookups!$D$1:$E$6, 2, FALSE)</f>
        <v>hucuktlis r</v>
      </c>
      <c r="S8330" t="str">
        <f>VLOOKUP(C8330,lookups!$G$1:$H$3, 2, FALSE)</f>
        <v>smolt</v>
      </c>
    </row>
    <row r="8331" spans="1:19" x14ac:dyDescent="0.25">
      <c r="A8331" s="1">
        <v>35898</v>
      </c>
      <c r="B8331">
        <v>1</v>
      </c>
      <c r="C8331">
        <v>1</v>
      </c>
      <c r="D8331">
        <v>1</v>
      </c>
      <c r="E8331">
        <v>1998</v>
      </c>
      <c r="F8331">
        <v>64</v>
      </c>
      <c r="G8331">
        <v>1</v>
      </c>
      <c r="H8331">
        <v>74</v>
      </c>
      <c r="I8331">
        <v>2.9599990840000001</v>
      </c>
      <c r="J8331">
        <v>3.1062908170000001</v>
      </c>
      <c r="M8331">
        <v>8</v>
      </c>
      <c r="N8331">
        <v>399</v>
      </c>
      <c r="P8331">
        <v>3</v>
      </c>
      <c r="Q8331" t="str">
        <f>VLOOKUP(M8331,lookups!$A$1:$B$7, 2, FALSE)</f>
        <v>rotary screw</v>
      </c>
      <c r="R8331" t="str">
        <f>VLOOKUP(N8331,lookups!$D$1:$E$6, 2, FALSE)</f>
        <v>hucuktlis r</v>
      </c>
      <c r="S8331" t="str">
        <f>VLOOKUP(C8331,lookups!$G$1:$H$3, 2, FALSE)</f>
        <v>smolt</v>
      </c>
    </row>
    <row r="8332" spans="1:19" x14ac:dyDescent="0.25">
      <c r="A8332" s="1">
        <v>35898</v>
      </c>
      <c r="B8332">
        <v>1</v>
      </c>
      <c r="C8332">
        <v>1</v>
      </c>
      <c r="D8332">
        <v>1</v>
      </c>
      <c r="E8332">
        <v>1998</v>
      </c>
      <c r="F8332">
        <v>65</v>
      </c>
      <c r="G8332">
        <v>1</v>
      </c>
      <c r="H8332">
        <v>65</v>
      </c>
      <c r="I8332">
        <v>1.759999275</v>
      </c>
      <c r="J8332">
        <v>1.8970518110000001</v>
      </c>
      <c r="M8332">
        <v>8</v>
      </c>
      <c r="N8332">
        <v>399</v>
      </c>
      <c r="P8332">
        <v>3</v>
      </c>
      <c r="Q8332" t="str">
        <f>VLOOKUP(M8332,lookups!$A$1:$B$7, 2, FALSE)</f>
        <v>rotary screw</v>
      </c>
      <c r="R8332" t="str">
        <f>VLOOKUP(N8332,lookups!$D$1:$E$6, 2, FALSE)</f>
        <v>hucuktlis r</v>
      </c>
      <c r="S8332" t="str">
        <f>VLOOKUP(C8332,lookups!$G$1:$H$3, 2, FALSE)</f>
        <v>smolt</v>
      </c>
    </row>
    <row r="8333" spans="1:19" x14ac:dyDescent="0.25">
      <c r="A8333" s="1">
        <v>35898</v>
      </c>
      <c r="B8333">
        <v>1</v>
      </c>
      <c r="C8333">
        <v>1</v>
      </c>
      <c r="D8333">
        <v>1</v>
      </c>
      <c r="E8333">
        <v>1998</v>
      </c>
      <c r="F8333">
        <v>66</v>
      </c>
      <c r="G8333">
        <v>1</v>
      </c>
      <c r="H8333">
        <v>72</v>
      </c>
      <c r="I8333">
        <v>2.2999992370000002</v>
      </c>
      <c r="J8333">
        <v>2.4412097930000001</v>
      </c>
      <c r="M8333">
        <v>8</v>
      </c>
      <c r="N8333">
        <v>399</v>
      </c>
      <c r="P8333">
        <v>3</v>
      </c>
      <c r="Q8333" t="str">
        <f>VLOOKUP(M8333,lookups!$A$1:$B$7, 2, FALSE)</f>
        <v>rotary screw</v>
      </c>
      <c r="R8333" t="str">
        <f>VLOOKUP(N8333,lookups!$D$1:$E$6, 2, FALSE)</f>
        <v>hucuktlis r</v>
      </c>
      <c r="S8333" t="str">
        <f>VLOOKUP(C8333,lookups!$G$1:$H$3, 2, FALSE)</f>
        <v>smolt</v>
      </c>
    </row>
    <row r="8334" spans="1:19" x14ac:dyDescent="0.25">
      <c r="A8334" s="1">
        <v>35898</v>
      </c>
      <c r="B8334">
        <v>1</v>
      </c>
      <c r="C8334">
        <v>1</v>
      </c>
      <c r="D8334">
        <v>1</v>
      </c>
      <c r="E8334">
        <v>1998</v>
      </c>
      <c r="F8334">
        <v>67</v>
      </c>
      <c r="G8334">
        <v>1</v>
      </c>
      <c r="H8334">
        <v>84</v>
      </c>
      <c r="I8334">
        <v>4.25</v>
      </c>
      <c r="J8334">
        <v>4.4062232970000004</v>
      </c>
      <c r="M8334">
        <v>8</v>
      </c>
      <c r="N8334">
        <v>399</v>
      </c>
      <c r="P8334">
        <v>3</v>
      </c>
      <c r="Q8334" t="str">
        <f>VLOOKUP(M8334,lookups!$A$1:$B$7, 2, FALSE)</f>
        <v>rotary screw</v>
      </c>
      <c r="R8334" t="str">
        <f>VLOOKUP(N8334,lookups!$D$1:$E$6, 2, FALSE)</f>
        <v>hucuktlis r</v>
      </c>
      <c r="S8334" t="str">
        <f>VLOOKUP(C8334,lookups!$G$1:$H$3, 2, FALSE)</f>
        <v>smolt</v>
      </c>
    </row>
    <row r="8335" spans="1:19" x14ac:dyDescent="0.25">
      <c r="A8335" s="1">
        <v>35898</v>
      </c>
      <c r="B8335">
        <v>1</v>
      </c>
      <c r="C8335">
        <v>1</v>
      </c>
      <c r="D8335">
        <v>1</v>
      </c>
      <c r="E8335">
        <v>1998</v>
      </c>
      <c r="F8335">
        <v>68</v>
      </c>
      <c r="G8335">
        <v>1</v>
      </c>
      <c r="H8335">
        <v>86</v>
      </c>
      <c r="I8335">
        <v>4.9599990839999997</v>
      </c>
      <c r="J8335">
        <v>5.1216888430000003</v>
      </c>
      <c r="M8335">
        <v>8</v>
      </c>
      <c r="N8335">
        <v>399</v>
      </c>
      <c r="P8335">
        <v>3</v>
      </c>
      <c r="Q8335" t="str">
        <f>VLOOKUP(M8335,lookups!$A$1:$B$7, 2, FALSE)</f>
        <v>rotary screw</v>
      </c>
      <c r="R8335" t="str">
        <f>VLOOKUP(N8335,lookups!$D$1:$E$6, 2, FALSE)</f>
        <v>hucuktlis r</v>
      </c>
      <c r="S8335" t="str">
        <f>VLOOKUP(C8335,lookups!$G$1:$H$3, 2, FALSE)</f>
        <v>smolt</v>
      </c>
    </row>
    <row r="8336" spans="1:19" x14ac:dyDescent="0.25">
      <c r="A8336" s="1">
        <v>35898</v>
      </c>
      <c r="B8336">
        <v>1</v>
      </c>
      <c r="C8336">
        <v>1</v>
      </c>
      <c r="D8336">
        <v>1</v>
      </c>
      <c r="E8336">
        <v>1998</v>
      </c>
      <c r="F8336">
        <v>69</v>
      </c>
      <c r="G8336">
        <v>1</v>
      </c>
      <c r="H8336">
        <v>73</v>
      </c>
      <c r="I8336">
        <v>2.609998703</v>
      </c>
      <c r="J8336">
        <v>2.7535953520000001</v>
      </c>
      <c r="M8336">
        <v>8</v>
      </c>
      <c r="N8336">
        <v>399</v>
      </c>
      <c r="P8336">
        <v>3</v>
      </c>
      <c r="Q8336" t="str">
        <f>VLOOKUP(M8336,lookups!$A$1:$B$7, 2, FALSE)</f>
        <v>rotary screw</v>
      </c>
      <c r="R8336" t="str">
        <f>VLOOKUP(N8336,lookups!$D$1:$E$6, 2, FALSE)</f>
        <v>hucuktlis r</v>
      </c>
      <c r="S8336" t="str">
        <f>VLOOKUP(C8336,lookups!$G$1:$H$3, 2, FALSE)</f>
        <v>smolt</v>
      </c>
    </row>
    <row r="8337" spans="1:19" x14ac:dyDescent="0.25">
      <c r="A8337" s="1">
        <v>35898</v>
      </c>
      <c r="B8337">
        <v>1</v>
      </c>
      <c r="C8337">
        <v>1</v>
      </c>
      <c r="D8337">
        <v>1</v>
      </c>
      <c r="E8337">
        <v>1998</v>
      </c>
      <c r="F8337">
        <v>70</v>
      </c>
      <c r="G8337">
        <v>1</v>
      </c>
      <c r="H8337">
        <v>84</v>
      </c>
      <c r="I8337">
        <v>3.9799995419999998</v>
      </c>
      <c r="J8337">
        <v>4.1341438290000001</v>
      </c>
      <c r="M8337">
        <v>8</v>
      </c>
      <c r="N8337">
        <v>399</v>
      </c>
      <c r="P8337">
        <v>3</v>
      </c>
      <c r="Q8337" t="str">
        <f>VLOOKUP(M8337,lookups!$A$1:$B$7, 2, FALSE)</f>
        <v>rotary screw</v>
      </c>
      <c r="R8337" t="str">
        <f>VLOOKUP(N8337,lookups!$D$1:$E$6, 2, FALSE)</f>
        <v>hucuktlis r</v>
      </c>
      <c r="S8337" t="str">
        <f>VLOOKUP(C8337,lookups!$G$1:$H$3, 2, FALSE)</f>
        <v>smolt</v>
      </c>
    </row>
    <row r="8338" spans="1:19" x14ac:dyDescent="0.25">
      <c r="A8338" s="1">
        <v>35898</v>
      </c>
      <c r="B8338">
        <v>1</v>
      </c>
      <c r="C8338">
        <v>1</v>
      </c>
      <c r="D8338">
        <v>1</v>
      </c>
      <c r="E8338">
        <v>1998</v>
      </c>
      <c r="F8338">
        <v>71</v>
      </c>
      <c r="G8338">
        <v>1</v>
      </c>
      <c r="H8338">
        <v>72</v>
      </c>
      <c r="I8338">
        <v>2.4099998469999999</v>
      </c>
      <c r="J8338">
        <v>2.5520553590000001</v>
      </c>
      <c r="M8338">
        <v>8</v>
      </c>
      <c r="N8338">
        <v>399</v>
      </c>
      <c r="P8338">
        <v>3</v>
      </c>
      <c r="Q8338" t="str">
        <f>VLOOKUP(M8338,lookups!$A$1:$B$7, 2, FALSE)</f>
        <v>rotary screw</v>
      </c>
      <c r="R8338" t="str">
        <f>VLOOKUP(N8338,lookups!$D$1:$E$6, 2, FALSE)</f>
        <v>hucuktlis r</v>
      </c>
      <c r="S8338" t="str">
        <f>VLOOKUP(C8338,lookups!$G$1:$H$3, 2, FALSE)</f>
        <v>smolt</v>
      </c>
    </row>
    <row r="8339" spans="1:19" x14ac:dyDescent="0.25">
      <c r="A8339" s="1">
        <v>35898</v>
      </c>
      <c r="B8339">
        <v>1</v>
      </c>
      <c r="C8339">
        <v>1</v>
      </c>
      <c r="D8339">
        <v>1</v>
      </c>
      <c r="E8339">
        <v>1998</v>
      </c>
      <c r="F8339">
        <v>72</v>
      </c>
      <c r="G8339">
        <v>1</v>
      </c>
      <c r="H8339">
        <v>78</v>
      </c>
      <c r="I8339">
        <v>3.7699985499999999</v>
      </c>
      <c r="J8339">
        <v>3.9225273129999998</v>
      </c>
      <c r="M8339">
        <v>8</v>
      </c>
      <c r="N8339">
        <v>399</v>
      </c>
      <c r="P8339">
        <v>3</v>
      </c>
      <c r="Q8339" t="str">
        <f>VLOOKUP(M8339,lookups!$A$1:$B$7, 2, FALSE)</f>
        <v>rotary screw</v>
      </c>
      <c r="R8339" t="str">
        <f>VLOOKUP(N8339,lookups!$D$1:$E$6, 2, FALSE)</f>
        <v>hucuktlis r</v>
      </c>
      <c r="S8339" t="str">
        <f>VLOOKUP(C8339,lookups!$G$1:$H$3, 2, FALSE)</f>
        <v>smolt</v>
      </c>
    </row>
    <row r="8340" spans="1:19" x14ac:dyDescent="0.25">
      <c r="A8340" s="1">
        <v>35899</v>
      </c>
      <c r="B8340">
        <v>1</v>
      </c>
      <c r="C8340">
        <v>1</v>
      </c>
      <c r="D8340">
        <v>1</v>
      </c>
      <c r="E8340">
        <v>1998</v>
      </c>
      <c r="F8340">
        <v>1</v>
      </c>
      <c r="G8340">
        <v>1</v>
      </c>
      <c r="H8340">
        <v>95</v>
      </c>
      <c r="I8340">
        <v>5.9899978640000002</v>
      </c>
      <c r="J8340">
        <v>6.1596221919999996</v>
      </c>
      <c r="M8340">
        <v>8</v>
      </c>
      <c r="N8340">
        <v>399</v>
      </c>
      <c r="P8340">
        <v>3</v>
      </c>
      <c r="Q8340" t="str">
        <f>VLOOKUP(M8340,lookups!$A$1:$B$7, 2, FALSE)</f>
        <v>rotary screw</v>
      </c>
      <c r="R8340" t="str">
        <f>VLOOKUP(N8340,lookups!$D$1:$E$6, 2, FALSE)</f>
        <v>hucuktlis r</v>
      </c>
      <c r="S8340" t="str">
        <f>VLOOKUP(C8340,lookups!$G$1:$H$3, 2, FALSE)</f>
        <v>smolt</v>
      </c>
    </row>
    <row r="8341" spans="1:19" x14ac:dyDescent="0.25">
      <c r="A8341" s="1">
        <v>35899</v>
      </c>
      <c r="B8341">
        <v>1</v>
      </c>
      <c r="C8341">
        <v>1</v>
      </c>
      <c r="D8341">
        <v>1</v>
      </c>
      <c r="E8341">
        <v>1998</v>
      </c>
      <c r="F8341">
        <v>2</v>
      </c>
      <c r="G8341">
        <v>1</v>
      </c>
      <c r="H8341">
        <v>81</v>
      </c>
      <c r="I8341">
        <v>3.8399982449999999</v>
      </c>
      <c r="J8341">
        <v>3.9930667880000001</v>
      </c>
      <c r="M8341">
        <v>8</v>
      </c>
      <c r="N8341">
        <v>399</v>
      </c>
      <c r="P8341">
        <v>3</v>
      </c>
      <c r="Q8341" t="str">
        <f>VLOOKUP(M8341,lookups!$A$1:$B$7, 2, FALSE)</f>
        <v>rotary screw</v>
      </c>
      <c r="R8341" t="str">
        <f>VLOOKUP(N8341,lookups!$D$1:$E$6, 2, FALSE)</f>
        <v>hucuktlis r</v>
      </c>
      <c r="S8341" t="str">
        <f>VLOOKUP(C8341,lookups!$G$1:$H$3, 2, FALSE)</f>
        <v>smolt</v>
      </c>
    </row>
    <row r="8342" spans="1:19" x14ac:dyDescent="0.25">
      <c r="A8342" s="1">
        <v>35899</v>
      </c>
      <c r="B8342">
        <v>1</v>
      </c>
      <c r="C8342">
        <v>1</v>
      </c>
      <c r="D8342">
        <v>1</v>
      </c>
      <c r="E8342">
        <v>1998</v>
      </c>
      <c r="F8342">
        <v>3</v>
      </c>
      <c r="G8342">
        <v>1</v>
      </c>
      <c r="H8342">
        <v>76</v>
      </c>
      <c r="I8342">
        <v>2.9199981689999999</v>
      </c>
      <c r="J8342">
        <v>3.0659828189999998</v>
      </c>
      <c r="M8342">
        <v>8</v>
      </c>
      <c r="N8342">
        <v>399</v>
      </c>
      <c r="P8342">
        <v>3</v>
      </c>
      <c r="Q8342" t="str">
        <f>VLOOKUP(M8342,lookups!$A$1:$B$7, 2, FALSE)</f>
        <v>rotary screw</v>
      </c>
      <c r="R8342" t="str">
        <f>VLOOKUP(N8342,lookups!$D$1:$E$6, 2, FALSE)</f>
        <v>hucuktlis r</v>
      </c>
      <c r="S8342" t="str">
        <f>VLOOKUP(C8342,lookups!$G$1:$H$3, 2, FALSE)</f>
        <v>smolt</v>
      </c>
    </row>
    <row r="8343" spans="1:19" x14ac:dyDescent="0.25">
      <c r="A8343" s="1">
        <v>35899</v>
      </c>
      <c r="B8343">
        <v>1</v>
      </c>
      <c r="C8343">
        <v>1</v>
      </c>
      <c r="D8343">
        <v>1</v>
      </c>
      <c r="E8343">
        <v>1998</v>
      </c>
      <c r="F8343">
        <v>4</v>
      </c>
      <c r="G8343">
        <v>1</v>
      </c>
      <c r="H8343">
        <v>84</v>
      </c>
      <c r="I8343">
        <v>4.4199981690000003</v>
      </c>
      <c r="J8343">
        <v>4.5775337220000001</v>
      </c>
      <c r="M8343">
        <v>8</v>
      </c>
      <c r="N8343">
        <v>399</v>
      </c>
      <c r="P8343">
        <v>3</v>
      </c>
      <c r="Q8343" t="str">
        <f>VLOOKUP(M8343,lookups!$A$1:$B$7, 2, FALSE)</f>
        <v>rotary screw</v>
      </c>
      <c r="R8343" t="str">
        <f>VLOOKUP(N8343,lookups!$D$1:$E$6, 2, FALSE)</f>
        <v>hucuktlis r</v>
      </c>
      <c r="S8343" t="str">
        <f>VLOOKUP(C8343,lookups!$G$1:$H$3, 2, FALSE)</f>
        <v>smolt</v>
      </c>
    </row>
    <row r="8344" spans="1:19" x14ac:dyDescent="0.25">
      <c r="A8344" s="1">
        <v>35899</v>
      </c>
      <c r="B8344">
        <v>1</v>
      </c>
      <c r="C8344">
        <v>1</v>
      </c>
      <c r="D8344">
        <v>1</v>
      </c>
      <c r="E8344">
        <v>1998</v>
      </c>
      <c r="F8344">
        <v>5</v>
      </c>
      <c r="G8344">
        <v>1</v>
      </c>
      <c r="H8344">
        <v>82</v>
      </c>
      <c r="I8344">
        <v>3.8199996949999999</v>
      </c>
      <c r="J8344">
        <v>3.9729137419999998</v>
      </c>
      <c r="M8344">
        <v>8</v>
      </c>
      <c r="N8344">
        <v>399</v>
      </c>
      <c r="P8344">
        <v>3</v>
      </c>
      <c r="Q8344" t="str">
        <f>VLOOKUP(M8344,lookups!$A$1:$B$7, 2, FALSE)</f>
        <v>rotary screw</v>
      </c>
      <c r="R8344" t="str">
        <f>VLOOKUP(N8344,lookups!$D$1:$E$6, 2, FALSE)</f>
        <v>hucuktlis r</v>
      </c>
      <c r="S8344" t="str">
        <f>VLOOKUP(C8344,lookups!$G$1:$H$3, 2, FALSE)</f>
        <v>smolt</v>
      </c>
    </row>
    <row r="8345" spans="1:19" x14ac:dyDescent="0.25">
      <c r="A8345" s="1">
        <v>35899</v>
      </c>
      <c r="B8345">
        <v>1</v>
      </c>
      <c r="C8345">
        <v>1</v>
      </c>
      <c r="D8345">
        <v>1</v>
      </c>
      <c r="E8345">
        <v>1998</v>
      </c>
      <c r="F8345">
        <v>6</v>
      </c>
      <c r="G8345">
        <v>1</v>
      </c>
      <c r="H8345">
        <v>82</v>
      </c>
      <c r="I8345">
        <v>3.7899990080000001</v>
      </c>
      <c r="J8345">
        <v>3.9426822659999998</v>
      </c>
      <c r="M8345">
        <v>8</v>
      </c>
      <c r="N8345">
        <v>399</v>
      </c>
      <c r="P8345">
        <v>3</v>
      </c>
      <c r="Q8345" t="str">
        <f>VLOOKUP(M8345,lookups!$A$1:$B$7, 2, FALSE)</f>
        <v>rotary screw</v>
      </c>
      <c r="R8345" t="str">
        <f>VLOOKUP(N8345,lookups!$D$1:$E$6, 2, FALSE)</f>
        <v>hucuktlis r</v>
      </c>
      <c r="S8345" t="str">
        <f>VLOOKUP(C8345,lookups!$G$1:$H$3, 2, FALSE)</f>
        <v>smolt</v>
      </c>
    </row>
    <row r="8346" spans="1:19" x14ac:dyDescent="0.25">
      <c r="A8346" s="1">
        <v>35899</v>
      </c>
      <c r="B8346">
        <v>1</v>
      </c>
      <c r="C8346">
        <v>1</v>
      </c>
      <c r="D8346">
        <v>1</v>
      </c>
      <c r="E8346">
        <v>1998</v>
      </c>
      <c r="F8346">
        <v>7</v>
      </c>
      <c r="G8346">
        <v>1</v>
      </c>
      <c r="H8346">
        <v>67</v>
      </c>
      <c r="I8346">
        <v>1.9899997709999999</v>
      </c>
      <c r="J8346">
        <v>2.128822327</v>
      </c>
      <c r="M8346">
        <v>8</v>
      </c>
      <c r="N8346">
        <v>399</v>
      </c>
      <c r="P8346">
        <v>3</v>
      </c>
      <c r="Q8346" t="str">
        <f>VLOOKUP(M8346,lookups!$A$1:$B$7, 2, FALSE)</f>
        <v>rotary screw</v>
      </c>
      <c r="R8346" t="str">
        <f>VLOOKUP(N8346,lookups!$D$1:$E$6, 2, FALSE)</f>
        <v>hucuktlis r</v>
      </c>
      <c r="S8346" t="str">
        <f>VLOOKUP(C8346,lookups!$G$1:$H$3, 2, FALSE)</f>
        <v>smolt</v>
      </c>
    </row>
    <row r="8347" spans="1:19" x14ac:dyDescent="0.25">
      <c r="A8347" s="1">
        <v>35899</v>
      </c>
      <c r="B8347">
        <v>1</v>
      </c>
      <c r="C8347">
        <v>1</v>
      </c>
      <c r="D8347">
        <v>1</v>
      </c>
      <c r="E8347">
        <v>1998</v>
      </c>
      <c r="F8347">
        <v>8</v>
      </c>
      <c r="G8347">
        <v>1</v>
      </c>
      <c r="H8347">
        <v>67</v>
      </c>
      <c r="I8347">
        <v>2.109998703</v>
      </c>
      <c r="J8347">
        <v>2.2497463230000001</v>
      </c>
      <c r="M8347">
        <v>8</v>
      </c>
      <c r="N8347">
        <v>399</v>
      </c>
      <c r="P8347">
        <v>3</v>
      </c>
      <c r="Q8347" t="str">
        <f>VLOOKUP(M8347,lookups!$A$1:$B$7, 2, FALSE)</f>
        <v>rotary screw</v>
      </c>
      <c r="R8347" t="str">
        <f>VLOOKUP(N8347,lookups!$D$1:$E$6, 2, FALSE)</f>
        <v>hucuktlis r</v>
      </c>
      <c r="S8347" t="str">
        <f>VLOOKUP(C8347,lookups!$G$1:$H$3, 2, FALSE)</f>
        <v>smolt</v>
      </c>
    </row>
    <row r="8348" spans="1:19" x14ac:dyDescent="0.25">
      <c r="A8348" s="1">
        <v>35899</v>
      </c>
      <c r="B8348">
        <v>1</v>
      </c>
      <c r="C8348">
        <v>1</v>
      </c>
      <c r="D8348">
        <v>1</v>
      </c>
      <c r="E8348">
        <v>1998</v>
      </c>
      <c r="F8348">
        <v>9</v>
      </c>
      <c r="G8348">
        <v>1</v>
      </c>
      <c r="H8348">
        <v>66</v>
      </c>
      <c r="I8348">
        <v>1.6799993520000001</v>
      </c>
      <c r="J8348">
        <v>1.8164358140000001</v>
      </c>
      <c r="M8348">
        <v>8</v>
      </c>
      <c r="N8348">
        <v>399</v>
      </c>
      <c r="P8348">
        <v>3</v>
      </c>
      <c r="Q8348" t="str">
        <f>VLOOKUP(M8348,lookups!$A$1:$B$7, 2, FALSE)</f>
        <v>rotary screw</v>
      </c>
      <c r="R8348" t="str">
        <f>VLOOKUP(N8348,lookups!$D$1:$E$6, 2, FALSE)</f>
        <v>hucuktlis r</v>
      </c>
      <c r="S8348" t="str">
        <f>VLOOKUP(C8348,lookups!$G$1:$H$3, 2, FALSE)</f>
        <v>smolt</v>
      </c>
    </row>
    <row r="8349" spans="1:19" x14ac:dyDescent="0.25">
      <c r="A8349" s="1">
        <v>35899</v>
      </c>
      <c r="B8349">
        <v>1</v>
      </c>
      <c r="C8349">
        <v>1</v>
      </c>
      <c r="D8349">
        <v>1</v>
      </c>
      <c r="E8349">
        <v>1998</v>
      </c>
      <c r="F8349">
        <v>10</v>
      </c>
      <c r="G8349">
        <v>1</v>
      </c>
      <c r="H8349">
        <v>72</v>
      </c>
      <c r="I8349">
        <v>2.3799991610000002</v>
      </c>
      <c r="J8349">
        <v>2.5218257899999998</v>
      </c>
      <c r="M8349">
        <v>8</v>
      </c>
      <c r="N8349">
        <v>399</v>
      </c>
      <c r="P8349">
        <v>3</v>
      </c>
      <c r="Q8349" t="str">
        <f>VLOOKUP(M8349,lookups!$A$1:$B$7, 2, FALSE)</f>
        <v>rotary screw</v>
      </c>
      <c r="R8349" t="str">
        <f>VLOOKUP(N8349,lookups!$D$1:$E$6, 2, FALSE)</f>
        <v>hucuktlis r</v>
      </c>
      <c r="S8349" t="str">
        <f>VLOOKUP(C8349,lookups!$G$1:$H$3, 2, FALSE)</f>
        <v>smolt</v>
      </c>
    </row>
    <row r="8350" spans="1:19" x14ac:dyDescent="0.25">
      <c r="A8350" s="1">
        <v>35899</v>
      </c>
      <c r="B8350">
        <v>1</v>
      </c>
      <c r="C8350">
        <v>1</v>
      </c>
      <c r="D8350">
        <v>1</v>
      </c>
      <c r="E8350">
        <v>1998</v>
      </c>
      <c r="F8350">
        <v>11</v>
      </c>
      <c r="G8350">
        <v>1</v>
      </c>
      <c r="H8350">
        <v>74</v>
      </c>
      <c r="I8350">
        <v>2.579999924</v>
      </c>
      <c r="J8350">
        <v>2.7233657839999998</v>
      </c>
      <c r="M8350">
        <v>8</v>
      </c>
      <c r="N8350">
        <v>399</v>
      </c>
      <c r="P8350">
        <v>3</v>
      </c>
      <c r="Q8350" t="str">
        <f>VLOOKUP(M8350,lookups!$A$1:$B$7, 2, FALSE)</f>
        <v>rotary screw</v>
      </c>
      <c r="R8350" t="str">
        <f>VLOOKUP(N8350,lookups!$D$1:$E$6, 2, FALSE)</f>
        <v>hucuktlis r</v>
      </c>
      <c r="S8350" t="str">
        <f>VLOOKUP(C8350,lookups!$G$1:$H$3, 2, FALSE)</f>
        <v>smolt</v>
      </c>
    </row>
    <row r="8351" spans="1:19" x14ac:dyDescent="0.25">
      <c r="A8351" s="1">
        <v>35899</v>
      </c>
      <c r="B8351">
        <v>1</v>
      </c>
      <c r="C8351">
        <v>1</v>
      </c>
      <c r="D8351">
        <v>1</v>
      </c>
      <c r="E8351">
        <v>1998</v>
      </c>
      <c r="F8351">
        <v>12</v>
      </c>
      <c r="G8351">
        <v>1</v>
      </c>
      <c r="H8351">
        <v>77</v>
      </c>
      <c r="I8351">
        <v>3.029998779</v>
      </c>
      <c r="J8351">
        <v>3.176830292</v>
      </c>
      <c r="M8351">
        <v>8</v>
      </c>
      <c r="N8351">
        <v>399</v>
      </c>
      <c r="P8351">
        <v>3</v>
      </c>
      <c r="Q8351" t="str">
        <f>VLOOKUP(M8351,lookups!$A$1:$B$7, 2, FALSE)</f>
        <v>rotary screw</v>
      </c>
      <c r="R8351" t="str">
        <f>VLOOKUP(N8351,lookups!$D$1:$E$6, 2, FALSE)</f>
        <v>hucuktlis r</v>
      </c>
      <c r="S8351" t="str">
        <f>VLOOKUP(C8351,lookups!$G$1:$H$3, 2, FALSE)</f>
        <v>smolt</v>
      </c>
    </row>
    <row r="8352" spans="1:19" x14ac:dyDescent="0.25">
      <c r="A8352" s="1">
        <v>35899</v>
      </c>
      <c r="B8352">
        <v>1</v>
      </c>
      <c r="C8352">
        <v>1</v>
      </c>
      <c r="D8352">
        <v>1</v>
      </c>
      <c r="E8352">
        <v>1998</v>
      </c>
      <c r="F8352">
        <v>13</v>
      </c>
      <c r="G8352">
        <v>1</v>
      </c>
      <c r="H8352">
        <v>97</v>
      </c>
      <c r="I8352">
        <v>6.129997253</v>
      </c>
      <c r="J8352">
        <v>6.300697327</v>
      </c>
      <c r="M8352">
        <v>8</v>
      </c>
      <c r="N8352">
        <v>399</v>
      </c>
      <c r="P8352">
        <v>3</v>
      </c>
      <c r="Q8352" t="str">
        <f>VLOOKUP(M8352,lookups!$A$1:$B$7, 2, FALSE)</f>
        <v>rotary screw</v>
      </c>
      <c r="R8352" t="str">
        <f>VLOOKUP(N8352,lookups!$D$1:$E$6, 2, FALSE)</f>
        <v>hucuktlis r</v>
      </c>
      <c r="S8352" t="str">
        <f>VLOOKUP(C8352,lookups!$G$1:$H$3, 2, FALSE)</f>
        <v>smolt</v>
      </c>
    </row>
    <row r="8353" spans="1:19" x14ac:dyDescent="0.25">
      <c r="A8353" s="1">
        <v>35899</v>
      </c>
      <c r="B8353">
        <v>1</v>
      </c>
      <c r="C8353">
        <v>1</v>
      </c>
      <c r="D8353">
        <v>1</v>
      </c>
      <c r="E8353">
        <v>1998</v>
      </c>
      <c r="F8353">
        <v>14</v>
      </c>
      <c r="G8353">
        <v>1</v>
      </c>
      <c r="H8353">
        <v>83</v>
      </c>
      <c r="I8353">
        <v>4.1999969479999999</v>
      </c>
      <c r="J8353">
        <v>4.3558387759999997</v>
      </c>
      <c r="M8353">
        <v>8</v>
      </c>
      <c r="N8353">
        <v>399</v>
      </c>
      <c r="P8353">
        <v>3</v>
      </c>
      <c r="Q8353" t="str">
        <f>VLOOKUP(M8353,lookups!$A$1:$B$7, 2, FALSE)</f>
        <v>rotary screw</v>
      </c>
      <c r="R8353" t="str">
        <f>VLOOKUP(N8353,lookups!$D$1:$E$6, 2, FALSE)</f>
        <v>hucuktlis r</v>
      </c>
      <c r="S8353" t="str">
        <f>VLOOKUP(C8353,lookups!$G$1:$H$3, 2, FALSE)</f>
        <v>smolt</v>
      </c>
    </row>
    <row r="8354" spans="1:19" x14ac:dyDescent="0.25">
      <c r="A8354" s="1">
        <v>35899</v>
      </c>
      <c r="B8354">
        <v>1</v>
      </c>
      <c r="C8354">
        <v>1</v>
      </c>
      <c r="D8354">
        <v>1</v>
      </c>
      <c r="E8354">
        <v>1998</v>
      </c>
      <c r="F8354">
        <v>15</v>
      </c>
      <c r="G8354">
        <v>1</v>
      </c>
      <c r="H8354">
        <v>80</v>
      </c>
      <c r="I8354">
        <v>3.5699996949999999</v>
      </c>
      <c r="J8354">
        <v>3.7209873199999999</v>
      </c>
      <c r="M8354">
        <v>8</v>
      </c>
      <c r="N8354">
        <v>399</v>
      </c>
      <c r="P8354">
        <v>3</v>
      </c>
      <c r="Q8354" t="str">
        <f>VLOOKUP(M8354,lookups!$A$1:$B$7, 2, FALSE)</f>
        <v>rotary screw</v>
      </c>
      <c r="R8354" t="str">
        <f>VLOOKUP(N8354,lookups!$D$1:$E$6, 2, FALSE)</f>
        <v>hucuktlis r</v>
      </c>
      <c r="S8354" t="str">
        <f>VLOOKUP(C8354,lookups!$G$1:$H$3, 2, FALSE)</f>
        <v>smolt</v>
      </c>
    </row>
    <row r="8355" spans="1:19" x14ac:dyDescent="0.25">
      <c r="A8355" s="1">
        <v>35899</v>
      </c>
      <c r="B8355">
        <v>1</v>
      </c>
      <c r="C8355">
        <v>1</v>
      </c>
      <c r="D8355">
        <v>1</v>
      </c>
      <c r="E8355">
        <v>1998</v>
      </c>
      <c r="F8355">
        <v>16</v>
      </c>
      <c r="G8355">
        <v>1</v>
      </c>
      <c r="H8355">
        <v>84</v>
      </c>
      <c r="I8355">
        <v>3.779998779</v>
      </c>
      <c r="J8355">
        <v>3.9326057429999999</v>
      </c>
      <c r="M8355">
        <v>8</v>
      </c>
      <c r="N8355">
        <v>399</v>
      </c>
      <c r="P8355">
        <v>3</v>
      </c>
      <c r="Q8355" t="str">
        <f>VLOOKUP(M8355,lookups!$A$1:$B$7, 2, FALSE)</f>
        <v>rotary screw</v>
      </c>
      <c r="R8355" t="str">
        <f>VLOOKUP(N8355,lookups!$D$1:$E$6, 2, FALSE)</f>
        <v>hucuktlis r</v>
      </c>
      <c r="S8355" t="str">
        <f>VLOOKUP(C8355,lookups!$G$1:$H$3, 2, FALSE)</f>
        <v>smolt</v>
      </c>
    </row>
    <row r="8356" spans="1:19" x14ac:dyDescent="0.25">
      <c r="A8356" s="1">
        <v>35899</v>
      </c>
      <c r="B8356">
        <v>1</v>
      </c>
      <c r="C8356">
        <v>1</v>
      </c>
      <c r="D8356">
        <v>1</v>
      </c>
      <c r="E8356">
        <v>1998</v>
      </c>
      <c r="F8356">
        <v>17</v>
      </c>
      <c r="G8356">
        <v>1</v>
      </c>
      <c r="H8356">
        <v>76</v>
      </c>
      <c r="I8356">
        <v>3.0099983219999999</v>
      </c>
      <c r="J8356">
        <v>3.156675339</v>
      </c>
      <c r="M8356">
        <v>8</v>
      </c>
      <c r="N8356">
        <v>399</v>
      </c>
      <c r="P8356">
        <v>3</v>
      </c>
      <c r="Q8356" t="str">
        <f>VLOOKUP(M8356,lookups!$A$1:$B$7, 2, FALSE)</f>
        <v>rotary screw</v>
      </c>
      <c r="R8356" t="str">
        <f>VLOOKUP(N8356,lookups!$D$1:$E$6, 2, FALSE)</f>
        <v>hucuktlis r</v>
      </c>
      <c r="S8356" t="str">
        <f>VLOOKUP(C8356,lookups!$G$1:$H$3, 2, FALSE)</f>
        <v>smolt</v>
      </c>
    </row>
    <row r="8357" spans="1:19" x14ac:dyDescent="0.25">
      <c r="A8357" s="1">
        <v>35899</v>
      </c>
      <c r="B8357">
        <v>1</v>
      </c>
      <c r="C8357">
        <v>1</v>
      </c>
      <c r="D8357">
        <v>1</v>
      </c>
      <c r="E8357">
        <v>1998</v>
      </c>
      <c r="F8357">
        <v>18</v>
      </c>
      <c r="G8357">
        <v>1</v>
      </c>
      <c r="H8357">
        <v>78</v>
      </c>
      <c r="I8357">
        <v>3.6199989320000001</v>
      </c>
      <c r="J8357">
        <v>3.7713737489999999</v>
      </c>
      <c r="M8357">
        <v>8</v>
      </c>
      <c r="N8357">
        <v>399</v>
      </c>
      <c r="P8357">
        <v>3</v>
      </c>
      <c r="Q8357" t="str">
        <f>VLOOKUP(M8357,lookups!$A$1:$B$7, 2, FALSE)</f>
        <v>rotary screw</v>
      </c>
      <c r="R8357" t="str">
        <f>VLOOKUP(N8357,lookups!$D$1:$E$6, 2, FALSE)</f>
        <v>hucuktlis r</v>
      </c>
      <c r="S8357" t="str">
        <f>VLOOKUP(C8357,lookups!$G$1:$H$3, 2, FALSE)</f>
        <v>smolt</v>
      </c>
    </row>
    <row r="8358" spans="1:19" x14ac:dyDescent="0.25">
      <c r="A8358" s="1">
        <v>35899</v>
      </c>
      <c r="B8358">
        <v>1</v>
      </c>
      <c r="C8358">
        <v>1</v>
      </c>
      <c r="D8358">
        <v>1</v>
      </c>
      <c r="E8358">
        <v>1998</v>
      </c>
      <c r="F8358">
        <v>19</v>
      </c>
      <c r="G8358">
        <v>1</v>
      </c>
      <c r="H8358">
        <v>84</v>
      </c>
      <c r="I8358">
        <v>4.1399993899999998</v>
      </c>
      <c r="J8358">
        <v>4.2953758239999997</v>
      </c>
      <c r="M8358">
        <v>8</v>
      </c>
      <c r="N8358">
        <v>399</v>
      </c>
      <c r="P8358">
        <v>3</v>
      </c>
      <c r="Q8358" t="str">
        <f>VLOOKUP(M8358,lookups!$A$1:$B$7, 2, FALSE)</f>
        <v>rotary screw</v>
      </c>
      <c r="R8358" t="str">
        <f>VLOOKUP(N8358,lookups!$D$1:$E$6, 2, FALSE)</f>
        <v>hucuktlis r</v>
      </c>
      <c r="S8358" t="str">
        <f>VLOOKUP(C8358,lookups!$G$1:$H$3, 2, FALSE)</f>
        <v>smolt</v>
      </c>
    </row>
    <row r="8359" spans="1:19" x14ac:dyDescent="0.25">
      <c r="A8359" s="1">
        <v>35899</v>
      </c>
      <c r="B8359">
        <v>1</v>
      </c>
      <c r="C8359">
        <v>1</v>
      </c>
      <c r="D8359">
        <v>1</v>
      </c>
      <c r="E8359">
        <v>1998</v>
      </c>
      <c r="F8359">
        <v>20</v>
      </c>
      <c r="G8359">
        <v>1</v>
      </c>
      <c r="H8359">
        <v>81</v>
      </c>
      <c r="I8359">
        <v>3.8699989320000001</v>
      </c>
      <c r="J8359">
        <v>4.0232963560000004</v>
      </c>
      <c r="M8359">
        <v>8</v>
      </c>
      <c r="N8359">
        <v>399</v>
      </c>
      <c r="P8359">
        <v>3</v>
      </c>
      <c r="Q8359" t="str">
        <f>VLOOKUP(M8359,lookups!$A$1:$B$7, 2, FALSE)</f>
        <v>rotary screw</v>
      </c>
      <c r="R8359" t="str">
        <f>VLOOKUP(N8359,lookups!$D$1:$E$6, 2, FALSE)</f>
        <v>hucuktlis r</v>
      </c>
      <c r="S8359" t="str">
        <f>VLOOKUP(C8359,lookups!$G$1:$H$3, 2, FALSE)</f>
        <v>smolt</v>
      </c>
    </row>
    <row r="8360" spans="1:19" x14ac:dyDescent="0.25">
      <c r="A8360" s="1">
        <v>35899</v>
      </c>
      <c r="B8360">
        <v>1</v>
      </c>
      <c r="C8360">
        <v>1</v>
      </c>
      <c r="D8360">
        <v>1</v>
      </c>
      <c r="E8360">
        <v>1998</v>
      </c>
      <c r="F8360">
        <v>21</v>
      </c>
      <c r="G8360">
        <v>1</v>
      </c>
      <c r="H8360">
        <v>79</v>
      </c>
      <c r="I8360">
        <v>3.3999996189999999</v>
      </c>
      <c r="J8360">
        <v>3.5496788019999999</v>
      </c>
      <c r="M8360">
        <v>8</v>
      </c>
      <c r="N8360">
        <v>399</v>
      </c>
      <c r="P8360">
        <v>3</v>
      </c>
      <c r="Q8360" t="str">
        <f>VLOOKUP(M8360,lookups!$A$1:$B$7, 2, FALSE)</f>
        <v>rotary screw</v>
      </c>
      <c r="R8360" t="str">
        <f>VLOOKUP(N8360,lookups!$D$1:$E$6, 2, FALSE)</f>
        <v>hucuktlis r</v>
      </c>
      <c r="S8360" t="str">
        <f>VLOOKUP(C8360,lookups!$G$1:$H$3, 2, FALSE)</f>
        <v>smolt</v>
      </c>
    </row>
    <row r="8361" spans="1:19" x14ac:dyDescent="0.25">
      <c r="A8361" s="1">
        <v>35899</v>
      </c>
      <c r="B8361">
        <v>1</v>
      </c>
      <c r="C8361">
        <v>1</v>
      </c>
      <c r="D8361">
        <v>1</v>
      </c>
      <c r="E8361">
        <v>1998</v>
      </c>
      <c r="F8361">
        <v>22</v>
      </c>
      <c r="G8361">
        <v>1</v>
      </c>
      <c r="H8361">
        <v>86</v>
      </c>
      <c r="I8361">
        <v>4.9499969479999999</v>
      </c>
      <c r="J8361">
        <v>5.1116142269999996</v>
      </c>
      <c r="M8361">
        <v>8</v>
      </c>
      <c r="N8361">
        <v>399</v>
      </c>
      <c r="P8361">
        <v>3</v>
      </c>
      <c r="Q8361" t="str">
        <f>VLOOKUP(M8361,lookups!$A$1:$B$7, 2, FALSE)</f>
        <v>rotary screw</v>
      </c>
      <c r="R8361" t="str">
        <f>VLOOKUP(N8361,lookups!$D$1:$E$6, 2, FALSE)</f>
        <v>hucuktlis r</v>
      </c>
      <c r="S8361" t="str">
        <f>VLOOKUP(C8361,lookups!$G$1:$H$3, 2, FALSE)</f>
        <v>smolt</v>
      </c>
    </row>
    <row r="8362" spans="1:19" x14ac:dyDescent="0.25">
      <c r="A8362" s="1">
        <v>35899</v>
      </c>
      <c r="B8362">
        <v>1</v>
      </c>
      <c r="C8362">
        <v>1</v>
      </c>
      <c r="D8362">
        <v>1</v>
      </c>
      <c r="E8362">
        <v>1998</v>
      </c>
      <c r="F8362">
        <v>23</v>
      </c>
      <c r="G8362">
        <v>1</v>
      </c>
      <c r="H8362">
        <v>80</v>
      </c>
      <c r="I8362">
        <v>3.5899982449999999</v>
      </c>
      <c r="J8362">
        <v>3.7411422729999999</v>
      </c>
      <c r="M8362">
        <v>8</v>
      </c>
      <c r="N8362">
        <v>399</v>
      </c>
      <c r="P8362">
        <v>3</v>
      </c>
      <c r="Q8362" t="str">
        <f>VLOOKUP(M8362,lookups!$A$1:$B$7, 2, FALSE)</f>
        <v>rotary screw</v>
      </c>
      <c r="R8362" t="str">
        <f>VLOOKUP(N8362,lookups!$D$1:$E$6, 2, FALSE)</f>
        <v>hucuktlis r</v>
      </c>
      <c r="S8362" t="str">
        <f>VLOOKUP(C8362,lookups!$G$1:$H$3, 2, FALSE)</f>
        <v>smolt</v>
      </c>
    </row>
    <row r="8363" spans="1:19" x14ac:dyDescent="0.25">
      <c r="A8363" s="1">
        <v>35899</v>
      </c>
      <c r="B8363">
        <v>1</v>
      </c>
      <c r="C8363">
        <v>1</v>
      </c>
      <c r="D8363">
        <v>1</v>
      </c>
      <c r="E8363">
        <v>1998</v>
      </c>
      <c r="F8363">
        <v>24</v>
      </c>
      <c r="G8363">
        <v>1</v>
      </c>
      <c r="H8363">
        <v>84</v>
      </c>
      <c r="I8363">
        <v>3.939998627</v>
      </c>
      <c r="J8363">
        <v>4.0938377380000004</v>
      </c>
      <c r="M8363">
        <v>8</v>
      </c>
      <c r="N8363">
        <v>399</v>
      </c>
      <c r="P8363">
        <v>3</v>
      </c>
      <c r="Q8363" t="str">
        <f>VLOOKUP(M8363,lookups!$A$1:$B$7, 2, FALSE)</f>
        <v>rotary screw</v>
      </c>
      <c r="R8363" t="str">
        <f>VLOOKUP(N8363,lookups!$D$1:$E$6, 2, FALSE)</f>
        <v>hucuktlis r</v>
      </c>
      <c r="S8363" t="str">
        <f>VLOOKUP(C8363,lookups!$G$1:$H$3, 2, FALSE)</f>
        <v>smolt</v>
      </c>
    </row>
    <row r="8364" spans="1:19" x14ac:dyDescent="0.25">
      <c r="A8364" s="1">
        <v>35899</v>
      </c>
      <c r="B8364">
        <v>1</v>
      </c>
      <c r="C8364">
        <v>1</v>
      </c>
      <c r="D8364">
        <v>1</v>
      </c>
      <c r="E8364">
        <v>1998</v>
      </c>
      <c r="F8364">
        <v>25</v>
      </c>
      <c r="G8364">
        <v>1</v>
      </c>
      <c r="H8364">
        <v>80</v>
      </c>
      <c r="I8364">
        <v>3.7199993130000002</v>
      </c>
      <c r="J8364">
        <v>3.872142792</v>
      </c>
      <c r="M8364">
        <v>8</v>
      </c>
      <c r="N8364">
        <v>399</v>
      </c>
      <c r="P8364">
        <v>3</v>
      </c>
      <c r="Q8364" t="str">
        <f>VLOOKUP(M8364,lookups!$A$1:$B$7, 2, FALSE)</f>
        <v>rotary screw</v>
      </c>
      <c r="R8364" t="str">
        <f>VLOOKUP(N8364,lookups!$D$1:$E$6, 2, FALSE)</f>
        <v>hucuktlis r</v>
      </c>
      <c r="S8364" t="str">
        <f>VLOOKUP(C8364,lookups!$G$1:$H$3, 2, FALSE)</f>
        <v>smolt</v>
      </c>
    </row>
    <row r="8365" spans="1:19" x14ac:dyDescent="0.25">
      <c r="A8365" s="1">
        <v>35899</v>
      </c>
      <c r="B8365">
        <v>1</v>
      </c>
      <c r="C8365">
        <v>1</v>
      </c>
      <c r="D8365">
        <v>1</v>
      </c>
      <c r="E8365">
        <v>1998</v>
      </c>
      <c r="F8365">
        <v>26</v>
      </c>
      <c r="G8365">
        <v>1</v>
      </c>
      <c r="H8365">
        <v>86</v>
      </c>
      <c r="I8365">
        <v>4.2599983220000004</v>
      </c>
      <c r="J8365">
        <v>4.4163017269999996</v>
      </c>
      <c r="M8365">
        <v>8</v>
      </c>
      <c r="N8365">
        <v>399</v>
      </c>
      <c r="P8365">
        <v>3</v>
      </c>
      <c r="Q8365" t="str">
        <f>VLOOKUP(M8365,lookups!$A$1:$B$7, 2, FALSE)</f>
        <v>rotary screw</v>
      </c>
      <c r="R8365" t="str">
        <f>VLOOKUP(N8365,lookups!$D$1:$E$6, 2, FALSE)</f>
        <v>hucuktlis r</v>
      </c>
      <c r="S8365" t="str">
        <f>VLOOKUP(C8365,lookups!$G$1:$H$3, 2, FALSE)</f>
        <v>smolt</v>
      </c>
    </row>
    <row r="8366" spans="1:19" x14ac:dyDescent="0.25">
      <c r="A8366" s="1">
        <v>35899</v>
      </c>
      <c r="B8366">
        <v>1</v>
      </c>
      <c r="C8366">
        <v>1</v>
      </c>
      <c r="D8366">
        <v>1</v>
      </c>
      <c r="E8366">
        <v>1998</v>
      </c>
      <c r="F8366">
        <v>27</v>
      </c>
      <c r="G8366">
        <v>1</v>
      </c>
      <c r="H8366">
        <v>76</v>
      </c>
      <c r="I8366">
        <v>3.1299991610000002</v>
      </c>
      <c r="J8366">
        <v>3.2775993350000001</v>
      </c>
      <c r="M8366">
        <v>8</v>
      </c>
      <c r="N8366">
        <v>399</v>
      </c>
      <c r="P8366">
        <v>3</v>
      </c>
      <c r="Q8366" t="str">
        <f>VLOOKUP(M8366,lookups!$A$1:$B$7, 2, FALSE)</f>
        <v>rotary screw</v>
      </c>
      <c r="R8366" t="str">
        <f>VLOOKUP(N8366,lookups!$D$1:$E$6, 2, FALSE)</f>
        <v>hucuktlis r</v>
      </c>
      <c r="S8366" t="str">
        <f>VLOOKUP(C8366,lookups!$G$1:$H$3, 2, FALSE)</f>
        <v>smolt</v>
      </c>
    </row>
    <row r="8367" spans="1:19" x14ac:dyDescent="0.25">
      <c r="A8367" s="1">
        <v>35899</v>
      </c>
      <c r="B8367">
        <v>1</v>
      </c>
      <c r="C8367">
        <v>1</v>
      </c>
      <c r="D8367">
        <v>1</v>
      </c>
      <c r="E8367">
        <v>1998</v>
      </c>
      <c r="F8367">
        <v>28</v>
      </c>
      <c r="G8367">
        <v>1</v>
      </c>
      <c r="H8367">
        <v>78</v>
      </c>
      <c r="I8367">
        <v>3.3799991610000002</v>
      </c>
      <c r="J8367">
        <v>3.529525757</v>
      </c>
      <c r="M8367">
        <v>8</v>
      </c>
      <c r="N8367">
        <v>399</v>
      </c>
      <c r="P8367">
        <v>3</v>
      </c>
      <c r="Q8367" t="str">
        <f>VLOOKUP(M8367,lookups!$A$1:$B$7, 2, FALSE)</f>
        <v>rotary screw</v>
      </c>
      <c r="R8367" t="str">
        <f>VLOOKUP(N8367,lookups!$D$1:$E$6, 2, FALSE)</f>
        <v>hucuktlis r</v>
      </c>
      <c r="S8367" t="str">
        <f>VLOOKUP(C8367,lookups!$G$1:$H$3, 2, FALSE)</f>
        <v>smolt</v>
      </c>
    </row>
    <row r="8368" spans="1:19" x14ac:dyDescent="0.25">
      <c r="A8368" s="1">
        <v>35899</v>
      </c>
      <c r="B8368">
        <v>1</v>
      </c>
      <c r="C8368">
        <v>1</v>
      </c>
      <c r="D8368">
        <v>1</v>
      </c>
      <c r="E8368">
        <v>1998</v>
      </c>
      <c r="F8368">
        <v>29</v>
      </c>
      <c r="G8368">
        <v>1</v>
      </c>
      <c r="H8368">
        <v>84</v>
      </c>
      <c r="I8368">
        <v>4.4799995419999998</v>
      </c>
      <c r="J8368">
        <v>4.6379928589999997</v>
      </c>
      <c r="M8368">
        <v>8</v>
      </c>
      <c r="N8368">
        <v>399</v>
      </c>
      <c r="P8368">
        <v>3</v>
      </c>
      <c r="Q8368" t="str">
        <f>VLOOKUP(M8368,lookups!$A$1:$B$7, 2, FALSE)</f>
        <v>rotary screw</v>
      </c>
      <c r="R8368" t="str">
        <f>VLOOKUP(N8368,lookups!$D$1:$E$6, 2, FALSE)</f>
        <v>hucuktlis r</v>
      </c>
      <c r="S8368" t="str">
        <f>VLOOKUP(C8368,lookups!$G$1:$H$3, 2, FALSE)</f>
        <v>smolt</v>
      </c>
    </row>
    <row r="8369" spans="1:19" x14ac:dyDescent="0.25">
      <c r="A8369" s="1">
        <v>35899</v>
      </c>
      <c r="B8369">
        <v>1</v>
      </c>
      <c r="C8369">
        <v>1</v>
      </c>
      <c r="D8369">
        <v>1</v>
      </c>
      <c r="E8369">
        <v>1998</v>
      </c>
      <c r="F8369">
        <v>30</v>
      </c>
      <c r="G8369">
        <v>1</v>
      </c>
      <c r="H8369">
        <v>79</v>
      </c>
      <c r="I8369">
        <v>3.7199993130000002</v>
      </c>
      <c r="J8369">
        <v>3.872142792</v>
      </c>
      <c r="M8369">
        <v>8</v>
      </c>
      <c r="N8369">
        <v>399</v>
      </c>
      <c r="P8369">
        <v>3</v>
      </c>
      <c r="Q8369" t="str">
        <f>VLOOKUP(M8369,lookups!$A$1:$B$7, 2, FALSE)</f>
        <v>rotary screw</v>
      </c>
      <c r="R8369" t="str">
        <f>VLOOKUP(N8369,lookups!$D$1:$E$6, 2, FALSE)</f>
        <v>hucuktlis r</v>
      </c>
      <c r="S8369" t="str">
        <f>VLOOKUP(C8369,lookups!$G$1:$H$3, 2, FALSE)</f>
        <v>smolt</v>
      </c>
    </row>
    <row r="8370" spans="1:19" x14ac:dyDescent="0.25">
      <c r="A8370" s="1">
        <v>35899</v>
      </c>
      <c r="B8370">
        <v>1</v>
      </c>
      <c r="C8370">
        <v>1</v>
      </c>
      <c r="D8370">
        <v>1</v>
      </c>
      <c r="E8370">
        <v>1998</v>
      </c>
      <c r="F8370">
        <v>31</v>
      </c>
      <c r="G8370">
        <v>1</v>
      </c>
      <c r="H8370">
        <v>74</v>
      </c>
      <c r="I8370">
        <v>2.5999984739999999</v>
      </c>
      <c r="J8370">
        <v>2.7435188290000001</v>
      </c>
      <c r="M8370">
        <v>8</v>
      </c>
      <c r="N8370">
        <v>399</v>
      </c>
      <c r="P8370">
        <v>3</v>
      </c>
      <c r="Q8370" t="str">
        <f>VLOOKUP(M8370,lookups!$A$1:$B$7, 2, FALSE)</f>
        <v>rotary screw</v>
      </c>
      <c r="R8370" t="str">
        <f>VLOOKUP(N8370,lookups!$D$1:$E$6, 2, FALSE)</f>
        <v>hucuktlis r</v>
      </c>
      <c r="S8370" t="str">
        <f>VLOOKUP(C8370,lookups!$G$1:$H$3, 2, FALSE)</f>
        <v>smolt</v>
      </c>
    </row>
    <row r="8371" spans="1:19" x14ac:dyDescent="0.25">
      <c r="A8371" s="1">
        <v>35899</v>
      </c>
      <c r="B8371">
        <v>1</v>
      </c>
      <c r="C8371">
        <v>1</v>
      </c>
      <c r="D8371">
        <v>1</v>
      </c>
      <c r="E8371">
        <v>1998</v>
      </c>
      <c r="F8371">
        <v>32</v>
      </c>
      <c r="G8371">
        <v>1</v>
      </c>
      <c r="H8371">
        <v>73</v>
      </c>
      <c r="I8371">
        <v>2.9299983979999999</v>
      </c>
      <c r="J8371">
        <v>3.0760593410000001</v>
      </c>
      <c r="M8371">
        <v>8</v>
      </c>
      <c r="N8371">
        <v>399</v>
      </c>
      <c r="P8371">
        <v>3</v>
      </c>
      <c r="Q8371" t="str">
        <f>VLOOKUP(M8371,lookups!$A$1:$B$7, 2, FALSE)</f>
        <v>rotary screw</v>
      </c>
      <c r="R8371" t="str">
        <f>VLOOKUP(N8371,lookups!$D$1:$E$6, 2, FALSE)</f>
        <v>hucuktlis r</v>
      </c>
      <c r="S8371" t="str">
        <f>VLOOKUP(C8371,lookups!$G$1:$H$3, 2, FALSE)</f>
        <v>smolt</v>
      </c>
    </row>
    <row r="8372" spans="1:19" x14ac:dyDescent="0.25">
      <c r="A8372" s="1">
        <v>35899</v>
      </c>
      <c r="B8372">
        <v>1</v>
      </c>
      <c r="C8372">
        <v>1</v>
      </c>
      <c r="D8372">
        <v>1</v>
      </c>
      <c r="E8372">
        <v>1998</v>
      </c>
      <c r="F8372">
        <v>33</v>
      </c>
      <c r="G8372">
        <v>1</v>
      </c>
      <c r="H8372">
        <v>73</v>
      </c>
      <c r="I8372">
        <v>2.7599983219999999</v>
      </c>
      <c r="J8372">
        <v>2.9047508240000002</v>
      </c>
      <c r="M8372">
        <v>8</v>
      </c>
      <c r="N8372">
        <v>399</v>
      </c>
      <c r="P8372">
        <v>3</v>
      </c>
      <c r="Q8372" t="str">
        <f>VLOOKUP(M8372,lookups!$A$1:$B$7, 2, FALSE)</f>
        <v>rotary screw</v>
      </c>
      <c r="R8372" t="str">
        <f>VLOOKUP(N8372,lookups!$D$1:$E$6, 2, FALSE)</f>
        <v>hucuktlis r</v>
      </c>
      <c r="S8372" t="str">
        <f>VLOOKUP(C8372,lookups!$G$1:$H$3, 2, FALSE)</f>
        <v>smolt</v>
      </c>
    </row>
    <row r="8373" spans="1:19" x14ac:dyDescent="0.25">
      <c r="A8373" s="1">
        <v>35899</v>
      </c>
      <c r="B8373">
        <v>1</v>
      </c>
      <c r="C8373">
        <v>1</v>
      </c>
      <c r="D8373">
        <v>1</v>
      </c>
      <c r="E8373">
        <v>1998</v>
      </c>
      <c r="F8373">
        <v>34</v>
      </c>
      <c r="G8373">
        <v>1</v>
      </c>
      <c r="H8373">
        <v>75</v>
      </c>
      <c r="I8373">
        <v>2.7099990840000001</v>
      </c>
      <c r="J8373">
        <v>2.8543663019999999</v>
      </c>
      <c r="M8373">
        <v>8</v>
      </c>
      <c r="N8373">
        <v>399</v>
      </c>
      <c r="P8373">
        <v>3</v>
      </c>
      <c r="Q8373" t="str">
        <f>VLOOKUP(M8373,lookups!$A$1:$B$7, 2, FALSE)</f>
        <v>rotary screw</v>
      </c>
      <c r="R8373" t="str">
        <f>VLOOKUP(N8373,lookups!$D$1:$E$6, 2, FALSE)</f>
        <v>hucuktlis r</v>
      </c>
      <c r="S8373" t="str">
        <f>VLOOKUP(C8373,lookups!$G$1:$H$3, 2, FALSE)</f>
        <v>smolt</v>
      </c>
    </row>
    <row r="8374" spans="1:19" x14ac:dyDescent="0.25">
      <c r="A8374" s="1">
        <v>35899</v>
      </c>
      <c r="B8374">
        <v>1</v>
      </c>
      <c r="C8374">
        <v>1</v>
      </c>
      <c r="D8374">
        <v>1</v>
      </c>
      <c r="E8374">
        <v>1998</v>
      </c>
      <c r="F8374">
        <v>35</v>
      </c>
      <c r="G8374">
        <v>1</v>
      </c>
      <c r="H8374">
        <v>80</v>
      </c>
      <c r="I8374">
        <v>2.5099983219999999</v>
      </c>
      <c r="J8374">
        <v>2.6528263089999999</v>
      </c>
      <c r="M8374">
        <v>8</v>
      </c>
      <c r="N8374">
        <v>399</v>
      </c>
      <c r="P8374">
        <v>3</v>
      </c>
      <c r="Q8374" t="str">
        <f>VLOOKUP(M8374,lookups!$A$1:$B$7, 2, FALSE)</f>
        <v>rotary screw</v>
      </c>
      <c r="R8374" t="str">
        <f>VLOOKUP(N8374,lookups!$D$1:$E$6, 2, FALSE)</f>
        <v>hucuktlis r</v>
      </c>
      <c r="S8374" t="str">
        <f>VLOOKUP(C8374,lookups!$G$1:$H$3, 2, FALSE)</f>
        <v>smolt</v>
      </c>
    </row>
    <row r="8375" spans="1:19" x14ac:dyDescent="0.25">
      <c r="A8375" s="1">
        <v>35899</v>
      </c>
      <c r="B8375">
        <v>1</v>
      </c>
      <c r="C8375">
        <v>1</v>
      </c>
      <c r="D8375">
        <v>1</v>
      </c>
      <c r="E8375">
        <v>1998</v>
      </c>
      <c r="F8375">
        <v>36</v>
      </c>
      <c r="G8375">
        <v>1</v>
      </c>
      <c r="H8375">
        <v>84</v>
      </c>
      <c r="I8375">
        <v>4.129997253</v>
      </c>
      <c r="J8375">
        <v>4.2852973939999996</v>
      </c>
      <c r="M8375">
        <v>8</v>
      </c>
      <c r="N8375">
        <v>399</v>
      </c>
      <c r="P8375">
        <v>3</v>
      </c>
      <c r="Q8375" t="str">
        <f>VLOOKUP(M8375,lookups!$A$1:$B$7, 2, FALSE)</f>
        <v>rotary screw</v>
      </c>
      <c r="R8375" t="str">
        <f>VLOOKUP(N8375,lookups!$D$1:$E$6, 2, FALSE)</f>
        <v>hucuktlis r</v>
      </c>
      <c r="S8375" t="str">
        <f>VLOOKUP(C8375,lookups!$G$1:$H$3, 2, FALSE)</f>
        <v>smolt</v>
      </c>
    </row>
    <row r="8376" spans="1:19" x14ac:dyDescent="0.25">
      <c r="A8376" s="1">
        <v>35899</v>
      </c>
      <c r="B8376">
        <v>1</v>
      </c>
      <c r="C8376">
        <v>1</v>
      </c>
      <c r="D8376">
        <v>1</v>
      </c>
      <c r="E8376">
        <v>1998</v>
      </c>
      <c r="F8376">
        <v>37</v>
      </c>
      <c r="G8376">
        <v>1</v>
      </c>
      <c r="H8376">
        <v>85</v>
      </c>
      <c r="I8376">
        <v>4.7299995419999998</v>
      </c>
      <c r="J8376">
        <v>4.8899192810000001</v>
      </c>
      <c r="M8376">
        <v>8</v>
      </c>
      <c r="N8376">
        <v>399</v>
      </c>
      <c r="P8376">
        <v>3</v>
      </c>
      <c r="Q8376" t="str">
        <f>VLOOKUP(M8376,lookups!$A$1:$B$7, 2, FALSE)</f>
        <v>rotary screw</v>
      </c>
      <c r="R8376" t="str">
        <f>VLOOKUP(N8376,lookups!$D$1:$E$6, 2, FALSE)</f>
        <v>hucuktlis r</v>
      </c>
      <c r="S8376" t="str">
        <f>VLOOKUP(C8376,lookups!$G$1:$H$3, 2, FALSE)</f>
        <v>smolt</v>
      </c>
    </row>
    <row r="8377" spans="1:19" x14ac:dyDescent="0.25">
      <c r="A8377" s="1">
        <v>35899</v>
      </c>
      <c r="B8377">
        <v>1</v>
      </c>
      <c r="C8377">
        <v>1</v>
      </c>
      <c r="D8377">
        <v>1</v>
      </c>
      <c r="E8377">
        <v>1998</v>
      </c>
      <c r="F8377">
        <v>38</v>
      </c>
      <c r="G8377">
        <v>1</v>
      </c>
      <c r="H8377">
        <v>74</v>
      </c>
      <c r="I8377">
        <v>2.8199996949999999</v>
      </c>
      <c r="J8377">
        <v>2.9652137760000001</v>
      </c>
      <c r="M8377">
        <v>8</v>
      </c>
      <c r="N8377">
        <v>399</v>
      </c>
      <c r="P8377">
        <v>3</v>
      </c>
      <c r="Q8377" t="str">
        <f>VLOOKUP(M8377,lookups!$A$1:$B$7, 2, FALSE)</f>
        <v>rotary screw</v>
      </c>
      <c r="R8377" t="str">
        <f>VLOOKUP(N8377,lookups!$D$1:$E$6, 2, FALSE)</f>
        <v>hucuktlis r</v>
      </c>
      <c r="S8377" t="str">
        <f>VLOOKUP(C8377,lookups!$G$1:$H$3, 2, FALSE)</f>
        <v>smolt</v>
      </c>
    </row>
    <row r="8378" spans="1:19" x14ac:dyDescent="0.25">
      <c r="A8378" s="1">
        <v>35899</v>
      </c>
      <c r="B8378">
        <v>1</v>
      </c>
      <c r="C8378">
        <v>1</v>
      </c>
      <c r="D8378">
        <v>1</v>
      </c>
      <c r="E8378">
        <v>1998</v>
      </c>
      <c r="F8378">
        <v>39</v>
      </c>
      <c r="G8378">
        <v>1</v>
      </c>
      <c r="H8378">
        <v>85</v>
      </c>
      <c r="I8378">
        <v>4.789997101</v>
      </c>
      <c r="J8378">
        <v>4.950382233</v>
      </c>
      <c r="M8378">
        <v>8</v>
      </c>
      <c r="N8378">
        <v>399</v>
      </c>
      <c r="P8378">
        <v>3</v>
      </c>
      <c r="Q8378" t="str">
        <f>VLOOKUP(M8378,lookups!$A$1:$B$7, 2, FALSE)</f>
        <v>rotary screw</v>
      </c>
      <c r="R8378" t="str">
        <f>VLOOKUP(N8378,lookups!$D$1:$E$6, 2, FALSE)</f>
        <v>hucuktlis r</v>
      </c>
      <c r="S8378" t="str">
        <f>VLOOKUP(C8378,lookups!$G$1:$H$3, 2, FALSE)</f>
        <v>smolt</v>
      </c>
    </row>
    <row r="8379" spans="1:19" x14ac:dyDescent="0.25">
      <c r="A8379" s="1">
        <v>35899</v>
      </c>
      <c r="B8379">
        <v>1</v>
      </c>
      <c r="C8379">
        <v>1</v>
      </c>
      <c r="D8379">
        <v>1</v>
      </c>
      <c r="E8379">
        <v>1998</v>
      </c>
      <c r="F8379">
        <v>40</v>
      </c>
      <c r="G8379">
        <v>1</v>
      </c>
      <c r="H8379">
        <v>81</v>
      </c>
      <c r="I8379">
        <v>3.7699985499999999</v>
      </c>
      <c r="J8379">
        <v>3.9225273129999998</v>
      </c>
      <c r="M8379">
        <v>8</v>
      </c>
      <c r="N8379">
        <v>399</v>
      </c>
      <c r="P8379">
        <v>3</v>
      </c>
      <c r="Q8379" t="str">
        <f>VLOOKUP(M8379,lookups!$A$1:$B$7, 2, FALSE)</f>
        <v>rotary screw</v>
      </c>
      <c r="R8379" t="str">
        <f>VLOOKUP(N8379,lookups!$D$1:$E$6, 2, FALSE)</f>
        <v>hucuktlis r</v>
      </c>
      <c r="S8379" t="str">
        <f>VLOOKUP(C8379,lookups!$G$1:$H$3, 2, FALSE)</f>
        <v>smolt</v>
      </c>
    </row>
    <row r="8380" spans="1:19" x14ac:dyDescent="0.25">
      <c r="A8380" s="1">
        <v>35899</v>
      </c>
      <c r="B8380">
        <v>1</v>
      </c>
      <c r="C8380">
        <v>1</v>
      </c>
      <c r="D8380">
        <v>1</v>
      </c>
      <c r="E8380">
        <v>1998</v>
      </c>
      <c r="F8380">
        <v>41</v>
      </c>
      <c r="G8380">
        <v>1</v>
      </c>
      <c r="H8380">
        <v>79</v>
      </c>
      <c r="I8380">
        <v>3.3799991610000002</v>
      </c>
      <c r="J8380">
        <v>3.529525757</v>
      </c>
      <c r="M8380">
        <v>8</v>
      </c>
      <c r="N8380">
        <v>399</v>
      </c>
      <c r="P8380">
        <v>3</v>
      </c>
      <c r="Q8380" t="str">
        <f>VLOOKUP(M8380,lookups!$A$1:$B$7, 2, FALSE)</f>
        <v>rotary screw</v>
      </c>
      <c r="R8380" t="str">
        <f>VLOOKUP(N8380,lookups!$D$1:$E$6, 2, FALSE)</f>
        <v>hucuktlis r</v>
      </c>
      <c r="S8380" t="str">
        <f>VLOOKUP(C8380,lookups!$G$1:$H$3, 2, FALSE)</f>
        <v>smolt</v>
      </c>
    </row>
    <row r="8381" spans="1:19" x14ac:dyDescent="0.25">
      <c r="A8381" s="1">
        <v>35899</v>
      </c>
      <c r="B8381">
        <v>1</v>
      </c>
      <c r="C8381">
        <v>1</v>
      </c>
      <c r="D8381">
        <v>1</v>
      </c>
      <c r="E8381">
        <v>1998</v>
      </c>
      <c r="F8381">
        <v>42</v>
      </c>
      <c r="G8381">
        <v>1</v>
      </c>
      <c r="H8381">
        <v>84</v>
      </c>
      <c r="I8381">
        <v>3.8099994659999998</v>
      </c>
      <c r="J8381">
        <v>3.9628353120000002</v>
      </c>
      <c r="M8381">
        <v>8</v>
      </c>
      <c r="N8381">
        <v>399</v>
      </c>
      <c r="P8381">
        <v>3</v>
      </c>
      <c r="Q8381" t="str">
        <f>VLOOKUP(M8381,lookups!$A$1:$B$7, 2, FALSE)</f>
        <v>rotary screw</v>
      </c>
      <c r="R8381" t="str">
        <f>VLOOKUP(N8381,lookups!$D$1:$E$6, 2, FALSE)</f>
        <v>hucuktlis r</v>
      </c>
      <c r="S8381" t="str">
        <f>VLOOKUP(C8381,lookups!$G$1:$H$3, 2, FALSE)</f>
        <v>smolt</v>
      </c>
    </row>
    <row r="8382" spans="1:19" x14ac:dyDescent="0.25">
      <c r="A8382" s="1">
        <v>35899</v>
      </c>
      <c r="B8382">
        <v>1</v>
      </c>
      <c r="C8382">
        <v>1</v>
      </c>
      <c r="D8382">
        <v>1</v>
      </c>
      <c r="E8382">
        <v>1998</v>
      </c>
      <c r="F8382">
        <v>43</v>
      </c>
      <c r="G8382">
        <v>1</v>
      </c>
      <c r="H8382">
        <v>83</v>
      </c>
      <c r="I8382">
        <v>3.75</v>
      </c>
      <c r="J8382">
        <v>3.902374268</v>
      </c>
      <c r="M8382">
        <v>8</v>
      </c>
      <c r="N8382">
        <v>399</v>
      </c>
      <c r="P8382">
        <v>3</v>
      </c>
      <c r="Q8382" t="str">
        <f>VLOOKUP(M8382,lookups!$A$1:$B$7, 2, FALSE)</f>
        <v>rotary screw</v>
      </c>
      <c r="R8382" t="str">
        <f>VLOOKUP(N8382,lookups!$D$1:$E$6, 2, FALSE)</f>
        <v>hucuktlis r</v>
      </c>
      <c r="S8382" t="str">
        <f>VLOOKUP(C8382,lookups!$G$1:$H$3, 2, FALSE)</f>
        <v>smolt</v>
      </c>
    </row>
    <row r="8383" spans="1:19" x14ac:dyDescent="0.25">
      <c r="A8383" s="1">
        <v>35899</v>
      </c>
      <c r="B8383">
        <v>1</v>
      </c>
      <c r="C8383">
        <v>1</v>
      </c>
      <c r="D8383">
        <v>1</v>
      </c>
      <c r="E8383">
        <v>1998</v>
      </c>
      <c r="F8383">
        <v>44</v>
      </c>
      <c r="G8383">
        <v>1</v>
      </c>
      <c r="H8383">
        <v>76</v>
      </c>
      <c r="I8383">
        <v>3.0699996949999999</v>
      </c>
      <c r="J8383">
        <v>3.2171382899999998</v>
      </c>
      <c r="M8383">
        <v>8</v>
      </c>
      <c r="N8383">
        <v>399</v>
      </c>
      <c r="P8383">
        <v>3</v>
      </c>
      <c r="Q8383" t="str">
        <f>VLOOKUP(M8383,lookups!$A$1:$B$7, 2, FALSE)</f>
        <v>rotary screw</v>
      </c>
      <c r="R8383" t="str">
        <f>VLOOKUP(N8383,lookups!$D$1:$E$6, 2, FALSE)</f>
        <v>hucuktlis r</v>
      </c>
      <c r="S8383" t="str">
        <f>VLOOKUP(C8383,lookups!$G$1:$H$3, 2, FALSE)</f>
        <v>smolt</v>
      </c>
    </row>
    <row r="8384" spans="1:19" x14ac:dyDescent="0.25">
      <c r="A8384" s="1">
        <v>35899</v>
      </c>
      <c r="B8384">
        <v>1</v>
      </c>
      <c r="C8384">
        <v>1</v>
      </c>
      <c r="D8384">
        <v>1</v>
      </c>
      <c r="E8384">
        <v>1998</v>
      </c>
      <c r="F8384">
        <v>45</v>
      </c>
      <c r="G8384">
        <v>1</v>
      </c>
      <c r="H8384">
        <v>77</v>
      </c>
      <c r="I8384">
        <v>3.2599983219999999</v>
      </c>
      <c r="J8384">
        <v>3.4086017609999999</v>
      </c>
      <c r="M8384">
        <v>8</v>
      </c>
      <c r="N8384">
        <v>399</v>
      </c>
      <c r="P8384">
        <v>3</v>
      </c>
      <c r="Q8384" t="str">
        <f>VLOOKUP(M8384,lookups!$A$1:$B$7, 2, FALSE)</f>
        <v>rotary screw</v>
      </c>
      <c r="R8384" t="str">
        <f>VLOOKUP(N8384,lookups!$D$1:$E$6, 2, FALSE)</f>
        <v>hucuktlis r</v>
      </c>
      <c r="S8384" t="str">
        <f>VLOOKUP(C8384,lookups!$G$1:$H$3, 2, FALSE)</f>
        <v>smolt</v>
      </c>
    </row>
    <row r="8385" spans="1:19" x14ac:dyDescent="0.25">
      <c r="A8385" s="1">
        <v>35899</v>
      </c>
      <c r="B8385">
        <v>1</v>
      </c>
      <c r="C8385">
        <v>1</v>
      </c>
      <c r="D8385">
        <v>1</v>
      </c>
      <c r="E8385">
        <v>1998</v>
      </c>
      <c r="F8385">
        <v>46</v>
      </c>
      <c r="G8385">
        <v>1</v>
      </c>
      <c r="H8385">
        <v>81</v>
      </c>
      <c r="I8385">
        <v>3.7999992370000002</v>
      </c>
      <c r="J8385">
        <v>3.9527587890000002</v>
      </c>
      <c r="M8385">
        <v>8</v>
      </c>
      <c r="N8385">
        <v>399</v>
      </c>
      <c r="P8385">
        <v>3</v>
      </c>
      <c r="Q8385" t="str">
        <f>VLOOKUP(M8385,lookups!$A$1:$B$7, 2, FALSE)</f>
        <v>rotary screw</v>
      </c>
      <c r="R8385" t="str">
        <f>VLOOKUP(N8385,lookups!$D$1:$E$6, 2, FALSE)</f>
        <v>hucuktlis r</v>
      </c>
      <c r="S8385" t="str">
        <f>VLOOKUP(C8385,lookups!$G$1:$H$3, 2, FALSE)</f>
        <v>smolt</v>
      </c>
    </row>
    <row r="8386" spans="1:19" x14ac:dyDescent="0.25">
      <c r="A8386" s="1">
        <v>35899</v>
      </c>
      <c r="B8386">
        <v>1</v>
      </c>
      <c r="C8386">
        <v>1</v>
      </c>
      <c r="D8386">
        <v>1</v>
      </c>
      <c r="E8386">
        <v>1998</v>
      </c>
      <c r="F8386">
        <v>47</v>
      </c>
      <c r="G8386">
        <v>1</v>
      </c>
      <c r="H8386">
        <v>84</v>
      </c>
      <c r="I8386">
        <v>3.9099998469999999</v>
      </c>
      <c r="J8386">
        <v>4.0636062620000004</v>
      </c>
      <c r="M8386">
        <v>8</v>
      </c>
      <c r="N8386">
        <v>399</v>
      </c>
      <c r="P8386">
        <v>3</v>
      </c>
      <c r="Q8386" t="str">
        <f>VLOOKUP(M8386,lookups!$A$1:$B$7, 2, FALSE)</f>
        <v>rotary screw</v>
      </c>
      <c r="R8386" t="str">
        <f>VLOOKUP(N8386,lookups!$D$1:$E$6, 2, FALSE)</f>
        <v>hucuktlis r</v>
      </c>
      <c r="S8386" t="str">
        <f>VLOOKUP(C8386,lookups!$G$1:$H$3, 2, FALSE)</f>
        <v>smolt</v>
      </c>
    </row>
    <row r="8387" spans="1:19" x14ac:dyDescent="0.25">
      <c r="A8387" s="1">
        <v>35899</v>
      </c>
      <c r="B8387">
        <v>1</v>
      </c>
      <c r="C8387">
        <v>1</v>
      </c>
      <c r="D8387">
        <v>1</v>
      </c>
      <c r="E8387">
        <v>1998</v>
      </c>
      <c r="F8387">
        <v>48</v>
      </c>
      <c r="G8387">
        <v>1</v>
      </c>
      <c r="H8387">
        <v>81</v>
      </c>
      <c r="I8387">
        <v>3.6199989320000001</v>
      </c>
      <c r="J8387">
        <v>3.7713737489999999</v>
      </c>
      <c r="M8387">
        <v>8</v>
      </c>
      <c r="N8387">
        <v>399</v>
      </c>
      <c r="P8387">
        <v>3</v>
      </c>
      <c r="Q8387" t="str">
        <f>VLOOKUP(M8387,lookups!$A$1:$B$7, 2, FALSE)</f>
        <v>rotary screw</v>
      </c>
      <c r="R8387" t="str">
        <f>VLOOKUP(N8387,lookups!$D$1:$E$6, 2, FALSE)</f>
        <v>hucuktlis r</v>
      </c>
      <c r="S8387" t="str">
        <f>VLOOKUP(C8387,lookups!$G$1:$H$3, 2, FALSE)</f>
        <v>smolt</v>
      </c>
    </row>
    <row r="8388" spans="1:19" x14ac:dyDescent="0.25">
      <c r="A8388" s="1">
        <v>35899</v>
      </c>
      <c r="B8388">
        <v>1</v>
      </c>
      <c r="C8388">
        <v>1</v>
      </c>
      <c r="D8388">
        <v>1</v>
      </c>
      <c r="E8388">
        <v>1998</v>
      </c>
      <c r="F8388">
        <v>49</v>
      </c>
      <c r="G8388">
        <v>1</v>
      </c>
      <c r="H8388">
        <v>67</v>
      </c>
      <c r="I8388">
        <v>1.9499998089999999</v>
      </c>
      <c r="J8388">
        <v>2.088514328</v>
      </c>
      <c r="M8388">
        <v>8</v>
      </c>
      <c r="N8388">
        <v>399</v>
      </c>
      <c r="P8388">
        <v>3</v>
      </c>
      <c r="Q8388" t="str">
        <f>VLOOKUP(M8388,lookups!$A$1:$B$7, 2, FALSE)</f>
        <v>rotary screw</v>
      </c>
      <c r="R8388" t="str">
        <f>VLOOKUP(N8388,lookups!$D$1:$E$6, 2, FALSE)</f>
        <v>hucuktlis r</v>
      </c>
      <c r="S8388" t="str">
        <f>VLOOKUP(C8388,lookups!$G$1:$H$3, 2, FALSE)</f>
        <v>smolt</v>
      </c>
    </row>
    <row r="8389" spans="1:19" x14ac:dyDescent="0.25">
      <c r="A8389" s="1">
        <v>35899</v>
      </c>
      <c r="B8389">
        <v>1</v>
      </c>
      <c r="C8389">
        <v>1</v>
      </c>
      <c r="D8389">
        <v>1</v>
      </c>
      <c r="E8389">
        <v>1998</v>
      </c>
      <c r="F8389">
        <v>50</v>
      </c>
      <c r="G8389">
        <v>1</v>
      </c>
      <c r="H8389">
        <v>76</v>
      </c>
      <c r="I8389">
        <v>3.3399982449999999</v>
      </c>
      <c r="J8389">
        <v>3.4892177580000001</v>
      </c>
      <c r="M8389">
        <v>8</v>
      </c>
      <c r="N8389">
        <v>399</v>
      </c>
      <c r="P8389">
        <v>3</v>
      </c>
      <c r="Q8389" t="str">
        <f>VLOOKUP(M8389,lookups!$A$1:$B$7, 2, FALSE)</f>
        <v>rotary screw</v>
      </c>
      <c r="R8389" t="str">
        <f>VLOOKUP(N8389,lookups!$D$1:$E$6, 2, FALSE)</f>
        <v>hucuktlis r</v>
      </c>
      <c r="S8389" t="str">
        <f>VLOOKUP(C8389,lookups!$G$1:$H$3, 2, FALSE)</f>
        <v>smolt</v>
      </c>
    </row>
    <row r="8390" spans="1:19" x14ac:dyDescent="0.25">
      <c r="A8390" s="1">
        <v>35899</v>
      </c>
      <c r="B8390">
        <v>1</v>
      </c>
      <c r="C8390">
        <v>1</v>
      </c>
      <c r="D8390">
        <v>1</v>
      </c>
      <c r="E8390">
        <v>1998</v>
      </c>
      <c r="F8390">
        <v>51</v>
      </c>
      <c r="G8390">
        <v>1</v>
      </c>
      <c r="H8390">
        <v>77</v>
      </c>
      <c r="I8390">
        <v>3.2699985499999999</v>
      </c>
      <c r="J8390">
        <v>3.4186782839999998</v>
      </c>
      <c r="M8390">
        <v>8</v>
      </c>
      <c r="N8390">
        <v>399</v>
      </c>
      <c r="P8390">
        <v>3</v>
      </c>
      <c r="Q8390" t="str">
        <f>VLOOKUP(M8390,lookups!$A$1:$B$7, 2, FALSE)</f>
        <v>rotary screw</v>
      </c>
      <c r="R8390" t="str">
        <f>VLOOKUP(N8390,lookups!$D$1:$E$6, 2, FALSE)</f>
        <v>hucuktlis r</v>
      </c>
      <c r="S8390" t="str">
        <f>VLOOKUP(C8390,lookups!$G$1:$H$3, 2, FALSE)</f>
        <v>smolt</v>
      </c>
    </row>
    <row r="8391" spans="1:19" x14ac:dyDescent="0.25">
      <c r="A8391" s="1">
        <v>35899</v>
      </c>
      <c r="B8391">
        <v>1</v>
      </c>
      <c r="C8391">
        <v>1</v>
      </c>
      <c r="D8391">
        <v>1</v>
      </c>
      <c r="E8391">
        <v>1998</v>
      </c>
      <c r="F8391">
        <v>52</v>
      </c>
      <c r="G8391">
        <v>1</v>
      </c>
      <c r="H8391">
        <v>70</v>
      </c>
      <c r="I8391">
        <v>2.2999992370000002</v>
      </c>
      <c r="J8391">
        <v>2.4412097930000001</v>
      </c>
      <c r="M8391">
        <v>8</v>
      </c>
      <c r="N8391">
        <v>399</v>
      </c>
      <c r="P8391">
        <v>3</v>
      </c>
      <c r="Q8391" t="str">
        <f>VLOOKUP(M8391,lookups!$A$1:$B$7, 2, FALSE)</f>
        <v>rotary screw</v>
      </c>
      <c r="R8391" t="str">
        <f>VLOOKUP(N8391,lookups!$D$1:$E$6, 2, FALSE)</f>
        <v>hucuktlis r</v>
      </c>
      <c r="S8391" t="str">
        <f>VLOOKUP(C8391,lookups!$G$1:$H$3, 2, FALSE)</f>
        <v>smolt</v>
      </c>
    </row>
    <row r="8392" spans="1:19" x14ac:dyDescent="0.25">
      <c r="A8392" s="1">
        <v>35899</v>
      </c>
      <c r="B8392">
        <v>1</v>
      </c>
      <c r="C8392">
        <v>1</v>
      </c>
      <c r="D8392">
        <v>1</v>
      </c>
      <c r="E8392">
        <v>1998</v>
      </c>
      <c r="F8392">
        <v>53</v>
      </c>
      <c r="G8392">
        <v>1</v>
      </c>
      <c r="H8392">
        <v>74</v>
      </c>
      <c r="I8392">
        <v>2.7099990840000001</v>
      </c>
      <c r="J8392">
        <v>2.8543663019999999</v>
      </c>
      <c r="M8392">
        <v>8</v>
      </c>
      <c r="N8392">
        <v>399</v>
      </c>
      <c r="P8392">
        <v>3</v>
      </c>
      <c r="Q8392" t="str">
        <f>VLOOKUP(M8392,lookups!$A$1:$B$7, 2, FALSE)</f>
        <v>rotary screw</v>
      </c>
      <c r="R8392" t="str">
        <f>VLOOKUP(N8392,lookups!$D$1:$E$6, 2, FALSE)</f>
        <v>hucuktlis r</v>
      </c>
      <c r="S8392" t="str">
        <f>VLOOKUP(C8392,lookups!$G$1:$H$3, 2, FALSE)</f>
        <v>smolt</v>
      </c>
    </row>
    <row r="8393" spans="1:19" x14ac:dyDescent="0.25">
      <c r="A8393" s="1">
        <v>35899</v>
      </c>
      <c r="B8393">
        <v>1</v>
      </c>
      <c r="C8393">
        <v>1</v>
      </c>
      <c r="D8393">
        <v>1</v>
      </c>
      <c r="E8393">
        <v>1998</v>
      </c>
      <c r="F8393">
        <v>54</v>
      </c>
      <c r="G8393">
        <v>1</v>
      </c>
      <c r="H8393">
        <v>77</v>
      </c>
      <c r="I8393">
        <v>3.2099990840000001</v>
      </c>
      <c r="J8393">
        <v>3.3582153319999999</v>
      </c>
      <c r="M8393">
        <v>8</v>
      </c>
      <c r="N8393">
        <v>399</v>
      </c>
      <c r="P8393">
        <v>3</v>
      </c>
      <c r="Q8393" t="str">
        <f>VLOOKUP(M8393,lookups!$A$1:$B$7, 2, FALSE)</f>
        <v>rotary screw</v>
      </c>
      <c r="R8393" t="str">
        <f>VLOOKUP(N8393,lookups!$D$1:$E$6, 2, FALSE)</f>
        <v>hucuktlis r</v>
      </c>
      <c r="S8393" t="str">
        <f>VLOOKUP(C8393,lookups!$G$1:$H$3, 2, FALSE)</f>
        <v>smolt</v>
      </c>
    </row>
    <row r="8394" spans="1:19" x14ac:dyDescent="0.25">
      <c r="A8394" s="1">
        <v>35899</v>
      </c>
      <c r="B8394">
        <v>1</v>
      </c>
      <c r="C8394">
        <v>1</v>
      </c>
      <c r="D8394">
        <v>1</v>
      </c>
      <c r="E8394">
        <v>1998</v>
      </c>
      <c r="F8394">
        <v>55</v>
      </c>
      <c r="G8394">
        <v>1</v>
      </c>
      <c r="H8394">
        <v>74</v>
      </c>
      <c r="I8394">
        <v>2.7299995419999998</v>
      </c>
      <c r="J8394">
        <v>2.8745193480000002</v>
      </c>
      <c r="M8394">
        <v>8</v>
      </c>
      <c r="N8394">
        <v>399</v>
      </c>
      <c r="P8394">
        <v>3</v>
      </c>
      <c r="Q8394" t="str">
        <f>VLOOKUP(M8394,lookups!$A$1:$B$7, 2, FALSE)</f>
        <v>rotary screw</v>
      </c>
      <c r="R8394" t="str">
        <f>VLOOKUP(N8394,lookups!$D$1:$E$6, 2, FALSE)</f>
        <v>hucuktlis r</v>
      </c>
      <c r="S8394" t="str">
        <f>VLOOKUP(C8394,lookups!$G$1:$H$3, 2, FALSE)</f>
        <v>smolt</v>
      </c>
    </row>
    <row r="8395" spans="1:19" x14ac:dyDescent="0.25">
      <c r="A8395" s="1">
        <v>35899</v>
      </c>
      <c r="B8395">
        <v>1</v>
      </c>
      <c r="C8395">
        <v>1</v>
      </c>
      <c r="D8395">
        <v>1</v>
      </c>
      <c r="E8395">
        <v>1998</v>
      </c>
      <c r="F8395">
        <v>56</v>
      </c>
      <c r="G8395">
        <v>1</v>
      </c>
      <c r="H8395">
        <v>78</v>
      </c>
      <c r="I8395">
        <v>3.6299991610000002</v>
      </c>
      <c r="J8395">
        <v>3.7814502719999998</v>
      </c>
      <c r="M8395">
        <v>8</v>
      </c>
      <c r="N8395">
        <v>399</v>
      </c>
      <c r="P8395">
        <v>3</v>
      </c>
      <c r="Q8395" t="str">
        <f>VLOOKUP(M8395,lookups!$A$1:$B$7, 2, FALSE)</f>
        <v>rotary screw</v>
      </c>
      <c r="R8395" t="str">
        <f>VLOOKUP(N8395,lookups!$D$1:$E$6, 2, FALSE)</f>
        <v>hucuktlis r</v>
      </c>
      <c r="S8395" t="str">
        <f>VLOOKUP(C8395,lookups!$G$1:$H$3, 2, FALSE)</f>
        <v>smolt</v>
      </c>
    </row>
    <row r="8396" spans="1:19" x14ac:dyDescent="0.25">
      <c r="A8396" s="1">
        <v>35899</v>
      </c>
      <c r="B8396">
        <v>1</v>
      </c>
      <c r="C8396">
        <v>1</v>
      </c>
      <c r="D8396">
        <v>1</v>
      </c>
      <c r="E8396">
        <v>1998</v>
      </c>
      <c r="F8396">
        <v>57</v>
      </c>
      <c r="G8396">
        <v>1</v>
      </c>
      <c r="H8396">
        <v>81</v>
      </c>
      <c r="I8396">
        <v>3.829999924</v>
      </c>
      <c r="J8396">
        <v>3.9829902650000002</v>
      </c>
      <c r="M8396">
        <v>8</v>
      </c>
      <c r="N8396">
        <v>399</v>
      </c>
      <c r="P8396">
        <v>3</v>
      </c>
      <c r="Q8396" t="str">
        <f>VLOOKUP(M8396,lookups!$A$1:$B$7, 2, FALSE)</f>
        <v>rotary screw</v>
      </c>
      <c r="R8396" t="str">
        <f>VLOOKUP(N8396,lookups!$D$1:$E$6, 2, FALSE)</f>
        <v>hucuktlis r</v>
      </c>
      <c r="S8396" t="str">
        <f>VLOOKUP(C8396,lookups!$G$1:$H$3, 2, FALSE)</f>
        <v>smolt</v>
      </c>
    </row>
    <row r="8397" spans="1:19" x14ac:dyDescent="0.25">
      <c r="A8397" s="1">
        <v>35899</v>
      </c>
      <c r="B8397">
        <v>1</v>
      </c>
      <c r="C8397">
        <v>1</v>
      </c>
      <c r="D8397">
        <v>1</v>
      </c>
      <c r="E8397">
        <v>1998</v>
      </c>
      <c r="F8397">
        <v>58</v>
      </c>
      <c r="G8397">
        <v>1</v>
      </c>
      <c r="H8397">
        <v>84</v>
      </c>
      <c r="I8397">
        <v>4.2599983220000004</v>
      </c>
      <c r="J8397">
        <v>4.4163017269999996</v>
      </c>
      <c r="M8397">
        <v>8</v>
      </c>
      <c r="N8397">
        <v>399</v>
      </c>
      <c r="P8397">
        <v>3</v>
      </c>
      <c r="Q8397" t="str">
        <f>VLOOKUP(M8397,lookups!$A$1:$B$7, 2, FALSE)</f>
        <v>rotary screw</v>
      </c>
      <c r="R8397" t="str">
        <f>VLOOKUP(N8397,lookups!$D$1:$E$6, 2, FALSE)</f>
        <v>hucuktlis r</v>
      </c>
      <c r="S8397" t="str">
        <f>VLOOKUP(C8397,lookups!$G$1:$H$3, 2, FALSE)</f>
        <v>smolt</v>
      </c>
    </row>
    <row r="8398" spans="1:19" x14ac:dyDescent="0.25">
      <c r="A8398" s="1">
        <v>35899</v>
      </c>
      <c r="B8398">
        <v>1</v>
      </c>
      <c r="C8398">
        <v>1</v>
      </c>
      <c r="D8398">
        <v>1</v>
      </c>
      <c r="E8398">
        <v>1998</v>
      </c>
      <c r="F8398">
        <v>59</v>
      </c>
      <c r="G8398">
        <v>1</v>
      </c>
      <c r="H8398">
        <v>85</v>
      </c>
      <c r="I8398">
        <v>4.6999969479999999</v>
      </c>
      <c r="J8398">
        <v>4.8596878050000001</v>
      </c>
      <c r="M8398">
        <v>8</v>
      </c>
      <c r="N8398">
        <v>399</v>
      </c>
      <c r="P8398">
        <v>3</v>
      </c>
      <c r="Q8398" t="str">
        <f>VLOOKUP(M8398,lookups!$A$1:$B$7, 2, FALSE)</f>
        <v>rotary screw</v>
      </c>
      <c r="R8398" t="str">
        <f>VLOOKUP(N8398,lookups!$D$1:$E$6, 2, FALSE)</f>
        <v>hucuktlis r</v>
      </c>
      <c r="S8398" t="str">
        <f>VLOOKUP(C8398,lookups!$G$1:$H$3, 2, FALSE)</f>
        <v>smolt</v>
      </c>
    </row>
    <row r="8399" spans="1:19" x14ac:dyDescent="0.25">
      <c r="A8399" s="1">
        <v>35899</v>
      </c>
      <c r="B8399">
        <v>1</v>
      </c>
      <c r="C8399">
        <v>1</v>
      </c>
      <c r="D8399">
        <v>1</v>
      </c>
      <c r="E8399">
        <v>1998</v>
      </c>
      <c r="F8399">
        <v>60</v>
      </c>
      <c r="G8399">
        <v>1</v>
      </c>
      <c r="H8399">
        <v>80</v>
      </c>
      <c r="I8399">
        <v>3.6199989320000001</v>
      </c>
      <c r="J8399">
        <v>3.7713737489999999</v>
      </c>
      <c r="M8399">
        <v>8</v>
      </c>
      <c r="N8399">
        <v>399</v>
      </c>
      <c r="P8399">
        <v>3</v>
      </c>
      <c r="Q8399" t="str">
        <f>VLOOKUP(M8399,lookups!$A$1:$B$7, 2, FALSE)</f>
        <v>rotary screw</v>
      </c>
      <c r="R8399" t="str">
        <f>VLOOKUP(N8399,lookups!$D$1:$E$6, 2, FALSE)</f>
        <v>hucuktlis r</v>
      </c>
      <c r="S8399" t="str">
        <f>VLOOKUP(C8399,lookups!$G$1:$H$3, 2, FALSE)</f>
        <v>smolt</v>
      </c>
    </row>
    <row r="8400" spans="1:19" x14ac:dyDescent="0.25">
      <c r="A8400" s="1">
        <v>35899</v>
      </c>
      <c r="B8400">
        <v>1</v>
      </c>
      <c r="C8400">
        <v>1</v>
      </c>
      <c r="D8400">
        <v>1</v>
      </c>
      <c r="E8400">
        <v>1998</v>
      </c>
      <c r="F8400">
        <v>61</v>
      </c>
      <c r="G8400">
        <v>1</v>
      </c>
      <c r="H8400">
        <v>78</v>
      </c>
      <c r="I8400">
        <v>2.7599983219999999</v>
      </c>
      <c r="J8400">
        <v>2.9047508240000002</v>
      </c>
      <c r="M8400">
        <v>8</v>
      </c>
      <c r="N8400">
        <v>399</v>
      </c>
      <c r="P8400">
        <v>3</v>
      </c>
      <c r="Q8400" t="str">
        <f>VLOOKUP(M8400,lookups!$A$1:$B$7, 2, FALSE)</f>
        <v>rotary screw</v>
      </c>
      <c r="R8400" t="str">
        <f>VLOOKUP(N8400,lookups!$D$1:$E$6, 2, FALSE)</f>
        <v>hucuktlis r</v>
      </c>
      <c r="S8400" t="str">
        <f>VLOOKUP(C8400,lookups!$G$1:$H$3, 2, FALSE)</f>
        <v>smolt</v>
      </c>
    </row>
    <row r="8401" spans="1:19" x14ac:dyDescent="0.25">
      <c r="A8401" s="1">
        <v>35899</v>
      </c>
      <c r="B8401">
        <v>1</v>
      </c>
      <c r="C8401">
        <v>1</v>
      </c>
      <c r="D8401">
        <v>1</v>
      </c>
      <c r="E8401">
        <v>1998</v>
      </c>
      <c r="F8401">
        <v>62</v>
      </c>
      <c r="G8401">
        <v>1</v>
      </c>
      <c r="H8401">
        <v>81</v>
      </c>
      <c r="I8401">
        <v>3.9499988560000001</v>
      </c>
      <c r="J8401">
        <v>4.1039123540000002</v>
      </c>
      <c r="M8401">
        <v>8</v>
      </c>
      <c r="N8401">
        <v>399</v>
      </c>
      <c r="P8401">
        <v>3</v>
      </c>
      <c r="Q8401" t="str">
        <f>VLOOKUP(M8401,lookups!$A$1:$B$7, 2, FALSE)</f>
        <v>rotary screw</v>
      </c>
      <c r="R8401" t="str">
        <f>VLOOKUP(N8401,lookups!$D$1:$E$6, 2, FALSE)</f>
        <v>hucuktlis r</v>
      </c>
      <c r="S8401" t="str">
        <f>VLOOKUP(C8401,lookups!$G$1:$H$3, 2, FALSE)</f>
        <v>smolt</v>
      </c>
    </row>
    <row r="8402" spans="1:19" x14ac:dyDescent="0.25">
      <c r="A8402" s="1">
        <v>35899</v>
      </c>
      <c r="B8402">
        <v>1</v>
      </c>
      <c r="C8402">
        <v>1</v>
      </c>
      <c r="D8402">
        <v>1</v>
      </c>
      <c r="E8402">
        <v>1998</v>
      </c>
      <c r="F8402">
        <v>63</v>
      </c>
      <c r="G8402">
        <v>1</v>
      </c>
      <c r="H8402">
        <v>80</v>
      </c>
      <c r="I8402">
        <v>3.8199996949999999</v>
      </c>
      <c r="J8402">
        <v>3.9729137419999998</v>
      </c>
      <c r="M8402">
        <v>8</v>
      </c>
      <c r="N8402">
        <v>399</v>
      </c>
      <c r="P8402">
        <v>3</v>
      </c>
      <c r="Q8402" t="str">
        <f>VLOOKUP(M8402,lookups!$A$1:$B$7, 2, FALSE)</f>
        <v>rotary screw</v>
      </c>
      <c r="R8402" t="str">
        <f>VLOOKUP(N8402,lookups!$D$1:$E$6, 2, FALSE)</f>
        <v>hucuktlis r</v>
      </c>
      <c r="S8402" t="str">
        <f>VLOOKUP(C8402,lookups!$G$1:$H$3, 2, FALSE)</f>
        <v>smolt</v>
      </c>
    </row>
    <row r="8403" spans="1:19" x14ac:dyDescent="0.25">
      <c r="A8403" s="1">
        <v>35899</v>
      </c>
      <c r="B8403">
        <v>1</v>
      </c>
      <c r="C8403">
        <v>1</v>
      </c>
      <c r="D8403">
        <v>1</v>
      </c>
      <c r="E8403">
        <v>1998</v>
      </c>
      <c r="F8403">
        <v>64</v>
      </c>
      <c r="G8403">
        <v>1</v>
      </c>
      <c r="H8403">
        <v>80</v>
      </c>
      <c r="I8403">
        <v>3.6999988560000001</v>
      </c>
      <c r="J8403">
        <v>3.8519897460000001</v>
      </c>
      <c r="M8403">
        <v>8</v>
      </c>
      <c r="N8403">
        <v>399</v>
      </c>
      <c r="P8403">
        <v>3</v>
      </c>
      <c r="Q8403" t="str">
        <f>VLOOKUP(M8403,lookups!$A$1:$B$7, 2, FALSE)</f>
        <v>rotary screw</v>
      </c>
      <c r="R8403" t="str">
        <f>VLOOKUP(N8403,lookups!$D$1:$E$6, 2, FALSE)</f>
        <v>hucuktlis r</v>
      </c>
      <c r="S8403" t="str">
        <f>VLOOKUP(C8403,lookups!$G$1:$H$3, 2, FALSE)</f>
        <v>smolt</v>
      </c>
    </row>
    <row r="8404" spans="1:19" x14ac:dyDescent="0.25">
      <c r="A8404" s="1">
        <v>35899</v>
      </c>
      <c r="B8404">
        <v>1</v>
      </c>
      <c r="C8404">
        <v>1</v>
      </c>
      <c r="D8404">
        <v>1</v>
      </c>
      <c r="E8404">
        <v>1998</v>
      </c>
      <c r="F8404">
        <v>65</v>
      </c>
      <c r="G8404">
        <v>1</v>
      </c>
      <c r="H8404">
        <v>77</v>
      </c>
      <c r="I8404">
        <v>3.2699985499999999</v>
      </c>
      <c r="J8404">
        <v>3.4186782839999998</v>
      </c>
      <c r="M8404">
        <v>8</v>
      </c>
      <c r="N8404">
        <v>399</v>
      </c>
      <c r="P8404">
        <v>3</v>
      </c>
      <c r="Q8404" t="str">
        <f>VLOOKUP(M8404,lookups!$A$1:$B$7, 2, FALSE)</f>
        <v>rotary screw</v>
      </c>
      <c r="R8404" t="str">
        <f>VLOOKUP(N8404,lookups!$D$1:$E$6, 2, FALSE)</f>
        <v>hucuktlis r</v>
      </c>
      <c r="S8404" t="str">
        <f>VLOOKUP(C8404,lookups!$G$1:$H$3, 2, FALSE)</f>
        <v>smolt</v>
      </c>
    </row>
    <row r="8405" spans="1:19" x14ac:dyDescent="0.25">
      <c r="A8405" s="1">
        <v>35899</v>
      </c>
      <c r="B8405">
        <v>1</v>
      </c>
      <c r="C8405">
        <v>1</v>
      </c>
      <c r="D8405">
        <v>1</v>
      </c>
      <c r="E8405">
        <v>1998</v>
      </c>
      <c r="F8405">
        <v>66</v>
      </c>
      <c r="G8405">
        <v>1</v>
      </c>
      <c r="H8405">
        <v>80</v>
      </c>
      <c r="I8405">
        <v>3.689998627</v>
      </c>
      <c r="J8405">
        <v>3.841911316</v>
      </c>
      <c r="M8405">
        <v>8</v>
      </c>
      <c r="N8405">
        <v>399</v>
      </c>
      <c r="P8405">
        <v>3</v>
      </c>
      <c r="Q8405" t="str">
        <f>VLOOKUP(M8405,lookups!$A$1:$B$7, 2, FALSE)</f>
        <v>rotary screw</v>
      </c>
      <c r="R8405" t="str">
        <f>VLOOKUP(N8405,lookups!$D$1:$E$6, 2, FALSE)</f>
        <v>hucuktlis r</v>
      </c>
      <c r="S8405" t="str">
        <f>VLOOKUP(C8405,lookups!$G$1:$H$3, 2, FALSE)</f>
        <v>smolt</v>
      </c>
    </row>
    <row r="8406" spans="1:19" x14ac:dyDescent="0.25">
      <c r="A8406" s="1">
        <v>35899</v>
      </c>
      <c r="B8406">
        <v>1</v>
      </c>
      <c r="C8406">
        <v>1</v>
      </c>
      <c r="D8406">
        <v>1</v>
      </c>
      <c r="E8406">
        <v>1998</v>
      </c>
      <c r="F8406">
        <v>67</v>
      </c>
      <c r="G8406">
        <v>1</v>
      </c>
      <c r="H8406">
        <v>85</v>
      </c>
      <c r="I8406">
        <v>4.6399993899999998</v>
      </c>
      <c r="J8406">
        <v>4.7992248540000002</v>
      </c>
      <c r="M8406">
        <v>8</v>
      </c>
      <c r="N8406">
        <v>399</v>
      </c>
      <c r="P8406">
        <v>3</v>
      </c>
      <c r="Q8406" t="str">
        <f>VLOOKUP(M8406,lookups!$A$1:$B$7, 2, FALSE)</f>
        <v>rotary screw</v>
      </c>
      <c r="R8406" t="str">
        <f>VLOOKUP(N8406,lookups!$D$1:$E$6, 2, FALSE)</f>
        <v>hucuktlis r</v>
      </c>
      <c r="S8406" t="str">
        <f>VLOOKUP(C8406,lookups!$G$1:$H$3, 2, FALSE)</f>
        <v>smolt</v>
      </c>
    </row>
    <row r="8407" spans="1:19" x14ac:dyDescent="0.25">
      <c r="A8407" s="1">
        <v>35899</v>
      </c>
      <c r="B8407">
        <v>1</v>
      </c>
      <c r="C8407">
        <v>1</v>
      </c>
      <c r="D8407">
        <v>1</v>
      </c>
      <c r="E8407">
        <v>1998</v>
      </c>
      <c r="F8407">
        <v>68</v>
      </c>
      <c r="G8407">
        <v>1</v>
      </c>
      <c r="H8407">
        <v>76</v>
      </c>
      <c r="I8407">
        <v>3.1799983979999999</v>
      </c>
      <c r="J8407">
        <v>3.3279857640000001</v>
      </c>
      <c r="M8407">
        <v>8</v>
      </c>
      <c r="N8407">
        <v>399</v>
      </c>
      <c r="P8407">
        <v>3</v>
      </c>
      <c r="Q8407" t="str">
        <f>VLOOKUP(M8407,lookups!$A$1:$B$7, 2, FALSE)</f>
        <v>rotary screw</v>
      </c>
      <c r="R8407" t="str">
        <f>VLOOKUP(N8407,lookups!$D$1:$E$6, 2, FALSE)</f>
        <v>hucuktlis r</v>
      </c>
      <c r="S8407" t="str">
        <f>VLOOKUP(C8407,lookups!$G$1:$H$3, 2, FALSE)</f>
        <v>smolt</v>
      </c>
    </row>
    <row r="8408" spans="1:19" x14ac:dyDescent="0.25">
      <c r="A8408" s="1">
        <v>35899</v>
      </c>
      <c r="B8408">
        <v>1</v>
      </c>
      <c r="C8408">
        <v>1</v>
      </c>
      <c r="D8408">
        <v>1</v>
      </c>
      <c r="E8408">
        <v>1998</v>
      </c>
      <c r="F8408">
        <v>69</v>
      </c>
      <c r="G8408">
        <v>1</v>
      </c>
      <c r="H8408">
        <v>77</v>
      </c>
      <c r="I8408">
        <v>3.189998627</v>
      </c>
      <c r="J8408">
        <v>3.338062286</v>
      </c>
      <c r="M8408">
        <v>8</v>
      </c>
      <c r="N8408">
        <v>399</v>
      </c>
      <c r="P8408">
        <v>3</v>
      </c>
      <c r="Q8408" t="str">
        <f>VLOOKUP(M8408,lookups!$A$1:$B$7, 2, FALSE)</f>
        <v>rotary screw</v>
      </c>
      <c r="R8408" t="str">
        <f>VLOOKUP(N8408,lookups!$D$1:$E$6, 2, FALSE)</f>
        <v>hucuktlis r</v>
      </c>
      <c r="S8408" t="str">
        <f>VLOOKUP(C8408,lookups!$G$1:$H$3, 2, FALSE)</f>
        <v>smolt</v>
      </c>
    </row>
    <row r="8409" spans="1:19" x14ac:dyDescent="0.25">
      <c r="A8409" s="1">
        <v>35899</v>
      </c>
      <c r="B8409">
        <v>1</v>
      </c>
      <c r="C8409">
        <v>1</v>
      </c>
      <c r="D8409">
        <v>1</v>
      </c>
      <c r="E8409">
        <v>1998</v>
      </c>
      <c r="F8409">
        <v>70</v>
      </c>
      <c r="G8409">
        <v>1</v>
      </c>
      <c r="H8409">
        <v>84</v>
      </c>
      <c r="I8409">
        <v>3.8999996189999999</v>
      </c>
      <c r="J8409">
        <v>4.0535278320000003</v>
      </c>
      <c r="M8409">
        <v>8</v>
      </c>
      <c r="N8409">
        <v>399</v>
      </c>
      <c r="P8409">
        <v>3</v>
      </c>
      <c r="Q8409" t="str">
        <f>VLOOKUP(M8409,lookups!$A$1:$B$7, 2, FALSE)</f>
        <v>rotary screw</v>
      </c>
      <c r="R8409" t="str">
        <f>VLOOKUP(N8409,lookups!$D$1:$E$6, 2, FALSE)</f>
        <v>hucuktlis r</v>
      </c>
      <c r="S8409" t="str">
        <f>VLOOKUP(C8409,lookups!$G$1:$H$3, 2, FALSE)</f>
        <v>smolt</v>
      </c>
    </row>
    <row r="8410" spans="1:19" x14ac:dyDescent="0.25">
      <c r="A8410" s="1">
        <v>35899</v>
      </c>
      <c r="B8410">
        <v>1</v>
      </c>
      <c r="C8410">
        <v>1</v>
      </c>
      <c r="D8410">
        <v>1</v>
      </c>
      <c r="E8410">
        <v>1998</v>
      </c>
      <c r="F8410">
        <v>71</v>
      </c>
      <c r="G8410">
        <v>1</v>
      </c>
      <c r="H8410">
        <v>75</v>
      </c>
      <c r="I8410">
        <v>2.9599990840000001</v>
      </c>
      <c r="J8410">
        <v>3.1062908170000001</v>
      </c>
      <c r="M8410">
        <v>8</v>
      </c>
      <c r="N8410">
        <v>399</v>
      </c>
      <c r="P8410">
        <v>3</v>
      </c>
      <c r="Q8410" t="str">
        <f>VLOOKUP(M8410,lookups!$A$1:$B$7, 2, FALSE)</f>
        <v>rotary screw</v>
      </c>
      <c r="R8410" t="str">
        <f>VLOOKUP(N8410,lookups!$D$1:$E$6, 2, FALSE)</f>
        <v>hucuktlis r</v>
      </c>
      <c r="S8410" t="str">
        <f>VLOOKUP(C8410,lookups!$G$1:$H$3, 2, FALSE)</f>
        <v>smolt</v>
      </c>
    </row>
    <row r="8411" spans="1:19" x14ac:dyDescent="0.25">
      <c r="A8411" s="1">
        <v>35899</v>
      </c>
      <c r="B8411">
        <v>1</v>
      </c>
      <c r="C8411">
        <v>1</v>
      </c>
      <c r="D8411">
        <v>1</v>
      </c>
      <c r="E8411">
        <v>1998</v>
      </c>
      <c r="F8411">
        <v>72</v>
      </c>
      <c r="G8411">
        <v>1</v>
      </c>
      <c r="H8411">
        <v>81</v>
      </c>
      <c r="I8411">
        <v>3.6499996189999999</v>
      </c>
      <c r="J8411">
        <v>3.8016033170000001</v>
      </c>
      <c r="M8411">
        <v>8</v>
      </c>
      <c r="N8411">
        <v>399</v>
      </c>
      <c r="P8411">
        <v>3</v>
      </c>
      <c r="Q8411" t="str">
        <f>VLOOKUP(M8411,lookups!$A$1:$B$7, 2, FALSE)</f>
        <v>rotary screw</v>
      </c>
      <c r="R8411" t="str">
        <f>VLOOKUP(N8411,lookups!$D$1:$E$6, 2, FALSE)</f>
        <v>hucuktlis r</v>
      </c>
      <c r="S8411" t="str">
        <f>VLOOKUP(C8411,lookups!$G$1:$H$3, 2, FALSE)</f>
        <v>smolt</v>
      </c>
    </row>
    <row r="8412" spans="1:19" x14ac:dyDescent="0.25">
      <c r="A8412" s="1">
        <v>35899</v>
      </c>
      <c r="B8412">
        <v>1</v>
      </c>
      <c r="C8412">
        <v>1</v>
      </c>
      <c r="D8412">
        <v>1</v>
      </c>
      <c r="E8412">
        <v>1998</v>
      </c>
      <c r="F8412">
        <v>73</v>
      </c>
      <c r="G8412">
        <v>1</v>
      </c>
      <c r="H8412">
        <v>75</v>
      </c>
      <c r="I8412">
        <v>3.3099994659999998</v>
      </c>
      <c r="J8412">
        <v>3.4589862820000001</v>
      </c>
      <c r="M8412">
        <v>8</v>
      </c>
      <c r="N8412">
        <v>399</v>
      </c>
      <c r="P8412">
        <v>3</v>
      </c>
      <c r="Q8412" t="str">
        <f>VLOOKUP(M8412,lookups!$A$1:$B$7, 2, FALSE)</f>
        <v>rotary screw</v>
      </c>
      <c r="R8412" t="str">
        <f>VLOOKUP(N8412,lookups!$D$1:$E$6, 2, FALSE)</f>
        <v>hucuktlis r</v>
      </c>
      <c r="S8412" t="str">
        <f>VLOOKUP(C8412,lookups!$G$1:$H$3, 2, FALSE)</f>
        <v>smolt</v>
      </c>
    </row>
    <row r="8413" spans="1:19" x14ac:dyDescent="0.25">
      <c r="A8413" s="1">
        <v>35899</v>
      </c>
      <c r="B8413">
        <v>1</v>
      </c>
      <c r="C8413">
        <v>1</v>
      </c>
      <c r="D8413">
        <v>1</v>
      </c>
      <c r="E8413">
        <v>1998</v>
      </c>
      <c r="F8413">
        <v>74</v>
      </c>
      <c r="G8413">
        <v>1</v>
      </c>
      <c r="H8413">
        <v>83</v>
      </c>
      <c r="I8413">
        <v>4.2299995419999998</v>
      </c>
      <c r="J8413">
        <v>4.3860702509999996</v>
      </c>
      <c r="M8413">
        <v>8</v>
      </c>
      <c r="N8413">
        <v>399</v>
      </c>
      <c r="P8413">
        <v>3</v>
      </c>
      <c r="Q8413" t="str">
        <f>VLOOKUP(M8413,lookups!$A$1:$B$7, 2, FALSE)</f>
        <v>rotary screw</v>
      </c>
      <c r="R8413" t="str">
        <f>VLOOKUP(N8413,lookups!$D$1:$E$6, 2, FALSE)</f>
        <v>hucuktlis r</v>
      </c>
      <c r="S8413" t="str">
        <f>VLOOKUP(C8413,lookups!$G$1:$H$3, 2, FALSE)</f>
        <v>smolt</v>
      </c>
    </row>
    <row r="8414" spans="1:19" x14ac:dyDescent="0.25">
      <c r="A8414" s="1">
        <v>35899</v>
      </c>
      <c r="B8414">
        <v>1</v>
      </c>
      <c r="C8414">
        <v>1</v>
      </c>
      <c r="D8414">
        <v>1</v>
      </c>
      <c r="E8414">
        <v>1998</v>
      </c>
      <c r="F8414">
        <v>75</v>
      </c>
      <c r="G8414">
        <v>1</v>
      </c>
      <c r="H8414">
        <v>84</v>
      </c>
      <c r="I8414">
        <v>4.3499984740000004</v>
      </c>
      <c r="J8414">
        <v>4.50699234</v>
      </c>
      <c r="M8414">
        <v>8</v>
      </c>
      <c r="N8414">
        <v>399</v>
      </c>
      <c r="P8414">
        <v>3</v>
      </c>
      <c r="Q8414" t="str">
        <f>VLOOKUP(M8414,lookups!$A$1:$B$7, 2, FALSE)</f>
        <v>rotary screw</v>
      </c>
      <c r="R8414" t="str">
        <f>VLOOKUP(N8414,lookups!$D$1:$E$6, 2, FALSE)</f>
        <v>hucuktlis r</v>
      </c>
      <c r="S8414" t="str">
        <f>VLOOKUP(C8414,lookups!$G$1:$H$3, 2, FALSE)</f>
        <v>smolt</v>
      </c>
    </row>
    <row r="8415" spans="1:19" x14ac:dyDescent="0.25">
      <c r="A8415" s="1">
        <v>35899</v>
      </c>
      <c r="B8415">
        <v>1</v>
      </c>
      <c r="C8415">
        <v>1</v>
      </c>
      <c r="D8415">
        <v>1</v>
      </c>
      <c r="E8415">
        <v>1998</v>
      </c>
      <c r="F8415">
        <v>76</v>
      </c>
      <c r="G8415">
        <v>1</v>
      </c>
      <c r="H8415">
        <v>77</v>
      </c>
      <c r="I8415">
        <v>3.2999992370000002</v>
      </c>
      <c r="J8415">
        <v>3.4489097599999998</v>
      </c>
      <c r="M8415">
        <v>8</v>
      </c>
      <c r="N8415">
        <v>399</v>
      </c>
      <c r="P8415">
        <v>3</v>
      </c>
      <c r="Q8415" t="str">
        <f>VLOOKUP(M8415,lookups!$A$1:$B$7, 2, FALSE)</f>
        <v>rotary screw</v>
      </c>
      <c r="R8415" t="str">
        <f>VLOOKUP(N8415,lookups!$D$1:$E$6, 2, FALSE)</f>
        <v>hucuktlis r</v>
      </c>
      <c r="S8415" t="str">
        <f>VLOOKUP(C8415,lookups!$G$1:$H$3, 2, FALSE)</f>
        <v>smolt</v>
      </c>
    </row>
    <row r="8416" spans="1:19" x14ac:dyDescent="0.25">
      <c r="A8416" s="1">
        <v>35899</v>
      </c>
      <c r="B8416">
        <v>1</v>
      </c>
      <c r="C8416">
        <v>1</v>
      </c>
      <c r="D8416">
        <v>1</v>
      </c>
      <c r="E8416">
        <v>1998</v>
      </c>
      <c r="F8416">
        <v>77</v>
      </c>
      <c r="G8416">
        <v>1</v>
      </c>
      <c r="H8416">
        <v>74</v>
      </c>
      <c r="I8416">
        <v>2.8899993899999998</v>
      </c>
      <c r="J8416">
        <v>3.0357513429999998</v>
      </c>
      <c r="M8416">
        <v>8</v>
      </c>
      <c r="N8416">
        <v>399</v>
      </c>
      <c r="P8416">
        <v>3</v>
      </c>
      <c r="Q8416" t="str">
        <f>VLOOKUP(M8416,lookups!$A$1:$B$7, 2, FALSE)</f>
        <v>rotary screw</v>
      </c>
      <c r="R8416" t="str">
        <f>VLOOKUP(N8416,lookups!$D$1:$E$6, 2, FALSE)</f>
        <v>hucuktlis r</v>
      </c>
      <c r="S8416" t="str">
        <f>VLOOKUP(C8416,lookups!$G$1:$H$3, 2, FALSE)</f>
        <v>smolt</v>
      </c>
    </row>
    <row r="8417" spans="1:19" x14ac:dyDescent="0.25">
      <c r="A8417" s="1">
        <v>35899</v>
      </c>
      <c r="B8417">
        <v>1</v>
      </c>
      <c r="C8417">
        <v>1</v>
      </c>
      <c r="D8417">
        <v>1</v>
      </c>
      <c r="E8417">
        <v>1998</v>
      </c>
      <c r="F8417">
        <v>78</v>
      </c>
      <c r="G8417">
        <v>1</v>
      </c>
      <c r="H8417">
        <v>82</v>
      </c>
      <c r="I8417">
        <v>3.8799991610000002</v>
      </c>
      <c r="J8417">
        <v>4.0333747860000004</v>
      </c>
      <c r="M8417">
        <v>8</v>
      </c>
      <c r="N8417">
        <v>399</v>
      </c>
      <c r="P8417">
        <v>3</v>
      </c>
      <c r="Q8417" t="str">
        <f>VLOOKUP(M8417,lookups!$A$1:$B$7, 2, FALSE)</f>
        <v>rotary screw</v>
      </c>
      <c r="R8417" t="str">
        <f>VLOOKUP(N8417,lookups!$D$1:$E$6, 2, FALSE)</f>
        <v>hucuktlis r</v>
      </c>
      <c r="S8417" t="str">
        <f>VLOOKUP(C8417,lookups!$G$1:$H$3, 2, FALSE)</f>
        <v>smolt</v>
      </c>
    </row>
    <row r="8418" spans="1:19" x14ac:dyDescent="0.25">
      <c r="A8418" s="1">
        <v>35899</v>
      </c>
      <c r="B8418">
        <v>1</v>
      </c>
      <c r="C8418">
        <v>1</v>
      </c>
      <c r="D8418">
        <v>1</v>
      </c>
      <c r="E8418">
        <v>1998</v>
      </c>
      <c r="F8418">
        <v>79</v>
      </c>
      <c r="G8418">
        <v>1</v>
      </c>
      <c r="H8418">
        <v>81</v>
      </c>
      <c r="I8418">
        <v>3.8499984739999999</v>
      </c>
      <c r="J8418">
        <v>4.0031433109999996</v>
      </c>
      <c r="M8418">
        <v>8</v>
      </c>
      <c r="N8418">
        <v>399</v>
      </c>
      <c r="P8418">
        <v>3</v>
      </c>
      <c r="Q8418" t="str">
        <f>VLOOKUP(M8418,lookups!$A$1:$B$7, 2, FALSE)</f>
        <v>rotary screw</v>
      </c>
      <c r="R8418" t="str">
        <f>VLOOKUP(N8418,lookups!$D$1:$E$6, 2, FALSE)</f>
        <v>hucuktlis r</v>
      </c>
      <c r="S8418" t="str">
        <f>VLOOKUP(C8418,lookups!$G$1:$H$3, 2, FALSE)</f>
        <v>smolt</v>
      </c>
    </row>
    <row r="8419" spans="1:19" x14ac:dyDescent="0.25">
      <c r="A8419" s="1">
        <v>35899</v>
      </c>
      <c r="B8419">
        <v>1</v>
      </c>
      <c r="C8419">
        <v>1</v>
      </c>
      <c r="D8419">
        <v>1</v>
      </c>
      <c r="E8419">
        <v>1998</v>
      </c>
      <c r="F8419">
        <v>80</v>
      </c>
      <c r="G8419">
        <v>1</v>
      </c>
      <c r="H8419">
        <v>82</v>
      </c>
      <c r="I8419">
        <v>4.0799980160000002</v>
      </c>
      <c r="J8419">
        <v>4.2349128719999998</v>
      </c>
      <c r="M8419">
        <v>8</v>
      </c>
      <c r="N8419">
        <v>399</v>
      </c>
      <c r="P8419">
        <v>3</v>
      </c>
      <c r="Q8419" t="str">
        <f>VLOOKUP(M8419,lookups!$A$1:$B$7, 2, FALSE)</f>
        <v>rotary screw</v>
      </c>
      <c r="R8419" t="str">
        <f>VLOOKUP(N8419,lookups!$D$1:$E$6, 2, FALSE)</f>
        <v>hucuktlis r</v>
      </c>
      <c r="S8419" t="str">
        <f>VLOOKUP(C8419,lookups!$G$1:$H$3, 2, FALSE)</f>
        <v>smolt</v>
      </c>
    </row>
    <row r="8420" spans="1:19" x14ac:dyDescent="0.25">
      <c r="A8420" s="1">
        <v>35899</v>
      </c>
      <c r="B8420">
        <v>1</v>
      </c>
      <c r="C8420">
        <v>1</v>
      </c>
      <c r="D8420">
        <v>1</v>
      </c>
      <c r="E8420">
        <v>1998</v>
      </c>
      <c r="F8420">
        <v>81</v>
      </c>
      <c r="G8420">
        <v>1</v>
      </c>
      <c r="H8420">
        <v>78</v>
      </c>
      <c r="I8420">
        <v>3.6699981689999999</v>
      </c>
      <c r="J8420">
        <v>3.8217582700000001</v>
      </c>
      <c r="M8420">
        <v>8</v>
      </c>
      <c r="N8420">
        <v>399</v>
      </c>
      <c r="P8420">
        <v>3</v>
      </c>
      <c r="Q8420" t="str">
        <f>VLOOKUP(M8420,lookups!$A$1:$B$7, 2, FALSE)</f>
        <v>rotary screw</v>
      </c>
      <c r="R8420" t="str">
        <f>VLOOKUP(N8420,lookups!$D$1:$E$6, 2, FALSE)</f>
        <v>hucuktlis r</v>
      </c>
      <c r="S8420" t="str">
        <f>VLOOKUP(C8420,lookups!$G$1:$H$3, 2, FALSE)</f>
        <v>smolt</v>
      </c>
    </row>
    <row r="8421" spans="1:19" x14ac:dyDescent="0.25">
      <c r="A8421" s="1">
        <v>35899</v>
      </c>
      <c r="B8421">
        <v>1</v>
      </c>
      <c r="C8421">
        <v>1</v>
      </c>
      <c r="D8421">
        <v>1</v>
      </c>
      <c r="E8421">
        <v>1998</v>
      </c>
      <c r="F8421">
        <v>82</v>
      </c>
      <c r="G8421">
        <v>1</v>
      </c>
      <c r="H8421">
        <v>69</v>
      </c>
      <c r="I8421">
        <v>2.329999924</v>
      </c>
      <c r="J8421">
        <v>2.4714393619999999</v>
      </c>
      <c r="M8421">
        <v>8</v>
      </c>
      <c r="N8421">
        <v>399</v>
      </c>
      <c r="P8421">
        <v>3</v>
      </c>
      <c r="Q8421" t="str">
        <f>VLOOKUP(M8421,lookups!$A$1:$B$7, 2, FALSE)</f>
        <v>rotary screw</v>
      </c>
      <c r="R8421" t="str">
        <f>VLOOKUP(N8421,lookups!$D$1:$E$6, 2, FALSE)</f>
        <v>hucuktlis r</v>
      </c>
      <c r="S8421" t="str">
        <f>VLOOKUP(C8421,lookups!$G$1:$H$3, 2, FALSE)</f>
        <v>smolt</v>
      </c>
    </row>
    <row r="8422" spans="1:19" x14ac:dyDescent="0.25">
      <c r="A8422" s="1">
        <v>35899</v>
      </c>
      <c r="B8422">
        <v>1</v>
      </c>
      <c r="C8422">
        <v>1</v>
      </c>
      <c r="D8422">
        <v>1</v>
      </c>
      <c r="E8422">
        <v>1998</v>
      </c>
      <c r="F8422">
        <v>83</v>
      </c>
      <c r="G8422">
        <v>1</v>
      </c>
      <c r="H8422">
        <v>86</v>
      </c>
      <c r="I8422">
        <v>4.3899993899999998</v>
      </c>
      <c r="J8422">
        <v>4.5473022460000001</v>
      </c>
      <c r="M8422">
        <v>8</v>
      </c>
      <c r="N8422">
        <v>399</v>
      </c>
      <c r="P8422">
        <v>3</v>
      </c>
      <c r="Q8422" t="str">
        <f>VLOOKUP(M8422,lookups!$A$1:$B$7, 2, FALSE)</f>
        <v>rotary screw</v>
      </c>
      <c r="R8422" t="str">
        <f>VLOOKUP(N8422,lookups!$D$1:$E$6, 2, FALSE)</f>
        <v>hucuktlis r</v>
      </c>
      <c r="S8422" t="str">
        <f>VLOOKUP(C8422,lookups!$G$1:$H$3, 2, FALSE)</f>
        <v>smolt</v>
      </c>
    </row>
    <row r="8423" spans="1:19" x14ac:dyDescent="0.25">
      <c r="A8423" s="1">
        <v>35899</v>
      </c>
      <c r="B8423">
        <v>1</v>
      </c>
      <c r="C8423">
        <v>1</v>
      </c>
      <c r="D8423">
        <v>1</v>
      </c>
      <c r="E8423">
        <v>1998</v>
      </c>
      <c r="F8423">
        <v>84</v>
      </c>
      <c r="G8423">
        <v>1</v>
      </c>
      <c r="H8423">
        <v>70</v>
      </c>
      <c r="I8423">
        <v>2.3799991610000002</v>
      </c>
      <c r="J8423">
        <v>2.5218257899999998</v>
      </c>
      <c r="M8423">
        <v>8</v>
      </c>
      <c r="N8423">
        <v>399</v>
      </c>
      <c r="P8423">
        <v>3</v>
      </c>
      <c r="Q8423" t="str">
        <f>VLOOKUP(M8423,lookups!$A$1:$B$7, 2, FALSE)</f>
        <v>rotary screw</v>
      </c>
      <c r="R8423" t="str">
        <f>VLOOKUP(N8423,lookups!$D$1:$E$6, 2, FALSE)</f>
        <v>hucuktlis r</v>
      </c>
      <c r="S8423" t="str">
        <f>VLOOKUP(C8423,lookups!$G$1:$H$3, 2, FALSE)</f>
        <v>smolt</v>
      </c>
    </row>
    <row r="8424" spans="1:19" x14ac:dyDescent="0.25">
      <c r="A8424" s="1">
        <v>35899</v>
      </c>
      <c r="B8424">
        <v>1</v>
      </c>
      <c r="C8424">
        <v>1</v>
      </c>
      <c r="D8424">
        <v>1</v>
      </c>
      <c r="E8424">
        <v>1998</v>
      </c>
      <c r="F8424">
        <v>85</v>
      </c>
      <c r="G8424">
        <v>1</v>
      </c>
      <c r="H8424">
        <v>89</v>
      </c>
      <c r="I8424">
        <v>5.1999969479999999</v>
      </c>
      <c r="J8424">
        <v>5.3635368349999997</v>
      </c>
      <c r="M8424">
        <v>8</v>
      </c>
      <c r="N8424">
        <v>399</v>
      </c>
      <c r="P8424">
        <v>3</v>
      </c>
      <c r="Q8424" t="str">
        <f>VLOOKUP(M8424,lookups!$A$1:$B$7, 2, FALSE)</f>
        <v>rotary screw</v>
      </c>
      <c r="R8424" t="str">
        <f>VLOOKUP(N8424,lookups!$D$1:$E$6, 2, FALSE)</f>
        <v>hucuktlis r</v>
      </c>
      <c r="S8424" t="str">
        <f>VLOOKUP(C8424,lookups!$G$1:$H$3, 2, FALSE)</f>
        <v>smolt</v>
      </c>
    </row>
    <row r="8425" spans="1:19" x14ac:dyDescent="0.25">
      <c r="A8425" s="1">
        <v>35899</v>
      </c>
      <c r="B8425">
        <v>1</v>
      </c>
      <c r="C8425">
        <v>1</v>
      </c>
      <c r="D8425">
        <v>1</v>
      </c>
      <c r="E8425">
        <v>1998</v>
      </c>
      <c r="F8425">
        <v>86</v>
      </c>
      <c r="G8425">
        <v>1</v>
      </c>
      <c r="H8425">
        <v>74</v>
      </c>
      <c r="I8425">
        <v>2.9499988560000001</v>
      </c>
      <c r="J8425">
        <v>3.0962142940000001</v>
      </c>
      <c r="M8425">
        <v>8</v>
      </c>
      <c r="N8425">
        <v>399</v>
      </c>
      <c r="P8425">
        <v>3</v>
      </c>
      <c r="Q8425" t="str">
        <f>VLOOKUP(M8425,lookups!$A$1:$B$7, 2, FALSE)</f>
        <v>rotary screw</v>
      </c>
      <c r="R8425" t="str">
        <f>VLOOKUP(N8425,lookups!$D$1:$E$6, 2, FALSE)</f>
        <v>hucuktlis r</v>
      </c>
      <c r="S8425" t="str">
        <f>VLOOKUP(C8425,lookups!$G$1:$H$3, 2, FALSE)</f>
        <v>smolt</v>
      </c>
    </row>
    <row r="8426" spans="1:19" x14ac:dyDescent="0.25">
      <c r="A8426" s="1">
        <v>35899</v>
      </c>
      <c r="B8426">
        <v>1</v>
      </c>
      <c r="C8426">
        <v>1</v>
      </c>
      <c r="D8426">
        <v>1</v>
      </c>
      <c r="E8426">
        <v>1998</v>
      </c>
      <c r="F8426">
        <v>87</v>
      </c>
      <c r="G8426">
        <v>1</v>
      </c>
      <c r="H8426">
        <v>75</v>
      </c>
      <c r="I8426">
        <v>3.0099983219999999</v>
      </c>
      <c r="J8426">
        <v>3.156675339</v>
      </c>
      <c r="M8426">
        <v>8</v>
      </c>
      <c r="N8426">
        <v>399</v>
      </c>
      <c r="P8426">
        <v>3</v>
      </c>
      <c r="Q8426" t="str">
        <f>VLOOKUP(M8426,lookups!$A$1:$B$7, 2, FALSE)</f>
        <v>rotary screw</v>
      </c>
      <c r="R8426" t="str">
        <f>VLOOKUP(N8426,lookups!$D$1:$E$6, 2, FALSE)</f>
        <v>hucuktlis r</v>
      </c>
      <c r="S8426" t="str">
        <f>VLOOKUP(C8426,lookups!$G$1:$H$3, 2, FALSE)</f>
        <v>smolt</v>
      </c>
    </row>
    <row r="8427" spans="1:19" x14ac:dyDescent="0.25">
      <c r="A8427" s="1">
        <v>35899</v>
      </c>
      <c r="B8427">
        <v>1</v>
      </c>
      <c r="C8427">
        <v>1</v>
      </c>
      <c r="D8427">
        <v>1</v>
      </c>
      <c r="E8427">
        <v>1998</v>
      </c>
      <c r="F8427">
        <v>88</v>
      </c>
      <c r="G8427">
        <v>1</v>
      </c>
      <c r="H8427">
        <v>77</v>
      </c>
      <c r="I8427">
        <v>3.079999924</v>
      </c>
      <c r="J8427">
        <v>3.2272148129999998</v>
      </c>
      <c r="M8427">
        <v>8</v>
      </c>
      <c r="N8427">
        <v>399</v>
      </c>
      <c r="P8427">
        <v>3</v>
      </c>
      <c r="Q8427" t="str">
        <f>VLOOKUP(M8427,lookups!$A$1:$B$7, 2, FALSE)</f>
        <v>rotary screw</v>
      </c>
      <c r="R8427" t="str">
        <f>VLOOKUP(N8427,lookups!$D$1:$E$6, 2, FALSE)</f>
        <v>hucuktlis r</v>
      </c>
      <c r="S8427" t="str">
        <f>VLOOKUP(C8427,lookups!$G$1:$H$3, 2, FALSE)</f>
        <v>smolt</v>
      </c>
    </row>
    <row r="8428" spans="1:19" x14ac:dyDescent="0.25">
      <c r="A8428" s="1">
        <v>35899</v>
      </c>
      <c r="B8428">
        <v>1</v>
      </c>
      <c r="C8428">
        <v>1</v>
      </c>
      <c r="D8428">
        <v>1</v>
      </c>
      <c r="E8428">
        <v>1998</v>
      </c>
      <c r="F8428">
        <v>89</v>
      </c>
      <c r="G8428">
        <v>1</v>
      </c>
      <c r="H8428">
        <v>73</v>
      </c>
      <c r="I8428">
        <v>2.7899990080000001</v>
      </c>
      <c r="J8428">
        <v>2.9349823000000002</v>
      </c>
      <c r="M8428">
        <v>8</v>
      </c>
      <c r="N8428">
        <v>399</v>
      </c>
      <c r="P8428">
        <v>3</v>
      </c>
      <c r="Q8428" t="str">
        <f>VLOOKUP(M8428,lookups!$A$1:$B$7, 2, FALSE)</f>
        <v>rotary screw</v>
      </c>
      <c r="R8428" t="str">
        <f>VLOOKUP(N8428,lookups!$D$1:$E$6, 2, FALSE)</f>
        <v>hucuktlis r</v>
      </c>
      <c r="S8428" t="str">
        <f>VLOOKUP(C8428,lookups!$G$1:$H$3, 2, FALSE)</f>
        <v>smolt</v>
      </c>
    </row>
    <row r="8429" spans="1:19" x14ac:dyDescent="0.25">
      <c r="A8429" s="1">
        <v>35899</v>
      </c>
      <c r="B8429">
        <v>1</v>
      </c>
      <c r="C8429">
        <v>1</v>
      </c>
      <c r="D8429">
        <v>1</v>
      </c>
      <c r="E8429">
        <v>1998</v>
      </c>
      <c r="F8429">
        <v>90</v>
      </c>
      <c r="G8429">
        <v>1</v>
      </c>
      <c r="H8429">
        <v>76</v>
      </c>
      <c r="I8429">
        <v>3.2299995419999998</v>
      </c>
      <c r="J8429">
        <v>3.3783702849999999</v>
      </c>
      <c r="M8429">
        <v>8</v>
      </c>
      <c r="N8429">
        <v>399</v>
      </c>
      <c r="P8429">
        <v>3</v>
      </c>
      <c r="Q8429" t="str">
        <f>VLOOKUP(M8429,lookups!$A$1:$B$7, 2, FALSE)</f>
        <v>rotary screw</v>
      </c>
      <c r="R8429" t="str">
        <f>VLOOKUP(N8429,lookups!$D$1:$E$6, 2, FALSE)</f>
        <v>hucuktlis r</v>
      </c>
      <c r="S8429" t="str">
        <f>VLOOKUP(C8429,lookups!$G$1:$H$3, 2, FALSE)</f>
        <v>smolt</v>
      </c>
    </row>
    <row r="8430" spans="1:19" x14ac:dyDescent="0.25">
      <c r="A8430" s="1">
        <v>35899</v>
      </c>
      <c r="B8430">
        <v>1</v>
      </c>
      <c r="C8430">
        <v>1</v>
      </c>
      <c r="D8430">
        <v>1</v>
      </c>
      <c r="E8430">
        <v>1998</v>
      </c>
      <c r="F8430">
        <v>91</v>
      </c>
      <c r="G8430">
        <v>1</v>
      </c>
      <c r="H8430">
        <v>68</v>
      </c>
      <c r="I8430">
        <v>2.3399982449999999</v>
      </c>
      <c r="J8430">
        <v>2.481517792</v>
      </c>
      <c r="M8430">
        <v>8</v>
      </c>
      <c r="N8430">
        <v>399</v>
      </c>
      <c r="P8430">
        <v>3</v>
      </c>
      <c r="Q8430" t="str">
        <f>VLOOKUP(M8430,lookups!$A$1:$B$7, 2, FALSE)</f>
        <v>rotary screw</v>
      </c>
      <c r="R8430" t="str">
        <f>VLOOKUP(N8430,lookups!$D$1:$E$6, 2, FALSE)</f>
        <v>hucuktlis r</v>
      </c>
      <c r="S8430" t="str">
        <f>VLOOKUP(C8430,lookups!$G$1:$H$3, 2, FALSE)</f>
        <v>smolt</v>
      </c>
    </row>
    <row r="8431" spans="1:19" x14ac:dyDescent="0.25">
      <c r="A8431" s="1">
        <v>35900</v>
      </c>
      <c r="B8431">
        <v>1</v>
      </c>
      <c r="C8431">
        <v>1</v>
      </c>
      <c r="D8431">
        <v>1</v>
      </c>
      <c r="E8431">
        <v>1998</v>
      </c>
      <c r="F8431">
        <v>1</v>
      </c>
      <c r="G8431">
        <v>1</v>
      </c>
      <c r="H8431">
        <v>76</v>
      </c>
      <c r="I8431">
        <v>3.0399990080000001</v>
      </c>
      <c r="J8431">
        <v>3.1869068149999999</v>
      </c>
      <c r="M8431">
        <v>8</v>
      </c>
      <c r="N8431">
        <v>399</v>
      </c>
      <c r="P8431">
        <v>3</v>
      </c>
      <c r="Q8431" t="str">
        <f>VLOOKUP(M8431,lookups!$A$1:$B$7, 2, FALSE)</f>
        <v>rotary screw</v>
      </c>
      <c r="R8431" t="str">
        <f>VLOOKUP(N8431,lookups!$D$1:$E$6, 2, FALSE)</f>
        <v>hucuktlis r</v>
      </c>
      <c r="S8431" t="str">
        <f>VLOOKUP(C8431,lookups!$G$1:$H$3, 2, FALSE)</f>
        <v>smolt</v>
      </c>
    </row>
    <row r="8432" spans="1:19" x14ac:dyDescent="0.25">
      <c r="A8432" s="1">
        <v>35900</v>
      </c>
      <c r="B8432">
        <v>1</v>
      </c>
      <c r="C8432">
        <v>1</v>
      </c>
      <c r="D8432">
        <v>1</v>
      </c>
      <c r="E8432">
        <v>1998</v>
      </c>
      <c r="F8432">
        <v>2</v>
      </c>
      <c r="G8432">
        <v>1</v>
      </c>
      <c r="H8432">
        <v>71</v>
      </c>
      <c r="I8432">
        <v>2.6799983979999999</v>
      </c>
      <c r="J8432">
        <v>2.824134827</v>
      </c>
      <c r="M8432">
        <v>8</v>
      </c>
      <c r="N8432">
        <v>399</v>
      </c>
      <c r="P8432">
        <v>3</v>
      </c>
      <c r="Q8432" t="str">
        <f>VLOOKUP(M8432,lookups!$A$1:$B$7, 2, FALSE)</f>
        <v>rotary screw</v>
      </c>
      <c r="R8432" t="str">
        <f>VLOOKUP(N8432,lookups!$D$1:$E$6, 2, FALSE)</f>
        <v>hucuktlis r</v>
      </c>
      <c r="S8432" t="str">
        <f>VLOOKUP(C8432,lookups!$G$1:$H$3, 2, FALSE)</f>
        <v>smolt</v>
      </c>
    </row>
    <row r="8433" spans="1:19" x14ac:dyDescent="0.25">
      <c r="A8433" s="1">
        <v>35900</v>
      </c>
      <c r="B8433">
        <v>1</v>
      </c>
      <c r="C8433">
        <v>1</v>
      </c>
      <c r="D8433">
        <v>1</v>
      </c>
      <c r="E8433">
        <v>1998</v>
      </c>
      <c r="F8433">
        <v>3</v>
      </c>
      <c r="G8433">
        <v>1</v>
      </c>
      <c r="H8433">
        <v>77</v>
      </c>
      <c r="I8433">
        <v>3.2199993130000002</v>
      </c>
      <c r="J8433">
        <v>3.368293762</v>
      </c>
      <c r="M8433">
        <v>8</v>
      </c>
      <c r="N8433">
        <v>399</v>
      </c>
      <c r="P8433">
        <v>3</v>
      </c>
      <c r="Q8433" t="str">
        <f>VLOOKUP(M8433,lookups!$A$1:$B$7, 2, FALSE)</f>
        <v>rotary screw</v>
      </c>
      <c r="R8433" t="str">
        <f>VLOOKUP(N8433,lookups!$D$1:$E$6, 2, FALSE)</f>
        <v>hucuktlis r</v>
      </c>
      <c r="S8433" t="str">
        <f>VLOOKUP(C8433,lookups!$G$1:$H$3, 2, FALSE)</f>
        <v>smolt</v>
      </c>
    </row>
    <row r="8434" spans="1:19" x14ac:dyDescent="0.25">
      <c r="A8434" s="1">
        <v>35900</v>
      </c>
      <c r="B8434">
        <v>1</v>
      </c>
      <c r="C8434">
        <v>1</v>
      </c>
      <c r="D8434">
        <v>1</v>
      </c>
      <c r="E8434">
        <v>1998</v>
      </c>
      <c r="F8434">
        <v>4</v>
      </c>
      <c r="G8434">
        <v>1</v>
      </c>
      <c r="H8434">
        <v>77</v>
      </c>
      <c r="I8434">
        <v>3.5499992370000002</v>
      </c>
      <c r="J8434">
        <v>3.700834274</v>
      </c>
      <c r="M8434">
        <v>8</v>
      </c>
      <c r="N8434">
        <v>399</v>
      </c>
      <c r="P8434">
        <v>3</v>
      </c>
      <c r="Q8434" t="str">
        <f>VLOOKUP(M8434,lookups!$A$1:$B$7, 2, FALSE)</f>
        <v>rotary screw</v>
      </c>
      <c r="R8434" t="str">
        <f>VLOOKUP(N8434,lookups!$D$1:$E$6, 2, FALSE)</f>
        <v>hucuktlis r</v>
      </c>
      <c r="S8434" t="str">
        <f>VLOOKUP(C8434,lookups!$G$1:$H$3, 2, FALSE)</f>
        <v>smolt</v>
      </c>
    </row>
    <row r="8435" spans="1:19" x14ac:dyDescent="0.25">
      <c r="A8435" s="1">
        <v>35900</v>
      </c>
      <c r="B8435">
        <v>1</v>
      </c>
      <c r="C8435">
        <v>1</v>
      </c>
      <c r="D8435">
        <v>1</v>
      </c>
      <c r="E8435">
        <v>1998</v>
      </c>
      <c r="F8435">
        <v>5</v>
      </c>
      <c r="G8435">
        <v>1</v>
      </c>
      <c r="H8435">
        <v>79</v>
      </c>
      <c r="I8435">
        <v>4.129997253</v>
      </c>
      <c r="J8435">
        <v>4.2852973939999996</v>
      </c>
      <c r="L8435">
        <v>1</v>
      </c>
      <c r="M8435">
        <v>8</v>
      </c>
      <c r="N8435">
        <v>399</v>
      </c>
      <c r="P8435">
        <v>3</v>
      </c>
      <c r="Q8435" t="str">
        <f>VLOOKUP(M8435,lookups!$A$1:$B$7, 2, FALSE)</f>
        <v>rotary screw</v>
      </c>
      <c r="R8435" t="str">
        <f>VLOOKUP(N8435,lookups!$D$1:$E$6, 2, FALSE)</f>
        <v>hucuktlis r</v>
      </c>
      <c r="S8435" t="str">
        <f>VLOOKUP(C8435,lookups!$G$1:$H$3, 2, FALSE)</f>
        <v>smolt</v>
      </c>
    </row>
    <row r="8436" spans="1:19" x14ac:dyDescent="0.25">
      <c r="A8436" s="1">
        <v>35900</v>
      </c>
      <c r="B8436">
        <v>1</v>
      </c>
      <c r="C8436">
        <v>1</v>
      </c>
      <c r="D8436">
        <v>1</v>
      </c>
      <c r="E8436">
        <v>1998</v>
      </c>
      <c r="F8436">
        <v>6</v>
      </c>
      <c r="G8436">
        <v>1</v>
      </c>
      <c r="H8436">
        <v>72</v>
      </c>
      <c r="I8436">
        <v>2.8799991610000002</v>
      </c>
      <c r="J8436">
        <v>3.0256748199999999</v>
      </c>
      <c r="M8436">
        <v>8</v>
      </c>
      <c r="N8436">
        <v>399</v>
      </c>
      <c r="P8436">
        <v>3</v>
      </c>
      <c r="Q8436" t="str">
        <f>VLOOKUP(M8436,lookups!$A$1:$B$7, 2, FALSE)</f>
        <v>rotary screw</v>
      </c>
      <c r="R8436" t="str">
        <f>VLOOKUP(N8436,lookups!$D$1:$E$6, 2, FALSE)</f>
        <v>hucuktlis r</v>
      </c>
      <c r="S8436" t="str">
        <f>VLOOKUP(C8436,lookups!$G$1:$H$3, 2, FALSE)</f>
        <v>smolt</v>
      </c>
    </row>
    <row r="8437" spans="1:19" x14ac:dyDescent="0.25">
      <c r="A8437" s="1">
        <v>35900</v>
      </c>
      <c r="B8437">
        <v>1</v>
      </c>
      <c r="C8437">
        <v>1</v>
      </c>
      <c r="D8437">
        <v>1</v>
      </c>
      <c r="E8437">
        <v>1998</v>
      </c>
      <c r="F8437">
        <v>7</v>
      </c>
      <c r="G8437">
        <v>1</v>
      </c>
      <c r="H8437">
        <v>70</v>
      </c>
      <c r="I8437">
        <v>2.6599998469999999</v>
      </c>
      <c r="J8437">
        <v>2.8039817810000001</v>
      </c>
      <c r="M8437">
        <v>8</v>
      </c>
      <c r="N8437">
        <v>399</v>
      </c>
      <c r="P8437">
        <v>3</v>
      </c>
      <c r="Q8437" t="str">
        <f>VLOOKUP(M8437,lookups!$A$1:$B$7, 2, FALSE)</f>
        <v>rotary screw</v>
      </c>
      <c r="R8437" t="str">
        <f>VLOOKUP(N8437,lookups!$D$1:$E$6, 2, FALSE)</f>
        <v>hucuktlis r</v>
      </c>
      <c r="S8437" t="str">
        <f>VLOOKUP(C8437,lookups!$G$1:$H$3, 2, FALSE)</f>
        <v>smolt</v>
      </c>
    </row>
    <row r="8438" spans="1:19" x14ac:dyDescent="0.25">
      <c r="A8438" s="1">
        <v>35900</v>
      </c>
      <c r="B8438">
        <v>1</v>
      </c>
      <c r="C8438">
        <v>1</v>
      </c>
      <c r="D8438">
        <v>1</v>
      </c>
      <c r="E8438">
        <v>1998</v>
      </c>
      <c r="F8438">
        <v>8</v>
      </c>
      <c r="G8438">
        <v>1</v>
      </c>
      <c r="H8438">
        <v>67</v>
      </c>
      <c r="I8438">
        <v>2.2899990080000001</v>
      </c>
      <c r="J8438">
        <v>2.431131363</v>
      </c>
      <c r="M8438">
        <v>8</v>
      </c>
      <c r="N8438">
        <v>399</v>
      </c>
      <c r="P8438">
        <v>3</v>
      </c>
      <c r="Q8438" t="str">
        <f>VLOOKUP(M8438,lookups!$A$1:$B$7, 2, FALSE)</f>
        <v>rotary screw</v>
      </c>
      <c r="R8438" t="str">
        <f>VLOOKUP(N8438,lookups!$D$1:$E$6, 2, FALSE)</f>
        <v>hucuktlis r</v>
      </c>
      <c r="S8438" t="str">
        <f>VLOOKUP(C8438,lookups!$G$1:$H$3, 2, FALSE)</f>
        <v>smolt</v>
      </c>
    </row>
    <row r="8439" spans="1:19" x14ac:dyDescent="0.25">
      <c r="A8439" s="1">
        <v>35900</v>
      </c>
      <c r="B8439">
        <v>1</v>
      </c>
      <c r="C8439">
        <v>1</v>
      </c>
      <c r="D8439">
        <v>1</v>
      </c>
      <c r="E8439">
        <v>1998</v>
      </c>
      <c r="F8439">
        <v>9</v>
      </c>
      <c r="G8439">
        <v>1</v>
      </c>
      <c r="H8439">
        <v>82</v>
      </c>
      <c r="I8439">
        <v>4.2799987789999996</v>
      </c>
      <c r="J8439">
        <v>4.4364547730000004</v>
      </c>
      <c r="L8439">
        <v>1</v>
      </c>
      <c r="M8439">
        <v>8</v>
      </c>
      <c r="N8439">
        <v>399</v>
      </c>
      <c r="P8439">
        <v>3</v>
      </c>
      <c r="Q8439" t="str">
        <f>VLOOKUP(M8439,lookups!$A$1:$B$7, 2, FALSE)</f>
        <v>rotary screw</v>
      </c>
      <c r="R8439" t="str">
        <f>VLOOKUP(N8439,lookups!$D$1:$E$6, 2, FALSE)</f>
        <v>hucuktlis r</v>
      </c>
      <c r="S8439" t="str">
        <f>VLOOKUP(C8439,lookups!$G$1:$H$3, 2, FALSE)</f>
        <v>smolt</v>
      </c>
    </row>
    <row r="8440" spans="1:19" x14ac:dyDescent="0.25">
      <c r="A8440" s="1">
        <v>35900</v>
      </c>
      <c r="B8440">
        <v>1</v>
      </c>
      <c r="C8440">
        <v>1</v>
      </c>
      <c r="D8440">
        <v>1</v>
      </c>
      <c r="E8440">
        <v>1998</v>
      </c>
      <c r="F8440">
        <v>10</v>
      </c>
      <c r="G8440">
        <v>1</v>
      </c>
      <c r="H8440">
        <v>68</v>
      </c>
      <c r="I8440">
        <v>2.4699993130000002</v>
      </c>
      <c r="J8440">
        <v>2.6125183110000001</v>
      </c>
      <c r="M8440">
        <v>8</v>
      </c>
      <c r="N8440">
        <v>399</v>
      </c>
      <c r="P8440">
        <v>3</v>
      </c>
      <c r="Q8440" t="str">
        <f>VLOOKUP(M8440,lookups!$A$1:$B$7, 2, FALSE)</f>
        <v>rotary screw</v>
      </c>
      <c r="R8440" t="str">
        <f>VLOOKUP(N8440,lookups!$D$1:$E$6, 2, FALSE)</f>
        <v>hucuktlis r</v>
      </c>
      <c r="S8440" t="str">
        <f>VLOOKUP(C8440,lookups!$G$1:$H$3, 2, FALSE)</f>
        <v>smolt</v>
      </c>
    </row>
    <row r="8441" spans="1:19" x14ac:dyDescent="0.25">
      <c r="A8441" s="1">
        <v>35900</v>
      </c>
      <c r="B8441">
        <v>1</v>
      </c>
      <c r="C8441">
        <v>1</v>
      </c>
      <c r="D8441">
        <v>1</v>
      </c>
      <c r="E8441">
        <v>1998</v>
      </c>
      <c r="F8441">
        <v>11</v>
      </c>
      <c r="G8441">
        <v>1</v>
      </c>
      <c r="H8441">
        <v>73</v>
      </c>
      <c r="I8441">
        <v>2.9699993130000002</v>
      </c>
      <c r="J8441">
        <v>3.11636734</v>
      </c>
      <c r="M8441">
        <v>8</v>
      </c>
      <c r="N8441">
        <v>399</v>
      </c>
      <c r="P8441">
        <v>3</v>
      </c>
      <c r="Q8441" t="str">
        <f>VLOOKUP(M8441,lookups!$A$1:$B$7, 2, FALSE)</f>
        <v>rotary screw</v>
      </c>
      <c r="R8441" t="str">
        <f>VLOOKUP(N8441,lookups!$D$1:$E$6, 2, FALSE)</f>
        <v>hucuktlis r</v>
      </c>
      <c r="S8441" t="str">
        <f>VLOOKUP(C8441,lookups!$G$1:$H$3, 2, FALSE)</f>
        <v>smolt</v>
      </c>
    </row>
    <row r="8442" spans="1:19" x14ac:dyDescent="0.25">
      <c r="A8442" s="1">
        <v>35900</v>
      </c>
      <c r="B8442">
        <v>1</v>
      </c>
      <c r="C8442">
        <v>1</v>
      </c>
      <c r="D8442">
        <v>1</v>
      </c>
      <c r="E8442">
        <v>1998</v>
      </c>
      <c r="F8442">
        <v>12</v>
      </c>
      <c r="G8442">
        <v>1</v>
      </c>
      <c r="H8442">
        <v>77</v>
      </c>
      <c r="I8442">
        <v>3.329999924</v>
      </c>
      <c r="J8442">
        <v>3.479139328</v>
      </c>
      <c r="M8442">
        <v>8</v>
      </c>
      <c r="N8442">
        <v>399</v>
      </c>
      <c r="P8442">
        <v>3</v>
      </c>
      <c r="Q8442" t="str">
        <f>VLOOKUP(M8442,lookups!$A$1:$B$7, 2, FALSE)</f>
        <v>rotary screw</v>
      </c>
      <c r="R8442" t="str">
        <f>VLOOKUP(N8442,lookups!$D$1:$E$6, 2, FALSE)</f>
        <v>hucuktlis r</v>
      </c>
      <c r="S8442" t="str">
        <f>VLOOKUP(C8442,lookups!$G$1:$H$3, 2, FALSE)</f>
        <v>smolt</v>
      </c>
    </row>
    <row r="8443" spans="1:19" x14ac:dyDescent="0.25">
      <c r="A8443" s="1">
        <v>35900</v>
      </c>
      <c r="B8443">
        <v>1</v>
      </c>
      <c r="C8443">
        <v>1</v>
      </c>
      <c r="D8443">
        <v>1</v>
      </c>
      <c r="E8443">
        <v>1998</v>
      </c>
      <c r="F8443">
        <v>13</v>
      </c>
      <c r="G8443">
        <v>1</v>
      </c>
      <c r="H8443">
        <v>74</v>
      </c>
      <c r="I8443">
        <v>2.8899993899999998</v>
      </c>
      <c r="J8443">
        <v>3.0357513429999998</v>
      </c>
      <c r="M8443">
        <v>8</v>
      </c>
      <c r="N8443">
        <v>399</v>
      </c>
      <c r="P8443">
        <v>3</v>
      </c>
      <c r="Q8443" t="str">
        <f>VLOOKUP(M8443,lookups!$A$1:$B$7, 2, FALSE)</f>
        <v>rotary screw</v>
      </c>
      <c r="R8443" t="str">
        <f>VLOOKUP(N8443,lookups!$D$1:$E$6, 2, FALSE)</f>
        <v>hucuktlis r</v>
      </c>
      <c r="S8443" t="str">
        <f>VLOOKUP(C8443,lookups!$G$1:$H$3, 2, FALSE)</f>
        <v>smolt</v>
      </c>
    </row>
    <row r="8444" spans="1:19" x14ac:dyDescent="0.25">
      <c r="A8444" s="1">
        <v>35900</v>
      </c>
      <c r="B8444">
        <v>1</v>
      </c>
      <c r="C8444">
        <v>1</v>
      </c>
      <c r="D8444">
        <v>1</v>
      </c>
      <c r="E8444">
        <v>1998</v>
      </c>
      <c r="F8444">
        <v>14</v>
      </c>
      <c r="G8444">
        <v>1</v>
      </c>
      <c r="H8444">
        <v>81</v>
      </c>
      <c r="I8444">
        <v>3.8499984739999999</v>
      </c>
      <c r="J8444">
        <v>4.0031433109999996</v>
      </c>
      <c r="L8444">
        <v>1</v>
      </c>
      <c r="M8444">
        <v>8</v>
      </c>
      <c r="N8444">
        <v>399</v>
      </c>
      <c r="P8444">
        <v>3</v>
      </c>
      <c r="Q8444" t="str">
        <f>VLOOKUP(M8444,lookups!$A$1:$B$7, 2, FALSE)</f>
        <v>rotary screw</v>
      </c>
      <c r="R8444" t="str">
        <f>VLOOKUP(N8444,lookups!$D$1:$E$6, 2, FALSE)</f>
        <v>hucuktlis r</v>
      </c>
      <c r="S8444" t="str">
        <f>VLOOKUP(C8444,lookups!$G$1:$H$3, 2, FALSE)</f>
        <v>smolt</v>
      </c>
    </row>
    <row r="8445" spans="1:19" x14ac:dyDescent="0.25">
      <c r="A8445" s="1">
        <v>35900</v>
      </c>
      <c r="B8445">
        <v>1</v>
      </c>
      <c r="C8445">
        <v>1</v>
      </c>
      <c r="D8445">
        <v>1</v>
      </c>
      <c r="E8445">
        <v>1998</v>
      </c>
      <c r="F8445">
        <v>15</v>
      </c>
      <c r="G8445">
        <v>1</v>
      </c>
      <c r="H8445">
        <v>71</v>
      </c>
      <c r="I8445">
        <v>2.9899997709999999</v>
      </c>
      <c r="J8445">
        <v>3.1365222930000001</v>
      </c>
      <c r="M8445">
        <v>8</v>
      </c>
      <c r="N8445">
        <v>399</v>
      </c>
      <c r="P8445">
        <v>3</v>
      </c>
      <c r="Q8445" t="str">
        <f>VLOOKUP(M8445,lookups!$A$1:$B$7, 2, FALSE)</f>
        <v>rotary screw</v>
      </c>
      <c r="R8445" t="str">
        <f>VLOOKUP(N8445,lookups!$D$1:$E$6, 2, FALSE)</f>
        <v>hucuktlis r</v>
      </c>
      <c r="S8445" t="str">
        <f>VLOOKUP(C8445,lookups!$G$1:$H$3, 2, FALSE)</f>
        <v>smolt</v>
      </c>
    </row>
    <row r="8446" spans="1:19" x14ac:dyDescent="0.25">
      <c r="A8446" s="1">
        <v>35900</v>
      </c>
      <c r="B8446">
        <v>1</v>
      </c>
      <c r="C8446">
        <v>1</v>
      </c>
      <c r="D8446">
        <v>1</v>
      </c>
      <c r="E8446">
        <v>1998</v>
      </c>
      <c r="F8446">
        <v>16</v>
      </c>
      <c r="G8446">
        <v>1</v>
      </c>
      <c r="H8446">
        <v>84</v>
      </c>
      <c r="I8446">
        <v>4.5099983220000004</v>
      </c>
      <c r="J8446">
        <v>4.6682243349999997</v>
      </c>
      <c r="L8446">
        <v>1</v>
      </c>
      <c r="M8446">
        <v>8</v>
      </c>
      <c r="N8446">
        <v>399</v>
      </c>
      <c r="P8446">
        <v>3</v>
      </c>
      <c r="Q8446" t="str">
        <f>VLOOKUP(M8446,lookups!$A$1:$B$7, 2, FALSE)</f>
        <v>rotary screw</v>
      </c>
      <c r="R8446" t="str">
        <f>VLOOKUP(N8446,lookups!$D$1:$E$6, 2, FALSE)</f>
        <v>hucuktlis r</v>
      </c>
      <c r="S8446" t="str">
        <f>VLOOKUP(C8446,lookups!$G$1:$H$3, 2, FALSE)</f>
        <v>smolt</v>
      </c>
    </row>
    <row r="8447" spans="1:19" x14ac:dyDescent="0.25">
      <c r="A8447" s="1">
        <v>35900</v>
      </c>
      <c r="B8447">
        <v>1</v>
      </c>
      <c r="C8447">
        <v>1</v>
      </c>
      <c r="D8447">
        <v>1</v>
      </c>
      <c r="E8447">
        <v>1998</v>
      </c>
      <c r="F8447">
        <v>17</v>
      </c>
      <c r="G8447">
        <v>1</v>
      </c>
      <c r="H8447">
        <v>75</v>
      </c>
      <c r="I8447">
        <v>3.4699993130000002</v>
      </c>
      <c r="J8447">
        <v>3.6202182770000002</v>
      </c>
      <c r="L8447">
        <v>1</v>
      </c>
      <c r="M8447">
        <v>8</v>
      </c>
      <c r="N8447">
        <v>399</v>
      </c>
      <c r="P8447">
        <v>3</v>
      </c>
      <c r="Q8447" t="str">
        <f>VLOOKUP(M8447,lookups!$A$1:$B$7, 2, FALSE)</f>
        <v>rotary screw</v>
      </c>
      <c r="R8447" t="str">
        <f>VLOOKUP(N8447,lookups!$D$1:$E$6, 2, FALSE)</f>
        <v>hucuktlis r</v>
      </c>
      <c r="S8447" t="str">
        <f>VLOOKUP(C8447,lookups!$G$1:$H$3, 2, FALSE)</f>
        <v>smolt</v>
      </c>
    </row>
    <row r="8448" spans="1:19" x14ac:dyDescent="0.25">
      <c r="A8448" s="1">
        <v>35900</v>
      </c>
      <c r="B8448">
        <v>1</v>
      </c>
      <c r="C8448">
        <v>1</v>
      </c>
      <c r="D8448">
        <v>1</v>
      </c>
      <c r="E8448">
        <v>1998</v>
      </c>
      <c r="F8448">
        <v>18</v>
      </c>
      <c r="G8448">
        <v>1</v>
      </c>
      <c r="H8448">
        <v>76</v>
      </c>
      <c r="I8448">
        <v>3.2399997709999999</v>
      </c>
      <c r="J8448">
        <v>3.3884468079999999</v>
      </c>
      <c r="M8448">
        <v>8</v>
      </c>
      <c r="N8448">
        <v>399</v>
      </c>
      <c r="P8448">
        <v>3</v>
      </c>
      <c r="Q8448" t="str">
        <f>VLOOKUP(M8448,lookups!$A$1:$B$7, 2, FALSE)</f>
        <v>rotary screw</v>
      </c>
      <c r="R8448" t="str">
        <f>VLOOKUP(N8448,lookups!$D$1:$E$6, 2, FALSE)</f>
        <v>hucuktlis r</v>
      </c>
      <c r="S8448" t="str">
        <f>VLOOKUP(C8448,lookups!$G$1:$H$3, 2, FALSE)</f>
        <v>smolt</v>
      </c>
    </row>
    <row r="8449" spans="1:19" x14ac:dyDescent="0.25">
      <c r="A8449" s="1">
        <v>35900</v>
      </c>
      <c r="B8449">
        <v>1</v>
      </c>
      <c r="C8449">
        <v>1</v>
      </c>
      <c r="D8449">
        <v>1</v>
      </c>
      <c r="E8449">
        <v>1998</v>
      </c>
      <c r="F8449">
        <v>19</v>
      </c>
      <c r="G8449">
        <v>1</v>
      </c>
      <c r="H8449">
        <v>84</v>
      </c>
      <c r="I8449">
        <v>4.6199989319999997</v>
      </c>
      <c r="J8449">
        <v>4.7790718080000003</v>
      </c>
      <c r="L8449">
        <v>1</v>
      </c>
      <c r="M8449">
        <v>8</v>
      </c>
      <c r="N8449">
        <v>399</v>
      </c>
      <c r="P8449">
        <v>3</v>
      </c>
      <c r="Q8449" t="str">
        <f>VLOOKUP(M8449,lookups!$A$1:$B$7, 2, FALSE)</f>
        <v>rotary screw</v>
      </c>
      <c r="R8449" t="str">
        <f>VLOOKUP(N8449,lookups!$D$1:$E$6, 2, FALSE)</f>
        <v>hucuktlis r</v>
      </c>
      <c r="S8449" t="str">
        <f>VLOOKUP(C8449,lookups!$G$1:$H$3, 2, FALSE)</f>
        <v>smolt</v>
      </c>
    </row>
    <row r="8450" spans="1:19" x14ac:dyDescent="0.25">
      <c r="A8450" s="1">
        <v>35900</v>
      </c>
      <c r="B8450">
        <v>1</v>
      </c>
      <c r="C8450">
        <v>1</v>
      </c>
      <c r="D8450">
        <v>1</v>
      </c>
      <c r="E8450">
        <v>1998</v>
      </c>
      <c r="F8450">
        <v>20</v>
      </c>
      <c r="G8450">
        <v>1</v>
      </c>
      <c r="H8450">
        <v>81</v>
      </c>
      <c r="I8450">
        <v>3.7599983219999999</v>
      </c>
      <c r="J8450">
        <v>3.9124507899999998</v>
      </c>
      <c r="L8450">
        <v>1</v>
      </c>
      <c r="M8450">
        <v>8</v>
      </c>
      <c r="N8450">
        <v>399</v>
      </c>
      <c r="P8450">
        <v>3</v>
      </c>
      <c r="Q8450" t="str">
        <f>VLOOKUP(M8450,lookups!$A$1:$B$7, 2, FALSE)</f>
        <v>rotary screw</v>
      </c>
      <c r="R8450" t="str">
        <f>VLOOKUP(N8450,lookups!$D$1:$E$6, 2, FALSE)</f>
        <v>hucuktlis r</v>
      </c>
      <c r="S8450" t="str">
        <f>VLOOKUP(C8450,lookups!$G$1:$H$3, 2, FALSE)</f>
        <v>smolt</v>
      </c>
    </row>
    <row r="8451" spans="1:19" x14ac:dyDescent="0.25">
      <c r="A8451" s="1">
        <v>35900</v>
      </c>
      <c r="B8451">
        <v>1</v>
      </c>
      <c r="C8451">
        <v>1</v>
      </c>
      <c r="D8451">
        <v>1</v>
      </c>
      <c r="E8451">
        <v>1998</v>
      </c>
      <c r="F8451">
        <v>21</v>
      </c>
      <c r="G8451">
        <v>1</v>
      </c>
      <c r="H8451">
        <v>84</v>
      </c>
      <c r="I8451">
        <v>4.9799995419999998</v>
      </c>
      <c r="J8451">
        <v>5.1418457030000004</v>
      </c>
      <c r="L8451">
        <v>1</v>
      </c>
      <c r="M8451">
        <v>8</v>
      </c>
      <c r="N8451">
        <v>399</v>
      </c>
      <c r="P8451">
        <v>3</v>
      </c>
      <c r="Q8451" t="str">
        <f>VLOOKUP(M8451,lookups!$A$1:$B$7, 2, FALSE)</f>
        <v>rotary screw</v>
      </c>
      <c r="R8451" t="str">
        <f>VLOOKUP(N8451,lookups!$D$1:$E$6, 2, FALSE)</f>
        <v>hucuktlis r</v>
      </c>
      <c r="S8451" t="str">
        <f>VLOOKUP(C8451,lookups!$G$1:$H$3, 2, FALSE)</f>
        <v>smolt</v>
      </c>
    </row>
    <row r="8452" spans="1:19" x14ac:dyDescent="0.25">
      <c r="A8452" s="1">
        <v>35900</v>
      </c>
      <c r="B8452">
        <v>1</v>
      </c>
      <c r="C8452">
        <v>1</v>
      </c>
      <c r="D8452">
        <v>1</v>
      </c>
      <c r="E8452">
        <v>1998</v>
      </c>
      <c r="F8452">
        <v>22</v>
      </c>
      <c r="G8452">
        <v>1</v>
      </c>
      <c r="H8452">
        <v>72</v>
      </c>
      <c r="I8452">
        <v>2.6999988560000001</v>
      </c>
      <c r="J8452">
        <v>2.84428978</v>
      </c>
      <c r="M8452">
        <v>8</v>
      </c>
      <c r="N8452">
        <v>399</v>
      </c>
      <c r="P8452">
        <v>3</v>
      </c>
      <c r="Q8452" t="str">
        <f>VLOOKUP(M8452,lookups!$A$1:$B$7, 2, FALSE)</f>
        <v>rotary screw</v>
      </c>
      <c r="R8452" t="str">
        <f>VLOOKUP(N8452,lookups!$D$1:$E$6, 2, FALSE)</f>
        <v>hucuktlis r</v>
      </c>
      <c r="S8452" t="str">
        <f>VLOOKUP(C8452,lookups!$G$1:$H$3, 2, FALSE)</f>
        <v>smolt</v>
      </c>
    </row>
    <row r="8453" spans="1:19" x14ac:dyDescent="0.25">
      <c r="A8453" s="1">
        <v>35900</v>
      </c>
      <c r="B8453">
        <v>1</v>
      </c>
      <c r="C8453">
        <v>1</v>
      </c>
      <c r="D8453">
        <v>1</v>
      </c>
      <c r="E8453">
        <v>1998</v>
      </c>
      <c r="F8453">
        <v>23</v>
      </c>
      <c r="G8453">
        <v>1</v>
      </c>
      <c r="H8453">
        <v>75</v>
      </c>
      <c r="I8453">
        <v>4.6599998469999999</v>
      </c>
      <c r="J8453">
        <v>4.8193817140000004</v>
      </c>
      <c r="M8453">
        <v>8</v>
      </c>
      <c r="N8453">
        <v>399</v>
      </c>
      <c r="P8453">
        <v>3</v>
      </c>
      <c r="Q8453" t="str">
        <f>VLOOKUP(M8453,lookups!$A$1:$B$7, 2, FALSE)</f>
        <v>rotary screw</v>
      </c>
      <c r="R8453" t="str">
        <f>VLOOKUP(N8453,lookups!$D$1:$E$6, 2, FALSE)</f>
        <v>hucuktlis r</v>
      </c>
      <c r="S8453" t="str">
        <f>VLOOKUP(C8453,lookups!$G$1:$H$3, 2, FALSE)</f>
        <v>smolt</v>
      </c>
    </row>
    <row r="8454" spans="1:19" x14ac:dyDescent="0.25">
      <c r="A8454" s="1">
        <v>35900</v>
      </c>
      <c r="B8454">
        <v>1</v>
      </c>
      <c r="C8454">
        <v>1</v>
      </c>
      <c r="D8454">
        <v>1</v>
      </c>
      <c r="E8454">
        <v>1998</v>
      </c>
      <c r="F8454">
        <v>24</v>
      </c>
      <c r="G8454">
        <v>1</v>
      </c>
      <c r="H8454">
        <v>80</v>
      </c>
      <c r="I8454">
        <v>3.9499988560000001</v>
      </c>
      <c r="J8454">
        <v>4.1039123540000002</v>
      </c>
      <c r="M8454">
        <v>8</v>
      </c>
      <c r="N8454">
        <v>399</v>
      </c>
      <c r="P8454">
        <v>3</v>
      </c>
      <c r="Q8454" t="str">
        <f>VLOOKUP(M8454,lookups!$A$1:$B$7, 2, FALSE)</f>
        <v>rotary screw</v>
      </c>
      <c r="R8454" t="str">
        <f>VLOOKUP(N8454,lookups!$D$1:$E$6, 2, FALSE)</f>
        <v>hucuktlis r</v>
      </c>
      <c r="S8454" t="str">
        <f>VLOOKUP(C8454,lookups!$G$1:$H$3, 2, FALSE)</f>
        <v>smolt</v>
      </c>
    </row>
    <row r="8455" spans="1:19" x14ac:dyDescent="0.25">
      <c r="A8455" s="1">
        <v>35900</v>
      </c>
      <c r="B8455">
        <v>1</v>
      </c>
      <c r="C8455">
        <v>1</v>
      </c>
      <c r="D8455">
        <v>1</v>
      </c>
      <c r="E8455">
        <v>1998</v>
      </c>
      <c r="F8455">
        <v>25</v>
      </c>
      <c r="G8455">
        <v>1</v>
      </c>
      <c r="H8455">
        <v>65</v>
      </c>
      <c r="I8455">
        <v>1.8499994280000001</v>
      </c>
      <c r="J8455">
        <v>1.987744331</v>
      </c>
      <c r="M8455">
        <v>8</v>
      </c>
      <c r="N8455">
        <v>399</v>
      </c>
      <c r="P8455">
        <v>3</v>
      </c>
      <c r="Q8455" t="str">
        <f>VLOOKUP(M8455,lookups!$A$1:$B$7, 2, FALSE)</f>
        <v>rotary screw</v>
      </c>
      <c r="R8455" t="str">
        <f>VLOOKUP(N8455,lookups!$D$1:$E$6, 2, FALSE)</f>
        <v>hucuktlis r</v>
      </c>
      <c r="S8455" t="str">
        <f>VLOOKUP(C8455,lookups!$G$1:$H$3, 2, FALSE)</f>
        <v>smolt</v>
      </c>
    </row>
    <row r="8456" spans="1:19" x14ac:dyDescent="0.25">
      <c r="A8456" s="1">
        <v>35900</v>
      </c>
      <c r="B8456">
        <v>1</v>
      </c>
      <c r="C8456">
        <v>1</v>
      </c>
      <c r="D8456">
        <v>1</v>
      </c>
      <c r="E8456">
        <v>1998</v>
      </c>
      <c r="F8456">
        <v>26</v>
      </c>
      <c r="G8456">
        <v>1</v>
      </c>
      <c r="H8456">
        <v>66</v>
      </c>
      <c r="I8456">
        <v>1.8899993900000001</v>
      </c>
      <c r="J8456">
        <v>2.0280513760000001</v>
      </c>
      <c r="M8456">
        <v>8</v>
      </c>
      <c r="N8456">
        <v>399</v>
      </c>
      <c r="P8456">
        <v>3</v>
      </c>
      <c r="Q8456" t="str">
        <f>VLOOKUP(M8456,lookups!$A$1:$B$7, 2, FALSE)</f>
        <v>rotary screw</v>
      </c>
      <c r="R8456" t="str">
        <f>VLOOKUP(N8456,lookups!$D$1:$E$6, 2, FALSE)</f>
        <v>hucuktlis r</v>
      </c>
      <c r="S8456" t="str">
        <f>VLOOKUP(C8456,lookups!$G$1:$H$3, 2, FALSE)</f>
        <v>smolt</v>
      </c>
    </row>
    <row r="8457" spans="1:19" x14ac:dyDescent="0.25">
      <c r="A8457" s="1">
        <v>35900</v>
      </c>
      <c r="B8457">
        <v>1</v>
      </c>
      <c r="C8457">
        <v>1</v>
      </c>
      <c r="D8457">
        <v>1</v>
      </c>
      <c r="E8457">
        <v>1998</v>
      </c>
      <c r="F8457">
        <v>27</v>
      </c>
      <c r="G8457">
        <v>1</v>
      </c>
      <c r="H8457">
        <v>74</v>
      </c>
      <c r="I8457">
        <v>2.8499984739999999</v>
      </c>
      <c r="J8457">
        <v>2.9954433439999999</v>
      </c>
      <c r="M8457">
        <v>8</v>
      </c>
      <c r="N8457">
        <v>399</v>
      </c>
      <c r="P8457">
        <v>3</v>
      </c>
      <c r="Q8457" t="str">
        <f>VLOOKUP(M8457,lookups!$A$1:$B$7, 2, FALSE)</f>
        <v>rotary screw</v>
      </c>
      <c r="R8457" t="str">
        <f>VLOOKUP(N8457,lookups!$D$1:$E$6, 2, FALSE)</f>
        <v>hucuktlis r</v>
      </c>
      <c r="S8457" t="str">
        <f>VLOOKUP(C8457,lookups!$G$1:$H$3, 2, FALSE)</f>
        <v>smolt</v>
      </c>
    </row>
    <row r="8458" spans="1:19" x14ac:dyDescent="0.25">
      <c r="A8458" s="1">
        <v>35900</v>
      </c>
      <c r="B8458">
        <v>1</v>
      </c>
      <c r="C8458">
        <v>1</v>
      </c>
      <c r="D8458">
        <v>1</v>
      </c>
      <c r="E8458">
        <v>1998</v>
      </c>
      <c r="F8458">
        <v>28</v>
      </c>
      <c r="G8458">
        <v>1</v>
      </c>
      <c r="H8458">
        <v>70</v>
      </c>
      <c r="I8458">
        <v>2.7999992370000002</v>
      </c>
      <c r="J8458">
        <v>2.9450588230000001</v>
      </c>
      <c r="M8458">
        <v>8</v>
      </c>
      <c r="N8458">
        <v>399</v>
      </c>
      <c r="P8458">
        <v>3</v>
      </c>
      <c r="Q8458" t="str">
        <f>VLOOKUP(M8458,lookups!$A$1:$B$7, 2, FALSE)</f>
        <v>rotary screw</v>
      </c>
      <c r="R8458" t="str">
        <f>VLOOKUP(N8458,lookups!$D$1:$E$6, 2, FALSE)</f>
        <v>hucuktlis r</v>
      </c>
      <c r="S8458" t="str">
        <f>VLOOKUP(C8458,lookups!$G$1:$H$3, 2, FALSE)</f>
        <v>smolt</v>
      </c>
    </row>
    <row r="8459" spans="1:19" x14ac:dyDescent="0.25">
      <c r="A8459" s="1">
        <v>35900</v>
      </c>
      <c r="B8459">
        <v>1</v>
      </c>
      <c r="C8459">
        <v>1</v>
      </c>
      <c r="D8459">
        <v>1</v>
      </c>
      <c r="E8459">
        <v>1998</v>
      </c>
      <c r="F8459">
        <v>29</v>
      </c>
      <c r="G8459">
        <v>1</v>
      </c>
      <c r="H8459">
        <v>61</v>
      </c>
      <c r="I8459">
        <v>1.579999924</v>
      </c>
      <c r="J8459">
        <v>1.7156658170000001</v>
      </c>
      <c r="M8459">
        <v>8</v>
      </c>
      <c r="N8459">
        <v>399</v>
      </c>
      <c r="P8459">
        <v>3</v>
      </c>
      <c r="Q8459" t="str">
        <f>VLOOKUP(M8459,lookups!$A$1:$B$7, 2, FALSE)</f>
        <v>rotary screw</v>
      </c>
      <c r="R8459" t="str">
        <f>VLOOKUP(N8459,lookups!$D$1:$E$6, 2, FALSE)</f>
        <v>hucuktlis r</v>
      </c>
      <c r="S8459" t="str">
        <f>VLOOKUP(C8459,lookups!$G$1:$H$3, 2, FALSE)</f>
        <v>smolt</v>
      </c>
    </row>
    <row r="8460" spans="1:19" x14ac:dyDescent="0.25">
      <c r="A8460" s="1">
        <v>35900</v>
      </c>
      <c r="B8460">
        <v>1</v>
      </c>
      <c r="C8460">
        <v>1</v>
      </c>
      <c r="D8460">
        <v>1</v>
      </c>
      <c r="E8460">
        <v>1998</v>
      </c>
      <c r="F8460">
        <v>30</v>
      </c>
      <c r="G8460">
        <v>1</v>
      </c>
      <c r="H8460">
        <v>70</v>
      </c>
      <c r="I8460">
        <v>2.5399990080000001</v>
      </c>
      <c r="J8460">
        <v>2.6830577849999999</v>
      </c>
      <c r="M8460">
        <v>8</v>
      </c>
      <c r="N8460">
        <v>399</v>
      </c>
      <c r="P8460">
        <v>3</v>
      </c>
      <c r="Q8460" t="str">
        <f>VLOOKUP(M8460,lookups!$A$1:$B$7, 2, FALSE)</f>
        <v>rotary screw</v>
      </c>
      <c r="R8460" t="str">
        <f>VLOOKUP(N8460,lookups!$D$1:$E$6, 2, FALSE)</f>
        <v>hucuktlis r</v>
      </c>
      <c r="S8460" t="str">
        <f>VLOOKUP(C8460,lookups!$G$1:$H$3, 2, FALSE)</f>
        <v>smolt</v>
      </c>
    </row>
    <row r="8461" spans="1:19" x14ac:dyDescent="0.25">
      <c r="A8461" s="1">
        <v>35900</v>
      </c>
      <c r="B8461">
        <v>1</v>
      </c>
      <c r="C8461">
        <v>1</v>
      </c>
      <c r="D8461">
        <v>1</v>
      </c>
      <c r="E8461">
        <v>1998</v>
      </c>
      <c r="F8461">
        <v>31</v>
      </c>
      <c r="G8461">
        <v>1</v>
      </c>
      <c r="H8461">
        <v>79</v>
      </c>
      <c r="I8461">
        <v>3.5499992370000002</v>
      </c>
      <c r="J8461">
        <v>3.700834274</v>
      </c>
      <c r="M8461">
        <v>8</v>
      </c>
      <c r="N8461">
        <v>399</v>
      </c>
      <c r="P8461">
        <v>3</v>
      </c>
      <c r="Q8461" t="str">
        <f>VLOOKUP(M8461,lookups!$A$1:$B$7, 2, FALSE)</f>
        <v>rotary screw</v>
      </c>
      <c r="R8461" t="str">
        <f>VLOOKUP(N8461,lookups!$D$1:$E$6, 2, FALSE)</f>
        <v>hucuktlis r</v>
      </c>
      <c r="S8461" t="str">
        <f>VLOOKUP(C8461,lookups!$G$1:$H$3, 2, FALSE)</f>
        <v>smolt</v>
      </c>
    </row>
    <row r="8462" spans="1:19" x14ac:dyDescent="0.25">
      <c r="A8462" s="1">
        <v>35900</v>
      </c>
      <c r="B8462">
        <v>1</v>
      </c>
      <c r="C8462">
        <v>1</v>
      </c>
      <c r="D8462">
        <v>1</v>
      </c>
      <c r="E8462">
        <v>1998</v>
      </c>
      <c r="F8462">
        <v>32</v>
      </c>
      <c r="G8462">
        <v>1</v>
      </c>
      <c r="H8462">
        <v>85</v>
      </c>
      <c r="I8462">
        <v>5.3699989319999997</v>
      </c>
      <c r="J8462">
        <v>5.5348472600000003</v>
      </c>
      <c r="M8462">
        <v>8</v>
      </c>
      <c r="N8462">
        <v>399</v>
      </c>
      <c r="P8462">
        <v>3</v>
      </c>
      <c r="Q8462" t="str">
        <f>VLOOKUP(M8462,lookups!$A$1:$B$7, 2, FALSE)</f>
        <v>rotary screw</v>
      </c>
      <c r="R8462" t="str">
        <f>VLOOKUP(N8462,lookups!$D$1:$E$6, 2, FALSE)</f>
        <v>hucuktlis r</v>
      </c>
      <c r="S8462" t="str">
        <f>VLOOKUP(C8462,lookups!$G$1:$H$3, 2, FALSE)</f>
        <v>smolt</v>
      </c>
    </row>
    <row r="8463" spans="1:19" x14ac:dyDescent="0.25">
      <c r="A8463" s="1">
        <v>35900</v>
      </c>
      <c r="B8463">
        <v>1</v>
      </c>
      <c r="C8463">
        <v>1</v>
      </c>
      <c r="D8463">
        <v>1</v>
      </c>
      <c r="E8463">
        <v>1998</v>
      </c>
      <c r="F8463">
        <v>33</v>
      </c>
      <c r="G8463">
        <v>1</v>
      </c>
      <c r="H8463">
        <v>80</v>
      </c>
      <c r="I8463">
        <v>3.6199989320000001</v>
      </c>
      <c r="J8463">
        <v>3.7713737489999999</v>
      </c>
      <c r="M8463">
        <v>8</v>
      </c>
      <c r="N8463">
        <v>399</v>
      </c>
      <c r="P8463">
        <v>3</v>
      </c>
      <c r="Q8463" t="str">
        <f>VLOOKUP(M8463,lookups!$A$1:$B$7, 2, FALSE)</f>
        <v>rotary screw</v>
      </c>
      <c r="R8463" t="str">
        <f>VLOOKUP(N8463,lookups!$D$1:$E$6, 2, FALSE)</f>
        <v>hucuktlis r</v>
      </c>
      <c r="S8463" t="str">
        <f>VLOOKUP(C8463,lookups!$G$1:$H$3, 2, FALSE)</f>
        <v>smolt</v>
      </c>
    </row>
    <row r="8464" spans="1:19" x14ac:dyDescent="0.25">
      <c r="A8464" s="1">
        <v>35900</v>
      </c>
      <c r="B8464">
        <v>1</v>
      </c>
      <c r="C8464">
        <v>1</v>
      </c>
      <c r="D8464">
        <v>1</v>
      </c>
      <c r="E8464">
        <v>1998</v>
      </c>
      <c r="F8464">
        <v>34</v>
      </c>
      <c r="G8464">
        <v>1</v>
      </c>
      <c r="H8464">
        <v>81</v>
      </c>
      <c r="I8464">
        <v>4.3699989319999997</v>
      </c>
      <c r="J8464">
        <v>4.5271453859999999</v>
      </c>
      <c r="L8464">
        <v>1</v>
      </c>
      <c r="M8464">
        <v>8</v>
      </c>
      <c r="N8464">
        <v>399</v>
      </c>
      <c r="P8464">
        <v>3</v>
      </c>
      <c r="Q8464" t="str">
        <f>VLOOKUP(M8464,lookups!$A$1:$B$7, 2, FALSE)</f>
        <v>rotary screw</v>
      </c>
      <c r="R8464" t="str">
        <f>VLOOKUP(N8464,lookups!$D$1:$E$6, 2, FALSE)</f>
        <v>hucuktlis r</v>
      </c>
      <c r="S8464" t="str">
        <f>VLOOKUP(C8464,lookups!$G$1:$H$3, 2, FALSE)</f>
        <v>smolt</v>
      </c>
    </row>
    <row r="8465" spans="1:19" x14ac:dyDescent="0.25">
      <c r="A8465" s="1">
        <v>35900</v>
      </c>
      <c r="B8465">
        <v>1</v>
      </c>
      <c r="C8465">
        <v>1</v>
      </c>
      <c r="D8465">
        <v>1</v>
      </c>
      <c r="E8465">
        <v>1998</v>
      </c>
      <c r="F8465">
        <v>35</v>
      </c>
      <c r="G8465">
        <v>1</v>
      </c>
      <c r="H8465">
        <v>80</v>
      </c>
      <c r="I8465">
        <v>3.8399982449999999</v>
      </c>
      <c r="J8465">
        <v>3.9930667880000001</v>
      </c>
      <c r="L8465">
        <v>1</v>
      </c>
      <c r="M8465">
        <v>8</v>
      </c>
      <c r="N8465">
        <v>399</v>
      </c>
      <c r="P8465">
        <v>3</v>
      </c>
      <c r="Q8465" t="str">
        <f>VLOOKUP(M8465,lookups!$A$1:$B$7, 2, FALSE)</f>
        <v>rotary screw</v>
      </c>
      <c r="R8465" t="str">
        <f>VLOOKUP(N8465,lookups!$D$1:$E$6, 2, FALSE)</f>
        <v>hucuktlis r</v>
      </c>
      <c r="S8465" t="str">
        <f>VLOOKUP(C8465,lookups!$G$1:$H$3, 2, FALSE)</f>
        <v>smolt</v>
      </c>
    </row>
    <row r="8466" spans="1:19" x14ac:dyDescent="0.25">
      <c r="A8466" s="1">
        <v>35900</v>
      </c>
      <c r="B8466">
        <v>1</v>
      </c>
      <c r="C8466">
        <v>1</v>
      </c>
      <c r="D8466">
        <v>1</v>
      </c>
      <c r="E8466">
        <v>1998</v>
      </c>
      <c r="F8466">
        <v>36</v>
      </c>
      <c r="G8466">
        <v>1</v>
      </c>
      <c r="H8466">
        <v>70</v>
      </c>
      <c r="I8466">
        <v>2.359998703</v>
      </c>
      <c r="J8466">
        <v>2.5016708369999998</v>
      </c>
      <c r="M8466">
        <v>8</v>
      </c>
      <c r="N8466">
        <v>399</v>
      </c>
      <c r="P8466">
        <v>3</v>
      </c>
      <c r="Q8466" t="str">
        <f>VLOOKUP(M8466,lookups!$A$1:$B$7, 2, FALSE)</f>
        <v>rotary screw</v>
      </c>
      <c r="R8466" t="str">
        <f>VLOOKUP(N8466,lookups!$D$1:$E$6, 2, FALSE)</f>
        <v>hucuktlis r</v>
      </c>
      <c r="S8466" t="str">
        <f>VLOOKUP(C8466,lookups!$G$1:$H$3, 2, FALSE)</f>
        <v>smolt</v>
      </c>
    </row>
    <row r="8467" spans="1:19" x14ac:dyDescent="0.25">
      <c r="A8467" s="1">
        <v>35900</v>
      </c>
      <c r="B8467">
        <v>1</v>
      </c>
      <c r="C8467">
        <v>1</v>
      </c>
      <c r="D8467">
        <v>1</v>
      </c>
      <c r="E8467">
        <v>1998</v>
      </c>
      <c r="F8467">
        <v>37</v>
      </c>
      <c r="G8467">
        <v>1</v>
      </c>
      <c r="H8467">
        <v>88</v>
      </c>
      <c r="I8467">
        <v>5.129997253</v>
      </c>
      <c r="J8467">
        <v>5.292999268</v>
      </c>
      <c r="L8467">
        <v>1</v>
      </c>
      <c r="M8467">
        <v>8</v>
      </c>
      <c r="N8467">
        <v>399</v>
      </c>
      <c r="P8467">
        <v>3</v>
      </c>
      <c r="Q8467" t="str">
        <f>VLOOKUP(M8467,lookups!$A$1:$B$7, 2, FALSE)</f>
        <v>rotary screw</v>
      </c>
      <c r="R8467" t="str">
        <f>VLOOKUP(N8467,lookups!$D$1:$E$6, 2, FALSE)</f>
        <v>hucuktlis r</v>
      </c>
      <c r="S8467" t="str">
        <f>VLOOKUP(C8467,lookups!$G$1:$H$3, 2, FALSE)</f>
        <v>smolt</v>
      </c>
    </row>
    <row r="8468" spans="1:19" x14ac:dyDescent="0.25">
      <c r="A8468" s="1">
        <v>35900</v>
      </c>
      <c r="B8468">
        <v>1</v>
      </c>
      <c r="C8468">
        <v>1</v>
      </c>
      <c r="D8468">
        <v>1</v>
      </c>
      <c r="E8468">
        <v>1998</v>
      </c>
      <c r="F8468">
        <v>38</v>
      </c>
      <c r="G8468">
        <v>1</v>
      </c>
      <c r="H8468">
        <v>74</v>
      </c>
      <c r="I8468">
        <v>3.079999924</v>
      </c>
      <c r="J8468">
        <v>3.2272148129999998</v>
      </c>
      <c r="M8468">
        <v>8</v>
      </c>
      <c r="N8468">
        <v>399</v>
      </c>
      <c r="P8468">
        <v>3</v>
      </c>
      <c r="Q8468" t="str">
        <f>VLOOKUP(M8468,lookups!$A$1:$B$7, 2, FALSE)</f>
        <v>rotary screw</v>
      </c>
      <c r="R8468" t="str">
        <f>VLOOKUP(N8468,lookups!$D$1:$E$6, 2, FALSE)</f>
        <v>hucuktlis r</v>
      </c>
      <c r="S8468" t="str">
        <f>VLOOKUP(C8468,lookups!$G$1:$H$3, 2, FALSE)</f>
        <v>smolt</v>
      </c>
    </row>
    <row r="8469" spans="1:19" x14ac:dyDescent="0.25">
      <c r="A8469" s="1">
        <v>35900</v>
      </c>
      <c r="B8469">
        <v>1</v>
      </c>
      <c r="C8469">
        <v>1</v>
      </c>
      <c r="D8469">
        <v>1</v>
      </c>
      <c r="E8469">
        <v>1998</v>
      </c>
      <c r="F8469">
        <v>39</v>
      </c>
      <c r="G8469">
        <v>1</v>
      </c>
      <c r="H8469">
        <v>70</v>
      </c>
      <c r="I8469">
        <v>2.5399990080000001</v>
      </c>
      <c r="J8469">
        <v>2.6830577849999999</v>
      </c>
      <c r="M8469">
        <v>8</v>
      </c>
      <c r="N8469">
        <v>399</v>
      </c>
      <c r="P8469">
        <v>3</v>
      </c>
      <c r="Q8469" t="str">
        <f>VLOOKUP(M8469,lookups!$A$1:$B$7, 2, FALSE)</f>
        <v>rotary screw</v>
      </c>
      <c r="R8469" t="str">
        <f>VLOOKUP(N8469,lookups!$D$1:$E$6, 2, FALSE)</f>
        <v>hucuktlis r</v>
      </c>
      <c r="S8469" t="str">
        <f>VLOOKUP(C8469,lookups!$G$1:$H$3, 2, FALSE)</f>
        <v>smolt</v>
      </c>
    </row>
    <row r="8470" spans="1:19" x14ac:dyDescent="0.25">
      <c r="A8470" s="1">
        <v>35900</v>
      </c>
      <c r="B8470">
        <v>1</v>
      </c>
      <c r="C8470">
        <v>1</v>
      </c>
      <c r="D8470">
        <v>1</v>
      </c>
      <c r="E8470">
        <v>1998</v>
      </c>
      <c r="F8470">
        <v>40</v>
      </c>
      <c r="G8470">
        <v>1</v>
      </c>
      <c r="H8470">
        <v>80</v>
      </c>
      <c r="I8470">
        <v>4.0599975590000001</v>
      </c>
      <c r="J8470">
        <v>4.214759827</v>
      </c>
      <c r="L8470">
        <v>1</v>
      </c>
      <c r="M8470">
        <v>8</v>
      </c>
      <c r="N8470">
        <v>399</v>
      </c>
      <c r="P8470">
        <v>3</v>
      </c>
      <c r="Q8470" t="str">
        <f>VLOOKUP(M8470,lookups!$A$1:$B$7, 2, FALSE)</f>
        <v>rotary screw</v>
      </c>
      <c r="R8470" t="str">
        <f>VLOOKUP(N8470,lookups!$D$1:$E$6, 2, FALSE)</f>
        <v>hucuktlis r</v>
      </c>
      <c r="S8470" t="str">
        <f>VLOOKUP(C8470,lookups!$G$1:$H$3, 2, FALSE)</f>
        <v>smolt</v>
      </c>
    </row>
    <row r="8471" spans="1:19" x14ac:dyDescent="0.25">
      <c r="A8471" s="1">
        <v>35900</v>
      </c>
      <c r="B8471">
        <v>1</v>
      </c>
      <c r="C8471">
        <v>1</v>
      </c>
      <c r="D8471">
        <v>1</v>
      </c>
      <c r="E8471">
        <v>1998</v>
      </c>
      <c r="F8471">
        <v>41</v>
      </c>
      <c r="G8471">
        <v>1</v>
      </c>
      <c r="H8471">
        <v>59</v>
      </c>
      <c r="I8471">
        <v>1.2699995040000001</v>
      </c>
      <c r="J8471">
        <v>1.403278351</v>
      </c>
      <c r="M8471">
        <v>8</v>
      </c>
      <c r="N8471">
        <v>399</v>
      </c>
      <c r="P8471">
        <v>3</v>
      </c>
      <c r="Q8471" t="str">
        <f>VLOOKUP(M8471,lookups!$A$1:$B$7, 2, FALSE)</f>
        <v>rotary screw</v>
      </c>
      <c r="R8471" t="str">
        <f>VLOOKUP(N8471,lookups!$D$1:$E$6, 2, FALSE)</f>
        <v>hucuktlis r</v>
      </c>
      <c r="S8471" t="str">
        <f>VLOOKUP(C8471,lookups!$G$1:$H$3, 2, FALSE)</f>
        <v>smolt</v>
      </c>
    </row>
    <row r="8472" spans="1:19" x14ac:dyDescent="0.25">
      <c r="A8472" s="1">
        <v>35900</v>
      </c>
      <c r="B8472">
        <v>1</v>
      </c>
      <c r="C8472">
        <v>1</v>
      </c>
      <c r="D8472">
        <v>1</v>
      </c>
      <c r="E8472">
        <v>1998</v>
      </c>
      <c r="F8472">
        <v>42</v>
      </c>
      <c r="G8472">
        <v>1</v>
      </c>
      <c r="H8472">
        <v>80</v>
      </c>
      <c r="I8472">
        <v>4.0299987789999996</v>
      </c>
      <c r="J8472">
        <v>4.184528351</v>
      </c>
      <c r="M8472">
        <v>8</v>
      </c>
      <c r="N8472">
        <v>399</v>
      </c>
      <c r="P8472">
        <v>3</v>
      </c>
      <c r="Q8472" t="str">
        <f>VLOOKUP(M8472,lookups!$A$1:$B$7, 2, FALSE)</f>
        <v>rotary screw</v>
      </c>
      <c r="R8472" t="str">
        <f>VLOOKUP(N8472,lookups!$D$1:$E$6, 2, FALSE)</f>
        <v>hucuktlis r</v>
      </c>
      <c r="S8472" t="str">
        <f>VLOOKUP(C8472,lookups!$G$1:$H$3, 2, FALSE)</f>
        <v>smolt</v>
      </c>
    </row>
    <row r="8473" spans="1:19" x14ac:dyDescent="0.25">
      <c r="A8473" s="1">
        <v>35900</v>
      </c>
      <c r="B8473">
        <v>1</v>
      </c>
      <c r="C8473">
        <v>1</v>
      </c>
      <c r="D8473">
        <v>1</v>
      </c>
      <c r="E8473">
        <v>1998</v>
      </c>
      <c r="F8473">
        <v>43</v>
      </c>
      <c r="G8473">
        <v>1</v>
      </c>
      <c r="H8473">
        <v>80</v>
      </c>
      <c r="I8473">
        <v>3.7699985499999999</v>
      </c>
      <c r="J8473">
        <v>3.9225273129999998</v>
      </c>
      <c r="L8473">
        <v>1</v>
      </c>
      <c r="M8473">
        <v>8</v>
      </c>
      <c r="N8473">
        <v>399</v>
      </c>
      <c r="P8473">
        <v>3</v>
      </c>
      <c r="Q8473" t="str">
        <f>VLOOKUP(M8473,lookups!$A$1:$B$7, 2, FALSE)</f>
        <v>rotary screw</v>
      </c>
      <c r="R8473" t="str">
        <f>VLOOKUP(N8473,lookups!$D$1:$E$6, 2, FALSE)</f>
        <v>hucuktlis r</v>
      </c>
      <c r="S8473" t="str">
        <f>VLOOKUP(C8473,lookups!$G$1:$H$3, 2, FALSE)</f>
        <v>smolt</v>
      </c>
    </row>
    <row r="8474" spans="1:19" x14ac:dyDescent="0.25">
      <c r="A8474" s="1">
        <v>35900</v>
      </c>
      <c r="B8474">
        <v>1</v>
      </c>
      <c r="C8474">
        <v>1</v>
      </c>
      <c r="D8474">
        <v>1</v>
      </c>
      <c r="E8474">
        <v>1998</v>
      </c>
      <c r="F8474">
        <v>44</v>
      </c>
      <c r="G8474">
        <v>1</v>
      </c>
      <c r="H8474">
        <v>79</v>
      </c>
      <c r="I8474">
        <v>3.7599983219999999</v>
      </c>
      <c r="J8474">
        <v>3.9124507899999998</v>
      </c>
      <c r="L8474">
        <v>1</v>
      </c>
      <c r="M8474">
        <v>8</v>
      </c>
      <c r="N8474">
        <v>399</v>
      </c>
      <c r="P8474">
        <v>3</v>
      </c>
      <c r="Q8474" t="str">
        <f>VLOOKUP(M8474,lookups!$A$1:$B$7, 2, FALSE)</f>
        <v>rotary screw</v>
      </c>
      <c r="R8474" t="str">
        <f>VLOOKUP(N8474,lookups!$D$1:$E$6, 2, FALSE)</f>
        <v>hucuktlis r</v>
      </c>
      <c r="S8474" t="str">
        <f>VLOOKUP(C8474,lookups!$G$1:$H$3, 2, FALSE)</f>
        <v>smolt</v>
      </c>
    </row>
    <row r="8475" spans="1:19" x14ac:dyDescent="0.25">
      <c r="A8475" s="1">
        <v>35900</v>
      </c>
      <c r="B8475">
        <v>1</v>
      </c>
      <c r="C8475">
        <v>1</v>
      </c>
      <c r="D8475">
        <v>1</v>
      </c>
      <c r="E8475">
        <v>1998</v>
      </c>
      <c r="F8475">
        <v>45</v>
      </c>
      <c r="G8475">
        <v>1</v>
      </c>
      <c r="H8475">
        <v>78</v>
      </c>
      <c r="I8475">
        <v>3.8499984739999999</v>
      </c>
      <c r="J8475">
        <v>4.0031433109999996</v>
      </c>
      <c r="L8475">
        <v>1</v>
      </c>
      <c r="M8475">
        <v>8</v>
      </c>
      <c r="N8475">
        <v>399</v>
      </c>
      <c r="P8475">
        <v>3</v>
      </c>
      <c r="Q8475" t="str">
        <f>VLOOKUP(M8475,lookups!$A$1:$B$7, 2, FALSE)</f>
        <v>rotary screw</v>
      </c>
      <c r="R8475" t="str">
        <f>VLOOKUP(N8475,lookups!$D$1:$E$6, 2, FALSE)</f>
        <v>hucuktlis r</v>
      </c>
      <c r="S8475" t="str">
        <f>VLOOKUP(C8475,lookups!$G$1:$H$3, 2, FALSE)</f>
        <v>smolt</v>
      </c>
    </row>
    <row r="8476" spans="1:19" x14ac:dyDescent="0.25">
      <c r="A8476" s="1">
        <v>35900</v>
      </c>
      <c r="B8476">
        <v>1</v>
      </c>
      <c r="C8476">
        <v>1</v>
      </c>
      <c r="D8476">
        <v>1</v>
      </c>
      <c r="E8476">
        <v>1998</v>
      </c>
      <c r="F8476">
        <v>46</v>
      </c>
      <c r="G8476">
        <v>1</v>
      </c>
      <c r="H8476">
        <v>67</v>
      </c>
      <c r="I8476">
        <v>2.1499996189999999</v>
      </c>
      <c r="J8476">
        <v>2.2900543209999999</v>
      </c>
      <c r="M8476">
        <v>8</v>
      </c>
      <c r="N8476">
        <v>399</v>
      </c>
      <c r="P8476">
        <v>3</v>
      </c>
      <c r="Q8476" t="str">
        <f>VLOOKUP(M8476,lookups!$A$1:$B$7, 2, FALSE)</f>
        <v>rotary screw</v>
      </c>
      <c r="R8476" t="str">
        <f>VLOOKUP(N8476,lookups!$D$1:$E$6, 2, FALSE)</f>
        <v>hucuktlis r</v>
      </c>
      <c r="S8476" t="str">
        <f>VLOOKUP(C8476,lookups!$G$1:$H$3, 2, FALSE)</f>
        <v>smolt</v>
      </c>
    </row>
    <row r="8477" spans="1:19" x14ac:dyDescent="0.25">
      <c r="A8477" s="1">
        <v>35900</v>
      </c>
      <c r="B8477">
        <v>1</v>
      </c>
      <c r="C8477">
        <v>1</v>
      </c>
      <c r="D8477">
        <v>1</v>
      </c>
      <c r="E8477">
        <v>1998</v>
      </c>
      <c r="F8477">
        <v>47</v>
      </c>
      <c r="G8477">
        <v>1</v>
      </c>
      <c r="H8477">
        <v>86</v>
      </c>
      <c r="I8477">
        <v>4.9499969479999999</v>
      </c>
      <c r="J8477">
        <v>5.1116142269999996</v>
      </c>
      <c r="L8477">
        <v>1</v>
      </c>
      <c r="M8477">
        <v>8</v>
      </c>
      <c r="N8477">
        <v>399</v>
      </c>
      <c r="P8477">
        <v>3</v>
      </c>
      <c r="Q8477" t="str">
        <f>VLOOKUP(M8477,lookups!$A$1:$B$7, 2, FALSE)</f>
        <v>rotary screw</v>
      </c>
      <c r="R8477" t="str">
        <f>VLOOKUP(N8477,lookups!$D$1:$E$6, 2, FALSE)</f>
        <v>hucuktlis r</v>
      </c>
      <c r="S8477" t="str">
        <f>VLOOKUP(C8477,lookups!$G$1:$H$3, 2, FALSE)</f>
        <v>smolt</v>
      </c>
    </row>
    <row r="8478" spans="1:19" x14ac:dyDescent="0.25">
      <c r="A8478" s="1">
        <v>35900</v>
      </c>
      <c r="B8478">
        <v>1</v>
      </c>
      <c r="C8478">
        <v>1</v>
      </c>
      <c r="D8478">
        <v>1</v>
      </c>
      <c r="E8478">
        <v>1998</v>
      </c>
      <c r="F8478">
        <v>48</v>
      </c>
      <c r="G8478">
        <v>1</v>
      </c>
      <c r="H8478">
        <v>77</v>
      </c>
      <c r="I8478">
        <v>3.5199985499999999</v>
      </c>
      <c r="J8478">
        <v>3.670602798</v>
      </c>
      <c r="M8478">
        <v>8</v>
      </c>
      <c r="N8478">
        <v>399</v>
      </c>
      <c r="P8478">
        <v>3</v>
      </c>
      <c r="Q8478" t="str">
        <f>VLOOKUP(M8478,lookups!$A$1:$B$7, 2, FALSE)</f>
        <v>rotary screw</v>
      </c>
      <c r="R8478" t="str">
        <f>VLOOKUP(N8478,lookups!$D$1:$E$6, 2, FALSE)</f>
        <v>hucuktlis r</v>
      </c>
      <c r="S8478" t="str">
        <f>VLOOKUP(C8478,lookups!$G$1:$H$3, 2, FALSE)</f>
        <v>smolt</v>
      </c>
    </row>
    <row r="8479" spans="1:19" x14ac:dyDescent="0.25">
      <c r="A8479" s="1">
        <v>35900</v>
      </c>
      <c r="B8479">
        <v>1</v>
      </c>
      <c r="C8479">
        <v>1</v>
      </c>
      <c r="D8479">
        <v>1</v>
      </c>
      <c r="E8479">
        <v>1998</v>
      </c>
      <c r="F8479">
        <v>49</v>
      </c>
      <c r="G8479">
        <v>1</v>
      </c>
      <c r="H8479">
        <v>85</v>
      </c>
      <c r="I8479">
        <v>4.9899978640000002</v>
      </c>
      <c r="J8479">
        <v>5.1519203190000002</v>
      </c>
      <c r="L8479">
        <v>1</v>
      </c>
      <c r="M8479">
        <v>8</v>
      </c>
      <c r="N8479">
        <v>399</v>
      </c>
      <c r="P8479">
        <v>3</v>
      </c>
      <c r="Q8479" t="str">
        <f>VLOOKUP(M8479,lookups!$A$1:$B$7, 2, FALSE)</f>
        <v>rotary screw</v>
      </c>
      <c r="R8479" t="str">
        <f>VLOOKUP(N8479,lookups!$D$1:$E$6, 2, FALSE)</f>
        <v>hucuktlis r</v>
      </c>
      <c r="S8479" t="str">
        <f>VLOOKUP(C8479,lookups!$G$1:$H$3, 2, FALSE)</f>
        <v>smolt</v>
      </c>
    </row>
    <row r="8480" spans="1:19" x14ac:dyDescent="0.25">
      <c r="A8480" s="1">
        <v>35900</v>
      </c>
      <c r="B8480">
        <v>1</v>
      </c>
      <c r="C8480">
        <v>1</v>
      </c>
      <c r="D8480">
        <v>1</v>
      </c>
      <c r="E8480">
        <v>1998</v>
      </c>
      <c r="F8480">
        <v>50</v>
      </c>
      <c r="G8480">
        <v>1</v>
      </c>
      <c r="H8480">
        <v>73</v>
      </c>
      <c r="I8480">
        <v>2.8699989320000001</v>
      </c>
      <c r="J8480">
        <v>3.0155982969999999</v>
      </c>
      <c r="M8480">
        <v>8</v>
      </c>
      <c r="N8480">
        <v>399</v>
      </c>
      <c r="P8480">
        <v>3</v>
      </c>
      <c r="Q8480" t="str">
        <f>VLOOKUP(M8480,lookups!$A$1:$B$7, 2, FALSE)</f>
        <v>rotary screw</v>
      </c>
      <c r="R8480" t="str">
        <f>VLOOKUP(N8480,lookups!$D$1:$E$6, 2, FALSE)</f>
        <v>hucuktlis r</v>
      </c>
      <c r="S8480" t="str">
        <f>VLOOKUP(C8480,lookups!$G$1:$H$3, 2, FALSE)</f>
        <v>smolt</v>
      </c>
    </row>
    <row r="8481" spans="1:19" x14ac:dyDescent="0.25">
      <c r="A8481" s="1">
        <v>35900</v>
      </c>
      <c r="B8481">
        <v>1</v>
      </c>
      <c r="C8481">
        <v>1</v>
      </c>
      <c r="D8481">
        <v>1</v>
      </c>
      <c r="E8481">
        <v>1998</v>
      </c>
      <c r="F8481">
        <v>51</v>
      </c>
      <c r="G8481">
        <v>1</v>
      </c>
      <c r="H8481">
        <v>79</v>
      </c>
      <c r="I8481">
        <v>4.1499977110000001</v>
      </c>
      <c r="J8481">
        <v>4.3054542539999998</v>
      </c>
      <c r="M8481">
        <v>8</v>
      </c>
      <c r="N8481">
        <v>399</v>
      </c>
      <c r="P8481">
        <v>3</v>
      </c>
      <c r="Q8481" t="str">
        <f>VLOOKUP(M8481,lookups!$A$1:$B$7, 2, FALSE)</f>
        <v>rotary screw</v>
      </c>
      <c r="R8481" t="str">
        <f>VLOOKUP(N8481,lookups!$D$1:$E$6, 2, FALSE)</f>
        <v>hucuktlis r</v>
      </c>
      <c r="S8481" t="str">
        <f>VLOOKUP(C8481,lookups!$G$1:$H$3, 2, FALSE)</f>
        <v>smolt</v>
      </c>
    </row>
    <row r="8482" spans="1:19" x14ac:dyDescent="0.25">
      <c r="A8482" s="1">
        <v>35900</v>
      </c>
      <c r="B8482">
        <v>1</v>
      </c>
      <c r="C8482">
        <v>1</v>
      </c>
      <c r="D8482">
        <v>1</v>
      </c>
      <c r="E8482">
        <v>1998</v>
      </c>
      <c r="F8482">
        <v>52</v>
      </c>
      <c r="G8482">
        <v>1</v>
      </c>
      <c r="H8482">
        <v>77</v>
      </c>
      <c r="I8482">
        <v>3.2899990080000001</v>
      </c>
      <c r="J8482">
        <v>3.4388313290000001</v>
      </c>
      <c r="M8482">
        <v>8</v>
      </c>
      <c r="N8482">
        <v>399</v>
      </c>
      <c r="P8482">
        <v>3</v>
      </c>
      <c r="Q8482" t="str">
        <f>VLOOKUP(M8482,lookups!$A$1:$B$7, 2, FALSE)</f>
        <v>rotary screw</v>
      </c>
      <c r="R8482" t="str">
        <f>VLOOKUP(N8482,lookups!$D$1:$E$6, 2, FALSE)</f>
        <v>hucuktlis r</v>
      </c>
      <c r="S8482" t="str">
        <f>VLOOKUP(C8482,lookups!$G$1:$H$3, 2, FALSE)</f>
        <v>smolt</v>
      </c>
    </row>
    <row r="8483" spans="1:19" x14ac:dyDescent="0.25">
      <c r="A8483" s="1">
        <v>35900</v>
      </c>
      <c r="B8483">
        <v>1</v>
      </c>
      <c r="C8483">
        <v>1</v>
      </c>
      <c r="D8483">
        <v>1</v>
      </c>
      <c r="E8483">
        <v>1998</v>
      </c>
      <c r="F8483">
        <v>53</v>
      </c>
      <c r="G8483">
        <v>1</v>
      </c>
      <c r="H8483">
        <v>79</v>
      </c>
      <c r="I8483">
        <v>4</v>
      </c>
      <c r="J8483">
        <v>4.154296875</v>
      </c>
      <c r="L8483">
        <v>1</v>
      </c>
      <c r="M8483">
        <v>8</v>
      </c>
      <c r="N8483">
        <v>399</v>
      </c>
      <c r="P8483">
        <v>3</v>
      </c>
      <c r="Q8483" t="str">
        <f>VLOOKUP(M8483,lookups!$A$1:$B$7, 2, FALSE)</f>
        <v>rotary screw</v>
      </c>
      <c r="R8483" t="str">
        <f>VLOOKUP(N8483,lookups!$D$1:$E$6, 2, FALSE)</f>
        <v>hucuktlis r</v>
      </c>
      <c r="S8483" t="str">
        <f>VLOOKUP(C8483,lookups!$G$1:$H$3, 2, FALSE)</f>
        <v>smolt</v>
      </c>
    </row>
    <row r="8484" spans="1:19" x14ac:dyDescent="0.25">
      <c r="A8484" s="1">
        <v>35900</v>
      </c>
      <c r="B8484">
        <v>1</v>
      </c>
      <c r="C8484">
        <v>1</v>
      </c>
      <c r="D8484">
        <v>1</v>
      </c>
      <c r="E8484">
        <v>1998</v>
      </c>
      <c r="F8484">
        <v>54</v>
      </c>
      <c r="G8484">
        <v>1</v>
      </c>
      <c r="H8484">
        <v>90</v>
      </c>
      <c r="I8484">
        <v>6.1999969479999999</v>
      </c>
      <c r="J8484">
        <v>6.3712387079999999</v>
      </c>
      <c r="L8484">
        <v>1</v>
      </c>
      <c r="M8484">
        <v>8</v>
      </c>
      <c r="N8484">
        <v>399</v>
      </c>
      <c r="P8484">
        <v>3</v>
      </c>
      <c r="Q8484" t="str">
        <f>VLOOKUP(M8484,lookups!$A$1:$B$7, 2, FALSE)</f>
        <v>rotary screw</v>
      </c>
      <c r="R8484" t="str">
        <f>VLOOKUP(N8484,lookups!$D$1:$E$6, 2, FALSE)</f>
        <v>hucuktlis r</v>
      </c>
      <c r="S8484" t="str">
        <f>VLOOKUP(C8484,lookups!$G$1:$H$3, 2, FALSE)</f>
        <v>smolt</v>
      </c>
    </row>
    <row r="8485" spans="1:19" x14ac:dyDescent="0.25">
      <c r="A8485" s="1">
        <v>35900</v>
      </c>
      <c r="B8485">
        <v>1</v>
      </c>
      <c r="C8485">
        <v>1</v>
      </c>
      <c r="D8485">
        <v>1</v>
      </c>
      <c r="E8485">
        <v>1998</v>
      </c>
      <c r="F8485">
        <v>55</v>
      </c>
      <c r="G8485">
        <v>1</v>
      </c>
      <c r="H8485">
        <v>75</v>
      </c>
      <c r="I8485">
        <v>3.359998703</v>
      </c>
      <c r="J8485">
        <v>3.509370804</v>
      </c>
      <c r="M8485">
        <v>8</v>
      </c>
      <c r="N8485">
        <v>399</v>
      </c>
      <c r="P8485">
        <v>3</v>
      </c>
      <c r="Q8485" t="str">
        <f>VLOOKUP(M8485,lookups!$A$1:$B$7, 2, FALSE)</f>
        <v>rotary screw</v>
      </c>
      <c r="R8485" t="str">
        <f>VLOOKUP(N8485,lookups!$D$1:$E$6, 2, FALSE)</f>
        <v>hucuktlis r</v>
      </c>
      <c r="S8485" t="str">
        <f>VLOOKUP(C8485,lookups!$G$1:$H$3, 2, FALSE)</f>
        <v>smolt</v>
      </c>
    </row>
    <row r="8486" spans="1:19" x14ac:dyDescent="0.25">
      <c r="A8486" s="1">
        <v>35900</v>
      </c>
      <c r="B8486">
        <v>1</v>
      </c>
      <c r="C8486">
        <v>1</v>
      </c>
      <c r="D8486">
        <v>1</v>
      </c>
      <c r="E8486">
        <v>1998</v>
      </c>
      <c r="F8486">
        <v>56</v>
      </c>
      <c r="G8486">
        <v>1</v>
      </c>
      <c r="H8486">
        <v>68</v>
      </c>
      <c r="I8486">
        <v>2.9799995419999998</v>
      </c>
      <c r="J8486">
        <v>3.1264457700000001</v>
      </c>
      <c r="M8486">
        <v>8</v>
      </c>
      <c r="N8486">
        <v>399</v>
      </c>
      <c r="P8486">
        <v>3</v>
      </c>
      <c r="Q8486" t="str">
        <f>VLOOKUP(M8486,lookups!$A$1:$B$7, 2, FALSE)</f>
        <v>rotary screw</v>
      </c>
      <c r="R8486" t="str">
        <f>VLOOKUP(N8486,lookups!$D$1:$E$6, 2, FALSE)</f>
        <v>hucuktlis r</v>
      </c>
      <c r="S8486" t="str">
        <f>VLOOKUP(C8486,lookups!$G$1:$H$3, 2, FALSE)</f>
        <v>smolt</v>
      </c>
    </row>
    <row r="8487" spans="1:19" x14ac:dyDescent="0.25">
      <c r="A8487" s="1">
        <v>35900</v>
      </c>
      <c r="B8487">
        <v>1</v>
      </c>
      <c r="C8487">
        <v>1</v>
      </c>
      <c r="D8487">
        <v>1</v>
      </c>
      <c r="E8487">
        <v>1998</v>
      </c>
      <c r="F8487">
        <v>57</v>
      </c>
      <c r="G8487">
        <v>1</v>
      </c>
      <c r="H8487">
        <v>77</v>
      </c>
      <c r="I8487">
        <v>3.3999996189999999</v>
      </c>
      <c r="J8487">
        <v>3.5496788019999999</v>
      </c>
      <c r="M8487">
        <v>8</v>
      </c>
      <c r="N8487">
        <v>399</v>
      </c>
      <c r="P8487">
        <v>3</v>
      </c>
      <c r="Q8487" t="str">
        <f>VLOOKUP(M8487,lookups!$A$1:$B$7, 2, FALSE)</f>
        <v>rotary screw</v>
      </c>
      <c r="R8487" t="str">
        <f>VLOOKUP(N8487,lookups!$D$1:$E$6, 2, FALSE)</f>
        <v>hucuktlis r</v>
      </c>
      <c r="S8487" t="str">
        <f>VLOOKUP(C8487,lookups!$G$1:$H$3, 2, FALSE)</f>
        <v>smolt</v>
      </c>
    </row>
    <row r="8488" spans="1:19" x14ac:dyDescent="0.25">
      <c r="A8488" s="1">
        <v>35900</v>
      </c>
      <c r="B8488">
        <v>1</v>
      </c>
      <c r="C8488">
        <v>1</v>
      </c>
      <c r="D8488">
        <v>1</v>
      </c>
      <c r="E8488">
        <v>1998</v>
      </c>
      <c r="F8488">
        <v>58</v>
      </c>
      <c r="G8488">
        <v>1</v>
      </c>
      <c r="H8488">
        <v>65</v>
      </c>
      <c r="I8488">
        <v>2.0099983219999999</v>
      </c>
      <c r="J8488">
        <v>2.1489753720000002</v>
      </c>
      <c r="M8488">
        <v>8</v>
      </c>
      <c r="N8488">
        <v>399</v>
      </c>
      <c r="P8488">
        <v>3</v>
      </c>
      <c r="Q8488" t="str">
        <f>VLOOKUP(M8488,lookups!$A$1:$B$7, 2, FALSE)</f>
        <v>rotary screw</v>
      </c>
      <c r="R8488" t="str">
        <f>VLOOKUP(N8488,lookups!$D$1:$E$6, 2, FALSE)</f>
        <v>hucuktlis r</v>
      </c>
      <c r="S8488" t="str">
        <f>VLOOKUP(C8488,lookups!$G$1:$H$3, 2, FALSE)</f>
        <v>smolt</v>
      </c>
    </row>
    <row r="8489" spans="1:19" x14ac:dyDescent="0.25">
      <c r="A8489" s="1">
        <v>35900</v>
      </c>
      <c r="B8489">
        <v>1</v>
      </c>
      <c r="C8489">
        <v>1</v>
      </c>
      <c r="D8489">
        <v>1</v>
      </c>
      <c r="E8489">
        <v>1998</v>
      </c>
      <c r="F8489">
        <v>59</v>
      </c>
      <c r="G8489">
        <v>1</v>
      </c>
      <c r="H8489">
        <v>78</v>
      </c>
      <c r="I8489">
        <v>3.579999924</v>
      </c>
      <c r="J8489">
        <v>3.73106575</v>
      </c>
      <c r="L8489">
        <v>1</v>
      </c>
      <c r="M8489">
        <v>8</v>
      </c>
      <c r="N8489">
        <v>399</v>
      </c>
      <c r="P8489">
        <v>3</v>
      </c>
      <c r="Q8489" t="str">
        <f>VLOOKUP(M8489,lookups!$A$1:$B$7, 2, FALSE)</f>
        <v>rotary screw</v>
      </c>
      <c r="R8489" t="str">
        <f>VLOOKUP(N8489,lookups!$D$1:$E$6, 2, FALSE)</f>
        <v>hucuktlis r</v>
      </c>
      <c r="S8489" t="str">
        <f>VLOOKUP(C8489,lookups!$G$1:$H$3, 2, FALSE)</f>
        <v>smolt</v>
      </c>
    </row>
    <row r="8490" spans="1:19" x14ac:dyDescent="0.25">
      <c r="A8490" s="1">
        <v>35900</v>
      </c>
      <c r="B8490">
        <v>1</v>
      </c>
      <c r="C8490">
        <v>1</v>
      </c>
      <c r="D8490">
        <v>1</v>
      </c>
      <c r="E8490">
        <v>1998</v>
      </c>
      <c r="F8490">
        <v>60</v>
      </c>
      <c r="G8490">
        <v>1</v>
      </c>
      <c r="H8490">
        <v>80</v>
      </c>
      <c r="I8490">
        <v>4.039997101</v>
      </c>
      <c r="J8490">
        <v>4.1946067810000001</v>
      </c>
      <c r="L8490">
        <v>1</v>
      </c>
      <c r="M8490">
        <v>8</v>
      </c>
      <c r="N8490">
        <v>399</v>
      </c>
      <c r="P8490">
        <v>3</v>
      </c>
      <c r="Q8490" t="str">
        <f>VLOOKUP(M8490,lookups!$A$1:$B$7, 2, FALSE)</f>
        <v>rotary screw</v>
      </c>
      <c r="R8490" t="str">
        <f>VLOOKUP(N8490,lookups!$D$1:$E$6, 2, FALSE)</f>
        <v>hucuktlis r</v>
      </c>
      <c r="S8490" t="str">
        <f>VLOOKUP(C8490,lookups!$G$1:$H$3, 2, FALSE)</f>
        <v>smolt</v>
      </c>
    </row>
    <row r="8491" spans="1:19" x14ac:dyDescent="0.25">
      <c r="A8491" s="1">
        <v>35900</v>
      </c>
      <c r="B8491">
        <v>1</v>
      </c>
      <c r="C8491">
        <v>1</v>
      </c>
      <c r="D8491">
        <v>1</v>
      </c>
      <c r="E8491">
        <v>1998</v>
      </c>
      <c r="F8491">
        <v>61</v>
      </c>
      <c r="G8491">
        <v>1</v>
      </c>
      <c r="H8491">
        <v>99</v>
      </c>
      <c r="I8491">
        <v>7.1799964899999997</v>
      </c>
      <c r="J8491">
        <v>7.3587837220000001</v>
      </c>
      <c r="L8491">
        <v>1</v>
      </c>
      <c r="M8491">
        <v>8</v>
      </c>
      <c r="N8491">
        <v>399</v>
      </c>
      <c r="P8491">
        <v>3</v>
      </c>
      <c r="Q8491" t="str">
        <f>VLOOKUP(M8491,lookups!$A$1:$B$7, 2, FALSE)</f>
        <v>rotary screw</v>
      </c>
      <c r="R8491" t="str">
        <f>VLOOKUP(N8491,lookups!$D$1:$E$6, 2, FALSE)</f>
        <v>hucuktlis r</v>
      </c>
      <c r="S8491" t="str">
        <f>VLOOKUP(C8491,lookups!$G$1:$H$3, 2, FALSE)</f>
        <v>smolt</v>
      </c>
    </row>
    <row r="8492" spans="1:19" x14ac:dyDescent="0.25">
      <c r="A8492" s="1">
        <v>35900</v>
      </c>
      <c r="B8492">
        <v>1</v>
      </c>
      <c r="C8492">
        <v>1</v>
      </c>
      <c r="D8492">
        <v>1</v>
      </c>
      <c r="E8492">
        <v>1998</v>
      </c>
      <c r="F8492">
        <v>62</v>
      </c>
      <c r="G8492">
        <v>1</v>
      </c>
      <c r="H8492">
        <v>82</v>
      </c>
      <c r="I8492">
        <v>4.2699966429999998</v>
      </c>
      <c r="J8492">
        <v>4.4263763430000003</v>
      </c>
      <c r="L8492">
        <v>1</v>
      </c>
      <c r="M8492">
        <v>8</v>
      </c>
      <c r="N8492">
        <v>399</v>
      </c>
      <c r="P8492">
        <v>3</v>
      </c>
      <c r="Q8492" t="str">
        <f>VLOOKUP(M8492,lookups!$A$1:$B$7, 2, FALSE)</f>
        <v>rotary screw</v>
      </c>
      <c r="R8492" t="str">
        <f>VLOOKUP(N8492,lookups!$D$1:$E$6, 2, FALSE)</f>
        <v>hucuktlis r</v>
      </c>
      <c r="S8492" t="str">
        <f>VLOOKUP(C8492,lookups!$G$1:$H$3, 2, FALSE)</f>
        <v>smolt</v>
      </c>
    </row>
    <row r="8493" spans="1:19" x14ac:dyDescent="0.25">
      <c r="A8493" s="1">
        <v>35900</v>
      </c>
      <c r="B8493">
        <v>1</v>
      </c>
      <c r="C8493">
        <v>1</v>
      </c>
      <c r="D8493">
        <v>1</v>
      </c>
      <c r="E8493">
        <v>1998</v>
      </c>
      <c r="F8493">
        <v>63</v>
      </c>
      <c r="G8493">
        <v>1</v>
      </c>
      <c r="H8493">
        <v>72</v>
      </c>
      <c r="I8493">
        <v>2.7899990080000001</v>
      </c>
      <c r="J8493">
        <v>2.9349823000000002</v>
      </c>
      <c r="M8493">
        <v>8</v>
      </c>
      <c r="N8493">
        <v>399</v>
      </c>
      <c r="P8493">
        <v>3</v>
      </c>
      <c r="Q8493" t="str">
        <f>VLOOKUP(M8493,lookups!$A$1:$B$7, 2, FALSE)</f>
        <v>rotary screw</v>
      </c>
      <c r="R8493" t="str">
        <f>VLOOKUP(N8493,lookups!$D$1:$E$6, 2, FALSE)</f>
        <v>hucuktlis r</v>
      </c>
      <c r="S8493" t="str">
        <f>VLOOKUP(C8493,lookups!$G$1:$H$3, 2, FALSE)</f>
        <v>smolt</v>
      </c>
    </row>
    <row r="8494" spans="1:19" x14ac:dyDescent="0.25">
      <c r="A8494" s="1">
        <v>35900</v>
      </c>
      <c r="B8494">
        <v>1</v>
      </c>
      <c r="C8494">
        <v>1</v>
      </c>
      <c r="D8494">
        <v>1</v>
      </c>
      <c r="E8494">
        <v>1998</v>
      </c>
      <c r="F8494">
        <v>64</v>
      </c>
      <c r="G8494">
        <v>1</v>
      </c>
      <c r="H8494">
        <v>72</v>
      </c>
      <c r="I8494">
        <v>2.8199996949999999</v>
      </c>
      <c r="J8494">
        <v>2.9652137760000001</v>
      </c>
      <c r="M8494">
        <v>8</v>
      </c>
      <c r="N8494">
        <v>399</v>
      </c>
      <c r="P8494">
        <v>3</v>
      </c>
      <c r="Q8494" t="str">
        <f>VLOOKUP(M8494,lookups!$A$1:$B$7, 2, FALSE)</f>
        <v>rotary screw</v>
      </c>
      <c r="R8494" t="str">
        <f>VLOOKUP(N8494,lookups!$D$1:$E$6, 2, FALSE)</f>
        <v>hucuktlis r</v>
      </c>
      <c r="S8494" t="str">
        <f>VLOOKUP(C8494,lookups!$G$1:$H$3, 2, FALSE)</f>
        <v>smolt</v>
      </c>
    </row>
    <row r="8495" spans="1:19" x14ac:dyDescent="0.25">
      <c r="A8495" s="1">
        <v>35900</v>
      </c>
      <c r="B8495">
        <v>1</v>
      </c>
      <c r="C8495">
        <v>1</v>
      </c>
      <c r="D8495">
        <v>1</v>
      </c>
      <c r="E8495">
        <v>1998</v>
      </c>
      <c r="F8495">
        <v>65</v>
      </c>
      <c r="G8495">
        <v>1</v>
      </c>
      <c r="H8495">
        <v>84</v>
      </c>
      <c r="I8495">
        <v>5.1799964899999997</v>
      </c>
      <c r="J8495">
        <v>5.3433837889999998</v>
      </c>
      <c r="M8495">
        <v>8</v>
      </c>
      <c r="N8495">
        <v>399</v>
      </c>
      <c r="P8495">
        <v>3</v>
      </c>
      <c r="Q8495" t="str">
        <f>VLOOKUP(M8495,lookups!$A$1:$B$7, 2, FALSE)</f>
        <v>rotary screw</v>
      </c>
      <c r="R8495" t="str">
        <f>VLOOKUP(N8495,lookups!$D$1:$E$6, 2, FALSE)</f>
        <v>hucuktlis r</v>
      </c>
      <c r="S8495" t="str">
        <f>VLOOKUP(C8495,lookups!$G$1:$H$3, 2, FALSE)</f>
        <v>smolt</v>
      </c>
    </row>
    <row r="8496" spans="1:19" x14ac:dyDescent="0.25">
      <c r="A8496" s="1">
        <v>35900</v>
      </c>
      <c r="B8496">
        <v>1</v>
      </c>
      <c r="C8496">
        <v>1</v>
      </c>
      <c r="D8496">
        <v>1</v>
      </c>
      <c r="E8496">
        <v>1998</v>
      </c>
      <c r="F8496">
        <v>66</v>
      </c>
      <c r="G8496">
        <v>1</v>
      </c>
      <c r="H8496">
        <v>76</v>
      </c>
      <c r="I8496">
        <v>3.439998627</v>
      </c>
      <c r="J8496">
        <v>3.5899868009999998</v>
      </c>
      <c r="M8496">
        <v>8</v>
      </c>
      <c r="N8496">
        <v>399</v>
      </c>
      <c r="P8496">
        <v>3</v>
      </c>
      <c r="Q8496" t="str">
        <f>VLOOKUP(M8496,lookups!$A$1:$B$7, 2, FALSE)</f>
        <v>rotary screw</v>
      </c>
      <c r="R8496" t="str">
        <f>VLOOKUP(N8496,lookups!$D$1:$E$6, 2, FALSE)</f>
        <v>hucuktlis r</v>
      </c>
      <c r="S8496" t="str">
        <f>VLOOKUP(C8496,lookups!$G$1:$H$3, 2, FALSE)</f>
        <v>smolt</v>
      </c>
    </row>
    <row r="8497" spans="1:19" x14ac:dyDescent="0.25">
      <c r="A8497" s="1">
        <v>35900</v>
      </c>
      <c r="B8497">
        <v>1</v>
      </c>
      <c r="C8497">
        <v>1</v>
      </c>
      <c r="D8497">
        <v>1</v>
      </c>
      <c r="E8497">
        <v>1998</v>
      </c>
      <c r="F8497">
        <v>67</v>
      </c>
      <c r="G8497">
        <v>1</v>
      </c>
      <c r="H8497">
        <v>72</v>
      </c>
      <c r="I8497">
        <v>3</v>
      </c>
      <c r="J8497">
        <v>3.146598816</v>
      </c>
      <c r="M8497">
        <v>8</v>
      </c>
      <c r="N8497">
        <v>399</v>
      </c>
      <c r="P8497">
        <v>3</v>
      </c>
      <c r="Q8497" t="str">
        <f>VLOOKUP(M8497,lookups!$A$1:$B$7, 2, FALSE)</f>
        <v>rotary screw</v>
      </c>
      <c r="R8497" t="str">
        <f>VLOOKUP(N8497,lookups!$D$1:$E$6, 2, FALSE)</f>
        <v>hucuktlis r</v>
      </c>
      <c r="S8497" t="str">
        <f>VLOOKUP(C8497,lookups!$G$1:$H$3, 2, FALSE)</f>
        <v>smolt</v>
      </c>
    </row>
    <row r="8498" spans="1:19" x14ac:dyDescent="0.25">
      <c r="A8498" s="1">
        <v>35900</v>
      </c>
      <c r="B8498">
        <v>1</v>
      </c>
      <c r="C8498">
        <v>1</v>
      </c>
      <c r="D8498">
        <v>1</v>
      </c>
      <c r="E8498">
        <v>1998</v>
      </c>
      <c r="F8498">
        <v>68</v>
      </c>
      <c r="G8498">
        <v>1</v>
      </c>
      <c r="H8498">
        <v>79</v>
      </c>
      <c r="I8498">
        <v>4.0299987789999996</v>
      </c>
      <c r="J8498">
        <v>4.184528351</v>
      </c>
      <c r="L8498">
        <v>1</v>
      </c>
      <c r="M8498">
        <v>8</v>
      </c>
      <c r="N8498">
        <v>399</v>
      </c>
      <c r="P8498">
        <v>3</v>
      </c>
      <c r="Q8498" t="str">
        <f>VLOOKUP(M8498,lookups!$A$1:$B$7, 2, FALSE)</f>
        <v>rotary screw</v>
      </c>
      <c r="R8498" t="str">
        <f>VLOOKUP(N8498,lookups!$D$1:$E$6, 2, FALSE)</f>
        <v>hucuktlis r</v>
      </c>
      <c r="S8498" t="str">
        <f>VLOOKUP(C8498,lookups!$G$1:$H$3, 2, FALSE)</f>
        <v>smolt</v>
      </c>
    </row>
    <row r="8499" spans="1:19" x14ac:dyDescent="0.25">
      <c r="A8499" s="1">
        <v>35900</v>
      </c>
      <c r="B8499">
        <v>1</v>
      </c>
      <c r="C8499">
        <v>1</v>
      </c>
      <c r="D8499">
        <v>1</v>
      </c>
      <c r="E8499">
        <v>1998</v>
      </c>
      <c r="F8499">
        <v>69</v>
      </c>
      <c r="G8499">
        <v>1</v>
      </c>
      <c r="H8499">
        <v>77</v>
      </c>
      <c r="I8499">
        <v>3.6199989320000001</v>
      </c>
      <c r="J8499">
        <v>3.7713737489999999</v>
      </c>
      <c r="L8499">
        <v>1</v>
      </c>
      <c r="M8499">
        <v>8</v>
      </c>
      <c r="N8499">
        <v>399</v>
      </c>
      <c r="P8499">
        <v>3</v>
      </c>
      <c r="Q8499" t="str">
        <f>VLOOKUP(M8499,lookups!$A$1:$B$7, 2, FALSE)</f>
        <v>rotary screw</v>
      </c>
      <c r="R8499" t="str">
        <f>VLOOKUP(N8499,lookups!$D$1:$E$6, 2, FALSE)</f>
        <v>hucuktlis r</v>
      </c>
      <c r="S8499" t="str">
        <f>VLOOKUP(C8499,lookups!$G$1:$H$3, 2, FALSE)</f>
        <v>smolt</v>
      </c>
    </row>
    <row r="8500" spans="1:19" x14ac:dyDescent="0.25">
      <c r="A8500" s="1">
        <v>35900</v>
      </c>
      <c r="B8500">
        <v>1</v>
      </c>
      <c r="C8500">
        <v>1</v>
      </c>
      <c r="D8500">
        <v>1</v>
      </c>
      <c r="E8500">
        <v>1998</v>
      </c>
      <c r="F8500">
        <v>70</v>
      </c>
      <c r="G8500">
        <v>1</v>
      </c>
      <c r="H8500">
        <v>73</v>
      </c>
      <c r="I8500">
        <v>3.1499996189999999</v>
      </c>
      <c r="J8500">
        <v>3.2977542880000001</v>
      </c>
      <c r="M8500">
        <v>8</v>
      </c>
      <c r="N8500">
        <v>399</v>
      </c>
      <c r="P8500">
        <v>3</v>
      </c>
      <c r="Q8500" t="str">
        <f>VLOOKUP(M8500,lookups!$A$1:$B$7, 2, FALSE)</f>
        <v>rotary screw</v>
      </c>
      <c r="R8500" t="str">
        <f>VLOOKUP(N8500,lookups!$D$1:$E$6, 2, FALSE)</f>
        <v>hucuktlis r</v>
      </c>
      <c r="S8500" t="str">
        <f>VLOOKUP(C8500,lookups!$G$1:$H$3, 2, FALSE)</f>
        <v>smolt</v>
      </c>
    </row>
    <row r="8501" spans="1:19" x14ac:dyDescent="0.25">
      <c r="A8501" s="1">
        <v>35900</v>
      </c>
      <c r="B8501">
        <v>1</v>
      </c>
      <c r="C8501">
        <v>1</v>
      </c>
      <c r="D8501">
        <v>1</v>
      </c>
      <c r="E8501">
        <v>1998</v>
      </c>
      <c r="F8501">
        <v>71</v>
      </c>
      <c r="G8501">
        <v>1</v>
      </c>
      <c r="H8501">
        <v>80</v>
      </c>
      <c r="I8501">
        <v>4.0899963379999997</v>
      </c>
      <c r="J8501">
        <v>4.2449913019999999</v>
      </c>
      <c r="L8501">
        <v>1</v>
      </c>
      <c r="M8501">
        <v>8</v>
      </c>
      <c r="N8501">
        <v>399</v>
      </c>
      <c r="P8501">
        <v>3</v>
      </c>
      <c r="Q8501" t="str">
        <f>VLOOKUP(M8501,lookups!$A$1:$B$7, 2, FALSE)</f>
        <v>rotary screw</v>
      </c>
      <c r="R8501" t="str">
        <f>VLOOKUP(N8501,lookups!$D$1:$E$6, 2, FALSE)</f>
        <v>hucuktlis r</v>
      </c>
      <c r="S8501" t="str">
        <f>VLOOKUP(C8501,lookups!$G$1:$H$3, 2, FALSE)</f>
        <v>smolt</v>
      </c>
    </row>
    <row r="8502" spans="1:19" x14ac:dyDescent="0.25">
      <c r="A8502" s="1">
        <v>35900</v>
      </c>
      <c r="B8502">
        <v>1</v>
      </c>
      <c r="C8502">
        <v>1</v>
      </c>
      <c r="D8502">
        <v>1</v>
      </c>
      <c r="E8502">
        <v>1998</v>
      </c>
      <c r="F8502">
        <v>72</v>
      </c>
      <c r="G8502">
        <v>1</v>
      </c>
      <c r="H8502">
        <v>65</v>
      </c>
      <c r="I8502">
        <v>2.0599994659999998</v>
      </c>
      <c r="J8502">
        <v>2.1993618009999998</v>
      </c>
      <c r="M8502">
        <v>8</v>
      </c>
      <c r="N8502">
        <v>399</v>
      </c>
      <c r="P8502">
        <v>3</v>
      </c>
      <c r="Q8502" t="str">
        <f>VLOOKUP(M8502,lookups!$A$1:$B$7, 2, FALSE)</f>
        <v>rotary screw</v>
      </c>
      <c r="R8502" t="str">
        <f>VLOOKUP(N8502,lookups!$D$1:$E$6, 2, FALSE)</f>
        <v>hucuktlis r</v>
      </c>
      <c r="S8502" t="str">
        <f>VLOOKUP(C8502,lookups!$G$1:$H$3, 2, FALSE)</f>
        <v>smolt</v>
      </c>
    </row>
    <row r="8503" spans="1:19" x14ac:dyDescent="0.25">
      <c r="A8503" s="1">
        <v>35900</v>
      </c>
      <c r="B8503">
        <v>1</v>
      </c>
      <c r="C8503">
        <v>1</v>
      </c>
      <c r="D8503">
        <v>1</v>
      </c>
      <c r="E8503">
        <v>1998</v>
      </c>
      <c r="F8503">
        <v>73</v>
      </c>
      <c r="G8503">
        <v>1</v>
      </c>
      <c r="H8503">
        <v>79</v>
      </c>
      <c r="I8503">
        <v>4.1799964899999997</v>
      </c>
      <c r="J8503">
        <v>4.3356857299999998</v>
      </c>
      <c r="L8503">
        <v>1</v>
      </c>
      <c r="M8503">
        <v>8</v>
      </c>
      <c r="N8503">
        <v>399</v>
      </c>
      <c r="P8503">
        <v>3</v>
      </c>
      <c r="Q8503" t="str">
        <f>VLOOKUP(M8503,lookups!$A$1:$B$7, 2, FALSE)</f>
        <v>rotary screw</v>
      </c>
      <c r="R8503" t="str">
        <f>VLOOKUP(N8503,lookups!$D$1:$E$6, 2, FALSE)</f>
        <v>hucuktlis r</v>
      </c>
      <c r="S8503" t="str">
        <f>VLOOKUP(C8503,lookups!$G$1:$H$3, 2, FALSE)</f>
        <v>smolt</v>
      </c>
    </row>
    <row r="8504" spans="1:19" x14ac:dyDescent="0.25">
      <c r="A8504" s="1">
        <v>35900</v>
      </c>
      <c r="B8504">
        <v>1</v>
      </c>
      <c r="C8504">
        <v>1</v>
      </c>
      <c r="D8504">
        <v>1</v>
      </c>
      <c r="E8504">
        <v>1998</v>
      </c>
      <c r="F8504">
        <v>74</v>
      </c>
      <c r="G8504">
        <v>1</v>
      </c>
      <c r="H8504">
        <v>80</v>
      </c>
      <c r="I8504">
        <v>3.8699989320000001</v>
      </c>
      <c r="J8504">
        <v>4.0232963560000004</v>
      </c>
      <c r="L8504">
        <v>1</v>
      </c>
      <c r="M8504">
        <v>8</v>
      </c>
      <c r="N8504">
        <v>399</v>
      </c>
      <c r="P8504">
        <v>3</v>
      </c>
      <c r="Q8504" t="str">
        <f>VLOOKUP(M8504,lookups!$A$1:$B$7, 2, FALSE)</f>
        <v>rotary screw</v>
      </c>
      <c r="R8504" t="str">
        <f>VLOOKUP(N8504,lookups!$D$1:$E$6, 2, FALSE)</f>
        <v>hucuktlis r</v>
      </c>
      <c r="S8504" t="str">
        <f>VLOOKUP(C8504,lookups!$G$1:$H$3, 2, FALSE)</f>
        <v>smolt</v>
      </c>
    </row>
    <row r="8505" spans="1:19" x14ac:dyDescent="0.25">
      <c r="A8505" s="1">
        <v>35900</v>
      </c>
      <c r="B8505">
        <v>1</v>
      </c>
      <c r="C8505">
        <v>1</v>
      </c>
      <c r="D8505">
        <v>1</v>
      </c>
      <c r="E8505">
        <v>1998</v>
      </c>
      <c r="F8505">
        <v>75</v>
      </c>
      <c r="G8505">
        <v>1</v>
      </c>
      <c r="H8505">
        <v>75</v>
      </c>
      <c r="I8505">
        <v>3.279998779</v>
      </c>
      <c r="J8505">
        <v>3.4287548069999998</v>
      </c>
      <c r="M8505">
        <v>8</v>
      </c>
      <c r="N8505">
        <v>399</v>
      </c>
      <c r="P8505">
        <v>3</v>
      </c>
      <c r="Q8505" t="str">
        <f>VLOOKUP(M8505,lookups!$A$1:$B$7, 2, FALSE)</f>
        <v>rotary screw</v>
      </c>
      <c r="R8505" t="str">
        <f>VLOOKUP(N8505,lookups!$D$1:$E$6, 2, FALSE)</f>
        <v>hucuktlis r</v>
      </c>
      <c r="S8505" t="str">
        <f>VLOOKUP(C8505,lookups!$G$1:$H$3, 2, FALSE)</f>
        <v>smolt</v>
      </c>
    </row>
    <row r="8506" spans="1:19" x14ac:dyDescent="0.25">
      <c r="A8506" s="1">
        <v>35900</v>
      </c>
      <c r="B8506">
        <v>1</v>
      </c>
      <c r="C8506">
        <v>1</v>
      </c>
      <c r="D8506">
        <v>1</v>
      </c>
      <c r="E8506">
        <v>1998</v>
      </c>
      <c r="F8506">
        <v>76</v>
      </c>
      <c r="G8506">
        <v>1</v>
      </c>
      <c r="H8506">
        <v>76</v>
      </c>
      <c r="I8506">
        <v>3.4599990840000001</v>
      </c>
      <c r="J8506">
        <v>3.6101417539999998</v>
      </c>
      <c r="M8506">
        <v>8</v>
      </c>
      <c r="N8506">
        <v>399</v>
      </c>
      <c r="P8506">
        <v>3</v>
      </c>
      <c r="Q8506" t="str">
        <f>VLOOKUP(M8506,lookups!$A$1:$B$7, 2, FALSE)</f>
        <v>rotary screw</v>
      </c>
      <c r="R8506" t="str">
        <f>VLOOKUP(N8506,lookups!$D$1:$E$6, 2, FALSE)</f>
        <v>hucuktlis r</v>
      </c>
      <c r="S8506" t="str">
        <f>VLOOKUP(C8506,lookups!$G$1:$H$3, 2, FALSE)</f>
        <v>smolt</v>
      </c>
    </row>
    <row r="8507" spans="1:19" x14ac:dyDescent="0.25">
      <c r="A8507" s="1">
        <v>35900</v>
      </c>
      <c r="B8507">
        <v>1</v>
      </c>
      <c r="C8507">
        <v>1</v>
      </c>
      <c r="D8507">
        <v>1</v>
      </c>
      <c r="E8507">
        <v>1998</v>
      </c>
      <c r="F8507">
        <v>77</v>
      </c>
      <c r="G8507">
        <v>1</v>
      </c>
      <c r="H8507">
        <v>67</v>
      </c>
      <c r="I8507">
        <v>2.2699985499999999</v>
      </c>
      <c r="J8507">
        <v>2.4109783170000001</v>
      </c>
      <c r="M8507">
        <v>8</v>
      </c>
      <c r="N8507">
        <v>399</v>
      </c>
      <c r="P8507">
        <v>3</v>
      </c>
      <c r="Q8507" t="str">
        <f>VLOOKUP(M8507,lookups!$A$1:$B$7, 2, FALSE)</f>
        <v>rotary screw</v>
      </c>
      <c r="R8507" t="str">
        <f>VLOOKUP(N8507,lookups!$D$1:$E$6, 2, FALSE)</f>
        <v>hucuktlis r</v>
      </c>
      <c r="S8507" t="str">
        <f>VLOOKUP(C8507,lookups!$G$1:$H$3, 2, FALSE)</f>
        <v>smolt</v>
      </c>
    </row>
    <row r="8508" spans="1:19" x14ac:dyDescent="0.25">
      <c r="A8508" s="1">
        <v>35900</v>
      </c>
      <c r="B8508">
        <v>1</v>
      </c>
      <c r="C8508">
        <v>1</v>
      </c>
      <c r="D8508">
        <v>1</v>
      </c>
      <c r="E8508">
        <v>1998</v>
      </c>
      <c r="F8508">
        <v>78</v>
      </c>
      <c r="G8508">
        <v>1</v>
      </c>
      <c r="H8508">
        <v>80</v>
      </c>
      <c r="I8508">
        <v>4.0299987789999996</v>
      </c>
      <c r="J8508">
        <v>4.184528351</v>
      </c>
      <c r="L8508">
        <v>1</v>
      </c>
      <c r="M8508">
        <v>8</v>
      </c>
      <c r="N8508">
        <v>399</v>
      </c>
      <c r="P8508">
        <v>3</v>
      </c>
      <c r="Q8508" t="str">
        <f>VLOOKUP(M8508,lookups!$A$1:$B$7, 2, FALSE)</f>
        <v>rotary screw</v>
      </c>
      <c r="R8508" t="str">
        <f>VLOOKUP(N8508,lookups!$D$1:$E$6, 2, FALSE)</f>
        <v>hucuktlis r</v>
      </c>
      <c r="S8508" t="str">
        <f>VLOOKUP(C8508,lookups!$G$1:$H$3, 2, FALSE)</f>
        <v>smolt</v>
      </c>
    </row>
    <row r="8509" spans="1:19" x14ac:dyDescent="0.25">
      <c r="A8509" s="1">
        <v>35900</v>
      </c>
      <c r="B8509">
        <v>1</v>
      </c>
      <c r="C8509">
        <v>1</v>
      </c>
      <c r="D8509">
        <v>1</v>
      </c>
      <c r="E8509">
        <v>1998</v>
      </c>
      <c r="F8509">
        <v>79</v>
      </c>
      <c r="G8509">
        <v>1</v>
      </c>
      <c r="H8509">
        <v>79</v>
      </c>
      <c r="I8509">
        <v>4.2299995419999998</v>
      </c>
      <c r="J8509">
        <v>4.3860702509999996</v>
      </c>
      <c r="M8509">
        <v>8</v>
      </c>
      <c r="N8509">
        <v>399</v>
      </c>
      <c r="P8509">
        <v>3</v>
      </c>
      <c r="Q8509" t="str">
        <f>VLOOKUP(M8509,lookups!$A$1:$B$7, 2, FALSE)</f>
        <v>rotary screw</v>
      </c>
      <c r="R8509" t="str">
        <f>VLOOKUP(N8509,lookups!$D$1:$E$6, 2, FALSE)</f>
        <v>hucuktlis r</v>
      </c>
      <c r="S8509" t="str">
        <f>VLOOKUP(C8509,lookups!$G$1:$H$3, 2, FALSE)</f>
        <v>smolt</v>
      </c>
    </row>
    <row r="8510" spans="1:19" x14ac:dyDescent="0.25">
      <c r="A8510" s="1">
        <v>35900</v>
      </c>
      <c r="B8510">
        <v>1</v>
      </c>
      <c r="C8510">
        <v>1</v>
      </c>
      <c r="D8510">
        <v>1</v>
      </c>
      <c r="E8510">
        <v>1998</v>
      </c>
      <c r="F8510">
        <v>80</v>
      </c>
      <c r="G8510">
        <v>1</v>
      </c>
      <c r="H8510">
        <v>63</v>
      </c>
      <c r="I8510">
        <v>1.8999996189999999</v>
      </c>
      <c r="J8510">
        <v>2.0381298069999998</v>
      </c>
      <c r="M8510">
        <v>8</v>
      </c>
      <c r="N8510">
        <v>399</v>
      </c>
      <c r="P8510">
        <v>3</v>
      </c>
      <c r="Q8510" t="str">
        <f>VLOOKUP(M8510,lookups!$A$1:$B$7, 2, FALSE)</f>
        <v>rotary screw</v>
      </c>
      <c r="R8510" t="str">
        <f>VLOOKUP(N8510,lookups!$D$1:$E$6, 2, FALSE)</f>
        <v>hucuktlis r</v>
      </c>
      <c r="S8510" t="str">
        <f>VLOOKUP(C8510,lookups!$G$1:$H$3, 2, FALSE)</f>
        <v>smolt</v>
      </c>
    </row>
    <row r="8511" spans="1:19" x14ac:dyDescent="0.25">
      <c r="A8511" s="1">
        <v>35900</v>
      </c>
      <c r="B8511">
        <v>1</v>
      </c>
      <c r="C8511">
        <v>1</v>
      </c>
      <c r="D8511">
        <v>1</v>
      </c>
      <c r="E8511">
        <v>1998</v>
      </c>
      <c r="F8511">
        <v>81</v>
      </c>
      <c r="G8511">
        <v>1</v>
      </c>
      <c r="H8511">
        <v>90</v>
      </c>
      <c r="I8511">
        <v>5.8199996949999999</v>
      </c>
      <c r="J8511">
        <v>5.988311768</v>
      </c>
      <c r="L8511">
        <v>1</v>
      </c>
      <c r="M8511">
        <v>8</v>
      </c>
      <c r="N8511">
        <v>399</v>
      </c>
      <c r="P8511">
        <v>3</v>
      </c>
      <c r="Q8511" t="str">
        <f>VLOOKUP(M8511,lookups!$A$1:$B$7, 2, FALSE)</f>
        <v>rotary screw</v>
      </c>
      <c r="R8511" t="str">
        <f>VLOOKUP(N8511,lookups!$D$1:$E$6, 2, FALSE)</f>
        <v>hucuktlis r</v>
      </c>
      <c r="S8511" t="str">
        <f>VLOOKUP(C8511,lookups!$G$1:$H$3, 2, FALSE)</f>
        <v>smolt</v>
      </c>
    </row>
    <row r="8512" spans="1:19" x14ac:dyDescent="0.25">
      <c r="A8512" s="1">
        <v>35900</v>
      </c>
      <c r="B8512">
        <v>1</v>
      </c>
      <c r="C8512">
        <v>1</v>
      </c>
      <c r="D8512">
        <v>1</v>
      </c>
      <c r="E8512">
        <v>1998</v>
      </c>
      <c r="F8512">
        <v>82</v>
      </c>
      <c r="G8512">
        <v>1</v>
      </c>
      <c r="H8512">
        <v>76</v>
      </c>
      <c r="I8512">
        <v>3.4599990840000001</v>
      </c>
      <c r="J8512">
        <v>3.6101417539999998</v>
      </c>
      <c r="M8512">
        <v>8</v>
      </c>
      <c r="N8512">
        <v>399</v>
      </c>
      <c r="P8512">
        <v>3</v>
      </c>
      <c r="Q8512" t="str">
        <f>VLOOKUP(M8512,lookups!$A$1:$B$7, 2, FALSE)</f>
        <v>rotary screw</v>
      </c>
      <c r="R8512" t="str">
        <f>VLOOKUP(N8512,lookups!$D$1:$E$6, 2, FALSE)</f>
        <v>hucuktlis r</v>
      </c>
      <c r="S8512" t="str">
        <f>VLOOKUP(C8512,lookups!$G$1:$H$3, 2, FALSE)</f>
        <v>smolt</v>
      </c>
    </row>
    <row r="8513" spans="1:19" x14ac:dyDescent="0.25">
      <c r="A8513" s="1">
        <v>35900</v>
      </c>
      <c r="B8513">
        <v>1</v>
      </c>
      <c r="C8513">
        <v>1</v>
      </c>
      <c r="D8513">
        <v>1</v>
      </c>
      <c r="E8513">
        <v>1998</v>
      </c>
      <c r="F8513">
        <v>83</v>
      </c>
      <c r="G8513">
        <v>1</v>
      </c>
      <c r="H8513">
        <v>75</v>
      </c>
      <c r="I8513">
        <v>3.189998627</v>
      </c>
      <c r="J8513">
        <v>3.338062286</v>
      </c>
      <c r="M8513">
        <v>8</v>
      </c>
      <c r="N8513">
        <v>399</v>
      </c>
      <c r="P8513">
        <v>3</v>
      </c>
      <c r="Q8513" t="str">
        <f>VLOOKUP(M8513,lookups!$A$1:$B$7, 2, FALSE)</f>
        <v>rotary screw</v>
      </c>
      <c r="R8513" t="str">
        <f>VLOOKUP(N8513,lookups!$D$1:$E$6, 2, FALSE)</f>
        <v>hucuktlis r</v>
      </c>
      <c r="S8513" t="str">
        <f>VLOOKUP(C8513,lookups!$G$1:$H$3, 2, FALSE)</f>
        <v>smolt</v>
      </c>
    </row>
    <row r="8514" spans="1:19" x14ac:dyDescent="0.25">
      <c r="A8514" s="1">
        <v>35900</v>
      </c>
      <c r="B8514">
        <v>1</v>
      </c>
      <c r="C8514">
        <v>1</v>
      </c>
      <c r="D8514">
        <v>1</v>
      </c>
      <c r="E8514">
        <v>1998</v>
      </c>
      <c r="F8514">
        <v>84</v>
      </c>
      <c r="G8514">
        <v>1</v>
      </c>
      <c r="H8514">
        <v>76</v>
      </c>
      <c r="I8514">
        <v>3.5899982449999999</v>
      </c>
      <c r="J8514">
        <v>3.7411422729999999</v>
      </c>
      <c r="M8514">
        <v>8</v>
      </c>
      <c r="N8514">
        <v>399</v>
      </c>
      <c r="P8514">
        <v>3</v>
      </c>
      <c r="Q8514" t="str">
        <f>VLOOKUP(M8514,lookups!$A$1:$B$7, 2, FALSE)</f>
        <v>rotary screw</v>
      </c>
      <c r="R8514" t="str">
        <f>VLOOKUP(N8514,lookups!$D$1:$E$6, 2, FALSE)</f>
        <v>hucuktlis r</v>
      </c>
      <c r="S8514" t="str">
        <f>VLOOKUP(C8514,lookups!$G$1:$H$3, 2, FALSE)</f>
        <v>smolt</v>
      </c>
    </row>
    <row r="8515" spans="1:19" x14ac:dyDescent="0.25">
      <c r="A8515" s="1">
        <v>35900</v>
      </c>
      <c r="B8515">
        <v>1</v>
      </c>
      <c r="C8515">
        <v>1</v>
      </c>
      <c r="D8515">
        <v>1</v>
      </c>
      <c r="E8515">
        <v>1998</v>
      </c>
      <c r="F8515">
        <v>85</v>
      </c>
      <c r="G8515">
        <v>1</v>
      </c>
      <c r="H8515">
        <v>77</v>
      </c>
      <c r="I8515">
        <v>3.779998779</v>
      </c>
      <c r="J8515">
        <v>3.9326057429999999</v>
      </c>
      <c r="L8515">
        <v>1</v>
      </c>
      <c r="M8515">
        <v>8</v>
      </c>
      <c r="N8515">
        <v>399</v>
      </c>
      <c r="P8515">
        <v>3</v>
      </c>
      <c r="Q8515" t="str">
        <f>VLOOKUP(M8515,lookups!$A$1:$B$7, 2, FALSE)</f>
        <v>rotary screw</v>
      </c>
      <c r="R8515" t="str">
        <f>VLOOKUP(N8515,lookups!$D$1:$E$6, 2, FALSE)</f>
        <v>hucuktlis r</v>
      </c>
      <c r="S8515" t="str">
        <f>VLOOKUP(C8515,lookups!$G$1:$H$3, 2, FALSE)</f>
        <v>smolt</v>
      </c>
    </row>
    <row r="8516" spans="1:19" x14ac:dyDescent="0.25">
      <c r="A8516" s="1">
        <v>35900</v>
      </c>
      <c r="B8516">
        <v>1</v>
      </c>
      <c r="C8516">
        <v>1</v>
      </c>
      <c r="D8516">
        <v>1</v>
      </c>
      <c r="E8516">
        <v>1998</v>
      </c>
      <c r="F8516">
        <v>86</v>
      </c>
      <c r="G8516">
        <v>1</v>
      </c>
      <c r="H8516">
        <v>72</v>
      </c>
      <c r="I8516">
        <v>2.9899997709999999</v>
      </c>
      <c r="J8516">
        <v>3.1365222930000001</v>
      </c>
      <c r="M8516">
        <v>8</v>
      </c>
      <c r="N8516">
        <v>399</v>
      </c>
      <c r="P8516">
        <v>3</v>
      </c>
      <c r="Q8516" t="str">
        <f>VLOOKUP(M8516,lookups!$A$1:$B$7, 2, FALSE)</f>
        <v>rotary screw</v>
      </c>
      <c r="R8516" t="str">
        <f>VLOOKUP(N8516,lookups!$D$1:$E$6, 2, FALSE)</f>
        <v>hucuktlis r</v>
      </c>
      <c r="S8516" t="str">
        <f>VLOOKUP(C8516,lookups!$G$1:$H$3, 2, FALSE)</f>
        <v>smolt</v>
      </c>
    </row>
    <row r="8517" spans="1:19" x14ac:dyDescent="0.25">
      <c r="A8517" s="1">
        <v>35900</v>
      </c>
      <c r="B8517">
        <v>1</v>
      </c>
      <c r="C8517">
        <v>1</v>
      </c>
      <c r="D8517">
        <v>1</v>
      </c>
      <c r="E8517">
        <v>1998</v>
      </c>
      <c r="F8517">
        <v>87</v>
      </c>
      <c r="G8517">
        <v>1</v>
      </c>
      <c r="H8517">
        <v>80</v>
      </c>
      <c r="I8517">
        <v>4.0299987789999996</v>
      </c>
      <c r="J8517">
        <v>4.184528351</v>
      </c>
      <c r="L8517">
        <v>1</v>
      </c>
      <c r="M8517">
        <v>8</v>
      </c>
      <c r="N8517">
        <v>399</v>
      </c>
      <c r="P8517">
        <v>3</v>
      </c>
      <c r="Q8517" t="str">
        <f>VLOOKUP(M8517,lookups!$A$1:$B$7, 2, FALSE)</f>
        <v>rotary screw</v>
      </c>
      <c r="R8517" t="str">
        <f>VLOOKUP(N8517,lookups!$D$1:$E$6, 2, FALSE)</f>
        <v>hucuktlis r</v>
      </c>
      <c r="S8517" t="str">
        <f>VLOOKUP(C8517,lookups!$G$1:$H$3, 2, FALSE)</f>
        <v>smolt</v>
      </c>
    </row>
    <row r="8518" spans="1:19" x14ac:dyDescent="0.25">
      <c r="A8518" s="1">
        <v>35900</v>
      </c>
      <c r="B8518">
        <v>1</v>
      </c>
      <c r="C8518">
        <v>1</v>
      </c>
      <c r="D8518">
        <v>1</v>
      </c>
      <c r="E8518">
        <v>1998</v>
      </c>
      <c r="F8518">
        <v>88</v>
      </c>
      <c r="G8518">
        <v>1</v>
      </c>
      <c r="H8518">
        <v>79</v>
      </c>
      <c r="I8518">
        <v>3.9799995419999998</v>
      </c>
      <c r="J8518">
        <v>4.1341438290000001</v>
      </c>
      <c r="L8518">
        <v>1</v>
      </c>
      <c r="M8518">
        <v>8</v>
      </c>
      <c r="N8518">
        <v>399</v>
      </c>
      <c r="P8518">
        <v>3</v>
      </c>
      <c r="Q8518" t="str">
        <f>VLOOKUP(M8518,lookups!$A$1:$B$7, 2, FALSE)</f>
        <v>rotary screw</v>
      </c>
      <c r="R8518" t="str">
        <f>VLOOKUP(N8518,lookups!$D$1:$E$6, 2, FALSE)</f>
        <v>hucuktlis r</v>
      </c>
      <c r="S8518" t="str">
        <f>VLOOKUP(C8518,lookups!$G$1:$H$3, 2, FALSE)</f>
        <v>smolt</v>
      </c>
    </row>
    <row r="8519" spans="1:19" x14ac:dyDescent="0.25">
      <c r="A8519" s="1">
        <v>35900</v>
      </c>
      <c r="B8519">
        <v>1</v>
      </c>
      <c r="C8519">
        <v>1</v>
      </c>
      <c r="D8519">
        <v>1</v>
      </c>
      <c r="E8519">
        <v>1998</v>
      </c>
      <c r="F8519">
        <v>89</v>
      </c>
      <c r="G8519">
        <v>1</v>
      </c>
      <c r="H8519">
        <v>72</v>
      </c>
      <c r="I8519">
        <v>2.529998779</v>
      </c>
      <c r="J8519">
        <v>2.6729793549999998</v>
      </c>
      <c r="M8519">
        <v>8</v>
      </c>
      <c r="N8519">
        <v>399</v>
      </c>
      <c r="P8519">
        <v>3</v>
      </c>
      <c r="Q8519" t="str">
        <f>VLOOKUP(M8519,lookups!$A$1:$B$7, 2, FALSE)</f>
        <v>rotary screw</v>
      </c>
      <c r="R8519" t="str">
        <f>VLOOKUP(N8519,lookups!$D$1:$E$6, 2, FALSE)</f>
        <v>hucuktlis r</v>
      </c>
      <c r="S8519" t="str">
        <f>VLOOKUP(C8519,lookups!$G$1:$H$3, 2, FALSE)</f>
        <v>smolt</v>
      </c>
    </row>
    <row r="8520" spans="1:19" x14ac:dyDescent="0.25">
      <c r="A8520" s="1">
        <v>35900</v>
      </c>
      <c r="B8520">
        <v>1</v>
      </c>
      <c r="C8520">
        <v>1</v>
      </c>
      <c r="D8520">
        <v>1</v>
      </c>
      <c r="E8520">
        <v>1998</v>
      </c>
      <c r="F8520">
        <v>90</v>
      </c>
      <c r="G8520">
        <v>1</v>
      </c>
      <c r="H8520">
        <v>80</v>
      </c>
      <c r="I8520">
        <v>3.8399982449999999</v>
      </c>
      <c r="J8520">
        <v>3.9930667880000001</v>
      </c>
      <c r="L8520">
        <v>1</v>
      </c>
      <c r="M8520">
        <v>8</v>
      </c>
      <c r="N8520">
        <v>399</v>
      </c>
      <c r="P8520">
        <v>3</v>
      </c>
      <c r="Q8520" t="str">
        <f>VLOOKUP(M8520,lookups!$A$1:$B$7, 2, FALSE)</f>
        <v>rotary screw</v>
      </c>
      <c r="R8520" t="str">
        <f>VLOOKUP(N8520,lookups!$D$1:$E$6, 2, FALSE)</f>
        <v>hucuktlis r</v>
      </c>
      <c r="S8520" t="str">
        <f>VLOOKUP(C8520,lookups!$G$1:$H$3, 2, FALSE)</f>
        <v>smolt</v>
      </c>
    </row>
    <row r="8521" spans="1:19" x14ac:dyDescent="0.25">
      <c r="A8521" s="1">
        <v>35900</v>
      </c>
      <c r="B8521">
        <v>1</v>
      </c>
      <c r="C8521">
        <v>1</v>
      </c>
      <c r="D8521">
        <v>1</v>
      </c>
      <c r="E8521">
        <v>1998</v>
      </c>
      <c r="F8521">
        <v>91</v>
      </c>
      <c r="G8521">
        <v>1</v>
      </c>
      <c r="H8521">
        <v>80</v>
      </c>
      <c r="I8521">
        <v>3.9899997709999999</v>
      </c>
      <c r="J8521">
        <v>4.1442222600000003</v>
      </c>
      <c r="M8521">
        <v>8</v>
      </c>
      <c r="N8521">
        <v>399</v>
      </c>
      <c r="P8521">
        <v>3</v>
      </c>
      <c r="Q8521" t="str">
        <f>VLOOKUP(M8521,lookups!$A$1:$B$7, 2, FALSE)</f>
        <v>rotary screw</v>
      </c>
      <c r="R8521" t="str">
        <f>VLOOKUP(N8521,lookups!$D$1:$E$6, 2, FALSE)</f>
        <v>hucuktlis r</v>
      </c>
      <c r="S8521" t="str">
        <f>VLOOKUP(C8521,lookups!$G$1:$H$3, 2, FALSE)</f>
        <v>smolt</v>
      </c>
    </row>
    <row r="8522" spans="1:19" x14ac:dyDescent="0.25">
      <c r="A8522" s="1">
        <v>35900</v>
      </c>
      <c r="B8522">
        <v>1</v>
      </c>
      <c r="C8522">
        <v>1</v>
      </c>
      <c r="D8522">
        <v>1</v>
      </c>
      <c r="E8522">
        <v>1998</v>
      </c>
      <c r="F8522">
        <v>92</v>
      </c>
      <c r="G8522">
        <v>1</v>
      </c>
      <c r="H8522">
        <v>69</v>
      </c>
      <c r="I8522">
        <v>2.6999988560000001</v>
      </c>
      <c r="J8522">
        <v>2.84428978</v>
      </c>
      <c r="M8522">
        <v>8</v>
      </c>
      <c r="N8522">
        <v>399</v>
      </c>
      <c r="P8522">
        <v>3</v>
      </c>
      <c r="Q8522" t="str">
        <f>VLOOKUP(M8522,lookups!$A$1:$B$7, 2, FALSE)</f>
        <v>rotary screw</v>
      </c>
      <c r="R8522" t="str">
        <f>VLOOKUP(N8522,lookups!$D$1:$E$6, 2, FALSE)</f>
        <v>hucuktlis r</v>
      </c>
      <c r="S8522" t="str">
        <f>VLOOKUP(C8522,lookups!$G$1:$H$3, 2, FALSE)</f>
        <v>smolt</v>
      </c>
    </row>
    <row r="8523" spans="1:19" x14ac:dyDescent="0.25">
      <c r="A8523" s="1">
        <v>35900</v>
      </c>
      <c r="B8523">
        <v>1</v>
      </c>
      <c r="C8523">
        <v>1</v>
      </c>
      <c r="D8523">
        <v>1</v>
      </c>
      <c r="E8523">
        <v>1998</v>
      </c>
      <c r="F8523">
        <v>93</v>
      </c>
      <c r="G8523">
        <v>1</v>
      </c>
      <c r="H8523">
        <v>82</v>
      </c>
      <c r="I8523">
        <v>4.2199974060000001</v>
      </c>
      <c r="J8523">
        <v>4.3759918210000004</v>
      </c>
      <c r="L8523">
        <v>1</v>
      </c>
      <c r="M8523">
        <v>8</v>
      </c>
      <c r="N8523">
        <v>399</v>
      </c>
      <c r="P8523">
        <v>3</v>
      </c>
      <c r="Q8523" t="str">
        <f>VLOOKUP(M8523,lookups!$A$1:$B$7, 2, FALSE)</f>
        <v>rotary screw</v>
      </c>
      <c r="R8523" t="str">
        <f>VLOOKUP(N8523,lookups!$D$1:$E$6, 2, FALSE)</f>
        <v>hucuktlis r</v>
      </c>
      <c r="S8523" t="str">
        <f>VLOOKUP(C8523,lookups!$G$1:$H$3, 2, FALSE)</f>
        <v>smolt</v>
      </c>
    </row>
    <row r="8524" spans="1:19" x14ac:dyDescent="0.25">
      <c r="A8524" s="1">
        <v>35900</v>
      </c>
      <c r="B8524">
        <v>1</v>
      </c>
      <c r="C8524">
        <v>1</v>
      </c>
      <c r="D8524">
        <v>1</v>
      </c>
      <c r="E8524">
        <v>1998</v>
      </c>
      <c r="F8524">
        <v>94</v>
      </c>
      <c r="G8524">
        <v>1</v>
      </c>
      <c r="H8524">
        <v>80</v>
      </c>
      <c r="I8524">
        <v>3.8399982449999999</v>
      </c>
      <c r="J8524">
        <v>3.9930667880000001</v>
      </c>
      <c r="L8524">
        <v>1</v>
      </c>
      <c r="M8524">
        <v>8</v>
      </c>
      <c r="N8524">
        <v>399</v>
      </c>
      <c r="P8524">
        <v>3</v>
      </c>
      <c r="Q8524" t="str">
        <f>VLOOKUP(M8524,lookups!$A$1:$B$7, 2, FALSE)</f>
        <v>rotary screw</v>
      </c>
      <c r="R8524" t="str">
        <f>VLOOKUP(N8524,lookups!$D$1:$E$6, 2, FALSE)</f>
        <v>hucuktlis r</v>
      </c>
      <c r="S8524" t="str">
        <f>VLOOKUP(C8524,lookups!$G$1:$H$3, 2, FALSE)</f>
        <v>smolt</v>
      </c>
    </row>
    <row r="8525" spans="1:19" x14ac:dyDescent="0.25">
      <c r="A8525" s="1">
        <v>35900</v>
      </c>
      <c r="B8525">
        <v>1</v>
      </c>
      <c r="C8525">
        <v>1</v>
      </c>
      <c r="D8525">
        <v>1</v>
      </c>
      <c r="E8525">
        <v>1998</v>
      </c>
      <c r="F8525">
        <v>95</v>
      </c>
      <c r="G8525">
        <v>1</v>
      </c>
      <c r="H8525">
        <v>84</v>
      </c>
      <c r="I8525">
        <v>5.2699966429999998</v>
      </c>
      <c r="J8525">
        <v>5.4340782169999997</v>
      </c>
      <c r="L8525">
        <v>1</v>
      </c>
      <c r="M8525">
        <v>8</v>
      </c>
      <c r="N8525">
        <v>399</v>
      </c>
      <c r="P8525">
        <v>3</v>
      </c>
      <c r="Q8525" t="str">
        <f>VLOOKUP(M8525,lookups!$A$1:$B$7, 2, FALSE)</f>
        <v>rotary screw</v>
      </c>
      <c r="R8525" t="str">
        <f>VLOOKUP(N8525,lookups!$D$1:$E$6, 2, FALSE)</f>
        <v>hucuktlis r</v>
      </c>
      <c r="S8525" t="str">
        <f>VLOOKUP(C8525,lookups!$G$1:$H$3, 2, FALSE)</f>
        <v>smolt</v>
      </c>
    </row>
    <row r="8526" spans="1:19" x14ac:dyDescent="0.25">
      <c r="A8526" s="1">
        <v>35900</v>
      </c>
      <c r="B8526">
        <v>1</v>
      </c>
      <c r="C8526">
        <v>1</v>
      </c>
      <c r="D8526">
        <v>1</v>
      </c>
      <c r="E8526">
        <v>1998</v>
      </c>
      <c r="F8526">
        <v>96</v>
      </c>
      <c r="G8526">
        <v>1</v>
      </c>
      <c r="H8526">
        <v>77</v>
      </c>
      <c r="I8526">
        <v>3.8399982449999999</v>
      </c>
      <c r="J8526">
        <v>3.9930667880000001</v>
      </c>
      <c r="M8526">
        <v>8</v>
      </c>
      <c r="N8526">
        <v>399</v>
      </c>
      <c r="P8526">
        <v>3</v>
      </c>
      <c r="Q8526" t="str">
        <f>VLOOKUP(M8526,lookups!$A$1:$B$7, 2, FALSE)</f>
        <v>rotary screw</v>
      </c>
      <c r="R8526" t="str">
        <f>VLOOKUP(N8526,lookups!$D$1:$E$6, 2, FALSE)</f>
        <v>hucuktlis r</v>
      </c>
      <c r="S8526" t="str">
        <f>VLOOKUP(C8526,lookups!$G$1:$H$3, 2, FALSE)</f>
        <v>smolt</v>
      </c>
    </row>
    <row r="8527" spans="1:19" x14ac:dyDescent="0.25">
      <c r="A8527" s="1">
        <v>35900</v>
      </c>
      <c r="B8527">
        <v>1</v>
      </c>
      <c r="C8527">
        <v>1</v>
      </c>
      <c r="D8527">
        <v>1</v>
      </c>
      <c r="E8527">
        <v>1998</v>
      </c>
      <c r="F8527">
        <v>97</v>
      </c>
      <c r="G8527">
        <v>1</v>
      </c>
      <c r="H8527">
        <v>69</v>
      </c>
      <c r="I8527">
        <v>2.6699981689999999</v>
      </c>
      <c r="J8527">
        <v>2.814058304</v>
      </c>
      <c r="M8527">
        <v>8</v>
      </c>
      <c r="N8527">
        <v>399</v>
      </c>
      <c r="P8527">
        <v>3</v>
      </c>
      <c r="Q8527" t="str">
        <f>VLOOKUP(M8527,lookups!$A$1:$B$7, 2, FALSE)</f>
        <v>rotary screw</v>
      </c>
      <c r="R8527" t="str">
        <f>VLOOKUP(N8527,lookups!$D$1:$E$6, 2, FALSE)</f>
        <v>hucuktlis r</v>
      </c>
      <c r="S8527" t="str">
        <f>VLOOKUP(C8527,lookups!$G$1:$H$3, 2, FALSE)</f>
        <v>smolt</v>
      </c>
    </row>
    <row r="8528" spans="1:19" x14ac:dyDescent="0.25">
      <c r="A8528" s="1">
        <v>35900</v>
      </c>
      <c r="B8528">
        <v>1</v>
      </c>
      <c r="C8528">
        <v>1</v>
      </c>
      <c r="D8528">
        <v>1</v>
      </c>
      <c r="E8528">
        <v>1998</v>
      </c>
      <c r="F8528">
        <v>98</v>
      </c>
      <c r="G8528">
        <v>1</v>
      </c>
      <c r="H8528">
        <v>84</v>
      </c>
      <c r="I8528">
        <v>4.9699974060000001</v>
      </c>
      <c r="J8528">
        <v>5.1317672730000004</v>
      </c>
      <c r="L8528">
        <v>1</v>
      </c>
      <c r="M8528">
        <v>8</v>
      </c>
      <c r="N8528">
        <v>399</v>
      </c>
      <c r="P8528">
        <v>3</v>
      </c>
      <c r="Q8528" t="str">
        <f>VLOOKUP(M8528,lookups!$A$1:$B$7, 2, FALSE)</f>
        <v>rotary screw</v>
      </c>
      <c r="R8528" t="str">
        <f>VLOOKUP(N8528,lookups!$D$1:$E$6, 2, FALSE)</f>
        <v>hucuktlis r</v>
      </c>
      <c r="S8528" t="str">
        <f>VLOOKUP(C8528,lookups!$G$1:$H$3, 2, FALSE)</f>
        <v>smolt</v>
      </c>
    </row>
    <row r="8529" spans="1:19" x14ac:dyDescent="0.25">
      <c r="A8529" s="1">
        <v>35900</v>
      </c>
      <c r="B8529">
        <v>1</v>
      </c>
      <c r="C8529">
        <v>1</v>
      </c>
      <c r="D8529">
        <v>1</v>
      </c>
      <c r="E8529">
        <v>1998</v>
      </c>
      <c r="F8529">
        <v>99</v>
      </c>
      <c r="G8529">
        <v>1</v>
      </c>
      <c r="H8529">
        <v>68</v>
      </c>
      <c r="I8529">
        <v>2.4599990840000001</v>
      </c>
      <c r="J8529">
        <v>2.6024417880000001</v>
      </c>
      <c r="M8529">
        <v>8</v>
      </c>
      <c r="N8529">
        <v>399</v>
      </c>
      <c r="P8529">
        <v>3</v>
      </c>
      <c r="Q8529" t="str">
        <f>VLOOKUP(M8529,lookups!$A$1:$B$7, 2, FALSE)</f>
        <v>rotary screw</v>
      </c>
      <c r="R8529" t="str">
        <f>VLOOKUP(N8529,lookups!$D$1:$E$6, 2, FALSE)</f>
        <v>hucuktlis r</v>
      </c>
      <c r="S8529" t="str">
        <f>VLOOKUP(C8529,lookups!$G$1:$H$3, 2, FALSE)</f>
        <v>smolt</v>
      </c>
    </row>
    <row r="8530" spans="1:19" x14ac:dyDescent="0.25">
      <c r="A8530" s="1">
        <v>35900</v>
      </c>
      <c r="B8530">
        <v>1</v>
      </c>
      <c r="C8530">
        <v>1</v>
      </c>
      <c r="D8530">
        <v>1</v>
      </c>
      <c r="E8530">
        <v>1998</v>
      </c>
      <c r="F8530">
        <v>100</v>
      </c>
      <c r="G8530">
        <v>1</v>
      </c>
      <c r="H8530">
        <v>71</v>
      </c>
      <c r="I8530">
        <v>2.779998779</v>
      </c>
      <c r="J8530">
        <v>2.9249057770000002</v>
      </c>
      <c r="M8530">
        <v>8</v>
      </c>
      <c r="N8530">
        <v>399</v>
      </c>
      <c r="P8530">
        <v>3</v>
      </c>
      <c r="Q8530" t="str">
        <f>VLOOKUP(M8530,lookups!$A$1:$B$7, 2, FALSE)</f>
        <v>rotary screw</v>
      </c>
      <c r="R8530" t="str">
        <f>VLOOKUP(N8530,lookups!$D$1:$E$6, 2, FALSE)</f>
        <v>hucuktlis r</v>
      </c>
      <c r="S8530" t="str">
        <f>VLOOKUP(C8530,lookups!$G$1:$H$3, 2, FALSE)</f>
        <v>smolt</v>
      </c>
    </row>
    <row r="8531" spans="1:19" x14ac:dyDescent="0.25">
      <c r="A8531" s="1">
        <v>35900</v>
      </c>
      <c r="B8531">
        <v>1</v>
      </c>
      <c r="C8531">
        <v>1</v>
      </c>
      <c r="D8531">
        <v>1</v>
      </c>
      <c r="E8531">
        <v>1998</v>
      </c>
      <c r="F8531">
        <v>101</v>
      </c>
      <c r="G8531">
        <v>1</v>
      </c>
      <c r="H8531">
        <v>93</v>
      </c>
      <c r="I8531">
        <v>7.5</v>
      </c>
      <c r="J8531">
        <v>7.6812477110000001</v>
      </c>
      <c r="L8531">
        <v>1</v>
      </c>
      <c r="M8531">
        <v>8</v>
      </c>
      <c r="N8531">
        <v>399</v>
      </c>
      <c r="P8531">
        <v>3</v>
      </c>
      <c r="Q8531" t="str">
        <f>VLOOKUP(M8531,lookups!$A$1:$B$7, 2, FALSE)</f>
        <v>rotary screw</v>
      </c>
      <c r="R8531" t="str">
        <f>VLOOKUP(N8531,lookups!$D$1:$E$6, 2, FALSE)</f>
        <v>hucuktlis r</v>
      </c>
      <c r="S8531" t="str">
        <f>VLOOKUP(C8531,lookups!$G$1:$H$3, 2, FALSE)</f>
        <v>smolt</v>
      </c>
    </row>
    <row r="8532" spans="1:19" x14ac:dyDescent="0.25">
      <c r="A8532" s="1">
        <v>35900</v>
      </c>
      <c r="B8532">
        <v>1</v>
      </c>
      <c r="C8532">
        <v>1</v>
      </c>
      <c r="D8532">
        <v>1</v>
      </c>
      <c r="E8532">
        <v>1998</v>
      </c>
      <c r="F8532">
        <v>102</v>
      </c>
      <c r="G8532">
        <v>1</v>
      </c>
      <c r="H8532">
        <v>78</v>
      </c>
      <c r="I8532">
        <v>3.8499984739999999</v>
      </c>
      <c r="J8532">
        <v>4.0031433109999996</v>
      </c>
      <c r="M8532">
        <v>8</v>
      </c>
      <c r="N8532">
        <v>399</v>
      </c>
      <c r="P8532">
        <v>3</v>
      </c>
      <c r="Q8532" t="str">
        <f>VLOOKUP(M8532,lookups!$A$1:$B$7, 2, FALSE)</f>
        <v>rotary screw</v>
      </c>
      <c r="R8532" t="str">
        <f>VLOOKUP(N8532,lookups!$D$1:$E$6, 2, FALSE)</f>
        <v>hucuktlis r</v>
      </c>
      <c r="S8532" t="str">
        <f>VLOOKUP(C8532,lookups!$G$1:$H$3, 2, FALSE)</f>
        <v>smolt</v>
      </c>
    </row>
    <row r="8533" spans="1:19" x14ac:dyDescent="0.25">
      <c r="A8533" s="1">
        <v>35900</v>
      </c>
      <c r="B8533">
        <v>1</v>
      </c>
      <c r="C8533">
        <v>1</v>
      </c>
      <c r="D8533">
        <v>1</v>
      </c>
      <c r="E8533">
        <v>1998</v>
      </c>
      <c r="F8533">
        <v>103</v>
      </c>
      <c r="G8533">
        <v>1</v>
      </c>
      <c r="H8533">
        <v>74</v>
      </c>
      <c r="I8533">
        <v>3.1599998469999999</v>
      </c>
      <c r="J8533">
        <v>3.3078308110000001</v>
      </c>
      <c r="M8533">
        <v>8</v>
      </c>
      <c r="N8533">
        <v>399</v>
      </c>
      <c r="P8533">
        <v>3</v>
      </c>
      <c r="Q8533" t="str">
        <f>VLOOKUP(M8533,lookups!$A$1:$B$7, 2, FALSE)</f>
        <v>rotary screw</v>
      </c>
      <c r="R8533" t="str">
        <f>VLOOKUP(N8533,lookups!$D$1:$E$6, 2, FALSE)</f>
        <v>hucuktlis r</v>
      </c>
      <c r="S8533" t="str">
        <f>VLOOKUP(C8533,lookups!$G$1:$H$3, 2, FALSE)</f>
        <v>smolt</v>
      </c>
    </row>
    <row r="8534" spans="1:19" x14ac:dyDescent="0.25">
      <c r="A8534" s="1">
        <v>35900</v>
      </c>
      <c r="B8534">
        <v>1</v>
      </c>
      <c r="C8534">
        <v>1</v>
      </c>
      <c r="D8534">
        <v>1</v>
      </c>
      <c r="E8534">
        <v>1998</v>
      </c>
      <c r="F8534">
        <v>104</v>
      </c>
      <c r="G8534">
        <v>1</v>
      </c>
      <c r="H8534">
        <v>91</v>
      </c>
      <c r="I8534">
        <v>6.039997101</v>
      </c>
      <c r="J8534">
        <v>6.2100067140000004</v>
      </c>
      <c r="L8534">
        <v>1</v>
      </c>
      <c r="M8534">
        <v>8</v>
      </c>
      <c r="N8534">
        <v>399</v>
      </c>
      <c r="P8534">
        <v>3</v>
      </c>
      <c r="Q8534" t="str">
        <f>VLOOKUP(M8534,lookups!$A$1:$B$7, 2, FALSE)</f>
        <v>rotary screw</v>
      </c>
      <c r="R8534" t="str">
        <f>VLOOKUP(N8534,lookups!$D$1:$E$6, 2, FALSE)</f>
        <v>hucuktlis r</v>
      </c>
      <c r="S8534" t="str">
        <f>VLOOKUP(C8534,lookups!$G$1:$H$3, 2, FALSE)</f>
        <v>smolt</v>
      </c>
    </row>
    <row r="8535" spans="1:19" x14ac:dyDescent="0.25">
      <c r="A8535" s="1">
        <v>35900</v>
      </c>
      <c r="B8535">
        <v>1</v>
      </c>
      <c r="C8535">
        <v>1</v>
      </c>
      <c r="D8535">
        <v>1</v>
      </c>
      <c r="E8535">
        <v>1998</v>
      </c>
      <c r="F8535">
        <v>105</v>
      </c>
      <c r="G8535">
        <v>1</v>
      </c>
      <c r="H8535">
        <v>65</v>
      </c>
      <c r="I8535">
        <v>2.0099983219999999</v>
      </c>
      <c r="J8535">
        <v>2.1489753720000002</v>
      </c>
      <c r="M8535">
        <v>8</v>
      </c>
      <c r="N8535">
        <v>399</v>
      </c>
      <c r="P8535">
        <v>3</v>
      </c>
      <c r="Q8535" t="str">
        <f>VLOOKUP(M8535,lookups!$A$1:$B$7, 2, FALSE)</f>
        <v>rotary screw</v>
      </c>
      <c r="R8535" t="str">
        <f>VLOOKUP(N8535,lookups!$D$1:$E$6, 2, FALSE)</f>
        <v>hucuktlis r</v>
      </c>
      <c r="S8535" t="str">
        <f>VLOOKUP(C8535,lookups!$G$1:$H$3, 2, FALSE)</f>
        <v>smolt</v>
      </c>
    </row>
    <row r="8536" spans="1:19" x14ac:dyDescent="0.25">
      <c r="A8536" s="1">
        <v>35900</v>
      </c>
      <c r="B8536">
        <v>1</v>
      </c>
      <c r="C8536">
        <v>1</v>
      </c>
      <c r="D8536">
        <v>1</v>
      </c>
      <c r="E8536">
        <v>1998</v>
      </c>
      <c r="F8536">
        <v>106</v>
      </c>
      <c r="G8536">
        <v>1</v>
      </c>
      <c r="H8536">
        <v>81</v>
      </c>
      <c r="I8536">
        <v>3.9199981689999999</v>
      </c>
      <c r="J8536">
        <v>4.0736808780000002</v>
      </c>
      <c r="L8536">
        <v>1</v>
      </c>
      <c r="M8536">
        <v>8</v>
      </c>
      <c r="N8536">
        <v>399</v>
      </c>
      <c r="P8536">
        <v>3</v>
      </c>
      <c r="Q8536" t="str">
        <f>VLOOKUP(M8536,lookups!$A$1:$B$7, 2, FALSE)</f>
        <v>rotary screw</v>
      </c>
      <c r="R8536" t="str">
        <f>VLOOKUP(N8536,lookups!$D$1:$E$6, 2, FALSE)</f>
        <v>hucuktlis r</v>
      </c>
      <c r="S8536" t="str">
        <f>VLOOKUP(C8536,lookups!$G$1:$H$3, 2, FALSE)</f>
        <v>smolt</v>
      </c>
    </row>
    <row r="8537" spans="1:19" x14ac:dyDescent="0.25">
      <c r="A8537" s="1">
        <v>35900</v>
      </c>
      <c r="B8537">
        <v>1</v>
      </c>
      <c r="C8537">
        <v>1</v>
      </c>
      <c r="D8537">
        <v>1</v>
      </c>
      <c r="E8537">
        <v>1998</v>
      </c>
      <c r="F8537">
        <v>107</v>
      </c>
      <c r="G8537">
        <v>1</v>
      </c>
      <c r="H8537">
        <v>82</v>
      </c>
      <c r="I8537">
        <v>4.289997101</v>
      </c>
      <c r="J8537">
        <v>4.4465293880000001</v>
      </c>
      <c r="L8537">
        <v>1</v>
      </c>
      <c r="M8537">
        <v>8</v>
      </c>
      <c r="N8537">
        <v>399</v>
      </c>
      <c r="P8537">
        <v>3</v>
      </c>
      <c r="Q8537" t="str">
        <f>VLOOKUP(M8537,lookups!$A$1:$B$7, 2, FALSE)</f>
        <v>rotary screw</v>
      </c>
      <c r="R8537" t="str">
        <f>VLOOKUP(N8537,lookups!$D$1:$E$6, 2, FALSE)</f>
        <v>hucuktlis r</v>
      </c>
      <c r="S8537" t="str">
        <f>VLOOKUP(C8537,lookups!$G$1:$H$3, 2, FALSE)</f>
        <v>smolt</v>
      </c>
    </row>
    <row r="8538" spans="1:19" x14ac:dyDescent="0.25">
      <c r="A8538" s="1">
        <v>35900</v>
      </c>
      <c r="B8538">
        <v>1</v>
      </c>
      <c r="C8538">
        <v>1</v>
      </c>
      <c r="D8538">
        <v>1</v>
      </c>
      <c r="E8538">
        <v>1998</v>
      </c>
      <c r="F8538">
        <v>108</v>
      </c>
      <c r="G8538">
        <v>1</v>
      </c>
      <c r="H8538">
        <v>67</v>
      </c>
      <c r="I8538">
        <v>2.5599994659999998</v>
      </c>
      <c r="J8538">
        <v>2.7032108309999998</v>
      </c>
      <c r="M8538">
        <v>8</v>
      </c>
      <c r="N8538">
        <v>399</v>
      </c>
      <c r="P8538">
        <v>3</v>
      </c>
      <c r="Q8538" t="str">
        <f>VLOOKUP(M8538,lookups!$A$1:$B$7, 2, FALSE)</f>
        <v>rotary screw</v>
      </c>
      <c r="R8538" t="str">
        <f>VLOOKUP(N8538,lookups!$D$1:$E$6, 2, FALSE)</f>
        <v>hucuktlis r</v>
      </c>
      <c r="S8538" t="str">
        <f>VLOOKUP(C8538,lookups!$G$1:$H$3, 2, FALSE)</f>
        <v>smolt</v>
      </c>
    </row>
    <row r="8539" spans="1:19" x14ac:dyDescent="0.25">
      <c r="A8539" s="1">
        <v>35900</v>
      </c>
      <c r="B8539">
        <v>1</v>
      </c>
      <c r="C8539">
        <v>1</v>
      </c>
      <c r="D8539">
        <v>1</v>
      </c>
      <c r="E8539">
        <v>1998</v>
      </c>
      <c r="F8539">
        <v>109</v>
      </c>
      <c r="G8539">
        <v>1</v>
      </c>
      <c r="H8539">
        <v>61</v>
      </c>
      <c r="I8539">
        <v>1.669999123</v>
      </c>
      <c r="J8539">
        <v>1.806358337</v>
      </c>
      <c r="M8539">
        <v>8</v>
      </c>
      <c r="N8539">
        <v>399</v>
      </c>
      <c r="P8539">
        <v>3</v>
      </c>
      <c r="Q8539" t="str">
        <f>VLOOKUP(M8539,lookups!$A$1:$B$7, 2, FALSE)</f>
        <v>rotary screw</v>
      </c>
      <c r="R8539" t="str">
        <f>VLOOKUP(N8539,lookups!$D$1:$E$6, 2, FALSE)</f>
        <v>hucuktlis r</v>
      </c>
      <c r="S8539" t="str">
        <f>VLOOKUP(C8539,lookups!$G$1:$H$3, 2, FALSE)</f>
        <v>smolt</v>
      </c>
    </row>
    <row r="8540" spans="1:19" x14ac:dyDescent="0.25">
      <c r="A8540" s="1">
        <v>35900</v>
      </c>
      <c r="B8540">
        <v>1</v>
      </c>
      <c r="C8540">
        <v>1</v>
      </c>
      <c r="D8540">
        <v>1</v>
      </c>
      <c r="E8540">
        <v>1998</v>
      </c>
      <c r="F8540">
        <v>110</v>
      </c>
      <c r="G8540">
        <v>1</v>
      </c>
      <c r="H8540">
        <v>73</v>
      </c>
      <c r="I8540">
        <v>3.2199993130000002</v>
      </c>
      <c r="J8540">
        <v>3.368293762</v>
      </c>
      <c r="L8540">
        <v>1</v>
      </c>
      <c r="M8540">
        <v>8</v>
      </c>
      <c r="N8540">
        <v>399</v>
      </c>
      <c r="P8540">
        <v>3</v>
      </c>
      <c r="Q8540" t="str">
        <f>VLOOKUP(M8540,lookups!$A$1:$B$7, 2, FALSE)</f>
        <v>rotary screw</v>
      </c>
      <c r="R8540" t="str">
        <f>VLOOKUP(N8540,lookups!$D$1:$E$6, 2, FALSE)</f>
        <v>hucuktlis r</v>
      </c>
      <c r="S8540" t="str">
        <f>VLOOKUP(C8540,lookups!$G$1:$H$3, 2, FALSE)</f>
        <v>smolt</v>
      </c>
    </row>
    <row r="8541" spans="1:19" x14ac:dyDescent="0.25">
      <c r="A8541" s="1">
        <v>35903</v>
      </c>
      <c r="B8541">
        <v>1</v>
      </c>
      <c r="C8541">
        <v>1</v>
      </c>
      <c r="D8541">
        <v>1</v>
      </c>
      <c r="E8541">
        <v>1998</v>
      </c>
      <c r="F8541">
        <v>1</v>
      </c>
      <c r="G8541">
        <v>1</v>
      </c>
      <c r="H8541">
        <v>80</v>
      </c>
      <c r="I8541">
        <v>3.609998703</v>
      </c>
      <c r="J8541">
        <v>3.7612953189999998</v>
      </c>
      <c r="L8541">
        <v>1</v>
      </c>
      <c r="M8541">
        <v>8</v>
      </c>
      <c r="N8541">
        <v>399</v>
      </c>
      <c r="P8541">
        <v>3</v>
      </c>
      <c r="Q8541" t="str">
        <f>VLOOKUP(M8541,lookups!$A$1:$B$7, 2, FALSE)</f>
        <v>rotary screw</v>
      </c>
      <c r="R8541" t="str">
        <f>VLOOKUP(N8541,lookups!$D$1:$E$6, 2, FALSE)</f>
        <v>hucuktlis r</v>
      </c>
      <c r="S8541" t="str">
        <f>VLOOKUP(C8541,lookups!$G$1:$H$3, 2, FALSE)</f>
        <v>smolt</v>
      </c>
    </row>
    <row r="8542" spans="1:19" x14ac:dyDescent="0.25">
      <c r="A8542" s="1">
        <v>35903</v>
      </c>
      <c r="B8542">
        <v>1</v>
      </c>
      <c r="C8542">
        <v>1</v>
      </c>
      <c r="D8542">
        <v>1</v>
      </c>
      <c r="E8542">
        <v>1998</v>
      </c>
      <c r="F8542">
        <v>2</v>
      </c>
      <c r="G8542">
        <v>1</v>
      </c>
      <c r="H8542">
        <v>65</v>
      </c>
      <c r="I8542">
        <v>1.9799995420000001</v>
      </c>
      <c r="J8542">
        <v>2.118745804</v>
      </c>
      <c r="M8542">
        <v>8</v>
      </c>
      <c r="N8542">
        <v>399</v>
      </c>
      <c r="P8542">
        <v>3</v>
      </c>
      <c r="Q8542" t="str">
        <f>VLOOKUP(M8542,lookups!$A$1:$B$7, 2, FALSE)</f>
        <v>rotary screw</v>
      </c>
      <c r="R8542" t="str">
        <f>VLOOKUP(N8542,lookups!$D$1:$E$6, 2, FALSE)</f>
        <v>hucuktlis r</v>
      </c>
      <c r="S8542" t="str">
        <f>VLOOKUP(C8542,lookups!$G$1:$H$3, 2, FALSE)</f>
        <v>smolt</v>
      </c>
    </row>
    <row r="8543" spans="1:19" x14ac:dyDescent="0.25">
      <c r="A8543" s="1">
        <v>35903</v>
      </c>
      <c r="B8543">
        <v>1</v>
      </c>
      <c r="C8543">
        <v>1</v>
      </c>
      <c r="D8543">
        <v>1</v>
      </c>
      <c r="E8543">
        <v>1998</v>
      </c>
      <c r="F8543">
        <v>3</v>
      </c>
      <c r="G8543">
        <v>1</v>
      </c>
      <c r="H8543">
        <v>67</v>
      </c>
      <c r="I8543">
        <v>2.1499996189999999</v>
      </c>
      <c r="J8543">
        <v>2.2900543209999999</v>
      </c>
      <c r="M8543">
        <v>8</v>
      </c>
      <c r="N8543">
        <v>399</v>
      </c>
      <c r="P8543">
        <v>3</v>
      </c>
      <c r="Q8543" t="str">
        <f>VLOOKUP(M8543,lookups!$A$1:$B$7, 2, FALSE)</f>
        <v>rotary screw</v>
      </c>
      <c r="R8543" t="str">
        <f>VLOOKUP(N8543,lookups!$D$1:$E$6, 2, FALSE)</f>
        <v>hucuktlis r</v>
      </c>
      <c r="S8543" t="str">
        <f>VLOOKUP(C8543,lookups!$G$1:$H$3, 2, FALSE)</f>
        <v>smolt</v>
      </c>
    </row>
    <row r="8544" spans="1:19" x14ac:dyDescent="0.25">
      <c r="A8544" s="1">
        <v>35903</v>
      </c>
      <c r="B8544">
        <v>1</v>
      </c>
      <c r="C8544">
        <v>1</v>
      </c>
      <c r="D8544">
        <v>1</v>
      </c>
      <c r="E8544">
        <v>1998</v>
      </c>
      <c r="F8544">
        <v>4</v>
      </c>
      <c r="G8544">
        <v>1</v>
      </c>
      <c r="H8544">
        <v>81</v>
      </c>
      <c r="I8544">
        <v>4.1999969479999999</v>
      </c>
      <c r="J8544">
        <v>4.3558387759999997</v>
      </c>
      <c r="L8544">
        <v>1</v>
      </c>
      <c r="M8544">
        <v>8</v>
      </c>
      <c r="N8544">
        <v>399</v>
      </c>
      <c r="P8544">
        <v>3</v>
      </c>
      <c r="Q8544" t="str">
        <f>VLOOKUP(M8544,lookups!$A$1:$B$7, 2, FALSE)</f>
        <v>rotary screw</v>
      </c>
      <c r="R8544" t="str">
        <f>VLOOKUP(N8544,lookups!$D$1:$E$6, 2, FALSE)</f>
        <v>hucuktlis r</v>
      </c>
      <c r="S8544" t="str">
        <f>VLOOKUP(C8544,lookups!$G$1:$H$3, 2, FALSE)</f>
        <v>smolt</v>
      </c>
    </row>
    <row r="8545" spans="1:19" x14ac:dyDescent="0.25">
      <c r="A8545" s="1">
        <v>35903</v>
      </c>
      <c r="B8545">
        <v>1</v>
      </c>
      <c r="C8545">
        <v>1</v>
      </c>
      <c r="D8545">
        <v>1</v>
      </c>
      <c r="E8545">
        <v>1998</v>
      </c>
      <c r="F8545">
        <v>5</v>
      </c>
      <c r="G8545">
        <v>1</v>
      </c>
      <c r="H8545">
        <v>82</v>
      </c>
      <c r="I8545">
        <v>4.0299987789999996</v>
      </c>
      <c r="J8545">
        <v>4.184528351</v>
      </c>
      <c r="L8545">
        <v>1</v>
      </c>
      <c r="M8545">
        <v>8</v>
      </c>
      <c r="N8545">
        <v>399</v>
      </c>
      <c r="P8545">
        <v>3</v>
      </c>
      <c r="Q8545" t="str">
        <f>VLOOKUP(M8545,lookups!$A$1:$B$7, 2, FALSE)</f>
        <v>rotary screw</v>
      </c>
      <c r="R8545" t="str">
        <f>VLOOKUP(N8545,lookups!$D$1:$E$6, 2, FALSE)</f>
        <v>hucuktlis r</v>
      </c>
      <c r="S8545" t="str">
        <f>VLOOKUP(C8545,lookups!$G$1:$H$3, 2, FALSE)</f>
        <v>smolt</v>
      </c>
    </row>
    <row r="8546" spans="1:19" x14ac:dyDescent="0.25">
      <c r="A8546" s="1">
        <v>35903</v>
      </c>
      <c r="B8546">
        <v>1</v>
      </c>
      <c r="C8546">
        <v>1</v>
      </c>
      <c r="D8546">
        <v>1</v>
      </c>
      <c r="E8546">
        <v>1998</v>
      </c>
      <c r="F8546">
        <v>6</v>
      </c>
      <c r="G8546">
        <v>1</v>
      </c>
      <c r="H8546">
        <v>66</v>
      </c>
      <c r="I8546">
        <v>1.719999313</v>
      </c>
      <c r="J8546">
        <v>1.856743813</v>
      </c>
      <c r="M8546">
        <v>8</v>
      </c>
      <c r="N8546">
        <v>399</v>
      </c>
      <c r="P8546">
        <v>3</v>
      </c>
      <c r="Q8546" t="str">
        <f>VLOOKUP(M8546,lookups!$A$1:$B$7, 2, FALSE)</f>
        <v>rotary screw</v>
      </c>
      <c r="R8546" t="str">
        <f>VLOOKUP(N8546,lookups!$D$1:$E$6, 2, FALSE)</f>
        <v>hucuktlis r</v>
      </c>
      <c r="S8546" t="str">
        <f>VLOOKUP(C8546,lookups!$G$1:$H$3, 2, FALSE)</f>
        <v>smolt</v>
      </c>
    </row>
    <row r="8547" spans="1:19" x14ac:dyDescent="0.25">
      <c r="A8547" s="1">
        <v>35903</v>
      </c>
      <c r="B8547">
        <v>1</v>
      </c>
      <c r="C8547">
        <v>1</v>
      </c>
      <c r="D8547">
        <v>1</v>
      </c>
      <c r="E8547">
        <v>1998</v>
      </c>
      <c r="F8547">
        <v>7</v>
      </c>
      <c r="G8547">
        <v>1</v>
      </c>
      <c r="H8547">
        <v>73</v>
      </c>
      <c r="I8547">
        <v>2.8499984739999999</v>
      </c>
      <c r="J8547">
        <v>2.9954433439999999</v>
      </c>
      <c r="L8547">
        <v>1</v>
      </c>
      <c r="M8547">
        <v>8</v>
      </c>
      <c r="N8547">
        <v>399</v>
      </c>
      <c r="P8547">
        <v>3</v>
      </c>
      <c r="Q8547" t="str">
        <f>VLOOKUP(M8547,lookups!$A$1:$B$7, 2, FALSE)</f>
        <v>rotary screw</v>
      </c>
      <c r="R8547" t="str">
        <f>VLOOKUP(N8547,lookups!$D$1:$E$6, 2, FALSE)</f>
        <v>hucuktlis r</v>
      </c>
      <c r="S8547" t="str">
        <f>VLOOKUP(C8547,lookups!$G$1:$H$3, 2, FALSE)</f>
        <v>smolt</v>
      </c>
    </row>
    <row r="8548" spans="1:19" x14ac:dyDescent="0.25">
      <c r="A8548" s="1">
        <v>35903</v>
      </c>
      <c r="B8548">
        <v>1</v>
      </c>
      <c r="C8548">
        <v>1</v>
      </c>
      <c r="D8548">
        <v>1</v>
      </c>
      <c r="E8548">
        <v>1998</v>
      </c>
      <c r="F8548">
        <v>8</v>
      </c>
      <c r="G8548">
        <v>1</v>
      </c>
      <c r="H8548">
        <v>82</v>
      </c>
      <c r="I8548">
        <v>4.1399993899999998</v>
      </c>
      <c r="J8548">
        <v>4.2953758239999997</v>
      </c>
      <c r="L8548">
        <v>1</v>
      </c>
      <c r="M8548">
        <v>8</v>
      </c>
      <c r="N8548">
        <v>399</v>
      </c>
      <c r="P8548">
        <v>3</v>
      </c>
      <c r="Q8548" t="str">
        <f>VLOOKUP(M8548,lookups!$A$1:$B$7, 2, FALSE)</f>
        <v>rotary screw</v>
      </c>
      <c r="R8548" t="str">
        <f>VLOOKUP(N8548,lookups!$D$1:$E$6, 2, FALSE)</f>
        <v>hucuktlis r</v>
      </c>
      <c r="S8548" t="str">
        <f>VLOOKUP(C8548,lookups!$G$1:$H$3, 2, FALSE)</f>
        <v>smolt</v>
      </c>
    </row>
    <row r="8549" spans="1:19" x14ac:dyDescent="0.25">
      <c r="A8549" s="1">
        <v>35903</v>
      </c>
      <c r="B8549">
        <v>1</v>
      </c>
      <c r="C8549">
        <v>1</v>
      </c>
      <c r="D8549">
        <v>1</v>
      </c>
      <c r="E8549">
        <v>1998</v>
      </c>
      <c r="F8549">
        <v>9</v>
      </c>
      <c r="G8549">
        <v>1</v>
      </c>
      <c r="H8549">
        <v>73</v>
      </c>
      <c r="I8549">
        <v>3.0499992370000002</v>
      </c>
      <c r="J8549">
        <v>3.1969833369999998</v>
      </c>
      <c r="M8549">
        <v>8</v>
      </c>
      <c r="N8549">
        <v>399</v>
      </c>
      <c r="P8549">
        <v>3</v>
      </c>
      <c r="Q8549" t="str">
        <f>VLOOKUP(M8549,lookups!$A$1:$B$7, 2, FALSE)</f>
        <v>rotary screw</v>
      </c>
      <c r="R8549" t="str">
        <f>VLOOKUP(N8549,lookups!$D$1:$E$6, 2, FALSE)</f>
        <v>hucuktlis r</v>
      </c>
      <c r="S8549" t="str">
        <f>VLOOKUP(C8549,lookups!$G$1:$H$3, 2, FALSE)</f>
        <v>smolt</v>
      </c>
    </row>
    <row r="8550" spans="1:19" x14ac:dyDescent="0.25">
      <c r="A8550" s="1">
        <v>35903</v>
      </c>
      <c r="B8550">
        <v>1</v>
      </c>
      <c r="C8550">
        <v>1</v>
      </c>
      <c r="D8550">
        <v>1</v>
      </c>
      <c r="E8550">
        <v>1998</v>
      </c>
      <c r="F8550">
        <v>10</v>
      </c>
      <c r="G8550">
        <v>1</v>
      </c>
      <c r="H8550">
        <v>81</v>
      </c>
      <c r="I8550">
        <v>3.939998627</v>
      </c>
      <c r="J8550">
        <v>4.0938377380000004</v>
      </c>
      <c r="L8550">
        <v>1</v>
      </c>
      <c r="M8550">
        <v>8</v>
      </c>
      <c r="N8550">
        <v>399</v>
      </c>
      <c r="P8550">
        <v>3</v>
      </c>
      <c r="Q8550" t="str">
        <f>VLOOKUP(M8550,lookups!$A$1:$B$7, 2, FALSE)</f>
        <v>rotary screw</v>
      </c>
      <c r="R8550" t="str">
        <f>VLOOKUP(N8550,lookups!$D$1:$E$6, 2, FALSE)</f>
        <v>hucuktlis r</v>
      </c>
      <c r="S8550" t="str">
        <f>VLOOKUP(C8550,lookups!$G$1:$H$3, 2, FALSE)</f>
        <v>smolt</v>
      </c>
    </row>
    <row r="8551" spans="1:19" x14ac:dyDescent="0.25">
      <c r="A8551" s="1">
        <v>35903</v>
      </c>
      <c r="B8551">
        <v>1</v>
      </c>
      <c r="C8551">
        <v>1</v>
      </c>
      <c r="D8551">
        <v>1</v>
      </c>
      <c r="E8551">
        <v>1998</v>
      </c>
      <c r="F8551">
        <v>11</v>
      </c>
      <c r="G8551">
        <v>1</v>
      </c>
      <c r="H8551">
        <v>95</v>
      </c>
      <c r="I8551">
        <v>7.0999984740000004</v>
      </c>
      <c r="J8551">
        <v>7.2781677250000003</v>
      </c>
      <c r="M8551">
        <v>8</v>
      </c>
      <c r="N8551">
        <v>399</v>
      </c>
      <c r="P8551">
        <v>3</v>
      </c>
      <c r="Q8551" t="str">
        <f>VLOOKUP(M8551,lookups!$A$1:$B$7, 2, FALSE)</f>
        <v>rotary screw</v>
      </c>
      <c r="R8551" t="str">
        <f>VLOOKUP(N8551,lookups!$D$1:$E$6, 2, FALSE)</f>
        <v>hucuktlis r</v>
      </c>
      <c r="S8551" t="str">
        <f>VLOOKUP(C8551,lookups!$G$1:$H$3, 2, FALSE)</f>
        <v>smolt</v>
      </c>
    </row>
    <row r="8552" spans="1:19" x14ac:dyDescent="0.25">
      <c r="A8552" s="1">
        <v>35903</v>
      </c>
      <c r="B8552">
        <v>1</v>
      </c>
      <c r="C8552">
        <v>1</v>
      </c>
      <c r="D8552">
        <v>1</v>
      </c>
      <c r="E8552">
        <v>1998</v>
      </c>
      <c r="F8552">
        <v>12</v>
      </c>
      <c r="G8552">
        <v>1</v>
      </c>
      <c r="H8552">
        <v>78</v>
      </c>
      <c r="I8552">
        <v>4.0899963379999997</v>
      </c>
      <c r="J8552">
        <v>4.2449913019999999</v>
      </c>
      <c r="L8552">
        <v>1</v>
      </c>
      <c r="M8552">
        <v>8</v>
      </c>
      <c r="N8552">
        <v>399</v>
      </c>
      <c r="P8552">
        <v>3</v>
      </c>
      <c r="Q8552" t="str">
        <f>VLOOKUP(M8552,lookups!$A$1:$B$7, 2, FALSE)</f>
        <v>rotary screw</v>
      </c>
      <c r="R8552" t="str">
        <f>VLOOKUP(N8552,lookups!$D$1:$E$6, 2, FALSE)</f>
        <v>hucuktlis r</v>
      </c>
      <c r="S8552" t="str">
        <f>VLOOKUP(C8552,lookups!$G$1:$H$3, 2, FALSE)</f>
        <v>smolt</v>
      </c>
    </row>
    <row r="8553" spans="1:19" x14ac:dyDescent="0.25">
      <c r="A8553" s="1">
        <v>35903</v>
      </c>
      <c r="B8553">
        <v>1</v>
      </c>
      <c r="C8553">
        <v>1</v>
      </c>
      <c r="D8553">
        <v>1</v>
      </c>
      <c r="E8553">
        <v>1998</v>
      </c>
      <c r="F8553">
        <v>13</v>
      </c>
      <c r="G8553">
        <v>1</v>
      </c>
      <c r="H8553">
        <v>82</v>
      </c>
      <c r="I8553">
        <v>3.9899997709999999</v>
      </c>
      <c r="J8553">
        <v>4.1442222600000003</v>
      </c>
      <c r="L8553">
        <v>1</v>
      </c>
      <c r="M8553">
        <v>8</v>
      </c>
      <c r="N8553">
        <v>399</v>
      </c>
      <c r="P8553">
        <v>3</v>
      </c>
      <c r="Q8553" t="str">
        <f>VLOOKUP(M8553,lookups!$A$1:$B$7, 2, FALSE)</f>
        <v>rotary screw</v>
      </c>
      <c r="R8553" t="str">
        <f>VLOOKUP(N8553,lookups!$D$1:$E$6, 2, FALSE)</f>
        <v>hucuktlis r</v>
      </c>
      <c r="S8553" t="str">
        <f>VLOOKUP(C8553,lookups!$G$1:$H$3, 2, FALSE)</f>
        <v>smolt</v>
      </c>
    </row>
    <row r="8554" spans="1:19" x14ac:dyDescent="0.25">
      <c r="A8554" s="1">
        <v>35903</v>
      </c>
      <c r="B8554">
        <v>1</v>
      </c>
      <c r="C8554">
        <v>1</v>
      </c>
      <c r="D8554">
        <v>1</v>
      </c>
      <c r="E8554">
        <v>1998</v>
      </c>
      <c r="F8554">
        <v>14</v>
      </c>
      <c r="G8554">
        <v>1</v>
      </c>
      <c r="H8554">
        <v>82</v>
      </c>
      <c r="I8554">
        <v>4.1499977110000001</v>
      </c>
      <c r="J8554">
        <v>4.3054542539999998</v>
      </c>
      <c r="L8554">
        <v>1</v>
      </c>
      <c r="M8554">
        <v>8</v>
      </c>
      <c r="N8554">
        <v>399</v>
      </c>
      <c r="P8554">
        <v>3</v>
      </c>
      <c r="Q8554" t="str">
        <f>VLOOKUP(M8554,lookups!$A$1:$B$7, 2, FALSE)</f>
        <v>rotary screw</v>
      </c>
      <c r="R8554" t="str">
        <f>VLOOKUP(N8554,lookups!$D$1:$E$6, 2, FALSE)</f>
        <v>hucuktlis r</v>
      </c>
      <c r="S8554" t="str">
        <f>VLOOKUP(C8554,lookups!$G$1:$H$3, 2, FALSE)</f>
        <v>smolt</v>
      </c>
    </row>
    <row r="8555" spans="1:19" x14ac:dyDescent="0.25">
      <c r="A8555" s="1">
        <v>35903</v>
      </c>
      <c r="B8555">
        <v>1</v>
      </c>
      <c r="C8555">
        <v>1</v>
      </c>
      <c r="D8555">
        <v>1</v>
      </c>
      <c r="E8555">
        <v>1998</v>
      </c>
      <c r="F8555">
        <v>15</v>
      </c>
      <c r="G8555">
        <v>1</v>
      </c>
      <c r="H8555">
        <v>72</v>
      </c>
      <c r="I8555">
        <v>2.9499988560000001</v>
      </c>
      <c r="J8555">
        <v>3.0962142940000001</v>
      </c>
      <c r="M8555">
        <v>8</v>
      </c>
      <c r="N8555">
        <v>399</v>
      </c>
      <c r="P8555">
        <v>3</v>
      </c>
      <c r="Q8555" t="str">
        <f>VLOOKUP(M8555,lookups!$A$1:$B$7, 2, FALSE)</f>
        <v>rotary screw</v>
      </c>
      <c r="R8555" t="str">
        <f>VLOOKUP(N8555,lookups!$D$1:$E$6, 2, FALSE)</f>
        <v>hucuktlis r</v>
      </c>
      <c r="S8555" t="str">
        <f>VLOOKUP(C8555,lookups!$G$1:$H$3, 2, FALSE)</f>
        <v>smolt</v>
      </c>
    </row>
    <row r="8556" spans="1:19" x14ac:dyDescent="0.25">
      <c r="A8556" s="1">
        <v>35903</v>
      </c>
      <c r="B8556">
        <v>1</v>
      </c>
      <c r="C8556">
        <v>1</v>
      </c>
      <c r="D8556">
        <v>1</v>
      </c>
      <c r="E8556">
        <v>1998</v>
      </c>
      <c r="F8556">
        <v>16</v>
      </c>
      <c r="G8556">
        <v>1</v>
      </c>
      <c r="H8556">
        <v>77</v>
      </c>
      <c r="I8556">
        <v>3.359998703</v>
      </c>
      <c r="J8556">
        <v>3.509370804</v>
      </c>
      <c r="M8556">
        <v>8</v>
      </c>
      <c r="N8556">
        <v>399</v>
      </c>
      <c r="P8556">
        <v>3</v>
      </c>
      <c r="Q8556" t="str">
        <f>VLOOKUP(M8556,lookups!$A$1:$B$7, 2, FALSE)</f>
        <v>rotary screw</v>
      </c>
      <c r="R8556" t="str">
        <f>VLOOKUP(N8556,lookups!$D$1:$E$6, 2, FALSE)</f>
        <v>hucuktlis r</v>
      </c>
      <c r="S8556" t="str">
        <f>VLOOKUP(C8556,lookups!$G$1:$H$3, 2, FALSE)</f>
        <v>smolt</v>
      </c>
    </row>
    <row r="8557" spans="1:19" x14ac:dyDescent="0.25">
      <c r="A8557" s="1">
        <v>35903</v>
      </c>
      <c r="B8557">
        <v>1</v>
      </c>
      <c r="C8557">
        <v>1</v>
      </c>
      <c r="D8557">
        <v>1</v>
      </c>
      <c r="E8557">
        <v>1998</v>
      </c>
      <c r="F8557">
        <v>17</v>
      </c>
      <c r="G8557">
        <v>1</v>
      </c>
      <c r="H8557">
        <v>79</v>
      </c>
      <c r="I8557">
        <v>3.8399982449999999</v>
      </c>
      <c r="J8557">
        <v>3.9930667880000001</v>
      </c>
      <c r="L8557">
        <v>1</v>
      </c>
      <c r="M8557">
        <v>8</v>
      </c>
      <c r="N8557">
        <v>399</v>
      </c>
      <c r="P8557">
        <v>3</v>
      </c>
      <c r="Q8557" t="str">
        <f>VLOOKUP(M8557,lookups!$A$1:$B$7, 2, FALSE)</f>
        <v>rotary screw</v>
      </c>
      <c r="R8557" t="str">
        <f>VLOOKUP(N8557,lookups!$D$1:$E$6, 2, FALSE)</f>
        <v>hucuktlis r</v>
      </c>
      <c r="S8557" t="str">
        <f>VLOOKUP(C8557,lookups!$G$1:$H$3, 2, FALSE)</f>
        <v>smolt</v>
      </c>
    </row>
    <row r="8558" spans="1:19" x14ac:dyDescent="0.25">
      <c r="A8558" s="1">
        <v>35903</v>
      </c>
      <c r="B8558">
        <v>1</v>
      </c>
      <c r="C8558">
        <v>1</v>
      </c>
      <c r="D8558">
        <v>1</v>
      </c>
      <c r="E8558">
        <v>1998</v>
      </c>
      <c r="F8558">
        <v>18</v>
      </c>
      <c r="G8558">
        <v>1</v>
      </c>
      <c r="H8558">
        <v>77</v>
      </c>
      <c r="I8558">
        <v>3.5</v>
      </c>
      <c r="J8558">
        <v>3.6504497530000002</v>
      </c>
      <c r="M8558">
        <v>8</v>
      </c>
      <c r="N8558">
        <v>399</v>
      </c>
      <c r="P8558">
        <v>3</v>
      </c>
      <c r="Q8558" t="str">
        <f>VLOOKUP(M8558,lookups!$A$1:$B$7, 2, FALSE)</f>
        <v>rotary screw</v>
      </c>
      <c r="R8558" t="str">
        <f>VLOOKUP(N8558,lookups!$D$1:$E$6, 2, FALSE)</f>
        <v>hucuktlis r</v>
      </c>
      <c r="S8558" t="str">
        <f>VLOOKUP(C8558,lookups!$G$1:$H$3, 2, FALSE)</f>
        <v>smolt</v>
      </c>
    </row>
    <row r="8559" spans="1:19" x14ac:dyDescent="0.25">
      <c r="A8559" s="1">
        <v>35903</v>
      </c>
      <c r="B8559">
        <v>1</v>
      </c>
      <c r="C8559">
        <v>1</v>
      </c>
      <c r="D8559">
        <v>1</v>
      </c>
      <c r="E8559">
        <v>1998</v>
      </c>
      <c r="F8559">
        <v>19</v>
      </c>
      <c r="G8559">
        <v>1</v>
      </c>
      <c r="H8559">
        <v>82</v>
      </c>
      <c r="I8559">
        <v>4.2299995419999998</v>
      </c>
      <c r="J8559">
        <v>4.3860702509999996</v>
      </c>
      <c r="L8559">
        <v>1</v>
      </c>
      <c r="M8559">
        <v>8</v>
      </c>
      <c r="N8559">
        <v>399</v>
      </c>
      <c r="P8559">
        <v>3</v>
      </c>
      <c r="Q8559" t="str">
        <f>VLOOKUP(M8559,lookups!$A$1:$B$7, 2, FALSE)</f>
        <v>rotary screw</v>
      </c>
      <c r="R8559" t="str">
        <f>VLOOKUP(N8559,lookups!$D$1:$E$6, 2, FALSE)</f>
        <v>hucuktlis r</v>
      </c>
      <c r="S8559" t="str">
        <f>VLOOKUP(C8559,lookups!$G$1:$H$3, 2, FALSE)</f>
        <v>smolt</v>
      </c>
    </row>
    <row r="8560" spans="1:19" x14ac:dyDescent="0.25">
      <c r="A8560" s="1">
        <v>35903</v>
      </c>
      <c r="B8560">
        <v>1</v>
      </c>
      <c r="C8560">
        <v>1</v>
      </c>
      <c r="D8560">
        <v>1</v>
      </c>
      <c r="E8560">
        <v>1998</v>
      </c>
      <c r="F8560">
        <v>20</v>
      </c>
      <c r="G8560">
        <v>1</v>
      </c>
      <c r="H8560">
        <v>78</v>
      </c>
      <c r="I8560">
        <v>3.6299991610000002</v>
      </c>
      <c r="J8560">
        <v>3.7814502719999998</v>
      </c>
      <c r="M8560">
        <v>8</v>
      </c>
      <c r="N8560">
        <v>399</v>
      </c>
      <c r="P8560">
        <v>3</v>
      </c>
      <c r="Q8560" t="str">
        <f>VLOOKUP(M8560,lookups!$A$1:$B$7, 2, FALSE)</f>
        <v>rotary screw</v>
      </c>
      <c r="R8560" t="str">
        <f>VLOOKUP(N8560,lookups!$D$1:$E$6, 2, FALSE)</f>
        <v>hucuktlis r</v>
      </c>
      <c r="S8560" t="str">
        <f>VLOOKUP(C8560,lookups!$G$1:$H$3, 2, FALSE)</f>
        <v>smolt</v>
      </c>
    </row>
    <row r="8561" spans="1:19" x14ac:dyDescent="0.25">
      <c r="A8561" s="1">
        <v>35903</v>
      </c>
      <c r="B8561">
        <v>1</v>
      </c>
      <c r="C8561">
        <v>1</v>
      </c>
      <c r="D8561">
        <v>1</v>
      </c>
      <c r="E8561">
        <v>1998</v>
      </c>
      <c r="F8561">
        <v>21</v>
      </c>
      <c r="G8561">
        <v>1</v>
      </c>
      <c r="H8561">
        <v>76</v>
      </c>
      <c r="I8561">
        <v>3.1499996189999999</v>
      </c>
      <c r="J8561">
        <v>3.2977542880000001</v>
      </c>
      <c r="M8561">
        <v>8</v>
      </c>
      <c r="N8561">
        <v>399</v>
      </c>
      <c r="P8561">
        <v>3</v>
      </c>
      <c r="Q8561" t="str">
        <f>VLOOKUP(M8561,lookups!$A$1:$B$7, 2, FALSE)</f>
        <v>rotary screw</v>
      </c>
      <c r="R8561" t="str">
        <f>VLOOKUP(N8561,lookups!$D$1:$E$6, 2, FALSE)</f>
        <v>hucuktlis r</v>
      </c>
      <c r="S8561" t="str">
        <f>VLOOKUP(C8561,lookups!$G$1:$H$3, 2, FALSE)</f>
        <v>smolt</v>
      </c>
    </row>
    <row r="8562" spans="1:19" x14ac:dyDescent="0.25">
      <c r="A8562" s="1">
        <v>35903</v>
      </c>
      <c r="B8562">
        <v>1</v>
      </c>
      <c r="C8562">
        <v>1</v>
      </c>
      <c r="D8562">
        <v>1</v>
      </c>
      <c r="E8562">
        <v>1998</v>
      </c>
      <c r="F8562">
        <v>22</v>
      </c>
      <c r="G8562">
        <v>1</v>
      </c>
      <c r="H8562">
        <v>83</v>
      </c>
      <c r="I8562">
        <v>4.3099975590000001</v>
      </c>
      <c r="J8562">
        <v>4.4666862490000003</v>
      </c>
      <c r="L8562">
        <v>1</v>
      </c>
      <c r="M8562">
        <v>8</v>
      </c>
      <c r="N8562">
        <v>399</v>
      </c>
      <c r="P8562">
        <v>3</v>
      </c>
      <c r="Q8562" t="str">
        <f>VLOOKUP(M8562,lookups!$A$1:$B$7, 2, FALSE)</f>
        <v>rotary screw</v>
      </c>
      <c r="R8562" t="str">
        <f>VLOOKUP(N8562,lookups!$D$1:$E$6, 2, FALSE)</f>
        <v>hucuktlis r</v>
      </c>
      <c r="S8562" t="str">
        <f>VLOOKUP(C8562,lookups!$G$1:$H$3, 2, FALSE)</f>
        <v>smolt</v>
      </c>
    </row>
    <row r="8563" spans="1:19" x14ac:dyDescent="0.25">
      <c r="A8563" s="1">
        <v>35903</v>
      </c>
      <c r="B8563">
        <v>1</v>
      </c>
      <c r="C8563">
        <v>1</v>
      </c>
      <c r="D8563">
        <v>1</v>
      </c>
      <c r="E8563">
        <v>1998</v>
      </c>
      <c r="F8563">
        <v>23</v>
      </c>
      <c r="G8563">
        <v>1</v>
      </c>
      <c r="H8563">
        <v>79</v>
      </c>
      <c r="I8563">
        <v>3.4799995419999998</v>
      </c>
      <c r="J8563">
        <v>3.6302948000000002</v>
      </c>
      <c r="M8563">
        <v>8</v>
      </c>
      <c r="N8563">
        <v>399</v>
      </c>
      <c r="P8563">
        <v>3</v>
      </c>
      <c r="Q8563" t="str">
        <f>VLOOKUP(M8563,lookups!$A$1:$B$7, 2, FALSE)</f>
        <v>rotary screw</v>
      </c>
      <c r="R8563" t="str">
        <f>VLOOKUP(N8563,lookups!$D$1:$E$6, 2, FALSE)</f>
        <v>hucuktlis r</v>
      </c>
      <c r="S8563" t="str">
        <f>VLOOKUP(C8563,lookups!$G$1:$H$3, 2, FALSE)</f>
        <v>smolt</v>
      </c>
    </row>
    <row r="8564" spans="1:19" x14ac:dyDescent="0.25">
      <c r="A8564" s="1">
        <v>35903</v>
      </c>
      <c r="B8564">
        <v>1</v>
      </c>
      <c r="C8564">
        <v>1</v>
      </c>
      <c r="D8564">
        <v>1</v>
      </c>
      <c r="E8564">
        <v>1998</v>
      </c>
      <c r="F8564">
        <v>24</v>
      </c>
      <c r="G8564">
        <v>1</v>
      </c>
      <c r="H8564">
        <v>75</v>
      </c>
      <c r="I8564">
        <v>3.1399993899999998</v>
      </c>
      <c r="J8564">
        <v>3.2876777650000002</v>
      </c>
      <c r="M8564">
        <v>8</v>
      </c>
      <c r="N8564">
        <v>399</v>
      </c>
      <c r="P8564">
        <v>3</v>
      </c>
      <c r="Q8564" t="str">
        <f>VLOOKUP(M8564,lookups!$A$1:$B$7, 2, FALSE)</f>
        <v>rotary screw</v>
      </c>
      <c r="R8564" t="str">
        <f>VLOOKUP(N8564,lookups!$D$1:$E$6, 2, FALSE)</f>
        <v>hucuktlis r</v>
      </c>
      <c r="S8564" t="str">
        <f>VLOOKUP(C8564,lookups!$G$1:$H$3, 2, FALSE)</f>
        <v>smolt</v>
      </c>
    </row>
    <row r="8565" spans="1:19" x14ac:dyDescent="0.25">
      <c r="A8565" s="1">
        <v>35903</v>
      </c>
      <c r="B8565">
        <v>1</v>
      </c>
      <c r="C8565">
        <v>1</v>
      </c>
      <c r="D8565">
        <v>1</v>
      </c>
      <c r="E8565">
        <v>1998</v>
      </c>
      <c r="F8565">
        <v>25</v>
      </c>
      <c r="G8565">
        <v>1</v>
      </c>
      <c r="H8565">
        <v>83</v>
      </c>
      <c r="I8565">
        <v>4.3199996949999999</v>
      </c>
      <c r="J8565">
        <v>4.4767608640000001</v>
      </c>
      <c r="L8565">
        <v>1</v>
      </c>
      <c r="M8565">
        <v>8</v>
      </c>
      <c r="N8565">
        <v>399</v>
      </c>
      <c r="P8565">
        <v>3</v>
      </c>
      <c r="Q8565" t="str">
        <f>VLOOKUP(M8565,lookups!$A$1:$B$7, 2, FALSE)</f>
        <v>rotary screw</v>
      </c>
      <c r="R8565" t="str">
        <f>VLOOKUP(N8565,lookups!$D$1:$E$6, 2, FALSE)</f>
        <v>hucuktlis r</v>
      </c>
      <c r="S8565" t="str">
        <f>VLOOKUP(C8565,lookups!$G$1:$H$3, 2, FALSE)</f>
        <v>smolt</v>
      </c>
    </row>
    <row r="8566" spans="1:19" x14ac:dyDescent="0.25">
      <c r="A8566" s="1">
        <v>35903</v>
      </c>
      <c r="B8566">
        <v>1</v>
      </c>
      <c r="C8566">
        <v>1</v>
      </c>
      <c r="D8566">
        <v>1</v>
      </c>
      <c r="E8566">
        <v>1998</v>
      </c>
      <c r="F8566">
        <v>26</v>
      </c>
      <c r="G8566">
        <v>1</v>
      </c>
      <c r="H8566">
        <v>76</v>
      </c>
      <c r="I8566">
        <v>3.8399982449999999</v>
      </c>
      <c r="J8566">
        <v>3.9930667880000001</v>
      </c>
      <c r="M8566">
        <v>8</v>
      </c>
      <c r="N8566">
        <v>399</v>
      </c>
      <c r="P8566">
        <v>3</v>
      </c>
      <c r="Q8566" t="str">
        <f>VLOOKUP(M8566,lookups!$A$1:$B$7, 2, FALSE)</f>
        <v>rotary screw</v>
      </c>
      <c r="R8566" t="str">
        <f>VLOOKUP(N8566,lookups!$D$1:$E$6, 2, FALSE)</f>
        <v>hucuktlis r</v>
      </c>
      <c r="S8566" t="str">
        <f>VLOOKUP(C8566,lookups!$G$1:$H$3, 2, FALSE)</f>
        <v>smolt</v>
      </c>
    </row>
    <row r="8567" spans="1:19" x14ac:dyDescent="0.25">
      <c r="A8567" s="1">
        <v>35903</v>
      </c>
      <c r="B8567">
        <v>1</v>
      </c>
      <c r="C8567">
        <v>1</v>
      </c>
      <c r="D8567">
        <v>1</v>
      </c>
      <c r="E8567">
        <v>1998</v>
      </c>
      <c r="F8567">
        <v>27</v>
      </c>
      <c r="G8567">
        <v>1</v>
      </c>
      <c r="H8567">
        <v>70</v>
      </c>
      <c r="I8567">
        <v>2.4699993130000002</v>
      </c>
      <c r="J8567">
        <v>2.6125183110000001</v>
      </c>
      <c r="M8567">
        <v>8</v>
      </c>
      <c r="N8567">
        <v>399</v>
      </c>
      <c r="P8567">
        <v>3</v>
      </c>
      <c r="Q8567" t="str">
        <f>VLOOKUP(M8567,lookups!$A$1:$B$7, 2, FALSE)</f>
        <v>rotary screw</v>
      </c>
      <c r="R8567" t="str">
        <f>VLOOKUP(N8567,lookups!$D$1:$E$6, 2, FALSE)</f>
        <v>hucuktlis r</v>
      </c>
      <c r="S8567" t="str">
        <f>VLOOKUP(C8567,lookups!$G$1:$H$3, 2, FALSE)</f>
        <v>smolt</v>
      </c>
    </row>
    <row r="8568" spans="1:19" x14ac:dyDescent="0.25">
      <c r="A8568" s="1">
        <v>35903</v>
      </c>
      <c r="B8568">
        <v>1</v>
      </c>
      <c r="C8568">
        <v>1</v>
      </c>
      <c r="D8568">
        <v>1</v>
      </c>
      <c r="E8568">
        <v>1998</v>
      </c>
      <c r="F8568">
        <v>28</v>
      </c>
      <c r="G8568">
        <v>1</v>
      </c>
      <c r="H8568">
        <v>76</v>
      </c>
      <c r="I8568">
        <v>3.4199981689999999</v>
      </c>
      <c r="J8568">
        <v>3.5698337549999999</v>
      </c>
      <c r="M8568">
        <v>8</v>
      </c>
      <c r="N8568">
        <v>399</v>
      </c>
      <c r="P8568">
        <v>3</v>
      </c>
      <c r="Q8568" t="str">
        <f>VLOOKUP(M8568,lookups!$A$1:$B$7, 2, FALSE)</f>
        <v>rotary screw</v>
      </c>
      <c r="R8568" t="str">
        <f>VLOOKUP(N8568,lookups!$D$1:$E$6, 2, FALSE)</f>
        <v>hucuktlis r</v>
      </c>
      <c r="S8568" t="str">
        <f>VLOOKUP(C8568,lookups!$G$1:$H$3, 2, FALSE)</f>
        <v>smolt</v>
      </c>
    </row>
    <row r="8569" spans="1:19" x14ac:dyDescent="0.25">
      <c r="A8569" s="1">
        <v>35903</v>
      </c>
      <c r="B8569">
        <v>1</v>
      </c>
      <c r="C8569">
        <v>1</v>
      </c>
      <c r="D8569">
        <v>1</v>
      </c>
      <c r="E8569">
        <v>1998</v>
      </c>
      <c r="F8569">
        <v>29</v>
      </c>
      <c r="G8569">
        <v>1</v>
      </c>
      <c r="H8569">
        <v>82</v>
      </c>
      <c r="I8569">
        <v>4.4299964899999997</v>
      </c>
      <c r="J8569">
        <v>4.5876083369999998</v>
      </c>
      <c r="L8569">
        <v>1</v>
      </c>
      <c r="M8569">
        <v>8</v>
      </c>
      <c r="N8569">
        <v>399</v>
      </c>
      <c r="P8569">
        <v>3</v>
      </c>
      <c r="Q8569" t="str">
        <f>VLOOKUP(M8569,lookups!$A$1:$B$7, 2, FALSE)</f>
        <v>rotary screw</v>
      </c>
      <c r="R8569" t="str">
        <f>VLOOKUP(N8569,lookups!$D$1:$E$6, 2, FALSE)</f>
        <v>hucuktlis r</v>
      </c>
      <c r="S8569" t="str">
        <f>VLOOKUP(C8569,lookups!$G$1:$H$3, 2, FALSE)</f>
        <v>smolt</v>
      </c>
    </row>
    <row r="8570" spans="1:19" x14ac:dyDescent="0.25">
      <c r="A8570" s="1">
        <v>35903</v>
      </c>
      <c r="B8570">
        <v>1</v>
      </c>
      <c r="C8570">
        <v>1</v>
      </c>
      <c r="D8570">
        <v>1</v>
      </c>
      <c r="E8570">
        <v>1998</v>
      </c>
      <c r="F8570">
        <v>30</v>
      </c>
      <c r="G8570">
        <v>1</v>
      </c>
      <c r="H8570">
        <v>76</v>
      </c>
      <c r="I8570">
        <v>3.5699996949999999</v>
      </c>
      <c r="J8570">
        <v>3.7209873199999999</v>
      </c>
      <c r="M8570">
        <v>8</v>
      </c>
      <c r="N8570">
        <v>399</v>
      </c>
      <c r="P8570">
        <v>3</v>
      </c>
      <c r="Q8570" t="str">
        <f>VLOOKUP(M8570,lookups!$A$1:$B$7, 2, FALSE)</f>
        <v>rotary screw</v>
      </c>
      <c r="R8570" t="str">
        <f>VLOOKUP(N8570,lookups!$D$1:$E$6, 2, FALSE)</f>
        <v>hucuktlis r</v>
      </c>
      <c r="S8570" t="str">
        <f>VLOOKUP(C8570,lookups!$G$1:$H$3, 2, FALSE)</f>
        <v>smolt</v>
      </c>
    </row>
    <row r="8571" spans="1:19" x14ac:dyDescent="0.25">
      <c r="A8571" s="1">
        <v>35903</v>
      </c>
      <c r="B8571">
        <v>1</v>
      </c>
      <c r="C8571">
        <v>1</v>
      </c>
      <c r="D8571">
        <v>1</v>
      </c>
      <c r="E8571">
        <v>1998</v>
      </c>
      <c r="F8571">
        <v>31</v>
      </c>
      <c r="G8571">
        <v>1</v>
      </c>
      <c r="H8571">
        <v>84</v>
      </c>
      <c r="I8571">
        <v>4.7699966429999998</v>
      </c>
      <c r="J8571">
        <v>4.9302253719999998</v>
      </c>
      <c r="L8571">
        <v>1</v>
      </c>
      <c r="M8571">
        <v>8</v>
      </c>
      <c r="N8571">
        <v>399</v>
      </c>
      <c r="P8571">
        <v>3</v>
      </c>
      <c r="Q8571" t="str">
        <f>VLOOKUP(M8571,lookups!$A$1:$B$7, 2, FALSE)</f>
        <v>rotary screw</v>
      </c>
      <c r="R8571" t="str">
        <f>VLOOKUP(N8571,lookups!$D$1:$E$6, 2, FALSE)</f>
        <v>hucuktlis r</v>
      </c>
      <c r="S8571" t="str">
        <f>VLOOKUP(C8571,lookups!$G$1:$H$3, 2, FALSE)</f>
        <v>smolt</v>
      </c>
    </row>
    <row r="8572" spans="1:19" x14ac:dyDescent="0.25">
      <c r="A8572" s="1">
        <v>35903</v>
      </c>
      <c r="B8572">
        <v>1</v>
      </c>
      <c r="C8572">
        <v>1</v>
      </c>
      <c r="D8572">
        <v>1</v>
      </c>
      <c r="E8572">
        <v>1998</v>
      </c>
      <c r="F8572">
        <v>32</v>
      </c>
      <c r="G8572">
        <v>1</v>
      </c>
      <c r="H8572">
        <v>77</v>
      </c>
      <c r="I8572">
        <v>3.4099998469999999</v>
      </c>
      <c r="J8572">
        <v>3.5597553249999998</v>
      </c>
      <c r="M8572">
        <v>8</v>
      </c>
      <c r="N8572">
        <v>399</v>
      </c>
      <c r="P8572">
        <v>3</v>
      </c>
      <c r="Q8572" t="str">
        <f>VLOOKUP(M8572,lookups!$A$1:$B$7, 2, FALSE)</f>
        <v>rotary screw</v>
      </c>
      <c r="R8572" t="str">
        <f>VLOOKUP(N8572,lookups!$D$1:$E$6, 2, FALSE)</f>
        <v>hucuktlis r</v>
      </c>
      <c r="S8572" t="str">
        <f>VLOOKUP(C8572,lookups!$G$1:$H$3, 2, FALSE)</f>
        <v>smolt</v>
      </c>
    </row>
    <row r="8573" spans="1:19" x14ac:dyDescent="0.25">
      <c r="A8573" s="1">
        <v>35903</v>
      </c>
      <c r="B8573">
        <v>1</v>
      </c>
      <c r="C8573">
        <v>1</v>
      </c>
      <c r="D8573">
        <v>1</v>
      </c>
      <c r="E8573">
        <v>1998</v>
      </c>
      <c r="F8573">
        <v>33</v>
      </c>
      <c r="G8573">
        <v>1</v>
      </c>
      <c r="H8573">
        <v>74</v>
      </c>
      <c r="I8573">
        <v>3.0499992370000002</v>
      </c>
      <c r="J8573">
        <v>3.1969833369999998</v>
      </c>
      <c r="M8573">
        <v>8</v>
      </c>
      <c r="N8573">
        <v>399</v>
      </c>
      <c r="P8573">
        <v>3</v>
      </c>
      <c r="Q8573" t="str">
        <f>VLOOKUP(M8573,lookups!$A$1:$B$7, 2, FALSE)</f>
        <v>rotary screw</v>
      </c>
      <c r="R8573" t="str">
        <f>VLOOKUP(N8573,lookups!$D$1:$E$6, 2, FALSE)</f>
        <v>hucuktlis r</v>
      </c>
      <c r="S8573" t="str">
        <f>VLOOKUP(C8573,lookups!$G$1:$H$3, 2, FALSE)</f>
        <v>smolt</v>
      </c>
    </row>
    <row r="8574" spans="1:19" x14ac:dyDescent="0.25">
      <c r="A8574" s="1">
        <v>35903</v>
      </c>
      <c r="B8574">
        <v>1</v>
      </c>
      <c r="C8574">
        <v>1</v>
      </c>
      <c r="D8574">
        <v>1</v>
      </c>
      <c r="E8574">
        <v>1998</v>
      </c>
      <c r="F8574">
        <v>34</v>
      </c>
      <c r="G8574">
        <v>1</v>
      </c>
      <c r="H8574">
        <v>74</v>
      </c>
      <c r="I8574">
        <v>3.0399990080000001</v>
      </c>
      <c r="J8574">
        <v>3.1869068149999999</v>
      </c>
      <c r="M8574">
        <v>8</v>
      </c>
      <c r="N8574">
        <v>399</v>
      </c>
      <c r="P8574">
        <v>3</v>
      </c>
      <c r="Q8574" t="str">
        <f>VLOOKUP(M8574,lookups!$A$1:$B$7, 2, FALSE)</f>
        <v>rotary screw</v>
      </c>
      <c r="R8574" t="str">
        <f>VLOOKUP(N8574,lookups!$D$1:$E$6, 2, FALSE)</f>
        <v>hucuktlis r</v>
      </c>
      <c r="S8574" t="str">
        <f>VLOOKUP(C8574,lookups!$G$1:$H$3, 2, FALSE)</f>
        <v>smolt</v>
      </c>
    </row>
    <row r="8575" spans="1:19" x14ac:dyDescent="0.25">
      <c r="A8575" s="1">
        <v>35903</v>
      </c>
      <c r="B8575">
        <v>1</v>
      </c>
      <c r="C8575">
        <v>1</v>
      </c>
      <c r="D8575">
        <v>1</v>
      </c>
      <c r="E8575">
        <v>1998</v>
      </c>
      <c r="F8575">
        <v>35</v>
      </c>
      <c r="G8575">
        <v>1</v>
      </c>
      <c r="H8575">
        <v>72</v>
      </c>
      <c r="I8575">
        <v>2.6199989320000001</v>
      </c>
      <c r="J8575">
        <v>2.7636737820000001</v>
      </c>
      <c r="M8575">
        <v>8</v>
      </c>
      <c r="N8575">
        <v>399</v>
      </c>
      <c r="P8575">
        <v>3</v>
      </c>
      <c r="Q8575" t="str">
        <f>VLOOKUP(M8575,lookups!$A$1:$B$7, 2, FALSE)</f>
        <v>rotary screw</v>
      </c>
      <c r="R8575" t="str">
        <f>VLOOKUP(N8575,lookups!$D$1:$E$6, 2, FALSE)</f>
        <v>hucuktlis r</v>
      </c>
      <c r="S8575" t="str">
        <f>VLOOKUP(C8575,lookups!$G$1:$H$3, 2, FALSE)</f>
        <v>smolt</v>
      </c>
    </row>
    <row r="8576" spans="1:19" x14ac:dyDescent="0.25">
      <c r="A8576" s="1">
        <v>35903</v>
      </c>
      <c r="B8576">
        <v>1</v>
      </c>
      <c r="C8576">
        <v>1</v>
      </c>
      <c r="D8576">
        <v>1</v>
      </c>
      <c r="E8576">
        <v>1998</v>
      </c>
      <c r="F8576">
        <v>36</v>
      </c>
      <c r="G8576">
        <v>1</v>
      </c>
      <c r="H8576">
        <v>81</v>
      </c>
      <c r="I8576">
        <v>4.1999969479999999</v>
      </c>
      <c r="J8576">
        <v>4.3558387759999997</v>
      </c>
      <c r="L8576">
        <v>1</v>
      </c>
      <c r="M8576">
        <v>8</v>
      </c>
      <c r="N8576">
        <v>399</v>
      </c>
      <c r="P8576">
        <v>3</v>
      </c>
      <c r="Q8576" t="str">
        <f>VLOOKUP(M8576,lookups!$A$1:$B$7, 2, FALSE)</f>
        <v>rotary screw</v>
      </c>
      <c r="R8576" t="str">
        <f>VLOOKUP(N8576,lookups!$D$1:$E$6, 2, FALSE)</f>
        <v>hucuktlis r</v>
      </c>
      <c r="S8576" t="str">
        <f>VLOOKUP(C8576,lookups!$G$1:$H$3, 2, FALSE)</f>
        <v>smolt</v>
      </c>
    </row>
    <row r="8577" spans="1:19" x14ac:dyDescent="0.25">
      <c r="A8577" s="1">
        <v>35903</v>
      </c>
      <c r="B8577">
        <v>1</v>
      </c>
      <c r="C8577">
        <v>1</v>
      </c>
      <c r="D8577">
        <v>1</v>
      </c>
      <c r="E8577">
        <v>1998</v>
      </c>
      <c r="F8577">
        <v>37</v>
      </c>
      <c r="G8577">
        <v>1</v>
      </c>
      <c r="H8577">
        <v>74</v>
      </c>
      <c r="I8577">
        <v>3.1499996189999999</v>
      </c>
      <c r="J8577">
        <v>3.2977542880000001</v>
      </c>
      <c r="M8577">
        <v>8</v>
      </c>
      <c r="N8577">
        <v>399</v>
      </c>
      <c r="P8577">
        <v>3</v>
      </c>
      <c r="Q8577" t="str">
        <f>VLOOKUP(M8577,lookups!$A$1:$B$7, 2, FALSE)</f>
        <v>rotary screw</v>
      </c>
      <c r="R8577" t="str">
        <f>VLOOKUP(N8577,lookups!$D$1:$E$6, 2, FALSE)</f>
        <v>hucuktlis r</v>
      </c>
      <c r="S8577" t="str">
        <f>VLOOKUP(C8577,lookups!$G$1:$H$3, 2, FALSE)</f>
        <v>smolt</v>
      </c>
    </row>
    <row r="8578" spans="1:19" x14ac:dyDescent="0.25">
      <c r="A8578" s="1">
        <v>35903</v>
      </c>
      <c r="B8578">
        <v>1</v>
      </c>
      <c r="C8578">
        <v>1</v>
      </c>
      <c r="D8578">
        <v>1</v>
      </c>
      <c r="E8578">
        <v>1998</v>
      </c>
      <c r="F8578">
        <v>38</v>
      </c>
      <c r="G8578">
        <v>1</v>
      </c>
      <c r="H8578">
        <v>79</v>
      </c>
      <c r="I8578">
        <v>3.5599994659999998</v>
      </c>
      <c r="J8578">
        <v>3.7109107969999999</v>
      </c>
      <c r="L8578">
        <v>1</v>
      </c>
      <c r="M8578">
        <v>8</v>
      </c>
      <c r="N8578">
        <v>399</v>
      </c>
      <c r="P8578">
        <v>3</v>
      </c>
      <c r="Q8578" t="str">
        <f>VLOOKUP(M8578,lookups!$A$1:$B$7, 2, FALSE)</f>
        <v>rotary screw</v>
      </c>
      <c r="R8578" t="str">
        <f>VLOOKUP(N8578,lookups!$D$1:$E$6, 2, FALSE)</f>
        <v>hucuktlis r</v>
      </c>
      <c r="S8578" t="str">
        <f>VLOOKUP(C8578,lookups!$G$1:$H$3, 2, FALSE)</f>
        <v>smolt</v>
      </c>
    </row>
    <row r="8579" spans="1:19" x14ac:dyDescent="0.25">
      <c r="A8579" s="1">
        <v>35903</v>
      </c>
      <c r="B8579">
        <v>1</v>
      </c>
      <c r="C8579">
        <v>1</v>
      </c>
      <c r="D8579">
        <v>1</v>
      </c>
      <c r="E8579">
        <v>1998</v>
      </c>
      <c r="F8579">
        <v>39</v>
      </c>
      <c r="G8579">
        <v>1</v>
      </c>
      <c r="H8579">
        <v>77</v>
      </c>
      <c r="I8579">
        <v>3.6799983979999999</v>
      </c>
      <c r="J8579">
        <v>3.8318347930000001</v>
      </c>
      <c r="M8579">
        <v>8</v>
      </c>
      <c r="N8579">
        <v>399</v>
      </c>
      <c r="P8579">
        <v>3</v>
      </c>
      <c r="Q8579" t="str">
        <f>VLOOKUP(M8579,lookups!$A$1:$B$7, 2, FALSE)</f>
        <v>rotary screw</v>
      </c>
      <c r="R8579" t="str">
        <f>VLOOKUP(N8579,lookups!$D$1:$E$6, 2, FALSE)</f>
        <v>hucuktlis r</v>
      </c>
      <c r="S8579" t="str">
        <f>VLOOKUP(C8579,lookups!$G$1:$H$3, 2, FALSE)</f>
        <v>smolt</v>
      </c>
    </row>
    <row r="8580" spans="1:19" x14ac:dyDescent="0.25">
      <c r="A8580" s="1">
        <v>35903</v>
      </c>
      <c r="B8580">
        <v>1</v>
      </c>
      <c r="C8580">
        <v>1</v>
      </c>
      <c r="D8580">
        <v>1</v>
      </c>
      <c r="E8580">
        <v>1998</v>
      </c>
      <c r="F8580">
        <v>40</v>
      </c>
      <c r="G8580">
        <v>1</v>
      </c>
      <c r="H8580">
        <v>84</v>
      </c>
      <c r="I8580">
        <v>4.8599967959999999</v>
      </c>
      <c r="J8580">
        <v>5.0209197999999997</v>
      </c>
      <c r="L8580">
        <v>1</v>
      </c>
      <c r="M8580">
        <v>8</v>
      </c>
      <c r="N8580">
        <v>399</v>
      </c>
      <c r="P8580">
        <v>3</v>
      </c>
      <c r="Q8580" t="str">
        <f>VLOOKUP(M8580,lookups!$A$1:$B$7, 2, FALSE)</f>
        <v>rotary screw</v>
      </c>
      <c r="R8580" t="str">
        <f>VLOOKUP(N8580,lookups!$D$1:$E$6, 2, FALSE)</f>
        <v>hucuktlis r</v>
      </c>
      <c r="S8580" t="str">
        <f>VLOOKUP(C8580,lookups!$G$1:$H$3, 2, FALSE)</f>
        <v>smolt</v>
      </c>
    </row>
    <row r="8581" spans="1:19" x14ac:dyDescent="0.25">
      <c r="A8581" s="1">
        <v>35903</v>
      </c>
      <c r="B8581">
        <v>1</v>
      </c>
      <c r="C8581">
        <v>1</v>
      </c>
      <c r="D8581">
        <v>1</v>
      </c>
      <c r="E8581">
        <v>1998</v>
      </c>
      <c r="F8581">
        <v>41</v>
      </c>
      <c r="G8581">
        <v>1</v>
      </c>
      <c r="H8581">
        <v>78</v>
      </c>
      <c r="I8581">
        <v>3.6499996189999999</v>
      </c>
      <c r="J8581">
        <v>3.8016033170000001</v>
      </c>
      <c r="M8581">
        <v>8</v>
      </c>
      <c r="N8581">
        <v>399</v>
      </c>
      <c r="P8581">
        <v>3</v>
      </c>
      <c r="Q8581" t="str">
        <f>VLOOKUP(M8581,lookups!$A$1:$B$7, 2, FALSE)</f>
        <v>rotary screw</v>
      </c>
      <c r="R8581" t="str">
        <f>VLOOKUP(N8581,lookups!$D$1:$E$6, 2, FALSE)</f>
        <v>hucuktlis r</v>
      </c>
      <c r="S8581" t="str">
        <f>VLOOKUP(C8581,lookups!$G$1:$H$3, 2, FALSE)</f>
        <v>smolt</v>
      </c>
    </row>
    <row r="8582" spans="1:19" x14ac:dyDescent="0.25">
      <c r="A8582" s="1">
        <v>35903</v>
      </c>
      <c r="B8582">
        <v>1</v>
      </c>
      <c r="C8582">
        <v>1</v>
      </c>
      <c r="D8582">
        <v>1</v>
      </c>
      <c r="E8582">
        <v>1998</v>
      </c>
      <c r="F8582">
        <v>42</v>
      </c>
      <c r="G8582">
        <v>1</v>
      </c>
      <c r="H8582">
        <v>82</v>
      </c>
      <c r="I8582">
        <v>4.25</v>
      </c>
      <c r="J8582">
        <v>4.4062232970000004</v>
      </c>
      <c r="L8582">
        <v>1</v>
      </c>
      <c r="M8582">
        <v>8</v>
      </c>
      <c r="N8582">
        <v>399</v>
      </c>
      <c r="P8582">
        <v>3</v>
      </c>
      <c r="Q8582" t="str">
        <f>VLOOKUP(M8582,lookups!$A$1:$B$7, 2, FALSE)</f>
        <v>rotary screw</v>
      </c>
      <c r="R8582" t="str">
        <f>VLOOKUP(N8582,lookups!$D$1:$E$6, 2, FALSE)</f>
        <v>hucuktlis r</v>
      </c>
      <c r="S8582" t="str">
        <f>VLOOKUP(C8582,lookups!$G$1:$H$3, 2, FALSE)</f>
        <v>smolt</v>
      </c>
    </row>
    <row r="8583" spans="1:19" x14ac:dyDescent="0.25">
      <c r="A8583" s="1">
        <v>35903</v>
      </c>
      <c r="B8583">
        <v>1</v>
      </c>
      <c r="C8583">
        <v>1</v>
      </c>
      <c r="D8583">
        <v>1</v>
      </c>
      <c r="E8583">
        <v>1998</v>
      </c>
      <c r="F8583">
        <v>43</v>
      </c>
      <c r="G8583">
        <v>1</v>
      </c>
      <c r="H8583">
        <v>89</v>
      </c>
      <c r="I8583">
        <v>5.9899978640000002</v>
      </c>
      <c r="J8583">
        <v>6.1596221919999996</v>
      </c>
      <c r="L8583">
        <v>1</v>
      </c>
      <c r="M8583">
        <v>8</v>
      </c>
      <c r="N8583">
        <v>399</v>
      </c>
      <c r="P8583">
        <v>3</v>
      </c>
      <c r="Q8583" t="str">
        <f>VLOOKUP(M8583,lookups!$A$1:$B$7, 2, FALSE)</f>
        <v>rotary screw</v>
      </c>
      <c r="R8583" t="str">
        <f>VLOOKUP(N8583,lookups!$D$1:$E$6, 2, FALSE)</f>
        <v>hucuktlis r</v>
      </c>
      <c r="S8583" t="str">
        <f>VLOOKUP(C8583,lookups!$G$1:$H$3, 2, FALSE)</f>
        <v>smolt</v>
      </c>
    </row>
    <row r="8584" spans="1:19" x14ac:dyDescent="0.25">
      <c r="A8584" s="1">
        <v>35903</v>
      </c>
      <c r="B8584">
        <v>1</v>
      </c>
      <c r="C8584">
        <v>1</v>
      </c>
      <c r="D8584">
        <v>1</v>
      </c>
      <c r="E8584">
        <v>1998</v>
      </c>
      <c r="F8584">
        <v>44</v>
      </c>
      <c r="G8584">
        <v>1</v>
      </c>
      <c r="H8584">
        <v>77</v>
      </c>
      <c r="I8584">
        <v>2.4499988560000001</v>
      </c>
      <c r="J8584">
        <v>2.5923633580000001</v>
      </c>
      <c r="M8584">
        <v>8</v>
      </c>
      <c r="N8584">
        <v>399</v>
      </c>
      <c r="P8584">
        <v>3</v>
      </c>
      <c r="Q8584" t="str">
        <f>VLOOKUP(M8584,lookups!$A$1:$B$7, 2, FALSE)</f>
        <v>rotary screw</v>
      </c>
      <c r="R8584" t="str">
        <f>VLOOKUP(N8584,lookups!$D$1:$E$6, 2, FALSE)</f>
        <v>hucuktlis r</v>
      </c>
      <c r="S8584" t="str">
        <f>VLOOKUP(C8584,lookups!$G$1:$H$3, 2, FALSE)</f>
        <v>smolt</v>
      </c>
    </row>
    <row r="8585" spans="1:19" x14ac:dyDescent="0.25">
      <c r="A8585" s="1">
        <v>35903</v>
      </c>
      <c r="B8585">
        <v>1</v>
      </c>
      <c r="C8585">
        <v>1</v>
      </c>
      <c r="D8585">
        <v>1</v>
      </c>
      <c r="E8585">
        <v>1998</v>
      </c>
      <c r="F8585">
        <v>45</v>
      </c>
      <c r="G8585">
        <v>1</v>
      </c>
      <c r="H8585">
        <v>79</v>
      </c>
      <c r="I8585">
        <v>3.5899982449999999</v>
      </c>
      <c r="J8585">
        <v>3.7411422729999999</v>
      </c>
      <c r="L8585">
        <v>1</v>
      </c>
      <c r="M8585">
        <v>8</v>
      </c>
      <c r="N8585">
        <v>399</v>
      </c>
      <c r="P8585">
        <v>3</v>
      </c>
      <c r="Q8585" t="str">
        <f>VLOOKUP(M8585,lookups!$A$1:$B$7, 2, FALSE)</f>
        <v>rotary screw</v>
      </c>
      <c r="R8585" t="str">
        <f>VLOOKUP(N8585,lookups!$D$1:$E$6, 2, FALSE)</f>
        <v>hucuktlis r</v>
      </c>
      <c r="S8585" t="str">
        <f>VLOOKUP(C8585,lookups!$G$1:$H$3, 2, FALSE)</f>
        <v>smolt</v>
      </c>
    </row>
    <row r="8586" spans="1:19" x14ac:dyDescent="0.25">
      <c r="A8586" s="1">
        <v>35903</v>
      </c>
      <c r="B8586">
        <v>1</v>
      </c>
      <c r="C8586">
        <v>1</v>
      </c>
      <c r="D8586">
        <v>1</v>
      </c>
      <c r="E8586">
        <v>1998</v>
      </c>
      <c r="F8586">
        <v>46</v>
      </c>
      <c r="G8586">
        <v>1</v>
      </c>
      <c r="H8586">
        <v>83</v>
      </c>
      <c r="I8586">
        <v>4.539997101</v>
      </c>
      <c r="J8586">
        <v>4.6984558109999996</v>
      </c>
      <c r="L8586">
        <v>1</v>
      </c>
      <c r="M8586">
        <v>8</v>
      </c>
      <c r="N8586">
        <v>399</v>
      </c>
      <c r="P8586">
        <v>3</v>
      </c>
      <c r="Q8586" t="str">
        <f>VLOOKUP(M8586,lookups!$A$1:$B$7, 2, FALSE)</f>
        <v>rotary screw</v>
      </c>
      <c r="R8586" t="str">
        <f>VLOOKUP(N8586,lookups!$D$1:$E$6, 2, FALSE)</f>
        <v>hucuktlis r</v>
      </c>
      <c r="S8586" t="str">
        <f>VLOOKUP(C8586,lookups!$G$1:$H$3, 2, FALSE)</f>
        <v>smolt</v>
      </c>
    </row>
    <row r="8587" spans="1:19" x14ac:dyDescent="0.25">
      <c r="A8587" s="1">
        <v>35903</v>
      </c>
      <c r="B8587">
        <v>1</v>
      </c>
      <c r="C8587">
        <v>1</v>
      </c>
      <c r="D8587">
        <v>1</v>
      </c>
      <c r="E8587">
        <v>1998</v>
      </c>
      <c r="F8587">
        <v>47</v>
      </c>
      <c r="G8587">
        <v>1</v>
      </c>
      <c r="H8587">
        <v>68</v>
      </c>
      <c r="I8587">
        <v>2.0899982449999999</v>
      </c>
      <c r="J8587">
        <v>2.2295913700000001</v>
      </c>
      <c r="M8587">
        <v>8</v>
      </c>
      <c r="N8587">
        <v>399</v>
      </c>
      <c r="P8587">
        <v>3</v>
      </c>
      <c r="Q8587" t="str">
        <f>VLOOKUP(M8587,lookups!$A$1:$B$7, 2, FALSE)</f>
        <v>rotary screw</v>
      </c>
      <c r="R8587" t="str">
        <f>VLOOKUP(N8587,lookups!$D$1:$E$6, 2, FALSE)</f>
        <v>hucuktlis r</v>
      </c>
      <c r="S8587" t="str">
        <f>VLOOKUP(C8587,lookups!$G$1:$H$3, 2, FALSE)</f>
        <v>smolt</v>
      </c>
    </row>
    <row r="8588" spans="1:19" x14ac:dyDescent="0.25">
      <c r="A8588" s="1">
        <v>35903</v>
      </c>
      <c r="B8588">
        <v>1</v>
      </c>
      <c r="C8588">
        <v>1</v>
      </c>
      <c r="D8588">
        <v>1</v>
      </c>
      <c r="E8588">
        <v>1998</v>
      </c>
      <c r="F8588">
        <v>48</v>
      </c>
      <c r="G8588">
        <v>1</v>
      </c>
      <c r="H8588">
        <v>75</v>
      </c>
      <c r="I8588">
        <v>2.9199981689999999</v>
      </c>
      <c r="J8588">
        <v>3.0659828189999998</v>
      </c>
      <c r="M8588">
        <v>8</v>
      </c>
      <c r="N8588">
        <v>399</v>
      </c>
      <c r="P8588">
        <v>3</v>
      </c>
      <c r="Q8588" t="str">
        <f>VLOOKUP(M8588,lookups!$A$1:$B$7, 2, FALSE)</f>
        <v>rotary screw</v>
      </c>
      <c r="R8588" t="str">
        <f>VLOOKUP(N8588,lookups!$D$1:$E$6, 2, FALSE)</f>
        <v>hucuktlis r</v>
      </c>
      <c r="S8588" t="str">
        <f>VLOOKUP(C8588,lookups!$G$1:$H$3, 2, FALSE)</f>
        <v>smolt</v>
      </c>
    </row>
    <row r="8589" spans="1:19" x14ac:dyDescent="0.25">
      <c r="A8589" s="1">
        <v>35903</v>
      </c>
      <c r="B8589">
        <v>1</v>
      </c>
      <c r="C8589">
        <v>1</v>
      </c>
      <c r="D8589">
        <v>1</v>
      </c>
      <c r="E8589">
        <v>1998</v>
      </c>
      <c r="F8589">
        <v>49</v>
      </c>
      <c r="G8589">
        <v>1</v>
      </c>
      <c r="H8589">
        <v>83</v>
      </c>
      <c r="I8589">
        <v>4.5199966429999998</v>
      </c>
      <c r="J8589">
        <v>4.6783027649999998</v>
      </c>
      <c r="M8589">
        <v>8</v>
      </c>
      <c r="N8589">
        <v>399</v>
      </c>
      <c r="P8589">
        <v>3</v>
      </c>
      <c r="Q8589" t="str">
        <f>VLOOKUP(M8589,lookups!$A$1:$B$7, 2, FALSE)</f>
        <v>rotary screw</v>
      </c>
      <c r="R8589" t="str">
        <f>VLOOKUP(N8589,lookups!$D$1:$E$6, 2, FALSE)</f>
        <v>hucuktlis r</v>
      </c>
      <c r="S8589" t="str">
        <f>VLOOKUP(C8589,lookups!$G$1:$H$3, 2, FALSE)</f>
        <v>smolt</v>
      </c>
    </row>
    <row r="8590" spans="1:19" x14ac:dyDescent="0.25">
      <c r="A8590" s="1">
        <v>35903</v>
      </c>
      <c r="B8590">
        <v>1</v>
      </c>
      <c r="C8590">
        <v>1</v>
      </c>
      <c r="D8590">
        <v>1</v>
      </c>
      <c r="E8590">
        <v>1998</v>
      </c>
      <c r="F8590">
        <v>50</v>
      </c>
      <c r="G8590">
        <v>1</v>
      </c>
      <c r="H8590">
        <v>75</v>
      </c>
      <c r="I8590">
        <v>3.1499996189999999</v>
      </c>
      <c r="J8590">
        <v>3.2977542880000001</v>
      </c>
      <c r="M8590">
        <v>8</v>
      </c>
      <c r="N8590">
        <v>399</v>
      </c>
      <c r="P8590">
        <v>3</v>
      </c>
      <c r="Q8590" t="str">
        <f>VLOOKUP(M8590,lookups!$A$1:$B$7, 2, FALSE)</f>
        <v>rotary screw</v>
      </c>
      <c r="R8590" t="str">
        <f>VLOOKUP(N8590,lookups!$D$1:$E$6, 2, FALSE)</f>
        <v>hucuktlis r</v>
      </c>
      <c r="S8590" t="str">
        <f>VLOOKUP(C8590,lookups!$G$1:$H$3, 2, FALSE)</f>
        <v>smolt</v>
      </c>
    </row>
    <row r="8591" spans="1:19" x14ac:dyDescent="0.25">
      <c r="A8591" s="1">
        <v>35903</v>
      </c>
      <c r="B8591">
        <v>1</v>
      </c>
      <c r="C8591">
        <v>1</v>
      </c>
      <c r="D8591">
        <v>1</v>
      </c>
      <c r="E8591">
        <v>1998</v>
      </c>
      <c r="F8591">
        <v>51</v>
      </c>
      <c r="G8591">
        <v>1</v>
      </c>
      <c r="H8591">
        <v>86</v>
      </c>
      <c r="I8591">
        <v>4.879997253</v>
      </c>
      <c r="J8591">
        <v>5.0410728450000004</v>
      </c>
      <c r="L8591">
        <v>1</v>
      </c>
      <c r="M8591">
        <v>8</v>
      </c>
      <c r="N8591">
        <v>399</v>
      </c>
      <c r="P8591">
        <v>3</v>
      </c>
      <c r="Q8591" t="str">
        <f>VLOOKUP(M8591,lookups!$A$1:$B$7, 2, FALSE)</f>
        <v>rotary screw</v>
      </c>
      <c r="R8591" t="str">
        <f>VLOOKUP(N8591,lookups!$D$1:$E$6, 2, FALSE)</f>
        <v>hucuktlis r</v>
      </c>
      <c r="S8591" t="str">
        <f>VLOOKUP(C8591,lookups!$G$1:$H$3, 2, FALSE)</f>
        <v>smolt</v>
      </c>
    </row>
    <row r="8592" spans="1:19" x14ac:dyDescent="0.25">
      <c r="A8592" s="1">
        <v>35903</v>
      </c>
      <c r="B8592">
        <v>1</v>
      </c>
      <c r="C8592">
        <v>1</v>
      </c>
      <c r="D8592">
        <v>1</v>
      </c>
      <c r="E8592">
        <v>1998</v>
      </c>
      <c r="F8592">
        <v>52</v>
      </c>
      <c r="G8592">
        <v>1</v>
      </c>
      <c r="H8592">
        <v>74</v>
      </c>
      <c r="I8592">
        <v>2.8899993899999998</v>
      </c>
      <c r="J8592">
        <v>3.0357513429999998</v>
      </c>
      <c r="M8592">
        <v>8</v>
      </c>
      <c r="N8592">
        <v>399</v>
      </c>
      <c r="P8592">
        <v>3</v>
      </c>
      <c r="Q8592" t="str">
        <f>VLOOKUP(M8592,lookups!$A$1:$B$7, 2, FALSE)</f>
        <v>rotary screw</v>
      </c>
      <c r="R8592" t="str">
        <f>VLOOKUP(N8592,lookups!$D$1:$E$6, 2, FALSE)</f>
        <v>hucuktlis r</v>
      </c>
      <c r="S8592" t="str">
        <f>VLOOKUP(C8592,lookups!$G$1:$H$3, 2, FALSE)</f>
        <v>smolt</v>
      </c>
    </row>
    <row r="8593" spans="1:19" x14ac:dyDescent="0.25">
      <c r="A8593" s="1">
        <v>35903</v>
      </c>
      <c r="B8593">
        <v>1</v>
      </c>
      <c r="C8593">
        <v>1</v>
      </c>
      <c r="D8593">
        <v>1</v>
      </c>
      <c r="E8593">
        <v>1998</v>
      </c>
      <c r="F8593">
        <v>53</v>
      </c>
      <c r="G8593">
        <v>1</v>
      </c>
      <c r="H8593">
        <v>78</v>
      </c>
      <c r="I8593">
        <v>3.579999924</v>
      </c>
      <c r="J8593">
        <v>3.73106575</v>
      </c>
      <c r="M8593">
        <v>8</v>
      </c>
      <c r="N8593">
        <v>399</v>
      </c>
      <c r="P8593">
        <v>3</v>
      </c>
      <c r="Q8593" t="str">
        <f>VLOOKUP(M8593,lookups!$A$1:$B$7, 2, FALSE)</f>
        <v>rotary screw</v>
      </c>
      <c r="R8593" t="str">
        <f>VLOOKUP(N8593,lookups!$D$1:$E$6, 2, FALSE)</f>
        <v>hucuktlis r</v>
      </c>
      <c r="S8593" t="str">
        <f>VLOOKUP(C8593,lookups!$G$1:$H$3, 2, FALSE)</f>
        <v>smolt</v>
      </c>
    </row>
    <row r="8594" spans="1:19" x14ac:dyDescent="0.25">
      <c r="A8594" s="1">
        <v>35903</v>
      </c>
      <c r="B8594">
        <v>1</v>
      </c>
      <c r="C8594">
        <v>1</v>
      </c>
      <c r="D8594">
        <v>1</v>
      </c>
      <c r="E8594">
        <v>1998</v>
      </c>
      <c r="F8594">
        <v>54</v>
      </c>
      <c r="G8594">
        <v>1</v>
      </c>
      <c r="H8594">
        <v>78</v>
      </c>
      <c r="I8594">
        <v>3.5999984739999999</v>
      </c>
      <c r="J8594">
        <v>3.7512187959999999</v>
      </c>
      <c r="L8594">
        <v>1</v>
      </c>
      <c r="M8594">
        <v>8</v>
      </c>
      <c r="N8594">
        <v>399</v>
      </c>
      <c r="P8594">
        <v>3</v>
      </c>
      <c r="Q8594" t="str">
        <f>VLOOKUP(M8594,lookups!$A$1:$B$7, 2, FALSE)</f>
        <v>rotary screw</v>
      </c>
      <c r="R8594" t="str">
        <f>VLOOKUP(N8594,lookups!$D$1:$E$6, 2, FALSE)</f>
        <v>hucuktlis r</v>
      </c>
      <c r="S8594" t="str">
        <f>VLOOKUP(C8594,lookups!$G$1:$H$3, 2, FALSE)</f>
        <v>smolt</v>
      </c>
    </row>
    <row r="8595" spans="1:19" x14ac:dyDescent="0.25">
      <c r="A8595" s="1">
        <v>35903</v>
      </c>
      <c r="B8595">
        <v>1</v>
      </c>
      <c r="C8595">
        <v>1</v>
      </c>
      <c r="D8595">
        <v>1</v>
      </c>
      <c r="E8595">
        <v>1998</v>
      </c>
      <c r="F8595">
        <v>55</v>
      </c>
      <c r="G8595">
        <v>1</v>
      </c>
      <c r="H8595">
        <v>84</v>
      </c>
      <c r="I8595">
        <v>5.129997253</v>
      </c>
      <c r="J8595">
        <v>5.292999268</v>
      </c>
      <c r="L8595">
        <v>1</v>
      </c>
      <c r="M8595">
        <v>8</v>
      </c>
      <c r="N8595">
        <v>399</v>
      </c>
      <c r="P8595">
        <v>3</v>
      </c>
      <c r="Q8595" t="str">
        <f>VLOOKUP(M8595,lookups!$A$1:$B$7, 2, FALSE)</f>
        <v>rotary screw</v>
      </c>
      <c r="R8595" t="str">
        <f>VLOOKUP(N8595,lookups!$D$1:$E$6, 2, FALSE)</f>
        <v>hucuktlis r</v>
      </c>
      <c r="S8595" t="str">
        <f>VLOOKUP(C8595,lookups!$G$1:$H$3, 2, FALSE)</f>
        <v>smolt</v>
      </c>
    </row>
    <row r="8596" spans="1:19" x14ac:dyDescent="0.25">
      <c r="A8596" s="1">
        <v>35903</v>
      </c>
      <c r="B8596">
        <v>1</v>
      </c>
      <c r="C8596">
        <v>1</v>
      </c>
      <c r="D8596">
        <v>1</v>
      </c>
      <c r="E8596">
        <v>1998</v>
      </c>
      <c r="F8596">
        <v>56</v>
      </c>
      <c r="G8596">
        <v>1</v>
      </c>
      <c r="H8596">
        <v>96</v>
      </c>
      <c r="I8596">
        <v>7.0199966429999998</v>
      </c>
      <c r="J8596">
        <v>7.1975517269999996</v>
      </c>
      <c r="L8596">
        <v>1</v>
      </c>
      <c r="M8596">
        <v>8</v>
      </c>
      <c r="N8596">
        <v>399</v>
      </c>
      <c r="P8596">
        <v>3</v>
      </c>
      <c r="Q8596" t="str">
        <f>VLOOKUP(M8596,lookups!$A$1:$B$7, 2, FALSE)</f>
        <v>rotary screw</v>
      </c>
      <c r="R8596" t="str">
        <f>VLOOKUP(N8596,lookups!$D$1:$E$6, 2, FALSE)</f>
        <v>hucuktlis r</v>
      </c>
      <c r="S8596" t="str">
        <f>VLOOKUP(C8596,lookups!$G$1:$H$3, 2, FALSE)</f>
        <v>smolt</v>
      </c>
    </row>
    <row r="8597" spans="1:19" x14ac:dyDescent="0.25">
      <c r="A8597" s="1">
        <v>35903</v>
      </c>
      <c r="B8597">
        <v>1</v>
      </c>
      <c r="C8597">
        <v>1</v>
      </c>
      <c r="D8597">
        <v>1</v>
      </c>
      <c r="E8597">
        <v>1998</v>
      </c>
      <c r="F8597">
        <v>57</v>
      </c>
      <c r="G8597">
        <v>1</v>
      </c>
      <c r="H8597">
        <v>82</v>
      </c>
      <c r="I8597">
        <v>4.379997253</v>
      </c>
      <c r="J8597">
        <v>4.537223816</v>
      </c>
      <c r="L8597">
        <v>1</v>
      </c>
      <c r="M8597">
        <v>8</v>
      </c>
      <c r="N8597">
        <v>399</v>
      </c>
      <c r="P8597">
        <v>3</v>
      </c>
      <c r="Q8597" t="str">
        <f>VLOOKUP(M8597,lookups!$A$1:$B$7, 2, FALSE)</f>
        <v>rotary screw</v>
      </c>
      <c r="R8597" t="str">
        <f>VLOOKUP(N8597,lookups!$D$1:$E$6, 2, FALSE)</f>
        <v>hucuktlis r</v>
      </c>
      <c r="S8597" t="str">
        <f>VLOOKUP(C8597,lookups!$G$1:$H$3, 2, FALSE)</f>
        <v>smolt</v>
      </c>
    </row>
    <row r="8598" spans="1:19" x14ac:dyDescent="0.25">
      <c r="A8598" s="1">
        <v>35903</v>
      </c>
      <c r="B8598">
        <v>1</v>
      </c>
      <c r="C8598">
        <v>1</v>
      </c>
      <c r="D8598">
        <v>1</v>
      </c>
      <c r="E8598">
        <v>1998</v>
      </c>
      <c r="F8598">
        <v>58</v>
      </c>
      <c r="G8598">
        <v>1</v>
      </c>
      <c r="H8598">
        <v>83</v>
      </c>
      <c r="I8598">
        <v>4.6499977110000001</v>
      </c>
      <c r="J8598">
        <v>4.8093032840000003</v>
      </c>
      <c r="L8598">
        <v>1</v>
      </c>
      <c r="M8598">
        <v>8</v>
      </c>
      <c r="N8598">
        <v>399</v>
      </c>
      <c r="P8598">
        <v>3</v>
      </c>
      <c r="Q8598" t="str">
        <f>VLOOKUP(M8598,lookups!$A$1:$B$7, 2, FALSE)</f>
        <v>rotary screw</v>
      </c>
      <c r="R8598" t="str">
        <f>VLOOKUP(N8598,lookups!$D$1:$E$6, 2, FALSE)</f>
        <v>hucuktlis r</v>
      </c>
      <c r="S8598" t="str">
        <f>VLOOKUP(C8598,lookups!$G$1:$H$3, 2, FALSE)</f>
        <v>smolt</v>
      </c>
    </row>
    <row r="8599" spans="1:19" x14ac:dyDescent="0.25">
      <c r="A8599" s="1">
        <v>35903</v>
      </c>
      <c r="B8599">
        <v>1</v>
      </c>
      <c r="C8599">
        <v>1</v>
      </c>
      <c r="D8599">
        <v>1</v>
      </c>
      <c r="E8599">
        <v>1998</v>
      </c>
      <c r="F8599">
        <v>59</v>
      </c>
      <c r="G8599">
        <v>1</v>
      </c>
      <c r="H8599">
        <v>84</v>
      </c>
      <c r="I8599">
        <v>4.4799995419999998</v>
      </c>
      <c r="J8599">
        <v>4.6379928589999997</v>
      </c>
      <c r="L8599">
        <v>1</v>
      </c>
      <c r="M8599">
        <v>8</v>
      </c>
      <c r="N8599">
        <v>399</v>
      </c>
      <c r="P8599">
        <v>3</v>
      </c>
      <c r="Q8599" t="str">
        <f>VLOOKUP(M8599,lookups!$A$1:$B$7, 2, FALSE)</f>
        <v>rotary screw</v>
      </c>
      <c r="R8599" t="str">
        <f>VLOOKUP(N8599,lookups!$D$1:$E$6, 2, FALSE)</f>
        <v>hucuktlis r</v>
      </c>
      <c r="S8599" t="str">
        <f>VLOOKUP(C8599,lookups!$G$1:$H$3, 2, FALSE)</f>
        <v>smolt</v>
      </c>
    </row>
    <row r="8600" spans="1:19" x14ac:dyDescent="0.25">
      <c r="A8600" s="1">
        <v>35903</v>
      </c>
      <c r="B8600">
        <v>1</v>
      </c>
      <c r="C8600">
        <v>1</v>
      </c>
      <c r="D8600">
        <v>1</v>
      </c>
      <c r="E8600">
        <v>1998</v>
      </c>
      <c r="F8600">
        <v>60</v>
      </c>
      <c r="G8600">
        <v>1</v>
      </c>
      <c r="H8600">
        <v>71</v>
      </c>
      <c r="I8600">
        <v>2.8099994659999998</v>
      </c>
      <c r="J8600">
        <v>2.955135345</v>
      </c>
      <c r="M8600">
        <v>8</v>
      </c>
      <c r="N8600">
        <v>399</v>
      </c>
      <c r="P8600">
        <v>3</v>
      </c>
      <c r="Q8600" t="str">
        <f>VLOOKUP(M8600,lookups!$A$1:$B$7, 2, FALSE)</f>
        <v>rotary screw</v>
      </c>
      <c r="R8600" t="str">
        <f>VLOOKUP(N8600,lookups!$D$1:$E$6, 2, FALSE)</f>
        <v>hucuktlis r</v>
      </c>
      <c r="S8600" t="str">
        <f>VLOOKUP(C8600,lookups!$G$1:$H$3, 2, FALSE)</f>
        <v>smolt</v>
      </c>
    </row>
    <row r="8601" spans="1:19" x14ac:dyDescent="0.25">
      <c r="A8601" s="1">
        <v>35903</v>
      </c>
      <c r="B8601">
        <v>1</v>
      </c>
      <c r="C8601">
        <v>1</v>
      </c>
      <c r="D8601">
        <v>1</v>
      </c>
      <c r="E8601">
        <v>1998</v>
      </c>
      <c r="F8601">
        <v>61</v>
      </c>
      <c r="G8601">
        <v>1</v>
      </c>
      <c r="H8601">
        <v>79</v>
      </c>
      <c r="I8601">
        <v>3.779998779</v>
      </c>
      <c r="J8601">
        <v>3.9326057429999999</v>
      </c>
      <c r="L8601">
        <v>1</v>
      </c>
      <c r="M8601">
        <v>8</v>
      </c>
      <c r="N8601">
        <v>399</v>
      </c>
      <c r="P8601">
        <v>3</v>
      </c>
      <c r="Q8601" t="str">
        <f>VLOOKUP(M8601,lookups!$A$1:$B$7, 2, FALSE)</f>
        <v>rotary screw</v>
      </c>
      <c r="R8601" t="str">
        <f>VLOOKUP(N8601,lookups!$D$1:$E$6, 2, FALSE)</f>
        <v>hucuktlis r</v>
      </c>
      <c r="S8601" t="str">
        <f>VLOOKUP(C8601,lookups!$G$1:$H$3, 2, FALSE)</f>
        <v>smolt</v>
      </c>
    </row>
    <row r="8602" spans="1:19" x14ac:dyDescent="0.25">
      <c r="A8602" s="1">
        <v>35903</v>
      </c>
      <c r="B8602">
        <v>1</v>
      </c>
      <c r="C8602">
        <v>1</v>
      </c>
      <c r="D8602">
        <v>1</v>
      </c>
      <c r="E8602">
        <v>1998</v>
      </c>
      <c r="F8602">
        <v>62</v>
      </c>
      <c r="G8602">
        <v>1</v>
      </c>
      <c r="H8602">
        <v>81</v>
      </c>
      <c r="I8602">
        <v>4.4499969479999999</v>
      </c>
      <c r="J8602">
        <v>4.6077613829999997</v>
      </c>
      <c r="L8602">
        <v>1</v>
      </c>
      <c r="M8602">
        <v>8</v>
      </c>
      <c r="N8602">
        <v>399</v>
      </c>
      <c r="P8602">
        <v>3</v>
      </c>
      <c r="Q8602" t="str">
        <f>VLOOKUP(M8602,lookups!$A$1:$B$7, 2, FALSE)</f>
        <v>rotary screw</v>
      </c>
      <c r="R8602" t="str">
        <f>VLOOKUP(N8602,lookups!$D$1:$E$6, 2, FALSE)</f>
        <v>hucuktlis r</v>
      </c>
      <c r="S8602" t="str">
        <f>VLOOKUP(C8602,lookups!$G$1:$H$3, 2, FALSE)</f>
        <v>smolt</v>
      </c>
    </row>
    <row r="8603" spans="1:19" x14ac:dyDescent="0.25">
      <c r="A8603" s="1">
        <v>35903</v>
      </c>
      <c r="B8603">
        <v>1</v>
      </c>
      <c r="C8603">
        <v>1</v>
      </c>
      <c r="D8603">
        <v>1</v>
      </c>
      <c r="E8603">
        <v>1998</v>
      </c>
      <c r="F8603">
        <v>63</v>
      </c>
      <c r="G8603">
        <v>1</v>
      </c>
      <c r="H8603">
        <v>77</v>
      </c>
      <c r="I8603">
        <v>3.329999924</v>
      </c>
      <c r="J8603">
        <v>3.479139328</v>
      </c>
      <c r="M8603">
        <v>8</v>
      </c>
      <c r="N8603">
        <v>399</v>
      </c>
      <c r="P8603">
        <v>3</v>
      </c>
      <c r="Q8603" t="str">
        <f>VLOOKUP(M8603,lookups!$A$1:$B$7, 2, FALSE)</f>
        <v>rotary screw</v>
      </c>
      <c r="R8603" t="str">
        <f>VLOOKUP(N8603,lookups!$D$1:$E$6, 2, FALSE)</f>
        <v>hucuktlis r</v>
      </c>
      <c r="S8603" t="str">
        <f>VLOOKUP(C8603,lookups!$G$1:$H$3, 2, FALSE)</f>
        <v>smolt</v>
      </c>
    </row>
    <row r="8604" spans="1:19" x14ac:dyDescent="0.25">
      <c r="A8604" s="1">
        <v>35903</v>
      </c>
      <c r="B8604">
        <v>1</v>
      </c>
      <c r="C8604">
        <v>1</v>
      </c>
      <c r="D8604">
        <v>1</v>
      </c>
      <c r="E8604">
        <v>1998</v>
      </c>
      <c r="F8604">
        <v>64</v>
      </c>
      <c r="G8604">
        <v>1</v>
      </c>
      <c r="H8604">
        <v>79</v>
      </c>
      <c r="I8604">
        <v>3.829999924</v>
      </c>
      <c r="J8604">
        <v>3.9829902650000002</v>
      </c>
      <c r="L8604">
        <v>1</v>
      </c>
      <c r="M8604">
        <v>8</v>
      </c>
      <c r="N8604">
        <v>399</v>
      </c>
      <c r="P8604">
        <v>3</v>
      </c>
      <c r="Q8604" t="str">
        <f>VLOOKUP(M8604,lookups!$A$1:$B$7, 2, FALSE)</f>
        <v>rotary screw</v>
      </c>
      <c r="R8604" t="str">
        <f>VLOOKUP(N8604,lookups!$D$1:$E$6, 2, FALSE)</f>
        <v>hucuktlis r</v>
      </c>
      <c r="S8604" t="str">
        <f>VLOOKUP(C8604,lookups!$G$1:$H$3, 2, FALSE)</f>
        <v>smolt</v>
      </c>
    </row>
    <row r="8605" spans="1:19" x14ac:dyDescent="0.25">
      <c r="A8605" s="1">
        <v>35903</v>
      </c>
      <c r="B8605">
        <v>1</v>
      </c>
      <c r="C8605">
        <v>1</v>
      </c>
      <c r="D8605">
        <v>1</v>
      </c>
      <c r="E8605">
        <v>1998</v>
      </c>
      <c r="F8605">
        <v>65</v>
      </c>
      <c r="G8605">
        <v>1</v>
      </c>
      <c r="H8605">
        <v>80</v>
      </c>
      <c r="I8605">
        <v>4.0599975590000001</v>
      </c>
      <c r="J8605">
        <v>4.214759827</v>
      </c>
      <c r="L8605">
        <v>1</v>
      </c>
      <c r="M8605">
        <v>8</v>
      </c>
      <c r="N8605">
        <v>399</v>
      </c>
      <c r="P8605">
        <v>3</v>
      </c>
      <c r="Q8605" t="str">
        <f>VLOOKUP(M8605,lookups!$A$1:$B$7, 2, FALSE)</f>
        <v>rotary screw</v>
      </c>
      <c r="R8605" t="str">
        <f>VLOOKUP(N8605,lookups!$D$1:$E$6, 2, FALSE)</f>
        <v>hucuktlis r</v>
      </c>
      <c r="S8605" t="str">
        <f>VLOOKUP(C8605,lookups!$G$1:$H$3, 2, FALSE)</f>
        <v>smolt</v>
      </c>
    </row>
    <row r="8606" spans="1:19" x14ac:dyDescent="0.25">
      <c r="A8606" s="1">
        <v>35903</v>
      </c>
      <c r="B8606">
        <v>1</v>
      </c>
      <c r="C8606">
        <v>1</v>
      </c>
      <c r="D8606">
        <v>1</v>
      </c>
      <c r="E8606">
        <v>1998</v>
      </c>
      <c r="F8606">
        <v>66</v>
      </c>
      <c r="G8606">
        <v>1</v>
      </c>
      <c r="H8606">
        <v>74</v>
      </c>
      <c r="I8606">
        <v>3</v>
      </c>
      <c r="J8606">
        <v>3.146598816</v>
      </c>
      <c r="M8606">
        <v>8</v>
      </c>
      <c r="N8606">
        <v>399</v>
      </c>
      <c r="P8606">
        <v>3</v>
      </c>
      <c r="Q8606" t="str">
        <f>VLOOKUP(M8606,lookups!$A$1:$B$7, 2, FALSE)</f>
        <v>rotary screw</v>
      </c>
      <c r="R8606" t="str">
        <f>VLOOKUP(N8606,lookups!$D$1:$E$6, 2, FALSE)</f>
        <v>hucuktlis r</v>
      </c>
      <c r="S8606" t="str">
        <f>VLOOKUP(C8606,lookups!$G$1:$H$3, 2, FALSE)</f>
        <v>smolt</v>
      </c>
    </row>
    <row r="8607" spans="1:19" x14ac:dyDescent="0.25">
      <c r="A8607" s="1">
        <v>35903</v>
      </c>
      <c r="B8607">
        <v>1</v>
      </c>
      <c r="C8607">
        <v>1</v>
      </c>
      <c r="D8607">
        <v>1</v>
      </c>
      <c r="E8607">
        <v>1998</v>
      </c>
      <c r="F8607">
        <v>67</v>
      </c>
      <c r="G8607">
        <v>1</v>
      </c>
      <c r="H8607">
        <v>77</v>
      </c>
      <c r="I8607">
        <v>3.5199985499999999</v>
      </c>
      <c r="J8607">
        <v>3.670602798</v>
      </c>
      <c r="M8607">
        <v>8</v>
      </c>
      <c r="N8607">
        <v>399</v>
      </c>
      <c r="P8607">
        <v>3</v>
      </c>
      <c r="Q8607" t="str">
        <f>VLOOKUP(M8607,lookups!$A$1:$B$7, 2, FALSE)</f>
        <v>rotary screw</v>
      </c>
      <c r="R8607" t="str">
        <f>VLOOKUP(N8607,lookups!$D$1:$E$6, 2, FALSE)</f>
        <v>hucuktlis r</v>
      </c>
      <c r="S8607" t="str">
        <f>VLOOKUP(C8607,lookups!$G$1:$H$3, 2, FALSE)</f>
        <v>smolt</v>
      </c>
    </row>
    <row r="8608" spans="1:19" x14ac:dyDescent="0.25">
      <c r="A8608" s="1">
        <v>35903</v>
      </c>
      <c r="B8608">
        <v>1</v>
      </c>
      <c r="C8608">
        <v>1</v>
      </c>
      <c r="D8608">
        <v>1</v>
      </c>
      <c r="E8608">
        <v>1998</v>
      </c>
      <c r="F8608">
        <v>68</v>
      </c>
      <c r="G8608">
        <v>1</v>
      </c>
      <c r="H8608">
        <v>73</v>
      </c>
      <c r="I8608">
        <v>2.9699993130000002</v>
      </c>
      <c r="J8608">
        <v>3.11636734</v>
      </c>
      <c r="M8608">
        <v>8</v>
      </c>
      <c r="N8608">
        <v>399</v>
      </c>
      <c r="P8608">
        <v>3</v>
      </c>
      <c r="Q8608" t="str">
        <f>VLOOKUP(M8608,lookups!$A$1:$B$7, 2, FALSE)</f>
        <v>rotary screw</v>
      </c>
      <c r="R8608" t="str">
        <f>VLOOKUP(N8608,lookups!$D$1:$E$6, 2, FALSE)</f>
        <v>hucuktlis r</v>
      </c>
      <c r="S8608" t="str">
        <f>VLOOKUP(C8608,lookups!$G$1:$H$3, 2, FALSE)</f>
        <v>smolt</v>
      </c>
    </row>
    <row r="8609" spans="1:19" x14ac:dyDescent="0.25">
      <c r="A8609" s="1">
        <v>35903</v>
      </c>
      <c r="B8609">
        <v>1</v>
      </c>
      <c r="C8609">
        <v>1</v>
      </c>
      <c r="D8609">
        <v>1</v>
      </c>
      <c r="E8609">
        <v>1998</v>
      </c>
      <c r="F8609">
        <v>69</v>
      </c>
      <c r="G8609">
        <v>1</v>
      </c>
      <c r="H8609">
        <v>77</v>
      </c>
      <c r="I8609">
        <v>3.359998703</v>
      </c>
      <c r="J8609">
        <v>3.509370804</v>
      </c>
      <c r="M8609">
        <v>8</v>
      </c>
      <c r="N8609">
        <v>399</v>
      </c>
      <c r="P8609">
        <v>3</v>
      </c>
      <c r="Q8609" t="str">
        <f>VLOOKUP(M8609,lookups!$A$1:$B$7, 2, FALSE)</f>
        <v>rotary screw</v>
      </c>
      <c r="R8609" t="str">
        <f>VLOOKUP(N8609,lookups!$D$1:$E$6, 2, FALSE)</f>
        <v>hucuktlis r</v>
      </c>
      <c r="S8609" t="str">
        <f>VLOOKUP(C8609,lookups!$G$1:$H$3, 2, FALSE)</f>
        <v>smolt</v>
      </c>
    </row>
    <row r="8610" spans="1:19" x14ac:dyDescent="0.25">
      <c r="A8610" s="1">
        <v>35903</v>
      </c>
      <c r="B8610">
        <v>1</v>
      </c>
      <c r="C8610">
        <v>1</v>
      </c>
      <c r="D8610">
        <v>1</v>
      </c>
      <c r="E8610">
        <v>1998</v>
      </c>
      <c r="F8610">
        <v>70</v>
      </c>
      <c r="G8610">
        <v>1</v>
      </c>
      <c r="H8610">
        <v>75</v>
      </c>
      <c r="I8610">
        <v>3.3199996949999999</v>
      </c>
      <c r="J8610">
        <v>3.4690628050000001</v>
      </c>
      <c r="M8610">
        <v>8</v>
      </c>
      <c r="N8610">
        <v>399</v>
      </c>
      <c r="P8610">
        <v>3</v>
      </c>
      <c r="Q8610" t="str">
        <f>VLOOKUP(M8610,lookups!$A$1:$B$7, 2, FALSE)</f>
        <v>rotary screw</v>
      </c>
      <c r="R8610" t="str">
        <f>VLOOKUP(N8610,lookups!$D$1:$E$6, 2, FALSE)</f>
        <v>hucuktlis r</v>
      </c>
      <c r="S8610" t="str">
        <f>VLOOKUP(C8610,lookups!$G$1:$H$3, 2, FALSE)</f>
        <v>smolt</v>
      </c>
    </row>
    <row r="8611" spans="1:19" x14ac:dyDescent="0.25">
      <c r="A8611" s="1">
        <v>35903</v>
      </c>
      <c r="B8611">
        <v>1</v>
      </c>
      <c r="C8611">
        <v>1</v>
      </c>
      <c r="D8611">
        <v>1</v>
      </c>
      <c r="E8611">
        <v>1998</v>
      </c>
      <c r="F8611">
        <v>71</v>
      </c>
      <c r="G8611">
        <v>1</v>
      </c>
      <c r="H8611">
        <v>70</v>
      </c>
      <c r="I8611">
        <v>2.6699981689999999</v>
      </c>
      <c r="J8611">
        <v>2.814058304</v>
      </c>
      <c r="M8611">
        <v>8</v>
      </c>
      <c r="N8611">
        <v>399</v>
      </c>
      <c r="P8611">
        <v>3</v>
      </c>
      <c r="Q8611" t="str">
        <f>VLOOKUP(M8611,lookups!$A$1:$B$7, 2, FALSE)</f>
        <v>rotary screw</v>
      </c>
      <c r="R8611" t="str">
        <f>VLOOKUP(N8611,lookups!$D$1:$E$6, 2, FALSE)</f>
        <v>hucuktlis r</v>
      </c>
      <c r="S8611" t="str">
        <f>VLOOKUP(C8611,lookups!$G$1:$H$3, 2, FALSE)</f>
        <v>smolt</v>
      </c>
    </row>
    <row r="8612" spans="1:19" x14ac:dyDescent="0.25">
      <c r="A8612" s="1">
        <v>35903</v>
      </c>
      <c r="B8612">
        <v>1</v>
      </c>
      <c r="C8612">
        <v>1</v>
      </c>
      <c r="D8612">
        <v>1</v>
      </c>
      <c r="E8612">
        <v>1998</v>
      </c>
      <c r="F8612">
        <v>72</v>
      </c>
      <c r="G8612">
        <v>1</v>
      </c>
      <c r="H8612">
        <v>77</v>
      </c>
      <c r="I8612">
        <v>3.609998703</v>
      </c>
      <c r="J8612">
        <v>3.7612953189999998</v>
      </c>
      <c r="M8612">
        <v>8</v>
      </c>
      <c r="N8612">
        <v>399</v>
      </c>
      <c r="P8612">
        <v>3</v>
      </c>
      <c r="Q8612" t="str">
        <f>VLOOKUP(M8612,lookups!$A$1:$B$7, 2, FALSE)</f>
        <v>rotary screw</v>
      </c>
      <c r="R8612" t="str">
        <f>VLOOKUP(N8612,lookups!$D$1:$E$6, 2, FALSE)</f>
        <v>hucuktlis r</v>
      </c>
      <c r="S8612" t="str">
        <f>VLOOKUP(C8612,lookups!$G$1:$H$3, 2, FALSE)</f>
        <v>smolt</v>
      </c>
    </row>
    <row r="8613" spans="1:19" x14ac:dyDescent="0.25">
      <c r="A8613" s="1">
        <v>35903</v>
      </c>
      <c r="B8613">
        <v>1</v>
      </c>
      <c r="C8613">
        <v>1</v>
      </c>
      <c r="D8613">
        <v>1</v>
      </c>
      <c r="E8613">
        <v>1998</v>
      </c>
      <c r="F8613">
        <v>73</v>
      </c>
      <c r="G8613">
        <v>1</v>
      </c>
      <c r="H8613">
        <v>81</v>
      </c>
      <c r="I8613">
        <v>4.0799980160000002</v>
      </c>
      <c r="J8613">
        <v>4.2349128719999998</v>
      </c>
      <c r="L8613">
        <v>1</v>
      </c>
      <c r="M8613">
        <v>8</v>
      </c>
      <c r="N8613">
        <v>399</v>
      </c>
      <c r="P8613">
        <v>3</v>
      </c>
      <c r="Q8613" t="str">
        <f>VLOOKUP(M8613,lookups!$A$1:$B$7, 2, FALSE)</f>
        <v>rotary screw</v>
      </c>
      <c r="R8613" t="str">
        <f>VLOOKUP(N8613,lookups!$D$1:$E$6, 2, FALSE)</f>
        <v>hucuktlis r</v>
      </c>
      <c r="S8613" t="str">
        <f>VLOOKUP(C8613,lookups!$G$1:$H$3, 2, FALSE)</f>
        <v>smolt</v>
      </c>
    </row>
    <row r="8614" spans="1:19" x14ac:dyDescent="0.25">
      <c r="A8614" s="1">
        <v>35903</v>
      </c>
      <c r="B8614">
        <v>1</v>
      </c>
      <c r="C8614">
        <v>1</v>
      </c>
      <c r="D8614">
        <v>1</v>
      </c>
      <c r="E8614">
        <v>1998</v>
      </c>
      <c r="F8614">
        <v>74</v>
      </c>
      <c r="G8614">
        <v>1</v>
      </c>
      <c r="H8614">
        <v>77</v>
      </c>
      <c r="I8614">
        <v>3.609998703</v>
      </c>
      <c r="J8614">
        <v>3.7612953189999998</v>
      </c>
      <c r="M8614">
        <v>8</v>
      </c>
      <c r="N8614">
        <v>399</v>
      </c>
      <c r="P8614">
        <v>3</v>
      </c>
      <c r="Q8614" t="str">
        <f>VLOOKUP(M8614,lookups!$A$1:$B$7, 2, FALSE)</f>
        <v>rotary screw</v>
      </c>
      <c r="R8614" t="str">
        <f>VLOOKUP(N8614,lookups!$D$1:$E$6, 2, FALSE)</f>
        <v>hucuktlis r</v>
      </c>
      <c r="S8614" t="str">
        <f>VLOOKUP(C8614,lookups!$G$1:$H$3, 2, FALSE)</f>
        <v>smolt</v>
      </c>
    </row>
    <row r="8615" spans="1:19" x14ac:dyDescent="0.25">
      <c r="A8615" s="1">
        <v>35903</v>
      </c>
      <c r="B8615">
        <v>1</v>
      </c>
      <c r="C8615">
        <v>1</v>
      </c>
      <c r="D8615">
        <v>1</v>
      </c>
      <c r="E8615">
        <v>1998</v>
      </c>
      <c r="F8615">
        <v>75</v>
      </c>
      <c r="G8615">
        <v>1</v>
      </c>
      <c r="H8615">
        <v>80</v>
      </c>
      <c r="I8615">
        <v>4.1899986269999996</v>
      </c>
      <c r="J8615">
        <v>4.3457603450000004</v>
      </c>
      <c r="L8615">
        <v>1</v>
      </c>
      <c r="M8615">
        <v>8</v>
      </c>
      <c r="N8615">
        <v>399</v>
      </c>
      <c r="P8615">
        <v>3</v>
      </c>
      <c r="Q8615" t="str">
        <f>VLOOKUP(M8615,lookups!$A$1:$B$7, 2, FALSE)</f>
        <v>rotary screw</v>
      </c>
      <c r="R8615" t="str">
        <f>VLOOKUP(N8615,lookups!$D$1:$E$6, 2, FALSE)</f>
        <v>hucuktlis r</v>
      </c>
      <c r="S8615" t="str">
        <f>VLOOKUP(C8615,lookups!$G$1:$H$3, 2, FALSE)</f>
        <v>smolt</v>
      </c>
    </row>
    <row r="8616" spans="1:19" x14ac:dyDescent="0.25">
      <c r="A8616" s="1">
        <v>35903</v>
      </c>
      <c r="B8616">
        <v>1</v>
      </c>
      <c r="C8616">
        <v>1</v>
      </c>
      <c r="D8616">
        <v>1</v>
      </c>
      <c r="E8616">
        <v>1998</v>
      </c>
      <c r="F8616">
        <v>76</v>
      </c>
      <c r="G8616">
        <v>1</v>
      </c>
      <c r="H8616">
        <v>82</v>
      </c>
      <c r="I8616">
        <v>4.3299980160000002</v>
      </c>
      <c r="J8616">
        <v>4.4868392940000001</v>
      </c>
      <c r="L8616">
        <v>1</v>
      </c>
      <c r="M8616">
        <v>8</v>
      </c>
      <c r="N8616">
        <v>399</v>
      </c>
      <c r="P8616">
        <v>3</v>
      </c>
      <c r="Q8616" t="str">
        <f>VLOOKUP(M8616,lookups!$A$1:$B$7, 2, FALSE)</f>
        <v>rotary screw</v>
      </c>
      <c r="R8616" t="str">
        <f>VLOOKUP(N8616,lookups!$D$1:$E$6, 2, FALSE)</f>
        <v>hucuktlis r</v>
      </c>
      <c r="S8616" t="str">
        <f>VLOOKUP(C8616,lookups!$G$1:$H$3, 2, FALSE)</f>
        <v>smolt</v>
      </c>
    </row>
    <row r="8617" spans="1:19" x14ac:dyDescent="0.25">
      <c r="A8617" s="1">
        <v>35903</v>
      </c>
      <c r="B8617">
        <v>1</v>
      </c>
      <c r="C8617">
        <v>1</v>
      </c>
      <c r="D8617">
        <v>1</v>
      </c>
      <c r="E8617">
        <v>1998</v>
      </c>
      <c r="F8617">
        <v>77</v>
      </c>
      <c r="G8617">
        <v>1</v>
      </c>
      <c r="H8617">
        <v>76</v>
      </c>
      <c r="I8617">
        <v>3.6599998469999999</v>
      </c>
      <c r="J8617">
        <v>3.8116817470000002</v>
      </c>
      <c r="M8617">
        <v>8</v>
      </c>
      <c r="N8617">
        <v>399</v>
      </c>
      <c r="P8617">
        <v>3</v>
      </c>
      <c r="Q8617" t="str">
        <f>VLOOKUP(M8617,lookups!$A$1:$B$7, 2, FALSE)</f>
        <v>rotary screw</v>
      </c>
      <c r="R8617" t="str">
        <f>VLOOKUP(N8617,lookups!$D$1:$E$6, 2, FALSE)</f>
        <v>hucuktlis r</v>
      </c>
      <c r="S8617" t="str">
        <f>VLOOKUP(C8617,lookups!$G$1:$H$3, 2, FALSE)</f>
        <v>smolt</v>
      </c>
    </row>
    <row r="8618" spans="1:19" x14ac:dyDescent="0.25">
      <c r="A8618" s="1">
        <v>35903</v>
      </c>
      <c r="B8618">
        <v>1</v>
      </c>
      <c r="C8618">
        <v>1</v>
      </c>
      <c r="D8618">
        <v>1</v>
      </c>
      <c r="E8618">
        <v>1998</v>
      </c>
      <c r="F8618">
        <v>78</v>
      </c>
      <c r="G8618">
        <v>1</v>
      </c>
      <c r="H8618">
        <v>84</v>
      </c>
      <c r="I8618">
        <v>4.8299980160000002</v>
      </c>
      <c r="J8618">
        <v>4.9906883239999997</v>
      </c>
      <c r="L8618">
        <v>1</v>
      </c>
      <c r="M8618">
        <v>8</v>
      </c>
      <c r="N8618">
        <v>399</v>
      </c>
      <c r="P8618">
        <v>3</v>
      </c>
      <c r="Q8618" t="str">
        <f>VLOOKUP(M8618,lookups!$A$1:$B$7, 2, FALSE)</f>
        <v>rotary screw</v>
      </c>
      <c r="R8618" t="str">
        <f>VLOOKUP(N8618,lookups!$D$1:$E$6, 2, FALSE)</f>
        <v>hucuktlis r</v>
      </c>
      <c r="S8618" t="str">
        <f>VLOOKUP(C8618,lookups!$G$1:$H$3, 2, FALSE)</f>
        <v>smolt</v>
      </c>
    </row>
    <row r="8619" spans="1:19" x14ac:dyDescent="0.25">
      <c r="A8619" s="1">
        <v>35903</v>
      </c>
      <c r="B8619">
        <v>1</v>
      </c>
      <c r="C8619">
        <v>1</v>
      </c>
      <c r="D8619">
        <v>1</v>
      </c>
      <c r="E8619">
        <v>1998</v>
      </c>
      <c r="F8619">
        <v>79</v>
      </c>
      <c r="G8619">
        <v>1</v>
      </c>
      <c r="H8619">
        <v>74</v>
      </c>
      <c r="I8619">
        <v>2.9799995419999998</v>
      </c>
      <c r="J8619">
        <v>3.1264457700000001</v>
      </c>
      <c r="M8619">
        <v>8</v>
      </c>
      <c r="N8619">
        <v>399</v>
      </c>
      <c r="P8619">
        <v>3</v>
      </c>
      <c r="Q8619" t="str">
        <f>VLOOKUP(M8619,lookups!$A$1:$B$7, 2, FALSE)</f>
        <v>rotary screw</v>
      </c>
      <c r="R8619" t="str">
        <f>VLOOKUP(N8619,lookups!$D$1:$E$6, 2, FALSE)</f>
        <v>hucuktlis r</v>
      </c>
      <c r="S8619" t="str">
        <f>VLOOKUP(C8619,lookups!$G$1:$H$3, 2, FALSE)</f>
        <v>smolt</v>
      </c>
    </row>
    <row r="8620" spans="1:19" x14ac:dyDescent="0.25">
      <c r="A8620" s="1">
        <v>35903</v>
      </c>
      <c r="B8620">
        <v>1</v>
      </c>
      <c r="C8620">
        <v>1</v>
      </c>
      <c r="D8620">
        <v>1</v>
      </c>
      <c r="E8620">
        <v>1998</v>
      </c>
      <c r="F8620">
        <v>80</v>
      </c>
      <c r="G8620">
        <v>1</v>
      </c>
      <c r="H8620">
        <v>82</v>
      </c>
      <c r="I8620">
        <v>4.3299980160000002</v>
      </c>
      <c r="J8620">
        <v>4.4868392940000001</v>
      </c>
      <c r="L8620">
        <v>1</v>
      </c>
      <c r="M8620">
        <v>8</v>
      </c>
      <c r="N8620">
        <v>399</v>
      </c>
      <c r="P8620">
        <v>3</v>
      </c>
      <c r="Q8620" t="str">
        <f>VLOOKUP(M8620,lookups!$A$1:$B$7, 2, FALSE)</f>
        <v>rotary screw</v>
      </c>
      <c r="R8620" t="str">
        <f>VLOOKUP(N8620,lookups!$D$1:$E$6, 2, FALSE)</f>
        <v>hucuktlis r</v>
      </c>
      <c r="S8620" t="str">
        <f>VLOOKUP(C8620,lookups!$G$1:$H$3, 2, FALSE)</f>
        <v>smolt</v>
      </c>
    </row>
    <row r="8621" spans="1:19" x14ac:dyDescent="0.25">
      <c r="A8621" s="1">
        <v>35903</v>
      </c>
      <c r="B8621">
        <v>1</v>
      </c>
      <c r="C8621">
        <v>1</v>
      </c>
      <c r="D8621">
        <v>1</v>
      </c>
      <c r="E8621">
        <v>1998</v>
      </c>
      <c r="F8621">
        <v>81</v>
      </c>
      <c r="G8621">
        <v>1</v>
      </c>
      <c r="H8621">
        <v>79</v>
      </c>
      <c r="I8621">
        <v>3.7299995419999998</v>
      </c>
      <c r="J8621">
        <v>3.8822193149999999</v>
      </c>
      <c r="L8621">
        <v>1</v>
      </c>
      <c r="M8621">
        <v>8</v>
      </c>
      <c r="N8621">
        <v>399</v>
      </c>
      <c r="P8621">
        <v>3</v>
      </c>
      <c r="Q8621" t="str">
        <f>VLOOKUP(M8621,lookups!$A$1:$B$7, 2, FALSE)</f>
        <v>rotary screw</v>
      </c>
      <c r="R8621" t="str">
        <f>VLOOKUP(N8621,lookups!$D$1:$E$6, 2, FALSE)</f>
        <v>hucuktlis r</v>
      </c>
      <c r="S8621" t="str">
        <f>VLOOKUP(C8621,lookups!$G$1:$H$3, 2, FALSE)</f>
        <v>smolt</v>
      </c>
    </row>
    <row r="8622" spans="1:19" x14ac:dyDescent="0.25">
      <c r="A8622" s="1">
        <v>35903</v>
      </c>
      <c r="B8622">
        <v>1</v>
      </c>
      <c r="C8622">
        <v>1</v>
      </c>
      <c r="D8622">
        <v>1</v>
      </c>
      <c r="E8622">
        <v>1998</v>
      </c>
      <c r="F8622">
        <v>82</v>
      </c>
      <c r="G8622">
        <v>1</v>
      </c>
      <c r="H8622">
        <v>84</v>
      </c>
      <c r="I8622">
        <v>4.9799995419999998</v>
      </c>
      <c r="J8622">
        <v>5.1418457030000004</v>
      </c>
      <c r="L8622">
        <v>1</v>
      </c>
      <c r="M8622">
        <v>8</v>
      </c>
      <c r="N8622">
        <v>399</v>
      </c>
      <c r="P8622">
        <v>3</v>
      </c>
      <c r="Q8622" t="str">
        <f>VLOOKUP(M8622,lookups!$A$1:$B$7, 2, FALSE)</f>
        <v>rotary screw</v>
      </c>
      <c r="R8622" t="str">
        <f>VLOOKUP(N8622,lookups!$D$1:$E$6, 2, FALSE)</f>
        <v>hucuktlis r</v>
      </c>
      <c r="S8622" t="str">
        <f>VLOOKUP(C8622,lookups!$G$1:$H$3, 2, FALSE)</f>
        <v>smolt</v>
      </c>
    </row>
    <row r="8623" spans="1:19" x14ac:dyDescent="0.25">
      <c r="A8623" s="1">
        <v>35903</v>
      </c>
      <c r="B8623">
        <v>1</v>
      </c>
      <c r="C8623">
        <v>1</v>
      </c>
      <c r="D8623">
        <v>1</v>
      </c>
      <c r="E8623">
        <v>1998</v>
      </c>
      <c r="F8623">
        <v>83</v>
      </c>
      <c r="G8623">
        <v>1</v>
      </c>
      <c r="H8623">
        <v>79</v>
      </c>
      <c r="I8623">
        <v>4.0299987789999996</v>
      </c>
      <c r="J8623">
        <v>4.184528351</v>
      </c>
      <c r="L8623">
        <v>1</v>
      </c>
      <c r="M8623">
        <v>8</v>
      </c>
      <c r="N8623">
        <v>399</v>
      </c>
      <c r="P8623">
        <v>3</v>
      </c>
      <c r="Q8623" t="str">
        <f>VLOOKUP(M8623,lookups!$A$1:$B$7, 2, FALSE)</f>
        <v>rotary screw</v>
      </c>
      <c r="R8623" t="str">
        <f>VLOOKUP(N8623,lookups!$D$1:$E$6, 2, FALSE)</f>
        <v>hucuktlis r</v>
      </c>
      <c r="S8623" t="str">
        <f>VLOOKUP(C8623,lookups!$G$1:$H$3, 2, FALSE)</f>
        <v>smolt</v>
      </c>
    </row>
    <row r="8624" spans="1:19" x14ac:dyDescent="0.25">
      <c r="A8624" s="1">
        <v>35903</v>
      </c>
      <c r="B8624">
        <v>1</v>
      </c>
      <c r="C8624">
        <v>1</v>
      </c>
      <c r="D8624">
        <v>1</v>
      </c>
      <c r="E8624">
        <v>1998</v>
      </c>
      <c r="F8624">
        <v>84</v>
      </c>
      <c r="G8624">
        <v>1</v>
      </c>
      <c r="H8624">
        <v>70</v>
      </c>
      <c r="I8624">
        <v>2.7399997709999999</v>
      </c>
      <c r="J8624">
        <v>2.8845977779999998</v>
      </c>
      <c r="M8624">
        <v>8</v>
      </c>
      <c r="N8624">
        <v>399</v>
      </c>
      <c r="P8624">
        <v>3</v>
      </c>
      <c r="Q8624" t="str">
        <f>VLOOKUP(M8624,lookups!$A$1:$B$7, 2, FALSE)</f>
        <v>rotary screw</v>
      </c>
      <c r="R8624" t="str">
        <f>VLOOKUP(N8624,lookups!$D$1:$E$6, 2, FALSE)</f>
        <v>hucuktlis r</v>
      </c>
      <c r="S8624" t="str">
        <f>VLOOKUP(C8624,lookups!$G$1:$H$3, 2, FALSE)</f>
        <v>smolt</v>
      </c>
    </row>
    <row r="8625" spans="1:19" x14ac:dyDescent="0.25">
      <c r="A8625" s="1">
        <v>35903</v>
      </c>
      <c r="B8625">
        <v>1</v>
      </c>
      <c r="C8625">
        <v>1</v>
      </c>
      <c r="D8625">
        <v>1</v>
      </c>
      <c r="E8625">
        <v>1998</v>
      </c>
      <c r="F8625">
        <v>85</v>
      </c>
      <c r="G8625">
        <v>1</v>
      </c>
      <c r="H8625">
        <v>76</v>
      </c>
      <c r="I8625">
        <v>3.1699981689999999</v>
      </c>
      <c r="J8625">
        <v>3.317907333</v>
      </c>
      <c r="M8625">
        <v>8</v>
      </c>
      <c r="N8625">
        <v>399</v>
      </c>
      <c r="P8625">
        <v>3</v>
      </c>
      <c r="Q8625" t="str">
        <f>VLOOKUP(M8625,lookups!$A$1:$B$7, 2, FALSE)</f>
        <v>rotary screw</v>
      </c>
      <c r="R8625" t="str">
        <f>VLOOKUP(N8625,lookups!$D$1:$E$6, 2, FALSE)</f>
        <v>hucuktlis r</v>
      </c>
      <c r="S8625" t="str">
        <f>VLOOKUP(C8625,lookups!$G$1:$H$3, 2, FALSE)</f>
        <v>smolt</v>
      </c>
    </row>
    <row r="8626" spans="1:19" x14ac:dyDescent="0.25">
      <c r="A8626" s="1">
        <v>35903</v>
      </c>
      <c r="B8626">
        <v>1</v>
      </c>
      <c r="C8626">
        <v>1</v>
      </c>
      <c r="D8626">
        <v>1</v>
      </c>
      <c r="E8626">
        <v>1998</v>
      </c>
      <c r="F8626">
        <v>86</v>
      </c>
      <c r="G8626">
        <v>1</v>
      </c>
      <c r="H8626">
        <v>84</v>
      </c>
      <c r="I8626">
        <v>3.3899993899999998</v>
      </c>
      <c r="J8626">
        <v>3.53960228</v>
      </c>
      <c r="L8626">
        <v>1</v>
      </c>
      <c r="M8626">
        <v>8</v>
      </c>
      <c r="N8626">
        <v>399</v>
      </c>
      <c r="P8626">
        <v>3</v>
      </c>
      <c r="Q8626" t="str">
        <f>VLOOKUP(M8626,lookups!$A$1:$B$7, 2, FALSE)</f>
        <v>rotary screw</v>
      </c>
      <c r="R8626" t="str">
        <f>VLOOKUP(N8626,lookups!$D$1:$E$6, 2, FALSE)</f>
        <v>hucuktlis r</v>
      </c>
      <c r="S8626" t="str">
        <f>VLOOKUP(C8626,lookups!$G$1:$H$3, 2, FALSE)</f>
        <v>smolt</v>
      </c>
    </row>
    <row r="8627" spans="1:19" x14ac:dyDescent="0.25">
      <c r="A8627" s="1">
        <v>35903</v>
      </c>
      <c r="B8627">
        <v>1</v>
      </c>
      <c r="C8627">
        <v>1</v>
      </c>
      <c r="D8627">
        <v>1</v>
      </c>
      <c r="E8627">
        <v>1998</v>
      </c>
      <c r="F8627">
        <v>87</v>
      </c>
      <c r="G8627">
        <v>1</v>
      </c>
      <c r="H8627">
        <v>81</v>
      </c>
      <c r="I8627">
        <v>4.4499969479999999</v>
      </c>
      <c r="J8627">
        <v>4.6077613829999997</v>
      </c>
      <c r="L8627">
        <v>1</v>
      </c>
      <c r="M8627">
        <v>8</v>
      </c>
      <c r="N8627">
        <v>399</v>
      </c>
      <c r="P8627">
        <v>3</v>
      </c>
      <c r="Q8627" t="str">
        <f>VLOOKUP(M8627,lookups!$A$1:$B$7, 2, FALSE)</f>
        <v>rotary screw</v>
      </c>
      <c r="R8627" t="str">
        <f>VLOOKUP(N8627,lookups!$D$1:$E$6, 2, FALSE)</f>
        <v>hucuktlis r</v>
      </c>
      <c r="S8627" t="str">
        <f>VLOOKUP(C8627,lookups!$G$1:$H$3, 2, FALSE)</f>
        <v>smolt</v>
      </c>
    </row>
    <row r="8628" spans="1:19" x14ac:dyDescent="0.25">
      <c r="A8628" s="1">
        <v>35903</v>
      </c>
      <c r="B8628">
        <v>1</v>
      </c>
      <c r="C8628">
        <v>1</v>
      </c>
      <c r="D8628">
        <v>1</v>
      </c>
      <c r="E8628">
        <v>1998</v>
      </c>
      <c r="F8628">
        <v>88</v>
      </c>
      <c r="G8628">
        <v>1</v>
      </c>
      <c r="H8628">
        <v>82</v>
      </c>
      <c r="I8628">
        <v>4.3599967959999999</v>
      </c>
      <c r="J8628">
        <v>4.5170707700000001</v>
      </c>
      <c r="L8628">
        <v>1</v>
      </c>
      <c r="M8628">
        <v>8</v>
      </c>
      <c r="N8628">
        <v>399</v>
      </c>
      <c r="P8628">
        <v>3</v>
      </c>
      <c r="Q8628" t="str">
        <f>VLOOKUP(M8628,lookups!$A$1:$B$7, 2, FALSE)</f>
        <v>rotary screw</v>
      </c>
      <c r="R8628" t="str">
        <f>VLOOKUP(N8628,lookups!$D$1:$E$6, 2, FALSE)</f>
        <v>hucuktlis r</v>
      </c>
      <c r="S8628" t="str">
        <f>VLOOKUP(C8628,lookups!$G$1:$H$3, 2, FALSE)</f>
        <v>smolt</v>
      </c>
    </row>
    <row r="8629" spans="1:19" x14ac:dyDescent="0.25">
      <c r="A8629" s="1">
        <v>35903</v>
      </c>
      <c r="B8629">
        <v>1</v>
      </c>
      <c r="C8629">
        <v>1</v>
      </c>
      <c r="D8629">
        <v>1</v>
      </c>
      <c r="E8629">
        <v>1998</v>
      </c>
      <c r="F8629">
        <v>89</v>
      </c>
      <c r="G8629">
        <v>1</v>
      </c>
      <c r="H8629">
        <v>75</v>
      </c>
      <c r="I8629">
        <v>3.2699985499999999</v>
      </c>
      <c r="J8629">
        <v>3.4186782839999998</v>
      </c>
      <c r="M8629">
        <v>8</v>
      </c>
      <c r="N8629">
        <v>399</v>
      </c>
      <c r="P8629">
        <v>3</v>
      </c>
      <c r="Q8629" t="str">
        <f>VLOOKUP(M8629,lookups!$A$1:$B$7, 2, FALSE)</f>
        <v>rotary screw</v>
      </c>
      <c r="R8629" t="str">
        <f>VLOOKUP(N8629,lookups!$D$1:$E$6, 2, FALSE)</f>
        <v>hucuktlis r</v>
      </c>
      <c r="S8629" t="str">
        <f>VLOOKUP(C8629,lookups!$G$1:$H$3, 2, FALSE)</f>
        <v>smolt</v>
      </c>
    </row>
    <row r="8630" spans="1:19" x14ac:dyDescent="0.25">
      <c r="A8630" s="1">
        <v>35903</v>
      </c>
      <c r="B8630">
        <v>1</v>
      </c>
      <c r="C8630">
        <v>1</v>
      </c>
      <c r="D8630">
        <v>1</v>
      </c>
      <c r="E8630">
        <v>1998</v>
      </c>
      <c r="F8630">
        <v>90</v>
      </c>
      <c r="G8630">
        <v>1</v>
      </c>
      <c r="H8630">
        <v>77</v>
      </c>
      <c r="I8630">
        <v>3.529998779</v>
      </c>
      <c r="J8630">
        <v>3.6806793209999999</v>
      </c>
      <c r="M8630">
        <v>8</v>
      </c>
      <c r="N8630">
        <v>399</v>
      </c>
      <c r="P8630">
        <v>3</v>
      </c>
      <c r="Q8630" t="str">
        <f>VLOOKUP(M8630,lookups!$A$1:$B$7, 2, FALSE)</f>
        <v>rotary screw</v>
      </c>
      <c r="R8630" t="str">
        <f>VLOOKUP(N8630,lookups!$D$1:$E$6, 2, FALSE)</f>
        <v>hucuktlis r</v>
      </c>
      <c r="S8630" t="str">
        <f>VLOOKUP(C8630,lookups!$G$1:$H$3, 2, FALSE)</f>
        <v>smolt</v>
      </c>
    </row>
    <row r="8631" spans="1:19" x14ac:dyDescent="0.25">
      <c r="A8631" s="1">
        <v>35903</v>
      </c>
      <c r="B8631">
        <v>1</v>
      </c>
      <c r="C8631">
        <v>1</v>
      </c>
      <c r="D8631">
        <v>1</v>
      </c>
      <c r="E8631">
        <v>1998</v>
      </c>
      <c r="F8631">
        <v>91</v>
      </c>
      <c r="G8631">
        <v>1</v>
      </c>
      <c r="H8631">
        <v>77</v>
      </c>
      <c r="I8631">
        <v>3.5</v>
      </c>
      <c r="J8631">
        <v>3.6504497530000002</v>
      </c>
      <c r="M8631">
        <v>8</v>
      </c>
      <c r="N8631">
        <v>399</v>
      </c>
      <c r="P8631">
        <v>3</v>
      </c>
      <c r="Q8631" t="str">
        <f>VLOOKUP(M8631,lookups!$A$1:$B$7, 2, FALSE)</f>
        <v>rotary screw</v>
      </c>
      <c r="R8631" t="str">
        <f>VLOOKUP(N8631,lookups!$D$1:$E$6, 2, FALSE)</f>
        <v>hucuktlis r</v>
      </c>
      <c r="S8631" t="str">
        <f>VLOOKUP(C8631,lookups!$G$1:$H$3, 2, FALSE)</f>
        <v>smolt</v>
      </c>
    </row>
    <row r="8632" spans="1:19" x14ac:dyDescent="0.25">
      <c r="A8632" s="1">
        <v>35903</v>
      </c>
      <c r="B8632">
        <v>1</v>
      </c>
      <c r="C8632">
        <v>1</v>
      </c>
      <c r="D8632">
        <v>1</v>
      </c>
      <c r="E8632">
        <v>1998</v>
      </c>
      <c r="F8632">
        <v>92</v>
      </c>
      <c r="G8632">
        <v>1</v>
      </c>
      <c r="H8632">
        <v>75</v>
      </c>
      <c r="I8632">
        <v>3.2699985499999999</v>
      </c>
      <c r="J8632">
        <v>3.4186782839999998</v>
      </c>
      <c r="M8632">
        <v>8</v>
      </c>
      <c r="N8632">
        <v>399</v>
      </c>
      <c r="P8632">
        <v>3</v>
      </c>
      <c r="Q8632" t="str">
        <f>VLOOKUP(M8632,lookups!$A$1:$B$7, 2, FALSE)</f>
        <v>rotary screw</v>
      </c>
      <c r="R8632" t="str">
        <f>VLOOKUP(N8632,lookups!$D$1:$E$6, 2, FALSE)</f>
        <v>hucuktlis r</v>
      </c>
      <c r="S8632" t="str">
        <f>VLOOKUP(C8632,lookups!$G$1:$H$3, 2, FALSE)</f>
        <v>smolt</v>
      </c>
    </row>
    <row r="8633" spans="1:19" x14ac:dyDescent="0.25">
      <c r="A8633" s="1">
        <v>35903</v>
      </c>
      <c r="B8633">
        <v>1</v>
      </c>
      <c r="C8633">
        <v>1</v>
      </c>
      <c r="D8633">
        <v>1</v>
      </c>
      <c r="E8633">
        <v>1998</v>
      </c>
      <c r="F8633">
        <v>93</v>
      </c>
      <c r="G8633">
        <v>1</v>
      </c>
      <c r="H8633">
        <v>83</v>
      </c>
      <c r="I8633">
        <v>4.6099967959999999</v>
      </c>
      <c r="J8633">
        <v>4.7689933780000002</v>
      </c>
      <c r="L8633">
        <v>1</v>
      </c>
      <c r="M8633">
        <v>8</v>
      </c>
      <c r="N8633">
        <v>399</v>
      </c>
      <c r="P8633">
        <v>3</v>
      </c>
      <c r="Q8633" t="str">
        <f>VLOOKUP(M8633,lookups!$A$1:$B$7, 2, FALSE)</f>
        <v>rotary screw</v>
      </c>
      <c r="R8633" t="str">
        <f>VLOOKUP(N8633,lookups!$D$1:$E$6, 2, FALSE)</f>
        <v>hucuktlis r</v>
      </c>
      <c r="S8633" t="str">
        <f>VLOOKUP(C8633,lookups!$G$1:$H$3, 2, FALSE)</f>
        <v>smolt</v>
      </c>
    </row>
    <row r="8634" spans="1:19" x14ac:dyDescent="0.25">
      <c r="A8634" s="1">
        <v>35903</v>
      </c>
      <c r="B8634">
        <v>1</v>
      </c>
      <c r="C8634">
        <v>1</v>
      </c>
      <c r="D8634">
        <v>1</v>
      </c>
      <c r="E8634">
        <v>1998</v>
      </c>
      <c r="F8634">
        <v>94</v>
      </c>
      <c r="G8634">
        <v>1</v>
      </c>
      <c r="H8634">
        <v>78</v>
      </c>
      <c r="I8634">
        <v>3.6699981689999999</v>
      </c>
      <c r="J8634">
        <v>3.8217582700000001</v>
      </c>
      <c r="L8634">
        <v>1</v>
      </c>
      <c r="M8634">
        <v>8</v>
      </c>
      <c r="N8634">
        <v>399</v>
      </c>
      <c r="P8634">
        <v>3</v>
      </c>
      <c r="Q8634" t="str">
        <f>VLOOKUP(M8634,lookups!$A$1:$B$7, 2, FALSE)</f>
        <v>rotary screw</v>
      </c>
      <c r="R8634" t="str">
        <f>VLOOKUP(N8634,lookups!$D$1:$E$6, 2, FALSE)</f>
        <v>hucuktlis r</v>
      </c>
      <c r="S8634" t="str">
        <f>VLOOKUP(C8634,lookups!$G$1:$H$3, 2, FALSE)</f>
        <v>smolt</v>
      </c>
    </row>
    <row r="8635" spans="1:19" x14ac:dyDescent="0.25">
      <c r="A8635" s="1">
        <v>35903</v>
      </c>
      <c r="B8635">
        <v>1</v>
      </c>
      <c r="C8635">
        <v>1</v>
      </c>
      <c r="D8635">
        <v>1</v>
      </c>
      <c r="E8635">
        <v>1998</v>
      </c>
      <c r="F8635">
        <v>95</v>
      </c>
      <c r="G8635">
        <v>1</v>
      </c>
      <c r="H8635">
        <v>84</v>
      </c>
      <c r="I8635">
        <v>4.789997101</v>
      </c>
      <c r="J8635">
        <v>4.950382233</v>
      </c>
      <c r="L8635">
        <v>1</v>
      </c>
      <c r="M8635">
        <v>8</v>
      </c>
      <c r="N8635">
        <v>399</v>
      </c>
      <c r="P8635">
        <v>3</v>
      </c>
      <c r="Q8635" t="str">
        <f>VLOOKUP(M8635,lookups!$A$1:$B$7, 2, FALSE)</f>
        <v>rotary screw</v>
      </c>
      <c r="R8635" t="str">
        <f>VLOOKUP(N8635,lookups!$D$1:$E$6, 2, FALSE)</f>
        <v>hucuktlis r</v>
      </c>
      <c r="S8635" t="str">
        <f>VLOOKUP(C8635,lookups!$G$1:$H$3, 2, FALSE)</f>
        <v>smolt</v>
      </c>
    </row>
    <row r="8636" spans="1:19" x14ac:dyDescent="0.25">
      <c r="A8636" s="1">
        <v>35903</v>
      </c>
      <c r="B8636">
        <v>1</v>
      </c>
      <c r="C8636">
        <v>1</v>
      </c>
      <c r="D8636">
        <v>1</v>
      </c>
      <c r="E8636">
        <v>1998</v>
      </c>
      <c r="F8636">
        <v>96</v>
      </c>
      <c r="G8636">
        <v>1</v>
      </c>
      <c r="H8636">
        <v>83</v>
      </c>
      <c r="I8636">
        <v>4.5799980160000002</v>
      </c>
      <c r="J8636">
        <v>4.7387657169999997</v>
      </c>
      <c r="L8636">
        <v>1</v>
      </c>
      <c r="M8636">
        <v>8</v>
      </c>
      <c r="N8636">
        <v>399</v>
      </c>
      <c r="P8636">
        <v>3</v>
      </c>
      <c r="Q8636" t="str">
        <f>VLOOKUP(M8636,lookups!$A$1:$B$7, 2, FALSE)</f>
        <v>rotary screw</v>
      </c>
      <c r="R8636" t="str">
        <f>VLOOKUP(N8636,lookups!$D$1:$E$6, 2, FALSE)</f>
        <v>hucuktlis r</v>
      </c>
      <c r="S8636" t="str">
        <f>VLOOKUP(C8636,lookups!$G$1:$H$3, 2, FALSE)</f>
        <v>smolt</v>
      </c>
    </row>
    <row r="8637" spans="1:19" x14ac:dyDescent="0.25">
      <c r="A8637" s="1">
        <v>35903</v>
      </c>
      <c r="B8637">
        <v>1</v>
      </c>
      <c r="C8637">
        <v>1</v>
      </c>
      <c r="D8637">
        <v>1</v>
      </c>
      <c r="E8637">
        <v>1998</v>
      </c>
      <c r="F8637">
        <v>97</v>
      </c>
      <c r="G8637">
        <v>1</v>
      </c>
      <c r="H8637">
        <v>82</v>
      </c>
      <c r="I8637">
        <v>4.3699989319999997</v>
      </c>
      <c r="J8637">
        <v>4.5271453859999999</v>
      </c>
      <c r="L8637">
        <v>1</v>
      </c>
      <c r="M8637">
        <v>8</v>
      </c>
      <c r="N8637">
        <v>399</v>
      </c>
      <c r="P8637">
        <v>3</v>
      </c>
      <c r="Q8637" t="str">
        <f>VLOOKUP(M8637,lookups!$A$1:$B$7, 2, FALSE)</f>
        <v>rotary screw</v>
      </c>
      <c r="R8637" t="str">
        <f>VLOOKUP(N8637,lookups!$D$1:$E$6, 2, FALSE)</f>
        <v>hucuktlis r</v>
      </c>
      <c r="S8637" t="str">
        <f>VLOOKUP(C8637,lookups!$G$1:$H$3, 2, FALSE)</f>
        <v>smolt</v>
      </c>
    </row>
    <row r="8638" spans="1:19" x14ac:dyDescent="0.25">
      <c r="A8638" s="1">
        <v>35903</v>
      </c>
      <c r="B8638">
        <v>1</v>
      </c>
      <c r="C8638">
        <v>1</v>
      </c>
      <c r="D8638">
        <v>1</v>
      </c>
      <c r="E8638">
        <v>1998</v>
      </c>
      <c r="F8638">
        <v>98</v>
      </c>
      <c r="G8638">
        <v>1</v>
      </c>
      <c r="H8638">
        <v>72</v>
      </c>
      <c r="I8638">
        <v>3.0199985499999999</v>
      </c>
      <c r="J8638">
        <v>3.1667537690000001</v>
      </c>
      <c r="M8638">
        <v>8</v>
      </c>
      <c r="N8638">
        <v>399</v>
      </c>
      <c r="P8638">
        <v>3</v>
      </c>
      <c r="Q8638" t="str">
        <f>VLOOKUP(M8638,lookups!$A$1:$B$7, 2, FALSE)</f>
        <v>rotary screw</v>
      </c>
      <c r="R8638" t="str">
        <f>VLOOKUP(N8638,lookups!$D$1:$E$6, 2, FALSE)</f>
        <v>hucuktlis r</v>
      </c>
      <c r="S8638" t="str">
        <f>VLOOKUP(C8638,lookups!$G$1:$H$3, 2, FALSE)</f>
        <v>smolt</v>
      </c>
    </row>
    <row r="8639" spans="1:19" x14ac:dyDescent="0.25">
      <c r="A8639" s="1">
        <v>35903</v>
      </c>
      <c r="B8639">
        <v>1</v>
      </c>
      <c r="C8639">
        <v>1</v>
      </c>
      <c r="D8639">
        <v>1</v>
      </c>
      <c r="E8639">
        <v>1998</v>
      </c>
      <c r="F8639">
        <v>99</v>
      </c>
      <c r="G8639">
        <v>1</v>
      </c>
      <c r="H8639">
        <v>80</v>
      </c>
      <c r="I8639">
        <v>3.75</v>
      </c>
      <c r="J8639">
        <v>3.902374268</v>
      </c>
      <c r="L8639">
        <v>1</v>
      </c>
      <c r="M8639">
        <v>8</v>
      </c>
      <c r="N8639">
        <v>399</v>
      </c>
      <c r="P8639">
        <v>3</v>
      </c>
      <c r="Q8639" t="str">
        <f>VLOOKUP(M8639,lookups!$A$1:$B$7, 2, FALSE)</f>
        <v>rotary screw</v>
      </c>
      <c r="R8639" t="str">
        <f>VLOOKUP(N8639,lookups!$D$1:$E$6, 2, FALSE)</f>
        <v>hucuktlis r</v>
      </c>
      <c r="S8639" t="str">
        <f>VLOOKUP(C8639,lookups!$G$1:$H$3, 2, FALSE)</f>
        <v>smolt</v>
      </c>
    </row>
    <row r="8640" spans="1:19" x14ac:dyDescent="0.25">
      <c r="A8640" s="1">
        <v>35903</v>
      </c>
      <c r="B8640">
        <v>1</v>
      </c>
      <c r="C8640">
        <v>1</v>
      </c>
      <c r="D8640">
        <v>1</v>
      </c>
      <c r="E8640">
        <v>1998</v>
      </c>
      <c r="F8640">
        <v>100</v>
      </c>
      <c r="G8640">
        <v>1</v>
      </c>
      <c r="H8640">
        <v>74</v>
      </c>
      <c r="I8640">
        <v>3.1999988560000001</v>
      </c>
      <c r="J8640">
        <v>3.3481388089999999</v>
      </c>
      <c r="M8640">
        <v>8</v>
      </c>
      <c r="N8640">
        <v>399</v>
      </c>
      <c r="P8640">
        <v>3</v>
      </c>
      <c r="Q8640" t="str">
        <f>VLOOKUP(M8640,lookups!$A$1:$B$7, 2, FALSE)</f>
        <v>rotary screw</v>
      </c>
      <c r="R8640" t="str">
        <f>VLOOKUP(N8640,lookups!$D$1:$E$6, 2, FALSE)</f>
        <v>hucuktlis r</v>
      </c>
      <c r="S8640" t="str">
        <f>VLOOKUP(C8640,lookups!$G$1:$H$3, 2, FALSE)</f>
        <v>smolt</v>
      </c>
    </row>
    <row r="8641" spans="1:19" x14ac:dyDescent="0.25">
      <c r="A8641" s="1">
        <v>35903</v>
      </c>
      <c r="B8641">
        <v>1</v>
      </c>
      <c r="C8641">
        <v>1</v>
      </c>
      <c r="D8641">
        <v>1</v>
      </c>
      <c r="E8641">
        <v>1998</v>
      </c>
      <c r="F8641">
        <v>101</v>
      </c>
      <c r="G8641">
        <v>1</v>
      </c>
      <c r="H8641">
        <v>77</v>
      </c>
      <c r="I8641">
        <v>3.4699993130000002</v>
      </c>
      <c r="J8641">
        <v>3.6202182770000002</v>
      </c>
      <c r="M8641">
        <v>8</v>
      </c>
      <c r="N8641">
        <v>399</v>
      </c>
      <c r="P8641">
        <v>3</v>
      </c>
      <c r="Q8641" t="str">
        <f>VLOOKUP(M8641,lookups!$A$1:$B$7, 2, FALSE)</f>
        <v>rotary screw</v>
      </c>
      <c r="R8641" t="str">
        <f>VLOOKUP(N8641,lookups!$D$1:$E$6, 2, FALSE)</f>
        <v>hucuktlis r</v>
      </c>
      <c r="S8641" t="str">
        <f>VLOOKUP(C8641,lookups!$G$1:$H$3, 2, FALSE)</f>
        <v>smolt</v>
      </c>
    </row>
    <row r="8642" spans="1:19" x14ac:dyDescent="0.25">
      <c r="A8642" s="1">
        <v>35903</v>
      </c>
      <c r="B8642">
        <v>1</v>
      </c>
      <c r="C8642">
        <v>1</v>
      </c>
      <c r="D8642">
        <v>1</v>
      </c>
      <c r="E8642">
        <v>1998</v>
      </c>
      <c r="F8642">
        <v>102</v>
      </c>
      <c r="G8642">
        <v>1</v>
      </c>
      <c r="H8642">
        <v>72</v>
      </c>
      <c r="I8642">
        <v>2.9799995419999998</v>
      </c>
      <c r="J8642">
        <v>3.1264457700000001</v>
      </c>
      <c r="M8642">
        <v>8</v>
      </c>
      <c r="N8642">
        <v>399</v>
      </c>
      <c r="P8642">
        <v>3</v>
      </c>
      <c r="Q8642" t="str">
        <f>VLOOKUP(M8642,lookups!$A$1:$B$7, 2, FALSE)</f>
        <v>rotary screw</v>
      </c>
      <c r="R8642" t="str">
        <f>VLOOKUP(N8642,lookups!$D$1:$E$6, 2, FALSE)</f>
        <v>hucuktlis r</v>
      </c>
      <c r="S8642" t="str">
        <f>VLOOKUP(C8642,lookups!$G$1:$H$3, 2, FALSE)</f>
        <v>smolt</v>
      </c>
    </row>
    <row r="8643" spans="1:19" x14ac:dyDescent="0.25">
      <c r="A8643" s="1">
        <v>35903</v>
      </c>
      <c r="B8643">
        <v>1</v>
      </c>
      <c r="C8643">
        <v>1</v>
      </c>
      <c r="D8643">
        <v>1</v>
      </c>
      <c r="E8643">
        <v>1998</v>
      </c>
      <c r="F8643">
        <v>103</v>
      </c>
      <c r="G8643">
        <v>1</v>
      </c>
      <c r="H8643">
        <v>69</v>
      </c>
      <c r="I8643">
        <v>2.5899982449999999</v>
      </c>
      <c r="J8643">
        <v>2.7334423069999998</v>
      </c>
      <c r="M8643">
        <v>8</v>
      </c>
      <c r="N8643">
        <v>399</v>
      </c>
      <c r="P8643">
        <v>3</v>
      </c>
      <c r="Q8643" t="str">
        <f>VLOOKUP(M8643,lookups!$A$1:$B$7, 2, FALSE)</f>
        <v>rotary screw</v>
      </c>
      <c r="R8643" t="str">
        <f>VLOOKUP(N8643,lookups!$D$1:$E$6, 2, FALSE)</f>
        <v>hucuktlis r</v>
      </c>
      <c r="S8643" t="str">
        <f>VLOOKUP(C8643,lookups!$G$1:$H$3, 2, FALSE)</f>
        <v>smolt</v>
      </c>
    </row>
    <row r="8644" spans="1:19" x14ac:dyDescent="0.25">
      <c r="A8644" s="1">
        <v>35903</v>
      </c>
      <c r="B8644">
        <v>1</v>
      </c>
      <c r="C8644">
        <v>1</v>
      </c>
      <c r="D8644">
        <v>1</v>
      </c>
      <c r="E8644">
        <v>1998</v>
      </c>
      <c r="F8644">
        <v>104</v>
      </c>
      <c r="G8644">
        <v>1</v>
      </c>
      <c r="H8644">
        <v>75</v>
      </c>
      <c r="I8644">
        <v>3.25</v>
      </c>
      <c r="J8644">
        <v>3.3985233309999998</v>
      </c>
      <c r="M8644">
        <v>8</v>
      </c>
      <c r="N8644">
        <v>399</v>
      </c>
      <c r="P8644">
        <v>3</v>
      </c>
      <c r="Q8644" t="str">
        <f>VLOOKUP(M8644,lookups!$A$1:$B$7, 2, FALSE)</f>
        <v>rotary screw</v>
      </c>
      <c r="R8644" t="str">
        <f>VLOOKUP(N8644,lookups!$D$1:$E$6, 2, FALSE)</f>
        <v>hucuktlis r</v>
      </c>
      <c r="S8644" t="str">
        <f>VLOOKUP(C8644,lookups!$G$1:$H$3, 2, FALSE)</f>
        <v>smolt</v>
      </c>
    </row>
    <row r="8645" spans="1:19" x14ac:dyDescent="0.25">
      <c r="A8645" s="1">
        <v>35903</v>
      </c>
      <c r="B8645">
        <v>1</v>
      </c>
      <c r="C8645">
        <v>1</v>
      </c>
      <c r="D8645">
        <v>1</v>
      </c>
      <c r="E8645">
        <v>1998</v>
      </c>
      <c r="F8645">
        <v>105</v>
      </c>
      <c r="G8645">
        <v>1</v>
      </c>
      <c r="H8645">
        <v>74</v>
      </c>
      <c r="I8645">
        <v>3.329999924</v>
      </c>
      <c r="J8645">
        <v>3.479139328</v>
      </c>
      <c r="M8645">
        <v>8</v>
      </c>
      <c r="N8645">
        <v>399</v>
      </c>
      <c r="P8645">
        <v>3</v>
      </c>
      <c r="Q8645" t="str">
        <f>VLOOKUP(M8645,lookups!$A$1:$B$7, 2, FALSE)</f>
        <v>rotary screw</v>
      </c>
      <c r="R8645" t="str">
        <f>VLOOKUP(N8645,lookups!$D$1:$E$6, 2, FALSE)</f>
        <v>hucuktlis r</v>
      </c>
      <c r="S8645" t="str">
        <f>VLOOKUP(C8645,lookups!$G$1:$H$3, 2, FALSE)</f>
        <v>smolt</v>
      </c>
    </row>
    <row r="8646" spans="1:19" x14ac:dyDescent="0.25">
      <c r="A8646" s="1">
        <v>35903</v>
      </c>
      <c r="B8646">
        <v>1</v>
      </c>
      <c r="C8646">
        <v>1</v>
      </c>
      <c r="D8646">
        <v>1</v>
      </c>
      <c r="E8646">
        <v>1998</v>
      </c>
      <c r="F8646">
        <v>106</v>
      </c>
      <c r="G8646">
        <v>1</v>
      </c>
      <c r="H8646">
        <v>77</v>
      </c>
      <c r="I8646">
        <v>3.5899982449999999</v>
      </c>
      <c r="J8646">
        <v>3.7411422729999999</v>
      </c>
      <c r="M8646">
        <v>8</v>
      </c>
      <c r="N8646">
        <v>399</v>
      </c>
      <c r="P8646">
        <v>3</v>
      </c>
      <c r="Q8646" t="str">
        <f>VLOOKUP(M8646,lookups!$A$1:$B$7, 2, FALSE)</f>
        <v>rotary screw</v>
      </c>
      <c r="R8646" t="str">
        <f>VLOOKUP(N8646,lookups!$D$1:$E$6, 2, FALSE)</f>
        <v>hucuktlis r</v>
      </c>
      <c r="S8646" t="str">
        <f>VLOOKUP(C8646,lookups!$G$1:$H$3, 2, FALSE)</f>
        <v>smolt</v>
      </c>
    </row>
    <row r="8647" spans="1:19" x14ac:dyDescent="0.25">
      <c r="A8647" s="1">
        <v>35903</v>
      </c>
      <c r="B8647">
        <v>1</v>
      </c>
      <c r="C8647">
        <v>1</v>
      </c>
      <c r="D8647">
        <v>1</v>
      </c>
      <c r="E8647">
        <v>1998</v>
      </c>
      <c r="F8647">
        <v>107</v>
      </c>
      <c r="G8647">
        <v>1</v>
      </c>
      <c r="H8647">
        <v>78</v>
      </c>
      <c r="I8647">
        <v>3.4899997709999999</v>
      </c>
      <c r="J8647">
        <v>3.6403713230000001</v>
      </c>
      <c r="M8647">
        <v>8</v>
      </c>
      <c r="N8647">
        <v>399</v>
      </c>
      <c r="P8647">
        <v>3</v>
      </c>
      <c r="Q8647" t="str">
        <f>VLOOKUP(M8647,lookups!$A$1:$B$7, 2, FALSE)</f>
        <v>rotary screw</v>
      </c>
      <c r="R8647" t="str">
        <f>VLOOKUP(N8647,lookups!$D$1:$E$6, 2, FALSE)</f>
        <v>hucuktlis r</v>
      </c>
      <c r="S8647" t="str">
        <f>VLOOKUP(C8647,lookups!$G$1:$H$3, 2, FALSE)</f>
        <v>smolt</v>
      </c>
    </row>
    <row r="8648" spans="1:19" x14ac:dyDescent="0.25">
      <c r="A8648" s="1">
        <v>35903</v>
      </c>
      <c r="B8648">
        <v>1</v>
      </c>
      <c r="C8648">
        <v>1</v>
      </c>
      <c r="D8648">
        <v>1</v>
      </c>
      <c r="E8648">
        <v>1998</v>
      </c>
      <c r="F8648">
        <v>108</v>
      </c>
      <c r="G8648">
        <v>1</v>
      </c>
      <c r="H8648">
        <v>80</v>
      </c>
      <c r="I8648">
        <v>4.1499977110000001</v>
      </c>
      <c r="J8648">
        <v>4.3054542539999998</v>
      </c>
      <c r="M8648">
        <v>8</v>
      </c>
      <c r="N8648">
        <v>399</v>
      </c>
      <c r="P8648">
        <v>3</v>
      </c>
      <c r="Q8648" t="str">
        <f>VLOOKUP(M8648,lookups!$A$1:$B$7, 2, FALSE)</f>
        <v>rotary screw</v>
      </c>
      <c r="R8648" t="str">
        <f>VLOOKUP(N8648,lookups!$D$1:$E$6, 2, FALSE)</f>
        <v>hucuktlis r</v>
      </c>
      <c r="S8648" t="str">
        <f>VLOOKUP(C8648,lookups!$G$1:$H$3, 2, FALSE)</f>
        <v>smolt</v>
      </c>
    </row>
    <row r="8649" spans="1:19" x14ac:dyDescent="0.25">
      <c r="A8649" s="1">
        <v>35903</v>
      </c>
      <c r="B8649">
        <v>1</v>
      </c>
      <c r="C8649">
        <v>1</v>
      </c>
      <c r="D8649">
        <v>1</v>
      </c>
      <c r="E8649">
        <v>1998</v>
      </c>
      <c r="F8649">
        <v>109</v>
      </c>
      <c r="G8649">
        <v>1</v>
      </c>
      <c r="H8649">
        <v>80</v>
      </c>
      <c r="I8649">
        <v>4.1799964899999997</v>
      </c>
      <c r="J8649">
        <v>4.3356857299999998</v>
      </c>
      <c r="M8649">
        <v>8</v>
      </c>
      <c r="N8649">
        <v>399</v>
      </c>
      <c r="P8649">
        <v>3</v>
      </c>
      <c r="Q8649" t="str">
        <f>VLOOKUP(M8649,lookups!$A$1:$B$7, 2, FALSE)</f>
        <v>rotary screw</v>
      </c>
      <c r="R8649" t="str">
        <f>VLOOKUP(N8649,lookups!$D$1:$E$6, 2, FALSE)</f>
        <v>hucuktlis r</v>
      </c>
      <c r="S8649" t="str">
        <f>VLOOKUP(C8649,lookups!$G$1:$H$3, 2, FALSE)</f>
        <v>smolt</v>
      </c>
    </row>
    <row r="8650" spans="1:19" x14ac:dyDescent="0.25">
      <c r="A8650" s="1">
        <v>35903</v>
      </c>
      <c r="B8650">
        <v>1</v>
      </c>
      <c r="C8650">
        <v>1</v>
      </c>
      <c r="D8650">
        <v>1</v>
      </c>
      <c r="E8650">
        <v>1998</v>
      </c>
      <c r="F8650">
        <v>110</v>
      </c>
      <c r="G8650">
        <v>1</v>
      </c>
      <c r="H8650">
        <v>81</v>
      </c>
      <c r="I8650">
        <v>3.9599990840000001</v>
      </c>
      <c r="J8650">
        <v>4.1139907840000003</v>
      </c>
      <c r="M8650">
        <v>8</v>
      </c>
      <c r="N8650">
        <v>399</v>
      </c>
      <c r="P8650">
        <v>3</v>
      </c>
      <c r="Q8650" t="str">
        <f>VLOOKUP(M8650,lookups!$A$1:$B$7, 2, FALSE)</f>
        <v>rotary screw</v>
      </c>
      <c r="R8650" t="str">
        <f>VLOOKUP(N8650,lookups!$D$1:$E$6, 2, FALSE)</f>
        <v>hucuktlis r</v>
      </c>
      <c r="S8650" t="str">
        <f>VLOOKUP(C8650,lookups!$G$1:$H$3, 2, FALSE)</f>
        <v>smolt</v>
      </c>
    </row>
    <row r="8651" spans="1:19" x14ac:dyDescent="0.25">
      <c r="A8651" s="1">
        <v>35903</v>
      </c>
      <c r="B8651">
        <v>1</v>
      </c>
      <c r="C8651">
        <v>1</v>
      </c>
      <c r="D8651">
        <v>1</v>
      </c>
      <c r="E8651">
        <v>1998</v>
      </c>
      <c r="F8651">
        <v>111</v>
      </c>
      <c r="G8651">
        <v>1</v>
      </c>
      <c r="H8651">
        <v>70</v>
      </c>
      <c r="I8651">
        <v>2.7599983219999999</v>
      </c>
      <c r="J8651">
        <v>2.9047508240000002</v>
      </c>
      <c r="M8651">
        <v>8</v>
      </c>
      <c r="N8651">
        <v>399</v>
      </c>
      <c r="P8651">
        <v>3</v>
      </c>
      <c r="Q8651" t="str">
        <f>VLOOKUP(M8651,lookups!$A$1:$B$7, 2, FALSE)</f>
        <v>rotary screw</v>
      </c>
      <c r="R8651" t="str">
        <f>VLOOKUP(N8651,lookups!$D$1:$E$6, 2, FALSE)</f>
        <v>hucuktlis r</v>
      </c>
      <c r="S8651" t="str">
        <f>VLOOKUP(C8651,lookups!$G$1:$H$3, 2, FALSE)</f>
        <v>smolt</v>
      </c>
    </row>
    <row r="8652" spans="1:19" x14ac:dyDescent="0.25">
      <c r="A8652" s="1">
        <v>35903</v>
      </c>
      <c r="B8652">
        <v>1</v>
      </c>
      <c r="C8652">
        <v>1</v>
      </c>
      <c r="D8652">
        <v>1</v>
      </c>
      <c r="E8652">
        <v>1998</v>
      </c>
      <c r="F8652">
        <v>112</v>
      </c>
      <c r="G8652">
        <v>1</v>
      </c>
      <c r="H8652">
        <v>62</v>
      </c>
      <c r="I8652">
        <v>1.759999275</v>
      </c>
      <c r="J8652">
        <v>1.8970518110000001</v>
      </c>
      <c r="M8652">
        <v>8</v>
      </c>
      <c r="N8652">
        <v>399</v>
      </c>
      <c r="P8652">
        <v>3</v>
      </c>
      <c r="Q8652" t="str">
        <f>VLOOKUP(M8652,lookups!$A$1:$B$7, 2, FALSE)</f>
        <v>rotary screw</v>
      </c>
      <c r="R8652" t="str">
        <f>VLOOKUP(N8652,lookups!$D$1:$E$6, 2, FALSE)</f>
        <v>hucuktlis r</v>
      </c>
      <c r="S8652" t="str">
        <f>VLOOKUP(C8652,lookups!$G$1:$H$3, 2, FALSE)</f>
        <v>smolt</v>
      </c>
    </row>
    <row r="8653" spans="1:19" x14ac:dyDescent="0.25">
      <c r="A8653" s="1">
        <v>35903</v>
      </c>
      <c r="B8653">
        <v>1</v>
      </c>
      <c r="C8653">
        <v>1</v>
      </c>
      <c r="D8653">
        <v>1</v>
      </c>
      <c r="E8653">
        <v>1998</v>
      </c>
      <c r="F8653">
        <v>113</v>
      </c>
      <c r="G8653">
        <v>1</v>
      </c>
      <c r="H8653">
        <v>80</v>
      </c>
      <c r="I8653">
        <v>3.9499988560000001</v>
      </c>
      <c r="J8653">
        <v>4.1039123540000002</v>
      </c>
      <c r="M8653">
        <v>8</v>
      </c>
      <c r="N8653">
        <v>399</v>
      </c>
      <c r="P8653">
        <v>3</v>
      </c>
      <c r="Q8653" t="str">
        <f>VLOOKUP(M8653,lookups!$A$1:$B$7, 2, FALSE)</f>
        <v>rotary screw</v>
      </c>
      <c r="R8653" t="str">
        <f>VLOOKUP(N8653,lookups!$D$1:$E$6, 2, FALSE)</f>
        <v>hucuktlis r</v>
      </c>
      <c r="S8653" t="str">
        <f>VLOOKUP(C8653,lookups!$G$1:$H$3, 2, FALSE)</f>
        <v>smolt</v>
      </c>
    </row>
    <row r="8654" spans="1:19" x14ac:dyDescent="0.25">
      <c r="A8654" s="1">
        <v>35903</v>
      </c>
      <c r="B8654">
        <v>1</v>
      </c>
      <c r="C8654">
        <v>1</v>
      </c>
      <c r="D8654">
        <v>1</v>
      </c>
      <c r="E8654">
        <v>1998</v>
      </c>
      <c r="F8654">
        <v>114</v>
      </c>
      <c r="G8654">
        <v>1</v>
      </c>
      <c r="H8654">
        <v>75</v>
      </c>
      <c r="I8654">
        <v>3.189998627</v>
      </c>
      <c r="J8654">
        <v>3.338062286</v>
      </c>
      <c r="M8654">
        <v>8</v>
      </c>
      <c r="N8654">
        <v>399</v>
      </c>
      <c r="P8654">
        <v>3</v>
      </c>
      <c r="Q8654" t="str">
        <f>VLOOKUP(M8654,lookups!$A$1:$B$7, 2, FALSE)</f>
        <v>rotary screw</v>
      </c>
      <c r="R8654" t="str">
        <f>VLOOKUP(N8654,lookups!$D$1:$E$6, 2, FALSE)</f>
        <v>hucuktlis r</v>
      </c>
      <c r="S8654" t="str">
        <f>VLOOKUP(C8654,lookups!$G$1:$H$3, 2, FALSE)</f>
        <v>smolt</v>
      </c>
    </row>
    <row r="8655" spans="1:19" x14ac:dyDescent="0.25">
      <c r="A8655" s="1">
        <v>35903</v>
      </c>
      <c r="B8655">
        <v>1</v>
      </c>
      <c r="C8655">
        <v>1</v>
      </c>
      <c r="D8655">
        <v>1</v>
      </c>
      <c r="E8655">
        <v>1998</v>
      </c>
      <c r="F8655">
        <v>115</v>
      </c>
      <c r="G8655">
        <v>1</v>
      </c>
      <c r="H8655">
        <v>84</v>
      </c>
      <c r="I8655">
        <v>4.8199996949999999</v>
      </c>
      <c r="J8655">
        <v>4.9806137079999999</v>
      </c>
      <c r="M8655">
        <v>8</v>
      </c>
      <c r="N8655">
        <v>399</v>
      </c>
      <c r="P8655">
        <v>3</v>
      </c>
      <c r="Q8655" t="str">
        <f>VLOOKUP(M8655,lookups!$A$1:$B$7, 2, FALSE)</f>
        <v>rotary screw</v>
      </c>
      <c r="R8655" t="str">
        <f>VLOOKUP(N8655,lookups!$D$1:$E$6, 2, FALSE)</f>
        <v>hucuktlis r</v>
      </c>
      <c r="S8655" t="str">
        <f>VLOOKUP(C8655,lookups!$G$1:$H$3, 2, FALSE)</f>
        <v>smolt</v>
      </c>
    </row>
    <row r="8656" spans="1:19" x14ac:dyDescent="0.25">
      <c r="A8656" s="1">
        <v>35903</v>
      </c>
      <c r="B8656">
        <v>1</v>
      </c>
      <c r="C8656">
        <v>1</v>
      </c>
      <c r="D8656">
        <v>1</v>
      </c>
      <c r="E8656">
        <v>1998</v>
      </c>
      <c r="F8656">
        <v>116</v>
      </c>
      <c r="G8656">
        <v>1</v>
      </c>
      <c r="H8656">
        <v>75</v>
      </c>
      <c r="I8656">
        <v>3.1199989320000001</v>
      </c>
      <c r="J8656">
        <v>3.2675228120000002</v>
      </c>
      <c r="M8656">
        <v>8</v>
      </c>
      <c r="N8656">
        <v>399</v>
      </c>
      <c r="P8656">
        <v>3</v>
      </c>
      <c r="Q8656" t="str">
        <f>VLOOKUP(M8656,lookups!$A$1:$B$7, 2, FALSE)</f>
        <v>rotary screw</v>
      </c>
      <c r="R8656" t="str">
        <f>VLOOKUP(N8656,lookups!$D$1:$E$6, 2, FALSE)</f>
        <v>hucuktlis r</v>
      </c>
      <c r="S8656" t="str">
        <f>VLOOKUP(C8656,lookups!$G$1:$H$3, 2, FALSE)</f>
        <v>smolt</v>
      </c>
    </row>
    <row r="8657" spans="1:19" x14ac:dyDescent="0.25">
      <c r="A8657" s="1">
        <v>35903</v>
      </c>
      <c r="B8657">
        <v>1</v>
      </c>
      <c r="C8657">
        <v>1</v>
      </c>
      <c r="D8657">
        <v>1</v>
      </c>
      <c r="E8657">
        <v>1998</v>
      </c>
      <c r="F8657">
        <v>117</v>
      </c>
      <c r="G8657">
        <v>1</v>
      </c>
      <c r="H8657">
        <v>78</v>
      </c>
      <c r="I8657">
        <v>3.8899993899999998</v>
      </c>
      <c r="J8657">
        <v>4.0434494020000002</v>
      </c>
      <c r="M8657">
        <v>8</v>
      </c>
      <c r="N8657">
        <v>399</v>
      </c>
      <c r="P8657">
        <v>3</v>
      </c>
      <c r="Q8657" t="str">
        <f>VLOOKUP(M8657,lookups!$A$1:$B$7, 2, FALSE)</f>
        <v>rotary screw</v>
      </c>
      <c r="R8657" t="str">
        <f>VLOOKUP(N8657,lookups!$D$1:$E$6, 2, FALSE)</f>
        <v>hucuktlis r</v>
      </c>
      <c r="S8657" t="str">
        <f>VLOOKUP(C8657,lookups!$G$1:$H$3, 2, FALSE)</f>
        <v>smolt</v>
      </c>
    </row>
    <row r="8658" spans="1:19" x14ac:dyDescent="0.25">
      <c r="A8658" s="1">
        <v>35903</v>
      </c>
      <c r="B8658">
        <v>1</v>
      </c>
      <c r="C8658">
        <v>1</v>
      </c>
      <c r="D8658">
        <v>1</v>
      </c>
      <c r="E8658">
        <v>1998</v>
      </c>
      <c r="F8658">
        <v>118</v>
      </c>
      <c r="G8658">
        <v>1</v>
      </c>
      <c r="H8658">
        <v>79</v>
      </c>
      <c r="I8658">
        <v>4.0899963379999997</v>
      </c>
      <c r="J8658">
        <v>4.2449913019999999</v>
      </c>
      <c r="M8658">
        <v>8</v>
      </c>
      <c r="N8658">
        <v>399</v>
      </c>
      <c r="P8658">
        <v>3</v>
      </c>
      <c r="Q8658" t="str">
        <f>VLOOKUP(M8658,lookups!$A$1:$B$7, 2, FALSE)</f>
        <v>rotary screw</v>
      </c>
      <c r="R8658" t="str">
        <f>VLOOKUP(N8658,lookups!$D$1:$E$6, 2, FALSE)</f>
        <v>hucuktlis r</v>
      </c>
      <c r="S8658" t="str">
        <f>VLOOKUP(C8658,lookups!$G$1:$H$3, 2, FALSE)</f>
        <v>smolt</v>
      </c>
    </row>
    <row r="8659" spans="1:19" x14ac:dyDescent="0.25">
      <c r="A8659" s="1">
        <v>35903</v>
      </c>
      <c r="B8659">
        <v>1</v>
      </c>
      <c r="C8659">
        <v>1</v>
      </c>
      <c r="D8659">
        <v>1</v>
      </c>
      <c r="E8659">
        <v>1998</v>
      </c>
      <c r="F8659">
        <v>119</v>
      </c>
      <c r="G8659">
        <v>1</v>
      </c>
      <c r="H8659">
        <v>80</v>
      </c>
      <c r="I8659">
        <v>4.1499977110000001</v>
      </c>
      <c r="J8659">
        <v>4.3054542539999998</v>
      </c>
      <c r="M8659">
        <v>8</v>
      </c>
      <c r="N8659">
        <v>399</v>
      </c>
      <c r="P8659">
        <v>3</v>
      </c>
      <c r="Q8659" t="str">
        <f>VLOOKUP(M8659,lookups!$A$1:$B$7, 2, FALSE)</f>
        <v>rotary screw</v>
      </c>
      <c r="R8659" t="str">
        <f>VLOOKUP(N8659,lookups!$D$1:$E$6, 2, FALSE)</f>
        <v>hucuktlis r</v>
      </c>
      <c r="S8659" t="str">
        <f>VLOOKUP(C8659,lookups!$G$1:$H$3, 2, FALSE)</f>
        <v>smolt</v>
      </c>
    </row>
    <row r="8660" spans="1:19" x14ac:dyDescent="0.25">
      <c r="A8660" s="1">
        <v>35903</v>
      </c>
      <c r="B8660">
        <v>1</v>
      </c>
      <c r="C8660">
        <v>1</v>
      </c>
      <c r="D8660">
        <v>1</v>
      </c>
      <c r="E8660">
        <v>1998</v>
      </c>
      <c r="F8660">
        <v>120</v>
      </c>
      <c r="G8660">
        <v>1</v>
      </c>
      <c r="H8660">
        <v>70</v>
      </c>
      <c r="I8660">
        <v>2.5099983219999999</v>
      </c>
      <c r="J8660">
        <v>2.6528263089999999</v>
      </c>
      <c r="M8660">
        <v>8</v>
      </c>
      <c r="N8660">
        <v>399</v>
      </c>
      <c r="P8660">
        <v>3</v>
      </c>
      <c r="Q8660" t="str">
        <f>VLOOKUP(M8660,lookups!$A$1:$B$7, 2, FALSE)</f>
        <v>rotary screw</v>
      </c>
      <c r="R8660" t="str">
        <f>VLOOKUP(N8660,lookups!$D$1:$E$6, 2, FALSE)</f>
        <v>hucuktlis r</v>
      </c>
      <c r="S8660" t="str">
        <f>VLOOKUP(C8660,lookups!$G$1:$H$3, 2, FALSE)</f>
        <v>smolt</v>
      </c>
    </row>
    <row r="8661" spans="1:19" x14ac:dyDescent="0.25">
      <c r="A8661" s="1">
        <v>35903</v>
      </c>
      <c r="B8661">
        <v>1</v>
      </c>
      <c r="C8661">
        <v>1</v>
      </c>
      <c r="D8661">
        <v>1</v>
      </c>
      <c r="E8661">
        <v>1998</v>
      </c>
      <c r="F8661">
        <v>121</v>
      </c>
      <c r="G8661">
        <v>1</v>
      </c>
      <c r="H8661">
        <v>63</v>
      </c>
      <c r="I8661">
        <v>1.9799995420000001</v>
      </c>
      <c r="J8661">
        <v>2.118745804</v>
      </c>
      <c r="M8661">
        <v>8</v>
      </c>
      <c r="N8661">
        <v>399</v>
      </c>
      <c r="P8661">
        <v>3</v>
      </c>
      <c r="Q8661" t="str">
        <f>VLOOKUP(M8661,lookups!$A$1:$B$7, 2, FALSE)</f>
        <v>rotary screw</v>
      </c>
      <c r="R8661" t="str">
        <f>VLOOKUP(N8661,lookups!$D$1:$E$6, 2, FALSE)</f>
        <v>hucuktlis r</v>
      </c>
      <c r="S8661" t="str">
        <f>VLOOKUP(C8661,lookups!$G$1:$H$3, 2, FALSE)</f>
        <v>smolt</v>
      </c>
    </row>
    <row r="8662" spans="1:19" x14ac:dyDescent="0.25">
      <c r="A8662" s="1">
        <v>35903</v>
      </c>
      <c r="B8662">
        <v>1</v>
      </c>
      <c r="C8662">
        <v>1</v>
      </c>
      <c r="D8662">
        <v>1</v>
      </c>
      <c r="E8662">
        <v>1998</v>
      </c>
      <c r="F8662">
        <v>122</v>
      </c>
      <c r="G8662">
        <v>1</v>
      </c>
      <c r="H8662">
        <v>72</v>
      </c>
      <c r="I8662">
        <v>3.2199993130000002</v>
      </c>
      <c r="J8662">
        <v>3.368293762</v>
      </c>
      <c r="M8662">
        <v>8</v>
      </c>
      <c r="N8662">
        <v>399</v>
      </c>
      <c r="P8662">
        <v>3</v>
      </c>
      <c r="Q8662" t="str">
        <f>VLOOKUP(M8662,lookups!$A$1:$B$7, 2, FALSE)</f>
        <v>rotary screw</v>
      </c>
      <c r="R8662" t="str">
        <f>VLOOKUP(N8662,lookups!$D$1:$E$6, 2, FALSE)</f>
        <v>hucuktlis r</v>
      </c>
      <c r="S8662" t="str">
        <f>VLOOKUP(C8662,lookups!$G$1:$H$3, 2, FALSE)</f>
        <v>smolt</v>
      </c>
    </row>
    <row r="8663" spans="1:19" x14ac:dyDescent="0.25">
      <c r="A8663" s="1">
        <v>35903</v>
      </c>
      <c r="B8663">
        <v>1</v>
      </c>
      <c r="C8663">
        <v>1</v>
      </c>
      <c r="D8663">
        <v>1</v>
      </c>
      <c r="E8663">
        <v>1998</v>
      </c>
      <c r="F8663">
        <v>123</v>
      </c>
      <c r="G8663">
        <v>1</v>
      </c>
      <c r="H8663">
        <v>72</v>
      </c>
      <c r="I8663">
        <v>2.9599990840000001</v>
      </c>
      <c r="J8663">
        <v>3.1062908170000001</v>
      </c>
      <c r="M8663">
        <v>8</v>
      </c>
      <c r="N8663">
        <v>399</v>
      </c>
      <c r="P8663">
        <v>3</v>
      </c>
      <c r="Q8663" t="str">
        <f>VLOOKUP(M8663,lookups!$A$1:$B$7, 2, FALSE)</f>
        <v>rotary screw</v>
      </c>
      <c r="R8663" t="str">
        <f>VLOOKUP(N8663,lookups!$D$1:$E$6, 2, FALSE)</f>
        <v>hucuktlis r</v>
      </c>
      <c r="S8663" t="str">
        <f>VLOOKUP(C8663,lookups!$G$1:$H$3, 2, FALSE)</f>
        <v>smolt</v>
      </c>
    </row>
    <row r="8664" spans="1:19" x14ac:dyDescent="0.25">
      <c r="A8664" s="1">
        <v>35903</v>
      </c>
      <c r="B8664">
        <v>1</v>
      </c>
      <c r="C8664">
        <v>1</v>
      </c>
      <c r="D8664">
        <v>1</v>
      </c>
      <c r="E8664">
        <v>1998</v>
      </c>
      <c r="F8664">
        <v>124</v>
      </c>
      <c r="G8664">
        <v>1</v>
      </c>
      <c r="H8664">
        <v>72</v>
      </c>
      <c r="I8664">
        <v>3.0399990080000001</v>
      </c>
      <c r="J8664">
        <v>3.1869068149999999</v>
      </c>
      <c r="M8664">
        <v>8</v>
      </c>
      <c r="N8664">
        <v>399</v>
      </c>
      <c r="P8664">
        <v>3</v>
      </c>
      <c r="Q8664" t="str">
        <f>VLOOKUP(M8664,lookups!$A$1:$B$7, 2, FALSE)</f>
        <v>rotary screw</v>
      </c>
      <c r="R8664" t="str">
        <f>VLOOKUP(N8664,lookups!$D$1:$E$6, 2, FALSE)</f>
        <v>hucuktlis r</v>
      </c>
      <c r="S8664" t="str">
        <f>VLOOKUP(C8664,lookups!$G$1:$H$3, 2, FALSE)</f>
        <v>smolt</v>
      </c>
    </row>
    <row r="8665" spans="1:19" x14ac:dyDescent="0.25">
      <c r="A8665" s="1">
        <v>35903</v>
      </c>
      <c r="B8665">
        <v>1</v>
      </c>
      <c r="C8665">
        <v>1</v>
      </c>
      <c r="D8665">
        <v>1</v>
      </c>
      <c r="E8665">
        <v>1998</v>
      </c>
      <c r="F8665">
        <v>125</v>
      </c>
      <c r="G8665">
        <v>1</v>
      </c>
      <c r="H8665">
        <v>75</v>
      </c>
      <c r="I8665">
        <v>3.7299995419999998</v>
      </c>
      <c r="J8665">
        <v>3.8822193149999999</v>
      </c>
      <c r="M8665">
        <v>8</v>
      </c>
      <c r="N8665">
        <v>399</v>
      </c>
      <c r="P8665">
        <v>3</v>
      </c>
      <c r="Q8665" t="str">
        <f>VLOOKUP(M8665,lookups!$A$1:$B$7, 2, FALSE)</f>
        <v>rotary screw</v>
      </c>
      <c r="R8665" t="str">
        <f>VLOOKUP(N8665,lookups!$D$1:$E$6, 2, FALSE)</f>
        <v>hucuktlis r</v>
      </c>
      <c r="S8665" t="str">
        <f>VLOOKUP(C8665,lookups!$G$1:$H$3, 2, FALSE)</f>
        <v>smolt</v>
      </c>
    </row>
    <row r="8666" spans="1:19" x14ac:dyDescent="0.25">
      <c r="A8666" s="1">
        <v>35903</v>
      </c>
      <c r="B8666">
        <v>1</v>
      </c>
      <c r="C8666">
        <v>1</v>
      </c>
      <c r="D8666">
        <v>1</v>
      </c>
      <c r="E8666">
        <v>1998</v>
      </c>
      <c r="F8666">
        <v>126</v>
      </c>
      <c r="G8666">
        <v>1</v>
      </c>
      <c r="H8666">
        <v>82</v>
      </c>
      <c r="I8666">
        <v>4.5499992369999998</v>
      </c>
      <c r="J8666">
        <v>4.7085342409999997</v>
      </c>
      <c r="M8666">
        <v>8</v>
      </c>
      <c r="N8666">
        <v>399</v>
      </c>
      <c r="P8666">
        <v>3</v>
      </c>
      <c r="Q8666" t="str">
        <f>VLOOKUP(M8666,lookups!$A$1:$B$7, 2, FALSE)</f>
        <v>rotary screw</v>
      </c>
      <c r="R8666" t="str">
        <f>VLOOKUP(N8666,lookups!$D$1:$E$6, 2, FALSE)</f>
        <v>hucuktlis r</v>
      </c>
      <c r="S8666" t="str">
        <f>VLOOKUP(C8666,lookups!$G$1:$H$3, 2, FALSE)</f>
        <v>smolt</v>
      </c>
    </row>
    <row r="8667" spans="1:19" x14ac:dyDescent="0.25">
      <c r="A8667" s="1">
        <v>35903</v>
      </c>
      <c r="B8667">
        <v>1</v>
      </c>
      <c r="C8667">
        <v>1</v>
      </c>
      <c r="D8667">
        <v>1</v>
      </c>
      <c r="E8667">
        <v>1998</v>
      </c>
      <c r="F8667">
        <v>127</v>
      </c>
      <c r="G8667">
        <v>1</v>
      </c>
      <c r="H8667">
        <v>82</v>
      </c>
      <c r="I8667">
        <v>4.6499977110000001</v>
      </c>
      <c r="J8667">
        <v>4.8093032840000003</v>
      </c>
      <c r="M8667">
        <v>8</v>
      </c>
      <c r="N8667">
        <v>399</v>
      </c>
      <c r="P8667">
        <v>3</v>
      </c>
      <c r="Q8667" t="str">
        <f>VLOOKUP(M8667,lookups!$A$1:$B$7, 2, FALSE)</f>
        <v>rotary screw</v>
      </c>
      <c r="R8667" t="str">
        <f>VLOOKUP(N8667,lookups!$D$1:$E$6, 2, FALSE)</f>
        <v>hucuktlis r</v>
      </c>
      <c r="S8667" t="str">
        <f>VLOOKUP(C8667,lookups!$G$1:$H$3, 2, FALSE)</f>
        <v>smolt</v>
      </c>
    </row>
    <row r="8668" spans="1:19" x14ac:dyDescent="0.25">
      <c r="A8668" s="1">
        <v>35903</v>
      </c>
      <c r="B8668">
        <v>1</v>
      </c>
      <c r="C8668">
        <v>1</v>
      </c>
      <c r="D8668">
        <v>2</v>
      </c>
      <c r="E8668">
        <v>1998</v>
      </c>
      <c r="F8668">
        <v>1</v>
      </c>
      <c r="G8668">
        <v>1</v>
      </c>
      <c r="H8668">
        <v>84</v>
      </c>
      <c r="I8668">
        <v>4.8199996949999999</v>
      </c>
      <c r="J8668">
        <v>4.9806137079999999</v>
      </c>
      <c r="M8668">
        <v>1</v>
      </c>
      <c r="N8668">
        <v>399</v>
      </c>
      <c r="P8668">
        <v>3</v>
      </c>
      <c r="Q8668" t="str">
        <f>VLOOKUP(M8668,lookups!$A$1:$B$7, 2, FALSE)</f>
        <v>trawl/fyke</v>
      </c>
      <c r="R8668" t="str">
        <f>VLOOKUP(N8668,lookups!$D$1:$E$6, 2, FALSE)</f>
        <v>hucuktlis r</v>
      </c>
      <c r="S8668" t="str">
        <f>VLOOKUP(C8668,lookups!$G$1:$H$3, 2, FALSE)</f>
        <v>smolt</v>
      </c>
    </row>
    <row r="8669" spans="1:19" x14ac:dyDescent="0.25">
      <c r="A8669" s="1">
        <v>35903</v>
      </c>
      <c r="B8669">
        <v>1</v>
      </c>
      <c r="C8669">
        <v>1</v>
      </c>
      <c r="D8669">
        <v>2</v>
      </c>
      <c r="E8669">
        <v>1998</v>
      </c>
      <c r="F8669">
        <v>2</v>
      </c>
      <c r="G8669">
        <v>1</v>
      </c>
      <c r="H8669">
        <v>79</v>
      </c>
      <c r="I8669">
        <v>3.829999924</v>
      </c>
      <c r="J8669">
        <v>3.9829902650000002</v>
      </c>
      <c r="L8669">
        <v>1</v>
      </c>
      <c r="M8669">
        <v>1</v>
      </c>
      <c r="N8669">
        <v>399</v>
      </c>
      <c r="P8669">
        <v>3</v>
      </c>
      <c r="Q8669" t="str">
        <f>VLOOKUP(M8669,lookups!$A$1:$B$7, 2, FALSE)</f>
        <v>trawl/fyke</v>
      </c>
      <c r="R8669" t="str">
        <f>VLOOKUP(N8669,lookups!$D$1:$E$6, 2, FALSE)</f>
        <v>hucuktlis r</v>
      </c>
      <c r="S8669" t="str">
        <f>VLOOKUP(C8669,lookups!$G$1:$H$3, 2, FALSE)</f>
        <v>smolt</v>
      </c>
    </row>
    <row r="8670" spans="1:19" x14ac:dyDescent="0.25">
      <c r="A8670" s="1">
        <v>35903</v>
      </c>
      <c r="B8670">
        <v>1</v>
      </c>
      <c r="C8670">
        <v>1</v>
      </c>
      <c r="D8670">
        <v>2</v>
      </c>
      <c r="E8670">
        <v>1998</v>
      </c>
      <c r="F8670">
        <v>3</v>
      </c>
      <c r="G8670">
        <v>1</v>
      </c>
      <c r="H8670">
        <v>76</v>
      </c>
      <c r="I8670">
        <v>3.5099983219999999</v>
      </c>
      <c r="J8670">
        <v>3.6605262760000001</v>
      </c>
      <c r="M8670">
        <v>1</v>
      </c>
      <c r="N8670">
        <v>399</v>
      </c>
      <c r="P8670">
        <v>3</v>
      </c>
      <c r="Q8670" t="str">
        <f>VLOOKUP(M8670,lookups!$A$1:$B$7, 2, FALSE)</f>
        <v>trawl/fyke</v>
      </c>
      <c r="R8670" t="str">
        <f>VLOOKUP(N8670,lookups!$D$1:$E$6, 2, FALSE)</f>
        <v>hucuktlis r</v>
      </c>
      <c r="S8670" t="str">
        <f>VLOOKUP(C8670,lookups!$G$1:$H$3, 2, FALSE)</f>
        <v>smolt</v>
      </c>
    </row>
    <row r="8671" spans="1:19" x14ac:dyDescent="0.25">
      <c r="A8671" s="1">
        <v>35903</v>
      </c>
      <c r="B8671">
        <v>1</v>
      </c>
      <c r="C8671">
        <v>1</v>
      </c>
      <c r="D8671">
        <v>2</v>
      </c>
      <c r="E8671">
        <v>1998</v>
      </c>
      <c r="F8671">
        <v>4</v>
      </c>
      <c r="G8671">
        <v>1</v>
      </c>
      <c r="H8671">
        <v>74</v>
      </c>
      <c r="I8671">
        <v>3.0899982449999999</v>
      </c>
      <c r="J8671">
        <v>3.2372913360000002</v>
      </c>
      <c r="M8671">
        <v>1</v>
      </c>
      <c r="N8671">
        <v>399</v>
      </c>
      <c r="P8671">
        <v>3</v>
      </c>
      <c r="Q8671" t="str">
        <f>VLOOKUP(M8671,lookups!$A$1:$B$7, 2, FALSE)</f>
        <v>trawl/fyke</v>
      </c>
      <c r="R8671" t="str">
        <f>VLOOKUP(N8671,lookups!$D$1:$E$6, 2, FALSE)</f>
        <v>hucuktlis r</v>
      </c>
      <c r="S8671" t="str">
        <f>VLOOKUP(C8671,lookups!$G$1:$H$3, 2, FALSE)</f>
        <v>smolt</v>
      </c>
    </row>
    <row r="8672" spans="1:19" x14ac:dyDescent="0.25">
      <c r="A8672" s="1">
        <v>35903</v>
      </c>
      <c r="B8672">
        <v>1</v>
      </c>
      <c r="C8672">
        <v>1</v>
      </c>
      <c r="D8672">
        <v>2</v>
      </c>
      <c r="E8672">
        <v>1998</v>
      </c>
      <c r="F8672">
        <v>5</v>
      </c>
      <c r="G8672">
        <v>1</v>
      </c>
      <c r="H8672">
        <v>92</v>
      </c>
      <c r="I8672">
        <v>5.8999977110000001</v>
      </c>
      <c r="J8672">
        <v>6.0689277649999998</v>
      </c>
      <c r="L8672">
        <v>1</v>
      </c>
      <c r="M8672">
        <v>1</v>
      </c>
      <c r="N8672">
        <v>399</v>
      </c>
      <c r="P8672">
        <v>3</v>
      </c>
      <c r="Q8672" t="str">
        <f>VLOOKUP(M8672,lookups!$A$1:$B$7, 2, FALSE)</f>
        <v>trawl/fyke</v>
      </c>
      <c r="R8672" t="str">
        <f>VLOOKUP(N8672,lookups!$D$1:$E$6, 2, FALSE)</f>
        <v>hucuktlis r</v>
      </c>
      <c r="S8672" t="str">
        <f>VLOOKUP(C8672,lookups!$G$1:$H$3, 2, FALSE)</f>
        <v>smolt</v>
      </c>
    </row>
    <row r="8673" spans="1:19" x14ac:dyDescent="0.25">
      <c r="A8673" s="1">
        <v>35903</v>
      </c>
      <c r="B8673">
        <v>1</v>
      </c>
      <c r="C8673">
        <v>1</v>
      </c>
      <c r="D8673">
        <v>2</v>
      </c>
      <c r="E8673">
        <v>1998</v>
      </c>
      <c r="F8673">
        <v>6</v>
      </c>
      <c r="G8673">
        <v>1</v>
      </c>
      <c r="H8673">
        <v>80</v>
      </c>
      <c r="I8673">
        <v>4.1099967959999999</v>
      </c>
      <c r="J8673">
        <v>4.2651443479999998</v>
      </c>
      <c r="L8673">
        <v>1</v>
      </c>
      <c r="M8673">
        <v>1</v>
      </c>
      <c r="N8673">
        <v>399</v>
      </c>
      <c r="P8673">
        <v>3</v>
      </c>
      <c r="Q8673" t="str">
        <f>VLOOKUP(M8673,lookups!$A$1:$B$7, 2, FALSE)</f>
        <v>trawl/fyke</v>
      </c>
      <c r="R8673" t="str">
        <f>VLOOKUP(N8673,lookups!$D$1:$E$6, 2, FALSE)</f>
        <v>hucuktlis r</v>
      </c>
      <c r="S8673" t="str">
        <f>VLOOKUP(C8673,lookups!$G$1:$H$3, 2, FALSE)</f>
        <v>smolt</v>
      </c>
    </row>
    <row r="8674" spans="1:19" x14ac:dyDescent="0.25">
      <c r="A8674" s="1">
        <v>35903</v>
      </c>
      <c r="B8674">
        <v>1</v>
      </c>
      <c r="C8674">
        <v>1</v>
      </c>
      <c r="D8674">
        <v>2</v>
      </c>
      <c r="E8674">
        <v>1998</v>
      </c>
      <c r="F8674">
        <v>7</v>
      </c>
      <c r="G8674">
        <v>1</v>
      </c>
      <c r="H8674">
        <v>70</v>
      </c>
      <c r="I8674">
        <v>2.5699996949999999</v>
      </c>
      <c r="J8674">
        <v>2.7132873540000002</v>
      </c>
      <c r="M8674">
        <v>1</v>
      </c>
      <c r="N8674">
        <v>399</v>
      </c>
      <c r="P8674">
        <v>3</v>
      </c>
      <c r="Q8674" t="str">
        <f>VLOOKUP(M8674,lookups!$A$1:$B$7, 2, FALSE)</f>
        <v>trawl/fyke</v>
      </c>
      <c r="R8674" t="str">
        <f>VLOOKUP(N8674,lookups!$D$1:$E$6, 2, FALSE)</f>
        <v>hucuktlis r</v>
      </c>
      <c r="S8674" t="str">
        <f>VLOOKUP(C8674,lookups!$G$1:$H$3, 2, FALSE)</f>
        <v>smolt</v>
      </c>
    </row>
    <row r="8675" spans="1:19" x14ac:dyDescent="0.25">
      <c r="A8675" s="1">
        <v>35903</v>
      </c>
      <c r="B8675">
        <v>1</v>
      </c>
      <c r="C8675">
        <v>1</v>
      </c>
      <c r="D8675">
        <v>2</v>
      </c>
      <c r="E8675">
        <v>1998</v>
      </c>
      <c r="F8675">
        <v>8</v>
      </c>
      <c r="G8675">
        <v>1</v>
      </c>
      <c r="H8675">
        <v>84</v>
      </c>
      <c r="I8675">
        <v>4.6399993899999998</v>
      </c>
      <c r="J8675">
        <v>4.7992248540000002</v>
      </c>
      <c r="L8675">
        <v>1</v>
      </c>
      <c r="M8675">
        <v>1</v>
      </c>
      <c r="N8675">
        <v>399</v>
      </c>
      <c r="P8675">
        <v>3</v>
      </c>
      <c r="Q8675" t="str">
        <f>VLOOKUP(M8675,lookups!$A$1:$B$7, 2, FALSE)</f>
        <v>trawl/fyke</v>
      </c>
      <c r="R8675" t="str">
        <f>VLOOKUP(N8675,lookups!$D$1:$E$6, 2, FALSE)</f>
        <v>hucuktlis r</v>
      </c>
      <c r="S8675" t="str">
        <f>VLOOKUP(C8675,lookups!$G$1:$H$3, 2, FALSE)</f>
        <v>smolt</v>
      </c>
    </row>
    <row r="8676" spans="1:19" x14ac:dyDescent="0.25">
      <c r="A8676" s="1">
        <v>35903</v>
      </c>
      <c r="B8676">
        <v>1</v>
      </c>
      <c r="C8676">
        <v>1</v>
      </c>
      <c r="D8676">
        <v>2</v>
      </c>
      <c r="E8676">
        <v>1998</v>
      </c>
      <c r="F8676">
        <v>9</v>
      </c>
      <c r="G8676">
        <v>1</v>
      </c>
      <c r="H8676">
        <v>84</v>
      </c>
      <c r="I8676">
        <v>4.5299987789999996</v>
      </c>
      <c r="J8676">
        <v>4.6883773800000004</v>
      </c>
      <c r="M8676">
        <v>1</v>
      </c>
      <c r="N8676">
        <v>399</v>
      </c>
      <c r="P8676">
        <v>3</v>
      </c>
      <c r="Q8676" t="str">
        <f>VLOOKUP(M8676,lookups!$A$1:$B$7, 2, FALSE)</f>
        <v>trawl/fyke</v>
      </c>
      <c r="R8676" t="str">
        <f>VLOOKUP(N8676,lookups!$D$1:$E$6, 2, FALSE)</f>
        <v>hucuktlis r</v>
      </c>
      <c r="S8676" t="str">
        <f>VLOOKUP(C8676,lookups!$G$1:$H$3, 2, FALSE)</f>
        <v>smolt</v>
      </c>
    </row>
    <row r="8677" spans="1:19" x14ac:dyDescent="0.25">
      <c r="A8677" s="1">
        <v>35903</v>
      </c>
      <c r="B8677">
        <v>1</v>
      </c>
      <c r="C8677">
        <v>1</v>
      </c>
      <c r="D8677">
        <v>2</v>
      </c>
      <c r="E8677">
        <v>1998</v>
      </c>
      <c r="F8677">
        <v>10</v>
      </c>
      <c r="G8677">
        <v>1</v>
      </c>
      <c r="H8677">
        <v>72</v>
      </c>
      <c r="I8677">
        <v>2.8699989320000001</v>
      </c>
      <c r="J8677">
        <v>3.0155982969999999</v>
      </c>
      <c r="M8677">
        <v>1</v>
      </c>
      <c r="N8677">
        <v>399</v>
      </c>
      <c r="P8677">
        <v>3</v>
      </c>
      <c r="Q8677" t="str">
        <f>VLOOKUP(M8677,lookups!$A$1:$B$7, 2, FALSE)</f>
        <v>trawl/fyke</v>
      </c>
      <c r="R8677" t="str">
        <f>VLOOKUP(N8677,lookups!$D$1:$E$6, 2, FALSE)</f>
        <v>hucuktlis r</v>
      </c>
      <c r="S8677" t="str">
        <f>VLOOKUP(C8677,lookups!$G$1:$H$3, 2, FALSE)</f>
        <v>smolt</v>
      </c>
    </row>
    <row r="8678" spans="1:19" x14ac:dyDescent="0.25">
      <c r="A8678" s="1">
        <v>35903</v>
      </c>
      <c r="B8678">
        <v>1</v>
      </c>
      <c r="C8678">
        <v>1</v>
      </c>
      <c r="D8678">
        <v>2</v>
      </c>
      <c r="E8678">
        <v>1998</v>
      </c>
      <c r="F8678">
        <v>11</v>
      </c>
      <c r="G8678">
        <v>1</v>
      </c>
      <c r="H8678">
        <v>88</v>
      </c>
      <c r="I8678">
        <v>5.4799995419999998</v>
      </c>
      <c r="J8678">
        <v>5.645694733</v>
      </c>
      <c r="L8678">
        <v>1</v>
      </c>
      <c r="M8678">
        <v>1</v>
      </c>
      <c r="N8678">
        <v>399</v>
      </c>
      <c r="P8678">
        <v>3</v>
      </c>
      <c r="Q8678" t="str">
        <f>VLOOKUP(M8678,lookups!$A$1:$B$7, 2, FALSE)</f>
        <v>trawl/fyke</v>
      </c>
      <c r="R8678" t="str">
        <f>VLOOKUP(N8678,lookups!$D$1:$E$6, 2, FALSE)</f>
        <v>hucuktlis r</v>
      </c>
      <c r="S8678" t="str">
        <f>VLOOKUP(C8678,lookups!$G$1:$H$3, 2, FALSE)</f>
        <v>smolt</v>
      </c>
    </row>
    <row r="8679" spans="1:19" x14ac:dyDescent="0.25">
      <c r="A8679" s="1">
        <v>35903</v>
      </c>
      <c r="B8679">
        <v>1</v>
      </c>
      <c r="C8679">
        <v>1</v>
      </c>
      <c r="D8679">
        <v>2</v>
      </c>
      <c r="E8679">
        <v>1998</v>
      </c>
      <c r="F8679">
        <v>12</v>
      </c>
      <c r="G8679">
        <v>1</v>
      </c>
      <c r="H8679">
        <v>84</v>
      </c>
      <c r="I8679">
        <v>4.7099990839999997</v>
      </c>
      <c r="J8679">
        <v>4.8697662350000002</v>
      </c>
      <c r="L8679">
        <v>1</v>
      </c>
      <c r="M8679">
        <v>1</v>
      </c>
      <c r="N8679">
        <v>399</v>
      </c>
      <c r="P8679">
        <v>3</v>
      </c>
      <c r="Q8679" t="str">
        <f>VLOOKUP(M8679,lookups!$A$1:$B$7, 2, FALSE)</f>
        <v>trawl/fyke</v>
      </c>
      <c r="R8679" t="str">
        <f>VLOOKUP(N8679,lookups!$D$1:$E$6, 2, FALSE)</f>
        <v>hucuktlis r</v>
      </c>
      <c r="S8679" t="str">
        <f>VLOOKUP(C8679,lookups!$G$1:$H$3, 2, FALSE)</f>
        <v>smolt</v>
      </c>
    </row>
    <row r="8680" spans="1:19" x14ac:dyDescent="0.25">
      <c r="A8680" s="1">
        <v>35903</v>
      </c>
      <c r="B8680">
        <v>1</v>
      </c>
      <c r="C8680">
        <v>1</v>
      </c>
      <c r="D8680">
        <v>2</v>
      </c>
      <c r="E8680">
        <v>1998</v>
      </c>
      <c r="F8680">
        <v>13</v>
      </c>
      <c r="G8680">
        <v>1</v>
      </c>
      <c r="H8680">
        <v>80</v>
      </c>
      <c r="I8680">
        <v>3.529998779</v>
      </c>
      <c r="J8680">
        <v>3.6806793209999999</v>
      </c>
      <c r="L8680">
        <v>1</v>
      </c>
      <c r="M8680">
        <v>1</v>
      </c>
      <c r="N8680">
        <v>399</v>
      </c>
      <c r="P8680">
        <v>3</v>
      </c>
      <c r="Q8680" t="str">
        <f>VLOOKUP(M8680,lookups!$A$1:$B$7, 2, FALSE)</f>
        <v>trawl/fyke</v>
      </c>
      <c r="R8680" t="str">
        <f>VLOOKUP(N8680,lookups!$D$1:$E$6, 2, FALSE)</f>
        <v>hucuktlis r</v>
      </c>
      <c r="S8680" t="str">
        <f>VLOOKUP(C8680,lookups!$G$1:$H$3, 2, FALSE)</f>
        <v>smolt</v>
      </c>
    </row>
    <row r="8681" spans="1:19" x14ac:dyDescent="0.25">
      <c r="A8681" s="1">
        <v>35903</v>
      </c>
      <c r="B8681">
        <v>1</v>
      </c>
      <c r="C8681">
        <v>1</v>
      </c>
      <c r="D8681">
        <v>2</v>
      </c>
      <c r="E8681">
        <v>1998</v>
      </c>
      <c r="F8681">
        <v>14</v>
      </c>
      <c r="G8681">
        <v>1</v>
      </c>
      <c r="H8681">
        <v>78</v>
      </c>
      <c r="I8681">
        <v>3.5099983219999999</v>
      </c>
      <c r="J8681">
        <v>3.6605262760000001</v>
      </c>
      <c r="L8681">
        <v>1</v>
      </c>
      <c r="M8681">
        <v>1</v>
      </c>
      <c r="N8681">
        <v>399</v>
      </c>
      <c r="P8681">
        <v>3</v>
      </c>
      <c r="Q8681" t="str">
        <f>VLOOKUP(M8681,lookups!$A$1:$B$7, 2, FALSE)</f>
        <v>trawl/fyke</v>
      </c>
      <c r="R8681" t="str">
        <f>VLOOKUP(N8681,lookups!$D$1:$E$6, 2, FALSE)</f>
        <v>hucuktlis r</v>
      </c>
      <c r="S8681" t="str">
        <f>VLOOKUP(C8681,lookups!$G$1:$H$3, 2, FALSE)</f>
        <v>smolt</v>
      </c>
    </row>
    <row r="8682" spans="1:19" x14ac:dyDescent="0.25">
      <c r="A8682" s="1">
        <v>35903</v>
      </c>
      <c r="B8682">
        <v>1</v>
      </c>
      <c r="C8682">
        <v>1</v>
      </c>
      <c r="D8682">
        <v>2</v>
      </c>
      <c r="E8682">
        <v>1998</v>
      </c>
      <c r="F8682">
        <v>15</v>
      </c>
      <c r="G8682">
        <v>1</v>
      </c>
      <c r="H8682">
        <v>75</v>
      </c>
      <c r="I8682">
        <v>3.0199985499999999</v>
      </c>
      <c r="J8682">
        <v>3.1667537690000001</v>
      </c>
      <c r="M8682">
        <v>1</v>
      </c>
      <c r="N8682">
        <v>399</v>
      </c>
      <c r="P8682">
        <v>3</v>
      </c>
      <c r="Q8682" t="str">
        <f>VLOOKUP(M8682,lookups!$A$1:$B$7, 2, FALSE)</f>
        <v>trawl/fyke</v>
      </c>
      <c r="R8682" t="str">
        <f>VLOOKUP(N8682,lookups!$D$1:$E$6, 2, FALSE)</f>
        <v>hucuktlis r</v>
      </c>
      <c r="S8682" t="str">
        <f>VLOOKUP(C8682,lookups!$G$1:$H$3, 2, FALSE)</f>
        <v>smolt</v>
      </c>
    </row>
    <row r="8683" spans="1:19" x14ac:dyDescent="0.25">
      <c r="A8683" s="1">
        <v>35903</v>
      </c>
      <c r="B8683">
        <v>1</v>
      </c>
      <c r="C8683">
        <v>1</v>
      </c>
      <c r="D8683">
        <v>2</v>
      </c>
      <c r="E8683">
        <v>1998</v>
      </c>
      <c r="F8683">
        <v>16</v>
      </c>
      <c r="G8683">
        <v>1</v>
      </c>
      <c r="H8683">
        <v>82</v>
      </c>
      <c r="I8683">
        <v>4.4899978640000002</v>
      </c>
      <c r="J8683">
        <v>4.6480712889999998</v>
      </c>
      <c r="L8683">
        <v>1</v>
      </c>
      <c r="M8683">
        <v>1</v>
      </c>
      <c r="N8683">
        <v>399</v>
      </c>
      <c r="P8683">
        <v>3</v>
      </c>
      <c r="Q8683" t="str">
        <f>VLOOKUP(M8683,lookups!$A$1:$B$7, 2, FALSE)</f>
        <v>trawl/fyke</v>
      </c>
      <c r="R8683" t="str">
        <f>VLOOKUP(N8683,lookups!$D$1:$E$6, 2, FALSE)</f>
        <v>hucuktlis r</v>
      </c>
      <c r="S8683" t="str">
        <f>VLOOKUP(C8683,lookups!$G$1:$H$3, 2, FALSE)</f>
        <v>smolt</v>
      </c>
    </row>
    <row r="8684" spans="1:19" x14ac:dyDescent="0.25">
      <c r="A8684" s="1">
        <v>35903</v>
      </c>
      <c r="B8684">
        <v>1</v>
      </c>
      <c r="C8684">
        <v>1</v>
      </c>
      <c r="D8684">
        <v>2</v>
      </c>
      <c r="E8684">
        <v>1998</v>
      </c>
      <c r="F8684">
        <v>17</v>
      </c>
      <c r="G8684">
        <v>1</v>
      </c>
      <c r="H8684">
        <v>87</v>
      </c>
      <c r="I8684">
        <v>5.4299964899999997</v>
      </c>
      <c r="J8684">
        <v>5.5953102110000001</v>
      </c>
      <c r="L8684">
        <v>1</v>
      </c>
      <c r="M8684">
        <v>1</v>
      </c>
      <c r="N8684">
        <v>399</v>
      </c>
      <c r="P8684">
        <v>3</v>
      </c>
      <c r="Q8684" t="str">
        <f>VLOOKUP(M8684,lookups!$A$1:$B$7, 2, FALSE)</f>
        <v>trawl/fyke</v>
      </c>
      <c r="R8684" t="str">
        <f>VLOOKUP(N8684,lookups!$D$1:$E$6, 2, FALSE)</f>
        <v>hucuktlis r</v>
      </c>
      <c r="S8684" t="str">
        <f>VLOOKUP(C8684,lookups!$G$1:$H$3, 2, FALSE)</f>
        <v>smolt</v>
      </c>
    </row>
    <row r="8685" spans="1:19" x14ac:dyDescent="0.25">
      <c r="A8685" s="1">
        <v>35903</v>
      </c>
      <c r="B8685">
        <v>1</v>
      </c>
      <c r="C8685">
        <v>1</v>
      </c>
      <c r="D8685">
        <v>2</v>
      </c>
      <c r="E8685">
        <v>1998</v>
      </c>
      <c r="F8685">
        <v>18</v>
      </c>
      <c r="G8685">
        <v>1</v>
      </c>
      <c r="H8685">
        <v>80</v>
      </c>
      <c r="I8685">
        <v>3.9599990840000001</v>
      </c>
      <c r="J8685">
        <v>4.1139907840000003</v>
      </c>
      <c r="L8685">
        <v>1</v>
      </c>
      <c r="M8685">
        <v>1</v>
      </c>
      <c r="N8685">
        <v>399</v>
      </c>
      <c r="P8685">
        <v>3</v>
      </c>
      <c r="Q8685" t="str">
        <f>VLOOKUP(M8685,lookups!$A$1:$B$7, 2, FALSE)</f>
        <v>trawl/fyke</v>
      </c>
      <c r="R8685" t="str">
        <f>VLOOKUP(N8685,lookups!$D$1:$E$6, 2, FALSE)</f>
        <v>hucuktlis r</v>
      </c>
      <c r="S8685" t="str">
        <f>VLOOKUP(C8685,lookups!$G$1:$H$3, 2, FALSE)</f>
        <v>smolt</v>
      </c>
    </row>
    <row r="8686" spans="1:19" x14ac:dyDescent="0.25">
      <c r="A8686" s="1">
        <v>35903</v>
      </c>
      <c r="B8686">
        <v>1</v>
      </c>
      <c r="C8686">
        <v>1</v>
      </c>
      <c r="D8686">
        <v>2</v>
      </c>
      <c r="E8686">
        <v>1998</v>
      </c>
      <c r="F8686">
        <v>19</v>
      </c>
      <c r="G8686">
        <v>1</v>
      </c>
      <c r="H8686">
        <v>81</v>
      </c>
      <c r="I8686">
        <v>3.7999992370000002</v>
      </c>
      <c r="J8686">
        <v>3.9527587890000002</v>
      </c>
      <c r="L8686">
        <v>1</v>
      </c>
      <c r="M8686">
        <v>1</v>
      </c>
      <c r="N8686">
        <v>399</v>
      </c>
      <c r="P8686">
        <v>3</v>
      </c>
      <c r="Q8686" t="str">
        <f>VLOOKUP(M8686,lookups!$A$1:$B$7, 2, FALSE)</f>
        <v>trawl/fyke</v>
      </c>
      <c r="R8686" t="str">
        <f>VLOOKUP(N8686,lookups!$D$1:$E$6, 2, FALSE)</f>
        <v>hucuktlis r</v>
      </c>
      <c r="S8686" t="str">
        <f>VLOOKUP(C8686,lookups!$G$1:$H$3, 2, FALSE)</f>
        <v>smolt</v>
      </c>
    </row>
    <row r="8687" spans="1:19" x14ac:dyDescent="0.25">
      <c r="A8687" s="1">
        <v>35903</v>
      </c>
      <c r="B8687">
        <v>1</v>
      </c>
      <c r="C8687">
        <v>1</v>
      </c>
      <c r="D8687">
        <v>2</v>
      </c>
      <c r="E8687">
        <v>1998</v>
      </c>
      <c r="F8687">
        <v>20</v>
      </c>
      <c r="G8687">
        <v>1</v>
      </c>
      <c r="H8687">
        <v>74</v>
      </c>
      <c r="I8687">
        <v>3.579999924</v>
      </c>
      <c r="J8687">
        <v>3.73106575</v>
      </c>
      <c r="M8687">
        <v>1</v>
      </c>
      <c r="N8687">
        <v>399</v>
      </c>
      <c r="P8687">
        <v>3</v>
      </c>
      <c r="Q8687" t="str">
        <f>VLOOKUP(M8687,lookups!$A$1:$B$7, 2, FALSE)</f>
        <v>trawl/fyke</v>
      </c>
      <c r="R8687" t="str">
        <f>VLOOKUP(N8687,lookups!$D$1:$E$6, 2, FALSE)</f>
        <v>hucuktlis r</v>
      </c>
      <c r="S8687" t="str">
        <f>VLOOKUP(C8687,lookups!$G$1:$H$3, 2, FALSE)</f>
        <v>smolt</v>
      </c>
    </row>
    <row r="8688" spans="1:19" x14ac:dyDescent="0.25">
      <c r="A8688" s="1">
        <v>35903</v>
      </c>
      <c r="B8688">
        <v>1</v>
      </c>
      <c r="C8688">
        <v>1</v>
      </c>
      <c r="D8688">
        <v>2</v>
      </c>
      <c r="E8688">
        <v>1998</v>
      </c>
      <c r="F8688">
        <v>21</v>
      </c>
      <c r="G8688">
        <v>1</v>
      </c>
      <c r="H8688">
        <v>72</v>
      </c>
      <c r="I8688">
        <v>2.8399982449999999</v>
      </c>
      <c r="J8688">
        <v>2.9853668209999999</v>
      </c>
      <c r="M8688">
        <v>1</v>
      </c>
      <c r="N8688">
        <v>399</v>
      </c>
      <c r="P8688">
        <v>3</v>
      </c>
      <c r="Q8688" t="str">
        <f>VLOOKUP(M8688,lookups!$A$1:$B$7, 2, FALSE)</f>
        <v>trawl/fyke</v>
      </c>
      <c r="R8688" t="str">
        <f>VLOOKUP(N8688,lookups!$D$1:$E$6, 2, FALSE)</f>
        <v>hucuktlis r</v>
      </c>
      <c r="S8688" t="str">
        <f>VLOOKUP(C8688,lookups!$G$1:$H$3, 2, FALSE)</f>
        <v>smolt</v>
      </c>
    </row>
    <row r="8689" spans="1:19" x14ac:dyDescent="0.25">
      <c r="A8689" s="1">
        <v>35903</v>
      </c>
      <c r="B8689">
        <v>1</v>
      </c>
      <c r="C8689">
        <v>1</v>
      </c>
      <c r="D8689">
        <v>2</v>
      </c>
      <c r="E8689">
        <v>1998</v>
      </c>
      <c r="F8689">
        <v>22</v>
      </c>
      <c r="G8689">
        <v>1</v>
      </c>
      <c r="H8689">
        <v>94</v>
      </c>
      <c r="I8689">
        <v>8.2099990839999997</v>
      </c>
      <c r="J8689">
        <v>8.396713257</v>
      </c>
      <c r="L8689">
        <v>1</v>
      </c>
      <c r="M8689">
        <v>1</v>
      </c>
      <c r="N8689">
        <v>399</v>
      </c>
      <c r="P8689">
        <v>3</v>
      </c>
      <c r="Q8689" t="str">
        <f>VLOOKUP(M8689,lookups!$A$1:$B$7, 2, FALSE)</f>
        <v>trawl/fyke</v>
      </c>
      <c r="R8689" t="str">
        <f>VLOOKUP(N8689,lookups!$D$1:$E$6, 2, FALSE)</f>
        <v>hucuktlis r</v>
      </c>
      <c r="S8689" t="str">
        <f>VLOOKUP(C8689,lookups!$G$1:$H$3, 2, FALSE)</f>
        <v>smolt</v>
      </c>
    </row>
    <row r="8690" spans="1:19" x14ac:dyDescent="0.25">
      <c r="A8690" s="1">
        <v>35903</v>
      </c>
      <c r="B8690">
        <v>1</v>
      </c>
      <c r="C8690">
        <v>1</v>
      </c>
      <c r="D8690">
        <v>2</v>
      </c>
      <c r="E8690">
        <v>1998</v>
      </c>
      <c r="F8690">
        <v>23</v>
      </c>
      <c r="G8690">
        <v>1</v>
      </c>
      <c r="H8690">
        <v>68</v>
      </c>
      <c r="I8690">
        <v>2.3999996189999999</v>
      </c>
      <c r="J8690">
        <v>2.5419788360000002</v>
      </c>
      <c r="M8690">
        <v>1</v>
      </c>
      <c r="N8690">
        <v>399</v>
      </c>
      <c r="P8690">
        <v>3</v>
      </c>
      <c r="Q8690" t="str">
        <f>VLOOKUP(M8690,lookups!$A$1:$B$7, 2, FALSE)</f>
        <v>trawl/fyke</v>
      </c>
      <c r="R8690" t="str">
        <f>VLOOKUP(N8690,lookups!$D$1:$E$6, 2, FALSE)</f>
        <v>hucuktlis r</v>
      </c>
      <c r="S8690" t="str">
        <f>VLOOKUP(C8690,lookups!$G$1:$H$3, 2, FALSE)</f>
        <v>smolt</v>
      </c>
    </row>
    <row r="8691" spans="1:19" x14ac:dyDescent="0.25">
      <c r="A8691" s="1">
        <v>35903</v>
      </c>
      <c r="B8691">
        <v>1</v>
      </c>
      <c r="C8691">
        <v>1</v>
      </c>
      <c r="D8691">
        <v>2</v>
      </c>
      <c r="E8691">
        <v>1998</v>
      </c>
      <c r="F8691">
        <v>24</v>
      </c>
      <c r="G8691">
        <v>1</v>
      </c>
      <c r="H8691">
        <v>86</v>
      </c>
      <c r="I8691">
        <v>5.2299995419999998</v>
      </c>
      <c r="J8691">
        <v>5.3937683109999996</v>
      </c>
      <c r="L8691">
        <v>1</v>
      </c>
      <c r="M8691">
        <v>1</v>
      </c>
      <c r="N8691">
        <v>399</v>
      </c>
      <c r="P8691">
        <v>3</v>
      </c>
      <c r="Q8691" t="str">
        <f>VLOOKUP(M8691,lookups!$A$1:$B$7, 2, FALSE)</f>
        <v>trawl/fyke</v>
      </c>
      <c r="R8691" t="str">
        <f>VLOOKUP(N8691,lookups!$D$1:$E$6, 2, FALSE)</f>
        <v>hucuktlis r</v>
      </c>
      <c r="S8691" t="str">
        <f>VLOOKUP(C8691,lookups!$G$1:$H$3, 2, FALSE)</f>
        <v>smolt</v>
      </c>
    </row>
    <row r="8692" spans="1:19" x14ac:dyDescent="0.25">
      <c r="A8692" s="1">
        <v>35903</v>
      </c>
      <c r="B8692">
        <v>1</v>
      </c>
      <c r="C8692">
        <v>1</v>
      </c>
      <c r="D8692">
        <v>2</v>
      </c>
      <c r="E8692">
        <v>1998</v>
      </c>
      <c r="F8692">
        <v>25</v>
      </c>
      <c r="G8692">
        <v>1</v>
      </c>
      <c r="H8692">
        <v>83</v>
      </c>
      <c r="I8692">
        <v>4.5599975590000001</v>
      </c>
      <c r="J8692">
        <v>4.7186088560000004</v>
      </c>
      <c r="M8692">
        <v>1</v>
      </c>
      <c r="N8692">
        <v>399</v>
      </c>
      <c r="P8692">
        <v>3</v>
      </c>
      <c r="Q8692" t="str">
        <f>VLOOKUP(M8692,lookups!$A$1:$B$7, 2, FALSE)</f>
        <v>trawl/fyke</v>
      </c>
      <c r="R8692" t="str">
        <f>VLOOKUP(N8692,lookups!$D$1:$E$6, 2, FALSE)</f>
        <v>hucuktlis r</v>
      </c>
      <c r="S8692" t="str">
        <f>VLOOKUP(C8692,lookups!$G$1:$H$3, 2, FALSE)</f>
        <v>smolt</v>
      </c>
    </row>
    <row r="8693" spans="1:19" x14ac:dyDescent="0.25">
      <c r="A8693" s="1">
        <v>35903</v>
      </c>
      <c r="B8693">
        <v>1</v>
      </c>
      <c r="C8693">
        <v>1</v>
      </c>
      <c r="D8693">
        <v>2</v>
      </c>
      <c r="E8693">
        <v>1998</v>
      </c>
      <c r="F8693">
        <v>26</v>
      </c>
      <c r="G8693">
        <v>1</v>
      </c>
      <c r="H8693">
        <v>77</v>
      </c>
      <c r="I8693">
        <v>3.609998703</v>
      </c>
      <c r="J8693">
        <v>3.7612953189999998</v>
      </c>
      <c r="M8693">
        <v>1</v>
      </c>
      <c r="N8693">
        <v>399</v>
      </c>
      <c r="P8693">
        <v>3</v>
      </c>
      <c r="Q8693" t="str">
        <f>VLOOKUP(M8693,lookups!$A$1:$B$7, 2, FALSE)</f>
        <v>trawl/fyke</v>
      </c>
      <c r="R8693" t="str">
        <f>VLOOKUP(N8693,lookups!$D$1:$E$6, 2, FALSE)</f>
        <v>hucuktlis r</v>
      </c>
      <c r="S8693" t="str">
        <f>VLOOKUP(C8693,lookups!$G$1:$H$3, 2, FALSE)</f>
        <v>smolt</v>
      </c>
    </row>
    <row r="8694" spans="1:19" x14ac:dyDescent="0.25">
      <c r="A8694" s="1">
        <v>35903</v>
      </c>
      <c r="B8694">
        <v>1</v>
      </c>
      <c r="C8694">
        <v>1</v>
      </c>
      <c r="D8694">
        <v>2</v>
      </c>
      <c r="E8694">
        <v>1998</v>
      </c>
      <c r="F8694">
        <v>27</v>
      </c>
      <c r="G8694">
        <v>1</v>
      </c>
      <c r="H8694">
        <v>75</v>
      </c>
      <c r="I8694">
        <v>3.0699996949999999</v>
      </c>
      <c r="J8694">
        <v>3.2171382899999998</v>
      </c>
      <c r="M8694">
        <v>1</v>
      </c>
      <c r="N8694">
        <v>399</v>
      </c>
      <c r="P8694">
        <v>3</v>
      </c>
      <c r="Q8694" t="str">
        <f>VLOOKUP(M8694,lookups!$A$1:$B$7, 2, FALSE)</f>
        <v>trawl/fyke</v>
      </c>
      <c r="R8694" t="str">
        <f>VLOOKUP(N8694,lookups!$D$1:$E$6, 2, FALSE)</f>
        <v>hucuktlis r</v>
      </c>
      <c r="S8694" t="str">
        <f>VLOOKUP(C8694,lookups!$G$1:$H$3, 2, FALSE)</f>
        <v>smolt</v>
      </c>
    </row>
    <row r="8695" spans="1:19" x14ac:dyDescent="0.25">
      <c r="A8695" s="1">
        <v>35903</v>
      </c>
      <c r="B8695">
        <v>1</v>
      </c>
      <c r="C8695">
        <v>1</v>
      </c>
      <c r="D8695">
        <v>2</v>
      </c>
      <c r="E8695">
        <v>1998</v>
      </c>
      <c r="F8695">
        <v>28</v>
      </c>
      <c r="G8695">
        <v>1</v>
      </c>
      <c r="H8695">
        <v>84</v>
      </c>
      <c r="I8695">
        <v>5.3099975590000001</v>
      </c>
      <c r="J8695">
        <v>5.4743843080000003</v>
      </c>
      <c r="L8695">
        <v>1</v>
      </c>
      <c r="M8695">
        <v>1</v>
      </c>
      <c r="N8695">
        <v>399</v>
      </c>
      <c r="P8695">
        <v>3</v>
      </c>
      <c r="Q8695" t="str">
        <f>VLOOKUP(M8695,lookups!$A$1:$B$7, 2, FALSE)</f>
        <v>trawl/fyke</v>
      </c>
      <c r="R8695" t="str">
        <f>VLOOKUP(N8695,lookups!$D$1:$E$6, 2, FALSE)</f>
        <v>hucuktlis r</v>
      </c>
      <c r="S8695" t="str">
        <f>VLOOKUP(C8695,lookups!$G$1:$H$3, 2, FALSE)</f>
        <v>smolt</v>
      </c>
    </row>
    <row r="8696" spans="1:19" x14ac:dyDescent="0.25">
      <c r="A8696" s="1">
        <v>35903</v>
      </c>
      <c r="B8696">
        <v>1</v>
      </c>
      <c r="C8696">
        <v>1</v>
      </c>
      <c r="D8696">
        <v>2</v>
      </c>
      <c r="E8696">
        <v>1998</v>
      </c>
      <c r="F8696">
        <v>29</v>
      </c>
      <c r="G8696">
        <v>1</v>
      </c>
      <c r="H8696">
        <v>76</v>
      </c>
      <c r="I8696">
        <v>3.5899982449999999</v>
      </c>
      <c r="J8696">
        <v>3.7411422729999999</v>
      </c>
      <c r="M8696">
        <v>1</v>
      </c>
      <c r="N8696">
        <v>399</v>
      </c>
      <c r="P8696">
        <v>3</v>
      </c>
      <c r="Q8696" t="str">
        <f>VLOOKUP(M8696,lookups!$A$1:$B$7, 2, FALSE)</f>
        <v>trawl/fyke</v>
      </c>
      <c r="R8696" t="str">
        <f>VLOOKUP(N8696,lookups!$D$1:$E$6, 2, FALSE)</f>
        <v>hucuktlis r</v>
      </c>
      <c r="S8696" t="str">
        <f>VLOOKUP(C8696,lookups!$G$1:$H$3, 2, FALSE)</f>
        <v>smolt</v>
      </c>
    </row>
    <row r="8697" spans="1:19" x14ac:dyDescent="0.25">
      <c r="A8697" s="1">
        <v>35903</v>
      </c>
      <c r="B8697">
        <v>1</v>
      </c>
      <c r="C8697">
        <v>1</v>
      </c>
      <c r="D8697">
        <v>2</v>
      </c>
      <c r="E8697">
        <v>1998</v>
      </c>
      <c r="F8697">
        <v>30</v>
      </c>
      <c r="G8697">
        <v>1</v>
      </c>
      <c r="H8697">
        <v>87</v>
      </c>
      <c r="I8697">
        <v>5.3399963379999997</v>
      </c>
      <c r="J8697">
        <v>5.5046157840000003</v>
      </c>
      <c r="M8697">
        <v>1</v>
      </c>
      <c r="N8697">
        <v>399</v>
      </c>
      <c r="P8697">
        <v>3</v>
      </c>
      <c r="Q8697" t="str">
        <f>VLOOKUP(M8697,lookups!$A$1:$B$7, 2, FALSE)</f>
        <v>trawl/fyke</v>
      </c>
      <c r="R8697" t="str">
        <f>VLOOKUP(N8697,lookups!$D$1:$E$6, 2, FALSE)</f>
        <v>hucuktlis r</v>
      </c>
      <c r="S8697" t="str">
        <f>VLOOKUP(C8697,lookups!$G$1:$H$3, 2, FALSE)</f>
        <v>smolt</v>
      </c>
    </row>
    <row r="8698" spans="1:19" x14ac:dyDescent="0.25">
      <c r="A8698" s="1">
        <v>35903</v>
      </c>
      <c r="B8698">
        <v>1</v>
      </c>
      <c r="C8698">
        <v>1</v>
      </c>
      <c r="D8698">
        <v>2</v>
      </c>
      <c r="E8698">
        <v>1998</v>
      </c>
      <c r="F8698">
        <v>31</v>
      </c>
      <c r="G8698">
        <v>1</v>
      </c>
      <c r="H8698">
        <v>84</v>
      </c>
      <c r="I8698">
        <v>5.2399978640000002</v>
      </c>
      <c r="J8698">
        <v>5.4038467409999997</v>
      </c>
      <c r="M8698">
        <v>1</v>
      </c>
      <c r="N8698">
        <v>399</v>
      </c>
      <c r="P8698">
        <v>3</v>
      </c>
      <c r="Q8698" t="str">
        <f>VLOOKUP(M8698,lookups!$A$1:$B$7, 2, FALSE)</f>
        <v>trawl/fyke</v>
      </c>
      <c r="R8698" t="str">
        <f>VLOOKUP(N8698,lookups!$D$1:$E$6, 2, FALSE)</f>
        <v>hucuktlis r</v>
      </c>
      <c r="S8698" t="str">
        <f>VLOOKUP(C8698,lookups!$G$1:$H$3, 2, FALSE)</f>
        <v>smolt</v>
      </c>
    </row>
    <row r="8699" spans="1:19" x14ac:dyDescent="0.25">
      <c r="A8699" s="1">
        <v>35903</v>
      </c>
      <c r="B8699">
        <v>1</v>
      </c>
      <c r="C8699">
        <v>1</v>
      </c>
      <c r="D8699">
        <v>2</v>
      </c>
      <c r="E8699">
        <v>1998</v>
      </c>
      <c r="F8699">
        <v>32</v>
      </c>
      <c r="G8699">
        <v>1</v>
      </c>
      <c r="H8699">
        <v>78</v>
      </c>
      <c r="I8699">
        <v>3.6199989320000001</v>
      </c>
      <c r="J8699">
        <v>3.7713737489999999</v>
      </c>
      <c r="M8699">
        <v>1</v>
      </c>
      <c r="N8699">
        <v>399</v>
      </c>
      <c r="P8699">
        <v>3</v>
      </c>
      <c r="Q8699" t="str">
        <f>VLOOKUP(M8699,lookups!$A$1:$B$7, 2, FALSE)</f>
        <v>trawl/fyke</v>
      </c>
      <c r="R8699" t="str">
        <f>VLOOKUP(N8699,lookups!$D$1:$E$6, 2, FALSE)</f>
        <v>hucuktlis r</v>
      </c>
      <c r="S8699" t="str">
        <f>VLOOKUP(C8699,lookups!$G$1:$H$3, 2, FALSE)</f>
        <v>smolt</v>
      </c>
    </row>
    <row r="8700" spans="1:19" x14ac:dyDescent="0.25">
      <c r="A8700" s="1">
        <v>35903</v>
      </c>
      <c r="B8700">
        <v>1</v>
      </c>
      <c r="C8700">
        <v>1</v>
      </c>
      <c r="D8700">
        <v>2</v>
      </c>
      <c r="E8700">
        <v>1998</v>
      </c>
      <c r="F8700">
        <v>33</v>
      </c>
      <c r="G8700">
        <v>1</v>
      </c>
      <c r="H8700">
        <v>76</v>
      </c>
      <c r="I8700">
        <v>3.5099983219999999</v>
      </c>
      <c r="J8700">
        <v>3.6605262760000001</v>
      </c>
      <c r="M8700">
        <v>1</v>
      </c>
      <c r="N8700">
        <v>399</v>
      </c>
      <c r="P8700">
        <v>3</v>
      </c>
      <c r="Q8700" t="str">
        <f>VLOOKUP(M8700,lookups!$A$1:$B$7, 2, FALSE)</f>
        <v>trawl/fyke</v>
      </c>
      <c r="R8700" t="str">
        <f>VLOOKUP(N8700,lookups!$D$1:$E$6, 2, FALSE)</f>
        <v>hucuktlis r</v>
      </c>
      <c r="S8700" t="str">
        <f>VLOOKUP(C8700,lookups!$G$1:$H$3, 2, FALSE)</f>
        <v>smolt</v>
      </c>
    </row>
    <row r="8701" spans="1:19" x14ac:dyDescent="0.25">
      <c r="A8701" s="1">
        <v>35903</v>
      </c>
      <c r="B8701">
        <v>1</v>
      </c>
      <c r="C8701">
        <v>1</v>
      </c>
      <c r="D8701">
        <v>2</v>
      </c>
      <c r="E8701">
        <v>1998</v>
      </c>
      <c r="F8701">
        <v>34</v>
      </c>
      <c r="G8701">
        <v>1</v>
      </c>
      <c r="H8701">
        <v>77</v>
      </c>
      <c r="I8701">
        <v>3.5899982449999999</v>
      </c>
      <c r="J8701">
        <v>3.7411422729999999</v>
      </c>
      <c r="M8701">
        <v>1</v>
      </c>
      <c r="N8701">
        <v>399</v>
      </c>
      <c r="P8701">
        <v>3</v>
      </c>
      <c r="Q8701" t="str">
        <f>VLOOKUP(M8701,lookups!$A$1:$B$7, 2, FALSE)</f>
        <v>trawl/fyke</v>
      </c>
      <c r="R8701" t="str">
        <f>VLOOKUP(N8701,lookups!$D$1:$E$6, 2, FALSE)</f>
        <v>hucuktlis r</v>
      </c>
      <c r="S8701" t="str">
        <f>VLOOKUP(C8701,lookups!$G$1:$H$3, 2, FALSE)</f>
        <v>smolt</v>
      </c>
    </row>
    <row r="8702" spans="1:19" x14ac:dyDescent="0.25">
      <c r="A8702" s="1">
        <v>35903</v>
      </c>
      <c r="B8702">
        <v>1</v>
      </c>
      <c r="C8702">
        <v>1</v>
      </c>
      <c r="D8702">
        <v>2</v>
      </c>
      <c r="E8702">
        <v>1998</v>
      </c>
      <c r="F8702">
        <v>35</v>
      </c>
      <c r="G8702">
        <v>1</v>
      </c>
      <c r="H8702">
        <v>78</v>
      </c>
      <c r="I8702">
        <v>3.8199996949999999</v>
      </c>
      <c r="J8702">
        <v>3.9729137419999998</v>
      </c>
      <c r="M8702">
        <v>1</v>
      </c>
      <c r="N8702">
        <v>399</v>
      </c>
      <c r="P8702">
        <v>3</v>
      </c>
      <c r="Q8702" t="str">
        <f>VLOOKUP(M8702,lookups!$A$1:$B$7, 2, FALSE)</f>
        <v>trawl/fyke</v>
      </c>
      <c r="R8702" t="str">
        <f>VLOOKUP(N8702,lookups!$D$1:$E$6, 2, FALSE)</f>
        <v>hucuktlis r</v>
      </c>
      <c r="S8702" t="str">
        <f>VLOOKUP(C8702,lookups!$G$1:$H$3, 2, FALSE)</f>
        <v>smolt</v>
      </c>
    </row>
    <row r="8703" spans="1:19" x14ac:dyDescent="0.25">
      <c r="A8703" s="1">
        <v>35903</v>
      </c>
      <c r="B8703">
        <v>1</v>
      </c>
      <c r="C8703">
        <v>1</v>
      </c>
      <c r="D8703">
        <v>2</v>
      </c>
      <c r="E8703">
        <v>1998</v>
      </c>
      <c r="F8703">
        <v>36</v>
      </c>
      <c r="G8703">
        <v>1</v>
      </c>
      <c r="H8703">
        <v>79</v>
      </c>
      <c r="I8703">
        <v>3.9699993130000002</v>
      </c>
      <c r="J8703">
        <v>4.124065399</v>
      </c>
      <c r="M8703">
        <v>1</v>
      </c>
      <c r="N8703">
        <v>399</v>
      </c>
      <c r="P8703">
        <v>3</v>
      </c>
      <c r="Q8703" t="str">
        <f>VLOOKUP(M8703,lookups!$A$1:$B$7, 2, FALSE)</f>
        <v>trawl/fyke</v>
      </c>
      <c r="R8703" t="str">
        <f>VLOOKUP(N8703,lookups!$D$1:$E$6, 2, FALSE)</f>
        <v>hucuktlis r</v>
      </c>
      <c r="S8703" t="str">
        <f>VLOOKUP(C8703,lookups!$G$1:$H$3, 2, FALSE)</f>
        <v>smolt</v>
      </c>
    </row>
    <row r="8704" spans="1:19" x14ac:dyDescent="0.25">
      <c r="A8704" s="1">
        <v>35903</v>
      </c>
      <c r="B8704">
        <v>1</v>
      </c>
      <c r="C8704">
        <v>1</v>
      </c>
      <c r="D8704">
        <v>2</v>
      </c>
      <c r="E8704">
        <v>1998</v>
      </c>
      <c r="F8704">
        <v>37</v>
      </c>
      <c r="G8704">
        <v>1</v>
      </c>
      <c r="H8704">
        <v>71</v>
      </c>
      <c r="I8704">
        <v>2.7399997709999999</v>
      </c>
      <c r="J8704">
        <v>2.8845977779999998</v>
      </c>
      <c r="M8704">
        <v>1</v>
      </c>
      <c r="N8704">
        <v>399</v>
      </c>
      <c r="P8704">
        <v>3</v>
      </c>
      <c r="Q8704" t="str">
        <f>VLOOKUP(M8704,lookups!$A$1:$B$7, 2, FALSE)</f>
        <v>trawl/fyke</v>
      </c>
      <c r="R8704" t="str">
        <f>VLOOKUP(N8704,lookups!$D$1:$E$6, 2, FALSE)</f>
        <v>hucuktlis r</v>
      </c>
      <c r="S8704" t="str">
        <f>VLOOKUP(C8704,lookups!$G$1:$H$3, 2, FALSE)</f>
        <v>smolt</v>
      </c>
    </row>
    <row r="8705" spans="1:19" x14ac:dyDescent="0.25">
      <c r="A8705" s="1">
        <v>35903</v>
      </c>
      <c r="B8705">
        <v>1</v>
      </c>
      <c r="C8705">
        <v>1</v>
      </c>
      <c r="D8705">
        <v>2</v>
      </c>
      <c r="E8705">
        <v>1998</v>
      </c>
      <c r="F8705">
        <v>38</v>
      </c>
      <c r="G8705">
        <v>1</v>
      </c>
      <c r="H8705">
        <v>73</v>
      </c>
      <c r="I8705">
        <v>3.079999924</v>
      </c>
      <c r="J8705">
        <v>3.2272148129999998</v>
      </c>
      <c r="M8705">
        <v>1</v>
      </c>
      <c r="N8705">
        <v>399</v>
      </c>
      <c r="P8705">
        <v>3</v>
      </c>
      <c r="Q8705" t="str">
        <f>VLOOKUP(M8705,lookups!$A$1:$B$7, 2, FALSE)</f>
        <v>trawl/fyke</v>
      </c>
      <c r="R8705" t="str">
        <f>VLOOKUP(N8705,lookups!$D$1:$E$6, 2, FALSE)</f>
        <v>hucuktlis r</v>
      </c>
      <c r="S8705" t="str">
        <f>VLOOKUP(C8705,lookups!$G$1:$H$3, 2, FALSE)</f>
        <v>smolt</v>
      </c>
    </row>
    <row r="8706" spans="1:19" x14ac:dyDescent="0.25">
      <c r="A8706" s="1">
        <v>35903</v>
      </c>
      <c r="B8706">
        <v>1</v>
      </c>
      <c r="C8706">
        <v>1</v>
      </c>
      <c r="D8706">
        <v>2</v>
      </c>
      <c r="E8706">
        <v>1998</v>
      </c>
      <c r="F8706">
        <v>39</v>
      </c>
      <c r="G8706">
        <v>1</v>
      </c>
      <c r="H8706">
        <v>70</v>
      </c>
      <c r="I8706">
        <v>2.7399997709999999</v>
      </c>
      <c r="J8706">
        <v>2.8845977779999998</v>
      </c>
      <c r="M8706">
        <v>1</v>
      </c>
      <c r="N8706">
        <v>399</v>
      </c>
      <c r="P8706">
        <v>3</v>
      </c>
      <c r="Q8706" t="str">
        <f>VLOOKUP(M8706,lookups!$A$1:$B$7, 2, FALSE)</f>
        <v>trawl/fyke</v>
      </c>
      <c r="R8706" t="str">
        <f>VLOOKUP(N8706,lookups!$D$1:$E$6, 2, FALSE)</f>
        <v>hucuktlis r</v>
      </c>
      <c r="S8706" t="str">
        <f>VLOOKUP(C8706,lookups!$G$1:$H$3, 2, FALSE)</f>
        <v>smolt</v>
      </c>
    </row>
    <row r="8707" spans="1:19" x14ac:dyDescent="0.25">
      <c r="A8707" s="1">
        <v>35903</v>
      </c>
      <c r="B8707">
        <v>1</v>
      </c>
      <c r="C8707">
        <v>1</v>
      </c>
      <c r="D8707">
        <v>2</v>
      </c>
      <c r="E8707">
        <v>1998</v>
      </c>
      <c r="F8707">
        <v>40</v>
      </c>
      <c r="G8707">
        <v>1</v>
      </c>
      <c r="H8707">
        <v>71</v>
      </c>
      <c r="I8707">
        <v>2.7899990080000001</v>
      </c>
      <c r="J8707">
        <v>2.9349823000000002</v>
      </c>
      <c r="M8707">
        <v>1</v>
      </c>
      <c r="N8707">
        <v>399</v>
      </c>
      <c r="P8707">
        <v>3</v>
      </c>
      <c r="Q8707" t="str">
        <f>VLOOKUP(M8707,lookups!$A$1:$B$7, 2, FALSE)</f>
        <v>trawl/fyke</v>
      </c>
      <c r="R8707" t="str">
        <f>VLOOKUP(N8707,lookups!$D$1:$E$6, 2, FALSE)</f>
        <v>hucuktlis r</v>
      </c>
      <c r="S8707" t="str">
        <f>VLOOKUP(C8707,lookups!$G$1:$H$3, 2, FALSE)</f>
        <v>smolt</v>
      </c>
    </row>
    <row r="8708" spans="1:19" x14ac:dyDescent="0.25">
      <c r="A8708" s="1">
        <v>35903</v>
      </c>
      <c r="B8708">
        <v>1</v>
      </c>
      <c r="C8708">
        <v>1</v>
      </c>
      <c r="D8708">
        <v>2</v>
      </c>
      <c r="E8708">
        <v>1998</v>
      </c>
      <c r="F8708">
        <v>41</v>
      </c>
      <c r="G8708">
        <v>1</v>
      </c>
      <c r="H8708">
        <v>70</v>
      </c>
      <c r="I8708">
        <v>2.7999992370000002</v>
      </c>
      <c r="J8708">
        <v>2.9450588230000001</v>
      </c>
      <c r="M8708">
        <v>1</v>
      </c>
      <c r="N8708">
        <v>399</v>
      </c>
      <c r="P8708">
        <v>3</v>
      </c>
      <c r="Q8708" t="str">
        <f>VLOOKUP(M8708,lookups!$A$1:$B$7, 2, FALSE)</f>
        <v>trawl/fyke</v>
      </c>
      <c r="R8708" t="str">
        <f>VLOOKUP(N8708,lookups!$D$1:$E$6, 2, FALSE)</f>
        <v>hucuktlis r</v>
      </c>
      <c r="S8708" t="str">
        <f>VLOOKUP(C8708,lookups!$G$1:$H$3, 2, FALSE)</f>
        <v>smolt</v>
      </c>
    </row>
    <row r="8709" spans="1:19" x14ac:dyDescent="0.25">
      <c r="A8709" s="1">
        <v>35903</v>
      </c>
      <c r="B8709">
        <v>1</v>
      </c>
      <c r="C8709">
        <v>1</v>
      </c>
      <c r="D8709">
        <v>2</v>
      </c>
      <c r="E8709">
        <v>1998</v>
      </c>
      <c r="F8709">
        <v>42</v>
      </c>
      <c r="G8709">
        <v>1</v>
      </c>
      <c r="H8709">
        <v>69</v>
      </c>
      <c r="I8709">
        <v>2.5599994659999998</v>
      </c>
      <c r="J8709">
        <v>2.7032108309999998</v>
      </c>
      <c r="M8709">
        <v>1</v>
      </c>
      <c r="N8709">
        <v>399</v>
      </c>
      <c r="P8709">
        <v>3</v>
      </c>
      <c r="Q8709" t="str">
        <f>VLOOKUP(M8709,lookups!$A$1:$B$7, 2, FALSE)</f>
        <v>trawl/fyke</v>
      </c>
      <c r="R8709" t="str">
        <f>VLOOKUP(N8709,lookups!$D$1:$E$6, 2, FALSE)</f>
        <v>hucuktlis r</v>
      </c>
      <c r="S8709" t="str">
        <f>VLOOKUP(C8709,lookups!$G$1:$H$3, 2, FALSE)</f>
        <v>smolt</v>
      </c>
    </row>
    <row r="8710" spans="1:19" x14ac:dyDescent="0.25">
      <c r="A8710" s="1">
        <v>35903</v>
      </c>
      <c r="B8710">
        <v>1</v>
      </c>
      <c r="C8710">
        <v>1</v>
      </c>
      <c r="D8710">
        <v>2</v>
      </c>
      <c r="E8710">
        <v>1998</v>
      </c>
      <c r="F8710">
        <v>43</v>
      </c>
      <c r="G8710">
        <v>1</v>
      </c>
      <c r="H8710">
        <v>75</v>
      </c>
      <c r="I8710">
        <v>3.4499988560000001</v>
      </c>
      <c r="J8710">
        <v>3.6000633240000002</v>
      </c>
      <c r="M8710">
        <v>1</v>
      </c>
      <c r="N8710">
        <v>399</v>
      </c>
      <c r="P8710">
        <v>3</v>
      </c>
      <c r="Q8710" t="str">
        <f>VLOOKUP(M8710,lookups!$A$1:$B$7, 2, FALSE)</f>
        <v>trawl/fyke</v>
      </c>
      <c r="R8710" t="str">
        <f>VLOOKUP(N8710,lookups!$D$1:$E$6, 2, FALSE)</f>
        <v>hucuktlis r</v>
      </c>
      <c r="S8710" t="str">
        <f>VLOOKUP(C8710,lookups!$G$1:$H$3, 2, FALSE)</f>
        <v>smolt</v>
      </c>
    </row>
    <row r="8711" spans="1:19" x14ac:dyDescent="0.25">
      <c r="A8711" s="1">
        <v>35903</v>
      </c>
      <c r="B8711">
        <v>1</v>
      </c>
      <c r="C8711">
        <v>1</v>
      </c>
      <c r="D8711">
        <v>2</v>
      </c>
      <c r="E8711">
        <v>1998</v>
      </c>
      <c r="F8711">
        <v>44</v>
      </c>
      <c r="G8711">
        <v>1</v>
      </c>
      <c r="H8711">
        <v>81</v>
      </c>
      <c r="I8711">
        <v>4.1099967959999999</v>
      </c>
      <c r="J8711">
        <v>4.2651443479999998</v>
      </c>
      <c r="M8711">
        <v>1</v>
      </c>
      <c r="N8711">
        <v>399</v>
      </c>
      <c r="P8711">
        <v>3</v>
      </c>
      <c r="Q8711" t="str">
        <f>VLOOKUP(M8711,lookups!$A$1:$B$7, 2, FALSE)</f>
        <v>trawl/fyke</v>
      </c>
      <c r="R8711" t="str">
        <f>VLOOKUP(N8711,lookups!$D$1:$E$6, 2, FALSE)</f>
        <v>hucuktlis r</v>
      </c>
      <c r="S8711" t="str">
        <f>VLOOKUP(C8711,lookups!$G$1:$H$3, 2, FALSE)</f>
        <v>smolt</v>
      </c>
    </row>
    <row r="8712" spans="1:19" x14ac:dyDescent="0.25">
      <c r="A8712" s="1">
        <v>35903</v>
      </c>
      <c r="B8712">
        <v>1</v>
      </c>
      <c r="C8712">
        <v>1</v>
      </c>
      <c r="D8712">
        <v>2</v>
      </c>
      <c r="E8712">
        <v>1998</v>
      </c>
      <c r="F8712">
        <v>45</v>
      </c>
      <c r="G8712">
        <v>1</v>
      </c>
      <c r="H8712">
        <v>79</v>
      </c>
      <c r="I8712">
        <v>4.1199989319999997</v>
      </c>
      <c r="J8712">
        <v>4.2752227779999998</v>
      </c>
      <c r="M8712">
        <v>1</v>
      </c>
      <c r="N8712">
        <v>399</v>
      </c>
      <c r="P8712">
        <v>3</v>
      </c>
      <c r="Q8712" t="str">
        <f>VLOOKUP(M8712,lookups!$A$1:$B$7, 2, FALSE)</f>
        <v>trawl/fyke</v>
      </c>
      <c r="R8712" t="str">
        <f>VLOOKUP(N8712,lookups!$D$1:$E$6, 2, FALSE)</f>
        <v>hucuktlis r</v>
      </c>
      <c r="S8712" t="str">
        <f>VLOOKUP(C8712,lookups!$G$1:$H$3, 2, FALSE)</f>
        <v>smolt</v>
      </c>
    </row>
    <row r="8713" spans="1:19" x14ac:dyDescent="0.25">
      <c r="A8713" s="1">
        <v>35903</v>
      </c>
      <c r="B8713">
        <v>1</v>
      </c>
      <c r="C8713">
        <v>1</v>
      </c>
      <c r="D8713">
        <v>2</v>
      </c>
      <c r="E8713">
        <v>1998</v>
      </c>
      <c r="F8713">
        <v>46</v>
      </c>
      <c r="G8713">
        <v>1</v>
      </c>
      <c r="H8713">
        <v>91</v>
      </c>
      <c r="I8713">
        <v>7.1599998469999999</v>
      </c>
      <c r="J8713">
        <v>7.3386306760000002</v>
      </c>
      <c r="L8713">
        <v>1</v>
      </c>
      <c r="M8713">
        <v>1</v>
      </c>
      <c r="N8713">
        <v>399</v>
      </c>
      <c r="P8713">
        <v>3</v>
      </c>
      <c r="Q8713" t="str">
        <f>VLOOKUP(M8713,lookups!$A$1:$B$7, 2, FALSE)</f>
        <v>trawl/fyke</v>
      </c>
      <c r="R8713" t="str">
        <f>VLOOKUP(N8713,lookups!$D$1:$E$6, 2, FALSE)</f>
        <v>hucuktlis r</v>
      </c>
      <c r="S8713" t="str">
        <f>VLOOKUP(C8713,lookups!$G$1:$H$3, 2, FALSE)</f>
        <v>smolt</v>
      </c>
    </row>
    <row r="8714" spans="1:19" x14ac:dyDescent="0.25">
      <c r="A8714" s="1">
        <v>35903</v>
      </c>
      <c r="B8714">
        <v>1</v>
      </c>
      <c r="C8714">
        <v>1</v>
      </c>
      <c r="D8714">
        <v>2</v>
      </c>
      <c r="E8714">
        <v>1998</v>
      </c>
      <c r="F8714">
        <v>47</v>
      </c>
      <c r="G8714">
        <v>1</v>
      </c>
      <c r="H8714">
        <v>70</v>
      </c>
      <c r="I8714">
        <v>2.5899982449999999</v>
      </c>
      <c r="J8714">
        <v>2.7334423069999998</v>
      </c>
      <c r="M8714">
        <v>1</v>
      </c>
      <c r="N8714">
        <v>399</v>
      </c>
      <c r="P8714">
        <v>3</v>
      </c>
      <c r="Q8714" t="str">
        <f>VLOOKUP(M8714,lookups!$A$1:$B$7, 2, FALSE)</f>
        <v>trawl/fyke</v>
      </c>
      <c r="R8714" t="str">
        <f>VLOOKUP(N8714,lookups!$D$1:$E$6, 2, FALSE)</f>
        <v>hucuktlis r</v>
      </c>
      <c r="S8714" t="str">
        <f>VLOOKUP(C8714,lookups!$G$1:$H$3, 2, FALSE)</f>
        <v>smolt</v>
      </c>
    </row>
    <row r="8715" spans="1:19" x14ac:dyDescent="0.25">
      <c r="A8715" s="1">
        <v>35903</v>
      </c>
      <c r="B8715">
        <v>1</v>
      </c>
      <c r="C8715">
        <v>1</v>
      </c>
      <c r="D8715">
        <v>2</v>
      </c>
      <c r="E8715">
        <v>1998</v>
      </c>
      <c r="F8715">
        <v>48</v>
      </c>
      <c r="G8715">
        <v>1</v>
      </c>
      <c r="H8715">
        <v>75</v>
      </c>
      <c r="I8715">
        <v>3.5399990080000001</v>
      </c>
      <c r="J8715">
        <v>3.690757751</v>
      </c>
      <c r="M8715">
        <v>1</v>
      </c>
      <c r="N8715">
        <v>399</v>
      </c>
      <c r="P8715">
        <v>3</v>
      </c>
      <c r="Q8715" t="str">
        <f>VLOOKUP(M8715,lookups!$A$1:$B$7, 2, FALSE)</f>
        <v>trawl/fyke</v>
      </c>
      <c r="R8715" t="str">
        <f>VLOOKUP(N8715,lookups!$D$1:$E$6, 2, FALSE)</f>
        <v>hucuktlis r</v>
      </c>
      <c r="S8715" t="str">
        <f>VLOOKUP(C8715,lookups!$G$1:$H$3, 2, FALSE)</f>
        <v>smolt</v>
      </c>
    </row>
    <row r="8716" spans="1:19" x14ac:dyDescent="0.25">
      <c r="A8716" s="1">
        <v>35903</v>
      </c>
      <c r="B8716">
        <v>1</v>
      </c>
      <c r="C8716">
        <v>1</v>
      </c>
      <c r="D8716">
        <v>2</v>
      </c>
      <c r="E8716">
        <v>1998</v>
      </c>
      <c r="F8716">
        <v>49</v>
      </c>
      <c r="G8716">
        <v>1</v>
      </c>
      <c r="H8716">
        <v>78</v>
      </c>
      <c r="I8716">
        <v>3.7599983219999999</v>
      </c>
      <c r="J8716">
        <v>3.9124507899999998</v>
      </c>
      <c r="M8716">
        <v>1</v>
      </c>
      <c r="N8716">
        <v>399</v>
      </c>
      <c r="P8716">
        <v>3</v>
      </c>
      <c r="Q8716" t="str">
        <f>VLOOKUP(M8716,lookups!$A$1:$B$7, 2, FALSE)</f>
        <v>trawl/fyke</v>
      </c>
      <c r="R8716" t="str">
        <f>VLOOKUP(N8716,lookups!$D$1:$E$6, 2, FALSE)</f>
        <v>hucuktlis r</v>
      </c>
      <c r="S8716" t="str">
        <f>VLOOKUP(C8716,lookups!$G$1:$H$3, 2, FALSE)</f>
        <v>smolt</v>
      </c>
    </row>
    <row r="8717" spans="1:19" x14ac:dyDescent="0.25">
      <c r="A8717" s="1">
        <v>35903</v>
      </c>
      <c r="B8717">
        <v>1</v>
      </c>
      <c r="C8717">
        <v>1</v>
      </c>
      <c r="D8717">
        <v>2</v>
      </c>
      <c r="E8717">
        <v>1998</v>
      </c>
      <c r="F8717">
        <v>50</v>
      </c>
      <c r="G8717">
        <v>1</v>
      </c>
      <c r="H8717">
        <v>80</v>
      </c>
      <c r="I8717">
        <v>4.2799987789999996</v>
      </c>
      <c r="J8717">
        <v>4.4364547730000004</v>
      </c>
      <c r="M8717">
        <v>1</v>
      </c>
      <c r="N8717">
        <v>399</v>
      </c>
      <c r="P8717">
        <v>3</v>
      </c>
      <c r="Q8717" t="str">
        <f>VLOOKUP(M8717,lookups!$A$1:$B$7, 2, FALSE)</f>
        <v>trawl/fyke</v>
      </c>
      <c r="R8717" t="str">
        <f>VLOOKUP(N8717,lookups!$D$1:$E$6, 2, FALSE)</f>
        <v>hucuktlis r</v>
      </c>
      <c r="S8717" t="str">
        <f>VLOOKUP(C8717,lookups!$G$1:$H$3, 2, FALSE)</f>
        <v>smolt</v>
      </c>
    </row>
    <row r="8718" spans="1:19" x14ac:dyDescent="0.25">
      <c r="A8718" s="1">
        <v>35903</v>
      </c>
      <c r="B8718">
        <v>1</v>
      </c>
      <c r="C8718">
        <v>1</v>
      </c>
      <c r="D8718">
        <v>2</v>
      </c>
      <c r="E8718">
        <v>1998</v>
      </c>
      <c r="F8718">
        <v>51</v>
      </c>
      <c r="G8718">
        <v>1</v>
      </c>
      <c r="H8718">
        <v>82</v>
      </c>
      <c r="I8718">
        <v>4.6399993899999998</v>
      </c>
      <c r="J8718">
        <v>4.7992248540000002</v>
      </c>
      <c r="M8718">
        <v>1</v>
      </c>
      <c r="N8718">
        <v>399</v>
      </c>
      <c r="P8718">
        <v>3</v>
      </c>
      <c r="Q8718" t="str">
        <f>VLOOKUP(M8718,lookups!$A$1:$B$7, 2, FALSE)</f>
        <v>trawl/fyke</v>
      </c>
      <c r="R8718" t="str">
        <f>VLOOKUP(N8718,lookups!$D$1:$E$6, 2, FALSE)</f>
        <v>hucuktlis r</v>
      </c>
      <c r="S8718" t="str">
        <f>VLOOKUP(C8718,lookups!$G$1:$H$3, 2, FALSE)</f>
        <v>smolt</v>
      </c>
    </row>
    <row r="8719" spans="1:19" x14ac:dyDescent="0.25">
      <c r="A8719" s="1">
        <v>35903</v>
      </c>
      <c r="B8719">
        <v>1</v>
      </c>
      <c r="C8719">
        <v>1</v>
      </c>
      <c r="D8719">
        <v>2</v>
      </c>
      <c r="E8719">
        <v>1998</v>
      </c>
      <c r="F8719">
        <v>52</v>
      </c>
      <c r="G8719">
        <v>1</v>
      </c>
      <c r="H8719">
        <v>99</v>
      </c>
      <c r="I8719">
        <v>10.109992981</v>
      </c>
      <c r="J8719">
        <v>10.311340332</v>
      </c>
      <c r="L8719">
        <v>1</v>
      </c>
      <c r="M8719">
        <v>1</v>
      </c>
      <c r="N8719">
        <v>399</v>
      </c>
      <c r="P8719">
        <v>3</v>
      </c>
      <c r="Q8719" t="str">
        <f>VLOOKUP(M8719,lookups!$A$1:$B$7, 2, FALSE)</f>
        <v>trawl/fyke</v>
      </c>
      <c r="R8719" t="str">
        <f>VLOOKUP(N8719,lookups!$D$1:$E$6, 2, FALSE)</f>
        <v>hucuktlis r</v>
      </c>
      <c r="S8719" t="str">
        <f>VLOOKUP(C8719,lookups!$G$1:$H$3, 2, FALSE)</f>
        <v>smolt</v>
      </c>
    </row>
    <row r="8720" spans="1:19" x14ac:dyDescent="0.25">
      <c r="A8720" s="1">
        <v>35903</v>
      </c>
      <c r="B8720">
        <v>1</v>
      </c>
      <c r="C8720">
        <v>1</v>
      </c>
      <c r="D8720">
        <v>2</v>
      </c>
      <c r="E8720">
        <v>1998</v>
      </c>
      <c r="F8720">
        <v>53</v>
      </c>
      <c r="G8720">
        <v>1</v>
      </c>
      <c r="H8720">
        <v>74</v>
      </c>
      <c r="I8720">
        <v>3.3899993899999998</v>
      </c>
      <c r="J8720">
        <v>3.53960228</v>
      </c>
      <c r="M8720">
        <v>1</v>
      </c>
      <c r="N8720">
        <v>399</v>
      </c>
      <c r="P8720">
        <v>3</v>
      </c>
      <c r="Q8720" t="str">
        <f>VLOOKUP(M8720,lookups!$A$1:$B$7, 2, FALSE)</f>
        <v>trawl/fyke</v>
      </c>
      <c r="R8720" t="str">
        <f>VLOOKUP(N8720,lookups!$D$1:$E$6, 2, FALSE)</f>
        <v>hucuktlis r</v>
      </c>
      <c r="S8720" t="str">
        <f>VLOOKUP(C8720,lookups!$G$1:$H$3, 2, FALSE)</f>
        <v>smolt</v>
      </c>
    </row>
    <row r="8721" spans="1:19" x14ac:dyDescent="0.25">
      <c r="A8721" s="1">
        <v>35903</v>
      </c>
      <c r="B8721">
        <v>1</v>
      </c>
      <c r="C8721">
        <v>1</v>
      </c>
      <c r="D8721">
        <v>2</v>
      </c>
      <c r="E8721">
        <v>1998</v>
      </c>
      <c r="F8721">
        <v>54</v>
      </c>
      <c r="G8721">
        <v>1</v>
      </c>
      <c r="H8721">
        <v>77</v>
      </c>
      <c r="I8721">
        <v>3.439998627</v>
      </c>
      <c r="J8721">
        <v>3.5899868009999998</v>
      </c>
      <c r="M8721">
        <v>1</v>
      </c>
      <c r="N8721">
        <v>399</v>
      </c>
      <c r="P8721">
        <v>3</v>
      </c>
      <c r="Q8721" t="str">
        <f>VLOOKUP(M8721,lookups!$A$1:$B$7, 2, FALSE)</f>
        <v>trawl/fyke</v>
      </c>
      <c r="R8721" t="str">
        <f>VLOOKUP(N8721,lookups!$D$1:$E$6, 2, FALSE)</f>
        <v>hucuktlis r</v>
      </c>
      <c r="S8721" t="str">
        <f>VLOOKUP(C8721,lookups!$G$1:$H$3, 2, FALSE)</f>
        <v>smolt</v>
      </c>
    </row>
    <row r="8722" spans="1:19" x14ac:dyDescent="0.25">
      <c r="A8722" s="1">
        <v>35903</v>
      </c>
      <c r="B8722">
        <v>1</v>
      </c>
      <c r="C8722">
        <v>1</v>
      </c>
      <c r="D8722">
        <v>2</v>
      </c>
      <c r="E8722">
        <v>1998</v>
      </c>
      <c r="F8722">
        <v>55</v>
      </c>
      <c r="G8722">
        <v>1</v>
      </c>
      <c r="H8722">
        <v>84</v>
      </c>
      <c r="I8722">
        <v>4.8899993899999998</v>
      </c>
      <c r="J8722">
        <v>5.0511512759999997</v>
      </c>
      <c r="M8722">
        <v>1</v>
      </c>
      <c r="N8722">
        <v>399</v>
      </c>
      <c r="P8722">
        <v>3</v>
      </c>
      <c r="Q8722" t="str">
        <f>VLOOKUP(M8722,lookups!$A$1:$B$7, 2, FALSE)</f>
        <v>trawl/fyke</v>
      </c>
      <c r="R8722" t="str">
        <f>VLOOKUP(N8722,lookups!$D$1:$E$6, 2, FALSE)</f>
        <v>hucuktlis r</v>
      </c>
      <c r="S8722" t="str">
        <f>VLOOKUP(C8722,lookups!$G$1:$H$3, 2, FALSE)</f>
        <v>smolt</v>
      </c>
    </row>
    <row r="8723" spans="1:19" x14ac:dyDescent="0.25">
      <c r="A8723" s="1">
        <v>35903</v>
      </c>
      <c r="B8723">
        <v>1</v>
      </c>
      <c r="C8723">
        <v>1</v>
      </c>
      <c r="D8723">
        <v>2</v>
      </c>
      <c r="E8723">
        <v>1998</v>
      </c>
      <c r="F8723">
        <v>56</v>
      </c>
      <c r="G8723">
        <v>1</v>
      </c>
      <c r="H8723">
        <v>84</v>
      </c>
      <c r="I8723">
        <v>5.25</v>
      </c>
      <c r="J8723">
        <v>5.4139213560000004</v>
      </c>
      <c r="M8723">
        <v>1</v>
      </c>
      <c r="N8723">
        <v>399</v>
      </c>
      <c r="P8723">
        <v>3</v>
      </c>
      <c r="Q8723" t="str">
        <f>VLOOKUP(M8723,lookups!$A$1:$B$7, 2, FALSE)</f>
        <v>trawl/fyke</v>
      </c>
      <c r="R8723" t="str">
        <f>VLOOKUP(N8723,lookups!$D$1:$E$6, 2, FALSE)</f>
        <v>hucuktlis r</v>
      </c>
      <c r="S8723" t="str">
        <f>VLOOKUP(C8723,lookups!$G$1:$H$3, 2, FALSE)</f>
        <v>smolt</v>
      </c>
    </row>
    <row r="8724" spans="1:19" x14ac:dyDescent="0.25">
      <c r="A8724" s="1">
        <v>35903</v>
      </c>
      <c r="B8724">
        <v>1</v>
      </c>
      <c r="C8724">
        <v>1</v>
      </c>
      <c r="D8724">
        <v>2</v>
      </c>
      <c r="E8724">
        <v>1998</v>
      </c>
      <c r="F8724">
        <v>57</v>
      </c>
      <c r="G8724">
        <v>1</v>
      </c>
      <c r="H8724">
        <v>86</v>
      </c>
      <c r="I8724">
        <v>5.0599975590000001</v>
      </c>
      <c r="J8724">
        <v>5.2224617000000002</v>
      </c>
      <c r="L8724">
        <v>1</v>
      </c>
      <c r="M8724">
        <v>1</v>
      </c>
      <c r="N8724">
        <v>399</v>
      </c>
      <c r="P8724">
        <v>3</v>
      </c>
      <c r="Q8724" t="str">
        <f>VLOOKUP(M8724,lookups!$A$1:$B$7, 2, FALSE)</f>
        <v>trawl/fyke</v>
      </c>
      <c r="R8724" t="str">
        <f>VLOOKUP(N8724,lookups!$D$1:$E$6, 2, FALSE)</f>
        <v>hucuktlis r</v>
      </c>
      <c r="S8724" t="str">
        <f>VLOOKUP(C8724,lookups!$G$1:$H$3, 2, FALSE)</f>
        <v>smolt</v>
      </c>
    </row>
    <row r="8725" spans="1:19" x14ac:dyDescent="0.25">
      <c r="A8725" s="1">
        <v>35903</v>
      </c>
      <c r="B8725">
        <v>1</v>
      </c>
      <c r="C8725">
        <v>1</v>
      </c>
      <c r="D8725">
        <v>2</v>
      </c>
      <c r="E8725">
        <v>1998</v>
      </c>
      <c r="F8725">
        <v>58</v>
      </c>
      <c r="G8725">
        <v>1</v>
      </c>
      <c r="H8725">
        <v>75</v>
      </c>
      <c r="I8725">
        <v>3.439998627</v>
      </c>
      <c r="J8725">
        <v>3.5899868009999998</v>
      </c>
      <c r="M8725">
        <v>1</v>
      </c>
      <c r="N8725">
        <v>399</v>
      </c>
      <c r="P8725">
        <v>3</v>
      </c>
      <c r="Q8725" t="str">
        <f>VLOOKUP(M8725,lookups!$A$1:$B$7, 2, FALSE)</f>
        <v>trawl/fyke</v>
      </c>
      <c r="R8725" t="str">
        <f>VLOOKUP(N8725,lookups!$D$1:$E$6, 2, FALSE)</f>
        <v>hucuktlis r</v>
      </c>
      <c r="S8725" t="str">
        <f>VLOOKUP(C8725,lookups!$G$1:$H$3, 2, FALSE)</f>
        <v>smolt</v>
      </c>
    </row>
    <row r="8726" spans="1:19" x14ac:dyDescent="0.25">
      <c r="A8726" s="1">
        <v>35903</v>
      </c>
      <c r="B8726">
        <v>1</v>
      </c>
      <c r="C8726">
        <v>1</v>
      </c>
      <c r="D8726">
        <v>2</v>
      </c>
      <c r="E8726">
        <v>1998</v>
      </c>
      <c r="F8726">
        <v>59</v>
      </c>
      <c r="G8726">
        <v>1</v>
      </c>
      <c r="H8726">
        <v>72</v>
      </c>
      <c r="I8726">
        <v>2.9099998469999999</v>
      </c>
      <c r="J8726">
        <v>3.0559062959999999</v>
      </c>
      <c r="M8726">
        <v>1</v>
      </c>
      <c r="N8726">
        <v>399</v>
      </c>
      <c r="P8726">
        <v>3</v>
      </c>
      <c r="Q8726" t="str">
        <f>VLOOKUP(M8726,lookups!$A$1:$B$7, 2, FALSE)</f>
        <v>trawl/fyke</v>
      </c>
      <c r="R8726" t="str">
        <f>VLOOKUP(N8726,lookups!$D$1:$E$6, 2, FALSE)</f>
        <v>hucuktlis r</v>
      </c>
      <c r="S8726" t="str">
        <f>VLOOKUP(C8726,lookups!$G$1:$H$3, 2, FALSE)</f>
        <v>smolt</v>
      </c>
    </row>
    <row r="8727" spans="1:19" x14ac:dyDescent="0.25">
      <c r="A8727" s="1">
        <v>35903</v>
      </c>
      <c r="B8727">
        <v>1</v>
      </c>
      <c r="C8727">
        <v>1</v>
      </c>
      <c r="D8727">
        <v>2</v>
      </c>
      <c r="E8727">
        <v>1998</v>
      </c>
      <c r="F8727">
        <v>60</v>
      </c>
      <c r="G8727">
        <v>1</v>
      </c>
      <c r="H8727">
        <v>75</v>
      </c>
      <c r="I8727">
        <v>3.5099983219999999</v>
      </c>
      <c r="J8727">
        <v>3.6605262760000001</v>
      </c>
      <c r="M8727">
        <v>1</v>
      </c>
      <c r="N8727">
        <v>399</v>
      </c>
      <c r="P8727">
        <v>3</v>
      </c>
      <c r="Q8727" t="str">
        <f>VLOOKUP(M8727,lookups!$A$1:$B$7, 2, FALSE)</f>
        <v>trawl/fyke</v>
      </c>
      <c r="R8727" t="str">
        <f>VLOOKUP(N8727,lookups!$D$1:$E$6, 2, FALSE)</f>
        <v>hucuktlis r</v>
      </c>
      <c r="S8727" t="str">
        <f>VLOOKUP(C8727,lookups!$G$1:$H$3, 2, FALSE)</f>
        <v>smolt</v>
      </c>
    </row>
    <row r="8728" spans="1:19" x14ac:dyDescent="0.25">
      <c r="A8728" s="1">
        <v>35903</v>
      </c>
      <c r="B8728">
        <v>1</v>
      </c>
      <c r="C8728">
        <v>1</v>
      </c>
      <c r="D8728">
        <v>2</v>
      </c>
      <c r="E8728">
        <v>1998</v>
      </c>
      <c r="F8728">
        <v>61</v>
      </c>
      <c r="G8728">
        <v>1</v>
      </c>
      <c r="H8728">
        <v>75</v>
      </c>
      <c r="I8728">
        <v>3.4299983979999999</v>
      </c>
      <c r="J8728">
        <v>3.5799102779999998</v>
      </c>
      <c r="M8728">
        <v>1</v>
      </c>
      <c r="N8728">
        <v>399</v>
      </c>
      <c r="P8728">
        <v>3</v>
      </c>
      <c r="Q8728" t="str">
        <f>VLOOKUP(M8728,lookups!$A$1:$B$7, 2, FALSE)</f>
        <v>trawl/fyke</v>
      </c>
      <c r="R8728" t="str">
        <f>VLOOKUP(N8728,lookups!$D$1:$E$6, 2, FALSE)</f>
        <v>hucuktlis r</v>
      </c>
      <c r="S8728" t="str">
        <f>VLOOKUP(C8728,lookups!$G$1:$H$3, 2, FALSE)</f>
        <v>smolt</v>
      </c>
    </row>
    <row r="8729" spans="1:19" x14ac:dyDescent="0.25">
      <c r="A8729" s="1">
        <v>35903</v>
      </c>
      <c r="B8729">
        <v>1</v>
      </c>
      <c r="C8729">
        <v>1</v>
      </c>
      <c r="D8729">
        <v>2</v>
      </c>
      <c r="E8729">
        <v>1998</v>
      </c>
      <c r="F8729">
        <v>62</v>
      </c>
      <c r="G8729">
        <v>1</v>
      </c>
      <c r="H8729">
        <v>77</v>
      </c>
      <c r="I8729">
        <v>3.5899982449999999</v>
      </c>
      <c r="J8729">
        <v>3.7411422729999999</v>
      </c>
      <c r="M8729">
        <v>1</v>
      </c>
      <c r="N8729">
        <v>399</v>
      </c>
      <c r="P8729">
        <v>3</v>
      </c>
      <c r="Q8729" t="str">
        <f>VLOOKUP(M8729,lookups!$A$1:$B$7, 2, FALSE)</f>
        <v>trawl/fyke</v>
      </c>
      <c r="R8729" t="str">
        <f>VLOOKUP(N8729,lookups!$D$1:$E$6, 2, FALSE)</f>
        <v>hucuktlis r</v>
      </c>
      <c r="S8729" t="str">
        <f>VLOOKUP(C8729,lookups!$G$1:$H$3, 2, FALSE)</f>
        <v>smolt</v>
      </c>
    </row>
    <row r="8730" spans="1:19" x14ac:dyDescent="0.25">
      <c r="A8730" s="1">
        <v>35903</v>
      </c>
      <c r="B8730">
        <v>1</v>
      </c>
      <c r="C8730">
        <v>1</v>
      </c>
      <c r="D8730">
        <v>2</v>
      </c>
      <c r="E8730">
        <v>1998</v>
      </c>
      <c r="F8730">
        <v>63</v>
      </c>
      <c r="G8730">
        <v>1</v>
      </c>
      <c r="H8730">
        <v>78</v>
      </c>
      <c r="I8730">
        <v>3.6399993899999998</v>
      </c>
      <c r="J8730">
        <v>3.7915267940000001</v>
      </c>
      <c r="M8730">
        <v>1</v>
      </c>
      <c r="N8730">
        <v>399</v>
      </c>
      <c r="P8730">
        <v>3</v>
      </c>
      <c r="Q8730" t="str">
        <f>VLOOKUP(M8730,lookups!$A$1:$B$7, 2, FALSE)</f>
        <v>trawl/fyke</v>
      </c>
      <c r="R8730" t="str">
        <f>VLOOKUP(N8730,lookups!$D$1:$E$6, 2, FALSE)</f>
        <v>hucuktlis r</v>
      </c>
      <c r="S8730" t="str">
        <f>VLOOKUP(C8730,lookups!$G$1:$H$3, 2, FALSE)</f>
        <v>smolt</v>
      </c>
    </row>
    <row r="8731" spans="1:19" x14ac:dyDescent="0.25">
      <c r="A8731" s="1">
        <v>35903</v>
      </c>
      <c r="B8731">
        <v>1</v>
      </c>
      <c r="C8731">
        <v>1</v>
      </c>
      <c r="D8731">
        <v>2</v>
      </c>
      <c r="E8731">
        <v>1998</v>
      </c>
      <c r="F8731">
        <v>64</v>
      </c>
      <c r="G8731">
        <v>1</v>
      </c>
      <c r="H8731">
        <v>75</v>
      </c>
      <c r="I8731">
        <v>3.5599994659999998</v>
      </c>
      <c r="J8731">
        <v>3.7109107969999999</v>
      </c>
      <c r="M8731">
        <v>1</v>
      </c>
      <c r="N8731">
        <v>399</v>
      </c>
      <c r="P8731">
        <v>3</v>
      </c>
      <c r="Q8731" t="str">
        <f>VLOOKUP(M8731,lookups!$A$1:$B$7, 2, FALSE)</f>
        <v>trawl/fyke</v>
      </c>
      <c r="R8731" t="str">
        <f>VLOOKUP(N8731,lookups!$D$1:$E$6, 2, FALSE)</f>
        <v>hucuktlis r</v>
      </c>
      <c r="S8731" t="str">
        <f>VLOOKUP(C8731,lookups!$G$1:$H$3, 2, FALSE)</f>
        <v>smolt</v>
      </c>
    </row>
    <row r="8732" spans="1:19" x14ac:dyDescent="0.25">
      <c r="A8732" s="1">
        <v>35903</v>
      </c>
      <c r="B8732">
        <v>1</v>
      </c>
      <c r="C8732">
        <v>1</v>
      </c>
      <c r="D8732">
        <v>2</v>
      </c>
      <c r="E8732">
        <v>1998</v>
      </c>
      <c r="F8732">
        <v>65</v>
      </c>
      <c r="G8732">
        <v>1</v>
      </c>
      <c r="H8732">
        <v>79</v>
      </c>
      <c r="I8732">
        <v>3.9899997709999999</v>
      </c>
      <c r="J8732">
        <v>4.1442222600000003</v>
      </c>
      <c r="M8732">
        <v>1</v>
      </c>
      <c r="N8732">
        <v>399</v>
      </c>
      <c r="P8732">
        <v>3</v>
      </c>
      <c r="Q8732" t="str">
        <f>VLOOKUP(M8732,lookups!$A$1:$B$7, 2, FALSE)</f>
        <v>trawl/fyke</v>
      </c>
      <c r="R8732" t="str">
        <f>VLOOKUP(N8732,lookups!$D$1:$E$6, 2, FALSE)</f>
        <v>hucuktlis r</v>
      </c>
      <c r="S8732" t="str">
        <f>VLOOKUP(C8732,lookups!$G$1:$H$3, 2, FALSE)</f>
        <v>smolt</v>
      </c>
    </row>
    <row r="8733" spans="1:19" x14ac:dyDescent="0.25">
      <c r="A8733" s="1">
        <v>35903</v>
      </c>
      <c r="B8733">
        <v>1</v>
      </c>
      <c r="C8733">
        <v>1</v>
      </c>
      <c r="D8733">
        <v>2</v>
      </c>
      <c r="E8733">
        <v>1998</v>
      </c>
      <c r="F8733">
        <v>66</v>
      </c>
      <c r="G8733">
        <v>1</v>
      </c>
      <c r="H8733">
        <v>69</v>
      </c>
      <c r="I8733">
        <v>2.2699985499999999</v>
      </c>
      <c r="J8733">
        <v>2.4109783170000001</v>
      </c>
      <c r="M8733">
        <v>1</v>
      </c>
      <c r="N8733">
        <v>399</v>
      </c>
      <c r="P8733">
        <v>3</v>
      </c>
      <c r="Q8733" t="str">
        <f>VLOOKUP(M8733,lookups!$A$1:$B$7, 2, FALSE)</f>
        <v>trawl/fyke</v>
      </c>
      <c r="R8733" t="str">
        <f>VLOOKUP(N8733,lookups!$D$1:$E$6, 2, FALSE)</f>
        <v>hucuktlis r</v>
      </c>
      <c r="S8733" t="str">
        <f>VLOOKUP(C8733,lookups!$G$1:$H$3, 2, FALSE)</f>
        <v>smolt</v>
      </c>
    </row>
    <row r="8734" spans="1:19" x14ac:dyDescent="0.25">
      <c r="A8734" s="1">
        <v>35903</v>
      </c>
      <c r="B8734">
        <v>1</v>
      </c>
      <c r="C8734">
        <v>1</v>
      </c>
      <c r="D8734">
        <v>2</v>
      </c>
      <c r="E8734">
        <v>1998</v>
      </c>
      <c r="F8734">
        <v>67</v>
      </c>
      <c r="G8734">
        <v>1</v>
      </c>
      <c r="H8734">
        <v>115</v>
      </c>
      <c r="I8734">
        <v>12.949996948000001</v>
      </c>
      <c r="J8734">
        <v>13.173210144</v>
      </c>
      <c r="L8734">
        <v>1</v>
      </c>
      <c r="M8734">
        <v>1</v>
      </c>
      <c r="N8734">
        <v>399</v>
      </c>
      <c r="P8734">
        <v>3</v>
      </c>
      <c r="Q8734" t="str">
        <f>VLOOKUP(M8734,lookups!$A$1:$B$7, 2, FALSE)</f>
        <v>trawl/fyke</v>
      </c>
      <c r="R8734" t="str">
        <f>VLOOKUP(N8734,lookups!$D$1:$E$6, 2, FALSE)</f>
        <v>hucuktlis r</v>
      </c>
      <c r="S8734" t="str">
        <f>VLOOKUP(C8734,lookups!$G$1:$H$3, 2, FALSE)</f>
        <v>smolt</v>
      </c>
    </row>
    <row r="8735" spans="1:19" x14ac:dyDescent="0.25">
      <c r="A8735" s="1">
        <v>35903</v>
      </c>
      <c r="B8735">
        <v>1</v>
      </c>
      <c r="C8735">
        <v>1</v>
      </c>
      <c r="D8735">
        <v>2</v>
      </c>
      <c r="E8735">
        <v>1998</v>
      </c>
      <c r="F8735">
        <v>68</v>
      </c>
      <c r="G8735">
        <v>1</v>
      </c>
      <c r="H8735">
        <v>111</v>
      </c>
      <c r="I8735">
        <v>13.819999695</v>
      </c>
      <c r="J8735">
        <v>14.049911499</v>
      </c>
      <c r="M8735">
        <v>1</v>
      </c>
      <c r="N8735">
        <v>399</v>
      </c>
      <c r="P8735">
        <v>3</v>
      </c>
      <c r="Q8735" t="str">
        <f>VLOOKUP(M8735,lookups!$A$1:$B$7, 2, FALSE)</f>
        <v>trawl/fyke</v>
      </c>
      <c r="R8735" t="str">
        <f>VLOOKUP(N8735,lookups!$D$1:$E$6, 2, FALSE)</f>
        <v>hucuktlis r</v>
      </c>
      <c r="S8735" t="str">
        <f>VLOOKUP(C8735,lookups!$G$1:$H$3, 2, FALSE)</f>
        <v>smolt</v>
      </c>
    </row>
    <row r="8736" spans="1:19" x14ac:dyDescent="0.25">
      <c r="A8736" s="1">
        <v>35903</v>
      </c>
      <c r="B8736">
        <v>1</v>
      </c>
      <c r="C8736">
        <v>1</v>
      </c>
      <c r="D8736">
        <v>2</v>
      </c>
      <c r="E8736">
        <v>1998</v>
      </c>
      <c r="F8736">
        <v>69</v>
      </c>
      <c r="G8736">
        <v>1</v>
      </c>
      <c r="H8736">
        <v>99</v>
      </c>
      <c r="I8736">
        <v>5.8399963379999997</v>
      </c>
      <c r="J8736">
        <v>6.0084648129999998</v>
      </c>
      <c r="L8736">
        <v>1</v>
      </c>
      <c r="M8736">
        <v>1</v>
      </c>
      <c r="N8736">
        <v>399</v>
      </c>
      <c r="P8736">
        <v>3</v>
      </c>
      <c r="Q8736" t="str">
        <f>VLOOKUP(M8736,lookups!$A$1:$B$7, 2, FALSE)</f>
        <v>trawl/fyke</v>
      </c>
      <c r="R8736" t="str">
        <f>VLOOKUP(N8736,lookups!$D$1:$E$6, 2, FALSE)</f>
        <v>hucuktlis r</v>
      </c>
      <c r="S8736" t="str">
        <f>VLOOKUP(C8736,lookups!$G$1:$H$3, 2, FALSE)</f>
        <v>smolt</v>
      </c>
    </row>
    <row r="8737" spans="1:19" x14ac:dyDescent="0.25">
      <c r="A8737" s="1">
        <v>35903</v>
      </c>
      <c r="B8737">
        <v>1</v>
      </c>
      <c r="C8737">
        <v>1</v>
      </c>
      <c r="D8737">
        <v>2</v>
      </c>
      <c r="E8737">
        <v>1998</v>
      </c>
      <c r="F8737">
        <v>70</v>
      </c>
      <c r="G8737">
        <v>1</v>
      </c>
      <c r="H8737">
        <v>84</v>
      </c>
      <c r="I8737">
        <v>4.6399993899999998</v>
      </c>
      <c r="J8737">
        <v>4.7992248540000002</v>
      </c>
      <c r="M8737">
        <v>1</v>
      </c>
      <c r="N8737">
        <v>399</v>
      </c>
      <c r="P8737">
        <v>3</v>
      </c>
      <c r="Q8737" t="str">
        <f>VLOOKUP(M8737,lookups!$A$1:$B$7, 2, FALSE)</f>
        <v>trawl/fyke</v>
      </c>
      <c r="R8737" t="str">
        <f>VLOOKUP(N8737,lookups!$D$1:$E$6, 2, FALSE)</f>
        <v>hucuktlis r</v>
      </c>
      <c r="S8737" t="str">
        <f>VLOOKUP(C8737,lookups!$G$1:$H$3, 2, FALSE)</f>
        <v>smolt</v>
      </c>
    </row>
    <row r="8738" spans="1:19" x14ac:dyDescent="0.25">
      <c r="A8738" s="1">
        <v>35903</v>
      </c>
      <c r="B8738">
        <v>1</v>
      </c>
      <c r="C8738">
        <v>1</v>
      </c>
      <c r="D8738">
        <v>2</v>
      </c>
      <c r="E8738">
        <v>1998</v>
      </c>
      <c r="F8738">
        <v>71</v>
      </c>
      <c r="G8738">
        <v>1</v>
      </c>
      <c r="H8738">
        <v>84</v>
      </c>
      <c r="I8738">
        <v>5.1399993899999998</v>
      </c>
      <c r="J8738">
        <v>5.3030776980000001</v>
      </c>
      <c r="M8738">
        <v>1</v>
      </c>
      <c r="N8738">
        <v>399</v>
      </c>
      <c r="P8738">
        <v>3</v>
      </c>
      <c r="Q8738" t="str">
        <f>VLOOKUP(M8738,lookups!$A$1:$B$7, 2, FALSE)</f>
        <v>trawl/fyke</v>
      </c>
      <c r="R8738" t="str">
        <f>VLOOKUP(N8738,lookups!$D$1:$E$6, 2, FALSE)</f>
        <v>hucuktlis r</v>
      </c>
      <c r="S8738" t="str">
        <f>VLOOKUP(C8738,lookups!$G$1:$H$3, 2, FALSE)</f>
        <v>smolt</v>
      </c>
    </row>
    <row r="8739" spans="1:19" x14ac:dyDescent="0.25">
      <c r="A8739" s="1">
        <v>35903</v>
      </c>
      <c r="B8739">
        <v>1</v>
      </c>
      <c r="C8739">
        <v>1</v>
      </c>
      <c r="D8739">
        <v>2</v>
      </c>
      <c r="E8739">
        <v>1998</v>
      </c>
      <c r="F8739">
        <v>72</v>
      </c>
      <c r="G8739">
        <v>1</v>
      </c>
      <c r="H8739">
        <v>88</v>
      </c>
      <c r="I8739">
        <v>5.0599975590000001</v>
      </c>
      <c r="J8739">
        <v>5.2224617000000002</v>
      </c>
      <c r="M8739">
        <v>1</v>
      </c>
      <c r="N8739">
        <v>399</v>
      </c>
      <c r="P8739">
        <v>3</v>
      </c>
      <c r="Q8739" t="str">
        <f>VLOOKUP(M8739,lookups!$A$1:$B$7, 2, FALSE)</f>
        <v>trawl/fyke</v>
      </c>
      <c r="R8739" t="str">
        <f>VLOOKUP(N8739,lookups!$D$1:$E$6, 2, FALSE)</f>
        <v>hucuktlis r</v>
      </c>
      <c r="S8739" t="str">
        <f>VLOOKUP(C8739,lookups!$G$1:$H$3, 2, FALSE)</f>
        <v>smolt</v>
      </c>
    </row>
    <row r="8740" spans="1:19" x14ac:dyDescent="0.25">
      <c r="A8740" s="1">
        <v>35903</v>
      </c>
      <c r="B8740">
        <v>1</v>
      </c>
      <c r="C8740">
        <v>1</v>
      </c>
      <c r="D8740">
        <v>2</v>
      </c>
      <c r="E8740">
        <v>1998</v>
      </c>
      <c r="F8740">
        <v>73</v>
      </c>
      <c r="G8740">
        <v>1</v>
      </c>
      <c r="H8740">
        <v>81</v>
      </c>
      <c r="I8740">
        <v>4.5299987789999996</v>
      </c>
      <c r="J8740">
        <v>4.6883773800000004</v>
      </c>
      <c r="M8740">
        <v>1</v>
      </c>
      <c r="N8740">
        <v>399</v>
      </c>
      <c r="P8740">
        <v>3</v>
      </c>
      <c r="Q8740" t="str">
        <f>VLOOKUP(M8740,lookups!$A$1:$B$7, 2, FALSE)</f>
        <v>trawl/fyke</v>
      </c>
      <c r="R8740" t="str">
        <f>VLOOKUP(N8740,lookups!$D$1:$E$6, 2, FALSE)</f>
        <v>hucuktlis r</v>
      </c>
      <c r="S8740" t="str">
        <f>VLOOKUP(C8740,lookups!$G$1:$H$3, 2, FALSE)</f>
        <v>smolt</v>
      </c>
    </row>
    <row r="8741" spans="1:19" x14ac:dyDescent="0.25">
      <c r="A8741" s="1">
        <v>35903</v>
      </c>
      <c r="B8741">
        <v>1</v>
      </c>
      <c r="C8741">
        <v>1</v>
      </c>
      <c r="D8741">
        <v>2</v>
      </c>
      <c r="E8741">
        <v>1998</v>
      </c>
      <c r="F8741">
        <v>74</v>
      </c>
      <c r="G8741">
        <v>1</v>
      </c>
      <c r="H8741">
        <v>79</v>
      </c>
      <c r="I8741">
        <v>3.8499984739999999</v>
      </c>
      <c r="J8741">
        <v>4.0031433109999996</v>
      </c>
      <c r="M8741">
        <v>1</v>
      </c>
      <c r="N8741">
        <v>399</v>
      </c>
      <c r="P8741">
        <v>3</v>
      </c>
      <c r="Q8741" t="str">
        <f>VLOOKUP(M8741,lookups!$A$1:$B$7, 2, FALSE)</f>
        <v>trawl/fyke</v>
      </c>
      <c r="R8741" t="str">
        <f>VLOOKUP(N8741,lookups!$D$1:$E$6, 2, FALSE)</f>
        <v>hucuktlis r</v>
      </c>
      <c r="S8741" t="str">
        <f>VLOOKUP(C8741,lookups!$G$1:$H$3, 2, FALSE)</f>
        <v>smolt</v>
      </c>
    </row>
    <row r="8742" spans="1:19" x14ac:dyDescent="0.25">
      <c r="A8742" s="1">
        <v>35903</v>
      </c>
      <c r="B8742">
        <v>1</v>
      </c>
      <c r="C8742">
        <v>1</v>
      </c>
      <c r="D8742">
        <v>2</v>
      </c>
      <c r="E8742">
        <v>1998</v>
      </c>
      <c r="F8742">
        <v>75</v>
      </c>
      <c r="G8742">
        <v>1</v>
      </c>
      <c r="H8742">
        <v>81</v>
      </c>
      <c r="I8742">
        <v>4.2399978640000002</v>
      </c>
      <c r="J8742">
        <v>4.3961448670000003</v>
      </c>
      <c r="M8742">
        <v>1</v>
      </c>
      <c r="N8742">
        <v>399</v>
      </c>
      <c r="P8742">
        <v>3</v>
      </c>
      <c r="Q8742" t="str">
        <f>VLOOKUP(M8742,lookups!$A$1:$B$7, 2, FALSE)</f>
        <v>trawl/fyke</v>
      </c>
      <c r="R8742" t="str">
        <f>VLOOKUP(N8742,lookups!$D$1:$E$6, 2, FALSE)</f>
        <v>hucuktlis r</v>
      </c>
      <c r="S8742" t="str">
        <f>VLOOKUP(C8742,lookups!$G$1:$H$3, 2, FALSE)</f>
        <v>smolt</v>
      </c>
    </row>
    <row r="8743" spans="1:19" x14ac:dyDescent="0.25">
      <c r="A8743" s="1">
        <v>35903</v>
      </c>
      <c r="B8743">
        <v>1</v>
      </c>
      <c r="C8743">
        <v>1</v>
      </c>
      <c r="D8743">
        <v>2</v>
      </c>
      <c r="E8743">
        <v>1998</v>
      </c>
      <c r="F8743">
        <v>76</v>
      </c>
      <c r="G8743">
        <v>1</v>
      </c>
      <c r="H8743">
        <v>83</v>
      </c>
      <c r="I8743">
        <v>4.3899993899999998</v>
      </c>
      <c r="J8743">
        <v>4.5473022460000001</v>
      </c>
      <c r="M8743">
        <v>1</v>
      </c>
      <c r="N8743">
        <v>399</v>
      </c>
      <c r="P8743">
        <v>3</v>
      </c>
      <c r="Q8743" t="str">
        <f>VLOOKUP(M8743,lookups!$A$1:$B$7, 2, FALSE)</f>
        <v>trawl/fyke</v>
      </c>
      <c r="R8743" t="str">
        <f>VLOOKUP(N8743,lookups!$D$1:$E$6, 2, FALSE)</f>
        <v>hucuktlis r</v>
      </c>
      <c r="S8743" t="str">
        <f>VLOOKUP(C8743,lookups!$G$1:$H$3, 2, FALSE)</f>
        <v>smolt</v>
      </c>
    </row>
    <row r="8744" spans="1:19" x14ac:dyDescent="0.25">
      <c r="A8744" s="1">
        <v>35903</v>
      </c>
      <c r="B8744">
        <v>1</v>
      </c>
      <c r="C8744">
        <v>1</v>
      </c>
      <c r="D8744">
        <v>2</v>
      </c>
      <c r="E8744">
        <v>1998</v>
      </c>
      <c r="F8744">
        <v>77</v>
      </c>
      <c r="G8744">
        <v>1</v>
      </c>
      <c r="H8744">
        <v>74</v>
      </c>
      <c r="I8744">
        <v>3.3499984739999999</v>
      </c>
      <c r="J8744">
        <v>3.4992942810000001</v>
      </c>
      <c r="M8744">
        <v>1</v>
      </c>
      <c r="N8744">
        <v>399</v>
      </c>
      <c r="P8744">
        <v>3</v>
      </c>
      <c r="Q8744" t="str">
        <f>VLOOKUP(M8744,lookups!$A$1:$B$7, 2, FALSE)</f>
        <v>trawl/fyke</v>
      </c>
      <c r="R8744" t="str">
        <f>VLOOKUP(N8744,lookups!$D$1:$E$6, 2, FALSE)</f>
        <v>hucuktlis r</v>
      </c>
      <c r="S8744" t="str">
        <f>VLOOKUP(C8744,lookups!$G$1:$H$3, 2, FALSE)</f>
        <v>smolt</v>
      </c>
    </row>
    <row r="8745" spans="1:19" x14ac:dyDescent="0.25">
      <c r="A8745" s="1">
        <v>35903</v>
      </c>
      <c r="B8745">
        <v>1</v>
      </c>
      <c r="C8745">
        <v>1</v>
      </c>
      <c r="D8745">
        <v>2</v>
      </c>
      <c r="E8745">
        <v>1998</v>
      </c>
      <c r="F8745">
        <v>78</v>
      </c>
      <c r="G8745">
        <v>1</v>
      </c>
      <c r="H8745">
        <v>110</v>
      </c>
      <c r="I8745">
        <v>12.619995117</v>
      </c>
      <c r="J8745">
        <v>12.840667724999999</v>
      </c>
      <c r="M8745">
        <v>1</v>
      </c>
      <c r="N8745">
        <v>399</v>
      </c>
      <c r="P8745">
        <v>3</v>
      </c>
      <c r="Q8745" t="str">
        <f>VLOOKUP(M8745,lookups!$A$1:$B$7, 2, FALSE)</f>
        <v>trawl/fyke</v>
      </c>
      <c r="R8745" t="str">
        <f>VLOOKUP(N8745,lookups!$D$1:$E$6, 2, FALSE)</f>
        <v>hucuktlis r</v>
      </c>
      <c r="S8745" t="str">
        <f>VLOOKUP(C8745,lookups!$G$1:$H$3, 2, FALSE)</f>
        <v>smolt</v>
      </c>
    </row>
    <row r="8746" spans="1:19" x14ac:dyDescent="0.25">
      <c r="A8746" s="1">
        <v>35903</v>
      </c>
      <c r="B8746">
        <v>1</v>
      </c>
      <c r="C8746">
        <v>1</v>
      </c>
      <c r="D8746">
        <v>2</v>
      </c>
      <c r="E8746">
        <v>1998</v>
      </c>
      <c r="F8746">
        <v>79</v>
      </c>
      <c r="G8746">
        <v>1</v>
      </c>
      <c r="H8746">
        <v>82</v>
      </c>
      <c r="I8746">
        <v>4.3199996949999999</v>
      </c>
      <c r="J8746">
        <v>4.4767608640000001</v>
      </c>
      <c r="M8746">
        <v>1</v>
      </c>
      <c r="N8746">
        <v>399</v>
      </c>
      <c r="P8746">
        <v>3</v>
      </c>
      <c r="Q8746" t="str">
        <f>VLOOKUP(M8746,lookups!$A$1:$B$7, 2, FALSE)</f>
        <v>trawl/fyke</v>
      </c>
      <c r="R8746" t="str">
        <f>VLOOKUP(N8746,lookups!$D$1:$E$6, 2, FALSE)</f>
        <v>hucuktlis r</v>
      </c>
      <c r="S8746" t="str">
        <f>VLOOKUP(C8746,lookups!$G$1:$H$3, 2, FALSE)</f>
        <v>smolt</v>
      </c>
    </row>
    <row r="8747" spans="1:19" x14ac:dyDescent="0.25">
      <c r="A8747" s="1">
        <v>35903</v>
      </c>
      <c r="B8747">
        <v>1</v>
      </c>
      <c r="C8747">
        <v>1</v>
      </c>
      <c r="D8747">
        <v>2</v>
      </c>
      <c r="E8747">
        <v>1998</v>
      </c>
      <c r="F8747">
        <v>80</v>
      </c>
      <c r="G8747">
        <v>1</v>
      </c>
      <c r="H8747">
        <v>85</v>
      </c>
      <c r="I8747">
        <v>5.1999969479999999</v>
      </c>
      <c r="J8747">
        <v>5.3635368349999997</v>
      </c>
      <c r="M8747">
        <v>1</v>
      </c>
      <c r="N8747">
        <v>399</v>
      </c>
      <c r="P8747">
        <v>3</v>
      </c>
      <c r="Q8747" t="str">
        <f>VLOOKUP(M8747,lookups!$A$1:$B$7, 2, FALSE)</f>
        <v>trawl/fyke</v>
      </c>
      <c r="R8747" t="str">
        <f>VLOOKUP(N8747,lookups!$D$1:$E$6, 2, FALSE)</f>
        <v>hucuktlis r</v>
      </c>
      <c r="S8747" t="str">
        <f>VLOOKUP(C8747,lookups!$G$1:$H$3, 2, FALSE)</f>
        <v>smolt</v>
      </c>
    </row>
    <row r="8748" spans="1:19" x14ac:dyDescent="0.25">
      <c r="A8748" s="1">
        <v>35903</v>
      </c>
      <c r="B8748">
        <v>1</v>
      </c>
      <c r="C8748">
        <v>1</v>
      </c>
      <c r="D8748">
        <v>2</v>
      </c>
      <c r="E8748">
        <v>1998</v>
      </c>
      <c r="F8748">
        <v>81</v>
      </c>
      <c r="G8748">
        <v>1</v>
      </c>
      <c r="H8748">
        <v>75</v>
      </c>
      <c r="I8748">
        <v>3.5</v>
      </c>
      <c r="J8748">
        <v>3.6504497530000002</v>
      </c>
      <c r="M8748">
        <v>1</v>
      </c>
      <c r="N8748">
        <v>399</v>
      </c>
      <c r="P8748">
        <v>3</v>
      </c>
      <c r="Q8748" t="str">
        <f>VLOOKUP(M8748,lookups!$A$1:$B$7, 2, FALSE)</f>
        <v>trawl/fyke</v>
      </c>
      <c r="R8748" t="str">
        <f>VLOOKUP(N8748,lookups!$D$1:$E$6, 2, FALSE)</f>
        <v>hucuktlis r</v>
      </c>
      <c r="S8748" t="str">
        <f>VLOOKUP(C8748,lookups!$G$1:$H$3, 2, FALSE)</f>
        <v>smolt</v>
      </c>
    </row>
    <row r="8749" spans="1:19" x14ac:dyDescent="0.25">
      <c r="A8749" s="1">
        <v>35903</v>
      </c>
      <c r="B8749">
        <v>1</v>
      </c>
      <c r="C8749">
        <v>1</v>
      </c>
      <c r="D8749">
        <v>2</v>
      </c>
      <c r="E8749">
        <v>1998</v>
      </c>
      <c r="F8749">
        <v>82</v>
      </c>
      <c r="G8749">
        <v>1</v>
      </c>
      <c r="H8749">
        <v>81</v>
      </c>
      <c r="I8749">
        <v>4.3999977110000001</v>
      </c>
      <c r="J8749">
        <v>4.5573768619999999</v>
      </c>
      <c r="M8749">
        <v>1</v>
      </c>
      <c r="N8749">
        <v>399</v>
      </c>
      <c r="P8749">
        <v>3</v>
      </c>
      <c r="Q8749" t="str">
        <f>VLOOKUP(M8749,lookups!$A$1:$B$7, 2, FALSE)</f>
        <v>trawl/fyke</v>
      </c>
      <c r="R8749" t="str">
        <f>VLOOKUP(N8749,lookups!$D$1:$E$6, 2, FALSE)</f>
        <v>hucuktlis r</v>
      </c>
      <c r="S8749" t="str">
        <f>VLOOKUP(C8749,lookups!$G$1:$H$3, 2, FALSE)</f>
        <v>smolt</v>
      </c>
    </row>
    <row r="8750" spans="1:19" x14ac:dyDescent="0.25">
      <c r="A8750" s="1">
        <v>35903</v>
      </c>
      <c r="B8750">
        <v>1</v>
      </c>
      <c r="C8750">
        <v>1</v>
      </c>
      <c r="D8750">
        <v>2</v>
      </c>
      <c r="E8750">
        <v>1998</v>
      </c>
      <c r="F8750">
        <v>83</v>
      </c>
      <c r="G8750">
        <v>1</v>
      </c>
      <c r="H8750">
        <v>72</v>
      </c>
      <c r="I8750">
        <v>2.7599983219999999</v>
      </c>
      <c r="J8750">
        <v>2.9047508240000002</v>
      </c>
      <c r="M8750">
        <v>1</v>
      </c>
      <c r="N8750">
        <v>399</v>
      </c>
      <c r="P8750">
        <v>3</v>
      </c>
      <c r="Q8750" t="str">
        <f>VLOOKUP(M8750,lookups!$A$1:$B$7, 2, FALSE)</f>
        <v>trawl/fyke</v>
      </c>
      <c r="R8750" t="str">
        <f>VLOOKUP(N8750,lookups!$D$1:$E$6, 2, FALSE)</f>
        <v>hucuktlis r</v>
      </c>
      <c r="S8750" t="str">
        <f>VLOOKUP(C8750,lookups!$G$1:$H$3, 2, FALSE)</f>
        <v>smolt</v>
      </c>
    </row>
    <row r="8751" spans="1:19" x14ac:dyDescent="0.25">
      <c r="A8751" s="1">
        <v>35903</v>
      </c>
      <c r="B8751">
        <v>1</v>
      </c>
      <c r="C8751">
        <v>1</v>
      </c>
      <c r="D8751">
        <v>2</v>
      </c>
      <c r="E8751">
        <v>1998</v>
      </c>
      <c r="F8751">
        <v>84</v>
      </c>
      <c r="G8751">
        <v>1</v>
      </c>
      <c r="H8751">
        <v>79</v>
      </c>
      <c r="I8751">
        <v>3.9899997709999999</v>
      </c>
      <c r="J8751">
        <v>4.1442222600000003</v>
      </c>
      <c r="M8751">
        <v>1</v>
      </c>
      <c r="N8751">
        <v>399</v>
      </c>
      <c r="P8751">
        <v>3</v>
      </c>
      <c r="Q8751" t="str">
        <f>VLOOKUP(M8751,lookups!$A$1:$B$7, 2, FALSE)</f>
        <v>trawl/fyke</v>
      </c>
      <c r="R8751" t="str">
        <f>VLOOKUP(N8751,lookups!$D$1:$E$6, 2, FALSE)</f>
        <v>hucuktlis r</v>
      </c>
      <c r="S8751" t="str">
        <f>VLOOKUP(C8751,lookups!$G$1:$H$3, 2, FALSE)</f>
        <v>smolt</v>
      </c>
    </row>
    <row r="8752" spans="1:19" x14ac:dyDescent="0.25">
      <c r="A8752" s="1">
        <v>35903</v>
      </c>
      <c r="B8752">
        <v>1</v>
      </c>
      <c r="C8752">
        <v>1</v>
      </c>
      <c r="D8752">
        <v>2</v>
      </c>
      <c r="E8752">
        <v>1998</v>
      </c>
      <c r="F8752">
        <v>85</v>
      </c>
      <c r="G8752">
        <v>1</v>
      </c>
      <c r="H8752">
        <v>96</v>
      </c>
      <c r="I8752">
        <v>8.259994507</v>
      </c>
      <c r="J8752">
        <v>8.4470977779999998</v>
      </c>
      <c r="M8752">
        <v>1</v>
      </c>
      <c r="N8752">
        <v>399</v>
      </c>
      <c r="P8752">
        <v>3</v>
      </c>
      <c r="Q8752" t="str">
        <f>VLOOKUP(M8752,lookups!$A$1:$B$7, 2, FALSE)</f>
        <v>trawl/fyke</v>
      </c>
      <c r="R8752" t="str">
        <f>VLOOKUP(N8752,lookups!$D$1:$E$6, 2, FALSE)</f>
        <v>hucuktlis r</v>
      </c>
      <c r="S8752" t="str">
        <f>VLOOKUP(C8752,lookups!$G$1:$H$3, 2, FALSE)</f>
        <v>smolt</v>
      </c>
    </row>
    <row r="8753" spans="1:19" x14ac:dyDescent="0.25">
      <c r="A8753" s="1">
        <v>35903</v>
      </c>
      <c r="B8753">
        <v>1</v>
      </c>
      <c r="C8753">
        <v>1</v>
      </c>
      <c r="D8753">
        <v>2</v>
      </c>
      <c r="E8753">
        <v>1998</v>
      </c>
      <c r="F8753">
        <v>86</v>
      </c>
      <c r="G8753">
        <v>1</v>
      </c>
      <c r="H8753">
        <v>82</v>
      </c>
      <c r="I8753">
        <v>4.1199989319999997</v>
      </c>
      <c r="J8753">
        <v>4.2752227779999998</v>
      </c>
      <c r="M8753">
        <v>1</v>
      </c>
      <c r="N8753">
        <v>399</v>
      </c>
      <c r="P8753">
        <v>3</v>
      </c>
      <c r="Q8753" t="str">
        <f>VLOOKUP(M8753,lookups!$A$1:$B$7, 2, FALSE)</f>
        <v>trawl/fyke</v>
      </c>
      <c r="R8753" t="str">
        <f>VLOOKUP(N8753,lookups!$D$1:$E$6, 2, FALSE)</f>
        <v>hucuktlis r</v>
      </c>
      <c r="S8753" t="str">
        <f>VLOOKUP(C8753,lookups!$G$1:$H$3, 2, FALSE)</f>
        <v>smolt</v>
      </c>
    </row>
    <row r="8754" spans="1:19" x14ac:dyDescent="0.25">
      <c r="A8754" s="1">
        <v>35903</v>
      </c>
      <c r="B8754">
        <v>1</v>
      </c>
      <c r="C8754">
        <v>1</v>
      </c>
      <c r="D8754">
        <v>2</v>
      </c>
      <c r="E8754">
        <v>1998</v>
      </c>
      <c r="F8754">
        <v>87</v>
      </c>
      <c r="G8754">
        <v>1</v>
      </c>
      <c r="H8754">
        <v>67</v>
      </c>
      <c r="I8754">
        <v>3.189998627</v>
      </c>
      <c r="J8754">
        <v>3.338062286</v>
      </c>
      <c r="M8754">
        <v>1</v>
      </c>
      <c r="N8754">
        <v>399</v>
      </c>
      <c r="P8754">
        <v>3</v>
      </c>
      <c r="Q8754" t="str">
        <f>VLOOKUP(M8754,lookups!$A$1:$B$7, 2, FALSE)</f>
        <v>trawl/fyke</v>
      </c>
      <c r="R8754" t="str">
        <f>VLOOKUP(N8754,lookups!$D$1:$E$6, 2, FALSE)</f>
        <v>hucuktlis r</v>
      </c>
      <c r="S8754" t="str">
        <f>VLOOKUP(C8754,lookups!$G$1:$H$3, 2, FALSE)</f>
        <v>smolt</v>
      </c>
    </row>
    <row r="8755" spans="1:19" x14ac:dyDescent="0.25">
      <c r="A8755" s="1">
        <v>35903</v>
      </c>
      <c r="B8755">
        <v>1</v>
      </c>
      <c r="C8755">
        <v>1</v>
      </c>
      <c r="D8755">
        <v>2</v>
      </c>
      <c r="E8755">
        <v>1998</v>
      </c>
      <c r="F8755">
        <v>88</v>
      </c>
      <c r="G8755">
        <v>1</v>
      </c>
      <c r="H8755">
        <v>74</v>
      </c>
      <c r="I8755">
        <v>3.2999992370000002</v>
      </c>
      <c r="J8755">
        <v>3.4489097599999998</v>
      </c>
      <c r="M8755">
        <v>1</v>
      </c>
      <c r="N8755">
        <v>399</v>
      </c>
      <c r="P8755">
        <v>3</v>
      </c>
      <c r="Q8755" t="str">
        <f>VLOOKUP(M8755,lookups!$A$1:$B$7, 2, FALSE)</f>
        <v>trawl/fyke</v>
      </c>
      <c r="R8755" t="str">
        <f>VLOOKUP(N8755,lookups!$D$1:$E$6, 2, FALSE)</f>
        <v>hucuktlis r</v>
      </c>
      <c r="S8755" t="str">
        <f>VLOOKUP(C8755,lookups!$G$1:$H$3, 2, FALSE)</f>
        <v>smolt</v>
      </c>
    </row>
    <row r="8756" spans="1:19" x14ac:dyDescent="0.25">
      <c r="A8756" s="1">
        <v>35903</v>
      </c>
      <c r="B8756">
        <v>1</v>
      </c>
      <c r="C8756">
        <v>1</v>
      </c>
      <c r="D8756">
        <v>2</v>
      </c>
      <c r="E8756">
        <v>1998</v>
      </c>
      <c r="F8756">
        <v>89</v>
      </c>
      <c r="G8756">
        <v>1</v>
      </c>
      <c r="H8756">
        <v>87</v>
      </c>
      <c r="I8756">
        <v>6.7699966429999998</v>
      </c>
      <c r="J8756">
        <v>6.9456253050000001</v>
      </c>
      <c r="M8756">
        <v>1</v>
      </c>
      <c r="N8756">
        <v>399</v>
      </c>
      <c r="P8756">
        <v>3</v>
      </c>
      <c r="Q8756" t="str">
        <f>VLOOKUP(M8756,lookups!$A$1:$B$7, 2, FALSE)</f>
        <v>trawl/fyke</v>
      </c>
      <c r="R8756" t="str">
        <f>VLOOKUP(N8756,lookups!$D$1:$E$6, 2, FALSE)</f>
        <v>hucuktlis r</v>
      </c>
      <c r="S8756" t="str">
        <f>VLOOKUP(C8756,lookups!$G$1:$H$3, 2, FALSE)</f>
        <v>smolt</v>
      </c>
    </row>
    <row r="8757" spans="1:19" x14ac:dyDescent="0.25">
      <c r="A8757" s="1">
        <v>35903</v>
      </c>
      <c r="B8757">
        <v>1</v>
      </c>
      <c r="C8757">
        <v>1</v>
      </c>
      <c r="D8757">
        <v>2</v>
      </c>
      <c r="E8757">
        <v>1998</v>
      </c>
      <c r="F8757">
        <v>90</v>
      </c>
      <c r="G8757">
        <v>1</v>
      </c>
      <c r="H8757">
        <v>80</v>
      </c>
      <c r="I8757">
        <v>4.0499992369999998</v>
      </c>
      <c r="J8757">
        <v>4.2046813959999998</v>
      </c>
      <c r="M8757">
        <v>1</v>
      </c>
      <c r="N8757">
        <v>399</v>
      </c>
      <c r="P8757">
        <v>3</v>
      </c>
      <c r="Q8757" t="str">
        <f>VLOOKUP(M8757,lookups!$A$1:$B$7, 2, FALSE)</f>
        <v>trawl/fyke</v>
      </c>
      <c r="R8757" t="str">
        <f>VLOOKUP(N8757,lookups!$D$1:$E$6, 2, FALSE)</f>
        <v>hucuktlis r</v>
      </c>
      <c r="S8757" t="str">
        <f>VLOOKUP(C8757,lookups!$G$1:$H$3, 2, FALSE)</f>
        <v>smolt</v>
      </c>
    </row>
    <row r="8758" spans="1:19" x14ac:dyDescent="0.25">
      <c r="A8758" s="1">
        <v>35903</v>
      </c>
      <c r="B8758">
        <v>1</v>
      </c>
      <c r="C8758">
        <v>1</v>
      </c>
      <c r="D8758">
        <v>2</v>
      </c>
      <c r="E8758">
        <v>1998</v>
      </c>
      <c r="F8758">
        <v>91</v>
      </c>
      <c r="G8758">
        <v>1</v>
      </c>
      <c r="H8758">
        <v>80</v>
      </c>
      <c r="I8758">
        <v>4.0699996949999999</v>
      </c>
      <c r="J8758">
        <v>4.224838257</v>
      </c>
      <c r="M8758">
        <v>1</v>
      </c>
      <c r="N8758">
        <v>399</v>
      </c>
      <c r="P8758">
        <v>3</v>
      </c>
      <c r="Q8758" t="str">
        <f>VLOOKUP(M8758,lookups!$A$1:$B$7, 2, FALSE)</f>
        <v>trawl/fyke</v>
      </c>
      <c r="R8758" t="str">
        <f>VLOOKUP(N8758,lookups!$D$1:$E$6, 2, FALSE)</f>
        <v>hucuktlis r</v>
      </c>
      <c r="S8758" t="str">
        <f>VLOOKUP(C8758,lookups!$G$1:$H$3, 2, FALSE)</f>
        <v>smolt</v>
      </c>
    </row>
    <row r="8759" spans="1:19" x14ac:dyDescent="0.25">
      <c r="A8759" s="1">
        <v>35903</v>
      </c>
      <c r="B8759">
        <v>1</v>
      </c>
      <c r="C8759">
        <v>1</v>
      </c>
      <c r="D8759">
        <v>2</v>
      </c>
      <c r="E8759">
        <v>1998</v>
      </c>
      <c r="F8759">
        <v>92</v>
      </c>
      <c r="G8759">
        <v>1</v>
      </c>
      <c r="H8759">
        <v>76</v>
      </c>
      <c r="I8759">
        <v>3.4099998469999999</v>
      </c>
      <c r="J8759">
        <v>3.5597553249999998</v>
      </c>
      <c r="M8759">
        <v>1</v>
      </c>
      <c r="N8759">
        <v>399</v>
      </c>
      <c r="P8759">
        <v>3</v>
      </c>
      <c r="Q8759" t="str">
        <f>VLOOKUP(M8759,lookups!$A$1:$B$7, 2, FALSE)</f>
        <v>trawl/fyke</v>
      </c>
      <c r="R8759" t="str">
        <f>VLOOKUP(N8759,lookups!$D$1:$E$6, 2, FALSE)</f>
        <v>hucuktlis r</v>
      </c>
      <c r="S8759" t="str">
        <f>VLOOKUP(C8759,lookups!$G$1:$H$3, 2, FALSE)</f>
        <v>smolt</v>
      </c>
    </row>
    <row r="8760" spans="1:19" x14ac:dyDescent="0.25">
      <c r="A8760" s="1">
        <v>35903</v>
      </c>
      <c r="B8760">
        <v>1</v>
      </c>
      <c r="C8760">
        <v>1</v>
      </c>
      <c r="D8760">
        <v>2</v>
      </c>
      <c r="E8760">
        <v>1998</v>
      </c>
      <c r="F8760">
        <v>93</v>
      </c>
      <c r="G8760">
        <v>1</v>
      </c>
      <c r="H8760">
        <v>84</v>
      </c>
      <c r="I8760">
        <v>4.5799980160000002</v>
      </c>
      <c r="J8760">
        <v>4.7387657169999997</v>
      </c>
      <c r="M8760">
        <v>1</v>
      </c>
      <c r="N8760">
        <v>399</v>
      </c>
      <c r="P8760">
        <v>3</v>
      </c>
      <c r="Q8760" t="str">
        <f>VLOOKUP(M8760,lookups!$A$1:$B$7, 2, FALSE)</f>
        <v>trawl/fyke</v>
      </c>
      <c r="R8760" t="str">
        <f>VLOOKUP(N8760,lookups!$D$1:$E$6, 2, FALSE)</f>
        <v>hucuktlis r</v>
      </c>
      <c r="S8760" t="str">
        <f>VLOOKUP(C8760,lookups!$G$1:$H$3, 2, FALSE)</f>
        <v>smolt</v>
      </c>
    </row>
    <row r="8761" spans="1:19" x14ac:dyDescent="0.25">
      <c r="A8761" s="1">
        <v>35903</v>
      </c>
      <c r="B8761">
        <v>1</v>
      </c>
      <c r="C8761">
        <v>1</v>
      </c>
      <c r="D8761">
        <v>2</v>
      </c>
      <c r="E8761">
        <v>1998</v>
      </c>
      <c r="F8761">
        <v>94</v>
      </c>
      <c r="G8761">
        <v>1</v>
      </c>
      <c r="H8761">
        <v>96</v>
      </c>
      <c r="I8761">
        <v>8.4199981689999994</v>
      </c>
      <c r="J8761">
        <v>8.6083297729999995</v>
      </c>
      <c r="M8761">
        <v>1</v>
      </c>
      <c r="N8761">
        <v>399</v>
      </c>
      <c r="P8761">
        <v>3</v>
      </c>
      <c r="Q8761" t="str">
        <f>VLOOKUP(M8761,lookups!$A$1:$B$7, 2, FALSE)</f>
        <v>trawl/fyke</v>
      </c>
      <c r="R8761" t="str">
        <f>VLOOKUP(N8761,lookups!$D$1:$E$6, 2, FALSE)</f>
        <v>hucuktlis r</v>
      </c>
      <c r="S8761" t="str">
        <f>VLOOKUP(C8761,lookups!$G$1:$H$3, 2, FALSE)</f>
        <v>smolt</v>
      </c>
    </row>
    <row r="8762" spans="1:19" x14ac:dyDescent="0.25">
      <c r="A8762" s="1">
        <v>35903</v>
      </c>
      <c r="B8762">
        <v>1</v>
      </c>
      <c r="C8762">
        <v>1</v>
      </c>
      <c r="D8762">
        <v>2</v>
      </c>
      <c r="E8762">
        <v>1998</v>
      </c>
      <c r="F8762">
        <v>95</v>
      </c>
      <c r="G8762">
        <v>1</v>
      </c>
      <c r="H8762">
        <v>100</v>
      </c>
      <c r="I8762">
        <v>8.4099960330000005</v>
      </c>
      <c r="J8762">
        <v>8.5982513429999994</v>
      </c>
      <c r="M8762">
        <v>1</v>
      </c>
      <c r="N8762">
        <v>399</v>
      </c>
      <c r="P8762">
        <v>3</v>
      </c>
      <c r="Q8762" t="str">
        <f>VLOOKUP(M8762,lookups!$A$1:$B$7, 2, FALSE)</f>
        <v>trawl/fyke</v>
      </c>
      <c r="R8762" t="str">
        <f>VLOOKUP(N8762,lookups!$D$1:$E$6, 2, FALSE)</f>
        <v>hucuktlis r</v>
      </c>
      <c r="S8762" t="str">
        <f>VLOOKUP(C8762,lookups!$G$1:$H$3, 2, FALSE)</f>
        <v>smolt</v>
      </c>
    </row>
    <row r="8763" spans="1:19" x14ac:dyDescent="0.25">
      <c r="A8763" s="1">
        <v>35903</v>
      </c>
      <c r="B8763">
        <v>1</v>
      </c>
      <c r="C8763">
        <v>1</v>
      </c>
      <c r="D8763">
        <v>2</v>
      </c>
      <c r="E8763">
        <v>1998</v>
      </c>
      <c r="F8763">
        <v>96</v>
      </c>
      <c r="G8763">
        <v>1</v>
      </c>
      <c r="H8763">
        <v>113</v>
      </c>
      <c r="I8763">
        <v>14.839996338000001</v>
      </c>
      <c r="J8763">
        <v>15.077766418</v>
      </c>
      <c r="M8763">
        <v>1</v>
      </c>
      <c r="N8763">
        <v>399</v>
      </c>
      <c r="P8763">
        <v>3</v>
      </c>
      <c r="Q8763" t="str">
        <f>VLOOKUP(M8763,lookups!$A$1:$B$7, 2, FALSE)</f>
        <v>trawl/fyke</v>
      </c>
      <c r="R8763" t="str">
        <f>VLOOKUP(N8763,lookups!$D$1:$E$6, 2, FALSE)</f>
        <v>hucuktlis r</v>
      </c>
      <c r="S8763" t="str">
        <f>VLOOKUP(C8763,lookups!$G$1:$H$3, 2, FALSE)</f>
        <v>smolt</v>
      </c>
    </row>
    <row r="8764" spans="1:19" x14ac:dyDescent="0.25">
      <c r="A8764" s="1">
        <v>35903</v>
      </c>
      <c r="B8764">
        <v>1</v>
      </c>
      <c r="C8764">
        <v>1</v>
      </c>
      <c r="D8764">
        <v>2</v>
      </c>
      <c r="E8764">
        <v>1998</v>
      </c>
      <c r="F8764">
        <v>97</v>
      </c>
      <c r="G8764">
        <v>1</v>
      </c>
      <c r="H8764">
        <v>95</v>
      </c>
      <c r="I8764">
        <v>8.4299926759999995</v>
      </c>
      <c r="J8764">
        <v>8.6184082029999995</v>
      </c>
      <c r="M8764">
        <v>1</v>
      </c>
      <c r="N8764">
        <v>399</v>
      </c>
      <c r="P8764">
        <v>3</v>
      </c>
      <c r="Q8764" t="str">
        <f>VLOOKUP(M8764,lookups!$A$1:$B$7, 2, FALSE)</f>
        <v>trawl/fyke</v>
      </c>
      <c r="R8764" t="str">
        <f>VLOOKUP(N8764,lookups!$D$1:$E$6, 2, FALSE)</f>
        <v>hucuktlis r</v>
      </c>
      <c r="S8764" t="str">
        <f>VLOOKUP(C8764,lookups!$G$1:$H$3, 2, FALSE)</f>
        <v>smolt</v>
      </c>
    </row>
    <row r="8765" spans="1:19" x14ac:dyDescent="0.25">
      <c r="A8765" s="1">
        <v>35903</v>
      </c>
      <c r="B8765">
        <v>1</v>
      </c>
      <c r="C8765">
        <v>1</v>
      </c>
      <c r="D8765">
        <v>2</v>
      </c>
      <c r="E8765">
        <v>1998</v>
      </c>
      <c r="F8765">
        <v>98</v>
      </c>
      <c r="G8765">
        <v>1</v>
      </c>
      <c r="H8765">
        <v>115</v>
      </c>
      <c r="I8765">
        <v>13.239997863999999</v>
      </c>
      <c r="J8765">
        <v>13.465446472</v>
      </c>
      <c r="M8765">
        <v>1</v>
      </c>
      <c r="N8765">
        <v>399</v>
      </c>
      <c r="P8765">
        <v>3</v>
      </c>
      <c r="Q8765" t="str">
        <f>VLOOKUP(M8765,lookups!$A$1:$B$7, 2, FALSE)</f>
        <v>trawl/fyke</v>
      </c>
      <c r="R8765" t="str">
        <f>VLOOKUP(N8765,lookups!$D$1:$E$6, 2, FALSE)</f>
        <v>hucuktlis r</v>
      </c>
      <c r="S8765" t="str">
        <f>VLOOKUP(C8765,lookups!$G$1:$H$3, 2, FALSE)</f>
        <v>smolt</v>
      </c>
    </row>
    <row r="8766" spans="1:19" x14ac:dyDescent="0.25">
      <c r="A8766" s="1">
        <v>35903</v>
      </c>
      <c r="B8766">
        <v>1</v>
      </c>
      <c r="C8766">
        <v>1</v>
      </c>
      <c r="D8766">
        <v>2</v>
      </c>
      <c r="E8766">
        <v>1998</v>
      </c>
      <c r="F8766">
        <v>99</v>
      </c>
      <c r="G8766">
        <v>1</v>
      </c>
      <c r="H8766">
        <v>101</v>
      </c>
      <c r="I8766">
        <v>7.7399978640000002</v>
      </c>
      <c r="J8766">
        <v>7.9230957030000004</v>
      </c>
      <c r="M8766">
        <v>1</v>
      </c>
      <c r="N8766">
        <v>399</v>
      </c>
      <c r="P8766">
        <v>3</v>
      </c>
      <c r="Q8766" t="str">
        <f>VLOOKUP(M8766,lookups!$A$1:$B$7, 2, FALSE)</f>
        <v>trawl/fyke</v>
      </c>
      <c r="R8766" t="str">
        <f>VLOOKUP(N8766,lookups!$D$1:$E$6, 2, FALSE)</f>
        <v>hucuktlis r</v>
      </c>
      <c r="S8766" t="str">
        <f>VLOOKUP(C8766,lookups!$G$1:$H$3, 2, FALSE)</f>
        <v>smolt</v>
      </c>
    </row>
    <row r="8767" spans="1:19" x14ac:dyDescent="0.25">
      <c r="A8767" s="1">
        <v>35903</v>
      </c>
      <c r="B8767">
        <v>1</v>
      </c>
      <c r="C8767">
        <v>1</v>
      </c>
      <c r="D8767">
        <v>2</v>
      </c>
      <c r="E8767">
        <v>1998</v>
      </c>
      <c r="F8767">
        <v>100</v>
      </c>
      <c r="G8767">
        <v>1</v>
      </c>
      <c r="H8767">
        <v>93</v>
      </c>
      <c r="I8767">
        <v>7.4199981690000003</v>
      </c>
      <c r="J8767">
        <v>7.6006317140000004</v>
      </c>
      <c r="M8767">
        <v>1</v>
      </c>
      <c r="N8767">
        <v>399</v>
      </c>
      <c r="P8767">
        <v>3</v>
      </c>
      <c r="Q8767" t="str">
        <f>VLOOKUP(M8767,lookups!$A$1:$B$7, 2, FALSE)</f>
        <v>trawl/fyke</v>
      </c>
      <c r="R8767" t="str">
        <f>VLOOKUP(N8767,lookups!$D$1:$E$6, 2, FALSE)</f>
        <v>hucuktlis r</v>
      </c>
      <c r="S8767" t="str">
        <f>VLOOKUP(C8767,lookups!$G$1:$H$3, 2, FALSE)</f>
        <v>smolt</v>
      </c>
    </row>
    <row r="8768" spans="1:19" x14ac:dyDescent="0.25">
      <c r="A8768" s="1">
        <v>35903</v>
      </c>
      <c r="B8768">
        <v>1</v>
      </c>
      <c r="C8768">
        <v>1</v>
      </c>
      <c r="D8768">
        <v>2</v>
      </c>
      <c r="E8768">
        <v>1998</v>
      </c>
      <c r="F8768">
        <v>101</v>
      </c>
      <c r="G8768">
        <v>1</v>
      </c>
      <c r="H8768">
        <v>104</v>
      </c>
      <c r="I8768">
        <v>12.319999695</v>
      </c>
      <c r="J8768">
        <v>12.538360596</v>
      </c>
      <c r="M8768">
        <v>1</v>
      </c>
      <c r="N8768">
        <v>399</v>
      </c>
      <c r="P8768">
        <v>3</v>
      </c>
      <c r="Q8768" t="str">
        <f>VLOOKUP(M8768,lookups!$A$1:$B$7, 2, FALSE)</f>
        <v>trawl/fyke</v>
      </c>
      <c r="R8768" t="str">
        <f>VLOOKUP(N8768,lookups!$D$1:$E$6, 2, FALSE)</f>
        <v>hucuktlis r</v>
      </c>
      <c r="S8768" t="str">
        <f>VLOOKUP(C8768,lookups!$G$1:$H$3, 2, FALSE)</f>
        <v>smolt</v>
      </c>
    </row>
    <row r="8769" spans="1:19" x14ac:dyDescent="0.25">
      <c r="A8769" s="1">
        <v>35903</v>
      </c>
      <c r="B8769">
        <v>1</v>
      </c>
      <c r="C8769">
        <v>1</v>
      </c>
      <c r="D8769">
        <v>2</v>
      </c>
      <c r="E8769">
        <v>1998</v>
      </c>
      <c r="F8769">
        <v>102</v>
      </c>
      <c r="G8769">
        <v>1</v>
      </c>
      <c r="H8769">
        <v>77</v>
      </c>
      <c r="I8769">
        <v>3.7899990080000001</v>
      </c>
      <c r="J8769">
        <v>3.9426822659999998</v>
      </c>
      <c r="M8769">
        <v>1</v>
      </c>
      <c r="N8769">
        <v>399</v>
      </c>
      <c r="P8769">
        <v>3</v>
      </c>
      <c r="Q8769" t="str">
        <f>VLOOKUP(M8769,lookups!$A$1:$B$7, 2, FALSE)</f>
        <v>trawl/fyke</v>
      </c>
      <c r="R8769" t="str">
        <f>VLOOKUP(N8769,lookups!$D$1:$E$6, 2, FALSE)</f>
        <v>hucuktlis r</v>
      </c>
      <c r="S8769" t="str">
        <f>VLOOKUP(C8769,lookups!$G$1:$H$3, 2, FALSE)</f>
        <v>smolt</v>
      </c>
    </row>
    <row r="8770" spans="1:19" x14ac:dyDescent="0.25">
      <c r="A8770" s="1">
        <v>35903</v>
      </c>
      <c r="B8770">
        <v>1</v>
      </c>
      <c r="C8770">
        <v>1</v>
      </c>
      <c r="D8770">
        <v>2</v>
      </c>
      <c r="E8770">
        <v>1998</v>
      </c>
      <c r="F8770">
        <v>103</v>
      </c>
      <c r="G8770">
        <v>1</v>
      </c>
      <c r="H8770">
        <v>94</v>
      </c>
      <c r="I8770">
        <v>7.3299980160000002</v>
      </c>
      <c r="J8770">
        <v>7.5099372860000004</v>
      </c>
      <c r="M8770">
        <v>1</v>
      </c>
      <c r="N8770">
        <v>399</v>
      </c>
      <c r="P8770">
        <v>3</v>
      </c>
      <c r="Q8770" t="str">
        <f>VLOOKUP(M8770,lookups!$A$1:$B$7, 2, FALSE)</f>
        <v>trawl/fyke</v>
      </c>
      <c r="R8770" t="str">
        <f>VLOOKUP(N8770,lookups!$D$1:$E$6, 2, FALSE)</f>
        <v>hucuktlis r</v>
      </c>
      <c r="S8770" t="str">
        <f>VLOOKUP(C8770,lookups!$G$1:$H$3, 2, FALSE)</f>
        <v>smolt</v>
      </c>
    </row>
    <row r="8771" spans="1:19" x14ac:dyDescent="0.25">
      <c r="A8771" s="1">
        <v>35903</v>
      </c>
      <c r="B8771">
        <v>1</v>
      </c>
      <c r="C8771">
        <v>1</v>
      </c>
      <c r="D8771">
        <v>2</v>
      </c>
      <c r="E8771">
        <v>1998</v>
      </c>
      <c r="F8771">
        <v>104</v>
      </c>
      <c r="G8771">
        <v>1</v>
      </c>
      <c r="H8771">
        <v>86</v>
      </c>
      <c r="I8771">
        <v>5.3099975590000001</v>
      </c>
      <c r="J8771">
        <v>5.4743843080000003</v>
      </c>
      <c r="M8771">
        <v>1</v>
      </c>
      <c r="N8771">
        <v>399</v>
      </c>
      <c r="P8771">
        <v>3</v>
      </c>
      <c r="Q8771" t="str">
        <f>VLOOKUP(M8771,lookups!$A$1:$B$7, 2, FALSE)</f>
        <v>trawl/fyke</v>
      </c>
      <c r="R8771" t="str">
        <f>VLOOKUP(N8771,lookups!$D$1:$E$6, 2, FALSE)</f>
        <v>hucuktlis r</v>
      </c>
      <c r="S8771" t="str">
        <f>VLOOKUP(C8771,lookups!$G$1:$H$3, 2, FALSE)</f>
        <v>smolt</v>
      </c>
    </row>
    <row r="8772" spans="1:19" x14ac:dyDescent="0.25">
      <c r="A8772" s="1">
        <v>35903</v>
      </c>
      <c r="B8772">
        <v>1</v>
      </c>
      <c r="C8772">
        <v>1</v>
      </c>
      <c r="D8772">
        <v>2</v>
      </c>
      <c r="E8772">
        <v>1998</v>
      </c>
      <c r="F8772">
        <v>105</v>
      </c>
      <c r="G8772">
        <v>1</v>
      </c>
      <c r="H8772">
        <v>80</v>
      </c>
      <c r="I8772">
        <v>4.1799964899999997</v>
      </c>
      <c r="J8772">
        <v>4.3356857299999998</v>
      </c>
      <c r="M8772">
        <v>1</v>
      </c>
      <c r="N8772">
        <v>399</v>
      </c>
      <c r="P8772">
        <v>3</v>
      </c>
      <c r="Q8772" t="str">
        <f>VLOOKUP(M8772,lookups!$A$1:$B$7, 2, FALSE)</f>
        <v>trawl/fyke</v>
      </c>
      <c r="R8772" t="str">
        <f>VLOOKUP(N8772,lookups!$D$1:$E$6, 2, FALSE)</f>
        <v>hucuktlis r</v>
      </c>
      <c r="S8772" t="str">
        <f>VLOOKUP(C8772,lookups!$G$1:$H$3, 2, FALSE)</f>
        <v>smolt</v>
      </c>
    </row>
    <row r="8773" spans="1:19" x14ac:dyDescent="0.25">
      <c r="A8773" s="1">
        <v>35903</v>
      </c>
      <c r="B8773">
        <v>1</v>
      </c>
      <c r="C8773">
        <v>1</v>
      </c>
      <c r="D8773">
        <v>2</v>
      </c>
      <c r="E8773">
        <v>1998</v>
      </c>
      <c r="F8773">
        <v>106</v>
      </c>
      <c r="G8773">
        <v>1</v>
      </c>
      <c r="H8773">
        <v>87</v>
      </c>
      <c r="I8773">
        <v>5.4499969479999999</v>
      </c>
      <c r="J8773">
        <v>5.615463257</v>
      </c>
      <c r="M8773">
        <v>1</v>
      </c>
      <c r="N8773">
        <v>399</v>
      </c>
      <c r="P8773">
        <v>3</v>
      </c>
      <c r="Q8773" t="str">
        <f>VLOOKUP(M8773,lookups!$A$1:$B$7, 2, FALSE)</f>
        <v>trawl/fyke</v>
      </c>
      <c r="R8773" t="str">
        <f>VLOOKUP(N8773,lookups!$D$1:$E$6, 2, FALSE)</f>
        <v>hucuktlis r</v>
      </c>
      <c r="S8773" t="str">
        <f>VLOOKUP(C8773,lookups!$G$1:$H$3, 2, FALSE)</f>
        <v>smolt</v>
      </c>
    </row>
    <row r="8774" spans="1:19" x14ac:dyDescent="0.25">
      <c r="A8774" s="1">
        <v>35903</v>
      </c>
      <c r="B8774">
        <v>1</v>
      </c>
      <c r="C8774">
        <v>1</v>
      </c>
      <c r="D8774">
        <v>2</v>
      </c>
      <c r="E8774">
        <v>1998</v>
      </c>
      <c r="F8774">
        <v>107</v>
      </c>
      <c r="G8774">
        <v>1</v>
      </c>
      <c r="H8774">
        <v>79</v>
      </c>
      <c r="I8774">
        <v>3.8999996189999999</v>
      </c>
      <c r="J8774">
        <v>4.0535278320000003</v>
      </c>
      <c r="M8774">
        <v>1</v>
      </c>
      <c r="N8774">
        <v>399</v>
      </c>
      <c r="P8774">
        <v>3</v>
      </c>
      <c r="Q8774" t="str">
        <f>VLOOKUP(M8774,lookups!$A$1:$B$7, 2, FALSE)</f>
        <v>trawl/fyke</v>
      </c>
      <c r="R8774" t="str">
        <f>VLOOKUP(N8774,lookups!$D$1:$E$6, 2, FALSE)</f>
        <v>hucuktlis r</v>
      </c>
      <c r="S8774" t="str">
        <f>VLOOKUP(C8774,lookups!$G$1:$H$3, 2, FALSE)</f>
        <v>smolt</v>
      </c>
    </row>
    <row r="8775" spans="1:19" x14ac:dyDescent="0.25">
      <c r="A8775" s="1">
        <v>35903</v>
      </c>
      <c r="B8775">
        <v>1</v>
      </c>
      <c r="C8775">
        <v>1</v>
      </c>
      <c r="D8775">
        <v>2</v>
      </c>
      <c r="E8775">
        <v>1998</v>
      </c>
      <c r="F8775">
        <v>108</v>
      </c>
      <c r="G8775">
        <v>1</v>
      </c>
      <c r="H8775">
        <v>80</v>
      </c>
      <c r="I8775">
        <v>4.1099967959999999</v>
      </c>
      <c r="J8775">
        <v>4.2651443479999998</v>
      </c>
      <c r="M8775">
        <v>1</v>
      </c>
      <c r="N8775">
        <v>399</v>
      </c>
      <c r="P8775">
        <v>3</v>
      </c>
      <c r="Q8775" t="str">
        <f>VLOOKUP(M8775,lookups!$A$1:$B$7, 2, FALSE)</f>
        <v>trawl/fyke</v>
      </c>
      <c r="R8775" t="str">
        <f>VLOOKUP(N8775,lookups!$D$1:$E$6, 2, FALSE)</f>
        <v>hucuktlis r</v>
      </c>
      <c r="S8775" t="str">
        <f>VLOOKUP(C8775,lookups!$G$1:$H$3, 2, FALSE)</f>
        <v>smolt</v>
      </c>
    </row>
    <row r="8776" spans="1:19" x14ac:dyDescent="0.25">
      <c r="A8776" s="1">
        <v>35903</v>
      </c>
      <c r="B8776">
        <v>1</v>
      </c>
      <c r="C8776">
        <v>1</v>
      </c>
      <c r="D8776">
        <v>2</v>
      </c>
      <c r="E8776">
        <v>1998</v>
      </c>
      <c r="F8776">
        <v>109</v>
      </c>
      <c r="G8776">
        <v>1</v>
      </c>
      <c r="H8776">
        <v>84</v>
      </c>
      <c r="I8776">
        <v>5.1099967959999999</v>
      </c>
      <c r="J8776">
        <v>5.2728462220000001</v>
      </c>
      <c r="M8776">
        <v>1</v>
      </c>
      <c r="N8776">
        <v>399</v>
      </c>
      <c r="P8776">
        <v>3</v>
      </c>
      <c r="Q8776" t="str">
        <f>VLOOKUP(M8776,lookups!$A$1:$B$7, 2, FALSE)</f>
        <v>trawl/fyke</v>
      </c>
      <c r="R8776" t="str">
        <f>VLOOKUP(N8776,lookups!$D$1:$E$6, 2, FALSE)</f>
        <v>hucuktlis r</v>
      </c>
      <c r="S8776" t="str">
        <f>VLOOKUP(C8776,lookups!$G$1:$H$3, 2, FALSE)</f>
        <v>smolt</v>
      </c>
    </row>
    <row r="8777" spans="1:19" x14ac:dyDescent="0.25">
      <c r="A8777" s="1">
        <v>35903</v>
      </c>
      <c r="B8777">
        <v>1</v>
      </c>
      <c r="C8777">
        <v>1</v>
      </c>
      <c r="D8777">
        <v>2</v>
      </c>
      <c r="E8777">
        <v>1998</v>
      </c>
      <c r="F8777">
        <v>110</v>
      </c>
      <c r="G8777">
        <v>1</v>
      </c>
      <c r="H8777">
        <v>94</v>
      </c>
      <c r="I8777">
        <v>6.2199974060000001</v>
      </c>
      <c r="J8777">
        <v>6.3913917539999998</v>
      </c>
      <c r="M8777">
        <v>1</v>
      </c>
      <c r="N8777">
        <v>399</v>
      </c>
      <c r="P8777">
        <v>3</v>
      </c>
      <c r="Q8777" t="str">
        <f>VLOOKUP(M8777,lookups!$A$1:$B$7, 2, FALSE)</f>
        <v>trawl/fyke</v>
      </c>
      <c r="R8777" t="str">
        <f>VLOOKUP(N8777,lookups!$D$1:$E$6, 2, FALSE)</f>
        <v>hucuktlis r</v>
      </c>
      <c r="S8777" t="str">
        <f>VLOOKUP(C8777,lookups!$G$1:$H$3, 2, FALSE)</f>
        <v>smolt</v>
      </c>
    </row>
    <row r="8778" spans="1:19" x14ac:dyDescent="0.25">
      <c r="A8778" s="1">
        <v>35903</v>
      </c>
      <c r="B8778">
        <v>1</v>
      </c>
      <c r="C8778">
        <v>1</v>
      </c>
      <c r="D8778">
        <v>2</v>
      </c>
      <c r="E8778">
        <v>1998</v>
      </c>
      <c r="F8778">
        <v>111</v>
      </c>
      <c r="G8778">
        <v>1</v>
      </c>
      <c r="H8778">
        <v>74</v>
      </c>
      <c r="I8778">
        <v>3.329999924</v>
      </c>
      <c r="J8778">
        <v>3.479139328</v>
      </c>
      <c r="M8778">
        <v>1</v>
      </c>
      <c r="N8778">
        <v>399</v>
      </c>
      <c r="P8778">
        <v>3</v>
      </c>
      <c r="Q8778" t="str">
        <f>VLOOKUP(M8778,lookups!$A$1:$B$7, 2, FALSE)</f>
        <v>trawl/fyke</v>
      </c>
      <c r="R8778" t="str">
        <f>VLOOKUP(N8778,lookups!$D$1:$E$6, 2, FALSE)</f>
        <v>hucuktlis r</v>
      </c>
      <c r="S8778" t="str">
        <f>VLOOKUP(C8778,lookups!$G$1:$H$3, 2, FALSE)</f>
        <v>smolt</v>
      </c>
    </row>
    <row r="8779" spans="1:19" x14ac:dyDescent="0.25">
      <c r="A8779" s="1">
        <v>35903</v>
      </c>
      <c r="B8779">
        <v>1</v>
      </c>
      <c r="C8779">
        <v>1</v>
      </c>
      <c r="D8779">
        <v>2</v>
      </c>
      <c r="E8779">
        <v>1998</v>
      </c>
      <c r="F8779">
        <v>112</v>
      </c>
      <c r="G8779">
        <v>1</v>
      </c>
      <c r="H8779">
        <v>80</v>
      </c>
      <c r="I8779">
        <v>3.9799995419999998</v>
      </c>
      <c r="J8779">
        <v>4.1341438290000001</v>
      </c>
      <c r="M8779">
        <v>1</v>
      </c>
      <c r="N8779">
        <v>399</v>
      </c>
      <c r="P8779">
        <v>3</v>
      </c>
      <c r="Q8779" t="str">
        <f>VLOOKUP(M8779,lookups!$A$1:$B$7, 2, FALSE)</f>
        <v>trawl/fyke</v>
      </c>
      <c r="R8779" t="str">
        <f>VLOOKUP(N8779,lookups!$D$1:$E$6, 2, FALSE)</f>
        <v>hucuktlis r</v>
      </c>
      <c r="S8779" t="str">
        <f>VLOOKUP(C8779,lookups!$G$1:$H$3, 2, FALSE)</f>
        <v>smolt</v>
      </c>
    </row>
    <row r="8780" spans="1:19" x14ac:dyDescent="0.25">
      <c r="A8780" s="1">
        <v>35903</v>
      </c>
      <c r="B8780">
        <v>1</v>
      </c>
      <c r="C8780">
        <v>1</v>
      </c>
      <c r="D8780">
        <v>2</v>
      </c>
      <c r="E8780">
        <v>1998</v>
      </c>
      <c r="F8780">
        <v>113</v>
      </c>
      <c r="G8780">
        <v>1</v>
      </c>
      <c r="H8780">
        <v>79</v>
      </c>
      <c r="I8780">
        <v>3.8999996189999999</v>
      </c>
      <c r="J8780">
        <v>4.0535278320000003</v>
      </c>
      <c r="M8780">
        <v>1</v>
      </c>
      <c r="N8780">
        <v>399</v>
      </c>
      <c r="P8780">
        <v>3</v>
      </c>
      <c r="Q8780" t="str">
        <f>VLOOKUP(M8780,lookups!$A$1:$B$7, 2, FALSE)</f>
        <v>trawl/fyke</v>
      </c>
      <c r="R8780" t="str">
        <f>VLOOKUP(N8780,lookups!$D$1:$E$6, 2, FALSE)</f>
        <v>hucuktlis r</v>
      </c>
      <c r="S8780" t="str">
        <f>VLOOKUP(C8780,lookups!$G$1:$H$3, 2, FALSE)</f>
        <v>smolt</v>
      </c>
    </row>
    <row r="8781" spans="1:19" x14ac:dyDescent="0.25">
      <c r="A8781" s="1">
        <v>35903</v>
      </c>
      <c r="B8781">
        <v>1</v>
      </c>
      <c r="C8781">
        <v>1</v>
      </c>
      <c r="D8781">
        <v>2</v>
      </c>
      <c r="E8781">
        <v>1998</v>
      </c>
      <c r="F8781">
        <v>114</v>
      </c>
      <c r="G8781">
        <v>1</v>
      </c>
      <c r="H8781">
        <v>83</v>
      </c>
      <c r="I8781">
        <v>4.379997253</v>
      </c>
      <c r="J8781">
        <v>4.537223816</v>
      </c>
      <c r="M8781">
        <v>1</v>
      </c>
      <c r="N8781">
        <v>399</v>
      </c>
      <c r="P8781">
        <v>3</v>
      </c>
      <c r="Q8781" t="str">
        <f>VLOOKUP(M8781,lookups!$A$1:$B$7, 2, FALSE)</f>
        <v>trawl/fyke</v>
      </c>
      <c r="R8781" t="str">
        <f>VLOOKUP(N8781,lookups!$D$1:$E$6, 2, FALSE)</f>
        <v>hucuktlis r</v>
      </c>
      <c r="S8781" t="str">
        <f>VLOOKUP(C8781,lookups!$G$1:$H$3, 2, FALSE)</f>
        <v>smolt</v>
      </c>
    </row>
    <row r="8782" spans="1:19" x14ac:dyDescent="0.25">
      <c r="A8782" s="1">
        <v>35903</v>
      </c>
      <c r="B8782">
        <v>1</v>
      </c>
      <c r="C8782">
        <v>1</v>
      </c>
      <c r="D8782">
        <v>2</v>
      </c>
      <c r="E8782">
        <v>1998</v>
      </c>
      <c r="F8782">
        <v>115</v>
      </c>
      <c r="G8782">
        <v>1</v>
      </c>
      <c r="H8782">
        <v>80</v>
      </c>
      <c r="I8782">
        <v>4.1899986269999996</v>
      </c>
      <c r="J8782">
        <v>4.3457603450000004</v>
      </c>
      <c r="M8782">
        <v>1</v>
      </c>
      <c r="N8782">
        <v>399</v>
      </c>
      <c r="P8782">
        <v>3</v>
      </c>
      <c r="Q8782" t="str">
        <f>VLOOKUP(M8782,lookups!$A$1:$B$7, 2, FALSE)</f>
        <v>trawl/fyke</v>
      </c>
      <c r="R8782" t="str">
        <f>VLOOKUP(N8782,lookups!$D$1:$E$6, 2, FALSE)</f>
        <v>hucuktlis r</v>
      </c>
      <c r="S8782" t="str">
        <f>VLOOKUP(C8782,lookups!$G$1:$H$3, 2, FALSE)</f>
        <v>smolt</v>
      </c>
    </row>
    <row r="8783" spans="1:19" x14ac:dyDescent="0.25">
      <c r="A8783" s="1">
        <v>35903</v>
      </c>
      <c r="B8783">
        <v>1</v>
      </c>
      <c r="C8783">
        <v>1</v>
      </c>
      <c r="D8783">
        <v>2</v>
      </c>
      <c r="E8783">
        <v>1998</v>
      </c>
      <c r="F8783">
        <v>116</v>
      </c>
      <c r="G8783">
        <v>1</v>
      </c>
      <c r="H8783">
        <v>79</v>
      </c>
      <c r="I8783">
        <v>3.8699989320000001</v>
      </c>
      <c r="J8783">
        <v>4.0232963560000004</v>
      </c>
      <c r="M8783">
        <v>1</v>
      </c>
      <c r="N8783">
        <v>399</v>
      </c>
      <c r="P8783">
        <v>3</v>
      </c>
      <c r="Q8783" t="str">
        <f>VLOOKUP(M8783,lookups!$A$1:$B$7, 2, FALSE)</f>
        <v>trawl/fyke</v>
      </c>
      <c r="R8783" t="str">
        <f>VLOOKUP(N8783,lookups!$D$1:$E$6, 2, FALSE)</f>
        <v>hucuktlis r</v>
      </c>
      <c r="S8783" t="str">
        <f>VLOOKUP(C8783,lookups!$G$1:$H$3, 2, FALSE)</f>
        <v>smolt</v>
      </c>
    </row>
    <row r="8784" spans="1:19" x14ac:dyDescent="0.25">
      <c r="A8784" s="1">
        <v>35903</v>
      </c>
      <c r="B8784">
        <v>1</v>
      </c>
      <c r="C8784">
        <v>1</v>
      </c>
      <c r="D8784">
        <v>2</v>
      </c>
      <c r="E8784">
        <v>1998</v>
      </c>
      <c r="F8784">
        <v>117</v>
      </c>
      <c r="G8784">
        <v>1</v>
      </c>
      <c r="H8784">
        <v>76</v>
      </c>
      <c r="I8784">
        <v>3.7099990840000001</v>
      </c>
      <c r="J8784">
        <v>3.8620662690000001</v>
      </c>
      <c r="M8784">
        <v>1</v>
      </c>
      <c r="N8784">
        <v>399</v>
      </c>
      <c r="P8784">
        <v>3</v>
      </c>
      <c r="Q8784" t="str">
        <f>VLOOKUP(M8784,lookups!$A$1:$B$7, 2, FALSE)</f>
        <v>trawl/fyke</v>
      </c>
      <c r="R8784" t="str">
        <f>VLOOKUP(N8784,lookups!$D$1:$E$6, 2, FALSE)</f>
        <v>hucuktlis r</v>
      </c>
      <c r="S8784" t="str">
        <f>VLOOKUP(C8784,lookups!$G$1:$H$3, 2, FALSE)</f>
        <v>smolt</v>
      </c>
    </row>
    <row r="8785" spans="1:19" x14ac:dyDescent="0.25">
      <c r="A8785" s="1">
        <v>35903</v>
      </c>
      <c r="B8785">
        <v>1</v>
      </c>
      <c r="C8785">
        <v>1</v>
      </c>
      <c r="D8785">
        <v>2</v>
      </c>
      <c r="E8785">
        <v>1998</v>
      </c>
      <c r="F8785">
        <v>118</v>
      </c>
      <c r="G8785">
        <v>1</v>
      </c>
      <c r="H8785">
        <v>84</v>
      </c>
      <c r="I8785">
        <v>4.5999984740000004</v>
      </c>
      <c r="J8785">
        <v>4.7589187620000004</v>
      </c>
      <c r="M8785">
        <v>1</v>
      </c>
      <c r="N8785">
        <v>399</v>
      </c>
      <c r="P8785">
        <v>3</v>
      </c>
      <c r="Q8785" t="str">
        <f>VLOOKUP(M8785,lookups!$A$1:$B$7, 2, FALSE)</f>
        <v>trawl/fyke</v>
      </c>
      <c r="R8785" t="str">
        <f>VLOOKUP(N8785,lookups!$D$1:$E$6, 2, FALSE)</f>
        <v>hucuktlis r</v>
      </c>
      <c r="S8785" t="str">
        <f>VLOOKUP(C8785,lookups!$G$1:$H$3, 2, FALSE)</f>
        <v>smolt</v>
      </c>
    </row>
    <row r="8786" spans="1:19" x14ac:dyDescent="0.25">
      <c r="A8786" s="1">
        <v>35903</v>
      </c>
      <c r="B8786">
        <v>1</v>
      </c>
      <c r="C8786">
        <v>1</v>
      </c>
      <c r="D8786">
        <v>2</v>
      </c>
      <c r="E8786">
        <v>1998</v>
      </c>
      <c r="F8786">
        <v>119</v>
      </c>
      <c r="G8786">
        <v>1</v>
      </c>
      <c r="H8786">
        <v>76</v>
      </c>
      <c r="I8786">
        <v>3.8799991610000002</v>
      </c>
      <c r="J8786">
        <v>4.0333747860000004</v>
      </c>
      <c r="M8786">
        <v>1</v>
      </c>
      <c r="N8786">
        <v>399</v>
      </c>
      <c r="P8786">
        <v>3</v>
      </c>
      <c r="Q8786" t="str">
        <f>VLOOKUP(M8786,lookups!$A$1:$B$7, 2, FALSE)</f>
        <v>trawl/fyke</v>
      </c>
      <c r="R8786" t="str">
        <f>VLOOKUP(N8786,lookups!$D$1:$E$6, 2, FALSE)</f>
        <v>hucuktlis r</v>
      </c>
      <c r="S8786" t="str">
        <f>VLOOKUP(C8786,lookups!$G$1:$H$3, 2, FALSE)</f>
        <v>smolt</v>
      </c>
    </row>
    <row r="8787" spans="1:19" x14ac:dyDescent="0.25">
      <c r="A8787" s="1">
        <v>35903</v>
      </c>
      <c r="B8787">
        <v>1</v>
      </c>
      <c r="C8787">
        <v>1</v>
      </c>
      <c r="D8787">
        <v>2</v>
      </c>
      <c r="E8787">
        <v>1998</v>
      </c>
      <c r="F8787">
        <v>120</v>
      </c>
      <c r="G8787">
        <v>1</v>
      </c>
      <c r="H8787">
        <v>75</v>
      </c>
      <c r="I8787">
        <v>3.5199985499999999</v>
      </c>
      <c r="J8787">
        <v>3.670602798</v>
      </c>
      <c r="M8787">
        <v>1</v>
      </c>
      <c r="N8787">
        <v>399</v>
      </c>
      <c r="P8787">
        <v>3</v>
      </c>
      <c r="Q8787" t="str">
        <f>VLOOKUP(M8787,lookups!$A$1:$B$7, 2, FALSE)</f>
        <v>trawl/fyke</v>
      </c>
      <c r="R8787" t="str">
        <f>VLOOKUP(N8787,lookups!$D$1:$E$6, 2, FALSE)</f>
        <v>hucuktlis r</v>
      </c>
      <c r="S8787" t="str">
        <f>VLOOKUP(C8787,lookups!$G$1:$H$3, 2, FALSE)</f>
        <v>smolt</v>
      </c>
    </row>
    <row r="8788" spans="1:19" x14ac:dyDescent="0.25">
      <c r="A8788" s="1">
        <v>35903</v>
      </c>
      <c r="B8788">
        <v>1</v>
      </c>
      <c r="C8788">
        <v>1</v>
      </c>
      <c r="D8788">
        <v>2</v>
      </c>
      <c r="E8788">
        <v>1998</v>
      </c>
      <c r="F8788">
        <v>121</v>
      </c>
      <c r="G8788">
        <v>1</v>
      </c>
      <c r="H8788">
        <v>79</v>
      </c>
      <c r="I8788">
        <v>3.859998703</v>
      </c>
      <c r="J8788">
        <v>4.0132217409999997</v>
      </c>
      <c r="M8788">
        <v>1</v>
      </c>
      <c r="N8788">
        <v>399</v>
      </c>
      <c r="P8788">
        <v>3</v>
      </c>
      <c r="Q8788" t="str">
        <f>VLOOKUP(M8788,lookups!$A$1:$B$7, 2, FALSE)</f>
        <v>trawl/fyke</v>
      </c>
      <c r="R8788" t="str">
        <f>VLOOKUP(N8788,lookups!$D$1:$E$6, 2, FALSE)</f>
        <v>hucuktlis r</v>
      </c>
      <c r="S8788" t="str">
        <f>VLOOKUP(C8788,lookups!$G$1:$H$3, 2, FALSE)</f>
        <v>smolt</v>
      </c>
    </row>
    <row r="8789" spans="1:19" x14ac:dyDescent="0.25">
      <c r="A8789" s="1">
        <v>35903</v>
      </c>
      <c r="B8789">
        <v>1</v>
      </c>
      <c r="C8789">
        <v>1</v>
      </c>
      <c r="D8789">
        <v>2</v>
      </c>
      <c r="E8789">
        <v>1998</v>
      </c>
      <c r="F8789">
        <v>122</v>
      </c>
      <c r="G8789">
        <v>1</v>
      </c>
      <c r="H8789">
        <v>81</v>
      </c>
      <c r="I8789">
        <v>4.289997101</v>
      </c>
      <c r="J8789">
        <v>4.4465293880000001</v>
      </c>
      <c r="M8789">
        <v>1</v>
      </c>
      <c r="N8789">
        <v>399</v>
      </c>
      <c r="P8789">
        <v>3</v>
      </c>
      <c r="Q8789" t="str">
        <f>VLOOKUP(M8789,lookups!$A$1:$B$7, 2, FALSE)</f>
        <v>trawl/fyke</v>
      </c>
      <c r="R8789" t="str">
        <f>VLOOKUP(N8789,lookups!$D$1:$E$6, 2, FALSE)</f>
        <v>hucuktlis r</v>
      </c>
      <c r="S8789" t="str">
        <f>VLOOKUP(C8789,lookups!$G$1:$H$3, 2, FALSE)</f>
        <v>smolt</v>
      </c>
    </row>
    <row r="8790" spans="1:19" x14ac:dyDescent="0.25">
      <c r="A8790" s="1">
        <v>35903</v>
      </c>
      <c r="B8790">
        <v>1</v>
      </c>
      <c r="C8790">
        <v>1</v>
      </c>
      <c r="D8790">
        <v>2</v>
      </c>
      <c r="E8790">
        <v>1998</v>
      </c>
      <c r="F8790">
        <v>123</v>
      </c>
      <c r="G8790">
        <v>1</v>
      </c>
      <c r="H8790">
        <v>80</v>
      </c>
      <c r="I8790">
        <v>3.9499988560000001</v>
      </c>
      <c r="J8790">
        <v>4.1039123540000002</v>
      </c>
      <c r="M8790">
        <v>1</v>
      </c>
      <c r="N8790">
        <v>399</v>
      </c>
      <c r="P8790">
        <v>3</v>
      </c>
      <c r="Q8790" t="str">
        <f>VLOOKUP(M8790,lookups!$A$1:$B$7, 2, FALSE)</f>
        <v>trawl/fyke</v>
      </c>
      <c r="R8790" t="str">
        <f>VLOOKUP(N8790,lookups!$D$1:$E$6, 2, FALSE)</f>
        <v>hucuktlis r</v>
      </c>
      <c r="S8790" t="str">
        <f>VLOOKUP(C8790,lookups!$G$1:$H$3, 2, FALSE)</f>
        <v>smolt</v>
      </c>
    </row>
    <row r="8791" spans="1:19" x14ac:dyDescent="0.25">
      <c r="A8791" s="1">
        <v>35903</v>
      </c>
      <c r="B8791">
        <v>1</v>
      </c>
      <c r="C8791">
        <v>1</v>
      </c>
      <c r="D8791">
        <v>2</v>
      </c>
      <c r="E8791">
        <v>1998</v>
      </c>
      <c r="F8791">
        <v>124</v>
      </c>
      <c r="G8791">
        <v>1</v>
      </c>
      <c r="H8791">
        <v>85</v>
      </c>
      <c r="I8791">
        <v>5.1899986269999996</v>
      </c>
      <c r="J8791">
        <v>5.3534622189999999</v>
      </c>
      <c r="M8791">
        <v>1</v>
      </c>
      <c r="N8791">
        <v>399</v>
      </c>
      <c r="P8791">
        <v>3</v>
      </c>
      <c r="Q8791" t="str">
        <f>VLOOKUP(M8791,lookups!$A$1:$B$7, 2, FALSE)</f>
        <v>trawl/fyke</v>
      </c>
      <c r="R8791" t="str">
        <f>VLOOKUP(N8791,lookups!$D$1:$E$6, 2, FALSE)</f>
        <v>hucuktlis r</v>
      </c>
      <c r="S8791" t="str">
        <f>VLOOKUP(C8791,lookups!$G$1:$H$3, 2, FALSE)</f>
        <v>smolt</v>
      </c>
    </row>
    <row r="8792" spans="1:19" x14ac:dyDescent="0.25">
      <c r="A8792" s="1">
        <v>35903</v>
      </c>
      <c r="B8792">
        <v>1</v>
      </c>
      <c r="C8792">
        <v>1</v>
      </c>
      <c r="D8792">
        <v>2</v>
      </c>
      <c r="E8792">
        <v>1998</v>
      </c>
      <c r="F8792">
        <v>125</v>
      </c>
      <c r="G8792">
        <v>1</v>
      </c>
      <c r="H8792">
        <v>80</v>
      </c>
      <c r="I8792">
        <v>3.9599990840000001</v>
      </c>
      <c r="J8792">
        <v>4.1139907840000003</v>
      </c>
      <c r="M8792">
        <v>1</v>
      </c>
      <c r="N8792">
        <v>399</v>
      </c>
      <c r="P8792">
        <v>3</v>
      </c>
      <c r="Q8792" t="str">
        <f>VLOOKUP(M8792,lookups!$A$1:$B$7, 2, FALSE)</f>
        <v>trawl/fyke</v>
      </c>
      <c r="R8792" t="str">
        <f>VLOOKUP(N8792,lookups!$D$1:$E$6, 2, FALSE)</f>
        <v>hucuktlis r</v>
      </c>
      <c r="S8792" t="str">
        <f>VLOOKUP(C8792,lookups!$G$1:$H$3, 2, FALSE)</f>
        <v>smolt</v>
      </c>
    </row>
    <row r="8793" spans="1:19" x14ac:dyDescent="0.25">
      <c r="A8793" s="1">
        <v>35903</v>
      </c>
      <c r="B8793">
        <v>1</v>
      </c>
      <c r="C8793">
        <v>1</v>
      </c>
      <c r="D8793">
        <v>2</v>
      </c>
      <c r="E8793">
        <v>1998</v>
      </c>
      <c r="F8793">
        <v>126</v>
      </c>
      <c r="G8793">
        <v>1</v>
      </c>
      <c r="H8793">
        <v>70</v>
      </c>
      <c r="I8793">
        <v>2.9799995419999998</v>
      </c>
      <c r="J8793">
        <v>3.1264457700000001</v>
      </c>
      <c r="M8793">
        <v>1</v>
      </c>
      <c r="N8793">
        <v>399</v>
      </c>
      <c r="P8793">
        <v>3</v>
      </c>
      <c r="Q8793" t="str">
        <f>VLOOKUP(M8793,lookups!$A$1:$B$7, 2, FALSE)</f>
        <v>trawl/fyke</v>
      </c>
      <c r="R8793" t="str">
        <f>VLOOKUP(N8793,lookups!$D$1:$E$6, 2, FALSE)</f>
        <v>hucuktlis r</v>
      </c>
      <c r="S8793" t="str">
        <f>VLOOKUP(C8793,lookups!$G$1:$H$3, 2, FALSE)</f>
        <v>smolt</v>
      </c>
    </row>
    <row r="8794" spans="1:19" x14ac:dyDescent="0.25">
      <c r="A8794" s="1">
        <v>35910</v>
      </c>
      <c r="B8794">
        <v>1</v>
      </c>
      <c r="C8794">
        <v>1</v>
      </c>
      <c r="D8794">
        <v>1</v>
      </c>
      <c r="E8794">
        <v>1998</v>
      </c>
      <c r="F8794">
        <v>1</v>
      </c>
      <c r="G8794">
        <v>1</v>
      </c>
      <c r="H8794">
        <v>102</v>
      </c>
      <c r="I8794">
        <v>7.8199996949999999</v>
      </c>
      <c r="J8794">
        <v>8.0037078860000008</v>
      </c>
      <c r="L8794">
        <v>1</v>
      </c>
      <c r="M8794">
        <v>8</v>
      </c>
      <c r="N8794">
        <v>399</v>
      </c>
      <c r="P8794">
        <v>3</v>
      </c>
      <c r="Q8794" t="str">
        <f>VLOOKUP(M8794,lookups!$A$1:$B$7, 2, FALSE)</f>
        <v>rotary screw</v>
      </c>
      <c r="R8794" t="str">
        <f>VLOOKUP(N8794,lookups!$D$1:$E$6, 2, FALSE)</f>
        <v>hucuktlis r</v>
      </c>
      <c r="S8794" t="str">
        <f>VLOOKUP(C8794,lookups!$G$1:$H$3, 2, FALSE)</f>
        <v>smolt</v>
      </c>
    </row>
    <row r="8795" spans="1:19" x14ac:dyDescent="0.25">
      <c r="A8795" s="1">
        <v>35910</v>
      </c>
      <c r="B8795">
        <v>1</v>
      </c>
      <c r="C8795">
        <v>1</v>
      </c>
      <c r="D8795">
        <v>1</v>
      </c>
      <c r="E8795">
        <v>1998</v>
      </c>
      <c r="F8795">
        <v>2</v>
      </c>
      <c r="G8795">
        <v>1</v>
      </c>
      <c r="H8795">
        <v>83</v>
      </c>
      <c r="I8795">
        <v>4.1199989319999997</v>
      </c>
      <c r="J8795">
        <v>4.2752227779999998</v>
      </c>
      <c r="L8795">
        <v>1</v>
      </c>
      <c r="M8795">
        <v>8</v>
      </c>
      <c r="N8795">
        <v>399</v>
      </c>
      <c r="P8795">
        <v>3</v>
      </c>
      <c r="Q8795" t="str">
        <f>VLOOKUP(M8795,lookups!$A$1:$B$7, 2, FALSE)</f>
        <v>rotary screw</v>
      </c>
      <c r="R8795" t="str">
        <f>VLOOKUP(N8795,lookups!$D$1:$E$6, 2, FALSE)</f>
        <v>hucuktlis r</v>
      </c>
      <c r="S8795" t="str">
        <f>VLOOKUP(C8795,lookups!$G$1:$H$3, 2, FALSE)</f>
        <v>smolt</v>
      </c>
    </row>
    <row r="8796" spans="1:19" x14ac:dyDescent="0.25">
      <c r="A8796" s="1">
        <v>35910</v>
      </c>
      <c r="B8796">
        <v>1</v>
      </c>
      <c r="C8796">
        <v>1</v>
      </c>
      <c r="D8796">
        <v>1</v>
      </c>
      <c r="E8796">
        <v>1998</v>
      </c>
      <c r="F8796">
        <v>3</v>
      </c>
      <c r="G8796">
        <v>1</v>
      </c>
      <c r="H8796">
        <v>82</v>
      </c>
      <c r="I8796">
        <v>3.9299983979999999</v>
      </c>
      <c r="J8796">
        <v>4.0837593080000003</v>
      </c>
      <c r="L8796">
        <v>1</v>
      </c>
      <c r="M8796">
        <v>8</v>
      </c>
      <c r="N8796">
        <v>399</v>
      </c>
      <c r="P8796">
        <v>3</v>
      </c>
      <c r="Q8796" t="str">
        <f>VLOOKUP(M8796,lookups!$A$1:$B$7, 2, FALSE)</f>
        <v>rotary screw</v>
      </c>
      <c r="R8796" t="str">
        <f>VLOOKUP(N8796,lookups!$D$1:$E$6, 2, FALSE)</f>
        <v>hucuktlis r</v>
      </c>
      <c r="S8796" t="str">
        <f>VLOOKUP(C8796,lookups!$G$1:$H$3, 2, FALSE)</f>
        <v>smolt</v>
      </c>
    </row>
    <row r="8797" spans="1:19" x14ac:dyDescent="0.25">
      <c r="A8797" s="1">
        <v>35910</v>
      </c>
      <c r="B8797">
        <v>1</v>
      </c>
      <c r="C8797">
        <v>1</v>
      </c>
      <c r="D8797">
        <v>1</v>
      </c>
      <c r="E8797">
        <v>1998</v>
      </c>
      <c r="F8797">
        <v>4</v>
      </c>
      <c r="G8797">
        <v>1</v>
      </c>
      <c r="H8797">
        <v>88</v>
      </c>
      <c r="I8797">
        <v>5.539997101</v>
      </c>
      <c r="J8797">
        <v>5.7061576839999999</v>
      </c>
      <c r="L8797">
        <v>1</v>
      </c>
      <c r="M8797">
        <v>8</v>
      </c>
      <c r="N8797">
        <v>399</v>
      </c>
      <c r="P8797">
        <v>3</v>
      </c>
      <c r="Q8797" t="str">
        <f>VLOOKUP(M8797,lookups!$A$1:$B$7, 2, FALSE)</f>
        <v>rotary screw</v>
      </c>
      <c r="R8797" t="str">
        <f>VLOOKUP(N8797,lookups!$D$1:$E$6, 2, FALSE)</f>
        <v>hucuktlis r</v>
      </c>
      <c r="S8797" t="str">
        <f>VLOOKUP(C8797,lookups!$G$1:$H$3, 2, FALSE)</f>
        <v>smolt</v>
      </c>
    </row>
    <row r="8798" spans="1:19" x14ac:dyDescent="0.25">
      <c r="A8798" s="1">
        <v>35910</v>
      </c>
      <c r="B8798">
        <v>1</v>
      </c>
      <c r="C8798">
        <v>1</v>
      </c>
      <c r="D8798">
        <v>1</v>
      </c>
      <c r="E8798">
        <v>1998</v>
      </c>
      <c r="F8798">
        <v>5</v>
      </c>
      <c r="G8798">
        <v>1</v>
      </c>
      <c r="H8798">
        <v>73</v>
      </c>
      <c r="I8798">
        <v>2.9099998469999999</v>
      </c>
      <c r="J8798">
        <v>3.0559062959999999</v>
      </c>
      <c r="M8798">
        <v>8</v>
      </c>
      <c r="N8798">
        <v>399</v>
      </c>
      <c r="P8798">
        <v>3</v>
      </c>
      <c r="Q8798" t="str">
        <f>VLOOKUP(M8798,lookups!$A$1:$B$7, 2, FALSE)</f>
        <v>rotary screw</v>
      </c>
      <c r="R8798" t="str">
        <f>VLOOKUP(N8798,lookups!$D$1:$E$6, 2, FALSE)</f>
        <v>hucuktlis r</v>
      </c>
      <c r="S8798" t="str">
        <f>VLOOKUP(C8798,lookups!$G$1:$H$3, 2, FALSE)</f>
        <v>smolt</v>
      </c>
    </row>
    <row r="8799" spans="1:19" x14ac:dyDescent="0.25">
      <c r="A8799" s="1">
        <v>35910</v>
      </c>
      <c r="B8799">
        <v>1</v>
      </c>
      <c r="C8799">
        <v>1</v>
      </c>
      <c r="D8799">
        <v>1</v>
      </c>
      <c r="E8799">
        <v>1998</v>
      </c>
      <c r="F8799">
        <v>6</v>
      </c>
      <c r="G8799">
        <v>1</v>
      </c>
      <c r="H8799">
        <v>77</v>
      </c>
      <c r="I8799">
        <v>3.1599998469999999</v>
      </c>
      <c r="J8799">
        <v>3.3078308110000001</v>
      </c>
      <c r="L8799">
        <v>1</v>
      </c>
      <c r="M8799">
        <v>8</v>
      </c>
      <c r="N8799">
        <v>399</v>
      </c>
      <c r="P8799">
        <v>3</v>
      </c>
      <c r="Q8799" t="str">
        <f>VLOOKUP(M8799,lookups!$A$1:$B$7, 2, FALSE)</f>
        <v>rotary screw</v>
      </c>
      <c r="R8799" t="str">
        <f>VLOOKUP(N8799,lookups!$D$1:$E$6, 2, FALSE)</f>
        <v>hucuktlis r</v>
      </c>
      <c r="S8799" t="str">
        <f>VLOOKUP(C8799,lookups!$G$1:$H$3, 2, FALSE)</f>
        <v>smolt</v>
      </c>
    </row>
    <row r="8800" spans="1:19" x14ac:dyDescent="0.25">
      <c r="A8800" s="1">
        <v>35910</v>
      </c>
      <c r="B8800">
        <v>1</v>
      </c>
      <c r="C8800">
        <v>1</v>
      </c>
      <c r="D8800">
        <v>1</v>
      </c>
      <c r="E8800">
        <v>1998</v>
      </c>
      <c r="F8800">
        <v>7</v>
      </c>
      <c r="G8800">
        <v>1</v>
      </c>
      <c r="H8800">
        <v>75</v>
      </c>
      <c r="I8800">
        <v>2.9899997709999999</v>
      </c>
      <c r="J8800">
        <v>3.1365222930000001</v>
      </c>
      <c r="M8800">
        <v>8</v>
      </c>
      <c r="N8800">
        <v>399</v>
      </c>
      <c r="P8800">
        <v>3</v>
      </c>
      <c r="Q8800" t="str">
        <f>VLOOKUP(M8800,lookups!$A$1:$B$7, 2, FALSE)</f>
        <v>rotary screw</v>
      </c>
      <c r="R8800" t="str">
        <f>VLOOKUP(N8800,lookups!$D$1:$E$6, 2, FALSE)</f>
        <v>hucuktlis r</v>
      </c>
      <c r="S8800" t="str">
        <f>VLOOKUP(C8800,lookups!$G$1:$H$3, 2, FALSE)</f>
        <v>smolt</v>
      </c>
    </row>
    <row r="8801" spans="1:19" x14ac:dyDescent="0.25">
      <c r="A8801" s="1">
        <v>35910</v>
      </c>
      <c r="B8801">
        <v>1</v>
      </c>
      <c r="C8801">
        <v>1</v>
      </c>
      <c r="D8801">
        <v>1</v>
      </c>
      <c r="E8801">
        <v>1998</v>
      </c>
      <c r="F8801">
        <v>8</v>
      </c>
      <c r="G8801">
        <v>1</v>
      </c>
      <c r="H8801">
        <v>79</v>
      </c>
      <c r="I8801">
        <v>3.7599983219999999</v>
      </c>
      <c r="J8801">
        <v>3.9124507899999998</v>
      </c>
      <c r="L8801">
        <v>1</v>
      </c>
      <c r="M8801">
        <v>8</v>
      </c>
      <c r="N8801">
        <v>399</v>
      </c>
      <c r="P8801">
        <v>3</v>
      </c>
      <c r="Q8801" t="str">
        <f>VLOOKUP(M8801,lookups!$A$1:$B$7, 2, FALSE)</f>
        <v>rotary screw</v>
      </c>
      <c r="R8801" t="str">
        <f>VLOOKUP(N8801,lookups!$D$1:$E$6, 2, FALSE)</f>
        <v>hucuktlis r</v>
      </c>
      <c r="S8801" t="str">
        <f>VLOOKUP(C8801,lookups!$G$1:$H$3, 2, FALSE)</f>
        <v>smolt</v>
      </c>
    </row>
    <row r="8802" spans="1:19" x14ac:dyDescent="0.25">
      <c r="A8802" s="1">
        <v>35911</v>
      </c>
      <c r="B8802">
        <v>1</v>
      </c>
      <c r="C8802">
        <v>1</v>
      </c>
      <c r="D8802">
        <v>1</v>
      </c>
      <c r="E8802">
        <v>1998</v>
      </c>
      <c r="F8802">
        <v>1</v>
      </c>
      <c r="G8802">
        <v>1</v>
      </c>
      <c r="H8802">
        <v>90</v>
      </c>
      <c r="I8802">
        <v>5.7399978640000002</v>
      </c>
      <c r="J8802">
        <v>5.9076957700000001</v>
      </c>
      <c r="L8802">
        <v>1</v>
      </c>
      <c r="M8802">
        <v>8</v>
      </c>
      <c r="N8802">
        <v>399</v>
      </c>
      <c r="P8802">
        <v>3</v>
      </c>
      <c r="Q8802" t="str">
        <f>VLOOKUP(M8802,lookups!$A$1:$B$7, 2, FALSE)</f>
        <v>rotary screw</v>
      </c>
      <c r="R8802" t="str">
        <f>VLOOKUP(N8802,lookups!$D$1:$E$6, 2, FALSE)</f>
        <v>hucuktlis r</v>
      </c>
      <c r="S8802" t="str">
        <f>VLOOKUP(C8802,lookups!$G$1:$H$3, 2, FALSE)</f>
        <v>smolt</v>
      </c>
    </row>
    <row r="8803" spans="1:19" x14ac:dyDescent="0.25">
      <c r="A8803" s="1">
        <v>35911</v>
      </c>
      <c r="B8803">
        <v>1</v>
      </c>
      <c r="C8803">
        <v>1</v>
      </c>
      <c r="D8803">
        <v>1</v>
      </c>
      <c r="E8803">
        <v>1998</v>
      </c>
      <c r="F8803">
        <v>2</v>
      </c>
      <c r="G8803">
        <v>1</v>
      </c>
      <c r="H8803">
        <v>96</v>
      </c>
      <c r="I8803">
        <v>5.0199966429999998</v>
      </c>
      <c r="J8803">
        <v>5.1821517940000001</v>
      </c>
      <c r="L8803">
        <v>1</v>
      </c>
      <c r="M8803">
        <v>8</v>
      </c>
      <c r="N8803">
        <v>399</v>
      </c>
      <c r="P8803">
        <v>3</v>
      </c>
      <c r="Q8803" t="str">
        <f>VLOOKUP(M8803,lookups!$A$1:$B$7, 2, FALSE)</f>
        <v>rotary screw</v>
      </c>
      <c r="R8803" t="str">
        <f>VLOOKUP(N8803,lookups!$D$1:$E$6, 2, FALSE)</f>
        <v>hucuktlis r</v>
      </c>
      <c r="S8803" t="str">
        <f>VLOOKUP(C8803,lookups!$G$1:$H$3, 2, FALSE)</f>
        <v>smolt</v>
      </c>
    </row>
    <row r="8804" spans="1:19" x14ac:dyDescent="0.25">
      <c r="A8804" s="1">
        <v>35911</v>
      </c>
      <c r="B8804">
        <v>1</v>
      </c>
      <c r="C8804">
        <v>1</v>
      </c>
      <c r="D8804">
        <v>1</v>
      </c>
      <c r="E8804">
        <v>1998</v>
      </c>
      <c r="F8804">
        <v>3</v>
      </c>
      <c r="G8804">
        <v>1</v>
      </c>
      <c r="H8804">
        <v>99</v>
      </c>
      <c r="I8804">
        <v>7.1799964899999997</v>
      </c>
      <c r="J8804">
        <v>7.3587837220000001</v>
      </c>
      <c r="L8804">
        <v>1</v>
      </c>
      <c r="M8804">
        <v>8</v>
      </c>
      <c r="N8804">
        <v>399</v>
      </c>
      <c r="P8804">
        <v>3</v>
      </c>
      <c r="Q8804" t="str">
        <f>VLOOKUP(M8804,lookups!$A$1:$B$7, 2, FALSE)</f>
        <v>rotary screw</v>
      </c>
      <c r="R8804" t="str">
        <f>VLOOKUP(N8804,lookups!$D$1:$E$6, 2, FALSE)</f>
        <v>hucuktlis r</v>
      </c>
      <c r="S8804" t="str">
        <f>VLOOKUP(C8804,lookups!$G$1:$H$3, 2, FALSE)</f>
        <v>smolt</v>
      </c>
    </row>
    <row r="8805" spans="1:19" x14ac:dyDescent="0.25">
      <c r="A8805" s="1">
        <v>35911</v>
      </c>
      <c r="B8805">
        <v>1</v>
      </c>
      <c r="C8805">
        <v>1</v>
      </c>
      <c r="D8805">
        <v>1</v>
      </c>
      <c r="E8805">
        <v>1998</v>
      </c>
      <c r="F8805">
        <v>4</v>
      </c>
      <c r="G8805">
        <v>1</v>
      </c>
      <c r="H8805">
        <v>83</v>
      </c>
      <c r="I8805">
        <v>4.5699996949999999</v>
      </c>
      <c r="J8805">
        <v>4.7286872860000004</v>
      </c>
      <c r="L8805">
        <v>1</v>
      </c>
      <c r="M8805">
        <v>8</v>
      </c>
      <c r="N8805">
        <v>399</v>
      </c>
      <c r="P8805">
        <v>3</v>
      </c>
      <c r="Q8805" t="str">
        <f>VLOOKUP(M8805,lookups!$A$1:$B$7, 2, FALSE)</f>
        <v>rotary screw</v>
      </c>
      <c r="R8805" t="str">
        <f>VLOOKUP(N8805,lookups!$D$1:$E$6, 2, FALSE)</f>
        <v>hucuktlis r</v>
      </c>
      <c r="S8805" t="str">
        <f>VLOOKUP(C8805,lookups!$G$1:$H$3, 2, FALSE)</f>
        <v>smolt</v>
      </c>
    </row>
    <row r="8806" spans="1:19" x14ac:dyDescent="0.25">
      <c r="A8806" s="1">
        <v>35911</v>
      </c>
      <c r="B8806">
        <v>1</v>
      </c>
      <c r="C8806">
        <v>1</v>
      </c>
      <c r="D8806">
        <v>1</v>
      </c>
      <c r="E8806">
        <v>1998</v>
      </c>
      <c r="F8806">
        <v>5</v>
      </c>
      <c r="G8806">
        <v>1</v>
      </c>
      <c r="H8806">
        <v>84</v>
      </c>
      <c r="I8806">
        <v>4.3499984740000004</v>
      </c>
      <c r="J8806">
        <v>4.50699234</v>
      </c>
      <c r="L8806">
        <v>1</v>
      </c>
      <c r="M8806">
        <v>8</v>
      </c>
      <c r="N8806">
        <v>399</v>
      </c>
      <c r="P8806">
        <v>3</v>
      </c>
      <c r="Q8806" t="str">
        <f>VLOOKUP(M8806,lookups!$A$1:$B$7, 2, FALSE)</f>
        <v>rotary screw</v>
      </c>
      <c r="R8806" t="str">
        <f>VLOOKUP(N8806,lookups!$D$1:$E$6, 2, FALSE)</f>
        <v>hucuktlis r</v>
      </c>
      <c r="S8806" t="str">
        <f>VLOOKUP(C8806,lookups!$G$1:$H$3, 2, FALSE)</f>
        <v>smolt</v>
      </c>
    </row>
    <row r="8807" spans="1:19" x14ac:dyDescent="0.25">
      <c r="A8807" s="1">
        <v>35911</v>
      </c>
      <c r="B8807">
        <v>1</v>
      </c>
      <c r="C8807">
        <v>1</v>
      </c>
      <c r="D8807">
        <v>1</v>
      </c>
      <c r="E8807">
        <v>1998</v>
      </c>
      <c r="F8807">
        <v>6</v>
      </c>
      <c r="G8807">
        <v>1</v>
      </c>
      <c r="H8807">
        <v>85</v>
      </c>
      <c r="I8807">
        <v>4.9599990839999997</v>
      </c>
      <c r="J8807">
        <v>5.1216888430000003</v>
      </c>
      <c r="L8807">
        <v>1</v>
      </c>
      <c r="M8807">
        <v>8</v>
      </c>
      <c r="N8807">
        <v>399</v>
      </c>
      <c r="P8807">
        <v>3</v>
      </c>
      <c r="Q8807" t="str">
        <f>VLOOKUP(M8807,lookups!$A$1:$B$7, 2, FALSE)</f>
        <v>rotary screw</v>
      </c>
      <c r="R8807" t="str">
        <f>VLOOKUP(N8807,lookups!$D$1:$E$6, 2, FALSE)</f>
        <v>hucuktlis r</v>
      </c>
      <c r="S8807" t="str">
        <f>VLOOKUP(C8807,lookups!$G$1:$H$3, 2, FALSE)</f>
        <v>smolt</v>
      </c>
    </row>
    <row r="8808" spans="1:19" x14ac:dyDescent="0.25">
      <c r="A8808" s="1">
        <v>35911</v>
      </c>
      <c r="B8808">
        <v>1</v>
      </c>
      <c r="C8808">
        <v>1</v>
      </c>
      <c r="D8808">
        <v>1</v>
      </c>
      <c r="E8808">
        <v>1998</v>
      </c>
      <c r="F8808">
        <v>7</v>
      </c>
      <c r="G8808">
        <v>1</v>
      </c>
      <c r="H8808">
        <v>82</v>
      </c>
      <c r="I8808">
        <v>4.0699996949999999</v>
      </c>
      <c r="J8808">
        <v>4.224838257</v>
      </c>
      <c r="L8808">
        <v>1</v>
      </c>
      <c r="M8808">
        <v>8</v>
      </c>
      <c r="N8808">
        <v>399</v>
      </c>
      <c r="P8808">
        <v>3</v>
      </c>
      <c r="Q8808" t="str">
        <f>VLOOKUP(M8808,lookups!$A$1:$B$7, 2, FALSE)</f>
        <v>rotary screw</v>
      </c>
      <c r="R8808" t="str">
        <f>VLOOKUP(N8808,lookups!$D$1:$E$6, 2, FALSE)</f>
        <v>hucuktlis r</v>
      </c>
      <c r="S8808" t="str">
        <f>VLOOKUP(C8808,lookups!$G$1:$H$3, 2, FALSE)</f>
        <v>smolt</v>
      </c>
    </row>
    <row r="8809" spans="1:19" x14ac:dyDescent="0.25">
      <c r="A8809" s="1">
        <v>35911</v>
      </c>
      <c r="B8809">
        <v>1</v>
      </c>
      <c r="C8809">
        <v>1</v>
      </c>
      <c r="D8809">
        <v>1</v>
      </c>
      <c r="E8809">
        <v>1998</v>
      </c>
      <c r="F8809">
        <v>8</v>
      </c>
      <c r="G8809">
        <v>1</v>
      </c>
      <c r="H8809">
        <v>84</v>
      </c>
      <c r="I8809">
        <v>4.3299980160000002</v>
      </c>
      <c r="J8809">
        <v>4.4868392940000001</v>
      </c>
      <c r="L8809">
        <v>1</v>
      </c>
      <c r="M8809">
        <v>8</v>
      </c>
      <c r="N8809">
        <v>399</v>
      </c>
      <c r="P8809">
        <v>3</v>
      </c>
      <c r="Q8809" t="str">
        <f>VLOOKUP(M8809,lookups!$A$1:$B$7, 2, FALSE)</f>
        <v>rotary screw</v>
      </c>
      <c r="R8809" t="str">
        <f>VLOOKUP(N8809,lookups!$D$1:$E$6, 2, FALSE)</f>
        <v>hucuktlis r</v>
      </c>
      <c r="S8809" t="str">
        <f>VLOOKUP(C8809,lookups!$G$1:$H$3, 2, FALSE)</f>
        <v>smolt</v>
      </c>
    </row>
    <row r="8810" spans="1:19" x14ac:dyDescent="0.25">
      <c r="A8810" s="1">
        <v>35911</v>
      </c>
      <c r="B8810">
        <v>1</v>
      </c>
      <c r="C8810">
        <v>1</v>
      </c>
      <c r="D8810">
        <v>1</v>
      </c>
      <c r="E8810">
        <v>1998</v>
      </c>
      <c r="F8810">
        <v>9</v>
      </c>
      <c r="G8810">
        <v>1</v>
      </c>
      <c r="H8810">
        <v>84</v>
      </c>
      <c r="I8810">
        <v>4.7299995419999998</v>
      </c>
      <c r="J8810">
        <v>4.8899192810000001</v>
      </c>
      <c r="L8810">
        <v>1</v>
      </c>
      <c r="M8810">
        <v>8</v>
      </c>
      <c r="N8810">
        <v>399</v>
      </c>
      <c r="P8810">
        <v>3</v>
      </c>
      <c r="Q8810" t="str">
        <f>VLOOKUP(M8810,lookups!$A$1:$B$7, 2, FALSE)</f>
        <v>rotary screw</v>
      </c>
      <c r="R8810" t="str">
        <f>VLOOKUP(N8810,lookups!$D$1:$E$6, 2, FALSE)</f>
        <v>hucuktlis r</v>
      </c>
      <c r="S8810" t="str">
        <f>VLOOKUP(C8810,lookups!$G$1:$H$3, 2, FALSE)</f>
        <v>smolt</v>
      </c>
    </row>
    <row r="8811" spans="1:19" x14ac:dyDescent="0.25">
      <c r="A8811" s="1">
        <v>35911</v>
      </c>
      <c r="B8811">
        <v>1</v>
      </c>
      <c r="C8811">
        <v>1</v>
      </c>
      <c r="D8811">
        <v>1</v>
      </c>
      <c r="E8811">
        <v>1998</v>
      </c>
      <c r="F8811">
        <v>10</v>
      </c>
      <c r="G8811">
        <v>1</v>
      </c>
      <c r="H8811">
        <v>87</v>
      </c>
      <c r="I8811">
        <v>4.6799964899999997</v>
      </c>
      <c r="J8811">
        <v>4.8395347600000003</v>
      </c>
      <c r="L8811">
        <v>1</v>
      </c>
      <c r="M8811">
        <v>8</v>
      </c>
      <c r="N8811">
        <v>399</v>
      </c>
      <c r="P8811">
        <v>3</v>
      </c>
      <c r="Q8811" t="str">
        <f>VLOOKUP(M8811,lookups!$A$1:$B$7, 2, FALSE)</f>
        <v>rotary screw</v>
      </c>
      <c r="R8811" t="str">
        <f>VLOOKUP(N8811,lookups!$D$1:$E$6, 2, FALSE)</f>
        <v>hucuktlis r</v>
      </c>
      <c r="S8811" t="str">
        <f>VLOOKUP(C8811,lookups!$G$1:$H$3, 2, FALSE)</f>
        <v>smolt</v>
      </c>
    </row>
    <row r="8812" spans="1:19" x14ac:dyDescent="0.25">
      <c r="A8812" s="1">
        <v>35911</v>
      </c>
      <c r="B8812">
        <v>1</v>
      </c>
      <c r="C8812">
        <v>1</v>
      </c>
      <c r="D8812">
        <v>1</v>
      </c>
      <c r="E8812">
        <v>1998</v>
      </c>
      <c r="F8812">
        <v>11</v>
      </c>
      <c r="G8812">
        <v>1</v>
      </c>
      <c r="H8812">
        <v>81</v>
      </c>
      <c r="I8812">
        <v>4.3299980160000002</v>
      </c>
      <c r="J8812">
        <v>4.4868392940000001</v>
      </c>
      <c r="L8812">
        <v>1</v>
      </c>
      <c r="M8812">
        <v>8</v>
      </c>
      <c r="N8812">
        <v>399</v>
      </c>
      <c r="P8812">
        <v>3</v>
      </c>
      <c r="Q8812" t="str">
        <f>VLOOKUP(M8812,lookups!$A$1:$B$7, 2, FALSE)</f>
        <v>rotary screw</v>
      </c>
      <c r="R8812" t="str">
        <f>VLOOKUP(N8812,lookups!$D$1:$E$6, 2, FALSE)</f>
        <v>hucuktlis r</v>
      </c>
      <c r="S8812" t="str">
        <f>VLOOKUP(C8812,lookups!$G$1:$H$3, 2, FALSE)</f>
        <v>smolt</v>
      </c>
    </row>
    <row r="8813" spans="1:19" x14ac:dyDescent="0.25">
      <c r="A8813" s="1">
        <v>35911</v>
      </c>
      <c r="B8813">
        <v>1</v>
      </c>
      <c r="C8813">
        <v>1</v>
      </c>
      <c r="D8813">
        <v>1</v>
      </c>
      <c r="E8813">
        <v>1998</v>
      </c>
      <c r="F8813">
        <v>12</v>
      </c>
      <c r="G8813">
        <v>1</v>
      </c>
      <c r="H8813">
        <v>91</v>
      </c>
      <c r="I8813">
        <v>5.8599967959999999</v>
      </c>
      <c r="J8813">
        <v>6.028621674</v>
      </c>
      <c r="L8813">
        <v>1</v>
      </c>
      <c r="M8813">
        <v>8</v>
      </c>
      <c r="N8813">
        <v>399</v>
      </c>
      <c r="P8813">
        <v>3</v>
      </c>
      <c r="Q8813" t="str">
        <f>VLOOKUP(M8813,lookups!$A$1:$B$7, 2, FALSE)</f>
        <v>rotary screw</v>
      </c>
      <c r="R8813" t="str">
        <f>VLOOKUP(N8813,lookups!$D$1:$E$6, 2, FALSE)</f>
        <v>hucuktlis r</v>
      </c>
      <c r="S8813" t="str">
        <f>VLOOKUP(C8813,lookups!$G$1:$H$3, 2, FALSE)</f>
        <v>smolt</v>
      </c>
    </row>
    <row r="8814" spans="1:19" x14ac:dyDescent="0.25">
      <c r="A8814" s="1">
        <v>35911</v>
      </c>
      <c r="B8814">
        <v>1</v>
      </c>
      <c r="C8814">
        <v>1</v>
      </c>
      <c r="D8814">
        <v>1</v>
      </c>
      <c r="E8814">
        <v>1998</v>
      </c>
      <c r="F8814">
        <v>13</v>
      </c>
      <c r="G8814">
        <v>1</v>
      </c>
      <c r="H8814">
        <v>77</v>
      </c>
      <c r="I8814">
        <v>3.2999992370000002</v>
      </c>
      <c r="J8814">
        <v>3.4489097599999998</v>
      </c>
      <c r="L8814">
        <v>1</v>
      </c>
      <c r="M8814">
        <v>8</v>
      </c>
      <c r="N8814">
        <v>399</v>
      </c>
      <c r="P8814">
        <v>3</v>
      </c>
      <c r="Q8814" t="str">
        <f>VLOOKUP(M8814,lookups!$A$1:$B$7, 2, FALSE)</f>
        <v>rotary screw</v>
      </c>
      <c r="R8814" t="str">
        <f>VLOOKUP(N8814,lookups!$D$1:$E$6, 2, FALSE)</f>
        <v>hucuktlis r</v>
      </c>
      <c r="S8814" t="str">
        <f>VLOOKUP(C8814,lookups!$G$1:$H$3, 2, FALSE)</f>
        <v>smolt</v>
      </c>
    </row>
    <row r="8815" spans="1:19" x14ac:dyDescent="0.25">
      <c r="A8815" s="1">
        <v>35911</v>
      </c>
      <c r="B8815">
        <v>1</v>
      </c>
      <c r="C8815">
        <v>1</v>
      </c>
      <c r="D8815">
        <v>1</v>
      </c>
      <c r="E8815">
        <v>1998</v>
      </c>
      <c r="F8815">
        <v>14</v>
      </c>
      <c r="G8815">
        <v>1</v>
      </c>
      <c r="H8815">
        <v>90</v>
      </c>
      <c r="I8815">
        <v>5.7999992369999998</v>
      </c>
      <c r="J8815">
        <v>5.9681587220000001</v>
      </c>
      <c r="L8815">
        <v>1</v>
      </c>
      <c r="M8815">
        <v>8</v>
      </c>
      <c r="N8815">
        <v>399</v>
      </c>
      <c r="P8815">
        <v>3</v>
      </c>
      <c r="Q8815" t="str">
        <f>VLOOKUP(M8815,lookups!$A$1:$B$7, 2, FALSE)</f>
        <v>rotary screw</v>
      </c>
      <c r="R8815" t="str">
        <f>VLOOKUP(N8815,lookups!$D$1:$E$6, 2, FALSE)</f>
        <v>hucuktlis r</v>
      </c>
      <c r="S8815" t="str">
        <f>VLOOKUP(C8815,lookups!$G$1:$H$3, 2, FALSE)</f>
        <v>smolt</v>
      </c>
    </row>
    <row r="8816" spans="1:19" x14ac:dyDescent="0.25">
      <c r="A8816" s="1">
        <v>35911</v>
      </c>
      <c r="B8816">
        <v>1</v>
      </c>
      <c r="C8816">
        <v>1</v>
      </c>
      <c r="D8816">
        <v>1</v>
      </c>
      <c r="E8816">
        <v>1998</v>
      </c>
      <c r="F8816">
        <v>15</v>
      </c>
      <c r="G8816">
        <v>1</v>
      </c>
      <c r="H8816">
        <v>88</v>
      </c>
      <c r="I8816">
        <v>5.129997253</v>
      </c>
      <c r="J8816">
        <v>5.292999268</v>
      </c>
      <c r="L8816">
        <v>1</v>
      </c>
      <c r="M8816">
        <v>8</v>
      </c>
      <c r="N8816">
        <v>399</v>
      </c>
      <c r="P8816">
        <v>3</v>
      </c>
      <c r="Q8816" t="str">
        <f>VLOOKUP(M8816,lookups!$A$1:$B$7, 2, FALSE)</f>
        <v>rotary screw</v>
      </c>
      <c r="R8816" t="str">
        <f>VLOOKUP(N8816,lookups!$D$1:$E$6, 2, FALSE)</f>
        <v>hucuktlis r</v>
      </c>
      <c r="S8816" t="str">
        <f>VLOOKUP(C8816,lookups!$G$1:$H$3, 2, FALSE)</f>
        <v>smolt</v>
      </c>
    </row>
    <row r="8817" spans="1:19" x14ac:dyDescent="0.25">
      <c r="A8817" s="1">
        <v>35926</v>
      </c>
      <c r="B8817">
        <v>1</v>
      </c>
      <c r="C8817">
        <v>1</v>
      </c>
      <c r="D8817">
        <v>1</v>
      </c>
      <c r="E8817">
        <v>1998</v>
      </c>
      <c r="F8817">
        <v>1</v>
      </c>
      <c r="G8817">
        <v>1</v>
      </c>
      <c r="H8817">
        <v>84</v>
      </c>
      <c r="I8817">
        <v>4.3899993899999998</v>
      </c>
      <c r="J8817">
        <v>4.5473022460000001</v>
      </c>
      <c r="L8817">
        <v>1</v>
      </c>
      <c r="M8817">
        <v>8</v>
      </c>
      <c r="N8817">
        <v>399</v>
      </c>
      <c r="P8817">
        <v>3</v>
      </c>
      <c r="Q8817" t="str">
        <f>VLOOKUP(M8817,lookups!$A$1:$B$7, 2, FALSE)</f>
        <v>rotary screw</v>
      </c>
      <c r="R8817" t="str">
        <f>VLOOKUP(N8817,lookups!$D$1:$E$6, 2, FALSE)</f>
        <v>hucuktlis r</v>
      </c>
      <c r="S8817" t="str">
        <f>VLOOKUP(C8817,lookups!$G$1:$H$3, 2, FALSE)</f>
        <v>smolt</v>
      </c>
    </row>
    <row r="8818" spans="1:19" x14ac:dyDescent="0.25">
      <c r="A8818" s="1">
        <v>35926</v>
      </c>
      <c r="B8818">
        <v>1</v>
      </c>
      <c r="C8818">
        <v>1</v>
      </c>
      <c r="D8818">
        <v>1</v>
      </c>
      <c r="E8818">
        <v>1998</v>
      </c>
      <c r="F8818">
        <v>2</v>
      </c>
      <c r="G8818">
        <v>1</v>
      </c>
      <c r="H8818">
        <v>83</v>
      </c>
      <c r="I8818">
        <v>4.0499992369999998</v>
      </c>
      <c r="J8818">
        <v>4.2046813959999998</v>
      </c>
      <c r="L8818">
        <v>1</v>
      </c>
      <c r="M8818">
        <v>8</v>
      </c>
      <c r="N8818">
        <v>399</v>
      </c>
      <c r="P8818">
        <v>3</v>
      </c>
      <c r="Q8818" t="str">
        <f>VLOOKUP(M8818,lookups!$A$1:$B$7, 2, FALSE)</f>
        <v>rotary screw</v>
      </c>
      <c r="R8818" t="str">
        <f>VLOOKUP(N8818,lookups!$D$1:$E$6, 2, FALSE)</f>
        <v>hucuktlis r</v>
      </c>
      <c r="S8818" t="str">
        <f>VLOOKUP(C8818,lookups!$G$1:$H$3, 2, FALSE)</f>
        <v>smolt</v>
      </c>
    </row>
    <row r="8819" spans="1:19" x14ac:dyDescent="0.25">
      <c r="A8819" s="1">
        <v>35926</v>
      </c>
      <c r="B8819">
        <v>1</v>
      </c>
      <c r="C8819">
        <v>1</v>
      </c>
      <c r="D8819">
        <v>1</v>
      </c>
      <c r="E8819">
        <v>1998</v>
      </c>
      <c r="F8819">
        <v>3</v>
      </c>
      <c r="G8819">
        <v>1</v>
      </c>
      <c r="H8819">
        <v>84</v>
      </c>
      <c r="I8819">
        <v>4.5</v>
      </c>
      <c r="J8819">
        <v>4.6581497189999999</v>
      </c>
      <c r="L8819">
        <v>1</v>
      </c>
      <c r="M8819">
        <v>8</v>
      </c>
      <c r="N8819">
        <v>399</v>
      </c>
      <c r="P8819">
        <v>3</v>
      </c>
      <c r="Q8819" t="str">
        <f>VLOOKUP(M8819,lookups!$A$1:$B$7, 2, FALSE)</f>
        <v>rotary screw</v>
      </c>
      <c r="R8819" t="str">
        <f>VLOOKUP(N8819,lookups!$D$1:$E$6, 2, FALSE)</f>
        <v>hucuktlis r</v>
      </c>
      <c r="S8819" t="str">
        <f>VLOOKUP(C8819,lookups!$G$1:$H$3, 2, FALSE)</f>
        <v>smolt</v>
      </c>
    </row>
    <row r="8820" spans="1:19" x14ac:dyDescent="0.25">
      <c r="A8820" s="1">
        <v>35926</v>
      </c>
      <c r="B8820">
        <v>1</v>
      </c>
      <c r="C8820">
        <v>1</v>
      </c>
      <c r="D8820">
        <v>1</v>
      </c>
      <c r="E8820">
        <v>1998</v>
      </c>
      <c r="F8820">
        <v>4</v>
      </c>
      <c r="G8820">
        <v>1</v>
      </c>
      <c r="H8820">
        <v>83</v>
      </c>
      <c r="I8820">
        <v>4.039997101</v>
      </c>
      <c r="J8820">
        <v>4.1946067810000001</v>
      </c>
      <c r="L8820">
        <v>1</v>
      </c>
      <c r="M8820">
        <v>8</v>
      </c>
      <c r="N8820">
        <v>399</v>
      </c>
      <c r="P8820">
        <v>3</v>
      </c>
      <c r="Q8820" t="str">
        <f>VLOOKUP(M8820,lookups!$A$1:$B$7, 2, FALSE)</f>
        <v>rotary screw</v>
      </c>
      <c r="R8820" t="str">
        <f>VLOOKUP(N8820,lookups!$D$1:$E$6, 2, FALSE)</f>
        <v>hucuktlis r</v>
      </c>
      <c r="S8820" t="str">
        <f>VLOOKUP(C8820,lookups!$G$1:$H$3, 2, FALSE)</f>
        <v>smolt</v>
      </c>
    </row>
    <row r="8821" spans="1:19" x14ac:dyDescent="0.25">
      <c r="A8821" s="1">
        <v>35926</v>
      </c>
      <c r="B8821">
        <v>1</v>
      </c>
      <c r="C8821">
        <v>1</v>
      </c>
      <c r="D8821">
        <v>1</v>
      </c>
      <c r="E8821">
        <v>1998</v>
      </c>
      <c r="F8821">
        <v>5</v>
      </c>
      <c r="G8821">
        <v>1</v>
      </c>
      <c r="H8821">
        <v>84</v>
      </c>
      <c r="I8821">
        <v>4.5199966429999998</v>
      </c>
      <c r="J8821">
        <v>4.6783027649999998</v>
      </c>
      <c r="L8821">
        <v>1</v>
      </c>
      <c r="M8821">
        <v>8</v>
      </c>
      <c r="N8821">
        <v>399</v>
      </c>
      <c r="P8821">
        <v>3</v>
      </c>
      <c r="Q8821" t="str">
        <f>VLOOKUP(M8821,lookups!$A$1:$B$7, 2, FALSE)</f>
        <v>rotary screw</v>
      </c>
      <c r="R8821" t="str">
        <f>VLOOKUP(N8821,lookups!$D$1:$E$6, 2, FALSE)</f>
        <v>hucuktlis r</v>
      </c>
      <c r="S8821" t="str">
        <f>VLOOKUP(C8821,lookups!$G$1:$H$3, 2, FALSE)</f>
        <v>smolt</v>
      </c>
    </row>
    <row r="8822" spans="1:19" x14ac:dyDescent="0.25">
      <c r="A8822" s="1">
        <v>35926</v>
      </c>
      <c r="B8822">
        <v>1</v>
      </c>
      <c r="C8822">
        <v>1</v>
      </c>
      <c r="D8822">
        <v>1</v>
      </c>
      <c r="E8822">
        <v>1998</v>
      </c>
      <c r="F8822">
        <v>6</v>
      </c>
      <c r="G8822">
        <v>1</v>
      </c>
      <c r="H8822">
        <v>84</v>
      </c>
      <c r="I8822">
        <v>4.2199974060000001</v>
      </c>
      <c r="J8822">
        <v>4.3759918210000004</v>
      </c>
      <c r="L8822">
        <v>1</v>
      </c>
      <c r="M8822">
        <v>8</v>
      </c>
      <c r="N8822">
        <v>399</v>
      </c>
      <c r="P8822">
        <v>3</v>
      </c>
      <c r="Q8822" t="str">
        <f>VLOOKUP(M8822,lookups!$A$1:$B$7, 2, FALSE)</f>
        <v>rotary screw</v>
      </c>
      <c r="R8822" t="str">
        <f>VLOOKUP(N8822,lookups!$D$1:$E$6, 2, FALSE)</f>
        <v>hucuktlis r</v>
      </c>
      <c r="S8822" t="str">
        <f>VLOOKUP(C8822,lookups!$G$1:$H$3, 2, FALSE)</f>
        <v>smolt</v>
      </c>
    </row>
    <row r="8823" spans="1:19" x14ac:dyDescent="0.25">
      <c r="A8823" s="1">
        <v>35926</v>
      </c>
      <c r="B8823">
        <v>1</v>
      </c>
      <c r="C8823">
        <v>1</v>
      </c>
      <c r="D8823">
        <v>1</v>
      </c>
      <c r="E8823">
        <v>1998</v>
      </c>
      <c r="F8823">
        <v>7</v>
      </c>
      <c r="G8823">
        <v>1</v>
      </c>
      <c r="H8823">
        <v>77</v>
      </c>
      <c r="I8823">
        <v>3.4299983979999999</v>
      </c>
      <c r="J8823">
        <v>3.5799102779999998</v>
      </c>
      <c r="M8823">
        <v>8</v>
      </c>
      <c r="N8823">
        <v>399</v>
      </c>
      <c r="P8823">
        <v>3</v>
      </c>
      <c r="Q8823" t="str">
        <f>VLOOKUP(M8823,lookups!$A$1:$B$7, 2, FALSE)</f>
        <v>rotary screw</v>
      </c>
      <c r="R8823" t="str">
        <f>VLOOKUP(N8823,lookups!$D$1:$E$6, 2, FALSE)</f>
        <v>hucuktlis r</v>
      </c>
      <c r="S8823" t="str">
        <f>VLOOKUP(C8823,lookups!$G$1:$H$3, 2, FALSE)</f>
        <v>smolt</v>
      </c>
    </row>
    <row r="8824" spans="1:19" x14ac:dyDescent="0.25">
      <c r="A8824" s="1">
        <v>35926</v>
      </c>
      <c r="B8824">
        <v>1</v>
      </c>
      <c r="C8824">
        <v>1</v>
      </c>
      <c r="D8824">
        <v>1</v>
      </c>
      <c r="E8824">
        <v>1998</v>
      </c>
      <c r="F8824">
        <v>8</v>
      </c>
      <c r="G8824">
        <v>1</v>
      </c>
      <c r="H8824">
        <v>89</v>
      </c>
      <c r="I8824">
        <v>5.6899986269999996</v>
      </c>
      <c r="J8824">
        <v>5.8573112490000003</v>
      </c>
      <c r="L8824">
        <v>1</v>
      </c>
      <c r="M8824">
        <v>8</v>
      </c>
      <c r="N8824">
        <v>399</v>
      </c>
      <c r="P8824">
        <v>3</v>
      </c>
      <c r="Q8824" t="str">
        <f>VLOOKUP(M8824,lookups!$A$1:$B$7, 2, FALSE)</f>
        <v>rotary screw</v>
      </c>
      <c r="R8824" t="str">
        <f>VLOOKUP(N8824,lookups!$D$1:$E$6, 2, FALSE)</f>
        <v>hucuktlis r</v>
      </c>
      <c r="S8824" t="str">
        <f>VLOOKUP(C8824,lookups!$G$1:$H$3, 2, FALSE)</f>
        <v>smolt</v>
      </c>
    </row>
    <row r="8825" spans="1:19" x14ac:dyDescent="0.25">
      <c r="A8825" s="1">
        <v>35926</v>
      </c>
      <c r="B8825">
        <v>1</v>
      </c>
      <c r="C8825">
        <v>1</v>
      </c>
      <c r="D8825">
        <v>1</v>
      </c>
      <c r="E8825">
        <v>1998</v>
      </c>
      <c r="F8825">
        <v>9</v>
      </c>
      <c r="G8825">
        <v>1</v>
      </c>
      <c r="H8825">
        <v>79</v>
      </c>
      <c r="I8825">
        <v>3.8399982449999999</v>
      </c>
      <c r="J8825">
        <v>3.9930667880000001</v>
      </c>
      <c r="L8825">
        <v>1</v>
      </c>
      <c r="M8825">
        <v>8</v>
      </c>
      <c r="N8825">
        <v>399</v>
      </c>
      <c r="P8825">
        <v>3</v>
      </c>
      <c r="Q8825" t="str">
        <f>VLOOKUP(M8825,lookups!$A$1:$B$7, 2, FALSE)</f>
        <v>rotary screw</v>
      </c>
      <c r="R8825" t="str">
        <f>VLOOKUP(N8825,lookups!$D$1:$E$6, 2, FALSE)</f>
        <v>hucuktlis r</v>
      </c>
      <c r="S8825" t="str">
        <f>VLOOKUP(C8825,lookups!$G$1:$H$3, 2, FALSE)</f>
        <v>smolt</v>
      </c>
    </row>
    <row r="8826" spans="1:19" x14ac:dyDescent="0.25">
      <c r="A8826" s="1">
        <v>35926</v>
      </c>
      <c r="B8826">
        <v>1</v>
      </c>
      <c r="C8826">
        <v>1</v>
      </c>
      <c r="D8826">
        <v>1</v>
      </c>
      <c r="E8826">
        <v>1998</v>
      </c>
      <c r="F8826">
        <v>10</v>
      </c>
      <c r="G8826">
        <v>1</v>
      </c>
      <c r="H8826">
        <v>78</v>
      </c>
      <c r="I8826">
        <v>3.579999924</v>
      </c>
      <c r="J8826">
        <v>3.73106575</v>
      </c>
      <c r="L8826">
        <v>1</v>
      </c>
      <c r="M8826">
        <v>8</v>
      </c>
      <c r="N8826">
        <v>399</v>
      </c>
      <c r="P8826">
        <v>3</v>
      </c>
      <c r="Q8826" t="str">
        <f>VLOOKUP(M8826,lookups!$A$1:$B$7, 2, FALSE)</f>
        <v>rotary screw</v>
      </c>
      <c r="R8826" t="str">
        <f>VLOOKUP(N8826,lookups!$D$1:$E$6, 2, FALSE)</f>
        <v>hucuktlis r</v>
      </c>
      <c r="S8826" t="str">
        <f>VLOOKUP(C8826,lookups!$G$1:$H$3, 2, FALSE)</f>
        <v>smolt</v>
      </c>
    </row>
    <row r="8827" spans="1:19" x14ac:dyDescent="0.25">
      <c r="A8827" s="1">
        <v>35926</v>
      </c>
      <c r="B8827">
        <v>1</v>
      </c>
      <c r="C8827">
        <v>1</v>
      </c>
      <c r="D8827">
        <v>1</v>
      </c>
      <c r="E8827">
        <v>1998</v>
      </c>
      <c r="F8827">
        <v>11</v>
      </c>
      <c r="G8827">
        <v>1</v>
      </c>
      <c r="H8827">
        <v>75</v>
      </c>
      <c r="I8827">
        <v>3.0099983219999999</v>
      </c>
      <c r="J8827">
        <v>3.156675339</v>
      </c>
      <c r="M8827">
        <v>8</v>
      </c>
      <c r="N8827">
        <v>399</v>
      </c>
      <c r="P8827">
        <v>3</v>
      </c>
      <c r="Q8827" t="str">
        <f>VLOOKUP(M8827,lookups!$A$1:$B$7, 2, FALSE)</f>
        <v>rotary screw</v>
      </c>
      <c r="R8827" t="str">
        <f>VLOOKUP(N8827,lookups!$D$1:$E$6, 2, FALSE)</f>
        <v>hucuktlis r</v>
      </c>
      <c r="S8827" t="str">
        <f>VLOOKUP(C8827,lookups!$G$1:$H$3, 2, FALSE)</f>
        <v>smolt</v>
      </c>
    </row>
    <row r="8828" spans="1:19" x14ac:dyDescent="0.25">
      <c r="A8828" s="1">
        <v>35926</v>
      </c>
      <c r="B8828">
        <v>1</v>
      </c>
      <c r="C8828">
        <v>1</v>
      </c>
      <c r="D8828">
        <v>1</v>
      </c>
      <c r="E8828">
        <v>1998</v>
      </c>
      <c r="F8828">
        <v>12</v>
      </c>
      <c r="G8828">
        <v>1</v>
      </c>
      <c r="H8828">
        <v>70</v>
      </c>
      <c r="I8828">
        <v>2.359998703</v>
      </c>
      <c r="J8828">
        <v>2.5016708369999998</v>
      </c>
      <c r="M8828">
        <v>8</v>
      </c>
      <c r="N8828">
        <v>399</v>
      </c>
      <c r="P8828">
        <v>3</v>
      </c>
      <c r="Q8828" t="str">
        <f>VLOOKUP(M8828,lookups!$A$1:$B$7, 2, FALSE)</f>
        <v>rotary screw</v>
      </c>
      <c r="R8828" t="str">
        <f>VLOOKUP(N8828,lookups!$D$1:$E$6, 2, FALSE)</f>
        <v>hucuktlis r</v>
      </c>
      <c r="S8828" t="str">
        <f>VLOOKUP(C8828,lookups!$G$1:$H$3, 2, FALSE)</f>
        <v>smolt</v>
      </c>
    </row>
    <row r="8829" spans="1:19" x14ac:dyDescent="0.25">
      <c r="A8829" s="1">
        <v>35926</v>
      </c>
      <c r="B8829">
        <v>1</v>
      </c>
      <c r="C8829">
        <v>1</v>
      </c>
      <c r="D8829">
        <v>1</v>
      </c>
      <c r="E8829">
        <v>1998</v>
      </c>
      <c r="F8829">
        <v>13</v>
      </c>
      <c r="G8829">
        <v>1</v>
      </c>
      <c r="H8829">
        <v>81</v>
      </c>
      <c r="I8829">
        <v>4.0699996949999999</v>
      </c>
      <c r="J8829">
        <v>4.224838257</v>
      </c>
      <c r="L8829">
        <v>1</v>
      </c>
      <c r="M8829">
        <v>8</v>
      </c>
      <c r="N8829">
        <v>399</v>
      </c>
      <c r="P8829">
        <v>3</v>
      </c>
      <c r="Q8829" t="str">
        <f>VLOOKUP(M8829,lookups!$A$1:$B$7, 2, FALSE)</f>
        <v>rotary screw</v>
      </c>
      <c r="R8829" t="str">
        <f>VLOOKUP(N8829,lookups!$D$1:$E$6, 2, FALSE)</f>
        <v>hucuktlis r</v>
      </c>
      <c r="S8829" t="str">
        <f>VLOOKUP(C8829,lookups!$G$1:$H$3, 2, FALSE)</f>
        <v>smolt</v>
      </c>
    </row>
    <row r="8830" spans="1:19" x14ac:dyDescent="0.25">
      <c r="A8830" s="1">
        <v>35926</v>
      </c>
      <c r="B8830">
        <v>1</v>
      </c>
      <c r="C8830">
        <v>1</v>
      </c>
      <c r="D8830">
        <v>1</v>
      </c>
      <c r="E8830">
        <v>1998</v>
      </c>
      <c r="F8830">
        <v>14</v>
      </c>
      <c r="G8830">
        <v>1</v>
      </c>
      <c r="H8830">
        <v>85</v>
      </c>
      <c r="I8830">
        <v>4.8499984740000004</v>
      </c>
      <c r="J8830">
        <v>5.0108413699999996</v>
      </c>
      <c r="L8830">
        <v>1</v>
      </c>
      <c r="M8830">
        <v>8</v>
      </c>
      <c r="N8830">
        <v>399</v>
      </c>
      <c r="P8830">
        <v>3</v>
      </c>
      <c r="Q8830" t="str">
        <f>VLOOKUP(M8830,lookups!$A$1:$B$7, 2, FALSE)</f>
        <v>rotary screw</v>
      </c>
      <c r="R8830" t="str">
        <f>VLOOKUP(N8830,lookups!$D$1:$E$6, 2, FALSE)</f>
        <v>hucuktlis r</v>
      </c>
      <c r="S8830" t="str">
        <f>VLOOKUP(C8830,lookups!$G$1:$H$3, 2, FALSE)</f>
        <v>smolt</v>
      </c>
    </row>
    <row r="8831" spans="1:19" x14ac:dyDescent="0.25">
      <c r="A8831" s="1">
        <v>35926</v>
      </c>
      <c r="B8831">
        <v>1</v>
      </c>
      <c r="C8831">
        <v>1</v>
      </c>
      <c r="D8831">
        <v>1</v>
      </c>
      <c r="E8831">
        <v>1998</v>
      </c>
      <c r="F8831">
        <v>15</v>
      </c>
      <c r="G8831">
        <v>1</v>
      </c>
      <c r="H8831">
        <v>80</v>
      </c>
      <c r="I8831">
        <v>4.1199989319999997</v>
      </c>
      <c r="J8831">
        <v>4.2752227779999998</v>
      </c>
      <c r="L8831">
        <v>1</v>
      </c>
      <c r="M8831">
        <v>8</v>
      </c>
      <c r="N8831">
        <v>399</v>
      </c>
      <c r="P8831">
        <v>3</v>
      </c>
      <c r="Q8831" t="str">
        <f>VLOOKUP(M8831,lookups!$A$1:$B$7, 2, FALSE)</f>
        <v>rotary screw</v>
      </c>
      <c r="R8831" t="str">
        <f>VLOOKUP(N8831,lookups!$D$1:$E$6, 2, FALSE)</f>
        <v>hucuktlis r</v>
      </c>
      <c r="S8831" t="str">
        <f>VLOOKUP(C8831,lookups!$G$1:$H$3, 2, FALSE)</f>
        <v>smolt</v>
      </c>
    </row>
    <row r="8832" spans="1:19" x14ac:dyDescent="0.25">
      <c r="A8832" s="1">
        <v>35926</v>
      </c>
      <c r="B8832">
        <v>1</v>
      </c>
      <c r="C8832">
        <v>1</v>
      </c>
      <c r="D8832">
        <v>1</v>
      </c>
      <c r="E8832">
        <v>1998</v>
      </c>
      <c r="F8832">
        <v>16</v>
      </c>
      <c r="G8832">
        <v>1</v>
      </c>
      <c r="H8832">
        <v>81</v>
      </c>
      <c r="I8832">
        <v>4.0199966429999998</v>
      </c>
      <c r="J8832">
        <v>4.1744537350000002</v>
      </c>
      <c r="L8832">
        <v>1</v>
      </c>
      <c r="M8832">
        <v>8</v>
      </c>
      <c r="N8832">
        <v>399</v>
      </c>
      <c r="P8832">
        <v>3</v>
      </c>
      <c r="Q8832" t="str">
        <f>VLOOKUP(M8832,lookups!$A$1:$B$7, 2, FALSE)</f>
        <v>rotary screw</v>
      </c>
      <c r="R8832" t="str">
        <f>VLOOKUP(N8832,lookups!$D$1:$E$6, 2, FALSE)</f>
        <v>hucuktlis r</v>
      </c>
      <c r="S8832" t="str">
        <f>VLOOKUP(C8832,lookups!$G$1:$H$3, 2, FALSE)</f>
        <v>smolt</v>
      </c>
    </row>
    <row r="8833" spans="1:19" x14ac:dyDescent="0.25">
      <c r="A8833" s="1">
        <v>35926</v>
      </c>
      <c r="B8833">
        <v>1</v>
      </c>
      <c r="C8833">
        <v>1</v>
      </c>
      <c r="D8833">
        <v>1</v>
      </c>
      <c r="E8833">
        <v>1998</v>
      </c>
      <c r="F8833">
        <v>17</v>
      </c>
      <c r="G8833">
        <v>1</v>
      </c>
      <c r="H8833">
        <v>84</v>
      </c>
      <c r="I8833">
        <v>3.9499988560000001</v>
      </c>
      <c r="J8833">
        <v>4.1039123540000002</v>
      </c>
      <c r="M8833">
        <v>8</v>
      </c>
      <c r="N8833">
        <v>399</v>
      </c>
      <c r="P8833">
        <v>3</v>
      </c>
      <c r="Q8833" t="str">
        <f>VLOOKUP(M8833,lookups!$A$1:$B$7, 2, FALSE)</f>
        <v>rotary screw</v>
      </c>
      <c r="R8833" t="str">
        <f>VLOOKUP(N8833,lookups!$D$1:$E$6, 2, FALSE)</f>
        <v>hucuktlis r</v>
      </c>
      <c r="S8833" t="str">
        <f>VLOOKUP(C8833,lookups!$G$1:$H$3, 2, FALSE)</f>
        <v>smolt</v>
      </c>
    </row>
    <row r="8834" spans="1:19" x14ac:dyDescent="0.25">
      <c r="A8834" s="1">
        <v>35926</v>
      </c>
      <c r="B8834">
        <v>1</v>
      </c>
      <c r="C8834">
        <v>1</v>
      </c>
      <c r="D8834">
        <v>1</v>
      </c>
      <c r="E8834">
        <v>1998</v>
      </c>
      <c r="F8834">
        <v>18</v>
      </c>
      <c r="G8834">
        <v>1</v>
      </c>
      <c r="H8834">
        <v>70</v>
      </c>
      <c r="I8834">
        <v>2.3799991610000002</v>
      </c>
      <c r="J8834">
        <v>2.5218257899999998</v>
      </c>
      <c r="M8834">
        <v>8</v>
      </c>
      <c r="N8834">
        <v>399</v>
      </c>
      <c r="P8834">
        <v>3</v>
      </c>
      <c r="Q8834" t="str">
        <f>VLOOKUP(M8834,lookups!$A$1:$B$7, 2, FALSE)</f>
        <v>rotary screw</v>
      </c>
      <c r="R8834" t="str">
        <f>VLOOKUP(N8834,lookups!$D$1:$E$6, 2, FALSE)</f>
        <v>hucuktlis r</v>
      </c>
      <c r="S8834" t="str">
        <f>VLOOKUP(C8834,lookups!$G$1:$H$3, 2, FALSE)</f>
        <v>smolt</v>
      </c>
    </row>
    <row r="8835" spans="1:19" x14ac:dyDescent="0.25">
      <c r="A8835" s="1">
        <v>35926</v>
      </c>
      <c r="B8835">
        <v>1</v>
      </c>
      <c r="C8835">
        <v>1</v>
      </c>
      <c r="D8835">
        <v>1</v>
      </c>
      <c r="E8835">
        <v>1998</v>
      </c>
      <c r="F8835">
        <v>19</v>
      </c>
      <c r="G8835">
        <v>1</v>
      </c>
      <c r="H8835">
        <v>78</v>
      </c>
      <c r="I8835">
        <v>3.7299995419999998</v>
      </c>
      <c r="J8835">
        <v>3.8822193149999999</v>
      </c>
      <c r="M8835">
        <v>8</v>
      </c>
      <c r="N8835">
        <v>399</v>
      </c>
      <c r="P8835">
        <v>3</v>
      </c>
      <c r="Q8835" t="str">
        <f>VLOOKUP(M8835,lookups!$A$1:$B$7, 2, FALSE)</f>
        <v>rotary screw</v>
      </c>
      <c r="R8835" t="str">
        <f>VLOOKUP(N8835,lookups!$D$1:$E$6, 2, FALSE)</f>
        <v>hucuktlis r</v>
      </c>
      <c r="S8835" t="str">
        <f>VLOOKUP(C8835,lookups!$G$1:$H$3, 2, FALSE)</f>
        <v>smolt</v>
      </c>
    </row>
    <row r="8836" spans="1:19" x14ac:dyDescent="0.25">
      <c r="A8836" s="1">
        <v>35937</v>
      </c>
      <c r="B8836">
        <v>1</v>
      </c>
      <c r="C8836">
        <v>1</v>
      </c>
      <c r="D8836">
        <v>1</v>
      </c>
      <c r="E8836">
        <v>1998</v>
      </c>
      <c r="F8836">
        <v>1</v>
      </c>
      <c r="G8836">
        <v>1</v>
      </c>
      <c r="H8836">
        <v>73</v>
      </c>
      <c r="I8836">
        <v>2.6299991610000002</v>
      </c>
      <c r="J8836">
        <v>2.7737503050000001</v>
      </c>
      <c r="M8836">
        <v>1</v>
      </c>
      <c r="N8836">
        <v>399</v>
      </c>
      <c r="P8836">
        <v>3</v>
      </c>
      <c r="Q8836" t="str">
        <f>VLOOKUP(M8836,lookups!$A$1:$B$7, 2, FALSE)</f>
        <v>trawl/fyke</v>
      </c>
      <c r="R8836" t="str">
        <f>VLOOKUP(N8836,lookups!$D$1:$E$6, 2, FALSE)</f>
        <v>hucuktlis r</v>
      </c>
      <c r="S8836" t="str">
        <f>VLOOKUP(C8836,lookups!$G$1:$H$3, 2, FALSE)</f>
        <v>smolt</v>
      </c>
    </row>
    <row r="8837" spans="1:19" x14ac:dyDescent="0.25">
      <c r="A8837" s="1">
        <v>35937</v>
      </c>
      <c r="B8837">
        <v>1</v>
      </c>
      <c r="C8837">
        <v>1</v>
      </c>
      <c r="D8837">
        <v>1</v>
      </c>
      <c r="E8837">
        <v>1998</v>
      </c>
      <c r="F8837">
        <v>2</v>
      </c>
      <c r="G8837">
        <v>1</v>
      </c>
      <c r="H8837">
        <v>63</v>
      </c>
      <c r="I8837">
        <v>1.969999313</v>
      </c>
      <c r="J8837">
        <v>2.1086673739999999</v>
      </c>
      <c r="M8837">
        <v>1</v>
      </c>
      <c r="N8837">
        <v>399</v>
      </c>
      <c r="P8837">
        <v>3</v>
      </c>
      <c r="Q8837" t="str">
        <f>VLOOKUP(M8837,lookups!$A$1:$B$7, 2, FALSE)</f>
        <v>trawl/fyke</v>
      </c>
      <c r="R8837" t="str">
        <f>VLOOKUP(N8837,lookups!$D$1:$E$6, 2, FALSE)</f>
        <v>hucuktlis r</v>
      </c>
      <c r="S8837" t="str">
        <f>VLOOKUP(C8837,lookups!$G$1:$H$3, 2, FALSE)</f>
        <v>smolt</v>
      </c>
    </row>
    <row r="8838" spans="1:19" x14ac:dyDescent="0.25">
      <c r="A8838" s="1">
        <v>35937</v>
      </c>
      <c r="B8838">
        <v>1</v>
      </c>
      <c r="C8838">
        <v>1</v>
      </c>
      <c r="D8838">
        <v>1</v>
      </c>
      <c r="E8838">
        <v>1998</v>
      </c>
      <c r="F8838">
        <v>3</v>
      </c>
      <c r="G8838">
        <v>1</v>
      </c>
      <c r="H8838">
        <v>93</v>
      </c>
      <c r="I8838">
        <v>6.7699966429999998</v>
      </c>
      <c r="J8838">
        <v>6.9456253050000001</v>
      </c>
      <c r="M8838">
        <v>1</v>
      </c>
      <c r="N8838">
        <v>399</v>
      </c>
      <c r="P8838">
        <v>3</v>
      </c>
      <c r="Q8838" t="str">
        <f>VLOOKUP(M8838,lookups!$A$1:$B$7, 2, FALSE)</f>
        <v>trawl/fyke</v>
      </c>
      <c r="R8838" t="str">
        <f>VLOOKUP(N8838,lookups!$D$1:$E$6, 2, FALSE)</f>
        <v>hucuktlis r</v>
      </c>
      <c r="S8838" t="str">
        <f>VLOOKUP(C8838,lookups!$G$1:$H$3, 2, FALSE)</f>
        <v>smolt</v>
      </c>
    </row>
    <row r="8839" spans="1:19" x14ac:dyDescent="0.25">
      <c r="A8839" s="1">
        <v>35937</v>
      </c>
      <c r="B8839">
        <v>1</v>
      </c>
      <c r="C8839">
        <v>1</v>
      </c>
      <c r="D8839">
        <v>1</v>
      </c>
      <c r="E8839">
        <v>1998</v>
      </c>
      <c r="F8839">
        <v>4</v>
      </c>
      <c r="G8839">
        <v>1</v>
      </c>
      <c r="H8839">
        <v>82</v>
      </c>
      <c r="I8839">
        <v>4.0199966429999998</v>
      </c>
      <c r="J8839">
        <v>4.1744537350000002</v>
      </c>
      <c r="M8839">
        <v>1</v>
      </c>
      <c r="N8839">
        <v>399</v>
      </c>
      <c r="P8839">
        <v>3</v>
      </c>
      <c r="Q8839" t="str">
        <f>VLOOKUP(M8839,lookups!$A$1:$B$7, 2, FALSE)</f>
        <v>trawl/fyke</v>
      </c>
      <c r="R8839" t="str">
        <f>VLOOKUP(N8839,lookups!$D$1:$E$6, 2, FALSE)</f>
        <v>hucuktlis r</v>
      </c>
      <c r="S8839" t="str">
        <f>VLOOKUP(C8839,lookups!$G$1:$H$3, 2, FALSE)</f>
        <v>smolt</v>
      </c>
    </row>
    <row r="8840" spans="1:19" x14ac:dyDescent="0.25">
      <c r="A8840" s="1">
        <v>35937</v>
      </c>
      <c r="B8840">
        <v>1</v>
      </c>
      <c r="C8840">
        <v>1</v>
      </c>
      <c r="D8840">
        <v>1</v>
      </c>
      <c r="E8840">
        <v>1998</v>
      </c>
      <c r="F8840">
        <v>5</v>
      </c>
      <c r="G8840">
        <v>1</v>
      </c>
      <c r="H8840">
        <v>74</v>
      </c>
      <c r="I8840">
        <v>3.279998779</v>
      </c>
      <c r="J8840">
        <v>3.4287548069999998</v>
      </c>
      <c r="M8840">
        <v>1</v>
      </c>
      <c r="N8840">
        <v>399</v>
      </c>
      <c r="P8840">
        <v>3</v>
      </c>
      <c r="Q8840" t="str">
        <f>VLOOKUP(M8840,lookups!$A$1:$B$7, 2, FALSE)</f>
        <v>trawl/fyke</v>
      </c>
      <c r="R8840" t="str">
        <f>VLOOKUP(N8840,lookups!$D$1:$E$6, 2, FALSE)</f>
        <v>hucuktlis r</v>
      </c>
      <c r="S8840" t="str">
        <f>VLOOKUP(C8840,lookups!$G$1:$H$3, 2, FALSE)</f>
        <v>smolt</v>
      </c>
    </row>
    <row r="8841" spans="1:19" x14ac:dyDescent="0.25">
      <c r="A8841" s="1">
        <v>35937</v>
      </c>
      <c r="B8841">
        <v>1</v>
      </c>
      <c r="C8841">
        <v>1</v>
      </c>
      <c r="D8841">
        <v>1</v>
      </c>
      <c r="E8841">
        <v>1998</v>
      </c>
      <c r="F8841">
        <v>6</v>
      </c>
      <c r="G8841">
        <v>1</v>
      </c>
      <c r="H8841">
        <v>77</v>
      </c>
      <c r="I8841">
        <v>3.1599998469999999</v>
      </c>
      <c r="J8841">
        <v>3.3078308110000001</v>
      </c>
      <c r="M8841">
        <v>1</v>
      </c>
      <c r="N8841">
        <v>399</v>
      </c>
      <c r="P8841">
        <v>3</v>
      </c>
      <c r="Q8841" t="str">
        <f>VLOOKUP(M8841,lookups!$A$1:$B$7, 2, FALSE)</f>
        <v>trawl/fyke</v>
      </c>
      <c r="R8841" t="str">
        <f>VLOOKUP(N8841,lookups!$D$1:$E$6, 2, FALSE)</f>
        <v>hucuktlis r</v>
      </c>
      <c r="S8841" t="str">
        <f>VLOOKUP(C8841,lookups!$G$1:$H$3, 2, FALSE)</f>
        <v>smolt</v>
      </c>
    </row>
    <row r="8842" spans="1:19" x14ac:dyDescent="0.25">
      <c r="A8842" s="1">
        <v>35937</v>
      </c>
      <c r="B8842">
        <v>1</v>
      </c>
      <c r="C8842">
        <v>1</v>
      </c>
      <c r="D8842">
        <v>1</v>
      </c>
      <c r="E8842">
        <v>1998</v>
      </c>
      <c r="F8842">
        <v>7</v>
      </c>
      <c r="G8842">
        <v>1</v>
      </c>
      <c r="H8842">
        <v>69</v>
      </c>
      <c r="I8842">
        <v>2.4699993130000002</v>
      </c>
      <c r="J8842">
        <v>2.6125183110000001</v>
      </c>
      <c r="M8842">
        <v>1</v>
      </c>
      <c r="N8842">
        <v>399</v>
      </c>
      <c r="P8842">
        <v>3</v>
      </c>
      <c r="Q8842" t="str">
        <f>VLOOKUP(M8842,lookups!$A$1:$B$7, 2, FALSE)</f>
        <v>trawl/fyke</v>
      </c>
      <c r="R8842" t="str">
        <f>VLOOKUP(N8842,lookups!$D$1:$E$6, 2, FALSE)</f>
        <v>hucuktlis r</v>
      </c>
      <c r="S8842" t="str">
        <f>VLOOKUP(C8842,lookups!$G$1:$H$3, 2, FALSE)</f>
        <v>smolt</v>
      </c>
    </row>
    <row r="8843" spans="1:19" x14ac:dyDescent="0.25">
      <c r="A8843" s="1">
        <v>35937</v>
      </c>
      <c r="B8843">
        <v>1</v>
      </c>
      <c r="C8843">
        <v>1</v>
      </c>
      <c r="D8843">
        <v>1</v>
      </c>
      <c r="E8843">
        <v>1998</v>
      </c>
      <c r="F8843">
        <v>8</v>
      </c>
      <c r="G8843">
        <v>1</v>
      </c>
      <c r="H8843">
        <v>79</v>
      </c>
      <c r="I8843">
        <v>3.689998627</v>
      </c>
      <c r="J8843">
        <v>3.841911316</v>
      </c>
      <c r="M8843">
        <v>1</v>
      </c>
      <c r="N8843">
        <v>399</v>
      </c>
      <c r="P8843">
        <v>3</v>
      </c>
      <c r="Q8843" t="str">
        <f>VLOOKUP(M8843,lookups!$A$1:$B$7, 2, FALSE)</f>
        <v>trawl/fyke</v>
      </c>
      <c r="R8843" t="str">
        <f>VLOOKUP(N8843,lookups!$D$1:$E$6, 2, FALSE)</f>
        <v>hucuktlis r</v>
      </c>
      <c r="S8843" t="str">
        <f>VLOOKUP(C8843,lookups!$G$1:$H$3, 2, FALSE)</f>
        <v>smolt</v>
      </c>
    </row>
    <row r="8844" spans="1:19" x14ac:dyDescent="0.25">
      <c r="A8844" s="1">
        <v>35937</v>
      </c>
      <c r="B8844">
        <v>1</v>
      </c>
      <c r="C8844">
        <v>1</v>
      </c>
      <c r="D8844">
        <v>1</v>
      </c>
      <c r="E8844">
        <v>1998</v>
      </c>
      <c r="F8844">
        <v>9</v>
      </c>
      <c r="G8844">
        <v>1</v>
      </c>
      <c r="H8844">
        <v>84</v>
      </c>
      <c r="I8844">
        <v>3.9499988560000001</v>
      </c>
      <c r="J8844">
        <v>4.1039123540000002</v>
      </c>
      <c r="M8844">
        <v>1</v>
      </c>
      <c r="N8844">
        <v>399</v>
      </c>
      <c r="P8844">
        <v>3</v>
      </c>
      <c r="Q8844" t="str">
        <f>VLOOKUP(M8844,lookups!$A$1:$B$7, 2, FALSE)</f>
        <v>trawl/fyke</v>
      </c>
      <c r="R8844" t="str">
        <f>VLOOKUP(N8844,lookups!$D$1:$E$6, 2, FALSE)</f>
        <v>hucuktlis r</v>
      </c>
      <c r="S8844" t="str">
        <f>VLOOKUP(C8844,lookups!$G$1:$H$3, 2, FALSE)</f>
        <v>smolt</v>
      </c>
    </row>
    <row r="8845" spans="1:19" x14ac:dyDescent="0.25">
      <c r="A8845" s="1">
        <v>35937</v>
      </c>
      <c r="B8845">
        <v>1</v>
      </c>
      <c r="C8845">
        <v>1</v>
      </c>
      <c r="D8845">
        <v>1</v>
      </c>
      <c r="E8845">
        <v>1998</v>
      </c>
      <c r="F8845">
        <v>10</v>
      </c>
      <c r="G8845">
        <v>1</v>
      </c>
      <c r="H8845">
        <v>69</v>
      </c>
      <c r="I8845">
        <v>3.0599994659999998</v>
      </c>
      <c r="J8845">
        <v>3.207061768</v>
      </c>
      <c r="M8845">
        <v>1</v>
      </c>
      <c r="N8845">
        <v>399</v>
      </c>
      <c r="P8845">
        <v>3</v>
      </c>
      <c r="Q8845" t="str">
        <f>VLOOKUP(M8845,lookups!$A$1:$B$7, 2, FALSE)</f>
        <v>trawl/fyke</v>
      </c>
      <c r="R8845" t="str">
        <f>VLOOKUP(N8845,lookups!$D$1:$E$6, 2, FALSE)</f>
        <v>hucuktlis r</v>
      </c>
      <c r="S8845" t="str">
        <f>VLOOKUP(C8845,lookups!$G$1:$H$3, 2, FALSE)</f>
        <v>smolt</v>
      </c>
    </row>
    <row r="8846" spans="1:19" x14ac:dyDescent="0.25">
      <c r="A8846" s="1">
        <v>35937</v>
      </c>
      <c r="B8846">
        <v>1</v>
      </c>
      <c r="C8846">
        <v>1</v>
      </c>
      <c r="D8846">
        <v>1</v>
      </c>
      <c r="E8846">
        <v>1998</v>
      </c>
      <c r="F8846">
        <v>11</v>
      </c>
      <c r="G8846">
        <v>1</v>
      </c>
      <c r="H8846">
        <v>64</v>
      </c>
      <c r="I8846">
        <v>2</v>
      </c>
      <c r="J8846">
        <v>2.1388988489999998</v>
      </c>
      <c r="M8846">
        <v>1</v>
      </c>
      <c r="N8846">
        <v>399</v>
      </c>
      <c r="P8846">
        <v>3</v>
      </c>
      <c r="Q8846" t="str">
        <f>VLOOKUP(M8846,lookups!$A$1:$B$7, 2, FALSE)</f>
        <v>trawl/fyke</v>
      </c>
      <c r="R8846" t="str">
        <f>VLOOKUP(N8846,lookups!$D$1:$E$6, 2, FALSE)</f>
        <v>hucuktlis r</v>
      </c>
      <c r="S8846" t="str">
        <f>VLOOKUP(C8846,lookups!$G$1:$H$3, 2, FALSE)</f>
        <v>smolt</v>
      </c>
    </row>
    <row r="8847" spans="1:19" x14ac:dyDescent="0.25">
      <c r="A8847" s="1">
        <v>35937</v>
      </c>
      <c r="B8847">
        <v>1</v>
      </c>
      <c r="C8847">
        <v>1</v>
      </c>
      <c r="D8847">
        <v>1</v>
      </c>
      <c r="E8847">
        <v>1998</v>
      </c>
      <c r="F8847">
        <v>12</v>
      </c>
      <c r="G8847">
        <v>1</v>
      </c>
      <c r="H8847">
        <v>62</v>
      </c>
      <c r="I8847">
        <v>1.6499996189999999</v>
      </c>
      <c r="J8847">
        <v>1.7862043379999999</v>
      </c>
      <c r="M8847">
        <v>1</v>
      </c>
      <c r="N8847">
        <v>399</v>
      </c>
      <c r="P8847">
        <v>3</v>
      </c>
      <c r="Q8847" t="str">
        <f>VLOOKUP(M8847,lookups!$A$1:$B$7, 2, FALSE)</f>
        <v>trawl/fyke</v>
      </c>
      <c r="R8847" t="str">
        <f>VLOOKUP(N8847,lookups!$D$1:$E$6, 2, FALSE)</f>
        <v>hucuktlis r</v>
      </c>
      <c r="S8847" t="str">
        <f>VLOOKUP(C8847,lookups!$G$1:$H$3, 2, FALSE)</f>
        <v>smolt</v>
      </c>
    </row>
    <row r="8848" spans="1:19" x14ac:dyDescent="0.25">
      <c r="A8848" s="1">
        <v>35937</v>
      </c>
      <c r="B8848">
        <v>1</v>
      </c>
      <c r="C8848">
        <v>1</v>
      </c>
      <c r="D8848">
        <v>1</v>
      </c>
      <c r="E8848">
        <v>1998</v>
      </c>
      <c r="F8848">
        <v>13</v>
      </c>
      <c r="G8848">
        <v>1</v>
      </c>
      <c r="H8848">
        <v>66</v>
      </c>
      <c r="I8848">
        <v>1.759999275</v>
      </c>
      <c r="J8848">
        <v>1.8970518110000001</v>
      </c>
      <c r="M8848">
        <v>1</v>
      </c>
      <c r="N8848">
        <v>399</v>
      </c>
      <c r="P8848">
        <v>3</v>
      </c>
      <c r="Q8848" t="str">
        <f>VLOOKUP(M8848,lookups!$A$1:$B$7, 2, FALSE)</f>
        <v>trawl/fyke</v>
      </c>
      <c r="R8848" t="str">
        <f>VLOOKUP(N8848,lookups!$D$1:$E$6, 2, FALSE)</f>
        <v>hucuktlis r</v>
      </c>
      <c r="S8848" t="str">
        <f>VLOOKUP(C8848,lookups!$G$1:$H$3, 2, FALSE)</f>
        <v>smolt</v>
      </c>
    </row>
    <row r="8849" spans="1:19" x14ac:dyDescent="0.25">
      <c r="A8849" s="1">
        <v>35937</v>
      </c>
      <c r="B8849">
        <v>1</v>
      </c>
      <c r="C8849">
        <v>1</v>
      </c>
      <c r="D8849">
        <v>1</v>
      </c>
      <c r="E8849">
        <v>1998</v>
      </c>
      <c r="F8849">
        <v>14</v>
      </c>
      <c r="G8849">
        <v>1</v>
      </c>
      <c r="H8849">
        <v>72</v>
      </c>
      <c r="I8849">
        <v>2.9599990840000001</v>
      </c>
      <c r="J8849">
        <v>3.1062908170000001</v>
      </c>
      <c r="M8849">
        <v>1</v>
      </c>
      <c r="N8849">
        <v>399</v>
      </c>
      <c r="P8849">
        <v>3</v>
      </c>
      <c r="Q8849" t="str">
        <f>VLOOKUP(M8849,lookups!$A$1:$B$7, 2, FALSE)</f>
        <v>trawl/fyke</v>
      </c>
      <c r="R8849" t="str">
        <f>VLOOKUP(N8849,lookups!$D$1:$E$6, 2, FALSE)</f>
        <v>hucuktlis r</v>
      </c>
      <c r="S8849" t="str">
        <f>VLOOKUP(C8849,lookups!$G$1:$H$3, 2, FALSE)</f>
        <v>smolt</v>
      </c>
    </row>
    <row r="8850" spans="1:19" x14ac:dyDescent="0.25">
      <c r="A8850" s="1">
        <v>35937</v>
      </c>
      <c r="B8850">
        <v>1</v>
      </c>
      <c r="C8850">
        <v>1</v>
      </c>
      <c r="D8850">
        <v>1</v>
      </c>
      <c r="E8850">
        <v>1998</v>
      </c>
      <c r="F8850">
        <v>15</v>
      </c>
      <c r="G8850">
        <v>1</v>
      </c>
      <c r="H8850">
        <v>60</v>
      </c>
      <c r="I8850">
        <v>1.469999313</v>
      </c>
      <c r="J8850">
        <v>1.6048183439999999</v>
      </c>
      <c r="M8850">
        <v>1</v>
      </c>
      <c r="N8850">
        <v>399</v>
      </c>
      <c r="P8850">
        <v>3</v>
      </c>
      <c r="Q8850" t="str">
        <f>VLOOKUP(M8850,lookups!$A$1:$B$7, 2, FALSE)</f>
        <v>trawl/fyke</v>
      </c>
      <c r="R8850" t="str">
        <f>VLOOKUP(N8850,lookups!$D$1:$E$6, 2, FALSE)</f>
        <v>hucuktlis r</v>
      </c>
      <c r="S8850" t="str">
        <f>VLOOKUP(C8850,lookups!$G$1:$H$3, 2, FALSE)</f>
        <v>smolt</v>
      </c>
    </row>
    <row r="8851" spans="1:19" x14ac:dyDescent="0.25">
      <c r="A8851" s="1">
        <v>35937</v>
      </c>
      <c r="B8851">
        <v>1</v>
      </c>
      <c r="C8851">
        <v>1</v>
      </c>
      <c r="D8851">
        <v>1</v>
      </c>
      <c r="E8851">
        <v>1998</v>
      </c>
      <c r="F8851">
        <v>16</v>
      </c>
      <c r="G8851">
        <v>1</v>
      </c>
      <c r="H8851">
        <v>68</v>
      </c>
      <c r="I8851">
        <v>2.2699985499999999</v>
      </c>
      <c r="J8851">
        <v>2.4109783170000001</v>
      </c>
      <c r="M8851">
        <v>1</v>
      </c>
      <c r="N8851">
        <v>399</v>
      </c>
      <c r="P8851">
        <v>3</v>
      </c>
      <c r="Q8851" t="str">
        <f>VLOOKUP(M8851,lookups!$A$1:$B$7, 2, FALSE)</f>
        <v>trawl/fyke</v>
      </c>
      <c r="R8851" t="str">
        <f>VLOOKUP(N8851,lookups!$D$1:$E$6, 2, FALSE)</f>
        <v>hucuktlis r</v>
      </c>
      <c r="S8851" t="str">
        <f>VLOOKUP(C8851,lookups!$G$1:$H$3, 2, FALSE)</f>
        <v>smolt</v>
      </c>
    </row>
    <row r="8852" spans="1:19" x14ac:dyDescent="0.25">
      <c r="A8852" s="1">
        <v>35937</v>
      </c>
      <c r="B8852">
        <v>1</v>
      </c>
      <c r="C8852">
        <v>1</v>
      </c>
      <c r="D8852">
        <v>1</v>
      </c>
      <c r="E8852">
        <v>1998</v>
      </c>
      <c r="F8852">
        <v>17</v>
      </c>
      <c r="G8852">
        <v>1</v>
      </c>
      <c r="H8852">
        <v>81</v>
      </c>
      <c r="I8852">
        <v>4.2399978640000002</v>
      </c>
      <c r="J8852">
        <v>4.3961448670000003</v>
      </c>
      <c r="M8852">
        <v>1</v>
      </c>
      <c r="N8852">
        <v>399</v>
      </c>
      <c r="P8852">
        <v>3</v>
      </c>
      <c r="Q8852" t="str">
        <f>VLOOKUP(M8852,lookups!$A$1:$B$7, 2, FALSE)</f>
        <v>trawl/fyke</v>
      </c>
      <c r="R8852" t="str">
        <f>VLOOKUP(N8852,lookups!$D$1:$E$6, 2, FALSE)</f>
        <v>hucuktlis r</v>
      </c>
      <c r="S8852" t="str">
        <f>VLOOKUP(C8852,lookups!$G$1:$H$3, 2, FALSE)</f>
        <v>smolt</v>
      </c>
    </row>
    <row r="8853" spans="1:19" x14ac:dyDescent="0.25">
      <c r="A8853" s="1">
        <v>35937</v>
      </c>
      <c r="B8853">
        <v>1</v>
      </c>
      <c r="C8853">
        <v>1</v>
      </c>
      <c r="D8853">
        <v>1</v>
      </c>
      <c r="E8853">
        <v>1998</v>
      </c>
      <c r="F8853">
        <v>18</v>
      </c>
      <c r="G8853">
        <v>1</v>
      </c>
      <c r="H8853">
        <v>75</v>
      </c>
      <c r="I8853">
        <v>2.7899990080000001</v>
      </c>
      <c r="J8853">
        <v>2.9349823000000002</v>
      </c>
      <c r="M8853">
        <v>1</v>
      </c>
      <c r="N8853">
        <v>399</v>
      </c>
      <c r="P8853">
        <v>3</v>
      </c>
      <c r="Q8853" t="str">
        <f>VLOOKUP(M8853,lookups!$A$1:$B$7, 2, FALSE)</f>
        <v>trawl/fyke</v>
      </c>
      <c r="R8853" t="str">
        <f>VLOOKUP(N8853,lookups!$D$1:$E$6, 2, FALSE)</f>
        <v>hucuktlis r</v>
      </c>
      <c r="S8853" t="str">
        <f>VLOOKUP(C8853,lookups!$G$1:$H$3, 2, FALSE)</f>
        <v>smolt</v>
      </c>
    </row>
    <row r="8854" spans="1:19" x14ac:dyDescent="0.25">
      <c r="A8854" s="1">
        <v>35937</v>
      </c>
      <c r="B8854">
        <v>1</v>
      </c>
      <c r="C8854">
        <v>1</v>
      </c>
      <c r="D8854">
        <v>1</v>
      </c>
      <c r="E8854">
        <v>1998</v>
      </c>
      <c r="F8854">
        <v>19</v>
      </c>
      <c r="G8854">
        <v>1</v>
      </c>
      <c r="H8854">
        <v>64</v>
      </c>
      <c r="I8854">
        <v>1.9599990839999999</v>
      </c>
      <c r="J8854">
        <v>2.098590851</v>
      </c>
      <c r="M8854">
        <v>1</v>
      </c>
      <c r="N8854">
        <v>399</v>
      </c>
      <c r="P8854">
        <v>3</v>
      </c>
      <c r="Q8854" t="str">
        <f>VLOOKUP(M8854,lookups!$A$1:$B$7, 2, FALSE)</f>
        <v>trawl/fyke</v>
      </c>
      <c r="R8854" t="str">
        <f>VLOOKUP(N8854,lookups!$D$1:$E$6, 2, FALSE)</f>
        <v>hucuktlis r</v>
      </c>
      <c r="S8854" t="str">
        <f>VLOOKUP(C8854,lookups!$G$1:$H$3, 2, FALSE)</f>
        <v>smolt</v>
      </c>
    </row>
    <row r="8855" spans="1:19" x14ac:dyDescent="0.25">
      <c r="A8855" s="1">
        <v>35937</v>
      </c>
      <c r="B8855">
        <v>1</v>
      </c>
      <c r="C8855">
        <v>1</v>
      </c>
      <c r="D8855">
        <v>1</v>
      </c>
      <c r="E8855">
        <v>1998</v>
      </c>
      <c r="F8855">
        <v>20</v>
      </c>
      <c r="G8855">
        <v>1</v>
      </c>
      <c r="H8855">
        <v>70</v>
      </c>
      <c r="I8855">
        <v>2.579999924</v>
      </c>
      <c r="J8855">
        <v>2.7233657839999998</v>
      </c>
      <c r="M8855">
        <v>1</v>
      </c>
      <c r="N8855">
        <v>399</v>
      </c>
      <c r="P8855">
        <v>3</v>
      </c>
      <c r="Q8855" t="str">
        <f>VLOOKUP(M8855,lookups!$A$1:$B$7, 2, FALSE)</f>
        <v>trawl/fyke</v>
      </c>
      <c r="R8855" t="str">
        <f>VLOOKUP(N8855,lookups!$D$1:$E$6, 2, FALSE)</f>
        <v>hucuktlis r</v>
      </c>
      <c r="S8855" t="str">
        <f>VLOOKUP(C8855,lookups!$G$1:$H$3, 2, FALSE)</f>
        <v>smolt</v>
      </c>
    </row>
    <row r="8856" spans="1:19" x14ac:dyDescent="0.25">
      <c r="A8856" s="1">
        <v>35937</v>
      </c>
      <c r="B8856">
        <v>1</v>
      </c>
      <c r="C8856">
        <v>1</v>
      </c>
      <c r="D8856">
        <v>1</v>
      </c>
      <c r="E8856">
        <v>1998</v>
      </c>
      <c r="F8856">
        <v>21</v>
      </c>
      <c r="G8856">
        <v>1</v>
      </c>
      <c r="H8856">
        <v>65</v>
      </c>
      <c r="I8856">
        <v>2.029998779</v>
      </c>
      <c r="J8856">
        <v>2.1691303249999998</v>
      </c>
      <c r="M8856">
        <v>1</v>
      </c>
      <c r="N8856">
        <v>399</v>
      </c>
      <c r="P8856">
        <v>3</v>
      </c>
      <c r="Q8856" t="str">
        <f>VLOOKUP(M8856,lookups!$A$1:$B$7, 2, FALSE)</f>
        <v>trawl/fyke</v>
      </c>
      <c r="R8856" t="str">
        <f>VLOOKUP(N8856,lookups!$D$1:$E$6, 2, FALSE)</f>
        <v>hucuktlis r</v>
      </c>
      <c r="S8856" t="str">
        <f>VLOOKUP(C8856,lookups!$G$1:$H$3, 2, FALSE)</f>
        <v>smolt</v>
      </c>
    </row>
    <row r="8857" spans="1:19" x14ac:dyDescent="0.25">
      <c r="A8857" s="1">
        <v>35937</v>
      </c>
      <c r="B8857">
        <v>1</v>
      </c>
      <c r="C8857">
        <v>1</v>
      </c>
      <c r="D8857">
        <v>1</v>
      </c>
      <c r="E8857">
        <v>1998</v>
      </c>
      <c r="F8857">
        <v>22</v>
      </c>
      <c r="G8857">
        <v>1</v>
      </c>
      <c r="H8857">
        <v>59</v>
      </c>
      <c r="I8857">
        <v>1.339999199</v>
      </c>
      <c r="J8857">
        <v>1.473817825</v>
      </c>
      <c r="M8857">
        <v>1</v>
      </c>
      <c r="N8857">
        <v>399</v>
      </c>
      <c r="P8857">
        <v>3</v>
      </c>
      <c r="Q8857" t="str">
        <f>VLOOKUP(M8857,lookups!$A$1:$B$7, 2, FALSE)</f>
        <v>trawl/fyke</v>
      </c>
      <c r="R8857" t="str">
        <f>VLOOKUP(N8857,lookups!$D$1:$E$6, 2, FALSE)</f>
        <v>hucuktlis r</v>
      </c>
      <c r="S8857" t="str">
        <f>VLOOKUP(C8857,lookups!$G$1:$H$3, 2, FALSE)</f>
        <v>smolt</v>
      </c>
    </row>
    <row r="8858" spans="1:19" x14ac:dyDescent="0.25">
      <c r="A8858" s="1">
        <v>35937</v>
      </c>
      <c r="B8858">
        <v>1</v>
      </c>
      <c r="C8858">
        <v>1</v>
      </c>
      <c r="D8858">
        <v>1</v>
      </c>
      <c r="E8858">
        <v>1998</v>
      </c>
      <c r="F8858">
        <v>23</v>
      </c>
      <c r="G8858">
        <v>1</v>
      </c>
      <c r="H8858">
        <v>79</v>
      </c>
      <c r="I8858">
        <v>3.5499992370000002</v>
      </c>
      <c r="J8858">
        <v>3.700834274</v>
      </c>
      <c r="M8858">
        <v>1</v>
      </c>
      <c r="N8858">
        <v>399</v>
      </c>
      <c r="P8858">
        <v>3</v>
      </c>
      <c r="Q8858" t="str">
        <f>VLOOKUP(M8858,lookups!$A$1:$B$7, 2, FALSE)</f>
        <v>trawl/fyke</v>
      </c>
      <c r="R8858" t="str">
        <f>VLOOKUP(N8858,lookups!$D$1:$E$6, 2, FALSE)</f>
        <v>hucuktlis r</v>
      </c>
      <c r="S8858" t="str">
        <f>VLOOKUP(C8858,lookups!$G$1:$H$3, 2, FALSE)</f>
        <v>smolt</v>
      </c>
    </row>
    <row r="8859" spans="1:19" x14ac:dyDescent="0.25">
      <c r="A8859" s="1">
        <v>35937</v>
      </c>
      <c r="B8859">
        <v>1</v>
      </c>
      <c r="C8859">
        <v>1</v>
      </c>
      <c r="D8859">
        <v>1</v>
      </c>
      <c r="E8859">
        <v>1998</v>
      </c>
      <c r="F8859">
        <v>24</v>
      </c>
      <c r="G8859">
        <v>1</v>
      </c>
      <c r="H8859">
        <v>73</v>
      </c>
      <c r="I8859">
        <v>2.7999992370000002</v>
      </c>
      <c r="J8859">
        <v>2.9450588230000001</v>
      </c>
      <c r="M8859">
        <v>1</v>
      </c>
      <c r="N8859">
        <v>399</v>
      </c>
      <c r="P8859">
        <v>3</v>
      </c>
      <c r="Q8859" t="str">
        <f>VLOOKUP(M8859,lookups!$A$1:$B$7, 2, FALSE)</f>
        <v>trawl/fyke</v>
      </c>
      <c r="R8859" t="str">
        <f>VLOOKUP(N8859,lookups!$D$1:$E$6, 2, FALSE)</f>
        <v>hucuktlis r</v>
      </c>
      <c r="S8859" t="str">
        <f>VLOOKUP(C8859,lookups!$G$1:$H$3, 2, FALSE)</f>
        <v>smolt</v>
      </c>
    </row>
    <row r="8860" spans="1:19" x14ac:dyDescent="0.25">
      <c r="A8860" s="1">
        <v>35937</v>
      </c>
      <c r="B8860">
        <v>1</v>
      </c>
      <c r="C8860">
        <v>1</v>
      </c>
      <c r="D8860">
        <v>1</v>
      </c>
      <c r="E8860">
        <v>1998</v>
      </c>
      <c r="F8860">
        <v>25</v>
      </c>
      <c r="G8860">
        <v>1</v>
      </c>
      <c r="H8860">
        <v>84</v>
      </c>
      <c r="I8860">
        <v>5.1699981690000003</v>
      </c>
      <c r="J8860">
        <v>5.3333053589999997</v>
      </c>
      <c r="M8860">
        <v>1</v>
      </c>
      <c r="N8860">
        <v>399</v>
      </c>
      <c r="P8860">
        <v>3</v>
      </c>
      <c r="Q8860" t="str">
        <f>VLOOKUP(M8860,lookups!$A$1:$B$7, 2, FALSE)</f>
        <v>trawl/fyke</v>
      </c>
      <c r="R8860" t="str">
        <f>VLOOKUP(N8860,lookups!$D$1:$E$6, 2, FALSE)</f>
        <v>hucuktlis r</v>
      </c>
      <c r="S8860" t="str">
        <f>VLOOKUP(C8860,lookups!$G$1:$H$3, 2, FALSE)</f>
        <v>smolt</v>
      </c>
    </row>
    <row r="8861" spans="1:19" x14ac:dyDescent="0.25">
      <c r="A8861" s="1">
        <v>35937</v>
      </c>
      <c r="B8861">
        <v>1</v>
      </c>
      <c r="C8861">
        <v>1</v>
      </c>
      <c r="D8861">
        <v>1</v>
      </c>
      <c r="E8861">
        <v>1998</v>
      </c>
      <c r="F8861">
        <v>26</v>
      </c>
      <c r="G8861">
        <v>1</v>
      </c>
      <c r="H8861">
        <v>84</v>
      </c>
      <c r="I8861">
        <v>4.5299987789999996</v>
      </c>
      <c r="J8861">
        <v>4.6883773800000004</v>
      </c>
      <c r="M8861">
        <v>1</v>
      </c>
      <c r="N8861">
        <v>399</v>
      </c>
      <c r="P8861">
        <v>3</v>
      </c>
      <c r="Q8861" t="str">
        <f>VLOOKUP(M8861,lookups!$A$1:$B$7, 2, FALSE)</f>
        <v>trawl/fyke</v>
      </c>
      <c r="R8861" t="str">
        <f>VLOOKUP(N8861,lookups!$D$1:$E$6, 2, FALSE)</f>
        <v>hucuktlis r</v>
      </c>
      <c r="S8861" t="str">
        <f>VLOOKUP(C8861,lookups!$G$1:$H$3, 2, FALSE)</f>
        <v>smolt</v>
      </c>
    </row>
    <row r="8862" spans="1:19" x14ac:dyDescent="0.25">
      <c r="A8862" s="1">
        <v>35937</v>
      </c>
      <c r="B8862">
        <v>1</v>
      </c>
      <c r="C8862">
        <v>1</v>
      </c>
      <c r="D8862">
        <v>1</v>
      </c>
      <c r="E8862">
        <v>1998</v>
      </c>
      <c r="F8862">
        <v>27</v>
      </c>
      <c r="G8862">
        <v>1</v>
      </c>
      <c r="H8862">
        <v>77</v>
      </c>
      <c r="I8862">
        <v>3.5099983219999999</v>
      </c>
      <c r="J8862">
        <v>3.6605262760000001</v>
      </c>
      <c r="M8862">
        <v>1</v>
      </c>
      <c r="N8862">
        <v>399</v>
      </c>
      <c r="P8862">
        <v>3</v>
      </c>
      <c r="Q8862" t="str">
        <f>VLOOKUP(M8862,lookups!$A$1:$B$7, 2, FALSE)</f>
        <v>trawl/fyke</v>
      </c>
      <c r="R8862" t="str">
        <f>VLOOKUP(N8862,lookups!$D$1:$E$6, 2, FALSE)</f>
        <v>hucuktlis r</v>
      </c>
      <c r="S8862" t="str">
        <f>VLOOKUP(C8862,lookups!$G$1:$H$3, 2, FALSE)</f>
        <v>smolt</v>
      </c>
    </row>
    <row r="8863" spans="1:19" x14ac:dyDescent="0.25">
      <c r="A8863" s="1">
        <v>35937</v>
      </c>
      <c r="B8863">
        <v>1</v>
      </c>
      <c r="C8863">
        <v>1</v>
      </c>
      <c r="D8863">
        <v>1</v>
      </c>
      <c r="E8863">
        <v>1998</v>
      </c>
      <c r="F8863">
        <v>28</v>
      </c>
      <c r="G8863">
        <v>1</v>
      </c>
      <c r="H8863">
        <v>63</v>
      </c>
      <c r="I8863">
        <v>1.8999996189999999</v>
      </c>
      <c r="J8863">
        <v>2.0381298069999998</v>
      </c>
      <c r="M8863">
        <v>1</v>
      </c>
      <c r="N8863">
        <v>399</v>
      </c>
      <c r="P8863">
        <v>3</v>
      </c>
      <c r="Q8863" t="str">
        <f>VLOOKUP(M8863,lookups!$A$1:$B$7, 2, FALSE)</f>
        <v>trawl/fyke</v>
      </c>
      <c r="R8863" t="str">
        <f>VLOOKUP(N8863,lookups!$D$1:$E$6, 2, FALSE)</f>
        <v>hucuktlis r</v>
      </c>
      <c r="S8863" t="str">
        <f>VLOOKUP(C8863,lookups!$G$1:$H$3, 2, FALSE)</f>
        <v>smolt</v>
      </c>
    </row>
    <row r="8864" spans="1:19" x14ac:dyDescent="0.25">
      <c r="A8864" s="1">
        <v>35937</v>
      </c>
      <c r="B8864">
        <v>1</v>
      </c>
      <c r="C8864">
        <v>1</v>
      </c>
      <c r="D8864">
        <v>1</v>
      </c>
      <c r="E8864">
        <v>1998</v>
      </c>
      <c r="F8864">
        <v>29</v>
      </c>
      <c r="G8864">
        <v>1</v>
      </c>
      <c r="H8864">
        <v>66</v>
      </c>
      <c r="I8864">
        <v>2.2999992370000002</v>
      </c>
      <c r="J8864">
        <v>2.4412097930000001</v>
      </c>
      <c r="M8864">
        <v>1</v>
      </c>
      <c r="N8864">
        <v>399</v>
      </c>
      <c r="P8864">
        <v>3</v>
      </c>
      <c r="Q8864" t="str">
        <f>VLOOKUP(M8864,lookups!$A$1:$B$7, 2, FALSE)</f>
        <v>trawl/fyke</v>
      </c>
      <c r="R8864" t="str">
        <f>VLOOKUP(N8864,lookups!$D$1:$E$6, 2, FALSE)</f>
        <v>hucuktlis r</v>
      </c>
      <c r="S8864" t="str">
        <f>VLOOKUP(C8864,lookups!$G$1:$H$3, 2, FALSE)</f>
        <v>smolt</v>
      </c>
    </row>
    <row r="8865" spans="1:19" x14ac:dyDescent="0.25">
      <c r="A8865" s="1">
        <v>35937</v>
      </c>
      <c r="B8865">
        <v>1</v>
      </c>
      <c r="C8865">
        <v>1</v>
      </c>
      <c r="D8865">
        <v>1</v>
      </c>
      <c r="E8865">
        <v>1998</v>
      </c>
      <c r="F8865">
        <v>30</v>
      </c>
      <c r="G8865">
        <v>1</v>
      </c>
      <c r="H8865">
        <v>66</v>
      </c>
      <c r="I8865">
        <v>2.2399997709999999</v>
      </c>
      <c r="J8865">
        <v>2.3807468410000001</v>
      </c>
      <c r="M8865">
        <v>1</v>
      </c>
      <c r="N8865">
        <v>399</v>
      </c>
      <c r="P8865">
        <v>3</v>
      </c>
      <c r="Q8865" t="str">
        <f>VLOOKUP(M8865,lookups!$A$1:$B$7, 2, FALSE)</f>
        <v>trawl/fyke</v>
      </c>
      <c r="R8865" t="str">
        <f>VLOOKUP(N8865,lookups!$D$1:$E$6, 2, FALSE)</f>
        <v>hucuktlis r</v>
      </c>
      <c r="S8865" t="str">
        <f>VLOOKUP(C8865,lookups!$G$1:$H$3, 2, FALSE)</f>
        <v>smolt</v>
      </c>
    </row>
    <row r="8866" spans="1:19" x14ac:dyDescent="0.25">
      <c r="A8866" s="1">
        <v>35937</v>
      </c>
      <c r="B8866">
        <v>1</v>
      </c>
      <c r="C8866">
        <v>1</v>
      </c>
      <c r="D8866">
        <v>1</v>
      </c>
      <c r="E8866">
        <v>1998</v>
      </c>
      <c r="F8866">
        <v>31</v>
      </c>
      <c r="G8866">
        <v>1</v>
      </c>
      <c r="H8866">
        <v>65</v>
      </c>
      <c r="I8866">
        <v>1.919999123</v>
      </c>
      <c r="J8866">
        <v>2.0582828520000001</v>
      </c>
      <c r="M8866">
        <v>1</v>
      </c>
      <c r="N8866">
        <v>399</v>
      </c>
      <c r="P8866">
        <v>3</v>
      </c>
      <c r="Q8866" t="str">
        <f>VLOOKUP(M8866,lookups!$A$1:$B$7, 2, FALSE)</f>
        <v>trawl/fyke</v>
      </c>
      <c r="R8866" t="str">
        <f>VLOOKUP(N8866,lookups!$D$1:$E$6, 2, FALSE)</f>
        <v>hucuktlis r</v>
      </c>
      <c r="S8866" t="str">
        <f>VLOOKUP(C8866,lookups!$G$1:$H$3, 2, FALSE)</f>
        <v>smolt</v>
      </c>
    </row>
    <row r="8867" spans="1:19" x14ac:dyDescent="0.25">
      <c r="A8867" s="1">
        <v>35937</v>
      </c>
      <c r="B8867">
        <v>1</v>
      </c>
      <c r="C8867">
        <v>1</v>
      </c>
      <c r="D8867">
        <v>1</v>
      </c>
      <c r="E8867">
        <v>1998</v>
      </c>
      <c r="F8867">
        <v>32</v>
      </c>
      <c r="G8867">
        <v>1</v>
      </c>
      <c r="H8867">
        <v>67</v>
      </c>
      <c r="I8867">
        <v>2.4199981689999999</v>
      </c>
      <c r="J8867">
        <v>2.5621337890000002</v>
      </c>
      <c r="M8867">
        <v>1</v>
      </c>
      <c r="N8867">
        <v>399</v>
      </c>
      <c r="P8867">
        <v>3</v>
      </c>
      <c r="Q8867" t="str">
        <f>VLOOKUP(M8867,lookups!$A$1:$B$7, 2, FALSE)</f>
        <v>trawl/fyke</v>
      </c>
      <c r="R8867" t="str">
        <f>VLOOKUP(N8867,lookups!$D$1:$E$6, 2, FALSE)</f>
        <v>hucuktlis r</v>
      </c>
      <c r="S8867" t="str">
        <f>VLOOKUP(C8867,lookups!$G$1:$H$3, 2, FALSE)</f>
        <v>smolt</v>
      </c>
    </row>
    <row r="8868" spans="1:19" x14ac:dyDescent="0.25">
      <c r="A8868" s="1">
        <v>35937</v>
      </c>
      <c r="B8868">
        <v>1</v>
      </c>
      <c r="C8868">
        <v>1</v>
      </c>
      <c r="D8868">
        <v>1</v>
      </c>
      <c r="E8868">
        <v>1998</v>
      </c>
      <c r="F8868">
        <v>33</v>
      </c>
      <c r="G8868">
        <v>1</v>
      </c>
      <c r="H8868">
        <v>65</v>
      </c>
      <c r="I8868">
        <v>2.0699996949999999</v>
      </c>
      <c r="J8868">
        <v>2.2094383240000002</v>
      </c>
      <c r="M8868">
        <v>1</v>
      </c>
      <c r="N8868">
        <v>399</v>
      </c>
      <c r="P8868">
        <v>3</v>
      </c>
      <c r="Q8868" t="str">
        <f>VLOOKUP(M8868,lookups!$A$1:$B$7, 2, FALSE)</f>
        <v>trawl/fyke</v>
      </c>
      <c r="R8868" t="str">
        <f>VLOOKUP(N8868,lookups!$D$1:$E$6, 2, FALSE)</f>
        <v>hucuktlis r</v>
      </c>
      <c r="S8868" t="str">
        <f>VLOOKUP(C8868,lookups!$G$1:$H$3, 2, FALSE)</f>
        <v>smolt</v>
      </c>
    </row>
    <row r="8869" spans="1:19" x14ac:dyDescent="0.25">
      <c r="A8869" s="1">
        <v>35937</v>
      </c>
      <c r="B8869">
        <v>1</v>
      </c>
      <c r="C8869">
        <v>1</v>
      </c>
      <c r="D8869">
        <v>1</v>
      </c>
      <c r="E8869">
        <v>1998</v>
      </c>
      <c r="F8869">
        <v>34</v>
      </c>
      <c r="G8869">
        <v>1</v>
      </c>
      <c r="H8869">
        <v>74</v>
      </c>
      <c r="I8869">
        <v>3.3899993899999998</v>
      </c>
      <c r="J8869">
        <v>3.53960228</v>
      </c>
      <c r="M8869">
        <v>1</v>
      </c>
      <c r="N8869">
        <v>399</v>
      </c>
      <c r="P8869">
        <v>3</v>
      </c>
      <c r="Q8869" t="str">
        <f>VLOOKUP(M8869,lookups!$A$1:$B$7, 2, FALSE)</f>
        <v>trawl/fyke</v>
      </c>
      <c r="R8869" t="str">
        <f>VLOOKUP(N8869,lookups!$D$1:$E$6, 2, FALSE)</f>
        <v>hucuktlis r</v>
      </c>
      <c r="S8869" t="str">
        <f>VLOOKUP(C8869,lookups!$G$1:$H$3, 2, FALSE)</f>
        <v>smolt</v>
      </c>
    </row>
    <row r="8870" spans="1:19" x14ac:dyDescent="0.25">
      <c r="A8870" s="1">
        <v>35937</v>
      </c>
      <c r="B8870">
        <v>1</v>
      </c>
      <c r="C8870">
        <v>1</v>
      </c>
      <c r="D8870">
        <v>1</v>
      </c>
      <c r="E8870">
        <v>1998</v>
      </c>
      <c r="F8870">
        <v>35</v>
      </c>
      <c r="G8870">
        <v>1</v>
      </c>
      <c r="H8870">
        <v>65</v>
      </c>
      <c r="I8870">
        <v>2.029998779</v>
      </c>
      <c r="J8870">
        <v>2.1691303249999998</v>
      </c>
      <c r="M8870">
        <v>1</v>
      </c>
      <c r="N8870">
        <v>399</v>
      </c>
      <c r="P8870">
        <v>3</v>
      </c>
      <c r="Q8870" t="str">
        <f>VLOOKUP(M8870,lookups!$A$1:$B$7, 2, FALSE)</f>
        <v>trawl/fyke</v>
      </c>
      <c r="R8870" t="str">
        <f>VLOOKUP(N8870,lookups!$D$1:$E$6, 2, FALSE)</f>
        <v>hucuktlis r</v>
      </c>
      <c r="S8870" t="str">
        <f>VLOOKUP(C8870,lookups!$G$1:$H$3, 2, FALSE)</f>
        <v>smolt</v>
      </c>
    </row>
    <row r="8871" spans="1:19" x14ac:dyDescent="0.25">
      <c r="A8871" s="1">
        <v>35937</v>
      </c>
      <c r="B8871">
        <v>1</v>
      </c>
      <c r="C8871">
        <v>1</v>
      </c>
      <c r="D8871">
        <v>1</v>
      </c>
      <c r="E8871">
        <v>1998</v>
      </c>
      <c r="F8871">
        <v>36</v>
      </c>
      <c r="G8871">
        <v>1</v>
      </c>
      <c r="H8871">
        <v>66</v>
      </c>
      <c r="I8871">
        <v>2.2399997709999999</v>
      </c>
      <c r="J8871">
        <v>2.3807468410000001</v>
      </c>
      <c r="M8871">
        <v>1</v>
      </c>
      <c r="N8871">
        <v>399</v>
      </c>
      <c r="P8871">
        <v>3</v>
      </c>
      <c r="Q8871" t="str">
        <f>VLOOKUP(M8871,lookups!$A$1:$B$7, 2, FALSE)</f>
        <v>trawl/fyke</v>
      </c>
      <c r="R8871" t="str">
        <f>VLOOKUP(N8871,lookups!$D$1:$E$6, 2, FALSE)</f>
        <v>hucuktlis r</v>
      </c>
      <c r="S8871" t="str">
        <f>VLOOKUP(C8871,lookups!$G$1:$H$3, 2, FALSE)</f>
        <v>smolt</v>
      </c>
    </row>
    <row r="8872" spans="1:19" x14ac:dyDescent="0.25">
      <c r="A8872" s="1">
        <v>35937</v>
      </c>
      <c r="B8872">
        <v>1</v>
      </c>
      <c r="C8872">
        <v>1</v>
      </c>
      <c r="D8872">
        <v>1</v>
      </c>
      <c r="E8872">
        <v>1998</v>
      </c>
      <c r="F8872">
        <v>37</v>
      </c>
      <c r="G8872">
        <v>1</v>
      </c>
      <c r="H8872">
        <v>65</v>
      </c>
      <c r="I8872">
        <v>1.829999924</v>
      </c>
      <c r="J8872">
        <v>1.9675903320000001</v>
      </c>
      <c r="M8872">
        <v>1</v>
      </c>
      <c r="N8872">
        <v>399</v>
      </c>
      <c r="P8872">
        <v>3</v>
      </c>
      <c r="Q8872" t="str">
        <f>VLOOKUP(M8872,lookups!$A$1:$B$7, 2, FALSE)</f>
        <v>trawl/fyke</v>
      </c>
      <c r="R8872" t="str">
        <f>VLOOKUP(N8872,lookups!$D$1:$E$6, 2, FALSE)</f>
        <v>hucuktlis r</v>
      </c>
      <c r="S8872" t="str">
        <f>VLOOKUP(C8872,lookups!$G$1:$H$3, 2, FALSE)</f>
        <v>smolt</v>
      </c>
    </row>
    <row r="8873" spans="1:19" x14ac:dyDescent="0.25">
      <c r="A8873" s="1">
        <v>35937</v>
      </c>
      <c r="B8873">
        <v>1</v>
      </c>
      <c r="C8873">
        <v>1</v>
      </c>
      <c r="D8873">
        <v>1</v>
      </c>
      <c r="E8873">
        <v>1998</v>
      </c>
      <c r="F8873">
        <v>38</v>
      </c>
      <c r="G8873">
        <v>1</v>
      </c>
      <c r="H8873">
        <v>69</v>
      </c>
      <c r="I8873">
        <v>2.7299995419999998</v>
      </c>
      <c r="J8873">
        <v>2.8745193480000002</v>
      </c>
      <c r="M8873">
        <v>1</v>
      </c>
      <c r="N8873">
        <v>399</v>
      </c>
      <c r="P8873">
        <v>3</v>
      </c>
      <c r="Q8873" t="str">
        <f>VLOOKUP(M8873,lookups!$A$1:$B$7, 2, FALSE)</f>
        <v>trawl/fyke</v>
      </c>
      <c r="R8873" t="str">
        <f>VLOOKUP(N8873,lookups!$D$1:$E$6, 2, FALSE)</f>
        <v>hucuktlis r</v>
      </c>
      <c r="S8873" t="str">
        <f>VLOOKUP(C8873,lookups!$G$1:$H$3, 2, FALSE)</f>
        <v>smolt</v>
      </c>
    </row>
    <row r="8874" spans="1:19" x14ac:dyDescent="0.25">
      <c r="A8874" s="1">
        <v>35937</v>
      </c>
      <c r="B8874">
        <v>1</v>
      </c>
      <c r="C8874">
        <v>1</v>
      </c>
      <c r="D8874">
        <v>1</v>
      </c>
      <c r="E8874">
        <v>1998</v>
      </c>
      <c r="F8874">
        <v>39</v>
      </c>
      <c r="G8874">
        <v>1</v>
      </c>
      <c r="H8874">
        <v>64</v>
      </c>
      <c r="I8874">
        <v>2.0699996949999999</v>
      </c>
      <c r="J8874">
        <v>2.2094383240000002</v>
      </c>
      <c r="M8874">
        <v>1</v>
      </c>
      <c r="N8874">
        <v>399</v>
      </c>
      <c r="P8874">
        <v>3</v>
      </c>
      <c r="Q8874" t="str">
        <f>VLOOKUP(M8874,lookups!$A$1:$B$7, 2, FALSE)</f>
        <v>trawl/fyke</v>
      </c>
      <c r="R8874" t="str">
        <f>VLOOKUP(N8874,lookups!$D$1:$E$6, 2, FALSE)</f>
        <v>hucuktlis r</v>
      </c>
      <c r="S8874" t="str">
        <f>VLOOKUP(C8874,lookups!$G$1:$H$3, 2, FALSE)</f>
        <v>smolt</v>
      </c>
    </row>
    <row r="8875" spans="1:19" x14ac:dyDescent="0.25">
      <c r="A8875" s="1">
        <v>35937</v>
      </c>
      <c r="B8875">
        <v>1</v>
      </c>
      <c r="C8875">
        <v>1</v>
      </c>
      <c r="D8875">
        <v>1</v>
      </c>
      <c r="E8875">
        <v>1998</v>
      </c>
      <c r="F8875">
        <v>40</v>
      </c>
      <c r="G8875">
        <v>1</v>
      </c>
      <c r="H8875">
        <v>63</v>
      </c>
      <c r="I8875">
        <v>2.0499992370000002</v>
      </c>
      <c r="J8875">
        <v>2.1892833710000001</v>
      </c>
      <c r="M8875">
        <v>1</v>
      </c>
      <c r="N8875">
        <v>399</v>
      </c>
      <c r="P8875">
        <v>3</v>
      </c>
      <c r="Q8875" t="str">
        <f>VLOOKUP(M8875,lookups!$A$1:$B$7, 2, FALSE)</f>
        <v>trawl/fyke</v>
      </c>
      <c r="R8875" t="str">
        <f>VLOOKUP(N8875,lookups!$D$1:$E$6, 2, FALSE)</f>
        <v>hucuktlis r</v>
      </c>
      <c r="S8875" t="str">
        <f>VLOOKUP(C8875,lookups!$G$1:$H$3, 2, FALSE)</f>
        <v>smolt</v>
      </c>
    </row>
    <row r="8876" spans="1:19" x14ac:dyDescent="0.25">
      <c r="A8876" s="1">
        <v>35937</v>
      </c>
      <c r="B8876">
        <v>1</v>
      </c>
      <c r="C8876">
        <v>1</v>
      </c>
      <c r="D8876">
        <v>1</v>
      </c>
      <c r="E8876">
        <v>1998</v>
      </c>
      <c r="F8876">
        <v>41</v>
      </c>
      <c r="G8876">
        <v>1</v>
      </c>
      <c r="H8876">
        <v>60</v>
      </c>
      <c r="I8876">
        <v>1.1799993520000001</v>
      </c>
      <c r="J8876">
        <v>1.312585831</v>
      </c>
      <c r="M8876">
        <v>1</v>
      </c>
      <c r="N8876">
        <v>399</v>
      </c>
      <c r="P8876">
        <v>3</v>
      </c>
      <c r="Q8876" t="str">
        <f>VLOOKUP(M8876,lookups!$A$1:$B$7, 2, FALSE)</f>
        <v>trawl/fyke</v>
      </c>
      <c r="R8876" t="str">
        <f>VLOOKUP(N8876,lookups!$D$1:$E$6, 2, FALSE)</f>
        <v>hucuktlis r</v>
      </c>
      <c r="S8876" t="str">
        <f>VLOOKUP(C8876,lookups!$G$1:$H$3, 2, FALSE)</f>
        <v>smolt</v>
      </c>
    </row>
    <row r="8877" spans="1:19" x14ac:dyDescent="0.25">
      <c r="A8877" s="1">
        <v>36264</v>
      </c>
      <c r="B8877">
        <v>1</v>
      </c>
      <c r="C8877">
        <v>1</v>
      </c>
      <c r="D8877">
        <v>1</v>
      </c>
      <c r="E8877">
        <v>1999</v>
      </c>
      <c r="F8877">
        <v>1</v>
      </c>
      <c r="G8877">
        <v>2</v>
      </c>
      <c r="H8877">
        <v>96</v>
      </c>
      <c r="I8877">
        <v>7.8699989319999997</v>
      </c>
      <c r="J8877">
        <v>7.0576629640000004</v>
      </c>
      <c r="L8877">
        <v>2</v>
      </c>
      <c r="M8877">
        <v>1</v>
      </c>
      <c r="N8877">
        <v>399</v>
      </c>
      <c r="P8877">
        <v>3</v>
      </c>
      <c r="Q8877" t="str">
        <f>VLOOKUP(M8877,lookups!$A$1:$B$7, 2, FALSE)</f>
        <v>trawl/fyke</v>
      </c>
      <c r="R8877" t="str">
        <f>VLOOKUP(N8877,lookups!$D$1:$E$6, 2, FALSE)</f>
        <v>hucuktlis r</v>
      </c>
      <c r="S8877" t="str">
        <f>VLOOKUP(C8877,lookups!$G$1:$H$3, 2, FALSE)</f>
        <v>smolt</v>
      </c>
    </row>
    <row r="8878" spans="1:19" x14ac:dyDescent="0.25">
      <c r="A8878" s="1">
        <v>36264</v>
      </c>
      <c r="B8878">
        <v>1</v>
      </c>
      <c r="C8878">
        <v>1</v>
      </c>
      <c r="D8878">
        <v>1</v>
      </c>
      <c r="E8878">
        <v>1999</v>
      </c>
      <c r="F8878">
        <v>2</v>
      </c>
      <c r="G8878">
        <v>2</v>
      </c>
      <c r="H8878">
        <v>82</v>
      </c>
      <c r="I8878">
        <v>5.1399993899999998</v>
      </c>
      <c r="J8878">
        <v>4.6094512940000003</v>
      </c>
      <c r="L8878">
        <v>2</v>
      </c>
      <c r="M8878">
        <v>1</v>
      </c>
      <c r="N8878">
        <v>399</v>
      </c>
      <c r="P8878">
        <v>3</v>
      </c>
      <c r="Q8878" t="str">
        <f>VLOOKUP(M8878,lookups!$A$1:$B$7, 2, FALSE)</f>
        <v>trawl/fyke</v>
      </c>
      <c r="R8878" t="str">
        <f>VLOOKUP(N8878,lookups!$D$1:$E$6, 2, FALSE)</f>
        <v>hucuktlis r</v>
      </c>
      <c r="S8878" t="str">
        <f>VLOOKUP(C8878,lookups!$G$1:$H$3, 2, FALSE)</f>
        <v>smolt</v>
      </c>
    </row>
    <row r="8879" spans="1:19" x14ac:dyDescent="0.25">
      <c r="A8879" s="1">
        <v>36264</v>
      </c>
      <c r="B8879">
        <v>1</v>
      </c>
      <c r="C8879">
        <v>1</v>
      </c>
      <c r="D8879">
        <v>1</v>
      </c>
      <c r="E8879">
        <v>1999</v>
      </c>
      <c r="F8879">
        <v>3</v>
      </c>
      <c r="G8879">
        <v>2</v>
      </c>
      <c r="H8879">
        <v>82</v>
      </c>
      <c r="I8879">
        <v>5.1199989319999997</v>
      </c>
      <c r="J8879">
        <v>4.5915145869999998</v>
      </c>
      <c r="L8879">
        <v>2</v>
      </c>
      <c r="M8879">
        <v>1</v>
      </c>
      <c r="N8879">
        <v>399</v>
      </c>
      <c r="P8879">
        <v>3</v>
      </c>
      <c r="Q8879" t="str">
        <f>VLOOKUP(M8879,lookups!$A$1:$B$7, 2, FALSE)</f>
        <v>trawl/fyke</v>
      </c>
      <c r="R8879" t="str">
        <f>VLOOKUP(N8879,lookups!$D$1:$E$6, 2, FALSE)</f>
        <v>hucuktlis r</v>
      </c>
      <c r="S8879" t="str">
        <f>VLOOKUP(C8879,lookups!$G$1:$H$3, 2, FALSE)</f>
        <v>smolt</v>
      </c>
    </row>
    <row r="8880" spans="1:19" x14ac:dyDescent="0.25">
      <c r="A8880" s="1">
        <v>36264</v>
      </c>
      <c r="B8880">
        <v>1</v>
      </c>
      <c r="C8880">
        <v>1</v>
      </c>
      <c r="D8880">
        <v>1</v>
      </c>
      <c r="E8880">
        <v>1999</v>
      </c>
      <c r="F8880">
        <v>4</v>
      </c>
      <c r="G8880">
        <v>1</v>
      </c>
      <c r="H8880">
        <v>78</v>
      </c>
      <c r="I8880">
        <v>4.0899963379999997</v>
      </c>
      <c r="J8880">
        <v>3.6678314209999998</v>
      </c>
      <c r="L8880">
        <v>1</v>
      </c>
      <c r="M8880">
        <v>1</v>
      </c>
      <c r="N8880">
        <v>399</v>
      </c>
      <c r="P8880">
        <v>3</v>
      </c>
      <c r="Q8880" t="str">
        <f>VLOOKUP(M8880,lookups!$A$1:$B$7, 2, FALSE)</f>
        <v>trawl/fyke</v>
      </c>
      <c r="R8880" t="str">
        <f>VLOOKUP(N8880,lookups!$D$1:$E$6, 2, FALSE)</f>
        <v>hucuktlis r</v>
      </c>
      <c r="S8880" t="str">
        <f>VLOOKUP(C8880,lookups!$G$1:$H$3, 2, FALSE)</f>
        <v>smolt</v>
      </c>
    </row>
    <row r="8881" spans="1:19" x14ac:dyDescent="0.25">
      <c r="A8881" s="1">
        <v>36264</v>
      </c>
      <c r="B8881">
        <v>1</v>
      </c>
      <c r="C8881">
        <v>1</v>
      </c>
      <c r="D8881">
        <v>1</v>
      </c>
      <c r="E8881">
        <v>1999</v>
      </c>
      <c r="F8881">
        <v>5</v>
      </c>
      <c r="G8881">
        <v>2</v>
      </c>
      <c r="H8881">
        <v>85</v>
      </c>
      <c r="I8881">
        <v>5.8099975590000001</v>
      </c>
      <c r="J8881">
        <v>5.2102928159999999</v>
      </c>
      <c r="L8881">
        <v>2</v>
      </c>
      <c r="M8881">
        <v>1</v>
      </c>
      <c r="N8881">
        <v>399</v>
      </c>
      <c r="P8881">
        <v>3</v>
      </c>
      <c r="Q8881" t="str">
        <f>VLOOKUP(M8881,lookups!$A$1:$B$7, 2, FALSE)</f>
        <v>trawl/fyke</v>
      </c>
      <c r="R8881" t="str">
        <f>VLOOKUP(N8881,lookups!$D$1:$E$6, 2, FALSE)</f>
        <v>hucuktlis r</v>
      </c>
      <c r="S8881" t="str">
        <f>VLOOKUP(C8881,lookups!$G$1:$H$3, 2, FALSE)</f>
        <v>smolt</v>
      </c>
    </row>
    <row r="8882" spans="1:19" x14ac:dyDescent="0.25">
      <c r="A8882" s="1">
        <v>36264</v>
      </c>
      <c r="B8882">
        <v>1</v>
      </c>
      <c r="C8882">
        <v>1</v>
      </c>
      <c r="D8882">
        <v>1</v>
      </c>
      <c r="E8882">
        <v>1999</v>
      </c>
      <c r="F8882">
        <v>6</v>
      </c>
      <c r="G8882">
        <v>2</v>
      </c>
      <c r="H8882">
        <v>85</v>
      </c>
      <c r="I8882">
        <v>5.9199981690000003</v>
      </c>
      <c r="J8882">
        <v>5.3089408870000003</v>
      </c>
      <c r="L8882">
        <v>2</v>
      </c>
      <c r="M8882">
        <v>1</v>
      </c>
      <c r="N8882">
        <v>399</v>
      </c>
      <c r="P8882">
        <v>3</v>
      </c>
      <c r="Q8882" t="str">
        <f>VLOOKUP(M8882,lookups!$A$1:$B$7, 2, FALSE)</f>
        <v>trawl/fyke</v>
      </c>
      <c r="R8882" t="str">
        <f>VLOOKUP(N8882,lookups!$D$1:$E$6, 2, FALSE)</f>
        <v>hucuktlis r</v>
      </c>
      <c r="S8882" t="str">
        <f>VLOOKUP(C8882,lookups!$G$1:$H$3, 2, FALSE)</f>
        <v>smolt</v>
      </c>
    </row>
    <row r="8883" spans="1:19" x14ac:dyDescent="0.25">
      <c r="A8883" s="1">
        <v>36264</v>
      </c>
      <c r="B8883">
        <v>1</v>
      </c>
      <c r="C8883">
        <v>1</v>
      </c>
      <c r="D8883">
        <v>1</v>
      </c>
      <c r="E8883">
        <v>1999</v>
      </c>
      <c r="F8883">
        <v>7</v>
      </c>
      <c r="G8883">
        <v>1</v>
      </c>
      <c r="H8883">
        <v>80</v>
      </c>
      <c r="I8883">
        <v>4.5299987789999996</v>
      </c>
      <c r="J8883">
        <v>4.0624122619999996</v>
      </c>
      <c r="L8883">
        <v>1</v>
      </c>
      <c r="M8883">
        <v>1</v>
      </c>
      <c r="N8883">
        <v>399</v>
      </c>
      <c r="P8883">
        <v>3</v>
      </c>
      <c r="Q8883" t="str">
        <f>VLOOKUP(M8883,lookups!$A$1:$B$7, 2, FALSE)</f>
        <v>trawl/fyke</v>
      </c>
      <c r="R8883" t="str">
        <f>VLOOKUP(N8883,lookups!$D$1:$E$6, 2, FALSE)</f>
        <v>hucuktlis r</v>
      </c>
      <c r="S8883" t="str">
        <f>VLOOKUP(C8883,lookups!$G$1:$H$3, 2, FALSE)</f>
        <v>smolt</v>
      </c>
    </row>
    <row r="8884" spans="1:19" x14ac:dyDescent="0.25">
      <c r="A8884" s="1">
        <v>36264</v>
      </c>
      <c r="B8884">
        <v>1</v>
      </c>
      <c r="C8884">
        <v>1</v>
      </c>
      <c r="D8884">
        <v>1</v>
      </c>
      <c r="E8884">
        <v>1999</v>
      </c>
      <c r="F8884">
        <v>8</v>
      </c>
      <c r="G8884">
        <v>1</v>
      </c>
      <c r="H8884">
        <v>78</v>
      </c>
      <c r="I8884">
        <v>4.2599983220000004</v>
      </c>
      <c r="J8884">
        <v>3.8202838899999998</v>
      </c>
      <c r="L8884">
        <v>1</v>
      </c>
      <c r="M8884">
        <v>1</v>
      </c>
      <c r="N8884">
        <v>399</v>
      </c>
      <c r="P8884">
        <v>3</v>
      </c>
      <c r="Q8884" t="str">
        <f>VLOOKUP(M8884,lookups!$A$1:$B$7, 2, FALSE)</f>
        <v>trawl/fyke</v>
      </c>
      <c r="R8884" t="str">
        <f>VLOOKUP(N8884,lookups!$D$1:$E$6, 2, FALSE)</f>
        <v>hucuktlis r</v>
      </c>
      <c r="S8884" t="str">
        <f>VLOOKUP(C8884,lookups!$G$1:$H$3, 2, FALSE)</f>
        <v>smolt</v>
      </c>
    </row>
    <row r="8885" spans="1:19" x14ac:dyDescent="0.25">
      <c r="A8885" s="1">
        <v>36264</v>
      </c>
      <c r="B8885">
        <v>1</v>
      </c>
      <c r="C8885">
        <v>1</v>
      </c>
      <c r="D8885">
        <v>1</v>
      </c>
      <c r="E8885">
        <v>1999</v>
      </c>
      <c r="F8885">
        <v>9</v>
      </c>
      <c r="G8885">
        <v>2</v>
      </c>
      <c r="H8885">
        <v>77</v>
      </c>
      <c r="I8885">
        <v>4.3099975590000001</v>
      </c>
      <c r="J8885">
        <v>3.8651237489999999</v>
      </c>
      <c r="L8885">
        <v>2</v>
      </c>
      <c r="M8885">
        <v>1</v>
      </c>
      <c r="N8885">
        <v>399</v>
      </c>
      <c r="P8885">
        <v>3</v>
      </c>
      <c r="Q8885" t="str">
        <f>VLOOKUP(M8885,lookups!$A$1:$B$7, 2, FALSE)</f>
        <v>trawl/fyke</v>
      </c>
      <c r="R8885" t="str">
        <f>VLOOKUP(N8885,lookups!$D$1:$E$6, 2, FALSE)</f>
        <v>hucuktlis r</v>
      </c>
      <c r="S8885" t="str">
        <f>VLOOKUP(C8885,lookups!$G$1:$H$3, 2, FALSE)</f>
        <v>smolt</v>
      </c>
    </row>
    <row r="8886" spans="1:19" x14ac:dyDescent="0.25">
      <c r="A8886" s="1">
        <v>36264</v>
      </c>
      <c r="B8886">
        <v>1</v>
      </c>
      <c r="C8886">
        <v>1</v>
      </c>
      <c r="D8886">
        <v>1</v>
      </c>
      <c r="E8886">
        <v>1999</v>
      </c>
      <c r="F8886">
        <v>10</v>
      </c>
      <c r="G8886">
        <v>2</v>
      </c>
      <c r="H8886">
        <v>85</v>
      </c>
      <c r="I8886">
        <v>5.7199974060000001</v>
      </c>
      <c r="J8886">
        <v>5.129581451</v>
      </c>
      <c r="L8886">
        <v>2</v>
      </c>
      <c r="M8886">
        <v>1</v>
      </c>
      <c r="N8886">
        <v>399</v>
      </c>
      <c r="P8886">
        <v>3</v>
      </c>
      <c r="Q8886" t="str">
        <f>VLOOKUP(M8886,lookups!$A$1:$B$7, 2, FALSE)</f>
        <v>trawl/fyke</v>
      </c>
      <c r="R8886" t="str">
        <f>VLOOKUP(N8886,lookups!$D$1:$E$6, 2, FALSE)</f>
        <v>hucuktlis r</v>
      </c>
      <c r="S8886" t="str">
        <f>VLOOKUP(C8886,lookups!$G$1:$H$3, 2, FALSE)</f>
        <v>smolt</v>
      </c>
    </row>
    <row r="8887" spans="1:19" x14ac:dyDescent="0.25">
      <c r="A8887" s="1">
        <v>36264</v>
      </c>
      <c r="B8887">
        <v>1</v>
      </c>
      <c r="C8887">
        <v>1</v>
      </c>
      <c r="D8887">
        <v>1</v>
      </c>
      <c r="E8887">
        <v>1999</v>
      </c>
      <c r="F8887">
        <v>11</v>
      </c>
      <c r="G8887">
        <v>1</v>
      </c>
      <c r="H8887">
        <v>82</v>
      </c>
      <c r="I8887">
        <v>5.2099990839999997</v>
      </c>
      <c r="J8887">
        <v>4.6722259519999998</v>
      </c>
      <c r="M8887">
        <v>1</v>
      </c>
      <c r="N8887">
        <v>399</v>
      </c>
      <c r="P8887">
        <v>3</v>
      </c>
      <c r="Q8887" t="str">
        <f>VLOOKUP(M8887,lookups!$A$1:$B$7, 2, FALSE)</f>
        <v>trawl/fyke</v>
      </c>
      <c r="R8887" t="str">
        <f>VLOOKUP(N8887,lookups!$D$1:$E$6, 2, FALSE)</f>
        <v>hucuktlis r</v>
      </c>
      <c r="S8887" t="str">
        <f>VLOOKUP(C8887,lookups!$G$1:$H$3, 2, FALSE)</f>
        <v>smolt</v>
      </c>
    </row>
    <row r="8888" spans="1:19" x14ac:dyDescent="0.25">
      <c r="A8888" s="1">
        <v>36264</v>
      </c>
      <c r="B8888">
        <v>1</v>
      </c>
      <c r="C8888">
        <v>1</v>
      </c>
      <c r="D8888">
        <v>1</v>
      </c>
      <c r="E8888">
        <v>1999</v>
      </c>
      <c r="F8888">
        <v>12</v>
      </c>
      <c r="G8888">
        <v>2</v>
      </c>
      <c r="H8888">
        <v>78</v>
      </c>
      <c r="I8888">
        <v>4.6499977110000001</v>
      </c>
      <c r="J8888">
        <v>4.1700286870000003</v>
      </c>
      <c r="L8888">
        <v>2</v>
      </c>
      <c r="M8888">
        <v>1</v>
      </c>
      <c r="N8888">
        <v>399</v>
      </c>
      <c r="P8888">
        <v>3</v>
      </c>
      <c r="Q8888" t="str">
        <f>VLOOKUP(M8888,lookups!$A$1:$B$7, 2, FALSE)</f>
        <v>trawl/fyke</v>
      </c>
      <c r="R8888" t="str">
        <f>VLOOKUP(N8888,lookups!$D$1:$E$6, 2, FALSE)</f>
        <v>hucuktlis r</v>
      </c>
      <c r="S8888" t="str">
        <f>VLOOKUP(C8888,lookups!$G$1:$H$3, 2, FALSE)</f>
        <v>smolt</v>
      </c>
    </row>
    <row r="8889" spans="1:19" x14ac:dyDescent="0.25">
      <c r="A8889" s="1">
        <v>36264</v>
      </c>
      <c r="B8889">
        <v>1</v>
      </c>
      <c r="C8889">
        <v>1</v>
      </c>
      <c r="D8889">
        <v>1</v>
      </c>
      <c r="E8889">
        <v>1999</v>
      </c>
      <c r="F8889">
        <v>13</v>
      </c>
      <c r="G8889">
        <v>1</v>
      </c>
      <c r="H8889">
        <v>73</v>
      </c>
      <c r="I8889">
        <v>3.2699985499999999</v>
      </c>
      <c r="J8889">
        <v>2.932472229</v>
      </c>
      <c r="M8889">
        <v>1</v>
      </c>
      <c r="N8889">
        <v>399</v>
      </c>
      <c r="P8889">
        <v>3</v>
      </c>
      <c r="Q8889" t="str">
        <f>VLOOKUP(M8889,lookups!$A$1:$B$7, 2, FALSE)</f>
        <v>trawl/fyke</v>
      </c>
      <c r="R8889" t="str">
        <f>VLOOKUP(N8889,lookups!$D$1:$E$6, 2, FALSE)</f>
        <v>hucuktlis r</v>
      </c>
      <c r="S8889" t="str">
        <f>VLOOKUP(C8889,lookups!$G$1:$H$3, 2, FALSE)</f>
        <v>smolt</v>
      </c>
    </row>
    <row r="8890" spans="1:19" x14ac:dyDescent="0.25">
      <c r="A8890" s="1">
        <v>36264</v>
      </c>
      <c r="B8890">
        <v>1</v>
      </c>
      <c r="C8890">
        <v>1</v>
      </c>
      <c r="D8890">
        <v>1</v>
      </c>
      <c r="E8890">
        <v>1999</v>
      </c>
      <c r="F8890">
        <v>14</v>
      </c>
      <c r="G8890">
        <v>1</v>
      </c>
      <c r="H8890">
        <v>69</v>
      </c>
      <c r="I8890">
        <v>2.8899993899999998</v>
      </c>
      <c r="J8890">
        <v>2.5916957859999998</v>
      </c>
      <c r="M8890">
        <v>1</v>
      </c>
      <c r="N8890">
        <v>399</v>
      </c>
      <c r="P8890">
        <v>3</v>
      </c>
      <c r="Q8890" t="str">
        <f>VLOOKUP(M8890,lookups!$A$1:$B$7, 2, FALSE)</f>
        <v>trawl/fyke</v>
      </c>
      <c r="R8890" t="str">
        <f>VLOOKUP(N8890,lookups!$D$1:$E$6, 2, FALSE)</f>
        <v>hucuktlis r</v>
      </c>
      <c r="S8890" t="str">
        <f>VLOOKUP(C8890,lookups!$G$1:$H$3, 2, FALSE)</f>
        <v>smolt</v>
      </c>
    </row>
    <row r="8891" spans="1:19" x14ac:dyDescent="0.25">
      <c r="A8891" s="1">
        <v>36264</v>
      </c>
      <c r="B8891">
        <v>1</v>
      </c>
      <c r="C8891">
        <v>1</v>
      </c>
      <c r="D8891">
        <v>1</v>
      </c>
      <c r="E8891">
        <v>1999</v>
      </c>
      <c r="F8891">
        <v>15</v>
      </c>
      <c r="G8891">
        <v>1</v>
      </c>
      <c r="H8891">
        <v>64</v>
      </c>
      <c r="I8891">
        <v>2.6699981689999999</v>
      </c>
      <c r="J8891">
        <v>2.3944034580000002</v>
      </c>
      <c r="M8891">
        <v>1</v>
      </c>
      <c r="N8891">
        <v>399</v>
      </c>
      <c r="P8891">
        <v>3</v>
      </c>
      <c r="Q8891" t="str">
        <f>VLOOKUP(M8891,lookups!$A$1:$B$7, 2, FALSE)</f>
        <v>trawl/fyke</v>
      </c>
      <c r="R8891" t="str">
        <f>VLOOKUP(N8891,lookups!$D$1:$E$6, 2, FALSE)</f>
        <v>hucuktlis r</v>
      </c>
      <c r="S8891" t="str">
        <f>VLOOKUP(C8891,lookups!$G$1:$H$3, 2, FALSE)</f>
        <v>smolt</v>
      </c>
    </row>
    <row r="8892" spans="1:19" x14ac:dyDescent="0.25">
      <c r="A8892" s="1">
        <v>36264</v>
      </c>
      <c r="B8892">
        <v>1</v>
      </c>
      <c r="C8892">
        <v>1</v>
      </c>
      <c r="D8892">
        <v>1</v>
      </c>
      <c r="E8892">
        <v>1999</v>
      </c>
      <c r="F8892">
        <v>16</v>
      </c>
      <c r="G8892">
        <v>1</v>
      </c>
      <c r="H8892">
        <v>64</v>
      </c>
      <c r="I8892">
        <v>2.75</v>
      </c>
      <c r="J8892">
        <v>2.4661464689999999</v>
      </c>
      <c r="M8892">
        <v>1</v>
      </c>
      <c r="N8892">
        <v>399</v>
      </c>
      <c r="P8892">
        <v>3</v>
      </c>
      <c r="Q8892" t="str">
        <f>VLOOKUP(M8892,lookups!$A$1:$B$7, 2, FALSE)</f>
        <v>trawl/fyke</v>
      </c>
      <c r="R8892" t="str">
        <f>VLOOKUP(N8892,lookups!$D$1:$E$6, 2, FALSE)</f>
        <v>hucuktlis r</v>
      </c>
      <c r="S8892" t="str">
        <f>VLOOKUP(C8892,lookups!$G$1:$H$3, 2, FALSE)</f>
        <v>smolt</v>
      </c>
    </row>
    <row r="8893" spans="1:19" x14ac:dyDescent="0.25">
      <c r="A8893" s="1">
        <v>36264</v>
      </c>
      <c r="B8893">
        <v>1</v>
      </c>
      <c r="C8893">
        <v>1</v>
      </c>
      <c r="D8893">
        <v>1</v>
      </c>
      <c r="E8893">
        <v>1999</v>
      </c>
      <c r="F8893">
        <v>17</v>
      </c>
      <c r="G8893">
        <v>1</v>
      </c>
      <c r="H8893">
        <v>74</v>
      </c>
      <c r="I8893">
        <v>3.4699993130000002</v>
      </c>
      <c r="J8893">
        <v>3.1118278500000001</v>
      </c>
      <c r="M8893">
        <v>1</v>
      </c>
      <c r="N8893">
        <v>399</v>
      </c>
      <c r="P8893">
        <v>3</v>
      </c>
      <c r="Q8893" t="str">
        <f>VLOOKUP(M8893,lookups!$A$1:$B$7, 2, FALSE)</f>
        <v>trawl/fyke</v>
      </c>
      <c r="R8893" t="str">
        <f>VLOOKUP(N8893,lookups!$D$1:$E$6, 2, FALSE)</f>
        <v>hucuktlis r</v>
      </c>
      <c r="S8893" t="str">
        <f>VLOOKUP(C8893,lookups!$G$1:$H$3, 2, FALSE)</f>
        <v>smolt</v>
      </c>
    </row>
    <row r="8894" spans="1:19" x14ac:dyDescent="0.25">
      <c r="A8894" s="1">
        <v>36264</v>
      </c>
      <c r="B8894">
        <v>1</v>
      </c>
      <c r="C8894">
        <v>1</v>
      </c>
      <c r="D8894">
        <v>1</v>
      </c>
      <c r="E8894">
        <v>1999</v>
      </c>
      <c r="F8894">
        <v>18</v>
      </c>
      <c r="G8894">
        <v>1</v>
      </c>
      <c r="H8894">
        <v>64</v>
      </c>
      <c r="I8894">
        <v>2.0499992370000002</v>
      </c>
      <c r="J8894">
        <v>1.838399887</v>
      </c>
      <c r="M8894">
        <v>1</v>
      </c>
      <c r="N8894">
        <v>399</v>
      </c>
      <c r="P8894">
        <v>3</v>
      </c>
      <c r="Q8894" t="str">
        <f>VLOOKUP(M8894,lookups!$A$1:$B$7, 2, FALSE)</f>
        <v>trawl/fyke</v>
      </c>
      <c r="R8894" t="str">
        <f>VLOOKUP(N8894,lookups!$D$1:$E$6, 2, FALSE)</f>
        <v>hucuktlis r</v>
      </c>
      <c r="S8894" t="str">
        <f>VLOOKUP(C8894,lookups!$G$1:$H$3, 2, FALSE)</f>
        <v>smolt</v>
      </c>
    </row>
    <row r="8895" spans="1:19" x14ac:dyDescent="0.25">
      <c r="A8895" s="1">
        <v>36264</v>
      </c>
      <c r="B8895">
        <v>1</v>
      </c>
      <c r="C8895">
        <v>1</v>
      </c>
      <c r="D8895">
        <v>1</v>
      </c>
      <c r="E8895">
        <v>1999</v>
      </c>
      <c r="F8895">
        <v>19</v>
      </c>
      <c r="G8895">
        <v>1</v>
      </c>
      <c r="H8895">
        <v>64</v>
      </c>
      <c r="I8895">
        <v>2.2299995419999998</v>
      </c>
      <c r="J8895">
        <v>1.9998197559999999</v>
      </c>
      <c r="M8895">
        <v>1</v>
      </c>
      <c r="N8895">
        <v>399</v>
      </c>
      <c r="P8895">
        <v>3</v>
      </c>
      <c r="Q8895" t="str">
        <f>VLOOKUP(M8895,lookups!$A$1:$B$7, 2, FALSE)</f>
        <v>trawl/fyke</v>
      </c>
      <c r="R8895" t="str">
        <f>VLOOKUP(N8895,lookups!$D$1:$E$6, 2, FALSE)</f>
        <v>hucuktlis r</v>
      </c>
      <c r="S8895" t="str">
        <f>VLOOKUP(C8895,lookups!$G$1:$H$3, 2, FALSE)</f>
        <v>smolt</v>
      </c>
    </row>
    <row r="8896" spans="1:19" x14ac:dyDescent="0.25">
      <c r="A8896" s="1">
        <v>36264</v>
      </c>
      <c r="B8896">
        <v>1</v>
      </c>
      <c r="C8896">
        <v>1</v>
      </c>
      <c r="D8896">
        <v>1</v>
      </c>
      <c r="E8896">
        <v>1999</v>
      </c>
      <c r="F8896">
        <v>20</v>
      </c>
      <c r="G8896">
        <v>1</v>
      </c>
      <c r="H8896">
        <v>57</v>
      </c>
      <c r="I8896">
        <v>1.839999199</v>
      </c>
      <c r="J8896">
        <v>1.6500759119999999</v>
      </c>
      <c r="M8896">
        <v>1</v>
      </c>
      <c r="N8896">
        <v>399</v>
      </c>
      <c r="P8896">
        <v>3</v>
      </c>
      <c r="Q8896" t="str">
        <f>VLOOKUP(M8896,lookups!$A$1:$B$7, 2, FALSE)</f>
        <v>trawl/fyke</v>
      </c>
      <c r="R8896" t="str">
        <f>VLOOKUP(N8896,lookups!$D$1:$E$6, 2, FALSE)</f>
        <v>hucuktlis r</v>
      </c>
      <c r="S8896" t="str">
        <f>VLOOKUP(C8896,lookups!$G$1:$H$3, 2, FALSE)</f>
        <v>smolt</v>
      </c>
    </row>
    <row r="8897" spans="1:19" x14ac:dyDescent="0.25">
      <c r="A8897" s="1">
        <v>36279</v>
      </c>
      <c r="B8897">
        <v>1</v>
      </c>
      <c r="C8897">
        <v>1</v>
      </c>
      <c r="D8897">
        <v>1</v>
      </c>
      <c r="E8897">
        <v>1999</v>
      </c>
      <c r="F8897">
        <v>1</v>
      </c>
      <c r="G8897">
        <v>1</v>
      </c>
      <c r="H8897">
        <v>70</v>
      </c>
      <c r="I8897">
        <v>2.6799983979999999</v>
      </c>
      <c r="J8897">
        <v>3.08603096</v>
      </c>
      <c r="L8897">
        <v>1</v>
      </c>
      <c r="M8897">
        <v>1</v>
      </c>
      <c r="N8897">
        <v>399</v>
      </c>
      <c r="P8897">
        <v>3</v>
      </c>
      <c r="Q8897" t="str">
        <f>VLOOKUP(M8897,lookups!$A$1:$B$7, 2, FALSE)</f>
        <v>trawl/fyke</v>
      </c>
      <c r="R8897" t="str">
        <f>VLOOKUP(N8897,lookups!$D$1:$E$6, 2, FALSE)</f>
        <v>hucuktlis r</v>
      </c>
      <c r="S8897" t="str">
        <f>VLOOKUP(C8897,lookups!$G$1:$H$3, 2, FALSE)</f>
        <v>smolt</v>
      </c>
    </row>
    <row r="8898" spans="1:19" x14ac:dyDescent="0.25">
      <c r="A8898" s="1">
        <v>36279</v>
      </c>
      <c r="B8898">
        <v>1</v>
      </c>
      <c r="C8898">
        <v>1</v>
      </c>
      <c r="D8898">
        <v>1</v>
      </c>
      <c r="E8898">
        <v>1999</v>
      </c>
      <c r="F8898">
        <v>2</v>
      </c>
      <c r="G8898">
        <v>1</v>
      </c>
      <c r="H8898">
        <v>86</v>
      </c>
      <c r="I8898">
        <v>5.039997101</v>
      </c>
      <c r="J8898">
        <v>5.8035812379999996</v>
      </c>
      <c r="L8898">
        <v>1</v>
      </c>
      <c r="M8898">
        <v>1</v>
      </c>
      <c r="N8898">
        <v>399</v>
      </c>
      <c r="P8898">
        <v>3</v>
      </c>
      <c r="Q8898" t="str">
        <f>VLOOKUP(M8898,lookups!$A$1:$B$7, 2, FALSE)</f>
        <v>trawl/fyke</v>
      </c>
      <c r="R8898" t="str">
        <f>VLOOKUP(N8898,lookups!$D$1:$E$6, 2, FALSE)</f>
        <v>hucuktlis r</v>
      </c>
      <c r="S8898" t="str">
        <f>VLOOKUP(C8898,lookups!$G$1:$H$3, 2, FALSE)</f>
        <v>smolt</v>
      </c>
    </row>
    <row r="8899" spans="1:19" x14ac:dyDescent="0.25">
      <c r="A8899" s="1">
        <v>36279</v>
      </c>
      <c r="B8899">
        <v>1</v>
      </c>
      <c r="C8899">
        <v>1</v>
      </c>
      <c r="D8899">
        <v>1</v>
      </c>
      <c r="E8899">
        <v>1999</v>
      </c>
      <c r="F8899">
        <v>3</v>
      </c>
      <c r="G8899">
        <v>1</v>
      </c>
      <c r="H8899">
        <v>114</v>
      </c>
      <c r="I8899">
        <v>13.609992981</v>
      </c>
      <c r="J8899">
        <v>15.671974182</v>
      </c>
      <c r="L8899">
        <v>1</v>
      </c>
      <c r="M8899">
        <v>1</v>
      </c>
      <c r="N8899">
        <v>399</v>
      </c>
      <c r="P8899">
        <v>3</v>
      </c>
      <c r="Q8899" t="str">
        <f>VLOOKUP(M8899,lookups!$A$1:$B$7, 2, FALSE)</f>
        <v>trawl/fyke</v>
      </c>
      <c r="R8899" t="str">
        <f>VLOOKUP(N8899,lookups!$D$1:$E$6, 2, FALSE)</f>
        <v>hucuktlis r</v>
      </c>
      <c r="S8899" t="str">
        <f>VLOOKUP(C8899,lookups!$G$1:$H$3, 2, FALSE)</f>
        <v>smolt</v>
      </c>
    </row>
    <row r="8900" spans="1:19" x14ac:dyDescent="0.25">
      <c r="A8900" s="1">
        <v>36279</v>
      </c>
      <c r="B8900">
        <v>1</v>
      </c>
      <c r="C8900">
        <v>1</v>
      </c>
      <c r="D8900">
        <v>1</v>
      </c>
      <c r="E8900">
        <v>1999</v>
      </c>
      <c r="F8900">
        <v>4</v>
      </c>
      <c r="G8900">
        <v>1</v>
      </c>
      <c r="H8900">
        <v>77</v>
      </c>
      <c r="I8900">
        <v>3.8899993899999998</v>
      </c>
      <c r="J8900">
        <v>4.4793510440000004</v>
      </c>
      <c r="L8900">
        <v>1</v>
      </c>
      <c r="M8900">
        <v>1</v>
      </c>
      <c r="N8900">
        <v>399</v>
      </c>
      <c r="P8900">
        <v>3</v>
      </c>
      <c r="Q8900" t="str">
        <f>VLOOKUP(M8900,lookups!$A$1:$B$7, 2, FALSE)</f>
        <v>trawl/fyke</v>
      </c>
      <c r="R8900" t="str">
        <f>VLOOKUP(N8900,lookups!$D$1:$E$6, 2, FALSE)</f>
        <v>hucuktlis r</v>
      </c>
      <c r="S8900" t="str">
        <f>VLOOKUP(C8900,lookups!$G$1:$H$3, 2, FALSE)</f>
        <v>smolt</v>
      </c>
    </row>
    <row r="8901" spans="1:19" x14ac:dyDescent="0.25">
      <c r="A8901" s="1">
        <v>36279</v>
      </c>
      <c r="B8901">
        <v>1</v>
      </c>
      <c r="C8901">
        <v>1</v>
      </c>
      <c r="D8901">
        <v>1</v>
      </c>
      <c r="E8901">
        <v>1999</v>
      </c>
      <c r="F8901">
        <v>5</v>
      </c>
      <c r="G8901">
        <v>1</v>
      </c>
      <c r="H8901">
        <v>82</v>
      </c>
      <c r="I8901">
        <v>4.6899986269999996</v>
      </c>
      <c r="J8901">
        <v>5.4005546569999998</v>
      </c>
      <c r="L8901">
        <v>1</v>
      </c>
      <c r="M8901">
        <v>1</v>
      </c>
      <c r="N8901">
        <v>399</v>
      </c>
      <c r="P8901">
        <v>3</v>
      </c>
      <c r="Q8901" t="str">
        <f>VLOOKUP(M8901,lookups!$A$1:$B$7, 2, FALSE)</f>
        <v>trawl/fyke</v>
      </c>
      <c r="R8901" t="str">
        <f>VLOOKUP(N8901,lookups!$D$1:$E$6, 2, FALSE)</f>
        <v>hucuktlis r</v>
      </c>
      <c r="S8901" t="str">
        <f>VLOOKUP(C8901,lookups!$G$1:$H$3, 2, FALSE)</f>
        <v>smolt</v>
      </c>
    </row>
    <row r="8902" spans="1:19" x14ac:dyDescent="0.25">
      <c r="A8902" s="1">
        <v>36279</v>
      </c>
      <c r="B8902">
        <v>1</v>
      </c>
      <c r="C8902">
        <v>1</v>
      </c>
      <c r="D8902">
        <v>1</v>
      </c>
      <c r="E8902">
        <v>1999</v>
      </c>
      <c r="F8902">
        <v>6</v>
      </c>
      <c r="G8902">
        <v>1</v>
      </c>
      <c r="H8902">
        <v>95</v>
      </c>
      <c r="I8902">
        <v>7.3399963379999997</v>
      </c>
      <c r="J8902">
        <v>8.4520416259999998</v>
      </c>
      <c r="L8902">
        <v>1</v>
      </c>
      <c r="M8902">
        <v>1</v>
      </c>
      <c r="N8902">
        <v>399</v>
      </c>
      <c r="P8902">
        <v>3</v>
      </c>
      <c r="Q8902" t="str">
        <f>VLOOKUP(M8902,lookups!$A$1:$B$7, 2, FALSE)</f>
        <v>trawl/fyke</v>
      </c>
      <c r="R8902" t="str">
        <f>VLOOKUP(N8902,lookups!$D$1:$E$6, 2, FALSE)</f>
        <v>hucuktlis r</v>
      </c>
      <c r="S8902" t="str">
        <f>VLOOKUP(C8902,lookups!$G$1:$H$3, 2, FALSE)</f>
        <v>smolt</v>
      </c>
    </row>
    <row r="8903" spans="1:19" x14ac:dyDescent="0.25">
      <c r="A8903" s="1">
        <v>36279</v>
      </c>
      <c r="B8903">
        <v>1</v>
      </c>
      <c r="C8903">
        <v>1</v>
      </c>
      <c r="D8903">
        <v>1</v>
      </c>
      <c r="E8903">
        <v>1999</v>
      </c>
      <c r="F8903">
        <v>7</v>
      </c>
      <c r="G8903">
        <v>1</v>
      </c>
      <c r="H8903">
        <v>77</v>
      </c>
      <c r="I8903">
        <v>3.4299983979999999</v>
      </c>
      <c r="J8903">
        <v>3.949659348</v>
      </c>
      <c r="L8903">
        <v>1</v>
      </c>
      <c r="M8903">
        <v>1</v>
      </c>
      <c r="N8903">
        <v>399</v>
      </c>
      <c r="P8903">
        <v>3</v>
      </c>
      <c r="Q8903" t="str">
        <f>VLOOKUP(M8903,lookups!$A$1:$B$7, 2, FALSE)</f>
        <v>trawl/fyke</v>
      </c>
      <c r="R8903" t="str">
        <f>VLOOKUP(N8903,lookups!$D$1:$E$6, 2, FALSE)</f>
        <v>hucuktlis r</v>
      </c>
      <c r="S8903" t="str">
        <f>VLOOKUP(C8903,lookups!$G$1:$H$3, 2, FALSE)</f>
        <v>smolt</v>
      </c>
    </row>
    <row r="8904" spans="1:19" x14ac:dyDescent="0.25">
      <c r="A8904" s="1">
        <v>36279</v>
      </c>
      <c r="B8904">
        <v>1</v>
      </c>
      <c r="C8904">
        <v>1</v>
      </c>
      <c r="D8904">
        <v>1</v>
      </c>
      <c r="E8904">
        <v>1999</v>
      </c>
      <c r="F8904">
        <v>8</v>
      </c>
      <c r="G8904">
        <v>1</v>
      </c>
      <c r="H8904">
        <v>86</v>
      </c>
      <c r="I8904">
        <v>4.2699966429999998</v>
      </c>
      <c r="J8904">
        <v>4.9169235230000004</v>
      </c>
      <c r="L8904">
        <v>1</v>
      </c>
      <c r="M8904">
        <v>1</v>
      </c>
      <c r="N8904">
        <v>399</v>
      </c>
      <c r="P8904">
        <v>3</v>
      </c>
      <c r="Q8904" t="str">
        <f>VLOOKUP(M8904,lookups!$A$1:$B$7, 2, FALSE)</f>
        <v>trawl/fyke</v>
      </c>
      <c r="R8904" t="str">
        <f>VLOOKUP(N8904,lookups!$D$1:$E$6, 2, FALSE)</f>
        <v>hucuktlis r</v>
      </c>
      <c r="S8904" t="str">
        <f>VLOOKUP(C8904,lookups!$G$1:$H$3, 2, FALSE)</f>
        <v>smolt</v>
      </c>
    </row>
    <row r="8905" spans="1:19" x14ac:dyDescent="0.25">
      <c r="A8905" s="1">
        <v>36279</v>
      </c>
      <c r="B8905">
        <v>1</v>
      </c>
      <c r="C8905">
        <v>1</v>
      </c>
      <c r="D8905">
        <v>1</v>
      </c>
      <c r="E8905">
        <v>1999</v>
      </c>
      <c r="F8905">
        <v>9</v>
      </c>
      <c r="G8905">
        <v>1</v>
      </c>
      <c r="H8905">
        <v>82</v>
      </c>
      <c r="I8905">
        <v>3.939998627</v>
      </c>
      <c r="J8905">
        <v>4.5369262700000004</v>
      </c>
      <c r="L8905">
        <v>1</v>
      </c>
      <c r="M8905">
        <v>1</v>
      </c>
      <c r="N8905">
        <v>399</v>
      </c>
      <c r="P8905">
        <v>3</v>
      </c>
      <c r="Q8905" t="str">
        <f>VLOOKUP(M8905,lookups!$A$1:$B$7, 2, FALSE)</f>
        <v>trawl/fyke</v>
      </c>
      <c r="R8905" t="str">
        <f>VLOOKUP(N8905,lookups!$D$1:$E$6, 2, FALSE)</f>
        <v>hucuktlis r</v>
      </c>
      <c r="S8905" t="str">
        <f>VLOOKUP(C8905,lookups!$G$1:$H$3, 2, FALSE)</f>
        <v>smolt</v>
      </c>
    </row>
    <row r="8906" spans="1:19" x14ac:dyDescent="0.25">
      <c r="A8906" s="1">
        <v>36279</v>
      </c>
      <c r="B8906">
        <v>1</v>
      </c>
      <c r="C8906">
        <v>1</v>
      </c>
      <c r="D8906">
        <v>1</v>
      </c>
      <c r="E8906">
        <v>1999</v>
      </c>
      <c r="F8906">
        <v>10</v>
      </c>
      <c r="G8906">
        <v>1</v>
      </c>
      <c r="H8906">
        <v>77</v>
      </c>
      <c r="I8906">
        <v>3.4799995419999998</v>
      </c>
      <c r="J8906">
        <v>4.0072326660000002</v>
      </c>
      <c r="M8906">
        <v>1</v>
      </c>
      <c r="N8906">
        <v>399</v>
      </c>
      <c r="P8906">
        <v>3</v>
      </c>
      <c r="Q8906" t="str">
        <f>VLOOKUP(M8906,lookups!$A$1:$B$7, 2, FALSE)</f>
        <v>trawl/fyke</v>
      </c>
      <c r="R8906" t="str">
        <f>VLOOKUP(N8906,lookups!$D$1:$E$6, 2, FALSE)</f>
        <v>hucuktlis r</v>
      </c>
      <c r="S8906" t="str">
        <f>VLOOKUP(C8906,lookups!$G$1:$H$3, 2, FALSE)</f>
        <v>smolt</v>
      </c>
    </row>
    <row r="8907" spans="1:19" x14ac:dyDescent="0.25">
      <c r="A8907" s="1">
        <v>36279</v>
      </c>
      <c r="B8907">
        <v>1</v>
      </c>
      <c r="C8907">
        <v>1</v>
      </c>
      <c r="D8907">
        <v>1</v>
      </c>
      <c r="E8907">
        <v>1999</v>
      </c>
      <c r="F8907">
        <v>11</v>
      </c>
      <c r="G8907">
        <v>1</v>
      </c>
      <c r="H8907">
        <v>78</v>
      </c>
      <c r="I8907">
        <v>3.7199993130000002</v>
      </c>
      <c r="J8907">
        <v>4.2835960389999999</v>
      </c>
      <c r="M8907">
        <v>1</v>
      </c>
      <c r="N8907">
        <v>399</v>
      </c>
      <c r="P8907">
        <v>3</v>
      </c>
      <c r="Q8907" t="str">
        <f>VLOOKUP(M8907,lookups!$A$1:$B$7, 2, FALSE)</f>
        <v>trawl/fyke</v>
      </c>
      <c r="R8907" t="str">
        <f>VLOOKUP(N8907,lookups!$D$1:$E$6, 2, FALSE)</f>
        <v>hucuktlis r</v>
      </c>
      <c r="S8907" t="str">
        <f>VLOOKUP(C8907,lookups!$G$1:$H$3, 2, FALSE)</f>
        <v>smolt</v>
      </c>
    </row>
    <row r="8908" spans="1:19" x14ac:dyDescent="0.25">
      <c r="A8908" s="1">
        <v>36279</v>
      </c>
      <c r="B8908">
        <v>1</v>
      </c>
      <c r="C8908">
        <v>1</v>
      </c>
      <c r="D8908">
        <v>1</v>
      </c>
      <c r="E8908">
        <v>1999</v>
      </c>
      <c r="F8908">
        <v>12</v>
      </c>
      <c r="G8908">
        <v>1</v>
      </c>
      <c r="H8908">
        <v>78</v>
      </c>
      <c r="I8908">
        <v>3.75</v>
      </c>
      <c r="J8908">
        <v>4.318141937</v>
      </c>
      <c r="M8908">
        <v>1</v>
      </c>
      <c r="N8908">
        <v>399</v>
      </c>
      <c r="P8908">
        <v>3</v>
      </c>
      <c r="Q8908" t="str">
        <f>VLOOKUP(M8908,lookups!$A$1:$B$7, 2, FALSE)</f>
        <v>trawl/fyke</v>
      </c>
      <c r="R8908" t="str">
        <f>VLOOKUP(N8908,lookups!$D$1:$E$6, 2, FALSE)</f>
        <v>hucuktlis r</v>
      </c>
      <c r="S8908" t="str">
        <f>VLOOKUP(C8908,lookups!$G$1:$H$3, 2, FALSE)</f>
        <v>smolt</v>
      </c>
    </row>
    <row r="8909" spans="1:19" x14ac:dyDescent="0.25">
      <c r="A8909" s="1">
        <v>36279</v>
      </c>
      <c r="B8909">
        <v>1</v>
      </c>
      <c r="C8909">
        <v>1</v>
      </c>
      <c r="D8909">
        <v>1</v>
      </c>
      <c r="E8909">
        <v>1999</v>
      </c>
      <c r="F8909">
        <v>13</v>
      </c>
      <c r="G8909">
        <v>1</v>
      </c>
      <c r="H8909">
        <v>79</v>
      </c>
      <c r="I8909">
        <v>3.829999924</v>
      </c>
      <c r="J8909">
        <v>4.4102592469999999</v>
      </c>
      <c r="M8909">
        <v>1</v>
      </c>
      <c r="N8909">
        <v>399</v>
      </c>
      <c r="P8909">
        <v>3</v>
      </c>
      <c r="Q8909" t="str">
        <f>VLOOKUP(M8909,lookups!$A$1:$B$7, 2, FALSE)</f>
        <v>trawl/fyke</v>
      </c>
      <c r="R8909" t="str">
        <f>VLOOKUP(N8909,lookups!$D$1:$E$6, 2, FALSE)</f>
        <v>hucuktlis r</v>
      </c>
      <c r="S8909" t="str">
        <f>VLOOKUP(C8909,lookups!$G$1:$H$3, 2, FALSE)</f>
        <v>smolt</v>
      </c>
    </row>
    <row r="8910" spans="1:19" x14ac:dyDescent="0.25">
      <c r="A8910" s="1">
        <v>36279</v>
      </c>
      <c r="B8910">
        <v>1</v>
      </c>
      <c r="C8910">
        <v>1</v>
      </c>
      <c r="D8910">
        <v>1</v>
      </c>
      <c r="E8910">
        <v>1999</v>
      </c>
      <c r="F8910">
        <v>14</v>
      </c>
      <c r="G8910">
        <v>1</v>
      </c>
      <c r="H8910">
        <v>76</v>
      </c>
      <c r="I8910">
        <v>3.5699996949999999</v>
      </c>
      <c r="J8910">
        <v>4.1108703609999999</v>
      </c>
      <c r="L8910">
        <v>1</v>
      </c>
      <c r="M8910">
        <v>1</v>
      </c>
      <c r="N8910">
        <v>399</v>
      </c>
      <c r="P8910">
        <v>3</v>
      </c>
      <c r="Q8910" t="str">
        <f>VLOOKUP(M8910,lookups!$A$1:$B$7, 2, FALSE)</f>
        <v>trawl/fyke</v>
      </c>
      <c r="R8910" t="str">
        <f>VLOOKUP(N8910,lookups!$D$1:$E$6, 2, FALSE)</f>
        <v>hucuktlis r</v>
      </c>
      <c r="S8910" t="str">
        <f>VLOOKUP(C8910,lookups!$G$1:$H$3, 2, FALSE)</f>
        <v>smolt</v>
      </c>
    </row>
    <row r="8911" spans="1:19" x14ac:dyDescent="0.25">
      <c r="A8911" s="1">
        <v>36279</v>
      </c>
      <c r="B8911">
        <v>1</v>
      </c>
      <c r="C8911">
        <v>1</v>
      </c>
      <c r="D8911">
        <v>1</v>
      </c>
      <c r="E8911">
        <v>1999</v>
      </c>
      <c r="F8911">
        <v>15</v>
      </c>
      <c r="G8911">
        <v>1</v>
      </c>
      <c r="H8911">
        <v>82</v>
      </c>
      <c r="I8911">
        <v>3.9599990840000001</v>
      </c>
      <c r="J8911">
        <v>4.5599555970000001</v>
      </c>
      <c r="L8911">
        <v>1</v>
      </c>
      <c r="M8911">
        <v>1</v>
      </c>
      <c r="N8911">
        <v>399</v>
      </c>
      <c r="P8911">
        <v>3</v>
      </c>
      <c r="Q8911" t="str">
        <f>VLOOKUP(M8911,lookups!$A$1:$B$7, 2, FALSE)</f>
        <v>trawl/fyke</v>
      </c>
      <c r="R8911" t="str">
        <f>VLOOKUP(N8911,lookups!$D$1:$E$6, 2, FALSE)</f>
        <v>hucuktlis r</v>
      </c>
      <c r="S8911" t="str">
        <f>VLOOKUP(C8911,lookups!$G$1:$H$3, 2, FALSE)</f>
        <v>smolt</v>
      </c>
    </row>
    <row r="8912" spans="1:19" x14ac:dyDescent="0.25">
      <c r="A8912" s="1">
        <v>36279</v>
      </c>
      <c r="B8912">
        <v>1</v>
      </c>
      <c r="C8912">
        <v>1</v>
      </c>
      <c r="D8912">
        <v>1</v>
      </c>
      <c r="E8912">
        <v>1999</v>
      </c>
      <c r="F8912">
        <v>16</v>
      </c>
      <c r="G8912">
        <v>1</v>
      </c>
      <c r="H8912">
        <v>88</v>
      </c>
      <c r="I8912">
        <v>4.7399978640000002</v>
      </c>
      <c r="J8912">
        <v>5.4581298829999998</v>
      </c>
      <c r="M8912">
        <v>1</v>
      </c>
      <c r="N8912">
        <v>399</v>
      </c>
      <c r="P8912">
        <v>3</v>
      </c>
      <c r="Q8912" t="str">
        <f>VLOOKUP(M8912,lookups!$A$1:$B$7, 2, FALSE)</f>
        <v>trawl/fyke</v>
      </c>
      <c r="R8912" t="str">
        <f>VLOOKUP(N8912,lookups!$D$1:$E$6, 2, FALSE)</f>
        <v>hucuktlis r</v>
      </c>
      <c r="S8912" t="str">
        <f>VLOOKUP(C8912,lookups!$G$1:$H$3, 2, FALSE)</f>
        <v>smolt</v>
      </c>
    </row>
    <row r="8913" spans="1:19" x14ac:dyDescent="0.25">
      <c r="A8913" s="1">
        <v>36279</v>
      </c>
      <c r="B8913">
        <v>1</v>
      </c>
      <c r="C8913">
        <v>1</v>
      </c>
      <c r="D8913">
        <v>1</v>
      </c>
      <c r="E8913">
        <v>1999</v>
      </c>
      <c r="F8913">
        <v>17</v>
      </c>
      <c r="G8913">
        <v>1</v>
      </c>
      <c r="H8913">
        <v>76</v>
      </c>
      <c r="I8913">
        <v>3.5999984739999999</v>
      </c>
      <c r="J8913">
        <v>4.1454162600000002</v>
      </c>
      <c r="M8913">
        <v>1</v>
      </c>
      <c r="N8913">
        <v>399</v>
      </c>
      <c r="P8913">
        <v>3</v>
      </c>
      <c r="Q8913" t="str">
        <f>VLOOKUP(M8913,lookups!$A$1:$B$7, 2, FALSE)</f>
        <v>trawl/fyke</v>
      </c>
      <c r="R8913" t="str">
        <f>VLOOKUP(N8913,lookups!$D$1:$E$6, 2, FALSE)</f>
        <v>hucuktlis r</v>
      </c>
      <c r="S8913" t="str">
        <f>VLOOKUP(C8913,lookups!$G$1:$H$3, 2, FALSE)</f>
        <v>smolt</v>
      </c>
    </row>
    <row r="8914" spans="1:19" x14ac:dyDescent="0.25">
      <c r="A8914" s="1">
        <v>36279</v>
      </c>
      <c r="B8914">
        <v>1</v>
      </c>
      <c r="C8914">
        <v>1</v>
      </c>
      <c r="D8914">
        <v>1</v>
      </c>
      <c r="E8914">
        <v>1999</v>
      </c>
      <c r="F8914">
        <v>18</v>
      </c>
      <c r="G8914">
        <v>1</v>
      </c>
      <c r="H8914">
        <v>77</v>
      </c>
      <c r="I8914">
        <v>3.4299983979999999</v>
      </c>
      <c r="J8914">
        <v>3.949659348</v>
      </c>
      <c r="L8914">
        <v>1</v>
      </c>
      <c r="M8914">
        <v>1</v>
      </c>
      <c r="N8914">
        <v>399</v>
      </c>
      <c r="P8914">
        <v>3</v>
      </c>
      <c r="Q8914" t="str">
        <f>VLOOKUP(M8914,lookups!$A$1:$B$7, 2, FALSE)</f>
        <v>trawl/fyke</v>
      </c>
      <c r="R8914" t="str">
        <f>VLOOKUP(N8914,lookups!$D$1:$E$6, 2, FALSE)</f>
        <v>hucuktlis r</v>
      </c>
      <c r="S8914" t="str">
        <f>VLOOKUP(C8914,lookups!$G$1:$H$3, 2, FALSE)</f>
        <v>smolt</v>
      </c>
    </row>
    <row r="8915" spans="1:19" x14ac:dyDescent="0.25">
      <c r="A8915" s="1">
        <v>36279</v>
      </c>
      <c r="B8915">
        <v>1</v>
      </c>
      <c r="C8915">
        <v>1</v>
      </c>
      <c r="D8915">
        <v>1</v>
      </c>
      <c r="E8915">
        <v>1999</v>
      </c>
      <c r="F8915">
        <v>19</v>
      </c>
      <c r="G8915">
        <v>1</v>
      </c>
      <c r="H8915">
        <v>82</v>
      </c>
      <c r="I8915">
        <v>4.7799987789999996</v>
      </c>
      <c r="J8915">
        <v>5.5041885380000002</v>
      </c>
      <c r="M8915">
        <v>1</v>
      </c>
      <c r="N8915">
        <v>399</v>
      </c>
      <c r="P8915">
        <v>3</v>
      </c>
      <c r="Q8915" t="str">
        <f>VLOOKUP(M8915,lookups!$A$1:$B$7, 2, FALSE)</f>
        <v>trawl/fyke</v>
      </c>
      <c r="R8915" t="str">
        <f>VLOOKUP(N8915,lookups!$D$1:$E$6, 2, FALSE)</f>
        <v>hucuktlis r</v>
      </c>
      <c r="S8915" t="str">
        <f>VLOOKUP(C8915,lookups!$G$1:$H$3, 2, FALSE)</f>
        <v>smolt</v>
      </c>
    </row>
    <row r="8916" spans="1:19" x14ac:dyDescent="0.25">
      <c r="A8916" s="1">
        <v>36279</v>
      </c>
      <c r="B8916">
        <v>1</v>
      </c>
      <c r="C8916">
        <v>1</v>
      </c>
      <c r="D8916">
        <v>1</v>
      </c>
      <c r="E8916">
        <v>1999</v>
      </c>
      <c r="F8916">
        <v>20</v>
      </c>
      <c r="G8916">
        <v>1</v>
      </c>
      <c r="H8916">
        <v>82</v>
      </c>
      <c r="I8916">
        <v>4.4799995419999998</v>
      </c>
      <c r="J8916">
        <v>5.1587371830000004</v>
      </c>
      <c r="L8916">
        <v>1</v>
      </c>
      <c r="M8916">
        <v>1</v>
      </c>
      <c r="N8916">
        <v>399</v>
      </c>
      <c r="P8916">
        <v>3</v>
      </c>
      <c r="Q8916" t="str">
        <f>VLOOKUP(M8916,lookups!$A$1:$B$7, 2, FALSE)</f>
        <v>trawl/fyke</v>
      </c>
      <c r="R8916" t="str">
        <f>VLOOKUP(N8916,lookups!$D$1:$E$6, 2, FALSE)</f>
        <v>hucuktlis r</v>
      </c>
      <c r="S8916" t="str">
        <f>VLOOKUP(C8916,lookups!$G$1:$H$3, 2, FALSE)</f>
        <v>smolt</v>
      </c>
    </row>
    <row r="8917" spans="1:19" x14ac:dyDescent="0.25">
      <c r="A8917" s="1">
        <v>36279</v>
      </c>
      <c r="B8917">
        <v>1</v>
      </c>
      <c r="C8917">
        <v>1</v>
      </c>
      <c r="D8917">
        <v>1</v>
      </c>
      <c r="E8917">
        <v>1999</v>
      </c>
      <c r="F8917">
        <v>21</v>
      </c>
      <c r="G8917">
        <v>1</v>
      </c>
      <c r="H8917">
        <v>85</v>
      </c>
      <c r="I8917">
        <v>4.5299987789999996</v>
      </c>
      <c r="J8917">
        <v>5.2163124080000003</v>
      </c>
      <c r="M8917">
        <v>1</v>
      </c>
      <c r="N8917">
        <v>399</v>
      </c>
      <c r="P8917">
        <v>3</v>
      </c>
      <c r="Q8917" t="str">
        <f>VLOOKUP(M8917,lookups!$A$1:$B$7, 2, FALSE)</f>
        <v>trawl/fyke</v>
      </c>
      <c r="R8917" t="str">
        <f>VLOOKUP(N8917,lookups!$D$1:$E$6, 2, FALSE)</f>
        <v>hucuktlis r</v>
      </c>
      <c r="S8917" t="str">
        <f>VLOOKUP(C8917,lookups!$G$1:$H$3, 2, FALSE)</f>
        <v>smolt</v>
      </c>
    </row>
    <row r="8918" spans="1:19" x14ac:dyDescent="0.25">
      <c r="A8918" s="1">
        <v>36279</v>
      </c>
      <c r="B8918">
        <v>1</v>
      </c>
      <c r="C8918">
        <v>1</v>
      </c>
      <c r="D8918">
        <v>1</v>
      </c>
      <c r="E8918">
        <v>1999</v>
      </c>
      <c r="F8918">
        <v>22</v>
      </c>
      <c r="G8918">
        <v>1</v>
      </c>
      <c r="H8918">
        <v>75</v>
      </c>
      <c r="I8918">
        <v>3.0699996949999999</v>
      </c>
      <c r="J8918">
        <v>3.5351181029999998</v>
      </c>
      <c r="M8918">
        <v>1</v>
      </c>
      <c r="N8918">
        <v>399</v>
      </c>
      <c r="P8918">
        <v>3</v>
      </c>
      <c r="Q8918" t="str">
        <f>VLOOKUP(M8918,lookups!$A$1:$B$7, 2, FALSE)</f>
        <v>trawl/fyke</v>
      </c>
      <c r="R8918" t="str">
        <f>VLOOKUP(N8918,lookups!$D$1:$E$6, 2, FALSE)</f>
        <v>hucuktlis r</v>
      </c>
      <c r="S8918" t="str">
        <f>VLOOKUP(C8918,lookups!$G$1:$H$3, 2, FALSE)</f>
        <v>smolt</v>
      </c>
    </row>
    <row r="8919" spans="1:19" x14ac:dyDescent="0.25">
      <c r="A8919" s="1">
        <v>36279</v>
      </c>
      <c r="B8919">
        <v>1</v>
      </c>
      <c r="C8919">
        <v>1</v>
      </c>
      <c r="D8919">
        <v>1</v>
      </c>
      <c r="E8919">
        <v>1999</v>
      </c>
      <c r="F8919">
        <v>23</v>
      </c>
      <c r="G8919">
        <v>1</v>
      </c>
      <c r="H8919">
        <v>73</v>
      </c>
      <c r="I8919">
        <v>2.7599983219999999</v>
      </c>
      <c r="J8919">
        <v>3.1781520840000002</v>
      </c>
      <c r="M8919">
        <v>1</v>
      </c>
      <c r="N8919">
        <v>399</v>
      </c>
      <c r="P8919">
        <v>3</v>
      </c>
      <c r="Q8919" t="str">
        <f>VLOOKUP(M8919,lookups!$A$1:$B$7, 2, FALSE)</f>
        <v>trawl/fyke</v>
      </c>
      <c r="R8919" t="str">
        <f>VLOOKUP(N8919,lookups!$D$1:$E$6, 2, FALSE)</f>
        <v>hucuktlis r</v>
      </c>
      <c r="S8919" t="str">
        <f>VLOOKUP(C8919,lookups!$G$1:$H$3, 2, FALSE)</f>
        <v>smolt</v>
      </c>
    </row>
    <row r="8920" spans="1:19" x14ac:dyDescent="0.25">
      <c r="A8920" s="1">
        <v>36279</v>
      </c>
      <c r="B8920">
        <v>1</v>
      </c>
      <c r="C8920">
        <v>1</v>
      </c>
      <c r="D8920">
        <v>1</v>
      </c>
      <c r="E8920">
        <v>1999</v>
      </c>
      <c r="F8920">
        <v>24</v>
      </c>
      <c r="G8920">
        <v>1</v>
      </c>
      <c r="H8920">
        <v>76</v>
      </c>
      <c r="I8920">
        <v>3.4199981689999999</v>
      </c>
      <c r="J8920">
        <v>3.9381446840000001</v>
      </c>
      <c r="M8920">
        <v>1</v>
      </c>
      <c r="N8920">
        <v>399</v>
      </c>
      <c r="P8920">
        <v>3</v>
      </c>
      <c r="Q8920" t="str">
        <f>VLOOKUP(M8920,lookups!$A$1:$B$7, 2, FALSE)</f>
        <v>trawl/fyke</v>
      </c>
      <c r="R8920" t="str">
        <f>VLOOKUP(N8920,lookups!$D$1:$E$6, 2, FALSE)</f>
        <v>hucuktlis r</v>
      </c>
      <c r="S8920" t="str">
        <f>VLOOKUP(C8920,lookups!$G$1:$H$3, 2, FALSE)</f>
        <v>smolt</v>
      </c>
    </row>
    <row r="8921" spans="1:19" x14ac:dyDescent="0.25">
      <c r="A8921" s="1">
        <v>36279</v>
      </c>
      <c r="B8921">
        <v>1</v>
      </c>
      <c r="C8921">
        <v>1</v>
      </c>
      <c r="D8921">
        <v>1</v>
      </c>
      <c r="E8921">
        <v>1999</v>
      </c>
      <c r="F8921">
        <v>25</v>
      </c>
      <c r="G8921">
        <v>1</v>
      </c>
      <c r="H8921">
        <v>79</v>
      </c>
      <c r="I8921">
        <v>3.9199981689999999</v>
      </c>
      <c r="J8921">
        <v>4.5138969419999997</v>
      </c>
      <c r="M8921">
        <v>1</v>
      </c>
      <c r="N8921">
        <v>399</v>
      </c>
      <c r="P8921">
        <v>3</v>
      </c>
      <c r="Q8921" t="str">
        <f>VLOOKUP(M8921,lookups!$A$1:$B$7, 2, FALSE)</f>
        <v>trawl/fyke</v>
      </c>
      <c r="R8921" t="str">
        <f>VLOOKUP(N8921,lookups!$D$1:$E$6, 2, FALSE)</f>
        <v>hucuktlis r</v>
      </c>
      <c r="S8921" t="str">
        <f>VLOOKUP(C8921,lookups!$G$1:$H$3, 2, FALSE)</f>
        <v>smolt</v>
      </c>
    </row>
    <row r="8922" spans="1:19" x14ac:dyDescent="0.25">
      <c r="A8922" s="1">
        <v>36279</v>
      </c>
      <c r="B8922">
        <v>1</v>
      </c>
      <c r="C8922">
        <v>1</v>
      </c>
      <c r="D8922">
        <v>1</v>
      </c>
      <c r="E8922">
        <v>1999</v>
      </c>
      <c r="F8922">
        <v>26</v>
      </c>
      <c r="G8922">
        <v>1</v>
      </c>
      <c r="H8922">
        <v>77</v>
      </c>
      <c r="I8922">
        <v>3.0699996949999999</v>
      </c>
      <c r="J8922">
        <v>3.5351181029999998</v>
      </c>
      <c r="M8922">
        <v>1</v>
      </c>
      <c r="N8922">
        <v>399</v>
      </c>
      <c r="P8922">
        <v>3</v>
      </c>
      <c r="Q8922" t="str">
        <f>VLOOKUP(M8922,lookups!$A$1:$B$7, 2, FALSE)</f>
        <v>trawl/fyke</v>
      </c>
      <c r="R8922" t="str">
        <f>VLOOKUP(N8922,lookups!$D$1:$E$6, 2, FALSE)</f>
        <v>hucuktlis r</v>
      </c>
      <c r="S8922" t="str">
        <f>VLOOKUP(C8922,lookups!$G$1:$H$3, 2, FALSE)</f>
        <v>smolt</v>
      </c>
    </row>
    <row r="8923" spans="1:19" x14ac:dyDescent="0.25">
      <c r="A8923" s="1">
        <v>36279</v>
      </c>
      <c r="B8923">
        <v>1</v>
      </c>
      <c r="C8923">
        <v>1</v>
      </c>
      <c r="D8923">
        <v>1</v>
      </c>
      <c r="E8923">
        <v>1999</v>
      </c>
      <c r="F8923">
        <v>27</v>
      </c>
      <c r="G8923">
        <v>1</v>
      </c>
      <c r="H8923">
        <v>73</v>
      </c>
      <c r="I8923">
        <v>3.2999992370000002</v>
      </c>
      <c r="J8923">
        <v>3.7999649049999999</v>
      </c>
      <c r="M8923">
        <v>1</v>
      </c>
      <c r="N8923">
        <v>399</v>
      </c>
      <c r="P8923">
        <v>3</v>
      </c>
      <c r="Q8923" t="str">
        <f>VLOOKUP(M8923,lookups!$A$1:$B$7, 2, FALSE)</f>
        <v>trawl/fyke</v>
      </c>
      <c r="R8923" t="str">
        <f>VLOOKUP(N8923,lookups!$D$1:$E$6, 2, FALSE)</f>
        <v>hucuktlis r</v>
      </c>
      <c r="S8923" t="str">
        <f>VLOOKUP(C8923,lookups!$G$1:$H$3, 2, FALSE)</f>
        <v>smolt</v>
      </c>
    </row>
    <row r="8924" spans="1:19" x14ac:dyDescent="0.25">
      <c r="A8924" s="1">
        <v>36279</v>
      </c>
      <c r="B8924">
        <v>1</v>
      </c>
      <c r="C8924">
        <v>1</v>
      </c>
      <c r="D8924">
        <v>1</v>
      </c>
      <c r="E8924">
        <v>1999</v>
      </c>
      <c r="F8924">
        <v>28</v>
      </c>
      <c r="G8924">
        <v>1</v>
      </c>
      <c r="H8924">
        <v>79</v>
      </c>
      <c r="I8924">
        <v>3.9099998469999999</v>
      </c>
      <c r="J8924">
        <v>4.5023803710000001</v>
      </c>
      <c r="M8924">
        <v>1</v>
      </c>
      <c r="N8924">
        <v>399</v>
      </c>
      <c r="P8924">
        <v>3</v>
      </c>
      <c r="Q8924" t="str">
        <f>VLOOKUP(M8924,lookups!$A$1:$B$7, 2, FALSE)</f>
        <v>trawl/fyke</v>
      </c>
      <c r="R8924" t="str">
        <f>VLOOKUP(N8924,lookups!$D$1:$E$6, 2, FALSE)</f>
        <v>hucuktlis r</v>
      </c>
      <c r="S8924" t="str">
        <f>VLOOKUP(C8924,lookups!$G$1:$H$3, 2, FALSE)</f>
        <v>smolt</v>
      </c>
    </row>
    <row r="8925" spans="1:19" x14ac:dyDescent="0.25">
      <c r="A8925" s="1">
        <v>36279</v>
      </c>
      <c r="B8925">
        <v>1</v>
      </c>
      <c r="C8925">
        <v>1</v>
      </c>
      <c r="D8925">
        <v>1</v>
      </c>
      <c r="E8925">
        <v>1999</v>
      </c>
      <c r="F8925">
        <v>29</v>
      </c>
      <c r="G8925">
        <v>1</v>
      </c>
      <c r="H8925">
        <v>88</v>
      </c>
      <c r="I8925">
        <v>5.4099998469999999</v>
      </c>
      <c r="J8925">
        <v>6.229637146</v>
      </c>
      <c r="L8925">
        <v>1</v>
      </c>
      <c r="M8925">
        <v>1</v>
      </c>
      <c r="N8925">
        <v>399</v>
      </c>
      <c r="P8925">
        <v>3</v>
      </c>
      <c r="Q8925" t="str">
        <f>VLOOKUP(M8925,lookups!$A$1:$B$7, 2, FALSE)</f>
        <v>trawl/fyke</v>
      </c>
      <c r="R8925" t="str">
        <f>VLOOKUP(N8925,lookups!$D$1:$E$6, 2, FALSE)</f>
        <v>hucuktlis r</v>
      </c>
      <c r="S8925" t="str">
        <f>VLOOKUP(C8925,lookups!$G$1:$H$3, 2, FALSE)</f>
        <v>smolt</v>
      </c>
    </row>
    <row r="8926" spans="1:19" x14ac:dyDescent="0.25">
      <c r="A8926" s="1">
        <v>36279</v>
      </c>
      <c r="B8926">
        <v>1</v>
      </c>
      <c r="C8926">
        <v>1</v>
      </c>
      <c r="D8926">
        <v>1</v>
      </c>
      <c r="E8926">
        <v>1999</v>
      </c>
      <c r="F8926">
        <v>30</v>
      </c>
      <c r="G8926">
        <v>1</v>
      </c>
      <c r="H8926">
        <v>79</v>
      </c>
      <c r="I8926">
        <v>3.9299983979999999</v>
      </c>
      <c r="J8926">
        <v>4.5254096979999998</v>
      </c>
      <c r="M8926">
        <v>1</v>
      </c>
      <c r="N8926">
        <v>399</v>
      </c>
      <c r="P8926">
        <v>3</v>
      </c>
      <c r="Q8926" t="str">
        <f>VLOOKUP(M8926,lookups!$A$1:$B$7, 2, FALSE)</f>
        <v>trawl/fyke</v>
      </c>
      <c r="R8926" t="str">
        <f>VLOOKUP(N8926,lookups!$D$1:$E$6, 2, FALSE)</f>
        <v>hucuktlis r</v>
      </c>
      <c r="S8926" t="str">
        <f>VLOOKUP(C8926,lookups!$G$1:$H$3, 2, FALSE)</f>
        <v>smolt</v>
      </c>
    </row>
    <row r="8927" spans="1:19" x14ac:dyDescent="0.25">
      <c r="A8927" s="1">
        <v>36279</v>
      </c>
      <c r="B8927">
        <v>1</v>
      </c>
      <c r="C8927">
        <v>1</v>
      </c>
      <c r="D8927">
        <v>1</v>
      </c>
      <c r="E8927">
        <v>1999</v>
      </c>
      <c r="F8927">
        <v>31</v>
      </c>
      <c r="G8927">
        <v>1</v>
      </c>
      <c r="H8927">
        <v>74</v>
      </c>
      <c r="I8927">
        <v>3.1999988560000001</v>
      </c>
      <c r="J8927">
        <v>3.684814453</v>
      </c>
      <c r="M8927">
        <v>1</v>
      </c>
      <c r="N8927">
        <v>399</v>
      </c>
      <c r="P8927">
        <v>3</v>
      </c>
      <c r="Q8927" t="str">
        <f>VLOOKUP(M8927,lookups!$A$1:$B$7, 2, FALSE)</f>
        <v>trawl/fyke</v>
      </c>
      <c r="R8927" t="str">
        <f>VLOOKUP(N8927,lookups!$D$1:$E$6, 2, FALSE)</f>
        <v>hucuktlis r</v>
      </c>
      <c r="S8927" t="str">
        <f>VLOOKUP(C8927,lookups!$G$1:$H$3, 2, FALSE)</f>
        <v>smolt</v>
      </c>
    </row>
    <row r="8928" spans="1:19" x14ac:dyDescent="0.25">
      <c r="A8928" s="1">
        <v>36279</v>
      </c>
      <c r="B8928">
        <v>1</v>
      </c>
      <c r="C8928">
        <v>1</v>
      </c>
      <c r="D8928">
        <v>1</v>
      </c>
      <c r="E8928">
        <v>1999</v>
      </c>
      <c r="F8928">
        <v>32</v>
      </c>
      <c r="G8928">
        <v>1</v>
      </c>
      <c r="H8928">
        <v>75</v>
      </c>
      <c r="I8928">
        <v>3.0699996949999999</v>
      </c>
      <c r="J8928">
        <v>3.5351181029999998</v>
      </c>
      <c r="M8928">
        <v>1</v>
      </c>
      <c r="N8928">
        <v>399</v>
      </c>
      <c r="P8928">
        <v>3</v>
      </c>
      <c r="Q8928" t="str">
        <f>VLOOKUP(M8928,lookups!$A$1:$B$7, 2, FALSE)</f>
        <v>trawl/fyke</v>
      </c>
      <c r="R8928" t="str">
        <f>VLOOKUP(N8928,lookups!$D$1:$E$6, 2, FALSE)</f>
        <v>hucuktlis r</v>
      </c>
      <c r="S8928" t="str">
        <f>VLOOKUP(C8928,lookups!$G$1:$H$3, 2, FALSE)</f>
        <v>smolt</v>
      </c>
    </row>
    <row r="8929" spans="1:19" x14ac:dyDescent="0.25">
      <c r="A8929" s="1">
        <v>36279</v>
      </c>
      <c r="B8929">
        <v>1</v>
      </c>
      <c r="C8929">
        <v>1</v>
      </c>
      <c r="D8929">
        <v>1</v>
      </c>
      <c r="E8929">
        <v>1999</v>
      </c>
      <c r="F8929">
        <v>33</v>
      </c>
      <c r="G8929">
        <v>1</v>
      </c>
      <c r="H8929">
        <v>82</v>
      </c>
      <c r="I8929">
        <v>4.1699981690000003</v>
      </c>
      <c r="J8929">
        <v>4.8017730710000004</v>
      </c>
      <c r="L8929">
        <v>1</v>
      </c>
      <c r="M8929">
        <v>1</v>
      </c>
      <c r="N8929">
        <v>399</v>
      </c>
      <c r="P8929">
        <v>3</v>
      </c>
      <c r="Q8929" t="str">
        <f>VLOOKUP(M8929,lookups!$A$1:$B$7, 2, FALSE)</f>
        <v>trawl/fyke</v>
      </c>
      <c r="R8929" t="str">
        <f>VLOOKUP(N8929,lookups!$D$1:$E$6, 2, FALSE)</f>
        <v>hucuktlis r</v>
      </c>
      <c r="S8929" t="str">
        <f>VLOOKUP(C8929,lookups!$G$1:$H$3, 2, FALSE)</f>
        <v>smolt</v>
      </c>
    </row>
    <row r="8930" spans="1:19" x14ac:dyDescent="0.25">
      <c r="A8930" s="1">
        <v>36279</v>
      </c>
      <c r="B8930">
        <v>1</v>
      </c>
      <c r="C8930">
        <v>1</v>
      </c>
      <c r="D8930">
        <v>1</v>
      </c>
      <c r="E8930">
        <v>1999</v>
      </c>
      <c r="F8930">
        <v>34</v>
      </c>
      <c r="G8930">
        <v>1</v>
      </c>
      <c r="H8930">
        <v>75</v>
      </c>
      <c r="I8930">
        <v>3.359998703</v>
      </c>
      <c r="J8930">
        <v>3.8690547940000002</v>
      </c>
      <c r="M8930">
        <v>1</v>
      </c>
      <c r="N8930">
        <v>399</v>
      </c>
      <c r="P8930">
        <v>3</v>
      </c>
      <c r="Q8930" t="str">
        <f>VLOOKUP(M8930,lookups!$A$1:$B$7, 2, FALSE)</f>
        <v>trawl/fyke</v>
      </c>
      <c r="R8930" t="str">
        <f>VLOOKUP(N8930,lookups!$D$1:$E$6, 2, FALSE)</f>
        <v>hucuktlis r</v>
      </c>
      <c r="S8930" t="str">
        <f>VLOOKUP(C8930,lookups!$G$1:$H$3, 2, FALSE)</f>
        <v>smolt</v>
      </c>
    </row>
    <row r="8931" spans="1:19" x14ac:dyDescent="0.25">
      <c r="A8931" s="1">
        <v>36279</v>
      </c>
      <c r="B8931">
        <v>1</v>
      </c>
      <c r="C8931">
        <v>1</v>
      </c>
      <c r="D8931">
        <v>1</v>
      </c>
      <c r="E8931">
        <v>1999</v>
      </c>
      <c r="F8931">
        <v>35</v>
      </c>
      <c r="G8931">
        <v>1</v>
      </c>
      <c r="H8931">
        <v>70</v>
      </c>
      <c r="I8931">
        <v>2.5899982449999999</v>
      </c>
      <c r="J8931">
        <v>2.9823951719999999</v>
      </c>
      <c r="M8931">
        <v>1</v>
      </c>
      <c r="N8931">
        <v>399</v>
      </c>
      <c r="P8931">
        <v>3</v>
      </c>
      <c r="Q8931" t="str">
        <f>VLOOKUP(M8931,lookups!$A$1:$B$7, 2, FALSE)</f>
        <v>trawl/fyke</v>
      </c>
      <c r="R8931" t="str">
        <f>VLOOKUP(N8931,lookups!$D$1:$E$6, 2, FALSE)</f>
        <v>hucuktlis r</v>
      </c>
      <c r="S8931" t="str">
        <f>VLOOKUP(C8931,lookups!$G$1:$H$3, 2, FALSE)</f>
        <v>smolt</v>
      </c>
    </row>
    <row r="8932" spans="1:19" x14ac:dyDescent="0.25">
      <c r="A8932" s="1">
        <v>36279</v>
      </c>
      <c r="B8932">
        <v>1</v>
      </c>
      <c r="C8932">
        <v>1</v>
      </c>
      <c r="D8932">
        <v>1</v>
      </c>
      <c r="E8932">
        <v>1999</v>
      </c>
      <c r="F8932">
        <v>36</v>
      </c>
      <c r="G8932">
        <v>1</v>
      </c>
      <c r="H8932">
        <v>63</v>
      </c>
      <c r="I8932">
        <v>2.2299995419999998</v>
      </c>
      <c r="J8932">
        <v>2.5678539279999999</v>
      </c>
      <c r="M8932">
        <v>1</v>
      </c>
      <c r="N8932">
        <v>399</v>
      </c>
      <c r="P8932">
        <v>3</v>
      </c>
      <c r="Q8932" t="str">
        <f>VLOOKUP(M8932,lookups!$A$1:$B$7, 2, FALSE)</f>
        <v>trawl/fyke</v>
      </c>
      <c r="R8932" t="str">
        <f>VLOOKUP(N8932,lookups!$D$1:$E$6, 2, FALSE)</f>
        <v>hucuktlis r</v>
      </c>
      <c r="S8932" t="str">
        <f>VLOOKUP(C8932,lookups!$G$1:$H$3, 2, FALSE)</f>
        <v>smolt</v>
      </c>
    </row>
    <row r="8933" spans="1:19" x14ac:dyDescent="0.25">
      <c r="A8933" s="1">
        <v>36279</v>
      </c>
      <c r="B8933">
        <v>1</v>
      </c>
      <c r="C8933">
        <v>1</v>
      </c>
      <c r="D8933">
        <v>1</v>
      </c>
      <c r="E8933">
        <v>1999</v>
      </c>
      <c r="F8933">
        <v>37</v>
      </c>
      <c r="G8933">
        <v>1</v>
      </c>
      <c r="H8933">
        <v>61</v>
      </c>
      <c r="I8933">
        <v>2.1999988560000001</v>
      </c>
      <c r="J8933">
        <v>2.5333099369999998</v>
      </c>
      <c r="M8933">
        <v>1</v>
      </c>
      <c r="N8933">
        <v>399</v>
      </c>
      <c r="P8933">
        <v>3</v>
      </c>
      <c r="Q8933" t="str">
        <f>VLOOKUP(M8933,lookups!$A$1:$B$7, 2, FALSE)</f>
        <v>trawl/fyke</v>
      </c>
      <c r="R8933" t="str">
        <f>VLOOKUP(N8933,lookups!$D$1:$E$6, 2, FALSE)</f>
        <v>hucuktlis r</v>
      </c>
      <c r="S8933" t="str">
        <f>VLOOKUP(C8933,lookups!$G$1:$H$3, 2, FALSE)</f>
        <v>smolt</v>
      </c>
    </row>
    <row r="8934" spans="1:19" x14ac:dyDescent="0.25">
      <c r="A8934" s="1">
        <v>36279</v>
      </c>
      <c r="B8934">
        <v>1</v>
      </c>
      <c r="C8934">
        <v>1</v>
      </c>
      <c r="D8934">
        <v>1</v>
      </c>
      <c r="E8934">
        <v>1999</v>
      </c>
      <c r="F8934">
        <v>38</v>
      </c>
      <c r="G8934">
        <v>1</v>
      </c>
      <c r="H8934">
        <v>69</v>
      </c>
      <c r="I8934">
        <v>2.4899997709999999</v>
      </c>
      <c r="J8934">
        <v>2.86724472</v>
      </c>
      <c r="M8934">
        <v>1</v>
      </c>
      <c r="N8934">
        <v>399</v>
      </c>
      <c r="P8934">
        <v>3</v>
      </c>
      <c r="Q8934" t="str">
        <f>VLOOKUP(M8934,lookups!$A$1:$B$7, 2, FALSE)</f>
        <v>trawl/fyke</v>
      </c>
      <c r="R8934" t="str">
        <f>VLOOKUP(N8934,lookups!$D$1:$E$6, 2, FALSE)</f>
        <v>hucuktlis r</v>
      </c>
      <c r="S8934" t="str">
        <f>VLOOKUP(C8934,lookups!$G$1:$H$3, 2, FALSE)</f>
        <v>smolt</v>
      </c>
    </row>
    <row r="8935" spans="1:19" x14ac:dyDescent="0.25">
      <c r="A8935" s="1">
        <v>36279</v>
      </c>
      <c r="B8935">
        <v>1</v>
      </c>
      <c r="C8935">
        <v>1</v>
      </c>
      <c r="D8935">
        <v>1</v>
      </c>
      <c r="E8935">
        <v>1999</v>
      </c>
      <c r="F8935">
        <v>39</v>
      </c>
      <c r="G8935">
        <v>1</v>
      </c>
      <c r="H8935">
        <v>69</v>
      </c>
      <c r="I8935">
        <v>2.6799983979999999</v>
      </c>
      <c r="J8935">
        <v>3.08603096</v>
      </c>
      <c r="M8935">
        <v>1</v>
      </c>
      <c r="N8935">
        <v>399</v>
      </c>
      <c r="P8935">
        <v>3</v>
      </c>
      <c r="Q8935" t="str">
        <f>VLOOKUP(M8935,lookups!$A$1:$B$7, 2, FALSE)</f>
        <v>trawl/fyke</v>
      </c>
      <c r="R8935" t="str">
        <f>VLOOKUP(N8935,lookups!$D$1:$E$6, 2, FALSE)</f>
        <v>hucuktlis r</v>
      </c>
      <c r="S8935" t="str">
        <f>VLOOKUP(C8935,lookups!$G$1:$H$3, 2, FALSE)</f>
        <v>smolt</v>
      </c>
    </row>
    <row r="8936" spans="1:19" x14ac:dyDescent="0.25">
      <c r="A8936" s="1">
        <v>36279</v>
      </c>
      <c r="B8936">
        <v>1</v>
      </c>
      <c r="C8936">
        <v>1</v>
      </c>
      <c r="D8936">
        <v>1</v>
      </c>
      <c r="E8936">
        <v>1999</v>
      </c>
      <c r="F8936">
        <v>40</v>
      </c>
      <c r="G8936">
        <v>1</v>
      </c>
      <c r="H8936">
        <v>82</v>
      </c>
      <c r="I8936">
        <v>4.3599967959999999</v>
      </c>
      <c r="J8936">
        <v>5.0205574039999998</v>
      </c>
      <c r="M8936">
        <v>1</v>
      </c>
      <c r="N8936">
        <v>399</v>
      </c>
      <c r="P8936">
        <v>3</v>
      </c>
      <c r="Q8936" t="str">
        <f>VLOOKUP(M8936,lookups!$A$1:$B$7, 2, FALSE)</f>
        <v>trawl/fyke</v>
      </c>
      <c r="R8936" t="str">
        <f>VLOOKUP(N8936,lookups!$D$1:$E$6, 2, FALSE)</f>
        <v>hucuktlis r</v>
      </c>
      <c r="S8936" t="str">
        <f>VLOOKUP(C8936,lookups!$G$1:$H$3, 2, FALSE)</f>
        <v>smolt</v>
      </c>
    </row>
    <row r="8937" spans="1:19" x14ac:dyDescent="0.25">
      <c r="A8937" s="1">
        <v>36279</v>
      </c>
      <c r="B8937">
        <v>1</v>
      </c>
      <c r="C8937">
        <v>1</v>
      </c>
      <c r="D8937">
        <v>1</v>
      </c>
      <c r="E8937">
        <v>1999</v>
      </c>
      <c r="F8937">
        <v>41</v>
      </c>
      <c r="G8937">
        <v>1</v>
      </c>
      <c r="H8937">
        <v>74</v>
      </c>
      <c r="I8937">
        <v>3.0499992370000002</v>
      </c>
      <c r="J8937">
        <v>3.5120887760000001</v>
      </c>
      <c r="M8937">
        <v>1</v>
      </c>
      <c r="N8937">
        <v>399</v>
      </c>
      <c r="P8937">
        <v>3</v>
      </c>
      <c r="Q8937" t="str">
        <f>VLOOKUP(M8937,lookups!$A$1:$B$7, 2, FALSE)</f>
        <v>trawl/fyke</v>
      </c>
      <c r="R8937" t="str">
        <f>VLOOKUP(N8937,lookups!$D$1:$E$6, 2, FALSE)</f>
        <v>hucuktlis r</v>
      </c>
      <c r="S8937" t="str">
        <f>VLOOKUP(C8937,lookups!$G$1:$H$3, 2, FALSE)</f>
        <v>smolt</v>
      </c>
    </row>
    <row r="8938" spans="1:19" x14ac:dyDescent="0.25">
      <c r="A8938" s="1">
        <v>36279</v>
      </c>
      <c r="B8938">
        <v>1</v>
      </c>
      <c r="C8938">
        <v>1</v>
      </c>
      <c r="D8938">
        <v>1</v>
      </c>
      <c r="E8938">
        <v>1999</v>
      </c>
      <c r="F8938">
        <v>42</v>
      </c>
      <c r="G8938">
        <v>1</v>
      </c>
      <c r="H8938">
        <v>71</v>
      </c>
      <c r="I8938">
        <v>2.8699989320000001</v>
      </c>
      <c r="J8938">
        <v>3.3048172</v>
      </c>
      <c r="M8938">
        <v>1</v>
      </c>
      <c r="N8938">
        <v>399</v>
      </c>
      <c r="P8938">
        <v>3</v>
      </c>
      <c r="Q8938" t="str">
        <f>VLOOKUP(M8938,lookups!$A$1:$B$7, 2, FALSE)</f>
        <v>trawl/fyke</v>
      </c>
      <c r="R8938" t="str">
        <f>VLOOKUP(N8938,lookups!$D$1:$E$6, 2, FALSE)</f>
        <v>hucuktlis r</v>
      </c>
      <c r="S8938" t="str">
        <f>VLOOKUP(C8938,lookups!$G$1:$H$3, 2, FALSE)</f>
        <v>smolt</v>
      </c>
    </row>
    <row r="8939" spans="1:19" x14ac:dyDescent="0.25">
      <c r="A8939" s="1">
        <v>36279</v>
      </c>
      <c r="B8939">
        <v>1</v>
      </c>
      <c r="C8939">
        <v>1</v>
      </c>
      <c r="D8939">
        <v>1</v>
      </c>
      <c r="E8939">
        <v>1999</v>
      </c>
      <c r="F8939">
        <v>43</v>
      </c>
      <c r="G8939">
        <v>1</v>
      </c>
      <c r="H8939">
        <v>78</v>
      </c>
      <c r="I8939">
        <v>4.0699996949999999</v>
      </c>
      <c r="J8939">
        <v>4.6866226199999996</v>
      </c>
      <c r="M8939">
        <v>1</v>
      </c>
      <c r="N8939">
        <v>399</v>
      </c>
      <c r="P8939">
        <v>3</v>
      </c>
      <c r="Q8939" t="str">
        <f>VLOOKUP(M8939,lookups!$A$1:$B$7, 2, FALSE)</f>
        <v>trawl/fyke</v>
      </c>
      <c r="R8939" t="str">
        <f>VLOOKUP(N8939,lookups!$D$1:$E$6, 2, FALSE)</f>
        <v>hucuktlis r</v>
      </c>
      <c r="S8939" t="str">
        <f>VLOOKUP(C8939,lookups!$G$1:$H$3, 2, FALSE)</f>
        <v>smolt</v>
      </c>
    </row>
    <row r="8940" spans="1:19" x14ac:dyDescent="0.25">
      <c r="A8940" s="1">
        <v>36279</v>
      </c>
      <c r="B8940">
        <v>1</v>
      </c>
      <c r="C8940">
        <v>1</v>
      </c>
      <c r="D8940">
        <v>1</v>
      </c>
      <c r="E8940">
        <v>1999</v>
      </c>
      <c r="F8940">
        <v>44</v>
      </c>
      <c r="G8940">
        <v>1</v>
      </c>
      <c r="H8940">
        <v>67</v>
      </c>
      <c r="I8940">
        <v>2.3699989320000001</v>
      </c>
      <c r="J8940">
        <v>2.7290649409999999</v>
      </c>
      <c r="M8940">
        <v>1</v>
      </c>
      <c r="N8940">
        <v>399</v>
      </c>
      <c r="P8940">
        <v>3</v>
      </c>
      <c r="Q8940" t="str">
        <f>VLOOKUP(M8940,lookups!$A$1:$B$7, 2, FALSE)</f>
        <v>trawl/fyke</v>
      </c>
      <c r="R8940" t="str">
        <f>VLOOKUP(N8940,lookups!$D$1:$E$6, 2, FALSE)</f>
        <v>hucuktlis r</v>
      </c>
      <c r="S8940" t="str">
        <f>VLOOKUP(C8940,lookups!$G$1:$H$3, 2, FALSE)</f>
        <v>smolt</v>
      </c>
    </row>
    <row r="8941" spans="1:19" x14ac:dyDescent="0.25">
      <c r="A8941" s="1">
        <v>36279</v>
      </c>
      <c r="B8941">
        <v>1</v>
      </c>
      <c r="C8941">
        <v>1</v>
      </c>
      <c r="D8941">
        <v>1</v>
      </c>
      <c r="E8941">
        <v>1999</v>
      </c>
      <c r="F8941">
        <v>45</v>
      </c>
      <c r="G8941">
        <v>1</v>
      </c>
      <c r="H8941">
        <v>69</v>
      </c>
      <c r="I8941">
        <v>2.4899997709999999</v>
      </c>
      <c r="J8941">
        <v>2.86724472</v>
      </c>
      <c r="M8941">
        <v>1</v>
      </c>
      <c r="N8941">
        <v>399</v>
      </c>
      <c r="P8941">
        <v>3</v>
      </c>
      <c r="Q8941" t="str">
        <f>VLOOKUP(M8941,lookups!$A$1:$B$7, 2, FALSE)</f>
        <v>trawl/fyke</v>
      </c>
      <c r="R8941" t="str">
        <f>VLOOKUP(N8941,lookups!$D$1:$E$6, 2, FALSE)</f>
        <v>hucuktlis r</v>
      </c>
      <c r="S8941" t="str">
        <f>VLOOKUP(C8941,lookups!$G$1:$H$3, 2, FALSE)</f>
        <v>smolt</v>
      </c>
    </row>
    <row r="8942" spans="1:19" x14ac:dyDescent="0.25">
      <c r="A8942" s="1">
        <v>36279</v>
      </c>
      <c r="B8942">
        <v>1</v>
      </c>
      <c r="C8942">
        <v>1</v>
      </c>
      <c r="D8942">
        <v>1</v>
      </c>
      <c r="E8942">
        <v>1999</v>
      </c>
      <c r="F8942">
        <v>46</v>
      </c>
      <c r="G8942">
        <v>1</v>
      </c>
      <c r="H8942">
        <v>81</v>
      </c>
      <c r="I8942">
        <v>4.1999969479999999</v>
      </c>
      <c r="J8942">
        <v>4.8363189699999998</v>
      </c>
      <c r="L8942">
        <v>1</v>
      </c>
      <c r="M8942">
        <v>1</v>
      </c>
      <c r="N8942">
        <v>399</v>
      </c>
      <c r="P8942">
        <v>3</v>
      </c>
      <c r="Q8942" t="str">
        <f>VLOOKUP(M8942,lookups!$A$1:$B$7, 2, FALSE)</f>
        <v>trawl/fyke</v>
      </c>
      <c r="R8942" t="str">
        <f>VLOOKUP(N8942,lookups!$D$1:$E$6, 2, FALSE)</f>
        <v>hucuktlis r</v>
      </c>
      <c r="S8942" t="str">
        <f>VLOOKUP(C8942,lookups!$G$1:$H$3, 2, FALSE)</f>
        <v>smolt</v>
      </c>
    </row>
    <row r="8943" spans="1:19" x14ac:dyDescent="0.25">
      <c r="A8943" s="1">
        <v>36279</v>
      </c>
      <c r="B8943">
        <v>1</v>
      </c>
      <c r="C8943">
        <v>1</v>
      </c>
      <c r="D8943">
        <v>1</v>
      </c>
      <c r="E8943">
        <v>1999</v>
      </c>
      <c r="F8943">
        <v>47</v>
      </c>
      <c r="G8943">
        <v>1</v>
      </c>
      <c r="H8943">
        <v>83</v>
      </c>
      <c r="I8943">
        <v>4</v>
      </c>
      <c r="J8943">
        <v>4.6060180659999999</v>
      </c>
      <c r="L8943">
        <v>1</v>
      </c>
      <c r="M8943">
        <v>1</v>
      </c>
      <c r="N8943">
        <v>399</v>
      </c>
      <c r="P8943">
        <v>3</v>
      </c>
      <c r="Q8943" t="str">
        <f>VLOOKUP(M8943,lookups!$A$1:$B$7, 2, FALSE)</f>
        <v>trawl/fyke</v>
      </c>
      <c r="R8943" t="str">
        <f>VLOOKUP(N8943,lookups!$D$1:$E$6, 2, FALSE)</f>
        <v>hucuktlis r</v>
      </c>
      <c r="S8943" t="str">
        <f>VLOOKUP(C8943,lookups!$G$1:$H$3, 2, FALSE)</f>
        <v>smolt</v>
      </c>
    </row>
    <row r="8944" spans="1:19" x14ac:dyDescent="0.25">
      <c r="A8944" s="1">
        <v>36279</v>
      </c>
      <c r="B8944">
        <v>1</v>
      </c>
      <c r="C8944">
        <v>1</v>
      </c>
      <c r="D8944">
        <v>1</v>
      </c>
      <c r="E8944">
        <v>1999</v>
      </c>
      <c r="F8944">
        <v>48</v>
      </c>
      <c r="G8944">
        <v>1</v>
      </c>
      <c r="H8944">
        <v>85</v>
      </c>
      <c r="I8944">
        <v>4.129997253</v>
      </c>
      <c r="J8944">
        <v>4.7557106019999997</v>
      </c>
      <c r="L8944">
        <v>1</v>
      </c>
      <c r="M8944">
        <v>1</v>
      </c>
      <c r="N8944">
        <v>399</v>
      </c>
      <c r="P8944">
        <v>3</v>
      </c>
      <c r="Q8944" t="str">
        <f>VLOOKUP(M8944,lookups!$A$1:$B$7, 2, FALSE)</f>
        <v>trawl/fyke</v>
      </c>
      <c r="R8944" t="str">
        <f>VLOOKUP(N8944,lookups!$D$1:$E$6, 2, FALSE)</f>
        <v>hucuktlis r</v>
      </c>
      <c r="S8944" t="str">
        <f>VLOOKUP(C8944,lookups!$G$1:$H$3, 2, FALSE)</f>
        <v>smolt</v>
      </c>
    </row>
    <row r="8945" spans="1:19" x14ac:dyDescent="0.25">
      <c r="A8945" s="1">
        <v>36279</v>
      </c>
      <c r="B8945">
        <v>1</v>
      </c>
      <c r="C8945">
        <v>1</v>
      </c>
      <c r="D8945">
        <v>1</v>
      </c>
      <c r="E8945">
        <v>1999</v>
      </c>
      <c r="F8945">
        <v>49</v>
      </c>
      <c r="G8945">
        <v>1</v>
      </c>
      <c r="H8945">
        <v>85</v>
      </c>
      <c r="I8945">
        <v>4.3999977110000001</v>
      </c>
      <c r="J8945">
        <v>5.0666198729999996</v>
      </c>
      <c r="L8945">
        <v>1</v>
      </c>
      <c r="M8945">
        <v>1</v>
      </c>
      <c r="N8945">
        <v>399</v>
      </c>
      <c r="P8945">
        <v>3</v>
      </c>
      <c r="Q8945" t="str">
        <f>VLOOKUP(M8945,lookups!$A$1:$B$7, 2, FALSE)</f>
        <v>trawl/fyke</v>
      </c>
      <c r="R8945" t="str">
        <f>VLOOKUP(N8945,lookups!$D$1:$E$6, 2, FALSE)</f>
        <v>hucuktlis r</v>
      </c>
      <c r="S8945" t="str">
        <f>VLOOKUP(C8945,lookups!$G$1:$H$3, 2, FALSE)</f>
        <v>smolt</v>
      </c>
    </row>
    <row r="8946" spans="1:19" x14ac:dyDescent="0.25">
      <c r="A8946" s="1">
        <v>36279</v>
      </c>
      <c r="B8946">
        <v>1</v>
      </c>
      <c r="C8946">
        <v>1</v>
      </c>
      <c r="D8946">
        <v>1</v>
      </c>
      <c r="E8946">
        <v>1999</v>
      </c>
      <c r="F8946">
        <v>50</v>
      </c>
      <c r="G8946">
        <v>1</v>
      </c>
      <c r="H8946">
        <v>85</v>
      </c>
      <c r="I8946">
        <v>4.1599998469999999</v>
      </c>
      <c r="J8946">
        <v>4.7902564999999999</v>
      </c>
      <c r="M8946">
        <v>1</v>
      </c>
      <c r="N8946">
        <v>399</v>
      </c>
      <c r="P8946">
        <v>3</v>
      </c>
      <c r="Q8946" t="str">
        <f>VLOOKUP(M8946,lookups!$A$1:$B$7, 2, FALSE)</f>
        <v>trawl/fyke</v>
      </c>
      <c r="R8946" t="str">
        <f>VLOOKUP(N8946,lookups!$D$1:$E$6, 2, FALSE)</f>
        <v>hucuktlis r</v>
      </c>
      <c r="S8946" t="str">
        <f>VLOOKUP(C8946,lookups!$G$1:$H$3, 2, FALSE)</f>
        <v>smolt</v>
      </c>
    </row>
    <row r="8947" spans="1:19" x14ac:dyDescent="0.25">
      <c r="A8947" s="1">
        <v>36279</v>
      </c>
      <c r="B8947">
        <v>1</v>
      </c>
      <c r="C8947">
        <v>1</v>
      </c>
      <c r="D8947">
        <v>1</v>
      </c>
      <c r="E8947">
        <v>1999</v>
      </c>
      <c r="F8947">
        <v>51</v>
      </c>
      <c r="G8947">
        <v>1</v>
      </c>
      <c r="H8947">
        <v>74</v>
      </c>
      <c r="I8947">
        <v>3.3799991610000002</v>
      </c>
      <c r="J8947">
        <v>3.892084122</v>
      </c>
      <c r="M8947">
        <v>1</v>
      </c>
      <c r="N8947">
        <v>399</v>
      </c>
      <c r="P8947">
        <v>3</v>
      </c>
      <c r="Q8947" t="str">
        <f>VLOOKUP(M8947,lookups!$A$1:$B$7, 2, FALSE)</f>
        <v>trawl/fyke</v>
      </c>
      <c r="R8947" t="str">
        <f>VLOOKUP(N8947,lookups!$D$1:$E$6, 2, FALSE)</f>
        <v>hucuktlis r</v>
      </c>
      <c r="S8947" t="str">
        <f>VLOOKUP(C8947,lookups!$G$1:$H$3, 2, FALSE)</f>
        <v>smolt</v>
      </c>
    </row>
    <row r="8948" spans="1:19" x14ac:dyDescent="0.25">
      <c r="A8948" s="1">
        <v>36279</v>
      </c>
      <c r="B8948">
        <v>1</v>
      </c>
      <c r="C8948">
        <v>1</v>
      </c>
      <c r="D8948">
        <v>1</v>
      </c>
      <c r="E8948">
        <v>1999</v>
      </c>
      <c r="F8948">
        <v>52</v>
      </c>
      <c r="G8948">
        <v>1</v>
      </c>
      <c r="H8948">
        <v>73</v>
      </c>
      <c r="I8948">
        <v>3.2899990080000001</v>
      </c>
      <c r="J8948">
        <v>3.7884483339999999</v>
      </c>
      <c r="M8948">
        <v>1</v>
      </c>
      <c r="N8948">
        <v>399</v>
      </c>
      <c r="P8948">
        <v>3</v>
      </c>
      <c r="Q8948" t="str">
        <f>VLOOKUP(M8948,lookups!$A$1:$B$7, 2, FALSE)</f>
        <v>trawl/fyke</v>
      </c>
      <c r="R8948" t="str">
        <f>VLOOKUP(N8948,lookups!$D$1:$E$6, 2, FALSE)</f>
        <v>hucuktlis r</v>
      </c>
      <c r="S8948" t="str">
        <f>VLOOKUP(C8948,lookups!$G$1:$H$3, 2, FALSE)</f>
        <v>smolt</v>
      </c>
    </row>
    <row r="8949" spans="1:19" x14ac:dyDescent="0.25">
      <c r="A8949" s="1">
        <v>36279</v>
      </c>
      <c r="B8949">
        <v>1</v>
      </c>
      <c r="C8949">
        <v>1</v>
      </c>
      <c r="D8949">
        <v>1</v>
      </c>
      <c r="E8949">
        <v>1999</v>
      </c>
      <c r="F8949">
        <v>53</v>
      </c>
      <c r="G8949">
        <v>1</v>
      </c>
      <c r="H8949">
        <v>81</v>
      </c>
      <c r="I8949">
        <v>3.8999996189999999</v>
      </c>
      <c r="J8949">
        <v>4.490867615</v>
      </c>
      <c r="M8949">
        <v>1</v>
      </c>
      <c r="N8949">
        <v>399</v>
      </c>
      <c r="P8949">
        <v>3</v>
      </c>
      <c r="Q8949" t="str">
        <f>VLOOKUP(M8949,lookups!$A$1:$B$7, 2, FALSE)</f>
        <v>trawl/fyke</v>
      </c>
      <c r="R8949" t="str">
        <f>VLOOKUP(N8949,lookups!$D$1:$E$6, 2, FALSE)</f>
        <v>hucuktlis r</v>
      </c>
      <c r="S8949" t="str">
        <f>VLOOKUP(C8949,lookups!$G$1:$H$3, 2, FALSE)</f>
        <v>smolt</v>
      </c>
    </row>
    <row r="8950" spans="1:19" x14ac:dyDescent="0.25">
      <c r="A8950" s="1">
        <v>36279</v>
      </c>
      <c r="B8950">
        <v>1</v>
      </c>
      <c r="C8950">
        <v>1</v>
      </c>
      <c r="D8950">
        <v>1</v>
      </c>
      <c r="E8950">
        <v>1999</v>
      </c>
      <c r="F8950">
        <v>54</v>
      </c>
      <c r="G8950">
        <v>1</v>
      </c>
      <c r="H8950">
        <v>80</v>
      </c>
      <c r="I8950">
        <v>3.6699981689999999</v>
      </c>
      <c r="J8950">
        <v>4.2260208129999999</v>
      </c>
      <c r="M8950">
        <v>1</v>
      </c>
      <c r="N8950">
        <v>399</v>
      </c>
      <c r="P8950">
        <v>3</v>
      </c>
      <c r="Q8950" t="str">
        <f>VLOOKUP(M8950,lookups!$A$1:$B$7, 2, FALSE)</f>
        <v>trawl/fyke</v>
      </c>
      <c r="R8950" t="str">
        <f>VLOOKUP(N8950,lookups!$D$1:$E$6, 2, FALSE)</f>
        <v>hucuktlis r</v>
      </c>
      <c r="S8950" t="str">
        <f>VLOOKUP(C8950,lookups!$G$1:$H$3, 2, FALSE)</f>
        <v>smolt</v>
      </c>
    </row>
    <row r="8951" spans="1:19" x14ac:dyDescent="0.25">
      <c r="A8951" s="1">
        <v>36279</v>
      </c>
      <c r="B8951">
        <v>1</v>
      </c>
      <c r="C8951">
        <v>1</v>
      </c>
      <c r="D8951">
        <v>1</v>
      </c>
      <c r="E8951">
        <v>1999</v>
      </c>
      <c r="F8951">
        <v>55</v>
      </c>
      <c r="G8951">
        <v>1</v>
      </c>
      <c r="H8951">
        <v>75</v>
      </c>
      <c r="I8951">
        <v>3.1399993899999998</v>
      </c>
      <c r="J8951">
        <v>3.615722656</v>
      </c>
      <c r="M8951">
        <v>1</v>
      </c>
      <c r="N8951">
        <v>399</v>
      </c>
      <c r="P8951">
        <v>3</v>
      </c>
      <c r="Q8951" t="str">
        <f>VLOOKUP(M8951,lookups!$A$1:$B$7, 2, FALSE)</f>
        <v>trawl/fyke</v>
      </c>
      <c r="R8951" t="str">
        <f>VLOOKUP(N8951,lookups!$D$1:$E$6, 2, FALSE)</f>
        <v>hucuktlis r</v>
      </c>
      <c r="S8951" t="str">
        <f>VLOOKUP(C8951,lookups!$G$1:$H$3, 2, FALSE)</f>
        <v>smolt</v>
      </c>
    </row>
    <row r="8952" spans="1:19" x14ac:dyDescent="0.25">
      <c r="A8952" s="1">
        <v>36279</v>
      </c>
      <c r="B8952">
        <v>1</v>
      </c>
      <c r="C8952">
        <v>1</v>
      </c>
      <c r="D8952">
        <v>1</v>
      </c>
      <c r="E8952">
        <v>1999</v>
      </c>
      <c r="F8952">
        <v>56</v>
      </c>
      <c r="G8952">
        <v>1</v>
      </c>
      <c r="H8952">
        <v>79</v>
      </c>
      <c r="I8952">
        <v>3.3499984739999999</v>
      </c>
      <c r="J8952">
        <v>3.8575401309999999</v>
      </c>
      <c r="M8952">
        <v>1</v>
      </c>
      <c r="N8952">
        <v>399</v>
      </c>
      <c r="P8952">
        <v>3</v>
      </c>
      <c r="Q8952" t="str">
        <f>VLOOKUP(M8952,lookups!$A$1:$B$7, 2, FALSE)</f>
        <v>trawl/fyke</v>
      </c>
      <c r="R8952" t="str">
        <f>VLOOKUP(N8952,lookups!$D$1:$E$6, 2, FALSE)</f>
        <v>hucuktlis r</v>
      </c>
      <c r="S8952" t="str">
        <f>VLOOKUP(C8952,lookups!$G$1:$H$3, 2, FALSE)</f>
        <v>smolt</v>
      </c>
    </row>
    <row r="8953" spans="1:19" x14ac:dyDescent="0.25">
      <c r="A8953" s="1">
        <v>36279</v>
      </c>
      <c r="B8953">
        <v>1</v>
      </c>
      <c r="C8953">
        <v>1</v>
      </c>
      <c r="D8953">
        <v>1</v>
      </c>
      <c r="E8953">
        <v>1999</v>
      </c>
      <c r="F8953">
        <v>57</v>
      </c>
      <c r="G8953">
        <v>1</v>
      </c>
      <c r="H8953">
        <v>62</v>
      </c>
      <c r="I8953">
        <v>1.879999161</v>
      </c>
      <c r="J8953">
        <v>2.1648273470000001</v>
      </c>
      <c r="M8953">
        <v>1</v>
      </c>
      <c r="N8953">
        <v>399</v>
      </c>
      <c r="P8953">
        <v>3</v>
      </c>
      <c r="Q8953" t="str">
        <f>VLOOKUP(M8953,lookups!$A$1:$B$7, 2, FALSE)</f>
        <v>trawl/fyke</v>
      </c>
      <c r="R8953" t="str">
        <f>VLOOKUP(N8953,lookups!$D$1:$E$6, 2, FALSE)</f>
        <v>hucuktlis r</v>
      </c>
      <c r="S8953" t="str">
        <f>VLOOKUP(C8953,lookups!$G$1:$H$3, 2, FALSE)</f>
        <v>smolt</v>
      </c>
    </row>
    <row r="8954" spans="1:19" x14ac:dyDescent="0.25">
      <c r="A8954" s="1">
        <v>36279</v>
      </c>
      <c r="B8954">
        <v>1</v>
      </c>
      <c r="C8954">
        <v>1</v>
      </c>
      <c r="D8954">
        <v>1</v>
      </c>
      <c r="E8954">
        <v>1999</v>
      </c>
      <c r="F8954">
        <v>58</v>
      </c>
      <c r="G8954">
        <v>1</v>
      </c>
      <c r="H8954">
        <v>75</v>
      </c>
      <c r="I8954">
        <v>3.3999996189999999</v>
      </c>
      <c r="J8954">
        <v>3.9151153559999998</v>
      </c>
      <c r="M8954">
        <v>1</v>
      </c>
      <c r="N8954">
        <v>399</v>
      </c>
      <c r="P8954">
        <v>3</v>
      </c>
      <c r="Q8954" t="str">
        <f>VLOOKUP(M8954,lookups!$A$1:$B$7, 2, FALSE)</f>
        <v>trawl/fyke</v>
      </c>
      <c r="R8954" t="str">
        <f>VLOOKUP(N8954,lookups!$D$1:$E$6, 2, FALSE)</f>
        <v>hucuktlis r</v>
      </c>
      <c r="S8954" t="str">
        <f>VLOOKUP(C8954,lookups!$G$1:$H$3, 2, FALSE)</f>
        <v>smolt</v>
      </c>
    </row>
    <row r="8955" spans="1:19" x14ac:dyDescent="0.25">
      <c r="A8955" s="1">
        <v>36279</v>
      </c>
      <c r="B8955">
        <v>1</v>
      </c>
      <c r="C8955">
        <v>1</v>
      </c>
      <c r="D8955">
        <v>1</v>
      </c>
      <c r="E8955">
        <v>1999</v>
      </c>
      <c r="F8955">
        <v>59</v>
      </c>
      <c r="G8955">
        <v>1</v>
      </c>
      <c r="H8955">
        <v>85</v>
      </c>
      <c r="I8955">
        <v>4.1699981690000003</v>
      </c>
      <c r="J8955">
        <v>4.8017730710000004</v>
      </c>
      <c r="L8955">
        <v>1</v>
      </c>
      <c r="M8955">
        <v>1</v>
      </c>
      <c r="N8955">
        <v>399</v>
      </c>
      <c r="P8955">
        <v>3</v>
      </c>
      <c r="Q8955" t="str">
        <f>VLOOKUP(M8955,lookups!$A$1:$B$7, 2, FALSE)</f>
        <v>trawl/fyke</v>
      </c>
      <c r="R8955" t="str">
        <f>VLOOKUP(N8955,lookups!$D$1:$E$6, 2, FALSE)</f>
        <v>hucuktlis r</v>
      </c>
      <c r="S8955" t="str">
        <f>VLOOKUP(C8955,lookups!$G$1:$H$3, 2, FALSE)</f>
        <v>smolt</v>
      </c>
    </row>
    <row r="8956" spans="1:19" x14ac:dyDescent="0.25">
      <c r="A8956" s="1">
        <v>36279</v>
      </c>
      <c r="B8956">
        <v>1</v>
      </c>
      <c r="C8956">
        <v>1</v>
      </c>
      <c r="D8956">
        <v>1</v>
      </c>
      <c r="E8956">
        <v>1999</v>
      </c>
      <c r="F8956">
        <v>60</v>
      </c>
      <c r="G8956">
        <v>1</v>
      </c>
      <c r="H8956">
        <v>88</v>
      </c>
      <c r="I8956">
        <v>4.6599998469999999</v>
      </c>
      <c r="J8956">
        <v>5.3660087589999996</v>
      </c>
      <c r="L8956">
        <v>1</v>
      </c>
      <c r="M8956">
        <v>1</v>
      </c>
      <c r="N8956">
        <v>399</v>
      </c>
      <c r="P8956">
        <v>3</v>
      </c>
      <c r="Q8956" t="str">
        <f>VLOOKUP(M8956,lookups!$A$1:$B$7, 2, FALSE)</f>
        <v>trawl/fyke</v>
      </c>
      <c r="R8956" t="str">
        <f>VLOOKUP(N8956,lookups!$D$1:$E$6, 2, FALSE)</f>
        <v>hucuktlis r</v>
      </c>
      <c r="S8956" t="str">
        <f>VLOOKUP(C8956,lookups!$G$1:$H$3, 2, FALSE)</f>
        <v>smolt</v>
      </c>
    </row>
    <row r="8957" spans="1:19" x14ac:dyDescent="0.25">
      <c r="A8957" s="1">
        <v>36279</v>
      </c>
      <c r="B8957">
        <v>1</v>
      </c>
      <c r="C8957">
        <v>1</v>
      </c>
      <c r="D8957">
        <v>1</v>
      </c>
      <c r="E8957">
        <v>1999</v>
      </c>
      <c r="F8957">
        <v>61</v>
      </c>
      <c r="G8957">
        <v>1</v>
      </c>
      <c r="H8957">
        <v>76</v>
      </c>
      <c r="I8957">
        <v>4.0099983220000004</v>
      </c>
      <c r="J8957">
        <v>4.6175308230000001</v>
      </c>
      <c r="M8957">
        <v>1</v>
      </c>
      <c r="N8957">
        <v>399</v>
      </c>
      <c r="P8957">
        <v>3</v>
      </c>
      <c r="Q8957" t="str">
        <f>VLOOKUP(M8957,lookups!$A$1:$B$7, 2, FALSE)</f>
        <v>trawl/fyke</v>
      </c>
      <c r="R8957" t="str">
        <f>VLOOKUP(N8957,lookups!$D$1:$E$6, 2, FALSE)</f>
        <v>hucuktlis r</v>
      </c>
      <c r="S8957" t="str">
        <f>VLOOKUP(C8957,lookups!$G$1:$H$3, 2, FALSE)</f>
        <v>smolt</v>
      </c>
    </row>
    <row r="8958" spans="1:19" x14ac:dyDescent="0.25">
      <c r="A8958" s="1">
        <v>36279</v>
      </c>
      <c r="B8958">
        <v>1</v>
      </c>
      <c r="C8958">
        <v>1</v>
      </c>
      <c r="D8958">
        <v>1</v>
      </c>
      <c r="E8958">
        <v>1999</v>
      </c>
      <c r="F8958">
        <v>62</v>
      </c>
      <c r="G8958">
        <v>1</v>
      </c>
      <c r="H8958">
        <v>86</v>
      </c>
      <c r="I8958">
        <v>3.9899997709999999</v>
      </c>
      <c r="J8958">
        <v>4.5945014950000003</v>
      </c>
      <c r="M8958">
        <v>1</v>
      </c>
      <c r="N8958">
        <v>399</v>
      </c>
      <c r="P8958">
        <v>3</v>
      </c>
      <c r="Q8958" t="str">
        <f>VLOOKUP(M8958,lookups!$A$1:$B$7, 2, FALSE)</f>
        <v>trawl/fyke</v>
      </c>
      <c r="R8958" t="str">
        <f>VLOOKUP(N8958,lookups!$D$1:$E$6, 2, FALSE)</f>
        <v>hucuktlis r</v>
      </c>
      <c r="S8958" t="str">
        <f>VLOOKUP(C8958,lookups!$G$1:$H$3, 2, FALSE)</f>
        <v>smolt</v>
      </c>
    </row>
    <row r="8959" spans="1:19" x14ac:dyDescent="0.25">
      <c r="A8959" s="1">
        <v>36279</v>
      </c>
      <c r="B8959">
        <v>1</v>
      </c>
      <c r="C8959">
        <v>1</v>
      </c>
      <c r="D8959">
        <v>1</v>
      </c>
      <c r="E8959">
        <v>1999</v>
      </c>
      <c r="F8959">
        <v>63</v>
      </c>
      <c r="G8959">
        <v>1</v>
      </c>
      <c r="H8959">
        <v>77</v>
      </c>
      <c r="I8959">
        <v>3.0599994659999998</v>
      </c>
      <c r="J8959">
        <v>3.5236034389999999</v>
      </c>
      <c r="M8959">
        <v>1</v>
      </c>
      <c r="N8959">
        <v>399</v>
      </c>
      <c r="P8959">
        <v>3</v>
      </c>
      <c r="Q8959" t="str">
        <f>VLOOKUP(M8959,lookups!$A$1:$B$7, 2, FALSE)</f>
        <v>trawl/fyke</v>
      </c>
      <c r="R8959" t="str">
        <f>VLOOKUP(N8959,lookups!$D$1:$E$6, 2, FALSE)</f>
        <v>hucuktlis r</v>
      </c>
      <c r="S8959" t="str">
        <f>VLOOKUP(C8959,lookups!$G$1:$H$3, 2, FALSE)</f>
        <v>smolt</v>
      </c>
    </row>
    <row r="8960" spans="1:19" x14ac:dyDescent="0.25">
      <c r="A8960" s="1">
        <v>36279</v>
      </c>
      <c r="B8960">
        <v>1</v>
      </c>
      <c r="C8960">
        <v>1</v>
      </c>
      <c r="D8960">
        <v>1</v>
      </c>
      <c r="E8960">
        <v>1999</v>
      </c>
      <c r="F8960">
        <v>64</v>
      </c>
      <c r="G8960">
        <v>1</v>
      </c>
      <c r="H8960">
        <v>79</v>
      </c>
      <c r="I8960">
        <v>3.5899982449999999</v>
      </c>
      <c r="J8960">
        <v>4.1338996889999997</v>
      </c>
      <c r="M8960">
        <v>1</v>
      </c>
      <c r="N8960">
        <v>399</v>
      </c>
      <c r="P8960">
        <v>3</v>
      </c>
      <c r="Q8960" t="str">
        <f>VLOOKUP(M8960,lookups!$A$1:$B$7, 2, FALSE)</f>
        <v>trawl/fyke</v>
      </c>
      <c r="R8960" t="str">
        <f>VLOOKUP(N8960,lookups!$D$1:$E$6, 2, FALSE)</f>
        <v>hucuktlis r</v>
      </c>
      <c r="S8960" t="str">
        <f>VLOOKUP(C8960,lookups!$G$1:$H$3, 2, FALSE)</f>
        <v>smolt</v>
      </c>
    </row>
    <row r="8961" spans="1:19" x14ac:dyDescent="0.25">
      <c r="A8961" s="1">
        <v>36279</v>
      </c>
      <c r="B8961">
        <v>1</v>
      </c>
      <c r="C8961">
        <v>1</v>
      </c>
      <c r="D8961">
        <v>1</v>
      </c>
      <c r="E8961">
        <v>1999</v>
      </c>
      <c r="F8961">
        <v>65</v>
      </c>
      <c r="G8961">
        <v>1</v>
      </c>
      <c r="H8961">
        <v>76</v>
      </c>
      <c r="I8961">
        <v>3.2199993130000002</v>
      </c>
      <c r="J8961">
        <v>3.7078437809999998</v>
      </c>
      <c r="M8961">
        <v>1</v>
      </c>
      <c r="N8961">
        <v>399</v>
      </c>
      <c r="P8961">
        <v>3</v>
      </c>
      <c r="Q8961" t="str">
        <f>VLOOKUP(M8961,lookups!$A$1:$B$7, 2, FALSE)</f>
        <v>trawl/fyke</v>
      </c>
      <c r="R8961" t="str">
        <f>VLOOKUP(N8961,lookups!$D$1:$E$6, 2, FALSE)</f>
        <v>hucuktlis r</v>
      </c>
      <c r="S8961" t="str">
        <f>VLOOKUP(C8961,lookups!$G$1:$H$3, 2, FALSE)</f>
        <v>smolt</v>
      </c>
    </row>
    <row r="8962" spans="1:19" x14ac:dyDescent="0.25">
      <c r="A8962" s="1">
        <v>36279</v>
      </c>
      <c r="B8962">
        <v>1</v>
      </c>
      <c r="C8962">
        <v>1</v>
      </c>
      <c r="D8962">
        <v>1</v>
      </c>
      <c r="E8962">
        <v>1999</v>
      </c>
      <c r="F8962">
        <v>66</v>
      </c>
      <c r="G8962">
        <v>1</v>
      </c>
      <c r="H8962">
        <v>77</v>
      </c>
      <c r="I8962">
        <v>3.1799983979999999</v>
      </c>
      <c r="J8962">
        <v>3.6617832180000001</v>
      </c>
      <c r="M8962">
        <v>1</v>
      </c>
      <c r="N8962">
        <v>399</v>
      </c>
      <c r="P8962">
        <v>3</v>
      </c>
      <c r="Q8962" t="str">
        <f>VLOOKUP(M8962,lookups!$A$1:$B$7, 2, FALSE)</f>
        <v>trawl/fyke</v>
      </c>
      <c r="R8962" t="str">
        <f>VLOOKUP(N8962,lookups!$D$1:$E$6, 2, FALSE)</f>
        <v>hucuktlis r</v>
      </c>
      <c r="S8962" t="str">
        <f>VLOOKUP(C8962,lookups!$G$1:$H$3, 2, FALSE)</f>
        <v>smolt</v>
      </c>
    </row>
    <row r="8963" spans="1:19" x14ac:dyDescent="0.25">
      <c r="A8963" s="1">
        <v>36279</v>
      </c>
      <c r="B8963">
        <v>1</v>
      </c>
      <c r="C8963">
        <v>1</v>
      </c>
      <c r="D8963">
        <v>1</v>
      </c>
      <c r="E8963">
        <v>1999</v>
      </c>
      <c r="F8963">
        <v>67</v>
      </c>
      <c r="G8963">
        <v>1</v>
      </c>
      <c r="H8963">
        <v>84</v>
      </c>
      <c r="I8963">
        <v>4.4499969479999999</v>
      </c>
      <c r="J8963">
        <v>5.1241950989999996</v>
      </c>
      <c r="M8963">
        <v>1</v>
      </c>
      <c r="N8963">
        <v>399</v>
      </c>
      <c r="P8963">
        <v>3</v>
      </c>
      <c r="Q8963" t="str">
        <f>VLOOKUP(M8963,lookups!$A$1:$B$7, 2, FALSE)</f>
        <v>trawl/fyke</v>
      </c>
      <c r="R8963" t="str">
        <f>VLOOKUP(N8963,lookups!$D$1:$E$6, 2, FALSE)</f>
        <v>hucuktlis r</v>
      </c>
      <c r="S8963" t="str">
        <f>VLOOKUP(C8963,lookups!$G$1:$H$3, 2, FALSE)</f>
        <v>smolt</v>
      </c>
    </row>
    <row r="8964" spans="1:19" x14ac:dyDescent="0.25">
      <c r="A8964" s="1">
        <v>36279</v>
      </c>
      <c r="B8964">
        <v>1</v>
      </c>
      <c r="C8964">
        <v>1</v>
      </c>
      <c r="D8964">
        <v>1</v>
      </c>
      <c r="E8964">
        <v>1999</v>
      </c>
      <c r="F8964">
        <v>68</v>
      </c>
      <c r="G8964">
        <v>1</v>
      </c>
      <c r="H8964">
        <v>79</v>
      </c>
      <c r="I8964">
        <v>3.6399993899999998</v>
      </c>
      <c r="J8964">
        <v>4.1914749149999997</v>
      </c>
      <c r="M8964">
        <v>1</v>
      </c>
      <c r="N8964">
        <v>399</v>
      </c>
      <c r="P8964">
        <v>3</v>
      </c>
      <c r="Q8964" t="str">
        <f>VLOOKUP(M8964,lookups!$A$1:$B$7, 2, FALSE)</f>
        <v>trawl/fyke</v>
      </c>
      <c r="R8964" t="str">
        <f>VLOOKUP(N8964,lookups!$D$1:$E$6, 2, FALSE)</f>
        <v>hucuktlis r</v>
      </c>
      <c r="S8964" t="str">
        <f>VLOOKUP(C8964,lookups!$G$1:$H$3, 2, FALSE)</f>
        <v>smolt</v>
      </c>
    </row>
    <row r="8965" spans="1:19" x14ac:dyDescent="0.25">
      <c r="A8965" s="1">
        <v>36279</v>
      </c>
      <c r="B8965">
        <v>1</v>
      </c>
      <c r="C8965">
        <v>1</v>
      </c>
      <c r="D8965">
        <v>1</v>
      </c>
      <c r="E8965">
        <v>1999</v>
      </c>
      <c r="F8965">
        <v>69</v>
      </c>
      <c r="G8965">
        <v>1</v>
      </c>
      <c r="H8965">
        <v>82</v>
      </c>
      <c r="I8965">
        <v>3.9299983979999999</v>
      </c>
      <c r="J8965">
        <v>4.5254096979999998</v>
      </c>
      <c r="M8965">
        <v>1</v>
      </c>
      <c r="N8965">
        <v>399</v>
      </c>
      <c r="P8965">
        <v>3</v>
      </c>
      <c r="Q8965" t="str">
        <f>VLOOKUP(M8965,lookups!$A$1:$B$7, 2, FALSE)</f>
        <v>trawl/fyke</v>
      </c>
      <c r="R8965" t="str">
        <f>VLOOKUP(N8965,lookups!$D$1:$E$6, 2, FALSE)</f>
        <v>hucuktlis r</v>
      </c>
      <c r="S8965" t="str">
        <f>VLOOKUP(C8965,lookups!$G$1:$H$3, 2, FALSE)</f>
        <v>smolt</v>
      </c>
    </row>
    <row r="8966" spans="1:19" x14ac:dyDescent="0.25">
      <c r="A8966" s="1">
        <v>36279</v>
      </c>
      <c r="B8966">
        <v>1</v>
      </c>
      <c r="C8966">
        <v>1</v>
      </c>
      <c r="D8966">
        <v>1</v>
      </c>
      <c r="E8966">
        <v>1999</v>
      </c>
      <c r="F8966">
        <v>70</v>
      </c>
      <c r="G8966">
        <v>1</v>
      </c>
      <c r="H8966">
        <v>75</v>
      </c>
      <c r="I8966">
        <v>3.5399990080000001</v>
      </c>
      <c r="J8966">
        <v>4.0763244629999997</v>
      </c>
      <c r="M8966">
        <v>1</v>
      </c>
      <c r="N8966">
        <v>399</v>
      </c>
      <c r="P8966">
        <v>3</v>
      </c>
      <c r="Q8966" t="str">
        <f>VLOOKUP(M8966,lookups!$A$1:$B$7, 2, FALSE)</f>
        <v>trawl/fyke</v>
      </c>
      <c r="R8966" t="str">
        <f>VLOOKUP(N8966,lookups!$D$1:$E$6, 2, FALSE)</f>
        <v>hucuktlis r</v>
      </c>
      <c r="S8966" t="str">
        <f>VLOOKUP(C8966,lookups!$G$1:$H$3, 2, FALSE)</f>
        <v>smolt</v>
      </c>
    </row>
    <row r="8967" spans="1:19" x14ac:dyDescent="0.25">
      <c r="A8967" s="1">
        <v>36279</v>
      </c>
      <c r="B8967">
        <v>1</v>
      </c>
      <c r="C8967">
        <v>1</v>
      </c>
      <c r="D8967">
        <v>1</v>
      </c>
      <c r="E8967">
        <v>1999</v>
      </c>
      <c r="F8967">
        <v>71</v>
      </c>
      <c r="G8967">
        <v>1</v>
      </c>
      <c r="H8967">
        <v>82</v>
      </c>
      <c r="I8967">
        <v>3.6999988560000001</v>
      </c>
      <c r="J8967">
        <v>4.2605667110000001</v>
      </c>
      <c r="L8967">
        <v>1</v>
      </c>
      <c r="M8967">
        <v>1</v>
      </c>
      <c r="N8967">
        <v>399</v>
      </c>
      <c r="P8967">
        <v>3</v>
      </c>
      <c r="Q8967" t="str">
        <f>VLOOKUP(M8967,lookups!$A$1:$B$7, 2, FALSE)</f>
        <v>trawl/fyke</v>
      </c>
      <c r="R8967" t="str">
        <f>VLOOKUP(N8967,lookups!$D$1:$E$6, 2, FALSE)</f>
        <v>hucuktlis r</v>
      </c>
      <c r="S8967" t="str">
        <f>VLOOKUP(C8967,lookups!$G$1:$H$3, 2, FALSE)</f>
        <v>smolt</v>
      </c>
    </row>
    <row r="8968" spans="1:19" x14ac:dyDescent="0.25">
      <c r="A8968" s="1">
        <v>36279</v>
      </c>
      <c r="B8968">
        <v>1</v>
      </c>
      <c r="C8968">
        <v>1</v>
      </c>
      <c r="D8968">
        <v>1</v>
      </c>
      <c r="E8968">
        <v>1999</v>
      </c>
      <c r="F8968">
        <v>72</v>
      </c>
      <c r="G8968">
        <v>1</v>
      </c>
      <c r="H8968">
        <v>72</v>
      </c>
      <c r="I8968">
        <v>2.8699989320000001</v>
      </c>
      <c r="J8968">
        <v>3.3048172</v>
      </c>
      <c r="M8968">
        <v>1</v>
      </c>
      <c r="N8968">
        <v>399</v>
      </c>
      <c r="P8968">
        <v>3</v>
      </c>
      <c r="Q8968" t="str">
        <f>VLOOKUP(M8968,lookups!$A$1:$B$7, 2, FALSE)</f>
        <v>trawl/fyke</v>
      </c>
      <c r="R8968" t="str">
        <f>VLOOKUP(N8968,lookups!$D$1:$E$6, 2, FALSE)</f>
        <v>hucuktlis r</v>
      </c>
      <c r="S8968" t="str">
        <f>VLOOKUP(C8968,lookups!$G$1:$H$3, 2, FALSE)</f>
        <v>smolt</v>
      </c>
    </row>
    <row r="8969" spans="1:19" x14ac:dyDescent="0.25">
      <c r="A8969" s="1">
        <v>36279</v>
      </c>
      <c r="B8969">
        <v>1</v>
      </c>
      <c r="C8969">
        <v>1</v>
      </c>
      <c r="D8969">
        <v>1</v>
      </c>
      <c r="E8969">
        <v>1999</v>
      </c>
      <c r="F8969">
        <v>73</v>
      </c>
      <c r="G8969">
        <v>1</v>
      </c>
      <c r="H8969">
        <v>80</v>
      </c>
      <c r="I8969">
        <v>4.039997101</v>
      </c>
      <c r="J8969">
        <v>4.6520767210000002</v>
      </c>
      <c r="L8969">
        <v>1</v>
      </c>
      <c r="M8969">
        <v>1</v>
      </c>
      <c r="N8969">
        <v>399</v>
      </c>
      <c r="P8969">
        <v>3</v>
      </c>
      <c r="Q8969" t="str">
        <f>VLOOKUP(M8969,lookups!$A$1:$B$7, 2, FALSE)</f>
        <v>trawl/fyke</v>
      </c>
      <c r="R8969" t="str">
        <f>VLOOKUP(N8969,lookups!$D$1:$E$6, 2, FALSE)</f>
        <v>hucuktlis r</v>
      </c>
      <c r="S8969" t="str">
        <f>VLOOKUP(C8969,lookups!$G$1:$H$3, 2, FALSE)</f>
        <v>smolt</v>
      </c>
    </row>
    <row r="8970" spans="1:19" x14ac:dyDescent="0.25">
      <c r="A8970" s="1">
        <v>36279</v>
      </c>
      <c r="B8970">
        <v>1</v>
      </c>
      <c r="C8970">
        <v>1</v>
      </c>
      <c r="D8970">
        <v>1</v>
      </c>
      <c r="E8970">
        <v>1999</v>
      </c>
      <c r="F8970">
        <v>74</v>
      </c>
      <c r="G8970">
        <v>1</v>
      </c>
      <c r="H8970">
        <v>77</v>
      </c>
      <c r="I8970">
        <v>3.109998703</v>
      </c>
      <c r="J8970">
        <v>3.5811786649999999</v>
      </c>
      <c r="M8970">
        <v>1</v>
      </c>
      <c r="N8970">
        <v>399</v>
      </c>
      <c r="P8970">
        <v>3</v>
      </c>
      <c r="Q8970" t="str">
        <f>VLOOKUP(M8970,lookups!$A$1:$B$7, 2, FALSE)</f>
        <v>trawl/fyke</v>
      </c>
      <c r="R8970" t="str">
        <f>VLOOKUP(N8970,lookups!$D$1:$E$6, 2, FALSE)</f>
        <v>hucuktlis r</v>
      </c>
      <c r="S8970" t="str">
        <f>VLOOKUP(C8970,lookups!$G$1:$H$3, 2, FALSE)</f>
        <v>smolt</v>
      </c>
    </row>
    <row r="8971" spans="1:19" x14ac:dyDescent="0.25">
      <c r="A8971" s="1">
        <v>36279</v>
      </c>
      <c r="B8971">
        <v>1</v>
      </c>
      <c r="C8971">
        <v>1</v>
      </c>
      <c r="D8971">
        <v>1</v>
      </c>
      <c r="E8971">
        <v>1999</v>
      </c>
      <c r="F8971">
        <v>75</v>
      </c>
      <c r="G8971">
        <v>1</v>
      </c>
      <c r="H8971">
        <v>78</v>
      </c>
      <c r="I8971">
        <v>3.5999984739999999</v>
      </c>
      <c r="J8971">
        <v>4.1454162600000002</v>
      </c>
      <c r="M8971">
        <v>1</v>
      </c>
      <c r="N8971">
        <v>399</v>
      </c>
      <c r="P8971">
        <v>3</v>
      </c>
      <c r="Q8971" t="str">
        <f>VLOOKUP(M8971,lookups!$A$1:$B$7, 2, FALSE)</f>
        <v>trawl/fyke</v>
      </c>
      <c r="R8971" t="str">
        <f>VLOOKUP(N8971,lookups!$D$1:$E$6, 2, FALSE)</f>
        <v>hucuktlis r</v>
      </c>
      <c r="S8971" t="str">
        <f>VLOOKUP(C8971,lookups!$G$1:$H$3, 2, FALSE)</f>
        <v>smolt</v>
      </c>
    </row>
    <row r="8972" spans="1:19" x14ac:dyDescent="0.25">
      <c r="A8972" s="1">
        <v>36279</v>
      </c>
      <c r="B8972">
        <v>1</v>
      </c>
      <c r="C8972">
        <v>1</v>
      </c>
      <c r="D8972">
        <v>1</v>
      </c>
      <c r="E8972">
        <v>1999</v>
      </c>
      <c r="F8972">
        <v>76</v>
      </c>
      <c r="G8972">
        <v>1</v>
      </c>
      <c r="H8972">
        <v>102</v>
      </c>
      <c r="I8972">
        <v>10.579994202</v>
      </c>
      <c r="J8972">
        <v>12.182914734000001</v>
      </c>
      <c r="L8972">
        <v>1</v>
      </c>
      <c r="M8972">
        <v>1</v>
      </c>
      <c r="N8972">
        <v>399</v>
      </c>
      <c r="P8972">
        <v>3</v>
      </c>
      <c r="Q8972" t="str">
        <f>VLOOKUP(M8972,lookups!$A$1:$B$7, 2, FALSE)</f>
        <v>trawl/fyke</v>
      </c>
      <c r="R8972" t="str">
        <f>VLOOKUP(N8972,lookups!$D$1:$E$6, 2, FALSE)</f>
        <v>hucuktlis r</v>
      </c>
      <c r="S8972" t="str">
        <f>VLOOKUP(C8972,lookups!$G$1:$H$3, 2, FALSE)</f>
        <v>smolt</v>
      </c>
    </row>
    <row r="8973" spans="1:19" x14ac:dyDescent="0.25">
      <c r="A8973" s="1">
        <v>36279</v>
      </c>
      <c r="B8973">
        <v>1</v>
      </c>
      <c r="C8973">
        <v>1</v>
      </c>
      <c r="D8973">
        <v>1</v>
      </c>
      <c r="E8973">
        <v>1999</v>
      </c>
      <c r="F8973">
        <v>77</v>
      </c>
      <c r="G8973">
        <v>1</v>
      </c>
      <c r="H8973">
        <v>83</v>
      </c>
      <c r="I8973">
        <v>5.4699974060000001</v>
      </c>
      <c r="J8973">
        <v>6.2987289430000004</v>
      </c>
      <c r="L8973">
        <v>1</v>
      </c>
      <c r="M8973">
        <v>1</v>
      </c>
      <c r="N8973">
        <v>399</v>
      </c>
      <c r="P8973">
        <v>3</v>
      </c>
      <c r="Q8973" t="str">
        <f>VLOOKUP(M8973,lookups!$A$1:$B$7, 2, FALSE)</f>
        <v>trawl/fyke</v>
      </c>
      <c r="R8973" t="str">
        <f>VLOOKUP(N8973,lookups!$D$1:$E$6, 2, FALSE)</f>
        <v>hucuktlis r</v>
      </c>
      <c r="S8973" t="str">
        <f>VLOOKUP(C8973,lookups!$G$1:$H$3, 2, FALSE)</f>
        <v>smolt</v>
      </c>
    </row>
    <row r="8974" spans="1:19" x14ac:dyDescent="0.25">
      <c r="A8974" s="1">
        <v>36279</v>
      </c>
      <c r="B8974">
        <v>1</v>
      </c>
      <c r="C8974">
        <v>1</v>
      </c>
      <c r="D8974">
        <v>1</v>
      </c>
      <c r="E8974">
        <v>1999</v>
      </c>
      <c r="F8974">
        <v>78</v>
      </c>
      <c r="G8974">
        <v>1</v>
      </c>
      <c r="H8974">
        <v>79</v>
      </c>
      <c r="I8974">
        <v>3.9699993130000002</v>
      </c>
      <c r="J8974">
        <v>4.5714721679999997</v>
      </c>
      <c r="L8974">
        <v>1</v>
      </c>
      <c r="M8974">
        <v>1</v>
      </c>
      <c r="N8974">
        <v>399</v>
      </c>
      <c r="P8974">
        <v>3</v>
      </c>
      <c r="Q8974" t="str">
        <f>VLOOKUP(M8974,lookups!$A$1:$B$7, 2, FALSE)</f>
        <v>trawl/fyke</v>
      </c>
      <c r="R8974" t="str">
        <f>VLOOKUP(N8974,lookups!$D$1:$E$6, 2, FALSE)</f>
        <v>hucuktlis r</v>
      </c>
      <c r="S8974" t="str">
        <f>VLOOKUP(C8974,lookups!$G$1:$H$3, 2, FALSE)</f>
        <v>smolt</v>
      </c>
    </row>
    <row r="8975" spans="1:19" x14ac:dyDescent="0.25">
      <c r="A8975" s="1">
        <v>36279</v>
      </c>
      <c r="B8975">
        <v>1</v>
      </c>
      <c r="C8975">
        <v>1</v>
      </c>
      <c r="D8975">
        <v>1</v>
      </c>
      <c r="E8975">
        <v>1999</v>
      </c>
      <c r="F8975">
        <v>79</v>
      </c>
      <c r="G8975">
        <v>1</v>
      </c>
      <c r="H8975">
        <v>87</v>
      </c>
      <c r="I8975">
        <v>5.5</v>
      </c>
      <c r="J8975">
        <v>6.3332748409999997</v>
      </c>
      <c r="L8975">
        <v>1</v>
      </c>
      <c r="M8975">
        <v>1</v>
      </c>
      <c r="N8975">
        <v>399</v>
      </c>
      <c r="P8975">
        <v>3</v>
      </c>
      <c r="Q8975" t="str">
        <f>VLOOKUP(M8975,lookups!$A$1:$B$7, 2, FALSE)</f>
        <v>trawl/fyke</v>
      </c>
      <c r="R8975" t="str">
        <f>VLOOKUP(N8975,lookups!$D$1:$E$6, 2, FALSE)</f>
        <v>hucuktlis r</v>
      </c>
      <c r="S8975" t="str">
        <f>VLOOKUP(C8975,lookups!$G$1:$H$3, 2, FALSE)</f>
        <v>smolt</v>
      </c>
    </row>
    <row r="8976" spans="1:19" x14ac:dyDescent="0.25">
      <c r="A8976" s="1">
        <v>36279</v>
      </c>
      <c r="B8976">
        <v>1</v>
      </c>
      <c r="C8976">
        <v>1</v>
      </c>
      <c r="D8976">
        <v>1</v>
      </c>
      <c r="E8976">
        <v>1999</v>
      </c>
      <c r="F8976">
        <v>80</v>
      </c>
      <c r="G8976">
        <v>1</v>
      </c>
      <c r="H8976">
        <v>75</v>
      </c>
      <c r="I8976">
        <v>3.3799991610000002</v>
      </c>
      <c r="J8976">
        <v>3.892084122</v>
      </c>
      <c r="M8976">
        <v>1</v>
      </c>
      <c r="N8976">
        <v>399</v>
      </c>
      <c r="P8976">
        <v>3</v>
      </c>
      <c r="Q8976" t="str">
        <f>VLOOKUP(M8976,lookups!$A$1:$B$7, 2, FALSE)</f>
        <v>trawl/fyke</v>
      </c>
      <c r="R8976" t="str">
        <f>VLOOKUP(N8976,lookups!$D$1:$E$6, 2, FALSE)</f>
        <v>hucuktlis r</v>
      </c>
      <c r="S8976" t="str">
        <f>VLOOKUP(C8976,lookups!$G$1:$H$3, 2, FALSE)</f>
        <v>smolt</v>
      </c>
    </row>
    <row r="8977" spans="1:19" x14ac:dyDescent="0.25">
      <c r="A8977" s="1">
        <v>36279</v>
      </c>
      <c r="B8977">
        <v>1</v>
      </c>
      <c r="C8977">
        <v>1</v>
      </c>
      <c r="D8977">
        <v>1</v>
      </c>
      <c r="E8977">
        <v>1999</v>
      </c>
      <c r="F8977">
        <v>81</v>
      </c>
      <c r="G8977">
        <v>1</v>
      </c>
      <c r="H8977">
        <v>86</v>
      </c>
      <c r="I8977">
        <v>4.6399993899999998</v>
      </c>
      <c r="J8977">
        <v>5.3429794309999998</v>
      </c>
      <c r="L8977">
        <v>1</v>
      </c>
      <c r="M8977">
        <v>1</v>
      </c>
      <c r="N8977">
        <v>399</v>
      </c>
      <c r="P8977">
        <v>3</v>
      </c>
      <c r="Q8977" t="str">
        <f>VLOOKUP(M8977,lookups!$A$1:$B$7, 2, FALSE)</f>
        <v>trawl/fyke</v>
      </c>
      <c r="R8977" t="str">
        <f>VLOOKUP(N8977,lookups!$D$1:$E$6, 2, FALSE)</f>
        <v>hucuktlis r</v>
      </c>
      <c r="S8977" t="str">
        <f>VLOOKUP(C8977,lookups!$G$1:$H$3, 2, FALSE)</f>
        <v>smolt</v>
      </c>
    </row>
    <row r="8978" spans="1:19" x14ac:dyDescent="0.25">
      <c r="A8978" s="1">
        <v>36279</v>
      </c>
      <c r="B8978">
        <v>1</v>
      </c>
      <c r="C8978">
        <v>1</v>
      </c>
      <c r="D8978">
        <v>1</v>
      </c>
      <c r="E8978">
        <v>1999</v>
      </c>
      <c r="F8978">
        <v>82</v>
      </c>
      <c r="G8978">
        <v>1</v>
      </c>
      <c r="H8978">
        <v>82</v>
      </c>
      <c r="I8978">
        <v>4.25</v>
      </c>
      <c r="J8978">
        <v>4.8938941959999998</v>
      </c>
      <c r="L8978">
        <v>1</v>
      </c>
      <c r="M8978">
        <v>1</v>
      </c>
      <c r="N8978">
        <v>399</v>
      </c>
      <c r="P8978">
        <v>3</v>
      </c>
      <c r="Q8978" t="str">
        <f>VLOOKUP(M8978,lookups!$A$1:$B$7, 2, FALSE)</f>
        <v>trawl/fyke</v>
      </c>
      <c r="R8978" t="str">
        <f>VLOOKUP(N8978,lookups!$D$1:$E$6, 2, FALSE)</f>
        <v>hucuktlis r</v>
      </c>
      <c r="S8978" t="str">
        <f>VLOOKUP(C8978,lookups!$G$1:$H$3, 2, FALSE)</f>
        <v>smolt</v>
      </c>
    </row>
    <row r="8979" spans="1:19" x14ac:dyDescent="0.25">
      <c r="A8979" s="1">
        <v>36279</v>
      </c>
      <c r="B8979">
        <v>1</v>
      </c>
      <c r="C8979">
        <v>1</v>
      </c>
      <c r="D8979">
        <v>1</v>
      </c>
      <c r="E8979">
        <v>1999</v>
      </c>
      <c r="F8979">
        <v>83</v>
      </c>
      <c r="G8979">
        <v>1</v>
      </c>
      <c r="H8979">
        <v>74</v>
      </c>
      <c r="I8979">
        <v>2.8399982449999999</v>
      </c>
      <c r="J8979">
        <v>3.2702713010000002</v>
      </c>
      <c r="M8979">
        <v>1</v>
      </c>
      <c r="N8979">
        <v>399</v>
      </c>
      <c r="P8979">
        <v>3</v>
      </c>
      <c r="Q8979" t="str">
        <f>VLOOKUP(M8979,lookups!$A$1:$B$7, 2, FALSE)</f>
        <v>trawl/fyke</v>
      </c>
      <c r="R8979" t="str">
        <f>VLOOKUP(N8979,lookups!$D$1:$E$6, 2, FALSE)</f>
        <v>hucuktlis r</v>
      </c>
      <c r="S8979" t="str">
        <f>VLOOKUP(C8979,lookups!$G$1:$H$3, 2, FALSE)</f>
        <v>smolt</v>
      </c>
    </row>
    <row r="8980" spans="1:19" x14ac:dyDescent="0.25">
      <c r="A8980" s="1">
        <v>36279</v>
      </c>
      <c r="B8980">
        <v>1</v>
      </c>
      <c r="C8980">
        <v>1</v>
      </c>
      <c r="D8980">
        <v>1</v>
      </c>
      <c r="E8980">
        <v>1999</v>
      </c>
      <c r="F8980">
        <v>84</v>
      </c>
      <c r="G8980">
        <v>1</v>
      </c>
      <c r="H8980">
        <v>75</v>
      </c>
      <c r="I8980">
        <v>2.8999996189999999</v>
      </c>
      <c r="J8980">
        <v>3.3393630980000002</v>
      </c>
      <c r="M8980">
        <v>1</v>
      </c>
      <c r="N8980">
        <v>399</v>
      </c>
      <c r="P8980">
        <v>3</v>
      </c>
      <c r="Q8980" t="str">
        <f>VLOOKUP(M8980,lookups!$A$1:$B$7, 2, FALSE)</f>
        <v>trawl/fyke</v>
      </c>
      <c r="R8980" t="str">
        <f>VLOOKUP(N8980,lookups!$D$1:$E$6, 2, FALSE)</f>
        <v>hucuktlis r</v>
      </c>
      <c r="S8980" t="str">
        <f>VLOOKUP(C8980,lookups!$G$1:$H$3, 2, FALSE)</f>
        <v>smolt</v>
      </c>
    </row>
    <row r="8981" spans="1:19" x14ac:dyDescent="0.25">
      <c r="A8981" s="1">
        <v>36279</v>
      </c>
      <c r="B8981">
        <v>1</v>
      </c>
      <c r="C8981">
        <v>1</v>
      </c>
      <c r="D8981">
        <v>1</v>
      </c>
      <c r="E8981">
        <v>1999</v>
      </c>
      <c r="F8981">
        <v>85</v>
      </c>
      <c r="G8981">
        <v>1</v>
      </c>
      <c r="H8981">
        <v>74</v>
      </c>
      <c r="I8981">
        <v>2.9299983979999999</v>
      </c>
      <c r="J8981">
        <v>3.3739070889999998</v>
      </c>
      <c r="M8981">
        <v>1</v>
      </c>
      <c r="N8981">
        <v>399</v>
      </c>
      <c r="P8981">
        <v>3</v>
      </c>
      <c r="Q8981" t="str">
        <f>VLOOKUP(M8981,lookups!$A$1:$B$7, 2, FALSE)</f>
        <v>trawl/fyke</v>
      </c>
      <c r="R8981" t="str">
        <f>VLOOKUP(N8981,lookups!$D$1:$E$6, 2, FALSE)</f>
        <v>hucuktlis r</v>
      </c>
      <c r="S8981" t="str">
        <f>VLOOKUP(C8981,lookups!$G$1:$H$3, 2, FALSE)</f>
        <v>smolt</v>
      </c>
    </row>
    <row r="8982" spans="1:19" x14ac:dyDescent="0.25">
      <c r="A8982" s="1">
        <v>36279</v>
      </c>
      <c r="B8982">
        <v>1</v>
      </c>
      <c r="C8982">
        <v>1</v>
      </c>
      <c r="D8982">
        <v>1</v>
      </c>
      <c r="E8982">
        <v>1999</v>
      </c>
      <c r="F8982">
        <v>86</v>
      </c>
      <c r="G8982">
        <v>1</v>
      </c>
      <c r="H8982">
        <v>77</v>
      </c>
      <c r="I8982">
        <v>3.9099998469999999</v>
      </c>
      <c r="J8982">
        <v>4.5023803710000001</v>
      </c>
      <c r="M8982">
        <v>1</v>
      </c>
      <c r="N8982">
        <v>399</v>
      </c>
      <c r="P8982">
        <v>3</v>
      </c>
      <c r="Q8982" t="str">
        <f>VLOOKUP(M8982,lookups!$A$1:$B$7, 2, FALSE)</f>
        <v>trawl/fyke</v>
      </c>
      <c r="R8982" t="str">
        <f>VLOOKUP(N8982,lookups!$D$1:$E$6, 2, FALSE)</f>
        <v>hucuktlis r</v>
      </c>
      <c r="S8982" t="str">
        <f>VLOOKUP(C8982,lookups!$G$1:$H$3, 2, FALSE)</f>
        <v>smolt</v>
      </c>
    </row>
    <row r="8983" spans="1:19" x14ac:dyDescent="0.25">
      <c r="A8983" s="1">
        <v>36279</v>
      </c>
      <c r="B8983">
        <v>1</v>
      </c>
      <c r="C8983">
        <v>1</v>
      </c>
      <c r="D8983">
        <v>1</v>
      </c>
      <c r="E8983">
        <v>1999</v>
      </c>
      <c r="F8983">
        <v>87</v>
      </c>
      <c r="G8983">
        <v>1</v>
      </c>
      <c r="H8983">
        <v>71</v>
      </c>
      <c r="I8983">
        <v>3.439998627</v>
      </c>
      <c r="J8983">
        <v>3.9611740110000002</v>
      </c>
      <c r="M8983">
        <v>1</v>
      </c>
      <c r="N8983">
        <v>399</v>
      </c>
      <c r="P8983">
        <v>3</v>
      </c>
      <c r="Q8983" t="str">
        <f>VLOOKUP(M8983,lookups!$A$1:$B$7, 2, FALSE)</f>
        <v>trawl/fyke</v>
      </c>
      <c r="R8983" t="str">
        <f>VLOOKUP(N8983,lookups!$D$1:$E$6, 2, FALSE)</f>
        <v>hucuktlis r</v>
      </c>
      <c r="S8983" t="str">
        <f>VLOOKUP(C8983,lookups!$G$1:$H$3, 2, FALSE)</f>
        <v>smolt</v>
      </c>
    </row>
    <row r="8984" spans="1:19" x14ac:dyDescent="0.25">
      <c r="A8984" s="1">
        <v>36279</v>
      </c>
      <c r="B8984">
        <v>1</v>
      </c>
      <c r="C8984">
        <v>1</v>
      </c>
      <c r="D8984">
        <v>1</v>
      </c>
      <c r="E8984">
        <v>1999</v>
      </c>
      <c r="F8984">
        <v>88</v>
      </c>
      <c r="G8984">
        <v>1</v>
      </c>
      <c r="H8984">
        <v>77</v>
      </c>
      <c r="I8984">
        <v>4.0799980160000002</v>
      </c>
      <c r="J8984">
        <v>4.6981353759999998</v>
      </c>
      <c r="M8984">
        <v>1</v>
      </c>
      <c r="N8984">
        <v>399</v>
      </c>
      <c r="P8984">
        <v>3</v>
      </c>
      <c r="Q8984" t="str">
        <f>VLOOKUP(M8984,lookups!$A$1:$B$7, 2, FALSE)</f>
        <v>trawl/fyke</v>
      </c>
      <c r="R8984" t="str">
        <f>VLOOKUP(N8984,lookups!$D$1:$E$6, 2, FALSE)</f>
        <v>hucuktlis r</v>
      </c>
      <c r="S8984" t="str">
        <f>VLOOKUP(C8984,lookups!$G$1:$H$3, 2, FALSE)</f>
        <v>smolt</v>
      </c>
    </row>
    <row r="8985" spans="1:19" x14ac:dyDescent="0.25">
      <c r="A8985" s="1">
        <v>36279</v>
      </c>
      <c r="B8985">
        <v>1</v>
      </c>
      <c r="C8985">
        <v>1</v>
      </c>
      <c r="D8985">
        <v>1</v>
      </c>
      <c r="E8985">
        <v>1999</v>
      </c>
      <c r="F8985">
        <v>89</v>
      </c>
      <c r="G8985">
        <v>1</v>
      </c>
      <c r="H8985">
        <v>73</v>
      </c>
      <c r="I8985">
        <v>3.3199996949999999</v>
      </c>
      <c r="J8985">
        <v>3.8229942320000001</v>
      </c>
      <c r="M8985">
        <v>1</v>
      </c>
      <c r="N8985">
        <v>399</v>
      </c>
      <c r="P8985">
        <v>3</v>
      </c>
      <c r="Q8985" t="str">
        <f>VLOOKUP(M8985,lookups!$A$1:$B$7, 2, FALSE)</f>
        <v>trawl/fyke</v>
      </c>
      <c r="R8985" t="str">
        <f>VLOOKUP(N8985,lookups!$D$1:$E$6, 2, FALSE)</f>
        <v>hucuktlis r</v>
      </c>
      <c r="S8985" t="str">
        <f>VLOOKUP(C8985,lookups!$G$1:$H$3, 2, FALSE)</f>
        <v>smolt</v>
      </c>
    </row>
    <row r="8986" spans="1:19" x14ac:dyDescent="0.25">
      <c r="A8986" s="1">
        <v>36279</v>
      </c>
      <c r="B8986">
        <v>1</v>
      </c>
      <c r="C8986">
        <v>1</v>
      </c>
      <c r="D8986">
        <v>1</v>
      </c>
      <c r="E8986">
        <v>1999</v>
      </c>
      <c r="F8986">
        <v>90</v>
      </c>
      <c r="G8986">
        <v>1</v>
      </c>
      <c r="H8986">
        <v>76</v>
      </c>
      <c r="I8986">
        <v>3.4199981689999999</v>
      </c>
      <c r="J8986">
        <v>3.9381446840000001</v>
      </c>
      <c r="M8986">
        <v>1</v>
      </c>
      <c r="N8986">
        <v>399</v>
      </c>
      <c r="P8986">
        <v>3</v>
      </c>
      <c r="Q8986" t="str">
        <f>VLOOKUP(M8986,lookups!$A$1:$B$7, 2, FALSE)</f>
        <v>trawl/fyke</v>
      </c>
      <c r="R8986" t="str">
        <f>VLOOKUP(N8986,lookups!$D$1:$E$6, 2, FALSE)</f>
        <v>hucuktlis r</v>
      </c>
      <c r="S8986" t="str">
        <f>VLOOKUP(C8986,lookups!$G$1:$H$3, 2, FALSE)</f>
        <v>smolt</v>
      </c>
    </row>
    <row r="8987" spans="1:19" x14ac:dyDescent="0.25">
      <c r="A8987" s="1">
        <v>36279</v>
      </c>
      <c r="B8987">
        <v>1</v>
      </c>
      <c r="C8987">
        <v>1</v>
      </c>
      <c r="D8987">
        <v>1</v>
      </c>
      <c r="E8987">
        <v>1999</v>
      </c>
      <c r="F8987">
        <v>91</v>
      </c>
      <c r="G8987">
        <v>1</v>
      </c>
      <c r="H8987">
        <v>73</v>
      </c>
      <c r="I8987">
        <v>2.9799995419999998</v>
      </c>
      <c r="J8987">
        <v>3.4314823149999998</v>
      </c>
      <c r="M8987">
        <v>1</v>
      </c>
      <c r="N8987">
        <v>399</v>
      </c>
      <c r="P8987">
        <v>3</v>
      </c>
      <c r="Q8987" t="str">
        <f>VLOOKUP(M8987,lookups!$A$1:$B$7, 2, FALSE)</f>
        <v>trawl/fyke</v>
      </c>
      <c r="R8987" t="str">
        <f>VLOOKUP(N8987,lookups!$D$1:$E$6, 2, FALSE)</f>
        <v>hucuktlis r</v>
      </c>
      <c r="S8987" t="str">
        <f>VLOOKUP(C8987,lookups!$G$1:$H$3, 2, FALSE)</f>
        <v>smolt</v>
      </c>
    </row>
    <row r="8988" spans="1:19" x14ac:dyDescent="0.25">
      <c r="A8988" s="1">
        <v>36279</v>
      </c>
      <c r="B8988">
        <v>1</v>
      </c>
      <c r="C8988">
        <v>1</v>
      </c>
      <c r="D8988">
        <v>1</v>
      </c>
      <c r="E8988">
        <v>1999</v>
      </c>
      <c r="F8988">
        <v>92</v>
      </c>
      <c r="G8988">
        <v>1</v>
      </c>
      <c r="H8988">
        <v>71</v>
      </c>
      <c r="I8988">
        <v>2.8199996949999999</v>
      </c>
      <c r="J8988">
        <v>3.247241974</v>
      </c>
      <c r="M8988">
        <v>1</v>
      </c>
      <c r="N8988">
        <v>399</v>
      </c>
      <c r="P8988">
        <v>3</v>
      </c>
      <c r="Q8988" t="str">
        <f>VLOOKUP(M8988,lookups!$A$1:$B$7, 2, FALSE)</f>
        <v>trawl/fyke</v>
      </c>
      <c r="R8988" t="str">
        <f>VLOOKUP(N8988,lookups!$D$1:$E$6, 2, FALSE)</f>
        <v>hucuktlis r</v>
      </c>
      <c r="S8988" t="str">
        <f>VLOOKUP(C8988,lookups!$G$1:$H$3, 2, FALSE)</f>
        <v>smolt</v>
      </c>
    </row>
    <row r="8989" spans="1:19" x14ac:dyDescent="0.25">
      <c r="A8989" s="1">
        <v>36279</v>
      </c>
      <c r="B8989">
        <v>1</v>
      </c>
      <c r="C8989">
        <v>1</v>
      </c>
      <c r="D8989">
        <v>1</v>
      </c>
      <c r="E8989">
        <v>1999</v>
      </c>
      <c r="F8989">
        <v>93</v>
      </c>
      <c r="G8989">
        <v>1</v>
      </c>
      <c r="H8989">
        <v>66</v>
      </c>
      <c r="I8989">
        <v>2.0599994659999998</v>
      </c>
      <c r="J8989">
        <v>2.3720989229999998</v>
      </c>
      <c r="M8989">
        <v>1</v>
      </c>
      <c r="N8989">
        <v>399</v>
      </c>
      <c r="P8989">
        <v>3</v>
      </c>
      <c r="Q8989" t="str">
        <f>VLOOKUP(M8989,lookups!$A$1:$B$7, 2, FALSE)</f>
        <v>trawl/fyke</v>
      </c>
      <c r="R8989" t="str">
        <f>VLOOKUP(N8989,lookups!$D$1:$E$6, 2, FALSE)</f>
        <v>hucuktlis r</v>
      </c>
      <c r="S8989" t="str">
        <f>VLOOKUP(C8989,lookups!$G$1:$H$3, 2, FALSE)</f>
        <v>smolt</v>
      </c>
    </row>
    <row r="8990" spans="1:19" x14ac:dyDescent="0.25">
      <c r="A8990" s="1">
        <v>36279</v>
      </c>
      <c r="B8990">
        <v>1</v>
      </c>
      <c r="C8990">
        <v>1</v>
      </c>
      <c r="D8990">
        <v>1</v>
      </c>
      <c r="E8990">
        <v>1999</v>
      </c>
      <c r="F8990">
        <v>94</v>
      </c>
      <c r="G8990">
        <v>1</v>
      </c>
      <c r="H8990">
        <v>82</v>
      </c>
      <c r="I8990">
        <v>4.9299964899999997</v>
      </c>
      <c r="J8990">
        <v>5.676914215</v>
      </c>
      <c r="M8990">
        <v>1</v>
      </c>
      <c r="N8990">
        <v>399</v>
      </c>
      <c r="P8990">
        <v>3</v>
      </c>
      <c r="Q8990" t="str">
        <f>VLOOKUP(M8990,lookups!$A$1:$B$7, 2, FALSE)</f>
        <v>trawl/fyke</v>
      </c>
      <c r="R8990" t="str">
        <f>VLOOKUP(N8990,lookups!$D$1:$E$6, 2, FALSE)</f>
        <v>hucuktlis r</v>
      </c>
      <c r="S8990" t="str">
        <f>VLOOKUP(C8990,lookups!$G$1:$H$3, 2, FALSE)</f>
        <v>smolt</v>
      </c>
    </row>
    <row r="8991" spans="1:19" x14ac:dyDescent="0.25">
      <c r="A8991" s="1">
        <v>36279</v>
      </c>
      <c r="B8991">
        <v>1</v>
      </c>
      <c r="C8991">
        <v>1</v>
      </c>
      <c r="D8991">
        <v>1</v>
      </c>
      <c r="E8991">
        <v>1999</v>
      </c>
      <c r="F8991">
        <v>95</v>
      </c>
      <c r="G8991">
        <v>1</v>
      </c>
      <c r="H8991">
        <v>77</v>
      </c>
      <c r="I8991">
        <v>3.4899997709999999</v>
      </c>
      <c r="J8991">
        <v>4.0187492369999998</v>
      </c>
      <c r="M8991">
        <v>1</v>
      </c>
      <c r="N8991">
        <v>399</v>
      </c>
      <c r="P8991">
        <v>3</v>
      </c>
      <c r="Q8991" t="str">
        <f>VLOOKUP(M8991,lookups!$A$1:$B$7, 2, FALSE)</f>
        <v>trawl/fyke</v>
      </c>
      <c r="R8991" t="str">
        <f>VLOOKUP(N8991,lookups!$D$1:$E$6, 2, FALSE)</f>
        <v>hucuktlis r</v>
      </c>
      <c r="S8991" t="str">
        <f>VLOOKUP(C8991,lookups!$G$1:$H$3, 2, FALSE)</f>
        <v>smolt</v>
      </c>
    </row>
    <row r="8992" spans="1:19" x14ac:dyDescent="0.25">
      <c r="A8992" s="1">
        <v>36279</v>
      </c>
      <c r="B8992">
        <v>1</v>
      </c>
      <c r="C8992">
        <v>1</v>
      </c>
      <c r="D8992">
        <v>1</v>
      </c>
      <c r="E8992">
        <v>1999</v>
      </c>
      <c r="F8992">
        <v>96</v>
      </c>
      <c r="G8992">
        <v>1</v>
      </c>
      <c r="H8992">
        <v>77</v>
      </c>
      <c r="I8992">
        <v>3.9799995419999998</v>
      </c>
      <c r="J8992">
        <v>4.5829849239999998</v>
      </c>
      <c r="M8992">
        <v>1</v>
      </c>
      <c r="N8992">
        <v>399</v>
      </c>
      <c r="P8992">
        <v>3</v>
      </c>
      <c r="Q8992" t="str">
        <f>VLOOKUP(M8992,lookups!$A$1:$B$7, 2, FALSE)</f>
        <v>trawl/fyke</v>
      </c>
      <c r="R8992" t="str">
        <f>VLOOKUP(N8992,lookups!$D$1:$E$6, 2, FALSE)</f>
        <v>hucuktlis r</v>
      </c>
      <c r="S8992" t="str">
        <f>VLOOKUP(C8992,lookups!$G$1:$H$3, 2, FALSE)</f>
        <v>smolt</v>
      </c>
    </row>
    <row r="8993" spans="1:19" x14ac:dyDescent="0.25">
      <c r="A8993" s="1">
        <v>36279</v>
      </c>
      <c r="B8993">
        <v>1</v>
      </c>
      <c r="C8993">
        <v>1</v>
      </c>
      <c r="D8993">
        <v>1</v>
      </c>
      <c r="E8993">
        <v>1999</v>
      </c>
      <c r="F8993">
        <v>97</v>
      </c>
      <c r="G8993">
        <v>1</v>
      </c>
      <c r="H8993">
        <v>84</v>
      </c>
      <c r="I8993">
        <v>4.0699996949999999</v>
      </c>
      <c r="J8993">
        <v>4.6866226199999996</v>
      </c>
      <c r="L8993">
        <v>1</v>
      </c>
      <c r="M8993">
        <v>1</v>
      </c>
      <c r="N8993">
        <v>399</v>
      </c>
      <c r="P8993">
        <v>3</v>
      </c>
      <c r="Q8993" t="str">
        <f>VLOOKUP(M8993,lookups!$A$1:$B$7, 2, FALSE)</f>
        <v>trawl/fyke</v>
      </c>
      <c r="R8993" t="str">
        <f>VLOOKUP(N8993,lookups!$D$1:$E$6, 2, FALSE)</f>
        <v>hucuktlis r</v>
      </c>
      <c r="S8993" t="str">
        <f>VLOOKUP(C8993,lookups!$G$1:$H$3, 2, FALSE)</f>
        <v>smolt</v>
      </c>
    </row>
    <row r="8994" spans="1:19" x14ac:dyDescent="0.25">
      <c r="A8994" s="1">
        <v>36279</v>
      </c>
      <c r="B8994">
        <v>1</v>
      </c>
      <c r="C8994">
        <v>1</v>
      </c>
      <c r="D8994">
        <v>1</v>
      </c>
      <c r="E8994">
        <v>1999</v>
      </c>
      <c r="F8994">
        <v>98</v>
      </c>
      <c r="G8994">
        <v>1</v>
      </c>
      <c r="H8994">
        <v>80</v>
      </c>
      <c r="I8994">
        <v>4.2699966429999998</v>
      </c>
      <c r="J8994">
        <v>4.9169235230000004</v>
      </c>
      <c r="M8994">
        <v>1</v>
      </c>
      <c r="N8994">
        <v>399</v>
      </c>
      <c r="P8994">
        <v>3</v>
      </c>
      <c r="Q8994" t="str">
        <f>VLOOKUP(M8994,lookups!$A$1:$B$7, 2, FALSE)</f>
        <v>trawl/fyke</v>
      </c>
      <c r="R8994" t="str">
        <f>VLOOKUP(N8994,lookups!$D$1:$E$6, 2, FALSE)</f>
        <v>hucuktlis r</v>
      </c>
      <c r="S8994" t="str">
        <f>VLOOKUP(C8994,lookups!$G$1:$H$3, 2, FALSE)</f>
        <v>smolt</v>
      </c>
    </row>
    <row r="8995" spans="1:19" x14ac:dyDescent="0.25">
      <c r="A8995" s="1">
        <v>36279</v>
      </c>
      <c r="B8995">
        <v>1</v>
      </c>
      <c r="C8995">
        <v>1</v>
      </c>
      <c r="D8995">
        <v>1</v>
      </c>
      <c r="E8995">
        <v>1999</v>
      </c>
      <c r="F8995">
        <v>99</v>
      </c>
      <c r="G8995">
        <v>1</v>
      </c>
      <c r="H8995">
        <v>88</v>
      </c>
      <c r="I8995">
        <v>4.289997101</v>
      </c>
      <c r="J8995">
        <v>4.9399528500000001</v>
      </c>
      <c r="M8995">
        <v>1</v>
      </c>
      <c r="N8995">
        <v>399</v>
      </c>
      <c r="P8995">
        <v>3</v>
      </c>
      <c r="Q8995" t="str">
        <f>VLOOKUP(M8995,lookups!$A$1:$B$7, 2, FALSE)</f>
        <v>trawl/fyke</v>
      </c>
      <c r="R8995" t="str">
        <f>VLOOKUP(N8995,lookups!$D$1:$E$6, 2, FALSE)</f>
        <v>hucuktlis r</v>
      </c>
      <c r="S8995" t="str">
        <f>VLOOKUP(C8995,lookups!$G$1:$H$3, 2, FALSE)</f>
        <v>smolt</v>
      </c>
    </row>
    <row r="8996" spans="1:19" x14ac:dyDescent="0.25">
      <c r="A8996" s="1">
        <v>36279</v>
      </c>
      <c r="B8996">
        <v>1</v>
      </c>
      <c r="C8996">
        <v>1</v>
      </c>
      <c r="D8996">
        <v>1</v>
      </c>
      <c r="E8996">
        <v>1999</v>
      </c>
      <c r="F8996">
        <v>100</v>
      </c>
      <c r="G8996">
        <v>1</v>
      </c>
      <c r="H8996">
        <v>76</v>
      </c>
      <c r="I8996">
        <v>3</v>
      </c>
      <c r="J8996">
        <v>3.4545135500000002</v>
      </c>
      <c r="M8996">
        <v>1</v>
      </c>
      <c r="N8996">
        <v>399</v>
      </c>
      <c r="P8996">
        <v>3</v>
      </c>
      <c r="Q8996" t="str">
        <f>VLOOKUP(M8996,lookups!$A$1:$B$7, 2, FALSE)</f>
        <v>trawl/fyke</v>
      </c>
      <c r="R8996" t="str">
        <f>VLOOKUP(N8996,lookups!$D$1:$E$6, 2, FALSE)</f>
        <v>hucuktlis r</v>
      </c>
      <c r="S8996" t="str">
        <f>VLOOKUP(C8996,lookups!$G$1:$H$3, 2, FALSE)</f>
        <v>smolt</v>
      </c>
    </row>
    <row r="8997" spans="1:19" x14ac:dyDescent="0.25">
      <c r="A8997" s="1">
        <v>36279</v>
      </c>
      <c r="B8997">
        <v>1</v>
      </c>
      <c r="C8997">
        <v>1</v>
      </c>
      <c r="D8997">
        <v>1</v>
      </c>
      <c r="E8997">
        <v>1999</v>
      </c>
      <c r="F8997">
        <v>101</v>
      </c>
      <c r="G8997">
        <v>1</v>
      </c>
      <c r="H8997">
        <v>83</v>
      </c>
      <c r="I8997">
        <v>3.7199993130000002</v>
      </c>
      <c r="J8997">
        <v>4.2835960389999999</v>
      </c>
      <c r="L8997">
        <v>1</v>
      </c>
      <c r="M8997">
        <v>1</v>
      </c>
      <c r="N8997">
        <v>399</v>
      </c>
      <c r="P8997">
        <v>3</v>
      </c>
      <c r="Q8997" t="str">
        <f>VLOOKUP(M8997,lookups!$A$1:$B$7, 2, FALSE)</f>
        <v>trawl/fyke</v>
      </c>
      <c r="R8997" t="str">
        <f>VLOOKUP(N8997,lookups!$D$1:$E$6, 2, FALSE)</f>
        <v>hucuktlis r</v>
      </c>
      <c r="S8997" t="str">
        <f>VLOOKUP(C8997,lookups!$G$1:$H$3, 2, FALSE)</f>
        <v>smolt</v>
      </c>
    </row>
    <row r="8998" spans="1:19" x14ac:dyDescent="0.25">
      <c r="A8998" s="1">
        <v>36279</v>
      </c>
      <c r="B8998">
        <v>1</v>
      </c>
      <c r="C8998">
        <v>1</v>
      </c>
      <c r="D8998">
        <v>1</v>
      </c>
      <c r="E8998">
        <v>1999</v>
      </c>
      <c r="F8998">
        <v>102</v>
      </c>
      <c r="G8998">
        <v>1</v>
      </c>
      <c r="H8998">
        <v>75</v>
      </c>
      <c r="I8998">
        <v>3.329999924</v>
      </c>
      <c r="J8998">
        <v>3.834508896</v>
      </c>
      <c r="L8998">
        <v>1</v>
      </c>
      <c r="M8998">
        <v>1</v>
      </c>
      <c r="N8998">
        <v>399</v>
      </c>
      <c r="P8998">
        <v>3</v>
      </c>
      <c r="Q8998" t="str">
        <f>VLOOKUP(M8998,lookups!$A$1:$B$7, 2, FALSE)</f>
        <v>trawl/fyke</v>
      </c>
      <c r="R8998" t="str">
        <f>VLOOKUP(N8998,lookups!$D$1:$E$6, 2, FALSE)</f>
        <v>hucuktlis r</v>
      </c>
      <c r="S8998" t="str">
        <f>VLOOKUP(C8998,lookups!$G$1:$H$3, 2, FALSE)</f>
        <v>smolt</v>
      </c>
    </row>
    <row r="8999" spans="1:19" x14ac:dyDescent="0.25">
      <c r="A8999" s="1">
        <v>36279</v>
      </c>
      <c r="B8999">
        <v>1</v>
      </c>
      <c r="C8999">
        <v>1</v>
      </c>
      <c r="D8999">
        <v>1</v>
      </c>
      <c r="E8999">
        <v>1999</v>
      </c>
      <c r="F8999">
        <v>103</v>
      </c>
      <c r="G8999">
        <v>1</v>
      </c>
      <c r="H8999">
        <v>75</v>
      </c>
      <c r="I8999">
        <v>3.3999996189999999</v>
      </c>
      <c r="J8999">
        <v>3.9151153559999998</v>
      </c>
      <c r="L8999">
        <v>1</v>
      </c>
      <c r="M8999">
        <v>1</v>
      </c>
      <c r="N8999">
        <v>399</v>
      </c>
      <c r="P8999">
        <v>3</v>
      </c>
      <c r="Q8999" t="str">
        <f>VLOOKUP(M8999,lookups!$A$1:$B$7, 2, FALSE)</f>
        <v>trawl/fyke</v>
      </c>
      <c r="R8999" t="str">
        <f>VLOOKUP(N8999,lookups!$D$1:$E$6, 2, FALSE)</f>
        <v>hucuktlis r</v>
      </c>
      <c r="S8999" t="str">
        <f>VLOOKUP(C8999,lookups!$G$1:$H$3, 2, FALSE)</f>
        <v>smolt</v>
      </c>
    </row>
    <row r="9000" spans="1:19" x14ac:dyDescent="0.25">
      <c r="A9000" s="1">
        <v>36279</v>
      </c>
      <c r="B9000">
        <v>1</v>
      </c>
      <c r="C9000">
        <v>1</v>
      </c>
      <c r="D9000">
        <v>1</v>
      </c>
      <c r="E9000">
        <v>1999</v>
      </c>
      <c r="F9000">
        <v>104</v>
      </c>
      <c r="G9000">
        <v>1</v>
      </c>
      <c r="H9000">
        <v>84</v>
      </c>
      <c r="I9000">
        <v>4.0699996949999999</v>
      </c>
      <c r="J9000">
        <v>4.6866226199999996</v>
      </c>
      <c r="L9000">
        <v>1</v>
      </c>
      <c r="M9000">
        <v>1</v>
      </c>
      <c r="N9000">
        <v>399</v>
      </c>
      <c r="P9000">
        <v>3</v>
      </c>
      <c r="Q9000" t="str">
        <f>VLOOKUP(M9000,lookups!$A$1:$B$7, 2, FALSE)</f>
        <v>trawl/fyke</v>
      </c>
      <c r="R9000" t="str">
        <f>VLOOKUP(N9000,lookups!$D$1:$E$6, 2, FALSE)</f>
        <v>hucuktlis r</v>
      </c>
      <c r="S9000" t="str">
        <f>VLOOKUP(C9000,lookups!$G$1:$H$3, 2, FALSE)</f>
        <v>smolt</v>
      </c>
    </row>
    <row r="9001" spans="1:19" x14ac:dyDescent="0.25">
      <c r="A9001" s="1">
        <v>36279</v>
      </c>
      <c r="B9001">
        <v>1</v>
      </c>
      <c r="C9001">
        <v>1</v>
      </c>
      <c r="D9001">
        <v>1</v>
      </c>
      <c r="E9001">
        <v>1999</v>
      </c>
      <c r="F9001">
        <v>105</v>
      </c>
      <c r="G9001">
        <v>1</v>
      </c>
      <c r="H9001">
        <v>83</v>
      </c>
      <c r="I9001">
        <v>3.5399990080000001</v>
      </c>
      <c r="J9001">
        <v>4.0763244629999997</v>
      </c>
      <c r="L9001">
        <v>1</v>
      </c>
      <c r="M9001">
        <v>1</v>
      </c>
      <c r="N9001">
        <v>399</v>
      </c>
      <c r="P9001">
        <v>3</v>
      </c>
      <c r="Q9001" t="str">
        <f>VLOOKUP(M9001,lookups!$A$1:$B$7, 2, FALSE)</f>
        <v>trawl/fyke</v>
      </c>
      <c r="R9001" t="str">
        <f>VLOOKUP(N9001,lookups!$D$1:$E$6, 2, FALSE)</f>
        <v>hucuktlis r</v>
      </c>
      <c r="S9001" t="str">
        <f>VLOOKUP(C9001,lookups!$G$1:$H$3, 2, FALSE)</f>
        <v>smolt</v>
      </c>
    </row>
    <row r="9002" spans="1:19" x14ac:dyDescent="0.25">
      <c r="A9002" s="1">
        <v>36279</v>
      </c>
      <c r="B9002">
        <v>1</v>
      </c>
      <c r="C9002">
        <v>1</v>
      </c>
      <c r="D9002">
        <v>1</v>
      </c>
      <c r="E9002">
        <v>1999</v>
      </c>
      <c r="F9002">
        <v>106</v>
      </c>
      <c r="G9002">
        <v>1</v>
      </c>
      <c r="H9002">
        <v>75</v>
      </c>
      <c r="I9002">
        <v>3.029998779</v>
      </c>
      <c r="J9002">
        <v>3.4890575410000002</v>
      </c>
      <c r="L9002">
        <v>1</v>
      </c>
      <c r="M9002">
        <v>1</v>
      </c>
      <c r="N9002">
        <v>399</v>
      </c>
      <c r="P9002">
        <v>3</v>
      </c>
      <c r="Q9002" t="str">
        <f>VLOOKUP(M9002,lookups!$A$1:$B$7, 2, FALSE)</f>
        <v>trawl/fyke</v>
      </c>
      <c r="R9002" t="str">
        <f>VLOOKUP(N9002,lookups!$D$1:$E$6, 2, FALSE)</f>
        <v>hucuktlis r</v>
      </c>
      <c r="S9002" t="str">
        <f>VLOOKUP(C9002,lookups!$G$1:$H$3, 2, FALSE)</f>
        <v>smolt</v>
      </c>
    </row>
    <row r="9003" spans="1:19" x14ac:dyDescent="0.25">
      <c r="A9003" s="1">
        <v>36279</v>
      </c>
      <c r="B9003">
        <v>1</v>
      </c>
      <c r="C9003">
        <v>1</v>
      </c>
      <c r="D9003">
        <v>1</v>
      </c>
      <c r="E9003">
        <v>1999</v>
      </c>
      <c r="F9003">
        <v>107</v>
      </c>
      <c r="G9003">
        <v>1</v>
      </c>
      <c r="H9003">
        <v>79</v>
      </c>
      <c r="I9003">
        <v>3.109998703</v>
      </c>
      <c r="J9003">
        <v>3.5811786649999999</v>
      </c>
      <c r="L9003">
        <v>1</v>
      </c>
      <c r="M9003">
        <v>1</v>
      </c>
      <c r="N9003">
        <v>399</v>
      </c>
      <c r="P9003">
        <v>3</v>
      </c>
      <c r="Q9003" t="str">
        <f>VLOOKUP(M9003,lookups!$A$1:$B$7, 2, FALSE)</f>
        <v>trawl/fyke</v>
      </c>
      <c r="R9003" t="str">
        <f>VLOOKUP(N9003,lookups!$D$1:$E$6, 2, FALSE)</f>
        <v>hucuktlis r</v>
      </c>
      <c r="S9003" t="str">
        <f>VLOOKUP(C9003,lookups!$G$1:$H$3, 2, FALSE)</f>
        <v>smolt</v>
      </c>
    </row>
    <row r="9004" spans="1:19" x14ac:dyDescent="0.25">
      <c r="A9004" s="1">
        <v>36279</v>
      </c>
      <c r="B9004">
        <v>1</v>
      </c>
      <c r="C9004">
        <v>1</v>
      </c>
      <c r="D9004">
        <v>1</v>
      </c>
      <c r="E9004">
        <v>1999</v>
      </c>
      <c r="F9004">
        <v>108</v>
      </c>
      <c r="G9004">
        <v>1</v>
      </c>
      <c r="H9004">
        <v>82</v>
      </c>
      <c r="I9004">
        <v>4.5499992369999998</v>
      </c>
      <c r="J9004">
        <v>5.2393455510000004</v>
      </c>
      <c r="L9004">
        <v>1</v>
      </c>
      <c r="M9004">
        <v>1</v>
      </c>
      <c r="N9004">
        <v>399</v>
      </c>
      <c r="P9004">
        <v>3</v>
      </c>
      <c r="Q9004" t="str">
        <f>VLOOKUP(M9004,lookups!$A$1:$B$7, 2, FALSE)</f>
        <v>trawl/fyke</v>
      </c>
      <c r="R9004" t="str">
        <f>VLOOKUP(N9004,lookups!$D$1:$E$6, 2, FALSE)</f>
        <v>hucuktlis r</v>
      </c>
      <c r="S9004" t="str">
        <f>VLOOKUP(C9004,lookups!$G$1:$H$3, 2, FALSE)</f>
        <v>smolt</v>
      </c>
    </row>
    <row r="9005" spans="1:19" x14ac:dyDescent="0.25">
      <c r="A9005" s="1">
        <v>36279</v>
      </c>
      <c r="B9005">
        <v>1</v>
      </c>
      <c r="C9005">
        <v>1</v>
      </c>
      <c r="D9005">
        <v>1</v>
      </c>
      <c r="E9005">
        <v>1999</v>
      </c>
      <c r="F9005">
        <v>109</v>
      </c>
      <c r="G9005">
        <v>1</v>
      </c>
      <c r="H9005">
        <v>74</v>
      </c>
      <c r="I9005">
        <v>2.6399993899999998</v>
      </c>
      <c r="J9005">
        <v>3.0399703979999999</v>
      </c>
      <c r="L9005">
        <v>1</v>
      </c>
      <c r="M9005">
        <v>1</v>
      </c>
      <c r="N9005">
        <v>399</v>
      </c>
      <c r="P9005">
        <v>3</v>
      </c>
      <c r="Q9005" t="str">
        <f>VLOOKUP(M9005,lookups!$A$1:$B$7, 2, FALSE)</f>
        <v>trawl/fyke</v>
      </c>
      <c r="R9005" t="str">
        <f>VLOOKUP(N9005,lookups!$D$1:$E$6, 2, FALSE)</f>
        <v>hucuktlis r</v>
      </c>
      <c r="S9005" t="str">
        <f>VLOOKUP(C9005,lookups!$G$1:$H$3, 2, FALSE)</f>
        <v>smolt</v>
      </c>
    </row>
    <row r="9006" spans="1:19" x14ac:dyDescent="0.25">
      <c r="A9006" s="1">
        <v>36279</v>
      </c>
      <c r="B9006">
        <v>1</v>
      </c>
      <c r="C9006">
        <v>1</v>
      </c>
      <c r="D9006">
        <v>1</v>
      </c>
      <c r="E9006">
        <v>1999</v>
      </c>
      <c r="F9006">
        <v>110</v>
      </c>
      <c r="G9006">
        <v>1</v>
      </c>
      <c r="H9006">
        <v>74</v>
      </c>
      <c r="I9006">
        <v>2.8999996189999999</v>
      </c>
      <c r="J9006">
        <v>3.3393630980000002</v>
      </c>
      <c r="L9006">
        <v>1</v>
      </c>
      <c r="M9006">
        <v>1</v>
      </c>
      <c r="N9006">
        <v>399</v>
      </c>
      <c r="P9006">
        <v>3</v>
      </c>
      <c r="Q9006" t="str">
        <f>VLOOKUP(M9006,lookups!$A$1:$B$7, 2, FALSE)</f>
        <v>trawl/fyke</v>
      </c>
      <c r="R9006" t="str">
        <f>VLOOKUP(N9006,lookups!$D$1:$E$6, 2, FALSE)</f>
        <v>hucuktlis r</v>
      </c>
      <c r="S9006" t="str">
        <f>VLOOKUP(C9006,lookups!$G$1:$H$3, 2, FALSE)</f>
        <v>smolt</v>
      </c>
    </row>
    <row r="9007" spans="1:19" x14ac:dyDescent="0.25">
      <c r="A9007" s="1">
        <v>36279</v>
      </c>
      <c r="B9007">
        <v>1</v>
      </c>
      <c r="C9007">
        <v>1</v>
      </c>
      <c r="D9007">
        <v>1</v>
      </c>
      <c r="E9007">
        <v>1999</v>
      </c>
      <c r="F9007">
        <v>111</v>
      </c>
      <c r="G9007">
        <v>1</v>
      </c>
      <c r="H9007">
        <v>83</v>
      </c>
      <c r="I9007">
        <v>3.8499984739999999</v>
      </c>
      <c r="J9007">
        <v>4.433292389</v>
      </c>
      <c r="L9007">
        <v>1</v>
      </c>
      <c r="M9007">
        <v>1</v>
      </c>
      <c r="N9007">
        <v>399</v>
      </c>
      <c r="P9007">
        <v>3</v>
      </c>
      <c r="Q9007" t="str">
        <f>VLOOKUP(M9007,lookups!$A$1:$B$7, 2, FALSE)</f>
        <v>trawl/fyke</v>
      </c>
      <c r="R9007" t="str">
        <f>VLOOKUP(N9007,lookups!$D$1:$E$6, 2, FALSE)</f>
        <v>hucuktlis r</v>
      </c>
      <c r="S9007" t="str">
        <f>VLOOKUP(C9007,lookups!$G$1:$H$3, 2, FALSE)</f>
        <v>smolt</v>
      </c>
    </row>
    <row r="9008" spans="1:19" x14ac:dyDescent="0.25">
      <c r="A9008" s="1">
        <v>36279</v>
      </c>
      <c r="B9008">
        <v>1</v>
      </c>
      <c r="C9008">
        <v>1</v>
      </c>
      <c r="D9008">
        <v>1</v>
      </c>
      <c r="E9008">
        <v>1999</v>
      </c>
      <c r="F9008">
        <v>112</v>
      </c>
      <c r="G9008">
        <v>1</v>
      </c>
      <c r="H9008">
        <v>84</v>
      </c>
      <c r="I9008">
        <v>3.609998703</v>
      </c>
      <c r="J9008">
        <v>4.1569290160000003</v>
      </c>
      <c r="L9008">
        <v>1</v>
      </c>
      <c r="M9008">
        <v>1</v>
      </c>
      <c r="N9008">
        <v>399</v>
      </c>
      <c r="P9008">
        <v>3</v>
      </c>
      <c r="Q9008" t="str">
        <f>VLOOKUP(M9008,lookups!$A$1:$B$7, 2, FALSE)</f>
        <v>trawl/fyke</v>
      </c>
      <c r="R9008" t="str">
        <f>VLOOKUP(N9008,lookups!$D$1:$E$6, 2, FALSE)</f>
        <v>hucuktlis r</v>
      </c>
      <c r="S9008" t="str">
        <f>VLOOKUP(C9008,lookups!$G$1:$H$3, 2, FALSE)</f>
        <v>smolt</v>
      </c>
    </row>
    <row r="9009" spans="1:19" x14ac:dyDescent="0.25">
      <c r="A9009" s="1">
        <v>36279</v>
      </c>
      <c r="B9009">
        <v>1</v>
      </c>
      <c r="C9009">
        <v>1</v>
      </c>
      <c r="D9009">
        <v>1</v>
      </c>
      <c r="E9009">
        <v>1999</v>
      </c>
      <c r="F9009">
        <v>113</v>
      </c>
      <c r="G9009">
        <v>1</v>
      </c>
      <c r="H9009">
        <v>82</v>
      </c>
      <c r="I9009">
        <v>3.1599998469999999</v>
      </c>
      <c r="J9009">
        <v>3.6387538909999999</v>
      </c>
      <c r="M9009">
        <v>1</v>
      </c>
      <c r="N9009">
        <v>399</v>
      </c>
      <c r="P9009">
        <v>3</v>
      </c>
      <c r="Q9009" t="str">
        <f>VLOOKUP(M9009,lookups!$A$1:$B$7, 2, FALSE)</f>
        <v>trawl/fyke</v>
      </c>
      <c r="R9009" t="str">
        <f>VLOOKUP(N9009,lookups!$D$1:$E$6, 2, FALSE)</f>
        <v>hucuktlis r</v>
      </c>
      <c r="S9009" t="str">
        <f>VLOOKUP(C9009,lookups!$G$1:$H$3, 2, FALSE)</f>
        <v>smolt</v>
      </c>
    </row>
    <row r="9010" spans="1:19" x14ac:dyDescent="0.25">
      <c r="A9010" s="1">
        <v>36279</v>
      </c>
      <c r="B9010">
        <v>1</v>
      </c>
      <c r="C9010">
        <v>1</v>
      </c>
      <c r="D9010">
        <v>1</v>
      </c>
      <c r="E9010">
        <v>1999</v>
      </c>
      <c r="F9010">
        <v>114</v>
      </c>
      <c r="G9010">
        <v>1</v>
      </c>
      <c r="H9010">
        <v>74</v>
      </c>
      <c r="I9010">
        <v>2.5999984739999999</v>
      </c>
      <c r="J9010">
        <v>2.993911743</v>
      </c>
      <c r="L9010">
        <v>1</v>
      </c>
      <c r="M9010">
        <v>1</v>
      </c>
      <c r="N9010">
        <v>399</v>
      </c>
      <c r="P9010">
        <v>3</v>
      </c>
      <c r="Q9010" t="str">
        <f>VLOOKUP(M9010,lookups!$A$1:$B$7, 2, FALSE)</f>
        <v>trawl/fyke</v>
      </c>
      <c r="R9010" t="str">
        <f>VLOOKUP(N9010,lookups!$D$1:$E$6, 2, FALSE)</f>
        <v>hucuktlis r</v>
      </c>
      <c r="S9010" t="str">
        <f>VLOOKUP(C9010,lookups!$G$1:$H$3, 2, FALSE)</f>
        <v>smolt</v>
      </c>
    </row>
    <row r="9011" spans="1:19" x14ac:dyDescent="0.25">
      <c r="A9011" s="1">
        <v>36279</v>
      </c>
      <c r="B9011">
        <v>1</v>
      </c>
      <c r="C9011">
        <v>1</v>
      </c>
      <c r="D9011">
        <v>1</v>
      </c>
      <c r="E9011">
        <v>1999</v>
      </c>
      <c r="F9011">
        <v>115</v>
      </c>
      <c r="G9011">
        <v>1</v>
      </c>
      <c r="H9011">
        <v>77</v>
      </c>
      <c r="I9011">
        <v>2.8999996189999999</v>
      </c>
      <c r="J9011">
        <v>3.3393630980000002</v>
      </c>
      <c r="L9011">
        <v>1</v>
      </c>
      <c r="M9011">
        <v>1</v>
      </c>
      <c r="N9011">
        <v>399</v>
      </c>
      <c r="P9011">
        <v>3</v>
      </c>
      <c r="Q9011" t="str">
        <f>VLOOKUP(M9011,lookups!$A$1:$B$7, 2, FALSE)</f>
        <v>trawl/fyke</v>
      </c>
      <c r="R9011" t="str">
        <f>VLOOKUP(N9011,lookups!$D$1:$E$6, 2, FALSE)</f>
        <v>hucuktlis r</v>
      </c>
      <c r="S9011" t="str">
        <f>VLOOKUP(C9011,lookups!$G$1:$H$3, 2, FALSE)</f>
        <v>smolt</v>
      </c>
    </row>
    <row r="9012" spans="1:19" x14ac:dyDescent="0.25">
      <c r="A9012" s="1">
        <v>36279</v>
      </c>
      <c r="B9012">
        <v>1</v>
      </c>
      <c r="C9012">
        <v>1</v>
      </c>
      <c r="D9012">
        <v>1</v>
      </c>
      <c r="E9012">
        <v>1999</v>
      </c>
      <c r="F9012">
        <v>116</v>
      </c>
      <c r="G9012">
        <v>1</v>
      </c>
      <c r="H9012">
        <v>80</v>
      </c>
      <c r="I9012">
        <v>3.7299995419999998</v>
      </c>
      <c r="J9012">
        <v>4.295108795</v>
      </c>
      <c r="L9012">
        <v>1</v>
      </c>
      <c r="M9012">
        <v>1</v>
      </c>
      <c r="N9012">
        <v>399</v>
      </c>
      <c r="P9012">
        <v>3</v>
      </c>
      <c r="Q9012" t="str">
        <f>VLOOKUP(M9012,lookups!$A$1:$B$7, 2, FALSE)</f>
        <v>trawl/fyke</v>
      </c>
      <c r="R9012" t="str">
        <f>VLOOKUP(N9012,lookups!$D$1:$E$6, 2, FALSE)</f>
        <v>hucuktlis r</v>
      </c>
      <c r="S9012" t="str">
        <f>VLOOKUP(C9012,lookups!$G$1:$H$3, 2, FALSE)</f>
        <v>smolt</v>
      </c>
    </row>
    <row r="9013" spans="1:19" x14ac:dyDescent="0.25">
      <c r="A9013" s="1">
        <v>36279</v>
      </c>
      <c r="B9013">
        <v>1</v>
      </c>
      <c r="C9013">
        <v>1</v>
      </c>
      <c r="D9013">
        <v>1</v>
      </c>
      <c r="E9013">
        <v>1999</v>
      </c>
      <c r="F9013">
        <v>117</v>
      </c>
      <c r="G9013">
        <v>1</v>
      </c>
      <c r="H9013">
        <v>74</v>
      </c>
      <c r="I9013">
        <v>2.5999984739999999</v>
      </c>
      <c r="J9013">
        <v>2.993911743</v>
      </c>
      <c r="M9013">
        <v>1</v>
      </c>
      <c r="N9013">
        <v>399</v>
      </c>
      <c r="P9013">
        <v>3</v>
      </c>
      <c r="Q9013" t="str">
        <f>VLOOKUP(M9013,lookups!$A$1:$B$7, 2, FALSE)</f>
        <v>trawl/fyke</v>
      </c>
      <c r="R9013" t="str">
        <f>VLOOKUP(N9013,lookups!$D$1:$E$6, 2, FALSE)</f>
        <v>hucuktlis r</v>
      </c>
      <c r="S9013" t="str">
        <f>VLOOKUP(C9013,lookups!$G$1:$H$3, 2, FALSE)</f>
        <v>smolt</v>
      </c>
    </row>
    <row r="9014" spans="1:19" x14ac:dyDescent="0.25">
      <c r="A9014" s="1">
        <v>36279</v>
      </c>
      <c r="B9014">
        <v>1</v>
      </c>
      <c r="C9014">
        <v>1</v>
      </c>
      <c r="D9014">
        <v>1</v>
      </c>
      <c r="E9014">
        <v>1999</v>
      </c>
      <c r="F9014">
        <v>118</v>
      </c>
      <c r="G9014">
        <v>1</v>
      </c>
      <c r="H9014">
        <v>83</v>
      </c>
      <c r="I9014">
        <v>3.8099994659999998</v>
      </c>
      <c r="J9014">
        <v>4.3872299190000001</v>
      </c>
      <c r="L9014">
        <v>1</v>
      </c>
      <c r="M9014">
        <v>1</v>
      </c>
      <c r="N9014">
        <v>399</v>
      </c>
      <c r="P9014">
        <v>3</v>
      </c>
      <c r="Q9014" t="str">
        <f>VLOOKUP(M9014,lookups!$A$1:$B$7, 2, FALSE)</f>
        <v>trawl/fyke</v>
      </c>
      <c r="R9014" t="str">
        <f>VLOOKUP(N9014,lookups!$D$1:$E$6, 2, FALSE)</f>
        <v>hucuktlis r</v>
      </c>
      <c r="S9014" t="str">
        <f>VLOOKUP(C9014,lookups!$G$1:$H$3, 2, FALSE)</f>
        <v>smolt</v>
      </c>
    </row>
    <row r="9015" spans="1:19" x14ac:dyDescent="0.25">
      <c r="A9015" s="1">
        <v>36279</v>
      </c>
      <c r="B9015">
        <v>1</v>
      </c>
      <c r="C9015">
        <v>1</v>
      </c>
      <c r="D9015">
        <v>1</v>
      </c>
      <c r="E9015">
        <v>1999</v>
      </c>
      <c r="F9015">
        <v>119</v>
      </c>
      <c r="G9015">
        <v>1</v>
      </c>
      <c r="H9015">
        <v>78</v>
      </c>
      <c r="I9015">
        <v>2.8699989320000001</v>
      </c>
      <c r="J9015">
        <v>3.3048172</v>
      </c>
      <c r="L9015">
        <v>1</v>
      </c>
      <c r="M9015">
        <v>1</v>
      </c>
      <c r="N9015">
        <v>399</v>
      </c>
      <c r="P9015">
        <v>3</v>
      </c>
      <c r="Q9015" t="str">
        <f>VLOOKUP(M9015,lookups!$A$1:$B$7, 2, FALSE)</f>
        <v>trawl/fyke</v>
      </c>
      <c r="R9015" t="str">
        <f>VLOOKUP(N9015,lookups!$D$1:$E$6, 2, FALSE)</f>
        <v>hucuktlis r</v>
      </c>
      <c r="S9015" t="str">
        <f>VLOOKUP(C9015,lookups!$G$1:$H$3, 2, FALSE)</f>
        <v>smolt</v>
      </c>
    </row>
    <row r="9016" spans="1:19" x14ac:dyDescent="0.25">
      <c r="A9016" s="1">
        <v>36279</v>
      </c>
      <c r="B9016">
        <v>1</v>
      </c>
      <c r="C9016">
        <v>1</v>
      </c>
      <c r="D9016">
        <v>1</v>
      </c>
      <c r="E9016">
        <v>1999</v>
      </c>
      <c r="F9016">
        <v>120</v>
      </c>
      <c r="G9016">
        <v>1</v>
      </c>
      <c r="H9016">
        <v>79</v>
      </c>
      <c r="I9016">
        <v>2.939998627</v>
      </c>
      <c r="J9016">
        <v>3.3854217530000001</v>
      </c>
      <c r="L9016">
        <v>1</v>
      </c>
      <c r="M9016">
        <v>1</v>
      </c>
      <c r="N9016">
        <v>399</v>
      </c>
      <c r="P9016">
        <v>3</v>
      </c>
      <c r="Q9016" t="str">
        <f>VLOOKUP(M9016,lookups!$A$1:$B$7, 2, FALSE)</f>
        <v>trawl/fyke</v>
      </c>
      <c r="R9016" t="str">
        <f>VLOOKUP(N9016,lookups!$D$1:$E$6, 2, FALSE)</f>
        <v>hucuktlis r</v>
      </c>
      <c r="S9016" t="str">
        <f>VLOOKUP(C9016,lookups!$G$1:$H$3, 2, FALSE)</f>
        <v>smolt</v>
      </c>
    </row>
    <row r="9017" spans="1:19" x14ac:dyDescent="0.25">
      <c r="A9017" s="1">
        <v>36279</v>
      </c>
      <c r="B9017">
        <v>1</v>
      </c>
      <c r="C9017">
        <v>1</v>
      </c>
      <c r="D9017">
        <v>1</v>
      </c>
      <c r="E9017">
        <v>1999</v>
      </c>
      <c r="F9017">
        <v>121</v>
      </c>
      <c r="G9017">
        <v>1</v>
      </c>
      <c r="H9017">
        <v>75</v>
      </c>
      <c r="I9017">
        <v>2.9699993130000002</v>
      </c>
      <c r="J9017">
        <v>3.4199676509999999</v>
      </c>
      <c r="L9017">
        <v>1</v>
      </c>
      <c r="M9017">
        <v>1</v>
      </c>
      <c r="N9017">
        <v>399</v>
      </c>
      <c r="P9017">
        <v>3</v>
      </c>
      <c r="Q9017" t="str">
        <f>VLOOKUP(M9017,lookups!$A$1:$B$7, 2, FALSE)</f>
        <v>trawl/fyke</v>
      </c>
      <c r="R9017" t="str">
        <f>VLOOKUP(N9017,lookups!$D$1:$E$6, 2, FALSE)</f>
        <v>hucuktlis r</v>
      </c>
      <c r="S9017" t="str">
        <f>VLOOKUP(C9017,lookups!$G$1:$H$3, 2, FALSE)</f>
        <v>smolt</v>
      </c>
    </row>
    <row r="9018" spans="1:19" x14ac:dyDescent="0.25">
      <c r="A9018" s="1">
        <v>36279</v>
      </c>
      <c r="B9018">
        <v>1</v>
      </c>
      <c r="C9018">
        <v>1</v>
      </c>
      <c r="D9018">
        <v>1</v>
      </c>
      <c r="E9018">
        <v>1999</v>
      </c>
      <c r="F9018">
        <v>122</v>
      </c>
      <c r="G9018">
        <v>1</v>
      </c>
      <c r="H9018">
        <v>83</v>
      </c>
      <c r="I9018">
        <v>3.689998627</v>
      </c>
      <c r="J9018">
        <v>4.2490501399999996</v>
      </c>
      <c r="L9018">
        <v>1</v>
      </c>
      <c r="M9018">
        <v>1</v>
      </c>
      <c r="N9018">
        <v>399</v>
      </c>
      <c r="P9018">
        <v>3</v>
      </c>
      <c r="Q9018" t="str">
        <f>VLOOKUP(M9018,lookups!$A$1:$B$7, 2, FALSE)</f>
        <v>trawl/fyke</v>
      </c>
      <c r="R9018" t="str">
        <f>VLOOKUP(N9018,lookups!$D$1:$E$6, 2, FALSE)</f>
        <v>hucuktlis r</v>
      </c>
      <c r="S9018" t="str">
        <f>VLOOKUP(C9018,lookups!$G$1:$H$3, 2, FALSE)</f>
        <v>smolt</v>
      </c>
    </row>
    <row r="9019" spans="1:19" x14ac:dyDescent="0.25">
      <c r="A9019" s="1">
        <v>36279</v>
      </c>
      <c r="B9019">
        <v>1</v>
      </c>
      <c r="C9019">
        <v>1</v>
      </c>
      <c r="D9019">
        <v>1</v>
      </c>
      <c r="E9019">
        <v>1999</v>
      </c>
      <c r="F9019">
        <v>123</v>
      </c>
      <c r="G9019">
        <v>1</v>
      </c>
      <c r="H9019">
        <v>71</v>
      </c>
      <c r="I9019">
        <v>2.189998627</v>
      </c>
      <c r="J9019">
        <v>2.5217933650000002</v>
      </c>
      <c r="L9019">
        <v>1</v>
      </c>
      <c r="M9019">
        <v>1</v>
      </c>
      <c r="N9019">
        <v>399</v>
      </c>
      <c r="P9019">
        <v>3</v>
      </c>
      <c r="Q9019" t="str">
        <f>VLOOKUP(M9019,lookups!$A$1:$B$7, 2, FALSE)</f>
        <v>trawl/fyke</v>
      </c>
      <c r="R9019" t="str">
        <f>VLOOKUP(N9019,lookups!$D$1:$E$6, 2, FALSE)</f>
        <v>hucuktlis r</v>
      </c>
      <c r="S9019" t="str">
        <f>VLOOKUP(C9019,lookups!$G$1:$H$3, 2, FALSE)</f>
        <v>smolt</v>
      </c>
    </row>
    <row r="9020" spans="1:19" x14ac:dyDescent="0.25">
      <c r="A9020" s="1">
        <v>36279</v>
      </c>
      <c r="B9020">
        <v>1</v>
      </c>
      <c r="C9020">
        <v>1</v>
      </c>
      <c r="D9020">
        <v>1</v>
      </c>
      <c r="E9020">
        <v>1999</v>
      </c>
      <c r="F9020">
        <v>124</v>
      </c>
      <c r="G9020">
        <v>1</v>
      </c>
      <c r="H9020">
        <v>74</v>
      </c>
      <c r="I9020">
        <v>2.2899990080000001</v>
      </c>
      <c r="J9020">
        <v>2.6369438170000001</v>
      </c>
      <c r="L9020">
        <v>1</v>
      </c>
      <c r="M9020">
        <v>1</v>
      </c>
      <c r="N9020">
        <v>399</v>
      </c>
      <c r="P9020">
        <v>3</v>
      </c>
      <c r="Q9020" t="str">
        <f>VLOOKUP(M9020,lookups!$A$1:$B$7, 2, FALSE)</f>
        <v>trawl/fyke</v>
      </c>
      <c r="R9020" t="str">
        <f>VLOOKUP(N9020,lookups!$D$1:$E$6, 2, FALSE)</f>
        <v>hucuktlis r</v>
      </c>
      <c r="S9020" t="str">
        <f>VLOOKUP(C9020,lookups!$G$1:$H$3, 2, FALSE)</f>
        <v>smolt</v>
      </c>
    </row>
    <row r="9021" spans="1:19" x14ac:dyDescent="0.25">
      <c r="A9021" s="1">
        <v>36279</v>
      </c>
      <c r="B9021">
        <v>1</v>
      </c>
      <c r="C9021">
        <v>1</v>
      </c>
      <c r="D9021">
        <v>1</v>
      </c>
      <c r="E9021">
        <v>1999</v>
      </c>
      <c r="F9021">
        <v>125</v>
      </c>
      <c r="G9021">
        <v>1</v>
      </c>
      <c r="H9021">
        <v>73</v>
      </c>
      <c r="I9021">
        <v>2.4599990840000001</v>
      </c>
      <c r="J9021">
        <v>2.8327007289999999</v>
      </c>
      <c r="L9021">
        <v>1</v>
      </c>
      <c r="M9021">
        <v>1</v>
      </c>
      <c r="N9021">
        <v>399</v>
      </c>
      <c r="P9021">
        <v>3</v>
      </c>
      <c r="Q9021" t="str">
        <f>VLOOKUP(M9021,lookups!$A$1:$B$7, 2, FALSE)</f>
        <v>trawl/fyke</v>
      </c>
      <c r="R9021" t="str">
        <f>VLOOKUP(N9021,lookups!$D$1:$E$6, 2, FALSE)</f>
        <v>hucuktlis r</v>
      </c>
      <c r="S9021" t="str">
        <f>VLOOKUP(C9021,lookups!$G$1:$H$3, 2, FALSE)</f>
        <v>smolt</v>
      </c>
    </row>
    <row r="9022" spans="1:19" x14ac:dyDescent="0.25">
      <c r="A9022" s="1">
        <v>36279</v>
      </c>
      <c r="B9022">
        <v>1</v>
      </c>
      <c r="C9022">
        <v>1</v>
      </c>
      <c r="D9022">
        <v>1</v>
      </c>
      <c r="E9022">
        <v>1999</v>
      </c>
      <c r="F9022">
        <v>126</v>
      </c>
      <c r="G9022">
        <v>1</v>
      </c>
      <c r="H9022">
        <v>82</v>
      </c>
      <c r="I9022">
        <v>3.25</v>
      </c>
      <c r="J9022">
        <v>3.742389679</v>
      </c>
      <c r="L9022">
        <v>1</v>
      </c>
      <c r="M9022">
        <v>1</v>
      </c>
      <c r="N9022">
        <v>399</v>
      </c>
      <c r="P9022">
        <v>3</v>
      </c>
      <c r="Q9022" t="str">
        <f>VLOOKUP(M9022,lookups!$A$1:$B$7, 2, FALSE)</f>
        <v>trawl/fyke</v>
      </c>
      <c r="R9022" t="str">
        <f>VLOOKUP(N9022,lookups!$D$1:$E$6, 2, FALSE)</f>
        <v>hucuktlis r</v>
      </c>
      <c r="S9022" t="str">
        <f>VLOOKUP(C9022,lookups!$G$1:$H$3, 2, FALSE)</f>
        <v>smolt</v>
      </c>
    </row>
    <row r="9023" spans="1:19" x14ac:dyDescent="0.25">
      <c r="A9023" s="1">
        <v>36279</v>
      </c>
      <c r="B9023">
        <v>1</v>
      </c>
      <c r="C9023">
        <v>1</v>
      </c>
      <c r="D9023">
        <v>1</v>
      </c>
      <c r="E9023">
        <v>1999</v>
      </c>
      <c r="F9023">
        <v>127</v>
      </c>
      <c r="G9023">
        <v>1</v>
      </c>
      <c r="H9023">
        <v>75</v>
      </c>
      <c r="I9023">
        <v>2.75</v>
      </c>
      <c r="J9023">
        <v>3.1666374209999999</v>
      </c>
      <c r="L9023">
        <v>1</v>
      </c>
      <c r="M9023">
        <v>1</v>
      </c>
      <c r="N9023">
        <v>399</v>
      </c>
      <c r="P9023">
        <v>3</v>
      </c>
      <c r="Q9023" t="str">
        <f>VLOOKUP(M9023,lookups!$A$1:$B$7, 2, FALSE)</f>
        <v>trawl/fyke</v>
      </c>
      <c r="R9023" t="str">
        <f>VLOOKUP(N9023,lookups!$D$1:$E$6, 2, FALSE)</f>
        <v>hucuktlis r</v>
      </c>
      <c r="S9023" t="str">
        <f>VLOOKUP(C9023,lookups!$G$1:$H$3, 2, FALSE)</f>
        <v>smolt</v>
      </c>
    </row>
    <row r="9024" spans="1:19" x14ac:dyDescent="0.25">
      <c r="A9024" s="1">
        <v>36279</v>
      </c>
      <c r="B9024">
        <v>1</v>
      </c>
      <c r="C9024">
        <v>1</v>
      </c>
      <c r="D9024">
        <v>1</v>
      </c>
      <c r="E9024">
        <v>1999</v>
      </c>
      <c r="F9024">
        <v>128</v>
      </c>
      <c r="G9024">
        <v>1</v>
      </c>
      <c r="H9024">
        <v>74</v>
      </c>
      <c r="I9024">
        <v>2.25</v>
      </c>
      <c r="J9024">
        <v>2.5908851620000002</v>
      </c>
      <c r="M9024">
        <v>1</v>
      </c>
      <c r="N9024">
        <v>399</v>
      </c>
      <c r="P9024">
        <v>3</v>
      </c>
      <c r="Q9024" t="str">
        <f>VLOOKUP(M9024,lookups!$A$1:$B$7, 2, FALSE)</f>
        <v>trawl/fyke</v>
      </c>
      <c r="R9024" t="str">
        <f>VLOOKUP(N9024,lookups!$D$1:$E$6, 2, FALSE)</f>
        <v>hucuktlis r</v>
      </c>
      <c r="S9024" t="str">
        <f>VLOOKUP(C9024,lookups!$G$1:$H$3, 2, FALSE)</f>
        <v>smolt</v>
      </c>
    </row>
    <row r="9025" spans="1:19" x14ac:dyDescent="0.25">
      <c r="A9025" s="1">
        <v>36660</v>
      </c>
      <c r="B9025">
        <v>1</v>
      </c>
      <c r="C9025">
        <v>1</v>
      </c>
      <c r="D9025">
        <v>1</v>
      </c>
      <c r="E9025">
        <v>2000</v>
      </c>
      <c r="F9025">
        <v>1</v>
      </c>
      <c r="G9025">
        <v>1</v>
      </c>
      <c r="H9025">
        <v>45</v>
      </c>
      <c r="I9025">
        <v>0.44999980899999997</v>
      </c>
      <c r="J9025">
        <v>0.57696485500000005</v>
      </c>
      <c r="M9025">
        <v>1</v>
      </c>
      <c r="N9025">
        <v>399</v>
      </c>
      <c r="P9025">
        <v>3</v>
      </c>
      <c r="Q9025" t="str">
        <f>VLOOKUP(M9025,lookups!$A$1:$B$7, 2, FALSE)</f>
        <v>trawl/fyke</v>
      </c>
      <c r="R9025" t="str">
        <f>VLOOKUP(N9025,lookups!$D$1:$E$6, 2, FALSE)</f>
        <v>hucuktlis r</v>
      </c>
      <c r="S9025" t="str">
        <f>VLOOKUP(C9025,lookups!$G$1:$H$3, 2, FALSE)</f>
        <v>smolt</v>
      </c>
    </row>
    <row r="9026" spans="1:19" x14ac:dyDescent="0.25">
      <c r="A9026" s="1">
        <v>36660</v>
      </c>
      <c r="B9026">
        <v>1</v>
      </c>
      <c r="C9026">
        <v>1</v>
      </c>
      <c r="D9026">
        <v>1</v>
      </c>
      <c r="E9026">
        <v>2000</v>
      </c>
      <c r="F9026">
        <v>2</v>
      </c>
      <c r="G9026">
        <v>1</v>
      </c>
      <c r="H9026">
        <v>44</v>
      </c>
      <c r="I9026">
        <v>0.41999983800000001</v>
      </c>
      <c r="J9026">
        <v>0.54673385600000002</v>
      </c>
      <c r="M9026">
        <v>1</v>
      </c>
      <c r="N9026">
        <v>399</v>
      </c>
      <c r="P9026">
        <v>3</v>
      </c>
      <c r="Q9026" t="str">
        <f>VLOOKUP(M9026,lookups!$A$1:$B$7, 2, FALSE)</f>
        <v>trawl/fyke</v>
      </c>
      <c r="R9026" t="str">
        <f>VLOOKUP(N9026,lookups!$D$1:$E$6, 2, FALSE)</f>
        <v>hucuktlis r</v>
      </c>
      <c r="S9026" t="str">
        <f>VLOOKUP(C9026,lookups!$G$1:$H$3, 2, FALSE)</f>
        <v>smolt</v>
      </c>
    </row>
    <row r="9027" spans="1:19" x14ac:dyDescent="0.25">
      <c r="A9027" s="1">
        <v>36660</v>
      </c>
      <c r="B9027">
        <v>1</v>
      </c>
      <c r="C9027">
        <v>1</v>
      </c>
      <c r="D9027">
        <v>1</v>
      </c>
      <c r="E9027">
        <v>2000</v>
      </c>
      <c r="F9027">
        <v>3</v>
      </c>
      <c r="G9027">
        <v>1</v>
      </c>
      <c r="H9027">
        <v>49</v>
      </c>
      <c r="I9027">
        <v>0.369999886</v>
      </c>
      <c r="J9027">
        <v>0.496348858</v>
      </c>
      <c r="M9027">
        <v>1</v>
      </c>
      <c r="N9027">
        <v>399</v>
      </c>
      <c r="P9027">
        <v>3</v>
      </c>
      <c r="Q9027" t="str">
        <f>VLOOKUP(M9027,lookups!$A$1:$B$7, 2, FALSE)</f>
        <v>trawl/fyke</v>
      </c>
      <c r="R9027" t="str">
        <f>VLOOKUP(N9027,lookups!$D$1:$E$6, 2, FALSE)</f>
        <v>hucuktlis r</v>
      </c>
      <c r="S9027" t="str">
        <f>VLOOKUP(C9027,lookups!$G$1:$H$3, 2, FALSE)</f>
        <v>smolt</v>
      </c>
    </row>
    <row r="9028" spans="1:19" x14ac:dyDescent="0.25">
      <c r="A9028" s="1">
        <v>36660</v>
      </c>
      <c r="B9028">
        <v>1</v>
      </c>
      <c r="C9028">
        <v>1</v>
      </c>
      <c r="D9028">
        <v>1</v>
      </c>
      <c r="E9028">
        <v>2000</v>
      </c>
      <c r="F9028">
        <v>4</v>
      </c>
      <c r="G9028">
        <v>1</v>
      </c>
      <c r="H9028">
        <v>49</v>
      </c>
      <c r="I9028">
        <v>0.769999981</v>
      </c>
      <c r="J9028">
        <v>0.89942884400000001</v>
      </c>
      <c r="M9028">
        <v>1</v>
      </c>
      <c r="N9028">
        <v>399</v>
      </c>
      <c r="P9028">
        <v>3</v>
      </c>
      <c r="Q9028" t="str">
        <f>VLOOKUP(M9028,lookups!$A$1:$B$7, 2, FALSE)</f>
        <v>trawl/fyke</v>
      </c>
      <c r="R9028" t="str">
        <f>VLOOKUP(N9028,lookups!$D$1:$E$6, 2, FALSE)</f>
        <v>hucuktlis r</v>
      </c>
      <c r="S9028" t="str">
        <f>VLOOKUP(C9028,lookups!$G$1:$H$3, 2, FALSE)</f>
        <v>smolt</v>
      </c>
    </row>
    <row r="9029" spans="1:19" x14ac:dyDescent="0.25">
      <c r="A9029" s="1">
        <v>36660</v>
      </c>
      <c r="B9029">
        <v>1</v>
      </c>
      <c r="C9029">
        <v>1</v>
      </c>
      <c r="D9029">
        <v>1</v>
      </c>
      <c r="E9029">
        <v>2000</v>
      </c>
      <c r="F9029">
        <v>5</v>
      </c>
      <c r="G9029">
        <v>1</v>
      </c>
      <c r="H9029">
        <v>48</v>
      </c>
      <c r="I9029">
        <v>0.48999977099999997</v>
      </c>
      <c r="J9029">
        <v>0.61727285399999998</v>
      </c>
      <c r="M9029">
        <v>1</v>
      </c>
      <c r="N9029">
        <v>399</v>
      </c>
      <c r="P9029">
        <v>3</v>
      </c>
      <c r="Q9029" t="str">
        <f>VLOOKUP(M9029,lookups!$A$1:$B$7, 2, FALSE)</f>
        <v>trawl/fyke</v>
      </c>
      <c r="R9029" t="str">
        <f>VLOOKUP(N9029,lookups!$D$1:$E$6, 2, FALSE)</f>
        <v>hucuktlis r</v>
      </c>
      <c r="S9029" t="str">
        <f>VLOOKUP(C9029,lookups!$G$1:$H$3, 2, FALSE)</f>
        <v>smolt</v>
      </c>
    </row>
    <row r="9030" spans="1:19" x14ac:dyDescent="0.25">
      <c r="A9030" s="1">
        <v>36660</v>
      </c>
      <c r="B9030">
        <v>1</v>
      </c>
      <c r="C9030">
        <v>1</v>
      </c>
      <c r="D9030">
        <v>1</v>
      </c>
      <c r="E9030">
        <v>2000</v>
      </c>
      <c r="F9030">
        <v>7</v>
      </c>
      <c r="G9030">
        <v>1</v>
      </c>
      <c r="H9030">
        <v>44</v>
      </c>
      <c r="I9030">
        <v>0.39999985700000001</v>
      </c>
      <c r="J9030">
        <v>0.52657985699999998</v>
      </c>
      <c r="M9030">
        <v>1</v>
      </c>
      <c r="N9030">
        <v>399</v>
      </c>
      <c r="P9030">
        <v>3</v>
      </c>
      <c r="Q9030" t="str">
        <f>VLOOKUP(M9030,lookups!$A$1:$B$7, 2, FALSE)</f>
        <v>trawl/fyke</v>
      </c>
      <c r="R9030" t="str">
        <f>VLOOKUP(N9030,lookups!$D$1:$E$6, 2, FALSE)</f>
        <v>hucuktlis r</v>
      </c>
      <c r="S9030" t="str">
        <f>VLOOKUP(C9030,lookups!$G$1:$H$3, 2, FALSE)</f>
        <v>smolt</v>
      </c>
    </row>
    <row r="9031" spans="1:19" x14ac:dyDescent="0.25">
      <c r="A9031" s="1">
        <v>36660</v>
      </c>
      <c r="B9031">
        <v>1</v>
      </c>
      <c r="C9031">
        <v>1</v>
      </c>
      <c r="D9031">
        <v>1</v>
      </c>
      <c r="E9031">
        <v>2000</v>
      </c>
      <c r="F9031">
        <v>8</v>
      </c>
      <c r="G9031">
        <v>1</v>
      </c>
      <c r="H9031">
        <v>44</v>
      </c>
      <c r="I9031">
        <v>0.41999983800000001</v>
      </c>
      <c r="J9031">
        <v>0.54673385600000002</v>
      </c>
      <c r="M9031">
        <v>1</v>
      </c>
      <c r="N9031">
        <v>399</v>
      </c>
      <c r="P9031">
        <v>3</v>
      </c>
      <c r="Q9031" t="str">
        <f>VLOOKUP(M9031,lookups!$A$1:$B$7, 2, FALSE)</f>
        <v>trawl/fyke</v>
      </c>
      <c r="R9031" t="str">
        <f>VLOOKUP(N9031,lookups!$D$1:$E$6, 2, FALSE)</f>
        <v>hucuktlis r</v>
      </c>
      <c r="S9031" t="str">
        <f>VLOOKUP(C9031,lookups!$G$1:$H$3, 2, FALSE)</f>
        <v>smolt</v>
      </c>
    </row>
    <row r="9032" spans="1:19" x14ac:dyDescent="0.25">
      <c r="A9032" s="1">
        <v>36660</v>
      </c>
      <c r="B9032">
        <v>1</v>
      </c>
      <c r="C9032">
        <v>1</v>
      </c>
      <c r="D9032">
        <v>1</v>
      </c>
      <c r="E9032">
        <v>2000</v>
      </c>
      <c r="F9032">
        <v>9</v>
      </c>
      <c r="G9032">
        <v>1</v>
      </c>
      <c r="H9032">
        <v>45</v>
      </c>
      <c r="I9032">
        <v>0.52999973300000003</v>
      </c>
      <c r="J9032">
        <v>0.65758085300000002</v>
      </c>
      <c r="M9032">
        <v>1</v>
      </c>
      <c r="N9032">
        <v>399</v>
      </c>
      <c r="P9032">
        <v>3</v>
      </c>
      <c r="Q9032" t="str">
        <f>VLOOKUP(M9032,lookups!$A$1:$B$7, 2, FALSE)</f>
        <v>trawl/fyke</v>
      </c>
      <c r="R9032" t="str">
        <f>VLOOKUP(N9032,lookups!$D$1:$E$6, 2, FALSE)</f>
        <v>hucuktlis r</v>
      </c>
      <c r="S9032" t="str">
        <f>VLOOKUP(C9032,lookups!$G$1:$H$3, 2, FALSE)</f>
        <v>smolt</v>
      </c>
    </row>
    <row r="9033" spans="1:19" x14ac:dyDescent="0.25">
      <c r="A9033" s="1">
        <v>36660</v>
      </c>
      <c r="B9033">
        <v>1</v>
      </c>
      <c r="C9033">
        <v>1</v>
      </c>
      <c r="D9033">
        <v>1</v>
      </c>
      <c r="E9033">
        <v>2000</v>
      </c>
      <c r="F9033">
        <v>10</v>
      </c>
      <c r="G9033">
        <v>1</v>
      </c>
      <c r="H9033">
        <v>49</v>
      </c>
      <c r="I9033">
        <v>0.69999980900000003</v>
      </c>
      <c r="J9033">
        <v>0.82888984700000001</v>
      </c>
      <c r="M9033">
        <v>1</v>
      </c>
      <c r="N9033">
        <v>399</v>
      </c>
      <c r="P9033">
        <v>3</v>
      </c>
      <c r="Q9033" t="str">
        <f>VLOOKUP(M9033,lookups!$A$1:$B$7, 2, FALSE)</f>
        <v>trawl/fyke</v>
      </c>
      <c r="R9033" t="str">
        <f>VLOOKUP(N9033,lookups!$D$1:$E$6, 2, FALSE)</f>
        <v>hucuktlis r</v>
      </c>
      <c r="S9033" t="str">
        <f>VLOOKUP(C9033,lookups!$G$1:$H$3, 2, FALSE)</f>
        <v>smolt</v>
      </c>
    </row>
    <row r="9034" spans="1:19" x14ac:dyDescent="0.25">
      <c r="A9034" s="1">
        <v>36660</v>
      </c>
      <c r="B9034">
        <v>1</v>
      </c>
      <c r="C9034">
        <v>1</v>
      </c>
      <c r="D9034">
        <v>1</v>
      </c>
      <c r="E9034">
        <v>2000</v>
      </c>
      <c r="F9034">
        <v>11</v>
      </c>
      <c r="G9034">
        <v>1</v>
      </c>
      <c r="H9034">
        <v>49</v>
      </c>
      <c r="I9034">
        <v>0.56999969500000003</v>
      </c>
      <c r="J9034">
        <v>0.69788885099999998</v>
      </c>
      <c r="M9034">
        <v>1</v>
      </c>
      <c r="N9034">
        <v>399</v>
      </c>
      <c r="P9034">
        <v>3</v>
      </c>
      <c r="Q9034" t="str">
        <f>VLOOKUP(M9034,lookups!$A$1:$B$7, 2, FALSE)</f>
        <v>trawl/fyke</v>
      </c>
      <c r="R9034" t="str">
        <f>VLOOKUP(N9034,lookups!$D$1:$E$6, 2, FALSE)</f>
        <v>hucuktlis r</v>
      </c>
      <c r="S9034" t="str">
        <f>VLOOKUP(C9034,lookups!$G$1:$H$3, 2, FALSE)</f>
        <v>smolt</v>
      </c>
    </row>
    <row r="9035" spans="1:19" x14ac:dyDescent="0.25">
      <c r="A9035" s="1">
        <v>36660</v>
      </c>
      <c r="B9035">
        <v>1</v>
      </c>
      <c r="C9035">
        <v>1</v>
      </c>
      <c r="D9035">
        <v>1</v>
      </c>
      <c r="E9035">
        <v>2000</v>
      </c>
      <c r="F9035">
        <v>13</v>
      </c>
      <c r="G9035">
        <v>1</v>
      </c>
      <c r="H9035">
        <v>52</v>
      </c>
      <c r="I9035">
        <v>0.83999967600000003</v>
      </c>
      <c r="J9035">
        <v>0.96996784199999997</v>
      </c>
      <c r="M9035">
        <v>1</v>
      </c>
      <c r="N9035">
        <v>399</v>
      </c>
      <c r="P9035">
        <v>3</v>
      </c>
      <c r="Q9035" t="str">
        <f>VLOOKUP(M9035,lookups!$A$1:$B$7, 2, FALSE)</f>
        <v>trawl/fyke</v>
      </c>
      <c r="R9035" t="str">
        <f>VLOOKUP(N9035,lookups!$D$1:$E$6, 2, FALSE)</f>
        <v>hucuktlis r</v>
      </c>
      <c r="S9035" t="str">
        <f>VLOOKUP(C9035,lookups!$G$1:$H$3, 2, FALSE)</f>
        <v>smolt</v>
      </c>
    </row>
    <row r="9036" spans="1:19" x14ac:dyDescent="0.25">
      <c r="A9036" s="1">
        <v>36660</v>
      </c>
      <c r="B9036">
        <v>1</v>
      </c>
      <c r="C9036">
        <v>1</v>
      </c>
      <c r="D9036">
        <v>1</v>
      </c>
      <c r="E9036">
        <v>2000</v>
      </c>
      <c r="F9036">
        <v>14</v>
      </c>
      <c r="G9036">
        <v>1</v>
      </c>
      <c r="H9036">
        <v>46</v>
      </c>
      <c r="I9036">
        <v>0.52999973300000003</v>
      </c>
      <c r="J9036">
        <v>0.65758085300000002</v>
      </c>
      <c r="M9036">
        <v>1</v>
      </c>
      <c r="N9036">
        <v>399</v>
      </c>
      <c r="P9036">
        <v>3</v>
      </c>
      <c r="Q9036" t="str">
        <f>VLOOKUP(M9036,lookups!$A$1:$B$7, 2, FALSE)</f>
        <v>trawl/fyke</v>
      </c>
      <c r="R9036" t="str">
        <f>VLOOKUP(N9036,lookups!$D$1:$E$6, 2, FALSE)</f>
        <v>hucuktlis r</v>
      </c>
      <c r="S9036" t="str">
        <f>VLOOKUP(C9036,lookups!$G$1:$H$3, 2, FALSE)</f>
        <v>smolt</v>
      </c>
    </row>
    <row r="9037" spans="1:19" x14ac:dyDescent="0.25">
      <c r="A9037" s="1">
        <v>36660</v>
      </c>
      <c r="B9037">
        <v>1</v>
      </c>
      <c r="C9037">
        <v>1</v>
      </c>
      <c r="D9037">
        <v>1</v>
      </c>
      <c r="E9037">
        <v>2000</v>
      </c>
      <c r="F9037">
        <v>15</v>
      </c>
      <c r="G9037">
        <v>1</v>
      </c>
      <c r="H9037">
        <v>48</v>
      </c>
      <c r="I9037">
        <v>0.54999971400000003</v>
      </c>
      <c r="J9037">
        <v>0.67773485200000005</v>
      </c>
      <c r="M9037">
        <v>1</v>
      </c>
      <c r="N9037">
        <v>399</v>
      </c>
      <c r="P9037">
        <v>3</v>
      </c>
      <c r="Q9037" t="str">
        <f>VLOOKUP(M9037,lookups!$A$1:$B$7, 2, FALSE)</f>
        <v>trawl/fyke</v>
      </c>
      <c r="R9037" t="str">
        <f>VLOOKUP(N9037,lookups!$D$1:$E$6, 2, FALSE)</f>
        <v>hucuktlis r</v>
      </c>
      <c r="S9037" t="str">
        <f>VLOOKUP(C9037,lookups!$G$1:$H$3, 2, FALSE)</f>
        <v>smolt</v>
      </c>
    </row>
    <row r="9038" spans="1:19" x14ac:dyDescent="0.25">
      <c r="A9038" s="1">
        <v>36660</v>
      </c>
      <c r="B9038">
        <v>1</v>
      </c>
      <c r="C9038">
        <v>1</v>
      </c>
      <c r="D9038">
        <v>1</v>
      </c>
      <c r="E9038">
        <v>2000</v>
      </c>
      <c r="F9038">
        <v>16</v>
      </c>
      <c r="G9038">
        <v>1</v>
      </c>
      <c r="H9038">
        <v>44</v>
      </c>
      <c r="I9038">
        <v>0.38999986599999997</v>
      </c>
      <c r="J9038">
        <v>0.51650285699999998</v>
      </c>
      <c r="M9038">
        <v>1</v>
      </c>
      <c r="N9038">
        <v>399</v>
      </c>
      <c r="P9038">
        <v>3</v>
      </c>
      <c r="Q9038" t="str">
        <f>VLOOKUP(M9038,lookups!$A$1:$B$7, 2, FALSE)</f>
        <v>trawl/fyke</v>
      </c>
      <c r="R9038" t="str">
        <f>VLOOKUP(N9038,lookups!$D$1:$E$6, 2, FALSE)</f>
        <v>hucuktlis r</v>
      </c>
      <c r="S9038" t="str">
        <f>VLOOKUP(C9038,lookups!$G$1:$H$3, 2, FALSE)</f>
        <v>smolt</v>
      </c>
    </row>
    <row r="9039" spans="1:19" x14ac:dyDescent="0.25">
      <c r="A9039" s="1">
        <v>36660</v>
      </c>
      <c r="B9039">
        <v>1</v>
      </c>
      <c r="C9039">
        <v>1</v>
      </c>
      <c r="D9039">
        <v>1</v>
      </c>
      <c r="E9039">
        <v>2000</v>
      </c>
      <c r="F9039">
        <v>17</v>
      </c>
      <c r="G9039">
        <v>1</v>
      </c>
      <c r="H9039">
        <v>44</v>
      </c>
      <c r="I9039">
        <v>0.46999978999999997</v>
      </c>
      <c r="J9039">
        <v>0.59711885499999995</v>
      </c>
      <c r="M9039">
        <v>1</v>
      </c>
      <c r="N9039">
        <v>399</v>
      </c>
      <c r="P9039">
        <v>3</v>
      </c>
      <c r="Q9039" t="str">
        <f>VLOOKUP(M9039,lookups!$A$1:$B$7, 2, FALSE)</f>
        <v>trawl/fyke</v>
      </c>
      <c r="R9039" t="str">
        <f>VLOOKUP(N9039,lookups!$D$1:$E$6, 2, FALSE)</f>
        <v>hucuktlis r</v>
      </c>
      <c r="S9039" t="str">
        <f>VLOOKUP(C9039,lookups!$G$1:$H$3, 2, FALSE)</f>
        <v>smolt</v>
      </c>
    </row>
    <row r="9040" spans="1:19" x14ac:dyDescent="0.25">
      <c r="A9040" s="1">
        <v>36660</v>
      </c>
      <c r="B9040">
        <v>1</v>
      </c>
      <c r="C9040">
        <v>1</v>
      </c>
      <c r="D9040">
        <v>1</v>
      </c>
      <c r="E9040">
        <v>2000</v>
      </c>
      <c r="F9040">
        <v>18</v>
      </c>
      <c r="G9040">
        <v>1</v>
      </c>
      <c r="H9040">
        <v>46</v>
      </c>
      <c r="I9040">
        <v>0.5</v>
      </c>
      <c r="J9040">
        <v>0.62734985399999998</v>
      </c>
      <c r="M9040">
        <v>1</v>
      </c>
      <c r="N9040">
        <v>399</v>
      </c>
      <c r="P9040">
        <v>3</v>
      </c>
      <c r="Q9040" t="str">
        <f>VLOOKUP(M9040,lookups!$A$1:$B$7, 2, FALSE)</f>
        <v>trawl/fyke</v>
      </c>
      <c r="R9040" t="str">
        <f>VLOOKUP(N9040,lookups!$D$1:$E$6, 2, FALSE)</f>
        <v>hucuktlis r</v>
      </c>
      <c r="S9040" t="str">
        <f>VLOOKUP(C9040,lookups!$G$1:$H$3, 2, FALSE)</f>
        <v>smolt</v>
      </c>
    </row>
    <row r="9041" spans="1:19" x14ac:dyDescent="0.25">
      <c r="A9041" s="1">
        <v>36660</v>
      </c>
      <c r="B9041">
        <v>1</v>
      </c>
      <c r="C9041">
        <v>1</v>
      </c>
      <c r="D9041">
        <v>1</v>
      </c>
      <c r="E9041">
        <v>2000</v>
      </c>
      <c r="F9041">
        <v>19</v>
      </c>
      <c r="G9041">
        <v>1</v>
      </c>
      <c r="H9041">
        <v>45</v>
      </c>
      <c r="I9041">
        <v>0.48999977099999997</v>
      </c>
      <c r="J9041">
        <v>0.61727285399999998</v>
      </c>
      <c r="M9041">
        <v>1</v>
      </c>
      <c r="N9041">
        <v>399</v>
      </c>
      <c r="P9041">
        <v>3</v>
      </c>
      <c r="Q9041" t="str">
        <f>VLOOKUP(M9041,lookups!$A$1:$B$7, 2, FALSE)</f>
        <v>trawl/fyke</v>
      </c>
      <c r="R9041" t="str">
        <f>VLOOKUP(N9041,lookups!$D$1:$E$6, 2, FALSE)</f>
        <v>hucuktlis r</v>
      </c>
      <c r="S9041" t="str">
        <f>VLOOKUP(C9041,lookups!$G$1:$H$3, 2, FALSE)</f>
        <v>smolt</v>
      </c>
    </row>
    <row r="9042" spans="1:19" x14ac:dyDescent="0.25">
      <c r="A9042" s="1">
        <v>36660</v>
      </c>
      <c r="B9042">
        <v>1</v>
      </c>
      <c r="C9042">
        <v>1</v>
      </c>
      <c r="D9042">
        <v>1</v>
      </c>
      <c r="E9042">
        <v>2000</v>
      </c>
      <c r="F9042">
        <v>21</v>
      </c>
      <c r="G9042">
        <v>1</v>
      </c>
      <c r="H9042">
        <v>48</v>
      </c>
      <c r="I9042">
        <v>0.349999905</v>
      </c>
      <c r="J9042">
        <v>0.47619485900000003</v>
      </c>
      <c r="M9042">
        <v>1</v>
      </c>
      <c r="N9042">
        <v>399</v>
      </c>
      <c r="P9042">
        <v>3</v>
      </c>
      <c r="Q9042" t="str">
        <f>VLOOKUP(M9042,lookups!$A$1:$B$7, 2, FALSE)</f>
        <v>trawl/fyke</v>
      </c>
      <c r="R9042" t="str">
        <f>VLOOKUP(N9042,lookups!$D$1:$E$6, 2, FALSE)</f>
        <v>hucuktlis r</v>
      </c>
      <c r="S9042" t="str">
        <f>VLOOKUP(C9042,lookups!$G$1:$H$3, 2, FALSE)</f>
        <v>smolt</v>
      </c>
    </row>
    <row r="9043" spans="1:19" x14ac:dyDescent="0.25">
      <c r="A9043" s="1">
        <v>36660</v>
      </c>
      <c r="B9043">
        <v>1</v>
      </c>
      <c r="C9043">
        <v>1</v>
      </c>
      <c r="D9043">
        <v>1</v>
      </c>
      <c r="E9043">
        <v>2000</v>
      </c>
      <c r="F9043">
        <v>22</v>
      </c>
      <c r="G9043">
        <v>1</v>
      </c>
      <c r="H9043">
        <v>44</v>
      </c>
      <c r="I9043">
        <v>0.41999983800000001</v>
      </c>
      <c r="J9043">
        <v>0.54673385600000002</v>
      </c>
      <c r="M9043">
        <v>1</v>
      </c>
      <c r="N9043">
        <v>399</v>
      </c>
      <c r="P9043">
        <v>3</v>
      </c>
      <c r="Q9043" t="str">
        <f>VLOOKUP(M9043,lookups!$A$1:$B$7, 2, FALSE)</f>
        <v>trawl/fyke</v>
      </c>
      <c r="R9043" t="str">
        <f>VLOOKUP(N9043,lookups!$D$1:$E$6, 2, FALSE)</f>
        <v>hucuktlis r</v>
      </c>
      <c r="S9043" t="str">
        <f>VLOOKUP(C9043,lookups!$G$1:$H$3, 2, FALSE)</f>
        <v>smolt</v>
      </c>
    </row>
    <row r="9044" spans="1:19" x14ac:dyDescent="0.25">
      <c r="A9044" s="1">
        <v>36660</v>
      </c>
      <c r="B9044">
        <v>1</v>
      </c>
      <c r="C9044">
        <v>1</v>
      </c>
      <c r="D9044">
        <v>1</v>
      </c>
      <c r="E9044">
        <v>2000</v>
      </c>
      <c r="F9044">
        <v>23</v>
      </c>
      <c r="G9044">
        <v>1</v>
      </c>
      <c r="H9044">
        <v>44</v>
      </c>
      <c r="I9044">
        <v>0.349999905</v>
      </c>
      <c r="J9044">
        <v>0.47619485900000003</v>
      </c>
      <c r="M9044">
        <v>1</v>
      </c>
      <c r="N9044">
        <v>399</v>
      </c>
      <c r="P9044">
        <v>3</v>
      </c>
      <c r="Q9044" t="str">
        <f>VLOOKUP(M9044,lookups!$A$1:$B$7, 2, FALSE)</f>
        <v>trawl/fyke</v>
      </c>
      <c r="R9044" t="str">
        <f>VLOOKUP(N9044,lookups!$D$1:$E$6, 2, FALSE)</f>
        <v>hucuktlis r</v>
      </c>
      <c r="S9044" t="str">
        <f>VLOOKUP(C9044,lookups!$G$1:$H$3, 2, FALSE)</f>
        <v>smolt</v>
      </c>
    </row>
    <row r="9045" spans="1:19" x14ac:dyDescent="0.25">
      <c r="A9045" s="1">
        <v>36660</v>
      </c>
      <c r="B9045">
        <v>1</v>
      </c>
      <c r="C9045">
        <v>1</v>
      </c>
      <c r="D9045">
        <v>1</v>
      </c>
      <c r="E9045">
        <v>2000</v>
      </c>
      <c r="F9045">
        <v>24</v>
      </c>
      <c r="G9045">
        <v>1</v>
      </c>
      <c r="H9045">
        <v>44</v>
      </c>
      <c r="I9045">
        <v>0.289999962</v>
      </c>
      <c r="J9045">
        <v>0.41573286100000001</v>
      </c>
      <c r="M9045">
        <v>1</v>
      </c>
      <c r="N9045">
        <v>399</v>
      </c>
      <c r="P9045">
        <v>3</v>
      </c>
      <c r="Q9045" t="str">
        <f>VLOOKUP(M9045,lookups!$A$1:$B$7, 2, FALSE)</f>
        <v>trawl/fyke</v>
      </c>
      <c r="R9045" t="str">
        <f>VLOOKUP(N9045,lookups!$D$1:$E$6, 2, FALSE)</f>
        <v>hucuktlis r</v>
      </c>
      <c r="S9045" t="str">
        <f>VLOOKUP(C9045,lookups!$G$1:$H$3, 2, FALSE)</f>
        <v>smolt</v>
      </c>
    </row>
    <row r="9046" spans="1:19" x14ac:dyDescent="0.25">
      <c r="A9046" s="1">
        <v>36660</v>
      </c>
      <c r="B9046">
        <v>1</v>
      </c>
      <c r="C9046">
        <v>1</v>
      </c>
      <c r="D9046">
        <v>1</v>
      </c>
      <c r="E9046">
        <v>2000</v>
      </c>
      <c r="F9046">
        <v>25</v>
      </c>
      <c r="G9046">
        <v>1</v>
      </c>
      <c r="H9046">
        <v>47</v>
      </c>
      <c r="I9046">
        <v>0.50999975200000003</v>
      </c>
      <c r="J9046">
        <v>0.63742685300000002</v>
      </c>
      <c r="M9046">
        <v>1</v>
      </c>
      <c r="N9046">
        <v>399</v>
      </c>
      <c r="P9046">
        <v>3</v>
      </c>
      <c r="Q9046" t="str">
        <f>VLOOKUP(M9046,lookups!$A$1:$B$7, 2, FALSE)</f>
        <v>trawl/fyke</v>
      </c>
      <c r="R9046" t="str">
        <f>VLOOKUP(N9046,lookups!$D$1:$E$6, 2, FALSE)</f>
        <v>hucuktlis r</v>
      </c>
      <c r="S9046" t="str">
        <f>VLOOKUP(C9046,lookups!$G$1:$H$3, 2, FALSE)</f>
        <v>smolt</v>
      </c>
    </row>
    <row r="9047" spans="1:19" x14ac:dyDescent="0.25">
      <c r="A9047" s="1">
        <v>36660</v>
      </c>
      <c r="B9047">
        <v>1</v>
      </c>
      <c r="C9047">
        <v>1</v>
      </c>
      <c r="D9047">
        <v>1</v>
      </c>
      <c r="E9047">
        <v>2000</v>
      </c>
      <c r="F9047">
        <v>26</v>
      </c>
      <c r="G9047">
        <v>1</v>
      </c>
      <c r="H9047">
        <v>45</v>
      </c>
      <c r="I9047">
        <v>0.45999980000000001</v>
      </c>
      <c r="J9047">
        <v>0.58704185499999995</v>
      </c>
      <c r="M9047">
        <v>1</v>
      </c>
      <c r="N9047">
        <v>399</v>
      </c>
      <c r="P9047">
        <v>3</v>
      </c>
      <c r="Q9047" t="str">
        <f>VLOOKUP(M9047,lookups!$A$1:$B$7, 2, FALSE)</f>
        <v>trawl/fyke</v>
      </c>
      <c r="R9047" t="str">
        <f>VLOOKUP(N9047,lookups!$D$1:$E$6, 2, FALSE)</f>
        <v>hucuktlis r</v>
      </c>
      <c r="S9047" t="str">
        <f>VLOOKUP(C9047,lookups!$G$1:$H$3, 2, FALSE)</f>
        <v>smolt</v>
      </c>
    </row>
    <row r="9048" spans="1:19" x14ac:dyDescent="0.25">
      <c r="A9048" s="1">
        <v>36660</v>
      </c>
      <c r="B9048">
        <v>1</v>
      </c>
      <c r="C9048">
        <v>1</v>
      </c>
      <c r="D9048">
        <v>1</v>
      </c>
      <c r="E9048">
        <v>2000</v>
      </c>
      <c r="F9048">
        <v>28</v>
      </c>
      <c r="G9048">
        <v>1</v>
      </c>
      <c r="H9048">
        <v>50</v>
      </c>
      <c r="I9048">
        <v>0.54999971400000003</v>
      </c>
      <c r="J9048">
        <v>0.67773485200000005</v>
      </c>
      <c r="M9048">
        <v>1</v>
      </c>
      <c r="N9048">
        <v>399</v>
      </c>
      <c r="P9048">
        <v>3</v>
      </c>
      <c r="Q9048" t="str">
        <f>VLOOKUP(M9048,lookups!$A$1:$B$7, 2, FALSE)</f>
        <v>trawl/fyke</v>
      </c>
      <c r="R9048" t="str">
        <f>VLOOKUP(N9048,lookups!$D$1:$E$6, 2, FALSE)</f>
        <v>hucuktlis r</v>
      </c>
      <c r="S9048" t="str">
        <f>VLOOKUP(C9048,lookups!$G$1:$H$3, 2, FALSE)</f>
        <v>smolt</v>
      </c>
    </row>
    <row r="9049" spans="1:19" x14ac:dyDescent="0.25">
      <c r="A9049" s="1">
        <v>36660</v>
      </c>
      <c r="B9049">
        <v>1</v>
      </c>
      <c r="C9049">
        <v>1</v>
      </c>
      <c r="D9049">
        <v>1</v>
      </c>
      <c r="E9049">
        <v>2000</v>
      </c>
      <c r="F9049">
        <v>29</v>
      </c>
      <c r="G9049">
        <v>1</v>
      </c>
      <c r="H9049">
        <v>45</v>
      </c>
      <c r="I9049">
        <v>0.40999984699999997</v>
      </c>
      <c r="J9049">
        <v>0.53665685699999999</v>
      </c>
      <c r="M9049">
        <v>1</v>
      </c>
      <c r="N9049">
        <v>399</v>
      </c>
      <c r="P9049">
        <v>3</v>
      </c>
      <c r="Q9049" t="str">
        <f>VLOOKUP(M9049,lookups!$A$1:$B$7, 2, FALSE)</f>
        <v>trawl/fyke</v>
      </c>
      <c r="R9049" t="str">
        <f>VLOOKUP(N9049,lookups!$D$1:$E$6, 2, FALSE)</f>
        <v>hucuktlis r</v>
      </c>
      <c r="S9049" t="str">
        <f>VLOOKUP(C9049,lookups!$G$1:$H$3, 2, FALSE)</f>
        <v>smolt</v>
      </c>
    </row>
    <row r="9050" spans="1:19" x14ac:dyDescent="0.25">
      <c r="A9050" s="1">
        <v>36660</v>
      </c>
      <c r="B9050">
        <v>1</v>
      </c>
      <c r="C9050">
        <v>1</v>
      </c>
      <c r="D9050">
        <v>1</v>
      </c>
      <c r="E9050">
        <v>2000</v>
      </c>
      <c r="F9050">
        <v>30</v>
      </c>
      <c r="G9050">
        <v>1</v>
      </c>
      <c r="H9050">
        <v>44</v>
      </c>
      <c r="I9050">
        <v>0.40999984699999997</v>
      </c>
      <c r="J9050">
        <v>0.53665685699999999</v>
      </c>
      <c r="M9050">
        <v>1</v>
      </c>
      <c r="N9050">
        <v>399</v>
      </c>
      <c r="P9050">
        <v>3</v>
      </c>
      <c r="Q9050" t="str">
        <f>VLOOKUP(M9050,lookups!$A$1:$B$7, 2, FALSE)</f>
        <v>trawl/fyke</v>
      </c>
      <c r="R9050" t="str">
        <f>VLOOKUP(N9050,lookups!$D$1:$E$6, 2, FALSE)</f>
        <v>hucuktlis r</v>
      </c>
      <c r="S9050" t="str">
        <f>VLOOKUP(C9050,lookups!$G$1:$H$3, 2, FALSE)</f>
        <v>smolt</v>
      </c>
    </row>
    <row r="9051" spans="1:19" x14ac:dyDescent="0.25">
      <c r="A9051" s="1">
        <v>36662</v>
      </c>
      <c r="B9051">
        <v>1</v>
      </c>
      <c r="C9051">
        <v>1</v>
      </c>
      <c r="D9051">
        <v>1</v>
      </c>
      <c r="E9051">
        <v>2000</v>
      </c>
      <c r="F9051">
        <v>1</v>
      </c>
      <c r="G9051">
        <v>1</v>
      </c>
      <c r="H9051">
        <v>49</v>
      </c>
      <c r="I9051">
        <v>0.62999963800000003</v>
      </c>
      <c r="J9051">
        <v>0.75835084900000005</v>
      </c>
      <c r="M9051">
        <v>1</v>
      </c>
      <c r="N9051">
        <v>399</v>
      </c>
      <c r="P9051">
        <v>3</v>
      </c>
      <c r="Q9051" t="str">
        <f>VLOOKUP(M9051,lookups!$A$1:$B$7, 2, FALSE)</f>
        <v>trawl/fyke</v>
      </c>
      <c r="R9051" t="str">
        <f>VLOOKUP(N9051,lookups!$D$1:$E$6, 2, FALSE)</f>
        <v>hucuktlis r</v>
      </c>
      <c r="S9051" t="str">
        <f>VLOOKUP(C9051,lookups!$G$1:$H$3, 2, FALSE)</f>
        <v>smolt</v>
      </c>
    </row>
    <row r="9052" spans="1:19" x14ac:dyDescent="0.25">
      <c r="A9052" s="1">
        <v>36662</v>
      </c>
      <c r="B9052">
        <v>1</v>
      </c>
      <c r="C9052">
        <v>1</v>
      </c>
      <c r="D9052">
        <v>1</v>
      </c>
      <c r="E9052">
        <v>2000</v>
      </c>
      <c r="F9052">
        <v>2</v>
      </c>
      <c r="G9052">
        <v>1</v>
      </c>
      <c r="H9052">
        <v>47</v>
      </c>
      <c r="I9052">
        <v>0.66999959899999995</v>
      </c>
      <c r="J9052">
        <v>0.79865884799999998</v>
      </c>
      <c r="M9052">
        <v>1</v>
      </c>
      <c r="N9052">
        <v>399</v>
      </c>
      <c r="P9052">
        <v>3</v>
      </c>
      <c r="Q9052" t="str">
        <f>VLOOKUP(M9052,lookups!$A$1:$B$7, 2, FALSE)</f>
        <v>trawl/fyke</v>
      </c>
      <c r="R9052" t="str">
        <f>VLOOKUP(N9052,lookups!$D$1:$E$6, 2, FALSE)</f>
        <v>hucuktlis r</v>
      </c>
      <c r="S9052" t="str">
        <f>VLOOKUP(C9052,lookups!$G$1:$H$3, 2, FALSE)</f>
        <v>smolt</v>
      </c>
    </row>
    <row r="9053" spans="1:19" x14ac:dyDescent="0.25">
      <c r="A9053" s="1">
        <v>36662</v>
      </c>
      <c r="B9053">
        <v>1</v>
      </c>
      <c r="C9053">
        <v>1</v>
      </c>
      <c r="D9053">
        <v>1</v>
      </c>
      <c r="E9053">
        <v>2000</v>
      </c>
      <c r="F9053">
        <v>4</v>
      </c>
      <c r="G9053">
        <v>1</v>
      </c>
      <c r="H9053">
        <v>48</v>
      </c>
      <c r="I9053">
        <v>0.48999977099999997</v>
      </c>
      <c r="J9053">
        <v>0.61727285399999998</v>
      </c>
      <c r="M9053">
        <v>1</v>
      </c>
      <c r="N9053">
        <v>399</v>
      </c>
      <c r="P9053">
        <v>3</v>
      </c>
      <c r="Q9053" t="str">
        <f>VLOOKUP(M9053,lookups!$A$1:$B$7, 2, FALSE)</f>
        <v>trawl/fyke</v>
      </c>
      <c r="R9053" t="str">
        <f>VLOOKUP(N9053,lookups!$D$1:$E$6, 2, FALSE)</f>
        <v>hucuktlis r</v>
      </c>
      <c r="S9053" t="str">
        <f>VLOOKUP(C9053,lookups!$G$1:$H$3, 2, FALSE)</f>
        <v>smolt</v>
      </c>
    </row>
    <row r="9054" spans="1:19" x14ac:dyDescent="0.25">
      <c r="A9054" s="1">
        <v>36662</v>
      </c>
      <c r="B9054">
        <v>1</v>
      </c>
      <c r="C9054">
        <v>1</v>
      </c>
      <c r="D9054">
        <v>1</v>
      </c>
      <c r="E9054">
        <v>2000</v>
      </c>
      <c r="F9054">
        <v>5</v>
      </c>
      <c r="G9054">
        <v>1</v>
      </c>
      <c r="H9054">
        <v>46</v>
      </c>
      <c r="I9054">
        <v>0.349999905</v>
      </c>
      <c r="J9054">
        <v>0.47619485900000003</v>
      </c>
      <c r="M9054">
        <v>1</v>
      </c>
      <c r="N9054">
        <v>399</v>
      </c>
      <c r="P9054">
        <v>3</v>
      </c>
      <c r="Q9054" t="str">
        <f>VLOOKUP(M9054,lookups!$A$1:$B$7, 2, FALSE)</f>
        <v>trawl/fyke</v>
      </c>
      <c r="R9054" t="str">
        <f>VLOOKUP(N9054,lookups!$D$1:$E$6, 2, FALSE)</f>
        <v>hucuktlis r</v>
      </c>
      <c r="S9054" t="str">
        <f>VLOOKUP(C9054,lookups!$G$1:$H$3, 2, FALSE)</f>
        <v>smolt</v>
      </c>
    </row>
    <row r="9055" spans="1:19" x14ac:dyDescent="0.25">
      <c r="A9055" s="1">
        <v>36662</v>
      </c>
      <c r="B9055">
        <v>1</v>
      </c>
      <c r="C9055">
        <v>1</v>
      </c>
      <c r="D9055">
        <v>1</v>
      </c>
      <c r="E9055">
        <v>2000</v>
      </c>
      <c r="F9055">
        <v>7</v>
      </c>
      <c r="G9055">
        <v>1</v>
      </c>
      <c r="H9055">
        <v>49</v>
      </c>
      <c r="I9055">
        <v>0.539999962</v>
      </c>
      <c r="J9055">
        <v>0.66765785200000005</v>
      </c>
      <c r="M9055">
        <v>1</v>
      </c>
      <c r="N9055">
        <v>399</v>
      </c>
      <c r="P9055">
        <v>3</v>
      </c>
      <c r="Q9055" t="str">
        <f>VLOOKUP(M9055,lookups!$A$1:$B$7, 2, FALSE)</f>
        <v>trawl/fyke</v>
      </c>
      <c r="R9055" t="str">
        <f>VLOOKUP(N9055,lookups!$D$1:$E$6, 2, FALSE)</f>
        <v>hucuktlis r</v>
      </c>
      <c r="S9055" t="str">
        <f>VLOOKUP(C9055,lookups!$G$1:$H$3, 2, FALSE)</f>
        <v>smolt</v>
      </c>
    </row>
    <row r="9056" spans="1:19" x14ac:dyDescent="0.25">
      <c r="A9056" s="1">
        <v>36662</v>
      </c>
      <c r="B9056">
        <v>1</v>
      </c>
      <c r="C9056">
        <v>1</v>
      </c>
      <c r="D9056">
        <v>1</v>
      </c>
      <c r="E9056">
        <v>2000</v>
      </c>
      <c r="F9056">
        <v>8</v>
      </c>
      <c r="G9056">
        <v>1</v>
      </c>
      <c r="H9056">
        <v>43</v>
      </c>
      <c r="I9056">
        <v>0.349999905</v>
      </c>
      <c r="J9056">
        <v>0.47619485900000003</v>
      </c>
      <c r="M9056">
        <v>1</v>
      </c>
      <c r="N9056">
        <v>399</v>
      </c>
      <c r="P9056">
        <v>3</v>
      </c>
      <c r="Q9056" t="str">
        <f>VLOOKUP(M9056,lookups!$A$1:$B$7, 2, FALSE)</f>
        <v>trawl/fyke</v>
      </c>
      <c r="R9056" t="str">
        <f>VLOOKUP(N9056,lookups!$D$1:$E$6, 2, FALSE)</f>
        <v>hucuktlis r</v>
      </c>
      <c r="S9056" t="str">
        <f>VLOOKUP(C9056,lookups!$G$1:$H$3, 2, FALSE)</f>
        <v>smolt</v>
      </c>
    </row>
    <row r="9057" spans="1:19" x14ac:dyDescent="0.25">
      <c r="A9057" s="1">
        <v>36662</v>
      </c>
      <c r="B9057">
        <v>1</v>
      </c>
      <c r="C9057">
        <v>1</v>
      </c>
      <c r="D9057">
        <v>1</v>
      </c>
      <c r="E9057">
        <v>2000</v>
      </c>
      <c r="F9057">
        <v>9</v>
      </c>
      <c r="G9057">
        <v>1</v>
      </c>
      <c r="H9057">
        <v>44</v>
      </c>
      <c r="I9057">
        <v>0.43999981900000001</v>
      </c>
      <c r="J9057">
        <v>0.56688785600000002</v>
      </c>
      <c r="M9057">
        <v>1</v>
      </c>
      <c r="N9057">
        <v>399</v>
      </c>
      <c r="P9057">
        <v>3</v>
      </c>
      <c r="Q9057" t="str">
        <f>VLOOKUP(M9057,lookups!$A$1:$B$7, 2, FALSE)</f>
        <v>trawl/fyke</v>
      </c>
      <c r="R9057" t="str">
        <f>VLOOKUP(N9057,lookups!$D$1:$E$6, 2, FALSE)</f>
        <v>hucuktlis r</v>
      </c>
      <c r="S9057" t="str">
        <f>VLOOKUP(C9057,lookups!$G$1:$H$3, 2, FALSE)</f>
        <v>smolt</v>
      </c>
    </row>
    <row r="9058" spans="1:19" x14ac:dyDescent="0.25">
      <c r="A9058" s="1">
        <v>36662</v>
      </c>
      <c r="B9058">
        <v>1</v>
      </c>
      <c r="C9058">
        <v>1</v>
      </c>
      <c r="D9058">
        <v>1</v>
      </c>
      <c r="E9058">
        <v>2000</v>
      </c>
      <c r="F9058">
        <v>10</v>
      </c>
      <c r="G9058">
        <v>1</v>
      </c>
      <c r="H9058">
        <v>45</v>
      </c>
      <c r="I9058">
        <v>0.29999995200000001</v>
      </c>
      <c r="J9058">
        <v>0.42580985999999998</v>
      </c>
      <c r="M9058">
        <v>1</v>
      </c>
      <c r="N9058">
        <v>399</v>
      </c>
      <c r="P9058">
        <v>3</v>
      </c>
      <c r="Q9058" t="str">
        <f>VLOOKUP(M9058,lookups!$A$1:$B$7, 2, FALSE)</f>
        <v>trawl/fyke</v>
      </c>
      <c r="R9058" t="str">
        <f>VLOOKUP(N9058,lookups!$D$1:$E$6, 2, FALSE)</f>
        <v>hucuktlis r</v>
      </c>
      <c r="S9058" t="str">
        <f>VLOOKUP(C9058,lookups!$G$1:$H$3, 2, FALSE)</f>
        <v>smolt</v>
      </c>
    </row>
    <row r="9059" spans="1:19" x14ac:dyDescent="0.25">
      <c r="A9059" s="1">
        <v>36662</v>
      </c>
      <c r="B9059">
        <v>1</v>
      </c>
      <c r="C9059">
        <v>1</v>
      </c>
      <c r="D9059">
        <v>1</v>
      </c>
      <c r="E9059">
        <v>2000</v>
      </c>
      <c r="F9059">
        <v>11</v>
      </c>
      <c r="G9059">
        <v>1</v>
      </c>
      <c r="H9059">
        <v>52</v>
      </c>
      <c r="I9059">
        <v>0.67999982800000003</v>
      </c>
      <c r="J9059">
        <v>0.80873584700000001</v>
      </c>
      <c r="M9059">
        <v>1</v>
      </c>
      <c r="N9059">
        <v>399</v>
      </c>
      <c r="P9059">
        <v>3</v>
      </c>
      <c r="Q9059" t="str">
        <f>VLOOKUP(M9059,lookups!$A$1:$B$7, 2, FALSE)</f>
        <v>trawl/fyke</v>
      </c>
      <c r="R9059" t="str">
        <f>VLOOKUP(N9059,lookups!$D$1:$E$6, 2, FALSE)</f>
        <v>hucuktlis r</v>
      </c>
      <c r="S9059" t="str">
        <f>VLOOKUP(C9059,lookups!$G$1:$H$3, 2, FALSE)</f>
        <v>smolt</v>
      </c>
    </row>
    <row r="9060" spans="1:19" x14ac:dyDescent="0.25">
      <c r="A9060" s="1">
        <v>36662</v>
      </c>
      <c r="B9060">
        <v>1</v>
      </c>
      <c r="C9060">
        <v>1</v>
      </c>
      <c r="D9060">
        <v>1</v>
      </c>
      <c r="E9060">
        <v>2000</v>
      </c>
      <c r="F9060">
        <v>12</v>
      </c>
      <c r="G9060">
        <v>1</v>
      </c>
      <c r="H9060">
        <v>49</v>
      </c>
      <c r="I9060">
        <v>0.70999956099999995</v>
      </c>
      <c r="J9060">
        <v>0.83896684600000004</v>
      </c>
      <c r="M9060">
        <v>1</v>
      </c>
      <c r="N9060">
        <v>399</v>
      </c>
      <c r="P9060">
        <v>3</v>
      </c>
      <c r="Q9060" t="str">
        <f>VLOOKUP(M9060,lookups!$A$1:$B$7, 2, FALSE)</f>
        <v>trawl/fyke</v>
      </c>
      <c r="R9060" t="str">
        <f>VLOOKUP(N9060,lookups!$D$1:$E$6, 2, FALSE)</f>
        <v>hucuktlis r</v>
      </c>
      <c r="S9060" t="str">
        <f>VLOOKUP(C9060,lookups!$G$1:$H$3, 2, FALSE)</f>
        <v>smolt</v>
      </c>
    </row>
    <row r="9061" spans="1:19" x14ac:dyDescent="0.25">
      <c r="A9061" s="1">
        <v>36662</v>
      </c>
      <c r="B9061">
        <v>1</v>
      </c>
      <c r="C9061">
        <v>1</v>
      </c>
      <c r="D9061">
        <v>1</v>
      </c>
      <c r="E9061">
        <v>2000</v>
      </c>
      <c r="F9061">
        <v>14</v>
      </c>
      <c r="G9061">
        <v>1</v>
      </c>
      <c r="H9061">
        <v>48</v>
      </c>
      <c r="I9061">
        <v>0.66999959899999995</v>
      </c>
      <c r="J9061">
        <v>0.79865884799999998</v>
      </c>
      <c r="M9061">
        <v>1</v>
      </c>
      <c r="N9061">
        <v>399</v>
      </c>
      <c r="P9061">
        <v>3</v>
      </c>
      <c r="Q9061" t="str">
        <f>VLOOKUP(M9061,lookups!$A$1:$B$7, 2, FALSE)</f>
        <v>trawl/fyke</v>
      </c>
      <c r="R9061" t="str">
        <f>VLOOKUP(N9061,lookups!$D$1:$E$6, 2, FALSE)</f>
        <v>hucuktlis r</v>
      </c>
      <c r="S9061" t="str">
        <f>VLOOKUP(C9061,lookups!$G$1:$H$3, 2, FALSE)</f>
        <v>smolt</v>
      </c>
    </row>
    <row r="9062" spans="1:19" x14ac:dyDescent="0.25">
      <c r="A9062" s="1">
        <v>36662</v>
      </c>
      <c r="B9062">
        <v>1</v>
      </c>
      <c r="C9062">
        <v>1</v>
      </c>
      <c r="D9062">
        <v>1</v>
      </c>
      <c r="E9062">
        <v>2000</v>
      </c>
      <c r="F9062">
        <v>15</v>
      </c>
      <c r="G9062">
        <v>1</v>
      </c>
      <c r="H9062">
        <v>49</v>
      </c>
      <c r="I9062">
        <v>0.539999962</v>
      </c>
      <c r="J9062">
        <v>0.66765785200000005</v>
      </c>
      <c r="M9062">
        <v>1</v>
      </c>
      <c r="N9062">
        <v>399</v>
      </c>
      <c r="P9062">
        <v>3</v>
      </c>
      <c r="Q9062" t="str">
        <f>VLOOKUP(M9062,lookups!$A$1:$B$7, 2, FALSE)</f>
        <v>trawl/fyke</v>
      </c>
      <c r="R9062" t="str">
        <f>VLOOKUP(N9062,lookups!$D$1:$E$6, 2, FALSE)</f>
        <v>hucuktlis r</v>
      </c>
      <c r="S9062" t="str">
        <f>VLOOKUP(C9062,lookups!$G$1:$H$3, 2, FALSE)</f>
        <v>smolt</v>
      </c>
    </row>
    <row r="9063" spans="1:19" x14ac:dyDescent="0.25">
      <c r="A9063" s="1">
        <v>36662</v>
      </c>
      <c r="B9063">
        <v>1</v>
      </c>
      <c r="C9063">
        <v>1</v>
      </c>
      <c r="D9063">
        <v>1</v>
      </c>
      <c r="E9063">
        <v>2000</v>
      </c>
      <c r="F9063">
        <v>16</v>
      </c>
      <c r="G9063">
        <v>1</v>
      </c>
      <c r="H9063">
        <v>44</v>
      </c>
      <c r="I9063">
        <v>0.31999993300000001</v>
      </c>
      <c r="J9063">
        <v>0.44596385999999999</v>
      </c>
      <c r="M9063">
        <v>1</v>
      </c>
      <c r="N9063">
        <v>399</v>
      </c>
      <c r="P9063">
        <v>3</v>
      </c>
      <c r="Q9063" t="str">
        <f>VLOOKUP(M9063,lookups!$A$1:$B$7, 2, FALSE)</f>
        <v>trawl/fyke</v>
      </c>
      <c r="R9063" t="str">
        <f>VLOOKUP(N9063,lookups!$D$1:$E$6, 2, FALSE)</f>
        <v>hucuktlis r</v>
      </c>
      <c r="S9063" t="str">
        <f>VLOOKUP(C9063,lookups!$G$1:$H$3, 2, FALSE)</f>
        <v>smolt</v>
      </c>
    </row>
    <row r="9064" spans="1:19" x14ac:dyDescent="0.25">
      <c r="A9064" s="1">
        <v>36662</v>
      </c>
      <c r="B9064">
        <v>1</v>
      </c>
      <c r="C9064">
        <v>1</v>
      </c>
      <c r="D9064">
        <v>1</v>
      </c>
      <c r="E9064">
        <v>2000</v>
      </c>
      <c r="F9064">
        <v>19</v>
      </c>
      <c r="G9064">
        <v>1</v>
      </c>
      <c r="H9064">
        <v>48</v>
      </c>
      <c r="I9064">
        <v>0.54999971400000003</v>
      </c>
      <c r="J9064">
        <v>0.67773485200000005</v>
      </c>
      <c r="M9064">
        <v>1</v>
      </c>
      <c r="N9064">
        <v>399</v>
      </c>
      <c r="P9064">
        <v>3</v>
      </c>
      <c r="Q9064" t="str">
        <f>VLOOKUP(M9064,lookups!$A$1:$B$7, 2, FALSE)</f>
        <v>trawl/fyke</v>
      </c>
      <c r="R9064" t="str">
        <f>VLOOKUP(N9064,lookups!$D$1:$E$6, 2, FALSE)</f>
        <v>hucuktlis r</v>
      </c>
      <c r="S9064" t="str">
        <f>VLOOKUP(C9064,lookups!$G$1:$H$3, 2, FALSE)</f>
        <v>smolt</v>
      </c>
    </row>
    <row r="9065" spans="1:19" x14ac:dyDescent="0.25">
      <c r="A9065" s="1">
        <v>36662</v>
      </c>
      <c r="B9065">
        <v>1</v>
      </c>
      <c r="C9065">
        <v>1</v>
      </c>
      <c r="D9065">
        <v>1</v>
      </c>
      <c r="E9065">
        <v>2000</v>
      </c>
      <c r="F9065">
        <v>20</v>
      </c>
      <c r="G9065">
        <v>1</v>
      </c>
      <c r="H9065">
        <v>46</v>
      </c>
      <c r="I9065">
        <v>0.43999981900000001</v>
      </c>
      <c r="J9065">
        <v>0.56688785600000002</v>
      </c>
      <c r="M9065">
        <v>1</v>
      </c>
      <c r="N9065">
        <v>399</v>
      </c>
      <c r="P9065">
        <v>3</v>
      </c>
      <c r="Q9065" t="str">
        <f>VLOOKUP(M9065,lookups!$A$1:$B$7, 2, FALSE)</f>
        <v>trawl/fyke</v>
      </c>
      <c r="R9065" t="str">
        <f>VLOOKUP(N9065,lookups!$D$1:$E$6, 2, FALSE)</f>
        <v>hucuktlis r</v>
      </c>
      <c r="S9065" t="str">
        <f>VLOOKUP(C9065,lookups!$G$1:$H$3, 2, FALSE)</f>
        <v>smolt</v>
      </c>
    </row>
    <row r="9066" spans="1:19" x14ac:dyDescent="0.25">
      <c r="A9066" s="1">
        <v>36662</v>
      </c>
      <c r="B9066">
        <v>1</v>
      </c>
      <c r="C9066">
        <v>1</v>
      </c>
      <c r="D9066">
        <v>1</v>
      </c>
      <c r="E9066">
        <v>2000</v>
      </c>
      <c r="F9066">
        <v>21</v>
      </c>
      <c r="G9066">
        <v>1</v>
      </c>
      <c r="H9066">
        <v>44</v>
      </c>
      <c r="I9066">
        <v>0.43999981900000001</v>
      </c>
      <c r="J9066">
        <v>0.56688785600000002</v>
      </c>
      <c r="M9066">
        <v>1</v>
      </c>
      <c r="N9066">
        <v>399</v>
      </c>
      <c r="P9066">
        <v>3</v>
      </c>
      <c r="Q9066" t="str">
        <f>VLOOKUP(M9066,lookups!$A$1:$B$7, 2, FALSE)</f>
        <v>trawl/fyke</v>
      </c>
      <c r="R9066" t="str">
        <f>VLOOKUP(N9066,lookups!$D$1:$E$6, 2, FALSE)</f>
        <v>hucuktlis r</v>
      </c>
      <c r="S9066" t="str">
        <f>VLOOKUP(C9066,lookups!$G$1:$H$3, 2, FALSE)</f>
        <v>smolt</v>
      </c>
    </row>
    <row r="9067" spans="1:19" x14ac:dyDescent="0.25">
      <c r="A9067" s="1">
        <v>36662</v>
      </c>
      <c r="B9067">
        <v>1</v>
      </c>
      <c r="C9067">
        <v>1</v>
      </c>
      <c r="D9067">
        <v>1</v>
      </c>
      <c r="E9067">
        <v>2000</v>
      </c>
      <c r="F9067">
        <v>22</v>
      </c>
      <c r="G9067">
        <v>1</v>
      </c>
      <c r="H9067">
        <v>46</v>
      </c>
      <c r="I9067">
        <v>0.599999905</v>
      </c>
      <c r="J9067">
        <v>0.72811985000000001</v>
      </c>
      <c r="M9067">
        <v>1</v>
      </c>
      <c r="N9067">
        <v>399</v>
      </c>
      <c r="P9067">
        <v>3</v>
      </c>
      <c r="Q9067" t="str">
        <f>VLOOKUP(M9067,lookups!$A$1:$B$7, 2, FALSE)</f>
        <v>trawl/fyke</v>
      </c>
      <c r="R9067" t="str">
        <f>VLOOKUP(N9067,lookups!$D$1:$E$6, 2, FALSE)</f>
        <v>hucuktlis r</v>
      </c>
      <c r="S9067" t="str">
        <f>VLOOKUP(C9067,lookups!$G$1:$H$3, 2, FALSE)</f>
        <v>smolt</v>
      </c>
    </row>
    <row r="9068" spans="1:19" x14ac:dyDescent="0.25">
      <c r="A9068" s="1">
        <v>36662</v>
      </c>
      <c r="B9068">
        <v>1</v>
      </c>
      <c r="C9068">
        <v>1</v>
      </c>
      <c r="D9068">
        <v>1</v>
      </c>
      <c r="E9068">
        <v>2000</v>
      </c>
      <c r="F9068">
        <v>23</v>
      </c>
      <c r="G9068">
        <v>1</v>
      </c>
      <c r="H9068">
        <v>46</v>
      </c>
      <c r="I9068">
        <v>0.329999924</v>
      </c>
      <c r="J9068">
        <v>0.45604085900000002</v>
      </c>
      <c r="M9068">
        <v>1</v>
      </c>
      <c r="N9068">
        <v>399</v>
      </c>
      <c r="P9068">
        <v>3</v>
      </c>
      <c r="Q9068" t="str">
        <f>VLOOKUP(M9068,lookups!$A$1:$B$7, 2, FALSE)</f>
        <v>trawl/fyke</v>
      </c>
      <c r="R9068" t="str">
        <f>VLOOKUP(N9068,lookups!$D$1:$E$6, 2, FALSE)</f>
        <v>hucuktlis r</v>
      </c>
      <c r="S9068" t="str">
        <f>VLOOKUP(C9068,lookups!$G$1:$H$3, 2, FALSE)</f>
        <v>smolt</v>
      </c>
    </row>
    <row r="9069" spans="1:19" x14ac:dyDescent="0.25">
      <c r="A9069" s="1">
        <v>36662</v>
      </c>
      <c r="B9069">
        <v>1</v>
      </c>
      <c r="C9069">
        <v>1</v>
      </c>
      <c r="D9069">
        <v>1</v>
      </c>
      <c r="E9069">
        <v>2000</v>
      </c>
      <c r="F9069">
        <v>24</v>
      </c>
      <c r="G9069">
        <v>1</v>
      </c>
      <c r="H9069">
        <v>43</v>
      </c>
      <c r="I9069">
        <v>0.35999989500000001</v>
      </c>
      <c r="J9069">
        <v>0.486271858</v>
      </c>
      <c r="M9069">
        <v>1</v>
      </c>
      <c r="N9069">
        <v>399</v>
      </c>
      <c r="P9069">
        <v>3</v>
      </c>
      <c r="Q9069" t="str">
        <f>VLOOKUP(M9069,lookups!$A$1:$B$7, 2, FALSE)</f>
        <v>trawl/fyke</v>
      </c>
      <c r="R9069" t="str">
        <f>VLOOKUP(N9069,lookups!$D$1:$E$6, 2, FALSE)</f>
        <v>hucuktlis r</v>
      </c>
      <c r="S9069" t="str">
        <f>VLOOKUP(C9069,lookups!$G$1:$H$3, 2, FALSE)</f>
        <v>smolt</v>
      </c>
    </row>
    <row r="9070" spans="1:19" x14ac:dyDescent="0.25">
      <c r="A9070" s="1">
        <v>36662</v>
      </c>
      <c r="B9070">
        <v>1</v>
      </c>
      <c r="C9070">
        <v>1</v>
      </c>
      <c r="D9070">
        <v>1</v>
      </c>
      <c r="E9070">
        <v>2000</v>
      </c>
      <c r="F9070">
        <v>25</v>
      </c>
      <c r="G9070">
        <v>1</v>
      </c>
      <c r="H9070">
        <v>47</v>
      </c>
      <c r="I9070">
        <v>0.539999962</v>
      </c>
      <c r="J9070">
        <v>0.66765785200000005</v>
      </c>
      <c r="M9070">
        <v>1</v>
      </c>
      <c r="N9070">
        <v>399</v>
      </c>
      <c r="P9070">
        <v>3</v>
      </c>
      <c r="Q9070" t="str">
        <f>VLOOKUP(M9070,lookups!$A$1:$B$7, 2, FALSE)</f>
        <v>trawl/fyke</v>
      </c>
      <c r="R9070" t="str">
        <f>VLOOKUP(N9070,lookups!$D$1:$E$6, 2, FALSE)</f>
        <v>hucuktlis r</v>
      </c>
      <c r="S9070" t="str">
        <f>VLOOKUP(C9070,lookups!$G$1:$H$3, 2, FALSE)</f>
        <v>smolt</v>
      </c>
    </row>
    <row r="9071" spans="1:19" x14ac:dyDescent="0.25">
      <c r="A9071" s="1">
        <v>36662</v>
      </c>
      <c r="B9071">
        <v>1</v>
      </c>
      <c r="C9071">
        <v>1</v>
      </c>
      <c r="D9071">
        <v>1</v>
      </c>
      <c r="E9071">
        <v>2000</v>
      </c>
      <c r="F9071">
        <v>26</v>
      </c>
      <c r="G9071">
        <v>1</v>
      </c>
      <c r="H9071">
        <v>41</v>
      </c>
      <c r="I9071">
        <v>0.35999989500000001</v>
      </c>
      <c r="J9071">
        <v>0.486271858</v>
      </c>
      <c r="M9071">
        <v>1</v>
      </c>
      <c r="N9071">
        <v>399</v>
      </c>
      <c r="P9071">
        <v>3</v>
      </c>
      <c r="Q9071" t="str">
        <f>VLOOKUP(M9071,lookups!$A$1:$B$7, 2, FALSE)</f>
        <v>trawl/fyke</v>
      </c>
      <c r="R9071" t="str">
        <f>VLOOKUP(N9071,lookups!$D$1:$E$6, 2, FALSE)</f>
        <v>hucuktlis r</v>
      </c>
      <c r="S9071" t="str">
        <f>VLOOKUP(C9071,lookups!$G$1:$H$3, 2, FALSE)</f>
        <v>smolt</v>
      </c>
    </row>
    <row r="9072" spans="1:19" x14ac:dyDescent="0.25">
      <c r="A9072" s="1">
        <v>36662</v>
      </c>
      <c r="B9072">
        <v>1</v>
      </c>
      <c r="C9072">
        <v>1</v>
      </c>
      <c r="D9072">
        <v>1</v>
      </c>
      <c r="E9072">
        <v>2000</v>
      </c>
      <c r="F9072">
        <v>27</v>
      </c>
      <c r="G9072">
        <v>1</v>
      </c>
      <c r="H9072">
        <v>44</v>
      </c>
      <c r="I9072">
        <v>0.40999984699999997</v>
      </c>
      <c r="J9072">
        <v>0.53665685699999999</v>
      </c>
      <c r="M9072">
        <v>1</v>
      </c>
      <c r="N9072">
        <v>399</v>
      </c>
      <c r="P9072">
        <v>3</v>
      </c>
      <c r="Q9072" t="str">
        <f>VLOOKUP(M9072,lookups!$A$1:$B$7, 2, FALSE)</f>
        <v>trawl/fyke</v>
      </c>
      <c r="R9072" t="str">
        <f>VLOOKUP(N9072,lookups!$D$1:$E$6, 2, FALSE)</f>
        <v>hucuktlis r</v>
      </c>
      <c r="S9072" t="str">
        <f>VLOOKUP(C9072,lookups!$G$1:$H$3, 2, FALSE)</f>
        <v>smolt</v>
      </c>
    </row>
    <row r="9073" spans="1:19" x14ac:dyDescent="0.25">
      <c r="A9073" s="1">
        <v>36662</v>
      </c>
      <c r="B9073">
        <v>1</v>
      </c>
      <c r="C9073">
        <v>1</v>
      </c>
      <c r="D9073">
        <v>1</v>
      </c>
      <c r="E9073">
        <v>2000</v>
      </c>
      <c r="F9073">
        <v>28</v>
      </c>
      <c r="G9073">
        <v>1</v>
      </c>
      <c r="H9073">
        <v>49</v>
      </c>
      <c r="I9073">
        <v>0.63999986600000003</v>
      </c>
      <c r="J9073">
        <v>0.76842784900000005</v>
      </c>
      <c r="M9073">
        <v>1</v>
      </c>
      <c r="N9073">
        <v>399</v>
      </c>
      <c r="P9073">
        <v>3</v>
      </c>
      <c r="Q9073" t="str">
        <f>VLOOKUP(M9073,lookups!$A$1:$B$7, 2, FALSE)</f>
        <v>trawl/fyke</v>
      </c>
      <c r="R9073" t="str">
        <f>VLOOKUP(N9073,lookups!$D$1:$E$6, 2, FALSE)</f>
        <v>hucuktlis r</v>
      </c>
      <c r="S9073" t="str">
        <f>VLOOKUP(C9073,lookups!$G$1:$H$3, 2, FALSE)</f>
        <v>smolt</v>
      </c>
    </row>
    <row r="9074" spans="1:19" x14ac:dyDescent="0.25">
      <c r="A9074" s="1">
        <v>36998</v>
      </c>
      <c r="B9074">
        <v>1</v>
      </c>
      <c r="C9074">
        <v>1</v>
      </c>
      <c r="D9074">
        <v>1</v>
      </c>
      <c r="E9074">
        <v>2001</v>
      </c>
      <c r="F9074">
        <v>1</v>
      </c>
      <c r="G9074">
        <v>1</v>
      </c>
      <c r="H9074">
        <v>76</v>
      </c>
      <c r="I9074">
        <v>3.1199989320000001</v>
      </c>
      <c r="J9074">
        <v>3.1199989320000001</v>
      </c>
      <c r="L9074">
        <v>1</v>
      </c>
      <c r="M9074">
        <v>1</v>
      </c>
      <c r="N9074">
        <v>399</v>
      </c>
      <c r="P9074">
        <v>3</v>
      </c>
      <c r="Q9074" t="str">
        <f>VLOOKUP(M9074,lookups!$A$1:$B$7, 2, FALSE)</f>
        <v>trawl/fyke</v>
      </c>
      <c r="R9074" t="str">
        <f>VLOOKUP(N9074,lookups!$D$1:$E$6, 2, FALSE)</f>
        <v>hucuktlis r</v>
      </c>
      <c r="S9074" t="str">
        <f>VLOOKUP(C9074,lookups!$G$1:$H$3, 2, FALSE)</f>
        <v>smolt</v>
      </c>
    </row>
    <row r="9075" spans="1:19" x14ac:dyDescent="0.25">
      <c r="A9075" s="1">
        <v>36998</v>
      </c>
      <c r="B9075">
        <v>1</v>
      </c>
      <c r="C9075">
        <v>1</v>
      </c>
      <c r="D9075">
        <v>1</v>
      </c>
      <c r="E9075">
        <v>2001</v>
      </c>
      <c r="F9075">
        <v>2</v>
      </c>
      <c r="G9075">
        <v>1</v>
      </c>
      <c r="H9075">
        <v>73</v>
      </c>
      <c r="I9075">
        <v>2.689998627</v>
      </c>
      <c r="J9075">
        <v>2.689998627</v>
      </c>
      <c r="M9075">
        <v>1</v>
      </c>
      <c r="N9075">
        <v>399</v>
      </c>
      <c r="P9075">
        <v>3</v>
      </c>
      <c r="Q9075" t="str">
        <f>VLOOKUP(M9075,lookups!$A$1:$B$7, 2, FALSE)</f>
        <v>trawl/fyke</v>
      </c>
      <c r="R9075" t="str">
        <f>VLOOKUP(N9075,lookups!$D$1:$E$6, 2, FALSE)</f>
        <v>hucuktlis r</v>
      </c>
      <c r="S9075" t="str">
        <f>VLOOKUP(C9075,lookups!$G$1:$H$3, 2, FALSE)</f>
        <v>smolt</v>
      </c>
    </row>
    <row r="9076" spans="1:19" x14ac:dyDescent="0.25">
      <c r="A9076" s="1">
        <v>36998</v>
      </c>
      <c r="B9076">
        <v>1</v>
      </c>
      <c r="C9076">
        <v>1</v>
      </c>
      <c r="D9076">
        <v>1</v>
      </c>
      <c r="E9076">
        <v>2001</v>
      </c>
      <c r="F9076">
        <v>3</v>
      </c>
      <c r="G9076">
        <v>2</v>
      </c>
      <c r="H9076">
        <v>88</v>
      </c>
      <c r="I9076">
        <v>4.9099998469999999</v>
      </c>
      <c r="J9076">
        <v>4.9099998469999999</v>
      </c>
      <c r="L9076">
        <v>2</v>
      </c>
      <c r="M9076">
        <v>1</v>
      </c>
      <c r="N9076">
        <v>399</v>
      </c>
      <c r="P9076">
        <v>3</v>
      </c>
      <c r="Q9076" t="str">
        <f>VLOOKUP(M9076,lookups!$A$1:$B$7, 2, FALSE)</f>
        <v>trawl/fyke</v>
      </c>
      <c r="R9076" t="str">
        <f>VLOOKUP(N9076,lookups!$D$1:$E$6, 2, FALSE)</f>
        <v>hucuktlis r</v>
      </c>
      <c r="S9076" t="str">
        <f>VLOOKUP(C9076,lookups!$G$1:$H$3, 2, FALSE)</f>
        <v>smolt</v>
      </c>
    </row>
    <row r="9077" spans="1:19" x14ac:dyDescent="0.25">
      <c r="A9077" s="1">
        <v>37018</v>
      </c>
      <c r="B9077">
        <v>1</v>
      </c>
      <c r="C9077">
        <v>1</v>
      </c>
      <c r="D9077">
        <v>1</v>
      </c>
      <c r="E9077">
        <v>2001</v>
      </c>
      <c r="F9077">
        <v>1</v>
      </c>
      <c r="G9077">
        <v>2</v>
      </c>
      <c r="H9077">
        <v>75</v>
      </c>
      <c r="I9077">
        <v>2.9699993130000002</v>
      </c>
      <c r="J9077">
        <v>2.9699993130000002</v>
      </c>
      <c r="L9077">
        <v>2</v>
      </c>
      <c r="M9077">
        <v>1</v>
      </c>
      <c r="N9077">
        <v>399</v>
      </c>
      <c r="P9077">
        <v>3</v>
      </c>
      <c r="Q9077" t="str">
        <f>VLOOKUP(M9077,lookups!$A$1:$B$7, 2, FALSE)</f>
        <v>trawl/fyke</v>
      </c>
      <c r="R9077" t="str">
        <f>VLOOKUP(N9077,lookups!$D$1:$E$6, 2, FALSE)</f>
        <v>hucuktlis r</v>
      </c>
      <c r="S9077" t="str">
        <f>VLOOKUP(C9077,lookups!$G$1:$H$3, 2, FALSE)</f>
        <v>smolt</v>
      </c>
    </row>
    <row r="9078" spans="1:19" x14ac:dyDescent="0.25">
      <c r="A9078" s="1">
        <v>37018</v>
      </c>
      <c r="B9078">
        <v>1</v>
      </c>
      <c r="C9078">
        <v>1</v>
      </c>
      <c r="D9078">
        <v>1</v>
      </c>
      <c r="E9078">
        <v>2001</v>
      </c>
      <c r="F9078">
        <v>2</v>
      </c>
      <c r="G9078">
        <v>1</v>
      </c>
      <c r="H9078">
        <v>72</v>
      </c>
      <c r="I9078">
        <v>2.75</v>
      </c>
      <c r="J9078">
        <v>2.75</v>
      </c>
      <c r="M9078">
        <v>1</v>
      </c>
      <c r="N9078">
        <v>399</v>
      </c>
      <c r="P9078">
        <v>3</v>
      </c>
      <c r="Q9078" t="str">
        <f>VLOOKUP(M9078,lookups!$A$1:$B$7, 2, FALSE)</f>
        <v>trawl/fyke</v>
      </c>
      <c r="R9078" t="str">
        <f>VLOOKUP(N9078,lookups!$D$1:$E$6, 2, FALSE)</f>
        <v>hucuktlis r</v>
      </c>
      <c r="S9078" t="str">
        <f>VLOOKUP(C9078,lookups!$G$1:$H$3, 2, FALSE)</f>
        <v>smolt</v>
      </c>
    </row>
    <row r="9079" spans="1:19" x14ac:dyDescent="0.25">
      <c r="A9079" s="1">
        <v>37018</v>
      </c>
      <c r="B9079">
        <v>1</v>
      </c>
      <c r="C9079">
        <v>1</v>
      </c>
      <c r="D9079">
        <v>1</v>
      </c>
      <c r="E9079">
        <v>2001</v>
      </c>
      <c r="F9079">
        <v>3</v>
      </c>
      <c r="G9079">
        <v>1</v>
      </c>
      <c r="H9079">
        <v>60</v>
      </c>
      <c r="I9079">
        <v>1.6599998469999999</v>
      </c>
      <c r="J9079">
        <v>1.6599998469999999</v>
      </c>
      <c r="M9079">
        <v>1</v>
      </c>
      <c r="N9079">
        <v>399</v>
      </c>
      <c r="P9079">
        <v>3</v>
      </c>
      <c r="Q9079" t="str">
        <f>VLOOKUP(M9079,lookups!$A$1:$B$7, 2, FALSE)</f>
        <v>trawl/fyke</v>
      </c>
      <c r="R9079" t="str">
        <f>VLOOKUP(N9079,lookups!$D$1:$E$6, 2, FALSE)</f>
        <v>hucuktlis r</v>
      </c>
      <c r="S9079" t="str">
        <f>VLOOKUP(C9079,lookups!$G$1:$H$3, 2, FALSE)</f>
        <v>smolt</v>
      </c>
    </row>
    <row r="9080" spans="1:19" x14ac:dyDescent="0.25">
      <c r="A9080" s="1">
        <v>37018</v>
      </c>
      <c r="B9080">
        <v>1</v>
      </c>
      <c r="C9080">
        <v>1</v>
      </c>
      <c r="D9080">
        <v>1</v>
      </c>
      <c r="E9080">
        <v>2001</v>
      </c>
      <c r="F9080">
        <v>4</v>
      </c>
      <c r="G9080">
        <v>1</v>
      </c>
      <c r="H9080">
        <v>72</v>
      </c>
      <c r="I9080">
        <v>2.779998779</v>
      </c>
      <c r="J9080">
        <v>2.779998779</v>
      </c>
      <c r="M9080">
        <v>1</v>
      </c>
      <c r="N9080">
        <v>399</v>
      </c>
      <c r="P9080">
        <v>3</v>
      </c>
      <c r="Q9080" t="str">
        <f>VLOOKUP(M9080,lookups!$A$1:$B$7, 2, FALSE)</f>
        <v>trawl/fyke</v>
      </c>
      <c r="R9080" t="str">
        <f>VLOOKUP(N9080,lookups!$D$1:$E$6, 2, FALSE)</f>
        <v>hucuktlis r</v>
      </c>
      <c r="S9080" t="str">
        <f>VLOOKUP(C9080,lookups!$G$1:$H$3, 2, FALSE)</f>
        <v>smolt</v>
      </c>
    </row>
    <row r="9081" spans="1:19" x14ac:dyDescent="0.25">
      <c r="A9081" s="1">
        <v>37018</v>
      </c>
      <c r="B9081">
        <v>1</v>
      </c>
      <c r="C9081">
        <v>1</v>
      </c>
      <c r="D9081">
        <v>1</v>
      </c>
      <c r="E9081">
        <v>2001</v>
      </c>
      <c r="F9081">
        <v>5</v>
      </c>
      <c r="G9081">
        <v>1</v>
      </c>
      <c r="H9081">
        <v>65</v>
      </c>
      <c r="I9081">
        <v>2.1999988560000001</v>
      </c>
      <c r="J9081">
        <v>2.1999988560000001</v>
      </c>
      <c r="M9081">
        <v>1</v>
      </c>
      <c r="N9081">
        <v>399</v>
      </c>
      <c r="P9081">
        <v>3</v>
      </c>
      <c r="Q9081" t="str">
        <f>VLOOKUP(M9081,lookups!$A$1:$B$7, 2, FALSE)</f>
        <v>trawl/fyke</v>
      </c>
      <c r="R9081" t="str">
        <f>VLOOKUP(N9081,lookups!$D$1:$E$6, 2, FALSE)</f>
        <v>hucuktlis r</v>
      </c>
      <c r="S9081" t="str">
        <f>VLOOKUP(C9081,lookups!$G$1:$H$3, 2, FALSE)</f>
        <v>smolt</v>
      </c>
    </row>
    <row r="9082" spans="1:19" x14ac:dyDescent="0.25">
      <c r="A9082" s="1">
        <v>37018</v>
      </c>
      <c r="B9082">
        <v>1</v>
      </c>
      <c r="C9082">
        <v>1</v>
      </c>
      <c r="D9082">
        <v>1</v>
      </c>
      <c r="E9082">
        <v>2001</v>
      </c>
      <c r="F9082">
        <v>6</v>
      </c>
      <c r="G9082">
        <v>1</v>
      </c>
      <c r="H9082">
        <v>72</v>
      </c>
      <c r="I9082">
        <v>2.6599998469999999</v>
      </c>
      <c r="J9082">
        <v>2.6599998469999999</v>
      </c>
      <c r="M9082">
        <v>1</v>
      </c>
      <c r="N9082">
        <v>399</v>
      </c>
      <c r="P9082">
        <v>3</v>
      </c>
      <c r="Q9082" t="str">
        <f>VLOOKUP(M9082,lookups!$A$1:$B$7, 2, FALSE)</f>
        <v>trawl/fyke</v>
      </c>
      <c r="R9082" t="str">
        <f>VLOOKUP(N9082,lookups!$D$1:$E$6, 2, FALSE)</f>
        <v>hucuktlis r</v>
      </c>
      <c r="S9082" t="str">
        <f>VLOOKUP(C9082,lookups!$G$1:$H$3, 2, FALSE)</f>
        <v>smolt</v>
      </c>
    </row>
    <row r="9083" spans="1:19" x14ac:dyDescent="0.25">
      <c r="A9083" s="1">
        <v>37018</v>
      </c>
      <c r="B9083">
        <v>1</v>
      </c>
      <c r="C9083">
        <v>1</v>
      </c>
      <c r="D9083">
        <v>1</v>
      </c>
      <c r="E9083">
        <v>2001</v>
      </c>
      <c r="F9083">
        <v>7</v>
      </c>
      <c r="G9083">
        <v>1</v>
      </c>
      <c r="H9083">
        <v>70</v>
      </c>
      <c r="I9083">
        <v>2.5099983219999999</v>
      </c>
      <c r="J9083">
        <v>2.5099983219999999</v>
      </c>
      <c r="M9083">
        <v>1</v>
      </c>
      <c r="N9083">
        <v>399</v>
      </c>
      <c r="P9083">
        <v>3</v>
      </c>
      <c r="Q9083" t="str">
        <f>VLOOKUP(M9083,lookups!$A$1:$B$7, 2, FALSE)</f>
        <v>trawl/fyke</v>
      </c>
      <c r="R9083" t="str">
        <f>VLOOKUP(N9083,lookups!$D$1:$E$6, 2, FALSE)</f>
        <v>hucuktlis r</v>
      </c>
      <c r="S9083" t="str">
        <f>VLOOKUP(C9083,lookups!$G$1:$H$3, 2, FALSE)</f>
        <v>smolt</v>
      </c>
    </row>
    <row r="9084" spans="1:19" x14ac:dyDescent="0.25">
      <c r="A9084" s="1">
        <v>37018</v>
      </c>
      <c r="B9084">
        <v>1</v>
      </c>
      <c r="C9084">
        <v>1</v>
      </c>
      <c r="D9084">
        <v>1</v>
      </c>
      <c r="E9084">
        <v>2001</v>
      </c>
      <c r="F9084">
        <v>8</v>
      </c>
      <c r="G9084">
        <v>1</v>
      </c>
      <c r="H9084">
        <v>73</v>
      </c>
      <c r="I9084">
        <v>2.9099998469999999</v>
      </c>
      <c r="J9084">
        <v>2.9099998469999999</v>
      </c>
      <c r="M9084">
        <v>1</v>
      </c>
      <c r="N9084">
        <v>399</v>
      </c>
      <c r="P9084">
        <v>3</v>
      </c>
      <c r="Q9084" t="str">
        <f>VLOOKUP(M9084,lookups!$A$1:$B$7, 2, FALSE)</f>
        <v>trawl/fyke</v>
      </c>
      <c r="R9084" t="str">
        <f>VLOOKUP(N9084,lookups!$D$1:$E$6, 2, FALSE)</f>
        <v>hucuktlis r</v>
      </c>
      <c r="S9084" t="str">
        <f>VLOOKUP(C9084,lookups!$G$1:$H$3, 2, FALSE)</f>
        <v>smolt</v>
      </c>
    </row>
    <row r="9085" spans="1:19" x14ac:dyDescent="0.25">
      <c r="A9085" s="1">
        <v>37018</v>
      </c>
      <c r="B9085">
        <v>1</v>
      </c>
      <c r="C9085">
        <v>1</v>
      </c>
      <c r="D9085">
        <v>1</v>
      </c>
      <c r="E9085">
        <v>2001</v>
      </c>
      <c r="F9085">
        <v>9</v>
      </c>
      <c r="G9085">
        <v>2</v>
      </c>
      <c r="H9085">
        <v>80</v>
      </c>
      <c r="I9085">
        <v>3.7999992370000002</v>
      </c>
      <c r="J9085">
        <v>3.7999992370000002</v>
      </c>
      <c r="L9085">
        <v>2</v>
      </c>
      <c r="M9085">
        <v>1</v>
      </c>
      <c r="N9085">
        <v>399</v>
      </c>
      <c r="P9085">
        <v>3</v>
      </c>
      <c r="Q9085" t="str">
        <f>VLOOKUP(M9085,lookups!$A$1:$B$7, 2, FALSE)</f>
        <v>trawl/fyke</v>
      </c>
      <c r="R9085" t="str">
        <f>VLOOKUP(N9085,lookups!$D$1:$E$6, 2, FALSE)</f>
        <v>hucuktlis r</v>
      </c>
      <c r="S9085" t="str">
        <f>VLOOKUP(C9085,lookups!$G$1:$H$3, 2, FALSE)</f>
        <v>smolt</v>
      </c>
    </row>
    <row r="9086" spans="1:19" x14ac:dyDescent="0.25">
      <c r="A9086" s="1">
        <v>37018</v>
      </c>
      <c r="B9086">
        <v>1</v>
      </c>
      <c r="C9086">
        <v>1</v>
      </c>
      <c r="D9086">
        <v>1</v>
      </c>
      <c r="E9086">
        <v>2001</v>
      </c>
      <c r="F9086">
        <v>10</v>
      </c>
      <c r="G9086">
        <v>1</v>
      </c>
      <c r="H9086">
        <v>73</v>
      </c>
      <c r="I9086">
        <v>2.6699981689999999</v>
      </c>
      <c r="J9086">
        <v>2.6699981689999999</v>
      </c>
      <c r="M9086">
        <v>1</v>
      </c>
      <c r="N9086">
        <v>399</v>
      </c>
      <c r="P9086">
        <v>3</v>
      </c>
      <c r="Q9086" t="str">
        <f>VLOOKUP(M9086,lookups!$A$1:$B$7, 2, FALSE)</f>
        <v>trawl/fyke</v>
      </c>
      <c r="R9086" t="str">
        <f>VLOOKUP(N9086,lookups!$D$1:$E$6, 2, FALSE)</f>
        <v>hucuktlis r</v>
      </c>
      <c r="S9086" t="str">
        <f>VLOOKUP(C9086,lookups!$G$1:$H$3, 2, FALSE)</f>
        <v>smolt</v>
      </c>
    </row>
    <row r="9087" spans="1:19" x14ac:dyDescent="0.25">
      <c r="A9087" s="1">
        <v>37018</v>
      </c>
      <c r="B9087">
        <v>1</v>
      </c>
      <c r="C9087">
        <v>1</v>
      </c>
      <c r="D9087">
        <v>1</v>
      </c>
      <c r="E9087">
        <v>2001</v>
      </c>
      <c r="F9087">
        <v>11</v>
      </c>
      <c r="G9087">
        <v>1</v>
      </c>
      <c r="H9087">
        <v>73</v>
      </c>
      <c r="I9087">
        <v>3.029998779</v>
      </c>
      <c r="J9087">
        <v>3.029998779</v>
      </c>
      <c r="M9087">
        <v>1</v>
      </c>
      <c r="N9087">
        <v>399</v>
      </c>
      <c r="P9087">
        <v>3</v>
      </c>
      <c r="Q9087" t="str">
        <f>VLOOKUP(M9087,lookups!$A$1:$B$7, 2, FALSE)</f>
        <v>trawl/fyke</v>
      </c>
      <c r="R9087" t="str">
        <f>VLOOKUP(N9087,lookups!$D$1:$E$6, 2, FALSE)</f>
        <v>hucuktlis r</v>
      </c>
      <c r="S9087" t="str">
        <f>VLOOKUP(C9087,lookups!$G$1:$H$3, 2, FALSE)</f>
        <v>smolt</v>
      </c>
    </row>
    <row r="9088" spans="1:19" x14ac:dyDescent="0.25">
      <c r="A9088" s="1">
        <v>37018</v>
      </c>
      <c r="B9088">
        <v>1</v>
      </c>
      <c r="C9088">
        <v>1</v>
      </c>
      <c r="D9088">
        <v>1</v>
      </c>
      <c r="E9088">
        <v>2001</v>
      </c>
      <c r="F9088">
        <v>12</v>
      </c>
      <c r="G9088">
        <v>1</v>
      </c>
      <c r="H9088">
        <v>66</v>
      </c>
      <c r="I9088">
        <v>2.2199993130000002</v>
      </c>
      <c r="J9088">
        <v>2.2199993130000002</v>
      </c>
      <c r="M9088">
        <v>1</v>
      </c>
      <c r="N9088">
        <v>399</v>
      </c>
      <c r="P9088">
        <v>3</v>
      </c>
      <c r="Q9088" t="str">
        <f>VLOOKUP(M9088,lookups!$A$1:$B$7, 2, FALSE)</f>
        <v>trawl/fyke</v>
      </c>
      <c r="R9088" t="str">
        <f>VLOOKUP(N9088,lookups!$D$1:$E$6, 2, FALSE)</f>
        <v>hucuktlis r</v>
      </c>
      <c r="S9088" t="str">
        <f>VLOOKUP(C9088,lookups!$G$1:$H$3, 2, FALSE)</f>
        <v>smolt</v>
      </c>
    </row>
    <row r="9089" spans="1:19" x14ac:dyDescent="0.25">
      <c r="A9089" s="1">
        <v>37018</v>
      </c>
      <c r="B9089">
        <v>1</v>
      </c>
      <c r="C9089">
        <v>1</v>
      </c>
      <c r="D9089">
        <v>1</v>
      </c>
      <c r="E9089">
        <v>2001</v>
      </c>
      <c r="F9089">
        <v>13</v>
      </c>
      <c r="G9089">
        <v>1</v>
      </c>
      <c r="H9089">
        <v>72</v>
      </c>
      <c r="I9089">
        <v>2.8199996949999999</v>
      </c>
      <c r="J9089">
        <v>2.8199996949999999</v>
      </c>
      <c r="M9089">
        <v>1</v>
      </c>
      <c r="N9089">
        <v>399</v>
      </c>
      <c r="P9089">
        <v>3</v>
      </c>
      <c r="Q9089" t="str">
        <f>VLOOKUP(M9089,lookups!$A$1:$B$7, 2, FALSE)</f>
        <v>trawl/fyke</v>
      </c>
      <c r="R9089" t="str">
        <f>VLOOKUP(N9089,lookups!$D$1:$E$6, 2, FALSE)</f>
        <v>hucuktlis r</v>
      </c>
      <c r="S9089" t="str">
        <f>VLOOKUP(C9089,lookups!$G$1:$H$3, 2, FALSE)</f>
        <v>smolt</v>
      </c>
    </row>
    <row r="9090" spans="1:19" x14ac:dyDescent="0.25">
      <c r="A9090" s="1">
        <v>37018</v>
      </c>
      <c r="B9090">
        <v>1</v>
      </c>
      <c r="C9090">
        <v>1</v>
      </c>
      <c r="D9090">
        <v>1</v>
      </c>
      <c r="E9090">
        <v>2001</v>
      </c>
      <c r="F9090">
        <v>14</v>
      </c>
      <c r="G9090">
        <v>1</v>
      </c>
      <c r="H9090">
        <v>72</v>
      </c>
      <c r="I9090">
        <v>3.029998779</v>
      </c>
      <c r="J9090">
        <v>3.029998779</v>
      </c>
      <c r="M9090">
        <v>1</v>
      </c>
      <c r="N9090">
        <v>399</v>
      </c>
      <c r="P9090">
        <v>3</v>
      </c>
      <c r="Q9090" t="str">
        <f>VLOOKUP(M9090,lookups!$A$1:$B$7, 2, FALSE)</f>
        <v>trawl/fyke</v>
      </c>
      <c r="R9090" t="str">
        <f>VLOOKUP(N9090,lookups!$D$1:$E$6, 2, FALSE)</f>
        <v>hucuktlis r</v>
      </c>
      <c r="S9090" t="str">
        <f>VLOOKUP(C9090,lookups!$G$1:$H$3, 2, FALSE)</f>
        <v>smolt</v>
      </c>
    </row>
    <row r="9091" spans="1:19" x14ac:dyDescent="0.25">
      <c r="A9091" s="1">
        <v>37018</v>
      </c>
      <c r="B9091">
        <v>1</v>
      </c>
      <c r="C9091">
        <v>1</v>
      </c>
      <c r="D9091">
        <v>1</v>
      </c>
      <c r="E9091">
        <v>2001</v>
      </c>
      <c r="F9091">
        <v>15</v>
      </c>
      <c r="G9091">
        <v>1</v>
      </c>
      <c r="H9091">
        <v>73</v>
      </c>
      <c r="I9091">
        <v>3.0599994659999998</v>
      </c>
      <c r="J9091">
        <v>3.0599994659999998</v>
      </c>
      <c r="M9091">
        <v>1</v>
      </c>
      <c r="N9091">
        <v>399</v>
      </c>
      <c r="P9091">
        <v>3</v>
      </c>
      <c r="Q9091" t="str">
        <f>VLOOKUP(M9091,lookups!$A$1:$B$7, 2, FALSE)</f>
        <v>trawl/fyke</v>
      </c>
      <c r="R9091" t="str">
        <f>VLOOKUP(N9091,lookups!$D$1:$E$6, 2, FALSE)</f>
        <v>hucuktlis r</v>
      </c>
      <c r="S9091" t="str">
        <f>VLOOKUP(C9091,lookups!$G$1:$H$3, 2, FALSE)</f>
        <v>smolt</v>
      </c>
    </row>
    <row r="9092" spans="1:19" x14ac:dyDescent="0.25">
      <c r="A9092" s="1">
        <v>37018</v>
      </c>
      <c r="B9092">
        <v>1</v>
      </c>
      <c r="C9092">
        <v>1</v>
      </c>
      <c r="D9092">
        <v>1</v>
      </c>
      <c r="E9092">
        <v>2001</v>
      </c>
      <c r="F9092">
        <v>16</v>
      </c>
      <c r="G9092">
        <v>1</v>
      </c>
      <c r="H9092">
        <v>74</v>
      </c>
      <c r="I9092">
        <v>3.2399997709999999</v>
      </c>
      <c r="J9092">
        <v>3.2399997709999999</v>
      </c>
      <c r="M9092">
        <v>1</v>
      </c>
      <c r="N9092">
        <v>399</v>
      </c>
      <c r="P9092">
        <v>3</v>
      </c>
      <c r="Q9092" t="str">
        <f>VLOOKUP(M9092,lookups!$A$1:$B$7, 2, FALSE)</f>
        <v>trawl/fyke</v>
      </c>
      <c r="R9092" t="str">
        <f>VLOOKUP(N9092,lookups!$D$1:$E$6, 2, FALSE)</f>
        <v>hucuktlis r</v>
      </c>
      <c r="S9092" t="str">
        <f>VLOOKUP(C9092,lookups!$G$1:$H$3, 2, FALSE)</f>
        <v>smolt</v>
      </c>
    </row>
    <row r="9093" spans="1:19" x14ac:dyDescent="0.25">
      <c r="A9093" s="1">
        <v>37018</v>
      </c>
      <c r="B9093">
        <v>1</v>
      </c>
      <c r="C9093">
        <v>1</v>
      </c>
      <c r="D9093">
        <v>1</v>
      </c>
      <c r="E9093">
        <v>2001</v>
      </c>
      <c r="F9093">
        <v>17</v>
      </c>
      <c r="G9093">
        <v>1</v>
      </c>
      <c r="H9093">
        <v>67</v>
      </c>
      <c r="I9093">
        <v>2.2699985499999999</v>
      </c>
      <c r="J9093">
        <v>2.2699985499999999</v>
      </c>
      <c r="M9093">
        <v>1</v>
      </c>
      <c r="N9093">
        <v>399</v>
      </c>
      <c r="P9093">
        <v>3</v>
      </c>
      <c r="Q9093" t="str">
        <f>VLOOKUP(M9093,lookups!$A$1:$B$7, 2, FALSE)</f>
        <v>trawl/fyke</v>
      </c>
      <c r="R9093" t="str">
        <f>VLOOKUP(N9093,lookups!$D$1:$E$6, 2, FALSE)</f>
        <v>hucuktlis r</v>
      </c>
      <c r="S9093" t="str">
        <f>VLOOKUP(C9093,lookups!$G$1:$H$3, 2, FALSE)</f>
        <v>smolt</v>
      </c>
    </row>
    <row r="9094" spans="1:19" x14ac:dyDescent="0.25">
      <c r="A9094" s="1">
        <v>37018</v>
      </c>
      <c r="B9094">
        <v>1</v>
      </c>
      <c r="C9094">
        <v>1</v>
      </c>
      <c r="D9094">
        <v>1</v>
      </c>
      <c r="E9094">
        <v>2001</v>
      </c>
      <c r="F9094">
        <v>18</v>
      </c>
      <c r="G9094">
        <v>1</v>
      </c>
      <c r="H9094">
        <v>71</v>
      </c>
      <c r="I9094">
        <v>2.8499984739999999</v>
      </c>
      <c r="J9094">
        <v>2.8499984739999999</v>
      </c>
      <c r="M9094">
        <v>1</v>
      </c>
      <c r="N9094">
        <v>399</v>
      </c>
      <c r="P9094">
        <v>3</v>
      </c>
      <c r="Q9094" t="str">
        <f>VLOOKUP(M9094,lookups!$A$1:$B$7, 2, FALSE)</f>
        <v>trawl/fyke</v>
      </c>
      <c r="R9094" t="str">
        <f>VLOOKUP(N9094,lookups!$D$1:$E$6, 2, FALSE)</f>
        <v>hucuktlis r</v>
      </c>
      <c r="S9094" t="str">
        <f>VLOOKUP(C9094,lookups!$G$1:$H$3, 2, FALSE)</f>
        <v>smolt</v>
      </c>
    </row>
    <row r="9095" spans="1:19" x14ac:dyDescent="0.25">
      <c r="A9095" s="1">
        <v>37018</v>
      </c>
      <c r="B9095">
        <v>1</v>
      </c>
      <c r="C9095">
        <v>1</v>
      </c>
      <c r="D9095">
        <v>1</v>
      </c>
      <c r="E9095">
        <v>2001</v>
      </c>
      <c r="F9095">
        <v>19</v>
      </c>
      <c r="G9095">
        <v>1</v>
      </c>
      <c r="H9095">
        <v>68</v>
      </c>
      <c r="I9095">
        <v>2.4599990840000001</v>
      </c>
      <c r="J9095">
        <v>2.4599990840000001</v>
      </c>
      <c r="M9095">
        <v>1</v>
      </c>
      <c r="N9095">
        <v>399</v>
      </c>
      <c r="P9095">
        <v>3</v>
      </c>
      <c r="Q9095" t="str">
        <f>VLOOKUP(M9095,lookups!$A$1:$B$7, 2, FALSE)</f>
        <v>trawl/fyke</v>
      </c>
      <c r="R9095" t="str">
        <f>VLOOKUP(N9095,lookups!$D$1:$E$6, 2, FALSE)</f>
        <v>hucuktlis r</v>
      </c>
      <c r="S9095" t="str">
        <f>VLOOKUP(C9095,lookups!$G$1:$H$3, 2, FALSE)</f>
        <v>smolt</v>
      </c>
    </row>
    <row r="9096" spans="1:19" x14ac:dyDescent="0.25">
      <c r="A9096" s="1">
        <v>37018</v>
      </c>
      <c r="B9096">
        <v>1</v>
      </c>
      <c r="C9096">
        <v>1</v>
      </c>
      <c r="D9096">
        <v>1</v>
      </c>
      <c r="E9096">
        <v>2001</v>
      </c>
      <c r="F9096">
        <v>20</v>
      </c>
      <c r="G9096">
        <v>2</v>
      </c>
      <c r="H9096">
        <v>79</v>
      </c>
      <c r="I9096">
        <v>3.5</v>
      </c>
      <c r="J9096">
        <v>3.5</v>
      </c>
      <c r="L9096">
        <v>2</v>
      </c>
      <c r="M9096">
        <v>1</v>
      </c>
      <c r="N9096">
        <v>399</v>
      </c>
      <c r="P9096">
        <v>3</v>
      </c>
      <c r="Q9096" t="str">
        <f>VLOOKUP(M9096,lookups!$A$1:$B$7, 2, FALSE)</f>
        <v>trawl/fyke</v>
      </c>
      <c r="R9096" t="str">
        <f>VLOOKUP(N9096,lookups!$D$1:$E$6, 2, FALSE)</f>
        <v>hucuktlis r</v>
      </c>
      <c r="S9096" t="str">
        <f>VLOOKUP(C9096,lookups!$G$1:$H$3, 2, FALSE)</f>
        <v>smolt</v>
      </c>
    </row>
    <row r="9097" spans="1:19" x14ac:dyDescent="0.25">
      <c r="A9097" s="1">
        <v>37018</v>
      </c>
      <c r="B9097">
        <v>1</v>
      </c>
      <c r="C9097">
        <v>1</v>
      </c>
      <c r="D9097">
        <v>1</v>
      </c>
      <c r="E9097">
        <v>2001</v>
      </c>
      <c r="F9097">
        <v>21</v>
      </c>
      <c r="G9097">
        <v>1</v>
      </c>
      <c r="H9097">
        <v>70</v>
      </c>
      <c r="I9097">
        <v>2.75</v>
      </c>
      <c r="J9097">
        <v>2.75</v>
      </c>
      <c r="M9097">
        <v>1</v>
      </c>
      <c r="N9097">
        <v>399</v>
      </c>
      <c r="P9097">
        <v>3</v>
      </c>
      <c r="Q9097" t="str">
        <f>VLOOKUP(M9097,lookups!$A$1:$B$7, 2, FALSE)</f>
        <v>trawl/fyke</v>
      </c>
      <c r="R9097" t="str">
        <f>VLOOKUP(N9097,lookups!$D$1:$E$6, 2, FALSE)</f>
        <v>hucuktlis r</v>
      </c>
      <c r="S9097" t="str">
        <f>VLOOKUP(C9097,lookups!$G$1:$H$3, 2, FALSE)</f>
        <v>smolt</v>
      </c>
    </row>
    <row r="9098" spans="1:19" x14ac:dyDescent="0.25">
      <c r="A9098" s="1">
        <v>37018</v>
      </c>
      <c r="B9098">
        <v>1</v>
      </c>
      <c r="C9098">
        <v>1</v>
      </c>
      <c r="D9098">
        <v>1</v>
      </c>
      <c r="E9098">
        <v>2001</v>
      </c>
      <c r="F9098">
        <v>22</v>
      </c>
      <c r="G9098">
        <v>1</v>
      </c>
      <c r="H9098">
        <v>65</v>
      </c>
      <c r="I9098">
        <v>2.1999988560000001</v>
      </c>
      <c r="J9098">
        <v>2.1999988560000001</v>
      </c>
      <c r="M9098">
        <v>1</v>
      </c>
      <c r="N9098">
        <v>399</v>
      </c>
      <c r="P9098">
        <v>3</v>
      </c>
      <c r="Q9098" t="str">
        <f>VLOOKUP(M9098,lookups!$A$1:$B$7, 2, FALSE)</f>
        <v>trawl/fyke</v>
      </c>
      <c r="R9098" t="str">
        <f>VLOOKUP(N9098,lookups!$D$1:$E$6, 2, FALSE)</f>
        <v>hucuktlis r</v>
      </c>
      <c r="S9098" t="str">
        <f>VLOOKUP(C9098,lookups!$G$1:$H$3, 2, FALSE)</f>
        <v>smolt</v>
      </c>
    </row>
    <row r="9099" spans="1:19" x14ac:dyDescent="0.25">
      <c r="A9099" s="1">
        <v>37018</v>
      </c>
      <c r="B9099">
        <v>1</v>
      </c>
      <c r="C9099">
        <v>1</v>
      </c>
      <c r="D9099">
        <v>1</v>
      </c>
      <c r="E9099">
        <v>2001</v>
      </c>
      <c r="F9099">
        <v>23</v>
      </c>
      <c r="G9099">
        <v>1</v>
      </c>
      <c r="H9099">
        <v>68</v>
      </c>
      <c r="I9099">
        <v>2.3399982449999999</v>
      </c>
      <c r="J9099">
        <v>2.3399982449999999</v>
      </c>
      <c r="M9099">
        <v>1</v>
      </c>
      <c r="N9099">
        <v>399</v>
      </c>
      <c r="P9099">
        <v>3</v>
      </c>
      <c r="Q9099" t="str">
        <f>VLOOKUP(M9099,lookups!$A$1:$B$7, 2, FALSE)</f>
        <v>trawl/fyke</v>
      </c>
      <c r="R9099" t="str">
        <f>VLOOKUP(N9099,lookups!$D$1:$E$6, 2, FALSE)</f>
        <v>hucuktlis r</v>
      </c>
      <c r="S9099" t="str">
        <f>VLOOKUP(C9099,lookups!$G$1:$H$3, 2, FALSE)</f>
        <v>smolt</v>
      </c>
    </row>
    <row r="9100" spans="1:19" x14ac:dyDescent="0.25">
      <c r="A9100" s="1">
        <v>37018</v>
      </c>
      <c r="B9100">
        <v>1</v>
      </c>
      <c r="C9100">
        <v>1</v>
      </c>
      <c r="D9100">
        <v>1</v>
      </c>
      <c r="E9100">
        <v>2001</v>
      </c>
      <c r="F9100">
        <v>24</v>
      </c>
      <c r="G9100">
        <v>1</v>
      </c>
      <c r="H9100">
        <v>66</v>
      </c>
      <c r="I9100">
        <v>2.189998627</v>
      </c>
      <c r="J9100">
        <v>2.189998627</v>
      </c>
      <c r="M9100">
        <v>1</v>
      </c>
      <c r="N9100">
        <v>399</v>
      </c>
      <c r="P9100">
        <v>3</v>
      </c>
      <c r="Q9100" t="str">
        <f>VLOOKUP(M9100,lookups!$A$1:$B$7, 2, FALSE)</f>
        <v>trawl/fyke</v>
      </c>
      <c r="R9100" t="str">
        <f>VLOOKUP(N9100,lookups!$D$1:$E$6, 2, FALSE)</f>
        <v>hucuktlis r</v>
      </c>
      <c r="S9100" t="str">
        <f>VLOOKUP(C9100,lookups!$G$1:$H$3, 2, FALSE)</f>
        <v>smolt</v>
      </c>
    </row>
    <row r="9101" spans="1:19" x14ac:dyDescent="0.25">
      <c r="A9101" s="1">
        <v>37018</v>
      </c>
      <c r="B9101">
        <v>1</v>
      </c>
      <c r="C9101">
        <v>1</v>
      </c>
      <c r="D9101">
        <v>1</v>
      </c>
      <c r="E9101">
        <v>2001</v>
      </c>
      <c r="F9101">
        <v>25</v>
      </c>
      <c r="G9101">
        <v>1</v>
      </c>
      <c r="H9101">
        <v>70</v>
      </c>
      <c r="I9101">
        <v>2.6799983979999999</v>
      </c>
      <c r="J9101">
        <v>2.6799983979999999</v>
      </c>
      <c r="M9101">
        <v>1</v>
      </c>
      <c r="N9101">
        <v>399</v>
      </c>
      <c r="P9101">
        <v>3</v>
      </c>
      <c r="Q9101" t="str">
        <f>VLOOKUP(M9101,lookups!$A$1:$B$7, 2, FALSE)</f>
        <v>trawl/fyke</v>
      </c>
      <c r="R9101" t="str">
        <f>VLOOKUP(N9101,lookups!$D$1:$E$6, 2, FALSE)</f>
        <v>hucuktlis r</v>
      </c>
      <c r="S9101" t="str">
        <f>VLOOKUP(C9101,lookups!$G$1:$H$3, 2, FALSE)</f>
        <v>smolt</v>
      </c>
    </row>
    <row r="9102" spans="1:19" x14ac:dyDescent="0.25">
      <c r="A9102" s="1">
        <v>37384</v>
      </c>
      <c r="B9102">
        <v>1</v>
      </c>
      <c r="C9102">
        <v>1</v>
      </c>
      <c r="D9102">
        <v>1</v>
      </c>
      <c r="E9102">
        <v>2002</v>
      </c>
      <c r="F9102">
        <v>1</v>
      </c>
      <c r="G9102">
        <v>1</v>
      </c>
      <c r="H9102">
        <v>45</v>
      </c>
      <c r="J9102">
        <v>0.72999954199999995</v>
      </c>
      <c r="M9102">
        <v>1</v>
      </c>
      <c r="N9102">
        <v>399</v>
      </c>
      <c r="P9102">
        <v>3</v>
      </c>
      <c r="Q9102" t="str">
        <f>VLOOKUP(M9102,lookups!$A$1:$B$7, 2, FALSE)</f>
        <v>trawl/fyke</v>
      </c>
      <c r="R9102" t="str">
        <f>VLOOKUP(N9102,lookups!$D$1:$E$6, 2, FALSE)</f>
        <v>hucuktlis r</v>
      </c>
      <c r="S9102" t="str">
        <f>VLOOKUP(C9102,lookups!$G$1:$H$3, 2, FALSE)</f>
        <v>smolt</v>
      </c>
    </row>
    <row r="9103" spans="1:19" x14ac:dyDescent="0.25">
      <c r="A9103" s="1">
        <v>37384</v>
      </c>
      <c r="B9103">
        <v>1</v>
      </c>
      <c r="C9103">
        <v>1</v>
      </c>
      <c r="D9103">
        <v>1</v>
      </c>
      <c r="E9103">
        <v>2002</v>
      </c>
      <c r="F9103">
        <v>2</v>
      </c>
      <c r="G9103">
        <v>1</v>
      </c>
      <c r="H9103">
        <v>47</v>
      </c>
      <c r="J9103">
        <v>0.75</v>
      </c>
      <c r="M9103">
        <v>1</v>
      </c>
      <c r="N9103">
        <v>399</v>
      </c>
      <c r="P9103">
        <v>3</v>
      </c>
      <c r="Q9103" t="str">
        <f>VLOOKUP(M9103,lookups!$A$1:$B$7, 2, FALSE)</f>
        <v>trawl/fyke</v>
      </c>
      <c r="R9103" t="str">
        <f>VLOOKUP(N9103,lookups!$D$1:$E$6, 2, FALSE)</f>
        <v>hucuktlis r</v>
      </c>
      <c r="S9103" t="str">
        <f>VLOOKUP(C9103,lookups!$G$1:$H$3, 2, FALSE)</f>
        <v>smolt</v>
      </c>
    </row>
    <row r="9104" spans="1:19" x14ac:dyDescent="0.25">
      <c r="A9104" s="1">
        <v>37384</v>
      </c>
      <c r="B9104">
        <v>1</v>
      </c>
      <c r="C9104">
        <v>1</v>
      </c>
      <c r="D9104">
        <v>1</v>
      </c>
      <c r="E9104">
        <v>2002</v>
      </c>
      <c r="F9104">
        <v>3</v>
      </c>
      <c r="G9104">
        <v>1</v>
      </c>
      <c r="H9104">
        <v>44</v>
      </c>
      <c r="J9104">
        <v>0.67999982800000003</v>
      </c>
      <c r="M9104">
        <v>1</v>
      </c>
      <c r="N9104">
        <v>399</v>
      </c>
      <c r="P9104">
        <v>3</v>
      </c>
      <c r="Q9104" t="str">
        <f>VLOOKUP(M9104,lookups!$A$1:$B$7, 2, FALSE)</f>
        <v>trawl/fyke</v>
      </c>
      <c r="R9104" t="str">
        <f>VLOOKUP(N9104,lookups!$D$1:$E$6, 2, FALSE)</f>
        <v>hucuktlis r</v>
      </c>
      <c r="S9104" t="str">
        <f>VLOOKUP(C9104,lookups!$G$1:$H$3, 2, FALSE)</f>
        <v>smolt</v>
      </c>
    </row>
    <row r="9105" spans="1:19" x14ac:dyDescent="0.25">
      <c r="A9105" s="1">
        <v>37384</v>
      </c>
      <c r="B9105">
        <v>1</v>
      </c>
      <c r="C9105">
        <v>1</v>
      </c>
      <c r="D9105">
        <v>1</v>
      </c>
      <c r="E9105">
        <v>2002</v>
      </c>
      <c r="F9105">
        <v>4</v>
      </c>
      <c r="G9105">
        <v>1</v>
      </c>
      <c r="H9105">
        <v>43</v>
      </c>
      <c r="J9105">
        <v>0.64999961900000003</v>
      </c>
      <c r="M9105">
        <v>1</v>
      </c>
      <c r="N9105">
        <v>399</v>
      </c>
      <c r="P9105">
        <v>3</v>
      </c>
      <c r="Q9105" t="str">
        <f>VLOOKUP(M9105,lookups!$A$1:$B$7, 2, FALSE)</f>
        <v>trawl/fyke</v>
      </c>
      <c r="R9105" t="str">
        <f>VLOOKUP(N9105,lookups!$D$1:$E$6, 2, FALSE)</f>
        <v>hucuktlis r</v>
      </c>
      <c r="S9105" t="str">
        <f>VLOOKUP(C9105,lookups!$G$1:$H$3, 2, FALSE)</f>
        <v>smolt</v>
      </c>
    </row>
    <row r="9106" spans="1:19" x14ac:dyDescent="0.25">
      <c r="A9106" s="1">
        <v>37384</v>
      </c>
      <c r="B9106">
        <v>1</v>
      </c>
      <c r="C9106">
        <v>1</v>
      </c>
      <c r="D9106">
        <v>1</v>
      </c>
      <c r="E9106">
        <v>2002</v>
      </c>
      <c r="F9106">
        <v>5</v>
      </c>
      <c r="G9106">
        <v>1</v>
      </c>
      <c r="H9106">
        <v>45</v>
      </c>
      <c r="J9106">
        <v>0.75</v>
      </c>
      <c r="M9106">
        <v>1</v>
      </c>
      <c r="N9106">
        <v>399</v>
      </c>
      <c r="P9106">
        <v>3</v>
      </c>
      <c r="Q9106" t="str">
        <f>VLOOKUP(M9106,lookups!$A$1:$B$7, 2, FALSE)</f>
        <v>trawl/fyke</v>
      </c>
      <c r="R9106" t="str">
        <f>VLOOKUP(N9106,lookups!$D$1:$E$6, 2, FALSE)</f>
        <v>hucuktlis r</v>
      </c>
      <c r="S9106" t="str">
        <f>VLOOKUP(C9106,lookups!$G$1:$H$3, 2, FALSE)</f>
        <v>smolt</v>
      </c>
    </row>
    <row r="9107" spans="1:19" x14ac:dyDescent="0.25">
      <c r="A9107" s="1">
        <v>37384</v>
      </c>
      <c r="B9107">
        <v>1</v>
      </c>
      <c r="C9107">
        <v>1</v>
      </c>
      <c r="D9107">
        <v>1</v>
      </c>
      <c r="E9107">
        <v>2002</v>
      </c>
      <c r="F9107">
        <v>6</v>
      </c>
      <c r="G9107">
        <v>1</v>
      </c>
      <c r="H9107">
        <v>43</v>
      </c>
      <c r="J9107">
        <v>0.66999959899999995</v>
      </c>
      <c r="M9107">
        <v>1</v>
      </c>
      <c r="N9107">
        <v>399</v>
      </c>
      <c r="P9107">
        <v>3</v>
      </c>
      <c r="Q9107" t="str">
        <f>VLOOKUP(M9107,lookups!$A$1:$B$7, 2, FALSE)</f>
        <v>trawl/fyke</v>
      </c>
      <c r="R9107" t="str">
        <f>VLOOKUP(N9107,lookups!$D$1:$E$6, 2, FALSE)</f>
        <v>hucuktlis r</v>
      </c>
      <c r="S9107" t="str">
        <f>VLOOKUP(C9107,lookups!$G$1:$H$3, 2, FALSE)</f>
        <v>smolt</v>
      </c>
    </row>
    <row r="9108" spans="1:19" x14ac:dyDescent="0.25">
      <c r="A9108" s="1">
        <v>37384</v>
      </c>
      <c r="B9108">
        <v>1</v>
      </c>
      <c r="C9108">
        <v>1</v>
      </c>
      <c r="D9108">
        <v>1</v>
      </c>
      <c r="E9108">
        <v>2002</v>
      </c>
      <c r="F9108">
        <v>7</v>
      </c>
      <c r="G9108">
        <v>1</v>
      </c>
      <c r="H9108">
        <v>49</v>
      </c>
      <c r="J9108">
        <v>1.0299997329999999</v>
      </c>
      <c r="M9108">
        <v>1</v>
      </c>
      <c r="N9108">
        <v>399</v>
      </c>
      <c r="P9108">
        <v>3</v>
      </c>
      <c r="Q9108" t="str">
        <f>VLOOKUP(M9108,lookups!$A$1:$B$7, 2, FALSE)</f>
        <v>trawl/fyke</v>
      </c>
      <c r="R9108" t="str">
        <f>VLOOKUP(N9108,lookups!$D$1:$E$6, 2, FALSE)</f>
        <v>hucuktlis r</v>
      </c>
      <c r="S9108" t="str">
        <f>VLOOKUP(C9108,lookups!$G$1:$H$3, 2, FALSE)</f>
        <v>smolt</v>
      </c>
    </row>
    <row r="9109" spans="1:19" x14ac:dyDescent="0.25">
      <c r="A9109" s="1">
        <v>37384</v>
      </c>
      <c r="B9109">
        <v>1</v>
      </c>
      <c r="C9109">
        <v>1</v>
      </c>
      <c r="D9109">
        <v>1</v>
      </c>
      <c r="E9109">
        <v>2002</v>
      </c>
      <c r="F9109">
        <v>8</v>
      </c>
      <c r="G9109">
        <v>1</v>
      </c>
      <c r="H9109">
        <v>44</v>
      </c>
      <c r="J9109">
        <v>0.71999979000000003</v>
      </c>
      <c r="M9109">
        <v>1</v>
      </c>
      <c r="N9109">
        <v>399</v>
      </c>
      <c r="P9109">
        <v>3</v>
      </c>
      <c r="Q9109" t="str">
        <f>VLOOKUP(M9109,lookups!$A$1:$B$7, 2, FALSE)</f>
        <v>trawl/fyke</v>
      </c>
      <c r="R9109" t="str">
        <f>VLOOKUP(N9109,lookups!$D$1:$E$6, 2, FALSE)</f>
        <v>hucuktlis r</v>
      </c>
      <c r="S9109" t="str">
        <f>VLOOKUP(C9109,lookups!$G$1:$H$3, 2, FALSE)</f>
        <v>smolt</v>
      </c>
    </row>
    <row r="9110" spans="1:19" x14ac:dyDescent="0.25">
      <c r="A9110" s="1">
        <v>37384</v>
      </c>
      <c r="B9110">
        <v>1</v>
      </c>
      <c r="C9110">
        <v>1</v>
      </c>
      <c r="D9110">
        <v>1</v>
      </c>
      <c r="E9110">
        <v>2002</v>
      </c>
      <c r="F9110">
        <v>9</v>
      </c>
      <c r="G9110">
        <v>1</v>
      </c>
      <c r="H9110">
        <v>43</v>
      </c>
      <c r="J9110">
        <v>0.62999963800000003</v>
      </c>
      <c r="M9110">
        <v>1</v>
      </c>
      <c r="N9110">
        <v>399</v>
      </c>
      <c r="P9110">
        <v>3</v>
      </c>
      <c r="Q9110" t="str">
        <f>VLOOKUP(M9110,lookups!$A$1:$B$7, 2, FALSE)</f>
        <v>trawl/fyke</v>
      </c>
      <c r="R9110" t="str">
        <f>VLOOKUP(N9110,lookups!$D$1:$E$6, 2, FALSE)</f>
        <v>hucuktlis r</v>
      </c>
      <c r="S9110" t="str">
        <f>VLOOKUP(C9110,lookups!$G$1:$H$3, 2, FALSE)</f>
        <v>smolt</v>
      </c>
    </row>
    <row r="9111" spans="1:19" x14ac:dyDescent="0.25">
      <c r="A9111" s="1">
        <v>37384</v>
      </c>
      <c r="B9111">
        <v>1</v>
      </c>
      <c r="C9111">
        <v>1</v>
      </c>
      <c r="D9111">
        <v>1</v>
      </c>
      <c r="E9111">
        <v>2002</v>
      </c>
      <c r="F9111">
        <v>10</v>
      </c>
      <c r="G9111">
        <v>1</v>
      </c>
      <c r="H9111">
        <v>43</v>
      </c>
      <c r="J9111">
        <v>0.66999959899999995</v>
      </c>
      <c r="M9111">
        <v>1</v>
      </c>
      <c r="N9111">
        <v>399</v>
      </c>
      <c r="P9111">
        <v>3</v>
      </c>
      <c r="Q9111" t="str">
        <f>VLOOKUP(M9111,lookups!$A$1:$B$7, 2, FALSE)</f>
        <v>trawl/fyke</v>
      </c>
      <c r="R9111" t="str">
        <f>VLOOKUP(N9111,lookups!$D$1:$E$6, 2, FALSE)</f>
        <v>hucuktlis r</v>
      </c>
      <c r="S9111" t="str">
        <f>VLOOKUP(C9111,lookups!$G$1:$H$3, 2, FALSE)</f>
        <v>smolt</v>
      </c>
    </row>
    <row r="9112" spans="1:19" x14ac:dyDescent="0.25">
      <c r="A9112" s="1">
        <v>37384</v>
      </c>
      <c r="B9112">
        <v>1</v>
      </c>
      <c r="C9112">
        <v>1</v>
      </c>
      <c r="D9112">
        <v>1</v>
      </c>
      <c r="E9112">
        <v>2002</v>
      </c>
      <c r="F9112">
        <v>11</v>
      </c>
      <c r="G9112">
        <v>1</v>
      </c>
      <c r="H9112">
        <v>43</v>
      </c>
      <c r="J9112">
        <v>0.64999961900000003</v>
      </c>
      <c r="M9112">
        <v>1</v>
      </c>
      <c r="N9112">
        <v>399</v>
      </c>
      <c r="P9112">
        <v>3</v>
      </c>
      <c r="Q9112" t="str">
        <f>VLOOKUP(M9112,lookups!$A$1:$B$7, 2, FALSE)</f>
        <v>trawl/fyke</v>
      </c>
      <c r="R9112" t="str">
        <f>VLOOKUP(N9112,lookups!$D$1:$E$6, 2, FALSE)</f>
        <v>hucuktlis r</v>
      </c>
      <c r="S9112" t="str">
        <f>VLOOKUP(C9112,lookups!$G$1:$H$3, 2, FALSE)</f>
        <v>smolt</v>
      </c>
    </row>
    <row r="9113" spans="1:19" x14ac:dyDescent="0.25">
      <c r="A9113" s="1">
        <v>37384</v>
      </c>
      <c r="B9113">
        <v>1</v>
      </c>
      <c r="C9113">
        <v>1</v>
      </c>
      <c r="D9113">
        <v>1</v>
      </c>
      <c r="E9113">
        <v>2002</v>
      </c>
      <c r="F9113">
        <v>12</v>
      </c>
      <c r="G9113">
        <v>1</v>
      </c>
      <c r="H9113">
        <v>41</v>
      </c>
      <c r="J9113">
        <v>0.54999971400000003</v>
      </c>
      <c r="M9113">
        <v>1</v>
      </c>
      <c r="N9113">
        <v>399</v>
      </c>
      <c r="P9113">
        <v>3</v>
      </c>
      <c r="Q9113" t="str">
        <f>VLOOKUP(M9113,lookups!$A$1:$B$7, 2, FALSE)</f>
        <v>trawl/fyke</v>
      </c>
      <c r="R9113" t="str">
        <f>VLOOKUP(N9113,lookups!$D$1:$E$6, 2, FALSE)</f>
        <v>hucuktlis r</v>
      </c>
      <c r="S9113" t="str">
        <f>VLOOKUP(C9113,lookups!$G$1:$H$3, 2, FALSE)</f>
        <v>smolt</v>
      </c>
    </row>
    <row r="9114" spans="1:19" x14ac:dyDescent="0.25">
      <c r="A9114" s="1">
        <v>37384</v>
      </c>
      <c r="B9114">
        <v>1</v>
      </c>
      <c r="C9114">
        <v>1</v>
      </c>
      <c r="D9114">
        <v>1</v>
      </c>
      <c r="E9114">
        <v>2002</v>
      </c>
      <c r="F9114">
        <v>13</v>
      </c>
      <c r="G9114">
        <v>1</v>
      </c>
      <c r="H9114">
        <v>40</v>
      </c>
      <c r="J9114">
        <v>0.52999973300000003</v>
      </c>
      <c r="M9114">
        <v>1</v>
      </c>
      <c r="N9114">
        <v>399</v>
      </c>
      <c r="P9114">
        <v>3</v>
      </c>
      <c r="Q9114" t="str">
        <f>VLOOKUP(M9114,lookups!$A$1:$B$7, 2, FALSE)</f>
        <v>trawl/fyke</v>
      </c>
      <c r="R9114" t="str">
        <f>VLOOKUP(N9114,lookups!$D$1:$E$6, 2, FALSE)</f>
        <v>hucuktlis r</v>
      </c>
      <c r="S9114" t="str">
        <f>VLOOKUP(C9114,lookups!$G$1:$H$3, 2, FALSE)</f>
        <v>smolt</v>
      </c>
    </row>
    <row r="9115" spans="1:19" x14ac:dyDescent="0.25">
      <c r="A9115" s="1">
        <v>37384</v>
      </c>
      <c r="B9115">
        <v>1</v>
      </c>
      <c r="C9115">
        <v>1</v>
      </c>
      <c r="D9115">
        <v>1</v>
      </c>
      <c r="E9115">
        <v>2002</v>
      </c>
      <c r="F9115">
        <v>14</v>
      </c>
      <c r="G9115">
        <v>1</v>
      </c>
      <c r="H9115">
        <v>39</v>
      </c>
      <c r="J9115">
        <v>0.45999980000000001</v>
      </c>
      <c r="M9115">
        <v>1</v>
      </c>
      <c r="N9115">
        <v>399</v>
      </c>
      <c r="P9115">
        <v>3</v>
      </c>
      <c r="Q9115" t="str">
        <f>VLOOKUP(M9115,lookups!$A$1:$B$7, 2, FALSE)</f>
        <v>trawl/fyke</v>
      </c>
      <c r="R9115" t="str">
        <f>VLOOKUP(N9115,lookups!$D$1:$E$6, 2, FALSE)</f>
        <v>hucuktlis r</v>
      </c>
      <c r="S9115" t="str">
        <f>VLOOKUP(C9115,lookups!$G$1:$H$3, 2, FALSE)</f>
        <v>smolt</v>
      </c>
    </row>
    <row r="9116" spans="1:19" x14ac:dyDescent="0.25">
      <c r="A9116" s="1">
        <v>37384</v>
      </c>
      <c r="B9116">
        <v>1</v>
      </c>
      <c r="C9116">
        <v>1</v>
      </c>
      <c r="D9116">
        <v>1</v>
      </c>
      <c r="E9116">
        <v>2002</v>
      </c>
      <c r="F9116">
        <v>15</v>
      </c>
      <c r="G9116">
        <v>1</v>
      </c>
      <c r="H9116">
        <v>54</v>
      </c>
      <c r="J9116">
        <v>1.3899993900000001</v>
      </c>
      <c r="M9116">
        <v>1</v>
      </c>
      <c r="N9116">
        <v>399</v>
      </c>
      <c r="P9116">
        <v>3</v>
      </c>
      <c r="Q9116" t="str">
        <f>VLOOKUP(M9116,lookups!$A$1:$B$7, 2, FALSE)</f>
        <v>trawl/fyke</v>
      </c>
      <c r="R9116" t="str">
        <f>VLOOKUP(N9116,lookups!$D$1:$E$6, 2, FALSE)</f>
        <v>hucuktlis r</v>
      </c>
      <c r="S9116" t="str">
        <f>VLOOKUP(C9116,lookups!$G$1:$H$3, 2, FALSE)</f>
        <v>smolt</v>
      </c>
    </row>
    <row r="9117" spans="1:19" x14ac:dyDescent="0.25">
      <c r="A9117" s="1">
        <v>37384</v>
      </c>
      <c r="B9117">
        <v>1</v>
      </c>
      <c r="C9117">
        <v>1</v>
      </c>
      <c r="D9117">
        <v>1</v>
      </c>
      <c r="E9117">
        <v>2002</v>
      </c>
      <c r="F9117">
        <v>16</v>
      </c>
      <c r="G9117">
        <v>1</v>
      </c>
      <c r="H9117">
        <v>45</v>
      </c>
      <c r="J9117">
        <v>0.70999956099999995</v>
      </c>
      <c r="M9117">
        <v>1</v>
      </c>
      <c r="N9117">
        <v>399</v>
      </c>
      <c r="P9117">
        <v>3</v>
      </c>
      <c r="Q9117" t="str">
        <f>VLOOKUP(M9117,lookups!$A$1:$B$7, 2, FALSE)</f>
        <v>trawl/fyke</v>
      </c>
      <c r="R9117" t="str">
        <f>VLOOKUP(N9117,lookups!$D$1:$E$6, 2, FALSE)</f>
        <v>hucuktlis r</v>
      </c>
      <c r="S9117" t="str">
        <f>VLOOKUP(C9117,lookups!$G$1:$H$3, 2, FALSE)</f>
        <v>smolt</v>
      </c>
    </row>
    <row r="9118" spans="1:19" x14ac:dyDescent="0.25">
      <c r="A9118" s="1">
        <v>37384</v>
      </c>
      <c r="B9118">
        <v>1</v>
      </c>
      <c r="C9118">
        <v>1</v>
      </c>
      <c r="D9118">
        <v>1</v>
      </c>
      <c r="E9118">
        <v>2002</v>
      </c>
      <c r="F9118">
        <v>17</v>
      </c>
      <c r="G9118">
        <v>1</v>
      </c>
      <c r="H9118">
        <v>45</v>
      </c>
      <c r="J9118">
        <v>0.70999956099999995</v>
      </c>
      <c r="M9118">
        <v>1</v>
      </c>
      <c r="N9118">
        <v>399</v>
      </c>
      <c r="P9118">
        <v>3</v>
      </c>
      <c r="Q9118" t="str">
        <f>VLOOKUP(M9118,lookups!$A$1:$B$7, 2, FALSE)</f>
        <v>trawl/fyke</v>
      </c>
      <c r="R9118" t="str">
        <f>VLOOKUP(N9118,lookups!$D$1:$E$6, 2, FALSE)</f>
        <v>hucuktlis r</v>
      </c>
      <c r="S9118" t="str">
        <f>VLOOKUP(C9118,lookups!$G$1:$H$3, 2, FALSE)</f>
        <v>smolt</v>
      </c>
    </row>
    <row r="9119" spans="1:19" x14ac:dyDescent="0.25">
      <c r="A9119" s="1">
        <v>37384</v>
      </c>
      <c r="B9119">
        <v>1</v>
      </c>
      <c r="C9119">
        <v>1</v>
      </c>
      <c r="D9119">
        <v>1</v>
      </c>
      <c r="E9119">
        <v>2002</v>
      </c>
      <c r="F9119">
        <v>18</v>
      </c>
      <c r="G9119">
        <v>1</v>
      </c>
      <c r="H9119">
        <v>48</v>
      </c>
      <c r="J9119">
        <v>0.87999963800000003</v>
      </c>
      <c r="M9119">
        <v>1</v>
      </c>
      <c r="N9119">
        <v>399</v>
      </c>
      <c r="P9119">
        <v>3</v>
      </c>
      <c r="Q9119" t="str">
        <f>VLOOKUP(M9119,lookups!$A$1:$B$7, 2, FALSE)</f>
        <v>trawl/fyke</v>
      </c>
      <c r="R9119" t="str">
        <f>VLOOKUP(N9119,lookups!$D$1:$E$6, 2, FALSE)</f>
        <v>hucuktlis r</v>
      </c>
      <c r="S9119" t="str">
        <f>VLOOKUP(C9119,lookups!$G$1:$H$3, 2, FALSE)</f>
        <v>smolt</v>
      </c>
    </row>
    <row r="9120" spans="1:19" x14ac:dyDescent="0.25">
      <c r="A9120" s="1">
        <v>37384</v>
      </c>
      <c r="B9120">
        <v>1</v>
      </c>
      <c r="C9120">
        <v>1</v>
      </c>
      <c r="D9120">
        <v>1</v>
      </c>
      <c r="E9120">
        <v>2002</v>
      </c>
      <c r="F9120">
        <v>19</v>
      </c>
      <c r="G9120">
        <v>1</v>
      </c>
      <c r="H9120">
        <v>43</v>
      </c>
      <c r="J9120">
        <v>0.64999961900000003</v>
      </c>
      <c r="M9120">
        <v>1</v>
      </c>
      <c r="N9120">
        <v>399</v>
      </c>
      <c r="P9120">
        <v>3</v>
      </c>
      <c r="Q9120" t="str">
        <f>VLOOKUP(M9120,lookups!$A$1:$B$7, 2, FALSE)</f>
        <v>trawl/fyke</v>
      </c>
      <c r="R9120" t="str">
        <f>VLOOKUP(N9120,lookups!$D$1:$E$6, 2, FALSE)</f>
        <v>hucuktlis r</v>
      </c>
      <c r="S9120" t="str">
        <f>VLOOKUP(C9120,lookups!$G$1:$H$3, 2, FALSE)</f>
        <v>smolt</v>
      </c>
    </row>
    <row r="9121" spans="1:19" x14ac:dyDescent="0.25">
      <c r="A9121" s="1">
        <v>37384</v>
      </c>
      <c r="B9121">
        <v>1</v>
      </c>
      <c r="C9121">
        <v>1</v>
      </c>
      <c r="D9121">
        <v>1</v>
      </c>
      <c r="E9121">
        <v>2002</v>
      </c>
      <c r="F9121">
        <v>20</v>
      </c>
      <c r="G9121">
        <v>1</v>
      </c>
      <c r="H9121">
        <v>43</v>
      </c>
      <c r="J9121">
        <v>0.68999957999999995</v>
      </c>
      <c r="M9121">
        <v>1</v>
      </c>
      <c r="N9121">
        <v>399</v>
      </c>
      <c r="P9121">
        <v>3</v>
      </c>
      <c r="Q9121" t="str">
        <f>VLOOKUP(M9121,lookups!$A$1:$B$7, 2, FALSE)</f>
        <v>trawl/fyke</v>
      </c>
      <c r="R9121" t="str">
        <f>VLOOKUP(N9121,lookups!$D$1:$E$6, 2, FALSE)</f>
        <v>hucuktlis r</v>
      </c>
      <c r="S9121" t="str">
        <f>VLOOKUP(C9121,lookups!$G$1:$H$3, 2, FALSE)</f>
        <v>smolt</v>
      </c>
    </row>
    <row r="9122" spans="1:19" x14ac:dyDescent="0.25">
      <c r="A9122" s="1">
        <v>37384</v>
      </c>
      <c r="B9122">
        <v>1</v>
      </c>
      <c r="C9122">
        <v>1</v>
      </c>
      <c r="D9122">
        <v>1</v>
      </c>
      <c r="E9122">
        <v>2002</v>
      </c>
      <c r="F9122">
        <v>21</v>
      </c>
      <c r="G9122">
        <v>1</v>
      </c>
      <c r="H9122">
        <v>46</v>
      </c>
      <c r="J9122">
        <v>0.81999969500000003</v>
      </c>
      <c r="M9122">
        <v>1</v>
      </c>
      <c r="N9122">
        <v>399</v>
      </c>
      <c r="P9122">
        <v>3</v>
      </c>
      <c r="Q9122" t="str">
        <f>VLOOKUP(M9122,lookups!$A$1:$B$7, 2, FALSE)</f>
        <v>trawl/fyke</v>
      </c>
      <c r="R9122" t="str">
        <f>VLOOKUP(N9122,lookups!$D$1:$E$6, 2, FALSE)</f>
        <v>hucuktlis r</v>
      </c>
      <c r="S9122" t="str">
        <f>VLOOKUP(C9122,lookups!$G$1:$H$3, 2, FALSE)</f>
        <v>smolt</v>
      </c>
    </row>
    <row r="9123" spans="1:19" x14ac:dyDescent="0.25">
      <c r="A9123" s="1">
        <v>37384</v>
      </c>
      <c r="B9123">
        <v>1</v>
      </c>
      <c r="C9123">
        <v>1</v>
      </c>
      <c r="D9123">
        <v>1</v>
      </c>
      <c r="E9123">
        <v>2002</v>
      </c>
      <c r="F9123">
        <v>22</v>
      </c>
      <c r="G9123">
        <v>1</v>
      </c>
      <c r="H9123">
        <v>45</v>
      </c>
      <c r="J9123">
        <v>0.77999973300000003</v>
      </c>
      <c r="M9123">
        <v>1</v>
      </c>
      <c r="N9123">
        <v>399</v>
      </c>
      <c r="P9123">
        <v>3</v>
      </c>
      <c r="Q9123" t="str">
        <f>VLOOKUP(M9123,lookups!$A$1:$B$7, 2, FALSE)</f>
        <v>trawl/fyke</v>
      </c>
      <c r="R9123" t="str">
        <f>VLOOKUP(N9123,lookups!$D$1:$E$6, 2, FALSE)</f>
        <v>hucuktlis r</v>
      </c>
      <c r="S9123" t="str">
        <f>VLOOKUP(C9123,lookups!$G$1:$H$3, 2, FALSE)</f>
        <v>smolt</v>
      </c>
    </row>
    <row r="9124" spans="1:19" x14ac:dyDescent="0.25">
      <c r="A9124" s="1">
        <v>37384</v>
      </c>
      <c r="B9124">
        <v>1</v>
      </c>
      <c r="C9124">
        <v>1</v>
      </c>
      <c r="D9124">
        <v>1</v>
      </c>
      <c r="E9124">
        <v>2002</v>
      </c>
      <c r="F9124">
        <v>23</v>
      </c>
      <c r="G9124">
        <v>1</v>
      </c>
      <c r="H9124">
        <v>40</v>
      </c>
      <c r="J9124">
        <v>0.559999943</v>
      </c>
      <c r="M9124">
        <v>1</v>
      </c>
      <c r="N9124">
        <v>399</v>
      </c>
      <c r="P9124">
        <v>3</v>
      </c>
      <c r="Q9124" t="str">
        <f>VLOOKUP(M9124,lookups!$A$1:$B$7, 2, FALSE)</f>
        <v>trawl/fyke</v>
      </c>
      <c r="R9124" t="str">
        <f>VLOOKUP(N9124,lookups!$D$1:$E$6, 2, FALSE)</f>
        <v>hucuktlis r</v>
      </c>
      <c r="S9124" t="str">
        <f>VLOOKUP(C9124,lookups!$G$1:$H$3, 2, FALSE)</f>
        <v>smolt</v>
      </c>
    </row>
    <row r="9125" spans="1:19" x14ac:dyDescent="0.25">
      <c r="A9125" s="1">
        <v>37384</v>
      </c>
      <c r="B9125">
        <v>1</v>
      </c>
      <c r="C9125">
        <v>1</v>
      </c>
      <c r="D9125">
        <v>1</v>
      </c>
      <c r="E9125">
        <v>2002</v>
      </c>
      <c r="F9125">
        <v>24</v>
      </c>
      <c r="G9125">
        <v>1</v>
      </c>
      <c r="H9125">
        <v>39</v>
      </c>
      <c r="J9125">
        <v>0.46999978999999997</v>
      </c>
      <c r="M9125">
        <v>1</v>
      </c>
      <c r="N9125">
        <v>399</v>
      </c>
      <c r="P9125">
        <v>3</v>
      </c>
      <c r="Q9125" t="str">
        <f>VLOOKUP(M9125,lookups!$A$1:$B$7, 2, FALSE)</f>
        <v>trawl/fyke</v>
      </c>
      <c r="R9125" t="str">
        <f>VLOOKUP(N9125,lookups!$D$1:$E$6, 2, FALSE)</f>
        <v>hucuktlis r</v>
      </c>
      <c r="S9125" t="str">
        <f>VLOOKUP(C9125,lookups!$G$1:$H$3, 2, FALSE)</f>
        <v>smolt</v>
      </c>
    </row>
    <row r="9126" spans="1:19" x14ac:dyDescent="0.25">
      <c r="A9126" s="1">
        <v>37384</v>
      </c>
      <c r="B9126">
        <v>1</v>
      </c>
      <c r="C9126">
        <v>1</v>
      </c>
      <c r="D9126">
        <v>1</v>
      </c>
      <c r="E9126">
        <v>2002</v>
      </c>
      <c r="F9126">
        <v>25</v>
      </c>
      <c r="G9126">
        <v>1</v>
      </c>
      <c r="H9126">
        <v>44</v>
      </c>
      <c r="J9126">
        <v>0.70999956099999995</v>
      </c>
      <c r="M9126">
        <v>1</v>
      </c>
      <c r="N9126">
        <v>399</v>
      </c>
      <c r="P9126">
        <v>3</v>
      </c>
      <c r="Q9126" t="str">
        <f>VLOOKUP(M9126,lookups!$A$1:$B$7, 2, FALSE)</f>
        <v>trawl/fyke</v>
      </c>
      <c r="R9126" t="str">
        <f>VLOOKUP(N9126,lookups!$D$1:$E$6, 2, FALSE)</f>
        <v>hucuktlis r</v>
      </c>
      <c r="S9126" t="str">
        <f>VLOOKUP(C9126,lookups!$G$1:$H$3, 2, FALSE)</f>
        <v>smolt</v>
      </c>
    </row>
    <row r="9127" spans="1:19" x14ac:dyDescent="0.25">
      <c r="A9127" s="1">
        <v>37384</v>
      </c>
      <c r="B9127">
        <v>1</v>
      </c>
      <c r="C9127">
        <v>1</v>
      </c>
      <c r="D9127">
        <v>1</v>
      </c>
      <c r="E9127">
        <v>2002</v>
      </c>
      <c r="F9127">
        <v>26</v>
      </c>
      <c r="G9127">
        <v>1</v>
      </c>
      <c r="H9127">
        <v>49</v>
      </c>
      <c r="J9127">
        <v>0.97999954199999995</v>
      </c>
      <c r="M9127">
        <v>1</v>
      </c>
      <c r="N9127">
        <v>399</v>
      </c>
      <c r="P9127">
        <v>3</v>
      </c>
      <c r="Q9127" t="str">
        <f>VLOOKUP(M9127,lookups!$A$1:$B$7, 2, FALSE)</f>
        <v>trawl/fyke</v>
      </c>
      <c r="R9127" t="str">
        <f>VLOOKUP(N9127,lookups!$D$1:$E$6, 2, FALSE)</f>
        <v>hucuktlis r</v>
      </c>
      <c r="S9127" t="str">
        <f>VLOOKUP(C9127,lookups!$G$1:$H$3, 2, FALSE)</f>
        <v>smolt</v>
      </c>
    </row>
    <row r="9128" spans="1:19" x14ac:dyDescent="0.25">
      <c r="A9128" s="1">
        <v>37384</v>
      </c>
      <c r="B9128">
        <v>1</v>
      </c>
      <c r="C9128">
        <v>1</v>
      </c>
      <c r="D9128">
        <v>1</v>
      </c>
      <c r="E9128">
        <v>2002</v>
      </c>
      <c r="F9128">
        <v>27</v>
      </c>
      <c r="G9128">
        <v>1</v>
      </c>
      <c r="H9128">
        <v>46</v>
      </c>
      <c r="J9128">
        <v>0.75999975200000003</v>
      </c>
      <c r="M9128">
        <v>1</v>
      </c>
      <c r="N9128">
        <v>399</v>
      </c>
      <c r="P9128">
        <v>3</v>
      </c>
      <c r="Q9128" t="str">
        <f>VLOOKUP(M9128,lookups!$A$1:$B$7, 2, FALSE)</f>
        <v>trawl/fyke</v>
      </c>
      <c r="R9128" t="str">
        <f>VLOOKUP(N9128,lookups!$D$1:$E$6, 2, FALSE)</f>
        <v>hucuktlis r</v>
      </c>
      <c r="S9128" t="str">
        <f>VLOOKUP(C9128,lookups!$G$1:$H$3, 2, FALSE)</f>
        <v>smolt</v>
      </c>
    </row>
    <row r="9129" spans="1:19" x14ac:dyDescent="0.25">
      <c r="A9129" s="1">
        <v>37392</v>
      </c>
      <c r="B9129">
        <v>1</v>
      </c>
      <c r="C9129">
        <v>1</v>
      </c>
      <c r="D9129">
        <v>1</v>
      </c>
      <c r="E9129">
        <v>2002</v>
      </c>
      <c r="F9129">
        <v>1</v>
      </c>
      <c r="G9129">
        <v>1</v>
      </c>
      <c r="H9129">
        <v>40</v>
      </c>
      <c r="J9129">
        <v>0.46999978999999997</v>
      </c>
      <c r="M9129">
        <v>1</v>
      </c>
      <c r="N9129">
        <v>399</v>
      </c>
      <c r="P9129">
        <v>3</v>
      </c>
      <c r="Q9129" t="str">
        <f>VLOOKUP(M9129,lookups!$A$1:$B$7, 2, FALSE)</f>
        <v>trawl/fyke</v>
      </c>
      <c r="R9129" t="str">
        <f>VLOOKUP(N9129,lookups!$D$1:$E$6, 2, FALSE)</f>
        <v>hucuktlis r</v>
      </c>
      <c r="S9129" t="str">
        <f>VLOOKUP(C9129,lookups!$G$1:$H$3, 2, FALSE)</f>
        <v>smolt</v>
      </c>
    </row>
    <row r="9130" spans="1:19" x14ac:dyDescent="0.25">
      <c r="A9130" s="1">
        <v>37392</v>
      </c>
      <c r="B9130">
        <v>1</v>
      </c>
      <c r="C9130">
        <v>1</v>
      </c>
      <c r="D9130">
        <v>1</v>
      </c>
      <c r="E9130">
        <v>2002</v>
      </c>
      <c r="F9130">
        <v>2</v>
      </c>
      <c r="G9130">
        <v>1</v>
      </c>
      <c r="H9130">
        <v>41</v>
      </c>
      <c r="J9130">
        <v>0.47999978100000001</v>
      </c>
      <c r="M9130">
        <v>1</v>
      </c>
      <c r="N9130">
        <v>399</v>
      </c>
      <c r="P9130">
        <v>3</v>
      </c>
      <c r="Q9130" t="str">
        <f>VLOOKUP(M9130,lookups!$A$1:$B$7, 2, FALSE)</f>
        <v>trawl/fyke</v>
      </c>
      <c r="R9130" t="str">
        <f>VLOOKUP(N9130,lookups!$D$1:$E$6, 2, FALSE)</f>
        <v>hucuktlis r</v>
      </c>
      <c r="S9130" t="str">
        <f>VLOOKUP(C9130,lookups!$G$1:$H$3, 2, FALSE)</f>
        <v>smolt</v>
      </c>
    </row>
    <row r="9131" spans="1:19" x14ac:dyDescent="0.25">
      <c r="A9131" s="1">
        <v>37392</v>
      </c>
      <c r="B9131">
        <v>1</v>
      </c>
      <c r="C9131">
        <v>1</v>
      </c>
      <c r="D9131">
        <v>1</v>
      </c>
      <c r="E9131">
        <v>2002</v>
      </c>
      <c r="F9131">
        <v>3</v>
      </c>
      <c r="G9131">
        <v>1</v>
      </c>
      <c r="H9131">
        <v>45</v>
      </c>
      <c r="J9131">
        <v>0.75</v>
      </c>
      <c r="M9131">
        <v>1</v>
      </c>
      <c r="N9131">
        <v>399</v>
      </c>
      <c r="P9131">
        <v>3</v>
      </c>
      <c r="Q9131" t="str">
        <f>VLOOKUP(M9131,lookups!$A$1:$B$7, 2, FALSE)</f>
        <v>trawl/fyke</v>
      </c>
      <c r="R9131" t="str">
        <f>VLOOKUP(N9131,lookups!$D$1:$E$6, 2, FALSE)</f>
        <v>hucuktlis r</v>
      </c>
      <c r="S9131" t="str">
        <f>VLOOKUP(C9131,lookups!$G$1:$H$3, 2, FALSE)</f>
        <v>smolt</v>
      </c>
    </row>
    <row r="9132" spans="1:19" x14ac:dyDescent="0.25">
      <c r="A9132" s="1">
        <v>37392</v>
      </c>
      <c r="B9132">
        <v>1</v>
      </c>
      <c r="C9132">
        <v>1</v>
      </c>
      <c r="D9132">
        <v>1</v>
      </c>
      <c r="E9132">
        <v>2002</v>
      </c>
      <c r="F9132">
        <v>4</v>
      </c>
      <c r="G9132">
        <v>1</v>
      </c>
      <c r="H9132">
        <v>39</v>
      </c>
      <c r="J9132">
        <v>0.50999975200000003</v>
      </c>
      <c r="M9132">
        <v>1</v>
      </c>
      <c r="N9132">
        <v>399</v>
      </c>
      <c r="P9132">
        <v>3</v>
      </c>
      <c r="Q9132" t="str">
        <f>VLOOKUP(M9132,lookups!$A$1:$B$7, 2, FALSE)</f>
        <v>trawl/fyke</v>
      </c>
      <c r="R9132" t="str">
        <f>VLOOKUP(N9132,lookups!$D$1:$E$6, 2, FALSE)</f>
        <v>hucuktlis r</v>
      </c>
      <c r="S9132" t="str">
        <f>VLOOKUP(C9132,lookups!$G$1:$H$3, 2, FALSE)</f>
        <v>smolt</v>
      </c>
    </row>
    <row r="9133" spans="1:19" x14ac:dyDescent="0.25">
      <c r="A9133" s="1">
        <v>37392</v>
      </c>
      <c r="B9133">
        <v>1</v>
      </c>
      <c r="C9133">
        <v>1</v>
      </c>
      <c r="D9133">
        <v>1</v>
      </c>
      <c r="E9133">
        <v>2002</v>
      </c>
      <c r="F9133">
        <v>5</v>
      </c>
      <c r="G9133">
        <v>1</v>
      </c>
      <c r="H9133">
        <v>43</v>
      </c>
      <c r="J9133">
        <v>0.62999963800000003</v>
      </c>
      <c r="M9133">
        <v>1</v>
      </c>
      <c r="N9133">
        <v>399</v>
      </c>
      <c r="P9133">
        <v>3</v>
      </c>
      <c r="Q9133" t="str">
        <f>VLOOKUP(M9133,lookups!$A$1:$B$7, 2, FALSE)</f>
        <v>trawl/fyke</v>
      </c>
      <c r="R9133" t="str">
        <f>VLOOKUP(N9133,lookups!$D$1:$E$6, 2, FALSE)</f>
        <v>hucuktlis r</v>
      </c>
      <c r="S9133" t="str">
        <f>VLOOKUP(C9133,lookups!$G$1:$H$3, 2, FALSE)</f>
        <v>smolt</v>
      </c>
    </row>
    <row r="9134" spans="1:19" x14ac:dyDescent="0.25">
      <c r="A9134" s="1">
        <v>37392</v>
      </c>
      <c r="B9134">
        <v>1</v>
      </c>
      <c r="C9134">
        <v>1</v>
      </c>
      <c r="D9134">
        <v>1</v>
      </c>
      <c r="E9134">
        <v>2002</v>
      </c>
      <c r="F9134">
        <v>6</v>
      </c>
      <c r="G9134">
        <v>1</v>
      </c>
      <c r="H9134">
        <v>39</v>
      </c>
      <c r="J9134">
        <v>0.47999978100000001</v>
      </c>
      <c r="M9134">
        <v>1</v>
      </c>
      <c r="N9134">
        <v>399</v>
      </c>
      <c r="P9134">
        <v>3</v>
      </c>
      <c r="Q9134" t="str">
        <f>VLOOKUP(M9134,lookups!$A$1:$B$7, 2, FALSE)</f>
        <v>trawl/fyke</v>
      </c>
      <c r="R9134" t="str">
        <f>VLOOKUP(N9134,lookups!$D$1:$E$6, 2, FALSE)</f>
        <v>hucuktlis r</v>
      </c>
      <c r="S9134" t="str">
        <f>VLOOKUP(C9134,lookups!$G$1:$H$3, 2, FALSE)</f>
        <v>smolt</v>
      </c>
    </row>
    <row r="9135" spans="1:19" x14ac:dyDescent="0.25">
      <c r="A9135" s="1">
        <v>37392</v>
      </c>
      <c r="B9135">
        <v>1</v>
      </c>
      <c r="C9135">
        <v>1</v>
      </c>
      <c r="D9135">
        <v>1</v>
      </c>
      <c r="E9135">
        <v>2002</v>
      </c>
      <c r="F9135">
        <v>7</v>
      </c>
      <c r="G9135">
        <v>1</v>
      </c>
      <c r="H9135">
        <v>44</v>
      </c>
      <c r="J9135">
        <v>0.619999886</v>
      </c>
      <c r="M9135">
        <v>1</v>
      </c>
      <c r="N9135">
        <v>399</v>
      </c>
      <c r="P9135">
        <v>3</v>
      </c>
      <c r="Q9135" t="str">
        <f>VLOOKUP(M9135,lookups!$A$1:$B$7, 2, FALSE)</f>
        <v>trawl/fyke</v>
      </c>
      <c r="R9135" t="str">
        <f>VLOOKUP(N9135,lookups!$D$1:$E$6, 2, FALSE)</f>
        <v>hucuktlis r</v>
      </c>
      <c r="S9135" t="str">
        <f>VLOOKUP(C9135,lookups!$G$1:$H$3, 2, FALSE)</f>
        <v>smolt</v>
      </c>
    </row>
    <row r="9136" spans="1:19" x14ac:dyDescent="0.25">
      <c r="A9136" s="1">
        <v>37392</v>
      </c>
      <c r="B9136">
        <v>1</v>
      </c>
      <c r="C9136">
        <v>1</v>
      </c>
      <c r="D9136">
        <v>1</v>
      </c>
      <c r="E9136">
        <v>2002</v>
      </c>
      <c r="F9136">
        <v>8</v>
      </c>
      <c r="G9136">
        <v>1</v>
      </c>
      <c r="H9136">
        <v>45</v>
      </c>
      <c r="J9136">
        <v>0.75999975200000003</v>
      </c>
      <c r="M9136">
        <v>1</v>
      </c>
      <c r="N9136">
        <v>399</v>
      </c>
      <c r="P9136">
        <v>3</v>
      </c>
      <c r="Q9136" t="str">
        <f>VLOOKUP(M9136,lookups!$A$1:$B$7, 2, FALSE)</f>
        <v>trawl/fyke</v>
      </c>
      <c r="R9136" t="str">
        <f>VLOOKUP(N9136,lookups!$D$1:$E$6, 2, FALSE)</f>
        <v>hucuktlis r</v>
      </c>
      <c r="S9136" t="str">
        <f>VLOOKUP(C9136,lookups!$G$1:$H$3, 2, FALSE)</f>
        <v>smolt</v>
      </c>
    </row>
    <row r="9137" spans="1:19" x14ac:dyDescent="0.25">
      <c r="A9137" s="1">
        <v>37392</v>
      </c>
      <c r="B9137">
        <v>1</v>
      </c>
      <c r="C9137">
        <v>1</v>
      </c>
      <c r="D9137">
        <v>1</v>
      </c>
      <c r="E9137">
        <v>2002</v>
      </c>
      <c r="F9137">
        <v>9</v>
      </c>
      <c r="G9137">
        <v>1</v>
      </c>
      <c r="H9137">
        <v>48</v>
      </c>
      <c r="J9137">
        <v>0.89999961900000003</v>
      </c>
      <c r="M9137">
        <v>1</v>
      </c>
      <c r="N9137">
        <v>399</v>
      </c>
      <c r="P9137">
        <v>3</v>
      </c>
      <c r="Q9137" t="str">
        <f>VLOOKUP(M9137,lookups!$A$1:$B$7, 2, FALSE)</f>
        <v>trawl/fyke</v>
      </c>
      <c r="R9137" t="str">
        <f>VLOOKUP(N9137,lookups!$D$1:$E$6, 2, FALSE)</f>
        <v>hucuktlis r</v>
      </c>
      <c r="S9137" t="str">
        <f>VLOOKUP(C9137,lookups!$G$1:$H$3, 2, FALSE)</f>
        <v>smolt</v>
      </c>
    </row>
    <row r="9138" spans="1:19" x14ac:dyDescent="0.25">
      <c r="A9138" s="1">
        <v>37392</v>
      </c>
      <c r="B9138">
        <v>1</v>
      </c>
      <c r="C9138">
        <v>1</v>
      </c>
      <c r="D9138">
        <v>1</v>
      </c>
      <c r="E9138">
        <v>2002</v>
      </c>
      <c r="F9138">
        <v>10</v>
      </c>
      <c r="G9138">
        <v>1</v>
      </c>
      <c r="H9138">
        <v>42</v>
      </c>
      <c r="J9138">
        <v>0.599999905</v>
      </c>
      <c r="M9138">
        <v>1</v>
      </c>
      <c r="N9138">
        <v>399</v>
      </c>
      <c r="P9138">
        <v>3</v>
      </c>
      <c r="Q9138" t="str">
        <f>VLOOKUP(M9138,lookups!$A$1:$B$7, 2, FALSE)</f>
        <v>trawl/fyke</v>
      </c>
      <c r="R9138" t="str">
        <f>VLOOKUP(N9138,lookups!$D$1:$E$6, 2, FALSE)</f>
        <v>hucuktlis r</v>
      </c>
      <c r="S9138" t="str">
        <f>VLOOKUP(C9138,lookups!$G$1:$H$3, 2, FALSE)</f>
        <v>smolt</v>
      </c>
    </row>
    <row r="9139" spans="1:19" x14ac:dyDescent="0.25">
      <c r="A9139" s="1">
        <v>37392</v>
      </c>
      <c r="B9139">
        <v>1</v>
      </c>
      <c r="C9139">
        <v>1</v>
      </c>
      <c r="D9139">
        <v>1</v>
      </c>
      <c r="E9139">
        <v>2002</v>
      </c>
      <c r="F9139">
        <v>11</v>
      </c>
      <c r="G9139">
        <v>1</v>
      </c>
      <c r="H9139">
        <v>44</v>
      </c>
      <c r="J9139">
        <v>0.77999973300000003</v>
      </c>
      <c r="M9139">
        <v>1</v>
      </c>
      <c r="N9139">
        <v>399</v>
      </c>
      <c r="P9139">
        <v>3</v>
      </c>
      <c r="Q9139" t="str">
        <f>VLOOKUP(M9139,lookups!$A$1:$B$7, 2, FALSE)</f>
        <v>trawl/fyke</v>
      </c>
      <c r="R9139" t="str">
        <f>VLOOKUP(N9139,lookups!$D$1:$E$6, 2, FALSE)</f>
        <v>hucuktlis r</v>
      </c>
      <c r="S9139" t="str">
        <f>VLOOKUP(C9139,lookups!$G$1:$H$3, 2, FALSE)</f>
        <v>smolt</v>
      </c>
    </row>
    <row r="9140" spans="1:19" x14ac:dyDescent="0.25">
      <c r="A9140" s="1">
        <v>37392</v>
      </c>
      <c r="B9140">
        <v>1</v>
      </c>
      <c r="C9140">
        <v>1</v>
      </c>
      <c r="D9140">
        <v>1</v>
      </c>
      <c r="E9140">
        <v>2002</v>
      </c>
      <c r="F9140">
        <v>12</v>
      </c>
      <c r="G9140">
        <v>1</v>
      </c>
      <c r="H9140">
        <v>41</v>
      </c>
      <c r="J9140">
        <v>0.52999973300000003</v>
      </c>
      <c r="M9140">
        <v>1</v>
      </c>
      <c r="N9140">
        <v>399</v>
      </c>
      <c r="P9140">
        <v>3</v>
      </c>
      <c r="Q9140" t="str">
        <f>VLOOKUP(M9140,lookups!$A$1:$B$7, 2, FALSE)</f>
        <v>trawl/fyke</v>
      </c>
      <c r="R9140" t="str">
        <f>VLOOKUP(N9140,lookups!$D$1:$E$6, 2, FALSE)</f>
        <v>hucuktlis r</v>
      </c>
      <c r="S9140" t="str">
        <f>VLOOKUP(C9140,lookups!$G$1:$H$3, 2, FALSE)</f>
        <v>smolt</v>
      </c>
    </row>
    <row r="9141" spans="1:19" x14ac:dyDescent="0.25">
      <c r="A9141" s="1">
        <v>37392</v>
      </c>
      <c r="B9141">
        <v>1</v>
      </c>
      <c r="C9141">
        <v>1</v>
      </c>
      <c r="D9141">
        <v>1</v>
      </c>
      <c r="E9141">
        <v>2002</v>
      </c>
      <c r="F9141">
        <v>13</v>
      </c>
      <c r="G9141">
        <v>1</v>
      </c>
      <c r="H9141">
        <v>39</v>
      </c>
      <c r="J9141">
        <v>0.41999983800000001</v>
      </c>
      <c r="M9141">
        <v>1</v>
      </c>
      <c r="N9141">
        <v>399</v>
      </c>
      <c r="P9141">
        <v>3</v>
      </c>
      <c r="Q9141" t="str">
        <f>VLOOKUP(M9141,lookups!$A$1:$B$7, 2, FALSE)</f>
        <v>trawl/fyke</v>
      </c>
      <c r="R9141" t="str">
        <f>VLOOKUP(N9141,lookups!$D$1:$E$6, 2, FALSE)</f>
        <v>hucuktlis r</v>
      </c>
      <c r="S9141" t="str">
        <f>VLOOKUP(C9141,lookups!$G$1:$H$3, 2, FALSE)</f>
        <v>smolt</v>
      </c>
    </row>
    <row r="9142" spans="1:19" x14ac:dyDescent="0.25">
      <c r="A9142" s="1">
        <v>37714</v>
      </c>
      <c r="B9142">
        <v>1</v>
      </c>
      <c r="C9142">
        <v>1</v>
      </c>
      <c r="D9142">
        <v>1</v>
      </c>
      <c r="E9142">
        <v>2003</v>
      </c>
      <c r="F9142">
        <v>1</v>
      </c>
      <c r="G9142">
        <v>1</v>
      </c>
      <c r="H9142">
        <v>41</v>
      </c>
      <c r="J9142">
        <v>0.62999963800000003</v>
      </c>
      <c r="M9142">
        <v>1</v>
      </c>
      <c r="N9142">
        <v>399</v>
      </c>
      <c r="P9142">
        <v>3</v>
      </c>
      <c r="Q9142" t="str">
        <f>VLOOKUP(M9142,lookups!$A$1:$B$7, 2, FALSE)</f>
        <v>trawl/fyke</v>
      </c>
      <c r="R9142" t="str">
        <f>VLOOKUP(N9142,lookups!$D$1:$E$6, 2, FALSE)</f>
        <v>hucuktlis r</v>
      </c>
      <c r="S9142" t="str">
        <f>VLOOKUP(C9142,lookups!$G$1:$H$3, 2, FALSE)</f>
        <v>smolt</v>
      </c>
    </row>
    <row r="9143" spans="1:19" x14ac:dyDescent="0.25">
      <c r="A9143" s="1">
        <v>37714</v>
      </c>
      <c r="B9143">
        <v>1</v>
      </c>
      <c r="C9143">
        <v>1</v>
      </c>
      <c r="D9143">
        <v>1</v>
      </c>
      <c r="E9143">
        <v>2003</v>
      </c>
      <c r="F9143">
        <v>2</v>
      </c>
      <c r="G9143">
        <v>1</v>
      </c>
      <c r="H9143">
        <v>42</v>
      </c>
      <c r="J9143">
        <v>0.69999980900000003</v>
      </c>
      <c r="M9143">
        <v>1</v>
      </c>
      <c r="N9143">
        <v>399</v>
      </c>
      <c r="P9143">
        <v>3</v>
      </c>
      <c r="Q9143" t="str">
        <f>VLOOKUP(M9143,lookups!$A$1:$B$7, 2, FALSE)</f>
        <v>trawl/fyke</v>
      </c>
      <c r="R9143" t="str">
        <f>VLOOKUP(N9143,lookups!$D$1:$E$6, 2, FALSE)</f>
        <v>hucuktlis r</v>
      </c>
      <c r="S9143" t="str">
        <f>VLOOKUP(C9143,lookups!$G$1:$H$3, 2, FALSE)</f>
        <v>smolt</v>
      </c>
    </row>
    <row r="9144" spans="1:19" x14ac:dyDescent="0.25">
      <c r="A9144" s="1">
        <v>37714</v>
      </c>
      <c r="B9144">
        <v>1</v>
      </c>
      <c r="C9144">
        <v>1</v>
      </c>
      <c r="D9144">
        <v>1</v>
      </c>
      <c r="E9144">
        <v>2003</v>
      </c>
      <c r="F9144">
        <v>3</v>
      </c>
      <c r="G9144">
        <v>1</v>
      </c>
      <c r="H9144">
        <v>42</v>
      </c>
      <c r="J9144">
        <v>0.69999980900000003</v>
      </c>
      <c r="M9144">
        <v>1</v>
      </c>
      <c r="N9144">
        <v>399</v>
      </c>
      <c r="P9144">
        <v>3</v>
      </c>
      <c r="Q9144" t="str">
        <f>VLOOKUP(M9144,lookups!$A$1:$B$7, 2, FALSE)</f>
        <v>trawl/fyke</v>
      </c>
      <c r="R9144" t="str">
        <f>VLOOKUP(N9144,lookups!$D$1:$E$6, 2, FALSE)</f>
        <v>hucuktlis r</v>
      </c>
      <c r="S9144" t="str">
        <f>VLOOKUP(C9144,lookups!$G$1:$H$3, 2, FALSE)</f>
        <v>smolt</v>
      </c>
    </row>
    <row r="9145" spans="1:19" x14ac:dyDescent="0.25">
      <c r="A9145" s="1">
        <v>37714</v>
      </c>
      <c r="B9145">
        <v>1</v>
      </c>
      <c r="C9145">
        <v>1</v>
      </c>
      <c r="D9145">
        <v>1</v>
      </c>
      <c r="E9145">
        <v>2003</v>
      </c>
      <c r="F9145">
        <v>4</v>
      </c>
      <c r="G9145">
        <v>1</v>
      </c>
      <c r="H9145">
        <v>43</v>
      </c>
      <c r="J9145">
        <v>0.72999954199999995</v>
      </c>
      <c r="M9145">
        <v>1</v>
      </c>
      <c r="N9145">
        <v>399</v>
      </c>
      <c r="P9145">
        <v>3</v>
      </c>
      <c r="Q9145" t="str">
        <f>VLOOKUP(M9145,lookups!$A$1:$B$7, 2, FALSE)</f>
        <v>trawl/fyke</v>
      </c>
      <c r="R9145" t="str">
        <f>VLOOKUP(N9145,lookups!$D$1:$E$6, 2, FALSE)</f>
        <v>hucuktlis r</v>
      </c>
      <c r="S9145" t="str">
        <f>VLOOKUP(C9145,lookups!$G$1:$H$3, 2, FALSE)</f>
        <v>smolt</v>
      </c>
    </row>
    <row r="9146" spans="1:19" x14ac:dyDescent="0.25">
      <c r="A9146" s="1">
        <v>37737</v>
      </c>
      <c r="B9146">
        <v>1</v>
      </c>
      <c r="C9146">
        <v>1</v>
      </c>
      <c r="D9146">
        <v>1</v>
      </c>
      <c r="E9146">
        <v>2003</v>
      </c>
      <c r="F9146">
        <v>1</v>
      </c>
      <c r="G9146">
        <v>1</v>
      </c>
      <c r="H9146">
        <v>49</v>
      </c>
      <c r="I9146">
        <v>0.62999963800000003</v>
      </c>
      <c r="J9146">
        <v>0.75835084900000005</v>
      </c>
      <c r="M9146">
        <v>8</v>
      </c>
      <c r="N9146">
        <v>399</v>
      </c>
      <c r="P9146">
        <v>3</v>
      </c>
      <c r="Q9146" t="str">
        <f>VLOOKUP(M9146,lookups!$A$1:$B$7, 2, FALSE)</f>
        <v>rotary screw</v>
      </c>
      <c r="R9146" t="str">
        <f>VLOOKUP(N9146,lookups!$D$1:$E$6, 2, FALSE)</f>
        <v>hucuktlis r</v>
      </c>
      <c r="S9146" t="str">
        <f>VLOOKUP(C9146,lookups!$G$1:$H$3, 2, FALSE)</f>
        <v>smolt</v>
      </c>
    </row>
    <row r="9147" spans="1:19" x14ac:dyDescent="0.25">
      <c r="A9147" s="1">
        <v>37737</v>
      </c>
      <c r="B9147">
        <v>1</v>
      </c>
      <c r="C9147">
        <v>1</v>
      </c>
      <c r="D9147">
        <v>1</v>
      </c>
      <c r="E9147">
        <v>2003</v>
      </c>
      <c r="F9147">
        <v>2</v>
      </c>
      <c r="G9147">
        <v>1</v>
      </c>
      <c r="H9147">
        <v>49</v>
      </c>
      <c r="I9147">
        <v>0.72999954199999995</v>
      </c>
      <c r="J9147">
        <v>0.85912084600000005</v>
      </c>
      <c r="M9147">
        <v>8</v>
      </c>
      <c r="N9147">
        <v>399</v>
      </c>
      <c r="P9147">
        <v>3</v>
      </c>
      <c r="Q9147" t="str">
        <f>VLOOKUP(M9147,lookups!$A$1:$B$7, 2, FALSE)</f>
        <v>rotary screw</v>
      </c>
      <c r="R9147" t="str">
        <f>VLOOKUP(N9147,lookups!$D$1:$E$6, 2, FALSE)</f>
        <v>hucuktlis r</v>
      </c>
      <c r="S9147" t="str">
        <f>VLOOKUP(C9147,lookups!$G$1:$H$3, 2, FALSE)</f>
        <v>smolt</v>
      </c>
    </row>
    <row r="9148" spans="1:19" x14ac:dyDescent="0.25">
      <c r="A9148" s="1">
        <v>37737</v>
      </c>
      <c r="B9148">
        <v>1</v>
      </c>
      <c r="C9148">
        <v>1</v>
      </c>
      <c r="D9148">
        <v>1</v>
      </c>
      <c r="E9148">
        <v>2003</v>
      </c>
      <c r="F9148">
        <v>3</v>
      </c>
      <c r="G9148">
        <v>1</v>
      </c>
      <c r="H9148">
        <v>49</v>
      </c>
      <c r="I9148">
        <v>0.77999973300000003</v>
      </c>
      <c r="J9148">
        <v>0.90950584400000001</v>
      </c>
      <c r="M9148">
        <v>8</v>
      </c>
      <c r="N9148">
        <v>399</v>
      </c>
      <c r="P9148">
        <v>3</v>
      </c>
      <c r="Q9148" t="str">
        <f>VLOOKUP(M9148,lookups!$A$1:$B$7, 2, FALSE)</f>
        <v>rotary screw</v>
      </c>
      <c r="R9148" t="str">
        <f>VLOOKUP(N9148,lookups!$D$1:$E$6, 2, FALSE)</f>
        <v>hucuktlis r</v>
      </c>
      <c r="S9148" t="str">
        <f>VLOOKUP(C9148,lookups!$G$1:$H$3, 2, FALSE)</f>
        <v>smolt</v>
      </c>
    </row>
    <row r="9149" spans="1:19" x14ac:dyDescent="0.25">
      <c r="A9149" s="1">
        <v>37738</v>
      </c>
      <c r="B9149">
        <v>1</v>
      </c>
      <c r="C9149">
        <v>1</v>
      </c>
      <c r="D9149">
        <v>1</v>
      </c>
      <c r="E9149">
        <v>2003</v>
      </c>
      <c r="F9149">
        <v>5</v>
      </c>
      <c r="G9149">
        <v>1</v>
      </c>
      <c r="H9149">
        <v>49</v>
      </c>
      <c r="I9149">
        <v>0.72999954199999995</v>
      </c>
      <c r="J9149">
        <v>0.85912084600000005</v>
      </c>
      <c r="M9149">
        <v>8</v>
      </c>
      <c r="N9149">
        <v>399</v>
      </c>
      <c r="P9149">
        <v>3</v>
      </c>
      <c r="Q9149" t="str">
        <f>VLOOKUP(M9149,lookups!$A$1:$B$7, 2, FALSE)</f>
        <v>rotary screw</v>
      </c>
      <c r="R9149" t="str">
        <f>VLOOKUP(N9149,lookups!$D$1:$E$6, 2, FALSE)</f>
        <v>hucuktlis r</v>
      </c>
      <c r="S9149" t="str">
        <f>VLOOKUP(C9149,lookups!$G$1:$H$3, 2, FALSE)</f>
        <v>smolt</v>
      </c>
    </row>
    <row r="9150" spans="1:19" x14ac:dyDescent="0.25">
      <c r="A9150" s="1">
        <v>37738</v>
      </c>
      <c r="B9150">
        <v>1</v>
      </c>
      <c r="C9150">
        <v>1</v>
      </c>
      <c r="D9150">
        <v>1</v>
      </c>
      <c r="E9150">
        <v>2003</v>
      </c>
      <c r="F9150">
        <v>6</v>
      </c>
      <c r="G9150">
        <v>1</v>
      </c>
      <c r="H9150">
        <v>54</v>
      </c>
      <c r="I9150">
        <v>1.079999924</v>
      </c>
      <c r="J9150">
        <v>1.211815834</v>
      </c>
      <c r="M9150">
        <v>8</v>
      </c>
      <c r="N9150">
        <v>399</v>
      </c>
      <c r="P9150">
        <v>3</v>
      </c>
      <c r="Q9150" t="str">
        <f>VLOOKUP(M9150,lookups!$A$1:$B$7, 2, FALSE)</f>
        <v>rotary screw</v>
      </c>
      <c r="R9150" t="str">
        <f>VLOOKUP(N9150,lookups!$D$1:$E$6, 2, FALSE)</f>
        <v>hucuktlis r</v>
      </c>
      <c r="S9150" t="str">
        <f>VLOOKUP(C9150,lookups!$G$1:$H$3, 2, FALSE)</f>
        <v>smolt</v>
      </c>
    </row>
    <row r="9151" spans="1:19" x14ac:dyDescent="0.25">
      <c r="A9151" s="1">
        <v>37738</v>
      </c>
      <c r="B9151">
        <v>1</v>
      </c>
      <c r="C9151">
        <v>1</v>
      </c>
      <c r="D9151">
        <v>1</v>
      </c>
      <c r="E9151">
        <v>2003</v>
      </c>
      <c r="F9151">
        <v>7</v>
      </c>
      <c r="G9151">
        <v>1</v>
      </c>
      <c r="H9151">
        <v>49</v>
      </c>
      <c r="I9151">
        <v>0.66999959899999995</v>
      </c>
      <c r="J9151">
        <v>0.79865884799999998</v>
      </c>
      <c r="M9151">
        <v>8</v>
      </c>
      <c r="N9151">
        <v>399</v>
      </c>
      <c r="P9151">
        <v>3</v>
      </c>
      <c r="Q9151" t="str">
        <f>VLOOKUP(M9151,lookups!$A$1:$B$7, 2, FALSE)</f>
        <v>rotary screw</v>
      </c>
      <c r="R9151" t="str">
        <f>VLOOKUP(N9151,lookups!$D$1:$E$6, 2, FALSE)</f>
        <v>hucuktlis r</v>
      </c>
      <c r="S9151" t="str">
        <f>VLOOKUP(C9151,lookups!$G$1:$H$3, 2, FALSE)</f>
        <v>smolt</v>
      </c>
    </row>
    <row r="9152" spans="1:19" x14ac:dyDescent="0.25">
      <c r="A9152" s="1">
        <v>37739</v>
      </c>
      <c r="B9152">
        <v>1</v>
      </c>
      <c r="C9152">
        <v>1</v>
      </c>
      <c r="D9152">
        <v>1</v>
      </c>
      <c r="E9152">
        <v>2003</v>
      </c>
      <c r="F9152">
        <v>8</v>
      </c>
      <c r="G9152">
        <v>1</v>
      </c>
      <c r="H9152">
        <v>49</v>
      </c>
      <c r="I9152">
        <v>0.64999961900000003</v>
      </c>
      <c r="J9152">
        <v>0.77850484799999997</v>
      </c>
      <c r="M9152">
        <v>8</v>
      </c>
      <c r="N9152">
        <v>399</v>
      </c>
      <c r="P9152">
        <v>3</v>
      </c>
      <c r="Q9152" t="str">
        <f>VLOOKUP(M9152,lookups!$A$1:$B$7, 2, FALSE)</f>
        <v>rotary screw</v>
      </c>
      <c r="R9152" t="str">
        <f>VLOOKUP(N9152,lookups!$D$1:$E$6, 2, FALSE)</f>
        <v>hucuktlis r</v>
      </c>
      <c r="S9152" t="str">
        <f>VLOOKUP(C9152,lookups!$G$1:$H$3, 2, FALSE)</f>
        <v>smolt</v>
      </c>
    </row>
    <row r="9153" spans="1:19" x14ac:dyDescent="0.25">
      <c r="A9153" s="1">
        <v>37739</v>
      </c>
      <c r="B9153">
        <v>1</v>
      </c>
      <c r="C9153">
        <v>1</v>
      </c>
      <c r="D9153">
        <v>1</v>
      </c>
      <c r="E9153">
        <v>2003</v>
      </c>
      <c r="F9153">
        <v>9</v>
      </c>
      <c r="G9153">
        <v>1</v>
      </c>
      <c r="H9153">
        <v>48</v>
      </c>
      <c r="I9153">
        <v>0.70999956099999995</v>
      </c>
      <c r="J9153">
        <v>0.83896684600000004</v>
      </c>
      <c r="M9153">
        <v>8</v>
      </c>
      <c r="N9153">
        <v>399</v>
      </c>
      <c r="P9153">
        <v>3</v>
      </c>
      <c r="Q9153" t="str">
        <f>VLOOKUP(M9153,lookups!$A$1:$B$7, 2, FALSE)</f>
        <v>rotary screw</v>
      </c>
      <c r="R9153" t="str">
        <f>VLOOKUP(N9153,lookups!$D$1:$E$6, 2, FALSE)</f>
        <v>hucuktlis r</v>
      </c>
      <c r="S9153" t="str">
        <f>VLOOKUP(C9153,lookups!$G$1:$H$3, 2, FALSE)</f>
        <v>smolt</v>
      </c>
    </row>
    <row r="9154" spans="1:19" x14ac:dyDescent="0.25">
      <c r="A9154" s="1">
        <v>37739</v>
      </c>
      <c r="B9154">
        <v>1</v>
      </c>
      <c r="C9154">
        <v>1</v>
      </c>
      <c r="D9154">
        <v>1</v>
      </c>
      <c r="E9154">
        <v>2003</v>
      </c>
      <c r="F9154">
        <v>10</v>
      </c>
      <c r="G9154">
        <v>1</v>
      </c>
      <c r="H9154">
        <v>47</v>
      </c>
      <c r="I9154">
        <v>0.579999924</v>
      </c>
      <c r="J9154">
        <v>0.70796585099999998</v>
      </c>
      <c r="M9154">
        <v>8</v>
      </c>
      <c r="N9154">
        <v>399</v>
      </c>
      <c r="P9154">
        <v>3</v>
      </c>
      <c r="Q9154" t="str">
        <f>VLOOKUP(M9154,lookups!$A$1:$B$7, 2, FALSE)</f>
        <v>rotary screw</v>
      </c>
      <c r="R9154" t="str">
        <f>VLOOKUP(N9154,lookups!$D$1:$E$6, 2, FALSE)</f>
        <v>hucuktlis r</v>
      </c>
      <c r="S9154" t="str">
        <f>VLOOKUP(C9154,lookups!$G$1:$H$3, 2, FALSE)</f>
        <v>smolt</v>
      </c>
    </row>
    <row r="9155" spans="1:19" x14ac:dyDescent="0.25">
      <c r="A9155" s="1">
        <v>37742</v>
      </c>
      <c r="B9155">
        <v>1</v>
      </c>
      <c r="C9155">
        <v>1</v>
      </c>
      <c r="D9155">
        <v>1</v>
      </c>
      <c r="E9155">
        <v>2003</v>
      </c>
      <c r="F9155">
        <v>1</v>
      </c>
      <c r="G9155">
        <v>1</v>
      </c>
      <c r="H9155">
        <v>48</v>
      </c>
      <c r="I9155">
        <v>0.75</v>
      </c>
      <c r="J9155">
        <v>0.87927484499999997</v>
      </c>
      <c r="M9155">
        <v>8</v>
      </c>
      <c r="N9155">
        <v>399</v>
      </c>
      <c r="P9155">
        <v>3</v>
      </c>
      <c r="Q9155" t="str">
        <f>VLOOKUP(M9155,lookups!$A$1:$B$7, 2, FALSE)</f>
        <v>rotary screw</v>
      </c>
      <c r="R9155" t="str">
        <f>VLOOKUP(N9155,lookups!$D$1:$E$6, 2, FALSE)</f>
        <v>hucuktlis r</v>
      </c>
      <c r="S9155" t="str">
        <f>VLOOKUP(C9155,lookups!$G$1:$H$3, 2, FALSE)</f>
        <v>smolt</v>
      </c>
    </row>
    <row r="9156" spans="1:19" x14ac:dyDescent="0.25">
      <c r="A9156" s="1">
        <v>37742</v>
      </c>
      <c r="B9156">
        <v>1</v>
      </c>
      <c r="C9156">
        <v>1</v>
      </c>
      <c r="D9156">
        <v>1</v>
      </c>
      <c r="E9156">
        <v>2003</v>
      </c>
      <c r="F9156">
        <v>2</v>
      </c>
      <c r="G9156">
        <v>1</v>
      </c>
      <c r="H9156">
        <v>49</v>
      </c>
      <c r="I9156">
        <v>0.92999982800000003</v>
      </c>
      <c r="J9156">
        <v>1.0606603619999999</v>
      </c>
      <c r="M9156">
        <v>8</v>
      </c>
      <c r="N9156">
        <v>399</v>
      </c>
      <c r="P9156">
        <v>3</v>
      </c>
      <c r="Q9156" t="str">
        <f>VLOOKUP(M9156,lookups!$A$1:$B$7, 2, FALSE)</f>
        <v>rotary screw</v>
      </c>
      <c r="R9156" t="str">
        <f>VLOOKUP(N9156,lookups!$D$1:$E$6, 2, FALSE)</f>
        <v>hucuktlis r</v>
      </c>
      <c r="S9156" t="str">
        <f>VLOOKUP(C9156,lookups!$G$1:$H$3, 2, FALSE)</f>
        <v>smolt</v>
      </c>
    </row>
    <row r="9157" spans="1:19" x14ac:dyDescent="0.25">
      <c r="A9157" s="1">
        <v>37747</v>
      </c>
      <c r="B9157">
        <v>1</v>
      </c>
      <c r="C9157">
        <v>1</v>
      </c>
      <c r="D9157">
        <v>1</v>
      </c>
      <c r="E9157">
        <v>2003</v>
      </c>
      <c r="F9157">
        <v>1</v>
      </c>
      <c r="G9157">
        <v>1</v>
      </c>
      <c r="H9157">
        <v>55</v>
      </c>
      <c r="I9157">
        <v>1.1899995800000001</v>
      </c>
      <c r="J9157">
        <v>1.322662354</v>
      </c>
      <c r="M9157">
        <v>8</v>
      </c>
      <c r="N9157">
        <v>399</v>
      </c>
      <c r="P9157">
        <v>3</v>
      </c>
      <c r="Q9157" t="str">
        <f>VLOOKUP(M9157,lookups!$A$1:$B$7, 2, FALSE)</f>
        <v>rotary screw</v>
      </c>
      <c r="R9157" t="str">
        <f>VLOOKUP(N9157,lookups!$D$1:$E$6, 2, FALSE)</f>
        <v>hucuktlis r</v>
      </c>
      <c r="S9157" t="str">
        <f>VLOOKUP(C9157,lookups!$G$1:$H$3, 2, FALSE)</f>
        <v>smolt</v>
      </c>
    </row>
    <row r="9158" spans="1:19" x14ac:dyDescent="0.25">
      <c r="A9158" s="1">
        <v>37747</v>
      </c>
      <c r="B9158">
        <v>1</v>
      </c>
      <c r="C9158">
        <v>1</v>
      </c>
      <c r="D9158">
        <v>1</v>
      </c>
      <c r="E9158">
        <v>2003</v>
      </c>
      <c r="F9158">
        <v>2</v>
      </c>
      <c r="G9158">
        <v>1</v>
      </c>
      <c r="H9158">
        <v>59</v>
      </c>
      <c r="I9158">
        <v>1.6599998469999999</v>
      </c>
      <c r="J9158">
        <v>1.7962818149999999</v>
      </c>
      <c r="M9158">
        <v>8</v>
      </c>
      <c r="N9158">
        <v>399</v>
      </c>
      <c r="P9158">
        <v>3</v>
      </c>
      <c r="Q9158" t="str">
        <f>VLOOKUP(M9158,lookups!$A$1:$B$7, 2, FALSE)</f>
        <v>rotary screw</v>
      </c>
      <c r="R9158" t="str">
        <f>VLOOKUP(N9158,lookups!$D$1:$E$6, 2, FALSE)</f>
        <v>hucuktlis r</v>
      </c>
      <c r="S9158" t="str">
        <f>VLOOKUP(C9158,lookups!$G$1:$H$3, 2, FALSE)</f>
        <v>smolt</v>
      </c>
    </row>
    <row r="9159" spans="1:19" x14ac:dyDescent="0.25">
      <c r="A9159" s="1">
        <v>37747</v>
      </c>
      <c r="B9159">
        <v>1</v>
      </c>
      <c r="C9159">
        <v>1</v>
      </c>
      <c r="D9159">
        <v>1</v>
      </c>
      <c r="E9159">
        <v>2003</v>
      </c>
      <c r="F9159">
        <v>3</v>
      </c>
      <c r="G9159">
        <v>1</v>
      </c>
      <c r="H9159">
        <v>58</v>
      </c>
      <c r="I9159">
        <v>1.6499996189999999</v>
      </c>
      <c r="J9159">
        <v>1.7862043379999999</v>
      </c>
      <c r="M9159">
        <v>8</v>
      </c>
      <c r="N9159">
        <v>399</v>
      </c>
      <c r="P9159">
        <v>3</v>
      </c>
      <c r="Q9159" t="str">
        <f>VLOOKUP(M9159,lookups!$A$1:$B$7, 2, FALSE)</f>
        <v>rotary screw</v>
      </c>
      <c r="R9159" t="str">
        <f>VLOOKUP(N9159,lookups!$D$1:$E$6, 2, FALSE)</f>
        <v>hucuktlis r</v>
      </c>
      <c r="S9159" t="str">
        <f>VLOOKUP(C9159,lookups!$G$1:$H$3, 2, FALSE)</f>
        <v>smolt</v>
      </c>
    </row>
    <row r="9160" spans="1:19" x14ac:dyDescent="0.25">
      <c r="A9160" s="1">
        <v>37747</v>
      </c>
      <c r="B9160">
        <v>1</v>
      </c>
      <c r="C9160">
        <v>1</v>
      </c>
      <c r="D9160">
        <v>1</v>
      </c>
      <c r="E9160">
        <v>2003</v>
      </c>
      <c r="F9160">
        <v>4</v>
      </c>
      <c r="G9160">
        <v>1</v>
      </c>
      <c r="H9160">
        <v>52</v>
      </c>
      <c r="I9160">
        <v>1.0699996949999999</v>
      </c>
      <c r="J9160">
        <v>1.2017383580000001</v>
      </c>
      <c r="M9160">
        <v>8</v>
      </c>
      <c r="N9160">
        <v>399</v>
      </c>
      <c r="P9160">
        <v>3</v>
      </c>
      <c r="Q9160" t="str">
        <f>VLOOKUP(M9160,lookups!$A$1:$B$7, 2, FALSE)</f>
        <v>rotary screw</v>
      </c>
      <c r="R9160" t="str">
        <f>VLOOKUP(N9160,lookups!$D$1:$E$6, 2, FALSE)</f>
        <v>hucuktlis r</v>
      </c>
      <c r="S9160" t="str">
        <f>VLOOKUP(C9160,lookups!$G$1:$H$3, 2, FALSE)</f>
        <v>smolt</v>
      </c>
    </row>
    <row r="9161" spans="1:19" x14ac:dyDescent="0.25">
      <c r="A9161" s="1">
        <v>37747</v>
      </c>
      <c r="B9161">
        <v>1</v>
      </c>
      <c r="C9161">
        <v>1</v>
      </c>
      <c r="D9161">
        <v>1</v>
      </c>
      <c r="E9161">
        <v>2003</v>
      </c>
      <c r="F9161">
        <v>5</v>
      </c>
      <c r="G9161">
        <v>1</v>
      </c>
      <c r="H9161">
        <v>57</v>
      </c>
      <c r="I9161">
        <v>1.589999199</v>
      </c>
      <c r="J9161">
        <v>1.72574234</v>
      </c>
      <c r="M9161">
        <v>8</v>
      </c>
      <c r="N9161">
        <v>399</v>
      </c>
      <c r="P9161">
        <v>3</v>
      </c>
      <c r="Q9161" t="str">
        <f>VLOOKUP(M9161,lookups!$A$1:$B$7, 2, FALSE)</f>
        <v>rotary screw</v>
      </c>
      <c r="R9161" t="str">
        <f>VLOOKUP(N9161,lookups!$D$1:$E$6, 2, FALSE)</f>
        <v>hucuktlis r</v>
      </c>
      <c r="S9161" t="str">
        <f>VLOOKUP(C9161,lookups!$G$1:$H$3, 2, FALSE)</f>
        <v>smolt</v>
      </c>
    </row>
    <row r="9162" spans="1:19" x14ac:dyDescent="0.25">
      <c r="A9162" s="1">
        <v>37747</v>
      </c>
      <c r="B9162">
        <v>1</v>
      </c>
      <c r="C9162">
        <v>1</v>
      </c>
      <c r="D9162">
        <v>1</v>
      </c>
      <c r="E9162">
        <v>2003</v>
      </c>
      <c r="F9162">
        <v>6</v>
      </c>
      <c r="G9162">
        <v>1</v>
      </c>
      <c r="H9162">
        <v>49</v>
      </c>
      <c r="I9162">
        <v>0.75999975200000003</v>
      </c>
      <c r="J9162">
        <v>0.88935184499999997</v>
      </c>
      <c r="M9162">
        <v>8</v>
      </c>
      <c r="N9162">
        <v>399</v>
      </c>
      <c r="P9162">
        <v>3</v>
      </c>
      <c r="Q9162" t="str">
        <f>VLOOKUP(M9162,lookups!$A$1:$B$7, 2, FALSE)</f>
        <v>rotary screw</v>
      </c>
      <c r="R9162" t="str">
        <f>VLOOKUP(N9162,lookups!$D$1:$E$6, 2, FALSE)</f>
        <v>hucuktlis r</v>
      </c>
      <c r="S9162" t="str">
        <f>VLOOKUP(C9162,lookups!$G$1:$H$3, 2, FALSE)</f>
        <v>smolt</v>
      </c>
    </row>
    <row r="9163" spans="1:19" x14ac:dyDescent="0.25">
      <c r="A9163" s="1">
        <v>37747</v>
      </c>
      <c r="B9163">
        <v>1</v>
      </c>
      <c r="C9163">
        <v>1</v>
      </c>
      <c r="D9163">
        <v>1</v>
      </c>
      <c r="E9163">
        <v>2003</v>
      </c>
      <c r="F9163">
        <v>7</v>
      </c>
      <c r="G9163">
        <v>1</v>
      </c>
      <c r="H9163">
        <v>50</v>
      </c>
      <c r="I9163">
        <v>0.87999963800000003</v>
      </c>
      <c r="J9163">
        <v>1.0102758409999999</v>
      </c>
      <c r="M9163">
        <v>8</v>
      </c>
      <c r="N9163">
        <v>399</v>
      </c>
      <c r="P9163">
        <v>3</v>
      </c>
      <c r="Q9163" t="str">
        <f>VLOOKUP(M9163,lookups!$A$1:$B$7, 2, FALSE)</f>
        <v>rotary screw</v>
      </c>
      <c r="R9163" t="str">
        <f>VLOOKUP(N9163,lookups!$D$1:$E$6, 2, FALSE)</f>
        <v>hucuktlis r</v>
      </c>
      <c r="S9163" t="str">
        <f>VLOOKUP(C9163,lookups!$G$1:$H$3, 2, FALSE)</f>
        <v>smolt</v>
      </c>
    </row>
    <row r="9164" spans="1:19" x14ac:dyDescent="0.25">
      <c r="A9164" s="1">
        <v>37747</v>
      </c>
      <c r="B9164">
        <v>1</v>
      </c>
      <c r="C9164">
        <v>1</v>
      </c>
      <c r="D9164">
        <v>1</v>
      </c>
      <c r="E9164">
        <v>2003</v>
      </c>
      <c r="F9164">
        <v>8</v>
      </c>
      <c r="G9164">
        <v>1</v>
      </c>
      <c r="H9164">
        <v>56</v>
      </c>
      <c r="I9164">
        <v>1.0999994280000001</v>
      </c>
      <c r="J9164">
        <v>1.231969833</v>
      </c>
      <c r="M9164">
        <v>8</v>
      </c>
      <c r="N9164">
        <v>399</v>
      </c>
      <c r="P9164">
        <v>3</v>
      </c>
      <c r="Q9164" t="str">
        <f>VLOOKUP(M9164,lookups!$A$1:$B$7, 2, FALSE)</f>
        <v>rotary screw</v>
      </c>
      <c r="R9164" t="str">
        <f>VLOOKUP(N9164,lookups!$D$1:$E$6, 2, FALSE)</f>
        <v>hucuktlis r</v>
      </c>
      <c r="S9164" t="str">
        <f>VLOOKUP(C9164,lookups!$G$1:$H$3, 2, FALSE)</f>
        <v>smolt</v>
      </c>
    </row>
    <row r="9165" spans="1:19" x14ac:dyDescent="0.25">
      <c r="A9165" s="1">
        <v>37747</v>
      </c>
      <c r="B9165">
        <v>1</v>
      </c>
      <c r="C9165">
        <v>1</v>
      </c>
      <c r="D9165">
        <v>1</v>
      </c>
      <c r="E9165">
        <v>2003</v>
      </c>
      <c r="F9165">
        <v>9</v>
      </c>
      <c r="G9165">
        <v>1</v>
      </c>
      <c r="H9165">
        <v>50</v>
      </c>
      <c r="I9165">
        <v>1.009999275</v>
      </c>
      <c r="J9165">
        <v>1.14127636</v>
      </c>
      <c r="M9165">
        <v>8</v>
      </c>
      <c r="N9165">
        <v>399</v>
      </c>
      <c r="P9165">
        <v>3</v>
      </c>
      <c r="Q9165" t="str">
        <f>VLOOKUP(M9165,lookups!$A$1:$B$7, 2, FALSE)</f>
        <v>rotary screw</v>
      </c>
      <c r="R9165" t="str">
        <f>VLOOKUP(N9165,lookups!$D$1:$E$6, 2, FALSE)</f>
        <v>hucuktlis r</v>
      </c>
      <c r="S9165" t="str">
        <f>VLOOKUP(C9165,lookups!$G$1:$H$3, 2, FALSE)</f>
        <v>smolt</v>
      </c>
    </row>
    <row r="9166" spans="1:19" x14ac:dyDescent="0.25">
      <c r="A9166" s="1">
        <v>37747</v>
      </c>
      <c r="B9166">
        <v>1</v>
      </c>
      <c r="C9166">
        <v>1</v>
      </c>
      <c r="D9166">
        <v>1</v>
      </c>
      <c r="E9166">
        <v>2003</v>
      </c>
      <c r="F9166">
        <v>10</v>
      </c>
      <c r="G9166">
        <v>1</v>
      </c>
      <c r="H9166">
        <v>53</v>
      </c>
      <c r="I9166">
        <v>0.92999982800000003</v>
      </c>
      <c r="J9166">
        <v>1.0606603619999999</v>
      </c>
      <c r="M9166">
        <v>8</v>
      </c>
      <c r="N9166">
        <v>399</v>
      </c>
      <c r="P9166">
        <v>3</v>
      </c>
      <c r="Q9166" t="str">
        <f>VLOOKUP(M9166,lookups!$A$1:$B$7, 2, FALSE)</f>
        <v>rotary screw</v>
      </c>
      <c r="R9166" t="str">
        <f>VLOOKUP(N9166,lookups!$D$1:$E$6, 2, FALSE)</f>
        <v>hucuktlis r</v>
      </c>
      <c r="S9166" t="str">
        <f>VLOOKUP(C9166,lookups!$G$1:$H$3, 2, FALSE)</f>
        <v>smolt</v>
      </c>
    </row>
    <row r="9167" spans="1:19" x14ac:dyDescent="0.25">
      <c r="A9167" s="1">
        <v>37747</v>
      </c>
      <c r="B9167">
        <v>1</v>
      </c>
      <c r="C9167">
        <v>1</v>
      </c>
      <c r="D9167">
        <v>1</v>
      </c>
      <c r="E9167">
        <v>2003</v>
      </c>
      <c r="F9167">
        <v>11</v>
      </c>
      <c r="G9167">
        <v>1</v>
      </c>
      <c r="H9167">
        <v>54</v>
      </c>
      <c r="I9167">
        <v>0.92999982800000003</v>
      </c>
      <c r="J9167">
        <v>1.0606603619999999</v>
      </c>
      <c r="M9167">
        <v>8</v>
      </c>
      <c r="N9167">
        <v>399</v>
      </c>
      <c r="P9167">
        <v>3</v>
      </c>
      <c r="Q9167" t="str">
        <f>VLOOKUP(M9167,lookups!$A$1:$B$7, 2, FALSE)</f>
        <v>rotary screw</v>
      </c>
      <c r="R9167" t="str">
        <f>VLOOKUP(N9167,lookups!$D$1:$E$6, 2, FALSE)</f>
        <v>hucuktlis r</v>
      </c>
      <c r="S9167" t="str">
        <f>VLOOKUP(C9167,lookups!$G$1:$H$3, 2, FALSE)</f>
        <v>smolt</v>
      </c>
    </row>
    <row r="9168" spans="1:19" x14ac:dyDescent="0.25">
      <c r="A9168" s="1">
        <v>37747</v>
      </c>
      <c r="B9168">
        <v>1</v>
      </c>
      <c r="C9168">
        <v>1</v>
      </c>
      <c r="D9168">
        <v>1</v>
      </c>
      <c r="E9168">
        <v>2003</v>
      </c>
      <c r="F9168">
        <v>12</v>
      </c>
      <c r="G9168">
        <v>1</v>
      </c>
      <c r="H9168">
        <v>55</v>
      </c>
      <c r="I9168">
        <v>1.039999962</v>
      </c>
      <c r="J9168">
        <v>1.1715078350000001</v>
      </c>
      <c r="M9168">
        <v>8</v>
      </c>
      <c r="N9168">
        <v>399</v>
      </c>
      <c r="P9168">
        <v>3</v>
      </c>
      <c r="Q9168" t="str">
        <f>VLOOKUP(M9168,lookups!$A$1:$B$7, 2, FALSE)</f>
        <v>rotary screw</v>
      </c>
      <c r="R9168" t="str">
        <f>VLOOKUP(N9168,lookups!$D$1:$E$6, 2, FALSE)</f>
        <v>hucuktlis r</v>
      </c>
      <c r="S9168" t="str">
        <f>VLOOKUP(C9168,lookups!$G$1:$H$3, 2, FALSE)</f>
        <v>smolt</v>
      </c>
    </row>
    <row r="9169" spans="1:19" x14ac:dyDescent="0.25">
      <c r="A9169" s="1">
        <v>37747</v>
      </c>
      <c r="B9169">
        <v>1</v>
      </c>
      <c r="C9169">
        <v>1</v>
      </c>
      <c r="D9169">
        <v>1</v>
      </c>
      <c r="E9169">
        <v>2003</v>
      </c>
      <c r="F9169">
        <v>13</v>
      </c>
      <c r="G9169">
        <v>1</v>
      </c>
      <c r="H9169">
        <v>51</v>
      </c>
      <c r="I9169">
        <v>0.809999943</v>
      </c>
      <c r="J9169">
        <v>0.93973684300000004</v>
      </c>
      <c r="M9169">
        <v>8</v>
      </c>
      <c r="N9169">
        <v>399</v>
      </c>
      <c r="P9169">
        <v>3</v>
      </c>
      <c r="Q9169" t="str">
        <f>VLOOKUP(M9169,lookups!$A$1:$B$7, 2, FALSE)</f>
        <v>rotary screw</v>
      </c>
      <c r="R9169" t="str">
        <f>VLOOKUP(N9169,lookups!$D$1:$E$6, 2, FALSE)</f>
        <v>hucuktlis r</v>
      </c>
      <c r="S9169" t="str">
        <f>VLOOKUP(C9169,lookups!$G$1:$H$3, 2, FALSE)</f>
        <v>smolt</v>
      </c>
    </row>
    <row r="9170" spans="1:19" x14ac:dyDescent="0.25">
      <c r="A9170" s="1">
        <v>37747</v>
      </c>
      <c r="B9170">
        <v>1</v>
      </c>
      <c r="C9170">
        <v>1</v>
      </c>
      <c r="D9170">
        <v>1</v>
      </c>
      <c r="E9170">
        <v>2003</v>
      </c>
      <c r="F9170">
        <v>14</v>
      </c>
      <c r="G9170">
        <v>1</v>
      </c>
      <c r="H9170">
        <v>57</v>
      </c>
      <c r="I9170">
        <v>1.2799997329999999</v>
      </c>
      <c r="J9170">
        <v>1.413355827</v>
      </c>
      <c r="M9170">
        <v>8</v>
      </c>
      <c r="N9170">
        <v>399</v>
      </c>
      <c r="P9170">
        <v>3</v>
      </c>
      <c r="Q9170" t="str">
        <f>VLOOKUP(M9170,lookups!$A$1:$B$7, 2, FALSE)</f>
        <v>rotary screw</v>
      </c>
      <c r="R9170" t="str">
        <f>VLOOKUP(N9170,lookups!$D$1:$E$6, 2, FALSE)</f>
        <v>hucuktlis r</v>
      </c>
      <c r="S9170" t="str">
        <f>VLOOKUP(C9170,lookups!$G$1:$H$3, 2, FALSE)</f>
        <v>smolt</v>
      </c>
    </row>
    <row r="9171" spans="1:19" x14ac:dyDescent="0.25">
      <c r="A9171" s="1">
        <v>37747</v>
      </c>
      <c r="B9171">
        <v>1</v>
      </c>
      <c r="C9171">
        <v>1</v>
      </c>
      <c r="D9171">
        <v>1</v>
      </c>
      <c r="E9171">
        <v>2003</v>
      </c>
      <c r="F9171">
        <v>15</v>
      </c>
      <c r="G9171">
        <v>1</v>
      </c>
      <c r="H9171">
        <v>59</v>
      </c>
      <c r="I9171">
        <v>1.509999275</v>
      </c>
      <c r="J9171">
        <v>1.645126343</v>
      </c>
      <c r="M9171">
        <v>8</v>
      </c>
      <c r="N9171">
        <v>399</v>
      </c>
      <c r="P9171">
        <v>3</v>
      </c>
      <c r="Q9171" t="str">
        <f>VLOOKUP(M9171,lookups!$A$1:$B$7, 2, FALSE)</f>
        <v>rotary screw</v>
      </c>
      <c r="R9171" t="str">
        <f>VLOOKUP(N9171,lookups!$D$1:$E$6, 2, FALSE)</f>
        <v>hucuktlis r</v>
      </c>
      <c r="S9171" t="str">
        <f>VLOOKUP(C9171,lookups!$G$1:$H$3, 2, FALSE)</f>
        <v>smolt</v>
      </c>
    </row>
    <row r="9172" spans="1:19" x14ac:dyDescent="0.25">
      <c r="A9172" s="1">
        <v>37747</v>
      </c>
      <c r="B9172">
        <v>1</v>
      </c>
      <c r="C9172">
        <v>1</v>
      </c>
      <c r="D9172">
        <v>1</v>
      </c>
      <c r="E9172">
        <v>2003</v>
      </c>
      <c r="F9172">
        <v>16</v>
      </c>
      <c r="G9172">
        <v>1</v>
      </c>
      <c r="H9172">
        <v>66</v>
      </c>
      <c r="I9172">
        <v>2.1999988560000001</v>
      </c>
      <c r="J9172">
        <v>2.3404388429999998</v>
      </c>
      <c r="M9172">
        <v>8</v>
      </c>
      <c r="N9172">
        <v>399</v>
      </c>
      <c r="P9172">
        <v>3</v>
      </c>
      <c r="Q9172" t="str">
        <f>VLOOKUP(M9172,lookups!$A$1:$B$7, 2, FALSE)</f>
        <v>rotary screw</v>
      </c>
      <c r="R9172" t="str">
        <f>VLOOKUP(N9172,lookups!$D$1:$E$6, 2, FALSE)</f>
        <v>hucuktlis r</v>
      </c>
      <c r="S9172" t="str">
        <f>VLOOKUP(C9172,lookups!$G$1:$H$3, 2, FALSE)</f>
        <v>smolt</v>
      </c>
    </row>
    <row r="9173" spans="1:19" x14ac:dyDescent="0.25">
      <c r="A9173" s="1">
        <v>37747</v>
      </c>
      <c r="B9173">
        <v>1</v>
      </c>
      <c r="C9173">
        <v>1</v>
      </c>
      <c r="D9173">
        <v>1</v>
      </c>
      <c r="E9173">
        <v>2003</v>
      </c>
      <c r="F9173">
        <v>17</v>
      </c>
      <c r="G9173">
        <v>1</v>
      </c>
      <c r="H9173">
        <v>57</v>
      </c>
      <c r="I9173">
        <v>0.97999954199999995</v>
      </c>
      <c r="J9173">
        <v>1.111045837</v>
      </c>
      <c r="M9173">
        <v>8</v>
      </c>
      <c r="N9173">
        <v>399</v>
      </c>
      <c r="P9173">
        <v>3</v>
      </c>
      <c r="Q9173" t="str">
        <f>VLOOKUP(M9173,lookups!$A$1:$B$7, 2, FALSE)</f>
        <v>rotary screw</v>
      </c>
      <c r="R9173" t="str">
        <f>VLOOKUP(N9173,lookups!$D$1:$E$6, 2, FALSE)</f>
        <v>hucuktlis r</v>
      </c>
      <c r="S9173" t="str">
        <f>VLOOKUP(C9173,lookups!$G$1:$H$3, 2, FALSE)</f>
        <v>smolt</v>
      </c>
    </row>
    <row r="9174" spans="1:19" x14ac:dyDescent="0.25">
      <c r="A9174" s="1">
        <v>37747</v>
      </c>
      <c r="B9174">
        <v>1</v>
      </c>
      <c r="C9174">
        <v>1</v>
      </c>
      <c r="D9174">
        <v>1</v>
      </c>
      <c r="E9174">
        <v>2003</v>
      </c>
      <c r="F9174">
        <v>18</v>
      </c>
      <c r="G9174">
        <v>1</v>
      </c>
      <c r="H9174">
        <v>53</v>
      </c>
      <c r="I9174">
        <v>0.94999980900000003</v>
      </c>
      <c r="J9174">
        <v>1.0808143619999999</v>
      </c>
      <c r="M9174">
        <v>8</v>
      </c>
      <c r="N9174">
        <v>399</v>
      </c>
      <c r="P9174">
        <v>3</v>
      </c>
      <c r="Q9174" t="str">
        <f>VLOOKUP(M9174,lookups!$A$1:$B$7, 2, FALSE)</f>
        <v>rotary screw</v>
      </c>
      <c r="R9174" t="str">
        <f>VLOOKUP(N9174,lookups!$D$1:$E$6, 2, FALSE)</f>
        <v>hucuktlis r</v>
      </c>
      <c r="S9174" t="str">
        <f>VLOOKUP(C9174,lookups!$G$1:$H$3, 2, FALSE)</f>
        <v>smolt</v>
      </c>
    </row>
    <row r="9175" spans="1:19" x14ac:dyDescent="0.25">
      <c r="A9175" s="1">
        <v>37750</v>
      </c>
      <c r="B9175">
        <v>1</v>
      </c>
      <c r="C9175">
        <v>1</v>
      </c>
      <c r="D9175">
        <v>1</v>
      </c>
      <c r="E9175">
        <v>2003</v>
      </c>
      <c r="F9175">
        <v>29</v>
      </c>
      <c r="G9175">
        <v>1</v>
      </c>
      <c r="H9175">
        <v>49</v>
      </c>
      <c r="I9175">
        <v>0.75</v>
      </c>
      <c r="J9175">
        <v>0.87927484499999997</v>
      </c>
      <c r="M9175">
        <v>8</v>
      </c>
      <c r="N9175">
        <v>399</v>
      </c>
      <c r="P9175">
        <v>3</v>
      </c>
      <c r="Q9175" t="str">
        <f>VLOOKUP(M9175,lookups!$A$1:$B$7, 2, FALSE)</f>
        <v>rotary screw</v>
      </c>
      <c r="R9175" t="str">
        <f>VLOOKUP(N9175,lookups!$D$1:$E$6, 2, FALSE)</f>
        <v>hucuktlis r</v>
      </c>
      <c r="S9175" t="str">
        <f>VLOOKUP(C9175,lookups!$G$1:$H$3, 2, FALSE)</f>
        <v>smolt</v>
      </c>
    </row>
    <row r="9176" spans="1:19" x14ac:dyDescent="0.25">
      <c r="A9176" s="1">
        <v>37750</v>
      </c>
      <c r="B9176">
        <v>1</v>
      </c>
      <c r="C9176">
        <v>1</v>
      </c>
      <c r="D9176">
        <v>1</v>
      </c>
      <c r="E9176">
        <v>2003</v>
      </c>
      <c r="F9176">
        <v>30</v>
      </c>
      <c r="G9176">
        <v>1</v>
      </c>
      <c r="H9176">
        <v>45</v>
      </c>
      <c r="I9176">
        <v>0.69999980900000003</v>
      </c>
      <c r="J9176">
        <v>0.82888984700000001</v>
      </c>
      <c r="M9176">
        <v>8</v>
      </c>
      <c r="N9176">
        <v>399</v>
      </c>
      <c r="P9176">
        <v>3</v>
      </c>
      <c r="Q9176" t="str">
        <f>VLOOKUP(M9176,lookups!$A$1:$B$7, 2, FALSE)</f>
        <v>rotary screw</v>
      </c>
      <c r="R9176" t="str">
        <f>VLOOKUP(N9176,lookups!$D$1:$E$6, 2, FALSE)</f>
        <v>hucuktlis r</v>
      </c>
      <c r="S9176" t="str">
        <f>VLOOKUP(C9176,lookups!$G$1:$H$3, 2, FALSE)</f>
        <v>smolt</v>
      </c>
    </row>
    <row r="9177" spans="1:19" x14ac:dyDescent="0.25">
      <c r="A9177" s="1">
        <v>37750</v>
      </c>
      <c r="B9177">
        <v>1</v>
      </c>
      <c r="C9177">
        <v>1</v>
      </c>
      <c r="D9177">
        <v>1</v>
      </c>
      <c r="E9177">
        <v>2003</v>
      </c>
      <c r="F9177">
        <v>31</v>
      </c>
      <c r="G9177">
        <v>1</v>
      </c>
      <c r="H9177">
        <v>55</v>
      </c>
      <c r="I9177">
        <v>1.0699996949999999</v>
      </c>
      <c r="J9177">
        <v>1.2017383580000001</v>
      </c>
      <c r="M9177">
        <v>8</v>
      </c>
      <c r="N9177">
        <v>399</v>
      </c>
      <c r="P9177">
        <v>3</v>
      </c>
      <c r="Q9177" t="str">
        <f>VLOOKUP(M9177,lookups!$A$1:$B$7, 2, FALSE)</f>
        <v>rotary screw</v>
      </c>
      <c r="R9177" t="str">
        <f>VLOOKUP(N9177,lookups!$D$1:$E$6, 2, FALSE)</f>
        <v>hucuktlis r</v>
      </c>
      <c r="S9177" t="str">
        <f>VLOOKUP(C9177,lookups!$G$1:$H$3, 2, FALSE)</f>
        <v>smolt</v>
      </c>
    </row>
    <row r="9178" spans="1:19" x14ac:dyDescent="0.25">
      <c r="A9178" s="1">
        <v>37750</v>
      </c>
      <c r="B9178">
        <v>1</v>
      </c>
      <c r="C9178">
        <v>1</v>
      </c>
      <c r="D9178">
        <v>1</v>
      </c>
      <c r="E9178">
        <v>2003</v>
      </c>
      <c r="F9178">
        <v>32</v>
      </c>
      <c r="G9178">
        <v>1</v>
      </c>
      <c r="H9178">
        <v>54</v>
      </c>
      <c r="I9178">
        <v>1.009999275</v>
      </c>
      <c r="J9178">
        <v>1.14127636</v>
      </c>
      <c r="M9178">
        <v>8</v>
      </c>
      <c r="N9178">
        <v>399</v>
      </c>
      <c r="P9178">
        <v>3</v>
      </c>
      <c r="Q9178" t="str">
        <f>VLOOKUP(M9178,lookups!$A$1:$B$7, 2, FALSE)</f>
        <v>rotary screw</v>
      </c>
      <c r="R9178" t="str">
        <f>VLOOKUP(N9178,lookups!$D$1:$E$6, 2, FALSE)</f>
        <v>hucuktlis r</v>
      </c>
      <c r="S9178" t="str">
        <f>VLOOKUP(C9178,lookups!$G$1:$H$3, 2, FALSE)</f>
        <v>smolt</v>
      </c>
    </row>
    <row r="9179" spans="1:19" x14ac:dyDescent="0.25">
      <c r="A9179" s="1">
        <v>37750</v>
      </c>
      <c r="B9179">
        <v>1</v>
      </c>
      <c r="C9179">
        <v>1</v>
      </c>
      <c r="D9179">
        <v>1</v>
      </c>
      <c r="E9179">
        <v>2003</v>
      </c>
      <c r="F9179">
        <v>33</v>
      </c>
      <c r="G9179">
        <v>1</v>
      </c>
      <c r="H9179">
        <v>47</v>
      </c>
      <c r="I9179">
        <v>0.58999967600000003</v>
      </c>
      <c r="J9179">
        <v>0.71804285000000001</v>
      </c>
      <c r="M9179">
        <v>8</v>
      </c>
      <c r="N9179">
        <v>399</v>
      </c>
      <c r="P9179">
        <v>3</v>
      </c>
      <c r="Q9179" t="str">
        <f>VLOOKUP(M9179,lookups!$A$1:$B$7, 2, FALSE)</f>
        <v>rotary screw</v>
      </c>
      <c r="R9179" t="str">
        <f>VLOOKUP(N9179,lookups!$D$1:$E$6, 2, FALSE)</f>
        <v>hucuktlis r</v>
      </c>
      <c r="S9179" t="str">
        <f>VLOOKUP(C9179,lookups!$G$1:$H$3, 2, FALSE)</f>
        <v>smolt</v>
      </c>
    </row>
    <row r="9180" spans="1:19" x14ac:dyDescent="0.25">
      <c r="A9180" s="1">
        <v>37750</v>
      </c>
      <c r="B9180">
        <v>1</v>
      </c>
      <c r="C9180">
        <v>1</v>
      </c>
      <c r="D9180">
        <v>1</v>
      </c>
      <c r="E9180">
        <v>2003</v>
      </c>
      <c r="F9180">
        <v>34</v>
      </c>
      <c r="G9180">
        <v>1</v>
      </c>
      <c r="H9180">
        <v>52</v>
      </c>
      <c r="I9180">
        <v>0.87999963800000003</v>
      </c>
      <c r="J9180">
        <v>1.0102758409999999</v>
      </c>
      <c r="M9180">
        <v>8</v>
      </c>
      <c r="N9180">
        <v>399</v>
      </c>
      <c r="P9180">
        <v>3</v>
      </c>
      <c r="Q9180" t="str">
        <f>VLOOKUP(M9180,lookups!$A$1:$B$7, 2, FALSE)</f>
        <v>rotary screw</v>
      </c>
      <c r="R9180" t="str">
        <f>VLOOKUP(N9180,lookups!$D$1:$E$6, 2, FALSE)</f>
        <v>hucuktlis r</v>
      </c>
      <c r="S9180" t="str">
        <f>VLOOKUP(C9180,lookups!$G$1:$H$3, 2, FALSE)</f>
        <v>smolt</v>
      </c>
    </row>
    <row r="9181" spans="1:19" x14ac:dyDescent="0.25">
      <c r="A9181" s="1">
        <v>37750</v>
      </c>
      <c r="B9181">
        <v>1</v>
      </c>
      <c r="C9181">
        <v>1</v>
      </c>
      <c r="D9181">
        <v>1</v>
      </c>
      <c r="E9181">
        <v>2003</v>
      </c>
      <c r="F9181">
        <v>35</v>
      </c>
      <c r="G9181">
        <v>1</v>
      </c>
      <c r="H9181">
        <v>49</v>
      </c>
      <c r="I9181">
        <v>0.70999956099999995</v>
      </c>
      <c r="J9181">
        <v>0.83896684600000004</v>
      </c>
      <c r="M9181">
        <v>8</v>
      </c>
      <c r="N9181">
        <v>399</v>
      </c>
      <c r="P9181">
        <v>3</v>
      </c>
      <c r="Q9181" t="str">
        <f>VLOOKUP(M9181,lookups!$A$1:$B$7, 2, FALSE)</f>
        <v>rotary screw</v>
      </c>
      <c r="R9181" t="str">
        <f>VLOOKUP(N9181,lookups!$D$1:$E$6, 2, FALSE)</f>
        <v>hucuktlis r</v>
      </c>
      <c r="S9181" t="str">
        <f>VLOOKUP(C9181,lookups!$G$1:$H$3, 2, FALSE)</f>
        <v>smolt</v>
      </c>
    </row>
    <row r="9182" spans="1:19" x14ac:dyDescent="0.25">
      <c r="A9182" s="1">
        <v>37750</v>
      </c>
      <c r="B9182">
        <v>1</v>
      </c>
      <c r="C9182">
        <v>1</v>
      </c>
      <c r="D9182">
        <v>1</v>
      </c>
      <c r="E9182">
        <v>2003</v>
      </c>
      <c r="F9182">
        <v>36</v>
      </c>
      <c r="G9182">
        <v>1</v>
      </c>
      <c r="H9182">
        <v>46</v>
      </c>
      <c r="I9182">
        <v>0.44999980899999997</v>
      </c>
      <c r="J9182">
        <v>0.57696485500000005</v>
      </c>
      <c r="M9182">
        <v>8</v>
      </c>
      <c r="N9182">
        <v>399</v>
      </c>
      <c r="P9182">
        <v>3</v>
      </c>
      <c r="Q9182" t="str">
        <f>VLOOKUP(M9182,lookups!$A$1:$B$7, 2, FALSE)</f>
        <v>rotary screw</v>
      </c>
      <c r="R9182" t="str">
        <f>VLOOKUP(N9182,lookups!$D$1:$E$6, 2, FALSE)</f>
        <v>hucuktlis r</v>
      </c>
      <c r="S9182" t="str">
        <f>VLOOKUP(C9182,lookups!$G$1:$H$3, 2, FALSE)</f>
        <v>smolt</v>
      </c>
    </row>
    <row r="9183" spans="1:19" x14ac:dyDescent="0.25">
      <c r="A9183" s="1">
        <v>37752</v>
      </c>
      <c r="B9183">
        <v>1</v>
      </c>
      <c r="C9183">
        <v>1</v>
      </c>
      <c r="D9183">
        <v>1</v>
      </c>
      <c r="E9183">
        <v>2003</v>
      </c>
      <c r="F9183">
        <v>37</v>
      </c>
      <c r="G9183">
        <v>1</v>
      </c>
      <c r="H9183">
        <v>64</v>
      </c>
      <c r="I9183">
        <v>2.0699996949999999</v>
      </c>
      <c r="J9183">
        <v>2.2094383240000002</v>
      </c>
      <c r="M9183">
        <v>8</v>
      </c>
      <c r="N9183">
        <v>399</v>
      </c>
      <c r="P9183">
        <v>3</v>
      </c>
      <c r="Q9183" t="str">
        <f>VLOOKUP(M9183,lookups!$A$1:$B$7, 2, FALSE)</f>
        <v>rotary screw</v>
      </c>
      <c r="R9183" t="str">
        <f>VLOOKUP(N9183,lookups!$D$1:$E$6, 2, FALSE)</f>
        <v>hucuktlis r</v>
      </c>
      <c r="S9183" t="str">
        <f>VLOOKUP(C9183,lookups!$G$1:$H$3, 2, FALSE)</f>
        <v>smolt</v>
      </c>
    </row>
    <row r="9184" spans="1:19" x14ac:dyDescent="0.25">
      <c r="A9184" s="1">
        <v>37752</v>
      </c>
      <c r="B9184">
        <v>1</v>
      </c>
      <c r="C9184">
        <v>1</v>
      </c>
      <c r="D9184">
        <v>1</v>
      </c>
      <c r="E9184">
        <v>2003</v>
      </c>
      <c r="F9184">
        <v>38</v>
      </c>
      <c r="G9184">
        <v>1</v>
      </c>
      <c r="H9184">
        <v>50</v>
      </c>
      <c r="I9184">
        <v>0.769999981</v>
      </c>
      <c r="J9184">
        <v>0.89942884400000001</v>
      </c>
      <c r="M9184">
        <v>8</v>
      </c>
      <c r="N9184">
        <v>399</v>
      </c>
      <c r="P9184">
        <v>3</v>
      </c>
      <c r="Q9184" t="str">
        <f>VLOOKUP(M9184,lookups!$A$1:$B$7, 2, FALSE)</f>
        <v>rotary screw</v>
      </c>
      <c r="R9184" t="str">
        <f>VLOOKUP(N9184,lookups!$D$1:$E$6, 2, FALSE)</f>
        <v>hucuktlis r</v>
      </c>
      <c r="S9184" t="str">
        <f>VLOOKUP(C9184,lookups!$G$1:$H$3, 2, FALSE)</f>
        <v>smolt</v>
      </c>
    </row>
    <row r="9185" spans="1:19" x14ac:dyDescent="0.25">
      <c r="A9185" s="1">
        <v>37752</v>
      </c>
      <c r="B9185">
        <v>1</v>
      </c>
      <c r="C9185">
        <v>1</v>
      </c>
      <c r="D9185">
        <v>1</v>
      </c>
      <c r="E9185">
        <v>2003</v>
      </c>
      <c r="F9185">
        <v>39</v>
      </c>
      <c r="G9185">
        <v>1</v>
      </c>
      <c r="H9185">
        <v>60</v>
      </c>
      <c r="I9185">
        <v>1.759999275</v>
      </c>
      <c r="J9185">
        <v>1.8970518110000001</v>
      </c>
      <c r="M9185">
        <v>8</v>
      </c>
      <c r="N9185">
        <v>399</v>
      </c>
      <c r="P9185">
        <v>3</v>
      </c>
      <c r="Q9185" t="str">
        <f>VLOOKUP(M9185,lookups!$A$1:$B$7, 2, FALSE)</f>
        <v>rotary screw</v>
      </c>
      <c r="R9185" t="str">
        <f>VLOOKUP(N9185,lookups!$D$1:$E$6, 2, FALSE)</f>
        <v>hucuktlis r</v>
      </c>
      <c r="S9185" t="str">
        <f>VLOOKUP(C9185,lookups!$G$1:$H$3, 2, FALSE)</f>
        <v>smolt</v>
      </c>
    </row>
    <row r="9186" spans="1:19" x14ac:dyDescent="0.25">
      <c r="A9186" s="1">
        <v>37752</v>
      </c>
      <c r="B9186">
        <v>1</v>
      </c>
      <c r="C9186">
        <v>1</v>
      </c>
      <c r="D9186">
        <v>1</v>
      </c>
      <c r="E9186">
        <v>2003</v>
      </c>
      <c r="F9186">
        <v>40</v>
      </c>
      <c r="G9186">
        <v>1</v>
      </c>
      <c r="H9186">
        <v>51</v>
      </c>
      <c r="I9186">
        <v>0.85999965700000003</v>
      </c>
      <c r="J9186">
        <v>0.990121841</v>
      </c>
      <c r="M9186">
        <v>8</v>
      </c>
      <c r="N9186">
        <v>399</v>
      </c>
      <c r="P9186">
        <v>3</v>
      </c>
      <c r="Q9186" t="str">
        <f>VLOOKUP(M9186,lookups!$A$1:$B$7, 2, FALSE)</f>
        <v>rotary screw</v>
      </c>
      <c r="R9186" t="str">
        <f>VLOOKUP(N9186,lookups!$D$1:$E$6, 2, FALSE)</f>
        <v>hucuktlis r</v>
      </c>
      <c r="S9186" t="str">
        <f>VLOOKUP(C9186,lookups!$G$1:$H$3, 2, FALSE)</f>
        <v>smolt</v>
      </c>
    </row>
    <row r="9187" spans="1:19" x14ac:dyDescent="0.25">
      <c r="A9187" s="1">
        <v>37752</v>
      </c>
      <c r="B9187">
        <v>1</v>
      </c>
      <c r="C9187">
        <v>1</v>
      </c>
      <c r="D9187">
        <v>1</v>
      </c>
      <c r="E9187">
        <v>2003</v>
      </c>
      <c r="F9187">
        <v>41</v>
      </c>
      <c r="G9187">
        <v>1</v>
      </c>
      <c r="H9187">
        <v>61</v>
      </c>
      <c r="I9187">
        <v>1.9499998089999999</v>
      </c>
      <c r="J9187">
        <v>2.088514328</v>
      </c>
      <c r="M9187">
        <v>8</v>
      </c>
      <c r="N9187">
        <v>399</v>
      </c>
      <c r="P9187">
        <v>3</v>
      </c>
      <c r="Q9187" t="str">
        <f>VLOOKUP(M9187,lookups!$A$1:$B$7, 2, FALSE)</f>
        <v>rotary screw</v>
      </c>
      <c r="R9187" t="str">
        <f>VLOOKUP(N9187,lookups!$D$1:$E$6, 2, FALSE)</f>
        <v>hucuktlis r</v>
      </c>
      <c r="S9187" t="str">
        <f>VLOOKUP(C9187,lookups!$G$1:$H$3, 2, FALSE)</f>
        <v>smolt</v>
      </c>
    </row>
    <row r="9188" spans="1:19" x14ac:dyDescent="0.25">
      <c r="A9188" s="1">
        <v>37753</v>
      </c>
      <c r="B9188">
        <v>1</v>
      </c>
      <c r="C9188">
        <v>1</v>
      </c>
      <c r="D9188">
        <v>1</v>
      </c>
      <c r="E9188">
        <v>2003</v>
      </c>
      <c r="F9188">
        <v>42</v>
      </c>
      <c r="G9188">
        <v>1</v>
      </c>
      <c r="H9188">
        <v>49</v>
      </c>
      <c r="I9188">
        <v>0.65999984700000003</v>
      </c>
      <c r="J9188">
        <v>0.78858184799999997</v>
      </c>
      <c r="M9188">
        <v>8</v>
      </c>
      <c r="N9188">
        <v>399</v>
      </c>
      <c r="P9188">
        <v>3</v>
      </c>
      <c r="Q9188" t="str">
        <f>VLOOKUP(M9188,lookups!$A$1:$B$7, 2, FALSE)</f>
        <v>rotary screw</v>
      </c>
      <c r="R9188" t="str">
        <f>VLOOKUP(N9188,lookups!$D$1:$E$6, 2, FALSE)</f>
        <v>hucuktlis r</v>
      </c>
      <c r="S9188" t="str">
        <f>VLOOKUP(C9188,lookups!$G$1:$H$3, 2, FALSE)</f>
        <v>smolt</v>
      </c>
    </row>
    <row r="9189" spans="1:19" x14ac:dyDescent="0.25">
      <c r="A9189" s="1">
        <v>37753</v>
      </c>
      <c r="B9189">
        <v>1</v>
      </c>
      <c r="C9189">
        <v>1</v>
      </c>
      <c r="D9189">
        <v>1</v>
      </c>
      <c r="E9189">
        <v>2003</v>
      </c>
      <c r="F9189">
        <v>43</v>
      </c>
      <c r="G9189">
        <v>1</v>
      </c>
      <c r="H9189">
        <v>50</v>
      </c>
      <c r="I9189">
        <v>0.75</v>
      </c>
      <c r="J9189">
        <v>0.87927484499999997</v>
      </c>
      <c r="M9189">
        <v>8</v>
      </c>
      <c r="N9189">
        <v>399</v>
      </c>
      <c r="P9189">
        <v>3</v>
      </c>
      <c r="Q9189" t="str">
        <f>VLOOKUP(M9189,lookups!$A$1:$B$7, 2, FALSE)</f>
        <v>rotary screw</v>
      </c>
      <c r="R9189" t="str">
        <f>VLOOKUP(N9189,lookups!$D$1:$E$6, 2, FALSE)</f>
        <v>hucuktlis r</v>
      </c>
      <c r="S9189" t="str">
        <f>VLOOKUP(C9189,lookups!$G$1:$H$3, 2, FALSE)</f>
        <v>smolt</v>
      </c>
    </row>
    <row r="9190" spans="1:19" x14ac:dyDescent="0.25">
      <c r="A9190" s="1">
        <v>37753</v>
      </c>
      <c r="B9190">
        <v>1</v>
      </c>
      <c r="C9190">
        <v>1</v>
      </c>
      <c r="D9190">
        <v>1</v>
      </c>
      <c r="E9190">
        <v>2003</v>
      </c>
      <c r="F9190">
        <v>44</v>
      </c>
      <c r="G9190">
        <v>1</v>
      </c>
      <c r="H9190">
        <v>47</v>
      </c>
      <c r="I9190">
        <v>0.579999924</v>
      </c>
      <c r="J9190">
        <v>0.70796585099999998</v>
      </c>
      <c r="M9190">
        <v>8</v>
      </c>
      <c r="N9190">
        <v>399</v>
      </c>
      <c r="P9190">
        <v>3</v>
      </c>
      <c r="Q9190" t="str">
        <f>VLOOKUP(M9190,lookups!$A$1:$B$7, 2, FALSE)</f>
        <v>rotary screw</v>
      </c>
      <c r="R9190" t="str">
        <f>VLOOKUP(N9190,lookups!$D$1:$E$6, 2, FALSE)</f>
        <v>hucuktlis r</v>
      </c>
      <c r="S9190" t="str">
        <f>VLOOKUP(C9190,lookups!$G$1:$H$3, 2, FALSE)</f>
        <v>smolt</v>
      </c>
    </row>
    <row r="9191" spans="1:19" x14ac:dyDescent="0.25">
      <c r="A9191" s="1">
        <v>37754</v>
      </c>
      <c r="B9191">
        <v>1</v>
      </c>
      <c r="C9191">
        <v>1</v>
      </c>
      <c r="D9191">
        <v>1</v>
      </c>
      <c r="E9191">
        <v>2003</v>
      </c>
      <c r="F9191">
        <v>46</v>
      </c>
      <c r="G9191">
        <v>1</v>
      </c>
      <c r="H9191">
        <v>67</v>
      </c>
      <c r="I9191">
        <v>2.3199996949999999</v>
      </c>
      <c r="J9191">
        <v>2.461362839</v>
      </c>
      <c r="M9191">
        <v>8</v>
      </c>
      <c r="N9191">
        <v>399</v>
      </c>
      <c r="P9191">
        <v>3</v>
      </c>
      <c r="Q9191" t="str">
        <f>VLOOKUP(M9191,lookups!$A$1:$B$7, 2, FALSE)</f>
        <v>rotary screw</v>
      </c>
      <c r="R9191" t="str">
        <f>VLOOKUP(N9191,lookups!$D$1:$E$6, 2, FALSE)</f>
        <v>hucuktlis r</v>
      </c>
      <c r="S9191" t="str">
        <f>VLOOKUP(C9191,lookups!$G$1:$H$3, 2, FALSE)</f>
        <v>smolt</v>
      </c>
    </row>
    <row r="9192" spans="1:19" x14ac:dyDescent="0.25">
      <c r="A9192" s="1">
        <v>37755</v>
      </c>
      <c r="B9192">
        <v>1</v>
      </c>
      <c r="C9192">
        <v>1</v>
      </c>
      <c r="D9192">
        <v>1</v>
      </c>
      <c r="E9192">
        <v>2003</v>
      </c>
      <c r="F9192">
        <v>48</v>
      </c>
      <c r="G9192">
        <v>1</v>
      </c>
      <c r="H9192">
        <v>67</v>
      </c>
      <c r="I9192">
        <v>2.529998779</v>
      </c>
      <c r="J9192">
        <v>2.6729793549999998</v>
      </c>
      <c r="M9192">
        <v>8</v>
      </c>
      <c r="N9192">
        <v>399</v>
      </c>
      <c r="P9192">
        <v>3</v>
      </c>
      <c r="Q9192" t="str">
        <f>VLOOKUP(M9192,lookups!$A$1:$B$7, 2, FALSE)</f>
        <v>rotary screw</v>
      </c>
      <c r="R9192" t="str">
        <f>VLOOKUP(N9192,lookups!$D$1:$E$6, 2, FALSE)</f>
        <v>hucuktlis r</v>
      </c>
      <c r="S9192" t="str">
        <f>VLOOKUP(C9192,lookups!$G$1:$H$3, 2, FALSE)</f>
        <v>smolt</v>
      </c>
    </row>
    <row r="9193" spans="1:19" x14ac:dyDescent="0.25">
      <c r="A9193" s="1">
        <v>37755</v>
      </c>
      <c r="B9193">
        <v>1</v>
      </c>
      <c r="C9193">
        <v>1</v>
      </c>
      <c r="D9193">
        <v>1</v>
      </c>
      <c r="E9193">
        <v>2003</v>
      </c>
      <c r="F9193">
        <v>49</v>
      </c>
      <c r="G9193">
        <v>1</v>
      </c>
      <c r="H9193">
        <v>69</v>
      </c>
      <c r="I9193">
        <v>2.9299983979999999</v>
      </c>
      <c r="J9193">
        <v>3.0760593410000001</v>
      </c>
      <c r="M9193">
        <v>8</v>
      </c>
      <c r="N9193">
        <v>399</v>
      </c>
      <c r="P9193">
        <v>3</v>
      </c>
      <c r="Q9193" t="str">
        <f>VLOOKUP(M9193,lookups!$A$1:$B$7, 2, FALSE)</f>
        <v>rotary screw</v>
      </c>
      <c r="R9193" t="str">
        <f>VLOOKUP(N9193,lookups!$D$1:$E$6, 2, FALSE)</f>
        <v>hucuktlis r</v>
      </c>
      <c r="S9193" t="str">
        <f>VLOOKUP(C9193,lookups!$G$1:$H$3, 2, FALSE)</f>
        <v>smolt</v>
      </c>
    </row>
    <row r="9194" spans="1:19" x14ac:dyDescent="0.25">
      <c r="A9194" s="1">
        <v>37755</v>
      </c>
      <c r="B9194">
        <v>1</v>
      </c>
      <c r="C9194">
        <v>1</v>
      </c>
      <c r="D9194">
        <v>1</v>
      </c>
      <c r="E9194">
        <v>2003</v>
      </c>
      <c r="F9194">
        <v>50</v>
      </c>
      <c r="G9194">
        <v>1</v>
      </c>
      <c r="H9194">
        <v>59</v>
      </c>
      <c r="I9194">
        <v>1.3899993900000001</v>
      </c>
      <c r="J9194">
        <v>1.5242023469999999</v>
      </c>
      <c r="M9194">
        <v>8</v>
      </c>
      <c r="N9194">
        <v>399</v>
      </c>
      <c r="P9194">
        <v>3</v>
      </c>
      <c r="Q9194" t="str">
        <f>VLOOKUP(M9194,lookups!$A$1:$B$7, 2, FALSE)</f>
        <v>rotary screw</v>
      </c>
      <c r="R9194" t="str">
        <f>VLOOKUP(N9194,lookups!$D$1:$E$6, 2, FALSE)</f>
        <v>hucuktlis r</v>
      </c>
      <c r="S9194" t="str">
        <f>VLOOKUP(C9194,lookups!$G$1:$H$3, 2, FALSE)</f>
        <v>smolt</v>
      </c>
    </row>
    <row r="9195" spans="1:19" x14ac:dyDescent="0.25">
      <c r="A9195" s="1">
        <v>37755</v>
      </c>
      <c r="B9195">
        <v>1</v>
      </c>
      <c r="C9195">
        <v>1</v>
      </c>
      <c r="D9195">
        <v>1</v>
      </c>
      <c r="E9195">
        <v>2003</v>
      </c>
      <c r="F9195">
        <v>51</v>
      </c>
      <c r="G9195">
        <v>1</v>
      </c>
      <c r="H9195">
        <v>68</v>
      </c>
      <c r="I9195">
        <v>2.4499988560000001</v>
      </c>
      <c r="J9195">
        <v>2.5923633580000001</v>
      </c>
      <c r="M9195">
        <v>8</v>
      </c>
      <c r="N9195">
        <v>399</v>
      </c>
      <c r="P9195">
        <v>3</v>
      </c>
      <c r="Q9195" t="str">
        <f>VLOOKUP(M9195,lookups!$A$1:$B$7, 2, FALSE)</f>
        <v>rotary screw</v>
      </c>
      <c r="R9195" t="str">
        <f>VLOOKUP(N9195,lookups!$D$1:$E$6, 2, FALSE)</f>
        <v>hucuktlis r</v>
      </c>
      <c r="S9195" t="str">
        <f>VLOOKUP(C9195,lookups!$G$1:$H$3, 2, FALSE)</f>
        <v>smolt</v>
      </c>
    </row>
    <row r="9196" spans="1:19" x14ac:dyDescent="0.25">
      <c r="A9196" s="1">
        <v>37756</v>
      </c>
      <c r="B9196">
        <v>1</v>
      </c>
      <c r="C9196">
        <v>1</v>
      </c>
      <c r="D9196">
        <v>1</v>
      </c>
      <c r="E9196">
        <v>2003</v>
      </c>
      <c r="F9196">
        <v>52</v>
      </c>
      <c r="G9196">
        <v>1</v>
      </c>
      <c r="H9196">
        <v>61</v>
      </c>
      <c r="I9196">
        <v>1.6799993520000001</v>
      </c>
      <c r="J9196">
        <v>1.8164358140000001</v>
      </c>
      <c r="M9196">
        <v>8</v>
      </c>
      <c r="N9196">
        <v>399</v>
      </c>
      <c r="P9196">
        <v>3</v>
      </c>
      <c r="Q9196" t="str">
        <f>VLOOKUP(M9196,lookups!$A$1:$B$7, 2, FALSE)</f>
        <v>rotary screw</v>
      </c>
      <c r="R9196" t="str">
        <f>VLOOKUP(N9196,lookups!$D$1:$E$6, 2, FALSE)</f>
        <v>hucuktlis r</v>
      </c>
      <c r="S9196" t="str">
        <f>VLOOKUP(C9196,lookups!$G$1:$H$3, 2, FALSE)</f>
        <v>smolt</v>
      </c>
    </row>
    <row r="9197" spans="1:19" x14ac:dyDescent="0.25">
      <c r="A9197" s="1">
        <v>37756</v>
      </c>
      <c r="B9197">
        <v>1</v>
      </c>
      <c r="C9197">
        <v>1</v>
      </c>
      <c r="D9197">
        <v>1</v>
      </c>
      <c r="E9197">
        <v>2003</v>
      </c>
      <c r="F9197">
        <v>53</v>
      </c>
      <c r="G9197">
        <v>1</v>
      </c>
      <c r="H9197">
        <v>59</v>
      </c>
      <c r="I9197">
        <v>1.549999237</v>
      </c>
      <c r="J9197">
        <v>1.6854343409999999</v>
      </c>
      <c r="M9197">
        <v>8</v>
      </c>
      <c r="N9197">
        <v>399</v>
      </c>
      <c r="P9197">
        <v>3</v>
      </c>
      <c r="Q9197" t="str">
        <f>VLOOKUP(M9197,lookups!$A$1:$B$7, 2, FALSE)</f>
        <v>rotary screw</v>
      </c>
      <c r="R9197" t="str">
        <f>VLOOKUP(N9197,lookups!$D$1:$E$6, 2, FALSE)</f>
        <v>hucuktlis r</v>
      </c>
      <c r="S9197" t="str">
        <f>VLOOKUP(C9197,lookups!$G$1:$H$3, 2, FALSE)</f>
        <v>smolt</v>
      </c>
    </row>
    <row r="9198" spans="1:19" x14ac:dyDescent="0.25">
      <c r="A9198" s="1">
        <v>37756</v>
      </c>
      <c r="B9198">
        <v>1</v>
      </c>
      <c r="C9198">
        <v>1</v>
      </c>
      <c r="D9198">
        <v>1</v>
      </c>
      <c r="E9198">
        <v>2003</v>
      </c>
      <c r="F9198">
        <v>54</v>
      </c>
      <c r="G9198">
        <v>1</v>
      </c>
      <c r="H9198">
        <v>62</v>
      </c>
      <c r="I9198">
        <v>1.6999998089999999</v>
      </c>
      <c r="J9198">
        <v>1.836589813</v>
      </c>
      <c r="M9198">
        <v>8</v>
      </c>
      <c r="N9198">
        <v>399</v>
      </c>
      <c r="P9198">
        <v>3</v>
      </c>
      <c r="Q9198" t="str">
        <f>VLOOKUP(M9198,lookups!$A$1:$B$7, 2, FALSE)</f>
        <v>rotary screw</v>
      </c>
      <c r="R9198" t="str">
        <f>VLOOKUP(N9198,lookups!$D$1:$E$6, 2, FALSE)</f>
        <v>hucuktlis r</v>
      </c>
      <c r="S9198" t="str">
        <f>VLOOKUP(C9198,lookups!$G$1:$H$3, 2, FALSE)</f>
        <v>smolt</v>
      </c>
    </row>
    <row r="9199" spans="1:19" x14ac:dyDescent="0.25">
      <c r="A9199" s="1">
        <v>37756</v>
      </c>
      <c r="B9199">
        <v>1</v>
      </c>
      <c r="C9199">
        <v>1</v>
      </c>
      <c r="D9199">
        <v>1</v>
      </c>
      <c r="E9199">
        <v>2003</v>
      </c>
      <c r="F9199">
        <v>55</v>
      </c>
      <c r="G9199">
        <v>1</v>
      </c>
      <c r="H9199">
        <v>49</v>
      </c>
      <c r="I9199">
        <v>0.5</v>
      </c>
      <c r="J9199">
        <v>0.62734985399999998</v>
      </c>
      <c r="M9199">
        <v>8</v>
      </c>
      <c r="N9199">
        <v>399</v>
      </c>
      <c r="P9199">
        <v>3</v>
      </c>
      <c r="Q9199" t="str">
        <f>VLOOKUP(M9199,lookups!$A$1:$B$7, 2, FALSE)</f>
        <v>rotary screw</v>
      </c>
      <c r="R9199" t="str">
        <f>VLOOKUP(N9199,lookups!$D$1:$E$6, 2, FALSE)</f>
        <v>hucuktlis r</v>
      </c>
      <c r="S9199" t="str">
        <f>VLOOKUP(C9199,lookups!$G$1:$H$3, 2, FALSE)</f>
        <v>smolt</v>
      </c>
    </row>
    <row r="9200" spans="1:19" x14ac:dyDescent="0.25">
      <c r="A9200" s="1">
        <v>37756</v>
      </c>
      <c r="B9200">
        <v>1</v>
      </c>
      <c r="C9200">
        <v>1</v>
      </c>
      <c r="D9200">
        <v>1</v>
      </c>
      <c r="E9200">
        <v>2003</v>
      </c>
      <c r="F9200">
        <v>56</v>
      </c>
      <c r="G9200">
        <v>1</v>
      </c>
      <c r="H9200">
        <v>49</v>
      </c>
      <c r="I9200">
        <v>0.58999967600000003</v>
      </c>
      <c r="J9200">
        <v>0.71804285000000001</v>
      </c>
      <c r="M9200">
        <v>8</v>
      </c>
      <c r="N9200">
        <v>399</v>
      </c>
      <c r="P9200">
        <v>3</v>
      </c>
      <c r="Q9200" t="str">
        <f>VLOOKUP(M9200,lookups!$A$1:$B$7, 2, FALSE)</f>
        <v>rotary screw</v>
      </c>
      <c r="R9200" t="str">
        <f>VLOOKUP(N9200,lookups!$D$1:$E$6, 2, FALSE)</f>
        <v>hucuktlis r</v>
      </c>
      <c r="S9200" t="str">
        <f>VLOOKUP(C9200,lookups!$G$1:$H$3, 2, FALSE)</f>
        <v>smolt</v>
      </c>
    </row>
    <row r="9201" spans="1:19" x14ac:dyDescent="0.25">
      <c r="A9201" s="1">
        <v>37756</v>
      </c>
      <c r="B9201">
        <v>1</v>
      </c>
      <c r="C9201">
        <v>1</v>
      </c>
      <c r="D9201">
        <v>1</v>
      </c>
      <c r="E9201">
        <v>2003</v>
      </c>
      <c r="F9201">
        <v>57</v>
      </c>
      <c r="G9201">
        <v>1</v>
      </c>
      <c r="H9201">
        <v>49</v>
      </c>
      <c r="I9201">
        <v>0.56999969500000003</v>
      </c>
      <c r="J9201">
        <v>0.69788885099999998</v>
      </c>
      <c r="M9201">
        <v>8</v>
      </c>
      <c r="N9201">
        <v>399</v>
      </c>
      <c r="P9201">
        <v>3</v>
      </c>
      <c r="Q9201" t="str">
        <f>VLOOKUP(M9201,lookups!$A$1:$B$7, 2, FALSE)</f>
        <v>rotary screw</v>
      </c>
      <c r="R9201" t="str">
        <f>VLOOKUP(N9201,lookups!$D$1:$E$6, 2, FALSE)</f>
        <v>hucuktlis r</v>
      </c>
      <c r="S9201" t="str">
        <f>VLOOKUP(C9201,lookups!$G$1:$H$3, 2, FALSE)</f>
        <v>smolt</v>
      </c>
    </row>
    <row r="9202" spans="1:19" x14ac:dyDescent="0.25">
      <c r="A9202" s="1">
        <v>37756</v>
      </c>
      <c r="B9202">
        <v>1</v>
      </c>
      <c r="C9202">
        <v>1</v>
      </c>
      <c r="D9202">
        <v>1</v>
      </c>
      <c r="E9202">
        <v>2003</v>
      </c>
      <c r="F9202">
        <v>58</v>
      </c>
      <c r="G9202">
        <v>1</v>
      </c>
      <c r="H9202">
        <v>45</v>
      </c>
      <c r="I9202">
        <v>0.58999967600000003</v>
      </c>
      <c r="J9202">
        <v>0.71804285000000001</v>
      </c>
      <c r="M9202">
        <v>8</v>
      </c>
      <c r="N9202">
        <v>399</v>
      </c>
      <c r="P9202">
        <v>3</v>
      </c>
      <c r="Q9202" t="str">
        <f>VLOOKUP(M9202,lookups!$A$1:$B$7, 2, FALSE)</f>
        <v>rotary screw</v>
      </c>
      <c r="R9202" t="str">
        <f>VLOOKUP(N9202,lookups!$D$1:$E$6, 2, FALSE)</f>
        <v>hucuktlis r</v>
      </c>
      <c r="S9202" t="str">
        <f>VLOOKUP(C9202,lookups!$G$1:$H$3, 2, FALSE)</f>
        <v>smolt</v>
      </c>
    </row>
    <row r="9203" spans="1:19" x14ac:dyDescent="0.25">
      <c r="A9203" s="1">
        <v>37756</v>
      </c>
      <c r="B9203">
        <v>1</v>
      </c>
      <c r="C9203">
        <v>1</v>
      </c>
      <c r="D9203">
        <v>1</v>
      </c>
      <c r="E9203">
        <v>2003</v>
      </c>
      <c r="F9203">
        <v>59</v>
      </c>
      <c r="G9203">
        <v>1</v>
      </c>
      <c r="H9203">
        <v>47</v>
      </c>
      <c r="I9203">
        <v>0.559999943</v>
      </c>
      <c r="J9203">
        <v>0.68781185199999995</v>
      </c>
      <c r="M9203">
        <v>8</v>
      </c>
      <c r="N9203">
        <v>399</v>
      </c>
      <c r="P9203">
        <v>3</v>
      </c>
      <c r="Q9203" t="str">
        <f>VLOOKUP(M9203,lookups!$A$1:$B$7, 2, FALSE)</f>
        <v>rotary screw</v>
      </c>
      <c r="R9203" t="str">
        <f>VLOOKUP(N9203,lookups!$D$1:$E$6, 2, FALSE)</f>
        <v>hucuktlis r</v>
      </c>
      <c r="S9203" t="str">
        <f>VLOOKUP(C9203,lookups!$G$1:$H$3, 2, FALSE)</f>
        <v>smolt</v>
      </c>
    </row>
    <row r="9204" spans="1:19" x14ac:dyDescent="0.25">
      <c r="A9204" s="1">
        <v>37756</v>
      </c>
      <c r="B9204">
        <v>1</v>
      </c>
      <c r="C9204">
        <v>1</v>
      </c>
      <c r="D9204">
        <v>1</v>
      </c>
      <c r="E9204">
        <v>2003</v>
      </c>
      <c r="F9204">
        <v>60</v>
      </c>
      <c r="G9204">
        <v>1</v>
      </c>
      <c r="H9204">
        <v>59</v>
      </c>
      <c r="I9204">
        <v>1.5999994280000001</v>
      </c>
      <c r="J9204">
        <v>1.7358198170000001</v>
      </c>
      <c r="M9204">
        <v>8</v>
      </c>
      <c r="N9204">
        <v>399</v>
      </c>
      <c r="P9204">
        <v>3</v>
      </c>
      <c r="Q9204" t="str">
        <f>VLOOKUP(M9204,lookups!$A$1:$B$7, 2, FALSE)</f>
        <v>rotary screw</v>
      </c>
      <c r="R9204" t="str">
        <f>VLOOKUP(N9204,lookups!$D$1:$E$6, 2, FALSE)</f>
        <v>hucuktlis r</v>
      </c>
      <c r="S9204" t="str">
        <f>VLOOKUP(C9204,lookups!$G$1:$H$3, 2, FALSE)</f>
        <v>smolt</v>
      </c>
    </row>
    <row r="9205" spans="1:19" x14ac:dyDescent="0.25">
      <c r="A9205" s="1">
        <v>37757</v>
      </c>
      <c r="B9205">
        <v>1</v>
      </c>
      <c r="C9205">
        <v>1</v>
      </c>
      <c r="D9205">
        <v>1</v>
      </c>
      <c r="E9205">
        <v>2003</v>
      </c>
      <c r="F9205">
        <v>50</v>
      </c>
      <c r="G9205">
        <v>1</v>
      </c>
      <c r="H9205">
        <v>53</v>
      </c>
      <c r="I9205">
        <v>1.119999886</v>
      </c>
      <c r="J9205">
        <v>1.252123833</v>
      </c>
      <c r="M9205">
        <v>8</v>
      </c>
      <c r="N9205">
        <v>399</v>
      </c>
      <c r="P9205">
        <v>3</v>
      </c>
      <c r="Q9205" t="str">
        <f>VLOOKUP(M9205,lookups!$A$1:$B$7, 2, FALSE)</f>
        <v>rotary screw</v>
      </c>
      <c r="R9205" t="str">
        <f>VLOOKUP(N9205,lookups!$D$1:$E$6, 2, FALSE)</f>
        <v>hucuktlis r</v>
      </c>
      <c r="S9205" t="str">
        <f>VLOOKUP(C9205,lookups!$G$1:$H$3, 2, FALSE)</f>
        <v>smolt</v>
      </c>
    </row>
    <row r="9206" spans="1:19" x14ac:dyDescent="0.25">
      <c r="A9206" s="1">
        <v>37757</v>
      </c>
      <c r="B9206">
        <v>1</v>
      </c>
      <c r="C9206">
        <v>1</v>
      </c>
      <c r="D9206">
        <v>1</v>
      </c>
      <c r="E9206">
        <v>2003</v>
      </c>
      <c r="F9206">
        <v>51</v>
      </c>
      <c r="G9206">
        <v>1</v>
      </c>
      <c r="H9206">
        <v>49</v>
      </c>
      <c r="I9206">
        <v>0.71999979000000003</v>
      </c>
      <c r="J9206">
        <v>0.84904384600000005</v>
      </c>
      <c r="M9206">
        <v>8</v>
      </c>
      <c r="N9206">
        <v>399</v>
      </c>
      <c r="P9206">
        <v>3</v>
      </c>
      <c r="Q9206" t="str">
        <f>VLOOKUP(M9206,lookups!$A$1:$B$7, 2, FALSE)</f>
        <v>rotary screw</v>
      </c>
      <c r="R9206" t="str">
        <f>VLOOKUP(N9206,lookups!$D$1:$E$6, 2, FALSE)</f>
        <v>hucuktlis r</v>
      </c>
      <c r="S9206" t="str">
        <f>VLOOKUP(C9206,lookups!$G$1:$H$3, 2, FALSE)</f>
        <v>smolt</v>
      </c>
    </row>
    <row r="9207" spans="1:19" x14ac:dyDescent="0.25">
      <c r="A9207" s="1">
        <v>37757</v>
      </c>
      <c r="B9207">
        <v>1</v>
      </c>
      <c r="C9207">
        <v>1</v>
      </c>
      <c r="D9207">
        <v>1</v>
      </c>
      <c r="E9207">
        <v>2003</v>
      </c>
      <c r="F9207">
        <v>52</v>
      </c>
      <c r="G9207">
        <v>1</v>
      </c>
      <c r="H9207">
        <v>57</v>
      </c>
      <c r="I9207">
        <v>1.089999199</v>
      </c>
      <c r="J9207">
        <v>1.221892357</v>
      </c>
      <c r="M9207">
        <v>8</v>
      </c>
      <c r="N9207">
        <v>399</v>
      </c>
      <c r="P9207">
        <v>3</v>
      </c>
      <c r="Q9207" t="str">
        <f>VLOOKUP(M9207,lookups!$A$1:$B$7, 2, FALSE)</f>
        <v>rotary screw</v>
      </c>
      <c r="R9207" t="str">
        <f>VLOOKUP(N9207,lookups!$D$1:$E$6, 2, FALSE)</f>
        <v>hucuktlis r</v>
      </c>
      <c r="S9207" t="str">
        <f>VLOOKUP(C9207,lookups!$G$1:$H$3, 2, FALSE)</f>
        <v>smolt</v>
      </c>
    </row>
    <row r="9208" spans="1:19" x14ac:dyDescent="0.25">
      <c r="A9208" s="1">
        <v>37757</v>
      </c>
      <c r="B9208">
        <v>1</v>
      </c>
      <c r="C9208">
        <v>1</v>
      </c>
      <c r="D9208">
        <v>1</v>
      </c>
      <c r="E9208">
        <v>2003</v>
      </c>
      <c r="F9208">
        <v>53</v>
      </c>
      <c r="G9208">
        <v>1</v>
      </c>
      <c r="H9208">
        <v>53</v>
      </c>
      <c r="I9208">
        <v>0.97999954199999995</v>
      </c>
      <c r="J9208">
        <v>1.111045837</v>
      </c>
      <c r="M9208">
        <v>8</v>
      </c>
      <c r="N9208">
        <v>399</v>
      </c>
      <c r="P9208">
        <v>3</v>
      </c>
      <c r="Q9208" t="str">
        <f>VLOOKUP(M9208,lookups!$A$1:$B$7, 2, FALSE)</f>
        <v>rotary screw</v>
      </c>
      <c r="R9208" t="str">
        <f>VLOOKUP(N9208,lookups!$D$1:$E$6, 2, FALSE)</f>
        <v>hucuktlis r</v>
      </c>
      <c r="S9208" t="str">
        <f>VLOOKUP(C9208,lookups!$G$1:$H$3, 2, FALSE)</f>
        <v>smolt</v>
      </c>
    </row>
    <row r="9209" spans="1:19" x14ac:dyDescent="0.25">
      <c r="A9209" s="1">
        <v>37757</v>
      </c>
      <c r="B9209">
        <v>1</v>
      </c>
      <c r="C9209">
        <v>1</v>
      </c>
      <c r="D9209">
        <v>1</v>
      </c>
      <c r="E9209">
        <v>2003</v>
      </c>
      <c r="F9209">
        <v>54</v>
      </c>
      <c r="G9209">
        <v>1</v>
      </c>
      <c r="H9209">
        <v>57</v>
      </c>
      <c r="I9209">
        <v>1.219999313</v>
      </c>
      <c r="J9209">
        <v>1.3528938290000001</v>
      </c>
      <c r="M9209">
        <v>8</v>
      </c>
      <c r="N9209">
        <v>399</v>
      </c>
      <c r="P9209">
        <v>3</v>
      </c>
      <c r="Q9209" t="str">
        <f>VLOOKUP(M9209,lookups!$A$1:$B$7, 2, FALSE)</f>
        <v>rotary screw</v>
      </c>
      <c r="R9209" t="str">
        <f>VLOOKUP(N9209,lookups!$D$1:$E$6, 2, FALSE)</f>
        <v>hucuktlis r</v>
      </c>
      <c r="S9209" t="str">
        <f>VLOOKUP(C9209,lookups!$G$1:$H$3, 2, FALSE)</f>
        <v>smolt</v>
      </c>
    </row>
    <row r="9210" spans="1:19" x14ac:dyDescent="0.25">
      <c r="A9210" s="1">
        <v>37757</v>
      </c>
      <c r="B9210">
        <v>1</v>
      </c>
      <c r="C9210">
        <v>1</v>
      </c>
      <c r="D9210">
        <v>1</v>
      </c>
      <c r="E9210">
        <v>2003</v>
      </c>
      <c r="F9210">
        <v>55</v>
      </c>
      <c r="G9210">
        <v>1</v>
      </c>
      <c r="H9210">
        <v>57</v>
      </c>
      <c r="I9210">
        <v>1.339999199</v>
      </c>
      <c r="J9210">
        <v>1.473817825</v>
      </c>
      <c r="M9210">
        <v>8</v>
      </c>
      <c r="N9210">
        <v>399</v>
      </c>
      <c r="P9210">
        <v>3</v>
      </c>
      <c r="Q9210" t="str">
        <f>VLOOKUP(M9210,lookups!$A$1:$B$7, 2, FALSE)</f>
        <v>rotary screw</v>
      </c>
      <c r="R9210" t="str">
        <f>VLOOKUP(N9210,lookups!$D$1:$E$6, 2, FALSE)</f>
        <v>hucuktlis r</v>
      </c>
      <c r="S9210" t="str">
        <f>VLOOKUP(C9210,lookups!$G$1:$H$3, 2, FALSE)</f>
        <v>smolt</v>
      </c>
    </row>
    <row r="9211" spans="1:19" x14ac:dyDescent="0.25">
      <c r="A9211" s="1">
        <v>37757</v>
      </c>
      <c r="B9211">
        <v>1</v>
      </c>
      <c r="C9211">
        <v>1</v>
      </c>
      <c r="D9211">
        <v>1</v>
      </c>
      <c r="E9211">
        <v>2003</v>
      </c>
      <c r="F9211">
        <v>56</v>
      </c>
      <c r="G9211">
        <v>1</v>
      </c>
      <c r="H9211">
        <v>56</v>
      </c>
      <c r="I9211">
        <v>1.1399993900000001</v>
      </c>
      <c r="J9211">
        <v>1.2722778320000001</v>
      </c>
      <c r="M9211">
        <v>8</v>
      </c>
      <c r="N9211">
        <v>399</v>
      </c>
      <c r="P9211">
        <v>3</v>
      </c>
      <c r="Q9211" t="str">
        <f>VLOOKUP(M9211,lookups!$A$1:$B$7, 2, FALSE)</f>
        <v>rotary screw</v>
      </c>
      <c r="R9211" t="str">
        <f>VLOOKUP(N9211,lookups!$D$1:$E$6, 2, FALSE)</f>
        <v>hucuktlis r</v>
      </c>
      <c r="S9211" t="str">
        <f>VLOOKUP(C9211,lookups!$G$1:$H$3, 2, FALSE)</f>
        <v>smolt</v>
      </c>
    </row>
    <row r="9212" spans="1:19" x14ac:dyDescent="0.25">
      <c r="A9212" s="1">
        <v>37757</v>
      </c>
      <c r="B9212">
        <v>1</v>
      </c>
      <c r="C9212">
        <v>1</v>
      </c>
      <c r="D9212">
        <v>1</v>
      </c>
      <c r="E9212">
        <v>2003</v>
      </c>
      <c r="F9212">
        <v>57</v>
      </c>
      <c r="G9212">
        <v>1</v>
      </c>
      <c r="H9212">
        <v>62</v>
      </c>
      <c r="I9212">
        <v>1.8099994660000001</v>
      </c>
      <c r="J9212">
        <v>1.947436333</v>
      </c>
      <c r="M9212">
        <v>8</v>
      </c>
      <c r="N9212">
        <v>399</v>
      </c>
      <c r="P9212">
        <v>3</v>
      </c>
      <c r="Q9212" t="str">
        <f>VLOOKUP(M9212,lookups!$A$1:$B$7, 2, FALSE)</f>
        <v>rotary screw</v>
      </c>
      <c r="R9212" t="str">
        <f>VLOOKUP(N9212,lookups!$D$1:$E$6, 2, FALSE)</f>
        <v>hucuktlis r</v>
      </c>
      <c r="S9212" t="str">
        <f>VLOOKUP(C9212,lookups!$G$1:$H$3, 2, FALSE)</f>
        <v>smolt</v>
      </c>
    </row>
    <row r="9213" spans="1:19" x14ac:dyDescent="0.25">
      <c r="A9213" s="1">
        <v>37757</v>
      </c>
      <c r="B9213">
        <v>1</v>
      </c>
      <c r="C9213">
        <v>1</v>
      </c>
      <c r="D9213">
        <v>1</v>
      </c>
      <c r="E9213">
        <v>2003</v>
      </c>
      <c r="F9213">
        <v>58</v>
      </c>
      <c r="G9213">
        <v>1</v>
      </c>
      <c r="H9213">
        <v>63</v>
      </c>
      <c r="I9213">
        <v>1.8599996569999999</v>
      </c>
      <c r="J9213">
        <v>1.9978218080000001</v>
      </c>
      <c r="M9213">
        <v>8</v>
      </c>
      <c r="N9213">
        <v>399</v>
      </c>
      <c r="P9213">
        <v>3</v>
      </c>
      <c r="Q9213" t="str">
        <f>VLOOKUP(M9213,lookups!$A$1:$B$7, 2, FALSE)</f>
        <v>rotary screw</v>
      </c>
      <c r="R9213" t="str">
        <f>VLOOKUP(N9213,lookups!$D$1:$E$6, 2, FALSE)</f>
        <v>hucuktlis r</v>
      </c>
      <c r="S9213" t="str">
        <f>VLOOKUP(C9213,lookups!$G$1:$H$3, 2, FALSE)</f>
        <v>smolt</v>
      </c>
    </row>
    <row r="9214" spans="1:19" x14ac:dyDescent="0.25">
      <c r="A9214" s="1">
        <v>37757</v>
      </c>
      <c r="B9214">
        <v>1</v>
      </c>
      <c r="C9214">
        <v>1</v>
      </c>
      <c r="D9214">
        <v>1</v>
      </c>
      <c r="E9214">
        <v>2003</v>
      </c>
      <c r="F9214">
        <v>59</v>
      </c>
      <c r="G9214">
        <v>1</v>
      </c>
      <c r="H9214">
        <v>69</v>
      </c>
      <c r="I9214">
        <v>2.359998703</v>
      </c>
      <c r="J9214">
        <v>2.5016708369999998</v>
      </c>
      <c r="M9214">
        <v>8</v>
      </c>
      <c r="N9214">
        <v>399</v>
      </c>
      <c r="P9214">
        <v>3</v>
      </c>
      <c r="Q9214" t="str">
        <f>VLOOKUP(M9214,lookups!$A$1:$B$7, 2, FALSE)</f>
        <v>rotary screw</v>
      </c>
      <c r="R9214" t="str">
        <f>VLOOKUP(N9214,lookups!$D$1:$E$6, 2, FALSE)</f>
        <v>hucuktlis r</v>
      </c>
      <c r="S9214" t="str">
        <f>VLOOKUP(C9214,lookups!$G$1:$H$3, 2, FALSE)</f>
        <v>smolt</v>
      </c>
    </row>
    <row r="9215" spans="1:19" x14ac:dyDescent="0.25">
      <c r="A9215" s="1">
        <v>37759</v>
      </c>
      <c r="B9215">
        <v>1</v>
      </c>
      <c r="C9215">
        <v>1</v>
      </c>
      <c r="D9215">
        <v>1</v>
      </c>
      <c r="E9215">
        <v>2003</v>
      </c>
      <c r="F9215">
        <v>59</v>
      </c>
      <c r="G9215">
        <v>1</v>
      </c>
      <c r="H9215">
        <v>52</v>
      </c>
      <c r="I9215">
        <v>0.92999982800000003</v>
      </c>
      <c r="J9215">
        <v>1.0606603619999999</v>
      </c>
      <c r="M9215">
        <v>8</v>
      </c>
      <c r="N9215">
        <v>399</v>
      </c>
      <c r="P9215">
        <v>3</v>
      </c>
      <c r="Q9215" t="str">
        <f>VLOOKUP(M9215,lookups!$A$1:$B$7, 2, FALSE)</f>
        <v>rotary screw</v>
      </c>
      <c r="R9215" t="str">
        <f>VLOOKUP(N9215,lookups!$D$1:$E$6, 2, FALSE)</f>
        <v>hucuktlis r</v>
      </c>
      <c r="S9215" t="str">
        <f>VLOOKUP(C9215,lookups!$G$1:$H$3, 2, FALSE)</f>
        <v>smolt</v>
      </c>
    </row>
    <row r="9216" spans="1:19" x14ac:dyDescent="0.25">
      <c r="A9216" s="1">
        <v>37759</v>
      </c>
      <c r="B9216">
        <v>1</v>
      </c>
      <c r="C9216">
        <v>1</v>
      </c>
      <c r="D9216">
        <v>1</v>
      </c>
      <c r="E9216">
        <v>2003</v>
      </c>
      <c r="F9216">
        <v>60</v>
      </c>
      <c r="G9216">
        <v>1</v>
      </c>
      <c r="H9216">
        <v>55</v>
      </c>
      <c r="I9216">
        <v>1.0199995040000001</v>
      </c>
      <c r="J9216">
        <v>1.151353836</v>
      </c>
      <c r="M9216">
        <v>8</v>
      </c>
      <c r="N9216">
        <v>399</v>
      </c>
      <c r="P9216">
        <v>3</v>
      </c>
      <c r="Q9216" t="str">
        <f>VLOOKUP(M9216,lookups!$A$1:$B$7, 2, FALSE)</f>
        <v>rotary screw</v>
      </c>
      <c r="R9216" t="str">
        <f>VLOOKUP(N9216,lookups!$D$1:$E$6, 2, FALSE)</f>
        <v>hucuktlis r</v>
      </c>
      <c r="S9216" t="str">
        <f>VLOOKUP(C9216,lookups!$G$1:$H$3, 2, FALSE)</f>
        <v>smolt</v>
      </c>
    </row>
    <row r="9217" spans="1:19" x14ac:dyDescent="0.25">
      <c r="A9217" s="1">
        <v>37760</v>
      </c>
      <c r="B9217">
        <v>1</v>
      </c>
      <c r="C9217">
        <v>1</v>
      </c>
      <c r="D9217">
        <v>1</v>
      </c>
      <c r="E9217">
        <v>2003</v>
      </c>
      <c r="F9217">
        <v>58</v>
      </c>
      <c r="G9217">
        <v>1</v>
      </c>
      <c r="H9217">
        <v>51</v>
      </c>
      <c r="I9217">
        <v>0.85999965700000003</v>
      </c>
      <c r="J9217">
        <v>0.990121841</v>
      </c>
      <c r="M9217">
        <v>8</v>
      </c>
      <c r="N9217">
        <v>399</v>
      </c>
      <c r="P9217">
        <v>3</v>
      </c>
      <c r="Q9217" t="str">
        <f>VLOOKUP(M9217,lookups!$A$1:$B$7, 2, FALSE)</f>
        <v>rotary screw</v>
      </c>
      <c r="R9217" t="str">
        <f>VLOOKUP(N9217,lookups!$D$1:$E$6, 2, FALSE)</f>
        <v>hucuktlis r</v>
      </c>
      <c r="S9217" t="str">
        <f>VLOOKUP(C9217,lookups!$G$1:$H$3, 2, FALSE)</f>
        <v>smolt</v>
      </c>
    </row>
    <row r="9218" spans="1:19" x14ac:dyDescent="0.25">
      <c r="A9218" s="1">
        <v>37760</v>
      </c>
      <c r="B9218">
        <v>1</v>
      </c>
      <c r="C9218">
        <v>1</v>
      </c>
      <c r="D9218">
        <v>1</v>
      </c>
      <c r="E9218">
        <v>2003</v>
      </c>
      <c r="F9218">
        <v>64</v>
      </c>
      <c r="G9218">
        <v>1</v>
      </c>
      <c r="H9218">
        <v>53</v>
      </c>
      <c r="I9218">
        <v>0.93999957999999995</v>
      </c>
      <c r="J9218">
        <v>1.070737839</v>
      </c>
      <c r="M9218">
        <v>8</v>
      </c>
      <c r="N9218">
        <v>399</v>
      </c>
      <c r="P9218">
        <v>3</v>
      </c>
      <c r="Q9218" t="str">
        <f>VLOOKUP(M9218,lookups!$A$1:$B$7, 2, FALSE)</f>
        <v>rotary screw</v>
      </c>
      <c r="R9218" t="str">
        <f>VLOOKUP(N9218,lookups!$D$1:$E$6, 2, FALSE)</f>
        <v>hucuktlis r</v>
      </c>
      <c r="S9218" t="str">
        <f>VLOOKUP(C9218,lookups!$G$1:$H$3, 2, FALSE)</f>
        <v>smolt</v>
      </c>
    </row>
    <row r="9219" spans="1:19" x14ac:dyDescent="0.25">
      <c r="A9219" s="1">
        <v>37761</v>
      </c>
      <c r="B9219">
        <v>1</v>
      </c>
      <c r="C9219">
        <v>1</v>
      </c>
      <c r="D9219">
        <v>1</v>
      </c>
      <c r="E9219">
        <v>2003</v>
      </c>
      <c r="F9219">
        <v>65</v>
      </c>
      <c r="G9219">
        <v>1</v>
      </c>
      <c r="H9219">
        <v>52</v>
      </c>
      <c r="I9219">
        <v>0.98999977100000003</v>
      </c>
      <c r="J9219">
        <v>1.12112236</v>
      </c>
      <c r="M9219">
        <v>8</v>
      </c>
      <c r="N9219">
        <v>399</v>
      </c>
      <c r="P9219">
        <v>3</v>
      </c>
      <c r="Q9219" t="str">
        <f>VLOOKUP(M9219,lookups!$A$1:$B$7, 2, FALSE)</f>
        <v>rotary screw</v>
      </c>
      <c r="R9219" t="str">
        <f>VLOOKUP(N9219,lookups!$D$1:$E$6, 2, FALSE)</f>
        <v>hucuktlis r</v>
      </c>
      <c r="S9219" t="str">
        <f>VLOOKUP(C9219,lookups!$G$1:$H$3, 2, FALSE)</f>
        <v>smolt</v>
      </c>
    </row>
    <row r="9220" spans="1:19" x14ac:dyDescent="0.25">
      <c r="A9220" s="1">
        <v>37761</v>
      </c>
      <c r="B9220">
        <v>1</v>
      </c>
      <c r="C9220">
        <v>1</v>
      </c>
      <c r="D9220">
        <v>1</v>
      </c>
      <c r="E9220">
        <v>2003</v>
      </c>
      <c r="F9220">
        <v>66</v>
      </c>
      <c r="G9220">
        <v>1</v>
      </c>
      <c r="H9220">
        <v>53</v>
      </c>
      <c r="I9220">
        <v>0.87999963800000003</v>
      </c>
      <c r="J9220">
        <v>1.0102758409999999</v>
      </c>
      <c r="M9220">
        <v>8</v>
      </c>
      <c r="N9220">
        <v>399</v>
      </c>
      <c r="P9220">
        <v>3</v>
      </c>
      <c r="Q9220" t="str">
        <f>VLOOKUP(M9220,lookups!$A$1:$B$7, 2, FALSE)</f>
        <v>rotary screw</v>
      </c>
      <c r="R9220" t="str">
        <f>VLOOKUP(N9220,lookups!$D$1:$E$6, 2, FALSE)</f>
        <v>hucuktlis r</v>
      </c>
      <c r="S9220" t="str">
        <f>VLOOKUP(C9220,lookups!$G$1:$H$3, 2, FALSE)</f>
        <v>smolt</v>
      </c>
    </row>
    <row r="9221" spans="1:19" x14ac:dyDescent="0.25">
      <c r="A9221" s="1">
        <v>37761</v>
      </c>
      <c r="B9221">
        <v>1</v>
      </c>
      <c r="C9221">
        <v>1</v>
      </c>
      <c r="D9221">
        <v>1</v>
      </c>
      <c r="E9221">
        <v>2003</v>
      </c>
      <c r="F9221">
        <v>67</v>
      </c>
      <c r="G9221">
        <v>1</v>
      </c>
      <c r="H9221">
        <v>49</v>
      </c>
      <c r="I9221">
        <v>0.75999975200000003</v>
      </c>
      <c r="J9221">
        <v>0.88935184499999997</v>
      </c>
      <c r="M9221">
        <v>8</v>
      </c>
      <c r="N9221">
        <v>399</v>
      </c>
      <c r="P9221">
        <v>3</v>
      </c>
      <c r="Q9221" t="str">
        <f>VLOOKUP(M9221,lookups!$A$1:$B$7, 2, FALSE)</f>
        <v>rotary screw</v>
      </c>
      <c r="R9221" t="str">
        <f>VLOOKUP(N9221,lookups!$D$1:$E$6, 2, FALSE)</f>
        <v>hucuktlis r</v>
      </c>
      <c r="S9221" t="str">
        <f>VLOOKUP(C9221,lookups!$G$1:$H$3, 2, FALSE)</f>
        <v>smolt</v>
      </c>
    </row>
    <row r="9222" spans="1:19" x14ac:dyDescent="0.25">
      <c r="A9222" s="1">
        <v>37762</v>
      </c>
      <c r="B9222">
        <v>1</v>
      </c>
      <c r="C9222">
        <v>1</v>
      </c>
      <c r="D9222">
        <v>1</v>
      </c>
      <c r="E9222">
        <v>2003</v>
      </c>
      <c r="F9222">
        <v>68</v>
      </c>
      <c r="G9222">
        <v>1</v>
      </c>
      <c r="H9222">
        <v>63</v>
      </c>
      <c r="I9222">
        <v>1.879999161</v>
      </c>
      <c r="J9222">
        <v>2.0179748540000002</v>
      </c>
      <c r="M9222">
        <v>8</v>
      </c>
      <c r="N9222">
        <v>399</v>
      </c>
      <c r="P9222">
        <v>3</v>
      </c>
      <c r="Q9222" t="str">
        <f>VLOOKUP(M9222,lookups!$A$1:$B$7, 2, FALSE)</f>
        <v>rotary screw</v>
      </c>
      <c r="R9222" t="str">
        <f>VLOOKUP(N9222,lookups!$D$1:$E$6, 2, FALSE)</f>
        <v>hucuktlis r</v>
      </c>
      <c r="S9222" t="str">
        <f>VLOOKUP(C9222,lookups!$G$1:$H$3, 2, FALSE)</f>
        <v>smolt</v>
      </c>
    </row>
    <row r="9223" spans="1:19" x14ac:dyDescent="0.25">
      <c r="A9223" s="1">
        <v>37762</v>
      </c>
      <c r="B9223">
        <v>1</v>
      </c>
      <c r="C9223">
        <v>1</v>
      </c>
      <c r="D9223">
        <v>1</v>
      </c>
      <c r="E9223">
        <v>2003</v>
      </c>
      <c r="F9223">
        <v>69</v>
      </c>
      <c r="G9223">
        <v>1</v>
      </c>
      <c r="H9223">
        <v>54</v>
      </c>
      <c r="I9223">
        <v>0.66999959899999995</v>
      </c>
      <c r="J9223">
        <v>0.79865884799999998</v>
      </c>
      <c r="M9223">
        <v>8</v>
      </c>
      <c r="N9223">
        <v>399</v>
      </c>
      <c r="P9223">
        <v>3</v>
      </c>
      <c r="Q9223" t="str">
        <f>VLOOKUP(M9223,lookups!$A$1:$B$7, 2, FALSE)</f>
        <v>rotary screw</v>
      </c>
      <c r="R9223" t="str">
        <f>VLOOKUP(N9223,lookups!$D$1:$E$6, 2, FALSE)</f>
        <v>hucuktlis r</v>
      </c>
      <c r="S9223" t="str">
        <f>VLOOKUP(C9223,lookups!$G$1:$H$3, 2, FALSE)</f>
        <v>smolt</v>
      </c>
    </row>
    <row r="9224" spans="1:19" x14ac:dyDescent="0.25">
      <c r="A9224" s="1">
        <v>37762</v>
      </c>
      <c r="B9224">
        <v>1</v>
      </c>
      <c r="C9224">
        <v>1</v>
      </c>
      <c r="D9224">
        <v>1</v>
      </c>
      <c r="E9224">
        <v>2003</v>
      </c>
      <c r="F9224">
        <v>70</v>
      </c>
      <c r="G9224">
        <v>1</v>
      </c>
      <c r="H9224">
        <v>49</v>
      </c>
      <c r="I9224">
        <v>0.85999965700000003</v>
      </c>
      <c r="J9224">
        <v>0.990121841</v>
      </c>
      <c r="M9224">
        <v>8</v>
      </c>
      <c r="N9224">
        <v>399</v>
      </c>
      <c r="P9224">
        <v>3</v>
      </c>
      <c r="Q9224" t="str">
        <f>VLOOKUP(M9224,lookups!$A$1:$B$7, 2, FALSE)</f>
        <v>rotary screw</v>
      </c>
      <c r="R9224" t="str">
        <f>VLOOKUP(N9224,lookups!$D$1:$E$6, 2, FALSE)</f>
        <v>hucuktlis r</v>
      </c>
      <c r="S9224" t="str">
        <f>VLOOKUP(C9224,lookups!$G$1:$H$3, 2, FALSE)</f>
        <v>smolt</v>
      </c>
    </row>
    <row r="9225" spans="1:19" x14ac:dyDescent="0.25">
      <c r="A9225" s="1">
        <v>37763</v>
      </c>
      <c r="B9225">
        <v>1</v>
      </c>
      <c r="C9225">
        <v>1</v>
      </c>
      <c r="D9225">
        <v>1</v>
      </c>
      <c r="E9225">
        <v>2003</v>
      </c>
      <c r="F9225">
        <v>71</v>
      </c>
      <c r="G9225">
        <v>1</v>
      </c>
      <c r="H9225">
        <v>59</v>
      </c>
      <c r="I9225">
        <v>1.589999199</v>
      </c>
      <c r="J9225">
        <v>1.72574234</v>
      </c>
      <c r="M9225">
        <v>8</v>
      </c>
      <c r="N9225">
        <v>399</v>
      </c>
      <c r="P9225">
        <v>3</v>
      </c>
      <c r="Q9225" t="str">
        <f>VLOOKUP(M9225,lookups!$A$1:$B$7, 2, FALSE)</f>
        <v>rotary screw</v>
      </c>
      <c r="R9225" t="str">
        <f>VLOOKUP(N9225,lookups!$D$1:$E$6, 2, FALSE)</f>
        <v>hucuktlis r</v>
      </c>
      <c r="S9225" t="str">
        <f>VLOOKUP(C9225,lookups!$G$1:$H$3, 2, FALSE)</f>
        <v>smolt</v>
      </c>
    </row>
    <row r="9226" spans="1:19" x14ac:dyDescent="0.25">
      <c r="A9226" s="1">
        <v>37763</v>
      </c>
      <c r="B9226">
        <v>1</v>
      </c>
      <c r="C9226">
        <v>1</v>
      </c>
      <c r="D9226">
        <v>1</v>
      </c>
      <c r="E9226">
        <v>2003</v>
      </c>
      <c r="F9226">
        <v>72</v>
      </c>
      <c r="G9226">
        <v>1</v>
      </c>
      <c r="H9226">
        <v>54</v>
      </c>
      <c r="I9226">
        <v>0.98999977100000003</v>
      </c>
      <c r="J9226">
        <v>1.12112236</v>
      </c>
      <c r="M9226">
        <v>8</v>
      </c>
      <c r="N9226">
        <v>399</v>
      </c>
      <c r="P9226">
        <v>3</v>
      </c>
      <c r="Q9226" t="str">
        <f>VLOOKUP(M9226,lookups!$A$1:$B$7, 2, FALSE)</f>
        <v>rotary screw</v>
      </c>
      <c r="R9226" t="str">
        <f>VLOOKUP(N9226,lookups!$D$1:$E$6, 2, FALSE)</f>
        <v>hucuktlis r</v>
      </c>
      <c r="S9226" t="str">
        <f>VLOOKUP(C9226,lookups!$G$1:$H$3, 2, FALSE)</f>
        <v>smolt</v>
      </c>
    </row>
    <row r="9227" spans="1:19" x14ac:dyDescent="0.25">
      <c r="A9227" s="1">
        <v>37763</v>
      </c>
      <c r="B9227">
        <v>1</v>
      </c>
      <c r="C9227">
        <v>1</v>
      </c>
      <c r="D9227">
        <v>1</v>
      </c>
      <c r="E9227">
        <v>2003</v>
      </c>
      <c r="F9227">
        <v>73</v>
      </c>
      <c r="G9227">
        <v>1</v>
      </c>
      <c r="H9227">
        <v>57</v>
      </c>
      <c r="I9227">
        <v>1.089999199</v>
      </c>
      <c r="J9227">
        <v>1.221892357</v>
      </c>
      <c r="M9227">
        <v>8</v>
      </c>
      <c r="N9227">
        <v>399</v>
      </c>
      <c r="P9227">
        <v>3</v>
      </c>
      <c r="Q9227" t="str">
        <f>VLOOKUP(M9227,lookups!$A$1:$B$7, 2, FALSE)</f>
        <v>rotary screw</v>
      </c>
      <c r="R9227" t="str">
        <f>VLOOKUP(N9227,lookups!$D$1:$E$6, 2, FALSE)</f>
        <v>hucuktlis r</v>
      </c>
      <c r="S9227" t="str">
        <f>VLOOKUP(C9227,lookups!$G$1:$H$3, 2, FALSE)</f>
        <v>smolt</v>
      </c>
    </row>
    <row r="9228" spans="1:19" x14ac:dyDescent="0.25">
      <c r="A9228" s="1">
        <v>37765</v>
      </c>
      <c r="B9228">
        <v>1</v>
      </c>
      <c r="C9228">
        <v>1</v>
      </c>
      <c r="D9228">
        <v>1</v>
      </c>
      <c r="E9228">
        <v>2003</v>
      </c>
      <c r="F9228">
        <v>74</v>
      </c>
      <c r="G9228">
        <v>1</v>
      </c>
      <c r="H9228">
        <v>56</v>
      </c>
      <c r="I9228">
        <v>1.009999275</v>
      </c>
      <c r="J9228">
        <v>1.14127636</v>
      </c>
      <c r="M9228">
        <v>8</v>
      </c>
      <c r="N9228">
        <v>399</v>
      </c>
      <c r="P9228">
        <v>3</v>
      </c>
      <c r="Q9228" t="str">
        <f>VLOOKUP(M9228,lookups!$A$1:$B$7, 2, FALSE)</f>
        <v>rotary screw</v>
      </c>
      <c r="R9228" t="str">
        <f>VLOOKUP(N9228,lookups!$D$1:$E$6, 2, FALSE)</f>
        <v>hucuktlis r</v>
      </c>
      <c r="S9228" t="str">
        <f>VLOOKUP(C9228,lookups!$G$1:$H$3, 2, FALSE)</f>
        <v>smolt</v>
      </c>
    </row>
    <row r="9229" spans="1:19" x14ac:dyDescent="0.25">
      <c r="A9229" s="1">
        <v>37765</v>
      </c>
      <c r="B9229">
        <v>1</v>
      </c>
      <c r="C9229">
        <v>1</v>
      </c>
      <c r="D9229">
        <v>1</v>
      </c>
      <c r="E9229">
        <v>2003</v>
      </c>
      <c r="F9229">
        <v>75</v>
      </c>
      <c r="G9229">
        <v>1</v>
      </c>
      <c r="H9229">
        <v>53</v>
      </c>
      <c r="I9229">
        <v>1.0299997329999999</v>
      </c>
      <c r="J9229">
        <v>1.1614303589999999</v>
      </c>
      <c r="M9229">
        <v>8</v>
      </c>
      <c r="N9229">
        <v>399</v>
      </c>
      <c r="P9229">
        <v>3</v>
      </c>
      <c r="Q9229" t="str">
        <f>VLOOKUP(M9229,lookups!$A$1:$B$7, 2, FALSE)</f>
        <v>rotary screw</v>
      </c>
      <c r="R9229" t="str">
        <f>VLOOKUP(N9229,lookups!$D$1:$E$6, 2, FALSE)</f>
        <v>hucuktlis r</v>
      </c>
      <c r="S9229" t="str">
        <f>VLOOKUP(C9229,lookups!$G$1:$H$3, 2, FALSE)</f>
        <v>smolt</v>
      </c>
    </row>
    <row r="9230" spans="1:19" x14ac:dyDescent="0.25">
      <c r="A9230" s="1">
        <v>37765</v>
      </c>
      <c r="B9230">
        <v>1</v>
      </c>
      <c r="C9230">
        <v>1</v>
      </c>
      <c r="D9230">
        <v>1</v>
      </c>
      <c r="E9230">
        <v>2003</v>
      </c>
      <c r="F9230">
        <v>76</v>
      </c>
      <c r="G9230">
        <v>1</v>
      </c>
      <c r="H9230">
        <v>50</v>
      </c>
      <c r="I9230">
        <v>0.829999924</v>
      </c>
      <c r="J9230">
        <v>0.95989084199999997</v>
      </c>
      <c r="M9230">
        <v>8</v>
      </c>
      <c r="N9230">
        <v>399</v>
      </c>
      <c r="P9230">
        <v>3</v>
      </c>
      <c r="Q9230" t="str">
        <f>VLOOKUP(M9230,lookups!$A$1:$B$7, 2, FALSE)</f>
        <v>rotary screw</v>
      </c>
      <c r="R9230" t="str">
        <f>VLOOKUP(N9230,lookups!$D$1:$E$6, 2, FALSE)</f>
        <v>hucuktlis r</v>
      </c>
      <c r="S9230" t="str">
        <f>VLOOKUP(C9230,lookups!$G$1:$H$3, 2, FALSE)</f>
        <v>smolt</v>
      </c>
    </row>
    <row r="9231" spans="1:19" x14ac:dyDescent="0.25">
      <c r="A9231" s="1">
        <v>37765</v>
      </c>
      <c r="B9231">
        <v>1</v>
      </c>
      <c r="C9231">
        <v>1</v>
      </c>
      <c r="D9231">
        <v>1</v>
      </c>
      <c r="E9231">
        <v>2003</v>
      </c>
      <c r="F9231">
        <v>77</v>
      </c>
      <c r="G9231">
        <v>1</v>
      </c>
      <c r="H9231">
        <v>57</v>
      </c>
      <c r="I9231">
        <v>1.1899995800000001</v>
      </c>
      <c r="J9231">
        <v>1.322662354</v>
      </c>
      <c r="M9231">
        <v>8</v>
      </c>
      <c r="N9231">
        <v>399</v>
      </c>
      <c r="P9231">
        <v>3</v>
      </c>
      <c r="Q9231" t="str">
        <f>VLOOKUP(M9231,lookups!$A$1:$B$7, 2, FALSE)</f>
        <v>rotary screw</v>
      </c>
      <c r="R9231" t="str">
        <f>VLOOKUP(N9231,lookups!$D$1:$E$6, 2, FALSE)</f>
        <v>hucuktlis r</v>
      </c>
      <c r="S9231" t="str">
        <f>VLOOKUP(C9231,lookups!$G$1:$H$3, 2, FALSE)</f>
        <v>smolt</v>
      </c>
    </row>
    <row r="9232" spans="1:19" x14ac:dyDescent="0.25">
      <c r="A9232" s="1">
        <v>37765</v>
      </c>
      <c r="B9232">
        <v>1</v>
      </c>
      <c r="C9232">
        <v>1</v>
      </c>
      <c r="D9232">
        <v>1</v>
      </c>
      <c r="E9232">
        <v>2003</v>
      </c>
      <c r="F9232">
        <v>78</v>
      </c>
      <c r="G9232">
        <v>1</v>
      </c>
      <c r="H9232">
        <v>58</v>
      </c>
      <c r="I9232">
        <v>1.1999998089999999</v>
      </c>
      <c r="J9232">
        <v>1.33273983</v>
      </c>
      <c r="M9232">
        <v>8</v>
      </c>
      <c r="N9232">
        <v>399</v>
      </c>
      <c r="P9232">
        <v>3</v>
      </c>
      <c r="Q9232" t="str">
        <f>VLOOKUP(M9232,lookups!$A$1:$B$7, 2, FALSE)</f>
        <v>rotary screw</v>
      </c>
      <c r="R9232" t="str">
        <f>VLOOKUP(N9232,lookups!$D$1:$E$6, 2, FALSE)</f>
        <v>hucuktlis r</v>
      </c>
      <c r="S9232" t="str">
        <f>VLOOKUP(C9232,lookups!$G$1:$H$3, 2, FALSE)</f>
        <v>smolt</v>
      </c>
    </row>
    <row r="9233" spans="1:19" x14ac:dyDescent="0.25">
      <c r="A9233" s="1">
        <v>37766</v>
      </c>
      <c r="B9233">
        <v>1</v>
      </c>
      <c r="C9233">
        <v>1</v>
      </c>
      <c r="D9233">
        <v>1</v>
      </c>
      <c r="E9233">
        <v>2003</v>
      </c>
      <c r="F9233">
        <v>79</v>
      </c>
      <c r="G9233">
        <v>1</v>
      </c>
      <c r="H9233">
        <v>62</v>
      </c>
      <c r="I9233">
        <v>1.8999996189999999</v>
      </c>
      <c r="J9233">
        <v>2.0381298069999998</v>
      </c>
      <c r="M9233">
        <v>8</v>
      </c>
      <c r="N9233">
        <v>399</v>
      </c>
      <c r="P9233">
        <v>3</v>
      </c>
      <c r="Q9233" t="str">
        <f>VLOOKUP(M9233,lookups!$A$1:$B$7, 2, FALSE)</f>
        <v>rotary screw</v>
      </c>
      <c r="R9233" t="str">
        <f>VLOOKUP(N9233,lookups!$D$1:$E$6, 2, FALSE)</f>
        <v>hucuktlis r</v>
      </c>
      <c r="S9233" t="str">
        <f>VLOOKUP(C9233,lookups!$G$1:$H$3, 2, FALSE)</f>
        <v>smolt</v>
      </c>
    </row>
    <row r="9234" spans="1:19" x14ac:dyDescent="0.25">
      <c r="A9234" s="1">
        <v>37766</v>
      </c>
      <c r="B9234">
        <v>1</v>
      </c>
      <c r="C9234">
        <v>1</v>
      </c>
      <c r="D9234">
        <v>1</v>
      </c>
      <c r="E9234">
        <v>2003</v>
      </c>
      <c r="F9234">
        <v>80</v>
      </c>
      <c r="G9234">
        <v>1</v>
      </c>
      <c r="H9234">
        <v>53</v>
      </c>
      <c r="I9234">
        <v>0.91999959899999995</v>
      </c>
      <c r="J9234">
        <v>1.050583839</v>
      </c>
      <c r="M9234">
        <v>8</v>
      </c>
      <c r="N9234">
        <v>399</v>
      </c>
      <c r="P9234">
        <v>3</v>
      </c>
      <c r="Q9234" t="str">
        <f>VLOOKUP(M9234,lookups!$A$1:$B$7, 2, FALSE)</f>
        <v>rotary screw</v>
      </c>
      <c r="R9234" t="str">
        <f>VLOOKUP(N9234,lookups!$D$1:$E$6, 2, FALSE)</f>
        <v>hucuktlis r</v>
      </c>
      <c r="S9234" t="str">
        <f>VLOOKUP(C9234,lookups!$G$1:$H$3, 2, FALSE)</f>
        <v>smolt</v>
      </c>
    </row>
    <row r="9235" spans="1:19" x14ac:dyDescent="0.25">
      <c r="A9235" s="1">
        <v>37766</v>
      </c>
      <c r="B9235">
        <v>1</v>
      </c>
      <c r="C9235">
        <v>1</v>
      </c>
      <c r="D9235">
        <v>1</v>
      </c>
      <c r="E9235">
        <v>2003</v>
      </c>
      <c r="F9235">
        <v>81</v>
      </c>
      <c r="G9235">
        <v>1</v>
      </c>
      <c r="H9235">
        <v>50</v>
      </c>
      <c r="I9235">
        <v>0.72999954199999995</v>
      </c>
      <c r="J9235">
        <v>0.85912084600000005</v>
      </c>
      <c r="M9235">
        <v>8</v>
      </c>
      <c r="N9235">
        <v>399</v>
      </c>
      <c r="P9235">
        <v>3</v>
      </c>
      <c r="Q9235" t="str">
        <f>VLOOKUP(M9235,lookups!$A$1:$B$7, 2, FALSE)</f>
        <v>rotary screw</v>
      </c>
      <c r="R9235" t="str">
        <f>VLOOKUP(N9235,lookups!$D$1:$E$6, 2, FALSE)</f>
        <v>hucuktlis r</v>
      </c>
      <c r="S9235" t="str">
        <f>VLOOKUP(C9235,lookups!$G$1:$H$3, 2, FALSE)</f>
        <v>smolt</v>
      </c>
    </row>
    <row r="9236" spans="1:19" x14ac:dyDescent="0.25">
      <c r="A9236" s="1">
        <v>37767</v>
      </c>
      <c r="B9236">
        <v>1</v>
      </c>
      <c r="C9236">
        <v>1</v>
      </c>
      <c r="D9236">
        <v>1</v>
      </c>
      <c r="E9236">
        <v>2003</v>
      </c>
      <c r="F9236">
        <v>82</v>
      </c>
      <c r="G9236">
        <v>1</v>
      </c>
      <c r="H9236">
        <v>56</v>
      </c>
      <c r="I9236">
        <v>1.2699995040000001</v>
      </c>
      <c r="J9236">
        <v>1.403278351</v>
      </c>
      <c r="M9236">
        <v>8</v>
      </c>
      <c r="N9236">
        <v>399</v>
      </c>
      <c r="P9236">
        <v>3</v>
      </c>
      <c r="Q9236" t="str">
        <f>VLOOKUP(M9236,lookups!$A$1:$B$7, 2, FALSE)</f>
        <v>rotary screw</v>
      </c>
      <c r="R9236" t="str">
        <f>VLOOKUP(N9236,lookups!$D$1:$E$6, 2, FALSE)</f>
        <v>hucuktlis r</v>
      </c>
      <c r="S9236" t="str">
        <f>VLOOKUP(C9236,lookups!$G$1:$H$3, 2, FALSE)</f>
        <v>smolt</v>
      </c>
    </row>
    <row r="9237" spans="1:19" x14ac:dyDescent="0.25">
      <c r="A9237" s="1">
        <v>37767</v>
      </c>
      <c r="B9237">
        <v>1</v>
      </c>
      <c r="C9237">
        <v>1</v>
      </c>
      <c r="D9237">
        <v>1</v>
      </c>
      <c r="E9237">
        <v>2003</v>
      </c>
      <c r="F9237">
        <v>84</v>
      </c>
      <c r="G9237">
        <v>1</v>
      </c>
      <c r="H9237">
        <v>55</v>
      </c>
      <c r="I9237">
        <v>1.3599996569999999</v>
      </c>
      <c r="J9237">
        <v>1.493971825</v>
      </c>
      <c r="M9237">
        <v>8</v>
      </c>
      <c r="N9237">
        <v>399</v>
      </c>
      <c r="P9237">
        <v>3</v>
      </c>
      <c r="Q9237" t="str">
        <f>VLOOKUP(M9237,lookups!$A$1:$B$7, 2, FALSE)</f>
        <v>rotary screw</v>
      </c>
      <c r="R9237" t="str">
        <f>VLOOKUP(N9237,lookups!$D$1:$E$6, 2, FALSE)</f>
        <v>hucuktlis r</v>
      </c>
      <c r="S9237" t="str">
        <f>VLOOKUP(C9237,lookups!$G$1:$H$3, 2, FALSE)</f>
        <v>smolt</v>
      </c>
    </row>
    <row r="9238" spans="1:19" x14ac:dyDescent="0.25">
      <c r="A9238" s="1">
        <v>37768</v>
      </c>
      <c r="B9238">
        <v>1</v>
      </c>
      <c r="C9238">
        <v>1</v>
      </c>
      <c r="D9238">
        <v>1</v>
      </c>
      <c r="E9238">
        <v>2003</v>
      </c>
      <c r="F9238">
        <v>85</v>
      </c>
      <c r="G9238">
        <v>1</v>
      </c>
      <c r="H9238">
        <v>60</v>
      </c>
      <c r="I9238">
        <v>1.579999924</v>
      </c>
      <c r="J9238">
        <v>1.7156658170000001</v>
      </c>
      <c r="M9238">
        <v>8</v>
      </c>
      <c r="N9238">
        <v>399</v>
      </c>
      <c r="P9238">
        <v>3</v>
      </c>
      <c r="Q9238" t="str">
        <f>VLOOKUP(M9238,lookups!$A$1:$B$7, 2, FALSE)</f>
        <v>rotary screw</v>
      </c>
      <c r="R9238" t="str">
        <f>VLOOKUP(N9238,lookups!$D$1:$E$6, 2, FALSE)</f>
        <v>hucuktlis r</v>
      </c>
      <c r="S9238" t="str">
        <f>VLOOKUP(C9238,lookups!$G$1:$H$3, 2, FALSE)</f>
        <v>smolt</v>
      </c>
    </row>
    <row r="9239" spans="1:19" x14ac:dyDescent="0.25">
      <c r="A9239" s="1">
        <v>37768</v>
      </c>
      <c r="B9239">
        <v>1</v>
      </c>
      <c r="C9239">
        <v>1</v>
      </c>
      <c r="D9239">
        <v>1</v>
      </c>
      <c r="E9239">
        <v>2003</v>
      </c>
      <c r="F9239">
        <v>86</v>
      </c>
      <c r="G9239">
        <v>1</v>
      </c>
      <c r="H9239">
        <v>49</v>
      </c>
      <c r="I9239">
        <v>0.62999963800000003</v>
      </c>
      <c r="J9239">
        <v>0.75835084900000005</v>
      </c>
      <c r="M9239">
        <v>8</v>
      </c>
      <c r="N9239">
        <v>399</v>
      </c>
      <c r="P9239">
        <v>3</v>
      </c>
      <c r="Q9239" t="str">
        <f>VLOOKUP(M9239,lookups!$A$1:$B$7, 2, FALSE)</f>
        <v>rotary screw</v>
      </c>
      <c r="R9239" t="str">
        <f>VLOOKUP(N9239,lookups!$D$1:$E$6, 2, FALSE)</f>
        <v>hucuktlis r</v>
      </c>
      <c r="S9239" t="str">
        <f>VLOOKUP(C9239,lookups!$G$1:$H$3, 2, FALSE)</f>
        <v>smolt</v>
      </c>
    </row>
    <row r="9240" spans="1:19" x14ac:dyDescent="0.25">
      <c r="A9240" s="1">
        <v>37769</v>
      </c>
      <c r="B9240">
        <v>1</v>
      </c>
      <c r="C9240">
        <v>1</v>
      </c>
      <c r="D9240">
        <v>1</v>
      </c>
      <c r="E9240">
        <v>2003</v>
      </c>
      <c r="F9240">
        <v>87</v>
      </c>
      <c r="G9240">
        <v>1</v>
      </c>
      <c r="H9240">
        <v>51</v>
      </c>
      <c r="I9240">
        <v>1.0299997329999999</v>
      </c>
      <c r="J9240">
        <v>1.1614303589999999</v>
      </c>
      <c r="M9240">
        <v>8</v>
      </c>
      <c r="N9240">
        <v>399</v>
      </c>
      <c r="P9240">
        <v>3</v>
      </c>
      <c r="Q9240" t="str">
        <f>VLOOKUP(M9240,lookups!$A$1:$B$7, 2, FALSE)</f>
        <v>rotary screw</v>
      </c>
      <c r="R9240" t="str">
        <f>VLOOKUP(N9240,lookups!$D$1:$E$6, 2, FALSE)</f>
        <v>hucuktlis r</v>
      </c>
      <c r="S9240" t="str">
        <f>VLOOKUP(C9240,lookups!$G$1:$H$3, 2, FALSE)</f>
        <v>smolt</v>
      </c>
    </row>
    <row r="9241" spans="1:19" x14ac:dyDescent="0.25">
      <c r="A9241" s="1">
        <v>37769</v>
      </c>
      <c r="B9241">
        <v>1</v>
      </c>
      <c r="C9241">
        <v>1</v>
      </c>
      <c r="D9241">
        <v>1</v>
      </c>
      <c r="E9241">
        <v>2003</v>
      </c>
      <c r="F9241">
        <v>88</v>
      </c>
      <c r="G9241">
        <v>1</v>
      </c>
      <c r="H9241">
        <v>53</v>
      </c>
      <c r="I9241">
        <v>0.88999986600000003</v>
      </c>
      <c r="J9241">
        <v>1.0203523640000001</v>
      </c>
      <c r="M9241">
        <v>8</v>
      </c>
      <c r="N9241">
        <v>399</v>
      </c>
      <c r="P9241">
        <v>3</v>
      </c>
      <c r="Q9241" t="str">
        <f>VLOOKUP(M9241,lookups!$A$1:$B$7, 2, FALSE)</f>
        <v>rotary screw</v>
      </c>
      <c r="R9241" t="str">
        <f>VLOOKUP(N9241,lookups!$D$1:$E$6, 2, FALSE)</f>
        <v>hucuktlis r</v>
      </c>
      <c r="S9241" t="str">
        <f>VLOOKUP(C9241,lookups!$G$1:$H$3, 2, FALSE)</f>
        <v>smolt</v>
      </c>
    </row>
    <row r="9242" spans="1:19" x14ac:dyDescent="0.25">
      <c r="A9242" s="1">
        <v>37769</v>
      </c>
      <c r="B9242">
        <v>1</v>
      </c>
      <c r="C9242">
        <v>1</v>
      </c>
      <c r="D9242">
        <v>1</v>
      </c>
      <c r="E9242">
        <v>2003</v>
      </c>
      <c r="F9242">
        <v>89</v>
      </c>
      <c r="G9242">
        <v>1</v>
      </c>
      <c r="H9242">
        <v>51</v>
      </c>
      <c r="I9242">
        <v>0.94999980900000003</v>
      </c>
      <c r="J9242">
        <v>1.0808143619999999</v>
      </c>
      <c r="M9242">
        <v>8</v>
      </c>
      <c r="N9242">
        <v>399</v>
      </c>
      <c r="P9242">
        <v>3</v>
      </c>
      <c r="Q9242" t="str">
        <f>VLOOKUP(M9242,lookups!$A$1:$B$7, 2, FALSE)</f>
        <v>rotary screw</v>
      </c>
      <c r="R9242" t="str">
        <f>VLOOKUP(N9242,lookups!$D$1:$E$6, 2, FALSE)</f>
        <v>hucuktlis r</v>
      </c>
      <c r="S9242" t="str">
        <f>VLOOKUP(C9242,lookups!$G$1:$H$3, 2, FALSE)</f>
        <v>smolt</v>
      </c>
    </row>
    <row r="9243" spans="1:19" x14ac:dyDescent="0.25">
      <c r="A9243" s="1">
        <v>37769</v>
      </c>
      <c r="B9243">
        <v>1</v>
      </c>
      <c r="C9243">
        <v>1</v>
      </c>
      <c r="D9243">
        <v>1</v>
      </c>
      <c r="E9243">
        <v>2003</v>
      </c>
      <c r="F9243">
        <v>90</v>
      </c>
      <c r="G9243">
        <v>1</v>
      </c>
      <c r="H9243">
        <v>51</v>
      </c>
      <c r="I9243">
        <v>0.91999959899999995</v>
      </c>
      <c r="J9243">
        <v>1.050583839</v>
      </c>
      <c r="M9243">
        <v>8</v>
      </c>
      <c r="N9243">
        <v>399</v>
      </c>
      <c r="P9243">
        <v>3</v>
      </c>
      <c r="Q9243" t="str">
        <f>VLOOKUP(M9243,lookups!$A$1:$B$7, 2, FALSE)</f>
        <v>rotary screw</v>
      </c>
      <c r="R9243" t="str">
        <f>VLOOKUP(N9243,lookups!$D$1:$E$6, 2, FALSE)</f>
        <v>hucuktlis r</v>
      </c>
      <c r="S9243" t="str">
        <f>VLOOKUP(C9243,lookups!$G$1:$H$3, 2, FALSE)</f>
        <v>smolt</v>
      </c>
    </row>
    <row r="9244" spans="1:19" x14ac:dyDescent="0.25">
      <c r="A9244" s="1">
        <v>37771</v>
      </c>
      <c r="B9244">
        <v>1</v>
      </c>
      <c r="C9244">
        <v>1</v>
      </c>
      <c r="D9244">
        <v>1</v>
      </c>
      <c r="E9244">
        <v>2003</v>
      </c>
      <c r="F9244">
        <v>93</v>
      </c>
      <c r="G9244">
        <v>1</v>
      </c>
      <c r="H9244">
        <v>50</v>
      </c>
      <c r="I9244">
        <v>0.79999971400000003</v>
      </c>
      <c r="J9244">
        <v>0.92965984300000004</v>
      </c>
      <c r="M9244">
        <v>8</v>
      </c>
      <c r="N9244">
        <v>399</v>
      </c>
      <c r="P9244">
        <v>3</v>
      </c>
      <c r="Q9244" t="str">
        <f>VLOOKUP(M9244,lookups!$A$1:$B$7, 2, FALSE)</f>
        <v>rotary screw</v>
      </c>
      <c r="R9244" t="str">
        <f>VLOOKUP(N9244,lookups!$D$1:$E$6, 2, FALSE)</f>
        <v>hucuktlis r</v>
      </c>
      <c r="S9244" t="str">
        <f>VLOOKUP(C9244,lookups!$G$1:$H$3, 2, FALSE)</f>
        <v>smolt</v>
      </c>
    </row>
    <row r="9245" spans="1:19" x14ac:dyDescent="0.25">
      <c r="A9245" s="1">
        <v>37772</v>
      </c>
      <c r="B9245">
        <v>1</v>
      </c>
      <c r="C9245">
        <v>1</v>
      </c>
      <c r="D9245">
        <v>1</v>
      </c>
      <c r="E9245">
        <v>2003</v>
      </c>
      <c r="F9245">
        <v>95</v>
      </c>
      <c r="G9245">
        <v>1</v>
      </c>
      <c r="H9245">
        <v>56</v>
      </c>
      <c r="I9245">
        <v>1.3099994660000001</v>
      </c>
      <c r="J9245">
        <v>1.443586349</v>
      </c>
      <c r="M9245">
        <v>8</v>
      </c>
      <c r="N9245">
        <v>399</v>
      </c>
      <c r="P9245">
        <v>3</v>
      </c>
      <c r="Q9245" t="str">
        <f>VLOOKUP(M9245,lookups!$A$1:$B$7, 2, FALSE)</f>
        <v>rotary screw</v>
      </c>
      <c r="R9245" t="str">
        <f>VLOOKUP(N9245,lookups!$D$1:$E$6, 2, FALSE)</f>
        <v>hucuktlis r</v>
      </c>
      <c r="S9245" t="str">
        <f>VLOOKUP(C9245,lookups!$G$1:$H$3, 2, FALSE)</f>
        <v>smolt</v>
      </c>
    </row>
    <row r="9246" spans="1:19" x14ac:dyDescent="0.25">
      <c r="A9246" s="1">
        <v>37772</v>
      </c>
      <c r="B9246">
        <v>1</v>
      </c>
      <c r="C9246">
        <v>1</v>
      </c>
      <c r="D9246">
        <v>1</v>
      </c>
      <c r="E9246">
        <v>2003</v>
      </c>
      <c r="F9246">
        <v>96</v>
      </c>
      <c r="G9246">
        <v>1</v>
      </c>
      <c r="H9246">
        <v>50</v>
      </c>
      <c r="I9246">
        <v>0.87999963800000003</v>
      </c>
      <c r="J9246">
        <v>1.0102758409999999</v>
      </c>
      <c r="M9246">
        <v>8</v>
      </c>
      <c r="N9246">
        <v>399</v>
      </c>
      <c r="P9246">
        <v>3</v>
      </c>
      <c r="Q9246" t="str">
        <f>VLOOKUP(M9246,lookups!$A$1:$B$7, 2, FALSE)</f>
        <v>rotary screw</v>
      </c>
      <c r="R9246" t="str">
        <f>VLOOKUP(N9246,lookups!$D$1:$E$6, 2, FALSE)</f>
        <v>hucuktlis r</v>
      </c>
      <c r="S9246" t="str">
        <f>VLOOKUP(C9246,lookups!$G$1:$H$3, 2, FALSE)</f>
        <v>smolt</v>
      </c>
    </row>
    <row r="9247" spans="1:19" x14ac:dyDescent="0.25">
      <c r="A9247" s="1">
        <v>37773</v>
      </c>
      <c r="B9247">
        <v>1</v>
      </c>
      <c r="C9247">
        <v>1</v>
      </c>
      <c r="D9247">
        <v>1</v>
      </c>
      <c r="E9247">
        <v>2003</v>
      </c>
      <c r="F9247">
        <v>98</v>
      </c>
      <c r="G9247">
        <v>1</v>
      </c>
      <c r="H9247">
        <v>49</v>
      </c>
      <c r="I9247">
        <v>0.73999977100000003</v>
      </c>
      <c r="J9247">
        <v>0.86919784499999997</v>
      </c>
      <c r="M9247">
        <v>8</v>
      </c>
      <c r="N9247">
        <v>399</v>
      </c>
      <c r="P9247">
        <v>3</v>
      </c>
      <c r="Q9247" t="str">
        <f>VLOOKUP(M9247,lookups!$A$1:$B$7, 2, FALSE)</f>
        <v>rotary screw</v>
      </c>
      <c r="R9247" t="str">
        <f>VLOOKUP(N9247,lookups!$D$1:$E$6, 2, FALSE)</f>
        <v>hucuktlis r</v>
      </c>
      <c r="S9247" t="str">
        <f>VLOOKUP(C9247,lookups!$G$1:$H$3, 2, FALSE)</f>
        <v>smolt</v>
      </c>
    </row>
    <row r="9248" spans="1:19" x14ac:dyDescent="0.25">
      <c r="A9248" s="1">
        <v>37773</v>
      </c>
      <c r="B9248">
        <v>1</v>
      </c>
      <c r="C9248">
        <v>1</v>
      </c>
      <c r="D9248">
        <v>1</v>
      </c>
      <c r="E9248">
        <v>2003</v>
      </c>
      <c r="F9248">
        <v>99</v>
      </c>
      <c r="G9248">
        <v>1</v>
      </c>
      <c r="H9248">
        <v>67</v>
      </c>
      <c r="I9248">
        <v>2.3399982449999999</v>
      </c>
      <c r="J9248">
        <v>2.481517792</v>
      </c>
      <c r="M9248">
        <v>8</v>
      </c>
      <c r="N9248">
        <v>399</v>
      </c>
      <c r="P9248">
        <v>3</v>
      </c>
      <c r="Q9248" t="str">
        <f>VLOOKUP(M9248,lookups!$A$1:$B$7, 2, FALSE)</f>
        <v>rotary screw</v>
      </c>
      <c r="R9248" t="str">
        <f>VLOOKUP(N9248,lookups!$D$1:$E$6, 2, FALSE)</f>
        <v>hucuktlis r</v>
      </c>
      <c r="S9248" t="str">
        <f>VLOOKUP(C9248,lookups!$G$1:$H$3, 2, FALSE)</f>
        <v>smolt</v>
      </c>
    </row>
    <row r="9249" spans="1:19" x14ac:dyDescent="0.25">
      <c r="A9249" s="1">
        <v>37773</v>
      </c>
      <c r="B9249">
        <v>1</v>
      </c>
      <c r="C9249">
        <v>1</v>
      </c>
      <c r="D9249">
        <v>1</v>
      </c>
      <c r="E9249">
        <v>2003</v>
      </c>
      <c r="F9249">
        <v>100</v>
      </c>
      <c r="G9249">
        <v>1</v>
      </c>
      <c r="H9249">
        <v>59</v>
      </c>
      <c r="I9249">
        <v>1.1899995800000001</v>
      </c>
      <c r="J9249">
        <v>1.322662354</v>
      </c>
      <c r="M9249">
        <v>8</v>
      </c>
      <c r="N9249">
        <v>399</v>
      </c>
      <c r="P9249">
        <v>3</v>
      </c>
      <c r="Q9249" t="str">
        <f>VLOOKUP(M9249,lookups!$A$1:$B$7, 2, FALSE)</f>
        <v>rotary screw</v>
      </c>
      <c r="R9249" t="str">
        <f>VLOOKUP(N9249,lookups!$D$1:$E$6, 2, FALSE)</f>
        <v>hucuktlis r</v>
      </c>
      <c r="S9249" t="str">
        <f>VLOOKUP(C9249,lookups!$G$1:$H$3, 2, FALSE)</f>
        <v>smolt</v>
      </c>
    </row>
    <row r="9250" spans="1:19" x14ac:dyDescent="0.25">
      <c r="A9250" s="1">
        <v>37773</v>
      </c>
      <c r="B9250">
        <v>1</v>
      </c>
      <c r="C9250">
        <v>1</v>
      </c>
      <c r="D9250">
        <v>1</v>
      </c>
      <c r="E9250">
        <v>2003</v>
      </c>
      <c r="F9250">
        <v>101</v>
      </c>
      <c r="G9250">
        <v>1</v>
      </c>
      <c r="H9250">
        <v>51</v>
      </c>
      <c r="I9250">
        <v>0.769999981</v>
      </c>
      <c r="J9250">
        <v>0.89942884400000001</v>
      </c>
      <c r="M9250">
        <v>8</v>
      </c>
      <c r="N9250">
        <v>399</v>
      </c>
      <c r="P9250">
        <v>3</v>
      </c>
      <c r="Q9250" t="str">
        <f>VLOOKUP(M9250,lookups!$A$1:$B$7, 2, FALSE)</f>
        <v>rotary screw</v>
      </c>
      <c r="R9250" t="str">
        <f>VLOOKUP(N9250,lookups!$D$1:$E$6, 2, FALSE)</f>
        <v>hucuktlis r</v>
      </c>
      <c r="S9250" t="str">
        <f>VLOOKUP(C9250,lookups!$G$1:$H$3, 2, FALSE)</f>
        <v>smolt</v>
      </c>
    </row>
    <row r="9251" spans="1:19" x14ac:dyDescent="0.25">
      <c r="A9251" s="1">
        <v>37773</v>
      </c>
      <c r="B9251">
        <v>1</v>
      </c>
      <c r="C9251">
        <v>1</v>
      </c>
      <c r="D9251">
        <v>1</v>
      </c>
      <c r="E9251">
        <v>2003</v>
      </c>
      <c r="F9251">
        <v>102</v>
      </c>
      <c r="G9251">
        <v>1</v>
      </c>
      <c r="H9251">
        <v>51</v>
      </c>
      <c r="I9251">
        <v>0.79999971400000003</v>
      </c>
      <c r="J9251">
        <v>0.92965984300000004</v>
      </c>
      <c r="M9251">
        <v>8</v>
      </c>
      <c r="N9251">
        <v>399</v>
      </c>
      <c r="P9251">
        <v>3</v>
      </c>
      <c r="Q9251" t="str">
        <f>VLOOKUP(M9251,lookups!$A$1:$B$7, 2, FALSE)</f>
        <v>rotary screw</v>
      </c>
      <c r="R9251" t="str">
        <f>VLOOKUP(N9251,lookups!$D$1:$E$6, 2, FALSE)</f>
        <v>hucuktlis r</v>
      </c>
      <c r="S9251" t="str">
        <f>VLOOKUP(C9251,lookups!$G$1:$H$3, 2, FALSE)</f>
        <v>smolt</v>
      </c>
    </row>
    <row r="9252" spans="1:19" x14ac:dyDescent="0.25">
      <c r="A9252" s="1">
        <v>37773</v>
      </c>
      <c r="B9252">
        <v>1</v>
      </c>
      <c r="C9252">
        <v>1</v>
      </c>
      <c r="D9252">
        <v>1</v>
      </c>
      <c r="E9252">
        <v>2003</v>
      </c>
      <c r="F9252">
        <v>103</v>
      </c>
      <c r="G9252">
        <v>1</v>
      </c>
      <c r="H9252">
        <v>48</v>
      </c>
      <c r="I9252">
        <v>0.63999986600000003</v>
      </c>
      <c r="J9252">
        <v>0.76842784900000005</v>
      </c>
      <c r="M9252">
        <v>8</v>
      </c>
      <c r="N9252">
        <v>399</v>
      </c>
      <c r="P9252">
        <v>3</v>
      </c>
      <c r="Q9252" t="str">
        <f>VLOOKUP(M9252,lookups!$A$1:$B$7, 2, FALSE)</f>
        <v>rotary screw</v>
      </c>
      <c r="R9252" t="str">
        <f>VLOOKUP(N9252,lookups!$D$1:$E$6, 2, FALSE)</f>
        <v>hucuktlis r</v>
      </c>
      <c r="S9252" t="str">
        <f>VLOOKUP(C9252,lookups!$G$1:$H$3, 2, FALSE)</f>
        <v>smolt</v>
      </c>
    </row>
    <row r="9253" spans="1:19" x14ac:dyDescent="0.25">
      <c r="A9253" s="1">
        <v>37773</v>
      </c>
      <c r="B9253">
        <v>1</v>
      </c>
      <c r="C9253">
        <v>1</v>
      </c>
      <c r="D9253">
        <v>1</v>
      </c>
      <c r="E9253">
        <v>2003</v>
      </c>
      <c r="F9253">
        <v>104</v>
      </c>
      <c r="G9253">
        <v>1</v>
      </c>
      <c r="H9253">
        <v>52</v>
      </c>
      <c r="I9253">
        <v>0.87999963800000003</v>
      </c>
      <c r="J9253">
        <v>1.0102758409999999</v>
      </c>
      <c r="M9253">
        <v>8</v>
      </c>
      <c r="N9253">
        <v>399</v>
      </c>
      <c r="P9253">
        <v>3</v>
      </c>
      <c r="Q9253" t="str">
        <f>VLOOKUP(M9253,lookups!$A$1:$B$7, 2, FALSE)</f>
        <v>rotary screw</v>
      </c>
      <c r="R9253" t="str">
        <f>VLOOKUP(N9253,lookups!$D$1:$E$6, 2, FALSE)</f>
        <v>hucuktlis r</v>
      </c>
      <c r="S9253" t="str">
        <f>VLOOKUP(C9253,lookups!$G$1:$H$3, 2, FALSE)</f>
        <v>smolt</v>
      </c>
    </row>
    <row r="9254" spans="1:19" x14ac:dyDescent="0.25">
      <c r="A9254" s="1">
        <v>37773</v>
      </c>
      <c r="B9254">
        <v>1</v>
      </c>
      <c r="C9254">
        <v>1</v>
      </c>
      <c r="D9254">
        <v>1</v>
      </c>
      <c r="E9254">
        <v>2003</v>
      </c>
      <c r="F9254">
        <v>105</v>
      </c>
      <c r="G9254">
        <v>1</v>
      </c>
      <c r="H9254">
        <v>50</v>
      </c>
      <c r="I9254">
        <v>0.88999986600000003</v>
      </c>
      <c r="J9254">
        <v>1.0203523640000001</v>
      </c>
      <c r="M9254">
        <v>8</v>
      </c>
      <c r="N9254">
        <v>399</v>
      </c>
      <c r="P9254">
        <v>3</v>
      </c>
      <c r="Q9254" t="str">
        <f>VLOOKUP(M9254,lookups!$A$1:$B$7, 2, FALSE)</f>
        <v>rotary screw</v>
      </c>
      <c r="R9254" t="str">
        <f>VLOOKUP(N9254,lookups!$D$1:$E$6, 2, FALSE)</f>
        <v>hucuktlis r</v>
      </c>
      <c r="S9254" t="str">
        <f>VLOOKUP(C9254,lookups!$G$1:$H$3, 2, FALSE)</f>
        <v>smolt</v>
      </c>
    </row>
    <row r="9255" spans="1:19" x14ac:dyDescent="0.25">
      <c r="A9255" s="1">
        <v>37773</v>
      </c>
      <c r="B9255">
        <v>1</v>
      </c>
      <c r="C9255">
        <v>1</v>
      </c>
      <c r="D9255">
        <v>1</v>
      </c>
      <c r="E9255">
        <v>2003</v>
      </c>
      <c r="F9255">
        <v>106</v>
      </c>
      <c r="G9255">
        <v>1</v>
      </c>
      <c r="H9255">
        <v>49</v>
      </c>
      <c r="I9255">
        <v>0.75</v>
      </c>
      <c r="J9255">
        <v>0.87927484499999997</v>
      </c>
      <c r="M9255">
        <v>8</v>
      </c>
      <c r="N9255">
        <v>399</v>
      </c>
      <c r="P9255">
        <v>3</v>
      </c>
      <c r="Q9255" t="str">
        <f>VLOOKUP(M9255,lookups!$A$1:$B$7, 2, FALSE)</f>
        <v>rotary screw</v>
      </c>
      <c r="R9255" t="str">
        <f>VLOOKUP(N9255,lookups!$D$1:$E$6, 2, FALSE)</f>
        <v>hucuktlis r</v>
      </c>
      <c r="S9255" t="str">
        <f>VLOOKUP(C9255,lookups!$G$1:$H$3, 2, FALSE)</f>
        <v>smolt</v>
      </c>
    </row>
    <row r="9256" spans="1:19" x14ac:dyDescent="0.25">
      <c r="A9256" s="1">
        <v>38092</v>
      </c>
      <c r="B9256">
        <v>1</v>
      </c>
      <c r="C9256">
        <v>1</v>
      </c>
      <c r="D9256">
        <v>1</v>
      </c>
      <c r="E9256">
        <v>2004</v>
      </c>
      <c r="F9256">
        <v>3</v>
      </c>
      <c r="G9256">
        <v>1</v>
      </c>
      <c r="H9256">
        <v>61</v>
      </c>
      <c r="J9256">
        <v>1</v>
      </c>
      <c r="M9256">
        <v>8</v>
      </c>
      <c r="N9256">
        <v>399</v>
      </c>
      <c r="P9256">
        <v>3</v>
      </c>
      <c r="Q9256" t="str">
        <f>VLOOKUP(M9256,lookups!$A$1:$B$7, 2, FALSE)</f>
        <v>rotary screw</v>
      </c>
      <c r="R9256" t="str">
        <f>VLOOKUP(N9256,lookups!$D$1:$E$6, 2, FALSE)</f>
        <v>hucuktlis r</v>
      </c>
      <c r="S9256" t="str">
        <f>VLOOKUP(C9256,lookups!$G$1:$H$3, 2, FALSE)</f>
        <v>smolt</v>
      </c>
    </row>
    <row r="9257" spans="1:19" x14ac:dyDescent="0.25">
      <c r="A9257" s="1">
        <v>38092</v>
      </c>
      <c r="B9257">
        <v>1</v>
      </c>
      <c r="C9257">
        <v>1</v>
      </c>
      <c r="D9257">
        <v>1</v>
      </c>
      <c r="E9257">
        <v>2004</v>
      </c>
      <c r="F9257">
        <v>19</v>
      </c>
      <c r="G9257">
        <v>1</v>
      </c>
      <c r="H9257">
        <v>68</v>
      </c>
      <c r="J9257">
        <v>3</v>
      </c>
      <c r="M9257">
        <v>8</v>
      </c>
      <c r="N9257">
        <v>399</v>
      </c>
      <c r="P9257">
        <v>3</v>
      </c>
      <c r="Q9257" t="str">
        <f>VLOOKUP(M9257,lookups!$A$1:$B$7, 2, FALSE)</f>
        <v>rotary screw</v>
      </c>
      <c r="R9257" t="str">
        <f>VLOOKUP(N9257,lookups!$D$1:$E$6, 2, FALSE)</f>
        <v>hucuktlis r</v>
      </c>
      <c r="S9257" t="str">
        <f>VLOOKUP(C9257,lookups!$G$1:$H$3, 2, FALSE)</f>
        <v>smolt</v>
      </c>
    </row>
    <row r="9258" spans="1:19" x14ac:dyDescent="0.25">
      <c r="A9258" s="1">
        <v>38092</v>
      </c>
      <c r="B9258">
        <v>1</v>
      </c>
      <c r="C9258">
        <v>1</v>
      </c>
      <c r="D9258">
        <v>1</v>
      </c>
      <c r="E9258">
        <v>2004</v>
      </c>
      <c r="F9258">
        <v>23</v>
      </c>
      <c r="G9258">
        <v>1</v>
      </c>
      <c r="H9258">
        <v>70</v>
      </c>
      <c r="J9258">
        <v>3</v>
      </c>
      <c r="M9258">
        <v>8</v>
      </c>
      <c r="N9258">
        <v>399</v>
      </c>
      <c r="P9258">
        <v>3</v>
      </c>
      <c r="Q9258" t="str">
        <f>VLOOKUP(M9258,lookups!$A$1:$B$7, 2, FALSE)</f>
        <v>rotary screw</v>
      </c>
      <c r="R9258" t="str">
        <f>VLOOKUP(N9258,lookups!$D$1:$E$6, 2, FALSE)</f>
        <v>hucuktlis r</v>
      </c>
      <c r="S9258" t="str">
        <f>VLOOKUP(C9258,lookups!$G$1:$H$3, 2, FALSE)</f>
        <v>smolt</v>
      </c>
    </row>
    <row r="9259" spans="1:19" x14ac:dyDescent="0.25">
      <c r="A9259" s="1">
        <v>38092</v>
      </c>
      <c r="B9259">
        <v>1</v>
      </c>
      <c r="C9259">
        <v>1</v>
      </c>
      <c r="D9259">
        <v>1</v>
      </c>
      <c r="E9259">
        <v>2004</v>
      </c>
      <c r="F9259">
        <v>24</v>
      </c>
      <c r="G9259">
        <v>1</v>
      </c>
      <c r="H9259">
        <v>70</v>
      </c>
      <c r="J9259">
        <v>3</v>
      </c>
      <c r="M9259">
        <v>8</v>
      </c>
      <c r="N9259">
        <v>399</v>
      </c>
      <c r="P9259">
        <v>3</v>
      </c>
      <c r="Q9259" t="str">
        <f>VLOOKUP(M9259,lookups!$A$1:$B$7, 2, FALSE)</f>
        <v>rotary screw</v>
      </c>
      <c r="R9259" t="str">
        <f>VLOOKUP(N9259,lookups!$D$1:$E$6, 2, FALSE)</f>
        <v>hucuktlis r</v>
      </c>
      <c r="S9259" t="str">
        <f>VLOOKUP(C9259,lookups!$G$1:$H$3, 2, FALSE)</f>
        <v>smolt</v>
      </c>
    </row>
    <row r="9260" spans="1:19" x14ac:dyDescent="0.25">
      <c r="A9260" s="1">
        <v>38092</v>
      </c>
      <c r="B9260">
        <v>1</v>
      </c>
      <c r="C9260">
        <v>1</v>
      </c>
      <c r="D9260">
        <v>1</v>
      </c>
      <c r="E9260">
        <v>2004</v>
      </c>
      <c r="F9260">
        <v>32</v>
      </c>
      <c r="G9260">
        <v>1</v>
      </c>
      <c r="H9260">
        <v>71</v>
      </c>
      <c r="J9260">
        <v>3</v>
      </c>
      <c r="M9260">
        <v>8</v>
      </c>
      <c r="N9260">
        <v>399</v>
      </c>
      <c r="P9260">
        <v>3</v>
      </c>
      <c r="Q9260" t="str">
        <f>VLOOKUP(M9260,lookups!$A$1:$B$7, 2, FALSE)</f>
        <v>rotary screw</v>
      </c>
      <c r="R9260" t="str">
        <f>VLOOKUP(N9260,lookups!$D$1:$E$6, 2, FALSE)</f>
        <v>hucuktlis r</v>
      </c>
      <c r="S9260" t="str">
        <f>VLOOKUP(C9260,lookups!$G$1:$H$3, 2, FALSE)</f>
        <v>smolt</v>
      </c>
    </row>
    <row r="9261" spans="1:19" x14ac:dyDescent="0.25">
      <c r="A9261" s="1">
        <v>38092</v>
      </c>
      <c r="B9261">
        <v>1</v>
      </c>
      <c r="C9261">
        <v>1</v>
      </c>
      <c r="D9261">
        <v>1</v>
      </c>
      <c r="E9261">
        <v>2004</v>
      </c>
      <c r="F9261">
        <v>33</v>
      </c>
      <c r="G9261">
        <v>1</v>
      </c>
      <c r="H9261">
        <v>71</v>
      </c>
      <c r="J9261">
        <v>3</v>
      </c>
      <c r="M9261">
        <v>8</v>
      </c>
      <c r="N9261">
        <v>399</v>
      </c>
      <c r="P9261">
        <v>3</v>
      </c>
      <c r="Q9261" t="str">
        <f>VLOOKUP(M9261,lookups!$A$1:$B$7, 2, FALSE)</f>
        <v>rotary screw</v>
      </c>
      <c r="R9261" t="str">
        <f>VLOOKUP(N9261,lookups!$D$1:$E$6, 2, FALSE)</f>
        <v>hucuktlis r</v>
      </c>
      <c r="S9261" t="str">
        <f>VLOOKUP(C9261,lookups!$G$1:$H$3, 2, FALSE)</f>
        <v>smolt</v>
      </c>
    </row>
    <row r="9262" spans="1:19" x14ac:dyDescent="0.25">
      <c r="A9262" s="1">
        <v>38092</v>
      </c>
      <c r="B9262">
        <v>1</v>
      </c>
      <c r="C9262">
        <v>1</v>
      </c>
      <c r="D9262">
        <v>1</v>
      </c>
      <c r="E9262">
        <v>2004</v>
      </c>
      <c r="F9262">
        <v>36</v>
      </c>
      <c r="G9262">
        <v>1</v>
      </c>
      <c r="H9262">
        <v>72</v>
      </c>
      <c r="J9262">
        <v>3</v>
      </c>
      <c r="M9262">
        <v>8</v>
      </c>
      <c r="N9262">
        <v>399</v>
      </c>
      <c r="P9262">
        <v>3</v>
      </c>
      <c r="Q9262" t="str">
        <f>VLOOKUP(M9262,lookups!$A$1:$B$7, 2, FALSE)</f>
        <v>rotary screw</v>
      </c>
      <c r="R9262" t="str">
        <f>VLOOKUP(N9262,lookups!$D$1:$E$6, 2, FALSE)</f>
        <v>hucuktlis r</v>
      </c>
      <c r="S9262" t="str">
        <f>VLOOKUP(C9262,lookups!$G$1:$H$3, 2, FALSE)</f>
        <v>smolt</v>
      </c>
    </row>
    <row r="9263" spans="1:19" x14ac:dyDescent="0.25">
      <c r="A9263" s="1">
        <v>38092</v>
      </c>
      <c r="B9263">
        <v>1</v>
      </c>
      <c r="C9263">
        <v>1</v>
      </c>
      <c r="D9263">
        <v>1</v>
      </c>
      <c r="E9263">
        <v>2004</v>
      </c>
      <c r="F9263">
        <v>37</v>
      </c>
      <c r="G9263">
        <v>1</v>
      </c>
      <c r="H9263">
        <v>72</v>
      </c>
      <c r="J9263">
        <v>3</v>
      </c>
      <c r="M9263">
        <v>8</v>
      </c>
      <c r="N9263">
        <v>399</v>
      </c>
      <c r="P9263">
        <v>3</v>
      </c>
      <c r="Q9263" t="str">
        <f>VLOOKUP(M9263,lookups!$A$1:$B$7, 2, FALSE)</f>
        <v>rotary screw</v>
      </c>
      <c r="R9263" t="str">
        <f>VLOOKUP(N9263,lookups!$D$1:$E$6, 2, FALSE)</f>
        <v>hucuktlis r</v>
      </c>
      <c r="S9263" t="str">
        <f>VLOOKUP(C9263,lookups!$G$1:$H$3, 2, FALSE)</f>
        <v>smolt</v>
      </c>
    </row>
    <row r="9264" spans="1:19" x14ac:dyDescent="0.25">
      <c r="A9264" s="1">
        <v>38092</v>
      </c>
      <c r="B9264">
        <v>1</v>
      </c>
      <c r="C9264">
        <v>1</v>
      </c>
      <c r="D9264">
        <v>1</v>
      </c>
      <c r="E9264">
        <v>2004</v>
      </c>
      <c r="F9264">
        <v>45</v>
      </c>
      <c r="G9264">
        <v>1</v>
      </c>
      <c r="H9264">
        <v>73</v>
      </c>
      <c r="J9264">
        <v>3</v>
      </c>
      <c r="M9264">
        <v>8</v>
      </c>
      <c r="N9264">
        <v>399</v>
      </c>
      <c r="P9264">
        <v>3</v>
      </c>
      <c r="Q9264" t="str">
        <f>VLOOKUP(M9264,lookups!$A$1:$B$7, 2, FALSE)</f>
        <v>rotary screw</v>
      </c>
      <c r="R9264" t="str">
        <f>VLOOKUP(N9264,lookups!$D$1:$E$6, 2, FALSE)</f>
        <v>hucuktlis r</v>
      </c>
      <c r="S9264" t="str">
        <f>VLOOKUP(C9264,lookups!$G$1:$H$3, 2, FALSE)</f>
        <v>smolt</v>
      </c>
    </row>
    <row r="9265" spans="1:19" x14ac:dyDescent="0.25">
      <c r="A9265" s="1">
        <v>38092</v>
      </c>
      <c r="B9265">
        <v>1</v>
      </c>
      <c r="C9265">
        <v>1</v>
      </c>
      <c r="D9265">
        <v>1</v>
      </c>
      <c r="E9265">
        <v>2004</v>
      </c>
      <c r="F9265">
        <v>50</v>
      </c>
      <c r="G9265">
        <v>1</v>
      </c>
      <c r="H9265">
        <v>74</v>
      </c>
      <c r="J9265">
        <v>4</v>
      </c>
      <c r="M9265">
        <v>8</v>
      </c>
      <c r="N9265">
        <v>399</v>
      </c>
      <c r="P9265">
        <v>3</v>
      </c>
      <c r="Q9265" t="str">
        <f>VLOOKUP(M9265,lookups!$A$1:$B$7, 2, FALSE)</f>
        <v>rotary screw</v>
      </c>
      <c r="R9265" t="str">
        <f>VLOOKUP(N9265,lookups!$D$1:$E$6, 2, FALSE)</f>
        <v>hucuktlis r</v>
      </c>
      <c r="S9265" t="str">
        <f>VLOOKUP(C9265,lookups!$G$1:$H$3, 2, FALSE)</f>
        <v>smolt</v>
      </c>
    </row>
    <row r="9266" spans="1:19" x14ac:dyDescent="0.25">
      <c r="A9266" s="1">
        <v>38092</v>
      </c>
      <c r="B9266">
        <v>1</v>
      </c>
      <c r="C9266">
        <v>1</v>
      </c>
      <c r="D9266">
        <v>1</v>
      </c>
      <c r="E9266">
        <v>2004</v>
      </c>
      <c r="F9266">
        <v>51</v>
      </c>
      <c r="G9266">
        <v>1</v>
      </c>
      <c r="H9266">
        <v>74</v>
      </c>
      <c r="J9266">
        <v>3</v>
      </c>
      <c r="M9266">
        <v>8</v>
      </c>
      <c r="N9266">
        <v>399</v>
      </c>
      <c r="P9266">
        <v>3</v>
      </c>
      <c r="Q9266" t="str">
        <f>VLOOKUP(M9266,lookups!$A$1:$B$7, 2, FALSE)</f>
        <v>rotary screw</v>
      </c>
      <c r="R9266" t="str">
        <f>VLOOKUP(N9266,lookups!$D$1:$E$6, 2, FALSE)</f>
        <v>hucuktlis r</v>
      </c>
      <c r="S9266" t="str">
        <f>VLOOKUP(C9266,lookups!$G$1:$H$3, 2, FALSE)</f>
        <v>smolt</v>
      </c>
    </row>
    <row r="9267" spans="1:19" x14ac:dyDescent="0.25">
      <c r="A9267" s="1">
        <v>38092</v>
      </c>
      <c r="B9267">
        <v>1</v>
      </c>
      <c r="C9267">
        <v>1</v>
      </c>
      <c r="D9267">
        <v>1</v>
      </c>
      <c r="E9267">
        <v>2004</v>
      </c>
      <c r="F9267">
        <v>63</v>
      </c>
      <c r="G9267">
        <v>1</v>
      </c>
      <c r="H9267">
        <v>75</v>
      </c>
      <c r="J9267">
        <v>4</v>
      </c>
      <c r="M9267">
        <v>8</v>
      </c>
      <c r="N9267">
        <v>399</v>
      </c>
      <c r="P9267">
        <v>3</v>
      </c>
      <c r="Q9267" t="str">
        <f>VLOOKUP(M9267,lookups!$A$1:$B$7, 2, FALSE)</f>
        <v>rotary screw</v>
      </c>
      <c r="R9267" t="str">
        <f>VLOOKUP(N9267,lookups!$D$1:$E$6, 2, FALSE)</f>
        <v>hucuktlis r</v>
      </c>
      <c r="S9267" t="str">
        <f>VLOOKUP(C9267,lookups!$G$1:$H$3, 2, FALSE)</f>
        <v>smolt</v>
      </c>
    </row>
    <row r="9268" spans="1:19" x14ac:dyDescent="0.25">
      <c r="A9268" s="1">
        <v>38092</v>
      </c>
      <c r="B9268">
        <v>1</v>
      </c>
      <c r="C9268">
        <v>1</v>
      </c>
      <c r="D9268">
        <v>1</v>
      </c>
      <c r="E9268">
        <v>2004</v>
      </c>
      <c r="F9268">
        <v>64</v>
      </c>
      <c r="G9268">
        <v>1</v>
      </c>
      <c r="H9268">
        <v>75</v>
      </c>
      <c r="J9268">
        <v>4</v>
      </c>
      <c r="M9268">
        <v>8</v>
      </c>
      <c r="N9268">
        <v>399</v>
      </c>
      <c r="P9268">
        <v>3</v>
      </c>
      <c r="Q9268" t="str">
        <f>VLOOKUP(M9268,lookups!$A$1:$B$7, 2, FALSE)</f>
        <v>rotary screw</v>
      </c>
      <c r="R9268" t="str">
        <f>VLOOKUP(N9268,lookups!$D$1:$E$6, 2, FALSE)</f>
        <v>hucuktlis r</v>
      </c>
      <c r="S9268" t="str">
        <f>VLOOKUP(C9268,lookups!$G$1:$H$3, 2, FALSE)</f>
        <v>smolt</v>
      </c>
    </row>
    <row r="9269" spans="1:19" x14ac:dyDescent="0.25">
      <c r="A9269" s="1">
        <v>38092</v>
      </c>
      <c r="B9269">
        <v>1</v>
      </c>
      <c r="C9269">
        <v>1</v>
      </c>
      <c r="D9269">
        <v>1</v>
      </c>
      <c r="E9269">
        <v>2004</v>
      </c>
      <c r="F9269">
        <v>65</v>
      </c>
      <c r="G9269">
        <v>1</v>
      </c>
      <c r="H9269">
        <v>75</v>
      </c>
      <c r="J9269">
        <v>4</v>
      </c>
      <c r="M9269">
        <v>8</v>
      </c>
      <c r="N9269">
        <v>399</v>
      </c>
      <c r="P9269">
        <v>3</v>
      </c>
      <c r="Q9269" t="str">
        <f>VLOOKUP(M9269,lookups!$A$1:$B$7, 2, FALSE)</f>
        <v>rotary screw</v>
      </c>
      <c r="R9269" t="str">
        <f>VLOOKUP(N9269,lookups!$D$1:$E$6, 2, FALSE)</f>
        <v>hucuktlis r</v>
      </c>
      <c r="S9269" t="str">
        <f>VLOOKUP(C9269,lookups!$G$1:$H$3, 2, FALSE)</f>
        <v>smolt</v>
      </c>
    </row>
    <row r="9270" spans="1:19" x14ac:dyDescent="0.25">
      <c r="A9270" s="1">
        <v>38092</v>
      </c>
      <c r="B9270">
        <v>1</v>
      </c>
      <c r="C9270">
        <v>1</v>
      </c>
      <c r="D9270">
        <v>1</v>
      </c>
      <c r="E9270">
        <v>2004</v>
      </c>
      <c r="F9270">
        <v>66</v>
      </c>
      <c r="G9270">
        <v>1</v>
      </c>
      <c r="H9270">
        <v>75</v>
      </c>
      <c r="J9270">
        <v>4</v>
      </c>
      <c r="M9270">
        <v>8</v>
      </c>
      <c r="N9270">
        <v>399</v>
      </c>
      <c r="P9270">
        <v>3</v>
      </c>
      <c r="Q9270" t="str">
        <f>VLOOKUP(M9270,lookups!$A$1:$B$7, 2, FALSE)</f>
        <v>rotary screw</v>
      </c>
      <c r="R9270" t="str">
        <f>VLOOKUP(N9270,lookups!$D$1:$E$6, 2, FALSE)</f>
        <v>hucuktlis r</v>
      </c>
      <c r="S9270" t="str">
        <f>VLOOKUP(C9270,lookups!$G$1:$H$3, 2, FALSE)</f>
        <v>smolt</v>
      </c>
    </row>
    <row r="9271" spans="1:19" x14ac:dyDescent="0.25">
      <c r="A9271" s="1">
        <v>38092</v>
      </c>
      <c r="B9271">
        <v>1</v>
      </c>
      <c r="C9271">
        <v>1</v>
      </c>
      <c r="D9271">
        <v>1</v>
      </c>
      <c r="E9271">
        <v>2004</v>
      </c>
      <c r="F9271">
        <v>79</v>
      </c>
      <c r="G9271">
        <v>1</v>
      </c>
      <c r="H9271">
        <v>76</v>
      </c>
      <c r="J9271">
        <v>4</v>
      </c>
      <c r="M9271">
        <v>8</v>
      </c>
      <c r="N9271">
        <v>399</v>
      </c>
      <c r="P9271">
        <v>3</v>
      </c>
      <c r="Q9271" t="str">
        <f>VLOOKUP(M9271,lookups!$A$1:$B$7, 2, FALSE)</f>
        <v>rotary screw</v>
      </c>
      <c r="R9271" t="str">
        <f>VLOOKUP(N9271,lookups!$D$1:$E$6, 2, FALSE)</f>
        <v>hucuktlis r</v>
      </c>
      <c r="S9271" t="str">
        <f>VLOOKUP(C9271,lookups!$G$1:$H$3, 2, FALSE)</f>
        <v>smolt</v>
      </c>
    </row>
    <row r="9272" spans="1:19" x14ac:dyDescent="0.25">
      <c r="A9272" s="1">
        <v>38092</v>
      </c>
      <c r="B9272">
        <v>1</v>
      </c>
      <c r="C9272">
        <v>1</v>
      </c>
      <c r="D9272">
        <v>1</v>
      </c>
      <c r="E9272">
        <v>2004</v>
      </c>
      <c r="F9272">
        <v>80</v>
      </c>
      <c r="G9272">
        <v>1</v>
      </c>
      <c r="H9272">
        <v>76</v>
      </c>
      <c r="J9272">
        <v>3</v>
      </c>
      <c r="M9272">
        <v>8</v>
      </c>
      <c r="N9272">
        <v>399</v>
      </c>
      <c r="P9272">
        <v>3</v>
      </c>
      <c r="Q9272" t="str">
        <f>VLOOKUP(M9272,lookups!$A$1:$B$7, 2, FALSE)</f>
        <v>rotary screw</v>
      </c>
      <c r="R9272" t="str">
        <f>VLOOKUP(N9272,lookups!$D$1:$E$6, 2, FALSE)</f>
        <v>hucuktlis r</v>
      </c>
      <c r="S9272" t="str">
        <f>VLOOKUP(C9272,lookups!$G$1:$H$3, 2, FALSE)</f>
        <v>smolt</v>
      </c>
    </row>
    <row r="9273" spans="1:19" x14ac:dyDescent="0.25">
      <c r="A9273" s="1">
        <v>38092</v>
      </c>
      <c r="B9273">
        <v>1</v>
      </c>
      <c r="C9273">
        <v>1</v>
      </c>
      <c r="D9273">
        <v>1</v>
      </c>
      <c r="E9273">
        <v>2004</v>
      </c>
      <c r="F9273">
        <v>81</v>
      </c>
      <c r="G9273">
        <v>1</v>
      </c>
      <c r="H9273">
        <v>76</v>
      </c>
      <c r="J9273">
        <v>4</v>
      </c>
      <c r="M9273">
        <v>8</v>
      </c>
      <c r="N9273">
        <v>399</v>
      </c>
      <c r="P9273">
        <v>3</v>
      </c>
      <c r="Q9273" t="str">
        <f>VLOOKUP(M9273,lookups!$A$1:$B$7, 2, FALSE)</f>
        <v>rotary screw</v>
      </c>
      <c r="R9273" t="str">
        <f>VLOOKUP(N9273,lookups!$D$1:$E$6, 2, FALSE)</f>
        <v>hucuktlis r</v>
      </c>
      <c r="S9273" t="str">
        <f>VLOOKUP(C9273,lookups!$G$1:$H$3, 2, FALSE)</f>
        <v>smolt</v>
      </c>
    </row>
    <row r="9274" spans="1:19" x14ac:dyDescent="0.25">
      <c r="A9274" s="1">
        <v>38092</v>
      </c>
      <c r="B9274">
        <v>1</v>
      </c>
      <c r="C9274">
        <v>1</v>
      </c>
      <c r="D9274">
        <v>1</v>
      </c>
      <c r="E9274">
        <v>2004</v>
      </c>
      <c r="F9274">
        <v>97</v>
      </c>
      <c r="G9274">
        <v>1</v>
      </c>
      <c r="H9274">
        <v>78</v>
      </c>
      <c r="J9274">
        <v>4</v>
      </c>
      <c r="M9274">
        <v>8</v>
      </c>
      <c r="N9274">
        <v>399</v>
      </c>
      <c r="P9274">
        <v>3</v>
      </c>
      <c r="Q9274" t="str">
        <f>VLOOKUP(M9274,lookups!$A$1:$B$7, 2, FALSE)</f>
        <v>rotary screw</v>
      </c>
      <c r="R9274" t="str">
        <f>VLOOKUP(N9274,lookups!$D$1:$E$6, 2, FALSE)</f>
        <v>hucuktlis r</v>
      </c>
      <c r="S9274" t="str">
        <f>VLOOKUP(C9274,lookups!$G$1:$H$3, 2, FALSE)</f>
        <v>smolt</v>
      </c>
    </row>
    <row r="9275" spans="1:19" x14ac:dyDescent="0.25">
      <c r="A9275" s="1">
        <v>38092</v>
      </c>
      <c r="B9275">
        <v>1</v>
      </c>
      <c r="C9275">
        <v>1</v>
      </c>
      <c r="D9275">
        <v>1</v>
      </c>
      <c r="E9275">
        <v>2004</v>
      </c>
      <c r="F9275">
        <v>98</v>
      </c>
      <c r="G9275">
        <v>1</v>
      </c>
      <c r="H9275">
        <v>78</v>
      </c>
      <c r="J9275">
        <v>3</v>
      </c>
      <c r="M9275">
        <v>8</v>
      </c>
      <c r="N9275">
        <v>399</v>
      </c>
      <c r="P9275">
        <v>3</v>
      </c>
      <c r="Q9275" t="str">
        <f>VLOOKUP(M9275,lookups!$A$1:$B$7, 2, FALSE)</f>
        <v>rotary screw</v>
      </c>
      <c r="R9275" t="str">
        <f>VLOOKUP(N9275,lookups!$D$1:$E$6, 2, FALSE)</f>
        <v>hucuktlis r</v>
      </c>
      <c r="S9275" t="str">
        <f>VLOOKUP(C9275,lookups!$G$1:$H$3, 2, FALSE)</f>
        <v>smolt</v>
      </c>
    </row>
    <row r="9276" spans="1:19" x14ac:dyDescent="0.25">
      <c r="A9276" s="1">
        <v>38092</v>
      </c>
      <c r="B9276">
        <v>1</v>
      </c>
      <c r="C9276">
        <v>1</v>
      </c>
      <c r="D9276">
        <v>1</v>
      </c>
      <c r="E9276">
        <v>2004</v>
      </c>
      <c r="F9276">
        <v>99</v>
      </c>
      <c r="G9276">
        <v>1</v>
      </c>
      <c r="H9276">
        <v>78</v>
      </c>
      <c r="J9276">
        <v>4</v>
      </c>
      <c r="M9276">
        <v>8</v>
      </c>
      <c r="N9276">
        <v>399</v>
      </c>
      <c r="P9276">
        <v>3</v>
      </c>
      <c r="Q9276" t="str">
        <f>VLOOKUP(M9276,lookups!$A$1:$B$7, 2, FALSE)</f>
        <v>rotary screw</v>
      </c>
      <c r="R9276" t="str">
        <f>VLOOKUP(N9276,lookups!$D$1:$E$6, 2, FALSE)</f>
        <v>hucuktlis r</v>
      </c>
      <c r="S9276" t="str">
        <f>VLOOKUP(C9276,lookups!$G$1:$H$3, 2, FALSE)</f>
        <v>smolt</v>
      </c>
    </row>
    <row r="9277" spans="1:19" x14ac:dyDescent="0.25">
      <c r="A9277" s="1">
        <v>38092</v>
      </c>
      <c r="B9277">
        <v>1</v>
      </c>
      <c r="C9277">
        <v>1</v>
      </c>
      <c r="D9277">
        <v>1</v>
      </c>
      <c r="E9277">
        <v>2004</v>
      </c>
      <c r="F9277">
        <v>112</v>
      </c>
      <c r="G9277">
        <v>1</v>
      </c>
      <c r="H9277">
        <v>79</v>
      </c>
      <c r="J9277">
        <v>4</v>
      </c>
      <c r="M9277">
        <v>8</v>
      </c>
      <c r="N9277">
        <v>399</v>
      </c>
      <c r="P9277">
        <v>3</v>
      </c>
      <c r="Q9277" t="str">
        <f>VLOOKUP(M9277,lookups!$A$1:$B$7, 2, FALSE)</f>
        <v>rotary screw</v>
      </c>
      <c r="R9277" t="str">
        <f>VLOOKUP(N9277,lookups!$D$1:$E$6, 2, FALSE)</f>
        <v>hucuktlis r</v>
      </c>
      <c r="S9277" t="str">
        <f>VLOOKUP(C9277,lookups!$G$1:$H$3, 2, FALSE)</f>
        <v>smolt</v>
      </c>
    </row>
    <row r="9278" spans="1:19" x14ac:dyDescent="0.25">
      <c r="A9278" s="1">
        <v>38092</v>
      </c>
      <c r="B9278">
        <v>1</v>
      </c>
      <c r="C9278">
        <v>1</v>
      </c>
      <c r="D9278">
        <v>1</v>
      </c>
      <c r="E9278">
        <v>2004</v>
      </c>
      <c r="F9278">
        <v>113</v>
      </c>
      <c r="G9278">
        <v>1</v>
      </c>
      <c r="H9278">
        <v>79</v>
      </c>
      <c r="J9278">
        <v>4</v>
      </c>
      <c r="M9278">
        <v>8</v>
      </c>
      <c r="N9278">
        <v>399</v>
      </c>
      <c r="P9278">
        <v>3</v>
      </c>
      <c r="Q9278" t="str">
        <f>VLOOKUP(M9278,lookups!$A$1:$B$7, 2, FALSE)</f>
        <v>rotary screw</v>
      </c>
      <c r="R9278" t="str">
        <f>VLOOKUP(N9278,lookups!$D$1:$E$6, 2, FALSE)</f>
        <v>hucuktlis r</v>
      </c>
      <c r="S9278" t="str">
        <f>VLOOKUP(C9278,lookups!$G$1:$H$3, 2, FALSE)</f>
        <v>smolt</v>
      </c>
    </row>
    <row r="9279" spans="1:19" x14ac:dyDescent="0.25">
      <c r="A9279" s="1">
        <v>38092</v>
      </c>
      <c r="B9279">
        <v>1</v>
      </c>
      <c r="C9279">
        <v>1</v>
      </c>
      <c r="D9279">
        <v>1</v>
      </c>
      <c r="E9279">
        <v>2004</v>
      </c>
      <c r="F9279">
        <v>114</v>
      </c>
      <c r="G9279">
        <v>1</v>
      </c>
      <c r="H9279">
        <v>79</v>
      </c>
      <c r="J9279">
        <v>4</v>
      </c>
      <c r="M9279">
        <v>8</v>
      </c>
      <c r="N9279">
        <v>399</v>
      </c>
      <c r="P9279">
        <v>3</v>
      </c>
      <c r="Q9279" t="str">
        <f>VLOOKUP(M9279,lookups!$A$1:$B$7, 2, FALSE)</f>
        <v>rotary screw</v>
      </c>
      <c r="R9279" t="str">
        <f>VLOOKUP(N9279,lookups!$D$1:$E$6, 2, FALSE)</f>
        <v>hucuktlis r</v>
      </c>
      <c r="S9279" t="str">
        <f>VLOOKUP(C9279,lookups!$G$1:$H$3, 2, FALSE)</f>
        <v>smolt</v>
      </c>
    </row>
    <row r="9280" spans="1:19" x14ac:dyDescent="0.25">
      <c r="A9280" s="1">
        <v>38092</v>
      </c>
      <c r="B9280">
        <v>1</v>
      </c>
      <c r="C9280">
        <v>1</v>
      </c>
      <c r="D9280">
        <v>1</v>
      </c>
      <c r="E9280">
        <v>2004</v>
      </c>
      <c r="F9280">
        <v>115</v>
      </c>
      <c r="G9280">
        <v>1</v>
      </c>
      <c r="H9280">
        <v>79</v>
      </c>
      <c r="J9280">
        <v>4</v>
      </c>
      <c r="M9280">
        <v>8</v>
      </c>
      <c r="N9280">
        <v>399</v>
      </c>
      <c r="P9280">
        <v>3</v>
      </c>
      <c r="Q9280" t="str">
        <f>VLOOKUP(M9280,lookups!$A$1:$B$7, 2, FALSE)</f>
        <v>rotary screw</v>
      </c>
      <c r="R9280" t="str">
        <f>VLOOKUP(N9280,lookups!$D$1:$E$6, 2, FALSE)</f>
        <v>hucuktlis r</v>
      </c>
      <c r="S9280" t="str">
        <f>VLOOKUP(C9280,lookups!$G$1:$H$3, 2, FALSE)</f>
        <v>smolt</v>
      </c>
    </row>
    <row r="9281" spans="1:19" x14ac:dyDescent="0.25">
      <c r="A9281" s="1">
        <v>38092</v>
      </c>
      <c r="B9281">
        <v>1</v>
      </c>
      <c r="C9281">
        <v>1</v>
      </c>
      <c r="D9281">
        <v>1</v>
      </c>
      <c r="E9281">
        <v>2004</v>
      </c>
      <c r="F9281">
        <v>116</v>
      </c>
      <c r="G9281">
        <v>1</v>
      </c>
      <c r="H9281">
        <v>79</v>
      </c>
      <c r="J9281">
        <v>4</v>
      </c>
      <c r="M9281">
        <v>8</v>
      </c>
      <c r="N9281">
        <v>399</v>
      </c>
      <c r="P9281">
        <v>3</v>
      </c>
      <c r="Q9281" t="str">
        <f>VLOOKUP(M9281,lookups!$A$1:$B$7, 2, FALSE)</f>
        <v>rotary screw</v>
      </c>
      <c r="R9281" t="str">
        <f>VLOOKUP(N9281,lookups!$D$1:$E$6, 2, FALSE)</f>
        <v>hucuktlis r</v>
      </c>
      <c r="S9281" t="str">
        <f>VLOOKUP(C9281,lookups!$G$1:$H$3, 2, FALSE)</f>
        <v>smolt</v>
      </c>
    </row>
    <row r="9282" spans="1:19" x14ac:dyDescent="0.25">
      <c r="A9282" s="1">
        <v>38092</v>
      </c>
      <c r="B9282">
        <v>1</v>
      </c>
      <c r="C9282">
        <v>1</v>
      </c>
      <c r="D9282">
        <v>1</v>
      </c>
      <c r="E9282">
        <v>2004</v>
      </c>
      <c r="F9282">
        <v>121</v>
      </c>
      <c r="G9282">
        <v>1</v>
      </c>
      <c r="H9282">
        <v>80</v>
      </c>
      <c r="J9282">
        <v>4</v>
      </c>
      <c r="M9282">
        <v>8</v>
      </c>
      <c r="N9282">
        <v>399</v>
      </c>
      <c r="P9282">
        <v>3</v>
      </c>
      <c r="Q9282" t="str">
        <f>VLOOKUP(M9282,lookups!$A$1:$B$7, 2, FALSE)</f>
        <v>rotary screw</v>
      </c>
      <c r="R9282" t="str">
        <f>VLOOKUP(N9282,lookups!$D$1:$E$6, 2, FALSE)</f>
        <v>hucuktlis r</v>
      </c>
      <c r="S9282" t="str">
        <f>VLOOKUP(C9282,lookups!$G$1:$H$3, 2, FALSE)</f>
        <v>smolt</v>
      </c>
    </row>
    <row r="9283" spans="1:19" x14ac:dyDescent="0.25">
      <c r="A9283" s="1">
        <v>38092</v>
      </c>
      <c r="B9283">
        <v>1</v>
      </c>
      <c r="C9283">
        <v>1</v>
      </c>
      <c r="D9283">
        <v>1</v>
      </c>
      <c r="E9283">
        <v>2004</v>
      </c>
      <c r="F9283">
        <v>122</v>
      </c>
      <c r="G9283">
        <v>1</v>
      </c>
      <c r="H9283">
        <v>80</v>
      </c>
      <c r="J9283">
        <v>4</v>
      </c>
      <c r="M9283">
        <v>8</v>
      </c>
      <c r="N9283">
        <v>399</v>
      </c>
      <c r="P9283">
        <v>3</v>
      </c>
      <c r="Q9283" t="str">
        <f>VLOOKUP(M9283,lookups!$A$1:$B$7, 2, FALSE)</f>
        <v>rotary screw</v>
      </c>
      <c r="R9283" t="str">
        <f>VLOOKUP(N9283,lookups!$D$1:$E$6, 2, FALSE)</f>
        <v>hucuktlis r</v>
      </c>
      <c r="S9283" t="str">
        <f>VLOOKUP(C9283,lookups!$G$1:$H$3, 2, FALSE)</f>
        <v>smolt</v>
      </c>
    </row>
    <row r="9284" spans="1:19" x14ac:dyDescent="0.25">
      <c r="A9284" s="1">
        <v>38092</v>
      </c>
      <c r="B9284">
        <v>1</v>
      </c>
      <c r="C9284">
        <v>1</v>
      </c>
      <c r="D9284">
        <v>1</v>
      </c>
      <c r="E9284">
        <v>2004</v>
      </c>
      <c r="F9284">
        <v>128</v>
      </c>
      <c r="G9284">
        <v>1</v>
      </c>
      <c r="H9284">
        <v>81</v>
      </c>
      <c r="J9284">
        <v>5</v>
      </c>
      <c r="M9284">
        <v>8</v>
      </c>
      <c r="N9284">
        <v>399</v>
      </c>
      <c r="P9284">
        <v>3</v>
      </c>
      <c r="Q9284" t="str">
        <f>VLOOKUP(M9284,lookups!$A$1:$B$7, 2, FALSE)</f>
        <v>rotary screw</v>
      </c>
      <c r="R9284" t="str">
        <f>VLOOKUP(N9284,lookups!$D$1:$E$6, 2, FALSE)</f>
        <v>hucuktlis r</v>
      </c>
      <c r="S9284" t="str">
        <f>VLOOKUP(C9284,lookups!$G$1:$H$3, 2, FALSE)</f>
        <v>smolt</v>
      </c>
    </row>
    <row r="9285" spans="1:19" x14ac:dyDescent="0.25">
      <c r="A9285" s="1">
        <v>38092</v>
      </c>
      <c r="B9285">
        <v>1</v>
      </c>
      <c r="C9285">
        <v>1</v>
      </c>
      <c r="D9285">
        <v>1</v>
      </c>
      <c r="E9285">
        <v>2004</v>
      </c>
      <c r="F9285">
        <v>129</v>
      </c>
      <c r="G9285">
        <v>1</v>
      </c>
      <c r="H9285">
        <v>81</v>
      </c>
      <c r="J9285">
        <v>5</v>
      </c>
      <c r="M9285">
        <v>8</v>
      </c>
      <c r="N9285">
        <v>399</v>
      </c>
      <c r="P9285">
        <v>3</v>
      </c>
      <c r="Q9285" t="str">
        <f>VLOOKUP(M9285,lookups!$A$1:$B$7, 2, FALSE)</f>
        <v>rotary screw</v>
      </c>
      <c r="R9285" t="str">
        <f>VLOOKUP(N9285,lookups!$D$1:$E$6, 2, FALSE)</f>
        <v>hucuktlis r</v>
      </c>
      <c r="S9285" t="str">
        <f>VLOOKUP(C9285,lookups!$G$1:$H$3, 2, FALSE)</f>
        <v>smolt</v>
      </c>
    </row>
    <row r="9286" spans="1:19" x14ac:dyDescent="0.25">
      <c r="A9286" s="1">
        <v>38092</v>
      </c>
      <c r="B9286">
        <v>1</v>
      </c>
      <c r="C9286">
        <v>1</v>
      </c>
      <c r="D9286">
        <v>1</v>
      </c>
      <c r="E9286">
        <v>2004</v>
      </c>
      <c r="F9286">
        <v>130</v>
      </c>
      <c r="G9286">
        <v>1</v>
      </c>
      <c r="H9286">
        <v>81</v>
      </c>
      <c r="J9286">
        <v>5</v>
      </c>
      <c r="M9286">
        <v>8</v>
      </c>
      <c r="N9286">
        <v>399</v>
      </c>
      <c r="P9286">
        <v>3</v>
      </c>
      <c r="Q9286" t="str">
        <f>VLOOKUP(M9286,lookups!$A$1:$B$7, 2, FALSE)</f>
        <v>rotary screw</v>
      </c>
      <c r="R9286" t="str">
        <f>VLOOKUP(N9286,lookups!$D$1:$E$6, 2, FALSE)</f>
        <v>hucuktlis r</v>
      </c>
      <c r="S9286" t="str">
        <f>VLOOKUP(C9286,lookups!$G$1:$H$3, 2, FALSE)</f>
        <v>smolt</v>
      </c>
    </row>
    <row r="9287" spans="1:19" x14ac:dyDescent="0.25">
      <c r="A9287" s="1">
        <v>38092</v>
      </c>
      <c r="B9287">
        <v>1</v>
      </c>
      <c r="C9287">
        <v>1</v>
      </c>
      <c r="D9287">
        <v>1</v>
      </c>
      <c r="E9287">
        <v>2004</v>
      </c>
      <c r="F9287">
        <v>131</v>
      </c>
      <c r="G9287">
        <v>1</v>
      </c>
      <c r="H9287">
        <v>81</v>
      </c>
      <c r="J9287">
        <v>5</v>
      </c>
      <c r="M9287">
        <v>8</v>
      </c>
      <c r="N9287">
        <v>399</v>
      </c>
      <c r="P9287">
        <v>3</v>
      </c>
      <c r="Q9287" t="str">
        <f>VLOOKUP(M9287,lookups!$A$1:$B$7, 2, FALSE)</f>
        <v>rotary screw</v>
      </c>
      <c r="R9287" t="str">
        <f>VLOOKUP(N9287,lookups!$D$1:$E$6, 2, FALSE)</f>
        <v>hucuktlis r</v>
      </c>
      <c r="S9287" t="str">
        <f>VLOOKUP(C9287,lookups!$G$1:$H$3, 2, FALSE)</f>
        <v>smolt</v>
      </c>
    </row>
    <row r="9288" spans="1:19" x14ac:dyDescent="0.25">
      <c r="A9288" s="1">
        <v>38092</v>
      </c>
      <c r="B9288">
        <v>1</v>
      </c>
      <c r="C9288">
        <v>1</v>
      </c>
      <c r="D9288">
        <v>1</v>
      </c>
      <c r="E9288">
        <v>2004</v>
      </c>
      <c r="F9288">
        <v>132</v>
      </c>
      <c r="G9288">
        <v>1</v>
      </c>
      <c r="H9288">
        <v>81</v>
      </c>
      <c r="J9288">
        <v>5</v>
      </c>
      <c r="M9288">
        <v>8</v>
      </c>
      <c r="N9288">
        <v>399</v>
      </c>
      <c r="P9288">
        <v>3</v>
      </c>
      <c r="Q9288" t="str">
        <f>VLOOKUP(M9288,lookups!$A$1:$B$7, 2, FALSE)</f>
        <v>rotary screw</v>
      </c>
      <c r="R9288" t="str">
        <f>VLOOKUP(N9288,lookups!$D$1:$E$6, 2, FALSE)</f>
        <v>hucuktlis r</v>
      </c>
      <c r="S9288" t="str">
        <f>VLOOKUP(C9288,lookups!$G$1:$H$3, 2, FALSE)</f>
        <v>smolt</v>
      </c>
    </row>
    <row r="9289" spans="1:19" x14ac:dyDescent="0.25">
      <c r="A9289" s="1">
        <v>38092</v>
      </c>
      <c r="B9289">
        <v>1</v>
      </c>
      <c r="C9289">
        <v>1</v>
      </c>
      <c r="D9289">
        <v>1</v>
      </c>
      <c r="E9289">
        <v>2004</v>
      </c>
      <c r="F9289">
        <v>133</v>
      </c>
      <c r="G9289">
        <v>1</v>
      </c>
      <c r="H9289">
        <v>81</v>
      </c>
      <c r="J9289">
        <v>5</v>
      </c>
      <c r="M9289">
        <v>8</v>
      </c>
      <c r="N9289">
        <v>399</v>
      </c>
      <c r="P9289">
        <v>3</v>
      </c>
      <c r="Q9289" t="str">
        <f>VLOOKUP(M9289,lookups!$A$1:$B$7, 2, FALSE)</f>
        <v>rotary screw</v>
      </c>
      <c r="R9289" t="str">
        <f>VLOOKUP(N9289,lookups!$D$1:$E$6, 2, FALSE)</f>
        <v>hucuktlis r</v>
      </c>
      <c r="S9289" t="str">
        <f>VLOOKUP(C9289,lookups!$G$1:$H$3, 2, FALSE)</f>
        <v>smolt</v>
      </c>
    </row>
    <row r="9290" spans="1:19" x14ac:dyDescent="0.25">
      <c r="A9290" s="1">
        <v>38092</v>
      </c>
      <c r="B9290">
        <v>1</v>
      </c>
      <c r="C9290">
        <v>1</v>
      </c>
      <c r="D9290">
        <v>1</v>
      </c>
      <c r="E9290">
        <v>2004</v>
      </c>
      <c r="F9290">
        <v>137</v>
      </c>
      <c r="G9290">
        <v>1</v>
      </c>
      <c r="H9290">
        <v>82</v>
      </c>
      <c r="J9290">
        <v>5</v>
      </c>
      <c r="M9290">
        <v>8</v>
      </c>
      <c r="N9290">
        <v>399</v>
      </c>
      <c r="P9290">
        <v>3</v>
      </c>
      <c r="Q9290" t="str">
        <f>VLOOKUP(M9290,lookups!$A$1:$B$7, 2, FALSE)</f>
        <v>rotary screw</v>
      </c>
      <c r="R9290" t="str">
        <f>VLOOKUP(N9290,lookups!$D$1:$E$6, 2, FALSE)</f>
        <v>hucuktlis r</v>
      </c>
      <c r="S9290" t="str">
        <f>VLOOKUP(C9290,lookups!$G$1:$H$3, 2, FALSE)</f>
        <v>smolt</v>
      </c>
    </row>
    <row r="9291" spans="1:19" x14ac:dyDescent="0.25">
      <c r="A9291" s="1">
        <v>38092</v>
      </c>
      <c r="B9291">
        <v>1</v>
      </c>
      <c r="C9291">
        <v>1</v>
      </c>
      <c r="D9291">
        <v>1</v>
      </c>
      <c r="E9291">
        <v>2004</v>
      </c>
      <c r="F9291">
        <v>138</v>
      </c>
      <c r="G9291">
        <v>1</v>
      </c>
      <c r="H9291">
        <v>82</v>
      </c>
      <c r="J9291">
        <v>5</v>
      </c>
      <c r="M9291">
        <v>8</v>
      </c>
      <c r="N9291">
        <v>399</v>
      </c>
      <c r="P9291">
        <v>3</v>
      </c>
      <c r="Q9291" t="str">
        <f>VLOOKUP(M9291,lookups!$A$1:$B$7, 2, FALSE)</f>
        <v>rotary screw</v>
      </c>
      <c r="R9291" t="str">
        <f>VLOOKUP(N9291,lookups!$D$1:$E$6, 2, FALSE)</f>
        <v>hucuktlis r</v>
      </c>
      <c r="S9291" t="str">
        <f>VLOOKUP(C9291,lookups!$G$1:$H$3, 2, FALSE)</f>
        <v>smolt</v>
      </c>
    </row>
    <row r="9292" spans="1:19" x14ac:dyDescent="0.25">
      <c r="A9292" s="1">
        <v>38092</v>
      </c>
      <c r="B9292">
        <v>1</v>
      </c>
      <c r="C9292">
        <v>1</v>
      </c>
      <c r="D9292">
        <v>1</v>
      </c>
      <c r="E9292">
        <v>2004</v>
      </c>
      <c r="F9292">
        <v>139</v>
      </c>
      <c r="G9292">
        <v>1</v>
      </c>
      <c r="H9292">
        <v>82</v>
      </c>
      <c r="J9292">
        <v>4</v>
      </c>
      <c r="M9292">
        <v>8</v>
      </c>
      <c r="N9292">
        <v>399</v>
      </c>
      <c r="P9292">
        <v>3</v>
      </c>
      <c r="Q9292" t="str">
        <f>VLOOKUP(M9292,lookups!$A$1:$B$7, 2, FALSE)</f>
        <v>rotary screw</v>
      </c>
      <c r="R9292" t="str">
        <f>VLOOKUP(N9292,lookups!$D$1:$E$6, 2, FALSE)</f>
        <v>hucuktlis r</v>
      </c>
      <c r="S9292" t="str">
        <f>VLOOKUP(C9292,lookups!$G$1:$H$3, 2, FALSE)</f>
        <v>smolt</v>
      </c>
    </row>
    <row r="9293" spans="1:19" x14ac:dyDescent="0.25">
      <c r="A9293" s="1">
        <v>38092</v>
      </c>
      <c r="B9293">
        <v>1</v>
      </c>
      <c r="C9293">
        <v>1</v>
      </c>
      <c r="D9293">
        <v>1</v>
      </c>
      <c r="E9293">
        <v>2004</v>
      </c>
      <c r="F9293">
        <v>140</v>
      </c>
      <c r="G9293">
        <v>1</v>
      </c>
      <c r="H9293">
        <v>82</v>
      </c>
      <c r="J9293">
        <v>5</v>
      </c>
      <c r="M9293">
        <v>8</v>
      </c>
      <c r="N9293">
        <v>399</v>
      </c>
      <c r="P9293">
        <v>3</v>
      </c>
      <c r="Q9293" t="str">
        <f>VLOOKUP(M9293,lookups!$A$1:$B$7, 2, FALSE)</f>
        <v>rotary screw</v>
      </c>
      <c r="R9293" t="str">
        <f>VLOOKUP(N9293,lookups!$D$1:$E$6, 2, FALSE)</f>
        <v>hucuktlis r</v>
      </c>
      <c r="S9293" t="str">
        <f>VLOOKUP(C9293,lookups!$G$1:$H$3, 2, FALSE)</f>
        <v>smolt</v>
      </c>
    </row>
    <row r="9294" spans="1:19" x14ac:dyDescent="0.25">
      <c r="A9294" s="1">
        <v>38092</v>
      </c>
      <c r="B9294">
        <v>1</v>
      </c>
      <c r="C9294">
        <v>1</v>
      </c>
      <c r="D9294">
        <v>1</v>
      </c>
      <c r="E9294">
        <v>2004</v>
      </c>
      <c r="F9294">
        <v>150</v>
      </c>
      <c r="G9294">
        <v>1</v>
      </c>
      <c r="H9294">
        <v>84</v>
      </c>
      <c r="J9294">
        <v>5</v>
      </c>
      <c r="M9294">
        <v>8</v>
      </c>
      <c r="N9294">
        <v>399</v>
      </c>
      <c r="P9294">
        <v>3</v>
      </c>
      <c r="Q9294" t="str">
        <f>VLOOKUP(M9294,lookups!$A$1:$B$7, 2, FALSE)</f>
        <v>rotary screw</v>
      </c>
      <c r="R9294" t="str">
        <f>VLOOKUP(N9294,lookups!$D$1:$E$6, 2, FALSE)</f>
        <v>hucuktlis r</v>
      </c>
      <c r="S9294" t="str">
        <f>VLOOKUP(C9294,lookups!$G$1:$H$3, 2, FALSE)</f>
        <v>smolt</v>
      </c>
    </row>
    <row r="9295" spans="1:19" x14ac:dyDescent="0.25">
      <c r="A9295" s="1">
        <v>38092</v>
      </c>
      <c r="B9295">
        <v>1</v>
      </c>
      <c r="C9295">
        <v>1</v>
      </c>
      <c r="D9295">
        <v>1</v>
      </c>
      <c r="E9295">
        <v>2004</v>
      </c>
      <c r="F9295">
        <v>151</v>
      </c>
      <c r="G9295">
        <v>1</v>
      </c>
      <c r="H9295">
        <v>84</v>
      </c>
      <c r="J9295">
        <v>5</v>
      </c>
      <c r="M9295">
        <v>8</v>
      </c>
      <c r="N9295">
        <v>399</v>
      </c>
      <c r="P9295">
        <v>3</v>
      </c>
      <c r="Q9295" t="str">
        <f>VLOOKUP(M9295,lookups!$A$1:$B$7, 2, FALSE)</f>
        <v>rotary screw</v>
      </c>
      <c r="R9295" t="str">
        <f>VLOOKUP(N9295,lookups!$D$1:$E$6, 2, FALSE)</f>
        <v>hucuktlis r</v>
      </c>
      <c r="S9295" t="str">
        <f>VLOOKUP(C9295,lookups!$G$1:$H$3, 2, FALSE)</f>
        <v>smolt</v>
      </c>
    </row>
    <row r="9296" spans="1:19" x14ac:dyDescent="0.25">
      <c r="A9296" s="1">
        <v>38092</v>
      </c>
      <c r="B9296">
        <v>1</v>
      </c>
      <c r="C9296">
        <v>1</v>
      </c>
      <c r="D9296">
        <v>1</v>
      </c>
      <c r="E9296">
        <v>2004</v>
      </c>
      <c r="F9296">
        <v>156</v>
      </c>
      <c r="G9296">
        <v>1</v>
      </c>
      <c r="H9296">
        <v>85</v>
      </c>
      <c r="J9296">
        <v>5</v>
      </c>
      <c r="M9296">
        <v>8</v>
      </c>
      <c r="N9296">
        <v>399</v>
      </c>
      <c r="P9296">
        <v>3</v>
      </c>
      <c r="Q9296" t="str">
        <f>VLOOKUP(M9296,lookups!$A$1:$B$7, 2, FALSE)</f>
        <v>rotary screw</v>
      </c>
      <c r="R9296" t="str">
        <f>VLOOKUP(N9296,lookups!$D$1:$E$6, 2, FALSE)</f>
        <v>hucuktlis r</v>
      </c>
      <c r="S9296" t="str">
        <f>VLOOKUP(C9296,lookups!$G$1:$H$3, 2, FALSE)</f>
        <v>smolt</v>
      </c>
    </row>
    <row r="9297" spans="1:19" x14ac:dyDescent="0.25">
      <c r="A9297" s="1">
        <v>38092</v>
      </c>
      <c r="B9297">
        <v>1</v>
      </c>
      <c r="C9297">
        <v>1</v>
      </c>
      <c r="D9297">
        <v>1</v>
      </c>
      <c r="E9297">
        <v>2004</v>
      </c>
      <c r="F9297">
        <v>160</v>
      </c>
      <c r="G9297">
        <v>2</v>
      </c>
      <c r="H9297">
        <v>86</v>
      </c>
      <c r="J9297">
        <v>6</v>
      </c>
      <c r="M9297">
        <v>8</v>
      </c>
      <c r="N9297">
        <v>399</v>
      </c>
      <c r="P9297">
        <v>3</v>
      </c>
      <c r="Q9297" t="str">
        <f>VLOOKUP(M9297,lookups!$A$1:$B$7, 2, FALSE)</f>
        <v>rotary screw</v>
      </c>
      <c r="R9297" t="str">
        <f>VLOOKUP(N9297,lookups!$D$1:$E$6, 2, FALSE)</f>
        <v>hucuktlis r</v>
      </c>
      <c r="S9297" t="str">
        <f>VLOOKUP(C9297,lookups!$G$1:$H$3, 2, FALSE)</f>
        <v>smolt</v>
      </c>
    </row>
    <row r="9298" spans="1:19" x14ac:dyDescent="0.25">
      <c r="A9298" s="1">
        <v>38092</v>
      </c>
      <c r="B9298">
        <v>1</v>
      </c>
      <c r="C9298">
        <v>1</v>
      </c>
      <c r="D9298">
        <v>1</v>
      </c>
      <c r="E9298">
        <v>2004</v>
      </c>
      <c r="F9298">
        <v>161</v>
      </c>
      <c r="G9298">
        <v>1</v>
      </c>
      <c r="H9298">
        <v>86</v>
      </c>
      <c r="J9298">
        <v>5</v>
      </c>
      <c r="M9298">
        <v>8</v>
      </c>
      <c r="N9298">
        <v>399</v>
      </c>
      <c r="P9298">
        <v>3</v>
      </c>
      <c r="Q9298" t="str">
        <f>VLOOKUP(M9298,lookups!$A$1:$B$7, 2, FALSE)</f>
        <v>rotary screw</v>
      </c>
      <c r="R9298" t="str">
        <f>VLOOKUP(N9298,lookups!$D$1:$E$6, 2, FALSE)</f>
        <v>hucuktlis r</v>
      </c>
      <c r="S9298" t="str">
        <f>VLOOKUP(C9298,lookups!$G$1:$H$3, 2, FALSE)</f>
        <v>smolt</v>
      </c>
    </row>
    <row r="9299" spans="1:19" x14ac:dyDescent="0.25">
      <c r="A9299" s="1">
        <v>38092</v>
      </c>
      <c r="B9299">
        <v>1</v>
      </c>
      <c r="C9299">
        <v>1</v>
      </c>
      <c r="D9299">
        <v>1</v>
      </c>
      <c r="E9299">
        <v>2004</v>
      </c>
      <c r="F9299">
        <v>162</v>
      </c>
      <c r="G9299">
        <v>1</v>
      </c>
      <c r="H9299">
        <v>86</v>
      </c>
      <c r="J9299">
        <v>5</v>
      </c>
      <c r="M9299">
        <v>8</v>
      </c>
      <c r="N9299">
        <v>399</v>
      </c>
      <c r="P9299">
        <v>3</v>
      </c>
      <c r="Q9299" t="str">
        <f>VLOOKUP(M9299,lookups!$A$1:$B$7, 2, FALSE)</f>
        <v>rotary screw</v>
      </c>
      <c r="R9299" t="str">
        <f>VLOOKUP(N9299,lookups!$D$1:$E$6, 2, FALSE)</f>
        <v>hucuktlis r</v>
      </c>
      <c r="S9299" t="str">
        <f>VLOOKUP(C9299,lookups!$G$1:$H$3, 2, FALSE)</f>
        <v>smolt</v>
      </c>
    </row>
    <row r="9300" spans="1:19" x14ac:dyDescent="0.25">
      <c r="A9300" s="1">
        <v>38092</v>
      </c>
      <c r="B9300">
        <v>1</v>
      </c>
      <c r="C9300">
        <v>1</v>
      </c>
      <c r="D9300">
        <v>1</v>
      </c>
      <c r="E9300">
        <v>2004</v>
      </c>
      <c r="F9300">
        <v>163</v>
      </c>
      <c r="G9300">
        <v>1</v>
      </c>
      <c r="H9300">
        <v>86</v>
      </c>
      <c r="J9300">
        <v>5</v>
      </c>
      <c r="M9300">
        <v>8</v>
      </c>
      <c r="N9300">
        <v>399</v>
      </c>
      <c r="P9300">
        <v>3</v>
      </c>
      <c r="Q9300" t="str">
        <f>VLOOKUP(M9300,lookups!$A$1:$B$7, 2, FALSE)</f>
        <v>rotary screw</v>
      </c>
      <c r="R9300" t="str">
        <f>VLOOKUP(N9300,lookups!$D$1:$E$6, 2, FALSE)</f>
        <v>hucuktlis r</v>
      </c>
      <c r="S9300" t="str">
        <f>VLOOKUP(C9300,lookups!$G$1:$H$3, 2, FALSE)</f>
        <v>smolt</v>
      </c>
    </row>
    <row r="9301" spans="1:19" x14ac:dyDescent="0.25">
      <c r="A9301" s="1">
        <v>38092</v>
      </c>
      <c r="B9301">
        <v>1</v>
      </c>
      <c r="C9301">
        <v>1</v>
      </c>
      <c r="D9301">
        <v>1</v>
      </c>
      <c r="E9301">
        <v>2004</v>
      </c>
      <c r="F9301">
        <v>164</v>
      </c>
      <c r="G9301">
        <v>2</v>
      </c>
      <c r="H9301">
        <v>86</v>
      </c>
      <c r="J9301">
        <v>6</v>
      </c>
      <c r="M9301">
        <v>8</v>
      </c>
      <c r="N9301">
        <v>399</v>
      </c>
      <c r="P9301">
        <v>3</v>
      </c>
      <c r="Q9301" t="str">
        <f>VLOOKUP(M9301,lookups!$A$1:$B$7, 2, FALSE)</f>
        <v>rotary screw</v>
      </c>
      <c r="R9301" t="str">
        <f>VLOOKUP(N9301,lookups!$D$1:$E$6, 2, FALSE)</f>
        <v>hucuktlis r</v>
      </c>
      <c r="S9301" t="str">
        <f>VLOOKUP(C9301,lookups!$G$1:$H$3, 2, FALSE)</f>
        <v>smolt</v>
      </c>
    </row>
    <row r="9302" spans="1:19" x14ac:dyDescent="0.25">
      <c r="A9302" s="1">
        <v>38092</v>
      </c>
      <c r="B9302">
        <v>1</v>
      </c>
      <c r="C9302">
        <v>1</v>
      </c>
      <c r="D9302">
        <v>1</v>
      </c>
      <c r="E9302">
        <v>2004</v>
      </c>
      <c r="F9302">
        <v>167</v>
      </c>
      <c r="G9302">
        <v>1</v>
      </c>
      <c r="H9302">
        <v>87</v>
      </c>
      <c r="J9302">
        <v>5</v>
      </c>
      <c r="M9302">
        <v>8</v>
      </c>
      <c r="N9302">
        <v>399</v>
      </c>
      <c r="P9302">
        <v>3</v>
      </c>
      <c r="Q9302" t="str">
        <f>VLOOKUP(M9302,lookups!$A$1:$B$7, 2, FALSE)</f>
        <v>rotary screw</v>
      </c>
      <c r="R9302" t="str">
        <f>VLOOKUP(N9302,lookups!$D$1:$E$6, 2, FALSE)</f>
        <v>hucuktlis r</v>
      </c>
      <c r="S9302" t="str">
        <f>VLOOKUP(C9302,lookups!$G$1:$H$3, 2, FALSE)</f>
        <v>smolt</v>
      </c>
    </row>
    <row r="9303" spans="1:19" x14ac:dyDescent="0.25">
      <c r="A9303" s="1">
        <v>38092</v>
      </c>
      <c r="B9303">
        <v>1</v>
      </c>
      <c r="C9303">
        <v>1</v>
      </c>
      <c r="D9303">
        <v>1</v>
      </c>
      <c r="E9303">
        <v>2004</v>
      </c>
      <c r="F9303">
        <v>171</v>
      </c>
      <c r="G9303">
        <v>2</v>
      </c>
      <c r="H9303">
        <v>88</v>
      </c>
      <c r="J9303">
        <v>6</v>
      </c>
      <c r="M9303">
        <v>8</v>
      </c>
      <c r="N9303">
        <v>399</v>
      </c>
      <c r="P9303">
        <v>3</v>
      </c>
      <c r="Q9303" t="str">
        <f>VLOOKUP(M9303,lookups!$A$1:$B$7, 2, FALSE)</f>
        <v>rotary screw</v>
      </c>
      <c r="R9303" t="str">
        <f>VLOOKUP(N9303,lookups!$D$1:$E$6, 2, FALSE)</f>
        <v>hucuktlis r</v>
      </c>
      <c r="S9303" t="str">
        <f>VLOOKUP(C9303,lookups!$G$1:$H$3, 2, FALSE)</f>
        <v>smolt</v>
      </c>
    </row>
    <row r="9304" spans="1:19" x14ac:dyDescent="0.25">
      <c r="A9304" s="1">
        <v>38092</v>
      </c>
      <c r="B9304">
        <v>1</v>
      </c>
      <c r="C9304">
        <v>1</v>
      </c>
      <c r="D9304">
        <v>1</v>
      </c>
      <c r="E9304">
        <v>2004</v>
      </c>
      <c r="F9304">
        <v>176</v>
      </c>
      <c r="G9304">
        <v>2</v>
      </c>
      <c r="H9304">
        <v>89</v>
      </c>
      <c r="J9304">
        <v>6</v>
      </c>
      <c r="M9304">
        <v>8</v>
      </c>
      <c r="N9304">
        <v>399</v>
      </c>
      <c r="P9304">
        <v>3</v>
      </c>
      <c r="Q9304" t="str">
        <f>VLOOKUP(M9304,lookups!$A$1:$B$7, 2, FALSE)</f>
        <v>rotary screw</v>
      </c>
      <c r="R9304" t="str">
        <f>VLOOKUP(N9304,lookups!$D$1:$E$6, 2, FALSE)</f>
        <v>hucuktlis r</v>
      </c>
      <c r="S9304" t="str">
        <f>VLOOKUP(C9304,lookups!$G$1:$H$3, 2, FALSE)</f>
        <v>smolt</v>
      </c>
    </row>
    <row r="9305" spans="1:19" x14ac:dyDescent="0.25">
      <c r="A9305" s="1">
        <v>38092</v>
      </c>
      <c r="B9305">
        <v>1</v>
      </c>
      <c r="C9305">
        <v>1</v>
      </c>
      <c r="D9305">
        <v>1</v>
      </c>
      <c r="E9305">
        <v>2004</v>
      </c>
      <c r="F9305">
        <v>188</v>
      </c>
      <c r="G9305">
        <v>2</v>
      </c>
      <c r="H9305">
        <v>94</v>
      </c>
      <c r="J9305">
        <v>7</v>
      </c>
      <c r="M9305">
        <v>8</v>
      </c>
      <c r="N9305">
        <v>399</v>
      </c>
      <c r="P9305">
        <v>3</v>
      </c>
      <c r="Q9305" t="str">
        <f>VLOOKUP(M9305,lookups!$A$1:$B$7, 2, FALSE)</f>
        <v>rotary screw</v>
      </c>
      <c r="R9305" t="str">
        <f>VLOOKUP(N9305,lookups!$D$1:$E$6, 2, FALSE)</f>
        <v>hucuktlis r</v>
      </c>
      <c r="S9305" t="str">
        <f>VLOOKUP(C9305,lookups!$G$1:$H$3, 2, FALSE)</f>
        <v>smolt</v>
      </c>
    </row>
    <row r="9306" spans="1:19" x14ac:dyDescent="0.25">
      <c r="A9306" s="1">
        <v>38098</v>
      </c>
      <c r="B9306">
        <v>1</v>
      </c>
      <c r="C9306">
        <v>1</v>
      </c>
      <c r="D9306">
        <v>1</v>
      </c>
      <c r="E9306">
        <v>2004</v>
      </c>
      <c r="F9306">
        <v>5</v>
      </c>
      <c r="G9306">
        <v>1</v>
      </c>
      <c r="H9306">
        <v>64</v>
      </c>
      <c r="J9306">
        <v>2</v>
      </c>
      <c r="M9306">
        <v>8</v>
      </c>
      <c r="N9306">
        <v>399</v>
      </c>
      <c r="P9306">
        <v>3</v>
      </c>
      <c r="Q9306" t="str">
        <f>VLOOKUP(M9306,lookups!$A$1:$B$7, 2, FALSE)</f>
        <v>rotary screw</v>
      </c>
      <c r="R9306" t="str">
        <f>VLOOKUP(N9306,lookups!$D$1:$E$6, 2, FALSE)</f>
        <v>hucuktlis r</v>
      </c>
      <c r="S9306" t="str">
        <f>VLOOKUP(C9306,lookups!$G$1:$H$3, 2, FALSE)</f>
        <v>smolt</v>
      </c>
    </row>
    <row r="9307" spans="1:19" x14ac:dyDescent="0.25">
      <c r="A9307" s="1">
        <v>38098</v>
      </c>
      <c r="B9307">
        <v>1</v>
      </c>
      <c r="C9307">
        <v>1</v>
      </c>
      <c r="D9307">
        <v>1</v>
      </c>
      <c r="E9307">
        <v>2004</v>
      </c>
      <c r="F9307">
        <v>8</v>
      </c>
      <c r="G9307">
        <v>1</v>
      </c>
      <c r="H9307">
        <v>65</v>
      </c>
      <c r="J9307">
        <v>2</v>
      </c>
      <c r="M9307">
        <v>8</v>
      </c>
      <c r="N9307">
        <v>399</v>
      </c>
      <c r="P9307">
        <v>3</v>
      </c>
      <c r="Q9307" t="str">
        <f>VLOOKUP(M9307,lookups!$A$1:$B$7, 2, FALSE)</f>
        <v>rotary screw</v>
      </c>
      <c r="R9307" t="str">
        <f>VLOOKUP(N9307,lookups!$D$1:$E$6, 2, FALSE)</f>
        <v>hucuktlis r</v>
      </c>
      <c r="S9307" t="str">
        <f>VLOOKUP(C9307,lookups!$G$1:$H$3, 2, FALSE)</f>
        <v>smolt</v>
      </c>
    </row>
    <row r="9308" spans="1:19" x14ac:dyDescent="0.25">
      <c r="A9308" s="1">
        <v>38098</v>
      </c>
      <c r="B9308">
        <v>1</v>
      </c>
      <c r="C9308">
        <v>1</v>
      </c>
      <c r="D9308">
        <v>1</v>
      </c>
      <c r="E9308">
        <v>2004</v>
      </c>
      <c r="F9308">
        <v>14</v>
      </c>
      <c r="G9308">
        <v>1</v>
      </c>
      <c r="H9308">
        <v>66</v>
      </c>
      <c r="J9308">
        <v>2</v>
      </c>
      <c r="M9308">
        <v>8</v>
      </c>
      <c r="N9308">
        <v>399</v>
      </c>
      <c r="P9308">
        <v>3</v>
      </c>
      <c r="Q9308" t="str">
        <f>VLOOKUP(M9308,lookups!$A$1:$B$7, 2, FALSE)</f>
        <v>rotary screw</v>
      </c>
      <c r="R9308" t="str">
        <f>VLOOKUP(N9308,lookups!$D$1:$E$6, 2, FALSE)</f>
        <v>hucuktlis r</v>
      </c>
      <c r="S9308" t="str">
        <f>VLOOKUP(C9308,lookups!$G$1:$H$3, 2, FALSE)</f>
        <v>smolt</v>
      </c>
    </row>
    <row r="9309" spans="1:19" x14ac:dyDescent="0.25">
      <c r="A9309" s="1">
        <v>38098</v>
      </c>
      <c r="B9309">
        <v>1</v>
      </c>
      <c r="C9309">
        <v>1</v>
      </c>
      <c r="D9309">
        <v>1</v>
      </c>
      <c r="E9309">
        <v>2004</v>
      </c>
      <c r="F9309">
        <v>16</v>
      </c>
      <c r="G9309">
        <v>1</v>
      </c>
      <c r="H9309">
        <v>67</v>
      </c>
      <c r="J9309">
        <v>2</v>
      </c>
      <c r="M9309">
        <v>8</v>
      </c>
      <c r="N9309">
        <v>399</v>
      </c>
      <c r="P9309">
        <v>3</v>
      </c>
      <c r="Q9309" t="str">
        <f>VLOOKUP(M9309,lookups!$A$1:$B$7, 2, FALSE)</f>
        <v>rotary screw</v>
      </c>
      <c r="R9309" t="str">
        <f>VLOOKUP(N9309,lookups!$D$1:$E$6, 2, FALSE)</f>
        <v>hucuktlis r</v>
      </c>
      <c r="S9309" t="str">
        <f>VLOOKUP(C9309,lookups!$G$1:$H$3, 2, FALSE)</f>
        <v>smolt</v>
      </c>
    </row>
    <row r="9310" spans="1:19" x14ac:dyDescent="0.25">
      <c r="A9310" s="1">
        <v>38098</v>
      </c>
      <c r="B9310">
        <v>1</v>
      </c>
      <c r="C9310">
        <v>1</v>
      </c>
      <c r="D9310">
        <v>1</v>
      </c>
      <c r="E9310">
        <v>2004</v>
      </c>
      <c r="F9310">
        <v>17</v>
      </c>
      <c r="G9310">
        <v>1</v>
      </c>
      <c r="H9310">
        <v>67</v>
      </c>
      <c r="J9310">
        <v>2</v>
      </c>
      <c r="M9310">
        <v>8</v>
      </c>
      <c r="N9310">
        <v>399</v>
      </c>
      <c r="P9310">
        <v>3</v>
      </c>
      <c r="Q9310" t="str">
        <f>VLOOKUP(M9310,lookups!$A$1:$B$7, 2, FALSE)</f>
        <v>rotary screw</v>
      </c>
      <c r="R9310" t="str">
        <f>VLOOKUP(N9310,lookups!$D$1:$E$6, 2, FALSE)</f>
        <v>hucuktlis r</v>
      </c>
      <c r="S9310" t="str">
        <f>VLOOKUP(C9310,lookups!$G$1:$H$3, 2, FALSE)</f>
        <v>smolt</v>
      </c>
    </row>
    <row r="9311" spans="1:19" x14ac:dyDescent="0.25">
      <c r="A9311" s="1">
        <v>38098</v>
      </c>
      <c r="B9311">
        <v>1</v>
      </c>
      <c r="C9311">
        <v>1</v>
      </c>
      <c r="D9311">
        <v>1</v>
      </c>
      <c r="E9311">
        <v>2004</v>
      </c>
      <c r="F9311">
        <v>18</v>
      </c>
      <c r="G9311">
        <v>1</v>
      </c>
      <c r="H9311">
        <v>67</v>
      </c>
      <c r="J9311">
        <v>3</v>
      </c>
      <c r="M9311">
        <v>8</v>
      </c>
      <c r="N9311">
        <v>399</v>
      </c>
      <c r="P9311">
        <v>3</v>
      </c>
      <c r="Q9311" t="str">
        <f>VLOOKUP(M9311,lookups!$A$1:$B$7, 2, FALSE)</f>
        <v>rotary screw</v>
      </c>
      <c r="R9311" t="str">
        <f>VLOOKUP(N9311,lookups!$D$1:$E$6, 2, FALSE)</f>
        <v>hucuktlis r</v>
      </c>
      <c r="S9311" t="str">
        <f>VLOOKUP(C9311,lookups!$G$1:$H$3, 2, FALSE)</f>
        <v>smolt</v>
      </c>
    </row>
    <row r="9312" spans="1:19" x14ac:dyDescent="0.25">
      <c r="A9312" s="1">
        <v>38098</v>
      </c>
      <c r="B9312">
        <v>1</v>
      </c>
      <c r="C9312">
        <v>1</v>
      </c>
      <c r="D9312">
        <v>1</v>
      </c>
      <c r="E9312">
        <v>2004</v>
      </c>
      <c r="F9312">
        <v>20</v>
      </c>
      <c r="G9312">
        <v>1</v>
      </c>
      <c r="H9312">
        <v>68</v>
      </c>
      <c r="J9312">
        <v>2</v>
      </c>
      <c r="M9312">
        <v>8</v>
      </c>
      <c r="N9312">
        <v>399</v>
      </c>
      <c r="P9312">
        <v>3</v>
      </c>
      <c r="Q9312" t="str">
        <f>VLOOKUP(M9312,lookups!$A$1:$B$7, 2, FALSE)</f>
        <v>rotary screw</v>
      </c>
      <c r="R9312" t="str">
        <f>VLOOKUP(N9312,lookups!$D$1:$E$6, 2, FALSE)</f>
        <v>hucuktlis r</v>
      </c>
      <c r="S9312" t="str">
        <f>VLOOKUP(C9312,lookups!$G$1:$H$3, 2, FALSE)</f>
        <v>smolt</v>
      </c>
    </row>
    <row r="9313" spans="1:19" x14ac:dyDescent="0.25">
      <c r="A9313" s="1">
        <v>38098</v>
      </c>
      <c r="B9313">
        <v>1</v>
      </c>
      <c r="C9313">
        <v>1</v>
      </c>
      <c r="D9313">
        <v>1</v>
      </c>
      <c r="E9313">
        <v>2004</v>
      </c>
      <c r="F9313">
        <v>34</v>
      </c>
      <c r="G9313">
        <v>1</v>
      </c>
      <c r="H9313">
        <v>71</v>
      </c>
      <c r="J9313">
        <v>3</v>
      </c>
      <c r="M9313">
        <v>8</v>
      </c>
      <c r="N9313">
        <v>399</v>
      </c>
      <c r="P9313">
        <v>3</v>
      </c>
      <c r="Q9313" t="str">
        <f>VLOOKUP(M9313,lookups!$A$1:$B$7, 2, FALSE)</f>
        <v>rotary screw</v>
      </c>
      <c r="R9313" t="str">
        <f>VLOOKUP(N9313,lookups!$D$1:$E$6, 2, FALSE)</f>
        <v>hucuktlis r</v>
      </c>
      <c r="S9313" t="str">
        <f>VLOOKUP(C9313,lookups!$G$1:$H$3, 2, FALSE)</f>
        <v>smolt</v>
      </c>
    </row>
    <row r="9314" spans="1:19" x14ac:dyDescent="0.25">
      <c r="A9314" s="1">
        <v>38098</v>
      </c>
      <c r="B9314">
        <v>1</v>
      </c>
      <c r="C9314">
        <v>1</v>
      </c>
      <c r="D9314">
        <v>1</v>
      </c>
      <c r="E9314">
        <v>2004</v>
      </c>
      <c r="F9314">
        <v>35</v>
      </c>
      <c r="G9314">
        <v>1</v>
      </c>
      <c r="H9314">
        <v>71</v>
      </c>
      <c r="J9314">
        <v>3</v>
      </c>
      <c r="M9314">
        <v>8</v>
      </c>
      <c r="N9314">
        <v>399</v>
      </c>
      <c r="P9314">
        <v>3</v>
      </c>
      <c r="Q9314" t="str">
        <f>VLOOKUP(M9314,lookups!$A$1:$B$7, 2, FALSE)</f>
        <v>rotary screw</v>
      </c>
      <c r="R9314" t="str">
        <f>VLOOKUP(N9314,lookups!$D$1:$E$6, 2, FALSE)</f>
        <v>hucuktlis r</v>
      </c>
      <c r="S9314" t="str">
        <f>VLOOKUP(C9314,lookups!$G$1:$H$3, 2, FALSE)</f>
        <v>smolt</v>
      </c>
    </row>
    <row r="9315" spans="1:19" x14ac:dyDescent="0.25">
      <c r="A9315" s="1">
        <v>38098</v>
      </c>
      <c r="B9315">
        <v>1</v>
      </c>
      <c r="C9315">
        <v>1</v>
      </c>
      <c r="D9315">
        <v>1</v>
      </c>
      <c r="E9315">
        <v>2004</v>
      </c>
      <c r="F9315">
        <v>38</v>
      </c>
      <c r="G9315">
        <v>1</v>
      </c>
      <c r="H9315">
        <v>72</v>
      </c>
      <c r="J9315">
        <v>3</v>
      </c>
      <c r="M9315">
        <v>8</v>
      </c>
      <c r="N9315">
        <v>399</v>
      </c>
      <c r="P9315">
        <v>3</v>
      </c>
      <c r="Q9315" t="str">
        <f>VLOOKUP(M9315,lookups!$A$1:$B$7, 2, FALSE)</f>
        <v>rotary screw</v>
      </c>
      <c r="R9315" t="str">
        <f>VLOOKUP(N9315,lookups!$D$1:$E$6, 2, FALSE)</f>
        <v>hucuktlis r</v>
      </c>
      <c r="S9315" t="str">
        <f>VLOOKUP(C9315,lookups!$G$1:$H$3, 2, FALSE)</f>
        <v>smolt</v>
      </c>
    </row>
    <row r="9316" spans="1:19" x14ac:dyDescent="0.25">
      <c r="A9316" s="1">
        <v>38098</v>
      </c>
      <c r="B9316">
        <v>1</v>
      </c>
      <c r="C9316">
        <v>1</v>
      </c>
      <c r="D9316">
        <v>1</v>
      </c>
      <c r="E9316">
        <v>2004</v>
      </c>
      <c r="F9316">
        <v>88</v>
      </c>
      <c r="G9316">
        <v>1</v>
      </c>
      <c r="H9316">
        <v>77</v>
      </c>
      <c r="J9316">
        <v>3</v>
      </c>
      <c r="M9316">
        <v>8</v>
      </c>
      <c r="N9316">
        <v>399</v>
      </c>
      <c r="P9316">
        <v>3</v>
      </c>
      <c r="Q9316" t="str">
        <f>VLOOKUP(M9316,lookups!$A$1:$B$7, 2, FALSE)</f>
        <v>rotary screw</v>
      </c>
      <c r="R9316" t="str">
        <f>VLOOKUP(N9316,lookups!$D$1:$E$6, 2, FALSE)</f>
        <v>hucuktlis r</v>
      </c>
      <c r="S9316" t="str">
        <f>VLOOKUP(C9316,lookups!$G$1:$H$3, 2, FALSE)</f>
        <v>smolt</v>
      </c>
    </row>
    <row r="9317" spans="1:19" x14ac:dyDescent="0.25">
      <c r="A9317" s="1">
        <v>38098</v>
      </c>
      <c r="B9317">
        <v>1</v>
      </c>
      <c r="C9317">
        <v>1</v>
      </c>
      <c r="D9317">
        <v>1</v>
      </c>
      <c r="E9317">
        <v>2004</v>
      </c>
      <c r="F9317">
        <v>100</v>
      </c>
      <c r="G9317">
        <v>1</v>
      </c>
      <c r="H9317">
        <v>78</v>
      </c>
      <c r="J9317">
        <v>3</v>
      </c>
      <c r="M9317">
        <v>8</v>
      </c>
      <c r="N9317">
        <v>399</v>
      </c>
      <c r="P9317">
        <v>3</v>
      </c>
      <c r="Q9317" t="str">
        <f>VLOOKUP(M9317,lookups!$A$1:$B$7, 2, FALSE)</f>
        <v>rotary screw</v>
      </c>
      <c r="R9317" t="str">
        <f>VLOOKUP(N9317,lookups!$D$1:$E$6, 2, FALSE)</f>
        <v>hucuktlis r</v>
      </c>
      <c r="S9317" t="str">
        <f>VLOOKUP(C9317,lookups!$G$1:$H$3, 2, FALSE)</f>
        <v>smolt</v>
      </c>
    </row>
    <row r="9318" spans="1:19" x14ac:dyDescent="0.25">
      <c r="A9318" s="1">
        <v>38098</v>
      </c>
      <c r="B9318">
        <v>1</v>
      </c>
      <c r="C9318">
        <v>1</v>
      </c>
      <c r="D9318">
        <v>1</v>
      </c>
      <c r="E9318">
        <v>2004</v>
      </c>
      <c r="F9318">
        <v>101</v>
      </c>
      <c r="G9318">
        <v>1</v>
      </c>
      <c r="H9318">
        <v>78</v>
      </c>
      <c r="J9318">
        <v>4</v>
      </c>
      <c r="M9318">
        <v>8</v>
      </c>
      <c r="N9318">
        <v>399</v>
      </c>
      <c r="P9318">
        <v>3</v>
      </c>
      <c r="Q9318" t="str">
        <f>VLOOKUP(M9318,lookups!$A$1:$B$7, 2, FALSE)</f>
        <v>rotary screw</v>
      </c>
      <c r="R9318" t="str">
        <f>VLOOKUP(N9318,lookups!$D$1:$E$6, 2, FALSE)</f>
        <v>hucuktlis r</v>
      </c>
      <c r="S9318" t="str">
        <f>VLOOKUP(C9318,lookups!$G$1:$H$3, 2, FALSE)</f>
        <v>smolt</v>
      </c>
    </row>
    <row r="9319" spans="1:19" x14ac:dyDescent="0.25">
      <c r="A9319" s="1">
        <v>38098</v>
      </c>
      <c r="B9319">
        <v>1</v>
      </c>
      <c r="C9319">
        <v>1</v>
      </c>
      <c r="D9319">
        <v>1</v>
      </c>
      <c r="E9319">
        <v>2004</v>
      </c>
      <c r="F9319">
        <v>102</v>
      </c>
      <c r="G9319">
        <v>1</v>
      </c>
      <c r="H9319">
        <v>78</v>
      </c>
      <c r="J9319">
        <v>4</v>
      </c>
      <c r="M9319">
        <v>8</v>
      </c>
      <c r="N9319">
        <v>399</v>
      </c>
      <c r="P9319">
        <v>3</v>
      </c>
      <c r="Q9319" t="str">
        <f>VLOOKUP(M9319,lookups!$A$1:$B$7, 2, FALSE)</f>
        <v>rotary screw</v>
      </c>
      <c r="R9319" t="str">
        <f>VLOOKUP(N9319,lookups!$D$1:$E$6, 2, FALSE)</f>
        <v>hucuktlis r</v>
      </c>
      <c r="S9319" t="str">
        <f>VLOOKUP(C9319,lookups!$G$1:$H$3, 2, FALSE)</f>
        <v>smolt</v>
      </c>
    </row>
    <row r="9320" spans="1:19" x14ac:dyDescent="0.25">
      <c r="A9320" s="1">
        <v>38098</v>
      </c>
      <c r="B9320">
        <v>1</v>
      </c>
      <c r="C9320">
        <v>1</v>
      </c>
      <c r="D9320">
        <v>1</v>
      </c>
      <c r="E9320">
        <v>2004</v>
      </c>
      <c r="F9320">
        <v>117</v>
      </c>
      <c r="G9320">
        <v>1</v>
      </c>
      <c r="H9320">
        <v>79</v>
      </c>
      <c r="J9320">
        <v>4</v>
      </c>
      <c r="M9320">
        <v>8</v>
      </c>
      <c r="N9320">
        <v>399</v>
      </c>
      <c r="P9320">
        <v>3</v>
      </c>
      <c r="Q9320" t="str">
        <f>VLOOKUP(M9320,lookups!$A$1:$B$7, 2, FALSE)</f>
        <v>rotary screw</v>
      </c>
      <c r="R9320" t="str">
        <f>VLOOKUP(N9320,lookups!$D$1:$E$6, 2, FALSE)</f>
        <v>hucuktlis r</v>
      </c>
      <c r="S9320" t="str">
        <f>VLOOKUP(C9320,lookups!$G$1:$H$3, 2, FALSE)</f>
        <v>smolt</v>
      </c>
    </row>
    <row r="9321" spans="1:19" x14ac:dyDescent="0.25">
      <c r="A9321" s="1">
        <v>38098</v>
      </c>
      <c r="B9321">
        <v>1</v>
      </c>
      <c r="C9321">
        <v>1</v>
      </c>
      <c r="D9321">
        <v>1</v>
      </c>
      <c r="E9321">
        <v>2004</v>
      </c>
      <c r="F9321">
        <v>118</v>
      </c>
      <c r="G9321">
        <v>1</v>
      </c>
      <c r="H9321">
        <v>79</v>
      </c>
      <c r="J9321">
        <v>3</v>
      </c>
      <c r="M9321">
        <v>8</v>
      </c>
      <c r="N9321">
        <v>399</v>
      </c>
      <c r="P9321">
        <v>3</v>
      </c>
      <c r="Q9321" t="str">
        <f>VLOOKUP(M9321,lookups!$A$1:$B$7, 2, FALSE)</f>
        <v>rotary screw</v>
      </c>
      <c r="R9321" t="str">
        <f>VLOOKUP(N9321,lookups!$D$1:$E$6, 2, FALSE)</f>
        <v>hucuktlis r</v>
      </c>
      <c r="S9321" t="str">
        <f>VLOOKUP(C9321,lookups!$G$1:$H$3, 2, FALSE)</f>
        <v>smolt</v>
      </c>
    </row>
    <row r="9322" spans="1:19" x14ac:dyDescent="0.25">
      <c r="A9322" s="1">
        <v>38098</v>
      </c>
      <c r="B9322">
        <v>1</v>
      </c>
      <c r="C9322">
        <v>1</v>
      </c>
      <c r="D9322">
        <v>1</v>
      </c>
      <c r="E9322">
        <v>2004</v>
      </c>
      <c r="F9322">
        <v>123</v>
      </c>
      <c r="G9322">
        <v>1</v>
      </c>
      <c r="H9322">
        <v>80</v>
      </c>
      <c r="J9322">
        <v>4</v>
      </c>
      <c r="M9322">
        <v>8</v>
      </c>
      <c r="N9322">
        <v>399</v>
      </c>
      <c r="P9322">
        <v>3</v>
      </c>
      <c r="Q9322" t="str">
        <f>VLOOKUP(M9322,lookups!$A$1:$B$7, 2, FALSE)</f>
        <v>rotary screw</v>
      </c>
      <c r="R9322" t="str">
        <f>VLOOKUP(N9322,lookups!$D$1:$E$6, 2, FALSE)</f>
        <v>hucuktlis r</v>
      </c>
      <c r="S9322" t="str">
        <f>VLOOKUP(C9322,lookups!$G$1:$H$3, 2, FALSE)</f>
        <v>smolt</v>
      </c>
    </row>
    <row r="9323" spans="1:19" x14ac:dyDescent="0.25">
      <c r="A9323" s="1">
        <v>38098</v>
      </c>
      <c r="B9323">
        <v>1</v>
      </c>
      <c r="C9323">
        <v>1</v>
      </c>
      <c r="D9323">
        <v>1</v>
      </c>
      <c r="E9323">
        <v>2004</v>
      </c>
      <c r="F9323">
        <v>124</v>
      </c>
      <c r="G9323">
        <v>1</v>
      </c>
      <c r="H9323">
        <v>80</v>
      </c>
      <c r="J9323">
        <v>4</v>
      </c>
      <c r="M9323">
        <v>8</v>
      </c>
      <c r="N9323">
        <v>399</v>
      </c>
      <c r="P9323">
        <v>3</v>
      </c>
      <c r="Q9323" t="str">
        <f>VLOOKUP(M9323,lookups!$A$1:$B$7, 2, FALSE)</f>
        <v>rotary screw</v>
      </c>
      <c r="R9323" t="str">
        <f>VLOOKUP(N9323,lookups!$D$1:$E$6, 2, FALSE)</f>
        <v>hucuktlis r</v>
      </c>
      <c r="S9323" t="str">
        <f>VLOOKUP(C9323,lookups!$G$1:$H$3, 2, FALSE)</f>
        <v>smolt</v>
      </c>
    </row>
    <row r="9324" spans="1:19" x14ac:dyDescent="0.25">
      <c r="A9324" s="1">
        <v>38098</v>
      </c>
      <c r="B9324">
        <v>1</v>
      </c>
      <c r="C9324">
        <v>1</v>
      </c>
      <c r="D9324">
        <v>1</v>
      </c>
      <c r="E9324">
        <v>2004</v>
      </c>
      <c r="F9324">
        <v>141</v>
      </c>
      <c r="G9324">
        <v>1</v>
      </c>
      <c r="H9324">
        <v>82</v>
      </c>
      <c r="J9324">
        <v>4</v>
      </c>
      <c r="M9324">
        <v>8</v>
      </c>
      <c r="N9324">
        <v>399</v>
      </c>
      <c r="P9324">
        <v>3</v>
      </c>
      <c r="Q9324" t="str">
        <f>VLOOKUP(M9324,lookups!$A$1:$B$7, 2, FALSE)</f>
        <v>rotary screw</v>
      </c>
      <c r="R9324" t="str">
        <f>VLOOKUP(N9324,lookups!$D$1:$E$6, 2, FALSE)</f>
        <v>hucuktlis r</v>
      </c>
      <c r="S9324" t="str">
        <f>VLOOKUP(C9324,lookups!$G$1:$H$3, 2, FALSE)</f>
        <v>smolt</v>
      </c>
    </row>
    <row r="9325" spans="1:19" x14ac:dyDescent="0.25">
      <c r="A9325" s="1">
        <v>38098</v>
      </c>
      <c r="B9325">
        <v>1</v>
      </c>
      <c r="C9325">
        <v>1</v>
      </c>
      <c r="D9325">
        <v>1</v>
      </c>
      <c r="E9325">
        <v>2004</v>
      </c>
      <c r="F9325">
        <v>142</v>
      </c>
      <c r="G9325">
        <v>1</v>
      </c>
      <c r="H9325">
        <v>82</v>
      </c>
      <c r="J9325">
        <v>4</v>
      </c>
      <c r="M9325">
        <v>8</v>
      </c>
      <c r="N9325">
        <v>399</v>
      </c>
      <c r="P9325">
        <v>3</v>
      </c>
      <c r="Q9325" t="str">
        <f>VLOOKUP(M9325,lookups!$A$1:$B$7, 2, FALSE)</f>
        <v>rotary screw</v>
      </c>
      <c r="R9325" t="str">
        <f>VLOOKUP(N9325,lookups!$D$1:$E$6, 2, FALSE)</f>
        <v>hucuktlis r</v>
      </c>
      <c r="S9325" t="str">
        <f>VLOOKUP(C9325,lookups!$G$1:$H$3, 2, FALSE)</f>
        <v>smolt</v>
      </c>
    </row>
    <row r="9326" spans="1:19" x14ac:dyDescent="0.25">
      <c r="A9326" s="1">
        <v>38098</v>
      </c>
      <c r="B9326">
        <v>1</v>
      </c>
      <c r="C9326">
        <v>1</v>
      </c>
      <c r="D9326">
        <v>1</v>
      </c>
      <c r="E9326">
        <v>2004</v>
      </c>
      <c r="F9326">
        <v>143</v>
      </c>
      <c r="G9326">
        <v>1</v>
      </c>
      <c r="H9326">
        <v>82</v>
      </c>
      <c r="J9326">
        <v>4</v>
      </c>
      <c r="M9326">
        <v>8</v>
      </c>
      <c r="N9326">
        <v>399</v>
      </c>
      <c r="P9326">
        <v>3</v>
      </c>
      <c r="Q9326" t="str">
        <f>VLOOKUP(M9326,lookups!$A$1:$B$7, 2, FALSE)</f>
        <v>rotary screw</v>
      </c>
      <c r="R9326" t="str">
        <f>VLOOKUP(N9326,lookups!$D$1:$E$6, 2, FALSE)</f>
        <v>hucuktlis r</v>
      </c>
      <c r="S9326" t="str">
        <f>VLOOKUP(C9326,lookups!$G$1:$H$3, 2, FALSE)</f>
        <v>smolt</v>
      </c>
    </row>
    <row r="9327" spans="1:19" x14ac:dyDescent="0.25">
      <c r="A9327" s="1">
        <v>38098</v>
      </c>
      <c r="B9327">
        <v>1</v>
      </c>
      <c r="C9327">
        <v>1</v>
      </c>
      <c r="D9327">
        <v>1</v>
      </c>
      <c r="E9327">
        <v>2004</v>
      </c>
      <c r="F9327">
        <v>144</v>
      </c>
      <c r="G9327">
        <v>1</v>
      </c>
      <c r="H9327">
        <v>82</v>
      </c>
      <c r="J9327">
        <v>5</v>
      </c>
      <c r="M9327">
        <v>8</v>
      </c>
      <c r="N9327">
        <v>399</v>
      </c>
      <c r="P9327">
        <v>3</v>
      </c>
      <c r="Q9327" t="str">
        <f>VLOOKUP(M9327,lookups!$A$1:$B$7, 2, FALSE)</f>
        <v>rotary screw</v>
      </c>
      <c r="R9327" t="str">
        <f>VLOOKUP(N9327,lookups!$D$1:$E$6, 2, FALSE)</f>
        <v>hucuktlis r</v>
      </c>
      <c r="S9327" t="str">
        <f>VLOOKUP(C9327,lookups!$G$1:$H$3, 2, FALSE)</f>
        <v>smolt</v>
      </c>
    </row>
    <row r="9328" spans="1:19" x14ac:dyDescent="0.25">
      <c r="A9328" s="1">
        <v>38098</v>
      </c>
      <c r="B9328">
        <v>1</v>
      </c>
      <c r="C9328">
        <v>1</v>
      </c>
      <c r="D9328">
        <v>1</v>
      </c>
      <c r="E9328">
        <v>2004</v>
      </c>
      <c r="F9328">
        <v>152</v>
      </c>
      <c r="G9328">
        <v>1</v>
      </c>
      <c r="H9328">
        <v>84</v>
      </c>
      <c r="J9328">
        <v>5</v>
      </c>
      <c r="M9328">
        <v>8</v>
      </c>
      <c r="N9328">
        <v>399</v>
      </c>
      <c r="P9328">
        <v>3</v>
      </c>
      <c r="Q9328" t="str">
        <f>VLOOKUP(M9328,lookups!$A$1:$B$7, 2, FALSE)</f>
        <v>rotary screw</v>
      </c>
      <c r="R9328" t="str">
        <f>VLOOKUP(N9328,lookups!$D$1:$E$6, 2, FALSE)</f>
        <v>hucuktlis r</v>
      </c>
      <c r="S9328" t="str">
        <f>VLOOKUP(C9328,lookups!$G$1:$H$3, 2, FALSE)</f>
        <v>smolt</v>
      </c>
    </row>
    <row r="9329" spans="1:19" x14ac:dyDescent="0.25">
      <c r="A9329" s="1">
        <v>38098</v>
      </c>
      <c r="B9329">
        <v>1</v>
      </c>
      <c r="C9329">
        <v>1</v>
      </c>
      <c r="D9329">
        <v>1</v>
      </c>
      <c r="E9329">
        <v>2004</v>
      </c>
      <c r="F9329">
        <v>153</v>
      </c>
      <c r="G9329">
        <v>1</v>
      </c>
      <c r="H9329">
        <v>84</v>
      </c>
      <c r="J9329">
        <v>4</v>
      </c>
      <c r="M9329">
        <v>8</v>
      </c>
      <c r="N9329">
        <v>399</v>
      </c>
      <c r="P9329">
        <v>3</v>
      </c>
      <c r="Q9329" t="str">
        <f>VLOOKUP(M9329,lookups!$A$1:$B$7, 2, FALSE)</f>
        <v>rotary screw</v>
      </c>
      <c r="R9329" t="str">
        <f>VLOOKUP(N9329,lookups!$D$1:$E$6, 2, FALSE)</f>
        <v>hucuktlis r</v>
      </c>
      <c r="S9329" t="str">
        <f>VLOOKUP(C9329,lookups!$G$1:$H$3, 2, FALSE)</f>
        <v>smolt</v>
      </c>
    </row>
    <row r="9330" spans="1:19" x14ac:dyDescent="0.25">
      <c r="A9330" s="1">
        <v>38098</v>
      </c>
      <c r="B9330">
        <v>1</v>
      </c>
      <c r="C9330">
        <v>1</v>
      </c>
      <c r="D9330">
        <v>1</v>
      </c>
      <c r="E9330">
        <v>2004</v>
      </c>
      <c r="F9330">
        <v>157</v>
      </c>
      <c r="G9330">
        <v>1</v>
      </c>
      <c r="H9330">
        <v>85</v>
      </c>
      <c r="J9330">
        <v>4</v>
      </c>
      <c r="M9330">
        <v>8</v>
      </c>
      <c r="N9330">
        <v>399</v>
      </c>
      <c r="P9330">
        <v>3</v>
      </c>
      <c r="Q9330" t="str">
        <f>VLOOKUP(M9330,lookups!$A$1:$B$7, 2, FALSE)</f>
        <v>rotary screw</v>
      </c>
      <c r="R9330" t="str">
        <f>VLOOKUP(N9330,lookups!$D$1:$E$6, 2, FALSE)</f>
        <v>hucuktlis r</v>
      </c>
      <c r="S9330" t="str">
        <f>VLOOKUP(C9330,lookups!$G$1:$H$3, 2, FALSE)</f>
        <v>smolt</v>
      </c>
    </row>
    <row r="9331" spans="1:19" x14ac:dyDescent="0.25">
      <c r="A9331" s="1">
        <v>38098</v>
      </c>
      <c r="B9331">
        <v>1</v>
      </c>
      <c r="C9331">
        <v>1</v>
      </c>
      <c r="D9331">
        <v>1</v>
      </c>
      <c r="E9331">
        <v>2004</v>
      </c>
      <c r="F9331">
        <v>172</v>
      </c>
      <c r="G9331">
        <v>1</v>
      </c>
      <c r="H9331">
        <v>88</v>
      </c>
      <c r="J9331">
        <v>5</v>
      </c>
      <c r="M9331">
        <v>8</v>
      </c>
      <c r="N9331">
        <v>399</v>
      </c>
      <c r="P9331">
        <v>3</v>
      </c>
      <c r="Q9331" t="str">
        <f>VLOOKUP(M9331,lookups!$A$1:$B$7, 2, FALSE)</f>
        <v>rotary screw</v>
      </c>
      <c r="R9331" t="str">
        <f>VLOOKUP(N9331,lookups!$D$1:$E$6, 2, FALSE)</f>
        <v>hucuktlis r</v>
      </c>
      <c r="S9331" t="str">
        <f>VLOOKUP(C9331,lookups!$G$1:$H$3, 2, FALSE)</f>
        <v>smolt</v>
      </c>
    </row>
    <row r="9332" spans="1:19" x14ac:dyDescent="0.25">
      <c r="A9332" s="1">
        <v>38098</v>
      </c>
      <c r="B9332">
        <v>1</v>
      </c>
      <c r="C9332">
        <v>1</v>
      </c>
      <c r="D9332">
        <v>1</v>
      </c>
      <c r="E9332">
        <v>2004</v>
      </c>
      <c r="F9332">
        <v>177</v>
      </c>
      <c r="G9332">
        <v>1</v>
      </c>
      <c r="H9332">
        <v>90</v>
      </c>
      <c r="J9332">
        <v>5</v>
      </c>
      <c r="M9332">
        <v>8</v>
      </c>
      <c r="N9332">
        <v>399</v>
      </c>
      <c r="P9332">
        <v>3</v>
      </c>
      <c r="Q9332" t="str">
        <f>VLOOKUP(M9332,lookups!$A$1:$B$7, 2, FALSE)</f>
        <v>rotary screw</v>
      </c>
      <c r="R9332" t="str">
        <f>VLOOKUP(N9332,lookups!$D$1:$E$6, 2, FALSE)</f>
        <v>hucuktlis r</v>
      </c>
      <c r="S9332" t="str">
        <f>VLOOKUP(C9332,lookups!$G$1:$H$3, 2, FALSE)</f>
        <v>smolt</v>
      </c>
    </row>
    <row r="9333" spans="1:19" x14ac:dyDescent="0.25">
      <c r="A9333" s="1">
        <v>38098</v>
      </c>
      <c r="B9333">
        <v>1</v>
      </c>
      <c r="C9333">
        <v>1</v>
      </c>
      <c r="D9333">
        <v>1</v>
      </c>
      <c r="E9333">
        <v>2004</v>
      </c>
      <c r="F9333">
        <v>184</v>
      </c>
      <c r="G9333">
        <v>2</v>
      </c>
      <c r="H9333">
        <v>92</v>
      </c>
      <c r="J9333">
        <v>6</v>
      </c>
      <c r="M9333">
        <v>8</v>
      </c>
      <c r="N9333">
        <v>399</v>
      </c>
      <c r="P9333">
        <v>3</v>
      </c>
      <c r="Q9333" t="str">
        <f>VLOOKUP(M9333,lookups!$A$1:$B$7, 2, FALSE)</f>
        <v>rotary screw</v>
      </c>
      <c r="R9333" t="str">
        <f>VLOOKUP(N9333,lookups!$D$1:$E$6, 2, FALSE)</f>
        <v>hucuktlis r</v>
      </c>
      <c r="S9333" t="str">
        <f>VLOOKUP(C9333,lookups!$G$1:$H$3, 2, FALSE)</f>
        <v>smolt</v>
      </c>
    </row>
    <row r="9334" spans="1:19" x14ac:dyDescent="0.25">
      <c r="A9334" s="1">
        <v>38098</v>
      </c>
      <c r="B9334">
        <v>1</v>
      </c>
      <c r="C9334">
        <v>1</v>
      </c>
      <c r="D9334">
        <v>1</v>
      </c>
      <c r="E9334">
        <v>2004</v>
      </c>
      <c r="F9334">
        <v>186</v>
      </c>
      <c r="G9334">
        <v>2</v>
      </c>
      <c r="H9334">
        <v>93</v>
      </c>
      <c r="J9334">
        <v>6</v>
      </c>
      <c r="M9334">
        <v>8</v>
      </c>
      <c r="N9334">
        <v>399</v>
      </c>
      <c r="P9334">
        <v>3</v>
      </c>
      <c r="Q9334" t="str">
        <f>VLOOKUP(M9334,lookups!$A$1:$B$7, 2, FALSE)</f>
        <v>rotary screw</v>
      </c>
      <c r="R9334" t="str">
        <f>VLOOKUP(N9334,lookups!$D$1:$E$6, 2, FALSE)</f>
        <v>hucuktlis r</v>
      </c>
      <c r="S9334" t="str">
        <f>VLOOKUP(C9334,lookups!$G$1:$H$3, 2, FALSE)</f>
        <v>smolt</v>
      </c>
    </row>
    <row r="9335" spans="1:19" x14ac:dyDescent="0.25">
      <c r="A9335" s="1">
        <v>38098</v>
      </c>
      <c r="B9335">
        <v>1</v>
      </c>
      <c r="C9335">
        <v>1</v>
      </c>
      <c r="D9335">
        <v>1</v>
      </c>
      <c r="E9335">
        <v>2004</v>
      </c>
      <c r="F9335">
        <v>191</v>
      </c>
      <c r="G9335">
        <v>2</v>
      </c>
      <c r="H9335">
        <v>97</v>
      </c>
      <c r="J9335">
        <v>6</v>
      </c>
      <c r="M9335">
        <v>8</v>
      </c>
      <c r="N9335">
        <v>399</v>
      </c>
      <c r="P9335">
        <v>3</v>
      </c>
      <c r="Q9335" t="str">
        <f>VLOOKUP(M9335,lookups!$A$1:$B$7, 2, FALSE)</f>
        <v>rotary screw</v>
      </c>
      <c r="R9335" t="str">
        <f>VLOOKUP(N9335,lookups!$D$1:$E$6, 2, FALSE)</f>
        <v>hucuktlis r</v>
      </c>
      <c r="S9335" t="str">
        <f>VLOOKUP(C9335,lookups!$G$1:$H$3, 2, FALSE)</f>
        <v>smolt</v>
      </c>
    </row>
    <row r="9336" spans="1:19" x14ac:dyDescent="0.25">
      <c r="A9336" s="1">
        <v>38098</v>
      </c>
      <c r="B9336">
        <v>1</v>
      </c>
      <c r="C9336">
        <v>1</v>
      </c>
      <c r="D9336">
        <v>1</v>
      </c>
      <c r="E9336">
        <v>2004</v>
      </c>
      <c r="F9336">
        <v>192</v>
      </c>
      <c r="G9336">
        <v>2</v>
      </c>
      <c r="H9336">
        <v>100</v>
      </c>
      <c r="J9336">
        <v>8</v>
      </c>
      <c r="M9336">
        <v>8</v>
      </c>
      <c r="N9336">
        <v>399</v>
      </c>
      <c r="P9336">
        <v>3</v>
      </c>
      <c r="Q9336" t="str">
        <f>VLOOKUP(M9336,lookups!$A$1:$B$7, 2, FALSE)</f>
        <v>rotary screw</v>
      </c>
      <c r="R9336" t="str">
        <f>VLOOKUP(N9336,lookups!$D$1:$E$6, 2, FALSE)</f>
        <v>hucuktlis r</v>
      </c>
      <c r="S9336" t="str">
        <f>VLOOKUP(C9336,lookups!$G$1:$H$3, 2, FALSE)</f>
        <v>smolt</v>
      </c>
    </row>
    <row r="9337" spans="1:19" x14ac:dyDescent="0.25">
      <c r="A9337" s="1">
        <v>38113</v>
      </c>
      <c r="B9337">
        <v>1</v>
      </c>
      <c r="C9337">
        <v>1</v>
      </c>
      <c r="D9337">
        <v>1</v>
      </c>
      <c r="E9337">
        <v>2004</v>
      </c>
      <c r="F9337">
        <v>9</v>
      </c>
      <c r="G9337">
        <v>1</v>
      </c>
      <c r="H9337">
        <v>65</v>
      </c>
      <c r="J9337">
        <v>2</v>
      </c>
      <c r="M9337">
        <v>8</v>
      </c>
      <c r="N9337">
        <v>399</v>
      </c>
      <c r="P9337">
        <v>3</v>
      </c>
      <c r="Q9337" t="str">
        <f>VLOOKUP(M9337,lookups!$A$1:$B$7, 2, FALSE)</f>
        <v>rotary screw</v>
      </c>
      <c r="R9337" t="str">
        <f>VLOOKUP(N9337,lookups!$D$1:$E$6, 2, FALSE)</f>
        <v>hucuktlis r</v>
      </c>
      <c r="S9337" t="str">
        <f>VLOOKUP(C9337,lookups!$G$1:$H$3, 2, FALSE)</f>
        <v>smolt</v>
      </c>
    </row>
    <row r="9338" spans="1:19" x14ac:dyDescent="0.25">
      <c r="A9338" s="1">
        <v>38113</v>
      </c>
      <c r="B9338">
        <v>1</v>
      </c>
      <c r="C9338">
        <v>1</v>
      </c>
      <c r="D9338">
        <v>1</v>
      </c>
      <c r="E9338">
        <v>2004</v>
      </c>
      <c r="F9338">
        <v>10</v>
      </c>
      <c r="G9338">
        <v>1</v>
      </c>
      <c r="H9338">
        <v>65</v>
      </c>
      <c r="J9338">
        <v>2</v>
      </c>
      <c r="M9338">
        <v>8</v>
      </c>
      <c r="N9338">
        <v>399</v>
      </c>
      <c r="P9338">
        <v>3</v>
      </c>
      <c r="Q9338" t="str">
        <f>VLOOKUP(M9338,lookups!$A$1:$B$7, 2, FALSE)</f>
        <v>rotary screw</v>
      </c>
      <c r="R9338" t="str">
        <f>VLOOKUP(N9338,lookups!$D$1:$E$6, 2, FALSE)</f>
        <v>hucuktlis r</v>
      </c>
      <c r="S9338" t="str">
        <f>VLOOKUP(C9338,lookups!$G$1:$H$3, 2, FALSE)</f>
        <v>smolt</v>
      </c>
    </row>
    <row r="9339" spans="1:19" x14ac:dyDescent="0.25">
      <c r="A9339" s="1">
        <v>38113</v>
      </c>
      <c r="B9339">
        <v>1</v>
      </c>
      <c r="C9339">
        <v>1</v>
      </c>
      <c r="D9339">
        <v>1</v>
      </c>
      <c r="E9339">
        <v>2004</v>
      </c>
      <c r="F9339">
        <v>15</v>
      </c>
      <c r="G9339">
        <v>1</v>
      </c>
      <c r="H9339">
        <v>66</v>
      </c>
      <c r="J9339">
        <v>2</v>
      </c>
      <c r="M9339">
        <v>8</v>
      </c>
      <c r="N9339">
        <v>399</v>
      </c>
      <c r="P9339">
        <v>3</v>
      </c>
      <c r="Q9339" t="str">
        <f>VLOOKUP(M9339,lookups!$A$1:$B$7, 2, FALSE)</f>
        <v>rotary screw</v>
      </c>
      <c r="R9339" t="str">
        <f>VLOOKUP(N9339,lookups!$D$1:$E$6, 2, FALSE)</f>
        <v>hucuktlis r</v>
      </c>
      <c r="S9339" t="str">
        <f>VLOOKUP(C9339,lookups!$G$1:$H$3, 2, FALSE)</f>
        <v>smolt</v>
      </c>
    </row>
    <row r="9340" spans="1:19" x14ac:dyDescent="0.25">
      <c r="A9340" s="1">
        <v>38113</v>
      </c>
      <c r="B9340">
        <v>1</v>
      </c>
      <c r="C9340">
        <v>1</v>
      </c>
      <c r="D9340">
        <v>1</v>
      </c>
      <c r="E9340">
        <v>2004</v>
      </c>
      <c r="F9340">
        <v>82</v>
      </c>
      <c r="G9340">
        <v>1</v>
      </c>
      <c r="H9340">
        <v>76</v>
      </c>
      <c r="J9340">
        <v>3</v>
      </c>
      <c r="M9340">
        <v>8</v>
      </c>
      <c r="N9340">
        <v>399</v>
      </c>
      <c r="P9340">
        <v>3</v>
      </c>
      <c r="Q9340" t="str">
        <f>VLOOKUP(M9340,lookups!$A$1:$B$7, 2, FALSE)</f>
        <v>rotary screw</v>
      </c>
      <c r="R9340" t="str">
        <f>VLOOKUP(N9340,lookups!$D$1:$E$6, 2, FALSE)</f>
        <v>hucuktlis r</v>
      </c>
      <c r="S9340" t="str">
        <f>VLOOKUP(C9340,lookups!$G$1:$H$3, 2, FALSE)</f>
        <v>smolt</v>
      </c>
    </row>
    <row r="9341" spans="1:19" x14ac:dyDescent="0.25">
      <c r="A9341" s="1">
        <v>38113</v>
      </c>
      <c r="B9341">
        <v>1</v>
      </c>
      <c r="C9341">
        <v>1</v>
      </c>
      <c r="D9341">
        <v>1</v>
      </c>
      <c r="E9341">
        <v>2004</v>
      </c>
      <c r="F9341">
        <v>89</v>
      </c>
      <c r="G9341">
        <v>1</v>
      </c>
      <c r="H9341">
        <v>77</v>
      </c>
      <c r="J9341">
        <v>3</v>
      </c>
      <c r="M9341">
        <v>8</v>
      </c>
      <c r="N9341">
        <v>399</v>
      </c>
      <c r="P9341">
        <v>3</v>
      </c>
      <c r="Q9341" t="str">
        <f>VLOOKUP(M9341,lookups!$A$1:$B$7, 2, FALSE)</f>
        <v>rotary screw</v>
      </c>
      <c r="R9341" t="str">
        <f>VLOOKUP(N9341,lookups!$D$1:$E$6, 2, FALSE)</f>
        <v>hucuktlis r</v>
      </c>
      <c r="S9341" t="str">
        <f>VLOOKUP(C9341,lookups!$G$1:$H$3, 2, FALSE)</f>
        <v>smolt</v>
      </c>
    </row>
    <row r="9342" spans="1:19" x14ac:dyDescent="0.25">
      <c r="A9342" s="1">
        <v>38113</v>
      </c>
      <c r="B9342">
        <v>1</v>
      </c>
      <c r="C9342">
        <v>1</v>
      </c>
      <c r="D9342">
        <v>1</v>
      </c>
      <c r="E9342">
        <v>2004</v>
      </c>
      <c r="F9342">
        <v>90</v>
      </c>
      <c r="G9342">
        <v>1</v>
      </c>
      <c r="H9342">
        <v>77</v>
      </c>
      <c r="J9342">
        <v>4</v>
      </c>
      <c r="M9342">
        <v>8</v>
      </c>
      <c r="N9342">
        <v>399</v>
      </c>
      <c r="P9342">
        <v>3</v>
      </c>
      <c r="Q9342" t="str">
        <f>VLOOKUP(M9342,lookups!$A$1:$B$7, 2, FALSE)</f>
        <v>rotary screw</v>
      </c>
      <c r="R9342" t="str">
        <f>VLOOKUP(N9342,lookups!$D$1:$E$6, 2, FALSE)</f>
        <v>hucuktlis r</v>
      </c>
      <c r="S9342" t="str">
        <f>VLOOKUP(C9342,lookups!$G$1:$H$3, 2, FALSE)</f>
        <v>smolt</v>
      </c>
    </row>
    <row r="9343" spans="1:19" x14ac:dyDescent="0.25">
      <c r="A9343" s="1">
        <v>38113</v>
      </c>
      <c r="B9343">
        <v>1</v>
      </c>
      <c r="C9343">
        <v>1</v>
      </c>
      <c r="D9343">
        <v>1</v>
      </c>
      <c r="E9343">
        <v>2004</v>
      </c>
      <c r="F9343">
        <v>103</v>
      </c>
      <c r="G9343">
        <v>1</v>
      </c>
      <c r="H9343">
        <v>78</v>
      </c>
      <c r="J9343">
        <v>4</v>
      </c>
      <c r="M9343">
        <v>8</v>
      </c>
      <c r="N9343">
        <v>399</v>
      </c>
      <c r="P9343">
        <v>3</v>
      </c>
      <c r="Q9343" t="str">
        <f>VLOOKUP(M9343,lookups!$A$1:$B$7, 2, FALSE)</f>
        <v>rotary screw</v>
      </c>
      <c r="R9343" t="str">
        <f>VLOOKUP(N9343,lookups!$D$1:$E$6, 2, FALSE)</f>
        <v>hucuktlis r</v>
      </c>
      <c r="S9343" t="str">
        <f>VLOOKUP(C9343,lookups!$G$1:$H$3, 2, FALSE)</f>
        <v>smolt</v>
      </c>
    </row>
    <row r="9344" spans="1:19" x14ac:dyDescent="0.25">
      <c r="A9344" s="1">
        <v>38113</v>
      </c>
      <c r="B9344">
        <v>1</v>
      </c>
      <c r="C9344">
        <v>1</v>
      </c>
      <c r="D9344">
        <v>1</v>
      </c>
      <c r="E9344">
        <v>2004</v>
      </c>
      <c r="F9344">
        <v>104</v>
      </c>
      <c r="G9344">
        <v>1</v>
      </c>
      <c r="H9344">
        <v>78</v>
      </c>
      <c r="J9344">
        <v>3</v>
      </c>
      <c r="M9344">
        <v>8</v>
      </c>
      <c r="N9344">
        <v>399</v>
      </c>
      <c r="P9344">
        <v>3</v>
      </c>
      <c r="Q9344" t="str">
        <f>VLOOKUP(M9344,lookups!$A$1:$B$7, 2, FALSE)</f>
        <v>rotary screw</v>
      </c>
      <c r="R9344" t="str">
        <f>VLOOKUP(N9344,lookups!$D$1:$E$6, 2, FALSE)</f>
        <v>hucuktlis r</v>
      </c>
      <c r="S9344" t="str">
        <f>VLOOKUP(C9344,lookups!$G$1:$H$3, 2, FALSE)</f>
        <v>smolt</v>
      </c>
    </row>
    <row r="9345" spans="1:19" x14ac:dyDescent="0.25">
      <c r="A9345" s="1">
        <v>38113</v>
      </c>
      <c r="B9345">
        <v>1</v>
      </c>
      <c r="C9345">
        <v>1</v>
      </c>
      <c r="D9345">
        <v>1</v>
      </c>
      <c r="E9345">
        <v>2004</v>
      </c>
      <c r="F9345">
        <v>119</v>
      </c>
      <c r="G9345">
        <v>1</v>
      </c>
      <c r="H9345">
        <v>79</v>
      </c>
      <c r="J9345">
        <v>3</v>
      </c>
      <c r="M9345">
        <v>8</v>
      </c>
      <c r="N9345">
        <v>399</v>
      </c>
      <c r="P9345">
        <v>3</v>
      </c>
      <c r="Q9345" t="str">
        <f>VLOOKUP(M9345,lookups!$A$1:$B$7, 2, FALSE)</f>
        <v>rotary screw</v>
      </c>
      <c r="R9345" t="str">
        <f>VLOOKUP(N9345,lookups!$D$1:$E$6, 2, FALSE)</f>
        <v>hucuktlis r</v>
      </c>
      <c r="S9345" t="str">
        <f>VLOOKUP(C9345,lookups!$G$1:$H$3, 2, FALSE)</f>
        <v>smolt</v>
      </c>
    </row>
    <row r="9346" spans="1:19" x14ac:dyDescent="0.25">
      <c r="A9346" s="1">
        <v>38113</v>
      </c>
      <c r="B9346">
        <v>1</v>
      </c>
      <c r="C9346">
        <v>1</v>
      </c>
      <c r="D9346">
        <v>1</v>
      </c>
      <c r="E9346">
        <v>2004</v>
      </c>
      <c r="F9346">
        <v>125</v>
      </c>
      <c r="G9346">
        <v>1</v>
      </c>
      <c r="H9346">
        <v>80</v>
      </c>
      <c r="J9346">
        <v>4</v>
      </c>
      <c r="M9346">
        <v>8</v>
      </c>
      <c r="N9346">
        <v>399</v>
      </c>
      <c r="P9346">
        <v>3</v>
      </c>
      <c r="Q9346" t="str">
        <f>VLOOKUP(M9346,lookups!$A$1:$B$7, 2, FALSE)</f>
        <v>rotary screw</v>
      </c>
      <c r="R9346" t="str">
        <f>VLOOKUP(N9346,lookups!$D$1:$E$6, 2, FALSE)</f>
        <v>hucuktlis r</v>
      </c>
      <c r="S9346" t="str">
        <f>VLOOKUP(C9346,lookups!$G$1:$H$3, 2, FALSE)</f>
        <v>smolt</v>
      </c>
    </row>
    <row r="9347" spans="1:19" x14ac:dyDescent="0.25">
      <c r="A9347" s="1">
        <v>38113</v>
      </c>
      <c r="B9347">
        <v>1</v>
      </c>
      <c r="C9347">
        <v>1</v>
      </c>
      <c r="D9347">
        <v>1</v>
      </c>
      <c r="E9347">
        <v>2004</v>
      </c>
      <c r="F9347">
        <v>126</v>
      </c>
      <c r="G9347">
        <v>1</v>
      </c>
      <c r="H9347">
        <v>80</v>
      </c>
      <c r="J9347">
        <v>4</v>
      </c>
      <c r="M9347">
        <v>8</v>
      </c>
      <c r="N9347">
        <v>399</v>
      </c>
      <c r="P9347">
        <v>3</v>
      </c>
      <c r="Q9347" t="str">
        <f>VLOOKUP(M9347,lookups!$A$1:$B$7, 2, FALSE)</f>
        <v>rotary screw</v>
      </c>
      <c r="R9347" t="str">
        <f>VLOOKUP(N9347,lookups!$D$1:$E$6, 2, FALSE)</f>
        <v>hucuktlis r</v>
      </c>
      <c r="S9347" t="str">
        <f>VLOOKUP(C9347,lookups!$G$1:$H$3, 2, FALSE)</f>
        <v>smolt</v>
      </c>
    </row>
    <row r="9348" spans="1:19" x14ac:dyDescent="0.25">
      <c r="A9348" s="1">
        <v>38113</v>
      </c>
      <c r="B9348">
        <v>1</v>
      </c>
      <c r="C9348">
        <v>1</v>
      </c>
      <c r="D9348">
        <v>1</v>
      </c>
      <c r="E9348">
        <v>2004</v>
      </c>
      <c r="F9348">
        <v>134</v>
      </c>
      <c r="G9348">
        <v>1</v>
      </c>
      <c r="H9348">
        <v>81</v>
      </c>
      <c r="J9348">
        <v>4</v>
      </c>
      <c r="M9348">
        <v>8</v>
      </c>
      <c r="N9348">
        <v>399</v>
      </c>
      <c r="P9348">
        <v>3</v>
      </c>
      <c r="Q9348" t="str">
        <f>VLOOKUP(M9348,lookups!$A$1:$B$7, 2, FALSE)</f>
        <v>rotary screw</v>
      </c>
      <c r="R9348" t="str">
        <f>VLOOKUP(N9348,lookups!$D$1:$E$6, 2, FALSE)</f>
        <v>hucuktlis r</v>
      </c>
      <c r="S9348" t="str">
        <f>VLOOKUP(C9348,lookups!$G$1:$H$3, 2, FALSE)</f>
        <v>smolt</v>
      </c>
    </row>
    <row r="9349" spans="1:19" x14ac:dyDescent="0.25">
      <c r="A9349" s="1">
        <v>38113</v>
      </c>
      <c r="B9349">
        <v>1</v>
      </c>
      <c r="C9349">
        <v>1</v>
      </c>
      <c r="D9349">
        <v>1</v>
      </c>
      <c r="E9349">
        <v>2004</v>
      </c>
      <c r="F9349">
        <v>135</v>
      </c>
      <c r="G9349">
        <v>1</v>
      </c>
      <c r="H9349">
        <v>81</v>
      </c>
      <c r="J9349">
        <v>4</v>
      </c>
      <c r="M9349">
        <v>8</v>
      </c>
      <c r="N9349">
        <v>399</v>
      </c>
      <c r="P9349">
        <v>3</v>
      </c>
      <c r="Q9349" t="str">
        <f>VLOOKUP(M9349,lookups!$A$1:$B$7, 2, FALSE)</f>
        <v>rotary screw</v>
      </c>
      <c r="R9349" t="str">
        <f>VLOOKUP(N9349,lookups!$D$1:$E$6, 2, FALSE)</f>
        <v>hucuktlis r</v>
      </c>
      <c r="S9349" t="str">
        <f>VLOOKUP(C9349,lookups!$G$1:$H$3, 2, FALSE)</f>
        <v>smolt</v>
      </c>
    </row>
    <row r="9350" spans="1:19" x14ac:dyDescent="0.25">
      <c r="A9350" s="1">
        <v>38113</v>
      </c>
      <c r="B9350">
        <v>1</v>
      </c>
      <c r="C9350">
        <v>1</v>
      </c>
      <c r="D9350">
        <v>1</v>
      </c>
      <c r="E9350">
        <v>2004</v>
      </c>
      <c r="F9350">
        <v>145</v>
      </c>
      <c r="G9350">
        <v>1</v>
      </c>
      <c r="H9350">
        <v>82</v>
      </c>
      <c r="J9350">
        <v>5</v>
      </c>
      <c r="M9350">
        <v>8</v>
      </c>
      <c r="N9350">
        <v>399</v>
      </c>
      <c r="P9350">
        <v>3</v>
      </c>
      <c r="Q9350" t="str">
        <f>VLOOKUP(M9350,lookups!$A$1:$B$7, 2, FALSE)</f>
        <v>rotary screw</v>
      </c>
      <c r="R9350" t="str">
        <f>VLOOKUP(N9350,lookups!$D$1:$E$6, 2, FALSE)</f>
        <v>hucuktlis r</v>
      </c>
      <c r="S9350" t="str">
        <f>VLOOKUP(C9350,lookups!$G$1:$H$3, 2, FALSE)</f>
        <v>smolt</v>
      </c>
    </row>
    <row r="9351" spans="1:19" x14ac:dyDescent="0.25">
      <c r="A9351" s="1">
        <v>38113</v>
      </c>
      <c r="B9351">
        <v>1</v>
      </c>
      <c r="C9351">
        <v>1</v>
      </c>
      <c r="D9351">
        <v>1</v>
      </c>
      <c r="E9351">
        <v>2004</v>
      </c>
      <c r="F9351">
        <v>146</v>
      </c>
      <c r="G9351">
        <v>1</v>
      </c>
      <c r="H9351">
        <v>82</v>
      </c>
      <c r="J9351">
        <v>5</v>
      </c>
      <c r="M9351">
        <v>8</v>
      </c>
      <c r="N9351">
        <v>399</v>
      </c>
      <c r="P9351">
        <v>3</v>
      </c>
      <c r="Q9351" t="str">
        <f>VLOOKUP(M9351,lookups!$A$1:$B$7, 2, FALSE)</f>
        <v>rotary screw</v>
      </c>
      <c r="R9351" t="str">
        <f>VLOOKUP(N9351,lookups!$D$1:$E$6, 2, FALSE)</f>
        <v>hucuktlis r</v>
      </c>
      <c r="S9351" t="str">
        <f>VLOOKUP(C9351,lookups!$G$1:$H$3, 2, FALSE)</f>
        <v>smolt</v>
      </c>
    </row>
    <row r="9352" spans="1:19" x14ac:dyDescent="0.25">
      <c r="A9352" s="1">
        <v>38113</v>
      </c>
      <c r="B9352">
        <v>1</v>
      </c>
      <c r="C9352">
        <v>1</v>
      </c>
      <c r="D9352">
        <v>1</v>
      </c>
      <c r="E9352">
        <v>2004</v>
      </c>
      <c r="F9352">
        <v>148</v>
      </c>
      <c r="G9352">
        <v>1</v>
      </c>
      <c r="H9352">
        <v>83</v>
      </c>
      <c r="J9352">
        <v>5</v>
      </c>
      <c r="M9352">
        <v>8</v>
      </c>
      <c r="N9352">
        <v>399</v>
      </c>
      <c r="P9352">
        <v>3</v>
      </c>
      <c r="Q9352" t="str">
        <f>VLOOKUP(M9352,lookups!$A$1:$B$7, 2, FALSE)</f>
        <v>rotary screw</v>
      </c>
      <c r="R9352" t="str">
        <f>VLOOKUP(N9352,lookups!$D$1:$E$6, 2, FALSE)</f>
        <v>hucuktlis r</v>
      </c>
      <c r="S9352" t="str">
        <f>VLOOKUP(C9352,lookups!$G$1:$H$3, 2, FALSE)</f>
        <v>smolt</v>
      </c>
    </row>
    <row r="9353" spans="1:19" x14ac:dyDescent="0.25">
      <c r="A9353" s="1">
        <v>38113</v>
      </c>
      <c r="B9353">
        <v>1</v>
      </c>
      <c r="C9353">
        <v>1</v>
      </c>
      <c r="D9353">
        <v>1</v>
      </c>
      <c r="E9353">
        <v>2004</v>
      </c>
      <c r="F9353">
        <v>154</v>
      </c>
      <c r="G9353">
        <v>1</v>
      </c>
      <c r="H9353">
        <v>84</v>
      </c>
      <c r="J9353">
        <v>5</v>
      </c>
      <c r="M9353">
        <v>8</v>
      </c>
      <c r="N9353">
        <v>399</v>
      </c>
      <c r="P9353">
        <v>3</v>
      </c>
      <c r="Q9353" t="str">
        <f>VLOOKUP(M9353,lookups!$A$1:$B$7, 2, FALSE)</f>
        <v>rotary screw</v>
      </c>
      <c r="R9353" t="str">
        <f>VLOOKUP(N9353,lookups!$D$1:$E$6, 2, FALSE)</f>
        <v>hucuktlis r</v>
      </c>
      <c r="S9353" t="str">
        <f>VLOOKUP(C9353,lookups!$G$1:$H$3, 2, FALSE)</f>
        <v>smolt</v>
      </c>
    </row>
    <row r="9354" spans="1:19" x14ac:dyDescent="0.25">
      <c r="A9354" s="1">
        <v>38113</v>
      </c>
      <c r="B9354">
        <v>1</v>
      </c>
      <c r="C9354">
        <v>1</v>
      </c>
      <c r="D9354">
        <v>1</v>
      </c>
      <c r="E9354">
        <v>2004</v>
      </c>
      <c r="F9354">
        <v>158</v>
      </c>
      <c r="G9354">
        <v>1</v>
      </c>
      <c r="H9354">
        <v>85</v>
      </c>
      <c r="J9354">
        <v>5</v>
      </c>
      <c r="M9354">
        <v>8</v>
      </c>
      <c r="N9354">
        <v>399</v>
      </c>
      <c r="P9354">
        <v>3</v>
      </c>
      <c r="Q9354" t="str">
        <f>VLOOKUP(M9354,lookups!$A$1:$B$7, 2, FALSE)</f>
        <v>rotary screw</v>
      </c>
      <c r="R9354" t="str">
        <f>VLOOKUP(N9354,lookups!$D$1:$E$6, 2, FALSE)</f>
        <v>hucuktlis r</v>
      </c>
      <c r="S9354" t="str">
        <f>VLOOKUP(C9354,lookups!$G$1:$H$3, 2, FALSE)</f>
        <v>smolt</v>
      </c>
    </row>
    <row r="9355" spans="1:19" x14ac:dyDescent="0.25">
      <c r="A9355" s="1">
        <v>38113</v>
      </c>
      <c r="B9355">
        <v>1</v>
      </c>
      <c r="C9355">
        <v>1</v>
      </c>
      <c r="D9355">
        <v>1</v>
      </c>
      <c r="E9355">
        <v>2004</v>
      </c>
      <c r="F9355">
        <v>165</v>
      </c>
      <c r="G9355">
        <v>1</v>
      </c>
      <c r="H9355">
        <v>86</v>
      </c>
      <c r="J9355">
        <v>5</v>
      </c>
      <c r="M9355">
        <v>8</v>
      </c>
      <c r="N9355">
        <v>399</v>
      </c>
      <c r="P9355">
        <v>3</v>
      </c>
      <c r="Q9355" t="str">
        <f>VLOOKUP(M9355,lookups!$A$1:$B$7, 2, FALSE)</f>
        <v>rotary screw</v>
      </c>
      <c r="R9355" t="str">
        <f>VLOOKUP(N9355,lookups!$D$1:$E$6, 2, FALSE)</f>
        <v>hucuktlis r</v>
      </c>
      <c r="S9355" t="str">
        <f>VLOOKUP(C9355,lookups!$G$1:$H$3, 2, FALSE)</f>
        <v>smolt</v>
      </c>
    </row>
    <row r="9356" spans="1:19" x14ac:dyDescent="0.25">
      <c r="A9356" s="1">
        <v>38113</v>
      </c>
      <c r="B9356">
        <v>1</v>
      </c>
      <c r="C9356">
        <v>1</v>
      </c>
      <c r="D9356">
        <v>1</v>
      </c>
      <c r="E9356">
        <v>2004</v>
      </c>
      <c r="F9356">
        <v>168</v>
      </c>
      <c r="G9356">
        <v>1</v>
      </c>
      <c r="H9356">
        <v>87</v>
      </c>
      <c r="J9356">
        <v>5</v>
      </c>
      <c r="M9356">
        <v>8</v>
      </c>
      <c r="N9356">
        <v>399</v>
      </c>
      <c r="P9356">
        <v>3</v>
      </c>
      <c r="Q9356" t="str">
        <f>VLOOKUP(M9356,lookups!$A$1:$B$7, 2, FALSE)</f>
        <v>rotary screw</v>
      </c>
      <c r="R9356" t="str">
        <f>VLOOKUP(N9356,lookups!$D$1:$E$6, 2, FALSE)</f>
        <v>hucuktlis r</v>
      </c>
      <c r="S9356" t="str">
        <f>VLOOKUP(C9356,lookups!$G$1:$H$3, 2, FALSE)</f>
        <v>smolt</v>
      </c>
    </row>
    <row r="9357" spans="1:19" x14ac:dyDescent="0.25">
      <c r="A9357" s="1">
        <v>38113</v>
      </c>
      <c r="B9357">
        <v>1</v>
      </c>
      <c r="C9357">
        <v>1</v>
      </c>
      <c r="D9357">
        <v>1</v>
      </c>
      <c r="E9357">
        <v>2004</v>
      </c>
      <c r="F9357">
        <v>181</v>
      </c>
      <c r="G9357">
        <v>2</v>
      </c>
      <c r="H9357">
        <v>91</v>
      </c>
      <c r="J9357">
        <v>6</v>
      </c>
      <c r="M9357">
        <v>8</v>
      </c>
      <c r="N9357">
        <v>399</v>
      </c>
      <c r="P9357">
        <v>3</v>
      </c>
      <c r="Q9357" t="str">
        <f>VLOOKUP(M9357,lookups!$A$1:$B$7, 2, FALSE)</f>
        <v>rotary screw</v>
      </c>
      <c r="R9357" t="str">
        <f>VLOOKUP(N9357,lookups!$D$1:$E$6, 2, FALSE)</f>
        <v>hucuktlis r</v>
      </c>
      <c r="S9357" t="str">
        <f>VLOOKUP(C9357,lookups!$G$1:$H$3, 2, FALSE)</f>
        <v>smolt</v>
      </c>
    </row>
    <row r="9358" spans="1:19" x14ac:dyDescent="0.25">
      <c r="A9358" s="1">
        <v>38113</v>
      </c>
      <c r="B9358">
        <v>1</v>
      </c>
      <c r="C9358">
        <v>1</v>
      </c>
      <c r="D9358">
        <v>1</v>
      </c>
      <c r="E9358">
        <v>2004</v>
      </c>
      <c r="F9358">
        <v>189</v>
      </c>
      <c r="G9358">
        <v>2</v>
      </c>
      <c r="H9358">
        <v>94</v>
      </c>
      <c r="J9358">
        <v>6</v>
      </c>
      <c r="M9358">
        <v>8</v>
      </c>
      <c r="N9358">
        <v>399</v>
      </c>
      <c r="P9358">
        <v>3</v>
      </c>
      <c r="Q9358" t="str">
        <f>VLOOKUP(M9358,lookups!$A$1:$B$7, 2, FALSE)</f>
        <v>rotary screw</v>
      </c>
      <c r="R9358" t="str">
        <f>VLOOKUP(N9358,lookups!$D$1:$E$6, 2, FALSE)</f>
        <v>hucuktlis r</v>
      </c>
      <c r="S9358" t="str">
        <f>VLOOKUP(C9358,lookups!$G$1:$H$3, 2, FALSE)</f>
        <v>smolt</v>
      </c>
    </row>
    <row r="9359" spans="1:19" x14ac:dyDescent="0.25">
      <c r="A9359" s="1">
        <v>38115</v>
      </c>
      <c r="B9359">
        <v>1</v>
      </c>
      <c r="C9359">
        <v>1</v>
      </c>
      <c r="D9359">
        <v>1</v>
      </c>
      <c r="E9359">
        <v>2004</v>
      </c>
      <c r="F9359">
        <v>2</v>
      </c>
      <c r="G9359">
        <v>1</v>
      </c>
      <c r="H9359">
        <v>60</v>
      </c>
      <c r="J9359">
        <v>2</v>
      </c>
      <c r="M9359">
        <v>8</v>
      </c>
      <c r="N9359">
        <v>399</v>
      </c>
      <c r="P9359">
        <v>3</v>
      </c>
      <c r="Q9359" t="str">
        <f>VLOOKUP(M9359,lookups!$A$1:$B$7, 2, FALSE)</f>
        <v>rotary screw</v>
      </c>
      <c r="R9359" t="str">
        <f>VLOOKUP(N9359,lookups!$D$1:$E$6, 2, FALSE)</f>
        <v>hucuktlis r</v>
      </c>
      <c r="S9359" t="str">
        <f>VLOOKUP(C9359,lookups!$G$1:$H$3, 2, FALSE)</f>
        <v>smolt</v>
      </c>
    </row>
    <row r="9360" spans="1:19" x14ac:dyDescent="0.25">
      <c r="A9360" s="1">
        <v>38115</v>
      </c>
      <c r="B9360">
        <v>1</v>
      </c>
      <c r="C9360">
        <v>1</v>
      </c>
      <c r="D9360">
        <v>1</v>
      </c>
      <c r="E9360">
        <v>2004</v>
      </c>
      <c r="F9360">
        <v>11</v>
      </c>
      <c r="G9360">
        <v>1</v>
      </c>
      <c r="H9360">
        <v>65</v>
      </c>
      <c r="J9360">
        <v>2</v>
      </c>
      <c r="M9360">
        <v>8</v>
      </c>
      <c r="N9360">
        <v>399</v>
      </c>
      <c r="P9360">
        <v>3</v>
      </c>
      <c r="Q9360" t="str">
        <f>VLOOKUP(M9360,lookups!$A$1:$B$7, 2, FALSE)</f>
        <v>rotary screw</v>
      </c>
      <c r="R9360" t="str">
        <f>VLOOKUP(N9360,lookups!$D$1:$E$6, 2, FALSE)</f>
        <v>hucuktlis r</v>
      </c>
      <c r="S9360" t="str">
        <f>VLOOKUP(C9360,lookups!$G$1:$H$3, 2, FALSE)</f>
        <v>smolt</v>
      </c>
    </row>
    <row r="9361" spans="1:19" x14ac:dyDescent="0.25">
      <c r="A9361" s="1">
        <v>38115</v>
      </c>
      <c r="B9361">
        <v>1</v>
      </c>
      <c r="C9361">
        <v>1</v>
      </c>
      <c r="D9361">
        <v>1</v>
      </c>
      <c r="E9361">
        <v>2004</v>
      </c>
      <c r="F9361">
        <v>25</v>
      </c>
      <c r="G9361">
        <v>1</v>
      </c>
      <c r="H9361">
        <v>70</v>
      </c>
      <c r="J9361">
        <v>3</v>
      </c>
      <c r="M9361">
        <v>8</v>
      </c>
      <c r="N9361">
        <v>399</v>
      </c>
      <c r="P9361">
        <v>3</v>
      </c>
      <c r="Q9361" t="str">
        <f>VLOOKUP(M9361,lookups!$A$1:$B$7, 2, FALSE)</f>
        <v>rotary screw</v>
      </c>
      <c r="R9361" t="str">
        <f>VLOOKUP(N9361,lookups!$D$1:$E$6, 2, FALSE)</f>
        <v>hucuktlis r</v>
      </c>
      <c r="S9361" t="str">
        <f>VLOOKUP(C9361,lookups!$G$1:$H$3, 2, FALSE)</f>
        <v>smolt</v>
      </c>
    </row>
    <row r="9362" spans="1:19" x14ac:dyDescent="0.25">
      <c r="A9362" s="1">
        <v>38115</v>
      </c>
      <c r="B9362">
        <v>1</v>
      </c>
      <c r="C9362">
        <v>1</v>
      </c>
      <c r="D9362">
        <v>1</v>
      </c>
      <c r="E9362">
        <v>2004</v>
      </c>
      <c r="F9362">
        <v>26</v>
      </c>
      <c r="G9362">
        <v>1</v>
      </c>
      <c r="H9362">
        <v>70</v>
      </c>
      <c r="J9362">
        <v>3</v>
      </c>
      <c r="M9362">
        <v>8</v>
      </c>
      <c r="N9362">
        <v>399</v>
      </c>
      <c r="P9362">
        <v>3</v>
      </c>
      <c r="Q9362" t="str">
        <f>VLOOKUP(M9362,lookups!$A$1:$B$7, 2, FALSE)</f>
        <v>rotary screw</v>
      </c>
      <c r="R9362" t="str">
        <f>VLOOKUP(N9362,lookups!$D$1:$E$6, 2, FALSE)</f>
        <v>hucuktlis r</v>
      </c>
      <c r="S9362" t="str">
        <f>VLOOKUP(C9362,lookups!$G$1:$H$3, 2, FALSE)</f>
        <v>smolt</v>
      </c>
    </row>
    <row r="9363" spans="1:19" x14ac:dyDescent="0.25">
      <c r="A9363" s="1">
        <v>38115</v>
      </c>
      <c r="B9363">
        <v>1</v>
      </c>
      <c r="C9363">
        <v>1</v>
      </c>
      <c r="D9363">
        <v>1</v>
      </c>
      <c r="E9363">
        <v>2004</v>
      </c>
      <c r="F9363">
        <v>27</v>
      </c>
      <c r="G9363">
        <v>1</v>
      </c>
      <c r="H9363">
        <v>70</v>
      </c>
      <c r="J9363">
        <v>3</v>
      </c>
      <c r="M9363">
        <v>8</v>
      </c>
      <c r="N9363">
        <v>399</v>
      </c>
      <c r="P9363">
        <v>3</v>
      </c>
      <c r="Q9363" t="str">
        <f>VLOOKUP(M9363,lookups!$A$1:$B$7, 2, FALSE)</f>
        <v>rotary screw</v>
      </c>
      <c r="R9363" t="str">
        <f>VLOOKUP(N9363,lookups!$D$1:$E$6, 2, FALSE)</f>
        <v>hucuktlis r</v>
      </c>
      <c r="S9363" t="str">
        <f>VLOOKUP(C9363,lookups!$G$1:$H$3, 2, FALSE)</f>
        <v>smolt</v>
      </c>
    </row>
    <row r="9364" spans="1:19" x14ac:dyDescent="0.25">
      <c r="A9364" s="1">
        <v>38115</v>
      </c>
      <c r="B9364">
        <v>1</v>
      </c>
      <c r="C9364">
        <v>1</v>
      </c>
      <c r="D9364">
        <v>1</v>
      </c>
      <c r="E9364">
        <v>2004</v>
      </c>
      <c r="F9364">
        <v>39</v>
      </c>
      <c r="G9364">
        <v>1</v>
      </c>
      <c r="H9364">
        <v>72</v>
      </c>
      <c r="J9364">
        <v>3</v>
      </c>
      <c r="M9364">
        <v>8</v>
      </c>
      <c r="N9364">
        <v>399</v>
      </c>
      <c r="P9364">
        <v>3</v>
      </c>
      <c r="Q9364" t="str">
        <f>VLOOKUP(M9364,lookups!$A$1:$B$7, 2, FALSE)</f>
        <v>rotary screw</v>
      </c>
      <c r="R9364" t="str">
        <f>VLOOKUP(N9364,lookups!$D$1:$E$6, 2, FALSE)</f>
        <v>hucuktlis r</v>
      </c>
      <c r="S9364" t="str">
        <f>VLOOKUP(C9364,lookups!$G$1:$H$3, 2, FALSE)</f>
        <v>smolt</v>
      </c>
    </row>
    <row r="9365" spans="1:19" x14ac:dyDescent="0.25">
      <c r="A9365" s="1">
        <v>38115</v>
      </c>
      <c r="B9365">
        <v>1</v>
      </c>
      <c r="C9365">
        <v>1</v>
      </c>
      <c r="D9365">
        <v>1</v>
      </c>
      <c r="E9365">
        <v>2004</v>
      </c>
      <c r="F9365">
        <v>40</v>
      </c>
      <c r="G9365">
        <v>1</v>
      </c>
      <c r="H9365">
        <v>72</v>
      </c>
      <c r="J9365">
        <v>3</v>
      </c>
      <c r="M9365">
        <v>8</v>
      </c>
      <c r="N9365">
        <v>399</v>
      </c>
      <c r="P9365">
        <v>3</v>
      </c>
      <c r="Q9365" t="str">
        <f>VLOOKUP(M9365,lookups!$A$1:$B$7, 2, FALSE)</f>
        <v>rotary screw</v>
      </c>
      <c r="R9365" t="str">
        <f>VLOOKUP(N9365,lookups!$D$1:$E$6, 2, FALSE)</f>
        <v>hucuktlis r</v>
      </c>
      <c r="S9365" t="str">
        <f>VLOOKUP(C9365,lookups!$G$1:$H$3, 2, FALSE)</f>
        <v>smolt</v>
      </c>
    </row>
    <row r="9366" spans="1:19" x14ac:dyDescent="0.25">
      <c r="A9366" s="1">
        <v>38115</v>
      </c>
      <c r="B9366">
        <v>1</v>
      </c>
      <c r="C9366">
        <v>1</v>
      </c>
      <c r="D9366">
        <v>1</v>
      </c>
      <c r="E9366">
        <v>2004</v>
      </c>
      <c r="F9366">
        <v>46</v>
      </c>
      <c r="G9366">
        <v>1</v>
      </c>
      <c r="H9366">
        <v>73</v>
      </c>
      <c r="J9366">
        <v>2</v>
      </c>
      <c r="M9366">
        <v>8</v>
      </c>
      <c r="N9366">
        <v>399</v>
      </c>
      <c r="P9366">
        <v>3</v>
      </c>
      <c r="Q9366" t="str">
        <f>VLOOKUP(M9366,lookups!$A$1:$B$7, 2, FALSE)</f>
        <v>rotary screw</v>
      </c>
      <c r="R9366" t="str">
        <f>VLOOKUP(N9366,lookups!$D$1:$E$6, 2, FALSE)</f>
        <v>hucuktlis r</v>
      </c>
      <c r="S9366" t="str">
        <f>VLOOKUP(C9366,lookups!$G$1:$H$3, 2, FALSE)</f>
        <v>smolt</v>
      </c>
    </row>
    <row r="9367" spans="1:19" x14ac:dyDescent="0.25">
      <c r="A9367" s="1">
        <v>38115</v>
      </c>
      <c r="B9367">
        <v>1</v>
      </c>
      <c r="C9367">
        <v>1</v>
      </c>
      <c r="D9367">
        <v>1</v>
      </c>
      <c r="E9367">
        <v>2004</v>
      </c>
      <c r="F9367">
        <v>47</v>
      </c>
      <c r="G9367">
        <v>1</v>
      </c>
      <c r="H9367">
        <v>73</v>
      </c>
      <c r="J9367">
        <v>3</v>
      </c>
      <c r="M9367">
        <v>8</v>
      </c>
      <c r="N9367">
        <v>399</v>
      </c>
      <c r="P9367">
        <v>3</v>
      </c>
      <c r="Q9367" t="str">
        <f>VLOOKUP(M9367,lookups!$A$1:$B$7, 2, FALSE)</f>
        <v>rotary screw</v>
      </c>
      <c r="R9367" t="str">
        <f>VLOOKUP(N9367,lookups!$D$1:$E$6, 2, FALSE)</f>
        <v>hucuktlis r</v>
      </c>
      <c r="S9367" t="str">
        <f>VLOOKUP(C9367,lookups!$G$1:$H$3, 2, FALSE)</f>
        <v>smolt</v>
      </c>
    </row>
    <row r="9368" spans="1:19" x14ac:dyDescent="0.25">
      <c r="A9368" s="1">
        <v>38115</v>
      </c>
      <c r="B9368">
        <v>1</v>
      </c>
      <c r="C9368">
        <v>1</v>
      </c>
      <c r="D9368">
        <v>1</v>
      </c>
      <c r="E9368">
        <v>2004</v>
      </c>
      <c r="F9368">
        <v>52</v>
      </c>
      <c r="G9368">
        <v>1</v>
      </c>
      <c r="H9368">
        <v>74</v>
      </c>
      <c r="J9368">
        <v>3</v>
      </c>
      <c r="M9368">
        <v>8</v>
      </c>
      <c r="N9368">
        <v>399</v>
      </c>
      <c r="P9368">
        <v>3</v>
      </c>
      <c r="Q9368" t="str">
        <f>VLOOKUP(M9368,lookups!$A$1:$B$7, 2, FALSE)</f>
        <v>rotary screw</v>
      </c>
      <c r="R9368" t="str">
        <f>VLOOKUP(N9368,lookups!$D$1:$E$6, 2, FALSE)</f>
        <v>hucuktlis r</v>
      </c>
      <c r="S9368" t="str">
        <f>VLOOKUP(C9368,lookups!$G$1:$H$3, 2, FALSE)</f>
        <v>smolt</v>
      </c>
    </row>
    <row r="9369" spans="1:19" x14ac:dyDescent="0.25">
      <c r="A9369" s="1">
        <v>38115</v>
      </c>
      <c r="B9369">
        <v>1</v>
      </c>
      <c r="C9369">
        <v>1</v>
      </c>
      <c r="D9369">
        <v>1</v>
      </c>
      <c r="E9369">
        <v>2004</v>
      </c>
      <c r="F9369">
        <v>53</v>
      </c>
      <c r="G9369">
        <v>1</v>
      </c>
      <c r="H9369">
        <v>74</v>
      </c>
      <c r="J9369">
        <v>3</v>
      </c>
      <c r="M9369">
        <v>8</v>
      </c>
      <c r="N9369">
        <v>399</v>
      </c>
      <c r="P9369">
        <v>3</v>
      </c>
      <c r="Q9369" t="str">
        <f>VLOOKUP(M9369,lookups!$A$1:$B$7, 2, FALSE)</f>
        <v>rotary screw</v>
      </c>
      <c r="R9369" t="str">
        <f>VLOOKUP(N9369,lookups!$D$1:$E$6, 2, FALSE)</f>
        <v>hucuktlis r</v>
      </c>
      <c r="S9369" t="str">
        <f>VLOOKUP(C9369,lookups!$G$1:$H$3, 2, FALSE)</f>
        <v>smolt</v>
      </c>
    </row>
    <row r="9370" spans="1:19" x14ac:dyDescent="0.25">
      <c r="A9370" s="1">
        <v>38115</v>
      </c>
      <c r="B9370">
        <v>1</v>
      </c>
      <c r="C9370">
        <v>1</v>
      </c>
      <c r="D9370">
        <v>1</v>
      </c>
      <c r="E9370">
        <v>2004</v>
      </c>
      <c r="F9370">
        <v>54</v>
      </c>
      <c r="G9370">
        <v>1</v>
      </c>
      <c r="H9370">
        <v>74</v>
      </c>
      <c r="J9370">
        <v>3</v>
      </c>
      <c r="M9370">
        <v>8</v>
      </c>
      <c r="N9370">
        <v>399</v>
      </c>
      <c r="P9370">
        <v>3</v>
      </c>
      <c r="Q9370" t="str">
        <f>VLOOKUP(M9370,lookups!$A$1:$B$7, 2, FALSE)</f>
        <v>rotary screw</v>
      </c>
      <c r="R9370" t="str">
        <f>VLOOKUP(N9370,lookups!$D$1:$E$6, 2, FALSE)</f>
        <v>hucuktlis r</v>
      </c>
      <c r="S9370" t="str">
        <f>VLOOKUP(C9370,lookups!$G$1:$H$3, 2, FALSE)</f>
        <v>smolt</v>
      </c>
    </row>
    <row r="9371" spans="1:19" x14ac:dyDescent="0.25">
      <c r="A9371" s="1">
        <v>38115</v>
      </c>
      <c r="B9371">
        <v>1</v>
      </c>
      <c r="C9371">
        <v>1</v>
      </c>
      <c r="D9371">
        <v>1</v>
      </c>
      <c r="E9371">
        <v>2004</v>
      </c>
      <c r="F9371">
        <v>55</v>
      </c>
      <c r="G9371">
        <v>1</v>
      </c>
      <c r="H9371">
        <v>74</v>
      </c>
      <c r="J9371">
        <v>4</v>
      </c>
      <c r="M9371">
        <v>8</v>
      </c>
      <c r="N9371">
        <v>399</v>
      </c>
      <c r="P9371">
        <v>3</v>
      </c>
      <c r="Q9371" t="str">
        <f>VLOOKUP(M9371,lookups!$A$1:$B$7, 2, FALSE)</f>
        <v>rotary screw</v>
      </c>
      <c r="R9371" t="str">
        <f>VLOOKUP(N9371,lookups!$D$1:$E$6, 2, FALSE)</f>
        <v>hucuktlis r</v>
      </c>
      <c r="S9371" t="str">
        <f>VLOOKUP(C9371,lookups!$G$1:$H$3, 2, FALSE)</f>
        <v>smolt</v>
      </c>
    </row>
    <row r="9372" spans="1:19" x14ac:dyDescent="0.25">
      <c r="A9372" s="1">
        <v>38115</v>
      </c>
      <c r="B9372">
        <v>1</v>
      </c>
      <c r="C9372">
        <v>1</v>
      </c>
      <c r="D9372">
        <v>1</v>
      </c>
      <c r="E9372">
        <v>2004</v>
      </c>
      <c r="F9372">
        <v>67</v>
      </c>
      <c r="G9372">
        <v>1</v>
      </c>
      <c r="H9372">
        <v>75</v>
      </c>
      <c r="J9372">
        <v>3</v>
      </c>
      <c r="M9372">
        <v>8</v>
      </c>
      <c r="N9372">
        <v>399</v>
      </c>
      <c r="P9372">
        <v>3</v>
      </c>
      <c r="Q9372" t="str">
        <f>VLOOKUP(M9372,lookups!$A$1:$B$7, 2, FALSE)</f>
        <v>rotary screw</v>
      </c>
      <c r="R9372" t="str">
        <f>VLOOKUP(N9372,lookups!$D$1:$E$6, 2, FALSE)</f>
        <v>hucuktlis r</v>
      </c>
      <c r="S9372" t="str">
        <f>VLOOKUP(C9372,lookups!$G$1:$H$3, 2, FALSE)</f>
        <v>smolt</v>
      </c>
    </row>
    <row r="9373" spans="1:19" x14ac:dyDescent="0.25">
      <c r="A9373" s="1">
        <v>38115</v>
      </c>
      <c r="B9373">
        <v>1</v>
      </c>
      <c r="C9373">
        <v>1</v>
      </c>
      <c r="D9373">
        <v>1</v>
      </c>
      <c r="E9373">
        <v>2004</v>
      </c>
      <c r="F9373">
        <v>68</v>
      </c>
      <c r="G9373">
        <v>1</v>
      </c>
      <c r="H9373">
        <v>75</v>
      </c>
      <c r="J9373">
        <v>3</v>
      </c>
      <c r="M9373">
        <v>8</v>
      </c>
      <c r="N9373">
        <v>399</v>
      </c>
      <c r="P9373">
        <v>3</v>
      </c>
      <c r="Q9373" t="str">
        <f>VLOOKUP(M9373,lookups!$A$1:$B$7, 2, FALSE)</f>
        <v>rotary screw</v>
      </c>
      <c r="R9373" t="str">
        <f>VLOOKUP(N9373,lookups!$D$1:$E$6, 2, FALSE)</f>
        <v>hucuktlis r</v>
      </c>
      <c r="S9373" t="str">
        <f>VLOOKUP(C9373,lookups!$G$1:$H$3, 2, FALSE)</f>
        <v>smolt</v>
      </c>
    </row>
    <row r="9374" spans="1:19" x14ac:dyDescent="0.25">
      <c r="A9374" s="1">
        <v>38115</v>
      </c>
      <c r="B9374">
        <v>1</v>
      </c>
      <c r="C9374">
        <v>1</v>
      </c>
      <c r="D9374">
        <v>1</v>
      </c>
      <c r="E9374">
        <v>2004</v>
      </c>
      <c r="F9374">
        <v>69</v>
      </c>
      <c r="G9374">
        <v>1</v>
      </c>
      <c r="H9374">
        <v>75</v>
      </c>
      <c r="J9374">
        <v>3</v>
      </c>
      <c r="M9374">
        <v>8</v>
      </c>
      <c r="N9374">
        <v>399</v>
      </c>
      <c r="P9374">
        <v>3</v>
      </c>
      <c r="Q9374" t="str">
        <f>VLOOKUP(M9374,lookups!$A$1:$B$7, 2, FALSE)</f>
        <v>rotary screw</v>
      </c>
      <c r="R9374" t="str">
        <f>VLOOKUP(N9374,lookups!$D$1:$E$6, 2, FALSE)</f>
        <v>hucuktlis r</v>
      </c>
      <c r="S9374" t="str">
        <f>VLOOKUP(C9374,lookups!$G$1:$H$3, 2, FALSE)</f>
        <v>smolt</v>
      </c>
    </row>
    <row r="9375" spans="1:19" x14ac:dyDescent="0.25">
      <c r="A9375" s="1">
        <v>38115</v>
      </c>
      <c r="B9375">
        <v>1</v>
      </c>
      <c r="C9375">
        <v>1</v>
      </c>
      <c r="D9375">
        <v>1</v>
      </c>
      <c r="E9375">
        <v>2004</v>
      </c>
      <c r="F9375">
        <v>70</v>
      </c>
      <c r="G9375">
        <v>1</v>
      </c>
      <c r="H9375">
        <v>75</v>
      </c>
      <c r="J9375">
        <v>3</v>
      </c>
      <c r="M9375">
        <v>8</v>
      </c>
      <c r="N9375">
        <v>399</v>
      </c>
      <c r="P9375">
        <v>3</v>
      </c>
      <c r="Q9375" t="str">
        <f>VLOOKUP(M9375,lookups!$A$1:$B$7, 2, FALSE)</f>
        <v>rotary screw</v>
      </c>
      <c r="R9375" t="str">
        <f>VLOOKUP(N9375,lookups!$D$1:$E$6, 2, FALSE)</f>
        <v>hucuktlis r</v>
      </c>
      <c r="S9375" t="str">
        <f>VLOOKUP(C9375,lookups!$G$1:$H$3, 2, FALSE)</f>
        <v>smolt</v>
      </c>
    </row>
    <row r="9376" spans="1:19" x14ac:dyDescent="0.25">
      <c r="A9376" s="1">
        <v>38115</v>
      </c>
      <c r="B9376">
        <v>1</v>
      </c>
      <c r="C9376">
        <v>1</v>
      </c>
      <c r="D9376">
        <v>1</v>
      </c>
      <c r="E9376">
        <v>2004</v>
      </c>
      <c r="F9376">
        <v>71</v>
      </c>
      <c r="G9376">
        <v>1</v>
      </c>
      <c r="H9376">
        <v>75</v>
      </c>
      <c r="J9376">
        <v>3</v>
      </c>
      <c r="M9376">
        <v>8</v>
      </c>
      <c r="N9376">
        <v>399</v>
      </c>
      <c r="P9376">
        <v>3</v>
      </c>
      <c r="Q9376" t="str">
        <f>VLOOKUP(M9376,lookups!$A$1:$B$7, 2, FALSE)</f>
        <v>rotary screw</v>
      </c>
      <c r="R9376" t="str">
        <f>VLOOKUP(N9376,lookups!$D$1:$E$6, 2, FALSE)</f>
        <v>hucuktlis r</v>
      </c>
      <c r="S9376" t="str">
        <f>VLOOKUP(C9376,lookups!$G$1:$H$3, 2, FALSE)</f>
        <v>smolt</v>
      </c>
    </row>
    <row r="9377" spans="1:19" x14ac:dyDescent="0.25">
      <c r="A9377" s="1">
        <v>38115</v>
      </c>
      <c r="B9377">
        <v>1</v>
      </c>
      <c r="C9377">
        <v>1</v>
      </c>
      <c r="D9377">
        <v>1</v>
      </c>
      <c r="E9377">
        <v>2004</v>
      </c>
      <c r="F9377">
        <v>91</v>
      </c>
      <c r="G9377">
        <v>1</v>
      </c>
      <c r="H9377">
        <v>77</v>
      </c>
      <c r="J9377">
        <v>3</v>
      </c>
      <c r="M9377">
        <v>8</v>
      </c>
      <c r="N9377">
        <v>399</v>
      </c>
      <c r="P9377">
        <v>3</v>
      </c>
      <c r="Q9377" t="str">
        <f>VLOOKUP(M9377,lookups!$A$1:$B$7, 2, FALSE)</f>
        <v>rotary screw</v>
      </c>
      <c r="R9377" t="str">
        <f>VLOOKUP(N9377,lookups!$D$1:$E$6, 2, FALSE)</f>
        <v>hucuktlis r</v>
      </c>
      <c r="S9377" t="str">
        <f>VLOOKUP(C9377,lookups!$G$1:$H$3, 2, FALSE)</f>
        <v>smolt</v>
      </c>
    </row>
    <row r="9378" spans="1:19" x14ac:dyDescent="0.25">
      <c r="A9378" s="1">
        <v>38115</v>
      </c>
      <c r="B9378">
        <v>1</v>
      </c>
      <c r="C9378">
        <v>1</v>
      </c>
      <c r="D9378">
        <v>1</v>
      </c>
      <c r="E9378">
        <v>2004</v>
      </c>
      <c r="F9378">
        <v>105</v>
      </c>
      <c r="G9378">
        <v>1</v>
      </c>
      <c r="H9378">
        <v>78</v>
      </c>
      <c r="J9378">
        <v>3</v>
      </c>
      <c r="M9378">
        <v>8</v>
      </c>
      <c r="N9378">
        <v>399</v>
      </c>
      <c r="P9378">
        <v>3</v>
      </c>
      <c r="Q9378" t="str">
        <f>VLOOKUP(M9378,lookups!$A$1:$B$7, 2, FALSE)</f>
        <v>rotary screw</v>
      </c>
      <c r="R9378" t="str">
        <f>VLOOKUP(N9378,lookups!$D$1:$E$6, 2, FALSE)</f>
        <v>hucuktlis r</v>
      </c>
      <c r="S9378" t="str">
        <f>VLOOKUP(C9378,lookups!$G$1:$H$3, 2, FALSE)</f>
        <v>smolt</v>
      </c>
    </row>
    <row r="9379" spans="1:19" x14ac:dyDescent="0.25">
      <c r="A9379" s="1">
        <v>38115</v>
      </c>
      <c r="B9379">
        <v>1</v>
      </c>
      <c r="C9379">
        <v>1</v>
      </c>
      <c r="D9379">
        <v>1</v>
      </c>
      <c r="E9379">
        <v>2004</v>
      </c>
      <c r="F9379">
        <v>106</v>
      </c>
      <c r="G9379">
        <v>1</v>
      </c>
      <c r="H9379">
        <v>78</v>
      </c>
      <c r="J9379">
        <v>4</v>
      </c>
      <c r="M9379">
        <v>8</v>
      </c>
      <c r="N9379">
        <v>399</v>
      </c>
      <c r="P9379">
        <v>3</v>
      </c>
      <c r="Q9379" t="str">
        <f>VLOOKUP(M9379,lookups!$A$1:$B$7, 2, FALSE)</f>
        <v>rotary screw</v>
      </c>
      <c r="R9379" t="str">
        <f>VLOOKUP(N9379,lookups!$D$1:$E$6, 2, FALSE)</f>
        <v>hucuktlis r</v>
      </c>
      <c r="S9379" t="str">
        <f>VLOOKUP(C9379,lookups!$G$1:$H$3, 2, FALSE)</f>
        <v>smolt</v>
      </c>
    </row>
    <row r="9380" spans="1:19" x14ac:dyDescent="0.25">
      <c r="A9380" s="1">
        <v>38115</v>
      </c>
      <c r="B9380">
        <v>1</v>
      </c>
      <c r="C9380">
        <v>1</v>
      </c>
      <c r="D9380">
        <v>1</v>
      </c>
      <c r="E9380">
        <v>2004</v>
      </c>
      <c r="F9380">
        <v>147</v>
      </c>
      <c r="G9380">
        <v>1</v>
      </c>
      <c r="H9380">
        <v>82</v>
      </c>
      <c r="J9380">
        <v>5</v>
      </c>
      <c r="M9380">
        <v>8</v>
      </c>
      <c r="N9380">
        <v>399</v>
      </c>
      <c r="P9380">
        <v>3</v>
      </c>
      <c r="Q9380" t="str">
        <f>VLOOKUP(M9380,lookups!$A$1:$B$7, 2, FALSE)</f>
        <v>rotary screw</v>
      </c>
      <c r="R9380" t="str">
        <f>VLOOKUP(N9380,lookups!$D$1:$E$6, 2, FALSE)</f>
        <v>hucuktlis r</v>
      </c>
      <c r="S9380" t="str">
        <f>VLOOKUP(C9380,lookups!$G$1:$H$3, 2, FALSE)</f>
        <v>smolt</v>
      </c>
    </row>
    <row r="9381" spans="1:19" x14ac:dyDescent="0.25">
      <c r="A9381" s="1">
        <v>38115</v>
      </c>
      <c r="B9381">
        <v>1</v>
      </c>
      <c r="C9381">
        <v>1</v>
      </c>
      <c r="D9381">
        <v>1</v>
      </c>
      <c r="E9381">
        <v>2004</v>
      </c>
      <c r="F9381">
        <v>159</v>
      </c>
      <c r="G9381">
        <v>1</v>
      </c>
      <c r="H9381">
        <v>85</v>
      </c>
      <c r="J9381">
        <v>5</v>
      </c>
      <c r="M9381">
        <v>8</v>
      </c>
      <c r="N9381">
        <v>399</v>
      </c>
      <c r="P9381">
        <v>3</v>
      </c>
      <c r="Q9381" t="str">
        <f>VLOOKUP(M9381,lookups!$A$1:$B$7, 2, FALSE)</f>
        <v>rotary screw</v>
      </c>
      <c r="R9381" t="str">
        <f>VLOOKUP(N9381,lookups!$D$1:$E$6, 2, FALSE)</f>
        <v>hucuktlis r</v>
      </c>
      <c r="S9381" t="str">
        <f>VLOOKUP(C9381,lookups!$G$1:$H$3, 2, FALSE)</f>
        <v>smolt</v>
      </c>
    </row>
    <row r="9382" spans="1:19" x14ac:dyDescent="0.25">
      <c r="A9382" s="1">
        <v>38115</v>
      </c>
      <c r="B9382">
        <v>1</v>
      </c>
      <c r="C9382">
        <v>1</v>
      </c>
      <c r="D9382">
        <v>1</v>
      </c>
      <c r="E9382">
        <v>2004</v>
      </c>
      <c r="F9382">
        <v>169</v>
      </c>
      <c r="G9382">
        <v>1</v>
      </c>
      <c r="H9382">
        <v>87</v>
      </c>
      <c r="J9382">
        <v>5</v>
      </c>
      <c r="M9382">
        <v>8</v>
      </c>
      <c r="N9382">
        <v>399</v>
      </c>
      <c r="P9382">
        <v>3</v>
      </c>
      <c r="Q9382" t="str">
        <f>VLOOKUP(M9382,lookups!$A$1:$B$7, 2, FALSE)</f>
        <v>rotary screw</v>
      </c>
      <c r="R9382" t="str">
        <f>VLOOKUP(N9382,lookups!$D$1:$E$6, 2, FALSE)</f>
        <v>hucuktlis r</v>
      </c>
      <c r="S9382" t="str">
        <f>VLOOKUP(C9382,lookups!$G$1:$H$3, 2, FALSE)</f>
        <v>smolt</v>
      </c>
    </row>
    <row r="9383" spans="1:19" x14ac:dyDescent="0.25">
      <c r="A9383" s="1">
        <v>38115</v>
      </c>
      <c r="B9383">
        <v>1</v>
      </c>
      <c r="C9383">
        <v>1</v>
      </c>
      <c r="D9383">
        <v>1</v>
      </c>
      <c r="E9383">
        <v>2004</v>
      </c>
      <c r="F9383">
        <v>178</v>
      </c>
      <c r="G9383">
        <v>2</v>
      </c>
      <c r="H9383">
        <v>90</v>
      </c>
      <c r="J9383">
        <v>7</v>
      </c>
      <c r="M9383">
        <v>8</v>
      </c>
      <c r="N9383">
        <v>399</v>
      </c>
      <c r="P9383">
        <v>3</v>
      </c>
      <c r="Q9383" t="str">
        <f>VLOOKUP(M9383,lookups!$A$1:$B$7, 2, FALSE)</f>
        <v>rotary screw</v>
      </c>
      <c r="R9383" t="str">
        <f>VLOOKUP(N9383,lookups!$D$1:$E$6, 2, FALSE)</f>
        <v>hucuktlis r</v>
      </c>
      <c r="S9383" t="str">
        <f>VLOOKUP(C9383,lookups!$G$1:$H$3, 2, FALSE)</f>
        <v>smolt</v>
      </c>
    </row>
    <row r="9384" spans="1:19" x14ac:dyDescent="0.25">
      <c r="A9384" s="1">
        <v>38116</v>
      </c>
      <c r="B9384">
        <v>1</v>
      </c>
      <c r="C9384">
        <v>1</v>
      </c>
      <c r="D9384">
        <v>1</v>
      </c>
      <c r="E9384">
        <v>2004</v>
      </c>
      <c r="F9384">
        <v>1</v>
      </c>
      <c r="G9384">
        <v>1</v>
      </c>
      <c r="H9384">
        <v>57</v>
      </c>
      <c r="J9384">
        <v>1</v>
      </c>
      <c r="M9384">
        <v>8</v>
      </c>
      <c r="N9384">
        <v>399</v>
      </c>
      <c r="P9384">
        <v>3</v>
      </c>
      <c r="Q9384" t="str">
        <f>VLOOKUP(M9384,lookups!$A$1:$B$7, 2, FALSE)</f>
        <v>rotary screw</v>
      </c>
      <c r="R9384" t="str">
        <f>VLOOKUP(N9384,lookups!$D$1:$E$6, 2, FALSE)</f>
        <v>hucuktlis r</v>
      </c>
      <c r="S9384" t="str">
        <f>VLOOKUP(C9384,lookups!$G$1:$H$3, 2, FALSE)</f>
        <v>smolt</v>
      </c>
    </row>
    <row r="9385" spans="1:19" x14ac:dyDescent="0.25">
      <c r="A9385" s="1">
        <v>38116</v>
      </c>
      <c r="B9385">
        <v>1</v>
      </c>
      <c r="C9385">
        <v>1</v>
      </c>
      <c r="D9385">
        <v>1</v>
      </c>
      <c r="E9385">
        <v>2004</v>
      </c>
      <c r="F9385">
        <v>4</v>
      </c>
      <c r="G9385">
        <v>1</v>
      </c>
      <c r="H9385">
        <v>63</v>
      </c>
      <c r="J9385">
        <v>2</v>
      </c>
      <c r="M9385">
        <v>8</v>
      </c>
      <c r="N9385">
        <v>399</v>
      </c>
      <c r="P9385">
        <v>3</v>
      </c>
      <c r="Q9385" t="str">
        <f>VLOOKUP(M9385,lookups!$A$1:$B$7, 2, FALSE)</f>
        <v>rotary screw</v>
      </c>
      <c r="R9385" t="str">
        <f>VLOOKUP(N9385,lookups!$D$1:$E$6, 2, FALSE)</f>
        <v>hucuktlis r</v>
      </c>
      <c r="S9385" t="str">
        <f>VLOOKUP(C9385,lookups!$G$1:$H$3, 2, FALSE)</f>
        <v>smolt</v>
      </c>
    </row>
    <row r="9386" spans="1:19" x14ac:dyDescent="0.25">
      <c r="A9386" s="1">
        <v>38116</v>
      </c>
      <c r="B9386">
        <v>1</v>
      </c>
      <c r="C9386">
        <v>1</v>
      </c>
      <c r="D9386">
        <v>1</v>
      </c>
      <c r="E9386">
        <v>2004</v>
      </c>
      <c r="F9386">
        <v>12</v>
      </c>
      <c r="G9386">
        <v>1</v>
      </c>
      <c r="H9386">
        <v>65</v>
      </c>
      <c r="J9386">
        <v>2</v>
      </c>
      <c r="M9386">
        <v>8</v>
      </c>
      <c r="N9386">
        <v>399</v>
      </c>
      <c r="P9386">
        <v>3</v>
      </c>
      <c r="Q9386" t="str">
        <f>VLOOKUP(M9386,lookups!$A$1:$B$7, 2, FALSE)</f>
        <v>rotary screw</v>
      </c>
      <c r="R9386" t="str">
        <f>VLOOKUP(N9386,lookups!$D$1:$E$6, 2, FALSE)</f>
        <v>hucuktlis r</v>
      </c>
      <c r="S9386" t="str">
        <f>VLOOKUP(C9386,lookups!$G$1:$H$3, 2, FALSE)</f>
        <v>smolt</v>
      </c>
    </row>
    <row r="9387" spans="1:19" x14ac:dyDescent="0.25">
      <c r="A9387" s="1">
        <v>38116</v>
      </c>
      <c r="B9387">
        <v>1</v>
      </c>
      <c r="C9387">
        <v>1</v>
      </c>
      <c r="D9387">
        <v>1</v>
      </c>
      <c r="E9387">
        <v>2004</v>
      </c>
      <c r="F9387">
        <v>13</v>
      </c>
      <c r="G9387">
        <v>1</v>
      </c>
      <c r="H9387">
        <v>65</v>
      </c>
      <c r="J9387">
        <v>2</v>
      </c>
      <c r="M9387">
        <v>8</v>
      </c>
      <c r="N9387">
        <v>399</v>
      </c>
      <c r="P9387">
        <v>3</v>
      </c>
      <c r="Q9387" t="str">
        <f>VLOOKUP(M9387,lookups!$A$1:$B$7, 2, FALSE)</f>
        <v>rotary screw</v>
      </c>
      <c r="R9387" t="str">
        <f>VLOOKUP(N9387,lookups!$D$1:$E$6, 2, FALSE)</f>
        <v>hucuktlis r</v>
      </c>
      <c r="S9387" t="str">
        <f>VLOOKUP(C9387,lookups!$G$1:$H$3, 2, FALSE)</f>
        <v>smolt</v>
      </c>
    </row>
    <row r="9388" spans="1:19" x14ac:dyDescent="0.25">
      <c r="A9388" s="1">
        <v>38116</v>
      </c>
      <c r="B9388">
        <v>1</v>
      </c>
      <c r="C9388">
        <v>1</v>
      </c>
      <c r="D9388">
        <v>1</v>
      </c>
      <c r="E9388">
        <v>2004</v>
      </c>
      <c r="F9388">
        <v>21</v>
      </c>
      <c r="G9388">
        <v>1</v>
      </c>
      <c r="H9388">
        <v>68</v>
      </c>
      <c r="J9388">
        <v>2</v>
      </c>
      <c r="M9388">
        <v>8</v>
      </c>
      <c r="N9388">
        <v>399</v>
      </c>
      <c r="P9388">
        <v>3</v>
      </c>
      <c r="Q9388" t="str">
        <f>VLOOKUP(M9388,lookups!$A$1:$B$7, 2, FALSE)</f>
        <v>rotary screw</v>
      </c>
      <c r="R9388" t="str">
        <f>VLOOKUP(N9388,lookups!$D$1:$E$6, 2, FALSE)</f>
        <v>hucuktlis r</v>
      </c>
      <c r="S9388" t="str">
        <f>VLOOKUP(C9388,lookups!$G$1:$H$3, 2, FALSE)</f>
        <v>smolt</v>
      </c>
    </row>
    <row r="9389" spans="1:19" x14ac:dyDescent="0.25">
      <c r="A9389" s="1">
        <v>38116</v>
      </c>
      <c r="B9389">
        <v>1</v>
      </c>
      <c r="C9389">
        <v>1</v>
      </c>
      <c r="D9389">
        <v>1</v>
      </c>
      <c r="E9389">
        <v>2004</v>
      </c>
      <c r="F9389">
        <v>28</v>
      </c>
      <c r="G9389">
        <v>1</v>
      </c>
      <c r="H9389">
        <v>70</v>
      </c>
      <c r="J9389">
        <v>2</v>
      </c>
      <c r="M9389">
        <v>8</v>
      </c>
      <c r="N9389">
        <v>399</v>
      </c>
      <c r="P9389">
        <v>3</v>
      </c>
      <c r="Q9389" t="str">
        <f>VLOOKUP(M9389,lookups!$A$1:$B$7, 2, FALSE)</f>
        <v>rotary screw</v>
      </c>
      <c r="R9389" t="str">
        <f>VLOOKUP(N9389,lookups!$D$1:$E$6, 2, FALSE)</f>
        <v>hucuktlis r</v>
      </c>
      <c r="S9389" t="str">
        <f>VLOOKUP(C9389,lookups!$G$1:$H$3, 2, FALSE)</f>
        <v>smolt</v>
      </c>
    </row>
    <row r="9390" spans="1:19" x14ac:dyDescent="0.25">
      <c r="A9390" s="1">
        <v>38116</v>
      </c>
      <c r="B9390">
        <v>1</v>
      </c>
      <c r="C9390">
        <v>1</v>
      </c>
      <c r="D9390">
        <v>1</v>
      </c>
      <c r="E9390">
        <v>2004</v>
      </c>
      <c r="F9390">
        <v>41</v>
      </c>
      <c r="G9390">
        <v>1</v>
      </c>
      <c r="H9390">
        <v>72</v>
      </c>
      <c r="J9390">
        <v>3</v>
      </c>
      <c r="M9390">
        <v>8</v>
      </c>
      <c r="N9390">
        <v>399</v>
      </c>
      <c r="P9390">
        <v>3</v>
      </c>
      <c r="Q9390" t="str">
        <f>VLOOKUP(M9390,lookups!$A$1:$B$7, 2, FALSE)</f>
        <v>rotary screw</v>
      </c>
      <c r="R9390" t="str">
        <f>VLOOKUP(N9390,lookups!$D$1:$E$6, 2, FALSE)</f>
        <v>hucuktlis r</v>
      </c>
      <c r="S9390" t="str">
        <f>VLOOKUP(C9390,lookups!$G$1:$H$3, 2, FALSE)</f>
        <v>smolt</v>
      </c>
    </row>
    <row r="9391" spans="1:19" x14ac:dyDescent="0.25">
      <c r="A9391" s="1">
        <v>38116</v>
      </c>
      <c r="B9391">
        <v>1</v>
      </c>
      <c r="C9391">
        <v>1</v>
      </c>
      <c r="D9391">
        <v>1</v>
      </c>
      <c r="E9391">
        <v>2004</v>
      </c>
      <c r="F9391">
        <v>42</v>
      </c>
      <c r="G9391">
        <v>1</v>
      </c>
      <c r="H9391">
        <v>72</v>
      </c>
      <c r="J9391">
        <v>3</v>
      </c>
      <c r="M9391">
        <v>8</v>
      </c>
      <c r="N9391">
        <v>399</v>
      </c>
      <c r="P9391">
        <v>3</v>
      </c>
      <c r="Q9391" t="str">
        <f>VLOOKUP(M9391,lookups!$A$1:$B$7, 2, FALSE)</f>
        <v>rotary screw</v>
      </c>
      <c r="R9391" t="str">
        <f>VLOOKUP(N9391,lookups!$D$1:$E$6, 2, FALSE)</f>
        <v>hucuktlis r</v>
      </c>
      <c r="S9391" t="str">
        <f>VLOOKUP(C9391,lookups!$G$1:$H$3, 2, FALSE)</f>
        <v>smolt</v>
      </c>
    </row>
    <row r="9392" spans="1:19" x14ac:dyDescent="0.25">
      <c r="A9392" s="1">
        <v>38116</v>
      </c>
      <c r="B9392">
        <v>1</v>
      </c>
      <c r="C9392">
        <v>1</v>
      </c>
      <c r="D9392">
        <v>1</v>
      </c>
      <c r="E9392">
        <v>2004</v>
      </c>
      <c r="F9392">
        <v>48</v>
      </c>
      <c r="G9392">
        <v>1</v>
      </c>
      <c r="H9392">
        <v>73</v>
      </c>
      <c r="J9392">
        <v>3</v>
      </c>
      <c r="M9392">
        <v>8</v>
      </c>
      <c r="N9392">
        <v>399</v>
      </c>
      <c r="P9392">
        <v>3</v>
      </c>
      <c r="Q9392" t="str">
        <f>VLOOKUP(M9392,lookups!$A$1:$B$7, 2, FALSE)</f>
        <v>rotary screw</v>
      </c>
      <c r="R9392" t="str">
        <f>VLOOKUP(N9392,lookups!$D$1:$E$6, 2, FALSE)</f>
        <v>hucuktlis r</v>
      </c>
      <c r="S9392" t="str">
        <f>VLOOKUP(C9392,lookups!$G$1:$H$3, 2, FALSE)</f>
        <v>smolt</v>
      </c>
    </row>
    <row r="9393" spans="1:19" x14ac:dyDescent="0.25">
      <c r="A9393" s="1">
        <v>38116</v>
      </c>
      <c r="B9393">
        <v>1</v>
      </c>
      <c r="C9393">
        <v>1</v>
      </c>
      <c r="D9393">
        <v>1</v>
      </c>
      <c r="E9393">
        <v>2004</v>
      </c>
      <c r="F9393">
        <v>56</v>
      </c>
      <c r="G9393">
        <v>1</v>
      </c>
      <c r="H9393">
        <v>74</v>
      </c>
      <c r="J9393">
        <v>3</v>
      </c>
      <c r="M9393">
        <v>8</v>
      </c>
      <c r="N9393">
        <v>399</v>
      </c>
      <c r="P9393">
        <v>3</v>
      </c>
      <c r="Q9393" t="str">
        <f>VLOOKUP(M9393,lookups!$A$1:$B$7, 2, FALSE)</f>
        <v>rotary screw</v>
      </c>
      <c r="R9393" t="str">
        <f>VLOOKUP(N9393,lookups!$D$1:$E$6, 2, FALSE)</f>
        <v>hucuktlis r</v>
      </c>
      <c r="S9393" t="str">
        <f>VLOOKUP(C9393,lookups!$G$1:$H$3, 2, FALSE)</f>
        <v>smolt</v>
      </c>
    </row>
    <row r="9394" spans="1:19" x14ac:dyDescent="0.25">
      <c r="A9394" s="1">
        <v>38116</v>
      </c>
      <c r="B9394">
        <v>1</v>
      </c>
      <c r="C9394">
        <v>1</v>
      </c>
      <c r="D9394">
        <v>1</v>
      </c>
      <c r="E9394">
        <v>2004</v>
      </c>
      <c r="F9394">
        <v>57</v>
      </c>
      <c r="G9394">
        <v>1</v>
      </c>
      <c r="H9394">
        <v>74</v>
      </c>
      <c r="J9394">
        <v>3</v>
      </c>
      <c r="M9394">
        <v>8</v>
      </c>
      <c r="N9394">
        <v>399</v>
      </c>
      <c r="P9394">
        <v>3</v>
      </c>
      <c r="Q9394" t="str">
        <f>VLOOKUP(M9394,lookups!$A$1:$B$7, 2, FALSE)</f>
        <v>rotary screw</v>
      </c>
      <c r="R9394" t="str">
        <f>VLOOKUP(N9394,lookups!$D$1:$E$6, 2, FALSE)</f>
        <v>hucuktlis r</v>
      </c>
      <c r="S9394" t="str">
        <f>VLOOKUP(C9394,lookups!$G$1:$H$3, 2, FALSE)</f>
        <v>smolt</v>
      </c>
    </row>
    <row r="9395" spans="1:19" x14ac:dyDescent="0.25">
      <c r="A9395" s="1">
        <v>38116</v>
      </c>
      <c r="B9395">
        <v>1</v>
      </c>
      <c r="C9395">
        <v>1</v>
      </c>
      <c r="D9395">
        <v>1</v>
      </c>
      <c r="E9395">
        <v>2004</v>
      </c>
      <c r="F9395">
        <v>58</v>
      </c>
      <c r="G9395">
        <v>1</v>
      </c>
      <c r="H9395">
        <v>74</v>
      </c>
      <c r="J9395">
        <v>3</v>
      </c>
      <c r="M9395">
        <v>8</v>
      </c>
      <c r="N9395">
        <v>399</v>
      </c>
      <c r="P9395">
        <v>3</v>
      </c>
      <c r="Q9395" t="str">
        <f>VLOOKUP(M9395,lookups!$A$1:$B$7, 2, FALSE)</f>
        <v>rotary screw</v>
      </c>
      <c r="R9395" t="str">
        <f>VLOOKUP(N9395,lookups!$D$1:$E$6, 2, FALSE)</f>
        <v>hucuktlis r</v>
      </c>
      <c r="S9395" t="str">
        <f>VLOOKUP(C9395,lookups!$G$1:$H$3, 2, FALSE)</f>
        <v>smolt</v>
      </c>
    </row>
    <row r="9396" spans="1:19" x14ac:dyDescent="0.25">
      <c r="A9396" s="1">
        <v>38116</v>
      </c>
      <c r="B9396">
        <v>1</v>
      </c>
      <c r="C9396">
        <v>1</v>
      </c>
      <c r="D9396">
        <v>1</v>
      </c>
      <c r="E9396">
        <v>2004</v>
      </c>
      <c r="F9396">
        <v>59</v>
      </c>
      <c r="G9396">
        <v>1</v>
      </c>
      <c r="H9396">
        <v>74</v>
      </c>
      <c r="J9396">
        <v>3</v>
      </c>
      <c r="M9396">
        <v>8</v>
      </c>
      <c r="N9396">
        <v>399</v>
      </c>
      <c r="P9396">
        <v>3</v>
      </c>
      <c r="Q9396" t="str">
        <f>VLOOKUP(M9396,lookups!$A$1:$B$7, 2, FALSE)</f>
        <v>rotary screw</v>
      </c>
      <c r="R9396" t="str">
        <f>VLOOKUP(N9396,lookups!$D$1:$E$6, 2, FALSE)</f>
        <v>hucuktlis r</v>
      </c>
      <c r="S9396" t="str">
        <f>VLOOKUP(C9396,lookups!$G$1:$H$3, 2, FALSE)</f>
        <v>smolt</v>
      </c>
    </row>
    <row r="9397" spans="1:19" x14ac:dyDescent="0.25">
      <c r="A9397" s="1">
        <v>38116</v>
      </c>
      <c r="B9397">
        <v>1</v>
      </c>
      <c r="C9397">
        <v>1</v>
      </c>
      <c r="D9397">
        <v>1</v>
      </c>
      <c r="E9397">
        <v>2004</v>
      </c>
      <c r="F9397">
        <v>72</v>
      </c>
      <c r="G9397">
        <v>1</v>
      </c>
      <c r="H9397">
        <v>75</v>
      </c>
      <c r="J9397">
        <v>3</v>
      </c>
      <c r="M9397">
        <v>8</v>
      </c>
      <c r="N9397">
        <v>399</v>
      </c>
      <c r="P9397">
        <v>3</v>
      </c>
      <c r="Q9397" t="str">
        <f>VLOOKUP(M9397,lookups!$A$1:$B$7, 2, FALSE)</f>
        <v>rotary screw</v>
      </c>
      <c r="R9397" t="str">
        <f>VLOOKUP(N9397,lookups!$D$1:$E$6, 2, FALSE)</f>
        <v>hucuktlis r</v>
      </c>
      <c r="S9397" t="str">
        <f>VLOOKUP(C9397,lookups!$G$1:$H$3, 2, FALSE)</f>
        <v>smolt</v>
      </c>
    </row>
    <row r="9398" spans="1:19" x14ac:dyDescent="0.25">
      <c r="A9398" s="1">
        <v>38116</v>
      </c>
      <c r="B9398">
        <v>1</v>
      </c>
      <c r="C9398">
        <v>1</v>
      </c>
      <c r="D9398">
        <v>1</v>
      </c>
      <c r="E9398">
        <v>2004</v>
      </c>
      <c r="F9398">
        <v>73</v>
      </c>
      <c r="G9398">
        <v>1</v>
      </c>
      <c r="H9398">
        <v>75</v>
      </c>
      <c r="J9398">
        <v>3</v>
      </c>
      <c r="M9398">
        <v>8</v>
      </c>
      <c r="N9398">
        <v>399</v>
      </c>
      <c r="P9398">
        <v>3</v>
      </c>
      <c r="Q9398" t="str">
        <f>VLOOKUP(M9398,lookups!$A$1:$B$7, 2, FALSE)</f>
        <v>rotary screw</v>
      </c>
      <c r="R9398" t="str">
        <f>VLOOKUP(N9398,lookups!$D$1:$E$6, 2, FALSE)</f>
        <v>hucuktlis r</v>
      </c>
      <c r="S9398" t="str">
        <f>VLOOKUP(C9398,lookups!$G$1:$H$3, 2, FALSE)</f>
        <v>smolt</v>
      </c>
    </row>
    <row r="9399" spans="1:19" x14ac:dyDescent="0.25">
      <c r="A9399" s="1">
        <v>38116</v>
      </c>
      <c r="B9399">
        <v>1</v>
      </c>
      <c r="C9399">
        <v>1</v>
      </c>
      <c r="D9399">
        <v>1</v>
      </c>
      <c r="E9399">
        <v>2004</v>
      </c>
      <c r="F9399">
        <v>74</v>
      </c>
      <c r="G9399">
        <v>1</v>
      </c>
      <c r="H9399">
        <v>75</v>
      </c>
      <c r="J9399">
        <v>3</v>
      </c>
      <c r="M9399">
        <v>8</v>
      </c>
      <c r="N9399">
        <v>399</v>
      </c>
      <c r="P9399">
        <v>3</v>
      </c>
      <c r="Q9399" t="str">
        <f>VLOOKUP(M9399,lookups!$A$1:$B$7, 2, FALSE)</f>
        <v>rotary screw</v>
      </c>
      <c r="R9399" t="str">
        <f>VLOOKUP(N9399,lookups!$D$1:$E$6, 2, FALSE)</f>
        <v>hucuktlis r</v>
      </c>
      <c r="S9399" t="str">
        <f>VLOOKUP(C9399,lookups!$G$1:$H$3, 2, FALSE)</f>
        <v>smolt</v>
      </c>
    </row>
    <row r="9400" spans="1:19" x14ac:dyDescent="0.25">
      <c r="A9400" s="1">
        <v>38116</v>
      </c>
      <c r="B9400">
        <v>1</v>
      </c>
      <c r="C9400">
        <v>1</v>
      </c>
      <c r="D9400">
        <v>1</v>
      </c>
      <c r="E9400">
        <v>2004</v>
      </c>
      <c r="F9400">
        <v>75</v>
      </c>
      <c r="G9400">
        <v>1</v>
      </c>
      <c r="H9400">
        <v>75</v>
      </c>
      <c r="J9400">
        <v>3</v>
      </c>
      <c r="M9400">
        <v>8</v>
      </c>
      <c r="N9400">
        <v>399</v>
      </c>
      <c r="P9400">
        <v>3</v>
      </c>
      <c r="Q9400" t="str">
        <f>VLOOKUP(M9400,lookups!$A$1:$B$7, 2, FALSE)</f>
        <v>rotary screw</v>
      </c>
      <c r="R9400" t="str">
        <f>VLOOKUP(N9400,lookups!$D$1:$E$6, 2, FALSE)</f>
        <v>hucuktlis r</v>
      </c>
      <c r="S9400" t="str">
        <f>VLOOKUP(C9400,lookups!$G$1:$H$3, 2, FALSE)</f>
        <v>smolt</v>
      </c>
    </row>
    <row r="9401" spans="1:19" x14ac:dyDescent="0.25">
      <c r="A9401" s="1">
        <v>38116</v>
      </c>
      <c r="B9401">
        <v>1</v>
      </c>
      <c r="C9401">
        <v>1</v>
      </c>
      <c r="D9401">
        <v>1</v>
      </c>
      <c r="E9401">
        <v>2004</v>
      </c>
      <c r="F9401">
        <v>83</v>
      </c>
      <c r="G9401">
        <v>1</v>
      </c>
      <c r="H9401">
        <v>76</v>
      </c>
      <c r="J9401">
        <v>3</v>
      </c>
      <c r="M9401">
        <v>8</v>
      </c>
      <c r="N9401">
        <v>399</v>
      </c>
      <c r="P9401">
        <v>3</v>
      </c>
      <c r="Q9401" t="str">
        <f>VLOOKUP(M9401,lookups!$A$1:$B$7, 2, FALSE)</f>
        <v>rotary screw</v>
      </c>
      <c r="R9401" t="str">
        <f>VLOOKUP(N9401,lookups!$D$1:$E$6, 2, FALSE)</f>
        <v>hucuktlis r</v>
      </c>
      <c r="S9401" t="str">
        <f>VLOOKUP(C9401,lookups!$G$1:$H$3, 2, FALSE)</f>
        <v>smolt</v>
      </c>
    </row>
    <row r="9402" spans="1:19" x14ac:dyDescent="0.25">
      <c r="A9402" s="1">
        <v>38116</v>
      </c>
      <c r="B9402">
        <v>1</v>
      </c>
      <c r="C9402">
        <v>1</v>
      </c>
      <c r="D9402">
        <v>1</v>
      </c>
      <c r="E9402">
        <v>2004</v>
      </c>
      <c r="F9402">
        <v>84</v>
      </c>
      <c r="G9402">
        <v>1</v>
      </c>
      <c r="H9402">
        <v>76</v>
      </c>
      <c r="J9402">
        <v>3</v>
      </c>
      <c r="M9402">
        <v>8</v>
      </c>
      <c r="N9402">
        <v>399</v>
      </c>
      <c r="P9402">
        <v>3</v>
      </c>
      <c r="Q9402" t="str">
        <f>VLOOKUP(M9402,lookups!$A$1:$B$7, 2, FALSE)</f>
        <v>rotary screw</v>
      </c>
      <c r="R9402" t="str">
        <f>VLOOKUP(N9402,lookups!$D$1:$E$6, 2, FALSE)</f>
        <v>hucuktlis r</v>
      </c>
      <c r="S9402" t="str">
        <f>VLOOKUP(C9402,lookups!$G$1:$H$3, 2, FALSE)</f>
        <v>smolt</v>
      </c>
    </row>
    <row r="9403" spans="1:19" x14ac:dyDescent="0.25">
      <c r="A9403" s="1">
        <v>38116</v>
      </c>
      <c r="B9403">
        <v>1</v>
      </c>
      <c r="C9403">
        <v>1</v>
      </c>
      <c r="D9403">
        <v>1</v>
      </c>
      <c r="E9403">
        <v>2004</v>
      </c>
      <c r="F9403">
        <v>92</v>
      </c>
      <c r="G9403">
        <v>1</v>
      </c>
      <c r="H9403">
        <v>77</v>
      </c>
      <c r="J9403">
        <v>3</v>
      </c>
      <c r="M9403">
        <v>8</v>
      </c>
      <c r="N9403">
        <v>399</v>
      </c>
      <c r="P9403">
        <v>3</v>
      </c>
      <c r="Q9403" t="str">
        <f>VLOOKUP(M9403,lookups!$A$1:$B$7, 2, FALSE)</f>
        <v>rotary screw</v>
      </c>
      <c r="R9403" t="str">
        <f>VLOOKUP(N9403,lookups!$D$1:$E$6, 2, FALSE)</f>
        <v>hucuktlis r</v>
      </c>
      <c r="S9403" t="str">
        <f>VLOOKUP(C9403,lookups!$G$1:$H$3, 2, FALSE)</f>
        <v>smolt</v>
      </c>
    </row>
    <row r="9404" spans="1:19" x14ac:dyDescent="0.25">
      <c r="A9404" s="1">
        <v>38116</v>
      </c>
      <c r="B9404">
        <v>1</v>
      </c>
      <c r="C9404">
        <v>1</v>
      </c>
      <c r="D9404">
        <v>1</v>
      </c>
      <c r="E9404">
        <v>2004</v>
      </c>
      <c r="F9404">
        <v>93</v>
      </c>
      <c r="G9404">
        <v>1</v>
      </c>
      <c r="H9404">
        <v>77</v>
      </c>
      <c r="J9404">
        <v>4</v>
      </c>
      <c r="M9404">
        <v>8</v>
      </c>
      <c r="N9404">
        <v>399</v>
      </c>
      <c r="P9404">
        <v>3</v>
      </c>
      <c r="Q9404" t="str">
        <f>VLOOKUP(M9404,lookups!$A$1:$B$7, 2, FALSE)</f>
        <v>rotary screw</v>
      </c>
      <c r="R9404" t="str">
        <f>VLOOKUP(N9404,lookups!$D$1:$E$6, 2, FALSE)</f>
        <v>hucuktlis r</v>
      </c>
      <c r="S9404" t="str">
        <f>VLOOKUP(C9404,lookups!$G$1:$H$3, 2, FALSE)</f>
        <v>smolt</v>
      </c>
    </row>
    <row r="9405" spans="1:19" x14ac:dyDescent="0.25">
      <c r="A9405" s="1">
        <v>38116</v>
      </c>
      <c r="B9405">
        <v>1</v>
      </c>
      <c r="C9405">
        <v>1</v>
      </c>
      <c r="D9405">
        <v>1</v>
      </c>
      <c r="E9405">
        <v>2004</v>
      </c>
      <c r="F9405">
        <v>107</v>
      </c>
      <c r="G9405">
        <v>1</v>
      </c>
      <c r="H9405">
        <v>78</v>
      </c>
      <c r="J9405">
        <v>3</v>
      </c>
      <c r="M9405">
        <v>8</v>
      </c>
      <c r="N9405">
        <v>399</v>
      </c>
      <c r="P9405">
        <v>3</v>
      </c>
      <c r="Q9405" t="str">
        <f>VLOOKUP(M9405,lookups!$A$1:$B$7, 2, FALSE)</f>
        <v>rotary screw</v>
      </c>
      <c r="R9405" t="str">
        <f>VLOOKUP(N9405,lookups!$D$1:$E$6, 2, FALSE)</f>
        <v>hucuktlis r</v>
      </c>
      <c r="S9405" t="str">
        <f>VLOOKUP(C9405,lookups!$G$1:$H$3, 2, FALSE)</f>
        <v>smolt</v>
      </c>
    </row>
    <row r="9406" spans="1:19" x14ac:dyDescent="0.25">
      <c r="A9406" s="1">
        <v>38116</v>
      </c>
      <c r="B9406">
        <v>1</v>
      </c>
      <c r="C9406">
        <v>1</v>
      </c>
      <c r="D9406">
        <v>1</v>
      </c>
      <c r="E9406">
        <v>2004</v>
      </c>
      <c r="F9406">
        <v>108</v>
      </c>
      <c r="G9406">
        <v>1</v>
      </c>
      <c r="H9406">
        <v>78</v>
      </c>
      <c r="J9406">
        <v>4</v>
      </c>
      <c r="M9406">
        <v>8</v>
      </c>
      <c r="N9406">
        <v>399</v>
      </c>
      <c r="P9406">
        <v>3</v>
      </c>
      <c r="Q9406" t="str">
        <f>VLOOKUP(M9406,lookups!$A$1:$B$7, 2, FALSE)</f>
        <v>rotary screw</v>
      </c>
      <c r="R9406" t="str">
        <f>VLOOKUP(N9406,lookups!$D$1:$E$6, 2, FALSE)</f>
        <v>hucuktlis r</v>
      </c>
      <c r="S9406" t="str">
        <f>VLOOKUP(C9406,lookups!$G$1:$H$3, 2, FALSE)</f>
        <v>smolt</v>
      </c>
    </row>
    <row r="9407" spans="1:19" x14ac:dyDescent="0.25">
      <c r="A9407" s="1">
        <v>38116</v>
      </c>
      <c r="B9407">
        <v>1</v>
      </c>
      <c r="C9407">
        <v>1</v>
      </c>
      <c r="D9407">
        <v>1</v>
      </c>
      <c r="E9407">
        <v>2004</v>
      </c>
      <c r="F9407">
        <v>109</v>
      </c>
      <c r="G9407">
        <v>1</v>
      </c>
      <c r="H9407">
        <v>78</v>
      </c>
      <c r="J9407">
        <v>4</v>
      </c>
      <c r="M9407">
        <v>8</v>
      </c>
      <c r="N9407">
        <v>399</v>
      </c>
      <c r="P9407">
        <v>3</v>
      </c>
      <c r="Q9407" t="str">
        <f>VLOOKUP(M9407,lookups!$A$1:$B$7, 2, FALSE)</f>
        <v>rotary screw</v>
      </c>
      <c r="R9407" t="str">
        <f>VLOOKUP(N9407,lookups!$D$1:$E$6, 2, FALSE)</f>
        <v>hucuktlis r</v>
      </c>
      <c r="S9407" t="str">
        <f>VLOOKUP(C9407,lookups!$G$1:$H$3, 2, FALSE)</f>
        <v>smolt</v>
      </c>
    </row>
    <row r="9408" spans="1:19" x14ac:dyDescent="0.25">
      <c r="A9408" s="1">
        <v>38116</v>
      </c>
      <c r="B9408">
        <v>1</v>
      </c>
      <c r="C9408">
        <v>1</v>
      </c>
      <c r="D9408">
        <v>1</v>
      </c>
      <c r="E9408">
        <v>2004</v>
      </c>
      <c r="F9408">
        <v>155</v>
      </c>
      <c r="G9408">
        <v>1</v>
      </c>
      <c r="H9408">
        <v>84</v>
      </c>
      <c r="J9408">
        <v>4</v>
      </c>
      <c r="M9408">
        <v>8</v>
      </c>
      <c r="N9408">
        <v>399</v>
      </c>
      <c r="P9408">
        <v>3</v>
      </c>
      <c r="Q9408" t="str">
        <f>VLOOKUP(M9408,lookups!$A$1:$B$7, 2, FALSE)</f>
        <v>rotary screw</v>
      </c>
      <c r="R9408" t="str">
        <f>VLOOKUP(N9408,lookups!$D$1:$E$6, 2, FALSE)</f>
        <v>hucuktlis r</v>
      </c>
      <c r="S9408" t="str">
        <f>VLOOKUP(C9408,lookups!$G$1:$H$3, 2, FALSE)</f>
        <v>smolt</v>
      </c>
    </row>
    <row r="9409" spans="1:19" x14ac:dyDescent="0.25">
      <c r="A9409" s="1">
        <v>38117</v>
      </c>
      <c r="B9409">
        <v>1</v>
      </c>
      <c r="C9409">
        <v>1</v>
      </c>
      <c r="D9409">
        <v>1</v>
      </c>
      <c r="E9409">
        <v>2004</v>
      </c>
      <c r="F9409">
        <v>6</v>
      </c>
      <c r="G9409">
        <v>1</v>
      </c>
      <c r="H9409">
        <v>64</v>
      </c>
      <c r="J9409">
        <v>2</v>
      </c>
      <c r="M9409">
        <v>8</v>
      </c>
      <c r="N9409">
        <v>399</v>
      </c>
      <c r="P9409">
        <v>3</v>
      </c>
      <c r="Q9409" t="str">
        <f>VLOOKUP(M9409,lookups!$A$1:$B$7, 2, FALSE)</f>
        <v>rotary screw</v>
      </c>
      <c r="R9409" t="str">
        <f>VLOOKUP(N9409,lookups!$D$1:$E$6, 2, FALSE)</f>
        <v>hucuktlis r</v>
      </c>
      <c r="S9409" t="str">
        <f>VLOOKUP(C9409,lookups!$G$1:$H$3, 2, FALSE)</f>
        <v>smolt</v>
      </c>
    </row>
    <row r="9410" spans="1:19" x14ac:dyDescent="0.25">
      <c r="A9410" s="1">
        <v>38117</v>
      </c>
      <c r="B9410">
        <v>1</v>
      </c>
      <c r="C9410">
        <v>1</v>
      </c>
      <c r="D9410">
        <v>1</v>
      </c>
      <c r="E9410">
        <v>2004</v>
      </c>
      <c r="F9410">
        <v>7</v>
      </c>
      <c r="G9410">
        <v>1</v>
      </c>
      <c r="H9410">
        <v>64</v>
      </c>
      <c r="J9410">
        <v>2</v>
      </c>
      <c r="M9410">
        <v>8</v>
      </c>
      <c r="N9410">
        <v>399</v>
      </c>
      <c r="P9410">
        <v>3</v>
      </c>
      <c r="Q9410" t="str">
        <f>VLOOKUP(M9410,lookups!$A$1:$B$7, 2, FALSE)</f>
        <v>rotary screw</v>
      </c>
      <c r="R9410" t="str">
        <f>VLOOKUP(N9410,lookups!$D$1:$E$6, 2, FALSE)</f>
        <v>hucuktlis r</v>
      </c>
      <c r="S9410" t="str">
        <f>VLOOKUP(C9410,lookups!$G$1:$H$3, 2, FALSE)</f>
        <v>smolt</v>
      </c>
    </row>
    <row r="9411" spans="1:19" x14ac:dyDescent="0.25">
      <c r="A9411" s="1">
        <v>38117</v>
      </c>
      <c r="B9411">
        <v>1</v>
      </c>
      <c r="C9411">
        <v>1</v>
      </c>
      <c r="D9411">
        <v>1</v>
      </c>
      <c r="E9411">
        <v>2004</v>
      </c>
      <c r="F9411">
        <v>22</v>
      </c>
      <c r="G9411">
        <v>1</v>
      </c>
      <c r="H9411">
        <v>68</v>
      </c>
      <c r="J9411">
        <v>2</v>
      </c>
      <c r="M9411">
        <v>8</v>
      </c>
      <c r="N9411">
        <v>399</v>
      </c>
      <c r="P9411">
        <v>3</v>
      </c>
      <c r="Q9411" t="str">
        <f>VLOOKUP(M9411,lookups!$A$1:$B$7, 2, FALSE)</f>
        <v>rotary screw</v>
      </c>
      <c r="R9411" t="str">
        <f>VLOOKUP(N9411,lookups!$D$1:$E$6, 2, FALSE)</f>
        <v>hucuktlis r</v>
      </c>
      <c r="S9411" t="str">
        <f>VLOOKUP(C9411,lookups!$G$1:$H$3, 2, FALSE)</f>
        <v>smolt</v>
      </c>
    </row>
    <row r="9412" spans="1:19" x14ac:dyDescent="0.25">
      <c r="A9412" s="1">
        <v>38117</v>
      </c>
      <c r="B9412">
        <v>1</v>
      </c>
      <c r="C9412">
        <v>1</v>
      </c>
      <c r="D9412">
        <v>1</v>
      </c>
      <c r="E9412">
        <v>2004</v>
      </c>
      <c r="F9412">
        <v>29</v>
      </c>
      <c r="G9412">
        <v>1</v>
      </c>
      <c r="H9412">
        <v>70</v>
      </c>
      <c r="J9412">
        <v>3</v>
      </c>
      <c r="M9412">
        <v>8</v>
      </c>
      <c r="N9412">
        <v>399</v>
      </c>
      <c r="P9412">
        <v>3</v>
      </c>
      <c r="Q9412" t="str">
        <f>VLOOKUP(M9412,lookups!$A$1:$B$7, 2, FALSE)</f>
        <v>rotary screw</v>
      </c>
      <c r="R9412" t="str">
        <f>VLOOKUP(N9412,lookups!$D$1:$E$6, 2, FALSE)</f>
        <v>hucuktlis r</v>
      </c>
      <c r="S9412" t="str">
        <f>VLOOKUP(C9412,lookups!$G$1:$H$3, 2, FALSE)</f>
        <v>smolt</v>
      </c>
    </row>
    <row r="9413" spans="1:19" x14ac:dyDescent="0.25">
      <c r="A9413" s="1">
        <v>38117</v>
      </c>
      <c r="B9413">
        <v>1</v>
      </c>
      <c r="C9413">
        <v>1</v>
      </c>
      <c r="D9413">
        <v>1</v>
      </c>
      <c r="E9413">
        <v>2004</v>
      </c>
      <c r="F9413">
        <v>30</v>
      </c>
      <c r="G9413">
        <v>1</v>
      </c>
      <c r="H9413">
        <v>70</v>
      </c>
      <c r="J9413">
        <v>3</v>
      </c>
      <c r="M9413">
        <v>8</v>
      </c>
      <c r="N9413">
        <v>399</v>
      </c>
      <c r="P9413">
        <v>3</v>
      </c>
      <c r="Q9413" t="str">
        <f>VLOOKUP(M9413,lookups!$A$1:$B$7, 2, FALSE)</f>
        <v>rotary screw</v>
      </c>
      <c r="R9413" t="str">
        <f>VLOOKUP(N9413,lookups!$D$1:$E$6, 2, FALSE)</f>
        <v>hucuktlis r</v>
      </c>
      <c r="S9413" t="str">
        <f>VLOOKUP(C9413,lookups!$G$1:$H$3, 2, FALSE)</f>
        <v>smolt</v>
      </c>
    </row>
    <row r="9414" spans="1:19" x14ac:dyDescent="0.25">
      <c r="A9414" s="1">
        <v>38117</v>
      </c>
      <c r="B9414">
        <v>1</v>
      </c>
      <c r="C9414">
        <v>1</v>
      </c>
      <c r="D9414">
        <v>1</v>
      </c>
      <c r="E9414">
        <v>2004</v>
      </c>
      <c r="F9414">
        <v>31</v>
      </c>
      <c r="G9414">
        <v>1</v>
      </c>
      <c r="H9414">
        <v>70</v>
      </c>
      <c r="J9414">
        <v>3</v>
      </c>
      <c r="M9414">
        <v>8</v>
      </c>
      <c r="N9414">
        <v>399</v>
      </c>
      <c r="P9414">
        <v>3</v>
      </c>
      <c r="Q9414" t="str">
        <f>VLOOKUP(M9414,lookups!$A$1:$B$7, 2, FALSE)</f>
        <v>rotary screw</v>
      </c>
      <c r="R9414" t="str">
        <f>VLOOKUP(N9414,lookups!$D$1:$E$6, 2, FALSE)</f>
        <v>hucuktlis r</v>
      </c>
      <c r="S9414" t="str">
        <f>VLOOKUP(C9414,lookups!$G$1:$H$3, 2, FALSE)</f>
        <v>smolt</v>
      </c>
    </row>
    <row r="9415" spans="1:19" x14ac:dyDescent="0.25">
      <c r="A9415" s="1">
        <v>38117</v>
      </c>
      <c r="B9415">
        <v>1</v>
      </c>
      <c r="C9415">
        <v>1</v>
      </c>
      <c r="D9415">
        <v>1</v>
      </c>
      <c r="E9415">
        <v>2004</v>
      </c>
      <c r="F9415">
        <v>43</v>
      </c>
      <c r="G9415">
        <v>1</v>
      </c>
      <c r="H9415">
        <v>72</v>
      </c>
      <c r="J9415">
        <v>3</v>
      </c>
      <c r="M9415">
        <v>8</v>
      </c>
      <c r="N9415">
        <v>399</v>
      </c>
      <c r="P9415">
        <v>3</v>
      </c>
      <c r="Q9415" t="str">
        <f>VLOOKUP(M9415,lookups!$A$1:$B$7, 2, FALSE)</f>
        <v>rotary screw</v>
      </c>
      <c r="R9415" t="str">
        <f>VLOOKUP(N9415,lookups!$D$1:$E$6, 2, FALSE)</f>
        <v>hucuktlis r</v>
      </c>
      <c r="S9415" t="str">
        <f>VLOOKUP(C9415,lookups!$G$1:$H$3, 2, FALSE)</f>
        <v>smolt</v>
      </c>
    </row>
    <row r="9416" spans="1:19" x14ac:dyDescent="0.25">
      <c r="A9416" s="1">
        <v>38117</v>
      </c>
      <c r="B9416">
        <v>1</v>
      </c>
      <c r="C9416">
        <v>1</v>
      </c>
      <c r="D9416">
        <v>1</v>
      </c>
      <c r="E9416">
        <v>2004</v>
      </c>
      <c r="F9416">
        <v>44</v>
      </c>
      <c r="G9416">
        <v>1</v>
      </c>
      <c r="H9416">
        <v>72</v>
      </c>
      <c r="J9416">
        <v>2</v>
      </c>
      <c r="M9416">
        <v>8</v>
      </c>
      <c r="N9416">
        <v>399</v>
      </c>
      <c r="P9416">
        <v>3</v>
      </c>
      <c r="Q9416" t="str">
        <f>VLOOKUP(M9416,lookups!$A$1:$B$7, 2, FALSE)</f>
        <v>rotary screw</v>
      </c>
      <c r="R9416" t="str">
        <f>VLOOKUP(N9416,lookups!$D$1:$E$6, 2, FALSE)</f>
        <v>hucuktlis r</v>
      </c>
      <c r="S9416" t="str">
        <f>VLOOKUP(C9416,lookups!$G$1:$H$3, 2, FALSE)</f>
        <v>smolt</v>
      </c>
    </row>
    <row r="9417" spans="1:19" x14ac:dyDescent="0.25">
      <c r="A9417" s="1">
        <v>38117</v>
      </c>
      <c r="B9417">
        <v>1</v>
      </c>
      <c r="C9417">
        <v>1</v>
      </c>
      <c r="D9417">
        <v>1</v>
      </c>
      <c r="E9417">
        <v>2004</v>
      </c>
      <c r="F9417">
        <v>49</v>
      </c>
      <c r="G9417">
        <v>1</v>
      </c>
      <c r="H9417">
        <v>73</v>
      </c>
      <c r="J9417">
        <v>3</v>
      </c>
      <c r="M9417">
        <v>8</v>
      </c>
      <c r="N9417">
        <v>399</v>
      </c>
      <c r="P9417">
        <v>3</v>
      </c>
      <c r="Q9417" t="str">
        <f>VLOOKUP(M9417,lookups!$A$1:$B$7, 2, FALSE)</f>
        <v>rotary screw</v>
      </c>
      <c r="R9417" t="str">
        <f>VLOOKUP(N9417,lookups!$D$1:$E$6, 2, FALSE)</f>
        <v>hucuktlis r</v>
      </c>
      <c r="S9417" t="str">
        <f>VLOOKUP(C9417,lookups!$G$1:$H$3, 2, FALSE)</f>
        <v>smolt</v>
      </c>
    </row>
    <row r="9418" spans="1:19" x14ac:dyDescent="0.25">
      <c r="A9418" s="1">
        <v>38117</v>
      </c>
      <c r="B9418">
        <v>1</v>
      </c>
      <c r="C9418">
        <v>1</v>
      </c>
      <c r="D9418">
        <v>1</v>
      </c>
      <c r="E9418">
        <v>2004</v>
      </c>
      <c r="F9418">
        <v>60</v>
      </c>
      <c r="G9418">
        <v>1</v>
      </c>
      <c r="H9418">
        <v>74</v>
      </c>
      <c r="J9418">
        <v>3</v>
      </c>
      <c r="M9418">
        <v>8</v>
      </c>
      <c r="N9418">
        <v>399</v>
      </c>
      <c r="P9418">
        <v>3</v>
      </c>
      <c r="Q9418" t="str">
        <f>VLOOKUP(M9418,lookups!$A$1:$B$7, 2, FALSE)</f>
        <v>rotary screw</v>
      </c>
      <c r="R9418" t="str">
        <f>VLOOKUP(N9418,lookups!$D$1:$E$6, 2, FALSE)</f>
        <v>hucuktlis r</v>
      </c>
      <c r="S9418" t="str">
        <f>VLOOKUP(C9418,lookups!$G$1:$H$3, 2, FALSE)</f>
        <v>smolt</v>
      </c>
    </row>
    <row r="9419" spans="1:19" x14ac:dyDescent="0.25">
      <c r="A9419" s="1">
        <v>38117</v>
      </c>
      <c r="B9419">
        <v>1</v>
      </c>
      <c r="C9419">
        <v>1</v>
      </c>
      <c r="D9419">
        <v>1</v>
      </c>
      <c r="E9419">
        <v>2004</v>
      </c>
      <c r="F9419">
        <v>61</v>
      </c>
      <c r="G9419">
        <v>1</v>
      </c>
      <c r="H9419">
        <v>74</v>
      </c>
      <c r="J9419">
        <v>3</v>
      </c>
      <c r="M9419">
        <v>8</v>
      </c>
      <c r="N9419">
        <v>399</v>
      </c>
      <c r="P9419">
        <v>3</v>
      </c>
      <c r="Q9419" t="str">
        <f>VLOOKUP(M9419,lookups!$A$1:$B$7, 2, FALSE)</f>
        <v>rotary screw</v>
      </c>
      <c r="R9419" t="str">
        <f>VLOOKUP(N9419,lookups!$D$1:$E$6, 2, FALSE)</f>
        <v>hucuktlis r</v>
      </c>
      <c r="S9419" t="str">
        <f>VLOOKUP(C9419,lookups!$G$1:$H$3, 2, FALSE)</f>
        <v>smolt</v>
      </c>
    </row>
    <row r="9420" spans="1:19" x14ac:dyDescent="0.25">
      <c r="A9420" s="1">
        <v>38117</v>
      </c>
      <c r="B9420">
        <v>1</v>
      </c>
      <c r="C9420">
        <v>1</v>
      </c>
      <c r="D9420">
        <v>1</v>
      </c>
      <c r="E9420">
        <v>2004</v>
      </c>
      <c r="F9420">
        <v>76</v>
      </c>
      <c r="G9420">
        <v>1</v>
      </c>
      <c r="H9420">
        <v>75</v>
      </c>
      <c r="J9420">
        <v>3</v>
      </c>
      <c r="M9420">
        <v>8</v>
      </c>
      <c r="N9420">
        <v>399</v>
      </c>
      <c r="P9420">
        <v>3</v>
      </c>
      <c r="Q9420" t="str">
        <f>VLOOKUP(M9420,lookups!$A$1:$B$7, 2, FALSE)</f>
        <v>rotary screw</v>
      </c>
      <c r="R9420" t="str">
        <f>VLOOKUP(N9420,lookups!$D$1:$E$6, 2, FALSE)</f>
        <v>hucuktlis r</v>
      </c>
      <c r="S9420" t="str">
        <f>VLOOKUP(C9420,lookups!$G$1:$H$3, 2, FALSE)</f>
        <v>smolt</v>
      </c>
    </row>
    <row r="9421" spans="1:19" x14ac:dyDescent="0.25">
      <c r="A9421" s="1">
        <v>38117</v>
      </c>
      <c r="B9421">
        <v>1</v>
      </c>
      <c r="C9421">
        <v>1</v>
      </c>
      <c r="D9421">
        <v>1</v>
      </c>
      <c r="E9421">
        <v>2004</v>
      </c>
      <c r="F9421">
        <v>77</v>
      </c>
      <c r="G9421">
        <v>1</v>
      </c>
      <c r="H9421">
        <v>75</v>
      </c>
      <c r="J9421">
        <v>3</v>
      </c>
      <c r="M9421">
        <v>8</v>
      </c>
      <c r="N9421">
        <v>399</v>
      </c>
      <c r="P9421">
        <v>3</v>
      </c>
      <c r="Q9421" t="str">
        <f>VLOOKUP(M9421,lookups!$A$1:$B$7, 2, FALSE)</f>
        <v>rotary screw</v>
      </c>
      <c r="R9421" t="str">
        <f>VLOOKUP(N9421,lookups!$D$1:$E$6, 2, FALSE)</f>
        <v>hucuktlis r</v>
      </c>
      <c r="S9421" t="str">
        <f>VLOOKUP(C9421,lookups!$G$1:$H$3, 2, FALSE)</f>
        <v>smolt</v>
      </c>
    </row>
    <row r="9422" spans="1:19" x14ac:dyDescent="0.25">
      <c r="A9422" s="1">
        <v>38117</v>
      </c>
      <c r="B9422">
        <v>1</v>
      </c>
      <c r="C9422">
        <v>1</v>
      </c>
      <c r="D9422">
        <v>1</v>
      </c>
      <c r="E9422">
        <v>2004</v>
      </c>
      <c r="F9422">
        <v>78</v>
      </c>
      <c r="G9422">
        <v>1</v>
      </c>
      <c r="H9422">
        <v>75</v>
      </c>
      <c r="J9422">
        <v>3</v>
      </c>
      <c r="M9422">
        <v>8</v>
      </c>
      <c r="N9422">
        <v>399</v>
      </c>
      <c r="P9422">
        <v>3</v>
      </c>
      <c r="Q9422" t="str">
        <f>VLOOKUP(M9422,lookups!$A$1:$B$7, 2, FALSE)</f>
        <v>rotary screw</v>
      </c>
      <c r="R9422" t="str">
        <f>VLOOKUP(N9422,lookups!$D$1:$E$6, 2, FALSE)</f>
        <v>hucuktlis r</v>
      </c>
      <c r="S9422" t="str">
        <f>VLOOKUP(C9422,lookups!$G$1:$H$3, 2, FALSE)</f>
        <v>smolt</v>
      </c>
    </row>
    <row r="9423" spans="1:19" x14ac:dyDescent="0.25">
      <c r="A9423" s="1">
        <v>38117</v>
      </c>
      <c r="B9423">
        <v>1</v>
      </c>
      <c r="C9423">
        <v>1</v>
      </c>
      <c r="D9423">
        <v>1</v>
      </c>
      <c r="E9423">
        <v>2004</v>
      </c>
      <c r="F9423">
        <v>85</v>
      </c>
      <c r="G9423">
        <v>1</v>
      </c>
      <c r="H9423">
        <v>76</v>
      </c>
      <c r="J9423">
        <v>3</v>
      </c>
      <c r="M9423">
        <v>8</v>
      </c>
      <c r="N9423">
        <v>399</v>
      </c>
      <c r="P9423">
        <v>3</v>
      </c>
      <c r="Q9423" t="str">
        <f>VLOOKUP(M9423,lookups!$A$1:$B$7, 2, FALSE)</f>
        <v>rotary screw</v>
      </c>
      <c r="R9423" t="str">
        <f>VLOOKUP(N9423,lookups!$D$1:$E$6, 2, FALSE)</f>
        <v>hucuktlis r</v>
      </c>
      <c r="S9423" t="str">
        <f>VLOOKUP(C9423,lookups!$G$1:$H$3, 2, FALSE)</f>
        <v>smolt</v>
      </c>
    </row>
    <row r="9424" spans="1:19" x14ac:dyDescent="0.25">
      <c r="A9424" s="1">
        <v>38117</v>
      </c>
      <c r="B9424">
        <v>1</v>
      </c>
      <c r="C9424">
        <v>1</v>
      </c>
      <c r="D9424">
        <v>1</v>
      </c>
      <c r="E9424">
        <v>2004</v>
      </c>
      <c r="F9424">
        <v>86</v>
      </c>
      <c r="G9424">
        <v>1</v>
      </c>
      <c r="H9424">
        <v>76</v>
      </c>
      <c r="J9424">
        <v>3</v>
      </c>
      <c r="M9424">
        <v>8</v>
      </c>
      <c r="N9424">
        <v>399</v>
      </c>
      <c r="P9424">
        <v>3</v>
      </c>
      <c r="Q9424" t="str">
        <f>VLOOKUP(M9424,lookups!$A$1:$B$7, 2, FALSE)</f>
        <v>rotary screw</v>
      </c>
      <c r="R9424" t="str">
        <f>VLOOKUP(N9424,lookups!$D$1:$E$6, 2, FALSE)</f>
        <v>hucuktlis r</v>
      </c>
      <c r="S9424" t="str">
        <f>VLOOKUP(C9424,lookups!$G$1:$H$3, 2, FALSE)</f>
        <v>smolt</v>
      </c>
    </row>
    <row r="9425" spans="1:19" x14ac:dyDescent="0.25">
      <c r="A9425" s="1">
        <v>38117</v>
      </c>
      <c r="B9425">
        <v>1</v>
      </c>
      <c r="C9425">
        <v>1</v>
      </c>
      <c r="D9425">
        <v>1</v>
      </c>
      <c r="E9425">
        <v>2004</v>
      </c>
      <c r="F9425">
        <v>94</v>
      </c>
      <c r="G9425">
        <v>1</v>
      </c>
      <c r="H9425">
        <v>77</v>
      </c>
      <c r="J9425">
        <v>3</v>
      </c>
      <c r="M9425">
        <v>8</v>
      </c>
      <c r="N9425">
        <v>399</v>
      </c>
      <c r="P9425">
        <v>3</v>
      </c>
      <c r="Q9425" t="str">
        <f>VLOOKUP(M9425,lookups!$A$1:$B$7, 2, FALSE)</f>
        <v>rotary screw</v>
      </c>
      <c r="R9425" t="str">
        <f>VLOOKUP(N9425,lookups!$D$1:$E$6, 2, FALSE)</f>
        <v>hucuktlis r</v>
      </c>
      <c r="S9425" t="str">
        <f>VLOOKUP(C9425,lookups!$G$1:$H$3, 2, FALSE)</f>
        <v>smolt</v>
      </c>
    </row>
    <row r="9426" spans="1:19" x14ac:dyDescent="0.25">
      <c r="A9426" s="1">
        <v>38117</v>
      </c>
      <c r="B9426">
        <v>1</v>
      </c>
      <c r="C9426">
        <v>1</v>
      </c>
      <c r="D9426">
        <v>1</v>
      </c>
      <c r="E9426">
        <v>2004</v>
      </c>
      <c r="F9426">
        <v>95</v>
      </c>
      <c r="G9426">
        <v>1</v>
      </c>
      <c r="H9426">
        <v>77</v>
      </c>
      <c r="J9426">
        <v>3</v>
      </c>
      <c r="M9426">
        <v>8</v>
      </c>
      <c r="N9426">
        <v>399</v>
      </c>
      <c r="P9426">
        <v>3</v>
      </c>
      <c r="Q9426" t="str">
        <f>VLOOKUP(M9426,lookups!$A$1:$B$7, 2, FALSE)</f>
        <v>rotary screw</v>
      </c>
      <c r="R9426" t="str">
        <f>VLOOKUP(N9426,lookups!$D$1:$E$6, 2, FALSE)</f>
        <v>hucuktlis r</v>
      </c>
      <c r="S9426" t="str">
        <f>VLOOKUP(C9426,lookups!$G$1:$H$3, 2, FALSE)</f>
        <v>smolt</v>
      </c>
    </row>
    <row r="9427" spans="1:19" x14ac:dyDescent="0.25">
      <c r="A9427" s="1">
        <v>38117</v>
      </c>
      <c r="B9427">
        <v>1</v>
      </c>
      <c r="C9427">
        <v>1</v>
      </c>
      <c r="D9427">
        <v>1</v>
      </c>
      <c r="E9427">
        <v>2004</v>
      </c>
      <c r="F9427">
        <v>110</v>
      </c>
      <c r="G9427">
        <v>1</v>
      </c>
      <c r="H9427">
        <v>78</v>
      </c>
      <c r="J9427">
        <v>4</v>
      </c>
      <c r="M9427">
        <v>8</v>
      </c>
      <c r="N9427">
        <v>399</v>
      </c>
      <c r="P9427">
        <v>3</v>
      </c>
      <c r="Q9427" t="str">
        <f>VLOOKUP(M9427,lookups!$A$1:$B$7, 2, FALSE)</f>
        <v>rotary screw</v>
      </c>
      <c r="R9427" t="str">
        <f>VLOOKUP(N9427,lookups!$D$1:$E$6, 2, FALSE)</f>
        <v>hucuktlis r</v>
      </c>
      <c r="S9427" t="str">
        <f>VLOOKUP(C9427,lookups!$G$1:$H$3, 2, FALSE)</f>
        <v>smolt</v>
      </c>
    </row>
    <row r="9428" spans="1:19" x14ac:dyDescent="0.25">
      <c r="A9428" s="1">
        <v>38117</v>
      </c>
      <c r="B9428">
        <v>1</v>
      </c>
      <c r="C9428">
        <v>1</v>
      </c>
      <c r="D9428">
        <v>1</v>
      </c>
      <c r="E9428">
        <v>2004</v>
      </c>
      <c r="F9428">
        <v>111</v>
      </c>
      <c r="G9428">
        <v>1</v>
      </c>
      <c r="H9428">
        <v>78</v>
      </c>
      <c r="J9428">
        <v>4</v>
      </c>
      <c r="M9428">
        <v>8</v>
      </c>
      <c r="N9428">
        <v>399</v>
      </c>
      <c r="P9428">
        <v>3</v>
      </c>
      <c r="Q9428" t="str">
        <f>VLOOKUP(M9428,lookups!$A$1:$B$7, 2, FALSE)</f>
        <v>rotary screw</v>
      </c>
      <c r="R9428" t="str">
        <f>VLOOKUP(N9428,lookups!$D$1:$E$6, 2, FALSE)</f>
        <v>hucuktlis r</v>
      </c>
      <c r="S9428" t="str">
        <f>VLOOKUP(C9428,lookups!$G$1:$H$3, 2, FALSE)</f>
        <v>smolt</v>
      </c>
    </row>
    <row r="9429" spans="1:19" x14ac:dyDescent="0.25">
      <c r="A9429" s="1">
        <v>38117</v>
      </c>
      <c r="B9429">
        <v>1</v>
      </c>
      <c r="C9429">
        <v>1</v>
      </c>
      <c r="D9429">
        <v>1</v>
      </c>
      <c r="E9429">
        <v>2004</v>
      </c>
      <c r="F9429">
        <v>120</v>
      </c>
      <c r="G9429">
        <v>1</v>
      </c>
      <c r="H9429">
        <v>79</v>
      </c>
      <c r="J9429">
        <v>5</v>
      </c>
      <c r="M9429">
        <v>8</v>
      </c>
      <c r="N9429">
        <v>399</v>
      </c>
      <c r="P9429">
        <v>3</v>
      </c>
      <c r="Q9429" t="str">
        <f>VLOOKUP(M9429,lookups!$A$1:$B$7, 2, FALSE)</f>
        <v>rotary screw</v>
      </c>
      <c r="R9429" t="str">
        <f>VLOOKUP(N9429,lookups!$D$1:$E$6, 2, FALSE)</f>
        <v>hucuktlis r</v>
      </c>
      <c r="S9429" t="str">
        <f>VLOOKUP(C9429,lookups!$G$1:$H$3, 2, FALSE)</f>
        <v>smolt</v>
      </c>
    </row>
    <row r="9430" spans="1:19" x14ac:dyDescent="0.25">
      <c r="A9430" s="1">
        <v>38117</v>
      </c>
      <c r="B9430">
        <v>1</v>
      </c>
      <c r="C9430">
        <v>1</v>
      </c>
      <c r="D9430">
        <v>1</v>
      </c>
      <c r="E9430">
        <v>2004</v>
      </c>
      <c r="F9430">
        <v>127</v>
      </c>
      <c r="G9430">
        <v>1</v>
      </c>
      <c r="H9430">
        <v>80</v>
      </c>
      <c r="J9430">
        <v>5</v>
      </c>
      <c r="M9430">
        <v>8</v>
      </c>
      <c r="N9430">
        <v>399</v>
      </c>
      <c r="P9430">
        <v>3</v>
      </c>
      <c r="Q9430" t="str">
        <f>VLOOKUP(M9430,lookups!$A$1:$B$7, 2, FALSE)</f>
        <v>rotary screw</v>
      </c>
      <c r="R9430" t="str">
        <f>VLOOKUP(N9430,lookups!$D$1:$E$6, 2, FALSE)</f>
        <v>hucuktlis r</v>
      </c>
      <c r="S9430" t="str">
        <f>VLOOKUP(C9430,lookups!$G$1:$H$3, 2, FALSE)</f>
        <v>smolt</v>
      </c>
    </row>
    <row r="9431" spans="1:19" x14ac:dyDescent="0.25">
      <c r="A9431" s="1">
        <v>38126</v>
      </c>
      <c r="B9431">
        <v>1</v>
      </c>
      <c r="C9431">
        <v>1</v>
      </c>
      <c r="D9431">
        <v>1</v>
      </c>
      <c r="E9431">
        <v>2004</v>
      </c>
      <c r="F9431">
        <v>62</v>
      </c>
      <c r="G9431">
        <v>1</v>
      </c>
      <c r="H9431">
        <v>74</v>
      </c>
      <c r="J9431">
        <v>4</v>
      </c>
      <c r="M9431">
        <v>8</v>
      </c>
      <c r="N9431">
        <v>399</v>
      </c>
      <c r="P9431">
        <v>3</v>
      </c>
      <c r="Q9431" t="str">
        <f>VLOOKUP(M9431,lookups!$A$1:$B$7, 2, FALSE)</f>
        <v>rotary screw</v>
      </c>
      <c r="R9431" t="str">
        <f>VLOOKUP(N9431,lookups!$D$1:$E$6, 2, FALSE)</f>
        <v>hucuktlis r</v>
      </c>
      <c r="S9431" t="str">
        <f>VLOOKUP(C9431,lookups!$G$1:$H$3, 2, FALSE)</f>
        <v>smolt</v>
      </c>
    </row>
    <row r="9432" spans="1:19" x14ac:dyDescent="0.25">
      <c r="A9432" s="1">
        <v>38126</v>
      </c>
      <c r="B9432">
        <v>1</v>
      </c>
      <c r="C9432">
        <v>1</v>
      </c>
      <c r="D9432">
        <v>1</v>
      </c>
      <c r="E9432">
        <v>2004</v>
      </c>
      <c r="F9432">
        <v>87</v>
      </c>
      <c r="G9432">
        <v>1</v>
      </c>
      <c r="H9432">
        <v>76</v>
      </c>
      <c r="J9432">
        <v>3</v>
      </c>
      <c r="M9432">
        <v>8</v>
      </c>
      <c r="N9432">
        <v>399</v>
      </c>
      <c r="P9432">
        <v>3</v>
      </c>
      <c r="Q9432" t="str">
        <f>VLOOKUP(M9432,lookups!$A$1:$B$7, 2, FALSE)</f>
        <v>rotary screw</v>
      </c>
      <c r="R9432" t="str">
        <f>VLOOKUP(N9432,lookups!$D$1:$E$6, 2, FALSE)</f>
        <v>hucuktlis r</v>
      </c>
      <c r="S9432" t="str">
        <f>VLOOKUP(C9432,lookups!$G$1:$H$3, 2, FALSE)</f>
        <v>smolt</v>
      </c>
    </row>
    <row r="9433" spans="1:19" x14ac:dyDescent="0.25">
      <c r="A9433" s="1">
        <v>38126</v>
      </c>
      <c r="B9433">
        <v>1</v>
      </c>
      <c r="C9433">
        <v>1</v>
      </c>
      <c r="D9433">
        <v>1</v>
      </c>
      <c r="E9433">
        <v>2004</v>
      </c>
      <c r="F9433">
        <v>96</v>
      </c>
      <c r="G9433">
        <v>1</v>
      </c>
      <c r="H9433">
        <v>77</v>
      </c>
      <c r="J9433">
        <v>3</v>
      </c>
      <c r="M9433">
        <v>8</v>
      </c>
      <c r="N9433">
        <v>399</v>
      </c>
      <c r="P9433">
        <v>3</v>
      </c>
      <c r="Q9433" t="str">
        <f>VLOOKUP(M9433,lookups!$A$1:$B$7, 2, FALSE)</f>
        <v>rotary screw</v>
      </c>
      <c r="R9433" t="str">
        <f>VLOOKUP(N9433,lookups!$D$1:$E$6, 2, FALSE)</f>
        <v>hucuktlis r</v>
      </c>
      <c r="S9433" t="str">
        <f>VLOOKUP(C9433,lookups!$G$1:$H$3, 2, FALSE)</f>
        <v>smolt</v>
      </c>
    </row>
    <row r="9434" spans="1:19" x14ac:dyDescent="0.25">
      <c r="A9434" s="1">
        <v>38126</v>
      </c>
      <c r="B9434">
        <v>1</v>
      </c>
      <c r="C9434">
        <v>1</v>
      </c>
      <c r="D9434">
        <v>1</v>
      </c>
      <c r="E9434">
        <v>2004</v>
      </c>
      <c r="F9434">
        <v>136</v>
      </c>
      <c r="G9434">
        <v>1</v>
      </c>
      <c r="H9434">
        <v>81</v>
      </c>
      <c r="J9434">
        <v>4</v>
      </c>
      <c r="M9434">
        <v>8</v>
      </c>
      <c r="N9434">
        <v>399</v>
      </c>
      <c r="P9434">
        <v>3</v>
      </c>
      <c r="Q9434" t="str">
        <f>VLOOKUP(M9434,lookups!$A$1:$B$7, 2, FALSE)</f>
        <v>rotary screw</v>
      </c>
      <c r="R9434" t="str">
        <f>VLOOKUP(N9434,lookups!$D$1:$E$6, 2, FALSE)</f>
        <v>hucuktlis r</v>
      </c>
      <c r="S9434" t="str">
        <f>VLOOKUP(C9434,lookups!$G$1:$H$3, 2, FALSE)</f>
        <v>smolt</v>
      </c>
    </row>
    <row r="9435" spans="1:19" x14ac:dyDescent="0.25">
      <c r="A9435" s="1">
        <v>38126</v>
      </c>
      <c r="B9435">
        <v>1</v>
      </c>
      <c r="C9435">
        <v>1</v>
      </c>
      <c r="D9435">
        <v>1</v>
      </c>
      <c r="E9435">
        <v>2004</v>
      </c>
      <c r="F9435">
        <v>149</v>
      </c>
      <c r="G9435">
        <v>1</v>
      </c>
      <c r="H9435">
        <v>83</v>
      </c>
      <c r="J9435">
        <v>5</v>
      </c>
      <c r="M9435">
        <v>8</v>
      </c>
      <c r="N9435">
        <v>399</v>
      </c>
      <c r="P9435">
        <v>3</v>
      </c>
      <c r="Q9435" t="str">
        <f>VLOOKUP(M9435,lookups!$A$1:$B$7, 2, FALSE)</f>
        <v>rotary screw</v>
      </c>
      <c r="R9435" t="str">
        <f>VLOOKUP(N9435,lookups!$D$1:$E$6, 2, FALSE)</f>
        <v>hucuktlis r</v>
      </c>
      <c r="S9435" t="str">
        <f>VLOOKUP(C9435,lookups!$G$1:$H$3, 2, FALSE)</f>
        <v>smolt</v>
      </c>
    </row>
    <row r="9436" spans="1:19" x14ac:dyDescent="0.25">
      <c r="A9436" s="1">
        <v>38126</v>
      </c>
      <c r="B9436">
        <v>1</v>
      </c>
      <c r="C9436">
        <v>1</v>
      </c>
      <c r="D9436">
        <v>1</v>
      </c>
      <c r="E9436">
        <v>2004</v>
      </c>
      <c r="F9436">
        <v>166</v>
      </c>
      <c r="G9436">
        <v>1</v>
      </c>
      <c r="H9436">
        <v>86</v>
      </c>
      <c r="J9436">
        <v>5</v>
      </c>
      <c r="M9436">
        <v>8</v>
      </c>
      <c r="N9436">
        <v>399</v>
      </c>
      <c r="P9436">
        <v>3</v>
      </c>
      <c r="Q9436" t="str">
        <f>VLOOKUP(M9436,lookups!$A$1:$B$7, 2, FALSE)</f>
        <v>rotary screw</v>
      </c>
      <c r="R9436" t="str">
        <f>VLOOKUP(N9436,lookups!$D$1:$E$6, 2, FALSE)</f>
        <v>hucuktlis r</v>
      </c>
      <c r="S9436" t="str">
        <f>VLOOKUP(C9436,lookups!$G$1:$H$3, 2, FALSE)</f>
        <v>smolt</v>
      </c>
    </row>
    <row r="9437" spans="1:19" x14ac:dyDescent="0.25">
      <c r="A9437" s="1">
        <v>38126</v>
      </c>
      <c r="B9437">
        <v>1</v>
      </c>
      <c r="C9437">
        <v>1</v>
      </c>
      <c r="D9437">
        <v>1</v>
      </c>
      <c r="E9437">
        <v>2004</v>
      </c>
      <c r="F9437">
        <v>170</v>
      </c>
      <c r="G9437">
        <v>1</v>
      </c>
      <c r="H9437">
        <v>87</v>
      </c>
      <c r="J9437">
        <v>5</v>
      </c>
      <c r="M9437">
        <v>8</v>
      </c>
      <c r="N9437">
        <v>399</v>
      </c>
      <c r="P9437">
        <v>3</v>
      </c>
      <c r="Q9437" t="str">
        <f>VLOOKUP(M9437,lookups!$A$1:$B$7, 2, FALSE)</f>
        <v>rotary screw</v>
      </c>
      <c r="R9437" t="str">
        <f>VLOOKUP(N9437,lookups!$D$1:$E$6, 2, FALSE)</f>
        <v>hucuktlis r</v>
      </c>
      <c r="S9437" t="str">
        <f>VLOOKUP(C9437,lookups!$G$1:$H$3, 2, FALSE)</f>
        <v>smolt</v>
      </c>
    </row>
    <row r="9438" spans="1:19" x14ac:dyDescent="0.25">
      <c r="A9438" s="1">
        <v>38126</v>
      </c>
      <c r="B9438">
        <v>1</v>
      </c>
      <c r="C9438">
        <v>1</v>
      </c>
      <c r="D9438">
        <v>1</v>
      </c>
      <c r="E9438">
        <v>2004</v>
      </c>
      <c r="F9438">
        <v>173</v>
      </c>
      <c r="G9438">
        <v>2</v>
      </c>
      <c r="H9438">
        <v>88</v>
      </c>
      <c r="J9438">
        <v>6</v>
      </c>
      <c r="M9438">
        <v>8</v>
      </c>
      <c r="N9438">
        <v>399</v>
      </c>
      <c r="P9438">
        <v>3</v>
      </c>
      <c r="Q9438" t="str">
        <f>VLOOKUP(M9438,lookups!$A$1:$B$7, 2, FALSE)</f>
        <v>rotary screw</v>
      </c>
      <c r="R9438" t="str">
        <f>VLOOKUP(N9438,lookups!$D$1:$E$6, 2, FALSE)</f>
        <v>hucuktlis r</v>
      </c>
      <c r="S9438" t="str">
        <f>VLOOKUP(C9438,lookups!$G$1:$H$3, 2, FALSE)</f>
        <v>smolt</v>
      </c>
    </row>
    <row r="9439" spans="1:19" x14ac:dyDescent="0.25">
      <c r="A9439" s="1">
        <v>38126</v>
      </c>
      <c r="B9439">
        <v>1</v>
      </c>
      <c r="C9439">
        <v>1</v>
      </c>
      <c r="D9439">
        <v>1</v>
      </c>
      <c r="E9439">
        <v>2004</v>
      </c>
      <c r="F9439">
        <v>174</v>
      </c>
      <c r="G9439">
        <v>1</v>
      </c>
      <c r="H9439">
        <v>88</v>
      </c>
      <c r="J9439">
        <v>5</v>
      </c>
      <c r="M9439">
        <v>8</v>
      </c>
      <c r="N9439">
        <v>399</v>
      </c>
      <c r="P9439">
        <v>3</v>
      </c>
      <c r="Q9439" t="str">
        <f>VLOOKUP(M9439,lookups!$A$1:$B$7, 2, FALSE)</f>
        <v>rotary screw</v>
      </c>
      <c r="R9439" t="str">
        <f>VLOOKUP(N9439,lookups!$D$1:$E$6, 2, FALSE)</f>
        <v>hucuktlis r</v>
      </c>
      <c r="S9439" t="str">
        <f>VLOOKUP(C9439,lookups!$G$1:$H$3, 2, FALSE)</f>
        <v>smolt</v>
      </c>
    </row>
    <row r="9440" spans="1:19" x14ac:dyDescent="0.25">
      <c r="A9440" s="1">
        <v>38126</v>
      </c>
      <c r="B9440">
        <v>1</v>
      </c>
      <c r="C9440">
        <v>1</v>
      </c>
      <c r="D9440">
        <v>1</v>
      </c>
      <c r="E9440">
        <v>2004</v>
      </c>
      <c r="F9440">
        <v>175</v>
      </c>
      <c r="G9440">
        <v>1</v>
      </c>
      <c r="H9440">
        <v>88</v>
      </c>
      <c r="J9440">
        <v>5</v>
      </c>
      <c r="M9440">
        <v>8</v>
      </c>
      <c r="N9440">
        <v>399</v>
      </c>
      <c r="P9440">
        <v>3</v>
      </c>
      <c r="Q9440" t="str">
        <f>VLOOKUP(M9440,lookups!$A$1:$B$7, 2, FALSE)</f>
        <v>rotary screw</v>
      </c>
      <c r="R9440" t="str">
        <f>VLOOKUP(N9440,lookups!$D$1:$E$6, 2, FALSE)</f>
        <v>hucuktlis r</v>
      </c>
      <c r="S9440" t="str">
        <f>VLOOKUP(C9440,lookups!$G$1:$H$3, 2, FALSE)</f>
        <v>smolt</v>
      </c>
    </row>
    <row r="9441" spans="1:19" x14ac:dyDescent="0.25">
      <c r="A9441" s="1">
        <v>38126</v>
      </c>
      <c r="B9441">
        <v>1</v>
      </c>
      <c r="C9441">
        <v>1</v>
      </c>
      <c r="D9441">
        <v>1</v>
      </c>
      <c r="E9441">
        <v>2004</v>
      </c>
      <c r="F9441">
        <v>179</v>
      </c>
      <c r="G9441">
        <v>1</v>
      </c>
      <c r="H9441">
        <v>90</v>
      </c>
      <c r="J9441">
        <v>5</v>
      </c>
      <c r="M9441">
        <v>8</v>
      </c>
      <c r="N9441">
        <v>399</v>
      </c>
      <c r="P9441">
        <v>3</v>
      </c>
      <c r="Q9441" t="str">
        <f>VLOOKUP(M9441,lookups!$A$1:$B$7, 2, FALSE)</f>
        <v>rotary screw</v>
      </c>
      <c r="R9441" t="str">
        <f>VLOOKUP(N9441,lookups!$D$1:$E$6, 2, FALSE)</f>
        <v>hucuktlis r</v>
      </c>
      <c r="S9441" t="str">
        <f>VLOOKUP(C9441,lookups!$G$1:$H$3, 2, FALSE)</f>
        <v>smolt</v>
      </c>
    </row>
    <row r="9442" spans="1:19" x14ac:dyDescent="0.25">
      <c r="A9442" s="1">
        <v>38126</v>
      </c>
      <c r="B9442">
        <v>1</v>
      </c>
      <c r="C9442">
        <v>1</v>
      </c>
      <c r="D9442">
        <v>1</v>
      </c>
      <c r="E9442">
        <v>2004</v>
      </c>
      <c r="F9442">
        <v>180</v>
      </c>
      <c r="G9442">
        <v>1</v>
      </c>
      <c r="H9442">
        <v>90</v>
      </c>
      <c r="J9442">
        <v>5</v>
      </c>
      <c r="M9442">
        <v>8</v>
      </c>
      <c r="N9442">
        <v>399</v>
      </c>
      <c r="P9442">
        <v>3</v>
      </c>
      <c r="Q9442" t="str">
        <f>VLOOKUP(M9442,lookups!$A$1:$B$7, 2, FALSE)</f>
        <v>rotary screw</v>
      </c>
      <c r="R9442" t="str">
        <f>VLOOKUP(N9442,lookups!$D$1:$E$6, 2, FALSE)</f>
        <v>hucuktlis r</v>
      </c>
      <c r="S9442" t="str">
        <f>VLOOKUP(C9442,lookups!$G$1:$H$3, 2, FALSE)</f>
        <v>smolt</v>
      </c>
    </row>
    <row r="9443" spans="1:19" x14ac:dyDescent="0.25">
      <c r="A9443" s="1">
        <v>38126</v>
      </c>
      <c r="B9443">
        <v>1</v>
      </c>
      <c r="C9443">
        <v>1</v>
      </c>
      <c r="D9443">
        <v>1</v>
      </c>
      <c r="E9443">
        <v>2004</v>
      </c>
      <c r="F9443">
        <v>182</v>
      </c>
      <c r="G9443">
        <v>2</v>
      </c>
      <c r="H9443">
        <v>91</v>
      </c>
      <c r="J9443">
        <v>6</v>
      </c>
      <c r="M9443">
        <v>8</v>
      </c>
      <c r="N9443">
        <v>399</v>
      </c>
      <c r="P9443">
        <v>3</v>
      </c>
      <c r="Q9443" t="str">
        <f>VLOOKUP(M9443,lookups!$A$1:$B$7, 2, FALSE)</f>
        <v>rotary screw</v>
      </c>
      <c r="R9443" t="str">
        <f>VLOOKUP(N9443,lookups!$D$1:$E$6, 2, FALSE)</f>
        <v>hucuktlis r</v>
      </c>
      <c r="S9443" t="str">
        <f>VLOOKUP(C9443,lookups!$G$1:$H$3, 2, FALSE)</f>
        <v>smolt</v>
      </c>
    </row>
    <row r="9444" spans="1:19" x14ac:dyDescent="0.25">
      <c r="A9444" s="1">
        <v>38126</v>
      </c>
      <c r="B9444">
        <v>1</v>
      </c>
      <c r="C9444">
        <v>1</v>
      </c>
      <c r="D9444">
        <v>1</v>
      </c>
      <c r="E9444">
        <v>2004</v>
      </c>
      <c r="F9444">
        <v>183</v>
      </c>
      <c r="G9444">
        <v>1</v>
      </c>
      <c r="H9444">
        <v>91</v>
      </c>
      <c r="J9444">
        <v>5</v>
      </c>
      <c r="M9444">
        <v>8</v>
      </c>
      <c r="N9444">
        <v>399</v>
      </c>
      <c r="P9444">
        <v>3</v>
      </c>
      <c r="Q9444" t="str">
        <f>VLOOKUP(M9444,lookups!$A$1:$B$7, 2, FALSE)</f>
        <v>rotary screw</v>
      </c>
      <c r="R9444" t="str">
        <f>VLOOKUP(N9444,lookups!$D$1:$E$6, 2, FALSE)</f>
        <v>hucuktlis r</v>
      </c>
      <c r="S9444" t="str">
        <f>VLOOKUP(C9444,lookups!$G$1:$H$3, 2, FALSE)</f>
        <v>smolt</v>
      </c>
    </row>
    <row r="9445" spans="1:19" x14ac:dyDescent="0.25">
      <c r="A9445" s="1">
        <v>38126</v>
      </c>
      <c r="B9445">
        <v>1</v>
      </c>
      <c r="C9445">
        <v>1</v>
      </c>
      <c r="D9445">
        <v>1</v>
      </c>
      <c r="E9445">
        <v>2004</v>
      </c>
      <c r="F9445">
        <v>185</v>
      </c>
      <c r="G9445">
        <v>2</v>
      </c>
      <c r="H9445">
        <v>92</v>
      </c>
      <c r="J9445">
        <v>6</v>
      </c>
      <c r="M9445">
        <v>8</v>
      </c>
      <c r="N9445">
        <v>399</v>
      </c>
      <c r="P9445">
        <v>3</v>
      </c>
      <c r="Q9445" t="str">
        <f>VLOOKUP(M9445,lookups!$A$1:$B$7, 2, FALSE)</f>
        <v>rotary screw</v>
      </c>
      <c r="R9445" t="str">
        <f>VLOOKUP(N9445,lookups!$D$1:$E$6, 2, FALSE)</f>
        <v>hucuktlis r</v>
      </c>
      <c r="S9445" t="str">
        <f>VLOOKUP(C9445,lookups!$G$1:$H$3, 2, FALSE)</f>
        <v>smolt</v>
      </c>
    </row>
    <row r="9446" spans="1:19" x14ac:dyDescent="0.25">
      <c r="A9446" s="1">
        <v>38126</v>
      </c>
      <c r="B9446">
        <v>1</v>
      </c>
      <c r="C9446">
        <v>1</v>
      </c>
      <c r="D9446">
        <v>1</v>
      </c>
      <c r="E9446">
        <v>2004</v>
      </c>
      <c r="F9446">
        <v>187</v>
      </c>
      <c r="G9446">
        <v>2</v>
      </c>
      <c r="H9446">
        <v>93</v>
      </c>
      <c r="J9446">
        <v>6</v>
      </c>
      <c r="M9446">
        <v>8</v>
      </c>
      <c r="N9446">
        <v>399</v>
      </c>
      <c r="P9446">
        <v>3</v>
      </c>
      <c r="Q9446" t="str">
        <f>VLOOKUP(M9446,lookups!$A$1:$B$7, 2, FALSE)</f>
        <v>rotary screw</v>
      </c>
      <c r="R9446" t="str">
        <f>VLOOKUP(N9446,lookups!$D$1:$E$6, 2, FALSE)</f>
        <v>hucuktlis r</v>
      </c>
      <c r="S9446" t="str">
        <f>VLOOKUP(C9446,lookups!$G$1:$H$3, 2, FALSE)</f>
        <v>smolt</v>
      </c>
    </row>
    <row r="9447" spans="1:19" x14ac:dyDescent="0.25">
      <c r="A9447" s="1">
        <v>38126</v>
      </c>
      <c r="B9447">
        <v>1</v>
      </c>
      <c r="C9447">
        <v>1</v>
      </c>
      <c r="D9447">
        <v>1</v>
      </c>
      <c r="E9447">
        <v>2004</v>
      </c>
      <c r="F9447">
        <v>190</v>
      </c>
      <c r="G9447">
        <v>2</v>
      </c>
      <c r="H9447">
        <v>96</v>
      </c>
      <c r="J9447">
        <v>6</v>
      </c>
      <c r="M9447">
        <v>8</v>
      </c>
      <c r="N9447">
        <v>399</v>
      </c>
      <c r="P9447">
        <v>3</v>
      </c>
      <c r="Q9447" t="str">
        <f>VLOOKUP(M9447,lookups!$A$1:$B$7, 2, FALSE)</f>
        <v>rotary screw</v>
      </c>
      <c r="R9447" t="str">
        <f>VLOOKUP(N9447,lookups!$D$1:$E$6, 2, FALSE)</f>
        <v>hucuktlis r</v>
      </c>
      <c r="S9447" t="str">
        <f>VLOOKUP(C9447,lookups!$G$1:$H$3, 2, FALSE)</f>
        <v>smolt</v>
      </c>
    </row>
    <row r="9448" spans="1:19" x14ac:dyDescent="0.25">
      <c r="A9448" s="1">
        <v>38434</v>
      </c>
      <c r="B9448">
        <v>1</v>
      </c>
      <c r="C9448">
        <v>1</v>
      </c>
      <c r="D9448">
        <v>1</v>
      </c>
      <c r="E9448">
        <v>2005</v>
      </c>
      <c r="F9448">
        <v>1</v>
      </c>
      <c r="G9448">
        <v>1</v>
      </c>
      <c r="H9448">
        <v>52</v>
      </c>
      <c r="J9448">
        <v>1.0999994280000001</v>
      </c>
      <c r="M9448">
        <v>8</v>
      </c>
      <c r="N9448">
        <v>399</v>
      </c>
      <c r="P9448">
        <v>3</v>
      </c>
      <c r="Q9448" t="str">
        <f>VLOOKUP(M9448,lookups!$A$1:$B$7, 2, FALSE)</f>
        <v>rotary screw</v>
      </c>
      <c r="R9448" t="str">
        <f>VLOOKUP(N9448,lookups!$D$1:$E$6, 2, FALSE)</f>
        <v>hucuktlis r</v>
      </c>
      <c r="S9448" t="str">
        <f>VLOOKUP(C9448,lookups!$G$1:$H$3, 2, FALSE)</f>
        <v>smolt</v>
      </c>
    </row>
    <row r="9449" spans="1:19" x14ac:dyDescent="0.25">
      <c r="A9449" s="1">
        <v>38434</v>
      </c>
      <c r="B9449">
        <v>1</v>
      </c>
      <c r="C9449">
        <v>1</v>
      </c>
      <c r="D9449">
        <v>1</v>
      </c>
      <c r="E9449">
        <v>2005</v>
      </c>
      <c r="F9449">
        <v>2</v>
      </c>
      <c r="G9449">
        <v>2</v>
      </c>
      <c r="H9449">
        <v>68</v>
      </c>
      <c r="J9449">
        <v>2.1999988560000001</v>
      </c>
      <c r="M9449">
        <v>8</v>
      </c>
      <c r="N9449">
        <v>399</v>
      </c>
      <c r="P9449">
        <v>3</v>
      </c>
      <c r="Q9449" t="str">
        <f>VLOOKUP(M9449,lookups!$A$1:$B$7, 2, FALSE)</f>
        <v>rotary screw</v>
      </c>
      <c r="R9449" t="str">
        <f>VLOOKUP(N9449,lookups!$D$1:$E$6, 2, FALSE)</f>
        <v>hucuktlis r</v>
      </c>
      <c r="S9449" t="str">
        <f>VLOOKUP(C9449,lookups!$G$1:$H$3, 2, FALSE)</f>
        <v>smolt</v>
      </c>
    </row>
    <row r="9450" spans="1:19" x14ac:dyDescent="0.25">
      <c r="A9450" s="1">
        <v>38434</v>
      </c>
      <c r="B9450">
        <v>1</v>
      </c>
      <c r="C9450">
        <v>1</v>
      </c>
      <c r="D9450">
        <v>1</v>
      </c>
      <c r="E9450">
        <v>2005</v>
      </c>
      <c r="F9450">
        <v>3</v>
      </c>
      <c r="G9450">
        <v>2</v>
      </c>
      <c r="H9450">
        <v>82</v>
      </c>
      <c r="J9450">
        <v>4.5</v>
      </c>
      <c r="M9450">
        <v>8</v>
      </c>
      <c r="N9450">
        <v>399</v>
      </c>
      <c r="P9450">
        <v>3</v>
      </c>
      <c r="Q9450" t="str">
        <f>VLOOKUP(M9450,lookups!$A$1:$B$7, 2, FALSE)</f>
        <v>rotary screw</v>
      </c>
      <c r="R9450" t="str">
        <f>VLOOKUP(N9450,lookups!$D$1:$E$6, 2, FALSE)</f>
        <v>hucuktlis r</v>
      </c>
      <c r="S9450" t="str">
        <f>VLOOKUP(C9450,lookups!$G$1:$H$3, 2, FALSE)</f>
        <v>smolt</v>
      </c>
    </row>
    <row r="9451" spans="1:19" x14ac:dyDescent="0.25">
      <c r="A9451" s="1">
        <v>38436</v>
      </c>
      <c r="B9451">
        <v>1</v>
      </c>
      <c r="C9451">
        <v>1</v>
      </c>
      <c r="D9451">
        <v>1</v>
      </c>
      <c r="E9451">
        <v>2005</v>
      </c>
      <c r="F9451">
        <v>4</v>
      </c>
      <c r="G9451">
        <v>1</v>
      </c>
      <c r="H9451">
        <v>45</v>
      </c>
      <c r="J9451">
        <v>0.89999961900000003</v>
      </c>
      <c r="M9451">
        <v>8</v>
      </c>
      <c r="N9451">
        <v>399</v>
      </c>
      <c r="P9451">
        <v>3</v>
      </c>
      <c r="Q9451" t="str">
        <f>VLOOKUP(M9451,lookups!$A$1:$B$7, 2, FALSE)</f>
        <v>rotary screw</v>
      </c>
      <c r="R9451" t="str">
        <f>VLOOKUP(N9451,lookups!$D$1:$E$6, 2, FALSE)</f>
        <v>hucuktlis r</v>
      </c>
      <c r="S9451" t="str">
        <f>VLOOKUP(C9451,lookups!$G$1:$H$3, 2, FALSE)</f>
        <v>smolt</v>
      </c>
    </row>
    <row r="9452" spans="1:19" x14ac:dyDescent="0.25">
      <c r="A9452" s="1">
        <v>38436</v>
      </c>
      <c r="B9452">
        <v>1</v>
      </c>
      <c r="C9452">
        <v>1</v>
      </c>
      <c r="D9452">
        <v>1</v>
      </c>
      <c r="E9452">
        <v>2005</v>
      </c>
      <c r="F9452">
        <v>5</v>
      </c>
      <c r="G9452">
        <v>1</v>
      </c>
      <c r="H9452">
        <v>56</v>
      </c>
      <c r="J9452">
        <v>2.3999996189999999</v>
      </c>
      <c r="M9452">
        <v>8</v>
      </c>
      <c r="N9452">
        <v>399</v>
      </c>
      <c r="P9452">
        <v>3</v>
      </c>
      <c r="Q9452" t="str">
        <f>VLOOKUP(M9452,lookups!$A$1:$B$7, 2, FALSE)</f>
        <v>rotary screw</v>
      </c>
      <c r="R9452" t="str">
        <f>VLOOKUP(N9452,lookups!$D$1:$E$6, 2, FALSE)</f>
        <v>hucuktlis r</v>
      </c>
      <c r="S9452" t="str">
        <f>VLOOKUP(C9452,lookups!$G$1:$H$3, 2, FALSE)</f>
        <v>smolt</v>
      </c>
    </row>
    <row r="9453" spans="1:19" x14ac:dyDescent="0.25">
      <c r="A9453" s="1">
        <v>38436</v>
      </c>
      <c r="B9453">
        <v>1</v>
      </c>
      <c r="C9453">
        <v>1</v>
      </c>
      <c r="D9453">
        <v>1</v>
      </c>
      <c r="E9453">
        <v>2005</v>
      </c>
      <c r="F9453">
        <v>6</v>
      </c>
      <c r="G9453">
        <v>1</v>
      </c>
      <c r="H9453">
        <v>57</v>
      </c>
      <c r="J9453">
        <v>1.0999994280000001</v>
      </c>
      <c r="M9453">
        <v>8</v>
      </c>
      <c r="N9453">
        <v>399</v>
      </c>
      <c r="P9453">
        <v>3</v>
      </c>
      <c r="Q9453" t="str">
        <f>VLOOKUP(M9453,lookups!$A$1:$B$7, 2, FALSE)</f>
        <v>rotary screw</v>
      </c>
      <c r="R9453" t="str">
        <f>VLOOKUP(N9453,lookups!$D$1:$E$6, 2, FALSE)</f>
        <v>hucuktlis r</v>
      </c>
      <c r="S9453" t="str">
        <f>VLOOKUP(C9453,lookups!$G$1:$H$3, 2, FALSE)</f>
        <v>smolt</v>
      </c>
    </row>
    <row r="9454" spans="1:19" x14ac:dyDescent="0.25">
      <c r="A9454" s="1">
        <v>38436</v>
      </c>
      <c r="B9454">
        <v>1</v>
      </c>
      <c r="C9454">
        <v>1</v>
      </c>
      <c r="D9454">
        <v>1</v>
      </c>
      <c r="E9454">
        <v>2005</v>
      </c>
      <c r="F9454">
        <v>7</v>
      </c>
      <c r="G9454">
        <v>1</v>
      </c>
      <c r="H9454">
        <v>57</v>
      </c>
      <c r="J9454">
        <v>1.5</v>
      </c>
      <c r="M9454">
        <v>8</v>
      </c>
      <c r="N9454">
        <v>399</v>
      </c>
      <c r="P9454">
        <v>3</v>
      </c>
      <c r="Q9454" t="str">
        <f>VLOOKUP(M9454,lookups!$A$1:$B$7, 2, FALSE)</f>
        <v>rotary screw</v>
      </c>
      <c r="R9454" t="str">
        <f>VLOOKUP(N9454,lookups!$D$1:$E$6, 2, FALSE)</f>
        <v>hucuktlis r</v>
      </c>
      <c r="S9454" t="str">
        <f>VLOOKUP(C9454,lookups!$G$1:$H$3, 2, FALSE)</f>
        <v>smolt</v>
      </c>
    </row>
    <row r="9455" spans="1:19" x14ac:dyDescent="0.25">
      <c r="A9455" s="1">
        <v>38436</v>
      </c>
      <c r="B9455">
        <v>1</v>
      </c>
      <c r="C9455">
        <v>1</v>
      </c>
      <c r="D9455">
        <v>1</v>
      </c>
      <c r="E9455">
        <v>2005</v>
      </c>
      <c r="F9455">
        <v>8</v>
      </c>
      <c r="G9455">
        <v>1</v>
      </c>
      <c r="H9455">
        <v>58</v>
      </c>
      <c r="J9455">
        <v>1.0999994280000001</v>
      </c>
      <c r="M9455">
        <v>8</v>
      </c>
      <c r="N9455">
        <v>399</v>
      </c>
      <c r="P9455">
        <v>3</v>
      </c>
      <c r="Q9455" t="str">
        <f>VLOOKUP(M9455,lookups!$A$1:$B$7, 2, FALSE)</f>
        <v>rotary screw</v>
      </c>
      <c r="R9455" t="str">
        <f>VLOOKUP(N9455,lookups!$D$1:$E$6, 2, FALSE)</f>
        <v>hucuktlis r</v>
      </c>
      <c r="S9455" t="str">
        <f>VLOOKUP(C9455,lookups!$G$1:$H$3, 2, FALSE)</f>
        <v>smolt</v>
      </c>
    </row>
    <row r="9456" spans="1:19" x14ac:dyDescent="0.25">
      <c r="A9456" s="1">
        <v>38436</v>
      </c>
      <c r="B9456">
        <v>1</v>
      </c>
      <c r="C9456">
        <v>1</v>
      </c>
      <c r="D9456">
        <v>1</v>
      </c>
      <c r="E9456">
        <v>2005</v>
      </c>
      <c r="F9456">
        <v>9</v>
      </c>
      <c r="G9456">
        <v>1</v>
      </c>
      <c r="H9456">
        <v>58</v>
      </c>
      <c r="J9456">
        <v>2.3999996189999999</v>
      </c>
      <c r="M9456">
        <v>8</v>
      </c>
      <c r="N9456">
        <v>399</v>
      </c>
      <c r="P9456">
        <v>3</v>
      </c>
      <c r="Q9456" t="str">
        <f>VLOOKUP(M9456,lookups!$A$1:$B$7, 2, FALSE)</f>
        <v>rotary screw</v>
      </c>
      <c r="R9456" t="str">
        <f>VLOOKUP(N9456,lookups!$D$1:$E$6, 2, FALSE)</f>
        <v>hucuktlis r</v>
      </c>
      <c r="S9456" t="str">
        <f>VLOOKUP(C9456,lookups!$G$1:$H$3, 2, FALSE)</f>
        <v>smolt</v>
      </c>
    </row>
    <row r="9457" spans="1:19" x14ac:dyDescent="0.25">
      <c r="A9457" s="1">
        <v>38436</v>
      </c>
      <c r="B9457">
        <v>1</v>
      </c>
      <c r="C9457">
        <v>1</v>
      </c>
      <c r="D9457">
        <v>1</v>
      </c>
      <c r="E9457">
        <v>2005</v>
      </c>
      <c r="F9457">
        <v>10</v>
      </c>
      <c r="G9457">
        <v>1</v>
      </c>
      <c r="H9457">
        <v>59</v>
      </c>
      <c r="J9457">
        <v>1</v>
      </c>
      <c r="M9457">
        <v>8</v>
      </c>
      <c r="N9457">
        <v>399</v>
      </c>
      <c r="P9457">
        <v>3</v>
      </c>
      <c r="Q9457" t="str">
        <f>VLOOKUP(M9457,lookups!$A$1:$B$7, 2, FALSE)</f>
        <v>rotary screw</v>
      </c>
      <c r="R9457" t="str">
        <f>VLOOKUP(N9457,lookups!$D$1:$E$6, 2, FALSE)</f>
        <v>hucuktlis r</v>
      </c>
      <c r="S9457" t="str">
        <f>VLOOKUP(C9457,lookups!$G$1:$H$3, 2, FALSE)</f>
        <v>smolt</v>
      </c>
    </row>
    <row r="9458" spans="1:19" x14ac:dyDescent="0.25">
      <c r="A9458" s="1">
        <v>38436</v>
      </c>
      <c r="B9458">
        <v>1</v>
      </c>
      <c r="C9458">
        <v>1</v>
      </c>
      <c r="D9458">
        <v>1</v>
      </c>
      <c r="E9458">
        <v>2005</v>
      </c>
      <c r="F9458">
        <v>11</v>
      </c>
      <c r="G9458">
        <v>1</v>
      </c>
      <c r="H9458">
        <v>59</v>
      </c>
      <c r="J9458">
        <v>1.5</v>
      </c>
      <c r="M9458">
        <v>8</v>
      </c>
      <c r="N9458">
        <v>399</v>
      </c>
      <c r="P9458">
        <v>3</v>
      </c>
      <c r="Q9458" t="str">
        <f>VLOOKUP(M9458,lookups!$A$1:$B$7, 2, FALSE)</f>
        <v>rotary screw</v>
      </c>
      <c r="R9458" t="str">
        <f>VLOOKUP(N9458,lookups!$D$1:$E$6, 2, FALSE)</f>
        <v>hucuktlis r</v>
      </c>
      <c r="S9458" t="str">
        <f>VLOOKUP(C9458,lookups!$G$1:$H$3, 2, FALSE)</f>
        <v>smolt</v>
      </c>
    </row>
    <row r="9459" spans="1:19" x14ac:dyDescent="0.25">
      <c r="A9459" s="1">
        <v>38436</v>
      </c>
      <c r="B9459">
        <v>1</v>
      </c>
      <c r="C9459">
        <v>1</v>
      </c>
      <c r="D9459">
        <v>1</v>
      </c>
      <c r="E9459">
        <v>2005</v>
      </c>
      <c r="F9459">
        <v>12</v>
      </c>
      <c r="G9459">
        <v>1</v>
      </c>
      <c r="H9459">
        <v>59</v>
      </c>
      <c r="J9459">
        <v>2</v>
      </c>
      <c r="M9459">
        <v>8</v>
      </c>
      <c r="N9459">
        <v>399</v>
      </c>
      <c r="P9459">
        <v>3</v>
      </c>
      <c r="Q9459" t="str">
        <f>VLOOKUP(M9459,lookups!$A$1:$B$7, 2, FALSE)</f>
        <v>rotary screw</v>
      </c>
      <c r="R9459" t="str">
        <f>VLOOKUP(N9459,lookups!$D$1:$E$6, 2, FALSE)</f>
        <v>hucuktlis r</v>
      </c>
      <c r="S9459" t="str">
        <f>VLOOKUP(C9459,lookups!$G$1:$H$3, 2, FALSE)</f>
        <v>smolt</v>
      </c>
    </row>
    <row r="9460" spans="1:19" x14ac:dyDescent="0.25">
      <c r="A9460" s="1">
        <v>38436</v>
      </c>
      <c r="B9460">
        <v>1</v>
      </c>
      <c r="C9460">
        <v>1</v>
      </c>
      <c r="D9460">
        <v>1</v>
      </c>
      <c r="E9460">
        <v>2005</v>
      </c>
      <c r="F9460">
        <v>13</v>
      </c>
      <c r="G9460">
        <v>1</v>
      </c>
      <c r="H9460">
        <v>60</v>
      </c>
      <c r="J9460">
        <v>1.0999994280000001</v>
      </c>
      <c r="M9460">
        <v>8</v>
      </c>
      <c r="N9460">
        <v>399</v>
      </c>
      <c r="P9460">
        <v>3</v>
      </c>
      <c r="Q9460" t="str">
        <f>VLOOKUP(M9460,lookups!$A$1:$B$7, 2, FALSE)</f>
        <v>rotary screw</v>
      </c>
      <c r="R9460" t="str">
        <f>VLOOKUP(N9460,lookups!$D$1:$E$6, 2, FALSE)</f>
        <v>hucuktlis r</v>
      </c>
      <c r="S9460" t="str">
        <f>VLOOKUP(C9460,lookups!$G$1:$H$3, 2, FALSE)</f>
        <v>smolt</v>
      </c>
    </row>
    <row r="9461" spans="1:19" x14ac:dyDescent="0.25">
      <c r="A9461" s="1">
        <v>38436</v>
      </c>
      <c r="B9461">
        <v>1</v>
      </c>
      <c r="C9461">
        <v>1</v>
      </c>
      <c r="D9461">
        <v>1</v>
      </c>
      <c r="E9461">
        <v>2005</v>
      </c>
      <c r="F9461">
        <v>14</v>
      </c>
      <c r="G9461">
        <v>1</v>
      </c>
      <c r="H9461">
        <v>60</v>
      </c>
      <c r="J9461">
        <v>1.299999237</v>
      </c>
      <c r="M9461">
        <v>8</v>
      </c>
      <c r="N9461">
        <v>399</v>
      </c>
      <c r="P9461">
        <v>3</v>
      </c>
      <c r="Q9461" t="str">
        <f>VLOOKUP(M9461,lookups!$A$1:$B$7, 2, FALSE)</f>
        <v>rotary screw</v>
      </c>
      <c r="R9461" t="str">
        <f>VLOOKUP(N9461,lookups!$D$1:$E$6, 2, FALSE)</f>
        <v>hucuktlis r</v>
      </c>
      <c r="S9461" t="str">
        <f>VLOOKUP(C9461,lookups!$G$1:$H$3, 2, FALSE)</f>
        <v>smolt</v>
      </c>
    </row>
    <row r="9462" spans="1:19" x14ac:dyDescent="0.25">
      <c r="A9462" s="1">
        <v>38436</v>
      </c>
      <c r="B9462">
        <v>1</v>
      </c>
      <c r="C9462">
        <v>1</v>
      </c>
      <c r="D9462">
        <v>1</v>
      </c>
      <c r="E9462">
        <v>2005</v>
      </c>
      <c r="F9462">
        <v>15</v>
      </c>
      <c r="G9462">
        <v>1</v>
      </c>
      <c r="H9462">
        <v>60</v>
      </c>
      <c r="J9462">
        <v>1.299999237</v>
      </c>
      <c r="M9462">
        <v>8</v>
      </c>
      <c r="N9462">
        <v>399</v>
      </c>
      <c r="P9462">
        <v>3</v>
      </c>
      <c r="Q9462" t="str">
        <f>VLOOKUP(M9462,lookups!$A$1:$B$7, 2, FALSE)</f>
        <v>rotary screw</v>
      </c>
      <c r="R9462" t="str">
        <f>VLOOKUP(N9462,lookups!$D$1:$E$6, 2, FALSE)</f>
        <v>hucuktlis r</v>
      </c>
      <c r="S9462" t="str">
        <f>VLOOKUP(C9462,lookups!$G$1:$H$3, 2, FALSE)</f>
        <v>smolt</v>
      </c>
    </row>
    <row r="9463" spans="1:19" x14ac:dyDescent="0.25">
      <c r="A9463" s="1">
        <v>38436</v>
      </c>
      <c r="B9463">
        <v>1</v>
      </c>
      <c r="C9463">
        <v>1</v>
      </c>
      <c r="D9463">
        <v>1</v>
      </c>
      <c r="E9463">
        <v>2005</v>
      </c>
      <c r="F9463">
        <v>16</v>
      </c>
      <c r="G9463">
        <v>1</v>
      </c>
      <c r="H9463">
        <v>60</v>
      </c>
      <c r="J9463">
        <v>1.299999237</v>
      </c>
      <c r="M9463">
        <v>8</v>
      </c>
      <c r="N9463">
        <v>399</v>
      </c>
      <c r="P9463">
        <v>3</v>
      </c>
      <c r="Q9463" t="str">
        <f>VLOOKUP(M9463,lookups!$A$1:$B$7, 2, FALSE)</f>
        <v>rotary screw</v>
      </c>
      <c r="R9463" t="str">
        <f>VLOOKUP(N9463,lookups!$D$1:$E$6, 2, FALSE)</f>
        <v>hucuktlis r</v>
      </c>
      <c r="S9463" t="str">
        <f>VLOOKUP(C9463,lookups!$G$1:$H$3, 2, FALSE)</f>
        <v>smolt</v>
      </c>
    </row>
    <row r="9464" spans="1:19" x14ac:dyDescent="0.25">
      <c r="A9464" s="1">
        <v>38436</v>
      </c>
      <c r="B9464">
        <v>1</v>
      </c>
      <c r="C9464">
        <v>1</v>
      </c>
      <c r="D9464">
        <v>1</v>
      </c>
      <c r="E9464">
        <v>2005</v>
      </c>
      <c r="F9464">
        <v>17</v>
      </c>
      <c r="G9464">
        <v>1</v>
      </c>
      <c r="H9464">
        <v>60</v>
      </c>
      <c r="J9464">
        <v>1.6999998089999999</v>
      </c>
      <c r="M9464">
        <v>8</v>
      </c>
      <c r="N9464">
        <v>399</v>
      </c>
      <c r="P9464">
        <v>3</v>
      </c>
      <c r="Q9464" t="str">
        <f>VLOOKUP(M9464,lookups!$A$1:$B$7, 2, FALSE)</f>
        <v>rotary screw</v>
      </c>
      <c r="R9464" t="str">
        <f>VLOOKUP(N9464,lookups!$D$1:$E$6, 2, FALSE)</f>
        <v>hucuktlis r</v>
      </c>
      <c r="S9464" t="str">
        <f>VLOOKUP(C9464,lookups!$G$1:$H$3, 2, FALSE)</f>
        <v>smolt</v>
      </c>
    </row>
    <row r="9465" spans="1:19" x14ac:dyDescent="0.25">
      <c r="A9465" s="1">
        <v>38436</v>
      </c>
      <c r="B9465">
        <v>1</v>
      </c>
      <c r="C9465">
        <v>1</v>
      </c>
      <c r="D9465">
        <v>1</v>
      </c>
      <c r="E9465">
        <v>2005</v>
      </c>
      <c r="F9465">
        <v>18</v>
      </c>
      <c r="G9465">
        <v>1</v>
      </c>
      <c r="H9465">
        <v>60</v>
      </c>
      <c r="J9465">
        <v>1.799999237</v>
      </c>
      <c r="M9465">
        <v>8</v>
      </c>
      <c r="N9465">
        <v>399</v>
      </c>
      <c r="P9465">
        <v>3</v>
      </c>
      <c r="Q9465" t="str">
        <f>VLOOKUP(M9465,lookups!$A$1:$B$7, 2, FALSE)</f>
        <v>rotary screw</v>
      </c>
      <c r="R9465" t="str">
        <f>VLOOKUP(N9465,lookups!$D$1:$E$6, 2, FALSE)</f>
        <v>hucuktlis r</v>
      </c>
      <c r="S9465" t="str">
        <f>VLOOKUP(C9465,lookups!$G$1:$H$3, 2, FALSE)</f>
        <v>smolt</v>
      </c>
    </row>
    <row r="9466" spans="1:19" x14ac:dyDescent="0.25">
      <c r="A9466" s="1">
        <v>38436</v>
      </c>
      <c r="B9466">
        <v>1</v>
      </c>
      <c r="C9466">
        <v>1</v>
      </c>
      <c r="D9466">
        <v>1</v>
      </c>
      <c r="E9466">
        <v>2005</v>
      </c>
      <c r="F9466">
        <v>19</v>
      </c>
      <c r="G9466">
        <v>1</v>
      </c>
      <c r="H9466">
        <v>60</v>
      </c>
      <c r="J9466">
        <v>2.1999988560000001</v>
      </c>
      <c r="M9466">
        <v>8</v>
      </c>
      <c r="N9466">
        <v>399</v>
      </c>
      <c r="P9466">
        <v>3</v>
      </c>
      <c r="Q9466" t="str">
        <f>VLOOKUP(M9466,lookups!$A$1:$B$7, 2, FALSE)</f>
        <v>rotary screw</v>
      </c>
      <c r="R9466" t="str">
        <f>VLOOKUP(N9466,lookups!$D$1:$E$6, 2, FALSE)</f>
        <v>hucuktlis r</v>
      </c>
      <c r="S9466" t="str">
        <f>VLOOKUP(C9466,lookups!$G$1:$H$3, 2, FALSE)</f>
        <v>smolt</v>
      </c>
    </row>
    <row r="9467" spans="1:19" x14ac:dyDescent="0.25">
      <c r="A9467" s="1">
        <v>38436</v>
      </c>
      <c r="B9467">
        <v>1</v>
      </c>
      <c r="C9467">
        <v>1</v>
      </c>
      <c r="D9467">
        <v>1</v>
      </c>
      <c r="E9467">
        <v>2005</v>
      </c>
      <c r="F9467">
        <v>20</v>
      </c>
      <c r="G9467">
        <v>1</v>
      </c>
      <c r="H9467">
        <v>61</v>
      </c>
      <c r="J9467">
        <v>1.5</v>
      </c>
      <c r="M9467">
        <v>8</v>
      </c>
      <c r="N9467">
        <v>399</v>
      </c>
      <c r="P9467">
        <v>3</v>
      </c>
      <c r="Q9467" t="str">
        <f>VLOOKUP(M9467,lookups!$A$1:$B$7, 2, FALSE)</f>
        <v>rotary screw</v>
      </c>
      <c r="R9467" t="str">
        <f>VLOOKUP(N9467,lookups!$D$1:$E$6, 2, FALSE)</f>
        <v>hucuktlis r</v>
      </c>
      <c r="S9467" t="str">
        <f>VLOOKUP(C9467,lookups!$G$1:$H$3, 2, FALSE)</f>
        <v>smolt</v>
      </c>
    </row>
    <row r="9468" spans="1:19" x14ac:dyDescent="0.25">
      <c r="A9468" s="1">
        <v>38436</v>
      </c>
      <c r="B9468">
        <v>1</v>
      </c>
      <c r="C9468">
        <v>1</v>
      </c>
      <c r="D9468">
        <v>1</v>
      </c>
      <c r="E9468">
        <v>2005</v>
      </c>
      <c r="F9468">
        <v>21</v>
      </c>
      <c r="G9468">
        <v>1</v>
      </c>
      <c r="H9468">
        <v>61</v>
      </c>
      <c r="J9468">
        <v>2.0999984739999999</v>
      </c>
      <c r="M9468">
        <v>8</v>
      </c>
      <c r="N9468">
        <v>399</v>
      </c>
      <c r="P9468">
        <v>3</v>
      </c>
      <c r="Q9468" t="str">
        <f>VLOOKUP(M9468,lookups!$A$1:$B$7, 2, FALSE)</f>
        <v>rotary screw</v>
      </c>
      <c r="R9468" t="str">
        <f>VLOOKUP(N9468,lookups!$D$1:$E$6, 2, FALSE)</f>
        <v>hucuktlis r</v>
      </c>
      <c r="S9468" t="str">
        <f>VLOOKUP(C9468,lookups!$G$1:$H$3, 2, FALSE)</f>
        <v>smolt</v>
      </c>
    </row>
    <row r="9469" spans="1:19" x14ac:dyDescent="0.25">
      <c r="A9469" s="1">
        <v>38436</v>
      </c>
      <c r="B9469">
        <v>1</v>
      </c>
      <c r="C9469">
        <v>1</v>
      </c>
      <c r="D9469">
        <v>1</v>
      </c>
      <c r="E9469">
        <v>2005</v>
      </c>
      <c r="F9469">
        <v>22</v>
      </c>
      <c r="G9469">
        <v>1</v>
      </c>
      <c r="H9469">
        <v>65</v>
      </c>
      <c r="J9469">
        <v>1.6999998089999999</v>
      </c>
      <c r="M9469">
        <v>8</v>
      </c>
      <c r="N9469">
        <v>399</v>
      </c>
      <c r="P9469">
        <v>3</v>
      </c>
      <c r="Q9469" t="str">
        <f>VLOOKUP(M9469,lookups!$A$1:$B$7, 2, FALSE)</f>
        <v>rotary screw</v>
      </c>
      <c r="R9469" t="str">
        <f>VLOOKUP(N9469,lookups!$D$1:$E$6, 2, FALSE)</f>
        <v>hucuktlis r</v>
      </c>
      <c r="S9469" t="str">
        <f>VLOOKUP(C9469,lookups!$G$1:$H$3, 2, FALSE)</f>
        <v>smolt</v>
      </c>
    </row>
    <row r="9470" spans="1:19" x14ac:dyDescent="0.25">
      <c r="A9470" s="1">
        <v>38438</v>
      </c>
      <c r="B9470">
        <v>1</v>
      </c>
      <c r="C9470">
        <v>1</v>
      </c>
      <c r="D9470">
        <v>1</v>
      </c>
      <c r="E9470">
        <v>2005</v>
      </c>
      <c r="F9470">
        <v>23</v>
      </c>
      <c r="G9470">
        <v>1</v>
      </c>
      <c r="H9470">
        <v>59</v>
      </c>
      <c r="J9470">
        <v>1.1999998089999999</v>
      </c>
      <c r="M9470">
        <v>8</v>
      </c>
      <c r="N9470">
        <v>399</v>
      </c>
      <c r="P9470">
        <v>3</v>
      </c>
      <c r="Q9470" t="str">
        <f>VLOOKUP(M9470,lookups!$A$1:$B$7, 2, FALSE)</f>
        <v>rotary screw</v>
      </c>
      <c r="R9470" t="str">
        <f>VLOOKUP(N9470,lookups!$D$1:$E$6, 2, FALSE)</f>
        <v>hucuktlis r</v>
      </c>
      <c r="S9470" t="str">
        <f>VLOOKUP(C9470,lookups!$G$1:$H$3, 2, FALSE)</f>
        <v>smolt</v>
      </c>
    </row>
    <row r="9471" spans="1:19" x14ac:dyDescent="0.25">
      <c r="A9471" s="1">
        <v>38438</v>
      </c>
      <c r="B9471">
        <v>1</v>
      </c>
      <c r="C9471">
        <v>1</v>
      </c>
      <c r="D9471">
        <v>1</v>
      </c>
      <c r="E9471">
        <v>2005</v>
      </c>
      <c r="F9471">
        <v>24</v>
      </c>
      <c r="G9471">
        <v>1</v>
      </c>
      <c r="H9471">
        <v>60</v>
      </c>
      <c r="J9471">
        <v>1.1999998089999999</v>
      </c>
      <c r="M9471">
        <v>8</v>
      </c>
      <c r="N9471">
        <v>399</v>
      </c>
      <c r="P9471">
        <v>3</v>
      </c>
      <c r="Q9471" t="str">
        <f>VLOOKUP(M9471,lookups!$A$1:$B$7, 2, FALSE)</f>
        <v>rotary screw</v>
      </c>
      <c r="R9471" t="str">
        <f>VLOOKUP(N9471,lookups!$D$1:$E$6, 2, FALSE)</f>
        <v>hucuktlis r</v>
      </c>
      <c r="S9471" t="str">
        <f>VLOOKUP(C9471,lookups!$G$1:$H$3, 2, FALSE)</f>
        <v>smolt</v>
      </c>
    </row>
    <row r="9472" spans="1:19" x14ac:dyDescent="0.25">
      <c r="A9472" s="1">
        <v>38438</v>
      </c>
      <c r="B9472">
        <v>1</v>
      </c>
      <c r="C9472">
        <v>1</v>
      </c>
      <c r="D9472">
        <v>1</v>
      </c>
      <c r="E9472">
        <v>2005</v>
      </c>
      <c r="F9472">
        <v>25</v>
      </c>
      <c r="G9472">
        <v>1</v>
      </c>
      <c r="H9472">
        <v>60</v>
      </c>
      <c r="J9472">
        <v>1.299999237</v>
      </c>
      <c r="M9472">
        <v>8</v>
      </c>
      <c r="N9472">
        <v>399</v>
      </c>
      <c r="P9472">
        <v>3</v>
      </c>
      <c r="Q9472" t="str">
        <f>VLOOKUP(M9472,lookups!$A$1:$B$7, 2, FALSE)</f>
        <v>rotary screw</v>
      </c>
      <c r="R9472" t="str">
        <f>VLOOKUP(N9472,lookups!$D$1:$E$6, 2, FALSE)</f>
        <v>hucuktlis r</v>
      </c>
      <c r="S9472" t="str">
        <f>VLOOKUP(C9472,lookups!$G$1:$H$3, 2, FALSE)</f>
        <v>smolt</v>
      </c>
    </row>
    <row r="9473" spans="1:19" x14ac:dyDescent="0.25">
      <c r="A9473" s="1">
        <v>38438</v>
      </c>
      <c r="B9473">
        <v>1</v>
      </c>
      <c r="C9473">
        <v>1</v>
      </c>
      <c r="D9473">
        <v>1</v>
      </c>
      <c r="E9473">
        <v>2005</v>
      </c>
      <c r="F9473">
        <v>26</v>
      </c>
      <c r="G9473">
        <v>1</v>
      </c>
      <c r="H9473">
        <v>65</v>
      </c>
      <c r="J9473">
        <v>1.8999996189999999</v>
      </c>
      <c r="M9473">
        <v>8</v>
      </c>
      <c r="N9473">
        <v>399</v>
      </c>
      <c r="P9473">
        <v>3</v>
      </c>
      <c r="Q9473" t="str">
        <f>VLOOKUP(M9473,lookups!$A$1:$B$7, 2, FALSE)</f>
        <v>rotary screw</v>
      </c>
      <c r="R9473" t="str">
        <f>VLOOKUP(N9473,lookups!$D$1:$E$6, 2, FALSE)</f>
        <v>hucuktlis r</v>
      </c>
      <c r="S9473" t="str">
        <f>VLOOKUP(C9473,lookups!$G$1:$H$3, 2, FALSE)</f>
        <v>smolt</v>
      </c>
    </row>
    <row r="9474" spans="1:19" x14ac:dyDescent="0.25">
      <c r="A9474" s="1">
        <v>38438</v>
      </c>
      <c r="B9474">
        <v>1</v>
      </c>
      <c r="C9474">
        <v>1</v>
      </c>
      <c r="D9474">
        <v>1</v>
      </c>
      <c r="E9474">
        <v>2005</v>
      </c>
      <c r="F9474">
        <v>27</v>
      </c>
      <c r="G9474">
        <v>1</v>
      </c>
      <c r="H9474">
        <v>66</v>
      </c>
      <c r="J9474">
        <v>1.799999237</v>
      </c>
      <c r="M9474">
        <v>8</v>
      </c>
      <c r="N9474">
        <v>399</v>
      </c>
      <c r="P9474">
        <v>3</v>
      </c>
      <c r="Q9474" t="str">
        <f>VLOOKUP(M9474,lookups!$A$1:$B$7, 2, FALSE)</f>
        <v>rotary screw</v>
      </c>
      <c r="R9474" t="str">
        <f>VLOOKUP(N9474,lookups!$D$1:$E$6, 2, FALSE)</f>
        <v>hucuktlis r</v>
      </c>
      <c r="S9474" t="str">
        <f>VLOOKUP(C9474,lookups!$G$1:$H$3, 2, FALSE)</f>
        <v>smolt</v>
      </c>
    </row>
    <row r="9475" spans="1:19" x14ac:dyDescent="0.25">
      <c r="A9475" s="1">
        <v>38438</v>
      </c>
      <c r="B9475">
        <v>1</v>
      </c>
      <c r="C9475">
        <v>1</v>
      </c>
      <c r="D9475">
        <v>1</v>
      </c>
      <c r="E9475">
        <v>2005</v>
      </c>
      <c r="F9475">
        <v>28</v>
      </c>
      <c r="G9475">
        <v>1</v>
      </c>
      <c r="H9475">
        <v>67</v>
      </c>
      <c r="J9475">
        <v>1.799999237</v>
      </c>
      <c r="M9475">
        <v>8</v>
      </c>
      <c r="N9475">
        <v>399</v>
      </c>
      <c r="P9475">
        <v>3</v>
      </c>
      <c r="Q9475" t="str">
        <f>VLOOKUP(M9475,lookups!$A$1:$B$7, 2, FALSE)</f>
        <v>rotary screw</v>
      </c>
      <c r="R9475" t="str">
        <f>VLOOKUP(N9475,lookups!$D$1:$E$6, 2, FALSE)</f>
        <v>hucuktlis r</v>
      </c>
      <c r="S9475" t="str">
        <f>VLOOKUP(C9475,lookups!$G$1:$H$3, 2, FALSE)</f>
        <v>smolt</v>
      </c>
    </row>
    <row r="9476" spans="1:19" x14ac:dyDescent="0.25">
      <c r="A9476" s="1">
        <v>38440</v>
      </c>
      <c r="B9476">
        <v>1</v>
      </c>
      <c r="C9476">
        <v>1</v>
      </c>
      <c r="D9476">
        <v>1</v>
      </c>
      <c r="E9476">
        <v>2005</v>
      </c>
      <c r="F9476">
        <v>29</v>
      </c>
      <c r="G9476">
        <v>1</v>
      </c>
      <c r="H9476">
        <v>42</v>
      </c>
      <c r="J9476">
        <v>0.39999985700000001</v>
      </c>
      <c r="M9476">
        <v>8</v>
      </c>
      <c r="N9476">
        <v>399</v>
      </c>
      <c r="P9476">
        <v>3</v>
      </c>
      <c r="Q9476" t="str">
        <f>VLOOKUP(M9476,lookups!$A$1:$B$7, 2, FALSE)</f>
        <v>rotary screw</v>
      </c>
      <c r="R9476" t="str">
        <f>VLOOKUP(N9476,lookups!$D$1:$E$6, 2, FALSE)</f>
        <v>hucuktlis r</v>
      </c>
      <c r="S9476" t="str">
        <f>VLOOKUP(C9476,lookups!$G$1:$H$3, 2, FALSE)</f>
        <v>smolt</v>
      </c>
    </row>
    <row r="9477" spans="1:19" x14ac:dyDescent="0.25">
      <c r="A9477" s="1">
        <v>38440</v>
      </c>
      <c r="B9477">
        <v>1</v>
      </c>
      <c r="C9477">
        <v>1</v>
      </c>
      <c r="D9477">
        <v>1</v>
      </c>
      <c r="E9477">
        <v>2005</v>
      </c>
      <c r="F9477">
        <v>30</v>
      </c>
      <c r="G9477">
        <v>1</v>
      </c>
      <c r="H9477">
        <v>57</v>
      </c>
      <c r="J9477">
        <v>1.1999998089999999</v>
      </c>
      <c r="M9477">
        <v>8</v>
      </c>
      <c r="N9477">
        <v>399</v>
      </c>
      <c r="P9477">
        <v>3</v>
      </c>
      <c r="Q9477" t="str">
        <f>VLOOKUP(M9477,lookups!$A$1:$B$7, 2, FALSE)</f>
        <v>rotary screw</v>
      </c>
      <c r="R9477" t="str">
        <f>VLOOKUP(N9477,lookups!$D$1:$E$6, 2, FALSE)</f>
        <v>hucuktlis r</v>
      </c>
      <c r="S9477" t="str">
        <f>VLOOKUP(C9477,lookups!$G$1:$H$3, 2, FALSE)</f>
        <v>smolt</v>
      </c>
    </row>
    <row r="9478" spans="1:19" x14ac:dyDescent="0.25">
      <c r="A9478" s="1">
        <v>38440</v>
      </c>
      <c r="B9478">
        <v>1</v>
      </c>
      <c r="C9478">
        <v>1</v>
      </c>
      <c r="D9478">
        <v>1</v>
      </c>
      <c r="E9478">
        <v>2005</v>
      </c>
      <c r="F9478">
        <v>31</v>
      </c>
      <c r="G9478">
        <v>1</v>
      </c>
      <c r="H9478">
        <v>58</v>
      </c>
      <c r="J9478">
        <v>1.0999994280000001</v>
      </c>
      <c r="M9478">
        <v>8</v>
      </c>
      <c r="N9478">
        <v>399</v>
      </c>
      <c r="P9478">
        <v>3</v>
      </c>
      <c r="Q9478" t="str">
        <f>VLOOKUP(M9478,lookups!$A$1:$B$7, 2, FALSE)</f>
        <v>rotary screw</v>
      </c>
      <c r="R9478" t="str">
        <f>VLOOKUP(N9478,lookups!$D$1:$E$6, 2, FALSE)</f>
        <v>hucuktlis r</v>
      </c>
      <c r="S9478" t="str">
        <f>VLOOKUP(C9478,lookups!$G$1:$H$3, 2, FALSE)</f>
        <v>smolt</v>
      </c>
    </row>
    <row r="9479" spans="1:19" x14ac:dyDescent="0.25">
      <c r="A9479" s="1">
        <v>38440</v>
      </c>
      <c r="B9479">
        <v>1</v>
      </c>
      <c r="C9479">
        <v>1</v>
      </c>
      <c r="D9479">
        <v>1</v>
      </c>
      <c r="E9479">
        <v>2005</v>
      </c>
      <c r="F9479">
        <v>32</v>
      </c>
      <c r="G9479">
        <v>1</v>
      </c>
      <c r="H9479">
        <v>58</v>
      </c>
      <c r="J9479">
        <v>1.0999994280000001</v>
      </c>
      <c r="M9479">
        <v>8</v>
      </c>
      <c r="N9479">
        <v>399</v>
      </c>
      <c r="P9479">
        <v>3</v>
      </c>
      <c r="Q9479" t="str">
        <f>VLOOKUP(M9479,lookups!$A$1:$B$7, 2, FALSE)</f>
        <v>rotary screw</v>
      </c>
      <c r="R9479" t="str">
        <f>VLOOKUP(N9479,lookups!$D$1:$E$6, 2, FALSE)</f>
        <v>hucuktlis r</v>
      </c>
      <c r="S9479" t="str">
        <f>VLOOKUP(C9479,lookups!$G$1:$H$3, 2, FALSE)</f>
        <v>smolt</v>
      </c>
    </row>
    <row r="9480" spans="1:19" x14ac:dyDescent="0.25">
      <c r="A9480" s="1">
        <v>38440</v>
      </c>
      <c r="B9480">
        <v>1</v>
      </c>
      <c r="C9480">
        <v>1</v>
      </c>
      <c r="D9480">
        <v>1</v>
      </c>
      <c r="E9480">
        <v>2005</v>
      </c>
      <c r="F9480">
        <v>33</v>
      </c>
      <c r="G9480">
        <v>1</v>
      </c>
      <c r="H9480">
        <v>60</v>
      </c>
      <c r="J9480">
        <v>1.1999998089999999</v>
      </c>
      <c r="M9480">
        <v>8</v>
      </c>
      <c r="N9480">
        <v>399</v>
      </c>
      <c r="P9480">
        <v>3</v>
      </c>
      <c r="Q9480" t="str">
        <f>VLOOKUP(M9480,lookups!$A$1:$B$7, 2, FALSE)</f>
        <v>rotary screw</v>
      </c>
      <c r="R9480" t="str">
        <f>VLOOKUP(N9480,lookups!$D$1:$E$6, 2, FALSE)</f>
        <v>hucuktlis r</v>
      </c>
      <c r="S9480" t="str">
        <f>VLOOKUP(C9480,lookups!$G$1:$H$3, 2, FALSE)</f>
        <v>smolt</v>
      </c>
    </row>
    <row r="9481" spans="1:19" x14ac:dyDescent="0.25">
      <c r="A9481" s="1">
        <v>38440</v>
      </c>
      <c r="B9481">
        <v>1</v>
      </c>
      <c r="C9481">
        <v>1</v>
      </c>
      <c r="D9481">
        <v>1</v>
      </c>
      <c r="E9481">
        <v>2005</v>
      </c>
      <c r="F9481">
        <v>34</v>
      </c>
      <c r="G9481">
        <v>1</v>
      </c>
      <c r="H9481">
        <v>60</v>
      </c>
      <c r="J9481">
        <v>1.1999998089999999</v>
      </c>
      <c r="M9481">
        <v>8</v>
      </c>
      <c r="N9481">
        <v>399</v>
      </c>
      <c r="P9481">
        <v>3</v>
      </c>
      <c r="Q9481" t="str">
        <f>VLOOKUP(M9481,lookups!$A$1:$B$7, 2, FALSE)</f>
        <v>rotary screw</v>
      </c>
      <c r="R9481" t="str">
        <f>VLOOKUP(N9481,lookups!$D$1:$E$6, 2, FALSE)</f>
        <v>hucuktlis r</v>
      </c>
      <c r="S9481" t="str">
        <f>VLOOKUP(C9481,lookups!$G$1:$H$3, 2, FALSE)</f>
        <v>smolt</v>
      </c>
    </row>
    <row r="9482" spans="1:19" x14ac:dyDescent="0.25">
      <c r="A9482" s="1">
        <v>38440</v>
      </c>
      <c r="B9482">
        <v>1</v>
      </c>
      <c r="C9482">
        <v>1</v>
      </c>
      <c r="D9482">
        <v>1</v>
      </c>
      <c r="E9482">
        <v>2005</v>
      </c>
      <c r="F9482">
        <v>35</v>
      </c>
      <c r="G9482">
        <v>1</v>
      </c>
      <c r="H9482">
        <v>60</v>
      </c>
      <c r="J9482">
        <v>1.3999996189999999</v>
      </c>
      <c r="M9482">
        <v>8</v>
      </c>
      <c r="N9482">
        <v>399</v>
      </c>
      <c r="P9482">
        <v>3</v>
      </c>
      <c r="Q9482" t="str">
        <f>VLOOKUP(M9482,lookups!$A$1:$B$7, 2, FALSE)</f>
        <v>rotary screw</v>
      </c>
      <c r="R9482" t="str">
        <f>VLOOKUP(N9482,lookups!$D$1:$E$6, 2, FALSE)</f>
        <v>hucuktlis r</v>
      </c>
      <c r="S9482" t="str">
        <f>VLOOKUP(C9482,lookups!$G$1:$H$3, 2, FALSE)</f>
        <v>smolt</v>
      </c>
    </row>
    <row r="9483" spans="1:19" x14ac:dyDescent="0.25">
      <c r="A9483" s="1">
        <v>38440</v>
      </c>
      <c r="B9483">
        <v>1</v>
      </c>
      <c r="C9483">
        <v>1</v>
      </c>
      <c r="D9483">
        <v>1</v>
      </c>
      <c r="E9483">
        <v>2005</v>
      </c>
      <c r="F9483">
        <v>36</v>
      </c>
      <c r="G9483">
        <v>1</v>
      </c>
      <c r="H9483">
        <v>61</v>
      </c>
      <c r="J9483">
        <v>1.799999237</v>
      </c>
      <c r="M9483">
        <v>8</v>
      </c>
      <c r="N9483">
        <v>399</v>
      </c>
      <c r="P9483">
        <v>3</v>
      </c>
      <c r="Q9483" t="str">
        <f>VLOOKUP(M9483,lookups!$A$1:$B$7, 2, FALSE)</f>
        <v>rotary screw</v>
      </c>
      <c r="R9483" t="str">
        <f>VLOOKUP(N9483,lookups!$D$1:$E$6, 2, FALSE)</f>
        <v>hucuktlis r</v>
      </c>
      <c r="S9483" t="str">
        <f>VLOOKUP(C9483,lookups!$G$1:$H$3, 2, FALSE)</f>
        <v>smolt</v>
      </c>
    </row>
    <row r="9484" spans="1:19" x14ac:dyDescent="0.25">
      <c r="A9484" s="1">
        <v>38440</v>
      </c>
      <c r="B9484">
        <v>1</v>
      </c>
      <c r="C9484">
        <v>1</v>
      </c>
      <c r="D9484">
        <v>1</v>
      </c>
      <c r="E9484">
        <v>2005</v>
      </c>
      <c r="F9484">
        <v>37</v>
      </c>
      <c r="G9484">
        <v>1</v>
      </c>
      <c r="H9484">
        <v>63</v>
      </c>
      <c r="J9484">
        <v>1.5</v>
      </c>
      <c r="M9484">
        <v>8</v>
      </c>
      <c r="N9484">
        <v>399</v>
      </c>
      <c r="P9484">
        <v>3</v>
      </c>
      <c r="Q9484" t="str">
        <f>VLOOKUP(M9484,lookups!$A$1:$B$7, 2, FALSE)</f>
        <v>rotary screw</v>
      </c>
      <c r="R9484" t="str">
        <f>VLOOKUP(N9484,lookups!$D$1:$E$6, 2, FALSE)</f>
        <v>hucuktlis r</v>
      </c>
      <c r="S9484" t="str">
        <f>VLOOKUP(C9484,lookups!$G$1:$H$3, 2, FALSE)</f>
        <v>smolt</v>
      </c>
    </row>
    <row r="9485" spans="1:19" x14ac:dyDescent="0.25">
      <c r="A9485" s="1">
        <v>38440</v>
      </c>
      <c r="B9485">
        <v>1</v>
      </c>
      <c r="C9485">
        <v>1</v>
      </c>
      <c r="D9485">
        <v>1</v>
      </c>
      <c r="E9485">
        <v>2005</v>
      </c>
      <c r="F9485">
        <v>38</v>
      </c>
      <c r="G9485">
        <v>1</v>
      </c>
      <c r="H9485">
        <v>66</v>
      </c>
      <c r="J9485">
        <v>1.799999237</v>
      </c>
      <c r="M9485">
        <v>8</v>
      </c>
      <c r="N9485">
        <v>399</v>
      </c>
      <c r="P9485">
        <v>3</v>
      </c>
      <c r="Q9485" t="str">
        <f>VLOOKUP(M9485,lookups!$A$1:$B$7, 2, FALSE)</f>
        <v>rotary screw</v>
      </c>
      <c r="R9485" t="str">
        <f>VLOOKUP(N9485,lookups!$D$1:$E$6, 2, FALSE)</f>
        <v>hucuktlis r</v>
      </c>
      <c r="S9485" t="str">
        <f>VLOOKUP(C9485,lookups!$G$1:$H$3, 2, FALSE)</f>
        <v>smolt</v>
      </c>
    </row>
    <row r="9486" spans="1:19" x14ac:dyDescent="0.25">
      <c r="A9486" s="1">
        <v>38440</v>
      </c>
      <c r="B9486">
        <v>1</v>
      </c>
      <c r="C9486">
        <v>1</v>
      </c>
      <c r="D9486">
        <v>1</v>
      </c>
      <c r="E9486">
        <v>2005</v>
      </c>
      <c r="F9486">
        <v>39</v>
      </c>
      <c r="H9486">
        <v>115</v>
      </c>
      <c r="J9486">
        <v>8.8999938959999998</v>
      </c>
      <c r="M9486">
        <v>8</v>
      </c>
      <c r="N9486">
        <v>399</v>
      </c>
      <c r="P9486">
        <v>3</v>
      </c>
      <c r="Q9486" t="str">
        <f>VLOOKUP(M9486,lookups!$A$1:$B$7, 2, FALSE)</f>
        <v>rotary screw</v>
      </c>
      <c r="R9486" t="str">
        <f>VLOOKUP(N9486,lookups!$D$1:$E$6, 2, FALSE)</f>
        <v>hucuktlis r</v>
      </c>
      <c r="S9486" t="str">
        <f>VLOOKUP(C9486,lookups!$G$1:$H$3, 2, FALSE)</f>
        <v>smolt</v>
      </c>
    </row>
    <row r="9487" spans="1:19" x14ac:dyDescent="0.25">
      <c r="A9487" s="1">
        <v>38443</v>
      </c>
      <c r="B9487">
        <v>1</v>
      </c>
      <c r="C9487">
        <v>1</v>
      </c>
      <c r="D9487">
        <v>1</v>
      </c>
      <c r="E9487">
        <v>2005</v>
      </c>
      <c r="F9487">
        <v>40</v>
      </c>
      <c r="G9487">
        <v>1</v>
      </c>
      <c r="H9487">
        <v>58</v>
      </c>
      <c r="L9487">
        <v>1</v>
      </c>
      <c r="M9487">
        <v>8</v>
      </c>
      <c r="N9487">
        <v>399</v>
      </c>
      <c r="P9487">
        <v>3</v>
      </c>
      <c r="Q9487" t="str">
        <f>VLOOKUP(M9487,lookups!$A$1:$B$7, 2, FALSE)</f>
        <v>rotary screw</v>
      </c>
      <c r="R9487" t="str">
        <f>VLOOKUP(N9487,lookups!$D$1:$E$6, 2, FALSE)</f>
        <v>hucuktlis r</v>
      </c>
      <c r="S9487" t="str">
        <f>VLOOKUP(C9487,lookups!$G$1:$H$3, 2, FALSE)</f>
        <v>smolt</v>
      </c>
    </row>
    <row r="9488" spans="1:19" x14ac:dyDescent="0.25">
      <c r="A9488" s="1">
        <v>38443</v>
      </c>
      <c r="B9488">
        <v>1</v>
      </c>
      <c r="C9488">
        <v>1</v>
      </c>
      <c r="D9488">
        <v>1</v>
      </c>
      <c r="E9488">
        <v>2005</v>
      </c>
      <c r="F9488">
        <v>41</v>
      </c>
      <c r="G9488">
        <v>1</v>
      </c>
      <c r="H9488">
        <v>65</v>
      </c>
      <c r="L9488">
        <v>1</v>
      </c>
      <c r="M9488">
        <v>8</v>
      </c>
      <c r="N9488">
        <v>399</v>
      </c>
      <c r="P9488">
        <v>3</v>
      </c>
      <c r="Q9488" t="str">
        <f>VLOOKUP(M9488,lookups!$A$1:$B$7, 2, FALSE)</f>
        <v>rotary screw</v>
      </c>
      <c r="R9488" t="str">
        <f>VLOOKUP(N9488,lookups!$D$1:$E$6, 2, FALSE)</f>
        <v>hucuktlis r</v>
      </c>
      <c r="S9488" t="str">
        <f>VLOOKUP(C9488,lookups!$G$1:$H$3, 2, FALSE)</f>
        <v>smolt</v>
      </c>
    </row>
    <row r="9489" spans="1:19" x14ac:dyDescent="0.25">
      <c r="A9489" s="1">
        <v>38443</v>
      </c>
      <c r="B9489">
        <v>1</v>
      </c>
      <c r="C9489">
        <v>1</v>
      </c>
      <c r="D9489">
        <v>1</v>
      </c>
      <c r="E9489">
        <v>2005</v>
      </c>
      <c r="F9489">
        <v>42</v>
      </c>
      <c r="G9489">
        <v>1</v>
      </c>
      <c r="H9489">
        <v>59</v>
      </c>
      <c r="L9489">
        <v>1</v>
      </c>
      <c r="M9489">
        <v>8</v>
      </c>
      <c r="N9489">
        <v>399</v>
      </c>
      <c r="P9489">
        <v>3</v>
      </c>
      <c r="Q9489" t="str">
        <f>VLOOKUP(M9489,lookups!$A$1:$B$7, 2, FALSE)</f>
        <v>rotary screw</v>
      </c>
      <c r="R9489" t="str">
        <f>VLOOKUP(N9489,lookups!$D$1:$E$6, 2, FALSE)</f>
        <v>hucuktlis r</v>
      </c>
      <c r="S9489" t="str">
        <f>VLOOKUP(C9489,lookups!$G$1:$H$3, 2, FALSE)</f>
        <v>smolt</v>
      </c>
    </row>
    <row r="9490" spans="1:19" x14ac:dyDescent="0.25">
      <c r="A9490" s="1">
        <v>38443</v>
      </c>
      <c r="B9490">
        <v>1</v>
      </c>
      <c r="C9490">
        <v>1</v>
      </c>
      <c r="D9490">
        <v>1</v>
      </c>
      <c r="E9490">
        <v>2005</v>
      </c>
      <c r="F9490">
        <v>43</v>
      </c>
      <c r="G9490">
        <v>1</v>
      </c>
      <c r="H9490">
        <v>58</v>
      </c>
      <c r="L9490">
        <v>1</v>
      </c>
      <c r="M9490">
        <v>8</v>
      </c>
      <c r="N9490">
        <v>399</v>
      </c>
      <c r="P9490">
        <v>3</v>
      </c>
      <c r="Q9490" t="str">
        <f>VLOOKUP(M9490,lookups!$A$1:$B$7, 2, FALSE)</f>
        <v>rotary screw</v>
      </c>
      <c r="R9490" t="str">
        <f>VLOOKUP(N9490,lookups!$D$1:$E$6, 2, FALSE)</f>
        <v>hucuktlis r</v>
      </c>
      <c r="S9490" t="str">
        <f>VLOOKUP(C9490,lookups!$G$1:$H$3, 2, FALSE)</f>
        <v>smolt</v>
      </c>
    </row>
    <row r="9491" spans="1:19" x14ac:dyDescent="0.25">
      <c r="A9491" s="1">
        <v>38443</v>
      </c>
      <c r="B9491">
        <v>1</v>
      </c>
      <c r="C9491">
        <v>1</v>
      </c>
      <c r="D9491">
        <v>1</v>
      </c>
      <c r="E9491">
        <v>2005</v>
      </c>
      <c r="F9491">
        <v>44</v>
      </c>
      <c r="G9491">
        <v>1</v>
      </c>
      <c r="H9491">
        <v>53</v>
      </c>
      <c r="L9491">
        <v>1</v>
      </c>
      <c r="M9491">
        <v>8</v>
      </c>
      <c r="N9491">
        <v>399</v>
      </c>
      <c r="P9491">
        <v>3</v>
      </c>
      <c r="Q9491" t="str">
        <f>VLOOKUP(M9491,lookups!$A$1:$B$7, 2, FALSE)</f>
        <v>rotary screw</v>
      </c>
      <c r="R9491" t="str">
        <f>VLOOKUP(N9491,lookups!$D$1:$E$6, 2, FALSE)</f>
        <v>hucuktlis r</v>
      </c>
      <c r="S9491" t="str">
        <f>VLOOKUP(C9491,lookups!$G$1:$H$3, 2, FALSE)</f>
        <v>smolt</v>
      </c>
    </row>
    <row r="9492" spans="1:19" x14ac:dyDescent="0.25">
      <c r="A9492" s="1">
        <v>38443</v>
      </c>
      <c r="B9492">
        <v>1</v>
      </c>
      <c r="C9492">
        <v>1</v>
      </c>
      <c r="D9492">
        <v>1</v>
      </c>
      <c r="E9492">
        <v>2005</v>
      </c>
      <c r="F9492">
        <v>45</v>
      </c>
      <c r="G9492">
        <v>1</v>
      </c>
      <c r="H9492">
        <v>61</v>
      </c>
      <c r="J9492">
        <v>2</v>
      </c>
      <c r="L9492">
        <v>1</v>
      </c>
      <c r="M9492">
        <v>8</v>
      </c>
      <c r="N9492">
        <v>399</v>
      </c>
      <c r="P9492">
        <v>3</v>
      </c>
      <c r="Q9492" t="str">
        <f>VLOOKUP(M9492,lookups!$A$1:$B$7, 2, FALSE)</f>
        <v>rotary screw</v>
      </c>
      <c r="R9492" t="str">
        <f>VLOOKUP(N9492,lookups!$D$1:$E$6, 2, FALSE)</f>
        <v>hucuktlis r</v>
      </c>
      <c r="S9492" t="str">
        <f>VLOOKUP(C9492,lookups!$G$1:$H$3, 2, FALSE)</f>
        <v>smolt</v>
      </c>
    </row>
    <row r="9493" spans="1:19" x14ac:dyDescent="0.25">
      <c r="A9493" s="1">
        <v>38443</v>
      </c>
      <c r="B9493">
        <v>1</v>
      </c>
      <c r="C9493">
        <v>1</v>
      </c>
      <c r="D9493">
        <v>1</v>
      </c>
      <c r="E9493">
        <v>2005</v>
      </c>
      <c r="F9493">
        <v>46</v>
      </c>
      <c r="G9493">
        <v>1</v>
      </c>
      <c r="H9493">
        <v>56</v>
      </c>
      <c r="J9493">
        <v>1.299999237</v>
      </c>
      <c r="L9493">
        <v>1</v>
      </c>
      <c r="M9493">
        <v>8</v>
      </c>
      <c r="N9493">
        <v>399</v>
      </c>
      <c r="P9493">
        <v>3</v>
      </c>
      <c r="Q9493" t="str">
        <f>VLOOKUP(M9493,lookups!$A$1:$B$7, 2, FALSE)</f>
        <v>rotary screw</v>
      </c>
      <c r="R9493" t="str">
        <f>VLOOKUP(N9493,lookups!$D$1:$E$6, 2, FALSE)</f>
        <v>hucuktlis r</v>
      </c>
      <c r="S9493" t="str">
        <f>VLOOKUP(C9493,lookups!$G$1:$H$3, 2, FALSE)</f>
        <v>smolt</v>
      </c>
    </row>
    <row r="9494" spans="1:19" x14ac:dyDescent="0.25">
      <c r="A9494" s="1">
        <v>38443</v>
      </c>
      <c r="B9494">
        <v>1</v>
      </c>
      <c r="C9494">
        <v>1</v>
      </c>
      <c r="D9494">
        <v>1</v>
      </c>
      <c r="E9494">
        <v>2005</v>
      </c>
      <c r="F9494">
        <v>47</v>
      </c>
      <c r="G9494">
        <v>1</v>
      </c>
      <c r="H9494">
        <v>55</v>
      </c>
      <c r="J9494">
        <v>1.1999998089999999</v>
      </c>
      <c r="L9494">
        <v>1</v>
      </c>
      <c r="M9494">
        <v>8</v>
      </c>
      <c r="N9494">
        <v>399</v>
      </c>
      <c r="P9494">
        <v>3</v>
      </c>
      <c r="Q9494" t="str">
        <f>VLOOKUP(M9494,lookups!$A$1:$B$7, 2, FALSE)</f>
        <v>rotary screw</v>
      </c>
      <c r="R9494" t="str">
        <f>VLOOKUP(N9494,lookups!$D$1:$E$6, 2, FALSE)</f>
        <v>hucuktlis r</v>
      </c>
      <c r="S9494" t="str">
        <f>VLOOKUP(C9494,lookups!$G$1:$H$3, 2, FALSE)</f>
        <v>smolt</v>
      </c>
    </row>
    <row r="9495" spans="1:19" x14ac:dyDescent="0.25">
      <c r="A9495" s="1">
        <v>38443</v>
      </c>
      <c r="B9495">
        <v>1</v>
      </c>
      <c r="C9495">
        <v>1</v>
      </c>
      <c r="D9495">
        <v>1</v>
      </c>
      <c r="E9495">
        <v>2005</v>
      </c>
      <c r="F9495">
        <v>48</v>
      </c>
      <c r="G9495">
        <v>1</v>
      </c>
      <c r="H9495">
        <v>60</v>
      </c>
      <c r="J9495">
        <v>1.6999998089999999</v>
      </c>
      <c r="L9495">
        <v>1</v>
      </c>
      <c r="M9495">
        <v>8</v>
      </c>
      <c r="N9495">
        <v>399</v>
      </c>
      <c r="P9495">
        <v>3</v>
      </c>
      <c r="Q9495" t="str">
        <f>VLOOKUP(M9495,lookups!$A$1:$B$7, 2, FALSE)</f>
        <v>rotary screw</v>
      </c>
      <c r="R9495" t="str">
        <f>VLOOKUP(N9495,lookups!$D$1:$E$6, 2, FALSE)</f>
        <v>hucuktlis r</v>
      </c>
      <c r="S9495" t="str">
        <f>VLOOKUP(C9495,lookups!$G$1:$H$3, 2, FALSE)</f>
        <v>smolt</v>
      </c>
    </row>
    <row r="9496" spans="1:19" x14ac:dyDescent="0.25">
      <c r="A9496" s="1">
        <v>38443</v>
      </c>
      <c r="B9496">
        <v>1</v>
      </c>
      <c r="C9496">
        <v>1</v>
      </c>
      <c r="D9496">
        <v>1</v>
      </c>
      <c r="E9496">
        <v>2005</v>
      </c>
      <c r="F9496">
        <v>49</v>
      </c>
      <c r="G9496">
        <v>1</v>
      </c>
      <c r="H9496">
        <v>54</v>
      </c>
      <c r="J9496">
        <v>1.299999237</v>
      </c>
      <c r="L9496">
        <v>1</v>
      </c>
      <c r="M9496">
        <v>8</v>
      </c>
      <c r="N9496">
        <v>399</v>
      </c>
      <c r="P9496">
        <v>3</v>
      </c>
      <c r="Q9496" t="str">
        <f>VLOOKUP(M9496,lookups!$A$1:$B$7, 2, FALSE)</f>
        <v>rotary screw</v>
      </c>
      <c r="R9496" t="str">
        <f>VLOOKUP(N9496,lookups!$D$1:$E$6, 2, FALSE)</f>
        <v>hucuktlis r</v>
      </c>
      <c r="S9496" t="str">
        <f>VLOOKUP(C9496,lookups!$G$1:$H$3, 2, FALSE)</f>
        <v>smolt</v>
      </c>
    </row>
    <row r="9497" spans="1:19" x14ac:dyDescent="0.25">
      <c r="A9497" s="1">
        <v>38451</v>
      </c>
      <c r="B9497">
        <v>1</v>
      </c>
      <c r="C9497">
        <v>1</v>
      </c>
      <c r="D9497">
        <v>1</v>
      </c>
      <c r="E9497">
        <v>2005</v>
      </c>
      <c r="F9497">
        <v>50</v>
      </c>
      <c r="G9497">
        <v>1</v>
      </c>
      <c r="H9497">
        <v>53</v>
      </c>
      <c r="J9497">
        <v>1.3999996189999999</v>
      </c>
      <c r="L9497">
        <v>1</v>
      </c>
      <c r="M9497">
        <v>8</v>
      </c>
      <c r="N9497">
        <v>399</v>
      </c>
      <c r="P9497">
        <v>3</v>
      </c>
      <c r="Q9497" t="str">
        <f>VLOOKUP(M9497,lookups!$A$1:$B$7, 2, FALSE)</f>
        <v>rotary screw</v>
      </c>
      <c r="R9497" t="str">
        <f>VLOOKUP(N9497,lookups!$D$1:$E$6, 2, FALSE)</f>
        <v>hucuktlis r</v>
      </c>
      <c r="S9497" t="str">
        <f>VLOOKUP(C9497,lookups!$G$1:$H$3, 2, FALSE)</f>
        <v>smolt</v>
      </c>
    </row>
    <row r="9498" spans="1:19" x14ac:dyDescent="0.25">
      <c r="A9498" s="1">
        <v>38453</v>
      </c>
      <c r="B9498">
        <v>1</v>
      </c>
      <c r="C9498">
        <v>1</v>
      </c>
      <c r="D9498">
        <v>1</v>
      </c>
      <c r="E9498">
        <v>2005</v>
      </c>
      <c r="F9498">
        <v>51</v>
      </c>
      <c r="G9498">
        <v>1</v>
      </c>
      <c r="H9498">
        <v>56</v>
      </c>
      <c r="J9498">
        <v>1.5999994280000001</v>
      </c>
      <c r="L9498">
        <v>1</v>
      </c>
      <c r="M9498">
        <v>8</v>
      </c>
      <c r="N9498">
        <v>399</v>
      </c>
      <c r="P9498">
        <v>3</v>
      </c>
      <c r="Q9498" t="str">
        <f>VLOOKUP(M9498,lookups!$A$1:$B$7, 2, FALSE)</f>
        <v>rotary screw</v>
      </c>
      <c r="R9498" t="str">
        <f>VLOOKUP(N9498,lookups!$D$1:$E$6, 2, FALSE)</f>
        <v>hucuktlis r</v>
      </c>
      <c r="S9498" t="str">
        <f>VLOOKUP(C9498,lookups!$G$1:$H$3, 2, FALSE)</f>
        <v>smolt</v>
      </c>
    </row>
    <row r="9499" spans="1:19" x14ac:dyDescent="0.25">
      <c r="A9499" s="1">
        <v>38453</v>
      </c>
      <c r="B9499">
        <v>1</v>
      </c>
      <c r="C9499">
        <v>1</v>
      </c>
      <c r="D9499">
        <v>1</v>
      </c>
      <c r="E9499">
        <v>2005</v>
      </c>
      <c r="F9499">
        <v>52</v>
      </c>
      <c r="G9499">
        <v>1</v>
      </c>
      <c r="H9499">
        <v>52</v>
      </c>
      <c r="J9499">
        <v>1.299999237</v>
      </c>
      <c r="L9499">
        <v>1</v>
      </c>
      <c r="M9499">
        <v>8</v>
      </c>
      <c r="N9499">
        <v>399</v>
      </c>
      <c r="P9499">
        <v>3</v>
      </c>
      <c r="Q9499" t="str">
        <f>VLOOKUP(M9499,lookups!$A$1:$B$7, 2, FALSE)</f>
        <v>rotary screw</v>
      </c>
      <c r="R9499" t="str">
        <f>VLOOKUP(N9499,lookups!$D$1:$E$6, 2, FALSE)</f>
        <v>hucuktlis r</v>
      </c>
      <c r="S9499" t="str">
        <f>VLOOKUP(C9499,lookups!$G$1:$H$3, 2, FALSE)</f>
        <v>smolt</v>
      </c>
    </row>
    <row r="9500" spans="1:19" x14ac:dyDescent="0.25">
      <c r="A9500" s="1">
        <v>38453</v>
      </c>
      <c r="B9500">
        <v>1</v>
      </c>
      <c r="C9500">
        <v>1</v>
      </c>
      <c r="D9500">
        <v>1</v>
      </c>
      <c r="E9500">
        <v>2005</v>
      </c>
      <c r="F9500">
        <v>53</v>
      </c>
      <c r="G9500">
        <v>1</v>
      </c>
      <c r="H9500">
        <v>53</v>
      </c>
      <c r="J9500">
        <v>1.0999994280000001</v>
      </c>
      <c r="L9500">
        <v>1</v>
      </c>
      <c r="M9500">
        <v>8</v>
      </c>
      <c r="N9500">
        <v>399</v>
      </c>
      <c r="P9500">
        <v>3</v>
      </c>
      <c r="Q9500" t="str">
        <f>VLOOKUP(M9500,lookups!$A$1:$B$7, 2, FALSE)</f>
        <v>rotary screw</v>
      </c>
      <c r="R9500" t="str">
        <f>VLOOKUP(N9500,lookups!$D$1:$E$6, 2, FALSE)</f>
        <v>hucuktlis r</v>
      </c>
      <c r="S9500" t="str">
        <f>VLOOKUP(C9500,lookups!$G$1:$H$3, 2, FALSE)</f>
        <v>smolt</v>
      </c>
    </row>
    <row r="9501" spans="1:19" x14ac:dyDescent="0.25">
      <c r="A9501" s="1">
        <v>38465</v>
      </c>
      <c r="B9501">
        <v>1</v>
      </c>
      <c r="C9501">
        <v>1</v>
      </c>
      <c r="D9501">
        <v>1</v>
      </c>
      <c r="E9501">
        <v>2005</v>
      </c>
      <c r="F9501">
        <v>54</v>
      </c>
      <c r="G9501">
        <v>2</v>
      </c>
      <c r="H9501">
        <v>65</v>
      </c>
      <c r="J9501">
        <v>1.6999998089999999</v>
      </c>
      <c r="L9501">
        <v>2</v>
      </c>
      <c r="M9501">
        <v>8</v>
      </c>
      <c r="N9501">
        <v>399</v>
      </c>
      <c r="P9501">
        <v>3</v>
      </c>
      <c r="Q9501" t="str">
        <f>VLOOKUP(M9501,lookups!$A$1:$B$7, 2, FALSE)</f>
        <v>rotary screw</v>
      </c>
      <c r="R9501" t="str">
        <f>VLOOKUP(N9501,lookups!$D$1:$E$6, 2, FALSE)</f>
        <v>hucuktlis r</v>
      </c>
      <c r="S9501" t="str">
        <f>VLOOKUP(C9501,lookups!$G$1:$H$3, 2, FALSE)</f>
        <v>smolt</v>
      </c>
    </row>
    <row r="9502" spans="1:19" x14ac:dyDescent="0.25">
      <c r="A9502" s="1">
        <v>38465</v>
      </c>
      <c r="B9502">
        <v>1</v>
      </c>
      <c r="C9502">
        <v>1</v>
      </c>
      <c r="D9502">
        <v>1</v>
      </c>
      <c r="E9502">
        <v>2005</v>
      </c>
      <c r="F9502">
        <v>55</v>
      </c>
      <c r="G9502">
        <v>1</v>
      </c>
      <c r="H9502">
        <v>55</v>
      </c>
      <c r="J9502">
        <v>1</v>
      </c>
      <c r="L9502">
        <v>1</v>
      </c>
      <c r="M9502">
        <v>8</v>
      </c>
      <c r="N9502">
        <v>399</v>
      </c>
      <c r="P9502">
        <v>3</v>
      </c>
      <c r="Q9502" t="str">
        <f>VLOOKUP(M9502,lookups!$A$1:$B$7, 2, FALSE)</f>
        <v>rotary screw</v>
      </c>
      <c r="R9502" t="str">
        <f>VLOOKUP(N9502,lookups!$D$1:$E$6, 2, FALSE)</f>
        <v>hucuktlis r</v>
      </c>
      <c r="S9502" t="str">
        <f>VLOOKUP(C9502,lookups!$G$1:$H$3, 2, FALSE)</f>
        <v>smolt</v>
      </c>
    </row>
    <row r="9503" spans="1:19" x14ac:dyDescent="0.25">
      <c r="A9503" s="1">
        <v>38467</v>
      </c>
      <c r="B9503">
        <v>1</v>
      </c>
      <c r="C9503">
        <v>1</v>
      </c>
      <c r="D9503">
        <v>1</v>
      </c>
      <c r="E9503">
        <v>2005</v>
      </c>
      <c r="F9503">
        <v>56</v>
      </c>
      <c r="G9503">
        <v>1</v>
      </c>
      <c r="H9503">
        <v>53</v>
      </c>
      <c r="J9503">
        <v>1.1999998089999999</v>
      </c>
      <c r="L9503">
        <v>1</v>
      </c>
      <c r="M9503">
        <v>8</v>
      </c>
      <c r="N9503">
        <v>399</v>
      </c>
      <c r="P9503">
        <v>3</v>
      </c>
      <c r="Q9503" t="str">
        <f>VLOOKUP(M9503,lookups!$A$1:$B$7, 2, FALSE)</f>
        <v>rotary screw</v>
      </c>
      <c r="R9503" t="str">
        <f>VLOOKUP(N9503,lookups!$D$1:$E$6, 2, FALSE)</f>
        <v>hucuktlis r</v>
      </c>
      <c r="S9503" t="str">
        <f>VLOOKUP(C9503,lookups!$G$1:$H$3, 2, FALSE)</f>
        <v>smolt</v>
      </c>
    </row>
    <row r="9504" spans="1:19" x14ac:dyDescent="0.25">
      <c r="A9504" s="1">
        <v>38467</v>
      </c>
      <c r="B9504">
        <v>1</v>
      </c>
      <c r="C9504">
        <v>1</v>
      </c>
      <c r="D9504">
        <v>1</v>
      </c>
      <c r="E9504">
        <v>2005</v>
      </c>
      <c r="F9504">
        <v>57</v>
      </c>
      <c r="G9504">
        <v>1</v>
      </c>
      <c r="H9504">
        <v>57</v>
      </c>
      <c r="J9504">
        <v>1.3999996189999999</v>
      </c>
      <c r="L9504">
        <v>1</v>
      </c>
      <c r="M9504">
        <v>8</v>
      </c>
      <c r="N9504">
        <v>399</v>
      </c>
      <c r="P9504">
        <v>3</v>
      </c>
      <c r="Q9504" t="str">
        <f>VLOOKUP(M9504,lookups!$A$1:$B$7, 2, FALSE)</f>
        <v>rotary screw</v>
      </c>
      <c r="R9504" t="str">
        <f>VLOOKUP(N9504,lookups!$D$1:$E$6, 2, FALSE)</f>
        <v>hucuktlis r</v>
      </c>
      <c r="S9504" t="str">
        <f>VLOOKUP(C9504,lookups!$G$1:$H$3, 2, FALSE)</f>
        <v>smolt</v>
      </c>
    </row>
    <row r="9505" spans="1:19" x14ac:dyDescent="0.25">
      <c r="A9505" s="1">
        <v>38467</v>
      </c>
      <c r="B9505">
        <v>1</v>
      </c>
      <c r="C9505">
        <v>1</v>
      </c>
      <c r="D9505">
        <v>1</v>
      </c>
      <c r="E9505">
        <v>2005</v>
      </c>
      <c r="F9505">
        <v>58</v>
      </c>
      <c r="G9505">
        <v>1</v>
      </c>
      <c r="H9505">
        <v>54</v>
      </c>
      <c r="J9505">
        <v>1.299999237</v>
      </c>
      <c r="L9505">
        <v>1</v>
      </c>
      <c r="M9505">
        <v>8</v>
      </c>
      <c r="N9505">
        <v>399</v>
      </c>
      <c r="P9505">
        <v>3</v>
      </c>
      <c r="Q9505" t="str">
        <f>VLOOKUP(M9505,lookups!$A$1:$B$7, 2, FALSE)</f>
        <v>rotary screw</v>
      </c>
      <c r="R9505" t="str">
        <f>VLOOKUP(N9505,lookups!$D$1:$E$6, 2, FALSE)</f>
        <v>hucuktlis r</v>
      </c>
      <c r="S9505" t="str">
        <f>VLOOKUP(C9505,lookups!$G$1:$H$3, 2, FALSE)</f>
        <v>smolt</v>
      </c>
    </row>
    <row r="9506" spans="1:19" x14ac:dyDescent="0.25">
      <c r="A9506" s="1">
        <v>38467</v>
      </c>
      <c r="B9506">
        <v>1</v>
      </c>
      <c r="C9506">
        <v>1</v>
      </c>
      <c r="D9506">
        <v>1</v>
      </c>
      <c r="E9506">
        <v>2005</v>
      </c>
      <c r="F9506">
        <v>59</v>
      </c>
      <c r="G9506">
        <v>1</v>
      </c>
      <c r="H9506">
        <v>55</v>
      </c>
      <c r="J9506">
        <v>1.299999237</v>
      </c>
      <c r="L9506">
        <v>1</v>
      </c>
      <c r="M9506">
        <v>8</v>
      </c>
      <c r="N9506">
        <v>399</v>
      </c>
      <c r="P9506">
        <v>3</v>
      </c>
      <c r="Q9506" t="str">
        <f>VLOOKUP(M9506,lookups!$A$1:$B$7, 2, FALSE)</f>
        <v>rotary screw</v>
      </c>
      <c r="R9506" t="str">
        <f>VLOOKUP(N9506,lookups!$D$1:$E$6, 2, FALSE)</f>
        <v>hucuktlis r</v>
      </c>
      <c r="S9506" t="str">
        <f>VLOOKUP(C9506,lookups!$G$1:$H$3, 2, FALSE)</f>
        <v>smolt</v>
      </c>
    </row>
    <row r="9507" spans="1:19" x14ac:dyDescent="0.25">
      <c r="A9507" s="1">
        <v>38467</v>
      </c>
      <c r="B9507">
        <v>1</v>
      </c>
      <c r="C9507">
        <v>1</v>
      </c>
      <c r="D9507">
        <v>1</v>
      </c>
      <c r="E9507">
        <v>2005</v>
      </c>
      <c r="F9507">
        <v>60</v>
      </c>
      <c r="G9507">
        <v>1</v>
      </c>
      <c r="H9507">
        <v>53</v>
      </c>
      <c r="J9507">
        <v>1.0999994280000001</v>
      </c>
      <c r="L9507">
        <v>1</v>
      </c>
      <c r="M9507">
        <v>8</v>
      </c>
      <c r="N9507">
        <v>399</v>
      </c>
      <c r="P9507">
        <v>3</v>
      </c>
      <c r="Q9507" t="str">
        <f>VLOOKUP(M9507,lookups!$A$1:$B$7, 2, FALSE)</f>
        <v>rotary screw</v>
      </c>
      <c r="R9507" t="str">
        <f>VLOOKUP(N9507,lookups!$D$1:$E$6, 2, FALSE)</f>
        <v>hucuktlis r</v>
      </c>
      <c r="S9507" t="str">
        <f>VLOOKUP(C9507,lookups!$G$1:$H$3, 2, FALSE)</f>
        <v>smolt</v>
      </c>
    </row>
    <row r="9508" spans="1:19" x14ac:dyDescent="0.25">
      <c r="A9508" s="1">
        <v>38467</v>
      </c>
      <c r="B9508">
        <v>1</v>
      </c>
      <c r="C9508">
        <v>1</v>
      </c>
      <c r="D9508">
        <v>1</v>
      </c>
      <c r="E9508">
        <v>2005</v>
      </c>
      <c r="F9508">
        <v>61</v>
      </c>
      <c r="G9508">
        <v>1</v>
      </c>
      <c r="H9508">
        <v>53</v>
      </c>
      <c r="J9508">
        <v>1</v>
      </c>
      <c r="L9508">
        <v>1</v>
      </c>
      <c r="M9508">
        <v>8</v>
      </c>
      <c r="N9508">
        <v>399</v>
      </c>
      <c r="P9508">
        <v>3</v>
      </c>
      <c r="Q9508" t="str">
        <f>VLOOKUP(M9508,lookups!$A$1:$B$7, 2, FALSE)</f>
        <v>rotary screw</v>
      </c>
      <c r="R9508" t="str">
        <f>VLOOKUP(N9508,lookups!$D$1:$E$6, 2, FALSE)</f>
        <v>hucuktlis r</v>
      </c>
      <c r="S9508" t="str">
        <f>VLOOKUP(C9508,lookups!$G$1:$H$3, 2, FALSE)</f>
        <v>smolt</v>
      </c>
    </row>
    <row r="9509" spans="1:19" x14ac:dyDescent="0.25">
      <c r="A9509" s="1">
        <v>38467</v>
      </c>
      <c r="B9509">
        <v>1</v>
      </c>
      <c r="C9509">
        <v>1</v>
      </c>
      <c r="D9509">
        <v>1</v>
      </c>
      <c r="E9509">
        <v>2005</v>
      </c>
      <c r="F9509">
        <v>62</v>
      </c>
      <c r="G9509">
        <v>1</v>
      </c>
      <c r="H9509">
        <v>49</v>
      </c>
      <c r="J9509">
        <v>0.599999905</v>
      </c>
      <c r="L9509">
        <v>1</v>
      </c>
      <c r="M9509">
        <v>8</v>
      </c>
      <c r="N9509">
        <v>399</v>
      </c>
      <c r="P9509">
        <v>3</v>
      </c>
      <c r="Q9509" t="str">
        <f>VLOOKUP(M9509,lookups!$A$1:$B$7, 2, FALSE)</f>
        <v>rotary screw</v>
      </c>
      <c r="R9509" t="str">
        <f>VLOOKUP(N9509,lookups!$D$1:$E$6, 2, FALSE)</f>
        <v>hucuktlis r</v>
      </c>
      <c r="S9509" t="str">
        <f>VLOOKUP(C9509,lookups!$G$1:$H$3, 2, FALSE)</f>
        <v>smolt</v>
      </c>
    </row>
    <row r="9510" spans="1:19" x14ac:dyDescent="0.25">
      <c r="A9510" s="1">
        <v>38467</v>
      </c>
      <c r="B9510">
        <v>1</v>
      </c>
      <c r="C9510">
        <v>1</v>
      </c>
      <c r="D9510">
        <v>1</v>
      </c>
      <c r="E9510">
        <v>2005</v>
      </c>
      <c r="F9510">
        <v>63</v>
      </c>
      <c r="G9510">
        <v>1</v>
      </c>
      <c r="H9510">
        <v>51</v>
      </c>
      <c r="J9510">
        <v>1</v>
      </c>
      <c r="L9510">
        <v>1</v>
      </c>
      <c r="M9510">
        <v>8</v>
      </c>
      <c r="N9510">
        <v>399</v>
      </c>
      <c r="P9510">
        <v>3</v>
      </c>
      <c r="Q9510" t="str">
        <f>VLOOKUP(M9510,lookups!$A$1:$B$7, 2, FALSE)</f>
        <v>rotary screw</v>
      </c>
      <c r="R9510" t="str">
        <f>VLOOKUP(N9510,lookups!$D$1:$E$6, 2, FALSE)</f>
        <v>hucuktlis r</v>
      </c>
      <c r="S9510" t="str">
        <f>VLOOKUP(C9510,lookups!$G$1:$H$3, 2, FALSE)</f>
        <v>smolt</v>
      </c>
    </row>
    <row r="9511" spans="1:19" x14ac:dyDescent="0.25">
      <c r="A9511" s="1">
        <v>38467</v>
      </c>
      <c r="B9511">
        <v>1</v>
      </c>
      <c r="C9511">
        <v>1</v>
      </c>
      <c r="D9511">
        <v>1</v>
      </c>
      <c r="E9511">
        <v>2005</v>
      </c>
      <c r="F9511">
        <v>64</v>
      </c>
      <c r="G9511">
        <v>1</v>
      </c>
      <c r="H9511">
        <v>52</v>
      </c>
      <c r="J9511">
        <v>1.0999994280000001</v>
      </c>
      <c r="L9511">
        <v>1</v>
      </c>
      <c r="M9511">
        <v>8</v>
      </c>
      <c r="N9511">
        <v>399</v>
      </c>
      <c r="P9511">
        <v>3</v>
      </c>
      <c r="Q9511" t="str">
        <f>VLOOKUP(M9511,lookups!$A$1:$B$7, 2, FALSE)</f>
        <v>rotary screw</v>
      </c>
      <c r="R9511" t="str">
        <f>VLOOKUP(N9511,lookups!$D$1:$E$6, 2, FALSE)</f>
        <v>hucuktlis r</v>
      </c>
      <c r="S9511" t="str">
        <f>VLOOKUP(C9511,lookups!$G$1:$H$3, 2, FALSE)</f>
        <v>smolt</v>
      </c>
    </row>
    <row r="9512" spans="1:19" x14ac:dyDescent="0.25">
      <c r="A9512" s="1">
        <v>38467</v>
      </c>
      <c r="B9512">
        <v>1</v>
      </c>
      <c r="C9512">
        <v>1</v>
      </c>
      <c r="D9512">
        <v>1</v>
      </c>
      <c r="E9512">
        <v>2005</v>
      </c>
      <c r="F9512">
        <v>65</v>
      </c>
      <c r="G9512">
        <v>1</v>
      </c>
      <c r="H9512">
        <v>53</v>
      </c>
      <c r="J9512">
        <v>1.0999994280000001</v>
      </c>
      <c r="M9512">
        <v>8</v>
      </c>
      <c r="N9512">
        <v>399</v>
      </c>
      <c r="P9512">
        <v>3</v>
      </c>
      <c r="Q9512" t="str">
        <f>VLOOKUP(M9512,lookups!$A$1:$B$7, 2, FALSE)</f>
        <v>rotary screw</v>
      </c>
      <c r="R9512" t="str">
        <f>VLOOKUP(N9512,lookups!$D$1:$E$6, 2, FALSE)</f>
        <v>hucuktlis r</v>
      </c>
      <c r="S9512" t="str">
        <f>VLOOKUP(C9512,lookups!$G$1:$H$3, 2, FALSE)</f>
        <v>smolt</v>
      </c>
    </row>
    <row r="9513" spans="1:19" x14ac:dyDescent="0.25">
      <c r="A9513" s="1">
        <v>38467</v>
      </c>
      <c r="B9513">
        <v>1</v>
      </c>
      <c r="C9513">
        <v>1</v>
      </c>
      <c r="D9513">
        <v>1</v>
      </c>
      <c r="E9513">
        <v>2005</v>
      </c>
      <c r="F9513">
        <v>66</v>
      </c>
      <c r="G9513">
        <v>1</v>
      </c>
      <c r="H9513">
        <v>60</v>
      </c>
      <c r="J9513">
        <v>1.1999998089999999</v>
      </c>
      <c r="L9513">
        <v>1</v>
      </c>
      <c r="M9513">
        <v>8</v>
      </c>
      <c r="N9513">
        <v>399</v>
      </c>
      <c r="P9513">
        <v>3</v>
      </c>
      <c r="Q9513" t="str">
        <f>VLOOKUP(M9513,lookups!$A$1:$B$7, 2, FALSE)</f>
        <v>rotary screw</v>
      </c>
      <c r="R9513" t="str">
        <f>VLOOKUP(N9513,lookups!$D$1:$E$6, 2, FALSE)</f>
        <v>hucuktlis r</v>
      </c>
      <c r="S9513" t="str">
        <f>VLOOKUP(C9513,lookups!$G$1:$H$3, 2, FALSE)</f>
        <v>smolt</v>
      </c>
    </row>
    <row r="9514" spans="1:19" x14ac:dyDescent="0.25">
      <c r="A9514" s="1">
        <v>38467</v>
      </c>
      <c r="B9514">
        <v>1</v>
      </c>
      <c r="C9514">
        <v>1</v>
      </c>
      <c r="D9514">
        <v>1</v>
      </c>
      <c r="E9514">
        <v>2005</v>
      </c>
      <c r="F9514">
        <v>67</v>
      </c>
      <c r="G9514">
        <v>1</v>
      </c>
      <c r="H9514">
        <v>53</v>
      </c>
      <c r="J9514">
        <v>1</v>
      </c>
      <c r="L9514">
        <v>1</v>
      </c>
      <c r="M9514">
        <v>8</v>
      </c>
      <c r="N9514">
        <v>399</v>
      </c>
      <c r="P9514">
        <v>3</v>
      </c>
      <c r="Q9514" t="str">
        <f>VLOOKUP(M9514,lookups!$A$1:$B$7, 2, FALSE)</f>
        <v>rotary screw</v>
      </c>
      <c r="R9514" t="str">
        <f>VLOOKUP(N9514,lookups!$D$1:$E$6, 2, FALSE)</f>
        <v>hucuktlis r</v>
      </c>
      <c r="S9514" t="str">
        <f>VLOOKUP(C9514,lookups!$G$1:$H$3, 2, FALSE)</f>
        <v>smolt</v>
      </c>
    </row>
    <row r="9515" spans="1:19" x14ac:dyDescent="0.25">
      <c r="A9515" s="1">
        <v>38467</v>
      </c>
      <c r="B9515">
        <v>1</v>
      </c>
      <c r="C9515">
        <v>1</v>
      </c>
      <c r="D9515">
        <v>1</v>
      </c>
      <c r="E9515">
        <v>2005</v>
      </c>
      <c r="F9515">
        <v>68</v>
      </c>
      <c r="G9515">
        <v>1</v>
      </c>
      <c r="H9515">
        <v>52</v>
      </c>
      <c r="J9515">
        <v>0.79999971400000003</v>
      </c>
      <c r="L9515">
        <v>1</v>
      </c>
      <c r="M9515">
        <v>8</v>
      </c>
      <c r="N9515">
        <v>399</v>
      </c>
      <c r="P9515">
        <v>3</v>
      </c>
      <c r="Q9515" t="str">
        <f>VLOOKUP(M9515,lookups!$A$1:$B$7, 2, FALSE)</f>
        <v>rotary screw</v>
      </c>
      <c r="R9515" t="str">
        <f>VLOOKUP(N9515,lookups!$D$1:$E$6, 2, FALSE)</f>
        <v>hucuktlis r</v>
      </c>
      <c r="S9515" t="str">
        <f>VLOOKUP(C9515,lookups!$G$1:$H$3, 2, FALSE)</f>
        <v>smolt</v>
      </c>
    </row>
    <row r="9516" spans="1:19" x14ac:dyDescent="0.25">
      <c r="A9516" s="1">
        <v>38467</v>
      </c>
      <c r="B9516">
        <v>1</v>
      </c>
      <c r="C9516">
        <v>1</v>
      </c>
      <c r="D9516">
        <v>1</v>
      </c>
      <c r="E9516">
        <v>2005</v>
      </c>
      <c r="F9516">
        <v>69</v>
      </c>
      <c r="G9516">
        <v>1</v>
      </c>
      <c r="H9516">
        <v>74</v>
      </c>
      <c r="J9516">
        <v>3</v>
      </c>
      <c r="L9516">
        <v>1</v>
      </c>
      <c r="M9516">
        <v>8</v>
      </c>
      <c r="N9516">
        <v>399</v>
      </c>
      <c r="P9516">
        <v>3</v>
      </c>
      <c r="Q9516" t="str">
        <f>VLOOKUP(M9516,lookups!$A$1:$B$7, 2, FALSE)</f>
        <v>rotary screw</v>
      </c>
      <c r="R9516" t="str">
        <f>VLOOKUP(N9516,lookups!$D$1:$E$6, 2, FALSE)</f>
        <v>hucuktlis r</v>
      </c>
      <c r="S9516" t="str">
        <f>VLOOKUP(C9516,lookups!$G$1:$H$3, 2, FALSE)</f>
        <v>smolt</v>
      </c>
    </row>
    <row r="9517" spans="1:19" x14ac:dyDescent="0.25">
      <c r="A9517" s="1">
        <v>38467</v>
      </c>
      <c r="B9517">
        <v>1</v>
      </c>
      <c r="C9517">
        <v>1</v>
      </c>
      <c r="D9517">
        <v>1</v>
      </c>
      <c r="E9517">
        <v>2005</v>
      </c>
      <c r="F9517">
        <v>70</v>
      </c>
      <c r="G9517">
        <v>1</v>
      </c>
      <c r="H9517">
        <v>53</v>
      </c>
      <c r="J9517">
        <v>1.0999994280000001</v>
      </c>
      <c r="L9517">
        <v>1</v>
      </c>
      <c r="M9517">
        <v>8</v>
      </c>
      <c r="N9517">
        <v>399</v>
      </c>
      <c r="P9517">
        <v>3</v>
      </c>
      <c r="Q9517" t="str">
        <f>VLOOKUP(M9517,lookups!$A$1:$B$7, 2, FALSE)</f>
        <v>rotary screw</v>
      </c>
      <c r="R9517" t="str">
        <f>VLOOKUP(N9517,lookups!$D$1:$E$6, 2, FALSE)</f>
        <v>hucuktlis r</v>
      </c>
      <c r="S9517" t="str">
        <f>VLOOKUP(C9517,lookups!$G$1:$H$3, 2, FALSE)</f>
        <v>smolt</v>
      </c>
    </row>
    <row r="9518" spans="1:19" x14ac:dyDescent="0.25">
      <c r="A9518" s="1">
        <v>38467</v>
      </c>
      <c r="B9518">
        <v>1</v>
      </c>
      <c r="C9518">
        <v>1</v>
      </c>
      <c r="D9518">
        <v>1</v>
      </c>
      <c r="E9518">
        <v>2005</v>
      </c>
      <c r="F9518">
        <v>71</v>
      </c>
      <c r="G9518">
        <v>1</v>
      </c>
      <c r="H9518">
        <v>53</v>
      </c>
      <c r="J9518">
        <v>1.299999237</v>
      </c>
      <c r="L9518">
        <v>1</v>
      </c>
      <c r="M9518">
        <v>8</v>
      </c>
      <c r="N9518">
        <v>399</v>
      </c>
      <c r="P9518">
        <v>3</v>
      </c>
      <c r="Q9518" t="str">
        <f>VLOOKUP(M9518,lookups!$A$1:$B$7, 2, FALSE)</f>
        <v>rotary screw</v>
      </c>
      <c r="R9518" t="str">
        <f>VLOOKUP(N9518,lookups!$D$1:$E$6, 2, FALSE)</f>
        <v>hucuktlis r</v>
      </c>
      <c r="S9518" t="str">
        <f>VLOOKUP(C9518,lookups!$G$1:$H$3, 2, FALSE)</f>
        <v>smolt</v>
      </c>
    </row>
    <row r="9519" spans="1:19" x14ac:dyDescent="0.25">
      <c r="A9519" s="1">
        <v>38467</v>
      </c>
      <c r="B9519">
        <v>1</v>
      </c>
      <c r="C9519">
        <v>1</v>
      </c>
      <c r="D9519">
        <v>1</v>
      </c>
      <c r="E9519">
        <v>2005</v>
      </c>
      <c r="F9519">
        <v>72</v>
      </c>
      <c r="G9519">
        <v>1</v>
      </c>
      <c r="H9519">
        <v>53</v>
      </c>
      <c r="J9519">
        <v>1.299999237</v>
      </c>
      <c r="L9519">
        <v>1</v>
      </c>
      <c r="M9519">
        <v>8</v>
      </c>
      <c r="N9519">
        <v>399</v>
      </c>
      <c r="P9519">
        <v>3</v>
      </c>
      <c r="Q9519" t="str">
        <f>VLOOKUP(M9519,lookups!$A$1:$B$7, 2, FALSE)</f>
        <v>rotary screw</v>
      </c>
      <c r="R9519" t="str">
        <f>VLOOKUP(N9519,lookups!$D$1:$E$6, 2, FALSE)</f>
        <v>hucuktlis r</v>
      </c>
      <c r="S9519" t="str">
        <f>VLOOKUP(C9519,lookups!$G$1:$H$3, 2, FALSE)</f>
        <v>smolt</v>
      </c>
    </row>
    <row r="9520" spans="1:19" x14ac:dyDescent="0.25">
      <c r="A9520" s="1">
        <v>38467</v>
      </c>
      <c r="B9520">
        <v>1</v>
      </c>
      <c r="C9520">
        <v>1</v>
      </c>
      <c r="D9520">
        <v>1</v>
      </c>
      <c r="E9520">
        <v>2005</v>
      </c>
      <c r="F9520">
        <v>73</v>
      </c>
      <c r="G9520">
        <v>1</v>
      </c>
      <c r="H9520">
        <v>56</v>
      </c>
      <c r="J9520">
        <v>1.5</v>
      </c>
      <c r="L9520">
        <v>1</v>
      </c>
      <c r="M9520">
        <v>8</v>
      </c>
      <c r="N9520">
        <v>399</v>
      </c>
      <c r="P9520">
        <v>3</v>
      </c>
      <c r="Q9520" t="str">
        <f>VLOOKUP(M9520,lookups!$A$1:$B$7, 2, FALSE)</f>
        <v>rotary screw</v>
      </c>
      <c r="R9520" t="str">
        <f>VLOOKUP(N9520,lookups!$D$1:$E$6, 2, FALSE)</f>
        <v>hucuktlis r</v>
      </c>
      <c r="S9520" t="str">
        <f>VLOOKUP(C9520,lookups!$G$1:$H$3, 2, FALSE)</f>
        <v>smolt</v>
      </c>
    </row>
    <row r="9521" spans="1:19" x14ac:dyDescent="0.25">
      <c r="A9521" s="1">
        <v>38467</v>
      </c>
      <c r="B9521">
        <v>1</v>
      </c>
      <c r="C9521">
        <v>1</v>
      </c>
      <c r="D9521">
        <v>1</v>
      </c>
      <c r="E9521">
        <v>2005</v>
      </c>
      <c r="F9521">
        <v>74</v>
      </c>
      <c r="G9521">
        <v>1</v>
      </c>
      <c r="H9521">
        <v>48</v>
      </c>
      <c r="J9521">
        <v>0.79999971400000003</v>
      </c>
      <c r="L9521">
        <v>1</v>
      </c>
      <c r="M9521">
        <v>8</v>
      </c>
      <c r="N9521">
        <v>399</v>
      </c>
      <c r="P9521">
        <v>3</v>
      </c>
      <c r="Q9521" t="str">
        <f>VLOOKUP(M9521,lookups!$A$1:$B$7, 2, FALSE)</f>
        <v>rotary screw</v>
      </c>
      <c r="R9521" t="str">
        <f>VLOOKUP(N9521,lookups!$D$1:$E$6, 2, FALSE)</f>
        <v>hucuktlis r</v>
      </c>
      <c r="S9521" t="str">
        <f>VLOOKUP(C9521,lookups!$G$1:$H$3, 2, FALSE)</f>
        <v>smolt</v>
      </c>
    </row>
    <row r="9522" spans="1:19" x14ac:dyDescent="0.25">
      <c r="A9522" s="1">
        <v>38467</v>
      </c>
      <c r="B9522">
        <v>1</v>
      </c>
      <c r="C9522">
        <v>1</v>
      </c>
      <c r="D9522">
        <v>1</v>
      </c>
      <c r="E9522">
        <v>2005</v>
      </c>
      <c r="F9522">
        <v>75</v>
      </c>
      <c r="G9522">
        <v>1</v>
      </c>
      <c r="H9522">
        <v>53</v>
      </c>
      <c r="J9522">
        <v>1.5</v>
      </c>
      <c r="L9522">
        <v>1</v>
      </c>
      <c r="M9522">
        <v>8</v>
      </c>
      <c r="N9522">
        <v>399</v>
      </c>
      <c r="P9522">
        <v>3</v>
      </c>
      <c r="Q9522" t="str">
        <f>VLOOKUP(M9522,lookups!$A$1:$B$7, 2, FALSE)</f>
        <v>rotary screw</v>
      </c>
      <c r="R9522" t="str">
        <f>VLOOKUP(N9522,lookups!$D$1:$E$6, 2, FALSE)</f>
        <v>hucuktlis r</v>
      </c>
      <c r="S9522" t="str">
        <f>VLOOKUP(C9522,lookups!$G$1:$H$3, 2, FALSE)</f>
        <v>smolt</v>
      </c>
    </row>
    <row r="9523" spans="1:19" x14ac:dyDescent="0.25">
      <c r="A9523" s="1">
        <v>38467</v>
      </c>
      <c r="B9523">
        <v>1</v>
      </c>
      <c r="C9523">
        <v>1</v>
      </c>
      <c r="D9523">
        <v>1</v>
      </c>
      <c r="E9523">
        <v>2005</v>
      </c>
      <c r="F9523">
        <v>76</v>
      </c>
      <c r="G9523">
        <v>1</v>
      </c>
      <c r="H9523">
        <v>49</v>
      </c>
      <c r="J9523">
        <v>1</v>
      </c>
      <c r="L9523">
        <v>1</v>
      </c>
      <c r="M9523">
        <v>8</v>
      </c>
      <c r="N9523">
        <v>399</v>
      </c>
      <c r="P9523">
        <v>3</v>
      </c>
      <c r="Q9523" t="str">
        <f>VLOOKUP(M9523,lookups!$A$1:$B$7, 2, FALSE)</f>
        <v>rotary screw</v>
      </c>
      <c r="R9523" t="str">
        <f>VLOOKUP(N9523,lookups!$D$1:$E$6, 2, FALSE)</f>
        <v>hucuktlis r</v>
      </c>
      <c r="S9523" t="str">
        <f>VLOOKUP(C9523,lookups!$G$1:$H$3, 2, FALSE)</f>
        <v>smolt</v>
      </c>
    </row>
    <row r="9524" spans="1:19" x14ac:dyDescent="0.25">
      <c r="A9524" s="1">
        <v>38470</v>
      </c>
      <c r="B9524">
        <v>1</v>
      </c>
      <c r="C9524">
        <v>1</v>
      </c>
      <c r="D9524">
        <v>1</v>
      </c>
      <c r="E9524">
        <v>2005</v>
      </c>
      <c r="F9524">
        <v>77</v>
      </c>
      <c r="G9524">
        <v>1</v>
      </c>
      <c r="H9524">
        <v>55</v>
      </c>
      <c r="J9524">
        <v>1.799999237</v>
      </c>
      <c r="L9524">
        <v>1</v>
      </c>
      <c r="M9524">
        <v>8</v>
      </c>
      <c r="N9524">
        <v>399</v>
      </c>
      <c r="P9524">
        <v>3</v>
      </c>
      <c r="Q9524" t="str">
        <f>VLOOKUP(M9524,lookups!$A$1:$B$7, 2, FALSE)</f>
        <v>rotary screw</v>
      </c>
      <c r="R9524" t="str">
        <f>VLOOKUP(N9524,lookups!$D$1:$E$6, 2, FALSE)</f>
        <v>hucuktlis r</v>
      </c>
      <c r="S9524" t="str">
        <f>VLOOKUP(C9524,lookups!$G$1:$H$3, 2, FALSE)</f>
        <v>smolt</v>
      </c>
    </row>
    <row r="9525" spans="1:19" x14ac:dyDescent="0.25">
      <c r="A9525" s="1">
        <v>38470</v>
      </c>
      <c r="B9525">
        <v>1</v>
      </c>
      <c r="C9525">
        <v>1</v>
      </c>
      <c r="D9525">
        <v>1</v>
      </c>
      <c r="E9525">
        <v>2005</v>
      </c>
      <c r="F9525">
        <v>78</v>
      </c>
      <c r="G9525">
        <v>1</v>
      </c>
      <c r="H9525">
        <v>51</v>
      </c>
      <c r="J9525">
        <v>1.0999994280000001</v>
      </c>
      <c r="L9525">
        <v>1</v>
      </c>
      <c r="M9525">
        <v>8</v>
      </c>
      <c r="N9525">
        <v>399</v>
      </c>
      <c r="P9525">
        <v>3</v>
      </c>
      <c r="Q9525" t="str">
        <f>VLOOKUP(M9525,lookups!$A$1:$B$7, 2, FALSE)</f>
        <v>rotary screw</v>
      </c>
      <c r="R9525" t="str">
        <f>VLOOKUP(N9525,lookups!$D$1:$E$6, 2, FALSE)</f>
        <v>hucuktlis r</v>
      </c>
      <c r="S9525" t="str">
        <f>VLOOKUP(C9525,lookups!$G$1:$H$3, 2, FALSE)</f>
        <v>smolt</v>
      </c>
    </row>
    <row r="9526" spans="1:19" x14ac:dyDescent="0.25">
      <c r="A9526" s="1">
        <v>38470</v>
      </c>
      <c r="B9526">
        <v>1</v>
      </c>
      <c r="C9526">
        <v>1</v>
      </c>
      <c r="D9526">
        <v>1</v>
      </c>
      <c r="E9526">
        <v>2005</v>
      </c>
      <c r="F9526">
        <v>79</v>
      </c>
      <c r="G9526">
        <v>1</v>
      </c>
      <c r="H9526">
        <v>46</v>
      </c>
      <c r="J9526">
        <v>0.69999980900000003</v>
      </c>
      <c r="L9526">
        <v>1</v>
      </c>
      <c r="M9526">
        <v>8</v>
      </c>
      <c r="N9526">
        <v>399</v>
      </c>
      <c r="P9526">
        <v>3</v>
      </c>
      <c r="Q9526" t="str">
        <f>VLOOKUP(M9526,lookups!$A$1:$B$7, 2, FALSE)</f>
        <v>rotary screw</v>
      </c>
      <c r="R9526" t="str">
        <f>VLOOKUP(N9526,lookups!$D$1:$E$6, 2, FALSE)</f>
        <v>hucuktlis r</v>
      </c>
      <c r="S9526" t="str">
        <f>VLOOKUP(C9526,lookups!$G$1:$H$3, 2, FALSE)</f>
        <v>smolt</v>
      </c>
    </row>
    <row r="9527" spans="1:19" x14ac:dyDescent="0.25">
      <c r="A9527" s="1">
        <v>38470</v>
      </c>
      <c r="B9527">
        <v>1</v>
      </c>
      <c r="C9527">
        <v>1</v>
      </c>
      <c r="D9527">
        <v>1</v>
      </c>
      <c r="E9527">
        <v>2005</v>
      </c>
      <c r="F9527">
        <v>80</v>
      </c>
      <c r="G9527">
        <v>1</v>
      </c>
      <c r="H9527">
        <v>59</v>
      </c>
      <c r="J9527">
        <v>1.5999994280000001</v>
      </c>
      <c r="L9527">
        <v>1</v>
      </c>
      <c r="M9527">
        <v>8</v>
      </c>
      <c r="N9527">
        <v>399</v>
      </c>
      <c r="P9527">
        <v>3</v>
      </c>
      <c r="Q9527" t="str">
        <f>VLOOKUP(M9527,lookups!$A$1:$B$7, 2, FALSE)</f>
        <v>rotary screw</v>
      </c>
      <c r="R9527" t="str">
        <f>VLOOKUP(N9527,lookups!$D$1:$E$6, 2, FALSE)</f>
        <v>hucuktlis r</v>
      </c>
      <c r="S9527" t="str">
        <f>VLOOKUP(C9527,lookups!$G$1:$H$3, 2, FALSE)</f>
        <v>smolt</v>
      </c>
    </row>
    <row r="9528" spans="1:19" x14ac:dyDescent="0.25">
      <c r="A9528" s="1">
        <v>38470</v>
      </c>
      <c r="B9528">
        <v>1</v>
      </c>
      <c r="C9528">
        <v>1</v>
      </c>
      <c r="D9528">
        <v>1</v>
      </c>
      <c r="E9528">
        <v>2005</v>
      </c>
      <c r="F9528">
        <v>81</v>
      </c>
      <c r="G9528">
        <v>1</v>
      </c>
      <c r="H9528">
        <v>51</v>
      </c>
      <c r="J9528">
        <v>0.89999961900000003</v>
      </c>
      <c r="L9528">
        <v>1</v>
      </c>
      <c r="M9528">
        <v>8</v>
      </c>
      <c r="N9528">
        <v>399</v>
      </c>
      <c r="P9528">
        <v>3</v>
      </c>
      <c r="Q9528" t="str">
        <f>VLOOKUP(M9528,lookups!$A$1:$B$7, 2, FALSE)</f>
        <v>rotary screw</v>
      </c>
      <c r="R9528" t="str">
        <f>VLOOKUP(N9528,lookups!$D$1:$E$6, 2, FALSE)</f>
        <v>hucuktlis r</v>
      </c>
      <c r="S9528" t="str">
        <f>VLOOKUP(C9528,lookups!$G$1:$H$3, 2, FALSE)</f>
        <v>smolt</v>
      </c>
    </row>
    <row r="9529" spans="1:19" x14ac:dyDescent="0.25">
      <c r="A9529" s="1">
        <v>38470</v>
      </c>
      <c r="B9529">
        <v>1</v>
      </c>
      <c r="C9529">
        <v>1</v>
      </c>
      <c r="D9529">
        <v>1</v>
      </c>
      <c r="E9529">
        <v>2005</v>
      </c>
      <c r="F9529">
        <v>82</v>
      </c>
      <c r="G9529">
        <v>1</v>
      </c>
      <c r="H9529">
        <v>53</v>
      </c>
      <c r="J9529">
        <v>1.0999994280000001</v>
      </c>
      <c r="L9529">
        <v>1</v>
      </c>
      <c r="M9529">
        <v>8</v>
      </c>
      <c r="N9529">
        <v>399</v>
      </c>
      <c r="P9529">
        <v>3</v>
      </c>
      <c r="Q9529" t="str">
        <f>VLOOKUP(M9529,lookups!$A$1:$B$7, 2, FALSE)</f>
        <v>rotary screw</v>
      </c>
      <c r="R9529" t="str">
        <f>VLOOKUP(N9529,lookups!$D$1:$E$6, 2, FALSE)</f>
        <v>hucuktlis r</v>
      </c>
      <c r="S9529" t="str">
        <f>VLOOKUP(C9529,lookups!$G$1:$H$3, 2, FALSE)</f>
        <v>smolt</v>
      </c>
    </row>
    <row r="9530" spans="1:19" x14ac:dyDescent="0.25">
      <c r="A9530" s="1">
        <v>38470</v>
      </c>
      <c r="B9530">
        <v>1</v>
      </c>
      <c r="C9530">
        <v>1</v>
      </c>
      <c r="D9530">
        <v>1</v>
      </c>
      <c r="E9530">
        <v>2005</v>
      </c>
      <c r="F9530">
        <v>83</v>
      </c>
      <c r="G9530">
        <v>1</v>
      </c>
      <c r="H9530">
        <v>55</v>
      </c>
      <c r="J9530">
        <v>1.1999998089999999</v>
      </c>
      <c r="L9530">
        <v>1</v>
      </c>
      <c r="M9530">
        <v>8</v>
      </c>
      <c r="N9530">
        <v>399</v>
      </c>
      <c r="P9530">
        <v>3</v>
      </c>
      <c r="Q9530" t="str">
        <f>VLOOKUP(M9530,lookups!$A$1:$B$7, 2, FALSE)</f>
        <v>rotary screw</v>
      </c>
      <c r="R9530" t="str">
        <f>VLOOKUP(N9530,lookups!$D$1:$E$6, 2, FALSE)</f>
        <v>hucuktlis r</v>
      </c>
      <c r="S9530" t="str">
        <f>VLOOKUP(C9530,lookups!$G$1:$H$3, 2, FALSE)</f>
        <v>smolt</v>
      </c>
    </row>
    <row r="9531" spans="1:19" x14ac:dyDescent="0.25">
      <c r="A9531" s="1">
        <v>38470</v>
      </c>
      <c r="B9531">
        <v>1</v>
      </c>
      <c r="C9531">
        <v>1</v>
      </c>
      <c r="D9531">
        <v>1</v>
      </c>
      <c r="E9531">
        <v>2005</v>
      </c>
      <c r="F9531">
        <v>84</v>
      </c>
      <c r="G9531">
        <v>1</v>
      </c>
      <c r="H9531">
        <v>53</v>
      </c>
      <c r="J9531">
        <v>1.0999994280000001</v>
      </c>
      <c r="L9531">
        <v>1</v>
      </c>
      <c r="M9531">
        <v>8</v>
      </c>
      <c r="N9531">
        <v>399</v>
      </c>
      <c r="P9531">
        <v>3</v>
      </c>
      <c r="Q9531" t="str">
        <f>VLOOKUP(M9531,lookups!$A$1:$B$7, 2, FALSE)</f>
        <v>rotary screw</v>
      </c>
      <c r="R9531" t="str">
        <f>VLOOKUP(N9531,lookups!$D$1:$E$6, 2, FALSE)</f>
        <v>hucuktlis r</v>
      </c>
      <c r="S9531" t="str">
        <f>VLOOKUP(C9531,lookups!$G$1:$H$3, 2, FALSE)</f>
        <v>smolt</v>
      </c>
    </row>
    <row r="9532" spans="1:19" x14ac:dyDescent="0.25">
      <c r="A9532" s="1">
        <v>38470</v>
      </c>
      <c r="B9532">
        <v>1</v>
      </c>
      <c r="C9532">
        <v>1</v>
      </c>
      <c r="D9532">
        <v>1</v>
      </c>
      <c r="E9532">
        <v>2005</v>
      </c>
      <c r="F9532">
        <v>85</v>
      </c>
      <c r="G9532">
        <v>1</v>
      </c>
      <c r="H9532">
        <v>56</v>
      </c>
      <c r="J9532">
        <v>1.5</v>
      </c>
      <c r="L9532">
        <v>1</v>
      </c>
      <c r="M9532">
        <v>8</v>
      </c>
      <c r="N9532">
        <v>399</v>
      </c>
      <c r="P9532">
        <v>3</v>
      </c>
      <c r="Q9532" t="str">
        <f>VLOOKUP(M9532,lookups!$A$1:$B$7, 2, FALSE)</f>
        <v>rotary screw</v>
      </c>
      <c r="R9532" t="str">
        <f>VLOOKUP(N9532,lookups!$D$1:$E$6, 2, FALSE)</f>
        <v>hucuktlis r</v>
      </c>
      <c r="S9532" t="str">
        <f>VLOOKUP(C9532,lookups!$G$1:$H$3, 2, FALSE)</f>
        <v>smolt</v>
      </c>
    </row>
    <row r="9533" spans="1:19" x14ac:dyDescent="0.25">
      <c r="A9533" s="1">
        <v>38470</v>
      </c>
      <c r="B9533">
        <v>1</v>
      </c>
      <c r="C9533">
        <v>1</v>
      </c>
      <c r="D9533">
        <v>1</v>
      </c>
      <c r="E9533">
        <v>2005</v>
      </c>
      <c r="F9533">
        <v>86</v>
      </c>
      <c r="G9533">
        <v>1</v>
      </c>
      <c r="H9533">
        <v>54</v>
      </c>
      <c r="J9533">
        <v>1.0999994280000001</v>
      </c>
      <c r="L9533">
        <v>1</v>
      </c>
      <c r="M9533">
        <v>8</v>
      </c>
      <c r="N9533">
        <v>399</v>
      </c>
      <c r="P9533">
        <v>3</v>
      </c>
      <c r="Q9533" t="str">
        <f>VLOOKUP(M9533,lookups!$A$1:$B$7, 2, FALSE)</f>
        <v>rotary screw</v>
      </c>
      <c r="R9533" t="str">
        <f>VLOOKUP(N9533,lookups!$D$1:$E$6, 2, FALSE)</f>
        <v>hucuktlis r</v>
      </c>
      <c r="S9533" t="str">
        <f>VLOOKUP(C9533,lookups!$G$1:$H$3, 2, FALSE)</f>
        <v>smolt</v>
      </c>
    </row>
    <row r="9534" spans="1:19" x14ac:dyDescent="0.25">
      <c r="A9534" s="1">
        <v>38470</v>
      </c>
      <c r="B9534">
        <v>1</v>
      </c>
      <c r="C9534">
        <v>1</v>
      </c>
      <c r="D9534">
        <v>1</v>
      </c>
      <c r="E9534">
        <v>2005</v>
      </c>
      <c r="F9534">
        <v>87</v>
      </c>
      <c r="G9534">
        <v>1</v>
      </c>
      <c r="H9534">
        <v>51</v>
      </c>
      <c r="J9534">
        <v>1</v>
      </c>
      <c r="L9534">
        <v>1</v>
      </c>
      <c r="M9534">
        <v>8</v>
      </c>
      <c r="N9534">
        <v>399</v>
      </c>
      <c r="P9534">
        <v>3</v>
      </c>
      <c r="Q9534" t="str">
        <f>VLOOKUP(M9534,lookups!$A$1:$B$7, 2, FALSE)</f>
        <v>rotary screw</v>
      </c>
      <c r="R9534" t="str">
        <f>VLOOKUP(N9534,lookups!$D$1:$E$6, 2, FALSE)</f>
        <v>hucuktlis r</v>
      </c>
      <c r="S9534" t="str">
        <f>VLOOKUP(C9534,lookups!$G$1:$H$3, 2, FALSE)</f>
        <v>smolt</v>
      </c>
    </row>
    <row r="9535" spans="1:19" x14ac:dyDescent="0.25">
      <c r="A9535" s="1">
        <v>38470</v>
      </c>
      <c r="B9535">
        <v>1</v>
      </c>
      <c r="C9535">
        <v>1</v>
      </c>
      <c r="D9535">
        <v>1</v>
      </c>
      <c r="E9535">
        <v>2005</v>
      </c>
      <c r="F9535">
        <v>88</v>
      </c>
      <c r="G9535">
        <v>1</v>
      </c>
      <c r="H9535">
        <v>53</v>
      </c>
      <c r="J9535">
        <v>1.3999996189999999</v>
      </c>
      <c r="L9535">
        <v>1</v>
      </c>
      <c r="M9535">
        <v>8</v>
      </c>
      <c r="N9535">
        <v>399</v>
      </c>
      <c r="P9535">
        <v>3</v>
      </c>
      <c r="Q9535" t="str">
        <f>VLOOKUP(M9535,lookups!$A$1:$B$7, 2, FALSE)</f>
        <v>rotary screw</v>
      </c>
      <c r="R9535" t="str">
        <f>VLOOKUP(N9535,lookups!$D$1:$E$6, 2, FALSE)</f>
        <v>hucuktlis r</v>
      </c>
      <c r="S9535" t="str">
        <f>VLOOKUP(C9535,lookups!$G$1:$H$3, 2, FALSE)</f>
        <v>smolt</v>
      </c>
    </row>
    <row r="9536" spans="1:19" x14ac:dyDescent="0.25">
      <c r="A9536" s="1">
        <v>38470</v>
      </c>
      <c r="B9536">
        <v>1</v>
      </c>
      <c r="C9536">
        <v>1</v>
      </c>
      <c r="D9536">
        <v>1</v>
      </c>
      <c r="E9536">
        <v>2005</v>
      </c>
      <c r="F9536">
        <v>89</v>
      </c>
      <c r="G9536">
        <v>1</v>
      </c>
      <c r="H9536">
        <v>51</v>
      </c>
      <c r="J9536">
        <v>1.0999994280000001</v>
      </c>
      <c r="L9536">
        <v>1</v>
      </c>
      <c r="M9536">
        <v>8</v>
      </c>
      <c r="N9536">
        <v>399</v>
      </c>
      <c r="P9536">
        <v>3</v>
      </c>
      <c r="Q9536" t="str">
        <f>VLOOKUP(M9536,lookups!$A$1:$B$7, 2, FALSE)</f>
        <v>rotary screw</v>
      </c>
      <c r="R9536" t="str">
        <f>VLOOKUP(N9536,lookups!$D$1:$E$6, 2, FALSE)</f>
        <v>hucuktlis r</v>
      </c>
      <c r="S9536" t="str">
        <f>VLOOKUP(C9536,lookups!$G$1:$H$3, 2, FALSE)</f>
        <v>smolt</v>
      </c>
    </row>
    <row r="9537" spans="1:19" x14ac:dyDescent="0.25">
      <c r="A9537" s="1">
        <v>38470</v>
      </c>
      <c r="B9537">
        <v>1</v>
      </c>
      <c r="C9537">
        <v>1</v>
      </c>
      <c r="D9537">
        <v>1</v>
      </c>
      <c r="E9537">
        <v>2005</v>
      </c>
      <c r="F9537">
        <v>90</v>
      </c>
      <c r="G9537">
        <v>1</v>
      </c>
      <c r="H9537">
        <v>49</v>
      </c>
      <c r="J9537">
        <v>0.89999961900000003</v>
      </c>
      <c r="L9537">
        <v>1</v>
      </c>
      <c r="M9537">
        <v>8</v>
      </c>
      <c r="N9537">
        <v>399</v>
      </c>
      <c r="P9537">
        <v>3</v>
      </c>
      <c r="Q9537" t="str">
        <f>VLOOKUP(M9537,lookups!$A$1:$B$7, 2, FALSE)</f>
        <v>rotary screw</v>
      </c>
      <c r="R9537" t="str">
        <f>VLOOKUP(N9537,lookups!$D$1:$E$6, 2, FALSE)</f>
        <v>hucuktlis r</v>
      </c>
      <c r="S9537" t="str">
        <f>VLOOKUP(C9537,lookups!$G$1:$H$3, 2, FALSE)</f>
        <v>smolt</v>
      </c>
    </row>
    <row r="9538" spans="1:19" x14ac:dyDescent="0.25">
      <c r="A9538" s="1">
        <v>38472</v>
      </c>
      <c r="B9538">
        <v>1</v>
      </c>
      <c r="C9538">
        <v>1</v>
      </c>
      <c r="D9538">
        <v>1</v>
      </c>
      <c r="E9538">
        <v>2005</v>
      </c>
      <c r="F9538">
        <v>91</v>
      </c>
      <c r="G9538">
        <v>1</v>
      </c>
      <c r="H9538">
        <v>49</v>
      </c>
      <c r="J9538">
        <v>0.89999961900000003</v>
      </c>
      <c r="L9538">
        <v>1</v>
      </c>
      <c r="M9538">
        <v>8</v>
      </c>
      <c r="N9538">
        <v>399</v>
      </c>
      <c r="P9538">
        <v>3</v>
      </c>
      <c r="Q9538" t="str">
        <f>VLOOKUP(M9538,lookups!$A$1:$B$7, 2, FALSE)</f>
        <v>rotary screw</v>
      </c>
      <c r="R9538" t="str">
        <f>VLOOKUP(N9538,lookups!$D$1:$E$6, 2, FALSE)</f>
        <v>hucuktlis r</v>
      </c>
      <c r="S9538" t="str">
        <f>VLOOKUP(C9538,lookups!$G$1:$H$3, 2, FALSE)</f>
        <v>smolt</v>
      </c>
    </row>
    <row r="9539" spans="1:19" x14ac:dyDescent="0.25">
      <c r="A9539" s="1">
        <v>38472</v>
      </c>
      <c r="B9539">
        <v>1</v>
      </c>
      <c r="C9539">
        <v>1</v>
      </c>
      <c r="D9539">
        <v>1</v>
      </c>
      <c r="E9539">
        <v>2005</v>
      </c>
      <c r="F9539">
        <v>92</v>
      </c>
      <c r="G9539">
        <v>1</v>
      </c>
      <c r="H9539">
        <v>57</v>
      </c>
      <c r="J9539">
        <v>1.1999998089999999</v>
      </c>
      <c r="L9539">
        <v>1</v>
      </c>
      <c r="M9539">
        <v>8</v>
      </c>
      <c r="N9539">
        <v>399</v>
      </c>
      <c r="P9539">
        <v>3</v>
      </c>
      <c r="Q9539" t="str">
        <f>VLOOKUP(M9539,lookups!$A$1:$B$7, 2, FALSE)</f>
        <v>rotary screw</v>
      </c>
      <c r="R9539" t="str">
        <f>VLOOKUP(N9539,lookups!$D$1:$E$6, 2, FALSE)</f>
        <v>hucuktlis r</v>
      </c>
      <c r="S9539" t="str">
        <f>VLOOKUP(C9539,lookups!$G$1:$H$3, 2, FALSE)</f>
        <v>smolt</v>
      </c>
    </row>
    <row r="9540" spans="1:19" x14ac:dyDescent="0.25">
      <c r="A9540" s="1">
        <v>38472</v>
      </c>
      <c r="B9540">
        <v>1</v>
      </c>
      <c r="C9540">
        <v>1</v>
      </c>
      <c r="D9540">
        <v>1</v>
      </c>
      <c r="E9540">
        <v>2005</v>
      </c>
      <c r="F9540">
        <v>93</v>
      </c>
      <c r="G9540">
        <v>1</v>
      </c>
      <c r="H9540">
        <v>56</v>
      </c>
      <c r="J9540">
        <v>1.3999996189999999</v>
      </c>
      <c r="L9540">
        <v>1</v>
      </c>
      <c r="M9540">
        <v>8</v>
      </c>
      <c r="N9540">
        <v>399</v>
      </c>
      <c r="P9540">
        <v>3</v>
      </c>
      <c r="Q9540" t="str">
        <f>VLOOKUP(M9540,lookups!$A$1:$B$7, 2, FALSE)</f>
        <v>rotary screw</v>
      </c>
      <c r="R9540" t="str">
        <f>VLOOKUP(N9540,lookups!$D$1:$E$6, 2, FALSE)</f>
        <v>hucuktlis r</v>
      </c>
      <c r="S9540" t="str">
        <f>VLOOKUP(C9540,lookups!$G$1:$H$3, 2, FALSE)</f>
        <v>smolt</v>
      </c>
    </row>
    <row r="9541" spans="1:19" x14ac:dyDescent="0.25">
      <c r="A9541" s="1">
        <v>38472</v>
      </c>
      <c r="B9541">
        <v>1</v>
      </c>
      <c r="C9541">
        <v>1</v>
      </c>
      <c r="D9541">
        <v>1</v>
      </c>
      <c r="E9541">
        <v>2005</v>
      </c>
      <c r="F9541">
        <v>94</v>
      </c>
      <c r="G9541">
        <v>1</v>
      </c>
      <c r="H9541">
        <v>55</v>
      </c>
      <c r="J9541">
        <v>1.299999237</v>
      </c>
      <c r="L9541">
        <v>1</v>
      </c>
      <c r="M9541">
        <v>8</v>
      </c>
      <c r="N9541">
        <v>399</v>
      </c>
      <c r="P9541">
        <v>3</v>
      </c>
      <c r="Q9541" t="str">
        <f>VLOOKUP(M9541,lookups!$A$1:$B$7, 2, FALSE)</f>
        <v>rotary screw</v>
      </c>
      <c r="R9541" t="str">
        <f>VLOOKUP(N9541,lookups!$D$1:$E$6, 2, FALSE)</f>
        <v>hucuktlis r</v>
      </c>
      <c r="S9541" t="str">
        <f>VLOOKUP(C9541,lookups!$G$1:$H$3, 2, FALSE)</f>
        <v>smolt</v>
      </c>
    </row>
    <row r="9542" spans="1:19" x14ac:dyDescent="0.25">
      <c r="A9542" s="1">
        <v>38472</v>
      </c>
      <c r="B9542">
        <v>1</v>
      </c>
      <c r="C9542">
        <v>1</v>
      </c>
      <c r="D9542">
        <v>1</v>
      </c>
      <c r="E9542">
        <v>2005</v>
      </c>
      <c r="F9542">
        <v>95</v>
      </c>
      <c r="G9542">
        <v>1</v>
      </c>
      <c r="H9542">
        <v>51</v>
      </c>
      <c r="J9542">
        <v>1</v>
      </c>
      <c r="L9542">
        <v>1</v>
      </c>
      <c r="M9542">
        <v>8</v>
      </c>
      <c r="N9542">
        <v>399</v>
      </c>
      <c r="P9542">
        <v>3</v>
      </c>
      <c r="Q9542" t="str">
        <f>VLOOKUP(M9542,lookups!$A$1:$B$7, 2, FALSE)</f>
        <v>rotary screw</v>
      </c>
      <c r="R9542" t="str">
        <f>VLOOKUP(N9542,lookups!$D$1:$E$6, 2, FALSE)</f>
        <v>hucuktlis r</v>
      </c>
      <c r="S9542" t="str">
        <f>VLOOKUP(C9542,lookups!$G$1:$H$3, 2, FALSE)</f>
        <v>smolt</v>
      </c>
    </row>
    <row r="9543" spans="1:19" x14ac:dyDescent="0.25">
      <c r="A9543" s="1">
        <v>38472</v>
      </c>
      <c r="B9543">
        <v>1</v>
      </c>
      <c r="C9543">
        <v>1</v>
      </c>
      <c r="D9543">
        <v>1</v>
      </c>
      <c r="E9543">
        <v>2005</v>
      </c>
      <c r="F9543">
        <v>96</v>
      </c>
      <c r="G9543">
        <v>1</v>
      </c>
      <c r="H9543">
        <v>54</v>
      </c>
      <c r="J9543">
        <v>1.299999237</v>
      </c>
      <c r="L9543">
        <v>1</v>
      </c>
      <c r="M9543">
        <v>8</v>
      </c>
      <c r="N9543">
        <v>399</v>
      </c>
      <c r="P9543">
        <v>3</v>
      </c>
      <c r="Q9543" t="str">
        <f>VLOOKUP(M9543,lookups!$A$1:$B$7, 2, FALSE)</f>
        <v>rotary screw</v>
      </c>
      <c r="R9543" t="str">
        <f>VLOOKUP(N9543,lookups!$D$1:$E$6, 2, FALSE)</f>
        <v>hucuktlis r</v>
      </c>
      <c r="S9543" t="str">
        <f>VLOOKUP(C9543,lookups!$G$1:$H$3, 2, FALSE)</f>
        <v>smolt</v>
      </c>
    </row>
    <row r="9544" spans="1:19" x14ac:dyDescent="0.25">
      <c r="A9544" s="1">
        <v>38474</v>
      </c>
      <c r="B9544">
        <v>1</v>
      </c>
      <c r="C9544">
        <v>1</v>
      </c>
      <c r="D9544">
        <v>1</v>
      </c>
      <c r="E9544">
        <v>2005</v>
      </c>
      <c r="F9544">
        <v>97</v>
      </c>
      <c r="G9544">
        <v>1</v>
      </c>
      <c r="H9544">
        <v>55</v>
      </c>
      <c r="J9544">
        <v>0.89999961900000003</v>
      </c>
      <c r="L9544">
        <v>1</v>
      </c>
      <c r="M9544">
        <v>8</v>
      </c>
      <c r="N9544">
        <v>399</v>
      </c>
      <c r="P9544">
        <v>3</v>
      </c>
      <c r="Q9544" t="str">
        <f>VLOOKUP(M9544,lookups!$A$1:$B$7, 2, FALSE)</f>
        <v>rotary screw</v>
      </c>
      <c r="R9544" t="str">
        <f>VLOOKUP(N9544,lookups!$D$1:$E$6, 2, FALSE)</f>
        <v>hucuktlis r</v>
      </c>
      <c r="S9544" t="str">
        <f>VLOOKUP(C9544,lookups!$G$1:$H$3, 2, FALSE)</f>
        <v>smolt</v>
      </c>
    </row>
    <row r="9545" spans="1:19" x14ac:dyDescent="0.25">
      <c r="A9545" s="1">
        <v>38474</v>
      </c>
      <c r="B9545">
        <v>1</v>
      </c>
      <c r="C9545">
        <v>1</v>
      </c>
      <c r="D9545">
        <v>1</v>
      </c>
      <c r="E9545">
        <v>2005</v>
      </c>
      <c r="F9545">
        <v>98</v>
      </c>
      <c r="G9545">
        <v>1</v>
      </c>
      <c r="H9545">
        <v>48</v>
      </c>
      <c r="J9545">
        <v>0.69999980900000003</v>
      </c>
      <c r="L9545">
        <v>1</v>
      </c>
      <c r="M9545">
        <v>8</v>
      </c>
      <c r="N9545">
        <v>399</v>
      </c>
      <c r="P9545">
        <v>3</v>
      </c>
      <c r="Q9545" t="str">
        <f>VLOOKUP(M9545,lookups!$A$1:$B$7, 2, FALSE)</f>
        <v>rotary screw</v>
      </c>
      <c r="R9545" t="str">
        <f>VLOOKUP(N9545,lookups!$D$1:$E$6, 2, FALSE)</f>
        <v>hucuktlis r</v>
      </c>
      <c r="S9545" t="str">
        <f>VLOOKUP(C9545,lookups!$G$1:$H$3, 2, FALSE)</f>
        <v>smolt</v>
      </c>
    </row>
    <row r="9546" spans="1:19" x14ac:dyDescent="0.25">
      <c r="A9546" s="1">
        <v>38474</v>
      </c>
      <c r="B9546">
        <v>1</v>
      </c>
      <c r="C9546">
        <v>1</v>
      </c>
      <c r="D9546">
        <v>1</v>
      </c>
      <c r="E9546">
        <v>2005</v>
      </c>
      <c r="F9546">
        <v>99</v>
      </c>
      <c r="G9546">
        <v>1</v>
      </c>
      <c r="H9546">
        <v>65</v>
      </c>
      <c r="J9546">
        <v>2.1999988560000001</v>
      </c>
      <c r="L9546">
        <v>1</v>
      </c>
      <c r="M9546">
        <v>8</v>
      </c>
      <c r="N9546">
        <v>399</v>
      </c>
      <c r="P9546">
        <v>3</v>
      </c>
      <c r="Q9546" t="str">
        <f>VLOOKUP(M9546,lookups!$A$1:$B$7, 2, FALSE)</f>
        <v>rotary screw</v>
      </c>
      <c r="R9546" t="str">
        <f>VLOOKUP(N9546,lookups!$D$1:$E$6, 2, FALSE)</f>
        <v>hucuktlis r</v>
      </c>
      <c r="S9546" t="str">
        <f>VLOOKUP(C9546,lookups!$G$1:$H$3, 2, FALSE)</f>
        <v>smolt</v>
      </c>
    </row>
    <row r="9547" spans="1:19" x14ac:dyDescent="0.25">
      <c r="A9547" s="1">
        <v>38474</v>
      </c>
      <c r="B9547">
        <v>1</v>
      </c>
      <c r="C9547">
        <v>1</v>
      </c>
      <c r="D9547">
        <v>1</v>
      </c>
      <c r="E9547">
        <v>2005</v>
      </c>
      <c r="F9547">
        <v>100</v>
      </c>
      <c r="G9547">
        <v>1</v>
      </c>
      <c r="H9547">
        <v>54</v>
      </c>
      <c r="J9547">
        <v>1.1999998089999999</v>
      </c>
      <c r="L9547">
        <v>1</v>
      </c>
      <c r="M9547">
        <v>8</v>
      </c>
      <c r="N9547">
        <v>399</v>
      </c>
      <c r="P9547">
        <v>3</v>
      </c>
      <c r="Q9547" t="str">
        <f>VLOOKUP(M9547,lookups!$A$1:$B$7, 2, FALSE)</f>
        <v>rotary screw</v>
      </c>
      <c r="R9547" t="str">
        <f>VLOOKUP(N9547,lookups!$D$1:$E$6, 2, FALSE)</f>
        <v>hucuktlis r</v>
      </c>
      <c r="S9547" t="str">
        <f>VLOOKUP(C9547,lookups!$G$1:$H$3, 2, FALSE)</f>
        <v>smolt</v>
      </c>
    </row>
    <row r="9548" spans="1:19" x14ac:dyDescent="0.25">
      <c r="A9548" s="1">
        <v>38474</v>
      </c>
      <c r="B9548">
        <v>1</v>
      </c>
      <c r="C9548">
        <v>1</v>
      </c>
      <c r="D9548">
        <v>1</v>
      </c>
      <c r="E9548">
        <v>2005</v>
      </c>
      <c r="F9548">
        <v>101</v>
      </c>
      <c r="G9548">
        <v>1</v>
      </c>
      <c r="H9548">
        <v>51</v>
      </c>
      <c r="J9548">
        <v>1.1999998089999999</v>
      </c>
      <c r="L9548">
        <v>1</v>
      </c>
      <c r="M9548">
        <v>8</v>
      </c>
      <c r="N9548">
        <v>399</v>
      </c>
      <c r="P9548">
        <v>3</v>
      </c>
      <c r="Q9548" t="str">
        <f>VLOOKUP(M9548,lookups!$A$1:$B$7, 2, FALSE)</f>
        <v>rotary screw</v>
      </c>
      <c r="R9548" t="str">
        <f>VLOOKUP(N9548,lookups!$D$1:$E$6, 2, FALSE)</f>
        <v>hucuktlis r</v>
      </c>
      <c r="S9548" t="str">
        <f>VLOOKUP(C9548,lookups!$G$1:$H$3, 2, FALSE)</f>
        <v>smolt</v>
      </c>
    </row>
    <row r="9549" spans="1:19" x14ac:dyDescent="0.25">
      <c r="A9549" s="1">
        <v>38474</v>
      </c>
      <c r="B9549">
        <v>1</v>
      </c>
      <c r="C9549">
        <v>1</v>
      </c>
      <c r="D9549">
        <v>1</v>
      </c>
      <c r="E9549">
        <v>2005</v>
      </c>
      <c r="F9549">
        <v>102</v>
      </c>
      <c r="G9549">
        <v>1</v>
      </c>
      <c r="H9549">
        <v>56</v>
      </c>
      <c r="J9549">
        <v>1.1999998089999999</v>
      </c>
      <c r="L9549">
        <v>1</v>
      </c>
      <c r="M9549">
        <v>8</v>
      </c>
      <c r="N9549">
        <v>399</v>
      </c>
      <c r="P9549">
        <v>3</v>
      </c>
      <c r="Q9549" t="str">
        <f>VLOOKUP(M9549,lookups!$A$1:$B$7, 2, FALSE)</f>
        <v>rotary screw</v>
      </c>
      <c r="R9549" t="str">
        <f>VLOOKUP(N9549,lookups!$D$1:$E$6, 2, FALSE)</f>
        <v>hucuktlis r</v>
      </c>
      <c r="S9549" t="str">
        <f>VLOOKUP(C9549,lookups!$G$1:$H$3, 2, FALSE)</f>
        <v>smolt</v>
      </c>
    </row>
    <row r="9550" spans="1:19" x14ac:dyDescent="0.25">
      <c r="A9550" s="1">
        <v>38474</v>
      </c>
      <c r="B9550">
        <v>1</v>
      </c>
      <c r="C9550">
        <v>1</v>
      </c>
      <c r="D9550">
        <v>1</v>
      </c>
      <c r="E9550">
        <v>2005</v>
      </c>
      <c r="F9550">
        <v>103</v>
      </c>
      <c r="G9550">
        <v>1</v>
      </c>
      <c r="H9550">
        <v>55</v>
      </c>
      <c r="J9550">
        <v>1.299999237</v>
      </c>
      <c r="L9550">
        <v>1</v>
      </c>
      <c r="M9550">
        <v>8</v>
      </c>
      <c r="N9550">
        <v>399</v>
      </c>
      <c r="P9550">
        <v>3</v>
      </c>
      <c r="Q9550" t="str">
        <f>VLOOKUP(M9550,lookups!$A$1:$B$7, 2, FALSE)</f>
        <v>rotary screw</v>
      </c>
      <c r="R9550" t="str">
        <f>VLOOKUP(N9550,lookups!$D$1:$E$6, 2, FALSE)</f>
        <v>hucuktlis r</v>
      </c>
      <c r="S9550" t="str">
        <f>VLOOKUP(C9550,lookups!$G$1:$H$3, 2, FALSE)</f>
        <v>smolt</v>
      </c>
    </row>
    <row r="9551" spans="1:19" x14ac:dyDescent="0.25">
      <c r="A9551" s="1">
        <v>38474</v>
      </c>
      <c r="B9551">
        <v>1</v>
      </c>
      <c r="C9551">
        <v>1</v>
      </c>
      <c r="D9551">
        <v>1</v>
      </c>
      <c r="E9551">
        <v>2005</v>
      </c>
      <c r="F9551">
        <v>104</v>
      </c>
      <c r="G9551">
        <v>1</v>
      </c>
      <c r="H9551">
        <v>56</v>
      </c>
      <c r="J9551">
        <v>1.299999237</v>
      </c>
      <c r="L9551">
        <v>1</v>
      </c>
      <c r="M9551">
        <v>8</v>
      </c>
      <c r="N9551">
        <v>399</v>
      </c>
      <c r="P9551">
        <v>3</v>
      </c>
      <c r="Q9551" t="str">
        <f>VLOOKUP(M9551,lookups!$A$1:$B$7, 2, FALSE)</f>
        <v>rotary screw</v>
      </c>
      <c r="R9551" t="str">
        <f>VLOOKUP(N9551,lookups!$D$1:$E$6, 2, FALSE)</f>
        <v>hucuktlis r</v>
      </c>
      <c r="S9551" t="str">
        <f>VLOOKUP(C9551,lookups!$G$1:$H$3, 2, FALSE)</f>
        <v>smolt</v>
      </c>
    </row>
    <row r="9552" spans="1:19" x14ac:dyDescent="0.25">
      <c r="A9552" s="1">
        <v>38474</v>
      </c>
      <c r="B9552">
        <v>1</v>
      </c>
      <c r="C9552">
        <v>1</v>
      </c>
      <c r="D9552">
        <v>1</v>
      </c>
      <c r="E9552">
        <v>2005</v>
      </c>
      <c r="F9552">
        <v>105</v>
      </c>
      <c r="G9552">
        <v>1</v>
      </c>
      <c r="H9552">
        <v>55</v>
      </c>
      <c r="J9552">
        <v>1.1999998089999999</v>
      </c>
      <c r="L9552">
        <v>1</v>
      </c>
      <c r="M9552">
        <v>8</v>
      </c>
      <c r="N9552">
        <v>399</v>
      </c>
      <c r="P9552">
        <v>3</v>
      </c>
      <c r="Q9552" t="str">
        <f>VLOOKUP(M9552,lookups!$A$1:$B$7, 2, FALSE)</f>
        <v>rotary screw</v>
      </c>
      <c r="R9552" t="str">
        <f>VLOOKUP(N9552,lookups!$D$1:$E$6, 2, FALSE)</f>
        <v>hucuktlis r</v>
      </c>
      <c r="S9552" t="str">
        <f>VLOOKUP(C9552,lookups!$G$1:$H$3, 2, FALSE)</f>
        <v>smolt</v>
      </c>
    </row>
    <row r="9553" spans="1:19" x14ac:dyDescent="0.25">
      <c r="A9553" s="1">
        <v>38474</v>
      </c>
      <c r="B9553">
        <v>1</v>
      </c>
      <c r="C9553">
        <v>1</v>
      </c>
      <c r="D9553">
        <v>1</v>
      </c>
      <c r="E9553">
        <v>2005</v>
      </c>
      <c r="F9553">
        <v>106</v>
      </c>
      <c r="G9553">
        <v>1</v>
      </c>
      <c r="H9553">
        <v>50</v>
      </c>
      <c r="J9553">
        <v>1</v>
      </c>
      <c r="L9553">
        <v>1</v>
      </c>
      <c r="M9553">
        <v>8</v>
      </c>
      <c r="N9553">
        <v>399</v>
      </c>
      <c r="P9553">
        <v>3</v>
      </c>
      <c r="Q9553" t="str">
        <f>VLOOKUP(M9553,lookups!$A$1:$B$7, 2, FALSE)</f>
        <v>rotary screw</v>
      </c>
      <c r="R9553" t="str">
        <f>VLOOKUP(N9553,lookups!$D$1:$E$6, 2, FALSE)</f>
        <v>hucuktlis r</v>
      </c>
      <c r="S9553" t="str">
        <f>VLOOKUP(C9553,lookups!$G$1:$H$3, 2, FALSE)</f>
        <v>smolt</v>
      </c>
    </row>
    <row r="9554" spans="1:19" x14ac:dyDescent="0.25">
      <c r="A9554" s="1">
        <v>38474</v>
      </c>
      <c r="B9554">
        <v>1</v>
      </c>
      <c r="C9554">
        <v>1</v>
      </c>
      <c r="D9554">
        <v>1</v>
      </c>
      <c r="E9554">
        <v>2005</v>
      </c>
      <c r="F9554">
        <v>107</v>
      </c>
      <c r="G9554">
        <v>1</v>
      </c>
      <c r="H9554">
        <v>58</v>
      </c>
      <c r="J9554">
        <v>1.6999998089999999</v>
      </c>
      <c r="L9554">
        <v>1</v>
      </c>
      <c r="M9554">
        <v>8</v>
      </c>
      <c r="N9554">
        <v>399</v>
      </c>
      <c r="P9554">
        <v>3</v>
      </c>
      <c r="Q9554" t="str">
        <f>VLOOKUP(M9554,lookups!$A$1:$B$7, 2, FALSE)</f>
        <v>rotary screw</v>
      </c>
      <c r="R9554" t="str">
        <f>VLOOKUP(N9554,lookups!$D$1:$E$6, 2, FALSE)</f>
        <v>hucuktlis r</v>
      </c>
      <c r="S9554" t="str">
        <f>VLOOKUP(C9554,lookups!$G$1:$H$3, 2, FALSE)</f>
        <v>smolt</v>
      </c>
    </row>
    <row r="9555" spans="1:19" x14ac:dyDescent="0.25">
      <c r="A9555" s="1">
        <v>38475</v>
      </c>
      <c r="B9555">
        <v>1</v>
      </c>
      <c r="C9555">
        <v>1</v>
      </c>
      <c r="D9555">
        <v>1</v>
      </c>
      <c r="E9555">
        <v>2005</v>
      </c>
      <c r="F9555">
        <v>108</v>
      </c>
      <c r="G9555">
        <v>1</v>
      </c>
      <c r="H9555">
        <v>58</v>
      </c>
      <c r="J9555">
        <v>1.299999237</v>
      </c>
      <c r="L9555">
        <v>1</v>
      </c>
      <c r="M9555">
        <v>8</v>
      </c>
      <c r="N9555">
        <v>399</v>
      </c>
      <c r="P9555">
        <v>3</v>
      </c>
      <c r="Q9555" t="str">
        <f>VLOOKUP(M9555,lookups!$A$1:$B$7, 2, FALSE)</f>
        <v>rotary screw</v>
      </c>
      <c r="R9555" t="str">
        <f>VLOOKUP(N9555,lookups!$D$1:$E$6, 2, FALSE)</f>
        <v>hucuktlis r</v>
      </c>
      <c r="S9555" t="str">
        <f>VLOOKUP(C9555,lookups!$G$1:$H$3, 2, FALSE)</f>
        <v>smolt</v>
      </c>
    </row>
    <row r="9556" spans="1:19" x14ac:dyDescent="0.25">
      <c r="A9556" s="1">
        <v>38475</v>
      </c>
      <c r="B9556">
        <v>1</v>
      </c>
      <c r="C9556">
        <v>1</v>
      </c>
      <c r="D9556">
        <v>1</v>
      </c>
      <c r="E9556">
        <v>2005</v>
      </c>
      <c r="F9556">
        <v>109</v>
      </c>
      <c r="G9556">
        <v>1</v>
      </c>
      <c r="H9556">
        <v>47</v>
      </c>
      <c r="J9556">
        <v>0.79999971400000003</v>
      </c>
      <c r="L9556">
        <v>1</v>
      </c>
      <c r="M9556">
        <v>8</v>
      </c>
      <c r="N9556">
        <v>399</v>
      </c>
      <c r="P9556">
        <v>3</v>
      </c>
      <c r="Q9556" t="str">
        <f>VLOOKUP(M9556,lookups!$A$1:$B$7, 2, FALSE)</f>
        <v>rotary screw</v>
      </c>
      <c r="R9556" t="str">
        <f>VLOOKUP(N9556,lookups!$D$1:$E$6, 2, FALSE)</f>
        <v>hucuktlis r</v>
      </c>
      <c r="S9556" t="str">
        <f>VLOOKUP(C9556,lookups!$G$1:$H$3, 2, FALSE)</f>
        <v>smolt</v>
      </c>
    </row>
    <row r="9557" spans="1:19" x14ac:dyDescent="0.25">
      <c r="A9557" s="1">
        <v>38475</v>
      </c>
      <c r="B9557">
        <v>1</v>
      </c>
      <c r="C9557">
        <v>1</v>
      </c>
      <c r="D9557">
        <v>1</v>
      </c>
      <c r="E9557">
        <v>2005</v>
      </c>
      <c r="F9557">
        <v>110</v>
      </c>
      <c r="G9557">
        <v>1</v>
      </c>
      <c r="H9557">
        <v>51</v>
      </c>
      <c r="J9557">
        <v>1.1999998089999999</v>
      </c>
      <c r="L9557">
        <v>1</v>
      </c>
      <c r="M9557">
        <v>8</v>
      </c>
      <c r="N9557">
        <v>399</v>
      </c>
      <c r="P9557">
        <v>3</v>
      </c>
      <c r="Q9557" t="str">
        <f>VLOOKUP(M9557,lookups!$A$1:$B$7, 2, FALSE)</f>
        <v>rotary screw</v>
      </c>
      <c r="R9557" t="str">
        <f>VLOOKUP(N9557,lookups!$D$1:$E$6, 2, FALSE)</f>
        <v>hucuktlis r</v>
      </c>
      <c r="S9557" t="str">
        <f>VLOOKUP(C9557,lookups!$G$1:$H$3, 2, FALSE)</f>
        <v>smolt</v>
      </c>
    </row>
    <row r="9558" spans="1:19" x14ac:dyDescent="0.25">
      <c r="A9558" s="1">
        <v>38475</v>
      </c>
      <c r="B9558">
        <v>1</v>
      </c>
      <c r="C9558">
        <v>1</v>
      </c>
      <c r="D9558">
        <v>1</v>
      </c>
      <c r="E9558">
        <v>2005</v>
      </c>
      <c r="F9558">
        <v>111</v>
      </c>
      <c r="G9558">
        <v>1</v>
      </c>
      <c r="H9558">
        <v>56</v>
      </c>
      <c r="J9558">
        <v>1.3999996189999999</v>
      </c>
      <c r="L9558">
        <v>1</v>
      </c>
      <c r="M9558">
        <v>8</v>
      </c>
      <c r="N9558">
        <v>399</v>
      </c>
      <c r="P9558">
        <v>3</v>
      </c>
      <c r="Q9558" t="str">
        <f>VLOOKUP(M9558,lookups!$A$1:$B$7, 2, FALSE)</f>
        <v>rotary screw</v>
      </c>
      <c r="R9558" t="str">
        <f>VLOOKUP(N9558,lookups!$D$1:$E$6, 2, FALSE)</f>
        <v>hucuktlis r</v>
      </c>
      <c r="S9558" t="str">
        <f>VLOOKUP(C9558,lookups!$G$1:$H$3, 2, FALSE)</f>
        <v>smolt</v>
      </c>
    </row>
    <row r="9559" spans="1:19" x14ac:dyDescent="0.25">
      <c r="A9559" s="1">
        <v>38475</v>
      </c>
      <c r="B9559">
        <v>1</v>
      </c>
      <c r="C9559">
        <v>1</v>
      </c>
      <c r="D9559">
        <v>1</v>
      </c>
      <c r="E9559">
        <v>2005</v>
      </c>
      <c r="F9559">
        <v>112</v>
      </c>
      <c r="G9559">
        <v>1</v>
      </c>
      <c r="H9559">
        <v>56</v>
      </c>
      <c r="J9559">
        <v>1.799999237</v>
      </c>
      <c r="L9559">
        <v>1</v>
      </c>
      <c r="M9559">
        <v>8</v>
      </c>
      <c r="N9559">
        <v>399</v>
      </c>
      <c r="P9559">
        <v>3</v>
      </c>
      <c r="Q9559" t="str">
        <f>VLOOKUP(M9559,lookups!$A$1:$B$7, 2, FALSE)</f>
        <v>rotary screw</v>
      </c>
      <c r="R9559" t="str">
        <f>VLOOKUP(N9559,lookups!$D$1:$E$6, 2, FALSE)</f>
        <v>hucuktlis r</v>
      </c>
      <c r="S9559" t="str">
        <f>VLOOKUP(C9559,lookups!$G$1:$H$3, 2, FALSE)</f>
        <v>smolt</v>
      </c>
    </row>
    <row r="9560" spans="1:19" x14ac:dyDescent="0.25">
      <c r="A9560" s="1">
        <v>38475</v>
      </c>
      <c r="B9560">
        <v>1</v>
      </c>
      <c r="C9560">
        <v>1</v>
      </c>
      <c r="D9560">
        <v>1</v>
      </c>
      <c r="E9560">
        <v>2005</v>
      </c>
      <c r="F9560">
        <v>113</v>
      </c>
      <c r="G9560">
        <v>1</v>
      </c>
      <c r="H9560">
        <v>55</v>
      </c>
      <c r="J9560">
        <v>1.3999996189999999</v>
      </c>
      <c r="L9560">
        <v>1</v>
      </c>
      <c r="M9560">
        <v>8</v>
      </c>
      <c r="N9560">
        <v>399</v>
      </c>
      <c r="P9560">
        <v>3</v>
      </c>
      <c r="Q9560" t="str">
        <f>VLOOKUP(M9560,lookups!$A$1:$B$7, 2, FALSE)</f>
        <v>rotary screw</v>
      </c>
      <c r="R9560" t="str">
        <f>VLOOKUP(N9560,lookups!$D$1:$E$6, 2, FALSE)</f>
        <v>hucuktlis r</v>
      </c>
      <c r="S9560" t="str">
        <f>VLOOKUP(C9560,lookups!$G$1:$H$3, 2, FALSE)</f>
        <v>smolt</v>
      </c>
    </row>
    <row r="9561" spans="1:19" x14ac:dyDescent="0.25">
      <c r="A9561" s="1">
        <v>38475</v>
      </c>
      <c r="B9561">
        <v>1</v>
      </c>
      <c r="C9561">
        <v>1</v>
      </c>
      <c r="D9561">
        <v>1</v>
      </c>
      <c r="E9561">
        <v>2005</v>
      </c>
      <c r="F9561">
        <v>114</v>
      </c>
      <c r="G9561">
        <v>1</v>
      </c>
      <c r="H9561">
        <v>51</v>
      </c>
      <c r="J9561">
        <v>1.0999994280000001</v>
      </c>
      <c r="L9561">
        <v>1</v>
      </c>
      <c r="M9561">
        <v>8</v>
      </c>
      <c r="N9561">
        <v>399</v>
      </c>
      <c r="P9561">
        <v>3</v>
      </c>
      <c r="Q9561" t="str">
        <f>VLOOKUP(M9561,lookups!$A$1:$B$7, 2, FALSE)</f>
        <v>rotary screw</v>
      </c>
      <c r="R9561" t="str">
        <f>VLOOKUP(N9561,lookups!$D$1:$E$6, 2, FALSE)</f>
        <v>hucuktlis r</v>
      </c>
      <c r="S9561" t="str">
        <f>VLOOKUP(C9561,lookups!$G$1:$H$3, 2, FALSE)</f>
        <v>smolt</v>
      </c>
    </row>
    <row r="9562" spans="1:19" x14ac:dyDescent="0.25">
      <c r="A9562" s="1">
        <v>38475</v>
      </c>
      <c r="B9562">
        <v>1</v>
      </c>
      <c r="C9562">
        <v>1</v>
      </c>
      <c r="D9562">
        <v>1</v>
      </c>
      <c r="E9562">
        <v>2005</v>
      </c>
      <c r="F9562">
        <v>115</v>
      </c>
      <c r="G9562">
        <v>1</v>
      </c>
      <c r="H9562">
        <v>53</v>
      </c>
      <c r="J9562">
        <v>1.3999996189999999</v>
      </c>
      <c r="L9562">
        <v>1</v>
      </c>
      <c r="M9562">
        <v>8</v>
      </c>
      <c r="N9562">
        <v>399</v>
      </c>
      <c r="P9562">
        <v>3</v>
      </c>
      <c r="Q9562" t="str">
        <f>VLOOKUP(M9562,lookups!$A$1:$B$7, 2, FALSE)</f>
        <v>rotary screw</v>
      </c>
      <c r="R9562" t="str">
        <f>VLOOKUP(N9562,lookups!$D$1:$E$6, 2, FALSE)</f>
        <v>hucuktlis r</v>
      </c>
      <c r="S9562" t="str">
        <f>VLOOKUP(C9562,lookups!$G$1:$H$3, 2, FALSE)</f>
        <v>smolt</v>
      </c>
    </row>
    <row r="9563" spans="1:19" x14ac:dyDescent="0.25">
      <c r="A9563" s="1">
        <v>38475</v>
      </c>
      <c r="B9563">
        <v>1</v>
      </c>
      <c r="C9563">
        <v>1</v>
      </c>
      <c r="D9563">
        <v>1</v>
      </c>
      <c r="E9563">
        <v>2005</v>
      </c>
      <c r="F9563">
        <v>116</v>
      </c>
      <c r="G9563">
        <v>1</v>
      </c>
      <c r="H9563">
        <v>59</v>
      </c>
      <c r="J9563">
        <v>1.799999237</v>
      </c>
      <c r="L9563">
        <v>1</v>
      </c>
      <c r="M9563">
        <v>8</v>
      </c>
      <c r="N9563">
        <v>399</v>
      </c>
      <c r="P9563">
        <v>3</v>
      </c>
      <c r="Q9563" t="str">
        <f>VLOOKUP(M9563,lookups!$A$1:$B$7, 2, FALSE)</f>
        <v>rotary screw</v>
      </c>
      <c r="R9563" t="str">
        <f>VLOOKUP(N9563,lookups!$D$1:$E$6, 2, FALSE)</f>
        <v>hucuktlis r</v>
      </c>
      <c r="S9563" t="str">
        <f>VLOOKUP(C9563,lookups!$G$1:$H$3, 2, FALSE)</f>
        <v>smolt</v>
      </c>
    </row>
    <row r="9564" spans="1:19" x14ac:dyDescent="0.25">
      <c r="A9564" s="1">
        <v>38475</v>
      </c>
      <c r="B9564">
        <v>1</v>
      </c>
      <c r="C9564">
        <v>1</v>
      </c>
      <c r="D9564">
        <v>1</v>
      </c>
      <c r="E9564">
        <v>2005</v>
      </c>
      <c r="F9564">
        <v>117</v>
      </c>
      <c r="G9564">
        <v>1</v>
      </c>
      <c r="H9564">
        <v>56</v>
      </c>
      <c r="J9564">
        <v>1.6999998089999999</v>
      </c>
      <c r="L9564">
        <v>1</v>
      </c>
      <c r="M9564">
        <v>8</v>
      </c>
      <c r="N9564">
        <v>399</v>
      </c>
      <c r="P9564">
        <v>3</v>
      </c>
      <c r="Q9564" t="str">
        <f>VLOOKUP(M9564,lookups!$A$1:$B$7, 2, FALSE)</f>
        <v>rotary screw</v>
      </c>
      <c r="R9564" t="str">
        <f>VLOOKUP(N9564,lookups!$D$1:$E$6, 2, FALSE)</f>
        <v>hucuktlis r</v>
      </c>
      <c r="S9564" t="str">
        <f>VLOOKUP(C9564,lookups!$G$1:$H$3, 2, FALSE)</f>
        <v>smolt</v>
      </c>
    </row>
    <row r="9565" spans="1:19" x14ac:dyDescent="0.25">
      <c r="A9565" s="1">
        <v>38475</v>
      </c>
      <c r="B9565">
        <v>1</v>
      </c>
      <c r="C9565">
        <v>1</v>
      </c>
      <c r="D9565">
        <v>1</v>
      </c>
      <c r="E9565">
        <v>2005</v>
      </c>
      <c r="F9565">
        <v>118</v>
      </c>
      <c r="G9565">
        <v>1</v>
      </c>
      <c r="H9565">
        <v>49</v>
      </c>
      <c r="J9565">
        <v>1.3999996189999999</v>
      </c>
      <c r="L9565">
        <v>1</v>
      </c>
      <c r="M9565">
        <v>8</v>
      </c>
      <c r="N9565">
        <v>399</v>
      </c>
      <c r="P9565">
        <v>3</v>
      </c>
      <c r="Q9565" t="str">
        <f>VLOOKUP(M9565,lookups!$A$1:$B$7, 2, FALSE)</f>
        <v>rotary screw</v>
      </c>
      <c r="R9565" t="str">
        <f>VLOOKUP(N9565,lookups!$D$1:$E$6, 2, FALSE)</f>
        <v>hucuktlis r</v>
      </c>
      <c r="S9565" t="str">
        <f>VLOOKUP(C9565,lookups!$G$1:$H$3, 2, FALSE)</f>
        <v>smolt</v>
      </c>
    </row>
    <row r="9566" spans="1:19" x14ac:dyDescent="0.25">
      <c r="A9566" s="1">
        <v>38475</v>
      </c>
      <c r="B9566">
        <v>1</v>
      </c>
      <c r="C9566">
        <v>1</v>
      </c>
      <c r="D9566">
        <v>1</v>
      </c>
      <c r="E9566">
        <v>2005</v>
      </c>
      <c r="F9566">
        <v>119</v>
      </c>
      <c r="G9566">
        <v>1</v>
      </c>
      <c r="H9566">
        <v>52</v>
      </c>
      <c r="J9566">
        <v>1.3999996189999999</v>
      </c>
      <c r="L9566">
        <v>1</v>
      </c>
      <c r="M9566">
        <v>8</v>
      </c>
      <c r="N9566">
        <v>399</v>
      </c>
      <c r="P9566">
        <v>3</v>
      </c>
      <c r="Q9566" t="str">
        <f>VLOOKUP(M9566,lookups!$A$1:$B$7, 2, FALSE)</f>
        <v>rotary screw</v>
      </c>
      <c r="R9566" t="str">
        <f>VLOOKUP(N9566,lookups!$D$1:$E$6, 2, FALSE)</f>
        <v>hucuktlis r</v>
      </c>
      <c r="S9566" t="str">
        <f>VLOOKUP(C9566,lookups!$G$1:$H$3, 2, FALSE)</f>
        <v>smolt</v>
      </c>
    </row>
    <row r="9567" spans="1:19" x14ac:dyDescent="0.25">
      <c r="A9567" s="1">
        <v>38476</v>
      </c>
      <c r="B9567">
        <v>1</v>
      </c>
      <c r="C9567">
        <v>1</v>
      </c>
      <c r="D9567">
        <v>1</v>
      </c>
      <c r="E9567">
        <v>2005</v>
      </c>
      <c r="F9567">
        <v>120</v>
      </c>
      <c r="G9567">
        <v>1</v>
      </c>
      <c r="H9567">
        <v>50</v>
      </c>
      <c r="J9567">
        <v>1.1999998089999999</v>
      </c>
      <c r="M9567">
        <v>8</v>
      </c>
      <c r="N9567">
        <v>399</v>
      </c>
      <c r="P9567">
        <v>3</v>
      </c>
      <c r="Q9567" t="str">
        <f>VLOOKUP(M9567,lookups!$A$1:$B$7, 2, FALSE)</f>
        <v>rotary screw</v>
      </c>
      <c r="R9567" t="str">
        <f>VLOOKUP(N9567,lookups!$D$1:$E$6, 2, FALSE)</f>
        <v>hucuktlis r</v>
      </c>
      <c r="S9567" t="str">
        <f>VLOOKUP(C9567,lookups!$G$1:$H$3, 2, FALSE)</f>
        <v>smolt</v>
      </c>
    </row>
    <row r="9568" spans="1:19" x14ac:dyDescent="0.25">
      <c r="A9568" s="1">
        <v>38476</v>
      </c>
      <c r="B9568">
        <v>1</v>
      </c>
      <c r="C9568">
        <v>1</v>
      </c>
      <c r="D9568">
        <v>1</v>
      </c>
      <c r="E9568">
        <v>2005</v>
      </c>
      <c r="F9568">
        <v>121</v>
      </c>
      <c r="G9568">
        <v>1</v>
      </c>
      <c r="H9568">
        <v>51</v>
      </c>
      <c r="J9568">
        <v>1.1999998089999999</v>
      </c>
      <c r="M9568">
        <v>8</v>
      </c>
      <c r="N9568">
        <v>399</v>
      </c>
      <c r="P9568">
        <v>3</v>
      </c>
      <c r="Q9568" t="str">
        <f>VLOOKUP(M9568,lookups!$A$1:$B$7, 2, FALSE)</f>
        <v>rotary screw</v>
      </c>
      <c r="R9568" t="str">
        <f>VLOOKUP(N9568,lookups!$D$1:$E$6, 2, FALSE)</f>
        <v>hucuktlis r</v>
      </c>
      <c r="S9568" t="str">
        <f>VLOOKUP(C9568,lookups!$G$1:$H$3, 2, FALSE)</f>
        <v>smolt</v>
      </c>
    </row>
    <row r="9569" spans="1:19" x14ac:dyDescent="0.25">
      <c r="A9569" s="1">
        <v>38476</v>
      </c>
      <c r="B9569">
        <v>1</v>
      </c>
      <c r="C9569">
        <v>1</v>
      </c>
      <c r="D9569">
        <v>1</v>
      </c>
      <c r="E9569">
        <v>2005</v>
      </c>
      <c r="F9569">
        <v>122</v>
      </c>
      <c r="G9569">
        <v>1</v>
      </c>
      <c r="H9569">
        <v>58</v>
      </c>
      <c r="J9569">
        <v>1.6999998089999999</v>
      </c>
      <c r="M9569">
        <v>8</v>
      </c>
      <c r="N9569">
        <v>399</v>
      </c>
      <c r="P9569">
        <v>3</v>
      </c>
      <c r="Q9569" t="str">
        <f>VLOOKUP(M9569,lookups!$A$1:$B$7, 2, FALSE)</f>
        <v>rotary screw</v>
      </c>
      <c r="R9569" t="str">
        <f>VLOOKUP(N9569,lookups!$D$1:$E$6, 2, FALSE)</f>
        <v>hucuktlis r</v>
      </c>
      <c r="S9569" t="str">
        <f>VLOOKUP(C9569,lookups!$G$1:$H$3, 2, FALSE)</f>
        <v>smolt</v>
      </c>
    </row>
    <row r="9570" spans="1:19" x14ac:dyDescent="0.25">
      <c r="A9570" s="1">
        <v>38476</v>
      </c>
      <c r="B9570">
        <v>1</v>
      </c>
      <c r="C9570">
        <v>1</v>
      </c>
      <c r="D9570">
        <v>1</v>
      </c>
      <c r="E9570">
        <v>2005</v>
      </c>
      <c r="F9570">
        <v>123</v>
      </c>
      <c r="G9570">
        <v>1</v>
      </c>
      <c r="H9570">
        <v>60</v>
      </c>
      <c r="J9570">
        <v>1.799999237</v>
      </c>
      <c r="M9570">
        <v>8</v>
      </c>
      <c r="N9570">
        <v>399</v>
      </c>
      <c r="P9570">
        <v>3</v>
      </c>
      <c r="Q9570" t="str">
        <f>VLOOKUP(M9570,lookups!$A$1:$B$7, 2, FALSE)</f>
        <v>rotary screw</v>
      </c>
      <c r="R9570" t="str">
        <f>VLOOKUP(N9570,lookups!$D$1:$E$6, 2, FALSE)</f>
        <v>hucuktlis r</v>
      </c>
      <c r="S9570" t="str">
        <f>VLOOKUP(C9570,lookups!$G$1:$H$3, 2, FALSE)</f>
        <v>smolt</v>
      </c>
    </row>
    <row r="9571" spans="1:19" x14ac:dyDescent="0.25">
      <c r="A9571" s="1">
        <v>38476</v>
      </c>
      <c r="B9571">
        <v>1</v>
      </c>
      <c r="C9571">
        <v>1</v>
      </c>
      <c r="D9571">
        <v>1</v>
      </c>
      <c r="E9571">
        <v>2005</v>
      </c>
      <c r="F9571">
        <v>124</v>
      </c>
      <c r="G9571">
        <v>1</v>
      </c>
      <c r="H9571">
        <v>54</v>
      </c>
      <c r="J9571">
        <v>1.5</v>
      </c>
      <c r="M9571">
        <v>8</v>
      </c>
      <c r="N9571">
        <v>399</v>
      </c>
      <c r="P9571">
        <v>3</v>
      </c>
      <c r="Q9571" t="str">
        <f>VLOOKUP(M9571,lookups!$A$1:$B$7, 2, FALSE)</f>
        <v>rotary screw</v>
      </c>
      <c r="R9571" t="str">
        <f>VLOOKUP(N9571,lookups!$D$1:$E$6, 2, FALSE)</f>
        <v>hucuktlis r</v>
      </c>
      <c r="S9571" t="str">
        <f>VLOOKUP(C9571,lookups!$G$1:$H$3, 2, FALSE)</f>
        <v>smolt</v>
      </c>
    </row>
    <row r="9572" spans="1:19" x14ac:dyDescent="0.25">
      <c r="A9572" s="1">
        <v>38476</v>
      </c>
      <c r="B9572">
        <v>1</v>
      </c>
      <c r="C9572">
        <v>1</v>
      </c>
      <c r="D9572">
        <v>1</v>
      </c>
      <c r="E9572">
        <v>2005</v>
      </c>
      <c r="F9572">
        <v>125</v>
      </c>
      <c r="G9572">
        <v>1</v>
      </c>
      <c r="H9572">
        <v>45</v>
      </c>
      <c r="J9572">
        <v>1</v>
      </c>
      <c r="M9572">
        <v>8</v>
      </c>
      <c r="N9572">
        <v>399</v>
      </c>
      <c r="P9572">
        <v>3</v>
      </c>
      <c r="Q9572" t="str">
        <f>VLOOKUP(M9572,lookups!$A$1:$B$7, 2, FALSE)</f>
        <v>rotary screw</v>
      </c>
      <c r="R9572" t="str">
        <f>VLOOKUP(N9572,lookups!$D$1:$E$6, 2, FALSE)</f>
        <v>hucuktlis r</v>
      </c>
      <c r="S9572" t="str">
        <f>VLOOKUP(C9572,lookups!$G$1:$H$3, 2, FALSE)</f>
        <v>smolt</v>
      </c>
    </row>
    <row r="9573" spans="1:19" x14ac:dyDescent="0.25">
      <c r="A9573" s="1">
        <v>38476</v>
      </c>
      <c r="B9573">
        <v>1</v>
      </c>
      <c r="C9573">
        <v>1</v>
      </c>
      <c r="D9573">
        <v>1</v>
      </c>
      <c r="E9573">
        <v>2005</v>
      </c>
      <c r="F9573">
        <v>126</v>
      </c>
      <c r="G9573">
        <v>1</v>
      </c>
      <c r="H9573">
        <v>50</v>
      </c>
      <c r="J9573">
        <v>1.1999998089999999</v>
      </c>
      <c r="M9573">
        <v>8</v>
      </c>
      <c r="N9573">
        <v>399</v>
      </c>
      <c r="P9573">
        <v>3</v>
      </c>
      <c r="Q9573" t="str">
        <f>VLOOKUP(M9573,lookups!$A$1:$B$7, 2, FALSE)</f>
        <v>rotary screw</v>
      </c>
      <c r="R9573" t="str">
        <f>VLOOKUP(N9573,lookups!$D$1:$E$6, 2, FALSE)</f>
        <v>hucuktlis r</v>
      </c>
      <c r="S9573" t="str">
        <f>VLOOKUP(C9573,lookups!$G$1:$H$3, 2, FALSE)</f>
        <v>smolt</v>
      </c>
    </row>
    <row r="9574" spans="1:19" x14ac:dyDescent="0.25">
      <c r="A9574" s="1">
        <v>38476</v>
      </c>
      <c r="B9574">
        <v>1</v>
      </c>
      <c r="C9574">
        <v>1</v>
      </c>
      <c r="D9574">
        <v>1</v>
      </c>
      <c r="E9574">
        <v>2005</v>
      </c>
      <c r="F9574">
        <v>127</v>
      </c>
      <c r="G9574">
        <v>1</v>
      </c>
      <c r="H9574">
        <v>55</v>
      </c>
      <c r="J9574">
        <v>1.1999998089999999</v>
      </c>
      <c r="L9574">
        <v>1</v>
      </c>
      <c r="M9574">
        <v>8</v>
      </c>
      <c r="N9574">
        <v>399</v>
      </c>
      <c r="P9574">
        <v>3</v>
      </c>
      <c r="Q9574" t="str">
        <f>VLOOKUP(M9574,lookups!$A$1:$B$7, 2, FALSE)</f>
        <v>rotary screw</v>
      </c>
      <c r="R9574" t="str">
        <f>VLOOKUP(N9574,lookups!$D$1:$E$6, 2, FALSE)</f>
        <v>hucuktlis r</v>
      </c>
      <c r="S9574" t="str">
        <f>VLOOKUP(C9574,lookups!$G$1:$H$3, 2, FALSE)</f>
        <v>smolt</v>
      </c>
    </row>
    <row r="9575" spans="1:19" x14ac:dyDescent="0.25">
      <c r="A9575" s="1">
        <v>38476</v>
      </c>
      <c r="B9575">
        <v>1</v>
      </c>
      <c r="C9575">
        <v>1</v>
      </c>
      <c r="D9575">
        <v>1</v>
      </c>
      <c r="E9575">
        <v>2005</v>
      </c>
      <c r="F9575">
        <v>128</v>
      </c>
      <c r="G9575">
        <v>1</v>
      </c>
      <c r="H9575">
        <v>56</v>
      </c>
      <c r="J9575">
        <v>1.5</v>
      </c>
      <c r="L9575">
        <v>1</v>
      </c>
      <c r="M9575">
        <v>8</v>
      </c>
      <c r="N9575">
        <v>399</v>
      </c>
      <c r="P9575">
        <v>3</v>
      </c>
      <c r="Q9575" t="str">
        <f>VLOOKUP(M9575,lookups!$A$1:$B$7, 2, FALSE)</f>
        <v>rotary screw</v>
      </c>
      <c r="R9575" t="str">
        <f>VLOOKUP(N9575,lookups!$D$1:$E$6, 2, FALSE)</f>
        <v>hucuktlis r</v>
      </c>
      <c r="S9575" t="str">
        <f>VLOOKUP(C9575,lookups!$G$1:$H$3, 2, FALSE)</f>
        <v>smolt</v>
      </c>
    </row>
    <row r="9576" spans="1:19" x14ac:dyDescent="0.25">
      <c r="A9576" s="1">
        <v>38476</v>
      </c>
      <c r="B9576">
        <v>1</v>
      </c>
      <c r="C9576">
        <v>1</v>
      </c>
      <c r="D9576">
        <v>1</v>
      </c>
      <c r="E9576">
        <v>2005</v>
      </c>
      <c r="F9576">
        <v>129</v>
      </c>
      <c r="G9576">
        <v>1</v>
      </c>
      <c r="H9576">
        <v>49</v>
      </c>
      <c r="J9576">
        <v>1</v>
      </c>
      <c r="L9576">
        <v>1</v>
      </c>
      <c r="M9576">
        <v>8</v>
      </c>
      <c r="N9576">
        <v>399</v>
      </c>
      <c r="P9576">
        <v>3</v>
      </c>
      <c r="Q9576" t="str">
        <f>VLOOKUP(M9576,lookups!$A$1:$B$7, 2, FALSE)</f>
        <v>rotary screw</v>
      </c>
      <c r="R9576" t="str">
        <f>VLOOKUP(N9576,lookups!$D$1:$E$6, 2, FALSE)</f>
        <v>hucuktlis r</v>
      </c>
      <c r="S9576" t="str">
        <f>VLOOKUP(C9576,lookups!$G$1:$H$3, 2, FALSE)</f>
        <v>smolt</v>
      </c>
    </row>
    <row r="9577" spans="1:19" x14ac:dyDescent="0.25">
      <c r="A9577" s="1">
        <v>38476</v>
      </c>
      <c r="B9577">
        <v>1</v>
      </c>
      <c r="C9577">
        <v>1</v>
      </c>
      <c r="D9577">
        <v>1</v>
      </c>
      <c r="E9577">
        <v>2005</v>
      </c>
      <c r="F9577">
        <v>130</v>
      </c>
      <c r="G9577">
        <v>1</v>
      </c>
      <c r="H9577">
        <v>46</v>
      </c>
      <c r="J9577">
        <v>0.89999961900000003</v>
      </c>
      <c r="L9577">
        <v>1</v>
      </c>
      <c r="M9577">
        <v>8</v>
      </c>
      <c r="N9577">
        <v>399</v>
      </c>
      <c r="P9577">
        <v>3</v>
      </c>
      <c r="Q9577" t="str">
        <f>VLOOKUP(M9577,lookups!$A$1:$B$7, 2, FALSE)</f>
        <v>rotary screw</v>
      </c>
      <c r="R9577" t="str">
        <f>VLOOKUP(N9577,lookups!$D$1:$E$6, 2, FALSE)</f>
        <v>hucuktlis r</v>
      </c>
      <c r="S9577" t="str">
        <f>VLOOKUP(C9577,lookups!$G$1:$H$3, 2, FALSE)</f>
        <v>smolt</v>
      </c>
    </row>
    <row r="9578" spans="1:19" x14ac:dyDescent="0.25">
      <c r="A9578" s="1">
        <v>38476</v>
      </c>
      <c r="B9578">
        <v>1</v>
      </c>
      <c r="C9578">
        <v>1</v>
      </c>
      <c r="D9578">
        <v>1</v>
      </c>
      <c r="E9578">
        <v>2005</v>
      </c>
      <c r="F9578">
        <v>131</v>
      </c>
      <c r="G9578">
        <v>1</v>
      </c>
      <c r="H9578">
        <v>55</v>
      </c>
      <c r="J9578">
        <v>1.299999237</v>
      </c>
      <c r="L9578">
        <v>1</v>
      </c>
      <c r="M9578">
        <v>8</v>
      </c>
      <c r="N9578">
        <v>399</v>
      </c>
      <c r="P9578">
        <v>3</v>
      </c>
      <c r="Q9578" t="str">
        <f>VLOOKUP(M9578,lookups!$A$1:$B$7, 2, FALSE)</f>
        <v>rotary screw</v>
      </c>
      <c r="R9578" t="str">
        <f>VLOOKUP(N9578,lookups!$D$1:$E$6, 2, FALSE)</f>
        <v>hucuktlis r</v>
      </c>
      <c r="S9578" t="str">
        <f>VLOOKUP(C9578,lookups!$G$1:$H$3, 2, FALSE)</f>
        <v>smolt</v>
      </c>
    </row>
    <row r="9579" spans="1:19" x14ac:dyDescent="0.25">
      <c r="A9579" s="1">
        <v>38476</v>
      </c>
      <c r="B9579">
        <v>1</v>
      </c>
      <c r="C9579">
        <v>1</v>
      </c>
      <c r="D9579">
        <v>1</v>
      </c>
      <c r="E9579">
        <v>2005</v>
      </c>
      <c r="F9579">
        <v>132</v>
      </c>
      <c r="G9579">
        <v>1</v>
      </c>
      <c r="H9579">
        <v>50</v>
      </c>
      <c r="J9579">
        <v>1</v>
      </c>
      <c r="L9579">
        <v>1</v>
      </c>
      <c r="M9579">
        <v>8</v>
      </c>
      <c r="N9579">
        <v>399</v>
      </c>
      <c r="P9579">
        <v>3</v>
      </c>
      <c r="Q9579" t="str">
        <f>VLOOKUP(M9579,lookups!$A$1:$B$7, 2, FALSE)</f>
        <v>rotary screw</v>
      </c>
      <c r="R9579" t="str">
        <f>VLOOKUP(N9579,lookups!$D$1:$E$6, 2, FALSE)</f>
        <v>hucuktlis r</v>
      </c>
      <c r="S9579" t="str">
        <f>VLOOKUP(C9579,lookups!$G$1:$H$3, 2, FALSE)</f>
        <v>smolt</v>
      </c>
    </row>
    <row r="9580" spans="1:19" x14ac:dyDescent="0.25">
      <c r="A9580" s="1">
        <v>38476</v>
      </c>
      <c r="B9580">
        <v>1</v>
      </c>
      <c r="C9580">
        <v>1</v>
      </c>
      <c r="D9580">
        <v>1</v>
      </c>
      <c r="E9580">
        <v>2005</v>
      </c>
      <c r="F9580">
        <v>133</v>
      </c>
      <c r="G9580">
        <v>1</v>
      </c>
      <c r="H9580">
        <v>55</v>
      </c>
      <c r="J9580">
        <v>1.1999998089999999</v>
      </c>
      <c r="L9580">
        <v>1</v>
      </c>
      <c r="M9580">
        <v>8</v>
      </c>
      <c r="N9580">
        <v>399</v>
      </c>
      <c r="P9580">
        <v>3</v>
      </c>
      <c r="Q9580" t="str">
        <f>VLOOKUP(M9580,lookups!$A$1:$B$7, 2, FALSE)</f>
        <v>rotary screw</v>
      </c>
      <c r="R9580" t="str">
        <f>VLOOKUP(N9580,lookups!$D$1:$E$6, 2, FALSE)</f>
        <v>hucuktlis r</v>
      </c>
      <c r="S9580" t="str">
        <f>VLOOKUP(C9580,lookups!$G$1:$H$3, 2, FALSE)</f>
        <v>smolt</v>
      </c>
    </row>
    <row r="9581" spans="1:19" x14ac:dyDescent="0.25">
      <c r="A9581" s="1">
        <v>38476</v>
      </c>
      <c r="B9581">
        <v>1</v>
      </c>
      <c r="C9581">
        <v>1</v>
      </c>
      <c r="D9581">
        <v>1</v>
      </c>
      <c r="E9581">
        <v>2005</v>
      </c>
      <c r="F9581">
        <v>134</v>
      </c>
      <c r="G9581">
        <v>1</v>
      </c>
      <c r="H9581">
        <v>54</v>
      </c>
      <c r="J9581">
        <v>1.1999998089999999</v>
      </c>
      <c r="L9581">
        <v>1</v>
      </c>
      <c r="M9581">
        <v>8</v>
      </c>
      <c r="N9581">
        <v>399</v>
      </c>
      <c r="P9581">
        <v>3</v>
      </c>
      <c r="Q9581" t="str">
        <f>VLOOKUP(M9581,lookups!$A$1:$B$7, 2, FALSE)</f>
        <v>rotary screw</v>
      </c>
      <c r="R9581" t="str">
        <f>VLOOKUP(N9581,lookups!$D$1:$E$6, 2, FALSE)</f>
        <v>hucuktlis r</v>
      </c>
      <c r="S9581" t="str">
        <f>VLOOKUP(C9581,lookups!$G$1:$H$3, 2, FALSE)</f>
        <v>smolt</v>
      </c>
    </row>
    <row r="9582" spans="1:19" x14ac:dyDescent="0.25">
      <c r="A9582" s="1">
        <v>38476</v>
      </c>
      <c r="B9582">
        <v>1</v>
      </c>
      <c r="C9582">
        <v>1</v>
      </c>
      <c r="D9582">
        <v>1</v>
      </c>
      <c r="E9582">
        <v>2005</v>
      </c>
      <c r="F9582">
        <v>135</v>
      </c>
      <c r="G9582">
        <v>1</v>
      </c>
      <c r="H9582">
        <v>52</v>
      </c>
      <c r="J9582">
        <v>1.1999998089999999</v>
      </c>
      <c r="L9582">
        <v>1</v>
      </c>
      <c r="M9582">
        <v>8</v>
      </c>
      <c r="N9582">
        <v>399</v>
      </c>
      <c r="P9582">
        <v>3</v>
      </c>
      <c r="Q9582" t="str">
        <f>VLOOKUP(M9582,lookups!$A$1:$B$7, 2, FALSE)</f>
        <v>rotary screw</v>
      </c>
      <c r="R9582" t="str">
        <f>VLOOKUP(N9582,lookups!$D$1:$E$6, 2, FALSE)</f>
        <v>hucuktlis r</v>
      </c>
      <c r="S9582" t="str">
        <f>VLOOKUP(C9582,lookups!$G$1:$H$3, 2, FALSE)</f>
        <v>smolt</v>
      </c>
    </row>
    <row r="9583" spans="1:19" x14ac:dyDescent="0.25">
      <c r="A9583" s="1">
        <v>38476</v>
      </c>
      <c r="B9583">
        <v>1</v>
      </c>
      <c r="C9583">
        <v>1</v>
      </c>
      <c r="D9583">
        <v>1</v>
      </c>
      <c r="E9583">
        <v>2005</v>
      </c>
      <c r="F9583">
        <v>136</v>
      </c>
      <c r="G9583">
        <v>1</v>
      </c>
      <c r="H9583">
        <v>55</v>
      </c>
      <c r="J9583">
        <v>1.299999237</v>
      </c>
      <c r="L9583">
        <v>1</v>
      </c>
      <c r="M9583">
        <v>8</v>
      </c>
      <c r="N9583">
        <v>399</v>
      </c>
      <c r="P9583">
        <v>3</v>
      </c>
      <c r="Q9583" t="str">
        <f>VLOOKUP(M9583,lookups!$A$1:$B$7, 2, FALSE)</f>
        <v>rotary screw</v>
      </c>
      <c r="R9583" t="str">
        <f>VLOOKUP(N9583,lookups!$D$1:$E$6, 2, FALSE)</f>
        <v>hucuktlis r</v>
      </c>
      <c r="S9583" t="str">
        <f>VLOOKUP(C9583,lookups!$G$1:$H$3, 2, FALSE)</f>
        <v>smolt</v>
      </c>
    </row>
    <row r="9584" spans="1:19" x14ac:dyDescent="0.25">
      <c r="A9584" s="1">
        <v>38476</v>
      </c>
      <c r="B9584">
        <v>1</v>
      </c>
      <c r="C9584">
        <v>1</v>
      </c>
      <c r="D9584">
        <v>1</v>
      </c>
      <c r="E9584">
        <v>2005</v>
      </c>
      <c r="F9584">
        <v>137</v>
      </c>
      <c r="G9584">
        <v>1</v>
      </c>
      <c r="H9584">
        <v>52</v>
      </c>
      <c r="J9584">
        <v>1</v>
      </c>
      <c r="L9584">
        <v>1</v>
      </c>
      <c r="M9584">
        <v>8</v>
      </c>
      <c r="N9584">
        <v>399</v>
      </c>
      <c r="P9584">
        <v>3</v>
      </c>
      <c r="Q9584" t="str">
        <f>VLOOKUP(M9584,lookups!$A$1:$B$7, 2, FALSE)</f>
        <v>rotary screw</v>
      </c>
      <c r="R9584" t="str">
        <f>VLOOKUP(N9584,lookups!$D$1:$E$6, 2, FALSE)</f>
        <v>hucuktlis r</v>
      </c>
      <c r="S9584" t="str">
        <f>VLOOKUP(C9584,lookups!$G$1:$H$3, 2, FALSE)</f>
        <v>smolt</v>
      </c>
    </row>
    <row r="9585" spans="1:19" x14ac:dyDescent="0.25">
      <c r="A9585" s="1">
        <v>38476</v>
      </c>
      <c r="B9585">
        <v>1</v>
      </c>
      <c r="C9585">
        <v>1</v>
      </c>
      <c r="D9585">
        <v>1</v>
      </c>
      <c r="E9585">
        <v>2005</v>
      </c>
      <c r="F9585">
        <v>138</v>
      </c>
      <c r="G9585">
        <v>1</v>
      </c>
      <c r="H9585">
        <v>58</v>
      </c>
      <c r="J9585">
        <v>1.5999994280000001</v>
      </c>
      <c r="L9585">
        <v>1</v>
      </c>
      <c r="M9585">
        <v>8</v>
      </c>
      <c r="N9585">
        <v>399</v>
      </c>
      <c r="P9585">
        <v>3</v>
      </c>
      <c r="Q9585" t="str">
        <f>VLOOKUP(M9585,lookups!$A$1:$B$7, 2, FALSE)</f>
        <v>rotary screw</v>
      </c>
      <c r="R9585" t="str">
        <f>VLOOKUP(N9585,lookups!$D$1:$E$6, 2, FALSE)</f>
        <v>hucuktlis r</v>
      </c>
      <c r="S9585" t="str">
        <f>VLOOKUP(C9585,lookups!$G$1:$H$3, 2, FALSE)</f>
        <v>smolt</v>
      </c>
    </row>
    <row r="9586" spans="1:19" x14ac:dyDescent="0.25">
      <c r="A9586" s="1">
        <v>38476</v>
      </c>
      <c r="B9586">
        <v>1</v>
      </c>
      <c r="C9586">
        <v>1</v>
      </c>
      <c r="D9586">
        <v>1</v>
      </c>
      <c r="E9586">
        <v>2005</v>
      </c>
      <c r="F9586">
        <v>139</v>
      </c>
      <c r="G9586">
        <v>1</v>
      </c>
      <c r="H9586">
        <v>56</v>
      </c>
      <c r="J9586">
        <v>1.3999996189999999</v>
      </c>
      <c r="L9586">
        <v>1</v>
      </c>
      <c r="M9586">
        <v>8</v>
      </c>
      <c r="N9586">
        <v>399</v>
      </c>
      <c r="P9586">
        <v>3</v>
      </c>
      <c r="Q9586" t="str">
        <f>VLOOKUP(M9586,lookups!$A$1:$B$7, 2, FALSE)</f>
        <v>rotary screw</v>
      </c>
      <c r="R9586" t="str">
        <f>VLOOKUP(N9586,lookups!$D$1:$E$6, 2, FALSE)</f>
        <v>hucuktlis r</v>
      </c>
      <c r="S9586" t="str">
        <f>VLOOKUP(C9586,lookups!$G$1:$H$3, 2, FALSE)</f>
        <v>smolt</v>
      </c>
    </row>
    <row r="9587" spans="1:19" x14ac:dyDescent="0.25">
      <c r="A9587" s="1">
        <v>38476</v>
      </c>
      <c r="B9587">
        <v>1</v>
      </c>
      <c r="C9587">
        <v>1</v>
      </c>
      <c r="D9587">
        <v>1</v>
      </c>
      <c r="E9587">
        <v>2005</v>
      </c>
      <c r="F9587">
        <v>140</v>
      </c>
      <c r="G9587">
        <v>1</v>
      </c>
      <c r="H9587">
        <v>55</v>
      </c>
      <c r="J9587">
        <v>1.1999998089999999</v>
      </c>
      <c r="L9587">
        <v>1</v>
      </c>
      <c r="M9587">
        <v>8</v>
      </c>
      <c r="N9587">
        <v>399</v>
      </c>
      <c r="P9587">
        <v>3</v>
      </c>
      <c r="Q9587" t="str">
        <f>VLOOKUP(M9587,lookups!$A$1:$B$7, 2, FALSE)</f>
        <v>rotary screw</v>
      </c>
      <c r="R9587" t="str">
        <f>VLOOKUP(N9587,lookups!$D$1:$E$6, 2, FALSE)</f>
        <v>hucuktlis r</v>
      </c>
      <c r="S9587" t="str">
        <f>VLOOKUP(C9587,lookups!$G$1:$H$3, 2, FALSE)</f>
        <v>smolt</v>
      </c>
    </row>
    <row r="9588" spans="1:19" x14ac:dyDescent="0.25">
      <c r="A9588" s="1">
        <v>38478</v>
      </c>
      <c r="B9588">
        <v>1</v>
      </c>
      <c r="C9588">
        <v>1</v>
      </c>
      <c r="D9588">
        <v>1</v>
      </c>
      <c r="E9588">
        <v>2005</v>
      </c>
      <c r="F9588">
        <v>141</v>
      </c>
      <c r="G9588">
        <v>1</v>
      </c>
      <c r="H9588">
        <v>52</v>
      </c>
      <c r="J9588">
        <v>1.3999996189999999</v>
      </c>
      <c r="L9588">
        <v>1</v>
      </c>
      <c r="M9588">
        <v>8</v>
      </c>
      <c r="N9588">
        <v>399</v>
      </c>
      <c r="P9588">
        <v>3</v>
      </c>
      <c r="Q9588" t="str">
        <f>VLOOKUP(M9588,lookups!$A$1:$B$7, 2, FALSE)</f>
        <v>rotary screw</v>
      </c>
      <c r="R9588" t="str">
        <f>VLOOKUP(N9588,lookups!$D$1:$E$6, 2, FALSE)</f>
        <v>hucuktlis r</v>
      </c>
      <c r="S9588" t="str">
        <f>VLOOKUP(C9588,lookups!$G$1:$H$3, 2, FALSE)</f>
        <v>smolt</v>
      </c>
    </row>
    <row r="9589" spans="1:19" x14ac:dyDescent="0.25">
      <c r="A9589" s="1">
        <v>38478</v>
      </c>
      <c r="B9589">
        <v>1</v>
      </c>
      <c r="C9589">
        <v>1</v>
      </c>
      <c r="D9589">
        <v>1</v>
      </c>
      <c r="E9589">
        <v>2005</v>
      </c>
      <c r="F9589">
        <v>142</v>
      </c>
      <c r="G9589">
        <v>1</v>
      </c>
      <c r="H9589">
        <v>73</v>
      </c>
      <c r="J9589">
        <v>3.3999996189999999</v>
      </c>
      <c r="L9589">
        <v>1</v>
      </c>
      <c r="M9589">
        <v>8</v>
      </c>
      <c r="N9589">
        <v>399</v>
      </c>
      <c r="P9589">
        <v>3</v>
      </c>
      <c r="Q9589" t="str">
        <f>VLOOKUP(M9589,lookups!$A$1:$B$7, 2, FALSE)</f>
        <v>rotary screw</v>
      </c>
      <c r="R9589" t="str">
        <f>VLOOKUP(N9589,lookups!$D$1:$E$6, 2, FALSE)</f>
        <v>hucuktlis r</v>
      </c>
      <c r="S9589" t="str">
        <f>VLOOKUP(C9589,lookups!$G$1:$H$3, 2, FALSE)</f>
        <v>smolt</v>
      </c>
    </row>
    <row r="9590" spans="1:19" x14ac:dyDescent="0.25">
      <c r="A9590" s="1">
        <v>38478</v>
      </c>
      <c r="B9590">
        <v>1</v>
      </c>
      <c r="C9590">
        <v>1</v>
      </c>
      <c r="D9590">
        <v>1</v>
      </c>
      <c r="E9590">
        <v>2005</v>
      </c>
      <c r="F9590">
        <v>143</v>
      </c>
      <c r="G9590">
        <v>1</v>
      </c>
      <c r="H9590">
        <v>55</v>
      </c>
      <c r="J9590">
        <v>1.1999998089999999</v>
      </c>
      <c r="L9590">
        <v>1</v>
      </c>
      <c r="M9590">
        <v>8</v>
      </c>
      <c r="N9590">
        <v>399</v>
      </c>
      <c r="P9590">
        <v>3</v>
      </c>
      <c r="Q9590" t="str">
        <f>VLOOKUP(M9590,lookups!$A$1:$B$7, 2, FALSE)</f>
        <v>rotary screw</v>
      </c>
      <c r="R9590" t="str">
        <f>VLOOKUP(N9590,lookups!$D$1:$E$6, 2, FALSE)</f>
        <v>hucuktlis r</v>
      </c>
      <c r="S9590" t="str">
        <f>VLOOKUP(C9590,lookups!$G$1:$H$3, 2, FALSE)</f>
        <v>smolt</v>
      </c>
    </row>
    <row r="9591" spans="1:19" x14ac:dyDescent="0.25">
      <c r="A9591" s="1">
        <v>38478</v>
      </c>
      <c r="B9591">
        <v>1</v>
      </c>
      <c r="C9591">
        <v>1</v>
      </c>
      <c r="D9591">
        <v>1</v>
      </c>
      <c r="E9591">
        <v>2005</v>
      </c>
      <c r="F9591">
        <v>144</v>
      </c>
      <c r="G9591">
        <v>1</v>
      </c>
      <c r="H9591">
        <v>46</v>
      </c>
      <c r="J9591">
        <v>1</v>
      </c>
      <c r="L9591">
        <v>1</v>
      </c>
      <c r="M9591">
        <v>8</v>
      </c>
      <c r="N9591">
        <v>399</v>
      </c>
      <c r="P9591">
        <v>3</v>
      </c>
      <c r="Q9591" t="str">
        <f>VLOOKUP(M9591,lookups!$A$1:$B$7, 2, FALSE)</f>
        <v>rotary screw</v>
      </c>
      <c r="R9591" t="str">
        <f>VLOOKUP(N9591,lookups!$D$1:$E$6, 2, FALSE)</f>
        <v>hucuktlis r</v>
      </c>
      <c r="S9591" t="str">
        <f>VLOOKUP(C9591,lookups!$G$1:$H$3, 2, FALSE)</f>
        <v>smolt</v>
      </c>
    </row>
    <row r="9592" spans="1:19" x14ac:dyDescent="0.25">
      <c r="A9592" s="1">
        <v>38478</v>
      </c>
      <c r="B9592">
        <v>1</v>
      </c>
      <c r="C9592">
        <v>1</v>
      </c>
      <c r="D9592">
        <v>1</v>
      </c>
      <c r="E9592">
        <v>2005</v>
      </c>
      <c r="F9592">
        <v>145</v>
      </c>
      <c r="G9592">
        <v>1</v>
      </c>
      <c r="H9592">
        <v>55</v>
      </c>
      <c r="J9592">
        <v>1.299999237</v>
      </c>
      <c r="L9592">
        <v>1</v>
      </c>
      <c r="M9592">
        <v>8</v>
      </c>
      <c r="N9592">
        <v>399</v>
      </c>
      <c r="P9592">
        <v>3</v>
      </c>
      <c r="Q9592" t="str">
        <f>VLOOKUP(M9592,lookups!$A$1:$B$7, 2, FALSE)</f>
        <v>rotary screw</v>
      </c>
      <c r="R9592" t="str">
        <f>VLOOKUP(N9592,lookups!$D$1:$E$6, 2, FALSE)</f>
        <v>hucuktlis r</v>
      </c>
      <c r="S9592" t="str">
        <f>VLOOKUP(C9592,lookups!$G$1:$H$3, 2, FALSE)</f>
        <v>smolt</v>
      </c>
    </row>
    <row r="9593" spans="1:19" x14ac:dyDescent="0.25">
      <c r="A9593" s="1">
        <v>38478</v>
      </c>
      <c r="B9593">
        <v>1</v>
      </c>
      <c r="C9593">
        <v>1</v>
      </c>
      <c r="D9593">
        <v>1</v>
      </c>
      <c r="E9593">
        <v>2005</v>
      </c>
      <c r="F9593">
        <v>146</v>
      </c>
      <c r="G9593">
        <v>1</v>
      </c>
      <c r="H9593">
        <v>50</v>
      </c>
      <c r="J9593">
        <v>1</v>
      </c>
      <c r="L9593">
        <v>1</v>
      </c>
      <c r="M9593">
        <v>8</v>
      </c>
      <c r="N9593">
        <v>399</v>
      </c>
      <c r="P9593">
        <v>3</v>
      </c>
      <c r="Q9593" t="str">
        <f>VLOOKUP(M9593,lookups!$A$1:$B$7, 2, FALSE)</f>
        <v>rotary screw</v>
      </c>
      <c r="R9593" t="str">
        <f>VLOOKUP(N9593,lookups!$D$1:$E$6, 2, FALSE)</f>
        <v>hucuktlis r</v>
      </c>
      <c r="S9593" t="str">
        <f>VLOOKUP(C9593,lookups!$G$1:$H$3, 2, FALSE)</f>
        <v>smolt</v>
      </c>
    </row>
    <row r="9594" spans="1:19" x14ac:dyDescent="0.25">
      <c r="A9594" s="1">
        <v>38480</v>
      </c>
      <c r="B9594">
        <v>1</v>
      </c>
      <c r="C9594">
        <v>1</v>
      </c>
      <c r="D9594">
        <v>1</v>
      </c>
      <c r="E9594">
        <v>2005</v>
      </c>
      <c r="F9594">
        <v>147</v>
      </c>
      <c r="G9594">
        <v>1</v>
      </c>
      <c r="H9594">
        <v>55</v>
      </c>
      <c r="J9594">
        <v>1.0999994280000001</v>
      </c>
      <c r="L9594">
        <v>1</v>
      </c>
      <c r="M9594">
        <v>8</v>
      </c>
      <c r="N9594">
        <v>399</v>
      </c>
      <c r="P9594">
        <v>3</v>
      </c>
      <c r="Q9594" t="str">
        <f>VLOOKUP(M9594,lookups!$A$1:$B$7, 2, FALSE)</f>
        <v>rotary screw</v>
      </c>
      <c r="R9594" t="str">
        <f>VLOOKUP(N9594,lookups!$D$1:$E$6, 2, FALSE)</f>
        <v>hucuktlis r</v>
      </c>
      <c r="S9594" t="str">
        <f>VLOOKUP(C9594,lookups!$G$1:$H$3, 2, FALSE)</f>
        <v>smolt</v>
      </c>
    </row>
    <row r="9595" spans="1:19" x14ac:dyDescent="0.25">
      <c r="A9595" s="1">
        <v>38480</v>
      </c>
      <c r="B9595">
        <v>1</v>
      </c>
      <c r="C9595">
        <v>1</v>
      </c>
      <c r="D9595">
        <v>1</v>
      </c>
      <c r="E9595">
        <v>2005</v>
      </c>
      <c r="F9595">
        <v>148</v>
      </c>
      <c r="G9595">
        <v>1</v>
      </c>
      <c r="H9595">
        <v>56</v>
      </c>
      <c r="J9595">
        <v>1.1999998089999999</v>
      </c>
      <c r="L9595">
        <v>1</v>
      </c>
      <c r="M9595">
        <v>8</v>
      </c>
      <c r="N9595">
        <v>399</v>
      </c>
      <c r="P9595">
        <v>3</v>
      </c>
      <c r="Q9595" t="str">
        <f>VLOOKUP(M9595,lookups!$A$1:$B$7, 2, FALSE)</f>
        <v>rotary screw</v>
      </c>
      <c r="R9595" t="str">
        <f>VLOOKUP(N9595,lookups!$D$1:$E$6, 2, FALSE)</f>
        <v>hucuktlis r</v>
      </c>
      <c r="S9595" t="str">
        <f>VLOOKUP(C9595,lookups!$G$1:$H$3, 2, FALSE)</f>
        <v>smolt</v>
      </c>
    </row>
    <row r="9596" spans="1:19" x14ac:dyDescent="0.25">
      <c r="A9596" s="1">
        <v>38485</v>
      </c>
      <c r="B9596">
        <v>1</v>
      </c>
      <c r="C9596">
        <v>1</v>
      </c>
      <c r="D9596">
        <v>1</v>
      </c>
      <c r="E9596">
        <v>2005</v>
      </c>
      <c r="F9596">
        <v>149</v>
      </c>
      <c r="G9596">
        <v>1</v>
      </c>
      <c r="H9596">
        <v>57</v>
      </c>
      <c r="J9596">
        <v>1.299999237</v>
      </c>
      <c r="L9596">
        <v>1</v>
      </c>
      <c r="M9596">
        <v>8</v>
      </c>
      <c r="N9596">
        <v>399</v>
      </c>
      <c r="P9596">
        <v>3</v>
      </c>
      <c r="Q9596" t="str">
        <f>VLOOKUP(M9596,lookups!$A$1:$B$7, 2, FALSE)</f>
        <v>rotary screw</v>
      </c>
      <c r="R9596" t="str">
        <f>VLOOKUP(N9596,lookups!$D$1:$E$6, 2, FALSE)</f>
        <v>hucuktlis r</v>
      </c>
      <c r="S9596" t="str">
        <f>VLOOKUP(C9596,lookups!$G$1:$H$3, 2, FALSE)</f>
        <v>smolt</v>
      </c>
    </row>
    <row r="9597" spans="1:19" x14ac:dyDescent="0.25">
      <c r="A9597" s="1">
        <v>38485</v>
      </c>
      <c r="B9597">
        <v>1</v>
      </c>
      <c r="C9597">
        <v>1</v>
      </c>
      <c r="D9597">
        <v>1</v>
      </c>
      <c r="E9597">
        <v>2005</v>
      </c>
      <c r="F9597">
        <v>150</v>
      </c>
      <c r="G9597">
        <v>1</v>
      </c>
      <c r="H9597">
        <v>56</v>
      </c>
      <c r="J9597">
        <v>1.299999237</v>
      </c>
      <c r="L9597">
        <v>1</v>
      </c>
      <c r="M9597">
        <v>8</v>
      </c>
      <c r="N9597">
        <v>399</v>
      </c>
      <c r="P9597">
        <v>3</v>
      </c>
      <c r="Q9597" t="str">
        <f>VLOOKUP(M9597,lookups!$A$1:$B$7, 2, FALSE)</f>
        <v>rotary screw</v>
      </c>
      <c r="R9597" t="str">
        <f>VLOOKUP(N9597,lookups!$D$1:$E$6, 2, FALSE)</f>
        <v>hucuktlis r</v>
      </c>
      <c r="S9597" t="str">
        <f>VLOOKUP(C9597,lookups!$G$1:$H$3, 2, FALSE)</f>
        <v>smolt</v>
      </c>
    </row>
    <row r="9598" spans="1:19" x14ac:dyDescent="0.25">
      <c r="A9598" s="1">
        <v>38485</v>
      </c>
      <c r="B9598">
        <v>1</v>
      </c>
      <c r="C9598">
        <v>1</v>
      </c>
      <c r="D9598">
        <v>1</v>
      </c>
      <c r="E9598">
        <v>2005</v>
      </c>
      <c r="F9598">
        <v>151</v>
      </c>
      <c r="G9598">
        <v>1</v>
      </c>
      <c r="H9598">
        <v>49</v>
      </c>
      <c r="J9598">
        <v>1</v>
      </c>
      <c r="L9598">
        <v>1</v>
      </c>
      <c r="M9598">
        <v>8</v>
      </c>
      <c r="N9598">
        <v>399</v>
      </c>
      <c r="P9598">
        <v>3</v>
      </c>
      <c r="Q9598" t="str">
        <f>VLOOKUP(M9598,lookups!$A$1:$B$7, 2, FALSE)</f>
        <v>rotary screw</v>
      </c>
      <c r="R9598" t="str">
        <f>VLOOKUP(N9598,lookups!$D$1:$E$6, 2, FALSE)</f>
        <v>hucuktlis r</v>
      </c>
      <c r="S9598" t="str">
        <f>VLOOKUP(C9598,lookups!$G$1:$H$3, 2, FALSE)</f>
        <v>smolt</v>
      </c>
    </row>
    <row r="9599" spans="1:19" x14ac:dyDescent="0.25">
      <c r="A9599" s="1">
        <v>38485</v>
      </c>
      <c r="B9599">
        <v>1</v>
      </c>
      <c r="C9599">
        <v>1</v>
      </c>
      <c r="D9599">
        <v>1</v>
      </c>
      <c r="E9599">
        <v>2005</v>
      </c>
      <c r="F9599">
        <v>152</v>
      </c>
      <c r="G9599">
        <v>1</v>
      </c>
      <c r="H9599">
        <v>53</v>
      </c>
      <c r="J9599">
        <v>1.299999237</v>
      </c>
      <c r="L9599">
        <v>1</v>
      </c>
      <c r="M9599">
        <v>8</v>
      </c>
      <c r="N9599">
        <v>399</v>
      </c>
      <c r="P9599">
        <v>3</v>
      </c>
      <c r="Q9599" t="str">
        <f>VLOOKUP(M9599,lookups!$A$1:$B$7, 2, FALSE)</f>
        <v>rotary screw</v>
      </c>
      <c r="R9599" t="str">
        <f>VLOOKUP(N9599,lookups!$D$1:$E$6, 2, FALSE)</f>
        <v>hucuktlis r</v>
      </c>
      <c r="S9599" t="str">
        <f>VLOOKUP(C9599,lookups!$G$1:$H$3, 2, FALSE)</f>
        <v>smolt</v>
      </c>
    </row>
    <row r="9600" spans="1:19" x14ac:dyDescent="0.25">
      <c r="A9600" s="1">
        <v>38485</v>
      </c>
      <c r="B9600">
        <v>1</v>
      </c>
      <c r="C9600">
        <v>1</v>
      </c>
      <c r="D9600">
        <v>1</v>
      </c>
      <c r="E9600">
        <v>2005</v>
      </c>
      <c r="F9600">
        <v>153</v>
      </c>
      <c r="G9600">
        <v>1</v>
      </c>
      <c r="H9600">
        <v>56</v>
      </c>
      <c r="J9600">
        <v>1.5</v>
      </c>
      <c r="L9600">
        <v>1</v>
      </c>
      <c r="M9600">
        <v>8</v>
      </c>
      <c r="N9600">
        <v>399</v>
      </c>
      <c r="P9600">
        <v>3</v>
      </c>
      <c r="Q9600" t="str">
        <f>VLOOKUP(M9600,lookups!$A$1:$B$7, 2, FALSE)</f>
        <v>rotary screw</v>
      </c>
      <c r="R9600" t="str">
        <f>VLOOKUP(N9600,lookups!$D$1:$E$6, 2, FALSE)</f>
        <v>hucuktlis r</v>
      </c>
      <c r="S9600" t="str">
        <f>VLOOKUP(C9600,lookups!$G$1:$H$3, 2, FALSE)</f>
        <v>smolt</v>
      </c>
    </row>
    <row r="9601" spans="1:19" x14ac:dyDescent="0.25">
      <c r="A9601" s="1">
        <v>38485</v>
      </c>
      <c r="B9601">
        <v>1</v>
      </c>
      <c r="C9601">
        <v>1</v>
      </c>
      <c r="D9601">
        <v>1</v>
      </c>
      <c r="E9601">
        <v>2005</v>
      </c>
      <c r="F9601">
        <v>154</v>
      </c>
      <c r="G9601">
        <v>1</v>
      </c>
      <c r="H9601">
        <v>53</v>
      </c>
      <c r="J9601">
        <v>1.299999237</v>
      </c>
      <c r="L9601">
        <v>1</v>
      </c>
      <c r="M9601">
        <v>8</v>
      </c>
      <c r="N9601">
        <v>399</v>
      </c>
      <c r="P9601">
        <v>3</v>
      </c>
      <c r="Q9601" t="str">
        <f>VLOOKUP(M9601,lookups!$A$1:$B$7, 2, FALSE)</f>
        <v>rotary screw</v>
      </c>
      <c r="R9601" t="str">
        <f>VLOOKUP(N9601,lookups!$D$1:$E$6, 2, FALSE)</f>
        <v>hucuktlis r</v>
      </c>
      <c r="S9601" t="str">
        <f>VLOOKUP(C9601,lookups!$G$1:$H$3, 2, FALSE)</f>
        <v>smolt</v>
      </c>
    </row>
    <row r="9602" spans="1:19" x14ac:dyDescent="0.25">
      <c r="A9602" s="1">
        <v>38485</v>
      </c>
      <c r="B9602">
        <v>1</v>
      </c>
      <c r="C9602">
        <v>1</v>
      </c>
      <c r="D9602">
        <v>1</v>
      </c>
      <c r="E9602">
        <v>2005</v>
      </c>
      <c r="F9602">
        <v>155</v>
      </c>
      <c r="G9602">
        <v>1</v>
      </c>
      <c r="H9602">
        <v>51</v>
      </c>
      <c r="J9602">
        <v>1.0999994280000001</v>
      </c>
      <c r="L9602">
        <v>1</v>
      </c>
      <c r="M9602">
        <v>8</v>
      </c>
      <c r="N9602">
        <v>399</v>
      </c>
      <c r="P9602">
        <v>3</v>
      </c>
      <c r="Q9602" t="str">
        <f>VLOOKUP(M9602,lookups!$A$1:$B$7, 2, FALSE)</f>
        <v>rotary screw</v>
      </c>
      <c r="R9602" t="str">
        <f>VLOOKUP(N9602,lookups!$D$1:$E$6, 2, FALSE)</f>
        <v>hucuktlis r</v>
      </c>
      <c r="S9602" t="str">
        <f>VLOOKUP(C9602,lookups!$G$1:$H$3, 2, FALSE)</f>
        <v>smolt</v>
      </c>
    </row>
    <row r="9603" spans="1:19" x14ac:dyDescent="0.25">
      <c r="A9603" s="1">
        <v>38485</v>
      </c>
      <c r="B9603">
        <v>1</v>
      </c>
      <c r="C9603">
        <v>1</v>
      </c>
      <c r="D9603">
        <v>1</v>
      </c>
      <c r="E9603">
        <v>2005</v>
      </c>
      <c r="F9603">
        <v>156</v>
      </c>
      <c r="G9603">
        <v>1</v>
      </c>
      <c r="H9603">
        <v>54</v>
      </c>
      <c r="J9603">
        <v>1.6999998089999999</v>
      </c>
      <c r="L9603">
        <v>1</v>
      </c>
      <c r="M9603">
        <v>8</v>
      </c>
      <c r="N9603">
        <v>399</v>
      </c>
      <c r="P9603">
        <v>3</v>
      </c>
      <c r="Q9603" t="str">
        <f>VLOOKUP(M9603,lookups!$A$1:$B$7, 2, FALSE)</f>
        <v>rotary screw</v>
      </c>
      <c r="R9603" t="str">
        <f>VLOOKUP(N9603,lookups!$D$1:$E$6, 2, FALSE)</f>
        <v>hucuktlis r</v>
      </c>
      <c r="S9603" t="str">
        <f>VLOOKUP(C9603,lookups!$G$1:$H$3, 2, FALSE)</f>
        <v>smolt</v>
      </c>
    </row>
    <row r="9604" spans="1:19" x14ac:dyDescent="0.25">
      <c r="A9604" s="1">
        <v>38485</v>
      </c>
      <c r="B9604">
        <v>1</v>
      </c>
      <c r="C9604">
        <v>1</v>
      </c>
      <c r="D9604">
        <v>1</v>
      </c>
      <c r="E9604">
        <v>2005</v>
      </c>
      <c r="F9604">
        <v>157</v>
      </c>
      <c r="G9604">
        <v>1</v>
      </c>
      <c r="H9604">
        <v>54</v>
      </c>
      <c r="J9604">
        <v>1.5</v>
      </c>
      <c r="L9604">
        <v>1</v>
      </c>
      <c r="M9604">
        <v>8</v>
      </c>
      <c r="N9604">
        <v>399</v>
      </c>
      <c r="P9604">
        <v>3</v>
      </c>
      <c r="Q9604" t="str">
        <f>VLOOKUP(M9604,lookups!$A$1:$B$7, 2, FALSE)</f>
        <v>rotary screw</v>
      </c>
      <c r="R9604" t="str">
        <f>VLOOKUP(N9604,lookups!$D$1:$E$6, 2, FALSE)</f>
        <v>hucuktlis r</v>
      </c>
      <c r="S9604" t="str">
        <f>VLOOKUP(C9604,lookups!$G$1:$H$3, 2, FALSE)</f>
        <v>smolt</v>
      </c>
    </row>
    <row r="9605" spans="1:19" x14ac:dyDescent="0.25">
      <c r="A9605" s="1">
        <v>38485</v>
      </c>
      <c r="B9605">
        <v>1</v>
      </c>
      <c r="C9605">
        <v>1</v>
      </c>
      <c r="D9605">
        <v>1</v>
      </c>
      <c r="E9605">
        <v>2005</v>
      </c>
      <c r="F9605">
        <v>158</v>
      </c>
      <c r="G9605">
        <v>1</v>
      </c>
      <c r="H9605">
        <v>51</v>
      </c>
      <c r="J9605">
        <v>1</v>
      </c>
      <c r="L9605">
        <v>1</v>
      </c>
      <c r="M9605">
        <v>8</v>
      </c>
      <c r="N9605">
        <v>399</v>
      </c>
      <c r="P9605">
        <v>3</v>
      </c>
      <c r="Q9605" t="str">
        <f>VLOOKUP(M9605,lookups!$A$1:$B$7, 2, FALSE)</f>
        <v>rotary screw</v>
      </c>
      <c r="R9605" t="str">
        <f>VLOOKUP(N9605,lookups!$D$1:$E$6, 2, FALSE)</f>
        <v>hucuktlis r</v>
      </c>
      <c r="S9605" t="str">
        <f>VLOOKUP(C9605,lookups!$G$1:$H$3, 2, FALSE)</f>
        <v>smolt</v>
      </c>
    </row>
    <row r="9606" spans="1:19" x14ac:dyDescent="0.25">
      <c r="A9606" s="1">
        <v>38485</v>
      </c>
      <c r="B9606">
        <v>1</v>
      </c>
      <c r="C9606">
        <v>1</v>
      </c>
      <c r="D9606">
        <v>1</v>
      </c>
      <c r="E9606">
        <v>2005</v>
      </c>
      <c r="F9606">
        <v>159</v>
      </c>
      <c r="G9606">
        <v>1</v>
      </c>
      <c r="H9606">
        <v>51</v>
      </c>
      <c r="J9606">
        <v>1.1999998089999999</v>
      </c>
      <c r="L9606">
        <v>1</v>
      </c>
      <c r="M9606">
        <v>8</v>
      </c>
      <c r="N9606">
        <v>399</v>
      </c>
      <c r="P9606">
        <v>3</v>
      </c>
      <c r="Q9606" t="str">
        <f>VLOOKUP(M9606,lookups!$A$1:$B$7, 2, FALSE)</f>
        <v>rotary screw</v>
      </c>
      <c r="R9606" t="str">
        <f>VLOOKUP(N9606,lookups!$D$1:$E$6, 2, FALSE)</f>
        <v>hucuktlis r</v>
      </c>
      <c r="S9606" t="str">
        <f>VLOOKUP(C9606,lookups!$G$1:$H$3, 2, FALSE)</f>
        <v>smolt</v>
      </c>
    </row>
    <row r="9607" spans="1:19" x14ac:dyDescent="0.25">
      <c r="A9607" s="1">
        <v>38485</v>
      </c>
      <c r="B9607">
        <v>1</v>
      </c>
      <c r="C9607">
        <v>1</v>
      </c>
      <c r="D9607">
        <v>1</v>
      </c>
      <c r="E9607">
        <v>2005</v>
      </c>
      <c r="F9607">
        <v>160</v>
      </c>
      <c r="G9607">
        <v>1</v>
      </c>
      <c r="H9607">
        <v>56</v>
      </c>
      <c r="J9607">
        <v>1.5</v>
      </c>
      <c r="L9607">
        <v>1</v>
      </c>
      <c r="M9607">
        <v>8</v>
      </c>
      <c r="N9607">
        <v>399</v>
      </c>
      <c r="P9607">
        <v>3</v>
      </c>
      <c r="Q9607" t="str">
        <f>VLOOKUP(M9607,lookups!$A$1:$B$7, 2, FALSE)</f>
        <v>rotary screw</v>
      </c>
      <c r="R9607" t="str">
        <f>VLOOKUP(N9607,lookups!$D$1:$E$6, 2, FALSE)</f>
        <v>hucuktlis r</v>
      </c>
      <c r="S9607" t="str">
        <f>VLOOKUP(C9607,lookups!$G$1:$H$3, 2, FALSE)</f>
        <v>smolt</v>
      </c>
    </row>
    <row r="9608" spans="1:19" x14ac:dyDescent="0.25">
      <c r="A9608" s="1">
        <v>38485</v>
      </c>
      <c r="B9608">
        <v>1</v>
      </c>
      <c r="C9608">
        <v>1</v>
      </c>
      <c r="D9608">
        <v>1</v>
      </c>
      <c r="E9608">
        <v>2005</v>
      </c>
      <c r="F9608">
        <v>161</v>
      </c>
      <c r="G9608">
        <v>1</v>
      </c>
      <c r="H9608">
        <v>49</v>
      </c>
      <c r="J9608">
        <v>0.89999961900000003</v>
      </c>
      <c r="L9608">
        <v>1</v>
      </c>
      <c r="M9608">
        <v>8</v>
      </c>
      <c r="N9608">
        <v>399</v>
      </c>
      <c r="P9608">
        <v>3</v>
      </c>
      <c r="Q9608" t="str">
        <f>VLOOKUP(M9608,lookups!$A$1:$B$7, 2, FALSE)</f>
        <v>rotary screw</v>
      </c>
      <c r="R9608" t="str">
        <f>VLOOKUP(N9608,lookups!$D$1:$E$6, 2, FALSE)</f>
        <v>hucuktlis r</v>
      </c>
      <c r="S9608" t="str">
        <f>VLOOKUP(C9608,lookups!$G$1:$H$3, 2, FALSE)</f>
        <v>smolt</v>
      </c>
    </row>
    <row r="9609" spans="1:19" x14ac:dyDescent="0.25">
      <c r="A9609" s="1">
        <v>38485</v>
      </c>
      <c r="B9609">
        <v>1</v>
      </c>
      <c r="C9609">
        <v>1</v>
      </c>
      <c r="D9609">
        <v>1</v>
      </c>
      <c r="E9609">
        <v>2005</v>
      </c>
      <c r="F9609">
        <v>162</v>
      </c>
      <c r="G9609">
        <v>1</v>
      </c>
      <c r="H9609">
        <v>49</v>
      </c>
      <c r="J9609">
        <v>0.89999961900000003</v>
      </c>
      <c r="L9609">
        <v>1</v>
      </c>
      <c r="M9609">
        <v>8</v>
      </c>
      <c r="N9609">
        <v>399</v>
      </c>
      <c r="P9609">
        <v>3</v>
      </c>
      <c r="Q9609" t="str">
        <f>VLOOKUP(M9609,lookups!$A$1:$B$7, 2, FALSE)</f>
        <v>rotary screw</v>
      </c>
      <c r="R9609" t="str">
        <f>VLOOKUP(N9609,lookups!$D$1:$E$6, 2, FALSE)</f>
        <v>hucuktlis r</v>
      </c>
      <c r="S9609" t="str">
        <f>VLOOKUP(C9609,lookups!$G$1:$H$3, 2, FALSE)</f>
        <v>smolt</v>
      </c>
    </row>
    <row r="9610" spans="1:19" x14ac:dyDescent="0.25">
      <c r="A9610" s="1">
        <v>38485</v>
      </c>
      <c r="B9610">
        <v>1</v>
      </c>
      <c r="C9610">
        <v>1</v>
      </c>
      <c r="D9610">
        <v>1</v>
      </c>
      <c r="E9610">
        <v>2005</v>
      </c>
      <c r="F9610">
        <v>163</v>
      </c>
      <c r="G9610">
        <v>1</v>
      </c>
      <c r="H9610">
        <v>56</v>
      </c>
      <c r="J9610">
        <v>1.5</v>
      </c>
      <c r="L9610">
        <v>1</v>
      </c>
      <c r="M9610">
        <v>8</v>
      </c>
      <c r="N9610">
        <v>399</v>
      </c>
      <c r="P9610">
        <v>3</v>
      </c>
      <c r="Q9610" t="str">
        <f>VLOOKUP(M9610,lookups!$A$1:$B$7, 2, FALSE)</f>
        <v>rotary screw</v>
      </c>
      <c r="R9610" t="str">
        <f>VLOOKUP(N9610,lookups!$D$1:$E$6, 2, FALSE)</f>
        <v>hucuktlis r</v>
      </c>
      <c r="S9610" t="str">
        <f>VLOOKUP(C9610,lookups!$G$1:$H$3, 2, FALSE)</f>
        <v>smolt</v>
      </c>
    </row>
    <row r="9611" spans="1:19" x14ac:dyDescent="0.25">
      <c r="A9611" s="1">
        <v>38485</v>
      </c>
      <c r="B9611">
        <v>1</v>
      </c>
      <c r="C9611">
        <v>1</v>
      </c>
      <c r="D9611">
        <v>1</v>
      </c>
      <c r="E9611">
        <v>2005</v>
      </c>
      <c r="F9611">
        <v>164</v>
      </c>
      <c r="G9611">
        <v>1</v>
      </c>
      <c r="H9611">
        <v>56</v>
      </c>
      <c r="J9611">
        <v>1.3999996189999999</v>
      </c>
      <c r="L9611">
        <v>1</v>
      </c>
      <c r="M9611">
        <v>8</v>
      </c>
      <c r="N9611">
        <v>399</v>
      </c>
      <c r="P9611">
        <v>3</v>
      </c>
      <c r="Q9611" t="str">
        <f>VLOOKUP(M9611,lookups!$A$1:$B$7, 2, FALSE)</f>
        <v>rotary screw</v>
      </c>
      <c r="R9611" t="str">
        <f>VLOOKUP(N9611,lookups!$D$1:$E$6, 2, FALSE)</f>
        <v>hucuktlis r</v>
      </c>
      <c r="S9611" t="str">
        <f>VLOOKUP(C9611,lookups!$G$1:$H$3, 2, FALSE)</f>
        <v>smolt</v>
      </c>
    </row>
    <row r="9612" spans="1:19" x14ac:dyDescent="0.25">
      <c r="A9612" s="1">
        <v>38497</v>
      </c>
      <c r="B9612">
        <v>1</v>
      </c>
      <c r="C9612">
        <v>1</v>
      </c>
      <c r="D9612">
        <v>1</v>
      </c>
      <c r="E9612">
        <v>2005</v>
      </c>
      <c r="F9612">
        <v>165</v>
      </c>
      <c r="G9612">
        <v>1</v>
      </c>
      <c r="H9612">
        <v>55</v>
      </c>
      <c r="J9612">
        <v>1.3999996189999999</v>
      </c>
      <c r="M9612">
        <v>8</v>
      </c>
      <c r="N9612">
        <v>399</v>
      </c>
      <c r="P9612">
        <v>3</v>
      </c>
      <c r="Q9612" t="str">
        <f>VLOOKUP(M9612,lookups!$A$1:$B$7, 2, FALSE)</f>
        <v>rotary screw</v>
      </c>
      <c r="R9612" t="str">
        <f>VLOOKUP(N9612,lookups!$D$1:$E$6, 2, FALSE)</f>
        <v>hucuktlis r</v>
      </c>
      <c r="S9612" t="str">
        <f>VLOOKUP(C9612,lookups!$G$1:$H$3, 2, FALSE)</f>
        <v>smolt</v>
      </c>
    </row>
    <row r="9613" spans="1:19" x14ac:dyDescent="0.25">
      <c r="A9613" s="1">
        <v>38497</v>
      </c>
      <c r="B9613">
        <v>1</v>
      </c>
      <c r="C9613">
        <v>1</v>
      </c>
      <c r="D9613">
        <v>1</v>
      </c>
      <c r="E9613">
        <v>2005</v>
      </c>
      <c r="F9613">
        <v>166</v>
      </c>
      <c r="G9613">
        <v>1</v>
      </c>
      <c r="H9613">
        <v>53</v>
      </c>
      <c r="J9613">
        <v>1.1999998089999999</v>
      </c>
      <c r="M9613">
        <v>8</v>
      </c>
      <c r="N9613">
        <v>399</v>
      </c>
      <c r="P9613">
        <v>3</v>
      </c>
      <c r="Q9613" t="str">
        <f>VLOOKUP(M9613,lookups!$A$1:$B$7, 2, FALSE)</f>
        <v>rotary screw</v>
      </c>
      <c r="R9613" t="str">
        <f>VLOOKUP(N9613,lookups!$D$1:$E$6, 2, FALSE)</f>
        <v>hucuktlis r</v>
      </c>
      <c r="S9613" t="str">
        <f>VLOOKUP(C9613,lookups!$G$1:$H$3, 2, FALSE)</f>
        <v>smolt</v>
      </c>
    </row>
    <row r="9614" spans="1:19" x14ac:dyDescent="0.25">
      <c r="A9614" s="1">
        <v>38497</v>
      </c>
      <c r="B9614">
        <v>1</v>
      </c>
      <c r="C9614">
        <v>1</v>
      </c>
      <c r="D9614">
        <v>1</v>
      </c>
      <c r="E9614">
        <v>2005</v>
      </c>
      <c r="F9614">
        <v>167</v>
      </c>
      <c r="G9614">
        <v>1</v>
      </c>
      <c r="H9614">
        <v>52</v>
      </c>
      <c r="J9614">
        <v>1.0999994280000001</v>
      </c>
      <c r="M9614">
        <v>8</v>
      </c>
      <c r="N9614">
        <v>399</v>
      </c>
      <c r="P9614">
        <v>3</v>
      </c>
      <c r="Q9614" t="str">
        <f>VLOOKUP(M9614,lookups!$A$1:$B$7, 2, FALSE)</f>
        <v>rotary screw</v>
      </c>
      <c r="R9614" t="str">
        <f>VLOOKUP(N9614,lookups!$D$1:$E$6, 2, FALSE)</f>
        <v>hucuktlis r</v>
      </c>
      <c r="S9614" t="str">
        <f>VLOOKUP(C9614,lookups!$G$1:$H$3, 2, FALSE)</f>
        <v>smolt</v>
      </c>
    </row>
    <row r="9615" spans="1:19" x14ac:dyDescent="0.25">
      <c r="A9615" s="1">
        <v>38498</v>
      </c>
      <c r="B9615">
        <v>1</v>
      </c>
      <c r="C9615">
        <v>1</v>
      </c>
      <c r="D9615">
        <v>1</v>
      </c>
      <c r="E9615">
        <v>2005</v>
      </c>
      <c r="F9615">
        <v>168</v>
      </c>
      <c r="G9615">
        <v>1</v>
      </c>
      <c r="H9615">
        <v>53</v>
      </c>
      <c r="J9615">
        <v>1.1999998089999999</v>
      </c>
      <c r="M9615">
        <v>8</v>
      </c>
      <c r="N9615">
        <v>399</v>
      </c>
      <c r="P9615">
        <v>3</v>
      </c>
      <c r="Q9615" t="str">
        <f>VLOOKUP(M9615,lookups!$A$1:$B$7, 2, FALSE)</f>
        <v>rotary screw</v>
      </c>
      <c r="R9615" t="str">
        <f>VLOOKUP(N9615,lookups!$D$1:$E$6, 2, FALSE)</f>
        <v>hucuktlis r</v>
      </c>
      <c r="S9615" t="str">
        <f>VLOOKUP(C9615,lookups!$G$1:$H$3, 2, FALSE)</f>
        <v>smolt</v>
      </c>
    </row>
    <row r="9616" spans="1:19" x14ac:dyDescent="0.25">
      <c r="A9616" s="1">
        <v>38498</v>
      </c>
      <c r="B9616">
        <v>1</v>
      </c>
      <c r="C9616">
        <v>1</v>
      </c>
      <c r="D9616">
        <v>1</v>
      </c>
      <c r="E9616">
        <v>2005</v>
      </c>
      <c r="F9616">
        <v>169</v>
      </c>
      <c r="G9616">
        <v>1</v>
      </c>
      <c r="H9616">
        <v>50</v>
      </c>
      <c r="J9616">
        <v>1</v>
      </c>
      <c r="M9616">
        <v>8</v>
      </c>
      <c r="N9616">
        <v>399</v>
      </c>
      <c r="P9616">
        <v>3</v>
      </c>
      <c r="Q9616" t="str">
        <f>VLOOKUP(M9616,lookups!$A$1:$B$7, 2, FALSE)</f>
        <v>rotary screw</v>
      </c>
      <c r="R9616" t="str">
        <f>VLOOKUP(N9616,lookups!$D$1:$E$6, 2, FALSE)</f>
        <v>hucuktlis r</v>
      </c>
      <c r="S9616" t="str">
        <f>VLOOKUP(C9616,lookups!$G$1:$H$3, 2, FALSE)</f>
        <v>smolt</v>
      </c>
    </row>
    <row r="9617" spans="1:19" x14ac:dyDescent="0.25">
      <c r="A9617" s="1">
        <v>38501</v>
      </c>
      <c r="B9617">
        <v>1</v>
      </c>
      <c r="C9617">
        <v>1</v>
      </c>
      <c r="D9617">
        <v>1</v>
      </c>
      <c r="E9617">
        <v>2005</v>
      </c>
      <c r="F9617">
        <v>170</v>
      </c>
      <c r="G9617">
        <v>1</v>
      </c>
      <c r="H9617">
        <v>50</v>
      </c>
      <c r="J9617">
        <v>0.79999971400000003</v>
      </c>
      <c r="M9617">
        <v>8</v>
      </c>
      <c r="N9617">
        <v>399</v>
      </c>
      <c r="P9617">
        <v>3</v>
      </c>
      <c r="Q9617" t="str">
        <f>VLOOKUP(M9617,lookups!$A$1:$B$7, 2, FALSE)</f>
        <v>rotary screw</v>
      </c>
      <c r="R9617" t="str">
        <f>VLOOKUP(N9617,lookups!$D$1:$E$6, 2, FALSE)</f>
        <v>hucuktlis r</v>
      </c>
      <c r="S9617" t="str">
        <f>VLOOKUP(C9617,lookups!$G$1:$H$3, 2, FALSE)</f>
        <v>smolt</v>
      </c>
    </row>
    <row r="9618" spans="1:19" x14ac:dyDescent="0.25">
      <c r="A9618" s="1">
        <v>38501</v>
      </c>
      <c r="B9618">
        <v>1</v>
      </c>
      <c r="C9618">
        <v>1</v>
      </c>
      <c r="D9618">
        <v>1</v>
      </c>
      <c r="E9618">
        <v>2005</v>
      </c>
      <c r="F9618">
        <v>171</v>
      </c>
      <c r="G9618">
        <v>1</v>
      </c>
      <c r="H9618">
        <v>52</v>
      </c>
      <c r="J9618">
        <v>0.89999961900000003</v>
      </c>
      <c r="M9618">
        <v>8</v>
      </c>
      <c r="N9618">
        <v>399</v>
      </c>
      <c r="P9618">
        <v>3</v>
      </c>
      <c r="Q9618" t="str">
        <f>VLOOKUP(M9618,lookups!$A$1:$B$7, 2, FALSE)</f>
        <v>rotary screw</v>
      </c>
      <c r="R9618" t="str">
        <f>VLOOKUP(N9618,lookups!$D$1:$E$6, 2, FALSE)</f>
        <v>hucuktlis r</v>
      </c>
      <c r="S9618" t="str">
        <f>VLOOKUP(C9618,lookups!$G$1:$H$3, 2, FALSE)</f>
        <v>smolt</v>
      </c>
    </row>
    <row r="9619" spans="1:19" x14ac:dyDescent="0.25">
      <c r="A9619" s="1">
        <v>38501</v>
      </c>
      <c r="B9619">
        <v>1</v>
      </c>
      <c r="C9619">
        <v>1</v>
      </c>
      <c r="D9619">
        <v>1</v>
      </c>
      <c r="E9619">
        <v>2005</v>
      </c>
      <c r="F9619">
        <v>172</v>
      </c>
      <c r="G9619">
        <v>1</v>
      </c>
      <c r="H9619">
        <v>55</v>
      </c>
      <c r="J9619">
        <v>1</v>
      </c>
      <c r="M9619">
        <v>8</v>
      </c>
      <c r="N9619">
        <v>399</v>
      </c>
      <c r="P9619">
        <v>3</v>
      </c>
      <c r="Q9619" t="str">
        <f>VLOOKUP(M9619,lookups!$A$1:$B$7, 2, FALSE)</f>
        <v>rotary screw</v>
      </c>
      <c r="R9619" t="str">
        <f>VLOOKUP(N9619,lookups!$D$1:$E$6, 2, FALSE)</f>
        <v>hucuktlis r</v>
      </c>
      <c r="S9619" t="str">
        <f>VLOOKUP(C9619,lookups!$G$1:$H$3, 2, FALSE)</f>
        <v>smolt</v>
      </c>
    </row>
    <row r="9620" spans="1:19" x14ac:dyDescent="0.25">
      <c r="A9620" s="1">
        <v>38501</v>
      </c>
      <c r="B9620">
        <v>1</v>
      </c>
      <c r="C9620">
        <v>1</v>
      </c>
      <c r="D9620">
        <v>1</v>
      </c>
      <c r="E9620">
        <v>2005</v>
      </c>
      <c r="F9620">
        <v>173</v>
      </c>
      <c r="G9620">
        <v>1</v>
      </c>
      <c r="H9620">
        <v>55</v>
      </c>
      <c r="J9620">
        <v>1.0999994280000001</v>
      </c>
      <c r="M9620">
        <v>8</v>
      </c>
      <c r="N9620">
        <v>399</v>
      </c>
      <c r="P9620">
        <v>3</v>
      </c>
      <c r="Q9620" t="str">
        <f>VLOOKUP(M9620,lookups!$A$1:$B$7, 2, FALSE)</f>
        <v>rotary screw</v>
      </c>
      <c r="R9620" t="str">
        <f>VLOOKUP(N9620,lookups!$D$1:$E$6, 2, FALSE)</f>
        <v>hucuktlis r</v>
      </c>
      <c r="S9620" t="str">
        <f>VLOOKUP(C9620,lookups!$G$1:$H$3, 2, FALSE)</f>
        <v>smolt</v>
      </c>
    </row>
    <row r="9621" spans="1:19" x14ac:dyDescent="0.25">
      <c r="A9621" s="1">
        <v>38501</v>
      </c>
      <c r="B9621">
        <v>1</v>
      </c>
      <c r="C9621">
        <v>1</v>
      </c>
      <c r="D9621">
        <v>1</v>
      </c>
      <c r="E9621">
        <v>2005</v>
      </c>
      <c r="F9621">
        <v>174</v>
      </c>
      <c r="G9621">
        <v>1</v>
      </c>
      <c r="H9621">
        <v>58</v>
      </c>
      <c r="J9621">
        <v>1.1999998089999999</v>
      </c>
      <c r="M9621">
        <v>8</v>
      </c>
      <c r="N9621">
        <v>399</v>
      </c>
      <c r="P9621">
        <v>3</v>
      </c>
      <c r="Q9621" t="str">
        <f>VLOOKUP(M9621,lookups!$A$1:$B$7, 2, FALSE)</f>
        <v>rotary screw</v>
      </c>
      <c r="R9621" t="str">
        <f>VLOOKUP(N9621,lookups!$D$1:$E$6, 2, FALSE)</f>
        <v>hucuktlis r</v>
      </c>
      <c r="S9621" t="str">
        <f>VLOOKUP(C9621,lookups!$G$1:$H$3, 2, FALSE)</f>
        <v>smolt</v>
      </c>
    </row>
    <row r="9622" spans="1:19" x14ac:dyDescent="0.25">
      <c r="A9622" s="1">
        <v>38503</v>
      </c>
      <c r="B9622">
        <v>1</v>
      </c>
      <c r="C9622">
        <v>1</v>
      </c>
      <c r="D9622">
        <v>1</v>
      </c>
      <c r="E9622">
        <v>2005</v>
      </c>
      <c r="F9622">
        <v>175</v>
      </c>
      <c r="G9622">
        <v>1</v>
      </c>
      <c r="H9622">
        <v>51</v>
      </c>
      <c r="J9622">
        <v>1.0999994280000001</v>
      </c>
      <c r="M9622">
        <v>8</v>
      </c>
      <c r="N9622">
        <v>399</v>
      </c>
      <c r="P9622">
        <v>3</v>
      </c>
      <c r="Q9622" t="str">
        <f>VLOOKUP(M9622,lookups!$A$1:$B$7, 2, FALSE)</f>
        <v>rotary screw</v>
      </c>
      <c r="R9622" t="str">
        <f>VLOOKUP(N9622,lookups!$D$1:$E$6, 2, FALSE)</f>
        <v>hucuktlis r</v>
      </c>
      <c r="S9622" t="str">
        <f>VLOOKUP(C9622,lookups!$G$1:$H$3, 2, FALSE)</f>
        <v>smolt</v>
      </c>
    </row>
    <row r="9623" spans="1:19" x14ac:dyDescent="0.25">
      <c r="A9623" s="1">
        <v>38504</v>
      </c>
      <c r="B9623">
        <v>1</v>
      </c>
      <c r="C9623">
        <v>1</v>
      </c>
      <c r="D9623">
        <v>1</v>
      </c>
      <c r="E9623">
        <v>2005</v>
      </c>
      <c r="F9623">
        <v>176</v>
      </c>
      <c r="G9623">
        <v>1</v>
      </c>
      <c r="H9623">
        <v>50</v>
      </c>
      <c r="J9623">
        <v>1.0999994280000001</v>
      </c>
      <c r="M9623">
        <v>8</v>
      </c>
      <c r="N9623">
        <v>399</v>
      </c>
      <c r="P9623">
        <v>3</v>
      </c>
      <c r="Q9623" t="str">
        <f>VLOOKUP(M9623,lookups!$A$1:$B$7, 2, FALSE)</f>
        <v>rotary screw</v>
      </c>
      <c r="R9623" t="str">
        <f>VLOOKUP(N9623,lookups!$D$1:$E$6, 2, FALSE)</f>
        <v>hucuktlis r</v>
      </c>
      <c r="S9623" t="str">
        <f>VLOOKUP(C9623,lookups!$G$1:$H$3, 2, FALSE)</f>
        <v>smolt</v>
      </c>
    </row>
    <row r="9624" spans="1:19" x14ac:dyDescent="0.25">
      <c r="A9624" s="1">
        <v>38504</v>
      </c>
      <c r="B9624">
        <v>1</v>
      </c>
      <c r="C9624">
        <v>1</v>
      </c>
      <c r="D9624">
        <v>1</v>
      </c>
      <c r="E9624">
        <v>2005</v>
      </c>
      <c r="F9624">
        <v>177</v>
      </c>
      <c r="G9624">
        <v>1</v>
      </c>
      <c r="H9624">
        <v>52</v>
      </c>
      <c r="J9624">
        <v>1.1999998089999999</v>
      </c>
      <c r="M9624">
        <v>8</v>
      </c>
      <c r="N9624">
        <v>399</v>
      </c>
      <c r="P9624">
        <v>3</v>
      </c>
      <c r="Q9624" t="str">
        <f>VLOOKUP(M9624,lookups!$A$1:$B$7, 2, FALSE)</f>
        <v>rotary screw</v>
      </c>
      <c r="R9624" t="str">
        <f>VLOOKUP(N9624,lookups!$D$1:$E$6, 2, FALSE)</f>
        <v>hucuktlis r</v>
      </c>
      <c r="S9624" t="str">
        <f>VLOOKUP(C9624,lookups!$G$1:$H$3, 2, FALSE)</f>
        <v>smolt</v>
      </c>
    </row>
    <row r="9625" spans="1:19" x14ac:dyDescent="0.25">
      <c r="A9625" s="1">
        <v>38507</v>
      </c>
      <c r="B9625">
        <v>1</v>
      </c>
      <c r="C9625">
        <v>1</v>
      </c>
      <c r="D9625">
        <v>1</v>
      </c>
      <c r="E9625">
        <v>2005</v>
      </c>
      <c r="F9625">
        <v>178</v>
      </c>
      <c r="G9625">
        <v>1</v>
      </c>
      <c r="H9625">
        <v>54</v>
      </c>
      <c r="J9625">
        <v>1.299999237</v>
      </c>
      <c r="M9625">
        <v>8</v>
      </c>
      <c r="N9625">
        <v>399</v>
      </c>
      <c r="P9625">
        <v>3</v>
      </c>
      <c r="Q9625" t="str">
        <f>VLOOKUP(M9625,lookups!$A$1:$B$7, 2, FALSE)</f>
        <v>rotary screw</v>
      </c>
      <c r="R9625" t="str">
        <f>VLOOKUP(N9625,lookups!$D$1:$E$6, 2, FALSE)</f>
        <v>hucuktlis r</v>
      </c>
      <c r="S9625" t="str">
        <f>VLOOKUP(C9625,lookups!$G$1:$H$3, 2, FALSE)</f>
        <v>smolt</v>
      </c>
    </row>
    <row r="9626" spans="1:19" x14ac:dyDescent="0.25">
      <c r="A9626" s="1">
        <v>38507</v>
      </c>
      <c r="B9626">
        <v>1</v>
      </c>
      <c r="C9626">
        <v>1</v>
      </c>
      <c r="D9626">
        <v>1</v>
      </c>
      <c r="E9626">
        <v>2005</v>
      </c>
      <c r="F9626">
        <v>179</v>
      </c>
      <c r="G9626">
        <v>1</v>
      </c>
      <c r="H9626">
        <v>55</v>
      </c>
      <c r="J9626">
        <v>1.1999998089999999</v>
      </c>
      <c r="M9626">
        <v>8</v>
      </c>
      <c r="N9626">
        <v>399</v>
      </c>
      <c r="P9626">
        <v>3</v>
      </c>
      <c r="Q9626" t="str">
        <f>VLOOKUP(M9626,lookups!$A$1:$B$7, 2, FALSE)</f>
        <v>rotary screw</v>
      </c>
      <c r="R9626" t="str">
        <f>VLOOKUP(N9626,lookups!$D$1:$E$6, 2, FALSE)</f>
        <v>hucuktlis r</v>
      </c>
      <c r="S9626" t="str">
        <f>VLOOKUP(C9626,lookups!$G$1:$H$3, 2, FALSE)</f>
        <v>smolt</v>
      </c>
    </row>
    <row r="9627" spans="1:19" x14ac:dyDescent="0.25">
      <c r="A9627" s="1">
        <v>38507</v>
      </c>
      <c r="B9627">
        <v>1</v>
      </c>
      <c r="C9627">
        <v>1</v>
      </c>
      <c r="D9627">
        <v>1</v>
      </c>
      <c r="E9627">
        <v>2005</v>
      </c>
      <c r="F9627">
        <v>180</v>
      </c>
      <c r="G9627">
        <v>1</v>
      </c>
      <c r="H9627">
        <v>50</v>
      </c>
      <c r="J9627">
        <v>1.1999998089999999</v>
      </c>
      <c r="M9627">
        <v>8</v>
      </c>
      <c r="N9627">
        <v>399</v>
      </c>
      <c r="P9627">
        <v>3</v>
      </c>
      <c r="Q9627" t="str">
        <f>VLOOKUP(M9627,lookups!$A$1:$B$7, 2, FALSE)</f>
        <v>rotary screw</v>
      </c>
      <c r="R9627" t="str">
        <f>VLOOKUP(N9627,lookups!$D$1:$E$6, 2, FALSE)</f>
        <v>hucuktlis r</v>
      </c>
      <c r="S9627" t="str">
        <f>VLOOKUP(C9627,lookups!$G$1:$H$3, 2, FALSE)</f>
        <v>smolt</v>
      </c>
    </row>
    <row r="9628" spans="1:19" x14ac:dyDescent="0.25">
      <c r="A9628" s="1">
        <v>38509</v>
      </c>
      <c r="B9628">
        <v>1</v>
      </c>
      <c r="C9628">
        <v>1</v>
      </c>
      <c r="D9628">
        <v>1</v>
      </c>
      <c r="E9628">
        <v>2005</v>
      </c>
      <c r="F9628">
        <v>181</v>
      </c>
      <c r="G9628">
        <v>1</v>
      </c>
      <c r="H9628">
        <v>50</v>
      </c>
      <c r="J9628">
        <v>0.89999961900000003</v>
      </c>
      <c r="M9628">
        <v>8</v>
      </c>
      <c r="N9628">
        <v>399</v>
      </c>
      <c r="P9628">
        <v>3</v>
      </c>
      <c r="Q9628" t="str">
        <f>VLOOKUP(M9628,lookups!$A$1:$B$7, 2, FALSE)</f>
        <v>rotary screw</v>
      </c>
      <c r="R9628" t="str">
        <f>VLOOKUP(N9628,lookups!$D$1:$E$6, 2, FALSE)</f>
        <v>hucuktlis r</v>
      </c>
      <c r="S9628" t="str">
        <f>VLOOKUP(C9628,lookups!$G$1:$H$3, 2, FALSE)</f>
        <v>smolt</v>
      </c>
    </row>
    <row r="9629" spans="1:19" x14ac:dyDescent="0.25">
      <c r="A9629" s="1">
        <v>38509</v>
      </c>
      <c r="B9629">
        <v>1</v>
      </c>
      <c r="C9629">
        <v>1</v>
      </c>
      <c r="D9629">
        <v>1</v>
      </c>
      <c r="E9629">
        <v>2005</v>
      </c>
      <c r="F9629">
        <v>182</v>
      </c>
      <c r="G9629">
        <v>1</v>
      </c>
      <c r="H9629">
        <v>52</v>
      </c>
      <c r="J9629">
        <v>1.1999998089999999</v>
      </c>
      <c r="M9629">
        <v>8</v>
      </c>
      <c r="N9629">
        <v>399</v>
      </c>
      <c r="P9629">
        <v>3</v>
      </c>
      <c r="Q9629" t="str">
        <f>VLOOKUP(M9629,lookups!$A$1:$B$7, 2, FALSE)</f>
        <v>rotary screw</v>
      </c>
      <c r="R9629" t="str">
        <f>VLOOKUP(N9629,lookups!$D$1:$E$6, 2, FALSE)</f>
        <v>hucuktlis r</v>
      </c>
      <c r="S9629" t="str">
        <f>VLOOKUP(C9629,lookups!$G$1:$H$3, 2, FALSE)</f>
        <v>smolt</v>
      </c>
    </row>
    <row r="9630" spans="1:19" x14ac:dyDescent="0.25">
      <c r="A9630" s="1">
        <v>38515</v>
      </c>
      <c r="B9630">
        <v>1</v>
      </c>
      <c r="C9630">
        <v>1</v>
      </c>
      <c r="D9630">
        <v>1</v>
      </c>
      <c r="E9630">
        <v>2005</v>
      </c>
      <c r="F9630">
        <v>183</v>
      </c>
      <c r="G9630">
        <v>1</v>
      </c>
      <c r="H9630">
        <v>62</v>
      </c>
      <c r="J9630">
        <v>1.6999998089999999</v>
      </c>
      <c r="M9630">
        <v>8</v>
      </c>
      <c r="N9630">
        <v>399</v>
      </c>
      <c r="P9630">
        <v>3</v>
      </c>
      <c r="Q9630" t="str">
        <f>VLOOKUP(M9630,lookups!$A$1:$B$7, 2, FALSE)</f>
        <v>rotary screw</v>
      </c>
      <c r="R9630" t="str">
        <f>VLOOKUP(N9630,lookups!$D$1:$E$6, 2, FALSE)</f>
        <v>hucuktlis r</v>
      </c>
      <c r="S9630" t="str">
        <f>VLOOKUP(C9630,lookups!$G$1:$H$3, 2, FALSE)</f>
        <v>smolt</v>
      </c>
    </row>
    <row r="9631" spans="1:19" x14ac:dyDescent="0.25">
      <c r="A9631" s="1">
        <v>38516</v>
      </c>
      <c r="B9631">
        <v>1</v>
      </c>
      <c r="C9631">
        <v>1</v>
      </c>
      <c r="D9631">
        <v>1</v>
      </c>
      <c r="E9631">
        <v>2005</v>
      </c>
      <c r="F9631">
        <v>184</v>
      </c>
      <c r="G9631">
        <v>1</v>
      </c>
      <c r="H9631">
        <v>51</v>
      </c>
      <c r="J9631">
        <v>1.1999998089999999</v>
      </c>
      <c r="M9631">
        <v>8</v>
      </c>
      <c r="N9631">
        <v>399</v>
      </c>
      <c r="P9631">
        <v>3</v>
      </c>
      <c r="Q9631" t="str">
        <f>VLOOKUP(M9631,lookups!$A$1:$B$7, 2, FALSE)</f>
        <v>rotary screw</v>
      </c>
      <c r="R9631" t="str">
        <f>VLOOKUP(N9631,lookups!$D$1:$E$6, 2, FALSE)</f>
        <v>hucuktlis r</v>
      </c>
      <c r="S9631" t="str">
        <f>VLOOKUP(C9631,lookups!$G$1:$H$3, 2, FALSE)</f>
        <v>smolt</v>
      </c>
    </row>
    <row r="9632" spans="1:19" x14ac:dyDescent="0.25">
      <c r="A9632" s="1">
        <v>38830</v>
      </c>
      <c r="B9632">
        <v>1</v>
      </c>
      <c r="C9632">
        <v>1</v>
      </c>
      <c r="D9632">
        <v>1</v>
      </c>
      <c r="E9632">
        <v>2006</v>
      </c>
      <c r="F9632">
        <v>1</v>
      </c>
      <c r="G9632">
        <v>1</v>
      </c>
      <c r="H9632">
        <v>75</v>
      </c>
      <c r="J9632">
        <v>3.8499984739999999</v>
      </c>
      <c r="M9632">
        <v>1</v>
      </c>
      <c r="N9632">
        <v>399</v>
      </c>
      <c r="P9632">
        <v>3</v>
      </c>
      <c r="Q9632" t="str">
        <f>VLOOKUP(M9632,lookups!$A$1:$B$7, 2, FALSE)</f>
        <v>trawl/fyke</v>
      </c>
      <c r="R9632" t="str">
        <f>VLOOKUP(N9632,lookups!$D$1:$E$6, 2, FALSE)</f>
        <v>hucuktlis r</v>
      </c>
      <c r="S9632" t="str">
        <f>VLOOKUP(C9632,lookups!$G$1:$H$3, 2, FALSE)</f>
        <v>smolt</v>
      </c>
    </row>
    <row r="9633" spans="1:19" x14ac:dyDescent="0.25">
      <c r="A9633" s="1">
        <v>38830</v>
      </c>
      <c r="B9633">
        <v>1</v>
      </c>
      <c r="C9633">
        <v>1</v>
      </c>
      <c r="D9633">
        <v>1</v>
      </c>
      <c r="E9633">
        <v>2006</v>
      </c>
      <c r="F9633">
        <v>2</v>
      </c>
      <c r="G9633">
        <v>1</v>
      </c>
      <c r="H9633">
        <v>80</v>
      </c>
      <c r="J9633">
        <v>3.9599990840000001</v>
      </c>
      <c r="M9633">
        <v>1</v>
      </c>
      <c r="N9633">
        <v>399</v>
      </c>
      <c r="P9633">
        <v>3</v>
      </c>
      <c r="Q9633" t="str">
        <f>VLOOKUP(M9633,lookups!$A$1:$B$7, 2, FALSE)</f>
        <v>trawl/fyke</v>
      </c>
      <c r="R9633" t="str">
        <f>VLOOKUP(N9633,lookups!$D$1:$E$6, 2, FALSE)</f>
        <v>hucuktlis r</v>
      </c>
      <c r="S9633" t="str">
        <f>VLOOKUP(C9633,lookups!$G$1:$H$3, 2, FALSE)</f>
        <v>smolt</v>
      </c>
    </row>
    <row r="9634" spans="1:19" x14ac:dyDescent="0.25">
      <c r="A9634" s="1">
        <v>38830</v>
      </c>
      <c r="B9634">
        <v>1</v>
      </c>
      <c r="C9634">
        <v>1</v>
      </c>
      <c r="D9634">
        <v>1</v>
      </c>
      <c r="E9634">
        <v>2006</v>
      </c>
      <c r="F9634">
        <v>3</v>
      </c>
      <c r="G9634">
        <v>1</v>
      </c>
      <c r="H9634">
        <v>75</v>
      </c>
      <c r="J9634">
        <v>3.3899993899999998</v>
      </c>
      <c r="M9634">
        <v>1</v>
      </c>
      <c r="N9634">
        <v>399</v>
      </c>
      <c r="P9634">
        <v>3</v>
      </c>
      <c r="Q9634" t="str">
        <f>VLOOKUP(M9634,lookups!$A$1:$B$7, 2, FALSE)</f>
        <v>trawl/fyke</v>
      </c>
      <c r="R9634" t="str">
        <f>VLOOKUP(N9634,lookups!$D$1:$E$6, 2, FALSE)</f>
        <v>hucuktlis r</v>
      </c>
      <c r="S9634" t="str">
        <f>VLOOKUP(C9634,lookups!$G$1:$H$3, 2, FALSE)</f>
        <v>smolt</v>
      </c>
    </row>
    <row r="9635" spans="1:19" x14ac:dyDescent="0.25">
      <c r="A9635" s="1">
        <v>38830</v>
      </c>
      <c r="B9635">
        <v>1</v>
      </c>
      <c r="C9635">
        <v>1</v>
      </c>
      <c r="D9635">
        <v>1</v>
      </c>
      <c r="E9635">
        <v>2006</v>
      </c>
      <c r="F9635">
        <v>4</v>
      </c>
      <c r="G9635">
        <v>1</v>
      </c>
      <c r="H9635">
        <v>75</v>
      </c>
      <c r="J9635">
        <v>2.9599990840000001</v>
      </c>
      <c r="M9635">
        <v>1</v>
      </c>
      <c r="N9635">
        <v>399</v>
      </c>
      <c r="P9635">
        <v>3</v>
      </c>
      <c r="Q9635" t="str">
        <f>VLOOKUP(M9635,lookups!$A$1:$B$7, 2, FALSE)</f>
        <v>trawl/fyke</v>
      </c>
      <c r="R9635" t="str">
        <f>VLOOKUP(N9635,lookups!$D$1:$E$6, 2, FALSE)</f>
        <v>hucuktlis r</v>
      </c>
      <c r="S9635" t="str">
        <f>VLOOKUP(C9635,lookups!$G$1:$H$3, 2, FALSE)</f>
        <v>smolt</v>
      </c>
    </row>
    <row r="9636" spans="1:19" x14ac:dyDescent="0.25">
      <c r="A9636" s="1">
        <v>38830</v>
      </c>
      <c r="B9636">
        <v>1</v>
      </c>
      <c r="C9636">
        <v>1</v>
      </c>
      <c r="D9636">
        <v>1</v>
      </c>
      <c r="E9636">
        <v>2006</v>
      </c>
      <c r="F9636">
        <v>5</v>
      </c>
      <c r="G9636">
        <v>1</v>
      </c>
      <c r="H9636">
        <v>72</v>
      </c>
      <c r="J9636">
        <v>3.029998779</v>
      </c>
      <c r="M9636">
        <v>1</v>
      </c>
      <c r="N9636">
        <v>399</v>
      </c>
      <c r="P9636">
        <v>3</v>
      </c>
      <c r="Q9636" t="str">
        <f>VLOOKUP(M9636,lookups!$A$1:$B$7, 2, FALSE)</f>
        <v>trawl/fyke</v>
      </c>
      <c r="R9636" t="str">
        <f>VLOOKUP(N9636,lookups!$D$1:$E$6, 2, FALSE)</f>
        <v>hucuktlis r</v>
      </c>
      <c r="S9636" t="str">
        <f>VLOOKUP(C9636,lookups!$G$1:$H$3, 2, FALSE)</f>
        <v>smolt</v>
      </c>
    </row>
    <row r="9637" spans="1:19" x14ac:dyDescent="0.25">
      <c r="A9637" s="1">
        <v>38830</v>
      </c>
      <c r="B9637">
        <v>1</v>
      </c>
      <c r="C9637">
        <v>1</v>
      </c>
      <c r="D9637">
        <v>1</v>
      </c>
      <c r="E9637">
        <v>2006</v>
      </c>
      <c r="F9637">
        <v>6</v>
      </c>
      <c r="G9637">
        <v>1</v>
      </c>
      <c r="H9637">
        <v>83</v>
      </c>
      <c r="J9637">
        <v>4.75</v>
      </c>
      <c r="M9637">
        <v>1</v>
      </c>
      <c r="N9637">
        <v>399</v>
      </c>
      <c r="P9637">
        <v>3</v>
      </c>
      <c r="Q9637" t="str">
        <f>VLOOKUP(M9637,lookups!$A$1:$B$7, 2, FALSE)</f>
        <v>trawl/fyke</v>
      </c>
      <c r="R9637" t="str">
        <f>VLOOKUP(N9637,lookups!$D$1:$E$6, 2, FALSE)</f>
        <v>hucuktlis r</v>
      </c>
      <c r="S9637" t="str">
        <f>VLOOKUP(C9637,lookups!$G$1:$H$3, 2, FALSE)</f>
        <v>smolt</v>
      </c>
    </row>
    <row r="9638" spans="1:19" x14ac:dyDescent="0.25">
      <c r="A9638" s="1">
        <v>38830</v>
      </c>
      <c r="B9638">
        <v>1</v>
      </c>
      <c r="C9638">
        <v>1</v>
      </c>
      <c r="D9638">
        <v>1</v>
      </c>
      <c r="E9638">
        <v>2006</v>
      </c>
      <c r="F9638">
        <v>7</v>
      </c>
      <c r="G9638">
        <v>1</v>
      </c>
      <c r="H9638">
        <v>78</v>
      </c>
      <c r="J9638">
        <v>4.039997101</v>
      </c>
      <c r="M9638">
        <v>1</v>
      </c>
      <c r="N9638">
        <v>399</v>
      </c>
      <c r="P9638">
        <v>3</v>
      </c>
      <c r="Q9638" t="str">
        <f>VLOOKUP(M9638,lookups!$A$1:$B$7, 2, FALSE)</f>
        <v>trawl/fyke</v>
      </c>
      <c r="R9638" t="str">
        <f>VLOOKUP(N9638,lookups!$D$1:$E$6, 2, FALSE)</f>
        <v>hucuktlis r</v>
      </c>
      <c r="S9638" t="str">
        <f>VLOOKUP(C9638,lookups!$G$1:$H$3, 2, FALSE)</f>
        <v>smolt</v>
      </c>
    </row>
    <row r="9639" spans="1:19" x14ac:dyDescent="0.25">
      <c r="A9639" s="1">
        <v>38830</v>
      </c>
      <c r="B9639">
        <v>1</v>
      </c>
      <c r="C9639">
        <v>1</v>
      </c>
      <c r="D9639">
        <v>1</v>
      </c>
      <c r="E9639">
        <v>2006</v>
      </c>
      <c r="F9639">
        <v>8</v>
      </c>
      <c r="G9639">
        <v>1</v>
      </c>
      <c r="H9639">
        <v>80</v>
      </c>
      <c r="J9639">
        <v>3.7199993130000002</v>
      </c>
      <c r="M9639">
        <v>1</v>
      </c>
      <c r="N9639">
        <v>399</v>
      </c>
      <c r="P9639">
        <v>3</v>
      </c>
      <c r="Q9639" t="str">
        <f>VLOOKUP(M9639,lookups!$A$1:$B$7, 2, FALSE)</f>
        <v>trawl/fyke</v>
      </c>
      <c r="R9639" t="str">
        <f>VLOOKUP(N9639,lookups!$D$1:$E$6, 2, FALSE)</f>
        <v>hucuktlis r</v>
      </c>
      <c r="S9639" t="str">
        <f>VLOOKUP(C9639,lookups!$G$1:$H$3, 2, FALSE)</f>
        <v>smolt</v>
      </c>
    </row>
    <row r="9640" spans="1:19" x14ac:dyDescent="0.25">
      <c r="A9640" s="1">
        <v>38830</v>
      </c>
      <c r="B9640">
        <v>1</v>
      </c>
      <c r="C9640">
        <v>1</v>
      </c>
      <c r="D9640">
        <v>1</v>
      </c>
      <c r="E9640">
        <v>2006</v>
      </c>
      <c r="F9640">
        <v>9</v>
      </c>
      <c r="G9640">
        <v>1</v>
      </c>
      <c r="H9640">
        <v>78</v>
      </c>
      <c r="J9640">
        <v>3.8499984739999999</v>
      </c>
      <c r="M9640">
        <v>1</v>
      </c>
      <c r="N9640">
        <v>399</v>
      </c>
      <c r="P9640">
        <v>3</v>
      </c>
      <c r="Q9640" t="str">
        <f>VLOOKUP(M9640,lookups!$A$1:$B$7, 2, FALSE)</f>
        <v>trawl/fyke</v>
      </c>
      <c r="R9640" t="str">
        <f>VLOOKUP(N9640,lookups!$D$1:$E$6, 2, FALSE)</f>
        <v>hucuktlis r</v>
      </c>
      <c r="S9640" t="str">
        <f>VLOOKUP(C9640,lookups!$G$1:$H$3, 2, FALSE)</f>
        <v>smolt</v>
      </c>
    </row>
    <row r="9641" spans="1:19" x14ac:dyDescent="0.25">
      <c r="A9641" s="1">
        <v>38830</v>
      </c>
      <c r="B9641">
        <v>1</v>
      </c>
      <c r="C9641">
        <v>1</v>
      </c>
      <c r="D9641">
        <v>1</v>
      </c>
      <c r="E9641">
        <v>2006</v>
      </c>
      <c r="F9641">
        <v>10</v>
      </c>
      <c r="G9641">
        <v>1</v>
      </c>
      <c r="H9641">
        <v>70</v>
      </c>
      <c r="J9641">
        <v>2.8699989320000001</v>
      </c>
      <c r="M9641">
        <v>1</v>
      </c>
      <c r="N9641">
        <v>399</v>
      </c>
      <c r="P9641">
        <v>3</v>
      </c>
      <c r="Q9641" t="str">
        <f>VLOOKUP(M9641,lookups!$A$1:$B$7, 2, FALSE)</f>
        <v>trawl/fyke</v>
      </c>
      <c r="R9641" t="str">
        <f>VLOOKUP(N9641,lookups!$D$1:$E$6, 2, FALSE)</f>
        <v>hucuktlis r</v>
      </c>
      <c r="S9641" t="str">
        <f>VLOOKUP(C9641,lookups!$G$1:$H$3, 2, FALSE)</f>
        <v>smolt</v>
      </c>
    </row>
    <row r="9642" spans="1:19" x14ac:dyDescent="0.25">
      <c r="A9642" s="1">
        <v>38830</v>
      </c>
      <c r="B9642">
        <v>1</v>
      </c>
      <c r="C9642">
        <v>1</v>
      </c>
      <c r="D9642">
        <v>1</v>
      </c>
      <c r="E9642">
        <v>2006</v>
      </c>
      <c r="F9642">
        <v>11</v>
      </c>
      <c r="G9642">
        <v>1</v>
      </c>
      <c r="H9642">
        <v>75</v>
      </c>
      <c r="J9642">
        <v>3.279998779</v>
      </c>
      <c r="M9642">
        <v>1</v>
      </c>
      <c r="N9642">
        <v>399</v>
      </c>
      <c r="P9642">
        <v>3</v>
      </c>
      <c r="Q9642" t="str">
        <f>VLOOKUP(M9642,lookups!$A$1:$B$7, 2, FALSE)</f>
        <v>trawl/fyke</v>
      </c>
      <c r="R9642" t="str">
        <f>VLOOKUP(N9642,lookups!$D$1:$E$6, 2, FALSE)</f>
        <v>hucuktlis r</v>
      </c>
      <c r="S9642" t="str">
        <f>VLOOKUP(C9642,lookups!$G$1:$H$3, 2, FALSE)</f>
        <v>smolt</v>
      </c>
    </row>
    <row r="9643" spans="1:19" x14ac:dyDescent="0.25">
      <c r="A9643" s="1">
        <v>38830</v>
      </c>
      <c r="B9643">
        <v>1</v>
      </c>
      <c r="C9643">
        <v>1</v>
      </c>
      <c r="D9643">
        <v>1</v>
      </c>
      <c r="E9643">
        <v>2006</v>
      </c>
      <c r="F9643">
        <v>12</v>
      </c>
      <c r="G9643">
        <v>1</v>
      </c>
      <c r="H9643">
        <v>73</v>
      </c>
      <c r="J9643">
        <v>3.1199989320000001</v>
      </c>
      <c r="M9643">
        <v>1</v>
      </c>
      <c r="N9643">
        <v>399</v>
      </c>
      <c r="P9643">
        <v>3</v>
      </c>
      <c r="Q9643" t="str">
        <f>VLOOKUP(M9643,lookups!$A$1:$B$7, 2, FALSE)</f>
        <v>trawl/fyke</v>
      </c>
      <c r="R9643" t="str">
        <f>VLOOKUP(N9643,lookups!$D$1:$E$6, 2, FALSE)</f>
        <v>hucuktlis r</v>
      </c>
      <c r="S9643" t="str">
        <f>VLOOKUP(C9643,lookups!$G$1:$H$3, 2, FALSE)</f>
        <v>smolt</v>
      </c>
    </row>
    <row r="9644" spans="1:19" x14ac:dyDescent="0.25">
      <c r="A9644" s="1">
        <v>38830</v>
      </c>
      <c r="B9644">
        <v>1</v>
      </c>
      <c r="C9644">
        <v>1</v>
      </c>
      <c r="D9644">
        <v>1</v>
      </c>
      <c r="E9644">
        <v>2006</v>
      </c>
      <c r="F9644">
        <v>13</v>
      </c>
      <c r="G9644">
        <v>1</v>
      </c>
      <c r="H9644">
        <v>72</v>
      </c>
      <c r="J9644">
        <v>3</v>
      </c>
      <c r="M9644">
        <v>1</v>
      </c>
      <c r="N9644">
        <v>399</v>
      </c>
      <c r="P9644">
        <v>3</v>
      </c>
      <c r="Q9644" t="str">
        <f>VLOOKUP(M9644,lookups!$A$1:$B$7, 2, FALSE)</f>
        <v>trawl/fyke</v>
      </c>
      <c r="R9644" t="str">
        <f>VLOOKUP(N9644,lookups!$D$1:$E$6, 2, FALSE)</f>
        <v>hucuktlis r</v>
      </c>
      <c r="S9644" t="str">
        <f>VLOOKUP(C9644,lookups!$G$1:$H$3, 2, FALSE)</f>
        <v>smolt</v>
      </c>
    </row>
    <row r="9645" spans="1:19" x14ac:dyDescent="0.25">
      <c r="A9645" s="1">
        <v>38830</v>
      </c>
      <c r="B9645">
        <v>1</v>
      </c>
      <c r="C9645">
        <v>1</v>
      </c>
      <c r="D9645">
        <v>1</v>
      </c>
      <c r="E9645">
        <v>2006</v>
      </c>
      <c r="F9645">
        <v>14</v>
      </c>
      <c r="G9645">
        <v>1</v>
      </c>
      <c r="H9645">
        <v>75</v>
      </c>
      <c r="J9645">
        <v>3.5599994659999998</v>
      </c>
      <c r="M9645">
        <v>1</v>
      </c>
      <c r="N9645">
        <v>399</v>
      </c>
      <c r="P9645">
        <v>3</v>
      </c>
      <c r="Q9645" t="str">
        <f>VLOOKUP(M9645,lookups!$A$1:$B$7, 2, FALSE)</f>
        <v>trawl/fyke</v>
      </c>
      <c r="R9645" t="str">
        <f>VLOOKUP(N9645,lookups!$D$1:$E$6, 2, FALSE)</f>
        <v>hucuktlis r</v>
      </c>
      <c r="S9645" t="str">
        <f>VLOOKUP(C9645,lookups!$G$1:$H$3, 2, FALSE)</f>
        <v>smolt</v>
      </c>
    </row>
    <row r="9646" spans="1:19" x14ac:dyDescent="0.25">
      <c r="A9646" s="1">
        <v>38830</v>
      </c>
      <c r="B9646">
        <v>1</v>
      </c>
      <c r="C9646">
        <v>1</v>
      </c>
      <c r="D9646">
        <v>1</v>
      </c>
      <c r="E9646">
        <v>2006</v>
      </c>
      <c r="F9646">
        <v>15</v>
      </c>
      <c r="G9646">
        <v>1</v>
      </c>
      <c r="H9646">
        <v>71</v>
      </c>
      <c r="J9646">
        <v>2.8199996949999999</v>
      </c>
      <c r="M9646">
        <v>1</v>
      </c>
      <c r="N9646">
        <v>399</v>
      </c>
      <c r="P9646">
        <v>3</v>
      </c>
      <c r="Q9646" t="str">
        <f>VLOOKUP(M9646,lookups!$A$1:$B$7, 2, FALSE)</f>
        <v>trawl/fyke</v>
      </c>
      <c r="R9646" t="str">
        <f>VLOOKUP(N9646,lookups!$D$1:$E$6, 2, FALSE)</f>
        <v>hucuktlis r</v>
      </c>
      <c r="S9646" t="str">
        <f>VLOOKUP(C9646,lookups!$G$1:$H$3, 2, FALSE)</f>
        <v>smolt</v>
      </c>
    </row>
    <row r="9647" spans="1:19" x14ac:dyDescent="0.25">
      <c r="A9647" s="1">
        <v>38830</v>
      </c>
      <c r="B9647">
        <v>1</v>
      </c>
      <c r="C9647">
        <v>1</v>
      </c>
      <c r="D9647">
        <v>1</v>
      </c>
      <c r="E9647">
        <v>2006</v>
      </c>
      <c r="F9647">
        <v>16</v>
      </c>
      <c r="G9647">
        <v>1</v>
      </c>
      <c r="H9647">
        <v>78</v>
      </c>
      <c r="J9647">
        <v>3.3699989320000001</v>
      </c>
      <c r="M9647">
        <v>1</v>
      </c>
      <c r="N9647">
        <v>399</v>
      </c>
      <c r="P9647">
        <v>3</v>
      </c>
      <c r="Q9647" t="str">
        <f>VLOOKUP(M9647,lookups!$A$1:$B$7, 2, FALSE)</f>
        <v>trawl/fyke</v>
      </c>
      <c r="R9647" t="str">
        <f>VLOOKUP(N9647,lookups!$D$1:$E$6, 2, FALSE)</f>
        <v>hucuktlis r</v>
      </c>
      <c r="S9647" t="str">
        <f>VLOOKUP(C9647,lookups!$G$1:$H$3, 2, FALSE)</f>
        <v>smolt</v>
      </c>
    </row>
    <row r="9648" spans="1:19" x14ac:dyDescent="0.25">
      <c r="A9648" s="1">
        <v>38830</v>
      </c>
      <c r="B9648">
        <v>1</v>
      </c>
      <c r="C9648">
        <v>1</v>
      </c>
      <c r="D9648">
        <v>1</v>
      </c>
      <c r="E9648">
        <v>2006</v>
      </c>
      <c r="F9648">
        <v>17</v>
      </c>
      <c r="G9648">
        <v>1</v>
      </c>
      <c r="H9648">
        <v>68</v>
      </c>
      <c r="J9648">
        <v>2.7399997709999999</v>
      </c>
      <c r="M9648">
        <v>1</v>
      </c>
      <c r="N9648">
        <v>399</v>
      </c>
      <c r="P9648">
        <v>3</v>
      </c>
      <c r="Q9648" t="str">
        <f>VLOOKUP(M9648,lookups!$A$1:$B$7, 2, FALSE)</f>
        <v>trawl/fyke</v>
      </c>
      <c r="R9648" t="str">
        <f>VLOOKUP(N9648,lookups!$D$1:$E$6, 2, FALSE)</f>
        <v>hucuktlis r</v>
      </c>
      <c r="S9648" t="str">
        <f>VLOOKUP(C9648,lookups!$G$1:$H$3, 2, FALSE)</f>
        <v>smolt</v>
      </c>
    </row>
    <row r="9649" spans="1:19" x14ac:dyDescent="0.25">
      <c r="A9649" s="1">
        <v>39191</v>
      </c>
      <c r="B9649">
        <v>1</v>
      </c>
      <c r="C9649">
        <v>1</v>
      </c>
      <c r="D9649">
        <v>1</v>
      </c>
      <c r="E9649">
        <v>2007</v>
      </c>
      <c r="F9649">
        <v>1</v>
      </c>
      <c r="G9649">
        <v>1</v>
      </c>
      <c r="H9649">
        <v>86</v>
      </c>
      <c r="J9649">
        <v>3.939998627</v>
      </c>
      <c r="M9649">
        <v>1</v>
      </c>
      <c r="N9649">
        <v>399</v>
      </c>
      <c r="P9649">
        <v>3</v>
      </c>
      <c r="Q9649" t="str">
        <f>VLOOKUP(M9649,lookups!$A$1:$B$7, 2, FALSE)</f>
        <v>trawl/fyke</v>
      </c>
      <c r="R9649" t="str">
        <f>VLOOKUP(N9649,lookups!$D$1:$E$6, 2, FALSE)</f>
        <v>hucuktlis r</v>
      </c>
      <c r="S9649" t="str">
        <f>VLOOKUP(C9649,lookups!$G$1:$H$3, 2, FALSE)</f>
        <v>smolt</v>
      </c>
    </row>
    <row r="9650" spans="1:19" x14ac:dyDescent="0.25">
      <c r="A9650" s="1">
        <v>39191</v>
      </c>
      <c r="B9650">
        <v>1</v>
      </c>
      <c r="C9650">
        <v>1</v>
      </c>
      <c r="D9650">
        <v>1</v>
      </c>
      <c r="E9650">
        <v>2007</v>
      </c>
      <c r="F9650">
        <v>2</v>
      </c>
      <c r="G9650">
        <v>1</v>
      </c>
      <c r="H9650">
        <v>90</v>
      </c>
      <c r="J9650">
        <v>4.4899978640000002</v>
      </c>
      <c r="M9650">
        <v>1</v>
      </c>
      <c r="N9650">
        <v>399</v>
      </c>
      <c r="P9650">
        <v>3</v>
      </c>
      <c r="Q9650" t="str">
        <f>VLOOKUP(M9650,lookups!$A$1:$B$7, 2, FALSE)</f>
        <v>trawl/fyke</v>
      </c>
      <c r="R9650" t="str">
        <f>VLOOKUP(N9650,lookups!$D$1:$E$6, 2, FALSE)</f>
        <v>hucuktlis r</v>
      </c>
      <c r="S9650" t="str">
        <f>VLOOKUP(C9650,lookups!$G$1:$H$3, 2, FALSE)</f>
        <v>smolt</v>
      </c>
    </row>
    <row r="9651" spans="1:19" x14ac:dyDescent="0.25">
      <c r="A9651" s="1">
        <v>39191</v>
      </c>
      <c r="B9651">
        <v>1</v>
      </c>
      <c r="C9651">
        <v>1</v>
      </c>
      <c r="D9651">
        <v>1</v>
      </c>
      <c r="E9651">
        <v>2007</v>
      </c>
      <c r="F9651">
        <v>3</v>
      </c>
      <c r="G9651">
        <v>1</v>
      </c>
      <c r="H9651">
        <v>86</v>
      </c>
      <c r="J9651">
        <v>4.1099967959999999</v>
      </c>
      <c r="M9651">
        <v>1</v>
      </c>
      <c r="N9651">
        <v>399</v>
      </c>
      <c r="P9651">
        <v>3</v>
      </c>
      <c r="Q9651" t="str">
        <f>VLOOKUP(M9651,lookups!$A$1:$B$7, 2, FALSE)</f>
        <v>trawl/fyke</v>
      </c>
      <c r="R9651" t="str">
        <f>VLOOKUP(N9651,lookups!$D$1:$E$6, 2, FALSE)</f>
        <v>hucuktlis r</v>
      </c>
      <c r="S9651" t="str">
        <f>VLOOKUP(C9651,lookups!$G$1:$H$3, 2, FALSE)</f>
        <v>smolt</v>
      </c>
    </row>
    <row r="9652" spans="1:19" x14ac:dyDescent="0.25">
      <c r="A9652" s="1">
        <v>39202</v>
      </c>
      <c r="B9652">
        <v>1</v>
      </c>
      <c r="C9652">
        <v>1</v>
      </c>
      <c r="D9652">
        <v>1</v>
      </c>
      <c r="E9652">
        <v>2007</v>
      </c>
      <c r="F9652">
        <v>1</v>
      </c>
      <c r="G9652">
        <v>1</v>
      </c>
      <c r="H9652">
        <v>85</v>
      </c>
      <c r="J9652">
        <v>5.4899978640000002</v>
      </c>
      <c r="M9652">
        <v>1</v>
      </c>
      <c r="N9652">
        <v>399</v>
      </c>
      <c r="P9652">
        <v>3</v>
      </c>
      <c r="Q9652" t="str">
        <f>VLOOKUP(M9652,lookups!$A$1:$B$7, 2, FALSE)</f>
        <v>trawl/fyke</v>
      </c>
      <c r="R9652" t="str">
        <f>VLOOKUP(N9652,lookups!$D$1:$E$6, 2, FALSE)</f>
        <v>hucuktlis r</v>
      </c>
      <c r="S9652" t="str">
        <f>VLOOKUP(C9652,lookups!$G$1:$H$3, 2, FALSE)</f>
        <v>smolt</v>
      </c>
    </row>
    <row r="9653" spans="1:19" x14ac:dyDescent="0.25">
      <c r="A9653" s="1">
        <v>39202</v>
      </c>
      <c r="B9653">
        <v>1</v>
      </c>
      <c r="C9653">
        <v>1</v>
      </c>
      <c r="D9653">
        <v>1</v>
      </c>
      <c r="E9653">
        <v>2007</v>
      </c>
      <c r="F9653">
        <v>2</v>
      </c>
      <c r="G9653">
        <v>1</v>
      </c>
      <c r="H9653">
        <v>90</v>
      </c>
      <c r="J9653">
        <v>5.5599975590000001</v>
      </c>
      <c r="M9653">
        <v>1</v>
      </c>
      <c r="N9653">
        <v>399</v>
      </c>
      <c r="P9653">
        <v>3</v>
      </c>
      <c r="Q9653" t="str">
        <f>VLOOKUP(M9653,lookups!$A$1:$B$7, 2, FALSE)</f>
        <v>trawl/fyke</v>
      </c>
      <c r="R9653" t="str">
        <f>VLOOKUP(N9653,lookups!$D$1:$E$6, 2, FALSE)</f>
        <v>hucuktlis r</v>
      </c>
      <c r="S9653" t="str">
        <f>VLOOKUP(C9653,lookups!$G$1:$H$3, 2, FALSE)</f>
        <v>smolt</v>
      </c>
    </row>
    <row r="9654" spans="1:19" x14ac:dyDescent="0.25">
      <c r="A9654" s="1">
        <v>39202</v>
      </c>
      <c r="B9654">
        <v>1</v>
      </c>
      <c r="C9654">
        <v>1</v>
      </c>
      <c r="D9654">
        <v>1</v>
      </c>
      <c r="E9654">
        <v>2007</v>
      </c>
      <c r="F9654">
        <v>3</v>
      </c>
      <c r="G9654">
        <v>1</v>
      </c>
      <c r="H9654">
        <v>97</v>
      </c>
      <c r="J9654">
        <v>6.8899993899999998</v>
      </c>
      <c r="M9654">
        <v>1</v>
      </c>
      <c r="N9654">
        <v>399</v>
      </c>
      <c r="P9654">
        <v>3</v>
      </c>
      <c r="Q9654" t="str">
        <f>VLOOKUP(M9654,lookups!$A$1:$B$7, 2, FALSE)</f>
        <v>trawl/fyke</v>
      </c>
      <c r="R9654" t="str">
        <f>VLOOKUP(N9654,lookups!$D$1:$E$6, 2, FALSE)</f>
        <v>hucuktlis r</v>
      </c>
      <c r="S9654" t="str">
        <f>VLOOKUP(C9654,lookups!$G$1:$H$3, 2, FALSE)</f>
        <v>smolt</v>
      </c>
    </row>
    <row r="9655" spans="1:19" x14ac:dyDescent="0.25">
      <c r="A9655" s="1">
        <v>39202</v>
      </c>
      <c r="B9655">
        <v>1</v>
      </c>
      <c r="C9655">
        <v>1</v>
      </c>
      <c r="D9655">
        <v>1</v>
      </c>
      <c r="E9655">
        <v>2007</v>
      </c>
      <c r="F9655">
        <v>4</v>
      </c>
      <c r="G9655">
        <v>1</v>
      </c>
      <c r="H9655">
        <v>95</v>
      </c>
      <c r="J9655">
        <v>6.5999984740000004</v>
      </c>
      <c r="M9655">
        <v>1</v>
      </c>
      <c r="N9655">
        <v>399</v>
      </c>
      <c r="P9655">
        <v>3</v>
      </c>
      <c r="Q9655" t="str">
        <f>VLOOKUP(M9655,lookups!$A$1:$B$7, 2, FALSE)</f>
        <v>trawl/fyke</v>
      </c>
      <c r="R9655" t="str">
        <f>VLOOKUP(N9655,lookups!$D$1:$E$6, 2, FALSE)</f>
        <v>hucuktlis r</v>
      </c>
      <c r="S9655" t="str">
        <f>VLOOKUP(C9655,lookups!$G$1:$H$3, 2, FALSE)</f>
        <v>smolt</v>
      </c>
    </row>
    <row r="9656" spans="1:19" x14ac:dyDescent="0.25">
      <c r="A9656" s="1">
        <v>39202</v>
      </c>
      <c r="B9656">
        <v>1</v>
      </c>
      <c r="C9656">
        <v>1</v>
      </c>
      <c r="D9656">
        <v>1</v>
      </c>
      <c r="E9656">
        <v>2007</v>
      </c>
      <c r="F9656">
        <v>5</v>
      </c>
      <c r="G9656">
        <v>1</v>
      </c>
      <c r="H9656">
        <v>86</v>
      </c>
      <c r="J9656">
        <v>5.0599975590000001</v>
      </c>
      <c r="M9656">
        <v>1</v>
      </c>
      <c r="N9656">
        <v>399</v>
      </c>
      <c r="P9656">
        <v>3</v>
      </c>
      <c r="Q9656" t="str">
        <f>VLOOKUP(M9656,lookups!$A$1:$B$7, 2, FALSE)</f>
        <v>trawl/fyke</v>
      </c>
      <c r="R9656" t="str">
        <f>VLOOKUP(N9656,lookups!$D$1:$E$6, 2, FALSE)</f>
        <v>hucuktlis r</v>
      </c>
      <c r="S9656" t="str">
        <f>VLOOKUP(C9656,lookups!$G$1:$H$3, 2, FALSE)</f>
        <v>smolt</v>
      </c>
    </row>
    <row r="9657" spans="1:19" x14ac:dyDescent="0.25">
      <c r="A9657" s="1">
        <v>39202</v>
      </c>
      <c r="B9657">
        <v>1</v>
      </c>
      <c r="C9657">
        <v>1</v>
      </c>
      <c r="D9657">
        <v>1</v>
      </c>
      <c r="E9657">
        <v>2007</v>
      </c>
      <c r="F9657">
        <v>6</v>
      </c>
      <c r="G9657">
        <v>1</v>
      </c>
      <c r="H9657">
        <v>99</v>
      </c>
      <c r="J9657">
        <v>7.8099975590000001</v>
      </c>
      <c r="M9657">
        <v>1</v>
      </c>
      <c r="N9657">
        <v>399</v>
      </c>
      <c r="P9657">
        <v>3</v>
      </c>
      <c r="Q9657" t="str">
        <f>VLOOKUP(M9657,lookups!$A$1:$B$7, 2, FALSE)</f>
        <v>trawl/fyke</v>
      </c>
      <c r="R9657" t="str">
        <f>VLOOKUP(N9657,lookups!$D$1:$E$6, 2, FALSE)</f>
        <v>hucuktlis r</v>
      </c>
      <c r="S9657" t="str">
        <f>VLOOKUP(C9657,lookups!$G$1:$H$3, 2, FALSE)</f>
        <v>smolt</v>
      </c>
    </row>
    <row r="9658" spans="1:19" x14ac:dyDescent="0.25">
      <c r="A9658" s="1">
        <v>39202</v>
      </c>
      <c r="B9658">
        <v>1</v>
      </c>
      <c r="C9658">
        <v>1</v>
      </c>
      <c r="D9658">
        <v>1</v>
      </c>
      <c r="E9658">
        <v>2007</v>
      </c>
      <c r="F9658">
        <v>7</v>
      </c>
      <c r="G9658">
        <v>1</v>
      </c>
      <c r="H9658">
        <v>96</v>
      </c>
      <c r="J9658">
        <v>6.8899993899999998</v>
      </c>
      <c r="M9658">
        <v>1</v>
      </c>
      <c r="N9658">
        <v>399</v>
      </c>
      <c r="P9658">
        <v>3</v>
      </c>
      <c r="Q9658" t="str">
        <f>VLOOKUP(M9658,lookups!$A$1:$B$7, 2, FALSE)</f>
        <v>trawl/fyke</v>
      </c>
      <c r="R9658" t="str">
        <f>VLOOKUP(N9658,lookups!$D$1:$E$6, 2, FALSE)</f>
        <v>hucuktlis r</v>
      </c>
      <c r="S9658" t="str">
        <f>VLOOKUP(C9658,lookups!$G$1:$H$3, 2, FALSE)</f>
        <v>smolt</v>
      </c>
    </row>
    <row r="9659" spans="1:19" x14ac:dyDescent="0.25">
      <c r="A9659" s="1">
        <v>39202</v>
      </c>
      <c r="B9659">
        <v>1</v>
      </c>
      <c r="C9659">
        <v>1</v>
      </c>
      <c r="D9659">
        <v>1</v>
      </c>
      <c r="E9659">
        <v>2007</v>
      </c>
      <c r="F9659">
        <v>8</v>
      </c>
      <c r="G9659">
        <v>1</v>
      </c>
      <c r="H9659">
        <v>91</v>
      </c>
      <c r="J9659">
        <v>6.1499977110000001</v>
      </c>
      <c r="M9659">
        <v>1</v>
      </c>
      <c r="N9659">
        <v>399</v>
      </c>
      <c r="P9659">
        <v>3</v>
      </c>
      <c r="Q9659" t="str">
        <f>VLOOKUP(M9659,lookups!$A$1:$B$7, 2, FALSE)</f>
        <v>trawl/fyke</v>
      </c>
      <c r="R9659" t="str">
        <f>VLOOKUP(N9659,lookups!$D$1:$E$6, 2, FALSE)</f>
        <v>hucuktlis r</v>
      </c>
      <c r="S9659" t="str">
        <f>VLOOKUP(C9659,lookups!$G$1:$H$3, 2, FALSE)</f>
        <v>smolt</v>
      </c>
    </row>
    <row r="9660" spans="1:19" x14ac:dyDescent="0.25">
      <c r="A9660" s="1">
        <v>39202</v>
      </c>
      <c r="B9660">
        <v>1</v>
      </c>
      <c r="C9660">
        <v>1</v>
      </c>
      <c r="D9660">
        <v>1</v>
      </c>
      <c r="E9660">
        <v>2007</v>
      </c>
      <c r="F9660">
        <v>9</v>
      </c>
      <c r="G9660">
        <v>1</v>
      </c>
      <c r="H9660">
        <v>86</v>
      </c>
      <c r="J9660">
        <v>5.4199981690000003</v>
      </c>
      <c r="M9660">
        <v>1</v>
      </c>
      <c r="N9660">
        <v>399</v>
      </c>
      <c r="P9660">
        <v>3</v>
      </c>
      <c r="Q9660" t="str">
        <f>VLOOKUP(M9660,lookups!$A$1:$B$7, 2, FALSE)</f>
        <v>trawl/fyke</v>
      </c>
      <c r="R9660" t="str">
        <f>VLOOKUP(N9660,lookups!$D$1:$E$6, 2, FALSE)</f>
        <v>hucuktlis r</v>
      </c>
      <c r="S9660" t="str">
        <f>VLOOKUP(C9660,lookups!$G$1:$H$3, 2, FALSE)</f>
        <v>smolt</v>
      </c>
    </row>
    <row r="9661" spans="1:19" x14ac:dyDescent="0.25">
      <c r="A9661" s="1">
        <v>39202</v>
      </c>
      <c r="B9661">
        <v>1</v>
      </c>
      <c r="C9661">
        <v>1</v>
      </c>
      <c r="D9661">
        <v>1</v>
      </c>
      <c r="E9661">
        <v>2007</v>
      </c>
      <c r="F9661">
        <v>10</v>
      </c>
      <c r="G9661">
        <v>2</v>
      </c>
      <c r="H9661">
        <v>116</v>
      </c>
      <c r="J9661">
        <v>12.659996033000001</v>
      </c>
      <c r="M9661">
        <v>1</v>
      </c>
      <c r="N9661">
        <v>399</v>
      </c>
      <c r="P9661">
        <v>3</v>
      </c>
      <c r="Q9661" t="str">
        <f>VLOOKUP(M9661,lookups!$A$1:$B$7, 2, FALSE)</f>
        <v>trawl/fyke</v>
      </c>
      <c r="R9661" t="str">
        <f>VLOOKUP(N9661,lookups!$D$1:$E$6, 2, FALSE)</f>
        <v>hucuktlis r</v>
      </c>
      <c r="S9661" t="str">
        <f>VLOOKUP(C9661,lookups!$G$1:$H$3, 2, FALSE)</f>
        <v>smolt</v>
      </c>
    </row>
    <row r="9662" spans="1:19" x14ac:dyDescent="0.25">
      <c r="A9662" s="1">
        <v>39202</v>
      </c>
      <c r="B9662">
        <v>1</v>
      </c>
      <c r="C9662">
        <v>1</v>
      </c>
      <c r="D9662">
        <v>1</v>
      </c>
      <c r="E9662">
        <v>2007</v>
      </c>
      <c r="F9662">
        <v>11</v>
      </c>
      <c r="G9662">
        <v>1</v>
      </c>
      <c r="H9662">
        <v>92</v>
      </c>
      <c r="J9662">
        <v>5.8899993899999998</v>
      </c>
      <c r="M9662">
        <v>1</v>
      </c>
      <c r="N9662">
        <v>399</v>
      </c>
      <c r="P9662">
        <v>3</v>
      </c>
      <c r="Q9662" t="str">
        <f>VLOOKUP(M9662,lookups!$A$1:$B$7, 2, FALSE)</f>
        <v>trawl/fyke</v>
      </c>
      <c r="R9662" t="str">
        <f>VLOOKUP(N9662,lookups!$D$1:$E$6, 2, FALSE)</f>
        <v>hucuktlis r</v>
      </c>
      <c r="S9662" t="str">
        <f>VLOOKUP(C9662,lookups!$G$1:$H$3, 2, FALSE)</f>
        <v>smolt</v>
      </c>
    </row>
    <row r="9663" spans="1:19" x14ac:dyDescent="0.25">
      <c r="A9663" s="1">
        <v>39202</v>
      </c>
      <c r="B9663">
        <v>1</v>
      </c>
      <c r="C9663">
        <v>1</v>
      </c>
      <c r="D9663">
        <v>1</v>
      </c>
      <c r="E9663">
        <v>2007</v>
      </c>
      <c r="F9663">
        <v>12</v>
      </c>
      <c r="G9663">
        <v>1</v>
      </c>
      <c r="H9663">
        <v>74</v>
      </c>
      <c r="J9663">
        <v>3.1999988560000001</v>
      </c>
      <c r="M9663">
        <v>1</v>
      </c>
      <c r="N9663">
        <v>399</v>
      </c>
      <c r="P9663">
        <v>3</v>
      </c>
      <c r="Q9663" t="str">
        <f>VLOOKUP(M9663,lookups!$A$1:$B$7, 2, FALSE)</f>
        <v>trawl/fyke</v>
      </c>
      <c r="R9663" t="str">
        <f>VLOOKUP(N9663,lookups!$D$1:$E$6, 2, FALSE)</f>
        <v>hucuktlis r</v>
      </c>
      <c r="S9663" t="str">
        <f>VLOOKUP(C9663,lookups!$G$1:$H$3, 2, FALSE)</f>
        <v>smolt</v>
      </c>
    </row>
    <row r="9664" spans="1:19" x14ac:dyDescent="0.25">
      <c r="A9664" s="1">
        <v>39202</v>
      </c>
      <c r="B9664">
        <v>1</v>
      </c>
      <c r="C9664">
        <v>1</v>
      </c>
      <c r="D9664">
        <v>1</v>
      </c>
      <c r="E9664">
        <v>2007</v>
      </c>
      <c r="F9664">
        <v>13</v>
      </c>
      <c r="G9664">
        <v>1</v>
      </c>
      <c r="H9664">
        <v>90</v>
      </c>
      <c r="J9664">
        <v>6.129997253</v>
      </c>
      <c r="M9664">
        <v>1</v>
      </c>
      <c r="N9664">
        <v>399</v>
      </c>
      <c r="P9664">
        <v>3</v>
      </c>
      <c r="Q9664" t="str">
        <f>VLOOKUP(M9664,lookups!$A$1:$B$7, 2, FALSE)</f>
        <v>trawl/fyke</v>
      </c>
      <c r="R9664" t="str">
        <f>VLOOKUP(N9664,lookups!$D$1:$E$6, 2, FALSE)</f>
        <v>hucuktlis r</v>
      </c>
      <c r="S9664" t="str">
        <f>VLOOKUP(C9664,lookups!$G$1:$H$3, 2, FALSE)</f>
        <v>smolt</v>
      </c>
    </row>
    <row r="9665" spans="1:19" x14ac:dyDescent="0.25">
      <c r="A9665" s="1">
        <v>39202</v>
      </c>
      <c r="B9665">
        <v>1</v>
      </c>
      <c r="C9665">
        <v>1</v>
      </c>
      <c r="D9665">
        <v>1</v>
      </c>
      <c r="E9665">
        <v>2007</v>
      </c>
      <c r="F9665">
        <v>14</v>
      </c>
      <c r="G9665">
        <v>1</v>
      </c>
      <c r="H9665">
        <v>85</v>
      </c>
      <c r="J9665">
        <v>4.9299964899999997</v>
      </c>
      <c r="M9665">
        <v>1</v>
      </c>
      <c r="N9665">
        <v>399</v>
      </c>
      <c r="P9665">
        <v>3</v>
      </c>
      <c r="Q9665" t="str">
        <f>VLOOKUP(M9665,lookups!$A$1:$B$7, 2, FALSE)</f>
        <v>trawl/fyke</v>
      </c>
      <c r="R9665" t="str">
        <f>VLOOKUP(N9665,lookups!$D$1:$E$6, 2, FALSE)</f>
        <v>hucuktlis r</v>
      </c>
      <c r="S9665" t="str">
        <f>VLOOKUP(C9665,lookups!$G$1:$H$3, 2, FALSE)</f>
        <v>smolt</v>
      </c>
    </row>
    <row r="9666" spans="1:19" x14ac:dyDescent="0.25">
      <c r="A9666" s="1">
        <v>39202</v>
      </c>
      <c r="B9666">
        <v>1</v>
      </c>
      <c r="C9666">
        <v>1</v>
      </c>
      <c r="D9666">
        <v>1</v>
      </c>
      <c r="E9666">
        <v>2007</v>
      </c>
      <c r="F9666">
        <v>15</v>
      </c>
      <c r="G9666">
        <v>1</v>
      </c>
      <c r="H9666">
        <v>85</v>
      </c>
      <c r="J9666">
        <v>4.9599990839999997</v>
      </c>
      <c r="M9666">
        <v>1</v>
      </c>
      <c r="N9666">
        <v>399</v>
      </c>
      <c r="P9666">
        <v>3</v>
      </c>
      <c r="Q9666" t="str">
        <f>VLOOKUP(M9666,lookups!$A$1:$B$7, 2, FALSE)</f>
        <v>trawl/fyke</v>
      </c>
      <c r="R9666" t="str">
        <f>VLOOKUP(N9666,lookups!$D$1:$E$6, 2, FALSE)</f>
        <v>hucuktlis r</v>
      </c>
      <c r="S9666" t="str">
        <f>VLOOKUP(C9666,lookups!$G$1:$H$3, 2, FALSE)</f>
        <v>smolt</v>
      </c>
    </row>
    <row r="9667" spans="1:19" x14ac:dyDescent="0.25">
      <c r="A9667" s="1">
        <v>39202</v>
      </c>
      <c r="B9667">
        <v>1</v>
      </c>
      <c r="C9667">
        <v>1</v>
      </c>
      <c r="D9667">
        <v>1</v>
      </c>
      <c r="E9667">
        <v>2007</v>
      </c>
      <c r="F9667">
        <v>16</v>
      </c>
      <c r="G9667">
        <v>1</v>
      </c>
      <c r="H9667">
        <v>95</v>
      </c>
      <c r="J9667">
        <v>6.6999969479999999</v>
      </c>
      <c r="M9667">
        <v>1</v>
      </c>
      <c r="N9667">
        <v>399</v>
      </c>
      <c r="P9667">
        <v>3</v>
      </c>
      <c r="Q9667" t="str">
        <f>VLOOKUP(M9667,lookups!$A$1:$B$7, 2, FALSE)</f>
        <v>trawl/fyke</v>
      </c>
      <c r="R9667" t="str">
        <f>VLOOKUP(N9667,lookups!$D$1:$E$6, 2, FALSE)</f>
        <v>hucuktlis r</v>
      </c>
      <c r="S9667" t="str">
        <f>VLOOKUP(C9667,lookups!$G$1:$H$3, 2, FALSE)</f>
        <v>smolt</v>
      </c>
    </row>
    <row r="9668" spans="1:19" x14ac:dyDescent="0.25">
      <c r="A9668" s="1">
        <v>39202</v>
      </c>
      <c r="B9668">
        <v>1</v>
      </c>
      <c r="C9668">
        <v>1</v>
      </c>
      <c r="D9668">
        <v>1</v>
      </c>
      <c r="E9668">
        <v>2007</v>
      </c>
      <c r="F9668">
        <v>17</v>
      </c>
      <c r="G9668">
        <v>1</v>
      </c>
      <c r="H9668">
        <v>93</v>
      </c>
      <c r="J9668">
        <v>6.5</v>
      </c>
      <c r="M9668">
        <v>1</v>
      </c>
      <c r="N9668">
        <v>399</v>
      </c>
      <c r="P9668">
        <v>3</v>
      </c>
      <c r="Q9668" t="str">
        <f>VLOOKUP(M9668,lookups!$A$1:$B$7, 2, FALSE)</f>
        <v>trawl/fyke</v>
      </c>
      <c r="R9668" t="str">
        <f>VLOOKUP(N9668,lookups!$D$1:$E$6, 2, FALSE)</f>
        <v>hucuktlis r</v>
      </c>
      <c r="S9668" t="str">
        <f>VLOOKUP(C9668,lookups!$G$1:$H$3, 2, FALSE)</f>
        <v>smolt</v>
      </c>
    </row>
    <row r="9669" spans="1:19" x14ac:dyDescent="0.25">
      <c r="A9669" s="1">
        <v>39202</v>
      </c>
      <c r="B9669">
        <v>1</v>
      </c>
      <c r="C9669">
        <v>1</v>
      </c>
      <c r="D9669">
        <v>1</v>
      </c>
      <c r="E9669">
        <v>2007</v>
      </c>
      <c r="F9669">
        <v>18</v>
      </c>
      <c r="G9669">
        <v>1</v>
      </c>
      <c r="H9669">
        <v>83</v>
      </c>
      <c r="J9669">
        <v>4.6799964899999997</v>
      </c>
      <c r="M9669">
        <v>1</v>
      </c>
      <c r="N9669">
        <v>399</v>
      </c>
      <c r="P9669">
        <v>3</v>
      </c>
      <c r="Q9669" t="str">
        <f>VLOOKUP(M9669,lookups!$A$1:$B$7, 2, FALSE)</f>
        <v>trawl/fyke</v>
      </c>
      <c r="R9669" t="str">
        <f>VLOOKUP(N9669,lookups!$D$1:$E$6, 2, FALSE)</f>
        <v>hucuktlis r</v>
      </c>
      <c r="S9669" t="str">
        <f>VLOOKUP(C9669,lookups!$G$1:$H$3, 2, FALSE)</f>
        <v>smolt</v>
      </c>
    </row>
    <row r="9670" spans="1:19" x14ac:dyDescent="0.25">
      <c r="A9670" s="1">
        <v>39202</v>
      </c>
      <c r="B9670">
        <v>1</v>
      </c>
      <c r="C9670">
        <v>1</v>
      </c>
      <c r="D9670">
        <v>1</v>
      </c>
      <c r="E9670">
        <v>2007</v>
      </c>
      <c r="F9670">
        <v>19</v>
      </c>
      <c r="G9670">
        <v>1</v>
      </c>
      <c r="H9670">
        <v>86</v>
      </c>
      <c r="J9670">
        <v>4.9699974060000001</v>
      </c>
      <c r="M9670">
        <v>1</v>
      </c>
      <c r="N9670">
        <v>399</v>
      </c>
      <c r="P9670">
        <v>3</v>
      </c>
      <c r="Q9670" t="str">
        <f>VLOOKUP(M9670,lookups!$A$1:$B$7, 2, FALSE)</f>
        <v>trawl/fyke</v>
      </c>
      <c r="R9670" t="str">
        <f>VLOOKUP(N9670,lookups!$D$1:$E$6, 2, FALSE)</f>
        <v>hucuktlis r</v>
      </c>
      <c r="S9670" t="str">
        <f>VLOOKUP(C9670,lookups!$G$1:$H$3, 2, FALSE)</f>
        <v>smolt</v>
      </c>
    </row>
    <row r="9671" spans="1:19" x14ac:dyDescent="0.25">
      <c r="A9671" s="1">
        <v>39202</v>
      </c>
      <c r="B9671">
        <v>1</v>
      </c>
      <c r="C9671">
        <v>1</v>
      </c>
      <c r="D9671">
        <v>1</v>
      </c>
      <c r="E9671">
        <v>2007</v>
      </c>
      <c r="F9671">
        <v>20</v>
      </c>
      <c r="G9671">
        <v>1</v>
      </c>
      <c r="H9671">
        <v>90</v>
      </c>
      <c r="J9671">
        <v>6.2099990839999997</v>
      </c>
      <c r="M9671">
        <v>1</v>
      </c>
      <c r="N9671">
        <v>399</v>
      </c>
      <c r="P9671">
        <v>3</v>
      </c>
      <c r="Q9671" t="str">
        <f>VLOOKUP(M9671,lookups!$A$1:$B$7, 2, FALSE)</f>
        <v>trawl/fyke</v>
      </c>
      <c r="R9671" t="str">
        <f>VLOOKUP(N9671,lookups!$D$1:$E$6, 2, FALSE)</f>
        <v>hucuktlis r</v>
      </c>
      <c r="S9671" t="str">
        <f>VLOOKUP(C9671,lookups!$G$1:$H$3, 2, FALSE)</f>
        <v>smolt</v>
      </c>
    </row>
    <row r="9672" spans="1:19" x14ac:dyDescent="0.25">
      <c r="A9672" s="1">
        <v>39202</v>
      </c>
      <c r="B9672">
        <v>1</v>
      </c>
      <c r="C9672">
        <v>1</v>
      </c>
      <c r="D9672">
        <v>1</v>
      </c>
      <c r="E9672">
        <v>2007</v>
      </c>
      <c r="F9672">
        <v>21</v>
      </c>
      <c r="G9672">
        <v>1</v>
      </c>
      <c r="H9672">
        <v>90</v>
      </c>
      <c r="J9672">
        <v>5.9099998469999999</v>
      </c>
      <c r="M9672">
        <v>1</v>
      </c>
      <c r="N9672">
        <v>399</v>
      </c>
      <c r="P9672">
        <v>3</v>
      </c>
      <c r="Q9672" t="str">
        <f>VLOOKUP(M9672,lookups!$A$1:$B$7, 2, FALSE)</f>
        <v>trawl/fyke</v>
      </c>
      <c r="R9672" t="str">
        <f>VLOOKUP(N9672,lookups!$D$1:$E$6, 2, FALSE)</f>
        <v>hucuktlis r</v>
      </c>
      <c r="S9672" t="str">
        <f>VLOOKUP(C9672,lookups!$G$1:$H$3, 2, FALSE)</f>
        <v>smolt</v>
      </c>
    </row>
    <row r="9673" spans="1:19" x14ac:dyDescent="0.25">
      <c r="A9673" s="1">
        <v>39202</v>
      </c>
      <c r="B9673">
        <v>1</v>
      </c>
      <c r="C9673">
        <v>1</v>
      </c>
      <c r="D9673">
        <v>1</v>
      </c>
      <c r="E9673">
        <v>2007</v>
      </c>
      <c r="F9673">
        <v>22</v>
      </c>
      <c r="G9673">
        <v>1</v>
      </c>
      <c r="H9673">
        <v>91</v>
      </c>
      <c r="J9673">
        <v>5.6099967959999999</v>
      </c>
      <c r="M9673">
        <v>1</v>
      </c>
      <c r="N9673">
        <v>399</v>
      </c>
      <c r="P9673">
        <v>3</v>
      </c>
      <c r="Q9673" t="str">
        <f>VLOOKUP(M9673,lookups!$A$1:$B$7, 2, FALSE)</f>
        <v>trawl/fyke</v>
      </c>
      <c r="R9673" t="str">
        <f>VLOOKUP(N9673,lookups!$D$1:$E$6, 2, FALSE)</f>
        <v>hucuktlis r</v>
      </c>
      <c r="S9673" t="str">
        <f>VLOOKUP(C9673,lookups!$G$1:$H$3, 2, FALSE)</f>
        <v>smolt</v>
      </c>
    </row>
    <row r="9674" spans="1:19" x14ac:dyDescent="0.25">
      <c r="A9674" s="1">
        <v>39202</v>
      </c>
      <c r="B9674">
        <v>1</v>
      </c>
      <c r="C9674">
        <v>1</v>
      </c>
      <c r="D9674">
        <v>1</v>
      </c>
      <c r="E9674">
        <v>2007</v>
      </c>
      <c r="F9674">
        <v>23</v>
      </c>
      <c r="G9674">
        <v>1</v>
      </c>
      <c r="H9674">
        <v>95</v>
      </c>
      <c r="J9674">
        <v>6.9699974060000001</v>
      </c>
      <c r="M9674">
        <v>1</v>
      </c>
      <c r="N9674">
        <v>399</v>
      </c>
      <c r="P9674">
        <v>3</v>
      </c>
      <c r="Q9674" t="str">
        <f>VLOOKUP(M9674,lookups!$A$1:$B$7, 2, FALSE)</f>
        <v>trawl/fyke</v>
      </c>
      <c r="R9674" t="str">
        <f>VLOOKUP(N9674,lookups!$D$1:$E$6, 2, FALSE)</f>
        <v>hucuktlis r</v>
      </c>
      <c r="S9674" t="str">
        <f>VLOOKUP(C9674,lookups!$G$1:$H$3, 2, FALSE)</f>
        <v>smolt</v>
      </c>
    </row>
    <row r="9675" spans="1:19" x14ac:dyDescent="0.25">
      <c r="A9675" s="1">
        <v>39202</v>
      </c>
      <c r="B9675">
        <v>1</v>
      </c>
      <c r="C9675">
        <v>1</v>
      </c>
      <c r="D9675">
        <v>1</v>
      </c>
      <c r="E9675">
        <v>2007</v>
      </c>
      <c r="F9675">
        <v>24</v>
      </c>
      <c r="G9675">
        <v>1</v>
      </c>
      <c r="H9675">
        <v>93</v>
      </c>
      <c r="J9675">
        <v>5.8399963379999997</v>
      </c>
      <c r="M9675">
        <v>1</v>
      </c>
      <c r="N9675">
        <v>399</v>
      </c>
      <c r="P9675">
        <v>3</v>
      </c>
      <c r="Q9675" t="str">
        <f>VLOOKUP(M9675,lookups!$A$1:$B$7, 2, FALSE)</f>
        <v>trawl/fyke</v>
      </c>
      <c r="R9675" t="str">
        <f>VLOOKUP(N9675,lookups!$D$1:$E$6, 2, FALSE)</f>
        <v>hucuktlis r</v>
      </c>
      <c r="S9675" t="str">
        <f>VLOOKUP(C9675,lookups!$G$1:$H$3, 2, FALSE)</f>
        <v>smolt</v>
      </c>
    </row>
    <row r="9676" spans="1:19" x14ac:dyDescent="0.25">
      <c r="A9676" s="1">
        <v>39202</v>
      </c>
      <c r="B9676">
        <v>1</v>
      </c>
      <c r="C9676">
        <v>1</v>
      </c>
      <c r="D9676">
        <v>1</v>
      </c>
      <c r="E9676">
        <v>2007</v>
      </c>
      <c r="F9676">
        <v>25</v>
      </c>
      <c r="G9676">
        <v>1</v>
      </c>
      <c r="H9676">
        <v>90</v>
      </c>
      <c r="J9676">
        <v>5.5099983220000004</v>
      </c>
      <c r="M9676">
        <v>1</v>
      </c>
      <c r="N9676">
        <v>399</v>
      </c>
      <c r="P9676">
        <v>3</v>
      </c>
      <c r="Q9676" t="str">
        <f>VLOOKUP(M9676,lookups!$A$1:$B$7, 2, FALSE)</f>
        <v>trawl/fyke</v>
      </c>
      <c r="R9676" t="str">
        <f>VLOOKUP(N9676,lookups!$D$1:$E$6, 2, FALSE)</f>
        <v>hucuktlis r</v>
      </c>
      <c r="S9676" t="str">
        <f>VLOOKUP(C9676,lookups!$G$1:$H$3, 2, FALSE)</f>
        <v>smolt</v>
      </c>
    </row>
    <row r="9677" spans="1:19" x14ac:dyDescent="0.25">
      <c r="A9677" s="1">
        <v>39202</v>
      </c>
      <c r="B9677">
        <v>1</v>
      </c>
      <c r="C9677">
        <v>1</v>
      </c>
      <c r="D9677">
        <v>1</v>
      </c>
      <c r="E9677">
        <v>2007</v>
      </c>
      <c r="F9677">
        <v>26</v>
      </c>
      <c r="G9677">
        <v>1</v>
      </c>
      <c r="H9677">
        <v>90</v>
      </c>
      <c r="J9677">
        <v>5.8999977110000001</v>
      </c>
      <c r="M9677">
        <v>1</v>
      </c>
      <c r="N9677">
        <v>399</v>
      </c>
      <c r="P9677">
        <v>3</v>
      </c>
      <c r="Q9677" t="str">
        <f>VLOOKUP(M9677,lookups!$A$1:$B$7, 2, FALSE)</f>
        <v>trawl/fyke</v>
      </c>
      <c r="R9677" t="str">
        <f>VLOOKUP(N9677,lookups!$D$1:$E$6, 2, FALSE)</f>
        <v>hucuktlis r</v>
      </c>
      <c r="S9677" t="str">
        <f>VLOOKUP(C9677,lookups!$G$1:$H$3, 2, FALSE)</f>
        <v>smolt</v>
      </c>
    </row>
    <row r="9678" spans="1:19" x14ac:dyDescent="0.25">
      <c r="A9678" s="1">
        <v>39202</v>
      </c>
      <c r="B9678">
        <v>1</v>
      </c>
      <c r="C9678">
        <v>1</v>
      </c>
      <c r="D9678">
        <v>1</v>
      </c>
      <c r="E9678">
        <v>2007</v>
      </c>
      <c r="F9678">
        <v>27</v>
      </c>
      <c r="G9678">
        <v>1</v>
      </c>
      <c r="H9678">
        <v>95</v>
      </c>
      <c r="J9678">
        <v>6.629997253</v>
      </c>
      <c r="M9678">
        <v>1</v>
      </c>
      <c r="N9678">
        <v>399</v>
      </c>
      <c r="P9678">
        <v>3</v>
      </c>
      <c r="Q9678" t="str">
        <f>VLOOKUP(M9678,lookups!$A$1:$B$7, 2, FALSE)</f>
        <v>trawl/fyke</v>
      </c>
      <c r="R9678" t="str">
        <f>VLOOKUP(N9678,lookups!$D$1:$E$6, 2, FALSE)</f>
        <v>hucuktlis r</v>
      </c>
      <c r="S9678" t="str">
        <f>VLOOKUP(C9678,lookups!$G$1:$H$3, 2, FALSE)</f>
        <v>smolt</v>
      </c>
    </row>
    <row r="9679" spans="1:19" x14ac:dyDescent="0.25">
      <c r="A9679" s="1">
        <v>39202</v>
      </c>
      <c r="B9679">
        <v>1</v>
      </c>
      <c r="C9679">
        <v>1</v>
      </c>
      <c r="D9679">
        <v>1</v>
      </c>
      <c r="E9679">
        <v>2007</v>
      </c>
      <c r="F9679">
        <v>28</v>
      </c>
      <c r="G9679">
        <v>1</v>
      </c>
      <c r="H9679">
        <v>94</v>
      </c>
      <c r="J9679">
        <v>6.2199974060000001</v>
      </c>
      <c r="M9679">
        <v>1</v>
      </c>
      <c r="N9679">
        <v>399</v>
      </c>
      <c r="P9679">
        <v>3</v>
      </c>
      <c r="Q9679" t="str">
        <f>VLOOKUP(M9679,lookups!$A$1:$B$7, 2, FALSE)</f>
        <v>trawl/fyke</v>
      </c>
      <c r="R9679" t="str">
        <f>VLOOKUP(N9679,lookups!$D$1:$E$6, 2, FALSE)</f>
        <v>hucuktlis r</v>
      </c>
      <c r="S9679" t="str">
        <f>VLOOKUP(C9679,lookups!$G$1:$H$3, 2, FALSE)</f>
        <v>smolt</v>
      </c>
    </row>
    <row r="9680" spans="1:19" x14ac:dyDescent="0.25">
      <c r="A9680" s="1">
        <v>39202</v>
      </c>
      <c r="B9680">
        <v>1</v>
      </c>
      <c r="C9680">
        <v>1</v>
      </c>
      <c r="D9680">
        <v>1</v>
      </c>
      <c r="E9680">
        <v>2007</v>
      </c>
      <c r="F9680">
        <v>29</v>
      </c>
      <c r="G9680">
        <v>1</v>
      </c>
      <c r="H9680">
        <v>91</v>
      </c>
      <c r="J9680">
        <v>6.379997253</v>
      </c>
      <c r="M9680">
        <v>1</v>
      </c>
      <c r="N9680">
        <v>399</v>
      </c>
      <c r="P9680">
        <v>3</v>
      </c>
      <c r="Q9680" t="str">
        <f>VLOOKUP(M9680,lookups!$A$1:$B$7, 2, FALSE)</f>
        <v>trawl/fyke</v>
      </c>
      <c r="R9680" t="str">
        <f>VLOOKUP(N9680,lookups!$D$1:$E$6, 2, FALSE)</f>
        <v>hucuktlis r</v>
      </c>
      <c r="S9680" t="str">
        <f>VLOOKUP(C9680,lookups!$G$1:$H$3, 2, FALSE)</f>
        <v>smolt</v>
      </c>
    </row>
    <row r="9681" spans="1:19" x14ac:dyDescent="0.25">
      <c r="A9681" s="1">
        <v>39202</v>
      </c>
      <c r="B9681">
        <v>1</v>
      </c>
      <c r="C9681">
        <v>1</v>
      </c>
      <c r="D9681">
        <v>1</v>
      </c>
      <c r="E9681">
        <v>2007</v>
      </c>
      <c r="F9681">
        <v>30</v>
      </c>
      <c r="G9681">
        <v>1</v>
      </c>
      <c r="H9681">
        <v>86</v>
      </c>
      <c r="J9681">
        <v>4.8399963379999997</v>
      </c>
      <c r="M9681">
        <v>1</v>
      </c>
      <c r="N9681">
        <v>399</v>
      </c>
      <c r="P9681">
        <v>3</v>
      </c>
      <c r="Q9681" t="str">
        <f>VLOOKUP(M9681,lookups!$A$1:$B$7, 2, FALSE)</f>
        <v>trawl/fyke</v>
      </c>
      <c r="R9681" t="str">
        <f>VLOOKUP(N9681,lookups!$D$1:$E$6, 2, FALSE)</f>
        <v>hucuktlis r</v>
      </c>
      <c r="S9681" t="str">
        <f>VLOOKUP(C9681,lookups!$G$1:$H$3, 2, FALSE)</f>
        <v>smolt</v>
      </c>
    </row>
    <row r="9682" spans="1:19" x14ac:dyDescent="0.25">
      <c r="A9682" s="1">
        <v>39202</v>
      </c>
      <c r="B9682">
        <v>1</v>
      </c>
      <c r="C9682">
        <v>1</v>
      </c>
      <c r="D9682">
        <v>1</v>
      </c>
      <c r="E9682">
        <v>2007</v>
      </c>
      <c r="F9682">
        <v>31</v>
      </c>
      <c r="G9682">
        <v>2</v>
      </c>
      <c r="H9682">
        <v>120</v>
      </c>
      <c r="J9682">
        <v>16.659988403</v>
      </c>
      <c r="M9682">
        <v>1</v>
      </c>
      <c r="N9682">
        <v>399</v>
      </c>
      <c r="P9682">
        <v>3</v>
      </c>
      <c r="Q9682" t="str">
        <f>VLOOKUP(M9682,lookups!$A$1:$B$7, 2, FALSE)</f>
        <v>trawl/fyke</v>
      </c>
      <c r="R9682" t="str">
        <f>VLOOKUP(N9682,lookups!$D$1:$E$6, 2, FALSE)</f>
        <v>hucuktlis r</v>
      </c>
      <c r="S9682" t="str">
        <f>VLOOKUP(C9682,lookups!$G$1:$H$3, 2, FALSE)</f>
        <v>smolt</v>
      </c>
    </row>
    <row r="9683" spans="1:19" x14ac:dyDescent="0.25">
      <c r="A9683" s="1">
        <v>39202</v>
      </c>
      <c r="B9683">
        <v>1</v>
      </c>
      <c r="C9683">
        <v>1</v>
      </c>
      <c r="D9683">
        <v>1</v>
      </c>
      <c r="E9683">
        <v>2007</v>
      </c>
      <c r="F9683">
        <v>32</v>
      </c>
      <c r="G9683">
        <v>1</v>
      </c>
      <c r="H9683">
        <v>91</v>
      </c>
      <c r="J9683">
        <v>6.4199981690000003</v>
      </c>
      <c r="M9683">
        <v>1</v>
      </c>
      <c r="N9683">
        <v>399</v>
      </c>
      <c r="P9683">
        <v>3</v>
      </c>
      <c r="Q9683" t="str">
        <f>VLOOKUP(M9683,lookups!$A$1:$B$7, 2, FALSE)</f>
        <v>trawl/fyke</v>
      </c>
      <c r="R9683" t="str">
        <f>VLOOKUP(N9683,lookups!$D$1:$E$6, 2, FALSE)</f>
        <v>hucuktlis r</v>
      </c>
      <c r="S9683" t="str">
        <f>VLOOKUP(C9683,lookups!$G$1:$H$3, 2, FALSE)</f>
        <v>smolt</v>
      </c>
    </row>
    <row r="9684" spans="1:19" x14ac:dyDescent="0.25">
      <c r="A9684" s="1">
        <v>39202</v>
      </c>
      <c r="B9684">
        <v>1</v>
      </c>
      <c r="C9684">
        <v>1</v>
      </c>
      <c r="D9684">
        <v>1</v>
      </c>
      <c r="E9684">
        <v>2007</v>
      </c>
      <c r="F9684">
        <v>33</v>
      </c>
      <c r="G9684">
        <v>1</v>
      </c>
      <c r="H9684">
        <v>97</v>
      </c>
      <c r="J9684">
        <v>7.2099990839999997</v>
      </c>
      <c r="M9684">
        <v>1</v>
      </c>
      <c r="N9684">
        <v>399</v>
      </c>
      <c r="P9684">
        <v>3</v>
      </c>
      <c r="Q9684" t="str">
        <f>VLOOKUP(M9684,lookups!$A$1:$B$7, 2, FALSE)</f>
        <v>trawl/fyke</v>
      </c>
      <c r="R9684" t="str">
        <f>VLOOKUP(N9684,lookups!$D$1:$E$6, 2, FALSE)</f>
        <v>hucuktlis r</v>
      </c>
      <c r="S9684" t="str">
        <f>VLOOKUP(C9684,lookups!$G$1:$H$3, 2, FALSE)</f>
        <v>smolt</v>
      </c>
    </row>
    <row r="9685" spans="1:19" x14ac:dyDescent="0.25">
      <c r="A9685" s="1">
        <v>39202</v>
      </c>
      <c r="B9685">
        <v>1</v>
      </c>
      <c r="C9685">
        <v>1</v>
      </c>
      <c r="D9685">
        <v>1</v>
      </c>
      <c r="E9685">
        <v>2007</v>
      </c>
      <c r="F9685">
        <v>34</v>
      </c>
      <c r="G9685">
        <v>1</v>
      </c>
      <c r="H9685">
        <v>95</v>
      </c>
      <c r="J9685">
        <v>6.5</v>
      </c>
      <c r="M9685">
        <v>1</v>
      </c>
      <c r="N9685">
        <v>399</v>
      </c>
      <c r="P9685">
        <v>3</v>
      </c>
      <c r="Q9685" t="str">
        <f>VLOOKUP(M9685,lookups!$A$1:$B$7, 2, FALSE)</f>
        <v>trawl/fyke</v>
      </c>
      <c r="R9685" t="str">
        <f>VLOOKUP(N9685,lookups!$D$1:$E$6, 2, FALSE)</f>
        <v>hucuktlis r</v>
      </c>
      <c r="S9685" t="str">
        <f>VLOOKUP(C9685,lookups!$G$1:$H$3, 2, FALSE)</f>
        <v>smolt</v>
      </c>
    </row>
    <row r="9686" spans="1:19" x14ac:dyDescent="0.25">
      <c r="A9686" s="1">
        <v>39202</v>
      </c>
      <c r="B9686">
        <v>1</v>
      </c>
      <c r="C9686">
        <v>1</v>
      </c>
      <c r="D9686">
        <v>1</v>
      </c>
      <c r="E9686">
        <v>2007</v>
      </c>
      <c r="F9686">
        <v>35</v>
      </c>
      <c r="G9686">
        <v>1</v>
      </c>
      <c r="H9686">
        <v>91</v>
      </c>
      <c r="J9686">
        <v>6.5699996949999999</v>
      </c>
      <c r="M9686">
        <v>1</v>
      </c>
      <c r="N9686">
        <v>399</v>
      </c>
      <c r="P9686">
        <v>3</v>
      </c>
      <c r="Q9686" t="str">
        <f>VLOOKUP(M9686,lookups!$A$1:$B$7, 2, FALSE)</f>
        <v>trawl/fyke</v>
      </c>
      <c r="R9686" t="str">
        <f>VLOOKUP(N9686,lookups!$D$1:$E$6, 2, FALSE)</f>
        <v>hucuktlis r</v>
      </c>
      <c r="S9686" t="str">
        <f>VLOOKUP(C9686,lookups!$G$1:$H$3, 2, FALSE)</f>
        <v>smolt</v>
      </c>
    </row>
    <row r="9687" spans="1:19" x14ac:dyDescent="0.25">
      <c r="A9687" s="1">
        <v>39202</v>
      </c>
      <c r="B9687">
        <v>1</v>
      </c>
      <c r="C9687">
        <v>1</v>
      </c>
      <c r="D9687">
        <v>1</v>
      </c>
      <c r="E9687">
        <v>2007</v>
      </c>
      <c r="F9687">
        <v>36</v>
      </c>
      <c r="G9687">
        <v>1</v>
      </c>
      <c r="H9687">
        <v>84</v>
      </c>
      <c r="J9687">
        <v>4.5</v>
      </c>
      <c r="M9687">
        <v>1</v>
      </c>
      <c r="N9687">
        <v>399</v>
      </c>
      <c r="P9687">
        <v>3</v>
      </c>
      <c r="Q9687" t="str">
        <f>VLOOKUP(M9687,lookups!$A$1:$B$7, 2, FALSE)</f>
        <v>trawl/fyke</v>
      </c>
      <c r="R9687" t="str">
        <f>VLOOKUP(N9687,lookups!$D$1:$E$6, 2, FALSE)</f>
        <v>hucuktlis r</v>
      </c>
      <c r="S9687" t="str">
        <f>VLOOKUP(C9687,lookups!$G$1:$H$3, 2, FALSE)</f>
        <v>smolt</v>
      </c>
    </row>
    <row r="9688" spans="1:19" x14ac:dyDescent="0.25">
      <c r="A9688" s="1">
        <v>39202</v>
      </c>
      <c r="B9688">
        <v>1</v>
      </c>
      <c r="C9688">
        <v>1</v>
      </c>
      <c r="D9688">
        <v>1</v>
      </c>
      <c r="E9688">
        <v>2007</v>
      </c>
      <c r="F9688">
        <v>37</v>
      </c>
      <c r="G9688">
        <v>1</v>
      </c>
      <c r="H9688">
        <v>90</v>
      </c>
      <c r="J9688">
        <v>4.6899986269999996</v>
      </c>
      <c r="M9688">
        <v>1</v>
      </c>
      <c r="N9688">
        <v>399</v>
      </c>
      <c r="P9688">
        <v>3</v>
      </c>
      <c r="Q9688" t="str">
        <f>VLOOKUP(M9688,lookups!$A$1:$B$7, 2, FALSE)</f>
        <v>trawl/fyke</v>
      </c>
      <c r="R9688" t="str">
        <f>VLOOKUP(N9688,lookups!$D$1:$E$6, 2, FALSE)</f>
        <v>hucuktlis r</v>
      </c>
      <c r="S9688" t="str">
        <f>VLOOKUP(C9688,lookups!$G$1:$H$3, 2, FALSE)</f>
        <v>smolt</v>
      </c>
    </row>
    <row r="9689" spans="1:19" x14ac:dyDescent="0.25">
      <c r="A9689" s="1">
        <v>39202</v>
      </c>
      <c r="B9689">
        <v>1</v>
      </c>
      <c r="C9689">
        <v>1</v>
      </c>
      <c r="D9689">
        <v>1</v>
      </c>
      <c r="E9689">
        <v>2007</v>
      </c>
      <c r="F9689">
        <v>38</v>
      </c>
      <c r="G9689">
        <v>1</v>
      </c>
      <c r="H9689">
        <v>100</v>
      </c>
      <c r="J9689">
        <v>7.3399963379999997</v>
      </c>
      <c r="M9689">
        <v>1</v>
      </c>
      <c r="N9689">
        <v>399</v>
      </c>
      <c r="P9689">
        <v>3</v>
      </c>
      <c r="Q9689" t="str">
        <f>VLOOKUP(M9689,lookups!$A$1:$B$7, 2, FALSE)</f>
        <v>trawl/fyke</v>
      </c>
      <c r="R9689" t="str">
        <f>VLOOKUP(N9689,lookups!$D$1:$E$6, 2, FALSE)</f>
        <v>hucuktlis r</v>
      </c>
      <c r="S9689" t="str">
        <f>VLOOKUP(C9689,lookups!$G$1:$H$3, 2, FALSE)</f>
        <v>smolt</v>
      </c>
    </row>
    <row r="9690" spans="1:19" x14ac:dyDescent="0.25">
      <c r="A9690" s="1">
        <v>39202</v>
      </c>
      <c r="B9690">
        <v>1</v>
      </c>
      <c r="C9690">
        <v>1</v>
      </c>
      <c r="D9690">
        <v>1</v>
      </c>
      <c r="E9690">
        <v>2007</v>
      </c>
      <c r="F9690">
        <v>39</v>
      </c>
      <c r="G9690">
        <v>1</v>
      </c>
      <c r="H9690">
        <v>101</v>
      </c>
      <c r="J9690">
        <v>8.2699966430000007</v>
      </c>
      <c r="M9690">
        <v>1</v>
      </c>
      <c r="N9690">
        <v>399</v>
      </c>
      <c r="P9690">
        <v>3</v>
      </c>
      <c r="Q9690" t="str">
        <f>VLOOKUP(M9690,lookups!$A$1:$B$7, 2, FALSE)</f>
        <v>trawl/fyke</v>
      </c>
      <c r="R9690" t="str">
        <f>VLOOKUP(N9690,lookups!$D$1:$E$6, 2, FALSE)</f>
        <v>hucuktlis r</v>
      </c>
      <c r="S9690" t="str">
        <f>VLOOKUP(C9690,lookups!$G$1:$H$3, 2, FALSE)</f>
        <v>smolt</v>
      </c>
    </row>
    <row r="9691" spans="1:19" x14ac:dyDescent="0.25">
      <c r="A9691" s="1">
        <v>39202</v>
      </c>
      <c r="B9691">
        <v>1</v>
      </c>
      <c r="C9691">
        <v>1</v>
      </c>
      <c r="D9691">
        <v>1</v>
      </c>
      <c r="E9691">
        <v>2007</v>
      </c>
      <c r="F9691">
        <v>40</v>
      </c>
      <c r="G9691">
        <v>1</v>
      </c>
      <c r="H9691">
        <v>96</v>
      </c>
      <c r="J9691">
        <v>7.0999984740000004</v>
      </c>
      <c r="M9691">
        <v>1</v>
      </c>
      <c r="N9691">
        <v>399</v>
      </c>
      <c r="P9691">
        <v>3</v>
      </c>
      <c r="Q9691" t="str">
        <f>VLOOKUP(M9691,lookups!$A$1:$B$7, 2, FALSE)</f>
        <v>trawl/fyke</v>
      </c>
      <c r="R9691" t="str">
        <f>VLOOKUP(N9691,lookups!$D$1:$E$6, 2, FALSE)</f>
        <v>hucuktlis r</v>
      </c>
      <c r="S9691" t="str">
        <f>VLOOKUP(C9691,lookups!$G$1:$H$3, 2, FALSE)</f>
        <v>smolt</v>
      </c>
    </row>
    <row r="9692" spans="1:19" x14ac:dyDescent="0.25">
      <c r="A9692" s="1">
        <v>39202</v>
      </c>
      <c r="B9692">
        <v>1</v>
      </c>
      <c r="C9692">
        <v>1</v>
      </c>
      <c r="D9692">
        <v>1</v>
      </c>
      <c r="E9692">
        <v>2007</v>
      </c>
      <c r="F9692">
        <v>41</v>
      </c>
      <c r="G9692">
        <v>1</v>
      </c>
      <c r="H9692">
        <v>92</v>
      </c>
      <c r="J9692">
        <v>6.7999992369999998</v>
      </c>
      <c r="M9692">
        <v>1</v>
      </c>
      <c r="N9692">
        <v>399</v>
      </c>
      <c r="P9692">
        <v>3</v>
      </c>
      <c r="Q9692" t="str">
        <f>VLOOKUP(M9692,lookups!$A$1:$B$7, 2, FALSE)</f>
        <v>trawl/fyke</v>
      </c>
      <c r="R9692" t="str">
        <f>VLOOKUP(N9692,lookups!$D$1:$E$6, 2, FALSE)</f>
        <v>hucuktlis r</v>
      </c>
      <c r="S9692" t="str">
        <f>VLOOKUP(C9692,lookups!$G$1:$H$3, 2, FALSE)</f>
        <v>smolt</v>
      </c>
    </row>
    <row r="9693" spans="1:19" x14ac:dyDescent="0.25">
      <c r="A9693" s="1">
        <v>39202</v>
      </c>
      <c r="B9693">
        <v>1</v>
      </c>
      <c r="C9693">
        <v>1</v>
      </c>
      <c r="D9693">
        <v>1</v>
      </c>
      <c r="E9693">
        <v>2007</v>
      </c>
      <c r="F9693">
        <v>42</v>
      </c>
      <c r="G9693">
        <v>1</v>
      </c>
      <c r="H9693">
        <v>80</v>
      </c>
      <c r="J9693">
        <v>4.7099990839999997</v>
      </c>
      <c r="M9693">
        <v>1</v>
      </c>
      <c r="N9693">
        <v>399</v>
      </c>
      <c r="P9693">
        <v>3</v>
      </c>
      <c r="Q9693" t="str">
        <f>VLOOKUP(M9693,lookups!$A$1:$B$7, 2, FALSE)</f>
        <v>trawl/fyke</v>
      </c>
      <c r="R9693" t="str">
        <f>VLOOKUP(N9693,lookups!$D$1:$E$6, 2, FALSE)</f>
        <v>hucuktlis r</v>
      </c>
      <c r="S9693" t="str">
        <f>VLOOKUP(C9693,lookups!$G$1:$H$3, 2, FALSE)</f>
        <v>smolt</v>
      </c>
    </row>
    <row r="9694" spans="1:19" x14ac:dyDescent="0.25">
      <c r="A9694" s="1">
        <v>39202</v>
      </c>
      <c r="B9694">
        <v>1</v>
      </c>
      <c r="C9694">
        <v>1</v>
      </c>
      <c r="D9694">
        <v>1</v>
      </c>
      <c r="E9694">
        <v>2007</v>
      </c>
      <c r="F9694">
        <v>43</v>
      </c>
      <c r="G9694">
        <v>1</v>
      </c>
      <c r="H9694">
        <v>90</v>
      </c>
      <c r="J9694">
        <v>4.3999977110000001</v>
      </c>
      <c r="M9694">
        <v>1</v>
      </c>
      <c r="N9694">
        <v>399</v>
      </c>
      <c r="P9694">
        <v>3</v>
      </c>
      <c r="Q9694" t="str">
        <f>VLOOKUP(M9694,lookups!$A$1:$B$7, 2, FALSE)</f>
        <v>trawl/fyke</v>
      </c>
      <c r="R9694" t="str">
        <f>VLOOKUP(N9694,lookups!$D$1:$E$6, 2, FALSE)</f>
        <v>hucuktlis r</v>
      </c>
      <c r="S9694" t="str">
        <f>VLOOKUP(C9694,lookups!$G$1:$H$3, 2, FALSE)</f>
        <v>smolt</v>
      </c>
    </row>
    <row r="9695" spans="1:19" x14ac:dyDescent="0.25">
      <c r="A9695" s="1">
        <v>39202</v>
      </c>
      <c r="B9695">
        <v>1</v>
      </c>
      <c r="C9695">
        <v>1</v>
      </c>
      <c r="D9695">
        <v>1</v>
      </c>
      <c r="E9695">
        <v>2007</v>
      </c>
      <c r="F9695">
        <v>44</v>
      </c>
      <c r="G9695">
        <v>1</v>
      </c>
      <c r="H9695">
        <v>85</v>
      </c>
      <c r="J9695">
        <v>5.1699981690000003</v>
      </c>
      <c r="M9695">
        <v>1</v>
      </c>
      <c r="N9695">
        <v>399</v>
      </c>
      <c r="P9695">
        <v>3</v>
      </c>
      <c r="Q9695" t="str">
        <f>VLOOKUP(M9695,lookups!$A$1:$B$7, 2, FALSE)</f>
        <v>trawl/fyke</v>
      </c>
      <c r="R9695" t="str">
        <f>VLOOKUP(N9695,lookups!$D$1:$E$6, 2, FALSE)</f>
        <v>hucuktlis r</v>
      </c>
      <c r="S9695" t="str">
        <f>VLOOKUP(C9695,lookups!$G$1:$H$3, 2, FALSE)</f>
        <v>smolt</v>
      </c>
    </row>
    <row r="9696" spans="1:19" x14ac:dyDescent="0.25">
      <c r="A9696" s="1">
        <v>39202</v>
      </c>
      <c r="B9696">
        <v>1</v>
      </c>
      <c r="C9696">
        <v>1</v>
      </c>
      <c r="D9696">
        <v>1</v>
      </c>
      <c r="E9696">
        <v>2007</v>
      </c>
      <c r="F9696">
        <v>45</v>
      </c>
      <c r="G9696">
        <v>1</v>
      </c>
      <c r="H9696">
        <v>96</v>
      </c>
      <c r="J9696">
        <v>5.6799964899999997</v>
      </c>
      <c r="M9696">
        <v>1</v>
      </c>
      <c r="N9696">
        <v>399</v>
      </c>
      <c r="P9696">
        <v>3</v>
      </c>
      <c r="Q9696" t="str">
        <f>VLOOKUP(M9696,lookups!$A$1:$B$7, 2, FALSE)</f>
        <v>trawl/fyke</v>
      </c>
      <c r="R9696" t="str">
        <f>VLOOKUP(N9696,lookups!$D$1:$E$6, 2, FALSE)</f>
        <v>hucuktlis r</v>
      </c>
      <c r="S9696" t="str">
        <f>VLOOKUP(C9696,lookups!$G$1:$H$3, 2, FALSE)</f>
        <v>smolt</v>
      </c>
    </row>
    <row r="9697" spans="1:19" x14ac:dyDescent="0.25">
      <c r="A9697" s="1">
        <v>39202</v>
      </c>
      <c r="B9697">
        <v>1</v>
      </c>
      <c r="C9697">
        <v>1</v>
      </c>
      <c r="D9697">
        <v>1</v>
      </c>
      <c r="E9697">
        <v>2007</v>
      </c>
      <c r="F9697">
        <v>46</v>
      </c>
      <c r="G9697">
        <v>1</v>
      </c>
      <c r="H9697">
        <v>85</v>
      </c>
      <c r="J9697">
        <v>4.4499969479999999</v>
      </c>
      <c r="M9697">
        <v>1</v>
      </c>
      <c r="N9697">
        <v>399</v>
      </c>
      <c r="P9697">
        <v>3</v>
      </c>
      <c r="Q9697" t="str">
        <f>VLOOKUP(M9697,lookups!$A$1:$B$7, 2, FALSE)</f>
        <v>trawl/fyke</v>
      </c>
      <c r="R9697" t="str">
        <f>VLOOKUP(N9697,lookups!$D$1:$E$6, 2, FALSE)</f>
        <v>hucuktlis r</v>
      </c>
      <c r="S9697" t="str">
        <f>VLOOKUP(C9697,lookups!$G$1:$H$3, 2, FALSE)</f>
        <v>smolt</v>
      </c>
    </row>
    <row r="9698" spans="1:19" x14ac:dyDescent="0.25">
      <c r="A9698" s="1">
        <v>39202</v>
      </c>
      <c r="B9698">
        <v>1</v>
      </c>
      <c r="C9698">
        <v>1</v>
      </c>
      <c r="D9698">
        <v>1</v>
      </c>
      <c r="E9698">
        <v>2007</v>
      </c>
      <c r="F9698">
        <v>47</v>
      </c>
      <c r="G9698">
        <v>1</v>
      </c>
      <c r="H9698">
        <v>89</v>
      </c>
      <c r="J9698">
        <v>5.7099990839999997</v>
      </c>
      <c r="M9698">
        <v>1</v>
      </c>
      <c r="N9698">
        <v>399</v>
      </c>
      <c r="P9698">
        <v>3</v>
      </c>
      <c r="Q9698" t="str">
        <f>VLOOKUP(M9698,lookups!$A$1:$B$7, 2, FALSE)</f>
        <v>trawl/fyke</v>
      </c>
      <c r="R9698" t="str">
        <f>VLOOKUP(N9698,lookups!$D$1:$E$6, 2, FALSE)</f>
        <v>hucuktlis r</v>
      </c>
      <c r="S9698" t="str">
        <f>VLOOKUP(C9698,lookups!$G$1:$H$3, 2, FALSE)</f>
        <v>smolt</v>
      </c>
    </row>
    <row r="9699" spans="1:19" x14ac:dyDescent="0.25">
      <c r="A9699" s="1">
        <v>39202</v>
      </c>
      <c r="B9699">
        <v>1</v>
      </c>
      <c r="C9699">
        <v>1</v>
      </c>
      <c r="D9699">
        <v>1</v>
      </c>
      <c r="E9699">
        <v>2007</v>
      </c>
      <c r="F9699">
        <v>48</v>
      </c>
      <c r="G9699">
        <v>1</v>
      </c>
      <c r="H9699">
        <v>90</v>
      </c>
      <c r="J9699">
        <v>6.4499969479999999</v>
      </c>
      <c r="M9699">
        <v>1</v>
      </c>
      <c r="N9699">
        <v>399</v>
      </c>
      <c r="P9699">
        <v>3</v>
      </c>
      <c r="Q9699" t="str">
        <f>VLOOKUP(M9699,lookups!$A$1:$B$7, 2, FALSE)</f>
        <v>trawl/fyke</v>
      </c>
      <c r="R9699" t="str">
        <f>VLOOKUP(N9699,lookups!$D$1:$E$6, 2, FALSE)</f>
        <v>hucuktlis r</v>
      </c>
      <c r="S9699" t="str">
        <f>VLOOKUP(C9699,lookups!$G$1:$H$3, 2, FALSE)</f>
        <v>smolt</v>
      </c>
    </row>
    <row r="9700" spans="1:19" x14ac:dyDescent="0.25">
      <c r="A9700" s="1">
        <v>39202</v>
      </c>
      <c r="B9700">
        <v>1</v>
      </c>
      <c r="C9700">
        <v>1</v>
      </c>
      <c r="D9700">
        <v>1</v>
      </c>
      <c r="E9700">
        <v>2007</v>
      </c>
      <c r="F9700">
        <v>49</v>
      </c>
      <c r="G9700">
        <v>1</v>
      </c>
      <c r="H9700">
        <v>89</v>
      </c>
      <c r="J9700">
        <v>6.1499977110000001</v>
      </c>
      <c r="M9700">
        <v>1</v>
      </c>
      <c r="N9700">
        <v>399</v>
      </c>
      <c r="P9700">
        <v>3</v>
      </c>
      <c r="Q9700" t="str">
        <f>VLOOKUP(M9700,lookups!$A$1:$B$7, 2, FALSE)</f>
        <v>trawl/fyke</v>
      </c>
      <c r="R9700" t="str">
        <f>VLOOKUP(N9700,lookups!$D$1:$E$6, 2, FALSE)</f>
        <v>hucuktlis r</v>
      </c>
      <c r="S9700" t="str">
        <f>VLOOKUP(C9700,lookups!$G$1:$H$3, 2, FALSE)</f>
        <v>smolt</v>
      </c>
    </row>
    <row r="9701" spans="1:19" x14ac:dyDescent="0.25">
      <c r="A9701" s="1">
        <v>39202</v>
      </c>
      <c r="B9701">
        <v>1</v>
      </c>
      <c r="C9701">
        <v>1</v>
      </c>
      <c r="D9701">
        <v>1</v>
      </c>
      <c r="E9701">
        <v>2007</v>
      </c>
      <c r="F9701">
        <v>50</v>
      </c>
      <c r="G9701">
        <v>1</v>
      </c>
      <c r="H9701">
        <v>89</v>
      </c>
      <c r="J9701">
        <v>6.5099983220000004</v>
      </c>
      <c r="M9701">
        <v>1</v>
      </c>
      <c r="N9701">
        <v>399</v>
      </c>
      <c r="P9701">
        <v>3</v>
      </c>
      <c r="Q9701" t="str">
        <f>VLOOKUP(M9701,lookups!$A$1:$B$7, 2, FALSE)</f>
        <v>trawl/fyke</v>
      </c>
      <c r="R9701" t="str">
        <f>VLOOKUP(N9701,lookups!$D$1:$E$6, 2, FALSE)</f>
        <v>hucuktlis r</v>
      </c>
      <c r="S9701" t="str">
        <f>VLOOKUP(C9701,lookups!$G$1:$H$3, 2, FALSE)</f>
        <v>smolt</v>
      </c>
    </row>
    <row r="9702" spans="1:19" x14ac:dyDescent="0.25">
      <c r="A9702" s="1">
        <v>39202</v>
      </c>
      <c r="B9702">
        <v>1</v>
      </c>
      <c r="C9702">
        <v>1</v>
      </c>
      <c r="D9702">
        <v>1</v>
      </c>
      <c r="E9702">
        <v>2007</v>
      </c>
      <c r="F9702">
        <v>51</v>
      </c>
      <c r="G9702">
        <v>1</v>
      </c>
      <c r="H9702">
        <v>82</v>
      </c>
      <c r="J9702">
        <v>4.6099967959999999</v>
      </c>
      <c r="M9702">
        <v>1</v>
      </c>
      <c r="N9702">
        <v>399</v>
      </c>
      <c r="P9702">
        <v>3</v>
      </c>
      <c r="Q9702" t="str">
        <f>VLOOKUP(M9702,lookups!$A$1:$B$7, 2, FALSE)</f>
        <v>trawl/fyke</v>
      </c>
      <c r="R9702" t="str">
        <f>VLOOKUP(N9702,lookups!$D$1:$E$6, 2, FALSE)</f>
        <v>hucuktlis r</v>
      </c>
      <c r="S9702" t="str">
        <f>VLOOKUP(C9702,lookups!$G$1:$H$3, 2, FALSE)</f>
        <v>smolt</v>
      </c>
    </row>
    <row r="9703" spans="1:19" x14ac:dyDescent="0.25">
      <c r="A9703" s="1">
        <v>39202</v>
      </c>
      <c r="B9703">
        <v>1</v>
      </c>
      <c r="C9703">
        <v>1</v>
      </c>
      <c r="D9703">
        <v>1</v>
      </c>
      <c r="E9703">
        <v>2007</v>
      </c>
      <c r="F9703">
        <v>52</v>
      </c>
      <c r="G9703">
        <v>1</v>
      </c>
      <c r="H9703">
        <v>75</v>
      </c>
      <c r="J9703">
        <v>4.1399993899999998</v>
      </c>
      <c r="M9703">
        <v>1</v>
      </c>
      <c r="N9703">
        <v>399</v>
      </c>
      <c r="P9703">
        <v>3</v>
      </c>
      <c r="Q9703" t="str">
        <f>VLOOKUP(M9703,lookups!$A$1:$B$7, 2, FALSE)</f>
        <v>trawl/fyke</v>
      </c>
      <c r="R9703" t="str">
        <f>VLOOKUP(N9703,lookups!$D$1:$E$6, 2, FALSE)</f>
        <v>hucuktlis r</v>
      </c>
      <c r="S9703" t="str">
        <f>VLOOKUP(C9703,lookups!$G$1:$H$3, 2, FALSE)</f>
        <v>smolt</v>
      </c>
    </row>
    <row r="9704" spans="1:19" x14ac:dyDescent="0.25">
      <c r="A9704" s="1">
        <v>39202</v>
      </c>
      <c r="B9704">
        <v>1</v>
      </c>
      <c r="C9704">
        <v>1</v>
      </c>
      <c r="D9704">
        <v>1</v>
      </c>
      <c r="E9704">
        <v>2007</v>
      </c>
      <c r="F9704">
        <v>53</v>
      </c>
      <c r="G9704">
        <v>1</v>
      </c>
      <c r="H9704">
        <v>85</v>
      </c>
      <c r="J9704">
        <v>5.0799980160000002</v>
      </c>
      <c r="M9704">
        <v>1</v>
      </c>
      <c r="N9704">
        <v>399</v>
      </c>
      <c r="P9704">
        <v>3</v>
      </c>
      <c r="Q9704" t="str">
        <f>VLOOKUP(M9704,lookups!$A$1:$B$7, 2, FALSE)</f>
        <v>trawl/fyke</v>
      </c>
      <c r="R9704" t="str">
        <f>VLOOKUP(N9704,lookups!$D$1:$E$6, 2, FALSE)</f>
        <v>hucuktlis r</v>
      </c>
      <c r="S9704" t="str">
        <f>VLOOKUP(C9704,lookups!$G$1:$H$3, 2, FALSE)</f>
        <v>smolt</v>
      </c>
    </row>
    <row r="9705" spans="1:19" x14ac:dyDescent="0.25">
      <c r="A9705" s="1">
        <v>39202</v>
      </c>
      <c r="B9705">
        <v>1</v>
      </c>
      <c r="C9705">
        <v>1</v>
      </c>
      <c r="D9705">
        <v>1</v>
      </c>
      <c r="E9705">
        <v>2007</v>
      </c>
      <c r="F9705">
        <v>54</v>
      </c>
      <c r="G9705">
        <v>1</v>
      </c>
      <c r="H9705">
        <v>90</v>
      </c>
      <c r="J9705">
        <v>6.2799987789999996</v>
      </c>
      <c r="M9705">
        <v>1</v>
      </c>
      <c r="N9705">
        <v>399</v>
      </c>
      <c r="P9705">
        <v>3</v>
      </c>
      <c r="Q9705" t="str">
        <f>VLOOKUP(M9705,lookups!$A$1:$B$7, 2, FALSE)</f>
        <v>trawl/fyke</v>
      </c>
      <c r="R9705" t="str">
        <f>VLOOKUP(N9705,lookups!$D$1:$E$6, 2, FALSE)</f>
        <v>hucuktlis r</v>
      </c>
      <c r="S9705" t="str">
        <f>VLOOKUP(C9705,lookups!$G$1:$H$3, 2, FALSE)</f>
        <v>smolt</v>
      </c>
    </row>
    <row r="9706" spans="1:19" x14ac:dyDescent="0.25">
      <c r="A9706" s="1">
        <v>39202</v>
      </c>
      <c r="B9706">
        <v>1</v>
      </c>
      <c r="C9706">
        <v>1</v>
      </c>
      <c r="D9706">
        <v>1</v>
      </c>
      <c r="E9706">
        <v>2007</v>
      </c>
      <c r="F9706">
        <v>55</v>
      </c>
      <c r="G9706">
        <v>1</v>
      </c>
      <c r="H9706">
        <v>104</v>
      </c>
      <c r="J9706">
        <v>8.9699935909999997</v>
      </c>
      <c r="M9706">
        <v>1</v>
      </c>
      <c r="N9706">
        <v>399</v>
      </c>
      <c r="P9706">
        <v>3</v>
      </c>
      <c r="Q9706" t="str">
        <f>VLOOKUP(M9706,lookups!$A$1:$B$7, 2, FALSE)</f>
        <v>trawl/fyke</v>
      </c>
      <c r="R9706" t="str">
        <f>VLOOKUP(N9706,lookups!$D$1:$E$6, 2, FALSE)</f>
        <v>hucuktlis r</v>
      </c>
      <c r="S9706" t="str">
        <f>VLOOKUP(C9706,lookups!$G$1:$H$3, 2, FALSE)</f>
        <v>smolt</v>
      </c>
    </row>
    <row r="9707" spans="1:19" x14ac:dyDescent="0.25">
      <c r="A9707" s="1">
        <v>39202</v>
      </c>
      <c r="B9707">
        <v>1</v>
      </c>
      <c r="C9707">
        <v>1</v>
      </c>
      <c r="D9707">
        <v>1</v>
      </c>
      <c r="E9707">
        <v>2007</v>
      </c>
      <c r="F9707">
        <v>56</v>
      </c>
      <c r="G9707">
        <v>1</v>
      </c>
      <c r="H9707">
        <v>89</v>
      </c>
      <c r="J9707">
        <v>5.3999977110000001</v>
      </c>
      <c r="M9707">
        <v>1</v>
      </c>
      <c r="N9707">
        <v>399</v>
      </c>
      <c r="P9707">
        <v>3</v>
      </c>
      <c r="Q9707" t="str">
        <f>VLOOKUP(M9707,lookups!$A$1:$B$7, 2, FALSE)</f>
        <v>trawl/fyke</v>
      </c>
      <c r="R9707" t="str">
        <f>VLOOKUP(N9707,lookups!$D$1:$E$6, 2, FALSE)</f>
        <v>hucuktlis r</v>
      </c>
      <c r="S9707" t="str">
        <f>VLOOKUP(C9707,lookups!$G$1:$H$3, 2, FALSE)</f>
        <v>smolt</v>
      </c>
    </row>
    <row r="9708" spans="1:19" x14ac:dyDescent="0.25">
      <c r="A9708" s="1">
        <v>39202</v>
      </c>
      <c r="B9708">
        <v>1</v>
      </c>
      <c r="C9708">
        <v>1</v>
      </c>
      <c r="D9708">
        <v>1</v>
      </c>
      <c r="E9708">
        <v>2007</v>
      </c>
      <c r="F9708">
        <v>57</v>
      </c>
      <c r="G9708">
        <v>1</v>
      </c>
      <c r="H9708">
        <v>86</v>
      </c>
      <c r="J9708">
        <v>5.4199981690000003</v>
      </c>
      <c r="M9708">
        <v>1</v>
      </c>
      <c r="N9708">
        <v>399</v>
      </c>
      <c r="P9708">
        <v>3</v>
      </c>
      <c r="Q9708" t="str">
        <f>VLOOKUP(M9708,lookups!$A$1:$B$7, 2, FALSE)</f>
        <v>trawl/fyke</v>
      </c>
      <c r="R9708" t="str">
        <f>VLOOKUP(N9708,lookups!$D$1:$E$6, 2, FALSE)</f>
        <v>hucuktlis r</v>
      </c>
      <c r="S9708" t="str">
        <f>VLOOKUP(C9708,lookups!$G$1:$H$3, 2, FALSE)</f>
        <v>smolt</v>
      </c>
    </row>
    <row r="9709" spans="1:19" x14ac:dyDescent="0.25">
      <c r="A9709" s="1">
        <v>39202</v>
      </c>
      <c r="B9709">
        <v>1</v>
      </c>
      <c r="C9709">
        <v>1</v>
      </c>
      <c r="D9709">
        <v>1</v>
      </c>
      <c r="E9709">
        <v>2007</v>
      </c>
      <c r="F9709">
        <v>58</v>
      </c>
      <c r="G9709">
        <v>1</v>
      </c>
      <c r="H9709">
        <v>90</v>
      </c>
      <c r="J9709">
        <v>5.5599975590000001</v>
      </c>
      <c r="M9709">
        <v>1</v>
      </c>
      <c r="N9709">
        <v>399</v>
      </c>
      <c r="P9709">
        <v>3</v>
      </c>
      <c r="Q9709" t="str">
        <f>VLOOKUP(M9709,lookups!$A$1:$B$7, 2, FALSE)</f>
        <v>trawl/fyke</v>
      </c>
      <c r="R9709" t="str">
        <f>VLOOKUP(N9709,lookups!$D$1:$E$6, 2, FALSE)</f>
        <v>hucuktlis r</v>
      </c>
      <c r="S9709" t="str">
        <f>VLOOKUP(C9709,lookups!$G$1:$H$3, 2, FALSE)</f>
        <v>smolt</v>
      </c>
    </row>
    <row r="9710" spans="1:19" x14ac:dyDescent="0.25">
      <c r="A9710" s="1">
        <v>39202</v>
      </c>
      <c r="B9710">
        <v>1</v>
      </c>
      <c r="C9710">
        <v>1</v>
      </c>
      <c r="D9710">
        <v>1</v>
      </c>
      <c r="E9710">
        <v>2007</v>
      </c>
      <c r="F9710">
        <v>59</v>
      </c>
      <c r="G9710">
        <v>1</v>
      </c>
      <c r="H9710">
        <v>81</v>
      </c>
      <c r="J9710">
        <v>4.4099998469999999</v>
      </c>
      <c r="M9710">
        <v>1</v>
      </c>
      <c r="N9710">
        <v>399</v>
      </c>
      <c r="P9710">
        <v>3</v>
      </c>
      <c r="Q9710" t="str">
        <f>VLOOKUP(M9710,lookups!$A$1:$B$7, 2, FALSE)</f>
        <v>trawl/fyke</v>
      </c>
      <c r="R9710" t="str">
        <f>VLOOKUP(N9710,lookups!$D$1:$E$6, 2, FALSE)</f>
        <v>hucuktlis r</v>
      </c>
      <c r="S9710" t="str">
        <f>VLOOKUP(C9710,lookups!$G$1:$H$3, 2, FALSE)</f>
        <v>smolt</v>
      </c>
    </row>
    <row r="9711" spans="1:19" x14ac:dyDescent="0.25">
      <c r="A9711" s="1">
        <v>39202</v>
      </c>
      <c r="B9711">
        <v>1</v>
      </c>
      <c r="C9711">
        <v>1</v>
      </c>
      <c r="D9711">
        <v>1</v>
      </c>
      <c r="E9711">
        <v>2007</v>
      </c>
      <c r="F9711">
        <v>60</v>
      </c>
      <c r="G9711">
        <v>1</v>
      </c>
      <c r="H9711">
        <v>91</v>
      </c>
      <c r="J9711">
        <v>6.8699989319999997</v>
      </c>
      <c r="M9711">
        <v>1</v>
      </c>
      <c r="N9711">
        <v>399</v>
      </c>
      <c r="P9711">
        <v>3</v>
      </c>
      <c r="Q9711" t="str">
        <f>VLOOKUP(M9711,lookups!$A$1:$B$7, 2, FALSE)</f>
        <v>trawl/fyke</v>
      </c>
      <c r="R9711" t="str">
        <f>VLOOKUP(N9711,lookups!$D$1:$E$6, 2, FALSE)</f>
        <v>hucuktlis r</v>
      </c>
      <c r="S9711" t="str">
        <f>VLOOKUP(C9711,lookups!$G$1:$H$3, 2, FALSE)</f>
        <v>smolt</v>
      </c>
    </row>
    <row r="9712" spans="1:19" x14ac:dyDescent="0.25">
      <c r="A9712" s="1">
        <v>39202</v>
      </c>
      <c r="B9712">
        <v>1</v>
      </c>
      <c r="C9712">
        <v>1</v>
      </c>
      <c r="D9712">
        <v>1</v>
      </c>
      <c r="E9712">
        <v>2007</v>
      </c>
      <c r="F9712">
        <v>61</v>
      </c>
      <c r="G9712">
        <v>1</v>
      </c>
      <c r="H9712">
        <v>94</v>
      </c>
      <c r="J9712">
        <v>6.039997101</v>
      </c>
      <c r="M9712">
        <v>1</v>
      </c>
      <c r="N9712">
        <v>399</v>
      </c>
      <c r="P9712">
        <v>3</v>
      </c>
      <c r="Q9712" t="str">
        <f>VLOOKUP(M9712,lookups!$A$1:$B$7, 2, FALSE)</f>
        <v>trawl/fyke</v>
      </c>
      <c r="R9712" t="str">
        <f>VLOOKUP(N9712,lookups!$D$1:$E$6, 2, FALSE)</f>
        <v>hucuktlis r</v>
      </c>
      <c r="S9712" t="str">
        <f>VLOOKUP(C9712,lookups!$G$1:$H$3, 2, FALSE)</f>
        <v>smolt</v>
      </c>
    </row>
    <row r="9713" spans="1:19" x14ac:dyDescent="0.25">
      <c r="A9713" s="1">
        <v>39202</v>
      </c>
      <c r="B9713">
        <v>1</v>
      </c>
      <c r="C9713">
        <v>1</v>
      </c>
      <c r="D9713">
        <v>1</v>
      </c>
      <c r="E9713">
        <v>2007</v>
      </c>
      <c r="F9713">
        <v>62</v>
      </c>
      <c r="G9713">
        <v>1</v>
      </c>
      <c r="H9713">
        <v>91</v>
      </c>
      <c r="J9713">
        <v>6.0299987789999996</v>
      </c>
      <c r="M9713">
        <v>1</v>
      </c>
      <c r="N9713">
        <v>399</v>
      </c>
      <c r="P9713">
        <v>3</v>
      </c>
      <c r="Q9713" t="str">
        <f>VLOOKUP(M9713,lookups!$A$1:$B$7, 2, FALSE)</f>
        <v>trawl/fyke</v>
      </c>
      <c r="R9713" t="str">
        <f>VLOOKUP(N9713,lookups!$D$1:$E$6, 2, FALSE)</f>
        <v>hucuktlis r</v>
      </c>
      <c r="S9713" t="str">
        <f>VLOOKUP(C9713,lookups!$G$1:$H$3, 2, FALSE)</f>
        <v>smolt</v>
      </c>
    </row>
    <row r="9714" spans="1:19" x14ac:dyDescent="0.25">
      <c r="A9714" s="1">
        <v>39202</v>
      </c>
      <c r="B9714">
        <v>1</v>
      </c>
      <c r="C9714">
        <v>1</v>
      </c>
      <c r="D9714">
        <v>1</v>
      </c>
      <c r="E9714">
        <v>2007</v>
      </c>
      <c r="F9714">
        <v>63</v>
      </c>
      <c r="G9714">
        <v>1</v>
      </c>
      <c r="H9714">
        <v>94</v>
      </c>
      <c r="J9714">
        <v>6.5799980160000002</v>
      </c>
      <c r="M9714">
        <v>1</v>
      </c>
      <c r="N9714">
        <v>399</v>
      </c>
      <c r="P9714">
        <v>3</v>
      </c>
      <c r="Q9714" t="str">
        <f>VLOOKUP(M9714,lookups!$A$1:$B$7, 2, FALSE)</f>
        <v>trawl/fyke</v>
      </c>
      <c r="R9714" t="str">
        <f>VLOOKUP(N9714,lookups!$D$1:$E$6, 2, FALSE)</f>
        <v>hucuktlis r</v>
      </c>
      <c r="S9714" t="str">
        <f>VLOOKUP(C9714,lookups!$G$1:$H$3, 2, FALSE)</f>
        <v>smolt</v>
      </c>
    </row>
    <row r="9715" spans="1:19" x14ac:dyDescent="0.25">
      <c r="A9715" s="1">
        <v>39202</v>
      </c>
      <c r="B9715">
        <v>1</v>
      </c>
      <c r="C9715">
        <v>1</v>
      </c>
      <c r="D9715">
        <v>1</v>
      </c>
      <c r="E9715">
        <v>2007</v>
      </c>
      <c r="F9715">
        <v>64</v>
      </c>
      <c r="G9715">
        <v>1</v>
      </c>
      <c r="H9715">
        <v>91</v>
      </c>
      <c r="J9715">
        <v>5.4499969479999999</v>
      </c>
      <c r="M9715">
        <v>1</v>
      </c>
      <c r="N9715">
        <v>399</v>
      </c>
      <c r="P9715">
        <v>3</v>
      </c>
      <c r="Q9715" t="str">
        <f>VLOOKUP(M9715,lookups!$A$1:$B$7, 2, FALSE)</f>
        <v>trawl/fyke</v>
      </c>
      <c r="R9715" t="str">
        <f>VLOOKUP(N9715,lookups!$D$1:$E$6, 2, FALSE)</f>
        <v>hucuktlis r</v>
      </c>
      <c r="S9715" t="str">
        <f>VLOOKUP(C9715,lookups!$G$1:$H$3, 2, FALSE)</f>
        <v>smolt</v>
      </c>
    </row>
    <row r="9716" spans="1:19" x14ac:dyDescent="0.25">
      <c r="A9716" s="1">
        <v>39202</v>
      </c>
      <c r="B9716">
        <v>1</v>
      </c>
      <c r="C9716">
        <v>1</v>
      </c>
      <c r="D9716">
        <v>1</v>
      </c>
      <c r="E9716">
        <v>2007</v>
      </c>
      <c r="F9716">
        <v>65</v>
      </c>
      <c r="G9716">
        <v>1</v>
      </c>
      <c r="H9716">
        <v>85</v>
      </c>
      <c r="J9716">
        <v>4.8099975590000001</v>
      </c>
      <c r="M9716">
        <v>1</v>
      </c>
      <c r="N9716">
        <v>399</v>
      </c>
      <c r="P9716">
        <v>3</v>
      </c>
      <c r="Q9716" t="str">
        <f>VLOOKUP(M9716,lookups!$A$1:$B$7, 2, FALSE)</f>
        <v>trawl/fyke</v>
      </c>
      <c r="R9716" t="str">
        <f>VLOOKUP(N9716,lookups!$D$1:$E$6, 2, FALSE)</f>
        <v>hucuktlis r</v>
      </c>
      <c r="S9716" t="str">
        <f>VLOOKUP(C9716,lookups!$G$1:$H$3, 2, FALSE)</f>
        <v>smolt</v>
      </c>
    </row>
    <row r="9717" spans="1:19" x14ac:dyDescent="0.25">
      <c r="A9717" s="1">
        <v>39202</v>
      </c>
      <c r="B9717">
        <v>1</v>
      </c>
      <c r="C9717">
        <v>1</v>
      </c>
      <c r="D9717">
        <v>1</v>
      </c>
      <c r="E9717">
        <v>2007</v>
      </c>
      <c r="F9717">
        <v>66</v>
      </c>
      <c r="G9717">
        <v>1</v>
      </c>
      <c r="H9717">
        <v>80</v>
      </c>
      <c r="J9717">
        <v>4.0899963379999997</v>
      </c>
      <c r="M9717">
        <v>1</v>
      </c>
      <c r="N9717">
        <v>399</v>
      </c>
      <c r="P9717">
        <v>3</v>
      </c>
      <c r="Q9717" t="str">
        <f>VLOOKUP(M9717,lookups!$A$1:$B$7, 2, FALSE)</f>
        <v>trawl/fyke</v>
      </c>
      <c r="R9717" t="str">
        <f>VLOOKUP(N9717,lookups!$D$1:$E$6, 2, FALSE)</f>
        <v>hucuktlis r</v>
      </c>
      <c r="S9717" t="str">
        <f>VLOOKUP(C9717,lookups!$G$1:$H$3, 2, FALSE)</f>
        <v>smolt</v>
      </c>
    </row>
    <row r="9718" spans="1:19" x14ac:dyDescent="0.25">
      <c r="A9718" s="1">
        <v>39202</v>
      </c>
      <c r="B9718">
        <v>1</v>
      </c>
      <c r="C9718">
        <v>1</v>
      </c>
      <c r="D9718">
        <v>1</v>
      </c>
      <c r="E9718">
        <v>2007</v>
      </c>
      <c r="F9718">
        <v>67</v>
      </c>
      <c r="G9718">
        <v>1</v>
      </c>
      <c r="H9718">
        <v>95</v>
      </c>
      <c r="J9718">
        <v>6.5199966429999998</v>
      </c>
      <c r="M9718">
        <v>1</v>
      </c>
      <c r="N9718">
        <v>399</v>
      </c>
      <c r="P9718">
        <v>3</v>
      </c>
      <c r="Q9718" t="str">
        <f>VLOOKUP(M9718,lookups!$A$1:$B$7, 2, FALSE)</f>
        <v>trawl/fyke</v>
      </c>
      <c r="R9718" t="str">
        <f>VLOOKUP(N9718,lookups!$D$1:$E$6, 2, FALSE)</f>
        <v>hucuktlis r</v>
      </c>
      <c r="S9718" t="str">
        <f>VLOOKUP(C9718,lookups!$G$1:$H$3, 2, FALSE)</f>
        <v>smolt</v>
      </c>
    </row>
    <row r="9719" spans="1:19" x14ac:dyDescent="0.25">
      <c r="A9719" s="1">
        <v>39202</v>
      </c>
      <c r="B9719">
        <v>1</v>
      </c>
      <c r="C9719">
        <v>1</v>
      </c>
      <c r="D9719">
        <v>1</v>
      </c>
      <c r="E9719">
        <v>2007</v>
      </c>
      <c r="F9719">
        <v>68</v>
      </c>
      <c r="G9719">
        <v>1</v>
      </c>
      <c r="H9719">
        <v>85</v>
      </c>
      <c r="J9719">
        <v>5.0699996949999999</v>
      </c>
      <c r="M9719">
        <v>1</v>
      </c>
      <c r="N9719">
        <v>399</v>
      </c>
      <c r="P9719">
        <v>3</v>
      </c>
      <c r="Q9719" t="str">
        <f>VLOOKUP(M9719,lookups!$A$1:$B$7, 2, FALSE)</f>
        <v>trawl/fyke</v>
      </c>
      <c r="R9719" t="str">
        <f>VLOOKUP(N9719,lookups!$D$1:$E$6, 2, FALSE)</f>
        <v>hucuktlis r</v>
      </c>
      <c r="S9719" t="str">
        <f>VLOOKUP(C9719,lookups!$G$1:$H$3, 2, FALSE)</f>
        <v>smolt</v>
      </c>
    </row>
    <row r="9720" spans="1:19" x14ac:dyDescent="0.25">
      <c r="A9720" s="1">
        <v>39202</v>
      </c>
      <c r="B9720">
        <v>1</v>
      </c>
      <c r="C9720">
        <v>1</v>
      </c>
      <c r="D9720">
        <v>1</v>
      </c>
      <c r="E9720">
        <v>2007</v>
      </c>
      <c r="F9720">
        <v>69</v>
      </c>
      <c r="G9720">
        <v>1</v>
      </c>
      <c r="H9720">
        <v>90</v>
      </c>
      <c r="J9720">
        <v>5.8099975590000001</v>
      </c>
      <c r="M9720">
        <v>1</v>
      </c>
      <c r="N9720">
        <v>399</v>
      </c>
      <c r="P9720">
        <v>3</v>
      </c>
      <c r="Q9720" t="str">
        <f>VLOOKUP(M9720,lookups!$A$1:$B$7, 2, FALSE)</f>
        <v>trawl/fyke</v>
      </c>
      <c r="R9720" t="str">
        <f>VLOOKUP(N9720,lookups!$D$1:$E$6, 2, FALSE)</f>
        <v>hucuktlis r</v>
      </c>
      <c r="S9720" t="str">
        <f>VLOOKUP(C9720,lookups!$G$1:$H$3, 2, FALSE)</f>
        <v>smolt</v>
      </c>
    </row>
    <row r="9721" spans="1:19" x14ac:dyDescent="0.25">
      <c r="A9721" s="1">
        <v>39202</v>
      </c>
      <c r="B9721">
        <v>1</v>
      </c>
      <c r="C9721">
        <v>1</v>
      </c>
      <c r="D9721">
        <v>1</v>
      </c>
      <c r="E9721">
        <v>2007</v>
      </c>
      <c r="F9721">
        <v>70</v>
      </c>
      <c r="G9721">
        <v>1</v>
      </c>
      <c r="H9721">
        <v>89</v>
      </c>
      <c r="J9721">
        <v>5.3399963379999997</v>
      </c>
      <c r="M9721">
        <v>1</v>
      </c>
      <c r="N9721">
        <v>399</v>
      </c>
      <c r="P9721">
        <v>3</v>
      </c>
      <c r="Q9721" t="str">
        <f>VLOOKUP(M9721,lookups!$A$1:$B$7, 2, FALSE)</f>
        <v>trawl/fyke</v>
      </c>
      <c r="R9721" t="str">
        <f>VLOOKUP(N9721,lookups!$D$1:$E$6, 2, FALSE)</f>
        <v>hucuktlis r</v>
      </c>
      <c r="S9721" t="str">
        <f>VLOOKUP(C9721,lookups!$G$1:$H$3, 2, FALSE)</f>
        <v>smolt</v>
      </c>
    </row>
    <row r="9722" spans="1:19" x14ac:dyDescent="0.25">
      <c r="A9722" s="1">
        <v>39202</v>
      </c>
      <c r="B9722">
        <v>1</v>
      </c>
      <c r="C9722">
        <v>1</v>
      </c>
      <c r="D9722">
        <v>1</v>
      </c>
      <c r="E9722">
        <v>2007</v>
      </c>
      <c r="F9722">
        <v>71</v>
      </c>
      <c r="G9722">
        <v>1</v>
      </c>
      <c r="H9722">
        <v>90</v>
      </c>
      <c r="J9722">
        <v>5.1699981690000003</v>
      </c>
      <c r="M9722">
        <v>1</v>
      </c>
      <c r="N9722">
        <v>399</v>
      </c>
      <c r="P9722">
        <v>3</v>
      </c>
      <c r="Q9722" t="str">
        <f>VLOOKUP(M9722,lookups!$A$1:$B$7, 2, FALSE)</f>
        <v>trawl/fyke</v>
      </c>
      <c r="R9722" t="str">
        <f>VLOOKUP(N9722,lookups!$D$1:$E$6, 2, FALSE)</f>
        <v>hucuktlis r</v>
      </c>
      <c r="S9722" t="str">
        <f>VLOOKUP(C9722,lookups!$G$1:$H$3, 2, FALSE)</f>
        <v>smolt</v>
      </c>
    </row>
    <row r="9723" spans="1:19" x14ac:dyDescent="0.25">
      <c r="A9723" s="1">
        <v>39202</v>
      </c>
      <c r="B9723">
        <v>1</v>
      </c>
      <c r="C9723">
        <v>1</v>
      </c>
      <c r="D9723">
        <v>1</v>
      </c>
      <c r="E9723">
        <v>2007</v>
      </c>
      <c r="F9723">
        <v>72</v>
      </c>
      <c r="G9723">
        <v>1</v>
      </c>
      <c r="H9723">
        <v>95</v>
      </c>
      <c r="J9723">
        <v>6.539997101</v>
      </c>
      <c r="M9723">
        <v>1</v>
      </c>
      <c r="N9723">
        <v>399</v>
      </c>
      <c r="P9723">
        <v>3</v>
      </c>
      <c r="Q9723" t="str">
        <f>VLOOKUP(M9723,lookups!$A$1:$B$7, 2, FALSE)</f>
        <v>trawl/fyke</v>
      </c>
      <c r="R9723" t="str">
        <f>VLOOKUP(N9723,lookups!$D$1:$E$6, 2, FALSE)</f>
        <v>hucuktlis r</v>
      </c>
      <c r="S9723" t="str">
        <f>VLOOKUP(C9723,lookups!$G$1:$H$3, 2, FALSE)</f>
        <v>smolt</v>
      </c>
    </row>
    <row r="9724" spans="1:19" x14ac:dyDescent="0.25">
      <c r="A9724" s="1">
        <v>39202</v>
      </c>
      <c r="B9724">
        <v>1</v>
      </c>
      <c r="C9724">
        <v>1</v>
      </c>
      <c r="D9724">
        <v>1</v>
      </c>
      <c r="E9724">
        <v>2007</v>
      </c>
      <c r="F9724">
        <v>73</v>
      </c>
      <c r="G9724">
        <v>1</v>
      </c>
      <c r="H9724">
        <v>80</v>
      </c>
      <c r="J9724">
        <v>3.9499988560000001</v>
      </c>
      <c r="M9724">
        <v>1</v>
      </c>
      <c r="N9724">
        <v>399</v>
      </c>
      <c r="P9724">
        <v>3</v>
      </c>
      <c r="Q9724" t="str">
        <f>VLOOKUP(M9724,lookups!$A$1:$B$7, 2, FALSE)</f>
        <v>trawl/fyke</v>
      </c>
      <c r="R9724" t="str">
        <f>VLOOKUP(N9724,lookups!$D$1:$E$6, 2, FALSE)</f>
        <v>hucuktlis r</v>
      </c>
      <c r="S9724" t="str">
        <f>VLOOKUP(C9724,lookups!$G$1:$H$3, 2, FALSE)</f>
        <v>smolt</v>
      </c>
    </row>
    <row r="9725" spans="1:19" x14ac:dyDescent="0.25">
      <c r="A9725" s="1">
        <v>39202</v>
      </c>
      <c r="B9725">
        <v>1</v>
      </c>
      <c r="C9725">
        <v>1</v>
      </c>
      <c r="D9725">
        <v>1</v>
      </c>
      <c r="E9725">
        <v>2007</v>
      </c>
      <c r="F9725">
        <v>74</v>
      </c>
      <c r="G9725">
        <v>1</v>
      </c>
      <c r="H9725">
        <v>91</v>
      </c>
      <c r="J9725">
        <v>5.789997101</v>
      </c>
      <c r="M9725">
        <v>1</v>
      </c>
      <c r="N9725">
        <v>399</v>
      </c>
      <c r="P9725">
        <v>3</v>
      </c>
      <c r="Q9725" t="str">
        <f>VLOOKUP(M9725,lookups!$A$1:$B$7, 2, FALSE)</f>
        <v>trawl/fyke</v>
      </c>
      <c r="R9725" t="str">
        <f>VLOOKUP(N9725,lookups!$D$1:$E$6, 2, FALSE)</f>
        <v>hucuktlis r</v>
      </c>
      <c r="S9725" t="str">
        <f>VLOOKUP(C9725,lookups!$G$1:$H$3, 2, FALSE)</f>
        <v>smolt</v>
      </c>
    </row>
    <row r="9726" spans="1:19" x14ac:dyDescent="0.25">
      <c r="A9726" s="1">
        <v>39211</v>
      </c>
      <c r="B9726">
        <v>1</v>
      </c>
      <c r="C9726">
        <v>1</v>
      </c>
      <c r="D9726">
        <v>1</v>
      </c>
      <c r="E9726">
        <v>2007</v>
      </c>
      <c r="F9726">
        <v>1</v>
      </c>
      <c r="G9726">
        <v>1</v>
      </c>
      <c r="H9726">
        <v>89</v>
      </c>
      <c r="J9726">
        <v>4.7099990839999997</v>
      </c>
      <c r="M9726">
        <v>1</v>
      </c>
      <c r="N9726">
        <v>399</v>
      </c>
      <c r="P9726">
        <v>3</v>
      </c>
      <c r="Q9726" t="str">
        <f>VLOOKUP(M9726,lookups!$A$1:$B$7, 2, FALSE)</f>
        <v>trawl/fyke</v>
      </c>
      <c r="R9726" t="str">
        <f>VLOOKUP(N9726,lookups!$D$1:$E$6, 2, FALSE)</f>
        <v>hucuktlis r</v>
      </c>
      <c r="S9726" t="str">
        <f>VLOOKUP(C9726,lookups!$G$1:$H$3, 2, FALSE)</f>
        <v>smolt</v>
      </c>
    </row>
    <row r="9727" spans="1:19" x14ac:dyDescent="0.25">
      <c r="A9727" s="1">
        <v>39211</v>
      </c>
      <c r="B9727">
        <v>1</v>
      </c>
      <c r="C9727">
        <v>1</v>
      </c>
      <c r="D9727">
        <v>1</v>
      </c>
      <c r="E9727">
        <v>2007</v>
      </c>
      <c r="F9727">
        <v>2</v>
      </c>
      <c r="G9727">
        <v>1</v>
      </c>
      <c r="H9727">
        <v>99</v>
      </c>
      <c r="J9727">
        <v>6.5</v>
      </c>
      <c r="M9727">
        <v>1</v>
      </c>
      <c r="N9727">
        <v>399</v>
      </c>
      <c r="P9727">
        <v>3</v>
      </c>
      <c r="Q9727" t="str">
        <f>VLOOKUP(M9727,lookups!$A$1:$B$7, 2, FALSE)</f>
        <v>trawl/fyke</v>
      </c>
      <c r="R9727" t="str">
        <f>VLOOKUP(N9727,lookups!$D$1:$E$6, 2, FALSE)</f>
        <v>hucuktlis r</v>
      </c>
      <c r="S9727" t="str">
        <f>VLOOKUP(C9727,lookups!$G$1:$H$3, 2, FALSE)</f>
        <v>smolt</v>
      </c>
    </row>
    <row r="9728" spans="1:19" x14ac:dyDescent="0.25">
      <c r="A9728" s="1">
        <v>39211</v>
      </c>
      <c r="B9728">
        <v>1</v>
      </c>
      <c r="C9728">
        <v>1</v>
      </c>
      <c r="D9728">
        <v>1</v>
      </c>
      <c r="E9728">
        <v>2007</v>
      </c>
      <c r="F9728">
        <v>3</v>
      </c>
      <c r="G9728">
        <v>1</v>
      </c>
      <c r="H9728">
        <v>90</v>
      </c>
      <c r="J9728">
        <v>4.7699966429999998</v>
      </c>
      <c r="M9728">
        <v>1</v>
      </c>
      <c r="N9728">
        <v>399</v>
      </c>
      <c r="P9728">
        <v>3</v>
      </c>
      <c r="Q9728" t="str">
        <f>VLOOKUP(M9728,lookups!$A$1:$B$7, 2, FALSE)</f>
        <v>trawl/fyke</v>
      </c>
      <c r="R9728" t="str">
        <f>VLOOKUP(N9728,lookups!$D$1:$E$6, 2, FALSE)</f>
        <v>hucuktlis r</v>
      </c>
      <c r="S9728" t="str">
        <f>VLOOKUP(C9728,lookups!$G$1:$H$3, 2, FALSE)</f>
        <v>smolt</v>
      </c>
    </row>
    <row r="9729" spans="1:19" x14ac:dyDescent="0.25">
      <c r="A9729" s="1">
        <v>39211</v>
      </c>
      <c r="B9729">
        <v>1</v>
      </c>
      <c r="C9729">
        <v>1</v>
      </c>
      <c r="D9729">
        <v>1</v>
      </c>
      <c r="E9729">
        <v>2007</v>
      </c>
      <c r="F9729">
        <v>4</v>
      </c>
      <c r="G9729">
        <v>1</v>
      </c>
      <c r="H9729">
        <v>93</v>
      </c>
      <c r="J9729">
        <v>4.7199974060000001</v>
      </c>
      <c r="M9729">
        <v>1</v>
      </c>
      <c r="N9729">
        <v>399</v>
      </c>
      <c r="P9729">
        <v>3</v>
      </c>
      <c r="Q9729" t="str">
        <f>VLOOKUP(M9729,lookups!$A$1:$B$7, 2, FALSE)</f>
        <v>trawl/fyke</v>
      </c>
      <c r="R9729" t="str">
        <f>VLOOKUP(N9729,lookups!$D$1:$E$6, 2, FALSE)</f>
        <v>hucuktlis r</v>
      </c>
      <c r="S9729" t="str">
        <f>VLOOKUP(C9729,lookups!$G$1:$H$3, 2, FALSE)</f>
        <v>smolt</v>
      </c>
    </row>
    <row r="9730" spans="1:19" x14ac:dyDescent="0.25">
      <c r="A9730" s="1">
        <v>39211</v>
      </c>
      <c r="B9730">
        <v>1</v>
      </c>
      <c r="C9730">
        <v>1</v>
      </c>
      <c r="D9730">
        <v>1</v>
      </c>
      <c r="E9730">
        <v>2007</v>
      </c>
      <c r="F9730">
        <v>5</v>
      </c>
      <c r="G9730">
        <v>1</v>
      </c>
      <c r="H9730">
        <v>96</v>
      </c>
      <c r="J9730">
        <v>6.6199989319999997</v>
      </c>
      <c r="M9730">
        <v>1</v>
      </c>
      <c r="N9730">
        <v>399</v>
      </c>
      <c r="P9730">
        <v>3</v>
      </c>
      <c r="Q9730" t="str">
        <f>VLOOKUP(M9730,lookups!$A$1:$B$7, 2, FALSE)</f>
        <v>trawl/fyke</v>
      </c>
      <c r="R9730" t="str">
        <f>VLOOKUP(N9730,lookups!$D$1:$E$6, 2, FALSE)</f>
        <v>hucuktlis r</v>
      </c>
      <c r="S9730" t="str">
        <f>VLOOKUP(C9730,lookups!$G$1:$H$3, 2, FALSE)</f>
        <v>smolt</v>
      </c>
    </row>
    <row r="9731" spans="1:19" x14ac:dyDescent="0.25">
      <c r="A9731" s="1">
        <v>39211</v>
      </c>
      <c r="B9731">
        <v>1</v>
      </c>
      <c r="C9731">
        <v>1</v>
      </c>
      <c r="D9731">
        <v>1</v>
      </c>
      <c r="E9731">
        <v>2007</v>
      </c>
      <c r="F9731">
        <v>6</v>
      </c>
      <c r="G9731">
        <v>1</v>
      </c>
      <c r="H9731">
        <v>92</v>
      </c>
      <c r="J9731">
        <v>5.0899963379999997</v>
      </c>
      <c r="M9731">
        <v>1</v>
      </c>
      <c r="N9731">
        <v>399</v>
      </c>
      <c r="P9731">
        <v>3</v>
      </c>
      <c r="Q9731" t="str">
        <f>VLOOKUP(M9731,lookups!$A$1:$B$7, 2, FALSE)</f>
        <v>trawl/fyke</v>
      </c>
      <c r="R9731" t="str">
        <f>VLOOKUP(N9731,lookups!$D$1:$E$6, 2, FALSE)</f>
        <v>hucuktlis r</v>
      </c>
      <c r="S9731" t="str">
        <f>VLOOKUP(C9731,lookups!$G$1:$H$3, 2, FALSE)</f>
        <v>smolt</v>
      </c>
    </row>
    <row r="9732" spans="1:19" x14ac:dyDescent="0.25">
      <c r="A9732" s="1">
        <v>39211</v>
      </c>
      <c r="B9732">
        <v>1</v>
      </c>
      <c r="C9732">
        <v>1</v>
      </c>
      <c r="D9732">
        <v>1</v>
      </c>
      <c r="E9732">
        <v>2007</v>
      </c>
      <c r="F9732">
        <v>7</v>
      </c>
      <c r="G9732">
        <v>1</v>
      </c>
      <c r="H9732">
        <v>89</v>
      </c>
      <c r="J9732">
        <v>5.039997101</v>
      </c>
      <c r="M9732">
        <v>1</v>
      </c>
      <c r="N9732">
        <v>399</v>
      </c>
      <c r="P9732">
        <v>3</v>
      </c>
      <c r="Q9732" t="str">
        <f>VLOOKUP(M9732,lookups!$A$1:$B$7, 2, FALSE)</f>
        <v>trawl/fyke</v>
      </c>
      <c r="R9732" t="str">
        <f>VLOOKUP(N9732,lookups!$D$1:$E$6, 2, FALSE)</f>
        <v>hucuktlis r</v>
      </c>
      <c r="S9732" t="str">
        <f>VLOOKUP(C9732,lookups!$G$1:$H$3, 2, FALSE)</f>
        <v>smolt</v>
      </c>
    </row>
    <row r="9733" spans="1:19" x14ac:dyDescent="0.25">
      <c r="A9733" s="1">
        <v>39211</v>
      </c>
      <c r="B9733">
        <v>1</v>
      </c>
      <c r="C9733">
        <v>1</v>
      </c>
      <c r="D9733">
        <v>1</v>
      </c>
      <c r="E9733">
        <v>2007</v>
      </c>
      <c r="F9733">
        <v>8</v>
      </c>
      <c r="G9733">
        <v>1</v>
      </c>
      <c r="H9733">
        <v>90</v>
      </c>
      <c r="J9733">
        <v>5.0299987789999996</v>
      </c>
      <c r="M9733">
        <v>1</v>
      </c>
      <c r="N9733">
        <v>399</v>
      </c>
      <c r="P9733">
        <v>3</v>
      </c>
      <c r="Q9733" t="str">
        <f>VLOOKUP(M9733,lookups!$A$1:$B$7, 2, FALSE)</f>
        <v>trawl/fyke</v>
      </c>
      <c r="R9733" t="str">
        <f>VLOOKUP(N9733,lookups!$D$1:$E$6, 2, FALSE)</f>
        <v>hucuktlis r</v>
      </c>
      <c r="S9733" t="str">
        <f>VLOOKUP(C9733,lookups!$G$1:$H$3, 2, FALSE)</f>
        <v>smolt</v>
      </c>
    </row>
    <row r="9734" spans="1:19" x14ac:dyDescent="0.25">
      <c r="A9734" s="1">
        <v>39211</v>
      </c>
      <c r="B9734">
        <v>1</v>
      </c>
      <c r="C9734">
        <v>1</v>
      </c>
      <c r="D9734">
        <v>1</v>
      </c>
      <c r="E9734">
        <v>2007</v>
      </c>
      <c r="F9734">
        <v>9</v>
      </c>
      <c r="G9734">
        <v>1</v>
      </c>
      <c r="H9734">
        <v>85</v>
      </c>
      <c r="J9734">
        <v>4.4799995419999998</v>
      </c>
      <c r="M9734">
        <v>1</v>
      </c>
      <c r="N9734">
        <v>399</v>
      </c>
      <c r="P9734">
        <v>3</v>
      </c>
      <c r="Q9734" t="str">
        <f>VLOOKUP(M9734,lookups!$A$1:$B$7, 2, FALSE)</f>
        <v>trawl/fyke</v>
      </c>
      <c r="R9734" t="str">
        <f>VLOOKUP(N9734,lookups!$D$1:$E$6, 2, FALSE)</f>
        <v>hucuktlis r</v>
      </c>
      <c r="S9734" t="str">
        <f>VLOOKUP(C9734,lookups!$G$1:$H$3, 2, FALSE)</f>
        <v>smolt</v>
      </c>
    </row>
    <row r="9735" spans="1:19" x14ac:dyDescent="0.25">
      <c r="A9735" s="1">
        <v>39211</v>
      </c>
      <c r="B9735">
        <v>1</v>
      </c>
      <c r="C9735">
        <v>1</v>
      </c>
      <c r="D9735">
        <v>1</v>
      </c>
      <c r="E9735">
        <v>2007</v>
      </c>
      <c r="F9735">
        <v>10</v>
      </c>
      <c r="G9735">
        <v>1</v>
      </c>
      <c r="H9735">
        <v>92</v>
      </c>
      <c r="J9735">
        <v>5.1699981690000003</v>
      </c>
      <c r="M9735">
        <v>1</v>
      </c>
      <c r="N9735">
        <v>399</v>
      </c>
      <c r="P9735">
        <v>3</v>
      </c>
      <c r="Q9735" t="str">
        <f>VLOOKUP(M9735,lookups!$A$1:$B$7, 2, FALSE)</f>
        <v>trawl/fyke</v>
      </c>
      <c r="R9735" t="str">
        <f>VLOOKUP(N9735,lookups!$D$1:$E$6, 2, FALSE)</f>
        <v>hucuktlis r</v>
      </c>
      <c r="S9735" t="str">
        <f>VLOOKUP(C9735,lookups!$G$1:$H$3, 2, FALSE)</f>
        <v>smolt</v>
      </c>
    </row>
    <row r="9736" spans="1:19" x14ac:dyDescent="0.25">
      <c r="A9736" s="1">
        <v>39211</v>
      </c>
      <c r="B9736">
        <v>1</v>
      </c>
      <c r="C9736">
        <v>1</v>
      </c>
      <c r="D9736">
        <v>1</v>
      </c>
      <c r="E9736">
        <v>2007</v>
      </c>
      <c r="F9736">
        <v>11</v>
      </c>
      <c r="G9736">
        <v>1</v>
      </c>
      <c r="H9736">
        <v>103</v>
      </c>
      <c r="J9736">
        <v>6.9499969479999999</v>
      </c>
      <c r="M9736">
        <v>1</v>
      </c>
      <c r="N9736">
        <v>399</v>
      </c>
      <c r="P9736">
        <v>3</v>
      </c>
      <c r="Q9736" t="str">
        <f>VLOOKUP(M9736,lookups!$A$1:$B$7, 2, FALSE)</f>
        <v>trawl/fyke</v>
      </c>
      <c r="R9736" t="str">
        <f>VLOOKUP(N9736,lookups!$D$1:$E$6, 2, FALSE)</f>
        <v>hucuktlis r</v>
      </c>
      <c r="S9736" t="str">
        <f>VLOOKUP(C9736,lookups!$G$1:$H$3, 2, FALSE)</f>
        <v>smolt</v>
      </c>
    </row>
    <row r="9737" spans="1:19" x14ac:dyDescent="0.25">
      <c r="A9737" s="1">
        <v>39211</v>
      </c>
      <c r="B9737">
        <v>1</v>
      </c>
      <c r="C9737">
        <v>1</v>
      </c>
      <c r="D9737">
        <v>1</v>
      </c>
      <c r="E9737">
        <v>2007</v>
      </c>
      <c r="F9737">
        <v>12</v>
      </c>
      <c r="G9737">
        <v>1</v>
      </c>
      <c r="H9737">
        <v>80</v>
      </c>
      <c r="J9737">
        <v>4.3499984740000004</v>
      </c>
      <c r="M9737">
        <v>1</v>
      </c>
      <c r="N9737">
        <v>399</v>
      </c>
      <c r="P9737">
        <v>3</v>
      </c>
      <c r="Q9737" t="str">
        <f>VLOOKUP(M9737,lookups!$A$1:$B$7, 2, FALSE)</f>
        <v>trawl/fyke</v>
      </c>
      <c r="R9737" t="str">
        <f>VLOOKUP(N9737,lookups!$D$1:$E$6, 2, FALSE)</f>
        <v>hucuktlis r</v>
      </c>
      <c r="S9737" t="str">
        <f>VLOOKUP(C9737,lookups!$G$1:$H$3, 2, FALSE)</f>
        <v>smolt</v>
      </c>
    </row>
    <row r="9738" spans="1:19" x14ac:dyDescent="0.25">
      <c r="A9738" s="1">
        <v>39211</v>
      </c>
      <c r="B9738">
        <v>1</v>
      </c>
      <c r="C9738">
        <v>1</v>
      </c>
      <c r="D9738">
        <v>1</v>
      </c>
      <c r="E9738">
        <v>2007</v>
      </c>
      <c r="F9738">
        <v>13</v>
      </c>
      <c r="G9738">
        <v>1</v>
      </c>
      <c r="H9738">
        <v>94</v>
      </c>
      <c r="J9738">
        <v>4.7299995419999998</v>
      </c>
      <c r="M9738">
        <v>1</v>
      </c>
      <c r="N9738">
        <v>399</v>
      </c>
      <c r="P9738">
        <v>3</v>
      </c>
      <c r="Q9738" t="str">
        <f>VLOOKUP(M9738,lookups!$A$1:$B$7, 2, FALSE)</f>
        <v>trawl/fyke</v>
      </c>
      <c r="R9738" t="str">
        <f>VLOOKUP(N9738,lookups!$D$1:$E$6, 2, FALSE)</f>
        <v>hucuktlis r</v>
      </c>
      <c r="S9738" t="str">
        <f>VLOOKUP(C9738,lookups!$G$1:$H$3, 2, FALSE)</f>
        <v>smolt</v>
      </c>
    </row>
    <row r="9739" spans="1:19" x14ac:dyDescent="0.25">
      <c r="A9739" s="1">
        <v>39211</v>
      </c>
      <c r="B9739">
        <v>1</v>
      </c>
      <c r="C9739">
        <v>1</v>
      </c>
      <c r="D9739">
        <v>1</v>
      </c>
      <c r="E9739">
        <v>2007</v>
      </c>
      <c r="F9739">
        <v>14</v>
      </c>
      <c r="G9739">
        <v>1</v>
      </c>
      <c r="H9739">
        <v>85</v>
      </c>
      <c r="J9739">
        <v>4.0499992369999998</v>
      </c>
      <c r="M9739">
        <v>1</v>
      </c>
      <c r="N9739">
        <v>399</v>
      </c>
      <c r="P9739">
        <v>3</v>
      </c>
      <c r="Q9739" t="str">
        <f>VLOOKUP(M9739,lookups!$A$1:$B$7, 2, FALSE)</f>
        <v>trawl/fyke</v>
      </c>
      <c r="R9739" t="str">
        <f>VLOOKUP(N9739,lookups!$D$1:$E$6, 2, FALSE)</f>
        <v>hucuktlis r</v>
      </c>
      <c r="S9739" t="str">
        <f>VLOOKUP(C9739,lookups!$G$1:$H$3, 2, FALSE)</f>
        <v>smolt</v>
      </c>
    </row>
    <row r="9740" spans="1:19" x14ac:dyDescent="0.25">
      <c r="A9740" s="1">
        <v>39211</v>
      </c>
      <c r="B9740">
        <v>1</v>
      </c>
      <c r="C9740">
        <v>1</v>
      </c>
      <c r="D9740">
        <v>1</v>
      </c>
      <c r="E9740">
        <v>2007</v>
      </c>
      <c r="F9740">
        <v>15</v>
      </c>
      <c r="G9740">
        <v>1</v>
      </c>
      <c r="H9740">
        <v>81</v>
      </c>
      <c r="J9740">
        <v>3.3399982449999999</v>
      </c>
      <c r="M9740">
        <v>1</v>
      </c>
      <c r="N9740">
        <v>399</v>
      </c>
      <c r="P9740">
        <v>3</v>
      </c>
      <c r="Q9740" t="str">
        <f>VLOOKUP(M9740,lookups!$A$1:$B$7, 2, FALSE)</f>
        <v>trawl/fyke</v>
      </c>
      <c r="R9740" t="str">
        <f>VLOOKUP(N9740,lookups!$D$1:$E$6, 2, FALSE)</f>
        <v>hucuktlis r</v>
      </c>
      <c r="S9740" t="str">
        <f>VLOOKUP(C9740,lookups!$G$1:$H$3, 2, FALSE)</f>
        <v>smolt</v>
      </c>
    </row>
    <row r="9741" spans="1:19" x14ac:dyDescent="0.25">
      <c r="A9741" s="1">
        <v>39211</v>
      </c>
      <c r="B9741">
        <v>1</v>
      </c>
      <c r="C9741">
        <v>1</v>
      </c>
      <c r="D9741">
        <v>1</v>
      </c>
      <c r="E9741">
        <v>2007</v>
      </c>
      <c r="F9741">
        <v>16</v>
      </c>
      <c r="G9741">
        <v>1</v>
      </c>
      <c r="H9741">
        <v>93</v>
      </c>
      <c r="J9741">
        <v>5.1399993899999998</v>
      </c>
      <c r="M9741">
        <v>1</v>
      </c>
      <c r="N9741">
        <v>399</v>
      </c>
      <c r="P9741">
        <v>3</v>
      </c>
      <c r="Q9741" t="str">
        <f>VLOOKUP(M9741,lookups!$A$1:$B$7, 2, FALSE)</f>
        <v>trawl/fyke</v>
      </c>
      <c r="R9741" t="str">
        <f>VLOOKUP(N9741,lookups!$D$1:$E$6, 2, FALSE)</f>
        <v>hucuktlis r</v>
      </c>
      <c r="S9741" t="str">
        <f>VLOOKUP(C9741,lookups!$G$1:$H$3, 2, FALSE)</f>
        <v>smolt</v>
      </c>
    </row>
    <row r="9742" spans="1:19" x14ac:dyDescent="0.25">
      <c r="A9742" s="1">
        <v>39211</v>
      </c>
      <c r="B9742">
        <v>1</v>
      </c>
      <c r="C9742">
        <v>1</v>
      </c>
      <c r="D9742">
        <v>1</v>
      </c>
      <c r="E9742">
        <v>2007</v>
      </c>
      <c r="F9742">
        <v>17</v>
      </c>
      <c r="G9742">
        <v>1</v>
      </c>
      <c r="H9742">
        <v>94</v>
      </c>
      <c r="J9742">
        <v>6.2799987789999996</v>
      </c>
      <c r="M9742">
        <v>1</v>
      </c>
      <c r="N9742">
        <v>399</v>
      </c>
      <c r="P9742">
        <v>3</v>
      </c>
      <c r="Q9742" t="str">
        <f>VLOOKUP(M9742,lookups!$A$1:$B$7, 2, FALSE)</f>
        <v>trawl/fyke</v>
      </c>
      <c r="R9742" t="str">
        <f>VLOOKUP(N9742,lookups!$D$1:$E$6, 2, FALSE)</f>
        <v>hucuktlis r</v>
      </c>
      <c r="S9742" t="str">
        <f>VLOOKUP(C9742,lookups!$G$1:$H$3, 2, FALSE)</f>
        <v>smolt</v>
      </c>
    </row>
    <row r="9743" spans="1:19" x14ac:dyDescent="0.25">
      <c r="A9743" s="1">
        <v>39211</v>
      </c>
      <c r="B9743">
        <v>1</v>
      </c>
      <c r="C9743">
        <v>1</v>
      </c>
      <c r="D9743">
        <v>1</v>
      </c>
      <c r="E9743">
        <v>2007</v>
      </c>
      <c r="F9743">
        <v>18</v>
      </c>
      <c r="G9743">
        <v>1</v>
      </c>
      <c r="H9743">
        <v>82</v>
      </c>
      <c r="J9743">
        <v>4.6999969479999999</v>
      </c>
      <c r="M9743">
        <v>1</v>
      </c>
      <c r="N9743">
        <v>399</v>
      </c>
      <c r="P9743">
        <v>3</v>
      </c>
      <c r="Q9743" t="str">
        <f>VLOOKUP(M9743,lookups!$A$1:$B$7, 2, FALSE)</f>
        <v>trawl/fyke</v>
      </c>
      <c r="R9743" t="str">
        <f>VLOOKUP(N9743,lookups!$D$1:$E$6, 2, FALSE)</f>
        <v>hucuktlis r</v>
      </c>
      <c r="S9743" t="str">
        <f>VLOOKUP(C9743,lookups!$G$1:$H$3, 2, FALSE)</f>
        <v>smolt</v>
      </c>
    </row>
    <row r="9744" spans="1:19" x14ac:dyDescent="0.25">
      <c r="A9744" s="1">
        <v>39211</v>
      </c>
      <c r="B9744">
        <v>1</v>
      </c>
      <c r="C9744">
        <v>1</v>
      </c>
      <c r="D9744">
        <v>1</v>
      </c>
      <c r="E9744">
        <v>2007</v>
      </c>
      <c r="F9744">
        <v>19</v>
      </c>
      <c r="G9744">
        <v>1</v>
      </c>
      <c r="H9744">
        <v>91</v>
      </c>
      <c r="J9744">
        <v>4.9599990839999997</v>
      </c>
      <c r="M9744">
        <v>1</v>
      </c>
      <c r="N9744">
        <v>399</v>
      </c>
      <c r="P9744">
        <v>3</v>
      </c>
      <c r="Q9744" t="str">
        <f>VLOOKUP(M9744,lookups!$A$1:$B$7, 2, FALSE)</f>
        <v>trawl/fyke</v>
      </c>
      <c r="R9744" t="str">
        <f>VLOOKUP(N9744,lookups!$D$1:$E$6, 2, FALSE)</f>
        <v>hucuktlis r</v>
      </c>
      <c r="S9744" t="str">
        <f>VLOOKUP(C9744,lookups!$G$1:$H$3, 2, FALSE)</f>
        <v>smolt</v>
      </c>
    </row>
    <row r="9745" spans="1:19" x14ac:dyDescent="0.25">
      <c r="A9745" s="1">
        <v>39211</v>
      </c>
      <c r="B9745">
        <v>1</v>
      </c>
      <c r="C9745">
        <v>1</v>
      </c>
      <c r="D9745">
        <v>1</v>
      </c>
      <c r="E9745">
        <v>2007</v>
      </c>
      <c r="F9745">
        <v>20</v>
      </c>
      <c r="G9745">
        <v>1</v>
      </c>
      <c r="H9745">
        <v>96</v>
      </c>
      <c r="J9745">
        <v>6.0499992369999998</v>
      </c>
      <c r="M9745">
        <v>1</v>
      </c>
      <c r="N9745">
        <v>399</v>
      </c>
      <c r="P9745">
        <v>3</v>
      </c>
      <c r="Q9745" t="str">
        <f>VLOOKUP(M9745,lookups!$A$1:$B$7, 2, FALSE)</f>
        <v>trawl/fyke</v>
      </c>
      <c r="R9745" t="str">
        <f>VLOOKUP(N9745,lookups!$D$1:$E$6, 2, FALSE)</f>
        <v>hucuktlis r</v>
      </c>
      <c r="S9745" t="str">
        <f>VLOOKUP(C9745,lookups!$G$1:$H$3, 2, FALSE)</f>
        <v>smolt</v>
      </c>
    </row>
    <row r="9746" spans="1:19" x14ac:dyDescent="0.25">
      <c r="A9746" s="1">
        <v>39211</v>
      </c>
      <c r="B9746">
        <v>1</v>
      </c>
      <c r="C9746">
        <v>1</v>
      </c>
      <c r="D9746">
        <v>1</v>
      </c>
      <c r="E9746">
        <v>2007</v>
      </c>
      <c r="F9746">
        <v>21</v>
      </c>
      <c r="G9746">
        <v>1</v>
      </c>
      <c r="H9746">
        <v>95</v>
      </c>
      <c r="J9746">
        <v>5.5699996949999999</v>
      </c>
      <c r="M9746">
        <v>1</v>
      </c>
      <c r="N9746">
        <v>399</v>
      </c>
      <c r="P9746">
        <v>3</v>
      </c>
      <c r="Q9746" t="str">
        <f>VLOOKUP(M9746,lookups!$A$1:$B$7, 2, FALSE)</f>
        <v>trawl/fyke</v>
      </c>
      <c r="R9746" t="str">
        <f>VLOOKUP(N9746,lookups!$D$1:$E$6, 2, FALSE)</f>
        <v>hucuktlis r</v>
      </c>
      <c r="S9746" t="str">
        <f>VLOOKUP(C9746,lookups!$G$1:$H$3, 2, FALSE)</f>
        <v>smolt</v>
      </c>
    </row>
    <row r="9747" spans="1:19" x14ac:dyDescent="0.25">
      <c r="A9747" s="1">
        <v>39211</v>
      </c>
      <c r="B9747">
        <v>1</v>
      </c>
      <c r="C9747">
        <v>1</v>
      </c>
      <c r="D9747">
        <v>1</v>
      </c>
      <c r="E9747">
        <v>2007</v>
      </c>
      <c r="F9747">
        <v>22</v>
      </c>
      <c r="G9747">
        <v>1</v>
      </c>
      <c r="H9747">
        <v>91</v>
      </c>
      <c r="J9747">
        <v>5.4399986269999996</v>
      </c>
      <c r="M9747">
        <v>1</v>
      </c>
      <c r="N9747">
        <v>399</v>
      </c>
      <c r="P9747">
        <v>3</v>
      </c>
      <c r="Q9747" t="str">
        <f>VLOOKUP(M9747,lookups!$A$1:$B$7, 2, FALSE)</f>
        <v>trawl/fyke</v>
      </c>
      <c r="R9747" t="str">
        <f>VLOOKUP(N9747,lookups!$D$1:$E$6, 2, FALSE)</f>
        <v>hucuktlis r</v>
      </c>
      <c r="S9747" t="str">
        <f>VLOOKUP(C9747,lookups!$G$1:$H$3, 2, FALSE)</f>
        <v>smolt</v>
      </c>
    </row>
    <row r="9748" spans="1:19" x14ac:dyDescent="0.25">
      <c r="A9748" s="1">
        <v>39211</v>
      </c>
      <c r="B9748">
        <v>1</v>
      </c>
      <c r="C9748">
        <v>1</v>
      </c>
      <c r="D9748">
        <v>1</v>
      </c>
      <c r="E9748">
        <v>2007</v>
      </c>
      <c r="F9748">
        <v>23</v>
      </c>
      <c r="G9748">
        <v>1</v>
      </c>
      <c r="H9748">
        <v>89</v>
      </c>
      <c r="J9748">
        <v>5.3699989319999997</v>
      </c>
      <c r="M9748">
        <v>1</v>
      </c>
      <c r="N9748">
        <v>399</v>
      </c>
      <c r="P9748">
        <v>3</v>
      </c>
      <c r="Q9748" t="str">
        <f>VLOOKUP(M9748,lookups!$A$1:$B$7, 2, FALSE)</f>
        <v>trawl/fyke</v>
      </c>
      <c r="R9748" t="str">
        <f>VLOOKUP(N9748,lookups!$D$1:$E$6, 2, FALSE)</f>
        <v>hucuktlis r</v>
      </c>
      <c r="S9748" t="str">
        <f>VLOOKUP(C9748,lookups!$G$1:$H$3, 2, FALSE)</f>
        <v>smolt</v>
      </c>
    </row>
    <row r="9749" spans="1:19" x14ac:dyDescent="0.25">
      <c r="A9749" s="1">
        <v>39211</v>
      </c>
      <c r="B9749">
        <v>1</v>
      </c>
      <c r="C9749">
        <v>1</v>
      </c>
      <c r="D9749">
        <v>1</v>
      </c>
      <c r="E9749">
        <v>2007</v>
      </c>
      <c r="F9749">
        <v>24</v>
      </c>
      <c r="G9749">
        <v>1</v>
      </c>
      <c r="H9749">
        <v>90</v>
      </c>
      <c r="J9749">
        <v>4.2699966429999998</v>
      </c>
      <c r="M9749">
        <v>1</v>
      </c>
      <c r="N9749">
        <v>399</v>
      </c>
      <c r="P9749">
        <v>3</v>
      </c>
      <c r="Q9749" t="str">
        <f>VLOOKUP(M9749,lookups!$A$1:$B$7, 2, FALSE)</f>
        <v>trawl/fyke</v>
      </c>
      <c r="R9749" t="str">
        <f>VLOOKUP(N9749,lookups!$D$1:$E$6, 2, FALSE)</f>
        <v>hucuktlis r</v>
      </c>
      <c r="S9749" t="str">
        <f>VLOOKUP(C9749,lookups!$G$1:$H$3, 2, FALSE)</f>
        <v>smolt</v>
      </c>
    </row>
    <row r="9750" spans="1:19" x14ac:dyDescent="0.25">
      <c r="A9750" s="1">
        <v>39211</v>
      </c>
      <c r="B9750">
        <v>1</v>
      </c>
      <c r="C9750">
        <v>1</v>
      </c>
      <c r="D9750">
        <v>1</v>
      </c>
      <c r="E9750">
        <v>2007</v>
      </c>
      <c r="F9750">
        <v>25</v>
      </c>
      <c r="G9750">
        <v>1</v>
      </c>
      <c r="H9750">
        <v>85</v>
      </c>
      <c r="J9750">
        <v>4.2099990839999997</v>
      </c>
      <c r="M9750">
        <v>1</v>
      </c>
      <c r="N9750">
        <v>399</v>
      </c>
      <c r="P9750">
        <v>3</v>
      </c>
      <c r="Q9750" t="str">
        <f>VLOOKUP(M9750,lookups!$A$1:$B$7, 2, FALSE)</f>
        <v>trawl/fyke</v>
      </c>
      <c r="R9750" t="str">
        <f>VLOOKUP(N9750,lookups!$D$1:$E$6, 2, FALSE)</f>
        <v>hucuktlis r</v>
      </c>
      <c r="S9750" t="str">
        <f>VLOOKUP(C9750,lookups!$G$1:$H$3, 2, FALSE)</f>
        <v>smolt</v>
      </c>
    </row>
    <row r="9751" spans="1:19" x14ac:dyDescent="0.25">
      <c r="A9751" s="1">
        <v>39211</v>
      </c>
      <c r="B9751">
        <v>1</v>
      </c>
      <c r="C9751">
        <v>1</v>
      </c>
      <c r="D9751">
        <v>1</v>
      </c>
      <c r="E9751">
        <v>2007</v>
      </c>
      <c r="F9751">
        <v>26</v>
      </c>
      <c r="G9751">
        <v>1</v>
      </c>
      <c r="H9751">
        <v>89</v>
      </c>
      <c r="J9751">
        <v>4.6999969479999999</v>
      </c>
      <c r="M9751">
        <v>1</v>
      </c>
      <c r="N9751">
        <v>399</v>
      </c>
      <c r="P9751">
        <v>3</v>
      </c>
      <c r="Q9751" t="str">
        <f>VLOOKUP(M9751,lookups!$A$1:$B$7, 2, FALSE)</f>
        <v>trawl/fyke</v>
      </c>
      <c r="R9751" t="str">
        <f>VLOOKUP(N9751,lookups!$D$1:$E$6, 2, FALSE)</f>
        <v>hucuktlis r</v>
      </c>
      <c r="S9751" t="str">
        <f>VLOOKUP(C9751,lookups!$G$1:$H$3, 2, FALSE)</f>
        <v>smolt</v>
      </c>
    </row>
    <row r="9752" spans="1:19" x14ac:dyDescent="0.25">
      <c r="A9752" s="1">
        <v>39211</v>
      </c>
      <c r="B9752">
        <v>1</v>
      </c>
      <c r="C9752">
        <v>1</v>
      </c>
      <c r="D9752">
        <v>1</v>
      </c>
      <c r="E9752">
        <v>2007</v>
      </c>
      <c r="F9752">
        <v>27</v>
      </c>
      <c r="G9752">
        <v>1</v>
      </c>
      <c r="H9752">
        <v>82</v>
      </c>
      <c r="J9752">
        <v>3.3399982449999999</v>
      </c>
      <c r="M9752">
        <v>1</v>
      </c>
      <c r="N9752">
        <v>399</v>
      </c>
      <c r="P9752">
        <v>3</v>
      </c>
      <c r="Q9752" t="str">
        <f>VLOOKUP(M9752,lookups!$A$1:$B$7, 2, FALSE)</f>
        <v>trawl/fyke</v>
      </c>
      <c r="R9752" t="str">
        <f>VLOOKUP(N9752,lookups!$D$1:$E$6, 2, FALSE)</f>
        <v>hucuktlis r</v>
      </c>
      <c r="S9752" t="str">
        <f>VLOOKUP(C9752,lookups!$G$1:$H$3, 2, FALSE)</f>
        <v>smolt</v>
      </c>
    </row>
    <row r="9753" spans="1:19" x14ac:dyDescent="0.25">
      <c r="A9753" s="1">
        <v>39211</v>
      </c>
      <c r="B9753">
        <v>1</v>
      </c>
      <c r="C9753">
        <v>1</v>
      </c>
      <c r="D9753">
        <v>1</v>
      </c>
      <c r="E9753">
        <v>2007</v>
      </c>
      <c r="F9753">
        <v>28</v>
      </c>
      <c r="G9753">
        <v>1</v>
      </c>
      <c r="H9753">
        <v>88</v>
      </c>
      <c r="J9753">
        <v>5.0699996949999999</v>
      </c>
      <c r="M9753">
        <v>1</v>
      </c>
      <c r="N9753">
        <v>399</v>
      </c>
      <c r="P9753">
        <v>3</v>
      </c>
      <c r="Q9753" t="str">
        <f>VLOOKUP(M9753,lookups!$A$1:$B$7, 2, FALSE)</f>
        <v>trawl/fyke</v>
      </c>
      <c r="R9753" t="str">
        <f>VLOOKUP(N9753,lookups!$D$1:$E$6, 2, FALSE)</f>
        <v>hucuktlis r</v>
      </c>
      <c r="S9753" t="str">
        <f>VLOOKUP(C9753,lookups!$G$1:$H$3, 2, FALSE)</f>
        <v>smolt</v>
      </c>
    </row>
    <row r="9754" spans="1:19" x14ac:dyDescent="0.25">
      <c r="A9754" s="1">
        <v>39211</v>
      </c>
      <c r="B9754">
        <v>1</v>
      </c>
      <c r="C9754">
        <v>1</v>
      </c>
      <c r="D9754">
        <v>1</v>
      </c>
      <c r="E9754">
        <v>2007</v>
      </c>
      <c r="F9754">
        <v>29</v>
      </c>
      <c r="G9754">
        <v>1</v>
      </c>
      <c r="H9754">
        <v>92</v>
      </c>
      <c r="J9754">
        <v>4.8499984740000004</v>
      </c>
      <c r="M9754">
        <v>1</v>
      </c>
      <c r="N9754">
        <v>399</v>
      </c>
      <c r="P9754">
        <v>3</v>
      </c>
      <c r="Q9754" t="str">
        <f>VLOOKUP(M9754,lookups!$A$1:$B$7, 2, FALSE)</f>
        <v>trawl/fyke</v>
      </c>
      <c r="R9754" t="str">
        <f>VLOOKUP(N9754,lookups!$D$1:$E$6, 2, FALSE)</f>
        <v>hucuktlis r</v>
      </c>
      <c r="S9754" t="str">
        <f>VLOOKUP(C9754,lookups!$G$1:$H$3, 2, FALSE)</f>
        <v>smolt</v>
      </c>
    </row>
    <row r="9755" spans="1:19" x14ac:dyDescent="0.25">
      <c r="A9755" s="1">
        <v>39211</v>
      </c>
      <c r="B9755">
        <v>1</v>
      </c>
      <c r="C9755">
        <v>1</v>
      </c>
      <c r="D9755">
        <v>1</v>
      </c>
      <c r="E9755">
        <v>2007</v>
      </c>
      <c r="F9755">
        <v>30</v>
      </c>
      <c r="G9755">
        <v>1</v>
      </c>
      <c r="H9755">
        <v>79</v>
      </c>
      <c r="J9755">
        <v>3.4199981689999999</v>
      </c>
      <c r="M9755">
        <v>1</v>
      </c>
      <c r="N9755">
        <v>399</v>
      </c>
      <c r="P9755">
        <v>3</v>
      </c>
      <c r="Q9755" t="str">
        <f>VLOOKUP(M9755,lookups!$A$1:$B$7, 2, FALSE)</f>
        <v>trawl/fyke</v>
      </c>
      <c r="R9755" t="str">
        <f>VLOOKUP(N9755,lookups!$D$1:$E$6, 2, FALSE)</f>
        <v>hucuktlis r</v>
      </c>
      <c r="S9755" t="str">
        <f>VLOOKUP(C9755,lookups!$G$1:$H$3, 2, FALSE)</f>
        <v>smolt</v>
      </c>
    </row>
    <row r="9756" spans="1:19" x14ac:dyDescent="0.25">
      <c r="A9756" s="1">
        <v>39211</v>
      </c>
      <c r="B9756">
        <v>1</v>
      </c>
      <c r="C9756">
        <v>1</v>
      </c>
      <c r="D9756">
        <v>1</v>
      </c>
      <c r="E9756">
        <v>2007</v>
      </c>
      <c r="F9756">
        <v>31</v>
      </c>
      <c r="G9756">
        <v>1</v>
      </c>
      <c r="H9756">
        <v>89</v>
      </c>
      <c r="J9756">
        <v>4.8999977110000001</v>
      </c>
      <c r="M9756">
        <v>1</v>
      </c>
      <c r="N9756">
        <v>399</v>
      </c>
      <c r="P9756">
        <v>3</v>
      </c>
      <c r="Q9756" t="str">
        <f>VLOOKUP(M9756,lookups!$A$1:$B$7, 2, FALSE)</f>
        <v>trawl/fyke</v>
      </c>
      <c r="R9756" t="str">
        <f>VLOOKUP(N9756,lookups!$D$1:$E$6, 2, FALSE)</f>
        <v>hucuktlis r</v>
      </c>
      <c r="S9756" t="str">
        <f>VLOOKUP(C9756,lookups!$G$1:$H$3, 2, FALSE)</f>
        <v>smolt</v>
      </c>
    </row>
    <row r="9757" spans="1:19" x14ac:dyDescent="0.25">
      <c r="A9757" s="1">
        <v>39211</v>
      </c>
      <c r="B9757">
        <v>1</v>
      </c>
      <c r="C9757">
        <v>1</v>
      </c>
      <c r="D9757">
        <v>1</v>
      </c>
      <c r="E9757">
        <v>2007</v>
      </c>
      <c r="F9757">
        <v>32</v>
      </c>
      <c r="G9757">
        <v>1</v>
      </c>
      <c r="H9757">
        <v>94</v>
      </c>
      <c r="J9757">
        <v>5.0199966429999998</v>
      </c>
      <c r="M9757">
        <v>1</v>
      </c>
      <c r="N9757">
        <v>399</v>
      </c>
      <c r="P9757">
        <v>3</v>
      </c>
      <c r="Q9757" t="str">
        <f>VLOOKUP(M9757,lookups!$A$1:$B$7, 2, FALSE)</f>
        <v>trawl/fyke</v>
      </c>
      <c r="R9757" t="str">
        <f>VLOOKUP(N9757,lookups!$D$1:$E$6, 2, FALSE)</f>
        <v>hucuktlis r</v>
      </c>
      <c r="S9757" t="str">
        <f>VLOOKUP(C9757,lookups!$G$1:$H$3, 2, FALSE)</f>
        <v>smolt</v>
      </c>
    </row>
    <row r="9758" spans="1:19" x14ac:dyDescent="0.25">
      <c r="A9758" s="1">
        <v>39211</v>
      </c>
      <c r="B9758">
        <v>1</v>
      </c>
      <c r="C9758">
        <v>1</v>
      </c>
      <c r="D9758">
        <v>1</v>
      </c>
      <c r="E9758">
        <v>2007</v>
      </c>
      <c r="F9758">
        <v>33</v>
      </c>
      <c r="G9758">
        <v>1</v>
      </c>
      <c r="H9758">
        <v>95</v>
      </c>
      <c r="J9758">
        <v>5.8299980160000002</v>
      </c>
      <c r="M9758">
        <v>1</v>
      </c>
      <c r="N9758">
        <v>399</v>
      </c>
      <c r="P9758">
        <v>3</v>
      </c>
      <c r="Q9758" t="str">
        <f>VLOOKUP(M9758,lookups!$A$1:$B$7, 2, FALSE)</f>
        <v>trawl/fyke</v>
      </c>
      <c r="R9758" t="str">
        <f>VLOOKUP(N9758,lookups!$D$1:$E$6, 2, FALSE)</f>
        <v>hucuktlis r</v>
      </c>
      <c r="S9758" t="str">
        <f>VLOOKUP(C9758,lookups!$G$1:$H$3, 2, FALSE)</f>
        <v>smolt</v>
      </c>
    </row>
    <row r="9759" spans="1:19" x14ac:dyDescent="0.25">
      <c r="A9759" s="1">
        <v>39211</v>
      </c>
      <c r="B9759">
        <v>1</v>
      </c>
      <c r="C9759">
        <v>1</v>
      </c>
      <c r="D9759">
        <v>1</v>
      </c>
      <c r="E9759">
        <v>2007</v>
      </c>
      <c r="F9759">
        <v>34</v>
      </c>
      <c r="G9759">
        <v>1</v>
      </c>
      <c r="H9759">
        <v>92</v>
      </c>
      <c r="J9759">
        <v>4.9699974060000001</v>
      </c>
      <c r="M9759">
        <v>1</v>
      </c>
      <c r="N9759">
        <v>399</v>
      </c>
      <c r="P9759">
        <v>3</v>
      </c>
      <c r="Q9759" t="str">
        <f>VLOOKUP(M9759,lookups!$A$1:$B$7, 2, FALSE)</f>
        <v>trawl/fyke</v>
      </c>
      <c r="R9759" t="str">
        <f>VLOOKUP(N9759,lookups!$D$1:$E$6, 2, FALSE)</f>
        <v>hucuktlis r</v>
      </c>
      <c r="S9759" t="str">
        <f>VLOOKUP(C9759,lookups!$G$1:$H$3, 2, FALSE)</f>
        <v>smolt</v>
      </c>
    </row>
    <row r="9760" spans="1:19" x14ac:dyDescent="0.25">
      <c r="A9760" s="1">
        <v>39211</v>
      </c>
      <c r="B9760">
        <v>1</v>
      </c>
      <c r="C9760">
        <v>1</v>
      </c>
      <c r="D9760">
        <v>1</v>
      </c>
      <c r="E9760">
        <v>2007</v>
      </c>
      <c r="F9760">
        <v>35</v>
      </c>
      <c r="G9760">
        <v>1</v>
      </c>
      <c r="H9760">
        <v>96</v>
      </c>
      <c r="J9760">
        <v>6.4299964899999997</v>
      </c>
      <c r="M9760">
        <v>1</v>
      </c>
      <c r="N9760">
        <v>399</v>
      </c>
      <c r="P9760">
        <v>3</v>
      </c>
      <c r="Q9760" t="str">
        <f>VLOOKUP(M9760,lookups!$A$1:$B$7, 2, FALSE)</f>
        <v>trawl/fyke</v>
      </c>
      <c r="R9760" t="str">
        <f>VLOOKUP(N9760,lookups!$D$1:$E$6, 2, FALSE)</f>
        <v>hucuktlis r</v>
      </c>
      <c r="S9760" t="str">
        <f>VLOOKUP(C9760,lookups!$G$1:$H$3, 2, FALSE)</f>
        <v>smolt</v>
      </c>
    </row>
    <row r="9761" spans="1:19" x14ac:dyDescent="0.25">
      <c r="A9761" s="1">
        <v>39211</v>
      </c>
      <c r="B9761">
        <v>1</v>
      </c>
      <c r="C9761">
        <v>1</v>
      </c>
      <c r="D9761">
        <v>1</v>
      </c>
      <c r="E9761">
        <v>2007</v>
      </c>
      <c r="F9761">
        <v>36</v>
      </c>
      <c r="G9761">
        <v>1</v>
      </c>
      <c r="H9761">
        <v>85</v>
      </c>
      <c r="J9761">
        <v>4.6399993899999998</v>
      </c>
      <c r="M9761">
        <v>1</v>
      </c>
      <c r="N9761">
        <v>399</v>
      </c>
      <c r="P9761">
        <v>3</v>
      </c>
      <c r="Q9761" t="str">
        <f>VLOOKUP(M9761,lookups!$A$1:$B$7, 2, FALSE)</f>
        <v>trawl/fyke</v>
      </c>
      <c r="R9761" t="str">
        <f>VLOOKUP(N9761,lookups!$D$1:$E$6, 2, FALSE)</f>
        <v>hucuktlis r</v>
      </c>
      <c r="S9761" t="str">
        <f>VLOOKUP(C9761,lookups!$G$1:$H$3, 2, FALSE)</f>
        <v>smolt</v>
      </c>
    </row>
    <row r="9762" spans="1:19" x14ac:dyDescent="0.25">
      <c r="A9762" s="1">
        <v>39211</v>
      </c>
      <c r="B9762">
        <v>1</v>
      </c>
      <c r="C9762">
        <v>1</v>
      </c>
      <c r="D9762">
        <v>1</v>
      </c>
      <c r="E9762">
        <v>2007</v>
      </c>
      <c r="F9762">
        <v>37</v>
      </c>
      <c r="G9762">
        <v>1</v>
      </c>
      <c r="H9762">
        <v>92</v>
      </c>
      <c r="J9762">
        <v>4.8099975590000001</v>
      </c>
      <c r="M9762">
        <v>1</v>
      </c>
      <c r="N9762">
        <v>399</v>
      </c>
      <c r="P9762">
        <v>3</v>
      </c>
      <c r="Q9762" t="str">
        <f>VLOOKUP(M9762,lookups!$A$1:$B$7, 2, FALSE)</f>
        <v>trawl/fyke</v>
      </c>
      <c r="R9762" t="str">
        <f>VLOOKUP(N9762,lookups!$D$1:$E$6, 2, FALSE)</f>
        <v>hucuktlis r</v>
      </c>
      <c r="S9762" t="str">
        <f>VLOOKUP(C9762,lookups!$G$1:$H$3, 2, FALSE)</f>
        <v>smolt</v>
      </c>
    </row>
    <row r="9763" spans="1:19" x14ac:dyDescent="0.25">
      <c r="A9763" s="1">
        <v>39211</v>
      </c>
      <c r="B9763">
        <v>1</v>
      </c>
      <c r="C9763">
        <v>1</v>
      </c>
      <c r="D9763">
        <v>1</v>
      </c>
      <c r="E9763">
        <v>2007</v>
      </c>
      <c r="F9763">
        <v>38</v>
      </c>
      <c r="G9763">
        <v>1</v>
      </c>
      <c r="H9763">
        <v>90</v>
      </c>
      <c r="J9763">
        <v>5</v>
      </c>
      <c r="M9763">
        <v>1</v>
      </c>
      <c r="N9763">
        <v>399</v>
      </c>
      <c r="P9763">
        <v>3</v>
      </c>
      <c r="Q9763" t="str">
        <f>VLOOKUP(M9763,lookups!$A$1:$B$7, 2, FALSE)</f>
        <v>trawl/fyke</v>
      </c>
      <c r="R9763" t="str">
        <f>VLOOKUP(N9763,lookups!$D$1:$E$6, 2, FALSE)</f>
        <v>hucuktlis r</v>
      </c>
      <c r="S9763" t="str">
        <f>VLOOKUP(C9763,lookups!$G$1:$H$3, 2, FALSE)</f>
        <v>smolt</v>
      </c>
    </row>
    <row r="9764" spans="1:19" x14ac:dyDescent="0.25">
      <c r="A9764" s="1">
        <v>39211</v>
      </c>
      <c r="B9764">
        <v>1</v>
      </c>
      <c r="C9764">
        <v>1</v>
      </c>
      <c r="D9764">
        <v>1</v>
      </c>
      <c r="E9764">
        <v>2007</v>
      </c>
      <c r="F9764">
        <v>39</v>
      </c>
      <c r="G9764">
        <v>1</v>
      </c>
      <c r="H9764">
        <v>91</v>
      </c>
      <c r="J9764">
        <v>4.7199974060000001</v>
      </c>
      <c r="M9764">
        <v>1</v>
      </c>
      <c r="N9764">
        <v>399</v>
      </c>
      <c r="P9764">
        <v>3</v>
      </c>
      <c r="Q9764" t="str">
        <f>VLOOKUP(M9764,lookups!$A$1:$B$7, 2, FALSE)</f>
        <v>trawl/fyke</v>
      </c>
      <c r="R9764" t="str">
        <f>VLOOKUP(N9764,lookups!$D$1:$E$6, 2, FALSE)</f>
        <v>hucuktlis r</v>
      </c>
      <c r="S9764" t="str">
        <f>VLOOKUP(C9764,lookups!$G$1:$H$3, 2, FALSE)</f>
        <v>smolt</v>
      </c>
    </row>
    <row r="9765" spans="1:19" x14ac:dyDescent="0.25">
      <c r="A9765" s="1">
        <v>39211</v>
      </c>
      <c r="B9765">
        <v>1</v>
      </c>
      <c r="C9765">
        <v>1</v>
      </c>
      <c r="D9765">
        <v>1</v>
      </c>
      <c r="E9765">
        <v>2007</v>
      </c>
      <c r="F9765">
        <v>40</v>
      </c>
      <c r="G9765">
        <v>1</v>
      </c>
      <c r="H9765">
        <v>92</v>
      </c>
      <c r="J9765">
        <v>5.1399993899999998</v>
      </c>
      <c r="M9765">
        <v>1</v>
      </c>
      <c r="N9765">
        <v>399</v>
      </c>
      <c r="P9765">
        <v>3</v>
      </c>
      <c r="Q9765" t="str">
        <f>VLOOKUP(M9765,lookups!$A$1:$B$7, 2, FALSE)</f>
        <v>trawl/fyke</v>
      </c>
      <c r="R9765" t="str">
        <f>VLOOKUP(N9765,lookups!$D$1:$E$6, 2, FALSE)</f>
        <v>hucuktlis r</v>
      </c>
      <c r="S9765" t="str">
        <f>VLOOKUP(C9765,lookups!$G$1:$H$3, 2, FALSE)</f>
        <v>smolt</v>
      </c>
    </row>
    <row r="9766" spans="1:19" x14ac:dyDescent="0.25">
      <c r="A9766" s="1">
        <v>39211</v>
      </c>
      <c r="B9766">
        <v>1</v>
      </c>
      <c r="C9766">
        <v>1</v>
      </c>
      <c r="D9766">
        <v>1</v>
      </c>
      <c r="E9766">
        <v>2007</v>
      </c>
      <c r="F9766">
        <v>41</v>
      </c>
      <c r="G9766">
        <v>1</v>
      </c>
      <c r="H9766">
        <v>93</v>
      </c>
      <c r="J9766">
        <v>5.0499992369999998</v>
      </c>
      <c r="M9766">
        <v>1</v>
      </c>
      <c r="N9766">
        <v>399</v>
      </c>
      <c r="P9766">
        <v>3</v>
      </c>
      <c r="Q9766" t="str">
        <f>VLOOKUP(M9766,lookups!$A$1:$B$7, 2, FALSE)</f>
        <v>trawl/fyke</v>
      </c>
      <c r="R9766" t="str">
        <f>VLOOKUP(N9766,lookups!$D$1:$E$6, 2, FALSE)</f>
        <v>hucuktlis r</v>
      </c>
      <c r="S9766" t="str">
        <f>VLOOKUP(C9766,lookups!$G$1:$H$3, 2, FALSE)</f>
        <v>smolt</v>
      </c>
    </row>
    <row r="9767" spans="1:19" x14ac:dyDescent="0.25">
      <c r="A9767" s="1">
        <v>39211</v>
      </c>
      <c r="B9767">
        <v>1</v>
      </c>
      <c r="C9767">
        <v>1</v>
      </c>
      <c r="D9767">
        <v>1</v>
      </c>
      <c r="E9767">
        <v>2007</v>
      </c>
      <c r="F9767">
        <v>42</v>
      </c>
      <c r="G9767">
        <v>1</v>
      </c>
      <c r="H9767">
        <v>87</v>
      </c>
      <c r="J9767">
        <v>4.25</v>
      </c>
      <c r="M9767">
        <v>1</v>
      </c>
      <c r="N9767">
        <v>399</v>
      </c>
      <c r="P9767">
        <v>3</v>
      </c>
      <c r="Q9767" t="str">
        <f>VLOOKUP(M9767,lookups!$A$1:$B$7, 2, FALSE)</f>
        <v>trawl/fyke</v>
      </c>
      <c r="R9767" t="str">
        <f>VLOOKUP(N9767,lookups!$D$1:$E$6, 2, FALSE)</f>
        <v>hucuktlis r</v>
      </c>
      <c r="S9767" t="str">
        <f>VLOOKUP(C9767,lookups!$G$1:$H$3, 2, FALSE)</f>
        <v>smolt</v>
      </c>
    </row>
    <row r="9768" spans="1:19" x14ac:dyDescent="0.25">
      <c r="A9768" s="1">
        <v>39211</v>
      </c>
      <c r="B9768">
        <v>1</v>
      </c>
      <c r="C9768">
        <v>1</v>
      </c>
      <c r="D9768">
        <v>1</v>
      </c>
      <c r="E9768">
        <v>2007</v>
      </c>
      <c r="F9768">
        <v>43</v>
      </c>
      <c r="G9768">
        <v>1</v>
      </c>
      <c r="H9768">
        <v>83</v>
      </c>
      <c r="J9768">
        <v>3.7699985499999999</v>
      </c>
      <c r="M9768">
        <v>1</v>
      </c>
      <c r="N9768">
        <v>399</v>
      </c>
      <c r="P9768">
        <v>3</v>
      </c>
      <c r="Q9768" t="str">
        <f>VLOOKUP(M9768,lookups!$A$1:$B$7, 2, FALSE)</f>
        <v>trawl/fyke</v>
      </c>
      <c r="R9768" t="str">
        <f>VLOOKUP(N9768,lookups!$D$1:$E$6, 2, FALSE)</f>
        <v>hucuktlis r</v>
      </c>
      <c r="S9768" t="str">
        <f>VLOOKUP(C9768,lookups!$G$1:$H$3, 2, FALSE)</f>
        <v>smolt</v>
      </c>
    </row>
    <row r="9769" spans="1:19" x14ac:dyDescent="0.25">
      <c r="A9769" s="1">
        <v>39211</v>
      </c>
      <c r="B9769">
        <v>1</v>
      </c>
      <c r="C9769">
        <v>1</v>
      </c>
      <c r="D9769">
        <v>1</v>
      </c>
      <c r="E9769">
        <v>2007</v>
      </c>
      <c r="F9769">
        <v>44</v>
      </c>
      <c r="G9769">
        <v>1</v>
      </c>
      <c r="H9769">
        <v>96</v>
      </c>
      <c r="J9769">
        <v>6.0199966429999998</v>
      </c>
      <c r="M9769">
        <v>1</v>
      </c>
      <c r="N9769">
        <v>399</v>
      </c>
      <c r="P9769">
        <v>3</v>
      </c>
      <c r="Q9769" t="str">
        <f>VLOOKUP(M9769,lookups!$A$1:$B$7, 2, FALSE)</f>
        <v>trawl/fyke</v>
      </c>
      <c r="R9769" t="str">
        <f>VLOOKUP(N9769,lookups!$D$1:$E$6, 2, FALSE)</f>
        <v>hucuktlis r</v>
      </c>
      <c r="S9769" t="str">
        <f>VLOOKUP(C9769,lookups!$G$1:$H$3, 2, FALSE)</f>
        <v>smolt</v>
      </c>
    </row>
    <row r="9770" spans="1:19" x14ac:dyDescent="0.25">
      <c r="A9770" s="1">
        <v>39211</v>
      </c>
      <c r="B9770">
        <v>1</v>
      </c>
      <c r="C9770">
        <v>1</v>
      </c>
      <c r="D9770">
        <v>1</v>
      </c>
      <c r="E9770">
        <v>2007</v>
      </c>
      <c r="F9770">
        <v>45</v>
      </c>
      <c r="G9770">
        <v>1</v>
      </c>
      <c r="H9770">
        <v>94</v>
      </c>
      <c r="J9770">
        <v>5.5599975590000001</v>
      </c>
      <c r="M9770">
        <v>1</v>
      </c>
      <c r="N9770">
        <v>399</v>
      </c>
      <c r="P9770">
        <v>3</v>
      </c>
      <c r="Q9770" t="str">
        <f>VLOOKUP(M9770,lookups!$A$1:$B$7, 2, FALSE)</f>
        <v>trawl/fyke</v>
      </c>
      <c r="R9770" t="str">
        <f>VLOOKUP(N9770,lookups!$D$1:$E$6, 2, FALSE)</f>
        <v>hucuktlis r</v>
      </c>
      <c r="S9770" t="str">
        <f>VLOOKUP(C9770,lookups!$G$1:$H$3, 2, FALSE)</f>
        <v>smolt</v>
      </c>
    </row>
    <row r="9771" spans="1:19" x14ac:dyDescent="0.25">
      <c r="A9771" s="1">
        <v>39211</v>
      </c>
      <c r="B9771">
        <v>1</v>
      </c>
      <c r="C9771">
        <v>1</v>
      </c>
      <c r="D9771">
        <v>1</v>
      </c>
      <c r="E9771">
        <v>2007</v>
      </c>
      <c r="F9771">
        <v>46</v>
      </c>
      <c r="G9771">
        <v>1</v>
      </c>
      <c r="H9771">
        <v>85</v>
      </c>
      <c r="J9771">
        <v>4.6999969479999999</v>
      </c>
      <c r="M9771">
        <v>1</v>
      </c>
      <c r="N9771">
        <v>399</v>
      </c>
      <c r="P9771">
        <v>3</v>
      </c>
      <c r="Q9771" t="str">
        <f>VLOOKUP(M9771,lookups!$A$1:$B$7, 2, FALSE)</f>
        <v>trawl/fyke</v>
      </c>
      <c r="R9771" t="str">
        <f>VLOOKUP(N9771,lookups!$D$1:$E$6, 2, FALSE)</f>
        <v>hucuktlis r</v>
      </c>
      <c r="S9771" t="str">
        <f>VLOOKUP(C9771,lookups!$G$1:$H$3, 2, FALSE)</f>
        <v>smolt</v>
      </c>
    </row>
    <row r="9772" spans="1:19" x14ac:dyDescent="0.25">
      <c r="A9772" s="1">
        <v>39211</v>
      </c>
      <c r="B9772">
        <v>1</v>
      </c>
      <c r="C9772">
        <v>1</v>
      </c>
      <c r="D9772">
        <v>1</v>
      </c>
      <c r="E9772">
        <v>2007</v>
      </c>
      <c r="F9772">
        <v>47</v>
      </c>
      <c r="G9772">
        <v>1</v>
      </c>
      <c r="H9772">
        <v>91</v>
      </c>
      <c r="J9772">
        <v>5.1199989319999997</v>
      </c>
      <c r="M9772">
        <v>1</v>
      </c>
      <c r="N9772">
        <v>399</v>
      </c>
      <c r="P9772">
        <v>3</v>
      </c>
      <c r="Q9772" t="str">
        <f>VLOOKUP(M9772,lookups!$A$1:$B$7, 2, FALSE)</f>
        <v>trawl/fyke</v>
      </c>
      <c r="R9772" t="str">
        <f>VLOOKUP(N9772,lookups!$D$1:$E$6, 2, FALSE)</f>
        <v>hucuktlis r</v>
      </c>
      <c r="S9772" t="str">
        <f>VLOOKUP(C9772,lookups!$G$1:$H$3, 2, FALSE)</f>
        <v>smolt</v>
      </c>
    </row>
    <row r="9773" spans="1:19" x14ac:dyDescent="0.25">
      <c r="A9773" s="1">
        <v>39211</v>
      </c>
      <c r="B9773">
        <v>1</v>
      </c>
      <c r="C9773">
        <v>1</v>
      </c>
      <c r="D9773">
        <v>1</v>
      </c>
      <c r="E9773">
        <v>2007</v>
      </c>
      <c r="F9773">
        <v>48</v>
      </c>
      <c r="G9773">
        <v>1</v>
      </c>
      <c r="H9773">
        <v>90</v>
      </c>
      <c r="J9773">
        <v>4.75</v>
      </c>
      <c r="M9773">
        <v>1</v>
      </c>
      <c r="N9773">
        <v>399</v>
      </c>
      <c r="P9773">
        <v>3</v>
      </c>
      <c r="Q9773" t="str">
        <f>VLOOKUP(M9773,lookups!$A$1:$B$7, 2, FALSE)</f>
        <v>trawl/fyke</v>
      </c>
      <c r="R9773" t="str">
        <f>VLOOKUP(N9773,lookups!$D$1:$E$6, 2, FALSE)</f>
        <v>hucuktlis r</v>
      </c>
      <c r="S9773" t="str">
        <f>VLOOKUP(C9773,lookups!$G$1:$H$3, 2, FALSE)</f>
        <v>smolt</v>
      </c>
    </row>
    <row r="9774" spans="1:19" x14ac:dyDescent="0.25">
      <c r="A9774" s="1">
        <v>39211</v>
      </c>
      <c r="B9774">
        <v>1</v>
      </c>
      <c r="C9774">
        <v>1</v>
      </c>
      <c r="D9774">
        <v>1</v>
      </c>
      <c r="E9774">
        <v>2007</v>
      </c>
      <c r="F9774">
        <v>49</v>
      </c>
      <c r="G9774">
        <v>1</v>
      </c>
      <c r="H9774">
        <v>87</v>
      </c>
      <c r="J9774">
        <v>4.1499977110000001</v>
      </c>
      <c r="M9774">
        <v>1</v>
      </c>
      <c r="N9774">
        <v>399</v>
      </c>
      <c r="P9774">
        <v>3</v>
      </c>
      <c r="Q9774" t="str">
        <f>VLOOKUP(M9774,lookups!$A$1:$B$7, 2, FALSE)</f>
        <v>trawl/fyke</v>
      </c>
      <c r="R9774" t="str">
        <f>VLOOKUP(N9774,lookups!$D$1:$E$6, 2, FALSE)</f>
        <v>hucuktlis r</v>
      </c>
      <c r="S9774" t="str">
        <f>VLOOKUP(C9774,lookups!$G$1:$H$3, 2, FALSE)</f>
        <v>smolt</v>
      </c>
    </row>
    <row r="9775" spans="1:19" x14ac:dyDescent="0.25">
      <c r="A9775" s="1">
        <v>39211</v>
      </c>
      <c r="B9775">
        <v>1</v>
      </c>
      <c r="C9775">
        <v>1</v>
      </c>
      <c r="D9775">
        <v>1</v>
      </c>
      <c r="E9775">
        <v>2007</v>
      </c>
      <c r="F9775">
        <v>50</v>
      </c>
      <c r="G9775">
        <v>1</v>
      </c>
      <c r="H9775">
        <v>97</v>
      </c>
      <c r="J9775">
        <v>5.379997253</v>
      </c>
      <c r="M9775">
        <v>1</v>
      </c>
      <c r="N9775">
        <v>399</v>
      </c>
      <c r="P9775">
        <v>3</v>
      </c>
      <c r="Q9775" t="str">
        <f>VLOOKUP(M9775,lookups!$A$1:$B$7, 2, FALSE)</f>
        <v>trawl/fyke</v>
      </c>
      <c r="R9775" t="str">
        <f>VLOOKUP(N9775,lookups!$D$1:$E$6, 2, FALSE)</f>
        <v>hucuktlis r</v>
      </c>
      <c r="S9775" t="str">
        <f>VLOOKUP(C9775,lookups!$G$1:$H$3, 2, FALSE)</f>
        <v>smolt</v>
      </c>
    </row>
    <row r="9776" spans="1:19" x14ac:dyDescent="0.25">
      <c r="A9776" s="1">
        <v>39211</v>
      </c>
      <c r="B9776">
        <v>1</v>
      </c>
      <c r="C9776">
        <v>1</v>
      </c>
      <c r="D9776">
        <v>1</v>
      </c>
      <c r="E9776">
        <v>2007</v>
      </c>
      <c r="F9776">
        <v>51</v>
      </c>
      <c r="G9776">
        <v>1</v>
      </c>
      <c r="H9776">
        <v>82</v>
      </c>
      <c r="J9776">
        <v>3.529998779</v>
      </c>
      <c r="M9776">
        <v>1</v>
      </c>
      <c r="N9776">
        <v>399</v>
      </c>
      <c r="P9776">
        <v>3</v>
      </c>
      <c r="Q9776" t="str">
        <f>VLOOKUP(M9776,lookups!$A$1:$B$7, 2, FALSE)</f>
        <v>trawl/fyke</v>
      </c>
      <c r="R9776" t="str">
        <f>VLOOKUP(N9776,lookups!$D$1:$E$6, 2, FALSE)</f>
        <v>hucuktlis r</v>
      </c>
      <c r="S9776" t="str">
        <f>VLOOKUP(C9776,lookups!$G$1:$H$3, 2, FALSE)</f>
        <v>smolt</v>
      </c>
    </row>
    <row r="9777" spans="1:19" x14ac:dyDescent="0.25">
      <c r="A9777" s="1">
        <v>39211</v>
      </c>
      <c r="B9777">
        <v>1</v>
      </c>
      <c r="C9777">
        <v>1</v>
      </c>
      <c r="D9777">
        <v>1</v>
      </c>
      <c r="E9777">
        <v>2007</v>
      </c>
      <c r="F9777">
        <v>52</v>
      </c>
      <c r="G9777">
        <v>1</v>
      </c>
      <c r="H9777">
        <v>90</v>
      </c>
      <c r="J9777">
        <v>5.1199989319999997</v>
      </c>
      <c r="M9777">
        <v>1</v>
      </c>
      <c r="N9777">
        <v>399</v>
      </c>
      <c r="P9777">
        <v>3</v>
      </c>
      <c r="Q9777" t="str">
        <f>VLOOKUP(M9777,lookups!$A$1:$B$7, 2, FALSE)</f>
        <v>trawl/fyke</v>
      </c>
      <c r="R9777" t="str">
        <f>VLOOKUP(N9777,lookups!$D$1:$E$6, 2, FALSE)</f>
        <v>hucuktlis r</v>
      </c>
      <c r="S9777" t="str">
        <f>VLOOKUP(C9777,lookups!$G$1:$H$3, 2, FALSE)</f>
        <v>smolt</v>
      </c>
    </row>
    <row r="9778" spans="1:19" x14ac:dyDescent="0.25">
      <c r="A9778" s="1">
        <v>39211</v>
      </c>
      <c r="B9778">
        <v>1</v>
      </c>
      <c r="C9778">
        <v>1</v>
      </c>
      <c r="D9778">
        <v>1</v>
      </c>
      <c r="E9778">
        <v>2007</v>
      </c>
      <c r="F9778">
        <v>53</v>
      </c>
      <c r="G9778">
        <v>1</v>
      </c>
      <c r="H9778">
        <v>95</v>
      </c>
      <c r="J9778">
        <v>5.6599998469999999</v>
      </c>
      <c r="M9778">
        <v>1</v>
      </c>
      <c r="N9778">
        <v>399</v>
      </c>
      <c r="P9778">
        <v>3</v>
      </c>
      <c r="Q9778" t="str">
        <f>VLOOKUP(M9778,lookups!$A$1:$B$7, 2, FALSE)</f>
        <v>trawl/fyke</v>
      </c>
      <c r="R9778" t="str">
        <f>VLOOKUP(N9778,lookups!$D$1:$E$6, 2, FALSE)</f>
        <v>hucuktlis r</v>
      </c>
      <c r="S9778" t="str">
        <f>VLOOKUP(C9778,lookups!$G$1:$H$3, 2, FALSE)</f>
        <v>smolt</v>
      </c>
    </row>
    <row r="9779" spans="1:19" x14ac:dyDescent="0.25">
      <c r="A9779" s="1">
        <v>39211</v>
      </c>
      <c r="B9779">
        <v>1</v>
      </c>
      <c r="C9779">
        <v>1</v>
      </c>
      <c r="D9779">
        <v>1</v>
      </c>
      <c r="E9779">
        <v>2007</v>
      </c>
      <c r="F9779">
        <v>54</v>
      </c>
      <c r="G9779">
        <v>1</v>
      </c>
      <c r="H9779">
        <v>87</v>
      </c>
      <c r="J9779">
        <v>4.3899993899999998</v>
      </c>
      <c r="M9779">
        <v>1</v>
      </c>
      <c r="N9779">
        <v>399</v>
      </c>
      <c r="P9779">
        <v>3</v>
      </c>
      <c r="Q9779" t="str">
        <f>VLOOKUP(M9779,lookups!$A$1:$B$7, 2, FALSE)</f>
        <v>trawl/fyke</v>
      </c>
      <c r="R9779" t="str">
        <f>VLOOKUP(N9779,lookups!$D$1:$E$6, 2, FALSE)</f>
        <v>hucuktlis r</v>
      </c>
      <c r="S9779" t="str">
        <f>VLOOKUP(C9779,lookups!$G$1:$H$3, 2, FALSE)</f>
        <v>smolt</v>
      </c>
    </row>
    <row r="9780" spans="1:19" x14ac:dyDescent="0.25">
      <c r="A9780" s="1">
        <v>39211</v>
      </c>
      <c r="B9780">
        <v>1</v>
      </c>
      <c r="C9780">
        <v>1</v>
      </c>
      <c r="D9780">
        <v>1</v>
      </c>
      <c r="E9780">
        <v>2007</v>
      </c>
      <c r="F9780">
        <v>55</v>
      </c>
      <c r="G9780">
        <v>1</v>
      </c>
      <c r="H9780">
        <v>86</v>
      </c>
      <c r="J9780">
        <v>4.4499969479999999</v>
      </c>
      <c r="M9780">
        <v>1</v>
      </c>
      <c r="N9780">
        <v>399</v>
      </c>
      <c r="P9780">
        <v>3</v>
      </c>
      <c r="Q9780" t="str">
        <f>VLOOKUP(M9780,lookups!$A$1:$B$7, 2, FALSE)</f>
        <v>trawl/fyke</v>
      </c>
      <c r="R9780" t="str">
        <f>VLOOKUP(N9780,lookups!$D$1:$E$6, 2, FALSE)</f>
        <v>hucuktlis r</v>
      </c>
      <c r="S9780" t="str">
        <f>VLOOKUP(C9780,lookups!$G$1:$H$3, 2, FALSE)</f>
        <v>smolt</v>
      </c>
    </row>
    <row r="9781" spans="1:19" x14ac:dyDescent="0.25">
      <c r="A9781" s="1">
        <v>39211</v>
      </c>
      <c r="B9781">
        <v>1</v>
      </c>
      <c r="C9781">
        <v>1</v>
      </c>
      <c r="D9781">
        <v>1</v>
      </c>
      <c r="E9781">
        <v>2007</v>
      </c>
      <c r="F9781">
        <v>56</v>
      </c>
      <c r="G9781">
        <v>1</v>
      </c>
      <c r="H9781">
        <v>86</v>
      </c>
      <c r="J9781">
        <v>4.2399978640000002</v>
      </c>
      <c r="M9781">
        <v>1</v>
      </c>
      <c r="N9781">
        <v>399</v>
      </c>
      <c r="P9781">
        <v>3</v>
      </c>
      <c r="Q9781" t="str">
        <f>VLOOKUP(M9781,lookups!$A$1:$B$7, 2, FALSE)</f>
        <v>trawl/fyke</v>
      </c>
      <c r="R9781" t="str">
        <f>VLOOKUP(N9781,lookups!$D$1:$E$6, 2, FALSE)</f>
        <v>hucuktlis r</v>
      </c>
      <c r="S9781" t="str">
        <f>VLOOKUP(C9781,lookups!$G$1:$H$3, 2, FALSE)</f>
        <v>smolt</v>
      </c>
    </row>
    <row r="9782" spans="1:19" x14ac:dyDescent="0.25">
      <c r="A9782" s="1">
        <v>39211</v>
      </c>
      <c r="B9782">
        <v>1</v>
      </c>
      <c r="C9782">
        <v>1</v>
      </c>
      <c r="D9782">
        <v>1</v>
      </c>
      <c r="E9782">
        <v>2007</v>
      </c>
      <c r="F9782">
        <v>57</v>
      </c>
      <c r="G9782">
        <v>1</v>
      </c>
      <c r="H9782">
        <v>90</v>
      </c>
      <c r="J9782">
        <v>4.9599990839999997</v>
      </c>
      <c r="M9782">
        <v>1</v>
      </c>
      <c r="N9782">
        <v>399</v>
      </c>
      <c r="P9782">
        <v>3</v>
      </c>
      <c r="Q9782" t="str">
        <f>VLOOKUP(M9782,lookups!$A$1:$B$7, 2, FALSE)</f>
        <v>trawl/fyke</v>
      </c>
      <c r="R9782" t="str">
        <f>VLOOKUP(N9782,lookups!$D$1:$E$6, 2, FALSE)</f>
        <v>hucuktlis r</v>
      </c>
      <c r="S9782" t="str">
        <f>VLOOKUP(C9782,lookups!$G$1:$H$3, 2, FALSE)</f>
        <v>smolt</v>
      </c>
    </row>
    <row r="9783" spans="1:19" x14ac:dyDescent="0.25">
      <c r="A9783" s="1">
        <v>39211</v>
      </c>
      <c r="B9783">
        <v>1</v>
      </c>
      <c r="C9783">
        <v>1</v>
      </c>
      <c r="D9783">
        <v>1</v>
      </c>
      <c r="E9783">
        <v>2007</v>
      </c>
      <c r="F9783">
        <v>58</v>
      </c>
      <c r="G9783">
        <v>1</v>
      </c>
      <c r="H9783">
        <v>90</v>
      </c>
      <c r="J9783">
        <v>4.7999992369999998</v>
      </c>
      <c r="M9783">
        <v>1</v>
      </c>
      <c r="N9783">
        <v>399</v>
      </c>
      <c r="P9783">
        <v>3</v>
      </c>
      <c r="Q9783" t="str">
        <f>VLOOKUP(M9783,lookups!$A$1:$B$7, 2, FALSE)</f>
        <v>trawl/fyke</v>
      </c>
      <c r="R9783" t="str">
        <f>VLOOKUP(N9783,lookups!$D$1:$E$6, 2, FALSE)</f>
        <v>hucuktlis r</v>
      </c>
      <c r="S9783" t="str">
        <f>VLOOKUP(C9783,lookups!$G$1:$H$3, 2, FALSE)</f>
        <v>smolt</v>
      </c>
    </row>
    <row r="9784" spans="1:19" x14ac:dyDescent="0.25">
      <c r="A9784" s="1">
        <v>39211</v>
      </c>
      <c r="B9784">
        <v>1</v>
      </c>
      <c r="C9784">
        <v>1</v>
      </c>
      <c r="D9784">
        <v>1</v>
      </c>
      <c r="E9784">
        <v>2007</v>
      </c>
      <c r="F9784">
        <v>59</v>
      </c>
      <c r="G9784">
        <v>1</v>
      </c>
      <c r="H9784">
        <v>78</v>
      </c>
      <c r="J9784">
        <v>3.5599994659999998</v>
      </c>
      <c r="M9784">
        <v>1</v>
      </c>
      <c r="N9784">
        <v>399</v>
      </c>
      <c r="P9784">
        <v>3</v>
      </c>
      <c r="Q9784" t="str">
        <f>VLOOKUP(M9784,lookups!$A$1:$B$7, 2, FALSE)</f>
        <v>trawl/fyke</v>
      </c>
      <c r="R9784" t="str">
        <f>VLOOKUP(N9784,lookups!$D$1:$E$6, 2, FALSE)</f>
        <v>hucuktlis r</v>
      </c>
      <c r="S9784" t="str">
        <f>VLOOKUP(C9784,lookups!$G$1:$H$3, 2, FALSE)</f>
        <v>smolt</v>
      </c>
    </row>
    <row r="9785" spans="1:19" x14ac:dyDescent="0.25">
      <c r="A9785" s="1">
        <v>39211</v>
      </c>
      <c r="B9785">
        <v>1</v>
      </c>
      <c r="C9785">
        <v>1</v>
      </c>
      <c r="D9785">
        <v>1</v>
      </c>
      <c r="E9785">
        <v>2007</v>
      </c>
      <c r="F9785">
        <v>60</v>
      </c>
      <c r="G9785">
        <v>1</v>
      </c>
      <c r="H9785">
        <v>88</v>
      </c>
      <c r="J9785">
        <v>4.0799980160000002</v>
      </c>
      <c r="M9785">
        <v>1</v>
      </c>
      <c r="N9785">
        <v>399</v>
      </c>
      <c r="P9785">
        <v>3</v>
      </c>
      <c r="Q9785" t="str">
        <f>VLOOKUP(M9785,lookups!$A$1:$B$7, 2, FALSE)</f>
        <v>trawl/fyke</v>
      </c>
      <c r="R9785" t="str">
        <f>VLOOKUP(N9785,lookups!$D$1:$E$6, 2, FALSE)</f>
        <v>hucuktlis r</v>
      </c>
      <c r="S9785" t="str">
        <f>VLOOKUP(C9785,lookups!$G$1:$H$3, 2, FALSE)</f>
        <v>smolt</v>
      </c>
    </row>
    <row r="9786" spans="1:19" x14ac:dyDescent="0.25">
      <c r="A9786" s="1">
        <v>39211</v>
      </c>
      <c r="B9786">
        <v>1</v>
      </c>
      <c r="C9786">
        <v>1</v>
      </c>
      <c r="D9786">
        <v>1</v>
      </c>
      <c r="E9786">
        <v>2007</v>
      </c>
      <c r="F9786">
        <v>61</v>
      </c>
      <c r="G9786">
        <v>1</v>
      </c>
      <c r="H9786">
        <v>91</v>
      </c>
      <c r="J9786">
        <v>5.3299980160000002</v>
      </c>
      <c r="M9786">
        <v>1</v>
      </c>
      <c r="N9786">
        <v>399</v>
      </c>
      <c r="P9786">
        <v>3</v>
      </c>
      <c r="Q9786" t="str">
        <f>VLOOKUP(M9786,lookups!$A$1:$B$7, 2, FALSE)</f>
        <v>trawl/fyke</v>
      </c>
      <c r="R9786" t="str">
        <f>VLOOKUP(N9786,lookups!$D$1:$E$6, 2, FALSE)</f>
        <v>hucuktlis r</v>
      </c>
      <c r="S9786" t="str">
        <f>VLOOKUP(C9786,lookups!$G$1:$H$3, 2, FALSE)</f>
        <v>smolt</v>
      </c>
    </row>
    <row r="9787" spans="1:19" x14ac:dyDescent="0.25">
      <c r="A9787" s="1">
        <v>39211</v>
      </c>
      <c r="B9787">
        <v>1</v>
      </c>
      <c r="C9787">
        <v>1</v>
      </c>
      <c r="D9787">
        <v>1</v>
      </c>
      <c r="E9787">
        <v>2007</v>
      </c>
      <c r="F9787">
        <v>62</v>
      </c>
      <c r="G9787">
        <v>1</v>
      </c>
      <c r="H9787">
        <v>92</v>
      </c>
      <c r="J9787">
        <v>5.3199996949999999</v>
      </c>
      <c r="M9787">
        <v>1</v>
      </c>
      <c r="N9787">
        <v>399</v>
      </c>
      <c r="P9787">
        <v>3</v>
      </c>
      <c r="Q9787" t="str">
        <f>VLOOKUP(M9787,lookups!$A$1:$B$7, 2, FALSE)</f>
        <v>trawl/fyke</v>
      </c>
      <c r="R9787" t="str">
        <f>VLOOKUP(N9787,lookups!$D$1:$E$6, 2, FALSE)</f>
        <v>hucuktlis r</v>
      </c>
      <c r="S9787" t="str">
        <f>VLOOKUP(C9787,lookups!$G$1:$H$3, 2, FALSE)</f>
        <v>smolt</v>
      </c>
    </row>
    <row r="9788" spans="1:19" x14ac:dyDescent="0.25">
      <c r="A9788" s="1">
        <v>39211</v>
      </c>
      <c r="B9788">
        <v>1</v>
      </c>
      <c r="C9788">
        <v>1</v>
      </c>
      <c r="D9788">
        <v>1</v>
      </c>
      <c r="E9788">
        <v>2007</v>
      </c>
      <c r="F9788">
        <v>63</v>
      </c>
      <c r="G9788">
        <v>1</v>
      </c>
      <c r="H9788">
        <v>90</v>
      </c>
      <c r="J9788">
        <v>5.0299987789999996</v>
      </c>
      <c r="M9788">
        <v>1</v>
      </c>
      <c r="N9788">
        <v>399</v>
      </c>
      <c r="P9788">
        <v>3</v>
      </c>
      <c r="Q9788" t="str">
        <f>VLOOKUP(M9788,lookups!$A$1:$B$7, 2, FALSE)</f>
        <v>trawl/fyke</v>
      </c>
      <c r="R9788" t="str">
        <f>VLOOKUP(N9788,lookups!$D$1:$E$6, 2, FALSE)</f>
        <v>hucuktlis r</v>
      </c>
      <c r="S9788" t="str">
        <f>VLOOKUP(C9788,lookups!$G$1:$H$3, 2, FALSE)</f>
        <v>smolt</v>
      </c>
    </row>
    <row r="9789" spans="1:19" x14ac:dyDescent="0.25">
      <c r="A9789" s="1">
        <v>39211</v>
      </c>
      <c r="B9789">
        <v>1</v>
      </c>
      <c r="C9789">
        <v>1</v>
      </c>
      <c r="D9789">
        <v>1</v>
      </c>
      <c r="E9789">
        <v>2007</v>
      </c>
      <c r="F9789">
        <v>64</v>
      </c>
      <c r="G9789">
        <v>1</v>
      </c>
      <c r="H9789">
        <v>87</v>
      </c>
      <c r="J9789">
        <v>5.1999969479999999</v>
      </c>
      <c r="M9789">
        <v>1</v>
      </c>
      <c r="N9789">
        <v>399</v>
      </c>
      <c r="P9789">
        <v>3</v>
      </c>
      <c r="Q9789" t="str">
        <f>VLOOKUP(M9789,lookups!$A$1:$B$7, 2, FALSE)</f>
        <v>trawl/fyke</v>
      </c>
      <c r="R9789" t="str">
        <f>VLOOKUP(N9789,lookups!$D$1:$E$6, 2, FALSE)</f>
        <v>hucuktlis r</v>
      </c>
      <c r="S9789" t="str">
        <f>VLOOKUP(C9789,lookups!$G$1:$H$3, 2, FALSE)</f>
        <v>smolt</v>
      </c>
    </row>
    <row r="9790" spans="1:19" x14ac:dyDescent="0.25">
      <c r="A9790" s="1">
        <v>39211</v>
      </c>
      <c r="B9790">
        <v>1</v>
      </c>
      <c r="C9790">
        <v>1</v>
      </c>
      <c r="D9790">
        <v>1</v>
      </c>
      <c r="E9790">
        <v>2007</v>
      </c>
      <c r="F9790">
        <v>65</v>
      </c>
      <c r="G9790">
        <v>1</v>
      </c>
      <c r="H9790">
        <v>90</v>
      </c>
      <c r="J9790">
        <v>4.9099998469999999</v>
      </c>
      <c r="M9790">
        <v>1</v>
      </c>
      <c r="N9790">
        <v>399</v>
      </c>
      <c r="P9790">
        <v>3</v>
      </c>
      <c r="Q9790" t="str">
        <f>VLOOKUP(M9790,lookups!$A$1:$B$7, 2, FALSE)</f>
        <v>trawl/fyke</v>
      </c>
      <c r="R9790" t="str">
        <f>VLOOKUP(N9790,lookups!$D$1:$E$6, 2, FALSE)</f>
        <v>hucuktlis r</v>
      </c>
      <c r="S9790" t="str">
        <f>VLOOKUP(C9790,lookups!$G$1:$H$3, 2, FALSE)</f>
        <v>smolt</v>
      </c>
    </row>
    <row r="9791" spans="1:19" x14ac:dyDescent="0.25">
      <c r="A9791" s="1">
        <v>39211</v>
      </c>
      <c r="B9791">
        <v>1</v>
      </c>
      <c r="C9791">
        <v>1</v>
      </c>
      <c r="D9791">
        <v>1</v>
      </c>
      <c r="E9791">
        <v>2007</v>
      </c>
      <c r="F9791">
        <v>66</v>
      </c>
      <c r="G9791">
        <v>1</v>
      </c>
      <c r="H9791">
        <v>87</v>
      </c>
      <c r="J9791">
        <v>4.3599967959999999</v>
      </c>
      <c r="M9791">
        <v>1</v>
      </c>
      <c r="N9791">
        <v>399</v>
      </c>
      <c r="P9791">
        <v>3</v>
      </c>
      <c r="Q9791" t="str">
        <f>VLOOKUP(M9791,lookups!$A$1:$B$7, 2, FALSE)</f>
        <v>trawl/fyke</v>
      </c>
      <c r="R9791" t="str">
        <f>VLOOKUP(N9791,lookups!$D$1:$E$6, 2, FALSE)</f>
        <v>hucuktlis r</v>
      </c>
      <c r="S9791" t="str">
        <f>VLOOKUP(C9791,lookups!$G$1:$H$3, 2, FALSE)</f>
        <v>smolt</v>
      </c>
    </row>
    <row r="9792" spans="1:19" x14ac:dyDescent="0.25">
      <c r="A9792" s="1">
        <v>39211</v>
      </c>
      <c r="B9792">
        <v>1</v>
      </c>
      <c r="C9792">
        <v>1</v>
      </c>
      <c r="D9792">
        <v>1</v>
      </c>
      <c r="E9792">
        <v>2007</v>
      </c>
      <c r="F9792">
        <v>67</v>
      </c>
      <c r="G9792">
        <v>1</v>
      </c>
      <c r="H9792">
        <v>86</v>
      </c>
      <c r="J9792">
        <v>4.3599967959999999</v>
      </c>
      <c r="M9792">
        <v>1</v>
      </c>
      <c r="N9792">
        <v>399</v>
      </c>
      <c r="P9792">
        <v>3</v>
      </c>
      <c r="Q9792" t="str">
        <f>VLOOKUP(M9792,lookups!$A$1:$B$7, 2, FALSE)</f>
        <v>trawl/fyke</v>
      </c>
      <c r="R9792" t="str">
        <f>VLOOKUP(N9792,lookups!$D$1:$E$6, 2, FALSE)</f>
        <v>hucuktlis r</v>
      </c>
      <c r="S9792" t="str">
        <f>VLOOKUP(C9792,lookups!$G$1:$H$3, 2, FALSE)</f>
        <v>smolt</v>
      </c>
    </row>
    <row r="9793" spans="1:19" x14ac:dyDescent="0.25">
      <c r="A9793" s="1">
        <v>39211</v>
      </c>
      <c r="B9793">
        <v>1</v>
      </c>
      <c r="C9793">
        <v>1</v>
      </c>
      <c r="D9793">
        <v>1</v>
      </c>
      <c r="E9793">
        <v>2007</v>
      </c>
      <c r="F9793">
        <v>68</v>
      </c>
      <c r="G9793">
        <v>1</v>
      </c>
      <c r="H9793">
        <v>82</v>
      </c>
      <c r="J9793">
        <v>3.9099998469999999</v>
      </c>
      <c r="M9793">
        <v>1</v>
      </c>
      <c r="N9793">
        <v>399</v>
      </c>
      <c r="P9793">
        <v>3</v>
      </c>
      <c r="Q9793" t="str">
        <f>VLOOKUP(M9793,lookups!$A$1:$B$7, 2, FALSE)</f>
        <v>trawl/fyke</v>
      </c>
      <c r="R9793" t="str">
        <f>VLOOKUP(N9793,lookups!$D$1:$E$6, 2, FALSE)</f>
        <v>hucuktlis r</v>
      </c>
      <c r="S9793" t="str">
        <f>VLOOKUP(C9793,lookups!$G$1:$H$3, 2, FALSE)</f>
        <v>smolt</v>
      </c>
    </row>
    <row r="9794" spans="1:19" x14ac:dyDescent="0.25">
      <c r="A9794" s="1">
        <v>39211</v>
      </c>
      <c r="B9794">
        <v>1</v>
      </c>
      <c r="C9794">
        <v>1</v>
      </c>
      <c r="D9794">
        <v>1</v>
      </c>
      <c r="E9794">
        <v>2007</v>
      </c>
      <c r="F9794">
        <v>69</v>
      </c>
      <c r="G9794">
        <v>1</v>
      </c>
      <c r="H9794">
        <v>94</v>
      </c>
      <c r="J9794">
        <v>5.5599975590000001</v>
      </c>
      <c r="M9794">
        <v>1</v>
      </c>
      <c r="N9794">
        <v>399</v>
      </c>
      <c r="P9794">
        <v>3</v>
      </c>
      <c r="Q9794" t="str">
        <f>VLOOKUP(M9794,lookups!$A$1:$B$7, 2, FALSE)</f>
        <v>trawl/fyke</v>
      </c>
      <c r="R9794" t="str">
        <f>VLOOKUP(N9794,lookups!$D$1:$E$6, 2, FALSE)</f>
        <v>hucuktlis r</v>
      </c>
      <c r="S9794" t="str">
        <f>VLOOKUP(C9794,lookups!$G$1:$H$3, 2, FALSE)</f>
        <v>smolt</v>
      </c>
    </row>
    <row r="9795" spans="1:19" x14ac:dyDescent="0.25">
      <c r="A9795" s="1">
        <v>39211</v>
      </c>
      <c r="B9795">
        <v>1</v>
      </c>
      <c r="C9795">
        <v>1</v>
      </c>
      <c r="D9795">
        <v>1</v>
      </c>
      <c r="E9795">
        <v>2007</v>
      </c>
      <c r="F9795">
        <v>70</v>
      </c>
      <c r="G9795">
        <v>1</v>
      </c>
      <c r="H9795">
        <v>93</v>
      </c>
      <c r="J9795">
        <v>5.9399986269999996</v>
      </c>
      <c r="M9795">
        <v>1</v>
      </c>
      <c r="N9795">
        <v>399</v>
      </c>
      <c r="P9795">
        <v>3</v>
      </c>
      <c r="Q9795" t="str">
        <f>VLOOKUP(M9795,lookups!$A$1:$B$7, 2, FALSE)</f>
        <v>trawl/fyke</v>
      </c>
      <c r="R9795" t="str">
        <f>VLOOKUP(N9795,lookups!$D$1:$E$6, 2, FALSE)</f>
        <v>hucuktlis r</v>
      </c>
      <c r="S9795" t="str">
        <f>VLOOKUP(C9795,lookups!$G$1:$H$3, 2, FALSE)</f>
        <v>smolt</v>
      </c>
    </row>
    <row r="9796" spans="1:19" x14ac:dyDescent="0.25">
      <c r="A9796" s="1">
        <v>39211</v>
      </c>
      <c r="B9796">
        <v>1</v>
      </c>
      <c r="C9796">
        <v>1</v>
      </c>
      <c r="D9796">
        <v>1</v>
      </c>
      <c r="E9796">
        <v>2007</v>
      </c>
      <c r="F9796">
        <v>71</v>
      </c>
      <c r="G9796">
        <v>1</v>
      </c>
      <c r="H9796">
        <v>86</v>
      </c>
      <c r="J9796">
        <v>4.7099990839999997</v>
      </c>
      <c r="M9796">
        <v>1</v>
      </c>
      <c r="N9796">
        <v>399</v>
      </c>
      <c r="P9796">
        <v>3</v>
      </c>
      <c r="Q9796" t="str">
        <f>VLOOKUP(M9796,lookups!$A$1:$B$7, 2, FALSE)</f>
        <v>trawl/fyke</v>
      </c>
      <c r="R9796" t="str">
        <f>VLOOKUP(N9796,lookups!$D$1:$E$6, 2, FALSE)</f>
        <v>hucuktlis r</v>
      </c>
      <c r="S9796" t="str">
        <f>VLOOKUP(C9796,lookups!$G$1:$H$3, 2, FALSE)</f>
        <v>smolt</v>
      </c>
    </row>
    <row r="9797" spans="1:19" x14ac:dyDescent="0.25">
      <c r="A9797" s="1">
        <v>39211</v>
      </c>
      <c r="B9797">
        <v>1</v>
      </c>
      <c r="C9797">
        <v>1</v>
      </c>
      <c r="D9797">
        <v>1</v>
      </c>
      <c r="E9797">
        <v>2007</v>
      </c>
      <c r="F9797">
        <v>72</v>
      </c>
      <c r="G9797">
        <v>1</v>
      </c>
      <c r="H9797">
        <v>95</v>
      </c>
      <c r="J9797">
        <v>5.2299995419999998</v>
      </c>
      <c r="M9797">
        <v>1</v>
      </c>
      <c r="N9797">
        <v>399</v>
      </c>
      <c r="P9797">
        <v>3</v>
      </c>
      <c r="Q9797" t="str">
        <f>VLOOKUP(M9797,lookups!$A$1:$B$7, 2, FALSE)</f>
        <v>trawl/fyke</v>
      </c>
      <c r="R9797" t="str">
        <f>VLOOKUP(N9797,lookups!$D$1:$E$6, 2, FALSE)</f>
        <v>hucuktlis r</v>
      </c>
      <c r="S9797" t="str">
        <f>VLOOKUP(C9797,lookups!$G$1:$H$3, 2, FALSE)</f>
        <v>smolt</v>
      </c>
    </row>
    <row r="9798" spans="1:19" x14ac:dyDescent="0.25">
      <c r="A9798" s="1">
        <v>39211</v>
      </c>
      <c r="B9798">
        <v>1</v>
      </c>
      <c r="C9798">
        <v>1</v>
      </c>
      <c r="D9798">
        <v>1</v>
      </c>
      <c r="E9798">
        <v>2007</v>
      </c>
      <c r="F9798">
        <v>73</v>
      </c>
      <c r="G9798">
        <v>2</v>
      </c>
      <c r="H9798">
        <v>101</v>
      </c>
      <c r="J9798">
        <v>8.1199951170000002</v>
      </c>
      <c r="M9798">
        <v>1</v>
      </c>
      <c r="N9798">
        <v>399</v>
      </c>
      <c r="P9798">
        <v>3</v>
      </c>
      <c r="Q9798" t="str">
        <f>VLOOKUP(M9798,lookups!$A$1:$B$7, 2, FALSE)</f>
        <v>trawl/fyke</v>
      </c>
      <c r="R9798" t="str">
        <f>VLOOKUP(N9798,lookups!$D$1:$E$6, 2, FALSE)</f>
        <v>hucuktlis r</v>
      </c>
      <c r="S9798" t="str">
        <f>VLOOKUP(C9798,lookups!$G$1:$H$3, 2, FALSE)</f>
        <v>smolt</v>
      </c>
    </row>
    <row r="9799" spans="1:19" x14ac:dyDescent="0.25">
      <c r="A9799" s="1">
        <v>39211</v>
      </c>
      <c r="B9799">
        <v>1</v>
      </c>
      <c r="C9799">
        <v>1</v>
      </c>
      <c r="D9799">
        <v>1</v>
      </c>
      <c r="E9799">
        <v>2007</v>
      </c>
      <c r="F9799">
        <v>74</v>
      </c>
      <c r="G9799">
        <v>1</v>
      </c>
      <c r="H9799">
        <v>85</v>
      </c>
      <c r="J9799">
        <v>4.6899986269999996</v>
      </c>
      <c r="M9799">
        <v>1</v>
      </c>
      <c r="N9799">
        <v>399</v>
      </c>
      <c r="P9799">
        <v>3</v>
      </c>
      <c r="Q9799" t="str">
        <f>VLOOKUP(M9799,lookups!$A$1:$B$7, 2, FALSE)</f>
        <v>trawl/fyke</v>
      </c>
      <c r="R9799" t="str">
        <f>VLOOKUP(N9799,lookups!$D$1:$E$6, 2, FALSE)</f>
        <v>hucuktlis r</v>
      </c>
      <c r="S9799" t="str">
        <f>VLOOKUP(C9799,lookups!$G$1:$H$3, 2, FALSE)</f>
        <v>smolt</v>
      </c>
    </row>
    <row r="9800" spans="1:19" x14ac:dyDescent="0.25">
      <c r="A9800" s="1">
        <v>39211</v>
      </c>
      <c r="B9800">
        <v>1</v>
      </c>
      <c r="C9800">
        <v>1</v>
      </c>
      <c r="D9800">
        <v>1</v>
      </c>
      <c r="E9800">
        <v>2007</v>
      </c>
      <c r="F9800">
        <v>75</v>
      </c>
      <c r="G9800">
        <v>1</v>
      </c>
      <c r="H9800">
        <v>90</v>
      </c>
      <c r="J9800">
        <v>4.8199996949999999</v>
      </c>
      <c r="M9800">
        <v>1</v>
      </c>
      <c r="N9800">
        <v>399</v>
      </c>
      <c r="P9800">
        <v>3</v>
      </c>
      <c r="Q9800" t="str">
        <f>VLOOKUP(M9800,lookups!$A$1:$B$7, 2, FALSE)</f>
        <v>trawl/fyke</v>
      </c>
      <c r="R9800" t="str">
        <f>VLOOKUP(N9800,lookups!$D$1:$E$6, 2, FALSE)</f>
        <v>hucuktlis r</v>
      </c>
      <c r="S9800" t="str">
        <f>VLOOKUP(C9800,lookups!$G$1:$H$3, 2, FALSE)</f>
        <v>smolt</v>
      </c>
    </row>
    <row r="9801" spans="1:19" x14ac:dyDescent="0.25">
      <c r="A9801" s="1">
        <v>39211</v>
      </c>
      <c r="B9801">
        <v>1</v>
      </c>
      <c r="C9801">
        <v>1</v>
      </c>
      <c r="D9801">
        <v>1</v>
      </c>
      <c r="E9801">
        <v>2007</v>
      </c>
      <c r="F9801">
        <v>76</v>
      </c>
      <c r="G9801">
        <v>1</v>
      </c>
      <c r="H9801">
        <v>94</v>
      </c>
      <c r="J9801">
        <v>5.6599998469999999</v>
      </c>
      <c r="M9801">
        <v>1</v>
      </c>
      <c r="N9801">
        <v>399</v>
      </c>
      <c r="P9801">
        <v>3</v>
      </c>
      <c r="Q9801" t="str">
        <f>VLOOKUP(M9801,lookups!$A$1:$B$7, 2, FALSE)</f>
        <v>trawl/fyke</v>
      </c>
      <c r="R9801" t="str">
        <f>VLOOKUP(N9801,lookups!$D$1:$E$6, 2, FALSE)</f>
        <v>hucuktlis r</v>
      </c>
      <c r="S9801" t="str">
        <f>VLOOKUP(C9801,lookups!$G$1:$H$3, 2, FALSE)</f>
        <v>smolt</v>
      </c>
    </row>
    <row r="9802" spans="1:19" x14ac:dyDescent="0.25">
      <c r="A9802" s="1">
        <v>39211</v>
      </c>
      <c r="B9802">
        <v>1</v>
      </c>
      <c r="C9802">
        <v>1</v>
      </c>
      <c r="D9802">
        <v>1</v>
      </c>
      <c r="E9802">
        <v>2007</v>
      </c>
      <c r="F9802">
        <v>77</v>
      </c>
      <c r="G9802">
        <v>1</v>
      </c>
      <c r="H9802">
        <v>90</v>
      </c>
      <c r="J9802">
        <v>4.9099998469999999</v>
      </c>
      <c r="M9802">
        <v>1</v>
      </c>
      <c r="N9802">
        <v>399</v>
      </c>
      <c r="P9802">
        <v>3</v>
      </c>
      <c r="Q9802" t="str">
        <f>VLOOKUP(M9802,lookups!$A$1:$B$7, 2, FALSE)</f>
        <v>trawl/fyke</v>
      </c>
      <c r="R9802" t="str">
        <f>VLOOKUP(N9802,lookups!$D$1:$E$6, 2, FALSE)</f>
        <v>hucuktlis r</v>
      </c>
      <c r="S9802" t="str">
        <f>VLOOKUP(C9802,lookups!$G$1:$H$3, 2, FALSE)</f>
        <v>smolt</v>
      </c>
    </row>
    <row r="9803" spans="1:19" x14ac:dyDescent="0.25">
      <c r="A9803" s="1">
        <v>39211</v>
      </c>
      <c r="B9803">
        <v>1</v>
      </c>
      <c r="C9803">
        <v>1</v>
      </c>
      <c r="D9803">
        <v>1</v>
      </c>
      <c r="E9803">
        <v>2007</v>
      </c>
      <c r="F9803">
        <v>78</v>
      </c>
      <c r="G9803">
        <v>1</v>
      </c>
      <c r="H9803">
        <v>86</v>
      </c>
      <c r="J9803">
        <v>4.2099990839999997</v>
      </c>
      <c r="M9803">
        <v>1</v>
      </c>
      <c r="N9803">
        <v>399</v>
      </c>
      <c r="P9803">
        <v>3</v>
      </c>
      <c r="Q9803" t="str">
        <f>VLOOKUP(M9803,lookups!$A$1:$B$7, 2, FALSE)</f>
        <v>trawl/fyke</v>
      </c>
      <c r="R9803" t="str">
        <f>VLOOKUP(N9803,lookups!$D$1:$E$6, 2, FALSE)</f>
        <v>hucuktlis r</v>
      </c>
      <c r="S9803" t="str">
        <f>VLOOKUP(C9803,lookups!$G$1:$H$3, 2, FALSE)</f>
        <v>smolt</v>
      </c>
    </row>
    <row r="9804" spans="1:19" x14ac:dyDescent="0.25">
      <c r="A9804" s="1">
        <v>39211</v>
      </c>
      <c r="B9804">
        <v>1</v>
      </c>
      <c r="C9804">
        <v>1</v>
      </c>
      <c r="D9804">
        <v>1</v>
      </c>
      <c r="E9804">
        <v>2007</v>
      </c>
      <c r="F9804">
        <v>79</v>
      </c>
      <c r="G9804">
        <v>1</v>
      </c>
      <c r="H9804">
        <v>75</v>
      </c>
      <c r="J9804">
        <v>2.7399997709999999</v>
      </c>
      <c r="M9804">
        <v>1</v>
      </c>
      <c r="N9804">
        <v>399</v>
      </c>
      <c r="P9804">
        <v>3</v>
      </c>
      <c r="Q9804" t="str">
        <f>VLOOKUP(M9804,lookups!$A$1:$B$7, 2, FALSE)</f>
        <v>trawl/fyke</v>
      </c>
      <c r="R9804" t="str">
        <f>VLOOKUP(N9804,lookups!$D$1:$E$6, 2, FALSE)</f>
        <v>hucuktlis r</v>
      </c>
      <c r="S9804" t="str">
        <f>VLOOKUP(C9804,lookups!$G$1:$H$3, 2, FALSE)</f>
        <v>smolt</v>
      </c>
    </row>
    <row r="9805" spans="1:19" x14ac:dyDescent="0.25">
      <c r="A9805" s="1">
        <v>39211</v>
      </c>
      <c r="B9805">
        <v>1</v>
      </c>
      <c r="C9805">
        <v>1</v>
      </c>
      <c r="D9805">
        <v>1</v>
      </c>
      <c r="E9805">
        <v>2007</v>
      </c>
      <c r="F9805">
        <v>80</v>
      </c>
      <c r="G9805">
        <v>1</v>
      </c>
      <c r="H9805">
        <v>89</v>
      </c>
      <c r="J9805">
        <v>4.2599983220000004</v>
      </c>
      <c r="M9805">
        <v>1</v>
      </c>
      <c r="N9805">
        <v>399</v>
      </c>
      <c r="P9805">
        <v>3</v>
      </c>
      <c r="Q9805" t="str">
        <f>VLOOKUP(M9805,lookups!$A$1:$B$7, 2, FALSE)</f>
        <v>trawl/fyke</v>
      </c>
      <c r="R9805" t="str">
        <f>VLOOKUP(N9805,lookups!$D$1:$E$6, 2, FALSE)</f>
        <v>hucuktlis r</v>
      </c>
      <c r="S9805" t="str">
        <f>VLOOKUP(C9805,lookups!$G$1:$H$3, 2, FALSE)</f>
        <v>smolt</v>
      </c>
    </row>
    <row r="9806" spans="1:19" x14ac:dyDescent="0.25">
      <c r="A9806" s="1">
        <v>39211</v>
      </c>
      <c r="B9806">
        <v>1</v>
      </c>
      <c r="C9806">
        <v>1</v>
      </c>
      <c r="D9806">
        <v>1</v>
      </c>
      <c r="E9806">
        <v>2007</v>
      </c>
      <c r="F9806">
        <v>81</v>
      </c>
      <c r="G9806">
        <v>1</v>
      </c>
      <c r="H9806">
        <v>95</v>
      </c>
      <c r="J9806">
        <v>5.4099998469999999</v>
      </c>
      <c r="M9806">
        <v>1</v>
      </c>
      <c r="N9806">
        <v>399</v>
      </c>
      <c r="P9806">
        <v>3</v>
      </c>
      <c r="Q9806" t="str">
        <f>VLOOKUP(M9806,lookups!$A$1:$B$7, 2, FALSE)</f>
        <v>trawl/fyke</v>
      </c>
      <c r="R9806" t="str">
        <f>VLOOKUP(N9806,lookups!$D$1:$E$6, 2, FALSE)</f>
        <v>hucuktlis r</v>
      </c>
      <c r="S9806" t="str">
        <f>VLOOKUP(C9806,lookups!$G$1:$H$3, 2, FALSE)</f>
        <v>smolt</v>
      </c>
    </row>
    <row r="9807" spans="1:19" x14ac:dyDescent="0.25">
      <c r="A9807" s="1">
        <v>39211</v>
      </c>
      <c r="B9807">
        <v>1</v>
      </c>
      <c r="C9807">
        <v>1</v>
      </c>
      <c r="D9807">
        <v>1</v>
      </c>
      <c r="E9807">
        <v>2007</v>
      </c>
      <c r="F9807">
        <v>82</v>
      </c>
      <c r="G9807">
        <v>1</v>
      </c>
      <c r="H9807">
        <v>90</v>
      </c>
      <c r="J9807">
        <v>5.25</v>
      </c>
      <c r="M9807">
        <v>1</v>
      </c>
      <c r="N9807">
        <v>399</v>
      </c>
      <c r="P9807">
        <v>3</v>
      </c>
      <c r="Q9807" t="str">
        <f>VLOOKUP(M9807,lookups!$A$1:$B$7, 2, FALSE)</f>
        <v>trawl/fyke</v>
      </c>
      <c r="R9807" t="str">
        <f>VLOOKUP(N9807,lookups!$D$1:$E$6, 2, FALSE)</f>
        <v>hucuktlis r</v>
      </c>
      <c r="S9807" t="str">
        <f>VLOOKUP(C9807,lookups!$G$1:$H$3, 2, FALSE)</f>
        <v>smolt</v>
      </c>
    </row>
    <row r="9808" spans="1:19" x14ac:dyDescent="0.25">
      <c r="A9808" s="1">
        <v>39211</v>
      </c>
      <c r="B9808">
        <v>1</v>
      </c>
      <c r="C9808">
        <v>1</v>
      </c>
      <c r="D9808">
        <v>1</v>
      </c>
      <c r="E9808">
        <v>2007</v>
      </c>
      <c r="F9808">
        <v>83</v>
      </c>
      <c r="G9808">
        <v>1</v>
      </c>
      <c r="H9808">
        <v>96</v>
      </c>
      <c r="J9808">
        <v>6.3999977110000001</v>
      </c>
      <c r="M9808">
        <v>1</v>
      </c>
      <c r="N9808">
        <v>399</v>
      </c>
      <c r="P9808">
        <v>3</v>
      </c>
      <c r="Q9808" t="str">
        <f>VLOOKUP(M9808,lookups!$A$1:$B$7, 2, FALSE)</f>
        <v>trawl/fyke</v>
      </c>
      <c r="R9808" t="str">
        <f>VLOOKUP(N9808,lookups!$D$1:$E$6, 2, FALSE)</f>
        <v>hucuktlis r</v>
      </c>
      <c r="S9808" t="str">
        <f>VLOOKUP(C9808,lookups!$G$1:$H$3, 2, FALSE)</f>
        <v>smolt</v>
      </c>
    </row>
    <row r="9809" spans="1:19" x14ac:dyDescent="0.25">
      <c r="A9809" s="1">
        <v>39211</v>
      </c>
      <c r="B9809">
        <v>1</v>
      </c>
      <c r="C9809">
        <v>1</v>
      </c>
      <c r="D9809">
        <v>1</v>
      </c>
      <c r="E9809">
        <v>2007</v>
      </c>
      <c r="F9809">
        <v>84</v>
      </c>
      <c r="G9809">
        <v>1</v>
      </c>
      <c r="H9809">
        <v>89</v>
      </c>
      <c r="J9809">
        <v>5.0099983220000004</v>
      </c>
      <c r="M9809">
        <v>1</v>
      </c>
      <c r="N9809">
        <v>399</v>
      </c>
      <c r="P9809">
        <v>3</v>
      </c>
      <c r="Q9809" t="str">
        <f>VLOOKUP(M9809,lookups!$A$1:$B$7, 2, FALSE)</f>
        <v>trawl/fyke</v>
      </c>
      <c r="R9809" t="str">
        <f>VLOOKUP(N9809,lookups!$D$1:$E$6, 2, FALSE)</f>
        <v>hucuktlis r</v>
      </c>
      <c r="S9809" t="str">
        <f>VLOOKUP(C9809,lookups!$G$1:$H$3, 2, FALSE)</f>
        <v>smolt</v>
      </c>
    </row>
    <row r="9810" spans="1:19" x14ac:dyDescent="0.25">
      <c r="A9810" s="1">
        <v>39211</v>
      </c>
      <c r="B9810">
        <v>1</v>
      </c>
      <c r="C9810">
        <v>1</v>
      </c>
      <c r="D9810">
        <v>1</v>
      </c>
      <c r="E9810">
        <v>2007</v>
      </c>
      <c r="F9810">
        <v>85</v>
      </c>
      <c r="G9810">
        <v>1</v>
      </c>
      <c r="H9810">
        <v>95</v>
      </c>
      <c r="J9810">
        <v>5.5199966429999998</v>
      </c>
      <c r="M9810">
        <v>1</v>
      </c>
      <c r="N9810">
        <v>399</v>
      </c>
      <c r="P9810">
        <v>3</v>
      </c>
      <c r="Q9810" t="str">
        <f>VLOOKUP(M9810,lookups!$A$1:$B$7, 2, FALSE)</f>
        <v>trawl/fyke</v>
      </c>
      <c r="R9810" t="str">
        <f>VLOOKUP(N9810,lookups!$D$1:$E$6, 2, FALSE)</f>
        <v>hucuktlis r</v>
      </c>
      <c r="S9810" t="str">
        <f>VLOOKUP(C9810,lookups!$G$1:$H$3, 2, FALSE)</f>
        <v>smolt</v>
      </c>
    </row>
    <row r="9811" spans="1:19" x14ac:dyDescent="0.25">
      <c r="A9811" s="1">
        <v>39211</v>
      </c>
      <c r="B9811">
        <v>1</v>
      </c>
      <c r="C9811">
        <v>1</v>
      </c>
      <c r="D9811">
        <v>1</v>
      </c>
      <c r="E9811">
        <v>2007</v>
      </c>
      <c r="F9811">
        <v>86</v>
      </c>
      <c r="G9811">
        <v>1</v>
      </c>
      <c r="H9811">
        <v>95</v>
      </c>
      <c r="J9811">
        <v>5.5099983220000004</v>
      </c>
      <c r="M9811">
        <v>1</v>
      </c>
      <c r="N9811">
        <v>399</v>
      </c>
      <c r="P9811">
        <v>3</v>
      </c>
      <c r="Q9811" t="str">
        <f>VLOOKUP(M9811,lookups!$A$1:$B$7, 2, FALSE)</f>
        <v>trawl/fyke</v>
      </c>
      <c r="R9811" t="str">
        <f>VLOOKUP(N9811,lookups!$D$1:$E$6, 2, FALSE)</f>
        <v>hucuktlis r</v>
      </c>
      <c r="S9811" t="str">
        <f>VLOOKUP(C9811,lookups!$G$1:$H$3, 2, FALSE)</f>
        <v>smolt</v>
      </c>
    </row>
    <row r="9812" spans="1:19" x14ac:dyDescent="0.25">
      <c r="A9812" s="1">
        <v>39211</v>
      </c>
      <c r="B9812">
        <v>1</v>
      </c>
      <c r="C9812">
        <v>1</v>
      </c>
      <c r="D9812">
        <v>1</v>
      </c>
      <c r="E9812">
        <v>2007</v>
      </c>
      <c r="F9812">
        <v>87</v>
      </c>
      <c r="G9812">
        <v>1</v>
      </c>
      <c r="H9812">
        <v>91</v>
      </c>
      <c r="J9812">
        <v>5.039997101</v>
      </c>
      <c r="M9812">
        <v>1</v>
      </c>
      <c r="N9812">
        <v>399</v>
      </c>
      <c r="P9812">
        <v>3</v>
      </c>
      <c r="Q9812" t="str">
        <f>VLOOKUP(M9812,lookups!$A$1:$B$7, 2, FALSE)</f>
        <v>trawl/fyke</v>
      </c>
      <c r="R9812" t="str">
        <f>VLOOKUP(N9812,lookups!$D$1:$E$6, 2, FALSE)</f>
        <v>hucuktlis r</v>
      </c>
      <c r="S9812" t="str">
        <f>VLOOKUP(C9812,lookups!$G$1:$H$3, 2, FALSE)</f>
        <v>smolt</v>
      </c>
    </row>
    <row r="9813" spans="1:19" x14ac:dyDescent="0.25">
      <c r="A9813" s="1">
        <v>39211</v>
      </c>
      <c r="B9813">
        <v>1</v>
      </c>
      <c r="C9813">
        <v>1</v>
      </c>
      <c r="D9813">
        <v>1</v>
      </c>
      <c r="E9813">
        <v>2007</v>
      </c>
      <c r="F9813">
        <v>88</v>
      </c>
      <c r="G9813">
        <v>1</v>
      </c>
      <c r="H9813">
        <v>95</v>
      </c>
      <c r="J9813">
        <v>5.9799995419999998</v>
      </c>
      <c r="M9813">
        <v>1</v>
      </c>
      <c r="N9813">
        <v>399</v>
      </c>
      <c r="P9813">
        <v>3</v>
      </c>
      <c r="Q9813" t="str">
        <f>VLOOKUP(M9813,lookups!$A$1:$B$7, 2, FALSE)</f>
        <v>trawl/fyke</v>
      </c>
      <c r="R9813" t="str">
        <f>VLOOKUP(N9813,lookups!$D$1:$E$6, 2, FALSE)</f>
        <v>hucuktlis r</v>
      </c>
      <c r="S9813" t="str">
        <f>VLOOKUP(C9813,lookups!$G$1:$H$3, 2, FALSE)</f>
        <v>smolt</v>
      </c>
    </row>
    <row r="9814" spans="1:19" x14ac:dyDescent="0.25">
      <c r="A9814" s="1">
        <v>39211</v>
      </c>
      <c r="B9814">
        <v>1</v>
      </c>
      <c r="C9814">
        <v>1</v>
      </c>
      <c r="D9814">
        <v>1</v>
      </c>
      <c r="E9814">
        <v>2007</v>
      </c>
      <c r="F9814">
        <v>89</v>
      </c>
      <c r="G9814">
        <v>1</v>
      </c>
      <c r="H9814">
        <v>90</v>
      </c>
      <c r="J9814">
        <v>4.629997253</v>
      </c>
      <c r="M9814">
        <v>1</v>
      </c>
      <c r="N9814">
        <v>399</v>
      </c>
      <c r="P9814">
        <v>3</v>
      </c>
      <c r="Q9814" t="str">
        <f>VLOOKUP(M9814,lookups!$A$1:$B$7, 2, FALSE)</f>
        <v>trawl/fyke</v>
      </c>
      <c r="R9814" t="str">
        <f>VLOOKUP(N9814,lookups!$D$1:$E$6, 2, FALSE)</f>
        <v>hucuktlis r</v>
      </c>
      <c r="S9814" t="str">
        <f>VLOOKUP(C9814,lookups!$G$1:$H$3, 2, FALSE)</f>
        <v>smolt</v>
      </c>
    </row>
    <row r="9815" spans="1:19" x14ac:dyDescent="0.25">
      <c r="A9815" s="1">
        <v>39211</v>
      </c>
      <c r="B9815">
        <v>1</v>
      </c>
      <c r="C9815">
        <v>1</v>
      </c>
      <c r="D9815">
        <v>1</v>
      </c>
      <c r="E9815">
        <v>2007</v>
      </c>
      <c r="F9815">
        <v>90</v>
      </c>
      <c r="G9815">
        <v>1</v>
      </c>
      <c r="H9815">
        <v>88</v>
      </c>
      <c r="J9815">
        <v>4.2999992369999998</v>
      </c>
      <c r="M9815">
        <v>1</v>
      </c>
      <c r="N9815">
        <v>399</v>
      </c>
      <c r="P9815">
        <v>3</v>
      </c>
      <c r="Q9815" t="str">
        <f>VLOOKUP(M9815,lookups!$A$1:$B$7, 2, FALSE)</f>
        <v>trawl/fyke</v>
      </c>
      <c r="R9815" t="str">
        <f>VLOOKUP(N9815,lookups!$D$1:$E$6, 2, FALSE)</f>
        <v>hucuktlis r</v>
      </c>
      <c r="S9815" t="str">
        <f>VLOOKUP(C9815,lookups!$G$1:$H$3, 2, FALSE)</f>
        <v>smolt</v>
      </c>
    </row>
    <row r="9816" spans="1:19" x14ac:dyDescent="0.25">
      <c r="A9816" s="1">
        <v>39211</v>
      </c>
      <c r="B9816">
        <v>1</v>
      </c>
      <c r="C9816">
        <v>1</v>
      </c>
      <c r="D9816">
        <v>1</v>
      </c>
      <c r="E9816">
        <v>2007</v>
      </c>
      <c r="F9816">
        <v>91</v>
      </c>
      <c r="G9816">
        <v>1</v>
      </c>
      <c r="H9816">
        <v>90</v>
      </c>
      <c r="J9816">
        <v>4.5299987789999996</v>
      </c>
      <c r="M9816">
        <v>1</v>
      </c>
      <c r="N9816">
        <v>399</v>
      </c>
      <c r="P9816">
        <v>3</v>
      </c>
      <c r="Q9816" t="str">
        <f>VLOOKUP(M9816,lookups!$A$1:$B$7, 2, FALSE)</f>
        <v>trawl/fyke</v>
      </c>
      <c r="R9816" t="str">
        <f>VLOOKUP(N9816,lookups!$D$1:$E$6, 2, FALSE)</f>
        <v>hucuktlis r</v>
      </c>
      <c r="S9816" t="str">
        <f>VLOOKUP(C9816,lookups!$G$1:$H$3, 2, FALSE)</f>
        <v>smolt</v>
      </c>
    </row>
    <row r="9817" spans="1:19" x14ac:dyDescent="0.25">
      <c r="A9817" s="1">
        <v>39211</v>
      </c>
      <c r="B9817">
        <v>1</v>
      </c>
      <c r="C9817">
        <v>1</v>
      </c>
      <c r="D9817">
        <v>1</v>
      </c>
      <c r="E9817">
        <v>2007</v>
      </c>
      <c r="F9817">
        <v>92</v>
      </c>
      <c r="G9817">
        <v>1</v>
      </c>
      <c r="H9817">
        <v>95</v>
      </c>
      <c r="J9817">
        <v>5.2299995419999998</v>
      </c>
      <c r="M9817">
        <v>1</v>
      </c>
      <c r="N9817">
        <v>399</v>
      </c>
      <c r="P9817">
        <v>3</v>
      </c>
      <c r="Q9817" t="str">
        <f>VLOOKUP(M9817,lookups!$A$1:$B$7, 2, FALSE)</f>
        <v>trawl/fyke</v>
      </c>
      <c r="R9817" t="str">
        <f>VLOOKUP(N9817,lookups!$D$1:$E$6, 2, FALSE)</f>
        <v>hucuktlis r</v>
      </c>
      <c r="S9817" t="str">
        <f>VLOOKUP(C9817,lookups!$G$1:$H$3, 2, FALSE)</f>
        <v>smolt</v>
      </c>
    </row>
    <row r="9818" spans="1:19" x14ac:dyDescent="0.25">
      <c r="A9818" s="1">
        <v>39211</v>
      </c>
      <c r="B9818">
        <v>1</v>
      </c>
      <c r="C9818">
        <v>1</v>
      </c>
      <c r="D9818">
        <v>1</v>
      </c>
      <c r="E9818">
        <v>2007</v>
      </c>
      <c r="F9818">
        <v>93</v>
      </c>
      <c r="G9818">
        <v>1</v>
      </c>
      <c r="H9818">
        <v>80</v>
      </c>
      <c r="J9818">
        <v>4.1899986269999996</v>
      </c>
      <c r="M9818">
        <v>1</v>
      </c>
      <c r="N9818">
        <v>399</v>
      </c>
      <c r="P9818">
        <v>3</v>
      </c>
      <c r="Q9818" t="str">
        <f>VLOOKUP(M9818,lookups!$A$1:$B$7, 2, FALSE)</f>
        <v>trawl/fyke</v>
      </c>
      <c r="R9818" t="str">
        <f>VLOOKUP(N9818,lookups!$D$1:$E$6, 2, FALSE)</f>
        <v>hucuktlis r</v>
      </c>
      <c r="S9818" t="str">
        <f>VLOOKUP(C9818,lookups!$G$1:$H$3, 2, FALSE)</f>
        <v>smolt</v>
      </c>
    </row>
    <row r="9819" spans="1:19" x14ac:dyDescent="0.25">
      <c r="A9819" s="1">
        <v>39211</v>
      </c>
      <c r="B9819">
        <v>1</v>
      </c>
      <c r="C9819">
        <v>1</v>
      </c>
      <c r="D9819">
        <v>1</v>
      </c>
      <c r="E9819">
        <v>2007</v>
      </c>
      <c r="F9819">
        <v>94</v>
      </c>
      <c r="G9819">
        <v>1</v>
      </c>
      <c r="H9819">
        <v>93</v>
      </c>
      <c r="J9819">
        <v>5.6199989319999997</v>
      </c>
      <c r="M9819">
        <v>1</v>
      </c>
      <c r="N9819">
        <v>399</v>
      </c>
      <c r="P9819">
        <v>3</v>
      </c>
      <c r="Q9819" t="str">
        <f>VLOOKUP(M9819,lookups!$A$1:$B$7, 2, FALSE)</f>
        <v>trawl/fyke</v>
      </c>
      <c r="R9819" t="str">
        <f>VLOOKUP(N9819,lookups!$D$1:$E$6, 2, FALSE)</f>
        <v>hucuktlis r</v>
      </c>
      <c r="S9819" t="str">
        <f>VLOOKUP(C9819,lookups!$G$1:$H$3, 2, FALSE)</f>
        <v>smolt</v>
      </c>
    </row>
    <row r="9820" spans="1:19" x14ac:dyDescent="0.25">
      <c r="A9820" s="1">
        <v>39211</v>
      </c>
      <c r="B9820">
        <v>1</v>
      </c>
      <c r="C9820">
        <v>1</v>
      </c>
      <c r="D9820">
        <v>1</v>
      </c>
      <c r="E9820">
        <v>2007</v>
      </c>
      <c r="F9820">
        <v>95</v>
      </c>
      <c r="G9820">
        <v>1</v>
      </c>
      <c r="H9820">
        <v>92</v>
      </c>
      <c r="J9820">
        <v>4.9299964899999997</v>
      </c>
      <c r="M9820">
        <v>1</v>
      </c>
      <c r="N9820">
        <v>399</v>
      </c>
      <c r="P9820">
        <v>3</v>
      </c>
      <c r="Q9820" t="str">
        <f>VLOOKUP(M9820,lookups!$A$1:$B$7, 2, FALSE)</f>
        <v>trawl/fyke</v>
      </c>
      <c r="R9820" t="str">
        <f>VLOOKUP(N9820,lookups!$D$1:$E$6, 2, FALSE)</f>
        <v>hucuktlis r</v>
      </c>
      <c r="S9820" t="str">
        <f>VLOOKUP(C9820,lookups!$G$1:$H$3, 2, FALSE)</f>
        <v>smolt</v>
      </c>
    </row>
    <row r="9821" spans="1:19" x14ac:dyDescent="0.25">
      <c r="A9821" s="1">
        <v>39211</v>
      </c>
      <c r="B9821">
        <v>1</v>
      </c>
      <c r="C9821">
        <v>1</v>
      </c>
      <c r="D9821">
        <v>1</v>
      </c>
      <c r="E9821">
        <v>2007</v>
      </c>
      <c r="F9821">
        <v>96</v>
      </c>
      <c r="G9821">
        <v>1</v>
      </c>
      <c r="H9821">
        <v>90</v>
      </c>
      <c r="J9821">
        <v>5.5899963379999997</v>
      </c>
      <c r="M9821">
        <v>1</v>
      </c>
      <c r="N9821">
        <v>399</v>
      </c>
      <c r="P9821">
        <v>3</v>
      </c>
      <c r="Q9821" t="str">
        <f>VLOOKUP(M9821,lookups!$A$1:$B$7, 2, FALSE)</f>
        <v>trawl/fyke</v>
      </c>
      <c r="R9821" t="str">
        <f>VLOOKUP(N9821,lookups!$D$1:$E$6, 2, FALSE)</f>
        <v>hucuktlis r</v>
      </c>
      <c r="S9821" t="str">
        <f>VLOOKUP(C9821,lookups!$G$1:$H$3, 2, FALSE)</f>
        <v>smolt</v>
      </c>
    </row>
    <row r="9822" spans="1:19" x14ac:dyDescent="0.25">
      <c r="A9822" s="1">
        <v>39211</v>
      </c>
      <c r="B9822">
        <v>1</v>
      </c>
      <c r="C9822">
        <v>1</v>
      </c>
      <c r="D9822">
        <v>1</v>
      </c>
      <c r="E9822">
        <v>2007</v>
      </c>
      <c r="F9822">
        <v>97</v>
      </c>
      <c r="G9822">
        <v>1</v>
      </c>
      <c r="H9822">
        <v>95</v>
      </c>
      <c r="J9822">
        <v>5.6099967959999999</v>
      </c>
      <c r="M9822">
        <v>1</v>
      </c>
      <c r="N9822">
        <v>399</v>
      </c>
      <c r="P9822">
        <v>3</v>
      </c>
      <c r="Q9822" t="str">
        <f>VLOOKUP(M9822,lookups!$A$1:$B$7, 2, FALSE)</f>
        <v>trawl/fyke</v>
      </c>
      <c r="R9822" t="str">
        <f>VLOOKUP(N9822,lookups!$D$1:$E$6, 2, FALSE)</f>
        <v>hucuktlis r</v>
      </c>
      <c r="S9822" t="str">
        <f>VLOOKUP(C9822,lookups!$G$1:$H$3, 2, FALSE)</f>
        <v>smolt</v>
      </c>
    </row>
    <row r="9823" spans="1:19" x14ac:dyDescent="0.25">
      <c r="A9823" s="1">
        <v>39211</v>
      </c>
      <c r="B9823">
        <v>1</v>
      </c>
      <c r="C9823">
        <v>1</v>
      </c>
      <c r="D9823">
        <v>1</v>
      </c>
      <c r="E9823">
        <v>2007</v>
      </c>
      <c r="F9823">
        <v>98</v>
      </c>
      <c r="G9823">
        <v>1</v>
      </c>
      <c r="H9823">
        <v>95</v>
      </c>
      <c r="J9823">
        <v>5.5199966429999998</v>
      </c>
      <c r="M9823">
        <v>1</v>
      </c>
      <c r="N9823">
        <v>399</v>
      </c>
      <c r="P9823">
        <v>3</v>
      </c>
      <c r="Q9823" t="str">
        <f>VLOOKUP(M9823,lookups!$A$1:$B$7, 2, FALSE)</f>
        <v>trawl/fyke</v>
      </c>
      <c r="R9823" t="str">
        <f>VLOOKUP(N9823,lookups!$D$1:$E$6, 2, FALSE)</f>
        <v>hucuktlis r</v>
      </c>
      <c r="S9823" t="str">
        <f>VLOOKUP(C9823,lookups!$G$1:$H$3, 2, FALSE)</f>
        <v>smolt</v>
      </c>
    </row>
    <row r="9824" spans="1:19" x14ac:dyDescent="0.25">
      <c r="A9824" s="1">
        <v>39211</v>
      </c>
      <c r="B9824">
        <v>1</v>
      </c>
      <c r="C9824">
        <v>1</v>
      </c>
      <c r="D9824">
        <v>1</v>
      </c>
      <c r="E9824">
        <v>2007</v>
      </c>
      <c r="F9824">
        <v>99</v>
      </c>
      <c r="G9824">
        <v>1</v>
      </c>
      <c r="H9824">
        <v>96</v>
      </c>
      <c r="J9824">
        <v>4.7099990839999997</v>
      </c>
      <c r="M9824">
        <v>1</v>
      </c>
      <c r="N9824">
        <v>399</v>
      </c>
      <c r="P9824">
        <v>3</v>
      </c>
      <c r="Q9824" t="str">
        <f>VLOOKUP(M9824,lookups!$A$1:$B$7, 2, FALSE)</f>
        <v>trawl/fyke</v>
      </c>
      <c r="R9824" t="str">
        <f>VLOOKUP(N9824,lookups!$D$1:$E$6, 2, FALSE)</f>
        <v>hucuktlis r</v>
      </c>
      <c r="S9824" t="str">
        <f>VLOOKUP(C9824,lookups!$G$1:$H$3, 2, FALSE)</f>
        <v>smolt</v>
      </c>
    </row>
    <row r="9825" spans="1:19" x14ac:dyDescent="0.25">
      <c r="A9825" s="1">
        <v>39211</v>
      </c>
      <c r="B9825">
        <v>1</v>
      </c>
      <c r="C9825">
        <v>1</v>
      </c>
      <c r="D9825">
        <v>1</v>
      </c>
      <c r="E9825">
        <v>2007</v>
      </c>
      <c r="F9825">
        <v>100</v>
      </c>
      <c r="G9825">
        <v>1</v>
      </c>
      <c r="H9825">
        <v>86</v>
      </c>
      <c r="J9825">
        <v>4.4899978640000002</v>
      </c>
      <c r="M9825">
        <v>1</v>
      </c>
      <c r="N9825">
        <v>399</v>
      </c>
      <c r="P9825">
        <v>3</v>
      </c>
      <c r="Q9825" t="str">
        <f>VLOOKUP(M9825,lookups!$A$1:$B$7, 2, FALSE)</f>
        <v>trawl/fyke</v>
      </c>
      <c r="R9825" t="str">
        <f>VLOOKUP(N9825,lookups!$D$1:$E$6, 2, FALSE)</f>
        <v>hucuktlis r</v>
      </c>
      <c r="S9825" t="str">
        <f>VLOOKUP(C9825,lookups!$G$1:$H$3, 2, FALSE)</f>
        <v>smolt</v>
      </c>
    </row>
    <row r="9826" spans="1:19" x14ac:dyDescent="0.25">
      <c r="A9826" s="1">
        <v>39211</v>
      </c>
      <c r="B9826">
        <v>1</v>
      </c>
      <c r="C9826">
        <v>1</v>
      </c>
      <c r="D9826">
        <v>1</v>
      </c>
      <c r="E9826">
        <v>2007</v>
      </c>
      <c r="F9826">
        <v>101</v>
      </c>
      <c r="G9826">
        <v>1</v>
      </c>
      <c r="H9826">
        <v>82</v>
      </c>
      <c r="J9826">
        <v>3.7099990840000001</v>
      </c>
      <c r="M9826">
        <v>1</v>
      </c>
      <c r="N9826">
        <v>399</v>
      </c>
      <c r="P9826">
        <v>3</v>
      </c>
      <c r="Q9826" t="str">
        <f>VLOOKUP(M9826,lookups!$A$1:$B$7, 2, FALSE)</f>
        <v>trawl/fyke</v>
      </c>
      <c r="R9826" t="str">
        <f>VLOOKUP(N9826,lookups!$D$1:$E$6, 2, FALSE)</f>
        <v>hucuktlis r</v>
      </c>
      <c r="S9826" t="str">
        <f>VLOOKUP(C9826,lookups!$G$1:$H$3, 2, FALSE)</f>
        <v>smolt</v>
      </c>
    </row>
    <row r="9827" spans="1:19" x14ac:dyDescent="0.25">
      <c r="A9827" s="1">
        <v>39211</v>
      </c>
      <c r="B9827">
        <v>1</v>
      </c>
      <c r="C9827">
        <v>1</v>
      </c>
      <c r="D9827">
        <v>1</v>
      </c>
      <c r="E9827">
        <v>2007</v>
      </c>
      <c r="F9827">
        <v>102</v>
      </c>
      <c r="G9827">
        <v>1</v>
      </c>
      <c r="H9827">
        <v>82</v>
      </c>
      <c r="J9827">
        <v>3.5399990080000001</v>
      </c>
      <c r="M9827">
        <v>1</v>
      </c>
      <c r="N9827">
        <v>399</v>
      </c>
      <c r="P9827">
        <v>3</v>
      </c>
      <c r="Q9827" t="str">
        <f>VLOOKUP(M9827,lookups!$A$1:$B$7, 2, FALSE)</f>
        <v>trawl/fyke</v>
      </c>
      <c r="R9827" t="str">
        <f>VLOOKUP(N9827,lookups!$D$1:$E$6, 2, FALSE)</f>
        <v>hucuktlis r</v>
      </c>
      <c r="S9827" t="str">
        <f>VLOOKUP(C9827,lookups!$G$1:$H$3, 2, FALSE)</f>
        <v>smolt</v>
      </c>
    </row>
    <row r="9828" spans="1:19" x14ac:dyDescent="0.25">
      <c r="A9828" s="1">
        <v>39211</v>
      </c>
      <c r="B9828">
        <v>1</v>
      </c>
      <c r="C9828">
        <v>1</v>
      </c>
      <c r="D9828">
        <v>1</v>
      </c>
      <c r="E9828">
        <v>2007</v>
      </c>
      <c r="F9828">
        <v>103</v>
      </c>
      <c r="G9828">
        <v>1</v>
      </c>
      <c r="H9828">
        <v>95</v>
      </c>
      <c r="J9828">
        <v>5.5499992369999998</v>
      </c>
      <c r="M9828">
        <v>1</v>
      </c>
      <c r="N9828">
        <v>399</v>
      </c>
      <c r="P9828">
        <v>3</v>
      </c>
      <c r="Q9828" t="str">
        <f>VLOOKUP(M9828,lookups!$A$1:$B$7, 2, FALSE)</f>
        <v>trawl/fyke</v>
      </c>
      <c r="R9828" t="str">
        <f>VLOOKUP(N9828,lookups!$D$1:$E$6, 2, FALSE)</f>
        <v>hucuktlis r</v>
      </c>
      <c r="S9828" t="str">
        <f>VLOOKUP(C9828,lookups!$G$1:$H$3, 2, FALSE)</f>
        <v>smolt</v>
      </c>
    </row>
    <row r="9829" spans="1:19" x14ac:dyDescent="0.25">
      <c r="A9829" s="1">
        <v>39211</v>
      </c>
      <c r="B9829">
        <v>1</v>
      </c>
      <c r="C9829">
        <v>1</v>
      </c>
      <c r="D9829">
        <v>1</v>
      </c>
      <c r="E9829">
        <v>2007</v>
      </c>
      <c r="F9829">
        <v>104</v>
      </c>
      <c r="G9829">
        <v>1</v>
      </c>
      <c r="H9829">
        <v>96</v>
      </c>
      <c r="J9829">
        <v>5.3599967959999999</v>
      </c>
      <c r="M9829">
        <v>1</v>
      </c>
      <c r="N9829">
        <v>399</v>
      </c>
      <c r="P9829">
        <v>3</v>
      </c>
      <c r="Q9829" t="str">
        <f>VLOOKUP(M9829,lookups!$A$1:$B$7, 2, FALSE)</f>
        <v>trawl/fyke</v>
      </c>
      <c r="R9829" t="str">
        <f>VLOOKUP(N9829,lookups!$D$1:$E$6, 2, FALSE)</f>
        <v>hucuktlis r</v>
      </c>
      <c r="S9829" t="str">
        <f>VLOOKUP(C9829,lookups!$G$1:$H$3, 2, FALSE)</f>
        <v>smolt</v>
      </c>
    </row>
    <row r="9830" spans="1:19" x14ac:dyDescent="0.25">
      <c r="A9830" s="1">
        <v>39211</v>
      </c>
      <c r="B9830">
        <v>1</v>
      </c>
      <c r="C9830">
        <v>1</v>
      </c>
      <c r="D9830">
        <v>1</v>
      </c>
      <c r="E9830">
        <v>2007</v>
      </c>
      <c r="F9830">
        <v>105</v>
      </c>
      <c r="G9830">
        <v>1</v>
      </c>
      <c r="H9830">
        <v>88</v>
      </c>
      <c r="J9830">
        <v>5.1099967959999999</v>
      </c>
      <c r="M9830">
        <v>1</v>
      </c>
      <c r="N9830">
        <v>399</v>
      </c>
      <c r="P9830">
        <v>3</v>
      </c>
      <c r="Q9830" t="str">
        <f>VLOOKUP(M9830,lookups!$A$1:$B$7, 2, FALSE)</f>
        <v>trawl/fyke</v>
      </c>
      <c r="R9830" t="str">
        <f>VLOOKUP(N9830,lookups!$D$1:$E$6, 2, FALSE)</f>
        <v>hucuktlis r</v>
      </c>
      <c r="S9830" t="str">
        <f>VLOOKUP(C9830,lookups!$G$1:$H$3, 2, FALSE)</f>
        <v>smolt</v>
      </c>
    </row>
    <row r="9831" spans="1:19" x14ac:dyDescent="0.25">
      <c r="A9831" s="1">
        <v>39211</v>
      </c>
      <c r="B9831">
        <v>1</v>
      </c>
      <c r="C9831">
        <v>1</v>
      </c>
      <c r="D9831">
        <v>1</v>
      </c>
      <c r="E9831">
        <v>2007</v>
      </c>
      <c r="F9831">
        <v>106</v>
      </c>
      <c r="G9831">
        <v>1</v>
      </c>
      <c r="H9831">
        <v>90</v>
      </c>
      <c r="J9831">
        <v>4.4499969479999999</v>
      </c>
      <c r="M9831">
        <v>1</v>
      </c>
      <c r="N9831">
        <v>399</v>
      </c>
      <c r="P9831">
        <v>3</v>
      </c>
      <c r="Q9831" t="str">
        <f>VLOOKUP(M9831,lookups!$A$1:$B$7, 2, FALSE)</f>
        <v>trawl/fyke</v>
      </c>
      <c r="R9831" t="str">
        <f>VLOOKUP(N9831,lookups!$D$1:$E$6, 2, FALSE)</f>
        <v>hucuktlis r</v>
      </c>
      <c r="S9831" t="str">
        <f>VLOOKUP(C9831,lookups!$G$1:$H$3, 2, FALSE)</f>
        <v>smolt</v>
      </c>
    </row>
    <row r="9832" spans="1:19" x14ac:dyDescent="0.25">
      <c r="A9832" s="1">
        <v>39211</v>
      </c>
      <c r="B9832">
        <v>1</v>
      </c>
      <c r="C9832">
        <v>1</v>
      </c>
      <c r="D9832">
        <v>1</v>
      </c>
      <c r="E9832">
        <v>2007</v>
      </c>
      <c r="F9832">
        <v>107</v>
      </c>
      <c r="G9832">
        <v>1</v>
      </c>
      <c r="H9832">
        <v>95</v>
      </c>
      <c r="J9832">
        <v>6.1899986269999996</v>
      </c>
      <c r="M9832">
        <v>1</v>
      </c>
      <c r="N9832">
        <v>399</v>
      </c>
      <c r="P9832">
        <v>3</v>
      </c>
      <c r="Q9832" t="str">
        <f>VLOOKUP(M9832,lookups!$A$1:$B$7, 2, FALSE)</f>
        <v>trawl/fyke</v>
      </c>
      <c r="R9832" t="str">
        <f>VLOOKUP(N9832,lookups!$D$1:$E$6, 2, FALSE)</f>
        <v>hucuktlis r</v>
      </c>
      <c r="S9832" t="str">
        <f>VLOOKUP(C9832,lookups!$G$1:$H$3, 2, FALSE)</f>
        <v>smolt</v>
      </c>
    </row>
    <row r="9833" spans="1:19" x14ac:dyDescent="0.25">
      <c r="A9833" s="1">
        <v>39211</v>
      </c>
      <c r="B9833">
        <v>1</v>
      </c>
      <c r="C9833">
        <v>1</v>
      </c>
      <c r="D9833">
        <v>1</v>
      </c>
      <c r="E9833">
        <v>2007</v>
      </c>
      <c r="F9833">
        <v>108</v>
      </c>
      <c r="G9833">
        <v>1</v>
      </c>
      <c r="H9833">
        <v>87</v>
      </c>
      <c r="J9833">
        <v>4.4199981690000003</v>
      </c>
      <c r="M9833">
        <v>1</v>
      </c>
      <c r="N9833">
        <v>399</v>
      </c>
      <c r="P9833">
        <v>3</v>
      </c>
      <c r="Q9833" t="str">
        <f>VLOOKUP(M9833,lookups!$A$1:$B$7, 2, FALSE)</f>
        <v>trawl/fyke</v>
      </c>
      <c r="R9833" t="str">
        <f>VLOOKUP(N9833,lookups!$D$1:$E$6, 2, FALSE)</f>
        <v>hucuktlis r</v>
      </c>
      <c r="S9833" t="str">
        <f>VLOOKUP(C9833,lookups!$G$1:$H$3, 2, FALSE)</f>
        <v>smolt</v>
      </c>
    </row>
    <row r="9834" spans="1:19" x14ac:dyDescent="0.25">
      <c r="A9834" s="1">
        <v>39211</v>
      </c>
      <c r="B9834">
        <v>1</v>
      </c>
      <c r="C9834">
        <v>1</v>
      </c>
      <c r="D9834">
        <v>1</v>
      </c>
      <c r="E9834">
        <v>2007</v>
      </c>
      <c r="F9834">
        <v>109</v>
      </c>
      <c r="G9834">
        <v>1</v>
      </c>
      <c r="H9834">
        <v>89</v>
      </c>
      <c r="J9834">
        <v>4.2699966429999998</v>
      </c>
      <c r="M9834">
        <v>1</v>
      </c>
      <c r="N9834">
        <v>399</v>
      </c>
      <c r="P9834">
        <v>3</v>
      </c>
      <c r="Q9834" t="str">
        <f>VLOOKUP(M9834,lookups!$A$1:$B$7, 2, FALSE)</f>
        <v>trawl/fyke</v>
      </c>
      <c r="R9834" t="str">
        <f>VLOOKUP(N9834,lookups!$D$1:$E$6, 2, FALSE)</f>
        <v>hucuktlis r</v>
      </c>
      <c r="S9834" t="str">
        <f>VLOOKUP(C9834,lookups!$G$1:$H$3, 2, FALSE)</f>
        <v>smolt</v>
      </c>
    </row>
    <row r="9835" spans="1:19" x14ac:dyDescent="0.25">
      <c r="A9835" s="1">
        <v>39211</v>
      </c>
      <c r="B9835">
        <v>1</v>
      </c>
      <c r="C9835">
        <v>1</v>
      </c>
      <c r="D9835">
        <v>1</v>
      </c>
      <c r="E9835">
        <v>2007</v>
      </c>
      <c r="F9835">
        <v>110</v>
      </c>
      <c r="G9835">
        <v>1</v>
      </c>
      <c r="H9835">
        <v>88</v>
      </c>
      <c r="J9835">
        <v>4.4599990839999997</v>
      </c>
      <c r="M9835">
        <v>1</v>
      </c>
      <c r="N9835">
        <v>399</v>
      </c>
      <c r="P9835">
        <v>3</v>
      </c>
      <c r="Q9835" t="str">
        <f>VLOOKUP(M9835,lookups!$A$1:$B$7, 2, FALSE)</f>
        <v>trawl/fyke</v>
      </c>
      <c r="R9835" t="str">
        <f>VLOOKUP(N9835,lookups!$D$1:$E$6, 2, FALSE)</f>
        <v>hucuktlis r</v>
      </c>
      <c r="S9835" t="str">
        <f>VLOOKUP(C9835,lookups!$G$1:$H$3, 2, FALSE)</f>
        <v>smolt</v>
      </c>
    </row>
    <row r="9836" spans="1:19" x14ac:dyDescent="0.25">
      <c r="A9836" s="1">
        <v>39211</v>
      </c>
      <c r="B9836">
        <v>1</v>
      </c>
      <c r="C9836">
        <v>1</v>
      </c>
      <c r="D9836">
        <v>1</v>
      </c>
      <c r="E9836">
        <v>2007</v>
      </c>
      <c r="F9836">
        <v>111</v>
      </c>
      <c r="G9836">
        <v>1</v>
      </c>
      <c r="H9836">
        <v>80</v>
      </c>
      <c r="J9836">
        <v>2.9499988560000001</v>
      </c>
      <c r="M9836">
        <v>1</v>
      </c>
      <c r="N9836">
        <v>399</v>
      </c>
      <c r="P9836">
        <v>3</v>
      </c>
      <c r="Q9836" t="str">
        <f>VLOOKUP(M9836,lookups!$A$1:$B$7, 2, FALSE)</f>
        <v>trawl/fyke</v>
      </c>
      <c r="R9836" t="str">
        <f>VLOOKUP(N9836,lookups!$D$1:$E$6, 2, FALSE)</f>
        <v>hucuktlis r</v>
      </c>
      <c r="S9836" t="str">
        <f>VLOOKUP(C9836,lookups!$G$1:$H$3, 2, FALSE)</f>
        <v>smolt</v>
      </c>
    </row>
    <row r="9837" spans="1:19" x14ac:dyDescent="0.25">
      <c r="A9837" s="1">
        <v>39211</v>
      </c>
      <c r="B9837">
        <v>1</v>
      </c>
      <c r="C9837">
        <v>1</v>
      </c>
      <c r="D9837">
        <v>1</v>
      </c>
      <c r="E9837">
        <v>2007</v>
      </c>
      <c r="F9837">
        <v>112</v>
      </c>
      <c r="G9837">
        <v>1</v>
      </c>
      <c r="H9837">
        <v>83</v>
      </c>
      <c r="J9837">
        <v>3.6599998469999999</v>
      </c>
      <c r="M9837">
        <v>1</v>
      </c>
      <c r="N9837">
        <v>399</v>
      </c>
      <c r="P9837">
        <v>3</v>
      </c>
      <c r="Q9837" t="str">
        <f>VLOOKUP(M9837,lookups!$A$1:$B$7, 2, FALSE)</f>
        <v>trawl/fyke</v>
      </c>
      <c r="R9837" t="str">
        <f>VLOOKUP(N9837,lookups!$D$1:$E$6, 2, FALSE)</f>
        <v>hucuktlis r</v>
      </c>
      <c r="S9837" t="str">
        <f>VLOOKUP(C9837,lookups!$G$1:$H$3, 2, FALSE)</f>
        <v>smolt</v>
      </c>
    </row>
    <row r="9838" spans="1:19" x14ac:dyDescent="0.25">
      <c r="A9838" s="1">
        <v>39211</v>
      </c>
      <c r="B9838">
        <v>1</v>
      </c>
      <c r="C9838">
        <v>1</v>
      </c>
      <c r="D9838">
        <v>1</v>
      </c>
      <c r="E9838">
        <v>2007</v>
      </c>
      <c r="F9838">
        <v>113</v>
      </c>
      <c r="G9838">
        <v>1</v>
      </c>
      <c r="H9838">
        <v>95</v>
      </c>
      <c r="J9838">
        <v>5.8599967959999999</v>
      </c>
      <c r="M9838">
        <v>1</v>
      </c>
      <c r="N9838">
        <v>399</v>
      </c>
      <c r="P9838">
        <v>3</v>
      </c>
      <c r="Q9838" t="str">
        <f>VLOOKUP(M9838,lookups!$A$1:$B$7, 2, FALSE)</f>
        <v>trawl/fyke</v>
      </c>
      <c r="R9838" t="str">
        <f>VLOOKUP(N9838,lookups!$D$1:$E$6, 2, FALSE)</f>
        <v>hucuktlis r</v>
      </c>
      <c r="S9838" t="str">
        <f>VLOOKUP(C9838,lookups!$G$1:$H$3, 2, FALSE)</f>
        <v>smolt</v>
      </c>
    </row>
    <row r="9839" spans="1:19" x14ac:dyDescent="0.25">
      <c r="A9839" s="1">
        <v>39211</v>
      </c>
      <c r="B9839">
        <v>1</v>
      </c>
      <c r="C9839">
        <v>1</v>
      </c>
      <c r="D9839">
        <v>1</v>
      </c>
      <c r="E9839">
        <v>2007</v>
      </c>
      <c r="F9839">
        <v>114</v>
      </c>
      <c r="G9839">
        <v>1</v>
      </c>
      <c r="H9839">
        <v>94</v>
      </c>
      <c r="J9839">
        <v>5.4099998469999999</v>
      </c>
      <c r="M9839">
        <v>1</v>
      </c>
      <c r="N9839">
        <v>399</v>
      </c>
      <c r="P9839">
        <v>3</v>
      </c>
      <c r="Q9839" t="str">
        <f>VLOOKUP(M9839,lookups!$A$1:$B$7, 2, FALSE)</f>
        <v>trawl/fyke</v>
      </c>
      <c r="R9839" t="str">
        <f>VLOOKUP(N9839,lookups!$D$1:$E$6, 2, FALSE)</f>
        <v>hucuktlis r</v>
      </c>
      <c r="S9839" t="str">
        <f>VLOOKUP(C9839,lookups!$G$1:$H$3, 2, FALSE)</f>
        <v>smolt</v>
      </c>
    </row>
    <row r="9840" spans="1:19" x14ac:dyDescent="0.25">
      <c r="A9840" s="1">
        <v>39211</v>
      </c>
      <c r="B9840">
        <v>1</v>
      </c>
      <c r="C9840">
        <v>1</v>
      </c>
      <c r="D9840">
        <v>1</v>
      </c>
      <c r="E9840">
        <v>2007</v>
      </c>
      <c r="F9840">
        <v>115</v>
      </c>
      <c r="G9840">
        <v>1</v>
      </c>
      <c r="H9840">
        <v>91</v>
      </c>
      <c r="J9840">
        <v>4.25</v>
      </c>
      <c r="M9840">
        <v>1</v>
      </c>
      <c r="N9840">
        <v>399</v>
      </c>
      <c r="P9840">
        <v>3</v>
      </c>
      <c r="Q9840" t="str">
        <f>VLOOKUP(M9840,lookups!$A$1:$B$7, 2, FALSE)</f>
        <v>trawl/fyke</v>
      </c>
      <c r="R9840" t="str">
        <f>VLOOKUP(N9840,lookups!$D$1:$E$6, 2, FALSE)</f>
        <v>hucuktlis r</v>
      </c>
      <c r="S9840" t="str">
        <f>VLOOKUP(C9840,lookups!$G$1:$H$3, 2, FALSE)</f>
        <v>smolt</v>
      </c>
    </row>
    <row r="9841" spans="1:19" x14ac:dyDescent="0.25">
      <c r="A9841" s="1">
        <v>39211</v>
      </c>
      <c r="B9841">
        <v>1</v>
      </c>
      <c r="C9841">
        <v>1</v>
      </c>
      <c r="D9841">
        <v>1</v>
      </c>
      <c r="E9841">
        <v>2007</v>
      </c>
      <c r="F9841">
        <v>116</v>
      </c>
      <c r="G9841">
        <v>1</v>
      </c>
      <c r="H9841">
        <v>90</v>
      </c>
      <c r="J9841">
        <v>5.1999969479999999</v>
      </c>
      <c r="M9841">
        <v>1</v>
      </c>
      <c r="N9841">
        <v>399</v>
      </c>
      <c r="P9841">
        <v>3</v>
      </c>
      <c r="Q9841" t="str">
        <f>VLOOKUP(M9841,lookups!$A$1:$B$7, 2, FALSE)</f>
        <v>trawl/fyke</v>
      </c>
      <c r="R9841" t="str">
        <f>VLOOKUP(N9841,lookups!$D$1:$E$6, 2, FALSE)</f>
        <v>hucuktlis r</v>
      </c>
      <c r="S9841" t="str">
        <f>VLOOKUP(C9841,lookups!$G$1:$H$3, 2, FALSE)</f>
        <v>smolt</v>
      </c>
    </row>
    <row r="9842" spans="1:19" x14ac:dyDescent="0.25">
      <c r="A9842" s="1">
        <v>39211</v>
      </c>
      <c r="B9842">
        <v>1</v>
      </c>
      <c r="C9842">
        <v>1</v>
      </c>
      <c r="D9842">
        <v>1</v>
      </c>
      <c r="E9842">
        <v>2007</v>
      </c>
      <c r="F9842">
        <v>117</v>
      </c>
      <c r="G9842">
        <v>1</v>
      </c>
      <c r="H9842">
        <v>90</v>
      </c>
      <c r="J9842">
        <v>4.629997253</v>
      </c>
      <c r="M9842">
        <v>1</v>
      </c>
      <c r="N9842">
        <v>399</v>
      </c>
      <c r="P9842">
        <v>3</v>
      </c>
      <c r="Q9842" t="str">
        <f>VLOOKUP(M9842,lookups!$A$1:$B$7, 2, FALSE)</f>
        <v>trawl/fyke</v>
      </c>
      <c r="R9842" t="str">
        <f>VLOOKUP(N9842,lookups!$D$1:$E$6, 2, FALSE)</f>
        <v>hucuktlis r</v>
      </c>
      <c r="S9842" t="str">
        <f>VLOOKUP(C9842,lookups!$G$1:$H$3, 2, FALSE)</f>
        <v>smolt</v>
      </c>
    </row>
    <row r="9843" spans="1:19" x14ac:dyDescent="0.25">
      <c r="A9843" s="1">
        <v>39211</v>
      </c>
      <c r="B9843">
        <v>1</v>
      </c>
      <c r="C9843">
        <v>1</v>
      </c>
      <c r="D9843">
        <v>1</v>
      </c>
      <c r="E9843">
        <v>2007</v>
      </c>
      <c r="F9843">
        <v>118</v>
      </c>
      <c r="G9843">
        <v>1</v>
      </c>
      <c r="H9843">
        <v>87</v>
      </c>
      <c r="J9843">
        <v>4.0499992369999998</v>
      </c>
      <c r="M9843">
        <v>1</v>
      </c>
      <c r="N9843">
        <v>399</v>
      </c>
      <c r="P9843">
        <v>3</v>
      </c>
      <c r="Q9843" t="str">
        <f>VLOOKUP(M9843,lookups!$A$1:$B$7, 2, FALSE)</f>
        <v>trawl/fyke</v>
      </c>
      <c r="R9843" t="str">
        <f>VLOOKUP(N9843,lookups!$D$1:$E$6, 2, FALSE)</f>
        <v>hucuktlis r</v>
      </c>
      <c r="S9843" t="str">
        <f>VLOOKUP(C9843,lookups!$G$1:$H$3, 2, FALSE)</f>
        <v>smolt</v>
      </c>
    </row>
    <row r="9844" spans="1:19" x14ac:dyDescent="0.25">
      <c r="A9844" s="1">
        <v>39211</v>
      </c>
      <c r="B9844">
        <v>1</v>
      </c>
      <c r="C9844">
        <v>1</v>
      </c>
      <c r="D9844">
        <v>1</v>
      </c>
      <c r="E9844">
        <v>2007</v>
      </c>
      <c r="F9844">
        <v>119</v>
      </c>
      <c r="G9844">
        <v>1</v>
      </c>
      <c r="H9844">
        <v>96</v>
      </c>
      <c r="J9844">
        <v>5.7699966429999998</v>
      </c>
      <c r="M9844">
        <v>1</v>
      </c>
      <c r="N9844">
        <v>399</v>
      </c>
      <c r="P9844">
        <v>3</v>
      </c>
      <c r="Q9844" t="str">
        <f>VLOOKUP(M9844,lookups!$A$1:$B$7, 2, FALSE)</f>
        <v>trawl/fyke</v>
      </c>
      <c r="R9844" t="str">
        <f>VLOOKUP(N9844,lookups!$D$1:$E$6, 2, FALSE)</f>
        <v>hucuktlis r</v>
      </c>
      <c r="S9844" t="str">
        <f>VLOOKUP(C9844,lookups!$G$1:$H$3, 2, FALSE)</f>
        <v>smolt</v>
      </c>
    </row>
    <row r="9845" spans="1:19" x14ac:dyDescent="0.25">
      <c r="A9845" s="1">
        <v>39211</v>
      </c>
      <c r="B9845">
        <v>1</v>
      </c>
      <c r="C9845">
        <v>1</v>
      </c>
      <c r="D9845">
        <v>1</v>
      </c>
      <c r="E9845">
        <v>2007</v>
      </c>
      <c r="F9845">
        <v>120</v>
      </c>
      <c r="G9845">
        <v>1</v>
      </c>
      <c r="H9845">
        <v>95</v>
      </c>
      <c r="J9845">
        <v>5.4399986269999996</v>
      </c>
      <c r="M9845">
        <v>1</v>
      </c>
      <c r="N9845">
        <v>399</v>
      </c>
      <c r="P9845">
        <v>3</v>
      </c>
      <c r="Q9845" t="str">
        <f>VLOOKUP(M9845,lookups!$A$1:$B$7, 2, FALSE)</f>
        <v>trawl/fyke</v>
      </c>
      <c r="R9845" t="str">
        <f>VLOOKUP(N9845,lookups!$D$1:$E$6, 2, FALSE)</f>
        <v>hucuktlis r</v>
      </c>
      <c r="S9845" t="str">
        <f>VLOOKUP(C9845,lookups!$G$1:$H$3, 2, FALSE)</f>
        <v>smolt</v>
      </c>
    </row>
    <row r="9846" spans="1:19" x14ac:dyDescent="0.25">
      <c r="A9846" s="1">
        <v>39211</v>
      </c>
      <c r="B9846">
        <v>1</v>
      </c>
      <c r="C9846">
        <v>1</v>
      </c>
      <c r="D9846">
        <v>1</v>
      </c>
      <c r="E9846">
        <v>2007</v>
      </c>
      <c r="F9846">
        <v>121</v>
      </c>
      <c r="G9846">
        <v>1</v>
      </c>
      <c r="H9846">
        <v>85</v>
      </c>
      <c r="J9846">
        <v>3.9799995419999998</v>
      </c>
      <c r="M9846">
        <v>1</v>
      </c>
      <c r="N9846">
        <v>399</v>
      </c>
      <c r="P9846">
        <v>3</v>
      </c>
      <c r="Q9846" t="str">
        <f>VLOOKUP(M9846,lookups!$A$1:$B$7, 2, FALSE)</f>
        <v>trawl/fyke</v>
      </c>
      <c r="R9846" t="str">
        <f>VLOOKUP(N9846,lookups!$D$1:$E$6, 2, FALSE)</f>
        <v>hucuktlis r</v>
      </c>
      <c r="S9846" t="str">
        <f>VLOOKUP(C9846,lookups!$G$1:$H$3, 2, FALSE)</f>
        <v>smolt</v>
      </c>
    </row>
    <row r="9847" spans="1:19" x14ac:dyDescent="0.25">
      <c r="A9847" s="1">
        <v>39211</v>
      </c>
      <c r="B9847">
        <v>1</v>
      </c>
      <c r="C9847">
        <v>1</v>
      </c>
      <c r="D9847">
        <v>1</v>
      </c>
      <c r="E9847">
        <v>2007</v>
      </c>
      <c r="F9847">
        <v>122</v>
      </c>
      <c r="G9847">
        <v>1</v>
      </c>
      <c r="H9847">
        <v>95</v>
      </c>
      <c r="J9847">
        <v>5.1599998469999999</v>
      </c>
      <c r="M9847">
        <v>1</v>
      </c>
      <c r="N9847">
        <v>399</v>
      </c>
      <c r="P9847">
        <v>3</v>
      </c>
      <c r="Q9847" t="str">
        <f>VLOOKUP(M9847,lookups!$A$1:$B$7, 2, FALSE)</f>
        <v>trawl/fyke</v>
      </c>
      <c r="R9847" t="str">
        <f>VLOOKUP(N9847,lookups!$D$1:$E$6, 2, FALSE)</f>
        <v>hucuktlis r</v>
      </c>
      <c r="S9847" t="str">
        <f>VLOOKUP(C9847,lookups!$G$1:$H$3, 2, FALSE)</f>
        <v>smolt</v>
      </c>
    </row>
    <row r="9848" spans="1:19" x14ac:dyDescent="0.25">
      <c r="A9848" s="1">
        <v>39211</v>
      </c>
      <c r="B9848">
        <v>1</v>
      </c>
      <c r="C9848">
        <v>1</v>
      </c>
      <c r="D9848">
        <v>1</v>
      </c>
      <c r="E9848">
        <v>2007</v>
      </c>
      <c r="F9848">
        <v>123</v>
      </c>
      <c r="G9848">
        <v>1</v>
      </c>
      <c r="H9848">
        <v>85</v>
      </c>
      <c r="J9848">
        <v>4.9899978640000002</v>
      </c>
      <c r="M9848">
        <v>1</v>
      </c>
      <c r="N9848">
        <v>399</v>
      </c>
      <c r="P9848">
        <v>3</v>
      </c>
      <c r="Q9848" t="str">
        <f>VLOOKUP(M9848,lookups!$A$1:$B$7, 2, FALSE)</f>
        <v>trawl/fyke</v>
      </c>
      <c r="R9848" t="str">
        <f>VLOOKUP(N9848,lookups!$D$1:$E$6, 2, FALSE)</f>
        <v>hucuktlis r</v>
      </c>
      <c r="S9848" t="str">
        <f>VLOOKUP(C9848,lookups!$G$1:$H$3, 2, FALSE)</f>
        <v>smolt</v>
      </c>
    </row>
    <row r="9849" spans="1:19" x14ac:dyDescent="0.25">
      <c r="A9849" s="1">
        <v>39211</v>
      </c>
      <c r="B9849">
        <v>1</v>
      </c>
      <c r="C9849">
        <v>1</v>
      </c>
      <c r="D9849">
        <v>1</v>
      </c>
      <c r="E9849">
        <v>2007</v>
      </c>
      <c r="F9849">
        <v>124</v>
      </c>
      <c r="G9849">
        <v>1</v>
      </c>
      <c r="H9849">
        <v>90</v>
      </c>
      <c r="J9849">
        <v>5.1799964899999997</v>
      </c>
      <c r="M9849">
        <v>1</v>
      </c>
      <c r="N9849">
        <v>399</v>
      </c>
      <c r="P9849">
        <v>3</v>
      </c>
      <c r="Q9849" t="str">
        <f>VLOOKUP(M9849,lookups!$A$1:$B$7, 2, FALSE)</f>
        <v>trawl/fyke</v>
      </c>
      <c r="R9849" t="str">
        <f>VLOOKUP(N9849,lookups!$D$1:$E$6, 2, FALSE)</f>
        <v>hucuktlis r</v>
      </c>
      <c r="S9849" t="str">
        <f>VLOOKUP(C9849,lookups!$G$1:$H$3, 2, FALSE)</f>
        <v>smolt</v>
      </c>
    </row>
    <row r="9850" spans="1:19" x14ac:dyDescent="0.25">
      <c r="A9850" s="1">
        <v>39211</v>
      </c>
      <c r="B9850">
        <v>1</v>
      </c>
      <c r="C9850">
        <v>1</v>
      </c>
      <c r="D9850">
        <v>1</v>
      </c>
      <c r="E9850">
        <v>2007</v>
      </c>
      <c r="F9850">
        <v>125</v>
      </c>
      <c r="G9850">
        <v>1</v>
      </c>
      <c r="H9850">
        <v>86</v>
      </c>
      <c r="J9850">
        <v>3.9499988560000001</v>
      </c>
      <c r="M9850">
        <v>1</v>
      </c>
      <c r="N9850">
        <v>399</v>
      </c>
      <c r="P9850">
        <v>3</v>
      </c>
      <c r="Q9850" t="str">
        <f>VLOOKUP(M9850,lookups!$A$1:$B$7, 2, FALSE)</f>
        <v>trawl/fyke</v>
      </c>
      <c r="R9850" t="str">
        <f>VLOOKUP(N9850,lookups!$D$1:$E$6, 2, FALSE)</f>
        <v>hucuktlis r</v>
      </c>
      <c r="S9850" t="str">
        <f>VLOOKUP(C9850,lookups!$G$1:$H$3, 2, FALSE)</f>
        <v>smolt</v>
      </c>
    </row>
    <row r="9851" spans="1:19" x14ac:dyDescent="0.25">
      <c r="A9851" s="1">
        <v>39211</v>
      </c>
      <c r="B9851">
        <v>1</v>
      </c>
      <c r="C9851">
        <v>1</v>
      </c>
      <c r="D9851">
        <v>1</v>
      </c>
      <c r="E9851">
        <v>2007</v>
      </c>
      <c r="F9851">
        <v>126</v>
      </c>
      <c r="G9851">
        <v>1</v>
      </c>
      <c r="H9851">
        <v>82</v>
      </c>
      <c r="J9851">
        <v>4.039997101</v>
      </c>
      <c r="M9851">
        <v>1</v>
      </c>
      <c r="N9851">
        <v>399</v>
      </c>
      <c r="P9851">
        <v>3</v>
      </c>
      <c r="Q9851" t="str">
        <f>VLOOKUP(M9851,lookups!$A$1:$B$7, 2, FALSE)</f>
        <v>trawl/fyke</v>
      </c>
      <c r="R9851" t="str">
        <f>VLOOKUP(N9851,lookups!$D$1:$E$6, 2, FALSE)</f>
        <v>hucuktlis r</v>
      </c>
      <c r="S9851" t="str">
        <f>VLOOKUP(C9851,lookups!$G$1:$H$3, 2, FALSE)</f>
        <v>smolt</v>
      </c>
    </row>
    <row r="9852" spans="1:19" x14ac:dyDescent="0.25">
      <c r="A9852" s="1">
        <v>39211</v>
      </c>
      <c r="B9852">
        <v>1</v>
      </c>
      <c r="C9852">
        <v>1</v>
      </c>
      <c r="D9852">
        <v>1</v>
      </c>
      <c r="E9852">
        <v>2007</v>
      </c>
      <c r="F9852">
        <v>127</v>
      </c>
      <c r="G9852">
        <v>1</v>
      </c>
      <c r="H9852">
        <v>89</v>
      </c>
      <c r="J9852">
        <v>4.879997253</v>
      </c>
      <c r="M9852">
        <v>1</v>
      </c>
      <c r="N9852">
        <v>399</v>
      </c>
      <c r="P9852">
        <v>3</v>
      </c>
      <c r="Q9852" t="str">
        <f>VLOOKUP(M9852,lookups!$A$1:$B$7, 2, FALSE)</f>
        <v>trawl/fyke</v>
      </c>
      <c r="R9852" t="str">
        <f>VLOOKUP(N9852,lookups!$D$1:$E$6, 2, FALSE)</f>
        <v>hucuktlis r</v>
      </c>
      <c r="S9852" t="str">
        <f>VLOOKUP(C9852,lookups!$G$1:$H$3, 2, FALSE)</f>
        <v>smolt</v>
      </c>
    </row>
    <row r="9853" spans="1:19" x14ac:dyDescent="0.25">
      <c r="A9853" s="1">
        <v>39211</v>
      </c>
      <c r="B9853">
        <v>1</v>
      </c>
      <c r="C9853">
        <v>1</v>
      </c>
      <c r="D9853">
        <v>1</v>
      </c>
      <c r="E9853">
        <v>2007</v>
      </c>
      <c r="F9853">
        <v>128</v>
      </c>
      <c r="G9853">
        <v>1</v>
      </c>
      <c r="H9853">
        <v>97</v>
      </c>
      <c r="J9853">
        <v>6.3899993899999998</v>
      </c>
      <c r="M9853">
        <v>1</v>
      </c>
      <c r="N9853">
        <v>399</v>
      </c>
      <c r="P9853">
        <v>3</v>
      </c>
      <c r="Q9853" t="str">
        <f>VLOOKUP(M9853,lookups!$A$1:$B$7, 2, FALSE)</f>
        <v>trawl/fyke</v>
      </c>
      <c r="R9853" t="str">
        <f>VLOOKUP(N9853,lookups!$D$1:$E$6, 2, FALSE)</f>
        <v>hucuktlis r</v>
      </c>
      <c r="S9853" t="str">
        <f>VLOOKUP(C9853,lookups!$G$1:$H$3, 2, FALSE)</f>
        <v>smolt</v>
      </c>
    </row>
    <row r="9854" spans="1:19" x14ac:dyDescent="0.25">
      <c r="A9854" s="1">
        <v>39211</v>
      </c>
      <c r="B9854">
        <v>1</v>
      </c>
      <c r="C9854">
        <v>1</v>
      </c>
      <c r="D9854">
        <v>1</v>
      </c>
      <c r="E9854">
        <v>2007</v>
      </c>
      <c r="F9854">
        <v>129</v>
      </c>
      <c r="G9854">
        <v>1</v>
      </c>
      <c r="H9854">
        <v>100</v>
      </c>
      <c r="J9854">
        <v>6.5599975590000001</v>
      </c>
      <c r="M9854">
        <v>1</v>
      </c>
      <c r="N9854">
        <v>399</v>
      </c>
      <c r="P9854">
        <v>3</v>
      </c>
      <c r="Q9854" t="str">
        <f>VLOOKUP(M9854,lookups!$A$1:$B$7, 2, FALSE)</f>
        <v>trawl/fyke</v>
      </c>
      <c r="R9854" t="str">
        <f>VLOOKUP(N9854,lookups!$D$1:$E$6, 2, FALSE)</f>
        <v>hucuktlis r</v>
      </c>
      <c r="S9854" t="str">
        <f>VLOOKUP(C9854,lookups!$G$1:$H$3, 2, FALSE)</f>
        <v>smolt</v>
      </c>
    </row>
    <row r="9855" spans="1:19" x14ac:dyDescent="0.25">
      <c r="A9855" s="1">
        <v>39211</v>
      </c>
      <c r="B9855">
        <v>1</v>
      </c>
      <c r="C9855">
        <v>1</v>
      </c>
      <c r="D9855">
        <v>1</v>
      </c>
      <c r="E9855">
        <v>2007</v>
      </c>
      <c r="F9855">
        <v>130</v>
      </c>
      <c r="G9855">
        <v>1</v>
      </c>
      <c r="H9855">
        <v>84</v>
      </c>
      <c r="J9855">
        <v>3.859998703</v>
      </c>
      <c r="M9855">
        <v>1</v>
      </c>
      <c r="N9855">
        <v>399</v>
      </c>
      <c r="P9855">
        <v>3</v>
      </c>
      <c r="Q9855" t="str">
        <f>VLOOKUP(M9855,lookups!$A$1:$B$7, 2, FALSE)</f>
        <v>trawl/fyke</v>
      </c>
      <c r="R9855" t="str">
        <f>VLOOKUP(N9855,lookups!$D$1:$E$6, 2, FALSE)</f>
        <v>hucuktlis r</v>
      </c>
      <c r="S9855" t="str">
        <f>VLOOKUP(C9855,lookups!$G$1:$H$3, 2, FALSE)</f>
        <v>smolt</v>
      </c>
    </row>
    <row r="9856" spans="1:19" x14ac:dyDescent="0.25">
      <c r="A9856" s="1">
        <v>39211</v>
      </c>
      <c r="B9856">
        <v>1</v>
      </c>
      <c r="C9856">
        <v>1</v>
      </c>
      <c r="D9856">
        <v>1</v>
      </c>
      <c r="E9856">
        <v>2007</v>
      </c>
      <c r="F9856">
        <v>131</v>
      </c>
      <c r="G9856">
        <v>1</v>
      </c>
      <c r="H9856">
        <v>90</v>
      </c>
      <c r="J9856">
        <v>5.1799964899999997</v>
      </c>
      <c r="M9856">
        <v>1</v>
      </c>
      <c r="N9856">
        <v>399</v>
      </c>
      <c r="P9856">
        <v>3</v>
      </c>
      <c r="Q9856" t="str">
        <f>VLOOKUP(M9856,lookups!$A$1:$B$7, 2, FALSE)</f>
        <v>trawl/fyke</v>
      </c>
      <c r="R9856" t="str">
        <f>VLOOKUP(N9856,lookups!$D$1:$E$6, 2, FALSE)</f>
        <v>hucuktlis r</v>
      </c>
      <c r="S9856" t="str">
        <f>VLOOKUP(C9856,lookups!$G$1:$H$3, 2, FALSE)</f>
        <v>smolt</v>
      </c>
    </row>
    <row r="9857" spans="1:19" x14ac:dyDescent="0.25">
      <c r="A9857" s="1">
        <v>39211</v>
      </c>
      <c r="B9857">
        <v>1</v>
      </c>
      <c r="C9857">
        <v>1</v>
      </c>
      <c r="D9857">
        <v>1</v>
      </c>
      <c r="E9857">
        <v>2007</v>
      </c>
      <c r="F9857">
        <v>132</v>
      </c>
      <c r="G9857">
        <v>1</v>
      </c>
      <c r="H9857">
        <v>94</v>
      </c>
      <c r="J9857">
        <v>5.0099983220000004</v>
      </c>
      <c r="M9857">
        <v>1</v>
      </c>
      <c r="N9857">
        <v>399</v>
      </c>
      <c r="P9857">
        <v>3</v>
      </c>
      <c r="Q9857" t="str">
        <f>VLOOKUP(M9857,lookups!$A$1:$B$7, 2, FALSE)</f>
        <v>trawl/fyke</v>
      </c>
      <c r="R9857" t="str">
        <f>VLOOKUP(N9857,lookups!$D$1:$E$6, 2, FALSE)</f>
        <v>hucuktlis r</v>
      </c>
      <c r="S9857" t="str">
        <f>VLOOKUP(C9857,lookups!$G$1:$H$3, 2, FALSE)</f>
        <v>smolt</v>
      </c>
    </row>
    <row r="9858" spans="1:19" x14ac:dyDescent="0.25">
      <c r="A9858" s="1">
        <v>39211</v>
      </c>
      <c r="B9858">
        <v>1</v>
      </c>
      <c r="C9858">
        <v>1</v>
      </c>
      <c r="D9858">
        <v>1</v>
      </c>
      <c r="E9858">
        <v>2007</v>
      </c>
      <c r="F9858">
        <v>133</v>
      </c>
      <c r="G9858">
        <v>1</v>
      </c>
      <c r="H9858">
        <v>90</v>
      </c>
      <c r="J9858">
        <v>4.9099998469999999</v>
      </c>
      <c r="M9858">
        <v>1</v>
      </c>
      <c r="N9858">
        <v>399</v>
      </c>
      <c r="P9858">
        <v>3</v>
      </c>
      <c r="Q9858" t="str">
        <f>VLOOKUP(M9858,lookups!$A$1:$B$7, 2, FALSE)</f>
        <v>trawl/fyke</v>
      </c>
      <c r="R9858" t="str">
        <f>VLOOKUP(N9858,lookups!$D$1:$E$6, 2, FALSE)</f>
        <v>hucuktlis r</v>
      </c>
      <c r="S9858" t="str">
        <f>VLOOKUP(C9858,lookups!$G$1:$H$3, 2, FALSE)</f>
        <v>smolt</v>
      </c>
    </row>
    <row r="9859" spans="1:19" x14ac:dyDescent="0.25">
      <c r="A9859" s="1">
        <v>39211</v>
      </c>
      <c r="B9859">
        <v>1</v>
      </c>
      <c r="C9859">
        <v>1</v>
      </c>
      <c r="D9859">
        <v>1</v>
      </c>
      <c r="E9859">
        <v>2007</v>
      </c>
      <c r="F9859">
        <v>134</v>
      </c>
      <c r="G9859">
        <v>1</v>
      </c>
      <c r="H9859">
        <v>88</v>
      </c>
      <c r="J9859">
        <v>4.2099990839999997</v>
      </c>
      <c r="M9859">
        <v>1</v>
      </c>
      <c r="N9859">
        <v>399</v>
      </c>
      <c r="P9859">
        <v>3</v>
      </c>
      <c r="Q9859" t="str">
        <f>VLOOKUP(M9859,lookups!$A$1:$B$7, 2, FALSE)</f>
        <v>trawl/fyke</v>
      </c>
      <c r="R9859" t="str">
        <f>VLOOKUP(N9859,lookups!$D$1:$E$6, 2, FALSE)</f>
        <v>hucuktlis r</v>
      </c>
      <c r="S9859" t="str">
        <f>VLOOKUP(C9859,lookups!$G$1:$H$3, 2, FALSE)</f>
        <v>smolt</v>
      </c>
    </row>
    <row r="9860" spans="1:19" x14ac:dyDescent="0.25">
      <c r="A9860" s="1">
        <v>39211</v>
      </c>
      <c r="B9860">
        <v>1</v>
      </c>
      <c r="C9860">
        <v>1</v>
      </c>
      <c r="D9860">
        <v>1</v>
      </c>
      <c r="E9860">
        <v>2007</v>
      </c>
      <c r="F9860">
        <v>135</v>
      </c>
      <c r="G9860">
        <v>1</v>
      </c>
      <c r="H9860">
        <v>94</v>
      </c>
      <c r="J9860">
        <v>5.4899978640000002</v>
      </c>
      <c r="M9860">
        <v>1</v>
      </c>
      <c r="N9860">
        <v>399</v>
      </c>
      <c r="P9860">
        <v>3</v>
      </c>
      <c r="Q9860" t="str">
        <f>VLOOKUP(M9860,lookups!$A$1:$B$7, 2, FALSE)</f>
        <v>trawl/fyke</v>
      </c>
      <c r="R9860" t="str">
        <f>VLOOKUP(N9860,lookups!$D$1:$E$6, 2, FALSE)</f>
        <v>hucuktlis r</v>
      </c>
      <c r="S9860" t="str">
        <f>VLOOKUP(C9860,lookups!$G$1:$H$3, 2, FALSE)</f>
        <v>smolt</v>
      </c>
    </row>
    <row r="9861" spans="1:19" x14ac:dyDescent="0.25">
      <c r="A9861" s="1">
        <v>39211</v>
      </c>
      <c r="B9861">
        <v>1</v>
      </c>
      <c r="C9861">
        <v>1</v>
      </c>
      <c r="D9861">
        <v>1</v>
      </c>
      <c r="E9861">
        <v>2007</v>
      </c>
      <c r="F9861">
        <v>136</v>
      </c>
      <c r="G9861">
        <v>1</v>
      </c>
      <c r="H9861">
        <v>96</v>
      </c>
      <c r="J9861">
        <v>5.5899963379999997</v>
      </c>
      <c r="M9861">
        <v>1</v>
      </c>
      <c r="N9861">
        <v>399</v>
      </c>
      <c r="P9861">
        <v>3</v>
      </c>
      <c r="Q9861" t="str">
        <f>VLOOKUP(M9861,lookups!$A$1:$B$7, 2, FALSE)</f>
        <v>trawl/fyke</v>
      </c>
      <c r="R9861" t="str">
        <f>VLOOKUP(N9861,lookups!$D$1:$E$6, 2, FALSE)</f>
        <v>hucuktlis r</v>
      </c>
      <c r="S9861" t="str">
        <f>VLOOKUP(C9861,lookups!$G$1:$H$3, 2, FALSE)</f>
        <v>smolt</v>
      </c>
    </row>
    <row r="9862" spans="1:19" x14ac:dyDescent="0.25">
      <c r="A9862" s="1">
        <v>39211</v>
      </c>
      <c r="B9862">
        <v>1</v>
      </c>
      <c r="C9862">
        <v>1</v>
      </c>
      <c r="D9862">
        <v>1</v>
      </c>
      <c r="E9862">
        <v>2007</v>
      </c>
      <c r="F9862">
        <v>137</v>
      </c>
      <c r="G9862">
        <v>1</v>
      </c>
      <c r="H9862">
        <v>72</v>
      </c>
      <c r="J9862">
        <v>2.4499988560000001</v>
      </c>
      <c r="M9862">
        <v>1</v>
      </c>
      <c r="N9862">
        <v>399</v>
      </c>
      <c r="P9862">
        <v>3</v>
      </c>
      <c r="Q9862" t="str">
        <f>VLOOKUP(M9862,lookups!$A$1:$B$7, 2, FALSE)</f>
        <v>trawl/fyke</v>
      </c>
      <c r="R9862" t="str">
        <f>VLOOKUP(N9862,lookups!$D$1:$E$6, 2, FALSE)</f>
        <v>hucuktlis r</v>
      </c>
      <c r="S9862" t="str">
        <f>VLOOKUP(C9862,lookups!$G$1:$H$3, 2, FALSE)</f>
        <v>smolt</v>
      </c>
    </row>
    <row r="9863" spans="1:19" x14ac:dyDescent="0.25">
      <c r="A9863" s="1">
        <v>39211</v>
      </c>
      <c r="B9863">
        <v>1</v>
      </c>
      <c r="C9863">
        <v>1</v>
      </c>
      <c r="D9863">
        <v>1</v>
      </c>
      <c r="E9863">
        <v>2007</v>
      </c>
      <c r="F9863">
        <v>138</v>
      </c>
      <c r="G9863">
        <v>1</v>
      </c>
      <c r="H9863">
        <v>82</v>
      </c>
      <c r="J9863">
        <v>3.5599994659999998</v>
      </c>
      <c r="M9863">
        <v>1</v>
      </c>
      <c r="N9863">
        <v>399</v>
      </c>
      <c r="P9863">
        <v>3</v>
      </c>
      <c r="Q9863" t="str">
        <f>VLOOKUP(M9863,lookups!$A$1:$B$7, 2, FALSE)</f>
        <v>trawl/fyke</v>
      </c>
      <c r="R9863" t="str">
        <f>VLOOKUP(N9863,lookups!$D$1:$E$6, 2, FALSE)</f>
        <v>hucuktlis r</v>
      </c>
      <c r="S9863" t="str">
        <f>VLOOKUP(C9863,lookups!$G$1:$H$3, 2, FALSE)</f>
        <v>smolt</v>
      </c>
    </row>
    <row r="9864" spans="1:19" x14ac:dyDescent="0.25">
      <c r="A9864" s="1">
        <v>39211</v>
      </c>
      <c r="B9864">
        <v>1</v>
      </c>
      <c r="C9864">
        <v>1</v>
      </c>
      <c r="D9864">
        <v>1</v>
      </c>
      <c r="E9864">
        <v>2007</v>
      </c>
      <c r="F9864">
        <v>139</v>
      </c>
      <c r="G9864">
        <v>1</v>
      </c>
      <c r="H9864">
        <v>90</v>
      </c>
      <c r="J9864">
        <v>5.2999992369999998</v>
      </c>
      <c r="M9864">
        <v>1</v>
      </c>
      <c r="N9864">
        <v>399</v>
      </c>
      <c r="P9864">
        <v>3</v>
      </c>
      <c r="Q9864" t="str">
        <f>VLOOKUP(M9864,lookups!$A$1:$B$7, 2, FALSE)</f>
        <v>trawl/fyke</v>
      </c>
      <c r="R9864" t="str">
        <f>VLOOKUP(N9864,lookups!$D$1:$E$6, 2, FALSE)</f>
        <v>hucuktlis r</v>
      </c>
      <c r="S9864" t="str">
        <f>VLOOKUP(C9864,lookups!$G$1:$H$3, 2, FALSE)</f>
        <v>smolt</v>
      </c>
    </row>
    <row r="9865" spans="1:19" x14ac:dyDescent="0.25">
      <c r="A9865" s="1">
        <v>39211</v>
      </c>
      <c r="B9865">
        <v>1</v>
      </c>
      <c r="C9865">
        <v>1</v>
      </c>
      <c r="D9865">
        <v>1</v>
      </c>
      <c r="E9865">
        <v>2007</v>
      </c>
      <c r="F9865">
        <v>140</v>
      </c>
      <c r="G9865">
        <v>1</v>
      </c>
      <c r="H9865">
        <v>91</v>
      </c>
      <c r="J9865">
        <v>5.1199989319999997</v>
      </c>
      <c r="M9865">
        <v>1</v>
      </c>
      <c r="N9865">
        <v>399</v>
      </c>
      <c r="P9865">
        <v>3</v>
      </c>
      <c r="Q9865" t="str">
        <f>VLOOKUP(M9865,lookups!$A$1:$B$7, 2, FALSE)</f>
        <v>trawl/fyke</v>
      </c>
      <c r="R9865" t="str">
        <f>VLOOKUP(N9865,lookups!$D$1:$E$6, 2, FALSE)</f>
        <v>hucuktlis r</v>
      </c>
      <c r="S9865" t="str">
        <f>VLOOKUP(C9865,lookups!$G$1:$H$3, 2, FALSE)</f>
        <v>smolt</v>
      </c>
    </row>
    <row r="9866" spans="1:19" x14ac:dyDescent="0.25">
      <c r="A9866" s="1">
        <v>39211</v>
      </c>
      <c r="B9866">
        <v>1</v>
      </c>
      <c r="C9866">
        <v>1</v>
      </c>
      <c r="D9866">
        <v>1</v>
      </c>
      <c r="E9866">
        <v>2007</v>
      </c>
      <c r="F9866">
        <v>141</v>
      </c>
      <c r="G9866">
        <v>1</v>
      </c>
      <c r="H9866">
        <v>90</v>
      </c>
      <c r="J9866">
        <v>5</v>
      </c>
      <c r="M9866">
        <v>1</v>
      </c>
      <c r="N9866">
        <v>399</v>
      </c>
      <c r="P9866">
        <v>3</v>
      </c>
      <c r="Q9866" t="str">
        <f>VLOOKUP(M9866,lookups!$A$1:$B$7, 2, FALSE)</f>
        <v>trawl/fyke</v>
      </c>
      <c r="R9866" t="str">
        <f>VLOOKUP(N9866,lookups!$D$1:$E$6, 2, FALSE)</f>
        <v>hucuktlis r</v>
      </c>
      <c r="S9866" t="str">
        <f>VLOOKUP(C9866,lookups!$G$1:$H$3, 2, FALSE)</f>
        <v>smolt</v>
      </c>
    </row>
    <row r="9867" spans="1:19" x14ac:dyDescent="0.25">
      <c r="A9867" s="1">
        <v>39211</v>
      </c>
      <c r="B9867">
        <v>1</v>
      </c>
      <c r="C9867">
        <v>1</v>
      </c>
      <c r="D9867">
        <v>1</v>
      </c>
      <c r="E9867">
        <v>2007</v>
      </c>
      <c r="F9867">
        <v>142</v>
      </c>
      <c r="G9867">
        <v>1</v>
      </c>
      <c r="H9867">
        <v>95</v>
      </c>
      <c r="J9867">
        <v>5.7199974060000001</v>
      </c>
      <c r="M9867">
        <v>1</v>
      </c>
      <c r="N9867">
        <v>399</v>
      </c>
      <c r="P9867">
        <v>3</v>
      </c>
      <c r="Q9867" t="str">
        <f>VLOOKUP(M9867,lookups!$A$1:$B$7, 2, FALSE)</f>
        <v>trawl/fyke</v>
      </c>
      <c r="R9867" t="str">
        <f>VLOOKUP(N9867,lookups!$D$1:$E$6, 2, FALSE)</f>
        <v>hucuktlis r</v>
      </c>
      <c r="S9867" t="str">
        <f>VLOOKUP(C9867,lookups!$G$1:$H$3, 2, FALSE)</f>
        <v>smolt</v>
      </c>
    </row>
    <row r="9868" spans="1:19" x14ac:dyDescent="0.25">
      <c r="A9868" s="1">
        <v>39211</v>
      </c>
      <c r="B9868">
        <v>1</v>
      </c>
      <c r="C9868">
        <v>1</v>
      </c>
      <c r="D9868">
        <v>1</v>
      </c>
      <c r="E9868">
        <v>2007</v>
      </c>
      <c r="F9868">
        <v>143</v>
      </c>
      <c r="G9868">
        <v>1</v>
      </c>
      <c r="H9868">
        <v>92</v>
      </c>
      <c r="J9868">
        <v>4.5499992369999998</v>
      </c>
      <c r="M9868">
        <v>1</v>
      </c>
      <c r="N9868">
        <v>399</v>
      </c>
      <c r="P9868">
        <v>3</v>
      </c>
      <c r="Q9868" t="str">
        <f>VLOOKUP(M9868,lookups!$A$1:$B$7, 2, FALSE)</f>
        <v>trawl/fyke</v>
      </c>
      <c r="R9868" t="str">
        <f>VLOOKUP(N9868,lookups!$D$1:$E$6, 2, FALSE)</f>
        <v>hucuktlis r</v>
      </c>
      <c r="S9868" t="str">
        <f>VLOOKUP(C9868,lookups!$G$1:$H$3, 2, FALSE)</f>
        <v>smolt</v>
      </c>
    </row>
    <row r="9869" spans="1:19" x14ac:dyDescent="0.25">
      <c r="A9869" s="1">
        <v>39211</v>
      </c>
      <c r="B9869">
        <v>1</v>
      </c>
      <c r="C9869">
        <v>1</v>
      </c>
      <c r="D9869">
        <v>1</v>
      </c>
      <c r="E9869">
        <v>2007</v>
      </c>
      <c r="F9869">
        <v>144</v>
      </c>
      <c r="G9869">
        <v>1</v>
      </c>
      <c r="H9869">
        <v>95</v>
      </c>
      <c r="J9869">
        <v>5.7099990839999997</v>
      </c>
      <c r="M9869">
        <v>1</v>
      </c>
      <c r="N9869">
        <v>399</v>
      </c>
      <c r="P9869">
        <v>3</v>
      </c>
      <c r="Q9869" t="str">
        <f>VLOOKUP(M9869,lookups!$A$1:$B$7, 2, FALSE)</f>
        <v>trawl/fyke</v>
      </c>
      <c r="R9869" t="str">
        <f>VLOOKUP(N9869,lookups!$D$1:$E$6, 2, FALSE)</f>
        <v>hucuktlis r</v>
      </c>
      <c r="S9869" t="str">
        <f>VLOOKUP(C9869,lookups!$G$1:$H$3, 2, FALSE)</f>
        <v>smolt</v>
      </c>
    </row>
    <row r="9870" spans="1:19" x14ac:dyDescent="0.25">
      <c r="A9870" s="1">
        <v>39211</v>
      </c>
      <c r="B9870">
        <v>1</v>
      </c>
      <c r="C9870">
        <v>1</v>
      </c>
      <c r="D9870">
        <v>1</v>
      </c>
      <c r="E9870">
        <v>2007</v>
      </c>
      <c r="F9870">
        <v>145</v>
      </c>
      <c r="G9870">
        <v>1</v>
      </c>
      <c r="H9870">
        <v>95</v>
      </c>
      <c r="J9870">
        <v>5.3099975590000001</v>
      </c>
      <c r="M9870">
        <v>1</v>
      </c>
      <c r="N9870">
        <v>399</v>
      </c>
      <c r="P9870">
        <v>3</v>
      </c>
      <c r="Q9870" t="str">
        <f>VLOOKUP(M9870,lookups!$A$1:$B$7, 2, FALSE)</f>
        <v>trawl/fyke</v>
      </c>
      <c r="R9870" t="str">
        <f>VLOOKUP(N9870,lookups!$D$1:$E$6, 2, FALSE)</f>
        <v>hucuktlis r</v>
      </c>
      <c r="S9870" t="str">
        <f>VLOOKUP(C9870,lookups!$G$1:$H$3, 2, FALSE)</f>
        <v>smolt</v>
      </c>
    </row>
    <row r="9871" spans="1:19" x14ac:dyDescent="0.25">
      <c r="A9871" s="1">
        <v>39211</v>
      </c>
      <c r="B9871">
        <v>1</v>
      </c>
      <c r="C9871">
        <v>1</v>
      </c>
      <c r="D9871">
        <v>1</v>
      </c>
      <c r="E9871">
        <v>2007</v>
      </c>
      <c r="F9871">
        <v>146</v>
      </c>
      <c r="G9871">
        <v>1</v>
      </c>
      <c r="H9871">
        <v>94</v>
      </c>
      <c r="J9871">
        <v>6.1899986269999996</v>
      </c>
      <c r="M9871">
        <v>1</v>
      </c>
      <c r="N9871">
        <v>399</v>
      </c>
      <c r="P9871">
        <v>3</v>
      </c>
      <c r="Q9871" t="str">
        <f>VLOOKUP(M9871,lookups!$A$1:$B$7, 2, FALSE)</f>
        <v>trawl/fyke</v>
      </c>
      <c r="R9871" t="str">
        <f>VLOOKUP(N9871,lookups!$D$1:$E$6, 2, FALSE)</f>
        <v>hucuktlis r</v>
      </c>
      <c r="S9871" t="str">
        <f>VLOOKUP(C9871,lookups!$G$1:$H$3, 2, FALSE)</f>
        <v>smolt</v>
      </c>
    </row>
    <row r="9872" spans="1:19" x14ac:dyDescent="0.25">
      <c r="A9872" s="1">
        <v>39211</v>
      </c>
      <c r="B9872">
        <v>1</v>
      </c>
      <c r="C9872">
        <v>1</v>
      </c>
      <c r="D9872">
        <v>1</v>
      </c>
      <c r="E9872">
        <v>2007</v>
      </c>
      <c r="F9872">
        <v>147</v>
      </c>
      <c r="G9872">
        <v>1</v>
      </c>
      <c r="H9872">
        <v>88</v>
      </c>
      <c r="J9872">
        <v>4.0699996949999999</v>
      </c>
      <c r="M9872">
        <v>1</v>
      </c>
      <c r="N9872">
        <v>399</v>
      </c>
      <c r="P9872">
        <v>3</v>
      </c>
      <c r="Q9872" t="str">
        <f>VLOOKUP(M9872,lookups!$A$1:$B$7, 2, FALSE)</f>
        <v>trawl/fyke</v>
      </c>
      <c r="R9872" t="str">
        <f>VLOOKUP(N9872,lookups!$D$1:$E$6, 2, FALSE)</f>
        <v>hucuktlis r</v>
      </c>
      <c r="S9872" t="str">
        <f>VLOOKUP(C9872,lookups!$G$1:$H$3, 2, FALSE)</f>
        <v>smolt</v>
      </c>
    </row>
    <row r="9873" spans="1:19" x14ac:dyDescent="0.25">
      <c r="A9873" s="1">
        <v>39211</v>
      </c>
      <c r="B9873">
        <v>1</v>
      </c>
      <c r="C9873">
        <v>1</v>
      </c>
      <c r="D9873">
        <v>1</v>
      </c>
      <c r="E9873">
        <v>2007</v>
      </c>
      <c r="F9873">
        <v>148</v>
      </c>
      <c r="G9873">
        <v>1</v>
      </c>
      <c r="H9873">
        <v>87</v>
      </c>
      <c r="J9873">
        <v>4.0099983220000004</v>
      </c>
      <c r="M9873">
        <v>1</v>
      </c>
      <c r="N9873">
        <v>399</v>
      </c>
      <c r="P9873">
        <v>3</v>
      </c>
      <c r="Q9873" t="str">
        <f>VLOOKUP(M9873,lookups!$A$1:$B$7, 2, FALSE)</f>
        <v>trawl/fyke</v>
      </c>
      <c r="R9873" t="str">
        <f>VLOOKUP(N9873,lookups!$D$1:$E$6, 2, FALSE)</f>
        <v>hucuktlis r</v>
      </c>
      <c r="S9873" t="str">
        <f>VLOOKUP(C9873,lookups!$G$1:$H$3, 2, FALSE)</f>
        <v>smolt</v>
      </c>
    </row>
    <row r="9874" spans="1:19" x14ac:dyDescent="0.25">
      <c r="A9874" s="1">
        <v>39211</v>
      </c>
      <c r="B9874">
        <v>1</v>
      </c>
      <c r="C9874">
        <v>1</v>
      </c>
      <c r="D9874">
        <v>1</v>
      </c>
      <c r="E9874">
        <v>2007</v>
      </c>
      <c r="F9874">
        <v>149</v>
      </c>
      <c r="G9874">
        <v>1</v>
      </c>
      <c r="H9874">
        <v>95</v>
      </c>
      <c r="J9874">
        <v>5.7099990839999997</v>
      </c>
      <c r="M9874">
        <v>1</v>
      </c>
      <c r="N9874">
        <v>399</v>
      </c>
      <c r="P9874">
        <v>3</v>
      </c>
      <c r="Q9874" t="str">
        <f>VLOOKUP(M9874,lookups!$A$1:$B$7, 2, FALSE)</f>
        <v>trawl/fyke</v>
      </c>
      <c r="R9874" t="str">
        <f>VLOOKUP(N9874,lookups!$D$1:$E$6, 2, FALSE)</f>
        <v>hucuktlis r</v>
      </c>
      <c r="S9874" t="str">
        <f>VLOOKUP(C9874,lookups!$G$1:$H$3, 2, FALSE)</f>
        <v>smolt</v>
      </c>
    </row>
    <row r="9875" spans="1:19" x14ac:dyDescent="0.25">
      <c r="A9875" s="1">
        <v>39211</v>
      </c>
      <c r="B9875">
        <v>1</v>
      </c>
      <c r="C9875">
        <v>1</v>
      </c>
      <c r="D9875">
        <v>1</v>
      </c>
      <c r="E9875">
        <v>2007</v>
      </c>
      <c r="F9875">
        <v>150</v>
      </c>
      <c r="G9875">
        <v>1</v>
      </c>
      <c r="H9875">
        <v>96</v>
      </c>
      <c r="J9875">
        <v>5.8999977110000001</v>
      </c>
      <c r="M9875">
        <v>1</v>
      </c>
      <c r="N9875">
        <v>399</v>
      </c>
      <c r="P9875">
        <v>3</v>
      </c>
      <c r="Q9875" t="str">
        <f>VLOOKUP(M9875,lookups!$A$1:$B$7, 2, FALSE)</f>
        <v>trawl/fyke</v>
      </c>
      <c r="R9875" t="str">
        <f>VLOOKUP(N9875,lookups!$D$1:$E$6, 2, FALSE)</f>
        <v>hucuktlis r</v>
      </c>
      <c r="S9875" t="str">
        <f>VLOOKUP(C9875,lookups!$G$1:$H$3, 2, FALSE)</f>
        <v>smolt</v>
      </c>
    </row>
    <row r="9876" spans="1:19" x14ac:dyDescent="0.25">
      <c r="A9876" s="1">
        <v>39211</v>
      </c>
      <c r="B9876">
        <v>1</v>
      </c>
      <c r="C9876">
        <v>1</v>
      </c>
      <c r="D9876">
        <v>1</v>
      </c>
      <c r="E9876">
        <v>2007</v>
      </c>
      <c r="F9876">
        <v>151</v>
      </c>
      <c r="G9876">
        <v>1</v>
      </c>
      <c r="H9876">
        <v>92</v>
      </c>
      <c r="J9876">
        <v>4.7699966429999998</v>
      </c>
      <c r="M9876">
        <v>1</v>
      </c>
      <c r="N9876">
        <v>399</v>
      </c>
      <c r="P9876">
        <v>3</v>
      </c>
      <c r="Q9876" t="str">
        <f>VLOOKUP(M9876,lookups!$A$1:$B$7, 2, FALSE)</f>
        <v>trawl/fyke</v>
      </c>
      <c r="R9876" t="str">
        <f>VLOOKUP(N9876,lookups!$D$1:$E$6, 2, FALSE)</f>
        <v>hucuktlis r</v>
      </c>
      <c r="S9876" t="str">
        <f>VLOOKUP(C9876,lookups!$G$1:$H$3, 2, FALSE)</f>
        <v>smolt</v>
      </c>
    </row>
    <row r="9877" spans="1:19" x14ac:dyDescent="0.25">
      <c r="A9877" s="1">
        <v>39211</v>
      </c>
      <c r="B9877">
        <v>1</v>
      </c>
      <c r="C9877">
        <v>1</v>
      </c>
      <c r="D9877">
        <v>1</v>
      </c>
      <c r="E9877">
        <v>2007</v>
      </c>
      <c r="F9877">
        <v>152</v>
      </c>
      <c r="G9877">
        <v>1</v>
      </c>
      <c r="H9877">
        <v>91</v>
      </c>
      <c r="J9877">
        <v>5</v>
      </c>
      <c r="M9877">
        <v>1</v>
      </c>
      <c r="N9877">
        <v>399</v>
      </c>
      <c r="P9877">
        <v>3</v>
      </c>
      <c r="Q9877" t="str">
        <f>VLOOKUP(M9877,lookups!$A$1:$B$7, 2, FALSE)</f>
        <v>trawl/fyke</v>
      </c>
      <c r="R9877" t="str">
        <f>VLOOKUP(N9877,lookups!$D$1:$E$6, 2, FALSE)</f>
        <v>hucuktlis r</v>
      </c>
      <c r="S9877" t="str">
        <f>VLOOKUP(C9877,lookups!$G$1:$H$3, 2, FALSE)</f>
        <v>smolt</v>
      </c>
    </row>
    <row r="9878" spans="1:19" x14ac:dyDescent="0.25">
      <c r="A9878" s="1">
        <v>39211</v>
      </c>
      <c r="B9878">
        <v>1</v>
      </c>
      <c r="C9878">
        <v>1</v>
      </c>
      <c r="D9878">
        <v>1</v>
      </c>
      <c r="E9878">
        <v>2007</v>
      </c>
      <c r="F9878">
        <v>153</v>
      </c>
      <c r="G9878">
        <v>1</v>
      </c>
      <c r="H9878">
        <v>95</v>
      </c>
      <c r="J9878">
        <v>5.6799964899999997</v>
      </c>
      <c r="M9878">
        <v>1</v>
      </c>
      <c r="N9878">
        <v>399</v>
      </c>
      <c r="P9878">
        <v>3</v>
      </c>
      <c r="Q9878" t="str">
        <f>VLOOKUP(M9878,lookups!$A$1:$B$7, 2, FALSE)</f>
        <v>trawl/fyke</v>
      </c>
      <c r="R9878" t="str">
        <f>VLOOKUP(N9878,lookups!$D$1:$E$6, 2, FALSE)</f>
        <v>hucuktlis r</v>
      </c>
      <c r="S9878" t="str">
        <f>VLOOKUP(C9878,lookups!$G$1:$H$3, 2, FALSE)</f>
        <v>smolt</v>
      </c>
    </row>
    <row r="9879" spans="1:19" x14ac:dyDescent="0.25">
      <c r="A9879" s="1">
        <v>39211</v>
      </c>
      <c r="B9879">
        <v>1</v>
      </c>
      <c r="C9879">
        <v>1</v>
      </c>
      <c r="D9879">
        <v>1</v>
      </c>
      <c r="E9879">
        <v>2007</v>
      </c>
      <c r="F9879">
        <v>154</v>
      </c>
      <c r="G9879">
        <v>1</v>
      </c>
      <c r="H9879">
        <v>90</v>
      </c>
      <c r="J9879">
        <v>4.9099998469999999</v>
      </c>
      <c r="M9879">
        <v>1</v>
      </c>
      <c r="N9879">
        <v>399</v>
      </c>
      <c r="P9879">
        <v>3</v>
      </c>
      <c r="Q9879" t="str">
        <f>VLOOKUP(M9879,lookups!$A$1:$B$7, 2, FALSE)</f>
        <v>trawl/fyke</v>
      </c>
      <c r="R9879" t="str">
        <f>VLOOKUP(N9879,lookups!$D$1:$E$6, 2, FALSE)</f>
        <v>hucuktlis r</v>
      </c>
      <c r="S9879" t="str">
        <f>VLOOKUP(C9879,lookups!$G$1:$H$3, 2, FALSE)</f>
        <v>smolt</v>
      </c>
    </row>
    <row r="9880" spans="1:19" x14ac:dyDescent="0.25">
      <c r="A9880" s="1">
        <v>39211</v>
      </c>
      <c r="B9880">
        <v>1</v>
      </c>
      <c r="C9880">
        <v>1</v>
      </c>
      <c r="D9880">
        <v>1</v>
      </c>
      <c r="E9880">
        <v>2007</v>
      </c>
      <c r="F9880">
        <v>155</v>
      </c>
      <c r="G9880">
        <v>1</v>
      </c>
      <c r="H9880">
        <v>77</v>
      </c>
      <c r="J9880">
        <v>3.2199993130000002</v>
      </c>
      <c r="M9880">
        <v>1</v>
      </c>
      <c r="N9880">
        <v>399</v>
      </c>
      <c r="P9880">
        <v>3</v>
      </c>
      <c r="Q9880" t="str">
        <f>VLOOKUP(M9880,lookups!$A$1:$B$7, 2, FALSE)</f>
        <v>trawl/fyke</v>
      </c>
      <c r="R9880" t="str">
        <f>VLOOKUP(N9880,lookups!$D$1:$E$6, 2, FALSE)</f>
        <v>hucuktlis r</v>
      </c>
      <c r="S9880" t="str">
        <f>VLOOKUP(C9880,lookups!$G$1:$H$3, 2, FALSE)</f>
        <v>smolt</v>
      </c>
    </row>
    <row r="9881" spans="1:19" x14ac:dyDescent="0.25">
      <c r="A9881" s="1">
        <v>39211</v>
      </c>
      <c r="B9881">
        <v>1</v>
      </c>
      <c r="C9881">
        <v>1</v>
      </c>
      <c r="D9881">
        <v>1</v>
      </c>
      <c r="E9881">
        <v>2007</v>
      </c>
      <c r="F9881">
        <v>156</v>
      </c>
      <c r="G9881">
        <v>1</v>
      </c>
      <c r="H9881">
        <v>75</v>
      </c>
      <c r="J9881">
        <v>2.7199993130000002</v>
      </c>
      <c r="M9881">
        <v>1</v>
      </c>
      <c r="N9881">
        <v>399</v>
      </c>
      <c r="P9881">
        <v>3</v>
      </c>
      <c r="Q9881" t="str">
        <f>VLOOKUP(M9881,lookups!$A$1:$B$7, 2, FALSE)</f>
        <v>trawl/fyke</v>
      </c>
      <c r="R9881" t="str">
        <f>VLOOKUP(N9881,lookups!$D$1:$E$6, 2, FALSE)</f>
        <v>hucuktlis r</v>
      </c>
      <c r="S9881" t="str">
        <f>VLOOKUP(C9881,lookups!$G$1:$H$3, 2, FALSE)</f>
        <v>smolt</v>
      </c>
    </row>
    <row r="9882" spans="1:19" x14ac:dyDescent="0.25">
      <c r="A9882" s="1">
        <v>39211</v>
      </c>
      <c r="B9882">
        <v>1</v>
      </c>
      <c r="C9882">
        <v>1</v>
      </c>
      <c r="D9882">
        <v>1</v>
      </c>
      <c r="E9882">
        <v>2007</v>
      </c>
      <c r="F9882">
        <v>157</v>
      </c>
      <c r="G9882">
        <v>1</v>
      </c>
      <c r="H9882">
        <v>82</v>
      </c>
      <c r="J9882">
        <v>4.2999992369999998</v>
      </c>
      <c r="M9882">
        <v>1</v>
      </c>
      <c r="N9882">
        <v>399</v>
      </c>
      <c r="P9882">
        <v>3</v>
      </c>
      <c r="Q9882" t="str">
        <f>VLOOKUP(M9882,lookups!$A$1:$B$7, 2, FALSE)</f>
        <v>trawl/fyke</v>
      </c>
      <c r="R9882" t="str">
        <f>VLOOKUP(N9882,lookups!$D$1:$E$6, 2, FALSE)</f>
        <v>hucuktlis r</v>
      </c>
      <c r="S9882" t="str">
        <f>VLOOKUP(C9882,lookups!$G$1:$H$3, 2, FALSE)</f>
        <v>smolt</v>
      </c>
    </row>
    <row r="9883" spans="1:19" x14ac:dyDescent="0.25">
      <c r="A9883" s="1">
        <v>39211</v>
      </c>
      <c r="B9883">
        <v>1</v>
      </c>
      <c r="C9883">
        <v>1</v>
      </c>
      <c r="D9883">
        <v>1</v>
      </c>
      <c r="E9883">
        <v>2007</v>
      </c>
      <c r="F9883">
        <v>158</v>
      </c>
      <c r="G9883">
        <v>1</v>
      </c>
      <c r="H9883">
        <v>90</v>
      </c>
      <c r="J9883">
        <v>5.0799980160000002</v>
      </c>
      <c r="M9883">
        <v>1</v>
      </c>
      <c r="N9883">
        <v>399</v>
      </c>
      <c r="P9883">
        <v>3</v>
      </c>
      <c r="Q9883" t="str">
        <f>VLOOKUP(M9883,lookups!$A$1:$B$7, 2, FALSE)</f>
        <v>trawl/fyke</v>
      </c>
      <c r="R9883" t="str">
        <f>VLOOKUP(N9883,lookups!$D$1:$E$6, 2, FALSE)</f>
        <v>hucuktlis r</v>
      </c>
      <c r="S9883" t="str">
        <f>VLOOKUP(C9883,lookups!$G$1:$H$3, 2, FALSE)</f>
        <v>smolt</v>
      </c>
    </row>
    <row r="9884" spans="1:19" x14ac:dyDescent="0.25">
      <c r="A9884" s="1">
        <v>39211</v>
      </c>
      <c r="B9884">
        <v>1</v>
      </c>
      <c r="C9884">
        <v>1</v>
      </c>
      <c r="D9884">
        <v>1</v>
      </c>
      <c r="E9884">
        <v>2007</v>
      </c>
      <c r="F9884">
        <v>159</v>
      </c>
      <c r="G9884">
        <v>1</v>
      </c>
      <c r="H9884">
        <v>95</v>
      </c>
      <c r="J9884">
        <v>6.4199981690000003</v>
      </c>
      <c r="M9884">
        <v>1</v>
      </c>
      <c r="N9884">
        <v>399</v>
      </c>
      <c r="P9884">
        <v>3</v>
      </c>
      <c r="Q9884" t="str">
        <f>VLOOKUP(M9884,lookups!$A$1:$B$7, 2, FALSE)</f>
        <v>trawl/fyke</v>
      </c>
      <c r="R9884" t="str">
        <f>VLOOKUP(N9884,lookups!$D$1:$E$6, 2, FALSE)</f>
        <v>hucuktlis r</v>
      </c>
      <c r="S9884" t="str">
        <f>VLOOKUP(C9884,lookups!$G$1:$H$3, 2, FALSE)</f>
        <v>smolt</v>
      </c>
    </row>
    <row r="9885" spans="1:19" x14ac:dyDescent="0.25">
      <c r="A9885" s="1">
        <v>39211</v>
      </c>
      <c r="B9885">
        <v>1</v>
      </c>
      <c r="C9885">
        <v>1</v>
      </c>
      <c r="D9885">
        <v>1</v>
      </c>
      <c r="E9885">
        <v>2007</v>
      </c>
      <c r="F9885">
        <v>160</v>
      </c>
      <c r="G9885">
        <v>1</v>
      </c>
      <c r="H9885">
        <v>94</v>
      </c>
      <c r="J9885">
        <v>5.2699966429999998</v>
      </c>
      <c r="M9885">
        <v>1</v>
      </c>
      <c r="N9885">
        <v>399</v>
      </c>
      <c r="P9885">
        <v>3</v>
      </c>
      <c r="Q9885" t="str">
        <f>VLOOKUP(M9885,lookups!$A$1:$B$7, 2, FALSE)</f>
        <v>trawl/fyke</v>
      </c>
      <c r="R9885" t="str">
        <f>VLOOKUP(N9885,lookups!$D$1:$E$6, 2, FALSE)</f>
        <v>hucuktlis r</v>
      </c>
      <c r="S9885" t="str">
        <f>VLOOKUP(C9885,lookups!$G$1:$H$3, 2, FALSE)</f>
        <v>smolt</v>
      </c>
    </row>
    <row r="9886" spans="1:19" x14ac:dyDescent="0.25">
      <c r="A9886" s="1">
        <v>39211</v>
      </c>
      <c r="B9886">
        <v>1</v>
      </c>
      <c r="C9886">
        <v>1</v>
      </c>
      <c r="D9886">
        <v>1</v>
      </c>
      <c r="E9886">
        <v>2007</v>
      </c>
      <c r="F9886">
        <v>161</v>
      </c>
      <c r="G9886">
        <v>1</v>
      </c>
      <c r="H9886">
        <v>95</v>
      </c>
      <c r="J9886">
        <v>5.3699989319999997</v>
      </c>
      <c r="M9886">
        <v>1</v>
      </c>
      <c r="N9886">
        <v>399</v>
      </c>
      <c r="P9886">
        <v>3</v>
      </c>
      <c r="Q9886" t="str">
        <f>VLOOKUP(M9886,lookups!$A$1:$B$7, 2, FALSE)</f>
        <v>trawl/fyke</v>
      </c>
      <c r="R9886" t="str">
        <f>VLOOKUP(N9886,lookups!$D$1:$E$6, 2, FALSE)</f>
        <v>hucuktlis r</v>
      </c>
      <c r="S9886" t="str">
        <f>VLOOKUP(C9886,lookups!$G$1:$H$3, 2, FALSE)</f>
        <v>smolt</v>
      </c>
    </row>
    <row r="9887" spans="1:19" x14ac:dyDescent="0.25">
      <c r="A9887" s="1">
        <v>39211</v>
      </c>
      <c r="B9887">
        <v>1</v>
      </c>
      <c r="C9887">
        <v>1</v>
      </c>
      <c r="D9887">
        <v>1</v>
      </c>
      <c r="E9887">
        <v>2007</v>
      </c>
      <c r="F9887">
        <v>162</v>
      </c>
      <c r="G9887">
        <v>1</v>
      </c>
      <c r="H9887">
        <v>90</v>
      </c>
      <c r="J9887">
        <v>5.0299987789999996</v>
      </c>
      <c r="M9887">
        <v>1</v>
      </c>
      <c r="N9887">
        <v>399</v>
      </c>
      <c r="P9887">
        <v>3</v>
      </c>
      <c r="Q9887" t="str">
        <f>VLOOKUP(M9887,lookups!$A$1:$B$7, 2, FALSE)</f>
        <v>trawl/fyke</v>
      </c>
      <c r="R9887" t="str">
        <f>VLOOKUP(N9887,lookups!$D$1:$E$6, 2, FALSE)</f>
        <v>hucuktlis r</v>
      </c>
      <c r="S9887" t="str">
        <f>VLOOKUP(C9887,lookups!$G$1:$H$3, 2, FALSE)</f>
        <v>smolt</v>
      </c>
    </row>
    <row r="9888" spans="1:19" x14ac:dyDescent="0.25">
      <c r="A9888" s="1">
        <v>39211</v>
      </c>
      <c r="B9888">
        <v>1</v>
      </c>
      <c r="C9888">
        <v>1</v>
      </c>
      <c r="D9888">
        <v>1</v>
      </c>
      <c r="E9888">
        <v>2007</v>
      </c>
      <c r="F9888">
        <v>163</v>
      </c>
      <c r="G9888">
        <v>1</v>
      </c>
      <c r="H9888">
        <v>99</v>
      </c>
      <c r="J9888">
        <v>6.1199989319999997</v>
      </c>
      <c r="M9888">
        <v>1</v>
      </c>
      <c r="N9888">
        <v>399</v>
      </c>
      <c r="P9888">
        <v>3</v>
      </c>
      <c r="Q9888" t="str">
        <f>VLOOKUP(M9888,lookups!$A$1:$B$7, 2, FALSE)</f>
        <v>trawl/fyke</v>
      </c>
      <c r="R9888" t="str">
        <f>VLOOKUP(N9888,lookups!$D$1:$E$6, 2, FALSE)</f>
        <v>hucuktlis r</v>
      </c>
      <c r="S9888" t="str">
        <f>VLOOKUP(C9888,lookups!$G$1:$H$3, 2, FALSE)</f>
        <v>smolt</v>
      </c>
    </row>
    <row r="9889" spans="1:19" x14ac:dyDescent="0.25">
      <c r="A9889" s="1">
        <v>39211</v>
      </c>
      <c r="B9889">
        <v>1</v>
      </c>
      <c r="C9889">
        <v>1</v>
      </c>
      <c r="D9889">
        <v>1</v>
      </c>
      <c r="E9889">
        <v>2007</v>
      </c>
      <c r="F9889">
        <v>164</v>
      </c>
      <c r="G9889">
        <v>1</v>
      </c>
      <c r="H9889">
        <v>81</v>
      </c>
      <c r="J9889">
        <v>4.1599998469999999</v>
      </c>
      <c r="M9889">
        <v>1</v>
      </c>
      <c r="N9889">
        <v>399</v>
      </c>
      <c r="P9889">
        <v>3</v>
      </c>
      <c r="Q9889" t="str">
        <f>VLOOKUP(M9889,lookups!$A$1:$B$7, 2, FALSE)</f>
        <v>trawl/fyke</v>
      </c>
      <c r="R9889" t="str">
        <f>VLOOKUP(N9889,lookups!$D$1:$E$6, 2, FALSE)</f>
        <v>hucuktlis r</v>
      </c>
      <c r="S9889" t="str">
        <f>VLOOKUP(C9889,lookups!$G$1:$H$3, 2, FALSE)</f>
        <v>smolt</v>
      </c>
    </row>
    <row r="9890" spans="1:19" x14ac:dyDescent="0.25">
      <c r="A9890" s="1">
        <v>39211</v>
      </c>
      <c r="B9890">
        <v>1</v>
      </c>
      <c r="C9890">
        <v>1</v>
      </c>
      <c r="D9890">
        <v>1</v>
      </c>
      <c r="E9890">
        <v>2007</v>
      </c>
      <c r="F9890">
        <v>165</v>
      </c>
      <c r="G9890">
        <v>1</v>
      </c>
      <c r="H9890">
        <v>90</v>
      </c>
      <c r="J9890">
        <v>5.4399986269999996</v>
      </c>
      <c r="M9890">
        <v>1</v>
      </c>
      <c r="N9890">
        <v>399</v>
      </c>
      <c r="P9890">
        <v>3</v>
      </c>
      <c r="Q9890" t="str">
        <f>VLOOKUP(M9890,lookups!$A$1:$B$7, 2, FALSE)</f>
        <v>trawl/fyke</v>
      </c>
      <c r="R9890" t="str">
        <f>VLOOKUP(N9890,lookups!$D$1:$E$6, 2, FALSE)</f>
        <v>hucuktlis r</v>
      </c>
      <c r="S9890" t="str">
        <f>VLOOKUP(C9890,lookups!$G$1:$H$3, 2, FALSE)</f>
        <v>smolt</v>
      </c>
    </row>
    <row r="9891" spans="1:19" x14ac:dyDescent="0.25">
      <c r="A9891" s="1">
        <v>39211</v>
      </c>
      <c r="B9891">
        <v>1</v>
      </c>
      <c r="C9891">
        <v>1</v>
      </c>
      <c r="D9891">
        <v>1</v>
      </c>
      <c r="E9891">
        <v>2007</v>
      </c>
      <c r="F9891">
        <v>166</v>
      </c>
      <c r="G9891">
        <v>1</v>
      </c>
      <c r="H9891">
        <v>85</v>
      </c>
      <c r="J9891">
        <v>4.5199966429999998</v>
      </c>
      <c r="M9891">
        <v>1</v>
      </c>
      <c r="N9891">
        <v>399</v>
      </c>
      <c r="P9891">
        <v>3</v>
      </c>
      <c r="Q9891" t="str">
        <f>VLOOKUP(M9891,lookups!$A$1:$B$7, 2, FALSE)</f>
        <v>trawl/fyke</v>
      </c>
      <c r="R9891" t="str">
        <f>VLOOKUP(N9891,lookups!$D$1:$E$6, 2, FALSE)</f>
        <v>hucuktlis r</v>
      </c>
      <c r="S9891" t="str">
        <f>VLOOKUP(C9891,lookups!$G$1:$H$3, 2, FALSE)</f>
        <v>smolt</v>
      </c>
    </row>
    <row r="9892" spans="1:19" x14ac:dyDescent="0.25">
      <c r="A9892" s="1">
        <v>39211</v>
      </c>
      <c r="B9892">
        <v>1</v>
      </c>
      <c r="C9892">
        <v>1</v>
      </c>
      <c r="D9892">
        <v>1</v>
      </c>
      <c r="E9892">
        <v>2007</v>
      </c>
      <c r="F9892">
        <v>167</v>
      </c>
      <c r="G9892">
        <v>1</v>
      </c>
      <c r="H9892">
        <v>90</v>
      </c>
      <c r="J9892">
        <v>5.4299964899999997</v>
      </c>
      <c r="M9892">
        <v>1</v>
      </c>
      <c r="N9892">
        <v>399</v>
      </c>
      <c r="P9892">
        <v>3</v>
      </c>
      <c r="Q9892" t="str">
        <f>VLOOKUP(M9892,lookups!$A$1:$B$7, 2, FALSE)</f>
        <v>trawl/fyke</v>
      </c>
      <c r="R9892" t="str">
        <f>VLOOKUP(N9892,lookups!$D$1:$E$6, 2, FALSE)</f>
        <v>hucuktlis r</v>
      </c>
      <c r="S9892" t="str">
        <f>VLOOKUP(C9892,lookups!$G$1:$H$3, 2, FALSE)</f>
        <v>smolt</v>
      </c>
    </row>
    <row r="9893" spans="1:19" x14ac:dyDescent="0.25">
      <c r="A9893" s="1">
        <v>39211</v>
      </c>
      <c r="B9893">
        <v>1</v>
      </c>
      <c r="C9893">
        <v>1</v>
      </c>
      <c r="D9893">
        <v>1</v>
      </c>
      <c r="E9893">
        <v>2007</v>
      </c>
      <c r="F9893">
        <v>168</v>
      </c>
      <c r="G9893">
        <v>1</v>
      </c>
      <c r="H9893">
        <v>89</v>
      </c>
      <c r="J9893">
        <v>4.9099998469999999</v>
      </c>
      <c r="M9893">
        <v>1</v>
      </c>
      <c r="N9893">
        <v>399</v>
      </c>
      <c r="P9893">
        <v>3</v>
      </c>
      <c r="Q9893" t="str">
        <f>VLOOKUP(M9893,lookups!$A$1:$B$7, 2, FALSE)</f>
        <v>trawl/fyke</v>
      </c>
      <c r="R9893" t="str">
        <f>VLOOKUP(N9893,lookups!$D$1:$E$6, 2, FALSE)</f>
        <v>hucuktlis r</v>
      </c>
      <c r="S9893" t="str">
        <f>VLOOKUP(C9893,lookups!$G$1:$H$3, 2, FALSE)</f>
        <v>smolt</v>
      </c>
    </row>
    <row r="9894" spans="1:19" x14ac:dyDescent="0.25">
      <c r="A9894" s="1">
        <v>39211</v>
      </c>
      <c r="B9894">
        <v>1</v>
      </c>
      <c r="C9894">
        <v>1</v>
      </c>
      <c r="D9894">
        <v>1</v>
      </c>
      <c r="E9894">
        <v>2007</v>
      </c>
      <c r="F9894">
        <v>169</v>
      </c>
      <c r="G9894">
        <v>1</v>
      </c>
      <c r="H9894">
        <v>75</v>
      </c>
      <c r="J9894">
        <v>3.0599994659999998</v>
      </c>
      <c r="M9894">
        <v>1</v>
      </c>
      <c r="N9894">
        <v>399</v>
      </c>
      <c r="P9894">
        <v>3</v>
      </c>
      <c r="Q9894" t="str">
        <f>VLOOKUP(M9894,lookups!$A$1:$B$7, 2, FALSE)</f>
        <v>trawl/fyke</v>
      </c>
      <c r="R9894" t="str">
        <f>VLOOKUP(N9894,lookups!$D$1:$E$6, 2, FALSE)</f>
        <v>hucuktlis r</v>
      </c>
      <c r="S9894" t="str">
        <f>VLOOKUP(C9894,lookups!$G$1:$H$3, 2, FALSE)</f>
        <v>smolt</v>
      </c>
    </row>
    <row r="9895" spans="1:19" x14ac:dyDescent="0.25">
      <c r="A9895" s="1">
        <v>39211</v>
      </c>
      <c r="B9895">
        <v>1</v>
      </c>
      <c r="C9895">
        <v>1</v>
      </c>
      <c r="D9895">
        <v>1</v>
      </c>
      <c r="E9895">
        <v>2007</v>
      </c>
      <c r="F9895">
        <v>170</v>
      </c>
      <c r="G9895">
        <v>1</v>
      </c>
      <c r="H9895">
        <v>88</v>
      </c>
      <c r="J9895">
        <v>4.039997101</v>
      </c>
      <c r="M9895">
        <v>1</v>
      </c>
      <c r="N9895">
        <v>399</v>
      </c>
      <c r="P9895">
        <v>3</v>
      </c>
      <c r="Q9895" t="str">
        <f>VLOOKUP(M9895,lookups!$A$1:$B$7, 2, FALSE)</f>
        <v>trawl/fyke</v>
      </c>
      <c r="R9895" t="str">
        <f>VLOOKUP(N9895,lookups!$D$1:$E$6, 2, FALSE)</f>
        <v>hucuktlis r</v>
      </c>
      <c r="S9895" t="str">
        <f>VLOOKUP(C9895,lookups!$G$1:$H$3, 2, FALSE)</f>
        <v>smolt</v>
      </c>
    </row>
    <row r="9896" spans="1:19" x14ac:dyDescent="0.25">
      <c r="A9896" s="1">
        <v>39211</v>
      </c>
      <c r="B9896">
        <v>1</v>
      </c>
      <c r="C9896">
        <v>1</v>
      </c>
      <c r="D9896">
        <v>1</v>
      </c>
      <c r="E9896">
        <v>2007</v>
      </c>
      <c r="F9896">
        <v>171</v>
      </c>
      <c r="G9896">
        <v>1</v>
      </c>
      <c r="H9896">
        <v>97</v>
      </c>
      <c r="J9896">
        <v>5.9699974060000001</v>
      </c>
      <c r="M9896">
        <v>1</v>
      </c>
      <c r="N9896">
        <v>399</v>
      </c>
      <c r="P9896">
        <v>3</v>
      </c>
      <c r="Q9896" t="str">
        <f>VLOOKUP(M9896,lookups!$A$1:$B$7, 2, FALSE)</f>
        <v>trawl/fyke</v>
      </c>
      <c r="R9896" t="str">
        <f>VLOOKUP(N9896,lookups!$D$1:$E$6, 2, FALSE)</f>
        <v>hucuktlis r</v>
      </c>
      <c r="S9896" t="str">
        <f>VLOOKUP(C9896,lookups!$G$1:$H$3, 2, FALSE)</f>
        <v>smolt</v>
      </c>
    </row>
    <row r="9897" spans="1:19" x14ac:dyDescent="0.25">
      <c r="A9897" s="1">
        <v>39211</v>
      </c>
      <c r="B9897">
        <v>1</v>
      </c>
      <c r="C9897">
        <v>1</v>
      </c>
      <c r="D9897">
        <v>1</v>
      </c>
      <c r="E9897">
        <v>2007</v>
      </c>
      <c r="F9897">
        <v>172</v>
      </c>
      <c r="G9897">
        <v>1</v>
      </c>
      <c r="H9897">
        <v>90</v>
      </c>
      <c r="J9897">
        <v>5.0699996949999999</v>
      </c>
      <c r="M9897">
        <v>1</v>
      </c>
      <c r="N9897">
        <v>399</v>
      </c>
      <c r="P9897">
        <v>3</v>
      </c>
      <c r="Q9897" t="str">
        <f>VLOOKUP(M9897,lookups!$A$1:$B$7, 2, FALSE)</f>
        <v>trawl/fyke</v>
      </c>
      <c r="R9897" t="str">
        <f>VLOOKUP(N9897,lookups!$D$1:$E$6, 2, FALSE)</f>
        <v>hucuktlis r</v>
      </c>
      <c r="S9897" t="str">
        <f>VLOOKUP(C9897,lookups!$G$1:$H$3, 2, FALSE)</f>
        <v>smolt</v>
      </c>
    </row>
    <row r="9898" spans="1:19" x14ac:dyDescent="0.25">
      <c r="A9898" s="1">
        <v>39211</v>
      </c>
      <c r="B9898">
        <v>1</v>
      </c>
      <c r="C9898">
        <v>1</v>
      </c>
      <c r="D9898">
        <v>1</v>
      </c>
      <c r="E9898">
        <v>2007</v>
      </c>
      <c r="F9898">
        <v>173</v>
      </c>
      <c r="G9898">
        <v>1</v>
      </c>
      <c r="H9898">
        <v>90</v>
      </c>
      <c r="J9898">
        <v>4.8199996949999999</v>
      </c>
      <c r="M9898">
        <v>1</v>
      </c>
      <c r="N9898">
        <v>399</v>
      </c>
      <c r="P9898">
        <v>3</v>
      </c>
      <c r="Q9898" t="str">
        <f>VLOOKUP(M9898,lookups!$A$1:$B$7, 2, FALSE)</f>
        <v>trawl/fyke</v>
      </c>
      <c r="R9898" t="str">
        <f>VLOOKUP(N9898,lookups!$D$1:$E$6, 2, FALSE)</f>
        <v>hucuktlis r</v>
      </c>
      <c r="S9898" t="str">
        <f>VLOOKUP(C9898,lookups!$G$1:$H$3, 2, FALSE)</f>
        <v>smolt</v>
      </c>
    </row>
    <row r="9899" spans="1:19" x14ac:dyDescent="0.25">
      <c r="A9899" s="1">
        <v>39211</v>
      </c>
      <c r="B9899">
        <v>1</v>
      </c>
      <c r="C9899">
        <v>1</v>
      </c>
      <c r="D9899">
        <v>1</v>
      </c>
      <c r="E9899">
        <v>2007</v>
      </c>
      <c r="F9899">
        <v>174</v>
      </c>
      <c r="G9899">
        <v>1</v>
      </c>
      <c r="H9899">
        <v>95</v>
      </c>
      <c r="J9899">
        <v>5.3399963379999997</v>
      </c>
      <c r="M9899">
        <v>1</v>
      </c>
      <c r="N9899">
        <v>399</v>
      </c>
      <c r="P9899">
        <v>3</v>
      </c>
      <c r="Q9899" t="str">
        <f>VLOOKUP(M9899,lookups!$A$1:$B$7, 2, FALSE)</f>
        <v>trawl/fyke</v>
      </c>
      <c r="R9899" t="str">
        <f>VLOOKUP(N9899,lookups!$D$1:$E$6, 2, FALSE)</f>
        <v>hucuktlis r</v>
      </c>
      <c r="S9899" t="str">
        <f>VLOOKUP(C9899,lookups!$G$1:$H$3, 2, FALSE)</f>
        <v>smolt</v>
      </c>
    </row>
    <row r="9900" spans="1:19" x14ac:dyDescent="0.25">
      <c r="A9900" s="1">
        <v>39211</v>
      </c>
      <c r="B9900">
        <v>1</v>
      </c>
      <c r="C9900">
        <v>1</v>
      </c>
      <c r="D9900">
        <v>1</v>
      </c>
      <c r="E9900">
        <v>2007</v>
      </c>
      <c r="F9900">
        <v>175</v>
      </c>
      <c r="G9900">
        <v>1</v>
      </c>
      <c r="H9900">
        <v>78</v>
      </c>
      <c r="J9900">
        <v>2.8899993899999998</v>
      </c>
      <c r="M9900">
        <v>1</v>
      </c>
      <c r="N9900">
        <v>399</v>
      </c>
      <c r="P9900">
        <v>3</v>
      </c>
      <c r="Q9900" t="str">
        <f>VLOOKUP(M9900,lookups!$A$1:$B$7, 2, FALSE)</f>
        <v>trawl/fyke</v>
      </c>
      <c r="R9900" t="str">
        <f>VLOOKUP(N9900,lookups!$D$1:$E$6, 2, FALSE)</f>
        <v>hucuktlis r</v>
      </c>
      <c r="S9900" t="str">
        <f>VLOOKUP(C9900,lookups!$G$1:$H$3, 2, FALSE)</f>
        <v>smolt</v>
      </c>
    </row>
    <row r="9901" spans="1:19" x14ac:dyDescent="0.25">
      <c r="A9901" s="1">
        <v>39211</v>
      </c>
      <c r="B9901">
        <v>1</v>
      </c>
      <c r="C9901">
        <v>1</v>
      </c>
      <c r="D9901">
        <v>1</v>
      </c>
      <c r="E9901">
        <v>2007</v>
      </c>
      <c r="F9901">
        <v>176</v>
      </c>
      <c r="G9901">
        <v>1</v>
      </c>
      <c r="H9901">
        <v>75</v>
      </c>
      <c r="J9901">
        <v>2.8799991610000002</v>
      </c>
      <c r="M9901">
        <v>1</v>
      </c>
      <c r="N9901">
        <v>399</v>
      </c>
      <c r="P9901">
        <v>3</v>
      </c>
      <c r="Q9901" t="str">
        <f>VLOOKUP(M9901,lookups!$A$1:$B$7, 2, FALSE)</f>
        <v>trawl/fyke</v>
      </c>
      <c r="R9901" t="str">
        <f>VLOOKUP(N9901,lookups!$D$1:$E$6, 2, FALSE)</f>
        <v>hucuktlis r</v>
      </c>
      <c r="S9901" t="str">
        <f>VLOOKUP(C9901,lookups!$G$1:$H$3, 2, FALSE)</f>
        <v>smolt</v>
      </c>
    </row>
    <row r="9902" spans="1:19" x14ac:dyDescent="0.25">
      <c r="A9902" s="1">
        <v>39211</v>
      </c>
      <c r="B9902">
        <v>1</v>
      </c>
      <c r="C9902">
        <v>1</v>
      </c>
      <c r="D9902">
        <v>1</v>
      </c>
      <c r="E9902">
        <v>2007</v>
      </c>
      <c r="F9902">
        <v>177</v>
      </c>
      <c r="G9902">
        <v>1</v>
      </c>
      <c r="H9902">
        <v>93</v>
      </c>
      <c r="J9902">
        <v>5.1499977110000001</v>
      </c>
      <c r="M9902">
        <v>1</v>
      </c>
      <c r="N9902">
        <v>399</v>
      </c>
      <c r="P9902">
        <v>3</v>
      </c>
      <c r="Q9902" t="str">
        <f>VLOOKUP(M9902,lookups!$A$1:$B$7, 2, FALSE)</f>
        <v>trawl/fyke</v>
      </c>
      <c r="R9902" t="str">
        <f>VLOOKUP(N9902,lookups!$D$1:$E$6, 2, FALSE)</f>
        <v>hucuktlis r</v>
      </c>
      <c r="S9902" t="str">
        <f>VLOOKUP(C9902,lookups!$G$1:$H$3, 2, FALSE)</f>
        <v>smolt</v>
      </c>
    </row>
    <row r="9903" spans="1:19" x14ac:dyDescent="0.25">
      <c r="A9903" s="1">
        <v>39211</v>
      </c>
      <c r="B9903">
        <v>1</v>
      </c>
      <c r="C9903">
        <v>1</v>
      </c>
      <c r="D9903">
        <v>1</v>
      </c>
      <c r="E9903">
        <v>2007</v>
      </c>
      <c r="F9903">
        <v>178</v>
      </c>
      <c r="G9903">
        <v>1</v>
      </c>
      <c r="H9903">
        <v>88</v>
      </c>
      <c r="J9903">
        <v>5.0599975590000001</v>
      </c>
      <c r="M9903">
        <v>1</v>
      </c>
      <c r="N9903">
        <v>399</v>
      </c>
      <c r="P9903">
        <v>3</v>
      </c>
      <c r="Q9903" t="str">
        <f>VLOOKUP(M9903,lookups!$A$1:$B$7, 2, FALSE)</f>
        <v>trawl/fyke</v>
      </c>
      <c r="R9903" t="str">
        <f>VLOOKUP(N9903,lookups!$D$1:$E$6, 2, FALSE)</f>
        <v>hucuktlis r</v>
      </c>
      <c r="S9903" t="str">
        <f>VLOOKUP(C9903,lookups!$G$1:$H$3, 2, FALSE)</f>
        <v>smolt</v>
      </c>
    </row>
    <row r="9904" spans="1:19" x14ac:dyDescent="0.25">
      <c r="A9904" s="1">
        <v>39211</v>
      </c>
      <c r="B9904">
        <v>1</v>
      </c>
      <c r="C9904">
        <v>1</v>
      </c>
      <c r="D9904">
        <v>1</v>
      </c>
      <c r="E9904">
        <v>2007</v>
      </c>
      <c r="F9904">
        <v>179</v>
      </c>
      <c r="G9904">
        <v>1</v>
      </c>
      <c r="H9904">
        <v>85</v>
      </c>
      <c r="J9904">
        <v>4.3699989319999997</v>
      </c>
      <c r="M9904">
        <v>1</v>
      </c>
      <c r="N9904">
        <v>399</v>
      </c>
      <c r="P9904">
        <v>3</v>
      </c>
      <c r="Q9904" t="str">
        <f>VLOOKUP(M9904,lookups!$A$1:$B$7, 2, FALSE)</f>
        <v>trawl/fyke</v>
      </c>
      <c r="R9904" t="str">
        <f>VLOOKUP(N9904,lookups!$D$1:$E$6, 2, FALSE)</f>
        <v>hucuktlis r</v>
      </c>
      <c r="S9904" t="str">
        <f>VLOOKUP(C9904,lookups!$G$1:$H$3, 2, FALSE)</f>
        <v>smolt</v>
      </c>
    </row>
    <row r="9905" spans="1:19" x14ac:dyDescent="0.25">
      <c r="A9905" s="1">
        <v>39211</v>
      </c>
      <c r="B9905">
        <v>1</v>
      </c>
      <c r="C9905">
        <v>1</v>
      </c>
      <c r="D9905">
        <v>1</v>
      </c>
      <c r="E9905">
        <v>2007</v>
      </c>
      <c r="F9905">
        <v>180</v>
      </c>
      <c r="G9905">
        <v>1</v>
      </c>
      <c r="H9905">
        <v>85</v>
      </c>
      <c r="J9905">
        <v>4.2299995419999998</v>
      </c>
      <c r="M9905">
        <v>1</v>
      </c>
      <c r="N9905">
        <v>399</v>
      </c>
      <c r="P9905">
        <v>3</v>
      </c>
      <c r="Q9905" t="str">
        <f>VLOOKUP(M9905,lookups!$A$1:$B$7, 2, FALSE)</f>
        <v>trawl/fyke</v>
      </c>
      <c r="R9905" t="str">
        <f>VLOOKUP(N9905,lookups!$D$1:$E$6, 2, FALSE)</f>
        <v>hucuktlis r</v>
      </c>
      <c r="S9905" t="str">
        <f>VLOOKUP(C9905,lookups!$G$1:$H$3, 2, FALSE)</f>
        <v>smolt</v>
      </c>
    </row>
    <row r="9906" spans="1:19" x14ac:dyDescent="0.25">
      <c r="A9906" s="1">
        <v>39211</v>
      </c>
      <c r="B9906">
        <v>1</v>
      </c>
      <c r="C9906">
        <v>1</v>
      </c>
      <c r="D9906">
        <v>1</v>
      </c>
      <c r="E9906">
        <v>2007</v>
      </c>
      <c r="F9906">
        <v>181</v>
      </c>
      <c r="G9906">
        <v>1</v>
      </c>
      <c r="H9906">
        <v>90</v>
      </c>
      <c r="J9906">
        <v>4.8299980160000002</v>
      </c>
      <c r="M9906">
        <v>1</v>
      </c>
      <c r="N9906">
        <v>399</v>
      </c>
      <c r="P9906">
        <v>3</v>
      </c>
      <c r="Q9906" t="str">
        <f>VLOOKUP(M9906,lookups!$A$1:$B$7, 2, FALSE)</f>
        <v>trawl/fyke</v>
      </c>
      <c r="R9906" t="str">
        <f>VLOOKUP(N9906,lookups!$D$1:$E$6, 2, FALSE)</f>
        <v>hucuktlis r</v>
      </c>
      <c r="S9906" t="str">
        <f>VLOOKUP(C9906,lookups!$G$1:$H$3, 2, FALSE)</f>
        <v>smolt</v>
      </c>
    </row>
    <row r="9907" spans="1:19" x14ac:dyDescent="0.25">
      <c r="A9907" s="1">
        <v>39211</v>
      </c>
      <c r="B9907">
        <v>1</v>
      </c>
      <c r="C9907">
        <v>1</v>
      </c>
      <c r="D9907">
        <v>1</v>
      </c>
      <c r="E9907">
        <v>2007</v>
      </c>
      <c r="F9907">
        <v>182</v>
      </c>
      <c r="G9907">
        <v>1</v>
      </c>
      <c r="H9907">
        <v>91</v>
      </c>
      <c r="J9907">
        <v>4.6099967959999999</v>
      </c>
      <c r="M9907">
        <v>1</v>
      </c>
      <c r="N9907">
        <v>399</v>
      </c>
      <c r="P9907">
        <v>3</v>
      </c>
      <c r="Q9907" t="str">
        <f>VLOOKUP(M9907,lookups!$A$1:$B$7, 2, FALSE)</f>
        <v>trawl/fyke</v>
      </c>
      <c r="R9907" t="str">
        <f>VLOOKUP(N9907,lookups!$D$1:$E$6, 2, FALSE)</f>
        <v>hucuktlis r</v>
      </c>
      <c r="S9907" t="str">
        <f>VLOOKUP(C9907,lookups!$G$1:$H$3, 2, FALSE)</f>
        <v>smolt</v>
      </c>
    </row>
    <row r="9908" spans="1:19" x14ac:dyDescent="0.25">
      <c r="A9908" s="1">
        <v>39211</v>
      </c>
      <c r="B9908">
        <v>1</v>
      </c>
      <c r="C9908">
        <v>1</v>
      </c>
      <c r="D9908">
        <v>1</v>
      </c>
      <c r="E9908">
        <v>2007</v>
      </c>
      <c r="F9908">
        <v>183</v>
      </c>
      <c r="G9908">
        <v>1</v>
      </c>
      <c r="H9908">
        <v>81</v>
      </c>
      <c r="J9908">
        <v>4.2799987789999996</v>
      </c>
      <c r="M9908">
        <v>1</v>
      </c>
      <c r="N9908">
        <v>399</v>
      </c>
      <c r="P9908">
        <v>3</v>
      </c>
      <c r="Q9908" t="str">
        <f>VLOOKUP(M9908,lookups!$A$1:$B$7, 2, FALSE)</f>
        <v>trawl/fyke</v>
      </c>
      <c r="R9908" t="str">
        <f>VLOOKUP(N9908,lookups!$D$1:$E$6, 2, FALSE)</f>
        <v>hucuktlis r</v>
      </c>
      <c r="S9908" t="str">
        <f>VLOOKUP(C9908,lookups!$G$1:$H$3, 2, FALSE)</f>
        <v>smolt</v>
      </c>
    </row>
    <row r="9909" spans="1:19" x14ac:dyDescent="0.25">
      <c r="A9909" s="1">
        <v>39211</v>
      </c>
      <c r="B9909">
        <v>1</v>
      </c>
      <c r="C9909">
        <v>1</v>
      </c>
      <c r="D9909">
        <v>1</v>
      </c>
      <c r="E9909">
        <v>2007</v>
      </c>
      <c r="F9909">
        <v>184</v>
      </c>
      <c r="G9909">
        <v>1</v>
      </c>
      <c r="H9909">
        <v>85</v>
      </c>
      <c r="J9909">
        <v>3.689998627</v>
      </c>
      <c r="M9909">
        <v>1</v>
      </c>
      <c r="N9909">
        <v>399</v>
      </c>
      <c r="P9909">
        <v>3</v>
      </c>
      <c r="Q9909" t="str">
        <f>VLOOKUP(M9909,lookups!$A$1:$B$7, 2, FALSE)</f>
        <v>trawl/fyke</v>
      </c>
      <c r="R9909" t="str">
        <f>VLOOKUP(N9909,lookups!$D$1:$E$6, 2, FALSE)</f>
        <v>hucuktlis r</v>
      </c>
      <c r="S9909" t="str">
        <f>VLOOKUP(C9909,lookups!$G$1:$H$3, 2, FALSE)</f>
        <v>smolt</v>
      </c>
    </row>
    <row r="9910" spans="1:19" x14ac:dyDescent="0.25">
      <c r="A9910" s="1">
        <v>39211</v>
      </c>
      <c r="B9910">
        <v>1</v>
      </c>
      <c r="C9910">
        <v>1</v>
      </c>
      <c r="D9910">
        <v>1</v>
      </c>
      <c r="E9910">
        <v>2007</v>
      </c>
      <c r="F9910">
        <v>185</v>
      </c>
      <c r="G9910">
        <v>1</v>
      </c>
      <c r="H9910">
        <v>62</v>
      </c>
      <c r="J9910">
        <v>1.6999998089999999</v>
      </c>
      <c r="M9910">
        <v>1</v>
      </c>
      <c r="N9910">
        <v>399</v>
      </c>
      <c r="P9910">
        <v>3</v>
      </c>
      <c r="Q9910" t="str">
        <f>VLOOKUP(M9910,lookups!$A$1:$B$7, 2, FALSE)</f>
        <v>trawl/fyke</v>
      </c>
      <c r="R9910" t="str">
        <f>VLOOKUP(N9910,lookups!$D$1:$E$6, 2, FALSE)</f>
        <v>hucuktlis r</v>
      </c>
      <c r="S9910" t="str">
        <f>VLOOKUP(C9910,lookups!$G$1:$H$3, 2, FALSE)</f>
        <v>smolt</v>
      </c>
    </row>
    <row r="9911" spans="1:19" x14ac:dyDescent="0.25">
      <c r="A9911" s="1">
        <v>39211</v>
      </c>
      <c r="B9911">
        <v>1</v>
      </c>
      <c r="C9911">
        <v>1</v>
      </c>
      <c r="D9911">
        <v>1</v>
      </c>
      <c r="E9911">
        <v>2007</v>
      </c>
      <c r="F9911">
        <v>186</v>
      </c>
      <c r="G9911">
        <v>1</v>
      </c>
      <c r="H9911">
        <v>89</v>
      </c>
      <c r="J9911">
        <v>4.2699966429999998</v>
      </c>
      <c r="M9911">
        <v>1</v>
      </c>
      <c r="N9911">
        <v>399</v>
      </c>
      <c r="P9911">
        <v>3</v>
      </c>
      <c r="Q9911" t="str">
        <f>VLOOKUP(M9911,lookups!$A$1:$B$7, 2, FALSE)</f>
        <v>trawl/fyke</v>
      </c>
      <c r="R9911" t="str">
        <f>VLOOKUP(N9911,lookups!$D$1:$E$6, 2, FALSE)</f>
        <v>hucuktlis r</v>
      </c>
      <c r="S9911" t="str">
        <f>VLOOKUP(C9911,lookups!$G$1:$H$3, 2, FALSE)</f>
        <v>smolt</v>
      </c>
    </row>
    <row r="9912" spans="1:19" x14ac:dyDescent="0.25">
      <c r="A9912" s="1">
        <v>39211</v>
      </c>
      <c r="B9912">
        <v>1</v>
      </c>
      <c r="C9912">
        <v>1</v>
      </c>
      <c r="D9912">
        <v>1</v>
      </c>
      <c r="E9912">
        <v>2007</v>
      </c>
      <c r="F9912">
        <v>187</v>
      </c>
      <c r="G9912">
        <v>1</v>
      </c>
      <c r="H9912">
        <v>82</v>
      </c>
      <c r="J9912">
        <v>3.3499984739999999</v>
      </c>
      <c r="M9912">
        <v>1</v>
      </c>
      <c r="N9912">
        <v>399</v>
      </c>
      <c r="P9912">
        <v>3</v>
      </c>
      <c r="Q9912" t="str">
        <f>VLOOKUP(M9912,lookups!$A$1:$B$7, 2, FALSE)</f>
        <v>trawl/fyke</v>
      </c>
      <c r="R9912" t="str">
        <f>VLOOKUP(N9912,lookups!$D$1:$E$6, 2, FALSE)</f>
        <v>hucuktlis r</v>
      </c>
      <c r="S9912" t="str">
        <f>VLOOKUP(C9912,lookups!$G$1:$H$3, 2, FALSE)</f>
        <v>smolt</v>
      </c>
    </row>
    <row r="9913" spans="1:19" x14ac:dyDescent="0.25">
      <c r="A9913" s="1">
        <v>39211</v>
      </c>
      <c r="B9913">
        <v>1</v>
      </c>
      <c r="C9913">
        <v>1</v>
      </c>
      <c r="D9913">
        <v>1</v>
      </c>
      <c r="E9913">
        <v>2007</v>
      </c>
      <c r="F9913">
        <v>188</v>
      </c>
      <c r="G9913">
        <v>1</v>
      </c>
      <c r="H9913">
        <v>90</v>
      </c>
      <c r="J9913">
        <v>5.3099975590000001</v>
      </c>
      <c r="M9913">
        <v>1</v>
      </c>
      <c r="N9913">
        <v>399</v>
      </c>
      <c r="P9913">
        <v>3</v>
      </c>
      <c r="Q9913" t="str">
        <f>VLOOKUP(M9913,lookups!$A$1:$B$7, 2, FALSE)</f>
        <v>trawl/fyke</v>
      </c>
      <c r="R9913" t="str">
        <f>VLOOKUP(N9913,lookups!$D$1:$E$6, 2, FALSE)</f>
        <v>hucuktlis r</v>
      </c>
      <c r="S9913" t="str">
        <f>VLOOKUP(C9913,lookups!$G$1:$H$3, 2, FALSE)</f>
        <v>smolt</v>
      </c>
    </row>
    <row r="9914" spans="1:19" x14ac:dyDescent="0.25">
      <c r="A9914" s="1">
        <v>39211</v>
      </c>
      <c r="B9914">
        <v>1</v>
      </c>
      <c r="C9914">
        <v>1</v>
      </c>
      <c r="D9914">
        <v>1</v>
      </c>
      <c r="E9914">
        <v>2007</v>
      </c>
      <c r="F9914">
        <v>189</v>
      </c>
      <c r="G9914">
        <v>1</v>
      </c>
      <c r="H9914">
        <v>91</v>
      </c>
      <c r="J9914">
        <v>5.0299987789999996</v>
      </c>
      <c r="M9914">
        <v>1</v>
      </c>
      <c r="N9914">
        <v>399</v>
      </c>
      <c r="P9914">
        <v>3</v>
      </c>
      <c r="Q9914" t="str">
        <f>VLOOKUP(M9914,lookups!$A$1:$B$7, 2, FALSE)</f>
        <v>trawl/fyke</v>
      </c>
      <c r="R9914" t="str">
        <f>VLOOKUP(N9914,lookups!$D$1:$E$6, 2, FALSE)</f>
        <v>hucuktlis r</v>
      </c>
      <c r="S9914" t="str">
        <f>VLOOKUP(C9914,lookups!$G$1:$H$3, 2, FALSE)</f>
        <v>smolt</v>
      </c>
    </row>
    <row r="9915" spans="1:19" x14ac:dyDescent="0.25">
      <c r="A9915" s="1">
        <v>39211</v>
      </c>
      <c r="B9915">
        <v>1</v>
      </c>
      <c r="C9915">
        <v>1</v>
      </c>
      <c r="D9915">
        <v>1</v>
      </c>
      <c r="E9915">
        <v>2007</v>
      </c>
      <c r="F9915">
        <v>190</v>
      </c>
      <c r="G9915">
        <v>1</v>
      </c>
      <c r="H9915">
        <v>85</v>
      </c>
      <c r="J9915">
        <v>4.4099998469999999</v>
      </c>
      <c r="M9915">
        <v>1</v>
      </c>
      <c r="N9915">
        <v>399</v>
      </c>
      <c r="P9915">
        <v>3</v>
      </c>
      <c r="Q9915" t="str">
        <f>VLOOKUP(M9915,lookups!$A$1:$B$7, 2, FALSE)</f>
        <v>trawl/fyke</v>
      </c>
      <c r="R9915" t="str">
        <f>VLOOKUP(N9915,lookups!$D$1:$E$6, 2, FALSE)</f>
        <v>hucuktlis r</v>
      </c>
      <c r="S9915" t="str">
        <f>VLOOKUP(C9915,lookups!$G$1:$H$3, 2, FALSE)</f>
        <v>smolt</v>
      </c>
    </row>
    <row r="9916" spans="1:19" x14ac:dyDescent="0.25">
      <c r="A9916" s="1">
        <v>39211</v>
      </c>
      <c r="B9916">
        <v>1</v>
      </c>
      <c r="C9916">
        <v>1</v>
      </c>
      <c r="D9916">
        <v>1</v>
      </c>
      <c r="E9916">
        <v>2007</v>
      </c>
      <c r="F9916">
        <v>191</v>
      </c>
      <c r="G9916">
        <v>1</v>
      </c>
      <c r="H9916">
        <v>94</v>
      </c>
      <c r="J9916">
        <v>5.5899963379999997</v>
      </c>
      <c r="M9916">
        <v>1</v>
      </c>
      <c r="N9916">
        <v>399</v>
      </c>
      <c r="P9916">
        <v>3</v>
      </c>
      <c r="Q9916" t="str">
        <f>VLOOKUP(M9916,lookups!$A$1:$B$7, 2, FALSE)</f>
        <v>trawl/fyke</v>
      </c>
      <c r="R9916" t="str">
        <f>VLOOKUP(N9916,lookups!$D$1:$E$6, 2, FALSE)</f>
        <v>hucuktlis r</v>
      </c>
      <c r="S9916" t="str">
        <f>VLOOKUP(C9916,lookups!$G$1:$H$3, 2, FALSE)</f>
        <v>smolt</v>
      </c>
    </row>
    <row r="9917" spans="1:19" x14ac:dyDescent="0.25">
      <c r="A9917" s="1">
        <v>39211</v>
      </c>
      <c r="B9917">
        <v>1</v>
      </c>
      <c r="C9917">
        <v>1</v>
      </c>
      <c r="D9917">
        <v>1</v>
      </c>
      <c r="E9917">
        <v>2007</v>
      </c>
      <c r="F9917">
        <v>192</v>
      </c>
      <c r="G9917">
        <v>1</v>
      </c>
      <c r="H9917">
        <v>90</v>
      </c>
      <c r="J9917">
        <v>5.789997101</v>
      </c>
      <c r="M9917">
        <v>1</v>
      </c>
      <c r="N9917">
        <v>399</v>
      </c>
      <c r="P9917">
        <v>3</v>
      </c>
      <c r="Q9917" t="str">
        <f>VLOOKUP(M9917,lookups!$A$1:$B$7, 2, FALSE)</f>
        <v>trawl/fyke</v>
      </c>
      <c r="R9917" t="str">
        <f>VLOOKUP(N9917,lookups!$D$1:$E$6, 2, FALSE)</f>
        <v>hucuktlis r</v>
      </c>
      <c r="S9917" t="str">
        <f>VLOOKUP(C9917,lookups!$G$1:$H$3, 2, FALSE)</f>
        <v>smolt</v>
      </c>
    </row>
    <row r="9918" spans="1:19" x14ac:dyDescent="0.25">
      <c r="A9918" s="1">
        <v>39211</v>
      </c>
      <c r="B9918">
        <v>1</v>
      </c>
      <c r="C9918">
        <v>1</v>
      </c>
      <c r="D9918">
        <v>1</v>
      </c>
      <c r="E9918">
        <v>2007</v>
      </c>
      <c r="F9918">
        <v>193</v>
      </c>
      <c r="G9918">
        <v>1</v>
      </c>
      <c r="H9918">
        <v>88</v>
      </c>
      <c r="J9918">
        <v>4.0999984740000004</v>
      </c>
      <c r="M9918">
        <v>1</v>
      </c>
      <c r="N9918">
        <v>399</v>
      </c>
      <c r="P9918">
        <v>3</v>
      </c>
      <c r="Q9918" t="str">
        <f>VLOOKUP(M9918,lookups!$A$1:$B$7, 2, FALSE)</f>
        <v>trawl/fyke</v>
      </c>
      <c r="R9918" t="str">
        <f>VLOOKUP(N9918,lookups!$D$1:$E$6, 2, FALSE)</f>
        <v>hucuktlis r</v>
      </c>
      <c r="S9918" t="str">
        <f>VLOOKUP(C9918,lookups!$G$1:$H$3, 2, FALSE)</f>
        <v>smolt</v>
      </c>
    </row>
    <row r="9919" spans="1:19" x14ac:dyDescent="0.25">
      <c r="A9919" s="1">
        <v>39211</v>
      </c>
      <c r="B9919">
        <v>1</v>
      </c>
      <c r="C9919">
        <v>1</v>
      </c>
      <c r="D9919">
        <v>1</v>
      </c>
      <c r="E9919">
        <v>2007</v>
      </c>
      <c r="F9919">
        <v>194</v>
      </c>
      <c r="G9919">
        <v>1</v>
      </c>
      <c r="H9919">
        <v>75</v>
      </c>
      <c r="J9919">
        <v>2.9099998469999999</v>
      </c>
      <c r="M9919">
        <v>1</v>
      </c>
      <c r="N9919">
        <v>399</v>
      </c>
      <c r="P9919">
        <v>3</v>
      </c>
      <c r="Q9919" t="str">
        <f>VLOOKUP(M9919,lookups!$A$1:$B$7, 2, FALSE)</f>
        <v>trawl/fyke</v>
      </c>
      <c r="R9919" t="str">
        <f>VLOOKUP(N9919,lookups!$D$1:$E$6, 2, FALSE)</f>
        <v>hucuktlis r</v>
      </c>
      <c r="S9919" t="str">
        <f>VLOOKUP(C9919,lookups!$G$1:$H$3, 2, FALSE)</f>
        <v>smolt</v>
      </c>
    </row>
    <row r="9920" spans="1:19" x14ac:dyDescent="0.25">
      <c r="A9920" s="1">
        <v>39211</v>
      </c>
      <c r="B9920">
        <v>1</v>
      </c>
      <c r="C9920">
        <v>1</v>
      </c>
      <c r="D9920">
        <v>1</v>
      </c>
      <c r="E9920">
        <v>2007</v>
      </c>
      <c r="F9920">
        <v>195</v>
      </c>
      <c r="G9920">
        <v>1</v>
      </c>
      <c r="H9920">
        <v>85</v>
      </c>
      <c r="J9920">
        <v>3.859998703</v>
      </c>
      <c r="M9920">
        <v>1</v>
      </c>
      <c r="N9920">
        <v>399</v>
      </c>
      <c r="P9920">
        <v>3</v>
      </c>
      <c r="Q9920" t="str">
        <f>VLOOKUP(M9920,lookups!$A$1:$B$7, 2, FALSE)</f>
        <v>trawl/fyke</v>
      </c>
      <c r="R9920" t="str">
        <f>VLOOKUP(N9920,lookups!$D$1:$E$6, 2, FALSE)</f>
        <v>hucuktlis r</v>
      </c>
      <c r="S9920" t="str">
        <f>VLOOKUP(C9920,lookups!$G$1:$H$3, 2, FALSE)</f>
        <v>smolt</v>
      </c>
    </row>
    <row r="9921" spans="1:19" x14ac:dyDescent="0.25">
      <c r="A9921" s="1">
        <v>39211</v>
      </c>
      <c r="B9921">
        <v>1</v>
      </c>
      <c r="C9921">
        <v>1</v>
      </c>
      <c r="D9921">
        <v>1</v>
      </c>
      <c r="E9921">
        <v>2007</v>
      </c>
      <c r="F9921">
        <v>196</v>
      </c>
      <c r="G9921">
        <v>1</v>
      </c>
      <c r="H9921">
        <v>91</v>
      </c>
      <c r="J9921">
        <v>5.5799980160000002</v>
      </c>
      <c r="M9921">
        <v>1</v>
      </c>
      <c r="N9921">
        <v>399</v>
      </c>
      <c r="P9921">
        <v>3</v>
      </c>
      <c r="Q9921" t="str">
        <f>VLOOKUP(M9921,lookups!$A$1:$B$7, 2, FALSE)</f>
        <v>trawl/fyke</v>
      </c>
      <c r="R9921" t="str">
        <f>VLOOKUP(N9921,lookups!$D$1:$E$6, 2, FALSE)</f>
        <v>hucuktlis r</v>
      </c>
      <c r="S9921" t="str">
        <f>VLOOKUP(C9921,lookups!$G$1:$H$3, 2, FALSE)</f>
        <v>smolt</v>
      </c>
    </row>
    <row r="9922" spans="1:19" x14ac:dyDescent="0.25">
      <c r="A9922" s="1">
        <v>39211</v>
      </c>
      <c r="B9922">
        <v>1</v>
      </c>
      <c r="C9922">
        <v>1</v>
      </c>
      <c r="D9922">
        <v>1</v>
      </c>
      <c r="E9922">
        <v>2007</v>
      </c>
      <c r="F9922">
        <v>197</v>
      </c>
      <c r="G9922">
        <v>1</v>
      </c>
      <c r="H9922">
        <v>92</v>
      </c>
      <c r="J9922">
        <v>5.2299995419999998</v>
      </c>
      <c r="M9922">
        <v>1</v>
      </c>
      <c r="N9922">
        <v>399</v>
      </c>
      <c r="P9922">
        <v>3</v>
      </c>
      <c r="Q9922" t="str">
        <f>VLOOKUP(M9922,lookups!$A$1:$B$7, 2, FALSE)</f>
        <v>trawl/fyke</v>
      </c>
      <c r="R9922" t="str">
        <f>VLOOKUP(N9922,lookups!$D$1:$E$6, 2, FALSE)</f>
        <v>hucuktlis r</v>
      </c>
      <c r="S9922" t="str">
        <f>VLOOKUP(C9922,lookups!$G$1:$H$3, 2, FALSE)</f>
        <v>smolt</v>
      </c>
    </row>
    <row r="9923" spans="1:19" x14ac:dyDescent="0.25">
      <c r="A9923" s="1">
        <v>39211</v>
      </c>
      <c r="B9923">
        <v>1</v>
      </c>
      <c r="C9923">
        <v>1</v>
      </c>
      <c r="D9923">
        <v>1</v>
      </c>
      <c r="E9923">
        <v>2007</v>
      </c>
      <c r="F9923">
        <v>198</v>
      </c>
      <c r="G9923">
        <v>1</v>
      </c>
      <c r="H9923">
        <v>94</v>
      </c>
      <c r="J9923">
        <v>4.6399993899999998</v>
      </c>
      <c r="M9923">
        <v>1</v>
      </c>
      <c r="N9923">
        <v>399</v>
      </c>
      <c r="P9923">
        <v>3</v>
      </c>
      <c r="Q9923" t="str">
        <f>VLOOKUP(M9923,lookups!$A$1:$B$7, 2, FALSE)</f>
        <v>trawl/fyke</v>
      </c>
      <c r="R9923" t="str">
        <f>VLOOKUP(N9923,lookups!$D$1:$E$6, 2, FALSE)</f>
        <v>hucuktlis r</v>
      </c>
      <c r="S9923" t="str">
        <f>VLOOKUP(C9923,lookups!$G$1:$H$3, 2, FALSE)</f>
        <v>smolt</v>
      </c>
    </row>
    <row r="9924" spans="1:19" x14ac:dyDescent="0.25">
      <c r="A9924" s="1">
        <v>39211</v>
      </c>
      <c r="B9924">
        <v>1</v>
      </c>
      <c r="C9924">
        <v>1</v>
      </c>
      <c r="D9924">
        <v>1</v>
      </c>
      <c r="E9924">
        <v>2007</v>
      </c>
      <c r="F9924">
        <v>199</v>
      </c>
      <c r="G9924">
        <v>1</v>
      </c>
      <c r="H9924">
        <v>86</v>
      </c>
      <c r="J9924">
        <v>4.5199966429999998</v>
      </c>
      <c r="M9924">
        <v>1</v>
      </c>
      <c r="N9924">
        <v>399</v>
      </c>
      <c r="P9924">
        <v>3</v>
      </c>
      <c r="Q9924" t="str">
        <f>VLOOKUP(M9924,lookups!$A$1:$B$7, 2, FALSE)</f>
        <v>trawl/fyke</v>
      </c>
      <c r="R9924" t="str">
        <f>VLOOKUP(N9924,lookups!$D$1:$E$6, 2, FALSE)</f>
        <v>hucuktlis r</v>
      </c>
      <c r="S9924" t="str">
        <f>VLOOKUP(C9924,lookups!$G$1:$H$3, 2, FALSE)</f>
        <v>smolt</v>
      </c>
    </row>
    <row r="9925" spans="1:19" x14ac:dyDescent="0.25">
      <c r="A9925" s="1">
        <v>39211</v>
      </c>
      <c r="B9925">
        <v>1</v>
      </c>
      <c r="C9925">
        <v>1</v>
      </c>
      <c r="D9925">
        <v>1</v>
      </c>
      <c r="E9925">
        <v>2007</v>
      </c>
      <c r="F9925">
        <v>200</v>
      </c>
      <c r="G9925">
        <v>1</v>
      </c>
      <c r="H9925">
        <v>94</v>
      </c>
      <c r="J9925">
        <v>5.6199989319999997</v>
      </c>
      <c r="M9925">
        <v>1</v>
      </c>
      <c r="N9925">
        <v>399</v>
      </c>
      <c r="P9925">
        <v>3</v>
      </c>
      <c r="Q9925" t="str">
        <f>VLOOKUP(M9925,lookups!$A$1:$B$7, 2, FALSE)</f>
        <v>trawl/fyke</v>
      </c>
      <c r="R9925" t="str">
        <f>VLOOKUP(N9925,lookups!$D$1:$E$6, 2, FALSE)</f>
        <v>hucuktlis r</v>
      </c>
      <c r="S9925" t="str">
        <f>VLOOKUP(C9925,lookups!$G$1:$H$3, 2, FALSE)</f>
        <v>smolt</v>
      </c>
    </row>
    <row r="9926" spans="1:19" x14ac:dyDescent="0.25">
      <c r="A9926" s="1">
        <v>39211</v>
      </c>
      <c r="B9926">
        <v>1</v>
      </c>
      <c r="C9926">
        <v>1</v>
      </c>
      <c r="D9926">
        <v>1</v>
      </c>
      <c r="E9926">
        <v>2007</v>
      </c>
      <c r="F9926">
        <v>201</v>
      </c>
      <c r="G9926">
        <v>1</v>
      </c>
      <c r="H9926">
        <v>92</v>
      </c>
      <c r="J9926">
        <v>5.1099967959999999</v>
      </c>
      <c r="M9926">
        <v>1</v>
      </c>
      <c r="N9926">
        <v>399</v>
      </c>
      <c r="P9926">
        <v>3</v>
      </c>
      <c r="Q9926" t="str">
        <f>VLOOKUP(M9926,lookups!$A$1:$B$7, 2, FALSE)</f>
        <v>trawl/fyke</v>
      </c>
      <c r="R9926" t="str">
        <f>VLOOKUP(N9926,lookups!$D$1:$E$6, 2, FALSE)</f>
        <v>hucuktlis r</v>
      </c>
      <c r="S9926" t="str">
        <f>VLOOKUP(C9926,lookups!$G$1:$H$3, 2, FALSE)</f>
        <v>smolt</v>
      </c>
    </row>
    <row r="9927" spans="1:19" x14ac:dyDescent="0.25">
      <c r="A9927" s="1">
        <v>39211</v>
      </c>
      <c r="B9927">
        <v>1</v>
      </c>
      <c r="C9927">
        <v>1</v>
      </c>
      <c r="D9927">
        <v>1</v>
      </c>
      <c r="E9927">
        <v>2007</v>
      </c>
      <c r="F9927">
        <v>202</v>
      </c>
      <c r="G9927">
        <v>1</v>
      </c>
      <c r="H9927">
        <v>94</v>
      </c>
      <c r="J9927">
        <v>5.1899986269999996</v>
      </c>
      <c r="M9927">
        <v>1</v>
      </c>
      <c r="N9927">
        <v>399</v>
      </c>
      <c r="P9927">
        <v>3</v>
      </c>
      <c r="Q9927" t="str">
        <f>VLOOKUP(M9927,lookups!$A$1:$B$7, 2, FALSE)</f>
        <v>trawl/fyke</v>
      </c>
      <c r="R9927" t="str">
        <f>VLOOKUP(N9927,lookups!$D$1:$E$6, 2, FALSE)</f>
        <v>hucuktlis r</v>
      </c>
      <c r="S9927" t="str">
        <f>VLOOKUP(C9927,lookups!$G$1:$H$3, 2, FALSE)</f>
        <v>smolt</v>
      </c>
    </row>
    <row r="9928" spans="1:19" x14ac:dyDescent="0.25">
      <c r="A9928" s="1">
        <v>39211</v>
      </c>
      <c r="B9928">
        <v>1</v>
      </c>
      <c r="C9928">
        <v>1</v>
      </c>
      <c r="D9928">
        <v>1</v>
      </c>
      <c r="E9928">
        <v>2007</v>
      </c>
      <c r="F9928">
        <v>203</v>
      </c>
      <c r="G9928">
        <v>1</v>
      </c>
      <c r="H9928">
        <v>83</v>
      </c>
      <c r="J9928">
        <v>3.8499984739999999</v>
      </c>
      <c r="M9928">
        <v>1</v>
      </c>
      <c r="N9928">
        <v>399</v>
      </c>
      <c r="P9928">
        <v>3</v>
      </c>
      <c r="Q9928" t="str">
        <f>VLOOKUP(M9928,lookups!$A$1:$B$7, 2, FALSE)</f>
        <v>trawl/fyke</v>
      </c>
      <c r="R9928" t="str">
        <f>VLOOKUP(N9928,lookups!$D$1:$E$6, 2, FALSE)</f>
        <v>hucuktlis r</v>
      </c>
      <c r="S9928" t="str">
        <f>VLOOKUP(C9928,lookups!$G$1:$H$3, 2, FALSE)</f>
        <v>smolt</v>
      </c>
    </row>
    <row r="9929" spans="1:19" x14ac:dyDescent="0.25">
      <c r="A9929" s="1">
        <v>39211</v>
      </c>
      <c r="B9929">
        <v>1</v>
      </c>
      <c r="C9929">
        <v>1</v>
      </c>
      <c r="D9929">
        <v>1</v>
      </c>
      <c r="E9929">
        <v>2007</v>
      </c>
      <c r="F9929">
        <v>204</v>
      </c>
      <c r="G9929">
        <v>1</v>
      </c>
      <c r="H9929">
        <v>91</v>
      </c>
      <c r="J9929">
        <v>5.3399963379999997</v>
      </c>
      <c r="M9929">
        <v>1</v>
      </c>
      <c r="N9929">
        <v>399</v>
      </c>
      <c r="P9929">
        <v>3</v>
      </c>
      <c r="Q9929" t="str">
        <f>VLOOKUP(M9929,lookups!$A$1:$B$7, 2, FALSE)</f>
        <v>trawl/fyke</v>
      </c>
      <c r="R9929" t="str">
        <f>VLOOKUP(N9929,lookups!$D$1:$E$6, 2, FALSE)</f>
        <v>hucuktlis r</v>
      </c>
      <c r="S9929" t="str">
        <f>VLOOKUP(C9929,lookups!$G$1:$H$3, 2, FALSE)</f>
        <v>smolt</v>
      </c>
    </row>
    <row r="9930" spans="1:19" x14ac:dyDescent="0.25">
      <c r="A9930" s="1">
        <v>39211</v>
      </c>
      <c r="B9930">
        <v>1</v>
      </c>
      <c r="C9930">
        <v>1</v>
      </c>
      <c r="D9930">
        <v>1</v>
      </c>
      <c r="E9930">
        <v>2007</v>
      </c>
      <c r="F9930">
        <v>205</v>
      </c>
      <c r="G9930">
        <v>1</v>
      </c>
      <c r="H9930">
        <v>95</v>
      </c>
      <c r="J9930">
        <v>5.5099983220000004</v>
      </c>
      <c r="M9930">
        <v>1</v>
      </c>
      <c r="N9930">
        <v>399</v>
      </c>
      <c r="P9930">
        <v>3</v>
      </c>
      <c r="Q9930" t="str">
        <f>VLOOKUP(M9930,lookups!$A$1:$B$7, 2, FALSE)</f>
        <v>trawl/fyke</v>
      </c>
      <c r="R9930" t="str">
        <f>VLOOKUP(N9930,lookups!$D$1:$E$6, 2, FALSE)</f>
        <v>hucuktlis r</v>
      </c>
      <c r="S9930" t="str">
        <f>VLOOKUP(C9930,lookups!$G$1:$H$3, 2, FALSE)</f>
        <v>smolt</v>
      </c>
    </row>
    <row r="9931" spans="1:19" x14ac:dyDescent="0.25">
      <c r="A9931" s="1">
        <v>39211</v>
      </c>
      <c r="B9931">
        <v>1</v>
      </c>
      <c r="C9931">
        <v>1</v>
      </c>
      <c r="D9931">
        <v>1</v>
      </c>
      <c r="E9931">
        <v>2007</v>
      </c>
      <c r="F9931">
        <v>206</v>
      </c>
      <c r="G9931">
        <v>1</v>
      </c>
      <c r="H9931">
        <v>90</v>
      </c>
      <c r="J9931">
        <v>4.8599967959999999</v>
      </c>
      <c r="M9931">
        <v>1</v>
      </c>
      <c r="N9931">
        <v>399</v>
      </c>
      <c r="P9931">
        <v>3</v>
      </c>
      <c r="Q9931" t="str">
        <f>VLOOKUP(M9931,lookups!$A$1:$B$7, 2, FALSE)</f>
        <v>trawl/fyke</v>
      </c>
      <c r="R9931" t="str">
        <f>VLOOKUP(N9931,lookups!$D$1:$E$6, 2, FALSE)</f>
        <v>hucuktlis r</v>
      </c>
      <c r="S9931" t="str">
        <f>VLOOKUP(C9931,lookups!$G$1:$H$3, 2, FALSE)</f>
        <v>smolt</v>
      </c>
    </row>
    <row r="9932" spans="1:19" x14ac:dyDescent="0.25">
      <c r="A9932" s="1">
        <v>39211</v>
      </c>
      <c r="B9932">
        <v>1</v>
      </c>
      <c r="C9932">
        <v>1</v>
      </c>
      <c r="D9932">
        <v>1</v>
      </c>
      <c r="E9932">
        <v>2007</v>
      </c>
      <c r="F9932">
        <v>207</v>
      </c>
      <c r="G9932">
        <v>1</v>
      </c>
      <c r="H9932">
        <v>87</v>
      </c>
      <c r="J9932">
        <v>5.0199966429999998</v>
      </c>
      <c r="M9932">
        <v>1</v>
      </c>
      <c r="N9932">
        <v>399</v>
      </c>
      <c r="P9932">
        <v>3</v>
      </c>
      <c r="Q9932" t="str">
        <f>VLOOKUP(M9932,lookups!$A$1:$B$7, 2, FALSE)</f>
        <v>trawl/fyke</v>
      </c>
      <c r="R9932" t="str">
        <f>VLOOKUP(N9932,lookups!$D$1:$E$6, 2, FALSE)</f>
        <v>hucuktlis r</v>
      </c>
      <c r="S9932" t="str">
        <f>VLOOKUP(C9932,lookups!$G$1:$H$3, 2, FALSE)</f>
        <v>smolt</v>
      </c>
    </row>
    <row r="9933" spans="1:19" x14ac:dyDescent="0.25">
      <c r="A9933" s="1">
        <v>39211</v>
      </c>
      <c r="B9933">
        <v>1</v>
      </c>
      <c r="C9933">
        <v>1</v>
      </c>
      <c r="D9933">
        <v>1</v>
      </c>
      <c r="E9933">
        <v>2007</v>
      </c>
      <c r="F9933">
        <v>208</v>
      </c>
      <c r="G9933">
        <v>1</v>
      </c>
      <c r="H9933">
        <v>88</v>
      </c>
      <c r="J9933">
        <v>4.9399986269999996</v>
      </c>
      <c r="M9933">
        <v>1</v>
      </c>
      <c r="N9933">
        <v>399</v>
      </c>
      <c r="P9933">
        <v>3</v>
      </c>
      <c r="Q9933" t="str">
        <f>VLOOKUP(M9933,lookups!$A$1:$B$7, 2, FALSE)</f>
        <v>trawl/fyke</v>
      </c>
      <c r="R9933" t="str">
        <f>VLOOKUP(N9933,lookups!$D$1:$E$6, 2, FALSE)</f>
        <v>hucuktlis r</v>
      </c>
      <c r="S9933" t="str">
        <f>VLOOKUP(C9933,lookups!$G$1:$H$3, 2, FALSE)</f>
        <v>smolt</v>
      </c>
    </row>
    <row r="9934" spans="1:19" x14ac:dyDescent="0.25">
      <c r="A9934" s="1">
        <v>39211</v>
      </c>
      <c r="B9934">
        <v>1</v>
      </c>
      <c r="C9934">
        <v>1</v>
      </c>
      <c r="D9934">
        <v>1</v>
      </c>
      <c r="E9934">
        <v>2007</v>
      </c>
      <c r="F9934">
        <v>209</v>
      </c>
      <c r="G9934">
        <v>1</v>
      </c>
      <c r="H9934">
        <v>90</v>
      </c>
      <c r="J9934">
        <v>4.7999992369999998</v>
      </c>
      <c r="M9934">
        <v>1</v>
      </c>
      <c r="N9934">
        <v>399</v>
      </c>
      <c r="P9934">
        <v>3</v>
      </c>
      <c r="Q9934" t="str">
        <f>VLOOKUP(M9934,lookups!$A$1:$B$7, 2, FALSE)</f>
        <v>trawl/fyke</v>
      </c>
      <c r="R9934" t="str">
        <f>VLOOKUP(N9934,lookups!$D$1:$E$6, 2, FALSE)</f>
        <v>hucuktlis r</v>
      </c>
      <c r="S9934" t="str">
        <f>VLOOKUP(C9934,lookups!$G$1:$H$3, 2, FALSE)</f>
        <v>smolt</v>
      </c>
    </row>
    <row r="9935" spans="1:19" x14ac:dyDescent="0.25">
      <c r="A9935" s="1">
        <v>39211</v>
      </c>
      <c r="B9935">
        <v>1</v>
      </c>
      <c r="C9935">
        <v>1</v>
      </c>
      <c r="D9935">
        <v>1</v>
      </c>
      <c r="E9935">
        <v>2007</v>
      </c>
      <c r="F9935">
        <v>210</v>
      </c>
      <c r="G9935">
        <v>1</v>
      </c>
      <c r="H9935">
        <v>86</v>
      </c>
      <c r="J9935">
        <v>3.7999992370000002</v>
      </c>
      <c r="M9935">
        <v>1</v>
      </c>
      <c r="N9935">
        <v>399</v>
      </c>
      <c r="P9935">
        <v>3</v>
      </c>
      <c r="Q9935" t="str">
        <f>VLOOKUP(M9935,lookups!$A$1:$B$7, 2, FALSE)</f>
        <v>trawl/fyke</v>
      </c>
      <c r="R9935" t="str">
        <f>VLOOKUP(N9935,lookups!$D$1:$E$6, 2, FALSE)</f>
        <v>hucuktlis r</v>
      </c>
      <c r="S9935" t="str">
        <f>VLOOKUP(C9935,lookups!$G$1:$H$3, 2, FALSE)</f>
        <v>smolt</v>
      </c>
    </row>
    <row r="9936" spans="1:19" x14ac:dyDescent="0.25">
      <c r="A9936" s="1">
        <v>39211</v>
      </c>
      <c r="B9936">
        <v>1</v>
      </c>
      <c r="C9936">
        <v>1</v>
      </c>
      <c r="D9936">
        <v>1</v>
      </c>
      <c r="E9936">
        <v>2007</v>
      </c>
      <c r="F9936">
        <v>211</v>
      </c>
      <c r="G9936">
        <v>1</v>
      </c>
      <c r="H9936">
        <v>85</v>
      </c>
      <c r="J9936">
        <v>4.2599983220000004</v>
      </c>
      <c r="M9936">
        <v>1</v>
      </c>
      <c r="N9936">
        <v>399</v>
      </c>
      <c r="P9936">
        <v>3</v>
      </c>
      <c r="Q9936" t="str">
        <f>VLOOKUP(M9936,lookups!$A$1:$B$7, 2, FALSE)</f>
        <v>trawl/fyke</v>
      </c>
      <c r="R9936" t="str">
        <f>VLOOKUP(N9936,lookups!$D$1:$E$6, 2, FALSE)</f>
        <v>hucuktlis r</v>
      </c>
      <c r="S9936" t="str">
        <f>VLOOKUP(C9936,lookups!$G$1:$H$3, 2, FALSE)</f>
        <v>smolt</v>
      </c>
    </row>
    <row r="9937" spans="1:19" x14ac:dyDescent="0.25">
      <c r="A9937" s="1">
        <v>39211</v>
      </c>
      <c r="B9937">
        <v>1</v>
      </c>
      <c r="C9937">
        <v>1</v>
      </c>
      <c r="D9937">
        <v>1</v>
      </c>
      <c r="E9937">
        <v>2007</v>
      </c>
      <c r="F9937">
        <v>212</v>
      </c>
      <c r="G9937">
        <v>1</v>
      </c>
      <c r="H9937">
        <v>92</v>
      </c>
      <c r="J9937">
        <v>5.6199989319999997</v>
      </c>
      <c r="M9937">
        <v>1</v>
      </c>
      <c r="N9937">
        <v>399</v>
      </c>
      <c r="P9937">
        <v>3</v>
      </c>
      <c r="Q9937" t="str">
        <f>VLOOKUP(M9937,lookups!$A$1:$B$7, 2, FALSE)</f>
        <v>trawl/fyke</v>
      </c>
      <c r="R9937" t="str">
        <f>VLOOKUP(N9937,lookups!$D$1:$E$6, 2, FALSE)</f>
        <v>hucuktlis r</v>
      </c>
      <c r="S9937" t="str">
        <f>VLOOKUP(C9937,lookups!$G$1:$H$3, 2, FALSE)</f>
        <v>smolt</v>
      </c>
    </row>
    <row r="9938" spans="1:19" x14ac:dyDescent="0.25">
      <c r="A9938" s="1">
        <v>39211</v>
      </c>
      <c r="B9938">
        <v>1</v>
      </c>
      <c r="C9938">
        <v>1</v>
      </c>
      <c r="D9938">
        <v>1</v>
      </c>
      <c r="E9938">
        <v>2007</v>
      </c>
      <c r="F9938">
        <v>213</v>
      </c>
      <c r="G9938">
        <v>1</v>
      </c>
      <c r="H9938">
        <v>85</v>
      </c>
      <c r="J9938">
        <v>4.6999969479999999</v>
      </c>
      <c r="M9938">
        <v>1</v>
      </c>
      <c r="N9938">
        <v>399</v>
      </c>
      <c r="P9938">
        <v>3</v>
      </c>
      <c r="Q9938" t="str">
        <f>VLOOKUP(M9938,lookups!$A$1:$B$7, 2, FALSE)</f>
        <v>trawl/fyke</v>
      </c>
      <c r="R9938" t="str">
        <f>VLOOKUP(N9938,lookups!$D$1:$E$6, 2, FALSE)</f>
        <v>hucuktlis r</v>
      </c>
      <c r="S9938" t="str">
        <f>VLOOKUP(C9938,lookups!$G$1:$H$3, 2, FALSE)</f>
        <v>smolt</v>
      </c>
    </row>
    <row r="9939" spans="1:19" x14ac:dyDescent="0.25">
      <c r="A9939" s="1">
        <v>39211</v>
      </c>
      <c r="B9939">
        <v>1</v>
      </c>
      <c r="C9939">
        <v>1</v>
      </c>
      <c r="D9939">
        <v>1</v>
      </c>
      <c r="E9939">
        <v>2007</v>
      </c>
      <c r="F9939">
        <v>214</v>
      </c>
      <c r="G9939">
        <v>1</v>
      </c>
      <c r="H9939">
        <v>94</v>
      </c>
      <c r="J9939">
        <v>5.2199974060000001</v>
      </c>
      <c r="M9939">
        <v>1</v>
      </c>
      <c r="N9939">
        <v>399</v>
      </c>
      <c r="P9939">
        <v>3</v>
      </c>
      <c r="Q9939" t="str">
        <f>VLOOKUP(M9939,lookups!$A$1:$B$7, 2, FALSE)</f>
        <v>trawl/fyke</v>
      </c>
      <c r="R9939" t="str">
        <f>VLOOKUP(N9939,lookups!$D$1:$E$6, 2, FALSE)</f>
        <v>hucuktlis r</v>
      </c>
      <c r="S9939" t="str">
        <f>VLOOKUP(C9939,lookups!$G$1:$H$3, 2, FALSE)</f>
        <v>smolt</v>
      </c>
    </row>
    <row r="9940" spans="1:19" x14ac:dyDescent="0.25">
      <c r="A9940" s="1">
        <v>39211</v>
      </c>
      <c r="B9940">
        <v>1</v>
      </c>
      <c r="C9940">
        <v>1</v>
      </c>
      <c r="D9940">
        <v>1</v>
      </c>
      <c r="E9940">
        <v>2007</v>
      </c>
      <c r="F9940">
        <v>215</v>
      </c>
      <c r="G9940">
        <v>1</v>
      </c>
      <c r="H9940">
        <v>94</v>
      </c>
      <c r="J9940">
        <v>4.9399986269999996</v>
      </c>
      <c r="M9940">
        <v>1</v>
      </c>
      <c r="N9940">
        <v>399</v>
      </c>
      <c r="P9940">
        <v>3</v>
      </c>
      <c r="Q9940" t="str">
        <f>VLOOKUP(M9940,lookups!$A$1:$B$7, 2, FALSE)</f>
        <v>trawl/fyke</v>
      </c>
      <c r="R9940" t="str">
        <f>VLOOKUP(N9940,lookups!$D$1:$E$6, 2, FALSE)</f>
        <v>hucuktlis r</v>
      </c>
      <c r="S9940" t="str">
        <f>VLOOKUP(C9940,lookups!$G$1:$H$3, 2, FALSE)</f>
        <v>smolt</v>
      </c>
    </row>
    <row r="9941" spans="1:19" x14ac:dyDescent="0.25">
      <c r="A9941" s="1">
        <v>39211</v>
      </c>
      <c r="B9941">
        <v>1</v>
      </c>
      <c r="C9941">
        <v>1</v>
      </c>
      <c r="D9941">
        <v>1</v>
      </c>
      <c r="E9941">
        <v>2007</v>
      </c>
      <c r="F9941">
        <v>216</v>
      </c>
      <c r="G9941">
        <v>1</v>
      </c>
      <c r="H9941">
        <v>87</v>
      </c>
      <c r="J9941">
        <v>4.8999977110000001</v>
      </c>
      <c r="M9941">
        <v>1</v>
      </c>
      <c r="N9941">
        <v>399</v>
      </c>
      <c r="P9941">
        <v>3</v>
      </c>
      <c r="Q9941" t="str">
        <f>VLOOKUP(M9941,lookups!$A$1:$B$7, 2, FALSE)</f>
        <v>trawl/fyke</v>
      </c>
      <c r="R9941" t="str">
        <f>VLOOKUP(N9941,lookups!$D$1:$E$6, 2, FALSE)</f>
        <v>hucuktlis r</v>
      </c>
      <c r="S9941" t="str">
        <f>VLOOKUP(C9941,lookups!$G$1:$H$3, 2, FALSE)</f>
        <v>smolt</v>
      </c>
    </row>
    <row r="9942" spans="1:19" x14ac:dyDescent="0.25">
      <c r="A9942" s="1">
        <v>39211</v>
      </c>
      <c r="B9942">
        <v>1</v>
      </c>
      <c r="C9942">
        <v>1</v>
      </c>
      <c r="D9942">
        <v>1</v>
      </c>
      <c r="E9942">
        <v>2007</v>
      </c>
      <c r="F9942">
        <v>217</v>
      </c>
      <c r="G9942">
        <v>1</v>
      </c>
      <c r="H9942">
        <v>91</v>
      </c>
      <c r="J9942">
        <v>5.9399986269999996</v>
      </c>
      <c r="M9942">
        <v>1</v>
      </c>
      <c r="N9942">
        <v>399</v>
      </c>
      <c r="P9942">
        <v>3</v>
      </c>
      <c r="Q9942" t="str">
        <f>VLOOKUP(M9942,lookups!$A$1:$B$7, 2, FALSE)</f>
        <v>trawl/fyke</v>
      </c>
      <c r="R9942" t="str">
        <f>VLOOKUP(N9942,lookups!$D$1:$E$6, 2, FALSE)</f>
        <v>hucuktlis r</v>
      </c>
      <c r="S9942" t="str">
        <f>VLOOKUP(C9942,lookups!$G$1:$H$3, 2, FALSE)</f>
        <v>smolt</v>
      </c>
    </row>
    <row r="9943" spans="1:19" x14ac:dyDescent="0.25">
      <c r="A9943" s="1">
        <v>39211</v>
      </c>
      <c r="B9943">
        <v>1</v>
      </c>
      <c r="C9943">
        <v>1</v>
      </c>
      <c r="D9943">
        <v>1</v>
      </c>
      <c r="E9943">
        <v>2007</v>
      </c>
      <c r="F9943">
        <v>218</v>
      </c>
      <c r="G9943">
        <v>1</v>
      </c>
      <c r="H9943">
        <v>89</v>
      </c>
      <c r="J9943">
        <v>5.4199981690000003</v>
      </c>
      <c r="M9943">
        <v>1</v>
      </c>
      <c r="N9943">
        <v>399</v>
      </c>
      <c r="P9943">
        <v>3</v>
      </c>
      <c r="Q9943" t="str">
        <f>VLOOKUP(M9943,lookups!$A$1:$B$7, 2, FALSE)</f>
        <v>trawl/fyke</v>
      </c>
      <c r="R9943" t="str">
        <f>VLOOKUP(N9943,lookups!$D$1:$E$6, 2, FALSE)</f>
        <v>hucuktlis r</v>
      </c>
      <c r="S9943" t="str">
        <f>VLOOKUP(C9943,lookups!$G$1:$H$3, 2, FALSE)</f>
        <v>smolt</v>
      </c>
    </row>
    <row r="9944" spans="1:19" x14ac:dyDescent="0.25">
      <c r="A9944" s="1">
        <v>39211</v>
      </c>
      <c r="B9944">
        <v>1</v>
      </c>
      <c r="C9944">
        <v>1</v>
      </c>
      <c r="D9944">
        <v>1</v>
      </c>
      <c r="E9944">
        <v>2007</v>
      </c>
      <c r="F9944">
        <v>219</v>
      </c>
      <c r="G9944">
        <v>1</v>
      </c>
      <c r="H9944">
        <v>96</v>
      </c>
      <c r="J9944">
        <v>6.4399986269999996</v>
      </c>
      <c r="M9944">
        <v>1</v>
      </c>
      <c r="N9944">
        <v>399</v>
      </c>
      <c r="P9944">
        <v>3</v>
      </c>
      <c r="Q9944" t="str">
        <f>VLOOKUP(M9944,lookups!$A$1:$B$7, 2, FALSE)</f>
        <v>trawl/fyke</v>
      </c>
      <c r="R9944" t="str">
        <f>VLOOKUP(N9944,lookups!$D$1:$E$6, 2, FALSE)</f>
        <v>hucuktlis r</v>
      </c>
      <c r="S9944" t="str">
        <f>VLOOKUP(C9944,lookups!$G$1:$H$3, 2, FALSE)</f>
        <v>smolt</v>
      </c>
    </row>
    <row r="9945" spans="1:19" x14ac:dyDescent="0.25">
      <c r="A9945" s="1">
        <v>39211</v>
      </c>
      <c r="B9945">
        <v>1</v>
      </c>
      <c r="C9945">
        <v>1</v>
      </c>
      <c r="D9945">
        <v>1</v>
      </c>
      <c r="E9945">
        <v>2007</v>
      </c>
      <c r="F9945">
        <v>220</v>
      </c>
      <c r="G9945">
        <v>1</v>
      </c>
      <c r="H9945">
        <v>95</v>
      </c>
      <c r="J9945">
        <v>5.3199996949999999</v>
      </c>
      <c r="M9945">
        <v>1</v>
      </c>
      <c r="N9945">
        <v>399</v>
      </c>
      <c r="P9945">
        <v>3</v>
      </c>
      <c r="Q9945" t="str">
        <f>VLOOKUP(M9945,lookups!$A$1:$B$7, 2, FALSE)</f>
        <v>trawl/fyke</v>
      </c>
      <c r="R9945" t="str">
        <f>VLOOKUP(N9945,lookups!$D$1:$E$6, 2, FALSE)</f>
        <v>hucuktlis r</v>
      </c>
      <c r="S9945" t="str">
        <f>VLOOKUP(C9945,lookups!$G$1:$H$3, 2, FALSE)</f>
        <v>smolt</v>
      </c>
    </row>
    <row r="9946" spans="1:19" x14ac:dyDescent="0.25">
      <c r="A9946" s="1">
        <v>39211</v>
      </c>
      <c r="B9946">
        <v>1</v>
      </c>
      <c r="C9946">
        <v>1</v>
      </c>
      <c r="D9946">
        <v>1</v>
      </c>
      <c r="E9946">
        <v>2007</v>
      </c>
      <c r="F9946">
        <v>221</v>
      </c>
      <c r="G9946">
        <v>1</v>
      </c>
      <c r="H9946">
        <v>88</v>
      </c>
      <c r="J9946">
        <v>4.4899978640000002</v>
      </c>
      <c r="M9946">
        <v>1</v>
      </c>
      <c r="N9946">
        <v>399</v>
      </c>
      <c r="P9946">
        <v>3</v>
      </c>
      <c r="Q9946" t="str">
        <f>VLOOKUP(M9946,lookups!$A$1:$B$7, 2, FALSE)</f>
        <v>trawl/fyke</v>
      </c>
      <c r="R9946" t="str">
        <f>VLOOKUP(N9946,lookups!$D$1:$E$6, 2, FALSE)</f>
        <v>hucuktlis r</v>
      </c>
      <c r="S9946" t="str">
        <f>VLOOKUP(C9946,lookups!$G$1:$H$3, 2, FALSE)</f>
        <v>smolt</v>
      </c>
    </row>
    <row r="9947" spans="1:19" x14ac:dyDescent="0.25">
      <c r="A9947" s="1">
        <v>39211</v>
      </c>
      <c r="B9947">
        <v>1</v>
      </c>
      <c r="C9947">
        <v>1</v>
      </c>
      <c r="D9947">
        <v>1</v>
      </c>
      <c r="E9947">
        <v>2007</v>
      </c>
      <c r="F9947">
        <v>222</v>
      </c>
      <c r="G9947">
        <v>1</v>
      </c>
      <c r="H9947">
        <v>77</v>
      </c>
      <c r="J9947">
        <v>2.9499988560000001</v>
      </c>
      <c r="M9947">
        <v>1</v>
      </c>
      <c r="N9947">
        <v>399</v>
      </c>
      <c r="P9947">
        <v>3</v>
      </c>
      <c r="Q9947" t="str">
        <f>VLOOKUP(M9947,lookups!$A$1:$B$7, 2, FALSE)</f>
        <v>trawl/fyke</v>
      </c>
      <c r="R9947" t="str">
        <f>VLOOKUP(N9947,lookups!$D$1:$E$6, 2, FALSE)</f>
        <v>hucuktlis r</v>
      </c>
      <c r="S9947" t="str">
        <f>VLOOKUP(C9947,lookups!$G$1:$H$3, 2, FALSE)</f>
        <v>smolt</v>
      </c>
    </row>
    <row r="9948" spans="1:19" x14ac:dyDescent="0.25">
      <c r="A9948" s="1">
        <v>39211</v>
      </c>
      <c r="B9948">
        <v>1</v>
      </c>
      <c r="C9948">
        <v>1</v>
      </c>
      <c r="D9948">
        <v>1</v>
      </c>
      <c r="E9948">
        <v>2007</v>
      </c>
      <c r="F9948">
        <v>223</v>
      </c>
      <c r="G9948">
        <v>1</v>
      </c>
      <c r="H9948">
        <v>95</v>
      </c>
      <c r="J9948">
        <v>5.5199966429999998</v>
      </c>
      <c r="M9948">
        <v>1</v>
      </c>
      <c r="N9948">
        <v>399</v>
      </c>
      <c r="P9948">
        <v>3</v>
      </c>
      <c r="Q9948" t="str">
        <f>VLOOKUP(M9948,lookups!$A$1:$B$7, 2, FALSE)</f>
        <v>trawl/fyke</v>
      </c>
      <c r="R9948" t="str">
        <f>VLOOKUP(N9948,lookups!$D$1:$E$6, 2, FALSE)</f>
        <v>hucuktlis r</v>
      </c>
      <c r="S9948" t="str">
        <f>VLOOKUP(C9948,lookups!$G$1:$H$3, 2, FALSE)</f>
        <v>smolt</v>
      </c>
    </row>
    <row r="9949" spans="1:19" x14ac:dyDescent="0.25">
      <c r="A9949" s="1">
        <v>39211</v>
      </c>
      <c r="B9949">
        <v>1</v>
      </c>
      <c r="C9949">
        <v>1</v>
      </c>
      <c r="D9949">
        <v>1</v>
      </c>
      <c r="E9949">
        <v>2007</v>
      </c>
      <c r="F9949">
        <v>224</v>
      </c>
      <c r="G9949">
        <v>1</v>
      </c>
      <c r="H9949">
        <v>75</v>
      </c>
      <c r="J9949">
        <v>2.4199981689999999</v>
      </c>
      <c r="M9949">
        <v>1</v>
      </c>
      <c r="N9949">
        <v>399</v>
      </c>
      <c r="P9949">
        <v>3</v>
      </c>
      <c r="Q9949" t="str">
        <f>VLOOKUP(M9949,lookups!$A$1:$B$7, 2, FALSE)</f>
        <v>trawl/fyke</v>
      </c>
      <c r="R9949" t="str">
        <f>VLOOKUP(N9949,lookups!$D$1:$E$6, 2, FALSE)</f>
        <v>hucuktlis r</v>
      </c>
      <c r="S9949" t="str">
        <f>VLOOKUP(C9949,lookups!$G$1:$H$3, 2, FALSE)</f>
        <v>smolt</v>
      </c>
    </row>
    <row r="9950" spans="1:19" x14ac:dyDescent="0.25">
      <c r="A9950" s="1">
        <v>39211</v>
      </c>
      <c r="B9950">
        <v>1</v>
      </c>
      <c r="C9950">
        <v>1</v>
      </c>
      <c r="D9950">
        <v>1</v>
      </c>
      <c r="E9950">
        <v>2007</v>
      </c>
      <c r="F9950">
        <v>225</v>
      </c>
      <c r="G9950">
        <v>1</v>
      </c>
      <c r="H9950">
        <v>84</v>
      </c>
      <c r="J9950">
        <v>3.8099994659999998</v>
      </c>
      <c r="M9950">
        <v>1</v>
      </c>
      <c r="N9950">
        <v>399</v>
      </c>
      <c r="P9950">
        <v>3</v>
      </c>
      <c r="Q9950" t="str">
        <f>VLOOKUP(M9950,lookups!$A$1:$B$7, 2, FALSE)</f>
        <v>trawl/fyke</v>
      </c>
      <c r="R9950" t="str">
        <f>VLOOKUP(N9950,lookups!$D$1:$E$6, 2, FALSE)</f>
        <v>hucuktlis r</v>
      </c>
      <c r="S9950" t="str">
        <f>VLOOKUP(C9950,lookups!$G$1:$H$3, 2, FALSE)</f>
        <v>smolt</v>
      </c>
    </row>
    <row r="9951" spans="1:19" x14ac:dyDescent="0.25">
      <c r="A9951" s="1">
        <v>39211</v>
      </c>
      <c r="B9951">
        <v>1</v>
      </c>
      <c r="C9951">
        <v>1</v>
      </c>
      <c r="D9951">
        <v>1</v>
      </c>
      <c r="E9951">
        <v>2007</v>
      </c>
      <c r="F9951">
        <v>226</v>
      </c>
      <c r="G9951">
        <v>1</v>
      </c>
      <c r="H9951">
        <v>89</v>
      </c>
      <c r="J9951">
        <v>4.4899978640000002</v>
      </c>
      <c r="M9951">
        <v>1</v>
      </c>
      <c r="N9951">
        <v>399</v>
      </c>
      <c r="P9951">
        <v>3</v>
      </c>
      <c r="Q9951" t="str">
        <f>VLOOKUP(M9951,lookups!$A$1:$B$7, 2, FALSE)</f>
        <v>trawl/fyke</v>
      </c>
      <c r="R9951" t="str">
        <f>VLOOKUP(N9951,lookups!$D$1:$E$6, 2, FALSE)</f>
        <v>hucuktlis r</v>
      </c>
      <c r="S9951" t="str">
        <f>VLOOKUP(C9951,lookups!$G$1:$H$3, 2, FALSE)</f>
        <v>smolt</v>
      </c>
    </row>
    <row r="9952" spans="1:19" x14ac:dyDescent="0.25">
      <c r="A9952" s="1">
        <v>39211</v>
      </c>
      <c r="B9952">
        <v>1</v>
      </c>
      <c r="C9952">
        <v>1</v>
      </c>
      <c r="D9952">
        <v>1</v>
      </c>
      <c r="E9952">
        <v>2007</v>
      </c>
      <c r="F9952">
        <v>227</v>
      </c>
      <c r="G9952">
        <v>1</v>
      </c>
      <c r="H9952">
        <v>91</v>
      </c>
      <c r="J9952">
        <v>4.9499969479999999</v>
      </c>
      <c r="M9952">
        <v>1</v>
      </c>
      <c r="N9952">
        <v>399</v>
      </c>
      <c r="P9952">
        <v>3</v>
      </c>
      <c r="Q9952" t="str">
        <f>VLOOKUP(M9952,lookups!$A$1:$B$7, 2, FALSE)</f>
        <v>trawl/fyke</v>
      </c>
      <c r="R9952" t="str">
        <f>VLOOKUP(N9952,lookups!$D$1:$E$6, 2, FALSE)</f>
        <v>hucuktlis r</v>
      </c>
      <c r="S9952" t="str">
        <f>VLOOKUP(C9952,lookups!$G$1:$H$3, 2, FALSE)</f>
        <v>smolt</v>
      </c>
    </row>
    <row r="9953" spans="1:19" x14ac:dyDescent="0.25">
      <c r="A9953" s="1">
        <v>39211</v>
      </c>
      <c r="B9953">
        <v>1</v>
      </c>
      <c r="C9953">
        <v>1</v>
      </c>
      <c r="D9953">
        <v>1</v>
      </c>
      <c r="E9953">
        <v>2007</v>
      </c>
      <c r="F9953">
        <v>228</v>
      </c>
      <c r="G9953">
        <v>1</v>
      </c>
      <c r="H9953">
        <v>90</v>
      </c>
      <c r="J9953">
        <v>4.6199989319999997</v>
      </c>
      <c r="M9953">
        <v>1</v>
      </c>
      <c r="N9953">
        <v>399</v>
      </c>
      <c r="P9953">
        <v>3</v>
      </c>
      <c r="Q9953" t="str">
        <f>VLOOKUP(M9953,lookups!$A$1:$B$7, 2, FALSE)</f>
        <v>trawl/fyke</v>
      </c>
      <c r="R9953" t="str">
        <f>VLOOKUP(N9953,lookups!$D$1:$E$6, 2, FALSE)</f>
        <v>hucuktlis r</v>
      </c>
      <c r="S9953" t="str">
        <f>VLOOKUP(C9953,lookups!$G$1:$H$3, 2, FALSE)</f>
        <v>smolt</v>
      </c>
    </row>
    <row r="9954" spans="1:19" x14ac:dyDescent="0.25">
      <c r="A9954" s="1">
        <v>39211</v>
      </c>
      <c r="B9954">
        <v>1</v>
      </c>
      <c r="C9954">
        <v>1</v>
      </c>
      <c r="D9954">
        <v>1</v>
      </c>
      <c r="E9954">
        <v>2007</v>
      </c>
      <c r="F9954">
        <v>229</v>
      </c>
      <c r="G9954">
        <v>1</v>
      </c>
      <c r="H9954">
        <v>95</v>
      </c>
      <c r="J9954">
        <v>5.8399963379999997</v>
      </c>
      <c r="M9954">
        <v>1</v>
      </c>
      <c r="N9954">
        <v>399</v>
      </c>
      <c r="P9954">
        <v>3</v>
      </c>
      <c r="Q9954" t="str">
        <f>VLOOKUP(M9954,lookups!$A$1:$B$7, 2, FALSE)</f>
        <v>trawl/fyke</v>
      </c>
      <c r="R9954" t="str">
        <f>VLOOKUP(N9954,lookups!$D$1:$E$6, 2, FALSE)</f>
        <v>hucuktlis r</v>
      </c>
      <c r="S9954" t="str">
        <f>VLOOKUP(C9954,lookups!$G$1:$H$3, 2, FALSE)</f>
        <v>smolt</v>
      </c>
    </row>
    <row r="9955" spans="1:19" x14ac:dyDescent="0.25">
      <c r="A9955" s="1">
        <v>39211</v>
      </c>
      <c r="B9955">
        <v>1</v>
      </c>
      <c r="C9955">
        <v>1</v>
      </c>
      <c r="D9955">
        <v>1</v>
      </c>
      <c r="E9955">
        <v>2007</v>
      </c>
      <c r="F9955">
        <v>230</v>
      </c>
      <c r="G9955">
        <v>1</v>
      </c>
      <c r="H9955">
        <v>91</v>
      </c>
      <c r="J9955">
        <v>4.6599998469999999</v>
      </c>
      <c r="M9955">
        <v>1</v>
      </c>
      <c r="N9955">
        <v>399</v>
      </c>
      <c r="P9955">
        <v>3</v>
      </c>
      <c r="Q9955" t="str">
        <f>VLOOKUP(M9955,lookups!$A$1:$B$7, 2, FALSE)</f>
        <v>trawl/fyke</v>
      </c>
      <c r="R9955" t="str">
        <f>VLOOKUP(N9955,lookups!$D$1:$E$6, 2, FALSE)</f>
        <v>hucuktlis r</v>
      </c>
      <c r="S9955" t="str">
        <f>VLOOKUP(C9955,lookups!$G$1:$H$3, 2, FALSE)</f>
        <v>smolt</v>
      </c>
    </row>
    <row r="9956" spans="1:19" x14ac:dyDescent="0.25">
      <c r="A9956" s="1">
        <v>39211</v>
      </c>
      <c r="B9956">
        <v>1</v>
      </c>
      <c r="C9956">
        <v>1</v>
      </c>
      <c r="D9956">
        <v>1</v>
      </c>
      <c r="E9956">
        <v>2007</v>
      </c>
      <c r="F9956">
        <v>231</v>
      </c>
      <c r="G9956">
        <v>1</v>
      </c>
      <c r="H9956">
        <v>95</v>
      </c>
      <c r="J9956">
        <v>5.6699981690000003</v>
      </c>
      <c r="M9956">
        <v>1</v>
      </c>
      <c r="N9956">
        <v>399</v>
      </c>
      <c r="P9956">
        <v>3</v>
      </c>
      <c r="Q9956" t="str">
        <f>VLOOKUP(M9956,lookups!$A$1:$B$7, 2, FALSE)</f>
        <v>trawl/fyke</v>
      </c>
      <c r="R9956" t="str">
        <f>VLOOKUP(N9956,lookups!$D$1:$E$6, 2, FALSE)</f>
        <v>hucuktlis r</v>
      </c>
      <c r="S9956" t="str">
        <f>VLOOKUP(C9956,lookups!$G$1:$H$3, 2, FALSE)</f>
        <v>smolt</v>
      </c>
    </row>
    <row r="9957" spans="1:19" x14ac:dyDescent="0.25">
      <c r="A9957" s="1">
        <v>39211</v>
      </c>
      <c r="B9957">
        <v>1</v>
      </c>
      <c r="C9957">
        <v>1</v>
      </c>
      <c r="D9957">
        <v>1</v>
      </c>
      <c r="E9957">
        <v>2007</v>
      </c>
      <c r="F9957">
        <v>232</v>
      </c>
      <c r="G9957">
        <v>1</v>
      </c>
      <c r="H9957">
        <v>95</v>
      </c>
      <c r="J9957">
        <v>5.9599990839999997</v>
      </c>
      <c r="M9957">
        <v>1</v>
      </c>
      <c r="N9957">
        <v>399</v>
      </c>
      <c r="P9957">
        <v>3</v>
      </c>
      <c r="Q9957" t="str">
        <f>VLOOKUP(M9957,lookups!$A$1:$B$7, 2, FALSE)</f>
        <v>trawl/fyke</v>
      </c>
      <c r="R9957" t="str">
        <f>VLOOKUP(N9957,lookups!$D$1:$E$6, 2, FALSE)</f>
        <v>hucuktlis r</v>
      </c>
      <c r="S9957" t="str">
        <f>VLOOKUP(C9957,lookups!$G$1:$H$3, 2, FALSE)</f>
        <v>smolt</v>
      </c>
    </row>
    <row r="9958" spans="1:19" x14ac:dyDescent="0.25">
      <c r="A9958" s="1">
        <v>39211</v>
      </c>
      <c r="B9958">
        <v>1</v>
      </c>
      <c r="C9958">
        <v>1</v>
      </c>
      <c r="D9958">
        <v>1</v>
      </c>
      <c r="E9958">
        <v>2007</v>
      </c>
      <c r="F9958">
        <v>233</v>
      </c>
      <c r="G9958">
        <v>1</v>
      </c>
      <c r="H9958">
        <v>93</v>
      </c>
      <c r="J9958">
        <v>5.2599983220000004</v>
      </c>
      <c r="M9958">
        <v>1</v>
      </c>
      <c r="N9958">
        <v>399</v>
      </c>
      <c r="P9958">
        <v>3</v>
      </c>
      <c r="Q9958" t="str">
        <f>VLOOKUP(M9958,lookups!$A$1:$B$7, 2, FALSE)</f>
        <v>trawl/fyke</v>
      </c>
      <c r="R9958" t="str">
        <f>VLOOKUP(N9958,lookups!$D$1:$E$6, 2, FALSE)</f>
        <v>hucuktlis r</v>
      </c>
      <c r="S9958" t="str">
        <f>VLOOKUP(C9958,lookups!$G$1:$H$3, 2, FALSE)</f>
        <v>smolt</v>
      </c>
    </row>
    <row r="9959" spans="1:19" x14ac:dyDescent="0.25">
      <c r="A9959" s="1">
        <v>39211</v>
      </c>
      <c r="B9959">
        <v>1</v>
      </c>
      <c r="C9959">
        <v>1</v>
      </c>
      <c r="D9959">
        <v>1</v>
      </c>
      <c r="E9959">
        <v>2007</v>
      </c>
      <c r="F9959">
        <v>234</v>
      </c>
      <c r="G9959">
        <v>1</v>
      </c>
      <c r="H9959">
        <v>88</v>
      </c>
      <c r="J9959">
        <v>5.039997101</v>
      </c>
      <c r="M9959">
        <v>1</v>
      </c>
      <c r="N9959">
        <v>399</v>
      </c>
      <c r="P9959">
        <v>3</v>
      </c>
      <c r="Q9959" t="str">
        <f>VLOOKUP(M9959,lookups!$A$1:$B$7, 2, FALSE)</f>
        <v>trawl/fyke</v>
      </c>
      <c r="R9959" t="str">
        <f>VLOOKUP(N9959,lookups!$D$1:$E$6, 2, FALSE)</f>
        <v>hucuktlis r</v>
      </c>
      <c r="S9959" t="str">
        <f>VLOOKUP(C9959,lookups!$G$1:$H$3, 2, FALSE)</f>
        <v>smolt</v>
      </c>
    </row>
    <row r="9960" spans="1:19" x14ac:dyDescent="0.25">
      <c r="A9960" s="1">
        <v>39211</v>
      </c>
      <c r="B9960">
        <v>1</v>
      </c>
      <c r="C9960">
        <v>1</v>
      </c>
      <c r="D9960">
        <v>1</v>
      </c>
      <c r="E9960">
        <v>2007</v>
      </c>
      <c r="F9960">
        <v>235</v>
      </c>
      <c r="G9960">
        <v>1</v>
      </c>
      <c r="H9960">
        <v>85</v>
      </c>
      <c r="J9960">
        <v>4.3699989319999997</v>
      </c>
      <c r="M9960">
        <v>1</v>
      </c>
      <c r="N9960">
        <v>399</v>
      </c>
      <c r="P9960">
        <v>3</v>
      </c>
      <c r="Q9960" t="str">
        <f>VLOOKUP(M9960,lookups!$A$1:$B$7, 2, FALSE)</f>
        <v>trawl/fyke</v>
      </c>
      <c r="R9960" t="str">
        <f>VLOOKUP(N9960,lookups!$D$1:$E$6, 2, FALSE)</f>
        <v>hucuktlis r</v>
      </c>
      <c r="S9960" t="str">
        <f>VLOOKUP(C9960,lookups!$G$1:$H$3, 2, FALSE)</f>
        <v>smolt</v>
      </c>
    </row>
    <row r="9961" spans="1:19" x14ac:dyDescent="0.25">
      <c r="A9961" s="1">
        <v>39211</v>
      </c>
      <c r="B9961">
        <v>1</v>
      </c>
      <c r="C9961">
        <v>1</v>
      </c>
      <c r="D9961">
        <v>1</v>
      </c>
      <c r="E9961">
        <v>2007</v>
      </c>
      <c r="F9961">
        <v>236</v>
      </c>
      <c r="G9961">
        <v>1</v>
      </c>
      <c r="H9961">
        <v>90</v>
      </c>
      <c r="J9961">
        <v>4.3899993899999998</v>
      </c>
      <c r="M9961">
        <v>1</v>
      </c>
      <c r="N9961">
        <v>399</v>
      </c>
      <c r="P9961">
        <v>3</v>
      </c>
      <c r="Q9961" t="str">
        <f>VLOOKUP(M9961,lookups!$A$1:$B$7, 2, FALSE)</f>
        <v>trawl/fyke</v>
      </c>
      <c r="R9961" t="str">
        <f>VLOOKUP(N9961,lookups!$D$1:$E$6, 2, FALSE)</f>
        <v>hucuktlis r</v>
      </c>
      <c r="S9961" t="str">
        <f>VLOOKUP(C9961,lookups!$G$1:$H$3, 2, FALSE)</f>
        <v>smolt</v>
      </c>
    </row>
    <row r="9962" spans="1:19" x14ac:dyDescent="0.25">
      <c r="A9962" s="1">
        <v>39211</v>
      </c>
      <c r="B9962">
        <v>1</v>
      </c>
      <c r="C9962">
        <v>1</v>
      </c>
      <c r="D9962">
        <v>1</v>
      </c>
      <c r="E9962">
        <v>2007</v>
      </c>
      <c r="F9962">
        <v>237</v>
      </c>
      <c r="G9962">
        <v>1</v>
      </c>
      <c r="H9962">
        <v>85</v>
      </c>
      <c r="J9962">
        <v>4.9899978640000002</v>
      </c>
      <c r="M9962">
        <v>1</v>
      </c>
      <c r="N9962">
        <v>399</v>
      </c>
      <c r="P9962">
        <v>3</v>
      </c>
      <c r="Q9962" t="str">
        <f>VLOOKUP(M9962,lookups!$A$1:$B$7, 2, FALSE)</f>
        <v>trawl/fyke</v>
      </c>
      <c r="R9962" t="str">
        <f>VLOOKUP(N9962,lookups!$D$1:$E$6, 2, FALSE)</f>
        <v>hucuktlis r</v>
      </c>
      <c r="S9962" t="str">
        <f>VLOOKUP(C9962,lookups!$G$1:$H$3, 2, FALSE)</f>
        <v>smolt</v>
      </c>
    </row>
    <row r="9963" spans="1:19" x14ac:dyDescent="0.25">
      <c r="A9963" s="1">
        <v>39211</v>
      </c>
      <c r="B9963">
        <v>1</v>
      </c>
      <c r="C9963">
        <v>1</v>
      </c>
      <c r="D9963">
        <v>1</v>
      </c>
      <c r="E9963">
        <v>2007</v>
      </c>
      <c r="F9963">
        <v>238</v>
      </c>
      <c r="G9963">
        <v>1</v>
      </c>
      <c r="H9963">
        <v>78</v>
      </c>
      <c r="J9963">
        <v>3.1999988560000001</v>
      </c>
      <c r="M9963">
        <v>1</v>
      </c>
      <c r="N9963">
        <v>399</v>
      </c>
      <c r="P9963">
        <v>3</v>
      </c>
      <c r="Q9963" t="str">
        <f>VLOOKUP(M9963,lookups!$A$1:$B$7, 2, FALSE)</f>
        <v>trawl/fyke</v>
      </c>
      <c r="R9963" t="str">
        <f>VLOOKUP(N9963,lookups!$D$1:$E$6, 2, FALSE)</f>
        <v>hucuktlis r</v>
      </c>
      <c r="S9963" t="str">
        <f>VLOOKUP(C9963,lookups!$G$1:$H$3, 2, FALSE)</f>
        <v>smolt</v>
      </c>
    </row>
    <row r="9964" spans="1:19" x14ac:dyDescent="0.25">
      <c r="A9964" s="1">
        <v>39211</v>
      </c>
      <c r="B9964">
        <v>1</v>
      </c>
      <c r="C9964">
        <v>1</v>
      </c>
      <c r="D9964">
        <v>1</v>
      </c>
      <c r="E9964">
        <v>2007</v>
      </c>
      <c r="F9964">
        <v>239</v>
      </c>
      <c r="G9964">
        <v>1</v>
      </c>
      <c r="H9964">
        <v>83</v>
      </c>
      <c r="J9964">
        <v>3.9199981689999999</v>
      </c>
      <c r="M9964">
        <v>1</v>
      </c>
      <c r="N9964">
        <v>399</v>
      </c>
      <c r="P9964">
        <v>3</v>
      </c>
      <c r="Q9964" t="str">
        <f>VLOOKUP(M9964,lookups!$A$1:$B$7, 2, FALSE)</f>
        <v>trawl/fyke</v>
      </c>
      <c r="R9964" t="str">
        <f>VLOOKUP(N9964,lookups!$D$1:$E$6, 2, FALSE)</f>
        <v>hucuktlis r</v>
      </c>
      <c r="S9964" t="str">
        <f>VLOOKUP(C9964,lookups!$G$1:$H$3, 2, FALSE)</f>
        <v>smolt</v>
      </c>
    </row>
    <row r="9965" spans="1:19" x14ac:dyDescent="0.25">
      <c r="A9965" s="1">
        <v>39211</v>
      </c>
      <c r="B9965">
        <v>1</v>
      </c>
      <c r="C9965">
        <v>1</v>
      </c>
      <c r="D9965">
        <v>1</v>
      </c>
      <c r="E9965">
        <v>2007</v>
      </c>
      <c r="F9965">
        <v>240</v>
      </c>
      <c r="G9965">
        <v>1</v>
      </c>
      <c r="H9965">
        <v>90</v>
      </c>
      <c r="J9965">
        <v>4.7099990839999997</v>
      </c>
      <c r="M9965">
        <v>1</v>
      </c>
      <c r="N9965">
        <v>399</v>
      </c>
      <c r="P9965">
        <v>3</v>
      </c>
      <c r="Q9965" t="str">
        <f>VLOOKUP(M9965,lookups!$A$1:$B$7, 2, FALSE)</f>
        <v>trawl/fyke</v>
      </c>
      <c r="R9965" t="str">
        <f>VLOOKUP(N9965,lookups!$D$1:$E$6, 2, FALSE)</f>
        <v>hucuktlis r</v>
      </c>
      <c r="S9965" t="str">
        <f>VLOOKUP(C9965,lookups!$G$1:$H$3, 2, FALSE)</f>
        <v>smolt</v>
      </c>
    </row>
    <row r="9966" spans="1:19" x14ac:dyDescent="0.25">
      <c r="A9966" s="1">
        <v>39211</v>
      </c>
      <c r="B9966">
        <v>1</v>
      </c>
      <c r="C9966">
        <v>1</v>
      </c>
      <c r="D9966">
        <v>1</v>
      </c>
      <c r="E9966">
        <v>2007</v>
      </c>
      <c r="F9966">
        <v>241</v>
      </c>
      <c r="G9966">
        <v>1</v>
      </c>
      <c r="H9966">
        <v>74</v>
      </c>
      <c r="J9966">
        <v>2.359998703</v>
      </c>
      <c r="M9966">
        <v>1</v>
      </c>
      <c r="N9966">
        <v>399</v>
      </c>
      <c r="P9966">
        <v>3</v>
      </c>
      <c r="Q9966" t="str">
        <f>VLOOKUP(M9966,lookups!$A$1:$B$7, 2, FALSE)</f>
        <v>trawl/fyke</v>
      </c>
      <c r="R9966" t="str">
        <f>VLOOKUP(N9966,lookups!$D$1:$E$6, 2, FALSE)</f>
        <v>hucuktlis r</v>
      </c>
      <c r="S9966" t="str">
        <f>VLOOKUP(C9966,lookups!$G$1:$H$3, 2, FALSE)</f>
        <v>smolt</v>
      </c>
    </row>
    <row r="9967" spans="1:19" x14ac:dyDescent="0.25">
      <c r="A9967" s="1">
        <v>39211</v>
      </c>
      <c r="B9967">
        <v>1</v>
      </c>
      <c r="C9967">
        <v>1</v>
      </c>
      <c r="D9967">
        <v>1</v>
      </c>
      <c r="E9967">
        <v>2007</v>
      </c>
      <c r="F9967">
        <v>242</v>
      </c>
      <c r="G9967">
        <v>1</v>
      </c>
      <c r="H9967">
        <v>85</v>
      </c>
      <c r="J9967">
        <v>4.2599983220000004</v>
      </c>
      <c r="M9967">
        <v>1</v>
      </c>
      <c r="N9967">
        <v>399</v>
      </c>
      <c r="P9967">
        <v>3</v>
      </c>
      <c r="Q9967" t="str">
        <f>VLOOKUP(M9967,lookups!$A$1:$B$7, 2, FALSE)</f>
        <v>trawl/fyke</v>
      </c>
      <c r="R9967" t="str">
        <f>VLOOKUP(N9967,lookups!$D$1:$E$6, 2, FALSE)</f>
        <v>hucuktlis r</v>
      </c>
      <c r="S9967" t="str">
        <f>VLOOKUP(C9967,lookups!$G$1:$H$3, 2, FALSE)</f>
        <v>smolt</v>
      </c>
    </row>
    <row r="9968" spans="1:19" x14ac:dyDescent="0.25">
      <c r="A9968" s="1">
        <v>39211</v>
      </c>
      <c r="B9968">
        <v>1</v>
      </c>
      <c r="C9968">
        <v>1</v>
      </c>
      <c r="D9968">
        <v>1</v>
      </c>
      <c r="E9968">
        <v>2007</v>
      </c>
      <c r="F9968">
        <v>243</v>
      </c>
      <c r="G9968">
        <v>1</v>
      </c>
      <c r="H9968">
        <v>94</v>
      </c>
      <c r="J9968">
        <v>4.8599967959999999</v>
      </c>
      <c r="M9968">
        <v>1</v>
      </c>
      <c r="N9968">
        <v>399</v>
      </c>
      <c r="P9968">
        <v>3</v>
      </c>
      <c r="Q9968" t="str">
        <f>VLOOKUP(M9968,lookups!$A$1:$B$7, 2, FALSE)</f>
        <v>trawl/fyke</v>
      </c>
      <c r="R9968" t="str">
        <f>VLOOKUP(N9968,lookups!$D$1:$E$6, 2, FALSE)</f>
        <v>hucuktlis r</v>
      </c>
      <c r="S9968" t="str">
        <f>VLOOKUP(C9968,lookups!$G$1:$H$3, 2, FALSE)</f>
        <v>smolt</v>
      </c>
    </row>
    <row r="9969" spans="1:19" x14ac:dyDescent="0.25">
      <c r="A9969" s="1">
        <v>39211</v>
      </c>
      <c r="B9969">
        <v>1</v>
      </c>
      <c r="C9969">
        <v>1</v>
      </c>
      <c r="D9969">
        <v>1</v>
      </c>
      <c r="E9969">
        <v>2007</v>
      </c>
      <c r="F9969">
        <v>244</v>
      </c>
      <c r="G9969">
        <v>1</v>
      </c>
      <c r="H9969">
        <v>94</v>
      </c>
      <c r="J9969">
        <v>5.2999992369999998</v>
      </c>
      <c r="M9969">
        <v>1</v>
      </c>
      <c r="N9969">
        <v>399</v>
      </c>
      <c r="P9969">
        <v>3</v>
      </c>
      <c r="Q9969" t="str">
        <f>VLOOKUP(M9969,lookups!$A$1:$B$7, 2, FALSE)</f>
        <v>trawl/fyke</v>
      </c>
      <c r="R9969" t="str">
        <f>VLOOKUP(N9969,lookups!$D$1:$E$6, 2, FALSE)</f>
        <v>hucuktlis r</v>
      </c>
      <c r="S9969" t="str">
        <f>VLOOKUP(C9969,lookups!$G$1:$H$3, 2, FALSE)</f>
        <v>smolt</v>
      </c>
    </row>
    <row r="9970" spans="1:19" x14ac:dyDescent="0.25">
      <c r="A9970" s="1">
        <v>39211</v>
      </c>
      <c r="B9970">
        <v>1</v>
      </c>
      <c r="C9970">
        <v>1</v>
      </c>
      <c r="D9970">
        <v>1</v>
      </c>
      <c r="E9970">
        <v>2007</v>
      </c>
      <c r="F9970">
        <v>245</v>
      </c>
      <c r="G9970">
        <v>1</v>
      </c>
      <c r="H9970">
        <v>88</v>
      </c>
      <c r="J9970">
        <v>4.7999992369999998</v>
      </c>
      <c r="M9970">
        <v>1</v>
      </c>
      <c r="N9970">
        <v>399</v>
      </c>
      <c r="P9970">
        <v>3</v>
      </c>
      <c r="Q9970" t="str">
        <f>VLOOKUP(M9970,lookups!$A$1:$B$7, 2, FALSE)</f>
        <v>trawl/fyke</v>
      </c>
      <c r="R9970" t="str">
        <f>VLOOKUP(N9970,lookups!$D$1:$E$6, 2, FALSE)</f>
        <v>hucuktlis r</v>
      </c>
      <c r="S9970" t="str">
        <f>VLOOKUP(C9970,lookups!$G$1:$H$3, 2, FALSE)</f>
        <v>smolt</v>
      </c>
    </row>
    <row r="9971" spans="1:19" x14ac:dyDescent="0.25">
      <c r="A9971" s="1">
        <v>39211</v>
      </c>
      <c r="B9971">
        <v>1</v>
      </c>
      <c r="C9971">
        <v>1</v>
      </c>
      <c r="D9971">
        <v>1</v>
      </c>
      <c r="E9971">
        <v>2007</v>
      </c>
      <c r="F9971">
        <v>246</v>
      </c>
      <c r="G9971">
        <v>1</v>
      </c>
      <c r="H9971">
        <v>88</v>
      </c>
      <c r="J9971">
        <v>4.1999969479999999</v>
      </c>
      <c r="M9971">
        <v>1</v>
      </c>
      <c r="N9971">
        <v>399</v>
      </c>
      <c r="P9971">
        <v>3</v>
      </c>
      <c r="Q9971" t="str">
        <f>VLOOKUP(M9971,lookups!$A$1:$B$7, 2, FALSE)</f>
        <v>trawl/fyke</v>
      </c>
      <c r="R9971" t="str">
        <f>VLOOKUP(N9971,lookups!$D$1:$E$6, 2, FALSE)</f>
        <v>hucuktlis r</v>
      </c>
      <c r="S9971" t="str">
        <f>VLOOKUP(C9971,lookups!$G$1:$H$3, 2, FALSE)</f>
        <v>smolt</v>
      </c>
    </row>
    <row r="9972" spans="1:19" x14ac:dyDescent="0.25">
      <c r="A9972" s="1">
        <v>39211</v>
      </c>
      <c r="B9972">
        <v>1</v>
      </c>
      <c r="C9972">
        <v>1</v>
      </c>
      <c r="D9972">
        <v>1</v>
      </c>
      <c r="E9972">
        <v>2007</v>
      </c>
      <c r="F9972">
        <v>247</v>
      </c>
      <c r="G9972">
        <v>1</v>
      </c>
      <c r="H9972">
        <v>89</v>
      </c>
      <c r="J9972">
        <v>4.8399963379999997</v>
      </c>
      <c r="M9972">
        <v>1</v>
      </c>
      <c r="N9972">
        <v>399</v>
      </c>
      <c r="P9972">
        <v>3</v>
      </c>
      <c r="Q9972" t="str">
        <f>VLOOKUP(M9972,lookups!$A$1:$B$7, 2, FALSE)</f>
        <v>trawl/fyke</v>
      </c>
      <c r="R9972" t="str">
        <f>VLOOKUP(N9972,lookups!$D$1:$E$6, 2, FALSE)</f>
        <v>hucuktlis r</v>
      </c>
      <c r="S9972" t="str">
        <f>VLOOKUP(C9972,lookups!$G$1:$H$3, 2, FALSE)</f>
        <v>smolt</v>
      </c>
    </row>
    <row r="9973" spans="1:19" x14ac:dyDescent="0.25">
      <c r="A9973" s="1">
        <v>39211</v>
      </c>
      <c r="B9973">
        <v>1</v>
      </c>
      <c r="C9973">
        <v>1</v>
      </c>
      <c r="D9973">
        <v>1</v>
      </c>
      <c r="E9973">
        <v>2007</v>
      </c>
      <c r="F9973">
        <v>248</v>
      </c>
      <c r="G9973">
        <v>1</v>
      </c>
      <c r="H9973">
        <v>85</v>
      </c>
      <c r="J9973">
        <v>4.0699996949999999</v>
      </c>
      <c r="M9973">
        <v>1</v>
      </c>
      <c r="N9973">
        <v>399</v>
      </c>
      <c r="P9973">
        <v>3</v>
      </c>
      <c r="Q9973" t="str">
        <f>VLOOKUP(M9973,lookups!$A$1:$B$7, 2, FALSE)</f>
        <v>trawl/fyke</v>
      </c>
      <c r="R9973" t="str">
        <f>VLOOKUP(N9973,lookups!$D$1:$E$6, 2, FALSE)</f>
        <v>hucuktlis r</v>
      </c>
      <c r="S9973" t="str">
        <f>VLOOKUP(C9973,lookups!$G$1:$H$3, 2, FALSE)</f>
        <v>smolt</v>
      </c>
    </row>
    <row r="9974" spans="1:19" x14ac:dyDescent="0.25">
      <c r="A9974" s="1">
        <v>39211</v>
      </c>
      <c r="B9974">
        <v>1</v>
      </c>
      <c r="C9974">
        <v>1</v>
      </c>
      <c r="D9974">
        <v>1</v>
      </c>
      <c r="E9974">
        <v>2007</v>
      </c>
      <c r="F9974">
        <v>249</v>
      </c>
      <c r="G9974">
        <v>1</v>
      </c>
      <c r="H9974">
        <v>90</v>
      </c>
      <c r="J9974">
        <v>5.0499992369999998</v>
      </c>
      <c r="M9974">
        <v>1</v>
      </c>
      <c r="N9974">
        <v>399</v>
      </c>
      <c r="P9974">
        <v>3</v>
      </c>
      <c r="Q9974" t="str">
        <f>VLOOKUP(M9974,lookups!$A$1:$B$7, 2, FALSE)</f>
        <v>trawl/fyke</v>
      </c>
      <c r="R9974" t="str">
        <f>VLOOKUP(N9974,lookups!$D$1:$E$6, 2, FALSE)</f>
        <v>hucuktlis r</v>
      </c>
      <c r="S9974" t="str">
        <f>VLOOKUP(C9974,lookups!$G$1:$H$3, 2, FALSE)</f>
        <v>smolt</v>
      </c>
    </row>
    <row r="9975" spans="1:19" x14ac:dyDescent="0.25">
      <c r="A9975" s="1">
        <v>39211</v>
      </c>
      <c r="B9975">
        <v>1</v>
      </c>
      <c r="C9975">
        <v>1</v>
      </c>
      <c r="D9975">
        <v>1</v>
      </c>
      <c r="E9975">
        <v>2007</v>
      </c>
      <c r="F9975">
        <v>250</v>
      </c>
      <c r="G9975">
        <v>1</v>
      </c>
      <c r="H9975">
        <v>90</v>
      </c>
      <c r="J9975">
        <v>5.3699989319999997</v>
      </c>
      <c r="M9975">
        <v>1</v>
      </c>
      <c r="N9975">
        <v>399</v>
      </c>
      <c r="P9975">
        <v>3</v>
      </c>
      <c r="Q9975" t="str">
        <f>VLOOKUP(M9975,lookups!$A$1:$B$7, 2, FALSE)</f>
        <v>trawl/fyke</v>
      </c>
      <c r="R9975" t="str">
        <f>VLOOKUP(N9975,lookups!$D$1:$E$6, 2, FALSE)</f>
        <v>hucuktlis r</v>
      </c>
      <c r="S9975" t="str">
        <f>VLOOKUP(C9975,lookups!$G$1:$H$3, 2, FALSE)</f>
        <v>smolt</v>
      </c>
    </row>
    <row r="9976" spans="1:19" x14ac:dyDescent="0.25">
      <c r="A9976" s="1">
        <v>39211</v>
      </c>
      <c r="B9976">
        <v>1</v>
      </c>
      <c r="C9976">
        <v>1</v>
      </c>
      <c r="D9976">
        <v>1</v>
      </c>
      <c r="E9976">
        <v>2007</v>
      </c>
      <c r="F9976">
        <v>251</v>
      </c>
      <c r="G9976">
        <v>1</v>
      </c>
      <c r="H9976">
        <v>100</v>
      </c>
      <c r="J9976">
        <v>5.7999992369999998</v>
      </c>
      <c r="M9976">
        <v>1</v>
      </c>
      <c r="N9976">
        <v>399</v>
      </c>
      <c r="P9976">
        <v>3</v>
      </c>
      <c r="Q9976" t="str">
        <f>VLOOKUP(M9976,lookups!$A$1:$B$7, 2, FALSE)</f>
        <v>trawl/fyke</v>
      </c>
      <c r="R9976" t="str">
        <f>VLOOKUP(N9976,lookups!$D$1:$E$6, 2, FALSE)</f>
        <v>hucuktlis r</v>
      </c>
      <c r="S9976" t="str">
        <f>VLOOKUP(C9976,lookups!$G$1:$H$3, 2, FALSE)</f>
        <v>smolt</v>
      </c>
    </row>
    <row r="9977" spans="1:19" x14ac:dyDescent="0.25">
      <c r="A9977" s="1">
        <v>39211</v>
      </c>
      <c r="B9977">
        <v>1</v>
      </c>
      <c r="C9977">
        <v>1</v>
      </c>
      <c r="D9977">
        <v>1</v>
      </c>
      <c r="E9977">
        <v>2007</v>
      </c>
      <c r="F9977">
        <v>252</v>
      </c>
      <c r="G9977">
        <v>1</v>
      </c>
      <c r="H9977">
        <v>90</v>
      </c>
      <c r="J9977">
        <v>5.0199966429999998</v>
      </c>
      <c r="M9977">
        <v>1</v>
      </c>
      <c r="N9977">
        <v>399</v>
      </c>
      <c r="P9977">
        <v>3</v>
      </c>
      <c r="Q9977" t="str">
        <f>VLOOKUP(M9977,lookups!$A$1:$B$7, 2, FALSE)</f>
        <v>trawl/fyke</v>
      </c>
      <c r="R9977" t="str">
        <f>VLOOKUP(N9977,lookups!$D$1:$E$6, 2, FALSE)</f>
        <v>hucuktlis r</v>
      </c>
      <c r="S9977" t="str">
        <f>VLOOKUP(C9977,lookups!$G$1:$H$3, 2, FALSE)</f>
        <v>smolt</v>
      </c>
    </row>
    <row r="9978" spans="1:19" x14ac:dyDescent="0.25">
      <c r="A9978" s="1">
        <v>39211</v>
      </c>
      <c r="B9978">
        <v>1</v>
      </c>
      <c r="C9978">
        <v>1</v>
      </c>
      <c r="D9978">
        <v>1</v>
      </c>
      <c r="E9978">
        <v>2007</v>
      </c>
      <c r="F9978">
        <v>253</v>
      </c>
      <c r="G9978">
        <v>1</v>
      </c>
      <c r="H9978">
        <v>76</v>
      </c>
      <c r="J9978">
        <v>3.3499984739999999</v>
      </c>
      <c r="M9978">
        <v>1</v>
      </c>
      <c r="N9978">
        <v>399</v>
      </c>
      <c r="P9978">
        <v>3</v>
      </c>
      <c r="Q9978" t="str">
        <f>VLOOKUP(M9978,lookups!$A$1:$B$7, 2, FALSE)</f>
        <v>trawl/fyke</v>
      </c>
      <c r="R9978" t="str">
        <f>VLOOKUP(N9978,lookups!$D$1:$E$6, 2, FALSE)</f>
        <v>hucuktlis r</v>
      </c>
      <c r="S9978" t="str">
        <f>VLOOKUP(C9978,lookups!$G$1:$H$3, 2, FALSE)</f>
        <v>smolt</v>
      </c>
    </row>
    <row r="9979" spans="1:19" x14ac:dyDescent="0.25">
      <c r="A9979" s="1">
        <v>39211</v>
      </c>
      <c r="B9979">
        <v>1</v>
      </c>
      <c r="C9979">
        <v>1</v>
      </c>
      <c r="D9979">
        <v>1</v>
      </c>
      <c r="E9979">
        <v>2007</v>
      </c>
      <c r="F9979">
        <v>254</v>
      </c>
      <c r="G9979">
        <v>1</v>
      </c>
      <c r="H9979">
        <v>91</v>
      </c>
      <c r="J9979">
        <v>5.4499969479999999</v>
      </c>
      <c r="M9979">
        <v>1</v>
      </c>
      <c r="N9979">
        <v>399</v>
      </c>
      <c r="P9979">
        <v>3</v>
      </c>
      <c r="Q9979" t="str">
        <f>VLOOKUP(M9979,lookups!$A$1:$B$7, 2, FALSE)</f>
        <v>trawl/fyke</v>
      </c>
      <c r="R9979" t="str">
        <f>VLOOKUP(N9979,lookups!$D$1:$E$6, 2, FALSE)</f>
        <v>hucuktlis r</v>
      </c>
      <c r="S9979" t="str">
        <f>VLOOKUP(C9979,lookups!$G$1:$H$3, 2, FALSE)</f>
        <v>smolt</v>
      </c>
    </row>
    <row r="9980" spans="1:19" x14ac:dyDescent="0.25">
      <c r="A9980" s="1">
        <v>39211</v>
      </c>
      <c r="B9980">
        <v>1</v>
      </c>
      <c r="C9980">
        <v>1</v>
      </c>
      <c r="D9980">
        <v>1</v>
      </c>
      <c r="E9980">
        <v>2007</v>
      </c>
      <c r="F9980">
        <v>255</v>
      </c>
      <c r="G9980">
        <v>1</v>
      </c>
      <c r="H9980">
        <v>90</v>
      </c>
      <c r="J9980">
        <v>5.3899993899999998</v>
      </c>
      <c r="M9980">
        <v>1</v>
      </c>
      <c r="N9980">
        <v>399</v>
      </c>
      <c r="P9980">
        <v>3</v>
      </c>
      <c r="Q9980" t="str">
        <f>VLOOKUP(M9980,lookups!$A$1:$B$7, 2, FALSE)</f>
        <v>trawl/fyke</v>
      </c>
      <c r="R9980" t="str">
        <f>VLOOKUP(N9980,lookups!$D$1:$E$6, 2, FALSE)</f>
        <v>hucuktlis r</v>
      </c>
      <c r="S9980" t="str">
        <f>VLOOKUP(C9980,lookups!$G$1:$H$3, 2, FALSE)</f>
        <v>smolt</v>
      </c>
    </row>
    <row r="9981" spans="1:19" x14ac:dyDescent="0.25">
      <c r="A9981" s="1">
        <v>39211</v>
      </c>
      <c r="B9981">
        <v>1</v>
      </c>
      <c r="C9981">
        <v>1</v>
      </c>
      <c r="D9981">
        <v>1</v>
      </c>
      <c r="E9981">
        <v>2007</v>
      </c>
      <c r="F9981">
        <v>256</v>
      </c>
      <c r="G9981">
        <v>1</v>
      </c>
      <c r="H9981">
        <v>82</v>
      </c>
      <c r="J9981">
        <v>4.2699966429999998</v>
      </c>
      <c r="M9981">
        <v>1</v>
      </c>
      <c r="N9981">
        <v>399</v>
      </c>
      <c r="P9981">
        <v>3</v>
      </c>
      <c r="Q9981" t="str">
        <f>VLOOKUP(M9981,lookups!$A$1:$B$7, 2, FALSE)</f>
        <v>trawl/fyke</v>
      </c>
      <c r="R9981" t="str">
        <f>VLOOKUP(N9981,lookups!$D$1:$E$6, 2, FALSE)</f>
        <v>hucuktlis r</v>
      </c>
      <c r="S9981" t="str">
        <f>VLOOKUP(C9981,lookups!$G$1:$H$3, 2, FALSE)</f>
        <v>smolt</v>
      </c>
    </row>
    <row r="9982" spans="1:19" x14ac:dyDescent="0.25">
      <c r="A9982" s="1">
        <v>39211</v>
      </c>
      <c r="B9982">
        <v>1</v>
      </c>
      <c r="C9982">
        <v>1</v>
      </c>
      <c r="D9982">
        <v>1</v>
      </c>
      <c r="E9982">
        <v>2007</v>
      </c>
      <c r="F9982">
        <v>257</v>
      </c>
      <c r="G9982">
        <v>1</v>
      </c>
      <c r="H9982">
        <v>92</v>
      </c>
      <c r="J9982">
        <v>5.3099975590000001</v>
      </c>
      <c r="M9982">
        <v>1</v>
      </c>
      <c r="N9982">
        <v>399</v>
      </c>
      <c r="P9982">
        <v>3</v>
      </c>
      <c r="Q9982" t="str">
        <f>VLOOKUP(M9982,lookups!$A$1:$B$7, 2, FALSE)</f>
        <v>trawl/fyke</v>
      </c>
      <c r="R9982" t="str">
        <f>VLOOKUP(N9982,lookups!$D$1:$E$6, 2, FALSE)</f>
        <v>hucuktlis r</v>
      </c>
      <c r="S9982" t="str">
        <f>VLOOKUP(C9982,lookups!$G$1:$H$3, 2, FALSE)</f>
        <v>smolt</v>
      </c>
    </row>
    <row r="9983" spans="1:19" x14ac:dyDescent="0.25">
      <c r="A9983" s="1">
        <v>39211</v>
      </c>
      <c r="B9983">
        <v>1</v>
      </c>
      <c r="C9983">
        <v>1</v>
      </c>
      <c r="D9983">
        <v>1</v>
      </c>
      <c r="E9983">
        <v>2007</v>
      </c>
      <c r="F9983">
        <v>258</v>
      </c>
      <c r="G9983">
        <v>1</v>
      </c>
      <c r="H9983">
        <v>94</v>
      </c>
      <c r="J9983">
        <v>5.3199996949999999</v>
      </c>
      <c r="M9983">
        <v>1</v>
      </c>
      <c r="N9983">
        <v>399</v>
      </c>
      <c r="P9983">
        <v>3</v>
      </c>
      <c r="Q9983" t="str">
        <f>VLOOKUP(M9983,lookups!$A$1:$B$7, 2, FALSE)</f>
        <v>trawl/fyke</v>
      </c>
      <c r="R9983" t="str">
        <f>VLOOKUP(N9983,lookups!$D$1:$E$6, 2, FALSE)</f>
        <v>hucuktlis r</v>
      </c>
      <c r="S9983" t="str">
        <f>VLOOKUP(C9983,lookups!$G$1:$H$3, 2, FALSE)</f>
        <v>smolt</v>
      </c>
    </row>
    <row r="9984" spans="1:19" x14ac:dyDescent="0.25">
      <c r="A9984" s="1">
        <v>39211</v>
      </c>
      <c r="B9984">
        <v>1</v>
      </c>
      <c r="C9984">
        <v>1</v>
      </c>
      <c r="D9984">
        <v>1</v>
      </c>
      <c r="E9984">
        <v>2007</v>
      </c>
      <c r="F9984">
        <v>259</v>
      </c>
      <c r="G9984">
        <v>1</v>
      </c>
      <c r="H9984">
        <v>71</v>
      </c>
      <c r="J9984">
        <v>3.109998703</v>
      </c>
      <c r="M9984">
        <v>1</v>
      </c>
      <c r="N9984">
        <v>399</v>
      </c>
      <c r="P9984">
        <v>3</v>
      </c>
      <c r="Q9984" t="str">
        <f>VLOOKUP(M9984,lookups!$A$1:$B$7, 2, FALSE)</f>
        <v>trawl/fyke</v>
      </c>
      <c r="R9984" t="str">
        <f>VLOOKUP(N9984,lookups!$D$1:$E$6, 2, FALSE)</f>
        <v>hucuktlis r</v>
      </c>
      <c r="S9984" t="str">
        <f>VLOOKUP(C9984,lookups!$G$1:$H$3, 2, FALSE)</f>
        <v>smolt</v>
      </c>
    </row>
    <row r="9985" spans="1:19" x14ac:dyDescent="0.25">
      <c r="A9985" s="1">
        <v>39211</v>
      </c>
      <c r="B9985">
        <v>1</v>
      </c>
      <c r="C9985">
        <v>1</v>
      </c>
      <c r="D9985">
        <v>1</v>
      </c>
      <c r="E9985">
        <v>2007</v>
      </c>
      <c r="F9985">
        <v>260</v>
      </c>
      <c r="G9985">
        <v>1</v>
      </c>
      <c r="H9985">
        <v>86</v>
      </c>
      <c r="J9985">
        <v>4.7999992369999998</v>
      </c>
      <c r="M9985">
        <v>1</v>
      </c>
      <c r="N9985">
        <v>399</v>
      </c>
      <c r="P9985">
        <v>3</v>
      </c>
      <c r="Q9985" t="str">
        <f>VLOOKUP(M9985,lookups!$A$1:$B$7, 2, FALSE)</f>
        <v>trawl/fyke</v>
      </c>
      <c r="R9985" t="str">
        <f>VLOOKUP(N9985,lookups!$D$1:$E$6, 2, FALSE)</f>
        <v>hucuktlis r</v>
      </c>
      <c r="S9985" t="str">
        <f>VLOOKUP(C9985,lookups!$G$1:$H$3, 2, FALSE)</f>
        <v>smolt</v>
      </c>
    </row>
    <row r="9986" spans="1:19" x14ac:dyDescent="0.25">
      <c r="A9986" s="1">
        <v>39211</v>
      </c>
      <c r="B9986">
        <v>1</v>
      </c>
      <c r="C9986">
        <v>1</v>
      </c>
      <c r="D9986">
        <v>1</v>
      </c>
      <c r="E9986">
        <v>2007</v>
      </c>
      <c r="F9986">
        <v>261</v>
      </c>
      <c r="G9986">
        <v>1</v>
      </c>
      <c r="H9986">
        <v>87</v>
      </c>
      <c r="J9986">
        <v>4.9099998469999999</v>
      </c>
      <c r="M9986">
        <v>1</v>
      </c>
      <c r="N9986">
        <v>399</v>
      </c>
      <c r="P9986">
        <v>3</v>
      </c>
      <c r="Q9986" t="str">
        <f>VLOOKUP(M9986,lookups!$A$1:$B$7, 2, FALSE)</f>
        <v>trawl/fyke</v>
      </c>
      <c r="R9986" t="str">
        <f>VLOOKUP(N9986,lookups!$D$1:$E$6, 2, FALSE)</f>
        <v>hucuktlis r</v>
      </c>
      <c r="S9986" t="str">
        <f>VLOOKUP(C9986,lookups!$G$1:$H$3, 2, FALSE)</f>
        <v>smolt</v>
      </c>
    </row>
    <row r="9987" spans="1:19" x14ac:dyDescent="0.25">
      <c r="A9987" s="1">
        <v>39211</v>
      </c>
      <c r="B9987">
        <v>1</v>
      </c>
      <c r="C9987">
        <v>1</v>
      </c>
      <c r="D9987">
        <v>1</v>
      </c>
      <c r="E9987">
        <v>2007</v>
      </c>
      <c r="F9987">
        <v>262</v>
      </c>
      <c r="G9987">
        <v>1</v>
      </c>
      <c r="H9987">
        <v>87</v>
      </c>
      <c r="J9987">
        <v>4.4899978640000002</v>
      </c>
      <c r="M9987">
        <v>1</v>
      </c>
      <c r="N9987">
        <v>399</v>
      </c>
      <c r="P9987">
        <v>3</v>
      </c>
      <c r="Q9987" t="str">
        <f>VLOOKUP(M9987,lookups!$A$1:$B$7, 2, FALSE)</f>
        <v>trawl/fyke</v>
      </c>
      <c r="R9987" t="str">
        <f>VLOOKUP(N9987,lookups!$D$1:$E$6, 2, FALSE)</f>
        <v>hucuktlis r</v>
      </c>
      <c r="S9987" t="str">
        <f>VLOOKUP(C9987,lookups!$G$1:$H$3, 2, FALSE)</f>
        <v>smolt</v>
      </c>
    </row>
    <row r="9988" spans="1:19" x14ac:dyDescent="0.25">
      <c r="A9988" s="1">
        <v>39211</v>
      </c>
      <c r="B9988">
        <v>1</v>
      </c>
      <c r="C9988">
        <v>1</v>
      </c>
      <c r="D9988">
        <v>1</v>
      </c>
      <c r="E9988">
        <v>2007</v>
      </c>
      <c r="F9988">
        <v>263</v>
      </c>
      <c r="G9988">
        <v>1</v>
      </c>
      <c r="H9988">
        <v>88</v>
      </c>
      <c r="J9988">
        <v>4.2199974060000001</v>
      </c>
      <c r="M9988">
        <v>1</v>
      </c>
      <c r="N9988">
        <v>399</v>
      </c>
      <c r="P9988">
        <v>3</v>
      </c>
      <c r="Q9988" t="str">
        <f>VLOOKUP(M9988,lookups!$A$1:$B$7, 2, FALSE)</f>
        <v>trawl/fyke</v>
      </c>
      <c r="R9988" t="str">
        <f>VLOOKUP(N9988,lookups!$D$1:$E$6, 2, FALSE)</f>
        <v>hucuktlis r</v>
      </c>
      <c r="S9988" t="str">
        <f>VLOOKUP(C9988,lookups!$G$1:$H$3, 2, FALSE)</f>
        <v>smolt</v>
      </c>
    </row>
    <row r="9989" spans="1:19" x14ac:dyDescent="0.25">
      <c r="A9989" s="1">
        <v>39211</v>
      </c>
      <c r="B9989">
        <v>1</v>
      </c>
      <c r="C9989">
        <v>1</v>
      </c>
      <c r="D9989">
        <v>1</v>
      </c>
      <c r="E9989">
        <v>2007</v>
      </c>
      <c r="F9989">
        <v>264</v>
      </c>
      <c r="G9989">
        <v>1</v>
      </c>
      <c r="H9989">
        <v>89</v>
      </c>
      <c r="J9989">
        <v>4.6399993899999998</v>
      </c>
      <c r="M9989">
        <v>1</v>
      </c>
      <c r="N9989">
        <v>399</v>
      </c>
      <c r="P9989">
        <v>3</v>
      </c>
      <c r="Q9989" t="str">
        <f>VLOOKUP(M9989,lookups!$A$1:$B$7, 2, FALSE)</f>
        <v>trawl/fyke</v>
      </c>
      <c r="R9989" t="str">
        <f>VLOOKUP(N9989,lookups!$D$1:$E$6, 2, FALSE)</f>
        <v>hucuktlis r</v>
      </c>
      <c r="S9989" t="str">
        <f>VLOOKUP(C9989,lookups!$G$1:$H$3, 2, FALSE)</f>
        <v>smolt</v>
      </c>
    </row>
    <row r="9990" spans="1:19" x14ac:dyDescent="0.25">
      <c r="A9990" s="1">
        <v>39211</v>
      </c>
      <c r="B9990">
        <v>1</v>
      </c>
      <c r="C9990">
        <v>1</v>
      </c>
      <c r="D9990">
        <v>1</v>
      </c>
      <c r="E9990">
        <v>2007</v>
      </c>
      <c r="F9990">
        <v>265</v>
      </c>
      <c r="G9990">
        <v>1</v>
      </c>
      <c r="H9990">
        <v>101</v>
      </c>
      <c r="J9990">
        <v>6.5</v>
      </c>
      <c r="M9990">
        <v>1</v>
      </c>
      <c r="N9990">
        <v>399</v>
      </c>
      <c r="P9990">
        <v>3</v>
      </c>
      <c r="Q9990" t="str">
        <f>VLOOKUP(M9990,lookups!$A$1:$B$7, 2, FALSE)</f>
        <v>trawl/fyke</v>
      </c>
      <c r="R9990" t="str">
        <f>VLOOKUP(N9990,lookups!$D$1:$E$6, 2, FALSE)</f>
        <v>hucuktlis r</v>
      </c>
      <c r="S9990" t="str">
        <f>VLOOKUP(C9990,lookups!$G$1:$H$3, 2, FALSE)</f>
        <v>smolt</v>
      </c>
    </row>
    <row r="9991" spans="1:19" x14ac:dyDescent="0.25">
      <c r="A9991" s="1">
        <v>39211</v>
      </c>
      <c r="B9991">
        <v>1</v>
      </c>
      <c r="C9991">
        <v>1</v>
      </c>
      <c r="D9991">
        <v>1</v>
      </c>
      <c r="E9991">
        <v>2007</v>
      </c>
      <c r="F9991">
        <v>266</v>
      </c>
      <c r="G9991">
        <v>1</v>
      </c>
      <c r="H9991">
        <v>90</v>
      </c>
      <c r="J9991">
        <v>5.129997253</v>
      </c>
      <c r="M9991">
        <v>1</v>
      </c>
      <c r="N9991">
        <v>399</v>
      </c>
      <c r="P9991">
        <v>3</v>
      </c>
      <c r="Q9991" t="str">
        <f>VLOOKUP(M9991,lookups!$A$1:$B$7, 2, FALSE)</f>
        <v>trawl/fyke</v>
      </c>
      <c r="R9991" t="str">
        <f>VLOOKUP(N9991,lookups!$D$1:$E$6, 2, FALSE)</f>
        <v>hucuktlis r</v>
      </c>
      <c r="S9991" t="str">
        <f>VLOOKUP(C9991,lookups!$G$1:$H$3, 2, FALSE)</f>
        <v>smolt</v>
      </c>
    </row>
    <row r="9992" spans="1:19" x14ac:dyDescent="0.25">
      <c r="A9992" s="1">
        <v>39211</v>
      </c>
      <c r="B9992">
        <v>1</v>
      </c>
      <c r="C9992">
        <v>1</v>
      </c>
      <c r="D9992">
        <v>1</v>
      </c>
      <c r="E9992">
        <v>2007</v>
      </c>
      <c r="F9992">
        <v>267</v>
      </c>
      <c r="G9992">
        <v>1</v>
      </c>
      <c r="H9992">
        <v>85</v>
      </c>
      <c r="J9992">
        <v>4.2399978640000002</v>
      </c>
      <c r="M9992">
        <v>1</v>
      </c>
      <c r="N9992">
        <v>399</v>
      </c>
      <c r="P9992">
        <v>3</v>
      </c>
      <c r="Q9992" t="str">
        <f>VLOOKUP(M9992,lookups!$A$1:$B$7, 2, FALSE)</f>
        <v>trawl/fyke</v>
      </c>
      <c r="R9992" t="str">
        <f>VLOOKUP(N9992,lookups!$D$1:$E$6, 2, FALSE)</f>
        <v>hucuktlis r</v>
      </c>
      <c r="S9992" t="str">
        <f>VLOOKUP(C9992,lookups!$G$1:$H$3, 2, FALSE)</f>
        <v>smolt</v>
      </c>
    </row>
    <row r="9993" spans="1:19" x14ac:dyDescent="0.25">
      <c r="A9993" s="1">
        <v>39211</v>
      </c>
      <c r="B9993">
        <v>1</v>
      </c>
      <c r="C9993">
        <v>1</v>
      </c>
      <c r="D9993">
        <v>1</v>
      </c>
      <c r="E9993">
        <v>2007</v>
      </c>
      <c r="F9993">
        <v>268</v>
      </c>
      <c r="G9993">
        <v>1</v>
      </c>
      <c r="H9993">
        <v>94</v>
      </c>
      <c r="J9993">
        <v>5.4099998469999999</v>
      </c>
      <c r="M9993">
        <v>1</v>
      </c>
      <c r="N9993">
        <v>399</v>
      </c>
      <c r="P9993">
        <v>3</v>
      </c>
      <c r="Q9993" t="str">
        <f>VLOOKUP(M9993,lookups!$A$1:$B$7, 2, FALSE)</f>
        <v>trawl/fyke</v>
      </c>
      <c r="R9993" t="str">
        <f>VLOOKUP(N9993,lookups!$D$1:$E$6, 2, FALSE)</f>
        <v>hucuktlis r</v>
      </c>
      <c r="S9993" t="str">
        <f>VLOOKUP(C9993,lookups!$G$1:$H$3, 2, FALSE)</f>
        <v>smolt</v>
      </c>
    </row>
    <row r="9994" spans="1:19" x14ac:dyDescent="0.25">
      <c r="A9994" s="1">
        <v>39211</v>
      </c>
      <c r="B9994">
        <v>1</v>
      </c>
      <c r="C9994">
        <v>1</v>
      </c>
      <c r="D9994">
        <v>1</v>
      </c>
      <c r="E9994">
        <v>2007</v>
      </c>
      <c r="F9994">
        <v>269</v>
      </c>
      <c r="G9994">
        <v>1</v>
      </c>
      <c r="H9994">
        <v>92</v>
      </c>
      <c r="J9994">
        <v>4.9199981690000003</v>
      </c>
      <c r="M9994">
        <v>1</v>
      </c>
      <c r="N9994">
        <v>399</v>
      </c>
      <c r="P9994">
        <v>3</v>
      </c>
      <c r="Q9994" t="str">
        <f>VLOOKUP(M9994,lookups!$A$1:$B$7, 2, FALSE)</f>
        <v>trawl/fyke</v>
      </c>
      <c r="R9994" t="str">
        <f>VLOOKUP(N9994,lookups!$D$1:$E$6, 2, FALSE)</f>
        <v>hucuktlis r</v>
      </c>
      <c r="S9994" t="str">
        <f>VLOOKUP(C9994,lookups!$G$1:$H$3, 2, FALSE)</f>
        <v>smolt</v>
      </c>
    </row>
    <row r="9995" spans="1:19" x14ac:dyDescent="0.25">
      <c r="A9995" s="1">
        <v>39211</v>
      </c>
      <c r="B9995">
        <v>1</v>
      </c>
      <c r="C9995">
        <v>1</v>
      </c>
      <c r="D9995">
        <v>1</v>
      </c>
      <c r="E9995">
        <v>2007</v>
      </c>
      <c r="F9995">
        <v>270</v>
      </c>
      <c r="G9995">
        <v>1</v>
      </c>
      <c r="H9995">
        <v>90</v>
      </c>
      <c r="J9995">
        <v>5.2799987789999996</v>
      </c>
      <c r="M9995">
        <v>1</v>
      </c>
      <c r="N9995">
        <v>399</v>
      </c>
      <c r="P9995">
        <v>3</v>
      </c>
      <c r="Q9995" t="str">
        <f>VLOOKUP(M9995,lookups!$A$1:$B$7, 2, FALSE)</f>
        <v>trawl/fyke</v>
      </c>
      <c r="R9995" t="str">
        <f>VLOOKUP(N9995,lookups!$D$1:$E$6, 2, FALSE)</f>
        <v>hucuktlis r</v>
      </c>
      <c r="S9995" t="str">
        <f>VLOOKUP(C9995,lookups!$G$1:$H$3, 2, FALSE)</f>
        <v>smolt</v>
      </c>
    </row>
    <row r="9996" spans="1:19" x14ac:dyDescent="0.25">
      <c r="A9996" s="1">
        <v>39211</v>
      </c>
      <c r="B9996">
        <v>1</v>
      </c>
      <c r="C9996">
        <v>1</v>
      </c>
      <c r="D9996">
        <v>1</v>
      </c>
      <c r="E9996">
        <v>2007</v>
      </c>
      <c r="F9996">
        <v>271</v>
      </c>
      <c r="G9996">
        <v>1</v>
      </c>
      <c r="H9996">
        <v>85</v>
      </c>
      <c r="J9996">
        <v>4.5099983220000004</v>
      </c>
      <c r="M9996">
        <v>1</v>
      </c>
      <c r="N9996">
        <v>399</v>
      </c>
      <c r="P9996">
        <v>3</v>
      </c>
      <c r="Q9996" t="str">
        <f>VLOOKUP(M9996,lookups!$A$1:$B$7, 2, FALSE)</f>
        <v>trawl/fyke</v>
      </c>
      <c r="R9996" t="str">
        <f>VLOOKUP(N9996,lookups!$D$1:$E$6, 2, FALSE)</f>
        <v>hucuktlis r</v>
      </c>
      <c r="S9996" t="str">
        <f>VLOOKUP(C9996,lookups!$G$1:$H$3, 2, FALSE)</f>
        <v>smolt</v>
      </c>
    </row>
    <row r="9997" spans="1:19" x14ac:dyDescent="0.25">
      <c r="A9997" s="1">
        <v>39211</v>
      </c>
      <c r="B9997">
        <v>1</v>
      </c>
      <c r="C9997">
        <v>1</v>
      </c>
      <c r="D9997">
        <v>1</v>
      </c>
      <c r="E9997">
        <v>2007</v>
      </c>
      <c r="F9997">
        <v>272</v>
      </c>
      <c r="G9997">
        <v>1</v>
      </c>
      <c r="H9997">
        <v>89</v>
      </c>
      <c r="J9997">
        <v>5.1399993899999998</v>
      </c>
      <c r="M9997">
        <v>1</v>
      </c>
      <c r="N9997">
        <v>399</v>
      </c>
      <c r="P9997">
        <v>3</v>
      </c>
      <c r="Q9997" t="str">
        <f>VLOOKUP(M9997,lookups!$A$1:$B$7, 2, FALSE)</f>
        <v>trawl/fyke</v>
      </c>
      <c r="R9997" t="str">
        <f>VLOOKUP(N9997,lookups!$D$1:$E$6, 2, FALSE)</f>
        <v>hucuktlis r</v>
      </c>
      <c r="S9997" t="str">
        <f>VLOOKUP(C9997,lookups!$G$1:$H$3, 2, FALSE)</f>
        <v>smolt</v>
      </c>
    </row>
    <row r="9998" spans="1:19" x14ac:dyDescent="0.25">
      <c r="A9998" s="1">
        <v>39211</v>
      </c>
      <c r="B9998">
        <v>1</v>
      </c>
      <c r="C9998">
        <v>1</v>
      </c>
      <c r="D9998">
        <v>1</v>
      </c>
      <c r="E9998">
        <v>2007</v>
      </c>
      <c r="F9998">
        <v>273</v>
      </c>
      <c r="G9998">
        <v>1</v>
      </c>
      <c r="H9998">
        <v>95</v>
      </c>
      <c r="J9998">
        <v>5.6699981690000003</v>
      </c>
      <c r="M9998">
        <v>1</v>
      </c>
      <c r="N9998">
        <v>399</v>
      </c>
      <c r="P9998">
        <v>3</v>
      </c>
      <c r="Q9998" t="str">
        <f>VLOOKUP(M9998,lookups!$A$1:$B$7, 2, FALSE)</f>
        <v>trawl/fyke</v>
      </c>
      <c r="R9998" t="str">
        <f>VLOOKUP(N9998,lookups!$D$1:$E$6, 2, FALSE)</f>
        <v>hucuktlis r</v>
      </c>
      <c r="S9998" t="str">
        <f>VLOOKUP(C9998,lookups!$G$1:$H$3, 2, FALSE)</f>
        <v>smolt</v>
      </c>
    </row>
    <row r="9999" spans="1:19" x14ac:dyDescent="0.25">
      <c r="A9999" s="1">
        <v>39211</v>
      </c>
      <c r="B9999">
        <v>1</v>
      </c>
      <c r="C9999">
        <v>1</v>
      </c>
      <c r="D9999">
        <v>1</v>
      </c>
      <c r="E9999">
        <v>2007</v>
      </c>
      <c r="F9999">
        <v>274</v>
      </c>
      <c r="G9999">
        <v>1</v>
      </c>
      <c r="H9999">
        <v>95</v>
      </c>
      <c r="J9999">
        <v>5.7399978640000002</v>
      </c>
      <c r="M9999">
        <v>1</v>
      </c>
      <c r="N9999">
        <v>399</v>
      </c>
      <c r="P9999">
        <v>3</v>
      </c>
      <c r="Q9999" t="str">
        <f>VLOOKUP(M9999,lookups!$A$1:$B$7, 2, FALSE)</f>
        <v>trawl/fyke</v>
      </c>
      <c r="R9999" t="str">
        <f>VLOOKUP(N9999,lookups!$D$1:$E$6, 2, FALSE)</f>
        <v>hucuktlis r</v>
      </c>
      <c r="S9999" t="str">
        <f>VLOOKUP(C9999,lookups!$G$1:$H$3, 2, FALSE)</f>
        <v>smolt</v>
      </c>
    </row>
    <row r="10000" spans="1:19" x14ac:dyDescent="0.25">
      <c r="A10000" s="1">
        <v>39211</v>
      </c>
      <c r="B10000">
        <v>1</v>
      </c>
      <c r="C10000">
        <v>1</v>
      </c>
      <c r="D10000">
        <v>1</v>
      </c>
      <c r="E10000">
        <v>2007</v>
      </c>
      <c r="F10000">
        <v>275</v>
      </c>
      <c r="G10000">
        <v>1</v>
      </c>
      <c r="H10000">
        <v>86</v>
      </c>
      <c r="J10000">
        <v>4.6399993899999998</v>
      </c>
      <c r="M10000">
        <v>1</v>
      </c>
      <c r="N10000">
        <v>399</v>
      </c>
      <c r="P10000">
        <v>3</v>
      </c>
      <c r="Q10000" t="str">
        <f>VLOOKUP(M10000,lookups!$A$1:$B$7, 2, FALSE)</f>
        <v>trawl/fyke</v>
      </c>
      <c r="R10000" t="str">
        <f>VLOOKUP(N10000,lookups!$D$1:$E$6, 2, FALSE)</f>
        <v>hucuktlis r</v>
      </c>
      <c r="S10000" t="str">
        <f>VLOOKUP(C10000,lookups!$G$1:$H$3, 2, FALSE)</f>
        <v>smolt</v>
      </c>
    </row>
    <row r="10001" spans="1:19" x14ac:dyDescent="0.25">
      <c r="A10001" s="1">
        <v>39211</v>
      </c>
      <c r="B10001">
        <v>1</v>
      </c>
      <c r="C10001">
        <v>1</v>
      </c>
      <c r="D10001">
        <v>1</v>
      </c>
      <c r="E10001">
        <v>2007</v>
      </c>
      <c r="F10001">
        <v>276</v>
      </c>
      <c r="G10001">
        <v>1</v>
      </c>
      <c r="H10001">
        <v>95</v>
      </c>
      <c r="J10001">
        <v>5.8099975590000001</v>
      </c>
      <c r="M10001">
        <v>1</v>
      </c>
      <c r="N10001">
        <v>399</v>
      </c>
      <c r="P10001">
        <v>3</v>
      </c>
      <c r="Q10001" t="str">
        <f>VLOOKUP(M10001,lookups!$A$1:$B$7, 2, FALSE)</f>
        <v>trawl/fyke</v>
      </c>
      <c r="R10001" t="str">
        <f>VLOOKUP(N10001,lookups!$D$1:$E$6, 2, FALSE)</f>
        <v>hucuktlis r</v>
      </c>
      <c r="S10001" t="str">
        <f>VLOOKUP(C10001,lookups!$G$1:$H$3, 2, FALSE)</f>
        <v>smolt</v>
      </c>
    </row>
    <row r="10002" spans="1:19" x14ac:dyDescent="0.25">
      <c r="A10002" s="1">
        <v>39211</v>
      </c>
      <c r="B10002">
        <v>1</v>
      </c>
      <c r="C10002">
        <v>1</v>
      </c>
      <c r="D10002">
        <v>1</v>
      </c>
      <c r="E10002">
        <v>2007</v>
      </c>
      <c r="F10002">
        <v>277</v>
      </c>
      <c r="G10002">
        <v>1</v>
      </c>
      <c r="H10002">
        <v>88</v>
      </c>
      <c r="J10002">
        <v>4.3399963379999997</v>
      </c>
      <c r="M10002">
        <v>1</v>
      </c>
      <c r="N10002">
        <v>399</v>
      </c>
      <c r="P10002">
        <v>3</v>
      </c>
      <c r="Q10002" t="str">
        <f>VLOOKUP(M10002,lookups!$A$1:$B$7, 2, FALSE)</f>
        <v>trawl/fyke</v>
      </c>
      <c r="R10002" t="str">
        <f>VLOOKUP(N10002,lookups!$D$1:$E$6, 2, FALSE)</f>
        <v>hucuktlis r</v>
      </c>
      <c r="S10002" t="str">
        <f>VLOOKUP(C10002,lookups!$G$1:$H$3, 2, FALSE)</f>
        <v>smolt</v>
      </c>
    </row>
    <row r="10003" spans="1:19" x14ac:dyDescent="0.25">
      <c r="A10003" s="1">
        <v>39211</v>
      </c>
      <c r="B10003">
        <v>1</v>
      </c>
      <c r="C10003">
        <v>1</v>
      </c>
      <c r="D10003">
        <v>1</v>
      </c>
      <c r="E10003">
        <v>2007</v>
      </c>
      <c r="F10003">
        <v>278</v>
      </c>
      <c r="G10003">
        <v>1</v>
      </c>
      <c r="H10003">
        <v>79</v>
      </c>
      <c r="J10003">
        <v>3.2899990080000001</v>
      </c>
      <c r="M10003">
        <v>1</v>
      </c>
      <c r="N10003">
        <v>399</v>
      </c>
      <c r="P10003">
        <v>3</v>
      </c>
      <c r="Q10003" t="str">
        <f>VLOOKUP(M10003,lookups!$A$1:$B$7, 2, FALSE)</f>
        <v>trawl/fyke</v>
      </c>
      <c r="R10003" t="str">
        <f>VLOOKUP(N10003,lookups!$D$1:$E$6, 2, FALSE)</f>
        <v>hucuktlis r</v>
      </c>
      <c r="S10003" t="str">
        <f>VLOOKUP(C10003,lookups!$G$1:$H$3, 2, FALSE)</f>
        <v>smolt</v>
      </c>
    </row>
    <row r="10004" spans="1:19" x14ac:dyDescent="0.25">
      <c r="A10004" s="1">
        <v>39211</v>
      </c>
      <c r="B10004">
        <v>1</v>
      </c>
      <c r="C10004">
        <v>1</v>
      </c>
      <c r="D10004">
        <v>1</v>
      </c>
      <c r="E10004">
        <v>2007</v>
      </c>
      <c r="F10004">
        <v>279</v>
      </c>
      <c r="G10004">
        <v>1</v>
      </c>
      <c r="H10004">
        <v>94</v>
      </c>
      <c r="J10004">
        <v>5.3499984740000004</v>
      </c>
      <c r="M10004">
        <v>1</v>
      </c>
      <c r="N10004">
        <v>399</v>
      </c>
      <c r="P10004">
        <v>3</v>
      </c>
      <c r="Q10004" t="str">
        <f>VLOOKUP(M10004,lookups!$A$1:$B$7, 2, FALSE)</f>
        <v>trawl/fyke</v>
      </c>
      <c r="R10004" t="str">
        <f>VLOOKUP(N10004,lookups!$D$1:$E$6, 2, FALSE)</f>
        <v>hucuktlis r</v>
      </c>
      <c r="S10004" t="str">
        <f>VLOOKUP(C10004,lookups!$G$1:$H$3, 2, FALSE)</f>
        <v>smolt</v>
      </c>
    </row>
    <row r="10005" spans="1:19" x14ac:dyDescent="0.25">
      <c r="A10005" s="1">
        <v>39211</v>
      </c>
      <c r="B10005">
        <v>1</v>
      </c>
      <c r="C10005">
        <v>1</v>
      </c>
      <c r="D10005">
        <v>1</v>
      </c>
      <c r="E10005">
        <v>2007</v>
      </c>
      <c r="F10005">
        <v>280</v>
      </c>
      <c r="G10005">
        <v>1</v>
      </c>
      <c r="H10005">
        <v>88</v>
      </c>
      <c r="J10005">
        <v>4.4499969479999999</v>
      </c>
      <c r="M10005">
        <v>1</v>
      </c>
      <c r="N10005">
        <v>399</v>
      </c>
      <c r="P10005">
        <v>3</v>
      </c>
      <c r="Q10005" t="str">
        <f>VLOOKUP(M10005,lookups!$A$1:$B$7, 2, FALSE)</f>
        <v>trawl/fyke</v>
      </c>
      <c r="R10005" t="str">
        <f>VLOOKUP(N10005,lookups!$D$1:$E$6, 2, FALSE)</f>
        <v>hucuktlis r</v>
      </c>
      <c r="S10005" t="str">
        <f>VLOOKUP(C10005,lookups!$G$1:$H$3, 2, FALSE)</f>
        <v>smolt</v>
      </c>
    </row>
    <row r="10006" spans="1:19" x14ac:dyDescent="0.25">
      <c r="A10006" s="1">
        <v>39211</v>
      </c>
      <c r="B10006">
        <v>1</v>
      </c>
      <c r="C10006">
        <v>1</v>
      </c>
      <c r="D10006">
        <v>1</v>
      </c>
      <c r="E10006">
        <v>2007</v>
      </c>
      <c r="F10006">
        <v>281</v>
      </c>
      <c r="G10006">
        <v>1</v>
      </c>
      <c r="H10006">
        <v>85</v>
      </c>
      <c r="J10006">
        <v>4.3499984740000004</v>
      </c>
      <c r="M10006">
        <v>1</v>
      </c>
      <c r="N10006">
        <v>399</v>
      </c>
      <c r="P10006">
        <v>3</v>
      </c>
      <c r="Q10006" t="str">
        <f>VLOOKUP(M10006,lookups!$A$1:$B$7, 2, FALSE)</f>
        <v>trawl/fyke</v>
      </c>
      <c r="R10006" t="str">
        <f>VLOOKUP(N10006,lookups!$D$1:$E$6, 2, FALSE)</f>
        <v>hucuktlis r</v>
      </c>
      <c r="S10006" t="str">
        <f>VLOOKUP(C10006,lookups!$G$1:$H$3, 2, FALSE)</f>
        <v>smolt</v>
      </c>
    </row>
    <row r="10007" spans="1:19" x14ac:dyDescent="0.25">
      <c r="A10007" s="1">
        <v>39211</v>
      </c>
      <c r="B10007">
        <v>1</v>
      </c>
      <c r="C10007">
        <v>1</v>
      </c>
      <c r="D10007">
        <v>1</v>
      </c>
      <c r="E10007">
        <v>2007</v>
      </c>
      <c r="F10007">
        <v>282</v>
      </c>
      <c r="G10007">
        <v>1</v>
      </c>
      <c r="H10007">
        <v>85</v>
      </c>
      <c r="J10007">
        <v>4.539997101</v>
      </c>
      <c r="M10007">
        <v>1</v>
      </c>
      <c r="N10007">
        <v>399</v>
      </c>
      <c r="P10007">
        <v>3</v>
      </c>
      <c r="Q10007" t="str">
        <f>VLOOKUP(M10007,lookups!$A$1:$B$7, 2, FALSE)</f>
        <v>trawl/fyke</v>
      </c>
      <c r="R10007" t="str">
        <f>VLOOKUP(N10007,lookups!$D$1:$E$6, 2, FALSE)</f>
        <v>hucuktlis r</v>
      </c>
      <c r="S10007" t="str">
        <f>VLOOKUP(C10007,lookups!$G$1:$H$3, 2, FALSE)</f>
        <v>smolt</v>
      </c>
    </row>
    <row r="10008" spans="1:19" x14ac:dyDescent="0.25">
      <c r="A10008" s="1">
        <v>39211</v>
      </c>
      <c r="B10008">
        <v>1</v>
      </c>
      <c r="C10008">
        <v>1</v>
      </c>
      <c r="D10008">
        <v>1</v>
      </c>
      <c r="E10008">
        <v>2007</v>
      </c>
      <c r="F10008">
        <v>283</v>
      </c>
      <c r="G10008">
        <v>1</v>
      </c>
      <c r="H10008">
        <v>94</v>
      </c>
      <c r="J10008">
        <v>5.039997101</v>
      </c>
      <c r="M10008">
        <v>1</v>
      </c>
      <c r="N10008">
        <v>399</v>
      </c>
      <c r="P10008">
        <v>3</v>
      </c>
      <c r="Q10008" t="str">
        <f>VLOOKUP(M10008,lookups!$A$1:$B$7, 2, FALSE)</f>
        <v>trawl/fyke</v>
      </c>
      <c r="R10008" t="str">
        <f>VLOOKUP(N10008,lookups!$D$1:$E$6, 2, FALSE)</f>
        <v>hucuktlis r</v>
      </c>
      <c r="S10008" t="str">
        <f>VLOOKUP(C10008,lookups!$G$1:$H$3, 2, FALSE)</f>
        <v>smolt</v>
      </c>
    </row>
    <row r="10009" spans="1:19" x14ac:dyDescent="0.25">
      <c r="A10009" s="1">
        <v>39211</v>
      </c>
      <c r="B10009">
        <v>1</v>
      </c>
      <c r="C10009">
        <v>1</v>
      </c>
      <c r="D10009">
        <v>1</v>
      </c>
      <c r="E10009">
        <v>2007</v>
      </c>
      <c r="F10009">
        <v>284</v>
      </c>
      <c r="G10009">
        <v>1</v>
      </c>
      <c r="H10009">
        <v>85</v>
      </c>
      <c r="J10009">
        <v>3.8499984739999999</v>
      </c>
      <c r="M10009">
        <v>1</v>
      </c>
      <c r="N10009">
        <v>399</v>
      </c>
      <c r="P10009">
        <v>3</v>
      </c>
      <c r="Q10009" t="str">
        <f>VLOOKUP(M10009,lookups!$A$1:$B$7, 2, FALSE)</f>
        <v>trawl/fyke</v>
      </c>
      <c r="R10009" t="str">
        <f>VLOOKUP(N10009,lookups!$D$1:$E$6, 2, FALSE)</f>
        <v>hucuktlis r</v>
      </c>
      <c r="S10009" t="str">
        <f>VLOOKUP(C10009,lookups!$G$1:$H$3, 2, FALSE)</f>
        <v>smolt</v>
      </c>
    </row>
    <row r="10010" spans="1:19" x14ac:dyDescent="0.25">
      <c r="A10010" s="1">
        <v>39211</v>
      </c>
      <c r="B10010">
        <v>1</v>
      </c>
      <c r="C10010">
        <v>1</v>
      </c>
      <c r="D10010">
        <v>1</v>
      </c>
      <c r="E10010">
        <v>2007</v>
      </c>
      <c r="F10010">
        <v>285</v>
      </c>
      <c r="G10010">
        <v>1</v>
      </c>
      <c r="H10010">
        <v>84</v>
      </c>
      <c r="J10010">
        <v>3.3699989320000001</v>
      </c>
      <c r="M10010">
        <v>1</v>
      </c>
      <c r="N10010">
        <v>399</v>
      </c>
      <c r="P10010">
        <v>3</v>
      </c>
      <c r="Q10010" t="str">
        <f>VLOOKUP(M10010,lookups!$A$1:$B$7, 2, FALSE)</f>
        <v>trawl/fyke</v>
      </c>
      <c r="R10010" t="str">
        <f>VLOOKUP(N10010,lookups!$D$1:$E$6, 2, FALSE)</f>
        <v>hucuktlis r</v>
      </c>
      <c r="S10010" t="str">
        <f>VLOOKUP(C10010,lookups!$G$1:$H$3, 2, FALSE)</f>
        <v>smolt</v>
      </c>
    </row>
    <row r="10011" spans="1:19" x14ac:dyDescent="0.25">
      <c r="A10011" s="1">
        <v>39211</v>
      </c>
      <c r="B10011">
        <v>1</v>
      </c>
      <c r="C10011">
        <v>1</v>
      </c>
      <c r="D10011">
        <v>1</v>
      </c>
      <c r="E10011">
        <v>2007</v>
      </c>
      <c r="F10011">
        <v>286</v>
      </c>
      <c r="G10011">
        <v>1</v>
      </c>
      <c r="H10011">
        <v>88</v>
      </c>
      <c r="J10011">
        <v>4.1899986269999996</v>
      </c>
      <c r="M10011">
        <v>1</v>
      </c>
      <c r="N10011">
        <v>399</v>
      </c>
      <c r="P10011">
        <v>3</v>
      </c>
      <c r="Q10011" t="str">
        <f>VLOOKUP(M10011,lookups!$A$1:$B$7, 2, FALSE)</f>
        <v>trawl/fyke</v>
      </c>
      <c r="R10011" t="str">
        <f>VLOOKUP(N10011,lookups!$D$1:$E$6, 2, FALSE)</f>
        <v>hucuktlis r</v>
      </c>
      <c r="S10011" t="str">
        <f>VLOOKUP(C10011,lookups!$G$1:$H$3, 2, FALSE)</f>
        <v>smolt</v>
      </c>
    </row>
    <row r="10012" spans="1:19" x14ac:dyDescent="0.25">
      <c r="A10012" s="1">
        <v>39211</v>
      </c>
      <c r="B10012">
        <v>1</v>
      </c>
      <c r="C10012">
        <v>1</v>
      </c>
      <c r="D10012">
        <v>1</v>
      </c>
      <c r="E10012">
        <v>2007</v>
      </c>
      <c r="F10012">
        <v>287</v>
      </c>
      <c r="G10012">
        <v>1</v>
      </c>
      <c r="H10012">
        <v>90</v>
      </c>
      <c r="J10012">
        <v>4.9899978640000002</v>
      </c>
      <c r="M10012">
        <v>1</v>
      </c>
      <c r="N10012">
        <v>399</v>
      </c>
      <c r="P10012">
        <v>3</v>
      </c>
      <c r="Q10012" t="str">
        <f>VLOOKUP(M10012,lookups!$A$1:$B$7, 2, FALSE)</f>
        <v>trawl/fyke</v>
      </c>
      <c r="R10012" t="str">
        <f>VLOOKUP(N10012,lookups!$D$1:$E$6, 2, FALSE)</f>
        <v>hucuktlis r</v>
      </c>
      <c r="S10012" t="str">
        <f>VLOOKUP(C10012,lookups!$G$1:$H$3, 2, FALSE)</f>
        <v>smolt</v>
      </c>
    </row>
    <row r="10013" spans="1:19" x14ac:dyDescent="0.25">
      <c r="A10013" s="1">
        <v>39211</v>
      </c>
      <c r="B10013">
        <v>1</v>
      </c>
      <c r="C10013">
        <v>1</v>
      </c>
      <c r="D10013">
        <v>1</v>
      </c>
      <c r="E10013">
        <v>2007</v>
      </c>
      <c r="F10013">
        <v>288</v>
      </c>
      <c r="G10013">
        <v>1</v>
      </c>
      <c r="H10013">
        <v>90</v>
      </c>
      <c r="J10013">
        <v>5.379997253</v>
      </c>
      <c r="M10013">
        <v>1</v>
      </c>
      <c r="N10013">
        <v>399</v>
      </c>
      <c r="P10013">
        <v>3</v>
      </c>
      <c r="Q10013" t="str">
        <f>VLOOKUP(M10013,lookups!$A$1:$B$7, 2, FALSE)</f>
        <v>trawl/fyke</v>
      </c>
      <c r="R10013" t="str">
        <f>VLOOKUP(N10013,lookups!$D$1:$E$6, 2, FALSE)</f>
        <v>hucuktlis r</v>
      </c>
      <c r="S10013" t="str">
        <f>VLOOKUP(C10013,lookups!$G$1:$H$3, 2, FALSE)</f>
        <v>smolt</v>
      </c>
    </row>
    <row r="10014" spans="1:19" x14ac:dyDescent="0.25">
      <c r="A10014" s="1">
        <v>39211</v>
      </c>
      <c r="B10014">
        <v>1</v>
      </c>
      <c r="C10014">
        <v>1</v>
      </c>
      <c r="D10014">
        <v>1</v>
      </c>
      <c r="E10014">
        <v>2007</v>
      </c>
      <c r="F10014">
        <v>289</v>
      </c>
      <c r="G10014">
        <v>1</v>
      </c>
      <c r="H10014">
        <v>87</v>
      </c>
      <c r="J10014">
        <v>4.4599990839999997</v>
      </c>
      <c r="M10014">
        <v>1</v>
      </c>
      <c r="N10014">
        <v>399</v>
      </c>
      <c r="P10014">
        <v>3</v>
      </c>
      <c r="Q10014" t="str">
        <f>VLOOKUP(M10014,lookups!$A$1:$B$7, 2, FALSE)</f>
        <v>trawl/fyke</v>
      </c>
      <c r="R10014" t="str">
        <f>VLOOKUP(N10014,lookups!$D$1:$E$6, 2, FALSE)</f>
        <v>hucuktlis r</v>
      </c>
      <c r="S10014" t="str">
        <f>VLOOKUP(C10014,lookups!$G$1:$H$3, 2, FALSE)</f>
        <v>smolt</v>
      </c>
    </row>
    <row r="10015" spans="1:19" x14ac:dyDescent="0.25">
      <c r="A10015" s="1">
        <v>39211</v>
      </c>
      <c r="B10015">
        <v>1</v>
      </c>
      <c r="C10015">
        <v>1</v>
      </c>
      <c r="D10015">
        <v>1</v>
      </c>
      <c r="E10015">
        <v>2007</v>
      </c>
      <c r="F10015">
        <v>290</v>
      </c>
      <c r="G10015">
        <v>1</v>
      </c>
      <c r="H10015">
        <v>79</v>
      </c>
      <c r="J10015">
        <v>3.5099983219999999</v>
      </c>
      <c r="M10015">
        <v>1</v>
      </c>
      <c r="N10015">
        <v>399</v>
      </c>
      <c r="P10015">
        <v>3</v>
      </c>
      <c r="Q10015" t="str">
        <f>VLOOKUP(M10015,lookups!$A$1:$B$7, 2, FALSE)</f>
        <v>trawl/fyke</v>
      </c>
      <c r="R10015" t="str">
        <f>VLOOKUP(N10015,lookups!$D$1:$E$6, 2, FALSE)</f>
        <v>hucuktlis r</v>
      </c>
      <c r="S10015" t="str">
        <f>VLOOKUP(C10015,lookups!$G$1:$H$3, 2, FALSE)</f>
        <v>smolt</v>
      </c>
    </row>
    <row r="10016" spans="1:19" x14ac:dyDescent="0.25">
      <c r="A10016" s="1">
        <v>39211</v>
      </c>
      <c r="B10016">
        <v>1</v>
      </c>
      <c r="C10016">
        <v>1</v>
      </c>
      <c r="D10016">
        <v>1</v>
      </c>
      <c r="E10016">
        <v>2007</v>
      </c>
      <c r="F10016">
        <v>291</v>
      </c>
      <c r="G10016">
        <v>1</v>
      </c>
      <c r="H10016">
        <v>91</v>
      </c>
      <c r="J10016">
        <v>5.1499977110000001</v>
      </c>
      <c r="M10016">
        <v>1</v>
      </c>
      <c r="N10016">
        <v>399</v>
      </c>
      <c r="P10016">
        <v>3</v>
      </c>
      <c r="Q10016" t="str">
        <f>VLOOKUP(M10016,lookups!$A$1:$B$7, 2, FALSE)</f>
        <v>trawl/fyke</v>
      </c>
      <c r="R10016" t="str">
        <f>VLOOKUP(N10016,lookups!$D$1:$E$6, 2, FALSE)</f>
        <v>hucuktlis r</v>
      </c>
      <c r="S10016" t="str">
        <f>VLOOKUP(C10016,lookups!$G$1:$H$3, 2, FALSE)</f>
        <v>smolt</v>
      </c>
    </row>
    <row r="10017" spans="1:19" x14ac:dyDescent="0.25">
      <c r="A10017" s="1">
        <v>39211</v>
      </c>
      <c r="B10017">
        <v>1</v>
      </c>
      <c r="C10017">
        <v>1</v>
      </c>
      <c r="D10017">
        <v>1</v>
      </c>
      <c r="E10017">
        <v>2007</v>
      </c>
      <c r="F10017">
        <v>292</v>
      </c>
      <c r="G10017">
        <v>1</v>
      </c>
      <c r="H10017">
        <v>99</v>
      </c>
      <c r="J10017">
        <v>6.4299964899999997</v>
      </c>
      <c r="M10017">
        <v>1</v>
      </c>
      <c r="N10017">
        <v>399</v>
      </c>
      <c r="P10017">
        <v>3</v>
      </c>
      <c r="Q10017" t="str">
        <f>VLOOKUP(M10017,lookups!$A$1:$B$7, 2, FALSE)</f>
        <v>trawl/fyke</v>
      </c>
      <c r="R10017" t="str">
        <f>VLOOKUP(N10017,lookups!$D$1:$E$6, 2, FALSE)</f>
        <v>hucuktlis r</v>
      </c>
      <c r="S10017" t="str">
        <f>VLOOKUP(C10017,lookups!$G$1:$H$3, 2, FALSE)</f>
        <v>smolt</v>
      </c>
    </row>
    <row r="10018" spans="1:19" x14ac:dyDescent="0.25">
      <c r="A10018" s="1">
        <v>39211</v>
      </c>
      <c r="B10018">
        <v>1</v>
      </c>
      <c r="C10018">
        <v>1</v>
      </c>
      <c r="D10018">
        <v>1</v>
      </c>
      <c r="E10018">
        <v>2007</v>
      </c>
      <c r="F10018">
        <v>293</v>
      </c>
      <c r="G10018">
        <v>1</v>
      </c>
      <c r="H10018">
        <v>85</v>
      </c>
      <c r="J10018">
        <v>4.879997253</v>
      </c>
      <c r="M10018">
        <v>1</v>
      </c>
      <c r="N10018">
        <v>399</v>
      </c>
      <c r="P10018">
        <v>3</v>
      </c>
      <c r="Q10018" t="str">
        <f>VLOOKUP(M10018,lookups!$A$1:$B$7, 2, FALSE)</f>
        <v>trawl/fyke</v>
      </c>
      <c r="R10018" t="str">
        <f>VLOOKUP(N10018,lookups!$D$1:$E$6, 2, FALSE)</f>
        <v>hucuktlis r</v>
      </c>
      <c r="S10018" t="str">
        <f>VLOOKUP(C10018,lookups!$G$1:$H$3, 2, FALSE)</f>
        <v>smolt</v>
      </c>
    </row>
    <row r="10019" spans="1:19" x14ac:dyDescent="0.25">
      <c r="A10019" s="1">
        <v>39211</v>
      </c>
      <c r="B10019">
        <v>1</v>
      </c>
      <c r="C10019">
        <v>1</v>
      </c>
      <c r="D10019">
        <v>1</v>
      </c>
      <c r="E10019">
        <v>2007</v>
      </c>
      <c r="F10019">
        <v>294</v>
      </c>
      <c r="G10019">
        <v>1</v>
      </c>
      <c r="H10019">
        <v>94</v>
      </c>
      <c r="J10019">
        <v>5.3899993899999998</v>
      </c>
      <c r="M10019">
        <v>1</v>
      </c>
      <c r="N10019">
        <v>399</v>
      </c>
      <c r="P10019">
        <v>3</v>
      </c>
      <c r="Q10019" t="str">
        <f>VLOOKUP(M10019,lookups!$A$1:$B$7, 2, FALSE)</f>
        <v>trawl/fyke</v>
      </c>
      <c r="R10019" t="str">
        <f>VLOOKUP(N10019,lookups!$D$1:$E$6, 2, FALSE)</f>
        <v>hucuktlis r</v>
      </c>
      <c r="S10019" t="str">
        <f>VLOOKUP(C10019,lookups!$G$1:$H$3, 2, FALSE)</f>
        <v>smolt</v>
      </c>
    </row>
    <row r="10020" spans="1:19" x14ac:dyDescent="0.25">
      <c r="A10020" s="1">
        <v>39211</v>
      </c>
      <c r="B10020">
        <v>1</v>
      </c>
      <c r="C10020">
        <v>1</v>
      </c>
      <c r="D10020">
        <v>1</v>
      </c>
      <c r="E10020">
        <v>2007</v>
      </c>
      <c r="F10020">
        <v>295</v>
      </c>
      <c r="G10020">
        <v>1</v>
      </c>
      <c r="H10020">
        <v>95</v>
      </c>
      <c r="J10020">
        <v>5.3199996949999999</v>
      </c>
      <c r="M10020">
        <v>1</v>
      </c>
      <c r="N10020">
        <v>399</v>
      </c>
      <c r="P10020">
        <v>3</v>
      </c>
      <c r="Q10020" t="str">
        <f>VLOOKUP(M10020,lookups!$A$1:$B$7, 2, FALSE)</f>
        <v>trawl/fyke</v>
      </c>
      <c r="R10020" t="str">
        <f>VLOOKUP(N10020,lookups!$D$1:$E$6, 2, FALSE)</f>
        <v>hucuktlis r</v>
      </c>
      <c r="S10020" t="str">
        <f>VLOOKUP(C10020,lookups!$G$1:$H$3, 2, FALSE)</f>
        <v>smolt</v>
      </c>
    </row>
    <row r="10021" spans="1:19" x14ac:dyDescent="0.25">
      <c r="A10021" s="1">
        <v>39211</v>
      </c>
      <c r="B10021">
        <v>1</v>
      </c>
      <c r="C10021">
        <v>1</v>
      </c>
      <c r="D10021">
        <v>1</v>
      </c>
      <c r="E10021">
        <v>2007</v>
      </c>
      <c r="F10021">
        <v>296</v>
      </c>
      <c r="G10021">
        <v>1</v>
      </c>
      <c r="H10021">
        <v>94</v>
      </c>
      <c r="J10021">
        <v>4.9399986269999996</v>
      </c>
      <c r="M10021">
        <v>1</v>
      </c>
      <c r="N10021">
        <v>399</v>
      </c>
      <c r="P10021">
        <v>3</v>
      </c>
      <c r="Q10021" t="str">
        <f>VLOOKUP(M10021,lookups!$A$1:$B$7, 2, FALSE)</f>
        <v>trawl/fyke</v>
      </c>
      <c r="R10021" t="str">
        <f>VLOOKUP(N10021,lookups!$D$1:$E$6, 2, FALSE)</f>
        <v>hucuktlis r</v>
      </c>
      <c r="S10021" t="str">
        <f>VLOOKUP(C10021,lookups!$G$1:$H$3, 2, FALSE)</f>
        <v>smolt</v>
      </c>
    </row>
    <row r="10022" spans="1:19" x14ac:dyDescent="0.25">
      <c r="A10022" s="1">
        <v>39211</v>
      </c>
      <c r="B10022">
        <v>1</v>
      </c>
      <c r="C10022">
        <v>1</v>
      </c>
      <c r="D10022">
        <v>1</v>
      </c>
      <c r="E10022">
        <v>2007</v>
      </c>
      <c r="F10022">
        <v>297</v>
      </c>
      <c r="G10022">
        <v>1</v>
      </c>
      <c r="H10022">
        <v>92</v>
      </c>
      <c r="J10022">
        <v>5.039997101</v>
      </c>
      <c r="M10022">
        <v>1</v>
      </c>
      <c r="N10022">
        <v>399</v>
      </c>
      <c r="P10022">
        <v>3</v>
      </c>
      <c r="Q10022" t="str">
        <f>VLOOKUP(M10022,lookups!$A$1:$B$7, 2, FALSE)</f>
        <v>trawl/fyke</v>
      </c>
      <c r="R10022" t="str">
        <f>VLOOKUP(N10022,lookups!$D$1:$E$6, 2, FALSE)</f>
        <v>hucuktlis r</v>
      </c>
      <c r="S10022" t="str">
        <f>VLOOKUP(C10022,lookups!$G$1:$H$3, 2, FALSE)</f>
        <v>smolt</v>
      </c>
    </row>
    <row r="10023" spans="1:19" x14ac:dyDescent="0.25">
      <c r="A10023" s="1">
        <v>39211</v>
      </c>
      <c r="B10023">
        <v>1</v>
      </c>
      <c r="C10023">
        <v>1</v>
      </c>
      <c r="D10023">
        <v>1</v>
      </c>
      <c r="E10023">
        <v>2007</v>
      </c>
      <c r="F10023">
        <v>298</v>
      </c>
      <c r="G10023">
        <v>1</v>
      </c>
      <c r="H10023">
        <v>94</v>
      </c>
      <c r="J10023">
        <v>5.2199974060000001</v>
      </c>
      <c r="M10023">
        <v>1</v>
      </c>
      <c r="N10023">
        <v>399</v>
      </c>
      <c r="P10023">
        <v>3</v>
      </c>
      <c r="Q10023" t="str">
        <f>VLOOKUP(M10023,lookups!$A$1:$B$7, 2, FALSE)</f>
        <v>trawl/fyke</v>
      </c>
      <c r="R10023" t="str">
        <f>VLOOKUP(N10023,lookups!$D$1:$E$6, 2, FALSE)</f>
        <v>hucuktlis r</v>
      </c>
      <c r="S10023" t="str">
        <f>VLOOKUP(C10023,lookups!$G$1:$H$3, 2, FALSE)</f>
        <v>smolt</v>
      </c>
    </row>
    <row r="10024" spans="1:19" x14ac:dyDescent="0.25">
      <c r="A10024" s="1">
        <v>39211</v>
      </c>
      <c r="B10024">
        <v>1</v>
      </c>
      <c r="C10024">
        <v>1</v>
      </c>
      <c r="D10024">
        <v>1</v>
      </c>
      <c r="E10024">
        <v>2007</v>
      </c>
      <c r="F10024">
        <v>299</v>
      </c>
      <c r="G10024">
        <v>1</v>
      </c>
      <c r="H10024">
        <v>96</v>
      </c>
      <c r="J10024">
        <v>6.4799995419999998</v>
      </c>
      <c r="M10024">
        <v>1</v>
      </c>
      <c r="N10024">
        <v>399</v>
      </c>
      <c r="P10024">
        <v>3</v>
      </c>
      <c r="Q10024" t="str">
        <f>VLOOKUP(M10024,lookups!$A$1:$B$7, 2, FALSE)</f>
        <v>trawl/fyke</v>
      </c>
      <c r="R10024" t="str">
        <f>VLOOKUP(N10024,lookups!$D$1:$E$6, 2, FALSE)</f>
        <v>hucuktlis r</v>
      </c>
      <c r="S10024" t="str">
        <f>VLOOKUP(C10024,lookups!$G$1:$H$3, 2, FALSE)</f>
        <v>smolt</v>
      </c>
    </row>
    <row r="10025" spans="1:19" x14ac:dyDescent="0.25">
      <c r="A10025" s="1">
        <v>39211</v>
      </c>
      <c r="B10025">
        <v>1</v>
      </c>
      <c r="C10025">
        <v>1</v>
      </c>
      <c r="D10025">
        <v>1</v>
      </c>
      <c r="E10025">
        <v>2007</v>
      </c>
      <c r="F10025">
        <v>300</v>
      </c>
      <c r="G10025">
        <v>1</v>
      </c>
      <c r="H10025">
        <v>95</v>
      </c>
      <c r="J10025">
        <v>6.4699974060000001</v>
      </c>
      <c r="M10025">
        <v>1</v>
      </c>
      <c r="N10025">
        <v>399</v>
      </c>
      <c r="P10025">
        <v>3</v>
      </c>
      <c r="Q10025" t="str">
        <f>VLOOKUP(M10025,lookups!$A$1:$B$7, 2, FALSE)</f>
        <v>trawl/fyke</v>
      </c>
      <c r="R10025" t="str">
        <f>VLOOKUP(N10025,lookups!$D$1:$E$6, 2, FALSE)</f>
        <v>hucuktlis r</v>
      </c>
      <c r="S10025" t="str">
        <f>VLOOKUP(C10025,lookups!$G$1:$H$3, 2, FALSE)</f>
        <v>smolt</v>
      </c>
    </row>
    <row r="10026" spans="1:19" x14ac:dyDescent="0.25">
      <c r="A10026" s="1">
        <v>39211</v>
      </c>
      <c r="B10026">
        <v>1</v>
      </c>
      <c r="C10026">
        <v>1</v>
      </c>
      <c r="D10026">
        <v>1</v>
      </c>
      <c r="E10026">
        <v>2007</v>
      </c>
      <c r="F10026">
        <v>301</v>
      </c>
      <c r="G10026">
        <v>1</v>
      </c>
      <c r="H10026">
        <v>95</v>
      </c>
      <c r="J10026">
        <v>5.5799980160000002</v>
      </c>
      <c r="M10026">
        <v>1</v>
      </c>
      <c r="N10026">
        <v>399</v>
      </c>
      <c r="P10026">
        <v>3</v>
      </c>
      <c r="Q10026" t="str">
        <f>VLOOKUP(M10026,lookups!$A$1:$B$7, 2, FALSE)</f>
        <v>trawl/fyke</v>
      </c>
      <c r="R10026" t="str">
        <f>VLOOKUP(N10026,lookups!$D$1:$E$6, 2, FALSE)</f>
        <v>hucuktlis r</v>
      </c>
      <c r="S10026" t="str">
        <f>VLOOKUP(C10026,lookups!$G$1:$H$3, 2, FALSE)</f>
        <v>smolt</v>
      </c>
    </row>
    <row r="10027" spans="1:19" x14ac:dyDescent="0.25">
      <c r="A10027" s="1">
        <v>39211</v>
      </c>
      <c r="B10027">
        <v>1</v>
      </c>
      <c r="C10027">
        <v>1</v>
      </c>
      <c r="D10027">
        <v>1</v>
      </c>
      <c r="E10027">
        <v>2007</v>
      </c>
      <c r="F10027">
        <v>302</v>
      </c>
      <c r="G10027">
        <v>1</v>
      </c>
      <c r="H10027">
        <v>78</v>
      </c>
      <c r="J10027">
        <v>3.0599994659999998</v>
      </c>
      <c r="M10027">
        <v>1</v>
      </c>
      <c r="N10027">
        <v>399</v>
      </c>
      <c r="P10027">
        <v>3</v>
      </c>
      <c r="Q10027" t="str">
        <f>VLOOKUP(M10027,lookups!$A$1:$B$7, 2, FALSE)</f>
        <v>trawl/fyke</v>
      </c>
      <c r="R10027" t="str">
        <f>VLOOKUP(N10027,lookups!$D$1:$E$6, 2, FALSE)</f>
        <v>hucuktlis r</v>
      </c>
      <c r="S10027" t="str">
        <f>VLOOKUP(C10027,lookups!$G$1:$H$3, 2, FALSE)</f>
        <v>smolt</v>
      </c>
    </row>
    <row r="10028" spans="1:19" x14ac:dyDescent="0.25">
      <c r="A10028" s="1">
        <v>39211</v>
      </c>
      <c r="B10028">
        <v>1</v>
      </c>
      <c r="C10028">
        <v>1</v>
      </c>
      <c r="D10028">
        <v>1</v>
      </c>
      <c r="E10028">
        <v>2007</v>
      </c>
      <c r="F10028">
        <v>303</v>
      </c>
      <c r="G10028">
        <v>1</v>
      </c>
      <c r="H10028">
        <v>85</v>
      </c>
      <c r="J10028">
        <v>3.8799991610000002</v>
      </c>
      <c r="M10028">
        <v>1</v>
      </c>
      <c r="N10028">
        <v>399</v>
      </c>
      <c r="P10028">
        <v>3</v>
      </c>
      <c r="Q10028" t="str">
        <f>VLOOKUP(M10028,lookups!$A$1:$B$7, 2, FALSE)</f>
        <v>trawl/fyke</v>
      </c>
      <c r="R10028" t="str">
        <f>VLOOKUP(N10028,lookups!$D$1:$E$6, 2, FALSE)</f>
        <v>hucuktlis r</v>
      </c>
      <c r="S10028" t="str">
        <f>VLOOKUP(C10028,lookups!$G$1:$H$3, 2, FALSE)</f>
        <v>smolt</v>
      </c>
    </row>
    <row r="10029" spans="1:19" x14ac:dyDescent="0.25">
      <c r="A10029" s="1">
        <v>39211</v>
      </c>
      <c r="B10029">
        <v>1</v>
      </c>
      <c r="C10029">
        <v>1</v>
      </c>
      <c r="D10029">
        <v>1</v>
      </c>
      <c r="E10029">
        <v>2007</v>
      </c>
      <c r="F10029">
        <v>304</v>
      </c>
      <c r="G10029">
        <v>1</v>
      </c>
      <c r="H10029">
        <v>86</v>
      </c>
      <c r="J10029">
        <v>4.7699966429999998</v>
      </c>
      <c r="M10029">
        <v>1</v>
      </c>
      <c r="N10029">
        <v>399</v>
      </c>
      <c r="P10029">
        <v>3</v>
      </c>
      <c r="Q10029" t="str">
        <f>VLOOKUP(M10029,lookups!$A$1:$B$7, 2, FALSE)</f>
        <v>trawl/fyke</v>
      </c>
      <c r="R10029" t="str">
        <f>VLOOKUP(N10029,lookups!$D$1:$E$6, 2, FALSE)</f>
        <v>hucuktlis r</v>
      </c>
      <c r="S10029" t="str">
        <f>VLOOKUP(C10029,lookups!$G$1:$H$3, 2, FALSE)</f>
        <v>smolt</v>
      </c>
    </row>
    <row r="10030" spans="1:19" x14ac:dyDescent="0.25">
      <c r="A10030" s="1">
        <v>39211</v>
      </c>
      <c r="B10030">
        <v>1</v>
      </c>
      <c r="C10030">
        <v>1</v>
      </c>
      <c r="D10030">
        <v>1</v>
      </c>
      <c r="E10030">
        <v>2007</v>
      </c>
      <c r="F10030">
        <v>305</v>
      </c>
      <c r="G10030">
        <v>1</v>
      </c>
      <c r="H10030">
        <v>86</v>
      </c>
      <c r="J10030">
        <v>5.0199966429999998</v>
      </c>
      <c r="M10030">
        <v>1</v>
      </c>
      <c r="N10030">
        <v>399</v>
      </c>
      <c r="P10030">
        <v>3</v>
      </c>
      <c r="Q10030" t="str">
        <f>VLOOKUP(M10030,lookups!$A$1:$B$7, 2, FALSE)</f>
        <v>trawl/fyke</v>
      </c>
      <c r="R10030" t="str">
        <f>VLOOKUP(N10030,lookups!$D$1:$E$6, 2, FALSE)</f>
        <v>hucuktlis r</v>
      </c>
      <c r="S10030" t="str">
        <f>VLOOKUP(C10030,lookups!$G$1:$H$3, 2, FALSE)</f>
        <v>smolt</v>
      </c>
    </row>
    <row r="10031" spans="1:19" x14ac:dyDescent="0.25">
      <c r="A10031" s="1">
        <v>39211</v>
      </c>
      <c r="B10031">
        <v>1</v>
      </c>
      <c r="C10031">
        <v>1</v>
      </c>
      <c r="D10031">
        <v>1</v>
      </c>
      <c r="E10031">
        <v>2007</v>
      </c>
      <c r="F10031">
        <v>306</v>
      </c>
      <c r="G10031">
        <v>1</v>
      </c>
      <c r="H10031">
        <v>87</v>
      </c>
      <c r="J10031">
        <v>4.6199989319999997</v>
      </c>
      <c r="M10031">
        <v>1</v>
      </c>
      <c r="N10031">
        <v>399</v>
      </c>
      <c r="P10031">
        <v>3</v>
      </c>
      <c r="Q10031" t="str">
        <f>VLOOKUP(M10031,lookups!$A$1:$B$7, 2, FALSE)</f>
        <v>trawl/fyke</v>
      </c>
      <c r="R10031" t="str">
        <f>VLOOKUP(N10031,lookups!$D$1:$E$6, 2, FALSE)</f>
        <v>hucuktlis r</v>
      </c>
      <c r="S10031" t="str">
        <f>VLOOKUP(C10031,lookups!$G$1:$H$3, 2, FALSE)</f>
        <v>smolt</v>
      </c>
    </row>
    <row r="10032" spans="1:19" x14ac:dyDescent="0.25">
      <c r="A10032" s="1">
        <v>39211</v>
      </c>
      <c r="B10032">
        <v>1</v>
      </c>
      <c r="C10032">
        <v>1</v>
      </c>
      <c r="D10032">
        <v>1</v>
      </c>
      <c r="E10032">
        <v>2007</v>
      </c>
      <c r="F10032">
        <v>307</v>
      </c>
      <c r="G10032">
        <v>1</v>
      </c>
      <c r="H10032">
        <v>88</v>
      </c>
      <c r="J10032">
        <v>4.4599990839999997</v>
      </c>
      <c r="M10032">
        <v>1</v>
      </c>
      <c r="N10032">
        <v>399</v>
      </c>
      <c r="P10032">
        <v>3</v>
      </c>
      <c r="Q10032" t="str">
        <f>VLOOKUP(M10032,lookups!$A$1:$B$7, 2, FALSE)</f>
        <v>trawl/fyke</v>
      </c>
      <c r="R10032" t="str">
        <f>VLOOKUP(N10032,lookups!$D$1:$E$6, 2, FALSE)</f>
        <v>hucuktlis r</v>
      </c>
      <c r="S10032" t="str">
        <f>VLOOKUP(C10032,lookups!$G$1:$H$3, 2, FALSE)</f>
        <v>smolt</v>
      </c>
    </row>
    <row r="10033" spans="1:19" x14ac:dyDescent="0.25">
      <c r="A10033" s="1">
        <v>39211</v>
      </c>
      <c r="B10033">
        <v>1</v>
      </c>
      <c r="C10033">
        <v>1</v>
      </c>
      <c r="D10033">
        <v>1</v>
      </c>
      <c r="E10033">
        <v>2007</v>
      </c>
      <c r="F10033">
        <v>308</v>
      </c>
      <c r="G10033">
        <v>1</v>
      </c>
      <c r="H10033">
        <v>96</v>
      </c>
      <c r="J10033">
        <v>5.6699981690000003</v>
      </c>
      <c r="M10033">
        <v>1</v>
      </c>
      <c r="N10033">
        <v>399</v>
      </c>
      <c r="P10033">
        <v>3</v>
      </c>
      <c r="Q10033" t="str">
        <f>VLOOKUP(M10033,lookups!$A$1:$B$7, 2, FALSE)</f>
        <v>trawl/fyke</v>
      </c>
      <c r="R10033" t="str">
        <f>VLOOKUP(N10033,lookups!$D$1:$E$6, 2, FALSE)</f>
        <v>hucuktlis r</v>
      </c>
      <c r="S10033" t="str">
        <f>VLOOKUP(C10033,lookups!$G$1:$H$3, 2, FALSE)</f>
        <v>smolt</v>
      </c>
    </row>
    <row r="10034" spans="1:19" x14ac:dyDescent="0.25">
      <c r="A10034" s="1">
        <v>39211</v>
      </c>
      <c r="B10034">
        <v>1</v>
      </c>
      <c r="C10034">
        <v>1</v>
      </c>
      <c r="D10034">
        <v>1</v>
      </c>
      <c r="E10034">
        <v>2007</v>
      </c>
      <c r="F10034">
        <v>309</v>
      </c>
      <c r="G10034">
        <v>1</v>
      </c>
      <c r="H10034">
        <v>98</v>
      </c>
      <c r="J10034">
        <v>6.0999984740000004</v>
      </c>
      <c r="M10034">
        <v>1</v>
      </c>
      <c r="N10034">
        <v>399</v>
      </c>
      <c r="P10034">
        <v>3</v>
      </c>
      <c r="Q10034" t="str">
        <f>VLOOKUP(M10034,lookups!$A$1:$B$7, 2, FALSE)</f>
        <v>trawl/fyke</v>
      </c>
      <c r="R10034" t="str">
        <f>VLOOKUP(N10034,lookups!$D$1:$E$6, 2, FALSE)</f>
        <v>hucuktlis r</v>
      </c>
      <c r="S10034" t="str">
        <f>VLOOKUP(C10034,lookups!$G$1:$H$3, 2, FALSE)</f>
        <v>smolt</v>
      </c>
    </row>
    <row r="10035" spans="1:19" x14ac:dyDescent="0.25">
      <c r="A10035" s="1">
        <v>39211</v>
      </c>
      <c r="B10035">
        <v>1</v>
      </c>
      <c r="C10035">
        <v>1</v>
      </c>
      <c r="D10035">
        <v>1</v>
      </c>
      <c r="E10035">
        <v>2007</v>
      </c>
      <c r="F10035">
        <v>310</v>
      </c>
      <c r="G10035">
        <v>1</v>
      </c>
      <c r="H10035">
        <v>85</v>
      </c>
      <c r="J10035">
        <v>4.2299995419999998</v>
      </c>
      <c r="M10035">
        <v>1</v>
      </c>
      <c r="N10035">
        <v>399</v>
      </c>
      <c r="P10035">
        <v>3</v>
      </c>
      <c r="Q10035" t="str">
        <f>VLOOKUP(M10035,lookups!$A$1:$B$7, 2, FALSE)</f>
        <v>trawl/fyke</v>
      </c>
      <c r="R10035" t="str">
        <f>VLOOKUP(N10035,lookups!$D$1:$E$6, 2, FALSE)</f>
        <v>hucuktlis r</v>
      </c>
      <c r="S10035" t="str">
        <f>VLOOKUP(C10035,lookups!$G$1:$H$3, 2, FALSE)</f>
        <v>smolt</v>
      </c>
    </row>
    <row r="10036" spans="1:19" x14ac:dyDescent="0.25">
      <c r="A10036" s="1">
        <v>39211</v>
      </c>
      <c r="B10036">
        <v>1</v>
      </c>
      <c r="C10036">
        <v>1</v>
      </c>
      <c r="D10036">
        <v>1</v>
      </c>
      <c r="E10036">
        <v>2007</v>
      </c>
      <c r="F10036">
        <v>311</v>
      </c>
      <c r="G10036">
        <v>1</v>
      </c>
      <c r="H10036">
        <v>84</v>
      </c>
      <c r="J10036">
        <v>3.7299995419999998</v>
      </c>
      <c r="M10036">
        <v>1</v>
      </c>
      <c r="N10036">
        <v>399</v>
      </c>
      <c r="P10036">
        <v>3</v>
      </c>
      <c r="Q10036" t="str">
        <f>VLOOKUP(M10036,lookups!$A$1:$B$7, 2, FALSE)</f>
        <v>trawl/fyke</v>
      </c>
      <c r="R10036" t="str">
        <f>VLOOKUP(N10036,lookups!$D$1:$E$6, 2, FALSE)</f>
        <v>hucuktlis r</v>
      </c>
      <c r="S10036" t="str">
        <f>VLOOKUP(C10036,lookups!$G$1:$H$3, 2, FALSE)</f>
        <v>smolt</v>
      </c>
    </row>
    <row r="10037" spans="1:19" x14ac:dyDescent="0.25">
      <c r="A10037" s="1">
        <v>39211</v>
      </c>
      <c r="B10037">
        <v>1</v>
      </c>
      <c r="C10037">
        <v>1</v>
      </c>
      <c r="D10037">
        <v>1</v>
      </c>
      <c r="E10037">
        <v>2007</v>
      </c>
      <c r="F10037">
        <v>312</v>
      </c>
      <c r="G10037">
        <v>1</v>
      </c>
      <c r="H10037">
        <v>88</v>
      </c>
      <c r="J10037">
        <v>4.4899978640000002</v>
      </c>
      <c r="M10037">
        <v>1</v>
      </c>
      <c r="N10037">
        <v>399</v>
      </c>
      <c r="P10037">
        <v>3</v>
      </c>
      <c r="Q10037" t="str">
        <f>VLOOKUP(M10037,lookups!$A$1:$B$7, 2, FALSE)</f>
        <v>trawl/fyke</v>
      </c>
      <c r="R10037" t="str">
        <f>VLOOKUP(N10037,lookups!$D$1:$E$6, 2, FALSE)</f>
        <v>hucuktlis r</v>
      </c>
      <c r="S10037" t="str">
        <f>VLOOKUP(C10037,lookups!$G$1:$H$3, 2, FALSE)</f>
        <v>smolt</v>
      </c>
    </row>
    <row r="10038" spans="1:19" x14ac:dyDescent="0.25">
      <c r="A10038" s="1">
        <v>39211</v>
      </c>
      <c r="B10038">
        <v>1</v>
      </c>
      <c r="C10038">
        <v>1</v>
      </c>
      <c r="D10038">
        <v>1</v>
      </c>
      <c r="E10038">
        <v>2007</v>
      </c>
      <c r="F10038">
        <v>313</v>
      </c>
      <c r="G10038">
        <v>1</v>
      </c>
      <c r="H10038">
        <v>86</v>
      </c>
      <c r="J10038">
        <v>4.6899986269999996</v>
      </c>
      <c r="M10038">
        <v>1</v>
      </c>
      <c r="N10038">
        <v>399</v>
      </c>
      <c r="P10038">
        <v>3</v>
      </c>
      <c r="Q10038" t="str">
        <f>VLOOKUP(M10038,lookups!$A$1:$B$7, 2, FALSE)</f>
        <v>trawl/fyke</v>
      </c>
      <c r="R10038" t="str">
        <f>VLOOKUP(N10038,lookups!$D$1:$E$6, 2, FALSE)</f>
        <v>hucuktlis r</v>
      </c>
      <c r="S10038" t="str">
        <f>VLOOKUP(C10038,lookups!$G$1:$H$3, 2, FALSE)</f>
        <v>smolt</v>
      </c>
    </row>
    <row r="10039" spans="1:19" x14ac:dyDescent="0.25">
      <c r="A10039" s="1">
        <v>39211</v>
      </c>
      <c r="B10039">
        <v>1</v>
      </c>
      <c r="C10039">
        <v>1</v>
      </c>
      <c r="D10039">
        <v>1</v>
      </c>
      <c r="E10039">
        <v>2007</v>
      </c>
      <c r="F10039">
        <v>314</v>
      </c>
      <c r="G10039">
        <v>1</v>
      </c>
      <c r="H10039">
        <v>83</v>
      </c>
      <c r="J10039">
        <v>3.9799995419999998</v>
      </c>
      <c r="M10039">
        <v>1</v>
      </c>
      <c r="N10039">
        <v>399</v>
      </c>
      <c r="P10039">
        <v>3</v>
      </c>
      <c r="Q10039" t="str">
        <f>VLOOKUP(M10039,lookups!$A$1:$B$7, 2, FALSE)</f>
        <v>trawl/fyke</v>
      </c>
      <c r="R10039" t="str">
        <f>VLOOKUP(N10039,lookups!$D$1:$E$6, 2, FALSE)</f>
        <v>hucuktlis r</v>
      </c>
      <c r="S10039" t="str">
        <f>VLOOKUP(C10039,lookups!$G$1:$H$3, 2, FALSE)</f>
        <v>smolt</v>
      </c>
    </row>
    <row r="10040" spans="1:19" x14ac:dyDescent="0.25">
      <c r="A10040" s="1">
        <v>39211</v>
      </c>
      <c r="B10040">
        <v>1</v>
      </c>
      <c r="C10040">
        <v>1</v>
      </c>
      <c r="D10040">
        <v>1</v>
      </c>
      <c r="E10040">
        <v>2007</v>
      </c>
      <c r="F10040">
        <v>315</v>
      </c>
      <c r="G10040">
        <v>1</v>
      </c>
      <c r="H10040">
        <v>83</v>
      </c>
      <c r="J10040">
        <v>3.5599994659999998</v>
      </c>
      <c r="M10040">
        <v>1</v>
      </c>
      <c r="N10040">
        <v>399</v>
      </c>
      <c r="P10040">
        <v>3</v>
      </c>
      <c r="Q10040" t="str">
        <f>VLOOKUP(M10040,lookups!$A$1:$B$7, 2, FALSE)</f>
        <v>trawl/fyke</v>
      </c>
      <c r="R10040" t="str">
        <f>VLOOKUP(N10040,lookups!$D$1:$E$6, 2, FALSE)</f>
        <v>hucuktlis r</v>
      </c>
      <c r="S10040" t="str">
        <f>VLOOKUP(C10040,lookups!$G$1:$H$3, 2, FALSE)</f>
        <v>smolt</v>
      </c>
    </row>
    <row r="10041" spans="1:19" x14ac:dyDescent="0.25">
      <c r="A10041" s="1">
        <v>39211</v>
      </c>
      <c r="B10041">
        <v>1</v>
      </c>
      <c r="C10041">
        <v>1</v>
      </c>
      <c r="D10041">
        <v>1</v>
      </c>
      <c r="E10041">
        <v>2007</v>
      </c>
      <c r="F10041">
        <v>316</v>
      </c>
      <c r="G10041">
        <v>1</v>
      </c>
      <c r="H10041">
        <v>88</v>
      </c>
      <c r="J10041">
        <v>4.7099990839999997</v>
      </c>
      <c r="M10041">
        <v>1</v>
      </c>
      <c r="N10041">
        <v>399</v>
      </c>
      <c r="P10041">
        <v>3</v>
      </c>
      <c r="Q10041" t="str">
        <f>VLOOKUP(M10041,lookups!$A$1:$B$7, 2, FALSE)</f>
        <v>trawl/fyke</v>
      </c>
      <c r="R10041" t="str">
        <f>VLOOKUP(N10041,lookups!$D$1:$E$6, 2, FALSE)</f>
        <v>hucuktlis r</v>
      </c>
      <c r="S10041" t="str">
        <f>VLOOKUP(C10041,lookups!$G$1:$H$3, 2, FALSE)</f>
        <v>smolt</v>
      </c>
    </row>
    <row r="10042" spans="1:19" x14ac:dyDescent="0.25">
      <c r="A10042" s="1">
        <v>39211</v>
      </c>
      <c r="B10042">
        <v>1</v>
      </c>
      <c r="C10042">
        <v>1</v>
      </c>
      <c r="D10042">
        <v>1</v>
      </c>
      <c r="E10042">
        <v>2007</v>
      </c>
      <c r="F10042">
        <v>317</v>
      </c>
      <c r="G10042">
        <v>1</v>
      </c>
      <c r="H10042">
        <v>95</v>
      </c>
      <c r="J10042">
        <v>6.0099983220000004</v>
      </c>
      <c r="M10042">
        <v>1</v>
      </c>
      <c r="N10042">
        <v>399</v>
      </c>
      <c r="P10042">
        <v>3</v>
      </c>
      <c r="Q10042" t="str">
        <f>VLOOKUP(M10042,lookups!$A$1:$B$7, 2, FALSE)</f>
        <v>trawl/fyke</v>
      </c>
      <c r="R10042" t="str">
        <f>VLOOKUP(N10042,lookups!$D$1:$E$6, 2, FALSE)</f>
        <v>hucuktlis r</v>
      </c>
      <c r="S10042" t="str">
        <f>VLOOKUP(C10042,lookups!$G$1:$H$3, 2, FALSE)</f>
        <v>smolt</v>
      </c>
    </row>
    <row r="10043" spans="1:19" x14ac:dyDescent="0.25">
      <c r="A10043" s="1">
        <v>39211</v>
      </c>
      <c r="B10043">
        <v>1</v>
      </c>
      <c r="C10043">
        <v>1</v>
      </c>
      <c r="D10043">
        <v>1</v>
      </c>
      <c r="E10043">
        <v>2007</v>
      </c>
      <c r="F10043">
        <v>318</v>
      </c>
      <c r="G10043">
        <v>1</v>
      </c>
      <c r="H10043">
        <v>94</v>
      </c>
      <c r="J10043">
        <v>5.3399963379999997</v>
      </c>
      <c r="M10043">
        <v>1</v>
      </c>
      <c r="N10043">
        <v>399</v>
      </c>
      <c r="P10043">
        <v>3</v>
      </c>
      <c r="Q10043" t="str">
        <f>VLOOKUP(M10043,lookups!$A$1:$B$7, 2, FALSE)</f>
        <v>trawl/fyke</v>
      </c>
      <c r="R10043" t="str">
        <f>VLOOKUP(N10043,lookups!$D$1:$E$6, 2, FALSE)</f>
        <v>hucuktlis r</v>
      </c>
      <c r="S10043" t="str">
        <f>VLOOKUP(C10043,lookups!$G$1:$H$3, 2, FALSE)</f>
        <v>smolt</v>
      </c>
    </row>
    <row r="10044" spans="1:19" x14ac:dyDescent="0.25">
      <c r="A10044" s="1">
        <v>39211</v>
      </c>
      <c r="B10044">
        <v>1</v>
      </c>
      <c r="C10044">
        <v>1</v>
      </c>
      <c r="D10044">
        <v>1</v>
      </c>
      <c r="E10044">
        <v>2007</v>
      </c>
      <c r="F10044">
        <v>319</v>
      </c>
      <c r="G10044">
        <v>1</v>
      </c>
      <c r="H10044">
        <v>88</v>
      </c>
      <c r="J10044">
        <v>5.1399993899999998</v>
      </c>
      <c r="M10044">
        <v>1</v>
      </c>
      <c r="N10044">
        <v>399</v>
      </c>
      <c r="P10044">
        <v>3</v>
      </c>
      <c r="Q10044" t="str">
        <f>VLOOKUP(M10044,lookups!$A$1:$B$7, 2, FALSE)</f>
        <v>trawl/fyke</v>
      </c>
      <c r="R10044" t="str">
        <f>VLOOKUP(N10044,lookups!$D$1:$E$6, 2, FALSE)</f>
        <v>hucuktlis r</v>
      </c>
      <c r="S10044" t="str">
        <f>VLOOKUP(C10044,lookups!$G$1:$H$3, 2, FALSE)</f>
        <v>smolt</v>
      </c>
    </row>
    <row r="10045" spans="1:19" x14ac:dyDescent="0.25">
      <c r="A10045" s="1">
        <v>39211</v>
      </c>
      <c r="B10045">
        <v>1</v>
      </c>
      <c r="C10045">
        <v>1</v>
      </c>
      <c r="D10045">
        <v>1</v>
      </c>
      <c r="E10045">
        <v>2007</v>
      </c>
      <c r="F10045">
        <v>320</v>
      </c>
      <c r="G10045">
        <v>1</v>
      </c>
      <c r="H10045">
        <v>88</v>
      </c>
      <c r="J10045">
        <v>4.4199981690000003</v>
      </c>
      <c r="M10045">
        <v>1</v>
      </c>
      <c r="N10045">
        <v>399</v>
      </c>
      <c r="P10045">
        <v>3</v>
      </c>
      <c r="Q10045" t="str">
        <f>VLOOKUP(M10045,lookups!$A$1:$B$7, 2, FALSE)</f>
        <v>trawl/fyke</v>
      </c>
      <c r="R10045" t="str">
        <f>VLOOKUP(N10045,lookups!$D$1:$E$6, 2, FALSE)</f>
        <v>hucuktlis r</v>
      </c>
      <c r="S10045" t="str">
        <f>VLOOKUP(C10045,lookups!$G$1:$H$3, 2, FALSE)</f>
        <v>smolt</v>
      </c>
    </row>
    <row r="10046" spans="1:19" x14ac:dyDescent="0.25">
      <c r="A10046" s="1">
        <v>39211</v>
      </c>
      <c r="B10046">
        <v>1</v>
      </c>
      <c r="C10046">
        <v>1</v>
      </c>
      <c r="D10046">
        <v>1</v>
      </c>
      <c r="E10046">
        <v>2007</v>
      </c>
      <c r="F10046">
        <v>321</v>
      </c>
      <c r="G10046">
        <v>1</v>
      </c>
      <c r="H10046">
        <v>84</v>
      </c>
      <c r="J10046">
        <v>4.5199966429999998</v>
      </c>
      <c r="M10046">
        <v>1</v>
      </c>
      <c r="N10046">
        <v>399</v>
      </c>
      <c r="P10046">
        <v>3</v>
      </c>
      <c r="Q10046" t="str">
        <f>VLOOKUP(M10046,lookups!$A$1:$B$7, 2, FALSE)</f>
        <v>trawl/fyke</v>
      </c>
      <c r="R10046" t="str">
        <f>VLOOKUP(N10046,lookups!$D$1:$E$6, 2, FALSE)</f>
        <v>hucuktlis r</v>
      </c>
      <c r="S10046" t="str">
        <f>VLOOKUP(C10046,lookups!$G$1:$H$3, 2, FALSE)</f>
        <v>smolt</v>
      </c>
    </row>
    <row r="10047" spans="1:19" x14ac:dyDescent="0.25">
      <c r="A10047" s="1">
        <v>39211</v>
      </c>
      <c r="B10047">
        <v>1</v>
      </c>
      <c r="C10047">
        <v>1</v>
      </c>
      <c r="D10047">
        <v>1</v>
      </c>
      <c r="E10047">
        <v>2007</v>
      </c>
      <c r="F10047">
        <v>322</v>
      </c>
      <c r="G10047">
        <v>1</v>
      </c>
      <c r="H10047">
        <v>100</v>
      </c>
      <c r="J10047">
        <v>5.879997253</v>
      </c>
      <c r="M10047">
        <v>1</v>
      </c>
      <c r="N10047">
        <v>399</v>
      </c>
      <c r="P10047">
        <v>3</v>
      </c>
      <c r="Q10047" t="str">
        <f>VLOOKUP(M10047,lookups!$A$1:$B$7, 2, FALSE)</f>
        <v>trawl/fyke</v>
      </c>
      <c r="R10047" t="str">
        <f>VLOOKUP(N10047,lookups!$D$1:$E$6, 2, FALSE)</f>
        <v>hucuktlis r</v>
      </c>
      <c r="S10047" t="str">
        <f>VLOOKUP(C10047,lookups!$G$1:$H$3, 2, FALSE)</f>
        <v>smolt</v>
      </c>
    </row>
    <row r="10048" spans="1:19" x14ac:dyDescent="0.25">
      <c r="A10048" s="1">
        <v>39211</v>
      </c>
      <c r="B10048">
        <v>1</v>
      </c>
      <c r="C10048">
        <v>1</v>
      </c>
      <c r="D10048">
        <v>1</v>
      </c>
      <c r="E10048">
        <v>2007</v>
      </c>
      <c r="F10048">
        <v>323</v>
      </c>
      <c r="G10048">
        <v>1</v>
      </c>
      <c r="H10048">
        <v>95</v>
      </c>
      <c r="J10048">
        <v>5.4899978640000002</v>
      </c>
      <c r="M10048">
        <v>1</v>
      </c>
      <c r="N10048">
        <v>399</v>
      </c>
      <c r="P10048">
        <v>3</v>
      </c>
      <c r="Q10048" t="str">
        <f>VLOOKUP(M10048,lookups!$A$1:$B$7, 2, FALSE)</f>
        <v>trawl/fyke</v>
      </c>
      <c r="R10048" t="str">
        <f>VLOOKUP(N10048,lookups!$D$1:$E$6, 2, FALSE)</f>
        <v>hucuktlis r</v>
      </c>
      <c r="S10048" t="str">
        <f>VLOOKUP(C10048,lookups!$G$1:$H$3, 2, FALSE)</f>
        <v>smolt</v>
      </c>
    </row>
    <row r="10049" spans="1:19" x14ac:dyDescent="0.25">
      <c r="A10049" s="1">
        <v>39211</v>
      </c>
      <c r="B10049">
        <v>1</v>
      </c>
      <c r="C10049">
        <v>1</v>
      </c>
      <c r="D10049">
        <v>1</v>
      </c>
      <c r="E10049">
        <v>2007</v>
      </c>
      <c r="F10049">
        <v>324</v>
      </c>
      <c r="G10049">
        <v>1</v>
      </c>
      <c r="H10049">
        <v>96</v>
      </c>
      <c r="J10049">
        <v>5.9599990839999997</v>
      </c>
      <c r="M10049">
        <v>1</v>
      </c>
      <c r="N10049">
        <v>399</v>
      </c>
      <c r="P10049">
        <v>3</v>
      </c>
      <c r="Q10049" t="str">
        <f>VLOOKUP(M10049,lookups!$A$1:$B$7, 2, FALSE)</f>
        <v>trawl/fyke</v>
      </c>
      <c r="R10049" t="str">
        <f>VLOOKUP(N10049,lookups!$D$1:$E$6, 2, FALSE)</f>
        <v>hucuktlis r</v>
      </c>
      <c r="S10049" t="str">
        <f>VLOOKUP(C10049,lookups!$G$1:$H$3, 2, FALSE)</f>
        <v>smolt</v>
      </c>
    </row>
    <row r="10050" spans="1:19" x14ac:dyDescent="0.25">
      <c r="A10050" s="1">
        <v>39211</v>
      </c>
      <c r="B10050">
        <v>1</v>
      </c>
      <c r="C10050">
        <v>1</v>
      </c>
      <c r="D10050">
        <v>1</v>
      </c>
      <c r="E10050">
        <v>2007</v>
      </c>
      <c r="F10050">
        <v>325</v>
      </c>
      <c r="G10050">
        <v>1</v>
      </c>
      <c r="H10050">
        <v>91</v>
      </c>
      <c r="J10050">
        <v>5.039997101</v>
      </c>
      <c r="M10050">
        <v>1</v>
      </c>
      <c r="N10050">
        <v>399</v>
      </c>
      <c r="P10050">
        <v>3</v>
      </c>
      <c r="Q10050" t="str">
        <f>VLOOKUP(M10050,lookups!$A$1:$B$7, 2, FALSE)</f>
        <v>trawl/fyke</v>
      </c>
      <c r="R10050" t="str">
        <f>VLOOKUP(N10050,lookups!$D$1:$E$6, 2, FALSE)</f>
        <v>hucuktlis r</v>
      </c>
      <c r="S10050" t="str">
        <f>VLOOKUP(C10050,lookups!$G$1:$H$3, 2, FALSE)</f>
        <v>smolt</v>
      </c>
    </row>
    <row r="10051" spans="1:19" x14ac:dyDescent="0.25">
      <c r="A10051" s="1">
        <v>39211</v>
      </c>
      <c r="B10051">
        <v>1</v>
      </c>
      <c r="C10051">
        <v>1</v>
      </c>
      <c r="D10051">
        <v>1</v>
      </c>
      <c r="E10051">
        <v>2007</v>
      </c>
      <c r="F10051">
        <v>326</v>
      </c>
      <c r="G10051">
        <v>1</v>
      </c>
      <c r="H10051">
        <v>84</v>
      </c>
      <c r="J10051">
        <v>4.1499977110000001</v>
      </c>
      <c r="M10051">
        <v>1</v>
      </c>
      <c r="N10051">
        <v>399</v>
      </c>
      <c r="P10051">
        <v>3</v>
      </c>
      <c r="Q10051" t="str">
        <f>VLOOKUP(M10051,lookups!$A$1:$B$7, 2, FALSE)</f>
        <v>trawl/fyke</v>
      </c>
      <c r="R10051" t="str">
        <f>VLOOKUP(N10051,lookups!$D$1:$E$6, 2, FALSE)</f>
        <v>hucuktlis r</v>
      </c>
      <c r="S10051" t="str">
        <f>VLOOKUP(C10051,lookups!$G$1:$H$3, 2, FALSE)</f>
        <v>smolt</v>
      </c>
    </row>
    <row r="10052" spans="1:19" x14ac:dyDescent="0.25">
      <c r="A10052" s="1">
        <v>39211</v>
      </c>
      <c r="B10052">
        <v>1</v>
      </c>
      <c r="C10052">
        <v>1</v>
      </c>
      <c r="D10052">
        <v>1</v>
      </c>
      <c r="E10052">
        <v>2007</v>
      </c>
      <c r="F10052">
        <v>327</v>
      </c>
      <c r="G10052">
        <v>1</v>
      </c>
      <c r="H10052">
        <v>96</v>
      </c>
      <c r="J10052">
        <v>5.6899986269999996</v>
      </c>
      <c r="M10052">
        <v>1</v>
      </c>
      <c r="N10052">
        <v>399</v>
      </c>
      <c r="P10052">
        <v>3</v>
      </c>
      <c r="Q10052" t="str">
        <f>VLOOKUP(M10052,lookups!$A$1:$B$7, 2, FALSE)</f>
        <v>trawl/fyke</v>
      </c>
      <c r="R10052" t="str">
        <f>VLOOKUP(N10052,lookups!$D$1:$E$6, 2, FALSE)</f>
        <v>hucuktlis r</v>
      </c>
      <c r="S10052" t="str">
        <f>VLOOKUP(C10052,lookups!$G$1:$H$3, 2, FALSE)</f>
        <v>smolt</v>
      </c>
    </row>
    <row r="10053" spans="1:19" x14ac:dyDescent="0.25">
      <c r="A10053" s="1">
        <v>39211</v>
      </c>
      <c r="B10053">
        <v>1</v>
      </c>
      <c r="C10053">
        <v>1</v>
      </c>
      <c r="D10053">
        <v>1</v>
      </c>
      <c r="E10053">
        <v>2007</v>
      </c>
      <c r="F10053">
        <v>328</v>
      </c>
      <c r="G10053">
        <v>1</v>
      </c>
      <c r="H10053">
        <v>85</v>
      </c>
      <c r="J10053">
        <v>3.8999996189999999</v>
      </c>
      <c r="M10053">
        <v>1</v>
      </c>
      <c r="N10053">
        <v>399</v>
      </c>
      <c r="P10053">
        <v>3</v>
      </c>
      <c r="Q10053" t="str">
        <f>VLOOKUP(M10053,lookups!$A$1:$B$7, 2, FALSE)</f>
        <v>trawl/fyke</v>
      </c>
      <c r="R10053" t="str">
        <f>VLOOKUP(N10053,lookups!$D$1:$E$6, 2, FALSE)</f>
        <v>hucuktlis r</v>
      </c>
      <c r="S10053" t="str">
        <f>VLOOKUP(C10053,lookups!$G$1:$H$3, 2, FALSE)</f>
        <v>smolt</v>
      </c>
    </row>
    <row r="10054" spans="1:19" x14ac:dyDescent="0.25">
      <c r="A10054" s="1">
        <v>39211</v>
      </c>
      <c r="B10054">
        <v>1</v>
      </c>
      <c r="C10054">
        <v>1</v>
      </c>
      <c r="D10054">
        <v>1</v>
      </c>
      <c r="E10054">
        <v>2007</v>
      </c>
      <c r="F10054">
        <v>329</v>
      </c>
      <c r="G10054">
        <v>1</v>
      </c>
      <c r="H10054">
        <v>98</v>
      </c>
      <c r="J10054">
        <v>6.1999969479999999</v>
      </c>
      <c r="M10054">
        <v>1</v>
      </c>
      <c r="N10054">
        <v>399</v>
      </c>
      <c r="P10054">
        <v>3</v>
      </c>
      <c r="Q10054" t="str">
        <f>VLOOKUP(M10054,lookups!$A$1:$B$7, 2, FALSE)</f>
        <v>trawl/fyke</v>
      </c>
      <c r="R10054" t="str">
        <f>VLOOKUP(N10054,lookups!$D$1:$E$6, 2, FALSE)</f>
        <v>hucuktlis r</v>
      </c>
      <c r="S10054" t="str">
        <f>VLOOKUP(C10054,lookups!$G$1:$H$3, 2, FALSE)</f>
        <v>smolt</v>
      </c>
    </row>
    <row r="10055" spans="1:19" x14ac:dyDescent="0.25">
      <c r="A10055" s="1">
        <v>39211</v>
      </c>
      <c r="B10055">
        <v>1</v>
      </c>
      <c r="C10055">
        <v>1</v>
      </c>
      <c r="D10055">
        <v>1</v>
      </c>
      <c r="E10055">
        <v>2007</v>
      </c>
      <c r="F10055">
        <v>330</v>
      </c>
      <c r="G10055">
        <v>1</v>
      </c>
      <c r="H10055">
        <v>95</v>
      </c>
      <c r="J10055">
        <v>4.8999977110000001</v>
      </c>
      <c r="M10055">
        <v>1</v>
      </c>
      <c r="N10055">
        <v>399</v>
      </c>
      <c r="P10055">
        <v>3</v>
      </c>
      <c r="Q10055" t="str">
        <f>VLOOKUP(M10055,lookups!$A$1:$B$7, 2, FALSE)</f>
        <v>trawl/fyke</v>
      </c>
      <c r="R10055" t="str">
        <f>VLOOKUP(N10055,lookups!$D$1:$E$6, 2, FALSE)</f>
        <v>hucuktlis r</v>
      </c>
      <c r="S10055" t="str">
        <f>VLOOKUP(C10055,lookups!$G$1:$H$3, 2, FALSE)</f>
        <v>smolt</v>
      </c>
    </row>
    <row r="10056" spans="1:19" x14ac:dyDescent="0.25">
      <c r="A10056" s="1">
        <v>39211</v>
      </c>
      <c r="B10056">
        <v>1</v>
      </c>
      <c r="C10056">
        <v>1</v>
      </c>
      <c r="D10056">
        <v>1</v>
      </c>
      <c r="E10056">
        <v>2007</v>
      </c>
      <c r="F10056">
        <v>331</v>
      </c>
      <c r="G10056">
        <v>1</v>
      </c>
      <c r="H10056">
        <v>97</v>
      </c>
      <c r="J10056">
        <v>5.7099990839999997</v>
      </c>
      <c r="M10056">
        <v>1</v>
      </c>
      <c r="N10056">
        <v>399</v>
      </c>
      <c r="P10056">
        <v>3</v>
      </c>
      <c r="Q10056" t="str">
        <f>VLOOKUP(M10056,lookups!$A$1:$B$7, 2, FALSE)</f>
        <v>trawl/fyke</v>
      </c>
      <c r="R10056" t="str">
        <f>VLOOKUP(N10056,lookups!$D$1:$E$6, 2, FALSE)</f>
        <v>hucuktlis r</v>
      </c>
      <c r="S10056" t="str">
        <f>VLOOKUP(C10056,lookups!$G$1:$H$3, 2, FALSE)</f>
        <v>smolt</v>
      </c>
    </row>
    <row r="10057" spans="1:19" x14ac:dyDescent="0.25">
      <c r="A10057" s="1">
        <v>39211</v>
      </c>
      <c r="B10057">
        <v>1</v>
      </c>
      <c r="C10057">
        <v>1</v>
      </c>
      <c r="D10057">
        <v>1</v>
      </c>
      <c r="E10057">
        <v>2007</v>
      </c>
      <c r="F10057">
        <v>332</v>
      </c>
      <c r="G10057">
        <v>1</v>
      </c>
      <c r="H10057">
        <v>87</v>
      </c>
      <c r="J10057">
        <v>5.2799987789999996</v>
      </c>
      <c r="M10057">
        <v>1</v>
      </c>
      <c r="N10057">
        <v>399</v>
      </c>
      <c r="P10057">
        <v>3</v>
      </c>
      <c r="Q10057" t="str">
        <f>VLOOKUP(M10057,lookups!$A$1:$B$7, 2, FALSE)</f>
        <v>trawl/fyke</v>
      </c>
      <c r="R10057" t="str">
        <f>VLOOKUP(N10057,lookups!$D$1:$E$6, 2, FALSE)</f>
        <v>hucuktlis r</v>
      </c>
      <c r="S10057" t="str">
        <f>VLOOKUP(C10057,lookups!$G$1:$H$3, 2, FALSE)</f>
        <v>smolt</v>
      </c>
    </row>
    <row r="10058" spans="1:19" x14ac:dyDescent="0.25">
      <c r="A10058" s="1">
        <v>39211</v>
      </c>
      <c r="B10058">
        <v>1</v>
      </c>
      <c r="C10058">
        <v>1</v>
      </c>
      <c r="D10058">
        <v>1</v>
      </c>
      <c r="E10058">
        <v>2007</v>
      </c>
      <c r="F10058">
        <v>333</v>
      </c>
      <c r="G10058">
        <v>1</v>
      </c>
      <c r="H10058">
        <v>94</v>
      </c>
      <c r="J10058">
        <v>5.3299980160000002</v>
      </c>
      <c r="M10058">
        <v>1</v>
      </c>
      <c r="N10058">
        <v>399</v>
      </c>
      <c r="P10058">
        <v>3</v>
      </c>
      <c r="Q10058" t="str">
        <f>VLOOKUP(M10058,lookups!$A$1:$B$7, 2, FALSE)</f>
        <v>trawl/fyke</v>
      </c>
      <c r="R10058" t="str">
        <f>VLOOKUP(N10058,lookups!$D$1:$E$6, 2, FALSE)</f>
        <v>hucuktlis r</v>
      </c>
      <c r="S10058" t="str">
        <f>VLOOKUP(C10058,lookups!$G$1:$H$3, 2, FALSE)</f>
        <v>smolt</v>
      </c>
    </row>
    <row r="10059" spans="1:19" x14ac:dyDescent="0.25">
      <c r="A10059" s="1">
        <v>39211</v>
      </c>
      <c r="B10059">
        <v>1</v>
      </c>
      <c r="C10059">
        <v>1</v>
      </c>
      <c r="D10059">
        <v>1</v>
      </c>
      <c r="E10059">
        <v>2007</v>
      </c>
      <c r="F10059">
        <v>334</v>
      </c>
      <c r="G10059">
        <v>1</v>
      </c>
      <c r="H10059">
        <v>96</v>
      </c>
      <c r="J10059">
        <v>5.7999992369999998</v>
      </c>
      <c r="M10059">
        <v>1</v>
      </c>
      <c r="N10059">
        <v>399</v>
      </c>
      <c r="P10059">
        <v>3</v>
      </c>
      <c r="Q10059" t="str">
        <f>VLOOKUP(M10059,lookups!$A$1:$B$7, 2, FALSE)</f>
        <v>trawl/fyke</v>
      </c>
      <c r="R10059" t="str">
        <f>VLOOKUP(N10059,lookups!$D$1:$E$6, 2, FALSE)</f>
        <v>hucuktlis r</v>
      </c>
      <c r="S10059" t="str">
        <f>VLOOKUP(C10059,lookups!$G$1:$H$3, 2, FALSE)</f>
        <v>smolt</v>
      </c>
    </row>
    <row r="10060" spans="1:19" x14ac:dyDescent="0.25">
      <c r="A10060" s="1">
        <v>39211</v>
      </c>
      <c r="B10060">
        <v>1</v>
      </c>
      <c r="C10060">
        <v>1</v>
      </c>
      <c r="D10060">
        <v>1</v>
      </c>
      <c r="E10060">
        <v>2007</v>
      </c>
      <c r="F10060">
        <v>335</v>
      </c>
      <c r="G10060">
        <v>1</v>
      </c>
      <c r="H10060">
        <v>90</v>
      </c>
      <c r="J10060">
        <v>4.9699974060000001</v>
      </c>
      <c r="M10060">
        <v>1</v>
      </c>
      <c r="N10060">
        <v>399</v>
      </c>
      <c r="P10060">
        <v>3</v>
      </c>
      <c r="Q10060" t="str">
        <f>VLOOKUP(M10060,lookups!$A$1:$B$7, 2, FALSE)</f>
        <v>trawl/fyke</v>
      </c>
      <c r="R10060" t="str">
        <f>VLOOKUP(N10060,lookups!$D$1:$E$6, 2, FALSE)</f>
        <v>hucuktlis r</v>
      </c>
      <c r="S10060" t="str">
        <f>VLOOKUP(C10060,lookups!$G$1:$H$3, 2, FALSE)</f>
        <v>smolt</v>
      </c>
    </row>
    <row r="10061" spans="1:19" x14ac:dyDescent="0.25">
      <c r="A10061" s="1">
        <v>39211</v>
      </c>
      <c r="B10061">
        <v>1</v>
      </c>
      <c r="C10061">
        <v>1</v>
      </c>
      <c r="D10061">
        <v>1</v>
      </c>
      <c r="E10061">
        <v>2007</v>
      </c>
      <c r="F10061">
        <v>336</v>
      </c>
      <c r="G10061">
        <v>1</v>
      </c>
      <c r="H10061">
        <v>92</v>
      </c>
      <c r="J10061">
        <v>4.789997101</v>
      </c>
      <c r="M10061">
        <v>1</v>
      </c>
      <c r="N10061">
        <v>399</v>
      </c>
      <c r="P10061">
        <v>3</v>
      </c>
      <c r="Q10061" t="str">
        <f>VLOOKUP(M10061,lookups!$A$1:$B$7, 2, FALSE)</f>
        <v>trawl/fyke</v>
      </c>
      <c r="R10061" t="str">
        <f>VLOOKUP(N10061,lookups!$D$1:$E$6, 2, FALSE)</f>
        <v>hucuktlis r</v>
      </c>
      <c r="S10061" t="str">
        <f>VLOOKUP(C10061,lookups!$G$1:$H$3, 2, FALSE)</f>
        <v>smolt</v>
      </c>
    </row>
    <row r="10062" spans="1:19" x14ac:dyDescent="0.25">
      <c r="A10062" s="1">
        <v>39211</v>
      </c>
      <c r="B10062">
        <v>1</v>
      </c>
      <c r="C10062">
        <v>1</v>
      </c>
      <c r="D10062">
        <v>1</v>
      </c>
      <c r="E10062">
        <v>2007</v>
      </c>
      <c r="F10062">
        <v>337</v>
      </c>
      <c r="G10062">
        <v>1</v>
      </c>
      <c r="H10062">
        <v>90</v>
      </c>
      <c r="J10062">
        <v>4.6999969479999999</v>
      </c>
      <c r="M10062">
        <v>1</v>
      </c>
      <c r="N10062">
        <v>399</v>
      </c>
      <c r="P10062">
        <v>3</v>
      </c>
      <c r="Q10062" t="str">
        <f>VLOOKUP(M10062,lookups!$A$1:$B$7, 2, FALSE)</f>
        <v>trawl/fyke</v>
      </c>
      <c r="R10062" t="str">
        <f>VLOOKUP(N10062,lookups!$D$1:$E$6, 2, FALSE)</f>
        <v>hucuktlis r</v>
      </c>
      <c r="S10062" t="str">
        <f>VLOOKUP(C10062,lookups!$G$1:$H$3, 2, FALSE)</f>
        <v>smolt</v>
      </c>
    </row>
    <row r="10063" spans="1:19" x14ac:dyDescent="0.25">
      <c r="A10063" s="1">
        <v>39211</v>
      </c>
      <c r="B10063">
        <v>1</v>
      </c>
      <c r="C10063">
        <v>1</v>
      </c>
      <c r="D10063">
        <v>1</v>
      </c>
      <c r="E10063">
        <v>2007</v>
      </c>
      <c r="F10063">
        <v>338</v>
      </c>
      <c r="G10063">
        <v>1</v>
      </c>
      <c r="H10063">
        <v>81</v>
      </c>
      <c r="J10063">
        <v>3.8199996949999999</v>
      </c>
      <c r="M10063">
        <v>1</v>
      </c>
      <c r="N10063">
        <v>399</v>
      </c>
      <c r="P10063">
        <v>3</v>
      </c>
      <c r="Q10063" t="str">
        <f>VLOOKUP(M10063,lookups!$A$1:$B$7, 2, FALSE)</f>
        <v>trawl/fyke</v>
      </c>
      <c r="R10063" t="str">
        <f>VLOOKUP(N10063,lookups!$D$1:$E$6, 2, FALSE)</f>
        <v>hucuktlis r</v>
      </c>
      <c r="S10063" t="str">
        <f>VLOOKUP(C10063,lookups!$G$1:$H$3, 2, FALSE)</f>
        <v>smolt</v>
      </c>
    </row>
    <row r="10064" spans="1:19" x14ac:dyDescent="0.25">
      <c r="A10064" s="1">
        <v>39211</v>
      </c>
      <c r="B10064">
        <v>1</v>
      </c>
      <c r="C10064">
        <v>1</v>
      </c>
      <c r="D10064">
        <v>1</v>
      </c>
      <c r="E10064">
        <v>2007</v>
      </c>
      <c r="F10064">
        <v>339</v>
      </c>
      <c r="G10064">
        <v>1</v>
      </c>
      <c r="H10064">
        <v>84</v>
      </c>
      <c r="J10064">
        <v>4.5699996949999999</v>
      </c>
      <c r="M10064">
        <v>1</v>
      </c>
      <c r="N10064">
        <v>399</v>
      </c>
      <c r="P10064">
        <v>3</v>
      </c>
      <c r="Q10064" t="str">
        <f>VLOOKUP(M10064,lookups!$A$1:$B$7, 2, FALSE)</f>
        <v>trawl/fyke</v>
      </c>
      <c r="R10064" t="str">
        <f>VLOOKUP(N10064,lookups!$D$1:$E$6, 2, FALSE)</f>
        <v>hucuktlis r</v>
      </c>
      <c r="S10064" t="str">
        <f>VLOOKUP(C10064,lookups!$G$1:$H$3, 2, FALSE)</f>
        <v>smolt</v>
      </c>
    </row>
    <row r="10065" spans="1:19" x14ac:dyDescent="0.25">
      <c r="A10065" s="1">
        <v>39211</v>
      </c>
      <c r="B10065">
        <v>1</v>
      </c>
      <c r="C10065">
        <v>1</v>
      </c>
      <c r="D10065">
        <v>1</v>
      </c>
      <c r="E10065">
        <v>2007</v>
      </c>
      <c r="F10065">
        <v>340</v>
      </c>
      <c r="G10065">
        <v>1</v>
      </c>
      <c r="H10065">
        <v>96</v>
      </c>
      <c r="J10065">
        <v>6.3399963379999997</v>
      </c>
      <c r="M10065">
        <v>1</v>
      </c>
      <c r="N10065">
        <v>399</v>
      </c>
      <c r="P10065">
        <v>3</v>
      </c>
      <c r="Q10065" t="str">
        <f>VLOOKUP(M10065,lookups!$A$1:$B$7, 2, FALSE)</f>
        <v>trawl/fyke</v>
      </c>
      <c r="R10065" t="str">
        <f>VLOOKUP(N10065,lookups!$D$1:$E$6, 2, FALSE)</f>
        <v>hucuktlis r</v>
      </c>
      <c r="S10065" t="str">
        <f>VLOOKUP(C10065,lookups!$G$1:$H$3, 2, FALSE)</f>
        <v>smolt</v>
      </c>
    </row>
    <row r="10066" spans="1:19" x14ac:dyDescent="0.25">
      <c r="A10066" s="1">
        <v>39211</v>
      </c>
      <c r="B10066">
        <v>1</v>
      </c>
      <c r="C10066">
        <v>1</v>
      </c>
      <c r="D10066">
        <v>1</v>
      </c>
      <c r="E10066">
        <v>2007</v>
      </c>
      <c r="F10066">
        <v>341</v>
      </c>
      <c r="G10066">
        <v>1</v>
      </c>
      <c r="H10066">
        <v>92</v>
      </c>
      <c r="J10066">
        <v>5.1599998469999999</v>
      </c>
      <c r="M10066">
        <v>1</v>
      </c>
      <c r="N10066">
        <v>399</v>
      </c>
      <c r="P10066">
        <v>3</v>
      </c>
      <c r="Q10066" t="str">
        <f>VLOOKUP(M10066,lookups!$A$1:$B$7, 2, FALSE)</f>
        <v>trawl/fyke</v>
      </c>
      <c r="R10066" t="str">
        <f>VLOOKUP(N10066,lookups!$D$1:$E$6, 2, FALSE)</f>
        <v>hucuktlis r</v>
      </c>
      <c r="S10066" t="str">
        <f>VLOOKUP(C10066,lookups!$G$1:$H$3, 2, FALSE)</f>
        <v>smolt</v>
      </c>
    </row>
    <row r="10067" spans="1:19" x14ac:dyDescent="0.25">
      <c r="A10067" s="1">
        <v>39211</v>
      </c>
      <c r="B10067">
        <v>1</v>
      </c>
      <c r="C10067">
        <v>1</v>
      </c>
      <c r="D10067">
        <v>1</v>
      </c>
      <c r="E10067">
        <v>2007</v>
      </c>
      <c r="F10067">
        <v>342</v>
      </c>
      <c r="G10067">
        <v>1</v>
      </c>
      <c r="H10067">
        <v>86</v>
      </c>
      <c r="J10067">
        <v>4.7399978640000002</v>
      </c>
      <c r="M10067">
        <v>1</v>
      </c>
      <c r="N10067">
        <v>399</v>
      </c>
      <c r="P10067">
        <v>3</v>
      </c>
      <c r="Q10067" t="str">
        <f>VLOOKUP(M10067,lookups!$A$1:$B$7, 2, FALSE)</f>
        <v>trawl/fyke</v>
      </c>
      <c r="R10067" t="str">
        <f>VLOOKUP(N10067,lookups!$D$1:$E$6, 2, FALSE)</f>
        <v>hucuktlis r</v>
      </c>
      <c r="S10067" t="str">
        <f>VLOOKUP(C10067,lookups!$G$1:$H$3, 2, FALSE)</f>
        <v>smolt</v>
      </c>
    </row>
    <row r="10068" spans="1:19" x14ac:dyDescent="0.25">
      <c r="A10068" s="1">
        <v>39211</v>
      </c>
      <c r="B10068">
        <v>1</v>
      </c>
      <c r="C10068">
        <v>1</v>
      </c>
      <c r="D10068">
        <v>1</v>
      </c>
      <c r="E10068">
        <v>2007</v>
      </c>
      <c r="F10068">
        <v>343</v>
      </c>
      <c r="G10068">
        <v>1</v>
      </c>
      <c r="H10068">
        <v>86</v>
      </c>
      <c r="J10068">
        <v>4.2699966429999998</v>
      </c>
      <c r="M10068">
        <v>1</v>
      </c>
      <c r="N10068">
        <v>399</v>
      </c>
      <c r="P10068">
        <v>3</v>
      </c>
      <c r="Q10068" t="str">
        <f>VLOOKUP(M10068,lookups!$A$1:$B$7, 2, FALSE)</f>
        <v>trawl/fyke</v>
      </c>
      <c r="R10068" t="str">
        <f>VLOOKUP(N10068,lookups!$D$1:$E$6, 2, FALSE)</f>
        <v>hucuktlis r</v>
      </c>
      <c r="S10068" t="str">
        <f>VLOOKUP(C10068,lookups!$G$1:$H$3, 2, FALSE)</f>
        <v>smolt</v>
      </c>
    </row>
    <row r="10069" spans="1:19" x14ac:dyDescent="0.25">
      <c r="A10069" s="1">
        <v>39211</v>
      </c>
      <c r="B10069">
        <v>1</v>
      </c>
      <c r="C10069">
        <v>1</v>
      </c>
      <c r="D10069">
        <v>1</v>
      </c>
      <c r="E10069">
        <v>2007</v>
      </c>
      <c r="F10069">
        <v>344</v>
      </c>
      <c r="G10069">
        <v>1</v>
      </c>
      <c r="H10069">
        <v>90</v>
      </c>
      <c r="J10069">
        <v>4.4499969479999999</v>
      </c>
      <c r="M10069">
        <v>1</v>
      </c>
      <c r="N10069">
        <v>399</v>
      </c>
      <c r="P10069">
        <v>3</v>
      </c>
      <c r="Q10069" t="str">
        <f>VLOOKUP(M10069,lookups!$A$1:$B$7, 2, FALSE)</f>
        <v>trawl/fyke</v>
      </c>
      <c r="R10069" t="str">
        <f>VLOOKUP(N10069,lookups!$D$1:$E$6, 2, FALSE)</f>
        <v>hucuktlis r</v>
      </c>
      <c r="S10069" t="str">
        <f>VLOOKUP(C10069,lookups!$G$1:$H$3, 2, FALSE)</f>
        <v>smolt</v>
      </c>
    </row>
    <row r="10070" spans="1:19" x14ac:dyDescent="0.25">
      <c r="A10070" s="1">
        <v>39211</v>
      </c>
      <c r="B10070">
        <v>1</v>
      </c>
      <c r="C10070">
        <v>1</v>
      </c>
      <c r="D10070">
        <v>1</v>
      </c>
      <c r="E10070">
        <v>2007</v>
      </c>
      <c r="F10070">
        <v>345</v>
      </c>
      <c r="G10070">
        <v>1</v>
      </c>
      <c r="H10070">
        <v>85</v>
      </c>
      <c r="J10070">
        <v>4.3699989319999997</v>
      </c>
      <c r="M10070">
        <v>1</v>
      </c>
      <c r="N10070">
        <v>399</v>
      </c>
      <c r="P10070">
        <v>3</v>
      </c>
      <c r="Q10070" t="str">
        <f>VLOOKUP(M10070,lookups!$A$1:$B$7, 2, FALSE)</f>
        <v>trawl/fyke</v>
      </c>
      <c r="R10070" t="str">
        <f>VLOOKUP(N10070,lookups!$D$1:$E$6, 2, FALSE)</f>
        <v>hucuktlis r</v>
      </c>
      <c r="S10070" t="str">
        <f>VLOOKUP(C10070,lookups!$G$1:$H$3, 2, FALSE)</f>
        <v>smolt</v>
      </c>
    </row>
    <row r="10071" spans="1:19" x14ac:dyDescent="0.25">
      <c r="A10071" s="1">
        <v>39211</v>
      </c>
      <c r="B10071">
        <v>1</v>
      </c>
      <c r="C10071">
        <v>1</v>
      </c>
      <c r="D10071">
        <v>1</v>
      </c>
      <c r="E10071">
        <v>2007</v>
      </c>
      <c r="F10071">
        <v>346</v>
      </c>
      <c r="G10071">
        <v>1</v>
      </c>
      <c r="H10071">
        <v>85</v>
      </c>
      <c r="J10071">
        <v>4.6699981690000003</v>
      </c>
      <c r="M10071">
        <v>1</v>
      </c>
      <c r="N10071">
        <v>399</v>
      </c>
      <c r="P10071">
        <v>3</v>
      </c>
      <c r="Q10071" t="str">
        <f>VLOOKUP(M10071,lookups!$A$1:$B$7, 2, FALSE)</f>
        <v>trawl/fyke</v>
      </c>
      <c r="R10071" t="str">
        <f>VLOOKUP(N10071,lookups!$D$1:$E$6, 2, FALSE)</f>
        <v>hucuktlis r</v>
      </c>
      <c r="S10071" t="str">
        <f>VLOOKUP(C10071,lookups!$G$1:$H$3, 2, FALSE)</f>
        <v>smolt</v>
      </c>
    </row>
    <row r="10072" spans="1:19" x14ac:dyDescent="0.25">
      <c r="A10072" s="1">
        <v>39211</v>
      </c>
      <c r="B10072">
        <v>1</v>
      </c>
      <c r="C10072">
        <v>1</v>
      </c>
      <c r="D10072">
        <v>1</v>
      </c>
      <c r="E10072">
        <v>2007</v>
      </c>
      <c r="F10072">
        <v>347</v>
      </c>
      <c r="G10072">
        <v>1</v>
      </c>
      <c r="H10072">
        <v>89</v>
      </c>
      <c r="J10072">
        <v>4.5699996949999999</v>
      </c>
      <c r="M10072">
        <v>1</v>
      </c>
      <c r="N10072">
        <v>399</v>
      </c>
      <c r="P10072">
        <v>3</v>
      </c>
      <c r="Q10072" t="str">
        <f>VLOOKUP(M10072,lookups!$A$1:$B$7, 2, FALSE)</f>
        <v>trawl/fyke</v>
      </c>
      <c r="R10072" t="str">
        <f>VLOOKUP(N10072,lookups!$D$1:$E$6, 2, FALSE)</f>
        <v>hucuktlis r</v>
      </c>
      <c r="S10072" t="str">
        <f>VLOOKUP(C10072,lookups!$G$1:$H$3, 2, FALSE)</f>
        <v>smolt</v>
      </c>
    </row>
    <row r="10073" spans="1:19" x14ac:dyDescent="0.25">
      <c r="A10073" s="1">
        <v>39211</v>
      </c>
      <c r="B10073">
        <v>1</v>
      </c>
      <c r="C10073">
        <v>1</v>
      </c>
      <c r="D10073">
        <v>1</v>
      </c>
      <c r="E10073">
        <v>2007</v>
      </c>
      <c r="F10073">
        <v>348</v>
      </c>
      <c r="G10073">
        <v>1</v>
      </c>
      <c r="H10073">
        <v>89</v>
      </c>
      <c r="J10073">
        <v>4.6599998469999999</v>
      </c>
      <c r="M10073">
        <v>1</v>
      </c>
      <c r="N10073">
        <v>399</v>
      </c>
      <c r="P10073">
        <v>3</v>
      </c>
      <c r="Q10073" t="str">
        <f>VLOOKUP(M10073,lookups!$A$1:$B$7, 2, FALSE)</f>
        <v>trawl/fyke</v>
      </c>
      <c r="R10073" t="str">
        <f>VLOOKUP(N10073,lookups!$D$1:$E$6, 2, FALSE)</f>
        <v>hucuktlis r</v>
      </c>
      <c r="S10073" t="str">
        <f>VLOOKUP(C10073,lookups!$G$1:$H$3, 2, FALSE)</f>
        <v>smolt</v>
      </c>
    </row>
    <row r="10074" spans="1:19" x14ac:dyDescent="0.25">
      <c r="A10074" s="1">
        <v>39211</v>
      </c>
      <c r="B10074">
        <v>1</v>
      </c>
      <c r="C10074">
        <v>1</v>
      </c>
      <c r="D10074">
        <v>1</v>
      </c>
      <c r="E10074">
        <v>2007</v>
      </c>
      <c r="F10074">
        <v>349</v>
      </c>
      <c r="G10074">
        <v>1</v>
      </c>
      <c r="H10074">
        <v>76</v>
      </c>
      <c r="J10074">
        <v>3.0899982449999999</v>
      </c>
      <c r="M10074">
        <v>1</v>
      </c>
      <c r="N10074">
        <v>399</v>
      </c>
      <c r="P10074">
        <v>3</v>
      </c>
      <c r="Q10074" t="str">
        <f>VLOOKUP(M10074,lookups!$A$1:$B$7, 2, FALSE)</f>
        <v>trawl/fyke</v>
      </c>
      <c r="R10074" t="str">
        <f>VLOOKUP(N10074,lookups!$D$1:$E$6, 2, FALSE)</f>
        <v>hucuktlis r</v>
      </c>
      <c r="S10074" t="str">
        <f>VLOOKUP(C10074,lookups!$G$1:$H$3, 2, FALSE)</f>
        <v>smolt</v>
      </c>
    </row>
    <row r="10075" spans="1:19" x14ac:dyDescent="0.25">
      <c r="A10075" s="1">
        <v>39211</v>
      </c>
      <c r="B10075">
        <v>1</v>
      </c>
      <c r="C10075">
        <v>1</v>
      </c>
      <c r="D10075">
        <v>1</v>
      </c>
      <c r="E10075">
        <v>2007</v>
      </c>
      <c r="F10075">
        <v>350</v>
      </c>
      <c r="G10075">
        <v>1</v>
      </c>
      <c r="H10075">
        <v>82</v>
      </c>
      <c r="J10075">
        <v>3.7399997709999999</v>
      </c>
      <c r="M10075">
        <v>1</v>
      </c>
      <c r="N10075">
        <v>399</v>
      </c>
      <c r="P10075">
        <v>3</v>
      </c>
      <c r="Q10075" t="str">
        <f>VLOOKUP(M10075,lookups!$A$1:$B$7, 2, FALSE)</f>
        <v>trawl/fyke</v>
      </c>
      <c r="R10075" t="str">
        <f>VLOOKUP(N10075,lookups!$D$1:$E$6, 2, FALSE)</f>
        <v>hucuktlis r</v>
      </c>
      <c r="S10075" t="str">
        <f>VLOOKUP(C10075,lookups!$G$1:$H$3, 2, FALSE)</f>
        <v>smolt</v>
      </c>
    </row>
    <row r="10076" spans="1:19" x14ac:dyDescent="0.25">
      <c r="A10076" s="1">
        <v>39211</v>
      </c>
      <c r="B10076">
        <v>1</v>
      </c>
      <c r="C10076">
        <v>1</v>
      </c>
      <c r="D10076">
        <v>1</v>
      </c>
      <c r="E10076">
        <v>2007</v>
      </c>
      <c r="F10076">
        <v>351</v>
      </c>
      <c r="G10076">
        <v>1</v>
      </c>
      <c r="H10076">
        <v>94</v>
      </c>
      <c r="J10076">
        <v>6.2599983220000004</v>
      </c>
      <c r="M10076">
        <v>1</v>
      </c>
      <c r="N10076">
        <v>399</v>
      </c>
      <c r="P10076">
        <v>3</v>
      </c>
      <c r="Q10076" t="str">
        <f>VLOOKUP(M10076,lookups!$A$1:$B$7, 2, FALSE)</f>
        <v>trawl/fyke</v>
      </c>
      <c r="R10076" t="str">
        <f>VLOOKUP(N10076,lookups!$D$1:$E$6, 2, FALSE)</f>
        <v>hucuktlis r</v>
      </c>
      <c r="S10076" t="str">
        <f>VLOOKUP(C10076,lookups!$G$1:$H$3, 2, FALSE)</f>
        <v>smolt</v>
      </c>
    </row>
    <row r="10077" spans="1:19" x14ac:dyDescent="0.25">
      <c r="A10077" s="1">
        <v>39211</v>
      </c>
      <c r="B10077">
        <v>1</v>
      </c>
      <c r="C10077">
        <v>1</v>
      </c>
      <c r="D10077">
        <v>1</v>
      </c>
      <c r="E10077">
        <v>2007</v>
      </c>
      <c r="F10077">
        <v>352</v>
      </c>
      <c r="G10077">
        <v>1</v>
      </c>
      <c r="H10077">
        <v>90</v>
      </c>
      <c r="J10077">
        <v>4.5699996949999999</v>
      </c>
      <c r="M10077">
        <v>1</v>
      </c>
      <c r="N10077">
        <v>399</v>
      </c>
      <c r="P10077">
        <v>3</v>
      </c>
      <c r="Q10077" t="str">
        <f>VLOOKUP(M10077,lookups!$A$1:$B$7, 2, FALSE)</f>
        <v>trawl/fyke</v>
      </c>
      <c r="R10077" t="str">
        <f>VLOOKUP(N10077,lookups!$D$1:$E$6, 2, FALSE)</f>
        <v>hucuktlis r</v>
      </c>
      <c r="S10077" t="str">
        <f>VLOOKUP(C10077,lookups!$G$1:$H$3, 2, FALSE)</f>
        <v>smolt</v>
      </c>
    </row>
    <row r="10078" spans="1:19" x14ac:dyDescent="0.25">
      <c r="A10078" s="1">
        <v>39211</v>
      </c>
      <c r="B10078">
        <v>1</v>
      </c>
      <c r="C10078">
        <v>1</v>
      </c>
      <c r="D10078">
        <v>1</v>
      </c>
      <c r="E10078">
        <v>2007</v>
      </c>
      <c r="F10078">
        <v>353</v>
      </c>
      <c r="G10078">
        <v>1</v>
      </c>
      <c r="H10078">
        <v>95</v>
      </c>
      <c r="J10078">
        <v>6.2199974060000001</v>
      </c>
      <c r="M10078">
        <v>1</v>
      </c>
      <c r="N10078">
        <v>399</v>
      </c>
      <c r="P10078">
        <v>3</v>
      </c>
      <c r="Q10078" t="str">
        <f>VLOOKUP(M10078,lookups!$A$1:$B$7, 2, FALSE)</f>
        <v>trawl/fyke</v>
      </c>
      <c r="R10078" t="str">
        <f>VLOOKUP(N10078,lookups!$D$1:$E$6, 2, FALSE)</f>
        <v>hucuktlis r</v>
      </c>
      <c r="S10078" t="str">
        <f>VLOOKUP(C10078,lookups!$G$1:$H$3, 2, FALSE)</f>
        <v>smolt</v>
      </c>
    </row>
    <row r="10079" spans="1:19" x14ac:dyDescent="0.25">
      <c r="A10079" s="1">
        <v>39211</v>
      </c>
      <c r="B10079">
        <v>1</v>
      </c>
      <c r="C10079">
        <v>1</v>
      </c>
      <c r="D10079">
        <v>1</v>
      </c>
      <c r="E10079">
        <v>2007</v>
      </c>
      <c r="F10079">
        <v>354</v>
      </c>
      <c r="G10079">
        <v>1</v>
      </c>
      <c r="H10079">
        <v>90</v>
      </c>
      <c r="J10079">
        <v>5.5999984740000004</v>
      </c>
      <c r="M10079">
        <v>1</v>
      </c>
      <c r="N10079">
        <v>399</v>
      </c>
      <c r="P10079">
        <v>3</v>
      </c>
      <c r="Q10079" t="str">
        <f>VLOOKUP(M10079,lookups!$A$1:$B$7, 2, FALSE)</f>
        <v>trawl/fyke</v>
      </c>
      <c r="R10079" t="str">
        <f>VLOOKUP(N10079,lookups!$D$1:$E$6, 2, FALSE)</f>
        <v>hucuktlis r</v>
      </c>
      <c r="S10079" t="str">
        <f>VLOOKUP(C10079,lookups!$G$1:$H$3, 2, FALSE)</f>
        <v>smolt</v>
      </c>
    </row>
    <row r="10080" spans="1:19" x14ac:dyDescent="0.25">
      <c r="A10080" s="1">
        <v>39211</v>
      </c>
      <c r="B10080">
        <v>1</v>
      </c>
      <c r="C10080">
        <v>1</v>
      </c>
      <c r="D10080">
        <v>1</v>
      </c>
      <c r="E10080">
        <v>2007</v>
      </c>
      <c r="F10080">
        <v>355</v>
      </c>
      <c r="G10080">
        <v>1</v>
      </c>
      <c r="H10080">
        <v>86</v>
      </c>
      <c r="J10080">
        <v>4.8399963379999997</v>
      </c>
      <c r="M10080">
        <v>1</v>
      </c>
      <c r="N10080">
        <v>399</v>
      </c>
      <c r="P10080">
        <v>3</v>
      </c>
      <c r="Q10080" t="str">
        <f>VLOOKUP(M10080,lookups!$A$1:$B$7, 2, FALSE)</f>
        <v>trawl/fyke</v>
      </c>
      <c r="R10080" t="str">
        <f>VLOOKUP(N10080,lookups!$D$1:$E$6, 2, FALSE)</f>
        <v>hucuktlis r</v>
      </c>
      <c r="S10080" t="str">
        <f>VLOOKUP(C10080,lookups!$G$1:$H$3, 2, FALSE)</f>
        <v>smolt</v>
      </c>
    </row>
    <row r="10081" spans="1:19" x14ac:dyDescent="0.25">
      <c r="A10081" s="1">
        <v>39211</v>
      </c>
      <c r="B10081">
        <v>1</v>
      </c>
      <c r="C10081">
        <v>1</v>
      </c>
      <c r="D10081">
        <v>1</v>
      </c>
      <c r="E10081">
        <v>2007</v>
      </c>
      <c r="F10081">
        <v>356</v>
      </c>
      <c r="G10081">
        <v>1</v>
      </c>
      <c r="H10081">
        <v>85</v>
      </c>
      <c r="J10081">
        <v>4.3999977110000001</v>
      </c>
      <c r="M10081">
        <v>1</v>
      </c>
      <c r="N10081">
        <v>399</v>
      </c>
      <c r="P10081">
        <v>3</v>
      </c>
      <c r="Q10081" t="str">
        <f>VLOOKUP(M10081,lookups!$A$1:$B$7, 2, FALSE)</f>
        <v>trawl/fyke</v>
      </c>
      <c r="R10081" t="str">
        <f>VLOOKUP(N10081,lookups!$D$1:$E$6, 2, FALSE)</f>
        <v>hucuktlis r</v>
      </c>
      <c r="S10081" t="str">
        <f>VLOOKUP(C10081,lookups!$G$1:$H$3, 2, FALSE)</f>
        <v>smolt</v>
      </c>
    </row>
    <row r="10082" spans="1:19" x14ac:dyDescent="0.25">
      <c r="A10082" s="1">
        <v>39211</v>
      </c>
      <c r="B10082">
        <v>1</v>
      </c>
      <c r="C10082">
        <v>1</v>
      </c>
      <c r="D10082">
        <v>1</v>
      </c>
      <c r="E10082">
        <v>2007</v>
      </c>
      <c r="F10082">
        <v>357</v>
      </c>
      <c r="G10082">
        <v>1</v>
      </c>
      <c r="H10082">
        <v>83</v>
      </c>
      <c r="J10082">
        <v>3.9599990840000001</v>
      </c>
      <c r="M10082">
        <v>1</v>
      </c>
      <c r="N10082">
        <v>399</v>
      </c>
      <c r="P10082">
        <v>3</v>
      </c>
      <c r="Q10082" t="str">
        <f>VLOOKUP(M10082,lookups!$A$1:$B$7, 2, FALSE)</f>
        <v>trawl/fyke</v>
      </c>
      <c r="R10082" t="str">
        <f>VLOOKUP(N10082,lookups!$D$1:$E$6, 2, FALSE)</f>
        <v>hucuktlis r</v>
      </c>
      <c r="S10082" t="str">
        <f>VLOOKUP(C10082,lookups!$G$1:$H$3, 2, FALSE)</f>
        <v>smolt</v>
      </c>
    </row>
    <row r="10083" spans="1:19" x14ac:dyDescent="0.25">
      <c r="A10083" s="1">
        <v>39211</v>
      </c>
      <c r="B10083">
        <v>1</v>
      </c>
      <c r="C10083">
        <v>1</v>
      </c>
      <c r="D10083">
        <v>1</v>
      </c>
      <c r="E10083">
        <v>2007</v>
      </c>
      <c r="F10083">
        <v>358</v>
      </c>
      <c r="G10083">
        <v>1</v>
      </c>
      <c r="H10083">
        <v>90</v>
      </c>
      <c r="J10083">
        <v>5.2999992369999998</v>
      </c>
      <c r="M10083">
        <v>1</v>
      </c>
      <c r="N10083">
        <v>399</v>
      </c>
      <c r="P10083">
        <v>3</v>
      </c>
      <c r="Q10083" t="str">
        <f>VLOOKUP(M10083,lookups!$A$1:$B$7, 2, FALSE)</f>
        <v>trawl/fyke</v>
      </c>
      <c r="R10083" t="str">
        <f>VLOOKUP(N10083,lookups!$D$1:$E$6, 2, FALSE)</f>
        <v>hucuktlis r</v>
      </c>
      <c r="S10083" t="str">
        <f>VLOOKUP(C10083,lookups!$G$1:$H$3, 2, FALSE)</f>
        <v>smolt</v>
      </c>
    </row>
    <row r="10084" spans="1:19" x14ac:dyDescent="0.25">
      <c r="A10084" s="1">
        <v>39211</v>
      </c>
      <c r="B10084">
        <v>1</v>
      </c>
      <c r="C10084">
        <v>1</v>
      </c>
      <c r="D10084">
        <v>1</v>
      </c>
      <c r="E10084">
        <v>2007</v>
      </c>
      <c r="F10084">
        <v>359</v>
      </c>
      <c r="G10084">
        <v>1</v>
      </c>
      <c r="H10084">
        <v>80</v>
      </c>
      <c r="J10084">
        <v>3.5599994659999998</v>
      </c>
      <c r="M10084">
        <v>1</v>
      </c>
      <c r="N10084">
        <v>399</v>
      </c>
      <c r="P10084">
        <v>3</v>
      </c>
      <c r="Q10084" t="str">
        <f>VLOOKUP(M10084,lookups!$A$1:$B$7, 2, FALSE)</f>
        <v>trawl/fyke</v>
      </c>
      <c r="R10084" t="str">
        <f>VLOOKUP(N10084,lookups!$D$1:$E$6, 2, FALSE)</f>
        <v>hucuktlis r</v>
      </c>
      <c r="S10084" t="str">
        <f>VLOOKUP(C10084,lookups!$G$1:$H$3, 2, FALSE)</f>
        <v>smolt</v>
      </c>
    </row>
    <row r="10085" spans="1:19" x14ac:dyDescent="0.25">
      <c r="A10085" s="1">
        <v>39211</v>
      </c>
      <c r="B10085">
        <v>1</v>
      </c>
      <c r="C10085">
        <v>1</v>
      </c>
      <c r="D10085">
        <v>1</v>
      </c>
      <c r="E10085">
        <v>2007</v>
      </c>
      <c r="F10085">
        <v>360</v>
      </c>
      <c r="G10085">
        <v>1</v>
      </c>
      <c r="H10085">
        <v>89</v>
      </c>
      <c r="J10085">
        <v>5.2399978640000002</v>
      </c>
      <c r="M10085">
        <v>1</v>
      </c>
      <c r="N10085">
        <v>399</v>
      </c>
      <c r="P10085">
        <v>3</v>
      </c>
      <c r="Q10085" t="str">
        <f>VLOOKUP(M10085,lookups!$A$1:$B$7, 2, FALSE)</f>
        <v>trawl/fyke</v>
      </c>
      <c r="R10085" t="str">
        <f>VLOOKUP(N10085,lookups!$D$1:$E$6, 2, FALSE)</f>
        <v>hucuktlis r</v>
      </c>
      <c r="S10085" t="str">
        <f>VLOOKUP(C10085,lookups!$G$1:$H$3, 2, FALSE)</f>
        <v>smolt</v>
      </c>
    </row>
    <row r="10086" spans="1:19" x14ac:dyDescent="0.25">
      <c r="A10086" s="1">
        <v>39211</v>
      </c>
      <c r="B10086">
        <v>1</v>
      </c>
      <c r="C10086">
        <v>1</v>
      </c>
      <c r="D10086">
        <v>1</v>
      </c>
      <c r="E10086">
        <v>2007</v>
      </c>
      <c r="F10086">
        <v>361</v>
      </c>
      <c r="G10086">
        <v>1</v>
      </c>
      <c r="H10086">
        <v>90</v>
      </c>
      <c r="J10086">
        <v>5.3299980160000002</v>
      </c>
      <c r="M10086">
        <v>1</v>
      </c>
      <c r="N10086">
        <v>399</v>
      </c>
      <c r="P10086">
        <v>3</v>
      </c>
      <c r="Q10086" t="str">
        <f>VLOOKUP(M10086,lookups!$A$1:$B$7, 2, FALSE)</f>
        <v>trawl/fyke</v>
      </c>
      <c r="R10086" t="str">
        <f>VLOOKUP(N10086,lookups!$D$1:$E$6, 2, FALSE)</f>
        <v>hucuktlis r</v>
      </c>
      <c r="S10086" t="str">
        <f>VLOOKUP(C10086,lookups!$G$1:$H$3, 2, FALSE)</f>
        <v>smolt</v>
      </c>
    </row>
    <row r="10087" spans="1:19" x14ac:dyDescent="0.25">
      <c r="A10087" s="1">
        <v>39211</v>
      </c>
      <c r="B10087">
        <v>1</v>
      </c>
      <c r="C10087">
        <v>1</v>
      </c>
      <c r="D10087">
        <v>1</v>
      </c>
      <c r="E10087">
        <v>2007</v>
      </c>
      <c r="F10087">
        <v>362</v>
      </c>
      <c r="G10087">
        <v>1</v>
      </c>
      <c r="H10087">
        <v>90</v>
      </c>
      <c r="J10087">
        <v>4.7599983220000004</v>
      </c>
      <c r="M10087">
        <v>1</v>
      </c>
      <c r="N10087">
        <v>399</v>
      </c>
      <c r="P10087">
        <v>3</v>
      </c>
      <c r="Q10087" t="str">
        <f>VLOOKUP(M10087,lookups!$A$1:$B$7, 2, FALSE)</f>
        <v>trawl/fyke</v>
      </c>
      <c r="R10087" t="str">
        <f>VLOOKUP(N10087,lookups!$D$1:$E$6, 2, FALSE)</f>
        <v>hucuktlis r</v>
      </c>
      <c r="S10087" t="str">
        <f>VLOOKUP(C10087,lookups!$G$1:$H$3, 2, FALSE)</f>
        <v>smolt</v>
      </c>
    </row>
    <row r="10088" spans="1:19" x14ac:dyDescent="0.25">
      <c r="A10088" s="1">
        <v>39211</v>
      </c>
      <c r="B10088">
        <v>1</v>
      </c>
      <c r="C10088">
        <v>1</v>
      </c>
      <c r="D10088">
        <v>1</v>
      </c>
      <c r="E10088">
        <v>2007</v>
      </c>
      <c r="F10088">
        <v>363</v>
      </c>
      <c r="G10088">
        <v>1</v>
      </c>
      <c r="H10088">
        <v>95</v>
      </c>
      <c r="J10088">
        <v>5.1099967959999999</v>
      </c>
      <c r="M10088">
        <v>1</v>
      </c>
      <c r="N10088">
        <v>399</v>
      </c>
      <c r="P10088">
        <v>3</v>
      </c>
      <c r="Q10088" t="str">
        <f>VLOOKUP(M10088,lookups!$A$1:$B$7, 2, FALSE)</f>
        <v>trawl/fyke</v>
      </c>
      <c r="R10088" t="str">
        <f>VLOOKUP(N10088,lookups!$D$1:$E$6, 2, FALSE)</f>
        <v>hucuktlis r</v>
      </c>
      <c r="S10088" t="str">
        <f>VLOOKUP(C10088,lookups!$G$1:$H$3, 2, FALSE)</f>
        <v>smolt</v>
      </c>
    </row>
    <row r="10089" spans="1:19" x14ac:dyDescent="0.25">
      <c r="A10089" s="1">
        <v>39211</v>
      </c>
      <c r="B10089">
        <v>1</v>
      </c>
      <c r="C10089">
        <v>1</v>
      </c>
      <c r="D10089">
        <v>1</v>
      </c>
      <c r="E10089">
        <v>2007</v>
      </c>
      <c r="F10089">
        <v>364</v>
      </c>
      <c r="G10089">
        <v>1</v>
      </c>
      <c r="H10089">
        <v>83</v>
      </c>
      <c r="J10089">
        <v>3.7399997709999999</v>
      </c>
      <c r="M10089">
        <v>1</v>
      </c>
      <c r="N10089">
        <v>399</v>
      </c>
      <c r="P10089">
        <v>3</v>
      </c>
      <c r="Q10089" t="str">
        <f>VLOOKUP(M10089,lookups!$A$1:$B$7, 2, FALSE)</f>
        <v>trawl/fyke</v>
      </c>
      <c r="R10089" t="str">
        <f>VLOOKUP(N10089,lookups!$D$1:$E$6, 2, FALSE)</f>
        <v>hucuktlis r</v>
      </c>
      <c r="S10089" t="str">
        <f>VLOOKUP(C10089,lookups!$G$1:$H$3, 2, FALSE)</f>
        <v>smolt</v>
      </c>
    </row>
    <row r="10090" spans="1:19" x14ac:dyDescent="0.25">
      <c r="A10090" s="1">
        <v>39211</v>
      </c>
      <c r="B10090">
        <v>1</v>
      </c>
      <c r="C10090">
        <v>1</v>
      </c>
      <c r="D10090">
        <v>1</v>
      </c>
      <c r="E10090">
        <v>2007</v>
      </c>
      <c r="F10090">
        <v>365</v>
      </c>
      <c r="G10090">
        <v>1</v>
      </c>
      <c r="H10090">
        <v>85</v>
      </c>
      <c r="J10090">
        <v>4.1399993899999998</v>
      </c>
      <c r="M10090">
        <v>1</v>
      </c>
      <c r="N10090">
        <v>399</v>
      </c>
      <c r="P10090">
        <v>3</v>
      </c>
      <c r="Q10090" t="str">
        <f>VLOOKUP(M10090,lookups!$A$1:$B$7, 2, FALSE)</f>
        <v>trawl/fyke</v>
      </c>
      <c r="R10090" t="str">
        <f>VLOOKUP(N10090,lookups!$D$1:$E$6, 2, FALSE)</f>
        <v>hucuktlis r</v>
      </c>
      <c r="S10090" t="str">
        <f>VLOOKUP(C10090,lookups!$G$1:$H$3, 2, FALSE)</f>
        <v>smolt</v>
      </c>
    </row>
    <row r="10091" spans="1:19" x14ac:dyDescent="0.25">
      <c r="A10091" s="1">
        <v>39211</v>
      </c>
      <c r="B10091">
        <v>1</v>
      </c>
      <c r="C10091">
        <v>1</v>
      </c>
      <c r="D10091">
        <v>1</v>
      </c>
      <c r="E10091">
        <v>2007</v>
      </c>
      <c r="F10091">
        <v>366</v>
      </c>
      <c r="G10091">
        <v>1</v>
      </c>
      <c r="H10091">
        <v>91</v>
      </c>
      <c r="J10091">
        <v>5.3999977110000001</v>
      </c>
      <c r="M10091">
        <v>1</v>
      </c>
      <c r="N10091">
        <v>399</v>
      </c>
      <c r="P10091">
        <v>3</v>
      </c>
      <c r="Q10091" t="str">
        <f>VLOOKUP(M10091,lookups!$A$1:$B$7, 2, FALSE)</f>
        <v>trawl/fyke</v>
      </c>
      <c r="R10091" t="str">
        <f>VLOOKUP(N10091,lookups!$D$1:$E$6, 2, FALSE)</f>
        <v>hucuktlis r</v>
      </c>
      <c r="S10091" t="str">
        <f>VLOOKUP(C10091,lookups!$G$1:$H$3, 2, FALSE)</f>
        <v>smolt</v>
      </c>
    </row>
    <row r="10092" spans="1:19" x14ac:dyDescent="0.25">
      <c r="A10092" s="1">
        <v>39211</v>
      </c>
      <c r="B10092">
        <v>1</v>
      </c>
      <c r="C10092">
        <v>1</v>
      </c>
      <c r="D10092">
        <v>1</v>
      </c>
      <c r="E10092">
        <v>2007</v>
      </c>
      <c r="F10092">
        <v>367</v>
      </c>
      <c r="G10092">
        <v>1</v>
      </c>
      <c r="H10092">
        <v>90</v>
      </c>
      <c r="J10092">
        <v>4.9299964899999997</v>
      </c>
      <c r="M10092">
        <v>1</v>
      </c>
      <c r="N10092">
        <v>399</v>
      </c>
      <c r="P10092">
        <v>3</v>
      </c>
      <c r="Q10092" t="str">
        <f>VLOOKUP(M10092,lookups!$A$1:$B$7, 2, FALSE)</f>
        <v>trawl/fyke</v>
      </c>
      <c r="R10092" t="str">
        <f>VLOOKUP(N10092,lookups!$D$1:$E$6, 2, FALSE)</f>
        <v>hucuktlis r</v>
      </c>
      <c r="S10092" t="str">
        <f>VLOOKUP(C10092,lookups!$G$1:$H$3, 2, FALSE)</f>
        <v>smolt</v>
      </c>
    </row>
    <row r="10093" spans="1:19" x14ac:dyDescent="0.25">
      <c r="A10093" s="1">
        <v>39211</v>
      </c>
      <c r="B10093">
        <v>1</v>
      </c>
      <c r="C10093">
        <v>1</v>
      </c>
      <c r="D10093">
        <v>1</v>
      </c>
      <c r="E10093">
        <v>2007</v>
      </c>
      <c r="F10093">
        <v>368</v>
      </c>
      <c r="G10093">
        <v>1</v>
      </c>
      <c r="H10093">
        <v>98</v>
      </c>
      <c r="J10093">
        <v>6.5899963379999997</v>
      </c>
      <c r="M10093">
        <v>1</v>
      </c>
      <c r="N10093">
        <v>399</v>
      </c>
      <c r="P10093">
        <v>3</v>
      </c>
      <c r="Q10093" t="str">
        <f>VLOOKUP(M10093,lookups!$A$1:$B$7, 2, FALSE)</f>
        <v>trawl/fyke</v>
      </c>
      <c r="R10093" t="str">
        <f>VLOOKUP(N10093,lookups!$D$1:$E$6, 2, FALSE)</f>
        <v>hucuktlis r</v>
      </c>
      <c r="S10093" t="str">
        <f>VLOOKUP(C10093,lookups!$G$1:$H$3, 2, FALSE)</f>
        <v>smolt</v>
      </c>
    </row>
    <row r="10094" spans="1:19" x14ac:dyDescent="0.25">
      <c r="A10094" s="1">
        <v>39211</v>
      </c>
      <c r="B10094">
        <v>1</v>
      </c>
      <c r="C10094">
        <v>1</v>
      </c>
      <c r="D10094">
        <v>1</v>
      </c>
      <c r="E10094">
        <v>2007</v>
      </c>
      <c r="F10094">
        <v>369</v>
      </c>
      <c r="G10094">
        <v>1</v>
      </c>
      <c r="H10094">
        <v>95</v>
      </c>
      <c r="J10094">
        <v>5.5099983220000004</v>
      </c>
      <c r="M10094">
        <v>1</v>
      </c>
      <c r="N10094">
        <v>399</v>
      </c>
      <c r="P10094">
        <v>3</v>
      </c>
      <c r="Q10094" t="str">
        <f>VLOOKUP(M10094,lookups!$A$1:$B$7, 2, FALSE)</f>
        <v>trawl/fyke</v>
      </c>
      <c r="R10094" t="str">
        <f>VLOOKUP(N10094,lookups!$D$1:$E$6, 2, FALSE)</f>
        <v>hucuktlis r</v>
      </c>
      <c r="S10094" t="str">
        <f>VLOOKUP(C10094,lookups!$G$1:$H$3, 2, FALSE)</f>
        <v>smolt</v>
      </c>
    </row>
    <row r="10095" spans="1:19" x14ac:dyDescent="0.25">
      <c r="A10095" s="1">
        <v>39211</v>
      </c>
      <c r="B10095">
        <v>1</v>
      </c>
      <c r="C10095">
        <v>1</v>
      </c>
      <c r="D10095">
        <v>1</v>
      </c>
      <c r="E10095">
        <v>2007</v>
      </c>
      <c r="F10095">
        <v>370</v>
      </c>
      <c r="G10095">
        <v>1</v>
      </c>
      <c r="H10095">
        <v>91</v>
      </c>
      <c r="J10095">
        <v>4.8099975590000001</v>
      </c>
      <c r="M10095">
        <v>1</v>
      </c>
      <c r="N10095">
        <v>399</v>
      </c>
      <c r="P10095">
        <v>3</v>
      </c>
      <c r="Q10095" t="str">
        <f>VLOOKUP(M10095,lookups!$A$1:$B$7, 2, FALSE)</f>
        <v>trawl/fyke</v>
      </c>
      <c r="R10095" t="str">
        <f>VLOOKUP(N10095,lookups!$D$1:$E$6, 2, FALSE)</f>
        <v>hucuktlis r</v>
      </c>
      <c r="S10095" t="str">
        <f>VLOOKUP(C10095,lookups!$G$1:$H$3, 2, FALSE)</f>
        <v>smolt</v>
      </c>
    </row>
    <row r="10096" spans="1:19" x14ac:dyDescent="0.25">
      <c r="A10096" s="1">
        <v>39211</v>
      </c>
      <c r="B10096">
        <v>1</v>
      </c>
      <c r="C10096">
        <v>1</v>
      </c>
      <c r="D10096">
        <v>1</v>
      </c>
      <c r="E10096">
        <v>2007</v>
      </c>
      <c r="F10096">
        <v>371</v>
      </c>
      <c r="G10096">
        <v>1</v>
      </c>
      <c r="H10096">
        <v>86</v>
      </c>
      <c r="J10096">
        <v>4.7699966429999998</v>
      </c>
      <c r="M10096">
        <v>1</v>
      </c>
      <c r="N10096">
        <v>399</v>
      </c>
      <c r="P10096">
        <v>3</v>
      </c>
      <c r="Q10096" t="str">
        <f>VLOOKUP(M10096,lookups!$A$1:$B$7, 2, FALSE)</f>
        <v>trawl/fyke</v>
      </c>
      <c r="R10096" t="str">
        <f>VLOOKUP(N10096,lookups!$D$1:$E$6, 2, FALSE)</f>
        <v>hucuktlis r</v>
      </c>
      <c r="S10096" t="str">
        <f>VLOOKUP(C10096,lookups!$G$1:$H$3, 2, FALSE)</f>
        <v>smolt</v>
      </c>
    </row>
    <row r="10097" spans="1:19" x14ac:dyDescent="0.25">
      <c r="A10097" s="1">
        <v>39211</v>
      </c>
      <c r="B10097">
        <v>1</v>
      </c>
      <c r="C10097">
        <v>1</v>
      </c>
      <c r="D10097">
        <v>1</v>
      </c>
      <c r="E10097">
        <v>2007</v>
      </c>
      <c r="F10097">
        <v>372</v>
      </c>
      <c r="G10097">
        <v>1</v>
      </c>
      <c r="H10097">
        <v>95</v>
      </c>
      <c r="J10097">
        <v>6.2699966429999998</v>
      </c>
      <c r="M10097">
        <v>1</v>
      </c>
      <c r="N10097">
        <v>399</v>
      </c>
      <c r="P10097">
        <v>3</v>
      </c>
      <c r="Q10097" t="str">
        <f>VLOOKUP(M10097,lookups!$A$1:$B$7, 2, FALSE)</f>
        <v>trawl/fyke</v>
      </c>
      <c r="R10097" t="str">
        <f>VLOOKUP(N10097,lookups!$D$1:$E$6, 2, FALSE)</f>
        <v>hucuktlis r</v>
      </c>
      <c r="S10097" t="str">
        <f>VLOOKUP(C10097,lookups!$G$1:$H$3, 2, FALSE)</f>
        <v>smolt</v>
      </c>
    </row>
    <row r="10098" spans="1:19" x14ac:dyDescent="0.25">
      <c r="A10098" s="1">
        <v>39211</v>
      </c>
      <c r="B10098">
        <v>1</v>
      </c>
      <c r="C10098">
        <v>1</v>
      </c>
      <c r="D10098">
        <v>1</v>
      </c>
      <c r="E10098">
        <v>2007</v>
      </c>
      <c r="F10098">
        <v>373</v>
      </c>
      <c r="G10098">
        <v>1</v>
      </c>
      <c r="H10098">
        <v>93</v>
      </c>
      <c r="J10098">
        <v>5.0999984740000004</v>
      </c>
      <c r="M10098">
        <v>1</v>
      </c>
      <c r="N10098">
        <v>399</v>
      </c>
      <c r="P10098">
        <v>3</v>
      </c>
      <c r="Q10098" t="str">
        <f>VLOOKUP(M10098,lookups!$A$1:$B$7, 2, FALSE)</f>
        <v>trawl/fyke</v>
      </c>
      <c r="R10098" t="str">
        <f>VLOOKUP(N10098,lookups!$D$1:$E$6, 2, FALSE)</f>
        <v>hucuktlis r</v>
      </c>
      <c r="S10098" t="str">
        <f>VLOOKUP(C10098,lookups!$G$1:$H$3, 2, FALSE)</f>
        <v>smolt</v>
      </c>
    </row>
    <row r="10099" spans="1:19" x14ac:dyDescent="0.25">
      <c r="A10099" s="1">
        <v>39211</v>
      </c>
      <c r="B10099">
        <v>1</v>
      </c>
      <c r="C10099">
        <v>1</v>
      </c>
      <c r="D10099">
        <v>1</v>
      </c>
      <c r="E10099">
        <v>2007</v>
      </c>
      <c r="F10099">
        <v>374</v>
      </c>
      <c r="G10099">
        <v>1</v>
      </c>
      <c r="H10099">
        <v>89</v>
      </c>
      <c r="J10099">
        <v>4.7699966429999998</v>
      </c>
      <c r="M10099">
        <v>1</v>
      </c>
      <c r="N10099">
        <v>399</v>
      </c>
      <c r="P10099">
        <v>3</v>
      </c>
      <c r="Q10099" t="str">
        <f>VLOOKUP(M10099,lookups!$A$1:$B$7, 2, FALSE)</f>
        <v>trawl/fyke</v>
      </c>
      <c r="R10099" t="str">
        <f>VLOOKUP(N10099,lookups!$D$1:$E$6, 2, FALSE)</f>
        <v>hucuktlis r</v>
      </c>
      <c r="S10099" t="str">
        <f>VLOOKUP(C10099,lookups!$G$1:$H$3, 2, FALSE)</f>
        <v>smolt</v>
      </c>
    </row>
    <row r="10100" spans="1:19" x14ac:dyDescent="0.25">
      <c r="A10100" s="1">
        <v>39211</v>
      </c>
      <c r="B10100">
        <v>1</v>
      </c>
      <c r="C10100">
        <v>1</v>
      </c>
      <c r="D10100">
        <v>1</v>
      </c>
      <c r="E10100">
        <v>2007</v>
      </c>
      <c r="F10100">
        <v>375</v>
      </c>
      <c r="G10100">
        <v>1</v>
      </c>
      <c r="H10100">
        <v>87</v>
      </c>
      <c r="J10100">
        <v>5.4899978640000002</v>
      </c>
      <c r="M10100">
        <v>1</v>
      </c>
      <c r="N10100">
        <v>399</v>
      </c>
      <c r="P10100">
        <v>3</v>
      </c>
      <c r="Q10100" t="str">
        <f>VLOOKUP(M10100,lookups!$A$1:$B$7, 2, FALSE)</f>
        <v>trawl/fyke</v>
      </c>
      <c r="R10100" t="str">
        <f>VLOOKUP(N10100,lookups!$D$1:$E$6, 2, FALSE)</f>
        <v>hucuktlis r</v>
      </c>
      <c r="S10100" t="str">
        <f>VLOOKUP(C10100,lookups!$G$1:$H$3, 2, FALSE)</f>
        <v>smolt</v>
      </c>
    </row>
    <row r="10101" spans="1:19" x14ac:dyDescent="0.25">
      <c r="A10101" s="1">
        <v>39211</v>
      </c>
      <c r="B10101">
        <v>1</v>
      </c>
      <c r="C10101">
        <v>1</v>
      </c>
      <c r="D10101">
        <v>1</v>
      </c>
      <c r="E10101">
        <v>2007</v>
      </c>
      <c r="F10101">
        <v>376</v>
      </c>
      <c r="G10101">
        <v>1</v>
      </c>
      <c r="H10101">
        <v>98</v>
      </c>
      <c r="J10101">
        <v>6.6799964899999997</v>
      </c>
      <c r="M10101">
        <v>1</v>
      </c>
      <c r="N10101">
        <v>399</v>
      </c>
      <c r="P10101">
        <v>3</v>
      </c>
      <c r="Q10101" t="str">
        <f>VLOOKUP(M10101,lookups!$A$1:$B$7, 2, FALSE)</f>
        <v>trawl/fyke</v>
      </c>
      <c r="R10101" t="str">
        <f>VLOOKUP(N10101,lookups!$D$1:$E$6, 2, FALSE)</f>
        <v>hucuktlis r</v>
      </c>
      <c r="S10101" t="str">
        <f>VLOOKUP(C10101,lookups!$G$1:$H$3, 2, FALSE)</f>
        <v>smolt</v>
      </c>
    </row>
    <row r="10102" spans="1:19" x14ac:dyDescent="0.25">
      <c r="A10102" s="1">
        <v>39211</v>
      </c>
      <c r="B10102">
        <v>1</v>
      </c>
      <c r="C10102">
        <v>1</v>
      </c>
      <c r="D10102">
        <v>1</v>
      </c>
      <c r="E10102">
        <v>2007</v>
      </c>
      <c r="F10102">
        <v>377</v>
      </c>
      <c r="G10102">
        <v>1</v>
      </c>
      <c r="H10102">
        <v>92</v>
      </c>
      <c r="J10102">
        <v>5.9099998469999999</v>
      </c>
      <c r="M10102">
        <v>1</v>
      </c>
      <c r="N10102">
        <v>399</v>
      </c>
      <c r="P10102">
        <v>3</v>
      </c>
      <c r="Q10102" t="str">
        <f>VLOOKUP(M10102,lookups!$A$1:$B$7, 2, FALSE)</f>
        <v>trawl/fyke</v>
      </c>
      <c r="R10102" t="str">
        <f>VLOOKUP(N10102,lookups!$D$1:$E$6, 2, FALSE)</f>
        <v>hucuktlis r</v>
      </c>
      <c r="S10102" t="str">
        <f>VLOOKUP(C10102,lookups!$G$1:$H$3, 2, FALSE)</f>
        <v>smolt</v>
      </c>
    </row>
    <row r="10103" spans="1:19" x14ac:dyDescent="0.25">
      <c r="A10103" s="1">
        <v>39211</v>
      </c>
      <c r="B10103">
        <v>1</v>
      </c>
      <c r="C10103">
        <v>1</v>
      </c>
      <c r="D10103">
        <v>1</v>
      </c>
      <c r="E10103">
        <v>2007</v>
      </c>
      <c r="F10103">
        <v>378</v>
      </c>
      <c r="G10103">
        <v>1</v>
      </c>
      <c r="H10103">
        <v>85</v>
      </c>
      <c r="J10103">
        <v>4.1699981690000003</v>
      </c>
      <c r="M10103">
        <v>1</v>
      </c>
      <c r="N10103">
        <v>399</v>
      </c>
      <c r="P10103">
        <v>3</v>
      </c>
      <c r="Q10103" t="str">
        <f>VLOOKUP(M10103,lookups!$A$1:$B$7, 2, FALSE)</f>
        <v>trawl/fyke</v>
      </c>
      <c r="R10103" t="str">
        <f>VLOOKUP(N10103,lookups!$D$1:$E$6, 2, FALSE)</f>
        <v>hucuktlis r</v>
      </c>
      <c r="S10103" t="str">
        <f>VLOOKUP(C10103,lookups!$G$1:$H$3, 2, FALSE)</f>
        <v>smolt</v>
      </c>
    </row>
    <row r="10104" spans="1:19" x14ac:dyDescent="0.25">
      <c r="A10104" s="1">
        <v>39211</v>
      </c>
      <c r="B10104">
        <v>1</v>
      </c>
      <c r="C10104">
        <v>1</v>
      </c>
      <c r="D10104">
        <v>1</v>
      </c>
      <c r="E10104">
        <v>2007</v>
      </c>
      <c r="F10104">
        <v>379</v>
      </c>
      <c r="G10104">
        <v>1</v>
      </c>
      <c r="H10104">
        <v>95</v>
      </c>
      <c r="J10104">
        <v>6.2699966429999998</v>
      </c>
      <c r="M10104">
        <v>1</v>
      </c>
      <c r="N10104">
        <v>399</v>
      </c>
      <c r="P10104">
        <v>3</v>
      </c>
      <c r="Q10104" t="str">
        <f>VLOOKUP(M10104,lookups!$A$1:$B$7, 2, FALSE)</f>
        <v>trawl/fyke</v>
      </c>
      <c r="R10104" t="str">
        <f>VLOOKUP(N10104,lookups!$D$1:$E$6, 2, FALSE)</f>
        <v>hucuktlis r</v>
      </c>
      <c r="S10104" t="str">
        <f>VLOOKUP(C10104,lookups!$G$1:$H$3, 2, FALSE)</f>
        <v>smolt</v>
      </c>
    </row>
    <row r="10105" spans="1:19" x14ac:dyDescent="0.25">
      <c r="A10105" s="1">
        <v>39211</v>
      </c>
      <c r="B10105">
        <v>1</v>
      </c>
      <c r="C10105">
        <v>1</v>
      </c>
      <c r="D10105">
        <v>1</v>
      </c>
      <c r="E10105">
        <v>2007</v>
      </c>
      <c r="F10105">
        <v>380</v>
      </c>
      <c r="G10105">
        <v>1</v>
      </c>
      <c r="H10105">
        <v>95</v>
      </c>
      <c r="J10105">
        <v>5.6699981690000003</v>
      </c>
      <c r="M10105">
        <v>1</v>
      </c>
      <c r="N10105">
        <v>399</v>
      </c>
      <c r="P10105">
        <v>3</v>
      </c>
      <c r="Q10105" t="str">
        <f>VLOOKUP(M10105,lookups!$A$1:$B$7, 2, FALSE)</f>
        <v>trawl/fyke</v>
      </c>
      <c r="R10105" t="str">
        <f>VLOOKUP(N10105,lookups!$D$1:$E$6, 2, FALSE)</f>
        <v>hucuktlis r</v>
      </c>
      <c r="S10105" t="str">
        <f>VLOOKUP(C10105,lookups!$G$1:$H$3, 2, FALSE)</f>
        <v>smolt</v>
      </c>
    </row>
    <row r="10106" spans="1:19" x14ac:dyDescent="0.25">
      <c r="A10106" s="1">
        <v>39211</v>
      </c>
      <c r="B10106">
        <v>1</v>
      </c>
      <c r="C10106">
        <v>1</v>
      </c>
      <c r="D10106">
        <v>1</v>
      </c>
      <c r="E10106">
        <v>2007</v>
      </c>
      <c r="F10106">
        <v>381</v>
      </c>
      <c r="G10106">
        <v>1</v>
      </c>
      <c r="H10106">
        <v>85</v>
      </c>
      <c r="J10106">
        <v>4.539997101</v>
      </c>
      <c r="M10106">
        <v>1</v>
      </c>
      <c r="N10106">
        <v>399</v>
      </c>
      <c r="P10106">
        <v>3</v>
      </c>
      <c r="Q10106" t="str">
        <f>VLOOKUP(M10106,lookups!$A$1:$B$7, 2, FALSE)</f>
        <v>trawl/fyke</v>
      </c>
      <c r="R10106" t="str">
        <f>VLOOKUP(N10106,lookups!$D$1:$E$6, 2, FALSE)</f>
        <v>hucuktlis r</v>
      </c>
      <c r="S10106" t="str">
        <f>VLOOKUP(C10106,lookups!$G$1:$H$3, 2, FALSE)</f>
        <v>smolt</v>
      </c>
    </row>
    <row r="10107" spans="1:19" x14ac:dyDescent="0.25">
      <c r="A10107" s="1">
        <v>39211</v>
      </c>
      <c r="B10107">
        <v>1</v>
      </c>
      <c r="C10107">
        <v>1</v>
      </c>
      <c r="D10107">
        <v>1</v>
      </c>
      <c r="E10107">
        <v>2007</v>
      </c>
      <c r="F10107">
        <v>382</v>
      </c>
      <c r="G10107">
        <v>1</v>
      </c>
      <c r="H10107">
        <v>87</v>
      </c>
      <c r="J10107">
        <v>5.3999977110000001</v>
      </c>
      <c r="M10107">
        <v>1</v>
      </c>
      <c r="N10107">
        <v>399</v>
      </c>
      <c r="P10107">
        <v>3</v>
      </c>
      <c r="Q10107" t="str">
        <f>VLOOKUP(M10107,lookups!$A$1:$B$7, 2, FALSE)</f>
        <v>trawl/fyke</v>
      </c>
      <c r="R10107" t="str">
        <f>VLOOKUP(N10107,lookups!$D$1:$E$6, 2, FALSE)</f>
        <v>hucuktlis r</v>
      </c>
      <c r="S10107" t="str">
        <f>VLOOKUP(C10107,lookups!$G$1:$H$3, 2, FALSE)</f>
        <v>smolt</v>
      </c>
    </row>
    <row r="10108" spans="1:19" x14ac:dyDescent="0.25">
      <c r="A10108" s="1">
        <v>39211</v>
      </c>
      <c r="B10108">
        <v>1</v>
      </c>
      <c r="C10108">
        <v>1</v>
      </c>
      <c r="D10108">
        <v>1</v>
      </c>
      <c r="E10108">
        <v>2007</v>
      </c>
      <c r="F10108">
        <v>383</v>
      </c>
      <c r="G10108">
        <v>1</v>
      </c>
      <c r="H10108">
        <v>83</v>
      </c>
      <c r="J10108">
        <v>4.3499984740000004</v>
      </c>
      <c r="M10108">
        <v>1</v>
      </c>
      <c r="N10108">
        <v>399</v>
      </c>
      <c r="P10108">
        <v>3</v>
      </c>
      <c r="Q10108" t="str">
        <f>VLOOKUP(M10108,lookups!$A$1:$B$7, 2, FALSE)</f>
        <v>trawl/fyke</v>
      </c>
      <c r="R10108" t="str">
        <f>VLOOKUP(N10108,lookups!$D$1:$E$6, 2, FALSE)</f>
        <v>hucuktlis r</v>
      </c>
      <c r="S10108" t="str">
        <f>VLOOKUP(C10108,lookups!$G$1:$H$3, 2, FALSE)</f>
        <v>smolt</v>
      </c>
    </row>
    <row r="10109" spans="1:19" x14ac:dyDescent="0.25">
      <c r="A10109" s="1">
        <v>39211</v>
      </c>
      <c r="B10109">
        <v>1</v>
      </c>
      <c r="C10109">
        <v>1</v>
      </c>
      <c r="D10109">
        <v>1</v>
      </c>
      <c r="E10109">
        <v>2007</v>
      </c>
      <c r="F10109">
        <v>384</v>
      </c>
      <c r="G10109">
        <v>1</v>
      </c>
      <c r="H10109">
        <v>84</v>
      </c>
      <c r="J10109">
        <v>3.6299991610000002</v>
      </c>
      <c r="M10109">
        <v>1</v>
      </c>
      <c r="N10109">
        <v>399</v>
      </c>
      <c r="P10109">
        <v>3</v>
      </c>
      <c r="Q10109" t="str">
        <f>VLOOKUP(M10109,lookups!$A$1:$B$7, 2, FALSE)</f>
        <v>trawl/fyke</v>
      </c>
      <c r="R10109" t="str">
        <f>VLOOKUP(N10109,lookups!$D$1:$E$6, 2, FALSE)</f>
        <v>hucuktlis r</v>
      </c>
      <c r="S10109" t="str">
        <f>VLOOKUP(C10109,lookups!$G$1:$H$3, 2, FALSE)</f>
        <v>smolt</v>
      </c>
    </row>
    <row r="10110" spans="1:19" x14ac:dyDescent="0.25">
      <c r="A10110" s="1">
        <v>39211</v>
      </c>
      <c r="B10110">
        <v>1</v>
      </c>
      <c r="C10110">
        <v>1</v>
      </c>
      <c r="D10110">
        <v>1</v>
      </c>
      <c r="E10110">
        <v>2007</v>
      </c>
      <c r="F10110">
        <v>385</v>
      </c>
      <c r="G10110">
        <v>1</v>
      </c>
      <c r="H10110">
        <v>82</v>
      </c>
      <c r="J10110">
        <v>4.3199996949999999</v>
      </c>
      <c r="M10110">
        <v>1</v>
      </c>
      <c r="N10110">
        <v>399</v>
      </c>
      <c r="P10110">
        <v>3</v>
      </c>
      <c r="Q10110" t="str">
        <f>VLOOKUP(M10110,lookups!$A$1:$B$7, 2, FALSE)</f>
        <v>trawl/fyke</v>
      </c>
      <c r="R10110" t="str">
        <f>VLOOKUP(N10110,lookups!$D$1:$E$6, 2, FALSE)</f>
        <v>hucuktlis r</v>
      </c>
      <c r="S10110" t="str">
        <f>VLOOKUP(C10110,lookups!$G$1:$H$3, 2, FALSE)</f>
        <v>smolt</v>
      </c>
    </row>
    <row r="10111" spans="1:19" x14ac:dyDescent="0.25">
      <c r="A10111" s="1">
        <v>39211</v>
      </c>
      <c r="B10111">
        <v>1</v>
      </c>
      <c r="C10111">
        <v>1</v>
      </c>
      <c r="D10111">
        <v>1</v>
      </c>
      <c r="E10111">
        <v>2007</v>
      </c>
      <c r="F10111">
        <v>386</v>
      </c>
      <c r="G10111">
        <v>1</v>
      </c>
      <c r="H10111">
        <v>90</v>
      </c>
      <c r="J10111">
        <v>5.2099990839999997</v>
      </c>
      <c r="M10111">
        <v>1</v>
      </c>
      <c r="N10111">
        <v>399</v>
      </c>
      <c r="P10111">
        <v>3</v>
      </c>
      <c r="Q10111" t="str">
        <f>VLOOKUP(M10111,lookups!$A$1:$B$7, 2, FALSE)</f>
        <v>trawl/fyke</v>
      </c>
      <c r="R10111" t="str">
        <f>VLOOKUP(N10111,lookups!$D$1:$E$6, 2, FALSE)</f>
        <v>hucuktlis r</v>
      </c>
      <c r="S10111" t="str">
        <f>VLOOKUP(C10111,lookups!$G$1:$H$3, 2, FALSE)</f>
        <v>smolt</v>
      </c>
    </row>
    <row r="10112" spans="1:19" x14ac:dyDescent="0.25">
      <c r="A10112" s="1">
        <v>39211</v>
      </c>
      <c r="B10112">
        <v>1</v>
      </c>
      <c r="C10112">
        <v>1</v>
      </c>
      <c r="D10112">
        <v>1</v>
      </c>
      <c r="E10112">
        <v>2007</v>
      </c>
      <c r="F10112">
        <v>387</v>
      </c>
      <c r="G10112">
        <v>1</v>
      </c>
      <c r="H10112">
        <v>84</v>
      </c>
      <c r="J10112">
        <v>4.8599967959999999</v>
      </c>
      <c r="M10112">
        <v>1</v>
      </c>
      <c r="N10112">
        <v>399</v>
      </c>
      <c r="P10112">
        <v>3</v>
      </c>
      <c r="Q10112" t="str">
        <f>VLOOKUP(M10112,lookups!$A$1:$B$7, 2, FALSE)</f>
        <v>trawl/fyke</v>
      </c>
      <c r="R10112" t="str">
        <f>VLOOKUP(N10112,lookups!$D$1:$E$6, 2, FALSE)</f>
        <v>hucuktlis r</v>
      </c>
      <c r="S10112" t="str">
        <f>VLOOKUP(C10112,lookups!$G$1:$H$3, 2, FALSE)</f>
        <v>smolt</v>
      </c>
    </row>
    <row r="10113" spans="1:19" x14ac:dyDescent="0.25">
      <c r="A10113" s="1">
        <v>39211</v>
      </c>
      <c r="B10113">
        <v>1</v>
      </c>
      <c r="C10113">
        <v>1</v>
      </c>
      <c r="D10113">
        <v>1</v>
      </c>
      <c r="E10113">
        <v>2007</v>
      </c>
      <c r="F10113">
        <v>388</v>
      </c>
      <c r="G10113">
        <v>1</v>
      </c>
      <c r="H10113">
        <v>90</v>
      </c>
      <c r="J10113">
        <v>5.0199966429999998</v>
      </c>
      <c r="M10113">
        <v>1</v>
      </c>
      <c r="N10113">
        <v>399</v>
      </c>
      <c r="P10113">
        <v>3</v>
      </c>
      <c r="Q10113" t="str">
        <f>VLOOKUP(M10113,lookups!$A$1:$B$7, 2, FALSE)</f>
        <v>trawl/fyke</v>
      </c>
      <c r="R10113" t="str">
        <f>VLOOKUP(N10113,lookups!$D$1:$E$6, 2, FALSE)</f>
        <v>hucuktlis r</v>
      </c>
      <c r="S10113" t="str">
        <f>VLOOKUP(C10113,lookups!$G$1:$H$3, 2, FALSE)</f>
        <v>smolt</v>
      </c>
    </row>
    <row r="10114" spans="1:19" x14ac:dyDescent="0.25">
      <c r="A10114" s="1">
        <v>39211</v>
      </c>
      <c r="B10114">
        <v>1</v>
      </c>
      <c r="C10114">
        <v>1</v>
      </c>
      <c r="D10114">
        <v>1</v>
      </c>
      <c r="E10114">
        <v>2007</v>
      </c>
      <c r="F10114">
        <v>389</v>
      </c>
      <c r="G10114">
        <v>1</v>
      </c>
      <c r="H10114">
        <v>87</v>
      </c>
      <c r="J10114">
        <v>4.1799964899999997</v>
      </c>
      <c r="M10114">
        <v>1</v>
      </c>
      <c r="N10114">
        <v>399</v>
      </c>
      <c r="P10114">
        <v>3</v>
      </c>
      <c r="Q10114" t="str">
        <f>VLOOKUP(M10114,lookups!$A$1:$B$7, 2, FALSE)</f>
        <v>trawl/fyke</v>
      </c>
      <c r="R10114" t="str">
        <f>VLOOKUP(N10114,lookups!$D$1:$E$6, 2, FALSE)</f>
        <v>hucuktlis r</v>
      </c>
      <c r="S10114" t="str">
        <f>VLOOKUP(C10114,lookups!$G$1:$H$3, 2, FALSE)</f>
        <v>smolt</v>
      </c>
    </row>
    <row r="10115" spans="1:19" x14ac:dyDescent="0.25">
      <c r="A10115" s="1">
        <v>39211</v>
      </c>
      <c r="B10115">
        <v>1</v>
      </c>
      <c r="C10115">
        <v>1</v>
      </c>
      <c r="D10115">
        <v>1</v>
      </c>
      <c r="E10115">
        <v>2007</v>
      </c>
      <c r="F10115">
        <v>390</v>
      </c>
      <c r="G10115">
        <v>1</v>
      </c>
      <c r="H10115">
        <v>87</v>
      </c>
      <c r="J10115">
        <v>4.3199996949999999</v>
      </c>
      <c r="M10115">
        <v>1</v>
      </c>
      <c r="N10115">
        <v>399</v>
      </c>
      <c r="P10115">
        <v>3</v>
      </c>
      <c r="Q10115" t="str">
        <f>VLOOKUP(M10115,lookups!$A$1:$B$7, 2, FALSE)</f>
        <v>trawl/fyke</v>
      </c>
      <c r="R10115" t="str">
        <f>VLOOKUP(N10115,lookups!$D$1:$E$6, 2, FALSE)</f>
        <v>hucuktlis r</v>
      </c>
      <c r="S10115" t="str">
        <f>VLOOKUP(C10115,lookups!$G$1:$H$3, 2, FALSE)</f>
        <v>smolt</v>
      </c>
    </row>
    <row r="10116" spans="1:19" x14ac:dyDescent="0.25">
      <c r="A10116" s="1">
        <v>39211</v>
      </c>
      <c r="B10116">
        <v>1</v>
      </c>
      <c r="C10116">
        <v>1</v>
      </c>
      <c r="D10116">
        <v>1</v>
      </c>
      <c r="E10116">
        <v>2007</v>
      </c>
      <c r="F10116">
        <v>391</v>
      </c>
      <c r="G10116">
        <v>1</v>
      </c>
      <c r="H10116">
        <v>93</v>
      </c>
      <c r="J10116">
        <v>5.3899993899999998</v>
      </c>
      <c r="M10116">
        <v>1</v>
      </c>
      <c r="N10116">
        <v>399</v>
      </c>
      <c r="P10116">
        <v>3</v>
      </c>
      <c r="Q10116" t="str">
        <f>VLOOKUP(M10116,lookups!$A$1:$B$7, 2, FALSE)</f>
        <v>trawl/fyke</v>
      </c>
      <c r="R10116" t="str">
        <f>VLOOKUP(N10116,lookups!$D$1:$E$6, 2, FALSE)</f>
        <v>hucuktlis r</v>
      </c>
      <c r="S10116" t="str">
        <f>VLOOKUP(C10116,lookups!$G$1:$H$3, 2, FALSE)</f>
        <v>smolt</v>
      </c>
    </row>
    <row r="10117" spans="1:19" x14ac:dyDescent="0.25">
      <c r="A10117" s="1">
        <v>39211</v>
      </c>
      <c r="B10117">
        <v>1</v>
      </c>
      <c r="C10117">
        <v>1</v>
      </c>
      <c r="D10117">
        <v>1</v>
      </c>
      <c r="E10117">
        <v>2007</v>
      </c>
      <c r="F10117">
        <v>392</v>
      </c>
      <c r="G10117">
        <v>1</v>
      </c>
      <c r="H10117">
        <v>92</v>
      </c>
      <c r="J10117">
        <v>5.4599990839999997</v>
      </c>
      <c r="M10117">
        <v>1</v>
      </c>
      <c r="N10117">
        <v>399</v>
      </c>
      <c r="P10117">
        <v>3</v>
      </c>
      <c r="Q10117" t="str">
        <f>VLOOKUP(M10117,lookups!$A$1:$B$7, 2, FALSE)</f>
        <v>trawl/fyke</v>
      </c>
      <c r="R10117" t="str">
        <f>VLOOKUP(N10117,lookups!$D$1:$E$6, 2, FALSE)</f>
        <v>hucuktlis r</v>
      </c>
      <c r="S10117" t="str">
        <f>VLOOKUP(C10117,lookups!$G$1:$H$3, 2, FALSE)</f>
        <v>smolt</v>
      </c>
    </row>
    <row r="10118" spans="1:19" x14ac:dyDescent="0.25">
      <c r="A10118" s="1">
        <v>39211</v>
      </c>
      <c r="B10118">
        <v>1</v>
      </c>
      <c r="C10118">
        <v>1</v>
      </c>
      <c r="D10118">
        <v>1</v>
      </c>
      <c r="E10118">
        <v>2007</v>
      </c>
      <c r="F10118">
        <v>393</v>
      </c>
      <c r="G10118">
        <v>1</v>
      </c>
      <c r="H10118">
        <v>89</v>
      </c>
      <c r="J10118">
        <v>4.75</v>
      </c>
      <c r="M10118">
        <v>1</v>
      </c>
      <c r="N10118">
        <v>399</v>
      </c>
      <c r="P10118">
        <v>3</v>
      </c>
      <c r="Q10118" t="str">
        <f>VLOOKUP(M10118,lookups!$A$1:$B$7, 2, FALSE)</f>
        <v>trawl/fyke</v>
      </c>
      <c r="R10118" t="str">
        <f>VLOOKUP(N10118,lookups!$D$1:$E$6, 2, FALSE)</f>
        <v>hucuktlis r</v>
      </c>
      <c r="S10118" t="str">
        <f>VLOOKUP(C10118,lookups!$G$1:$H$3, 2, FALSE)</f>
        <v>smolt</v>
      </c>
    </row>
    <row r="10119" spans="1:19" x14ac:dyDescent="0.25">
      <c r="A10119" s="1">
        <v>39211</v>
      </c>
      <c r="B10119">
        <v>1</v>
      </c>
      <c r="C10119">
        <v>1</v>
      </c>
      <c r="D10119">
        <v>1</v>
      </c>
      <c r="E10119">
        <v>2007</v>
      </c>
      <c r="F10119">
        <v>394</v>
      </c>
      <c r="G10119">
        <v>1</v>
      </c>
      <c r="H10119">
        <v>77</v>
      </c>
      <c r="J10119">
        <v>3.3099994659999998</v>
      </c>
      <c r="M10119">
        <v>1</v>
      </c>
      <c r="N10119">
        <v>399</v>
      </c>
      <c r="P10119">
        <v>3</v>
      </c>
      <c r="Q10119" t="str">
        <f>VLOOKUP(M10119,lookups!$A$1:$B$7, 2, FALSE)</f>
        <v>trawl/fyke</v>
      </c>
      <c r="R10119" t="str">
        <f>VLOOKUP(N10119,lookups!$D$1:$E$6, 2, FALSE)</f>
        <v>hucuktlis r</v>
      </c>
      <c r="S10119" t="str">
        <f>VLOOKUP(C10119,lookups!$G$1:$H$3, 2, FALSE)</f>
        <v>smolt</v>
      </c>
    </row>
    <row r="10120" spans="1:19" x14ac:dyDescent="0.25">
      <c r="A10120" s="1">
        <v>39211</v>
      </c>
      <c r="B10120">
        <v>1</v>
      </c>
      <c r="C10120">
        <v>1</v>
      </c>
      <c r="D10120">
        <v>1</v>
      </c>
      <c r="E10120">
        <v>2007</v>
      </c>
      <c r="F10120">
        <v>395</v>
      </c>
      <c r="G10120">
        <v>1</v>
      </c>
      <c r="H10120">
        <v>90</v>
      </c>
      <c r="J10120">
        <v>4.9599990839999997</v>
      </c>
      <c r="M10120">
        <v>1</v>
      </c>
      <c r="N10120">
        <v>399</v>
      </c>
      <c r="P10120">
        <v>3</v>
      </c>
      <c r="Q10120" t="str">
        <f>VLOOKUP(M10120,lookups!$A$1:$B$7, 2, FALSE)</f>
        <v>trawl/fyke</v>
      </c>
      <c r="R10120" t="str">
        <f>VLOOKUP(N10120,lookups!$D$1:$E$6, 2, FALSE)</f>
        <v>hucuktlis r</v>
      </c>
      <c r="S10120" t="str">
        <f>VLOOKUP(C10120,lookups!$G$1:$H$3, 2, FALSE)</f>
        <v>smolt</v>
      </c>
    </row>
    <row r="10121" spans="1:19" x14ac:dyDescent="0.25">
      <c r="A10121" s="1">
        <v>39211</v>
      </c>
      <c r="B10121">
        <v>1</v>
      </c>
      <c r="C10121">
        <v>1</v>
      </c>
      <c r="D10121">
        <v>1</v>
      </c>
      <c r="E10121">
        <v>2007</v>
      </c>
      <c r="F10121">
        <v>396</v>
      </c>
      <c r="G10121">
        <v>1</v>
      </c>
      <c r="H10121">
        <v>90</v>
      </c>
      <c r="J10121">
        <v>4.75</v>
      </c>
      <c r="M10121">
        <v>1</v>
      </c>
      <c r="N10121">
        <v>399</v>
      </c>
      <c r="P10121">
        <v>3</v>
      </c>
      <c r="Q10121" t="str">
        <f>VLOOKUP(M10121,lookups!$A$1:$B$7, 2, FALSE)</f>
        <v>trawl/fyke</v>
      </c>
      <c r="R10121" t="str">
        <f>VLOOKUP(N10121,lookups!$D$1:$E$6, 2, FALSE)</f>
        <v>hucuktlis r</v>
      </c>
      <c r="S10121" t="str">
        <f>VLOOKUP(C10121,lookups!$G$1:$H$3, 2, FALSE)</f>
        <v>smolt</v>
      </c>
    </row>
    <row r="10122" spans="1:19" x14ac:dyDescent="0.25">
      <c r="A10122" s="1">
        <v>39211</v>
      </c>
      <c r="B10122">
        <v>1</v>
      </c>
      <c r="C10122">
        <v>1</v>
      </c>
      <c r="D10122">
        <v>1</v>
      </c>
      <c r="E10122">
        <v>2007</v>
      </c>
      <c r="F10122">
        <v>397</v>
      </c>
      <c r="G10122">
        <v>1</v>
      </c>
      <c r="H10122">
        <v>95</v>
      </c>
      <c r="J10122">
        <v>5.6999969479999999</v>
      </c>
      <c r="M10122">
        <v>1</v>
      </c>
      <c r="N10122">
        <v>399</v>
      </c>
      <c r="P10122">
        <v>3</v>
      </c>
      <c r="Q10122" t="str">
        <f>VLOOKUP(M10122,lookups!$A$1:$B$7, 2, FALSE)</f>
        <v>trawl/fyke</v>
      </c>
      <c r="R10122" t="str">
        <f>VLOOKUP(N10122,lookups!$D$1:$E$6, 2, FALSE)</f>
        <v>hucuktlis r</v>
      </c>
      <c r="S10122" t="str">
        <f>VLOOKUP(C10122,lookups!$G$1:$H$3, 2, FALSE)</f>
        <v>smolt</v>
      </c>
    </row>
    <row r="10123" spans="1:19" x14ac:dyDescent="0.25">
      <c r="A10123" s="1">
        <v>39211</v>
      </c>
      <c r="B10123">
        <v>1</v>
      </c>
      <c r="C10123">
        <v>1</v>
      </c>
      <c r="D10123">
        <v>1</v>
      </c>
      <c r="E10123">
        <v>2007</v>
      </c>
      <c r="F10123">
        <v>398</v>
      </c>
      <c r="G10123">
        <v>1</v>
      </c>
      <c r="H10123">
        <v>92</v>
      </c>
      <c r="J10123">
        <v>6.0199966429999998</v>
      </c>
      <c r="M10123">
        <v>1</v>
      </c>
      <c r="N10123">
        <v>399</v>
      </c>
      <c r="P10123">
        <v>3</v>
      </c>
      <c r="Q10123" t="str">
        <f>VLOOKUP(M10123,lookups!$A$1:$B$7, 2, FALSE)</f>
        <v>trawl/fyke</v>
      </c>
      <c r="R10123" t="str">
        <f>VLOOKUP(N10123,lookups!$D$1:$E$6, 2, FALSE)</f>
        <v>hucuktlis r</v>
      </c>
      <c r="S10123" t="str">
        <f>VLOOKUP(C10123,lookups!$G$1:$H$3, 2, FALSE)</f>
        <v>smolt</v>
      </c>
    </row>
    <row r="10124" spans="1:19" x14ac:dyDescent="0.25">
      <c r="A10124" s="1">
        <v>39211</v>
      </c>
      <c r="B10124">
        <v>1</v>
      </c>
      <c r="C10124">
        <v>1</v>
      </c>
      <c r="D10124">
        <v>1</v>
      </c>
      <c r="E10124">
        <v>2007</v>
      </c>
      <c r="F10124">
        <v>399</v>
      </c>
      <c r="G10124">
        <v>1</v>
      </c>
      <c r="H10124">
        <v>87</v>
      </c>
      <c r="J10124">
        <v>4.3299980160000002</v>
      </c>
      <c r="M10124">
        <v>1</v>
      </c>
      <c r="N10124">
        <v>399</v>
      </c>
      <c r="P10124">
        <v>3</v>
      </c>
      <c r="Q10124" t="str">
        <f>VLOOKUP(M10124,lookups!$A$1:$B$7, 2, FALSE)</f>
        <v>trawl/fyke</v>
      </c>
      <c r="R10124" t="str">
        <f>VLOOKUP(N10124,lookups!$D$1:$E$6, 2, FALSE)</f>
        <v>hucuktlis r</v>
      </c>
      <c r="S10124" t="str">
        <f>VLOOKUP(C10124,lookups!$G$1:$H$3, 2, FALSE)</f>
        <v>smolt</v>
      </c>
    </row>
    <row r="10125" spans="1:19" x14ac:dyDescent="0.25">
      <c r="A10125" s="1">
        <v>39211</v>
      </c>
      <c r="B10125">
        <v>1</v>
      </c>
      <c r="C10125">
        <v>1</v>
      </c>
      <c r="D10125">
        <v>1</v>
      </c>
      <c r="E10125">
        <v>2007</v>
      </c>
      <c r="F10125">
        <v>400</v>
      </c>
      <c r="G10125">
        <v>1</v>
      </c>
      <c r="H10125">
        <v>93</v>
      </c>
      <c r="J10125">
        <v>5.4899978640000002</v>
      </c>
      <c r="M10125">
        <v>1</v>
      </c>
      <c r="N10125">
        <v>399</v>
      </c>
      <c r="P10125">
        <v>3</v>
      </c>
      <c r="Q10125" t="str">
        <f>VLOOKUP(M10125,lookups!$A$1:$B$7, 2, FALSE)</f>
        <v>trawl/fyke</v>
      </c>
      <c r="R10125" t="str">
        <f>VLOOKUP(N10125,lookups!$D$1:$E$6, 2, FALSE)</f>
        <v>hucuktlis r</v>
      </c>
      <c r="S10125" t="str">
        <f>VLOOKUP(C10125,lookups!$G$1:$H$3, 2, FALSE)</f>
        <v>smolt</v>
      </c>
    </row>
    <row r="10126" spans="1:19" x14ac:dyDescent="0.25">
      <c r="A10126" s="1">
        <v>39211</v>
      </c>
      <c r="B10126">
        <v>1</v>
      </c>
      <c r="C10126">
        <v>1</v>
      </c>
      <c r="D10126">
        <v>1</v>
      </c>
      <c r="E10126">
        <v>2007</v>
      </c>
      <c r="F10126">
        <v>401</v>
      </c>
      <c r="G10126">
        <v>1</v>
      </c>
      <c r="H10126">
        <v>95</v>
      </c>
      <c r="J10126">
        <v>5.1799964899999997</v>
      </c>
      <c r="M10126">
        <v>1</v>
      </c>
      <c r="N10126">
        <v>399</v>
      </c>
      <c r="P10126">
        <v>3</v>
      </c>
      <c r="Q10126" t="str">
        <f>VLOOKUP(M10126,lookups!$A$1:$B$7, 2, FALSE)</f>
        <v>trawl/fyke</v>
      </c>
      <c r="R10126" t="str">
        <f>VLOOKUP(N10126,lookups!$D$1:$E$6, 2, FALSE)</f>
        <v>hucuktlis r</v>
      </c>
      <c r="S10126" t="str">
        <f>VLOOKUP(C10126,lookups!$G$1:$H$3, 2, FALSE)</f>
        <v>smolt</v>
      </c>
    </row>
    <row r="10127" spans="1:19" x14ac:dyDescent="0.25">
      <c r="A10127" s="1">
        <v>39211</v>
      </c>
      <c r="B10127">
        <v>1</v>
      </c>
      <c r="C10127">
        <v>1</v>
      </c>
      <c r="D10127">
        <v>1</v>
      </c>
      <c r="E10127">
        <v>2007</v>
      </c>
      <c r="F10127">
        <v>402</v>
      </c>
      <c r="G10127">
        <v>1</v>
      </c>
      <c r="H10127">
        <v>87</v>
      </c>
      <c r="J10127">
        <v>4.5299987789999996</v>
      </c>
      <c r="M10127">
        <v>1</v>
      </c>
      <c r="N10127">
        <v>399</v>
      </c>
      <c r="P10127">
        <v>3</v>
      </c>
      <c r="Q10127" t="str">
        <f>VLOOKUP(M10127,lookups!$A$1:$B$7, 2, FALSE)</f>
        <v>trawl/fyke</v>
      </c>
      <c r="R10127" t="str">
        <f>VLOOKUP(N10127,lookups!$D$1:$E$6, 2, FALSE)</f>
        <v>hucuktlis r</v>
      </c>
      <c r="S10127" t="str">
        <f>VLOOKUP(C10127,lookups!$G$1:$H$3, 2, FALSE)</f>
        <v>smolt</v>
      </c>
    </row>
    <row r="10128" spans="1:19" x14ac:dyDescent="0.25">
      <c r="A10128" s="1">
        <v>39211</v>
      </c>
      <c r="B10128">
        <v>1</v>
      </c>
      <c r="C10128">
        <v>1</v>
      </c>
      <c r="D10128">
        <v>1</v>
      </c>
      <c r="E10128">
        <v>2007</v>
      </c>
      <c r="F10128">
        <v>403</v>
      </c>
      <c r="G10128">
        <v>1</v>
      </c>
      <c r="H10128">
        <v>92</v>
      </c>
      <c r="J10128">
        <v>5.0699996949999999</v>
      </c>
      <c r="M10128">
        <v>1</v>
      </c>
      <c r="N10128">
        <v>399</v>
      </c>
      <c r="P10128">
        <v>3</v>
      </c>
      <c r="Q10128" t="str">
        <f>VLOOKUP(M10128,lookups!$A$1:$B$7, 2, FALSE)</f>
        <v>trawl/fyke</v>
      </c>
      <c r="R10128" t="str">
        <f>VLOOKUP(N10128,lookups!$D$1:$E$6, 2, FALSE)</f>
        <v>hucuktlis r</v>
      </c>
      <c r="S10128" t="str">
        <f>VLOOKUP(C10128,lookups!$G$1:$H$3, 2, FALSE)</f>
        <v>smolt</v>
      </c>
    </row>
    <row r="10129" spans="1:19" x14ac:dyDescent="0.25">
      <c r="A10129" s="1">
        <v>39211</v>
      </c>
      <c r="B10129">
        <v>1</v>
      </c>
      <c r="C10129">
        <v>1</v>
      </c>
      <c r="D10129">
        <v>1</v>
      </c>
      <c r="E10129">
        <v>2007</v>
      </c>
      <c r="F10129">
        <v>404</v>
      </c>
      <c r="G10129">
        <v>1</v>
      </c>
      <c r="H10129">
        <v>90</v>
      </c>
      <c r="J10129">
        <v>6.5</v>
      </c>
      <c r="M10129">
        <v>1</v>
      </c>
      <c r="N10129">
        <v>399</v>
      </c>
      <c r="P10129">
        <v>3</v>
      </c>
      <c r="Q10129" t="str">
        <f>VLOOKUP(M10129,lookups!$A$1:$B$7, 2, FALSE)</f>
        <v>trawl/fyke</v>
      </c>
      <c r="R10129" t="str">
        <f>VLOOKUP(N10129,lookups!$D$1:$E$6, 2, FALSE)</f>
        <v>hucuktlis r</v>
      </c>
      <c r="S10129" t="str">
        <f>VLOOKUP(C10129,lookups!$G$1:$H$3, 2, FALSE)</f>
        <v>smolt</v>
      </c>
    </row>
    <row r="10130" spans="1:19" x14ac:dyDescent="0.25">
      <c r="A10130" s="1">
        <v>39211</v>
      </c>
      <c r="B10130">
        <v>1</v>
      </c>
      <c r="C10130">
        <v>1</v>
      </c>
      <c r="D10130">
        <v>1</v>
      </c>
      <c r="E10130">
        <v>2007</v>
      </c>
      <c r="F10130">
        <v>405</v>
      </c>
      <c r="G10130">
        <v>1</v>
      </c>
      <c r="H10130">
        <v>92</v>
      </c>
      <c r="J10130">
        <v>5.539997101</v>
      </c>
      <c r="M10130">
        <v>1</v>
      </c>
      <c r="N10130">
        <v>399</v>
      </c>
      <c r="P10130">
        <v>3</v>
      </c>
      <c r="Q10130" t="str">
        <f>VLOOKUP(M10130,lookups!$A$1:$B$7, 2, FALSE)</f>
        <v>trawl/fyke</v>
      </c>
      <c r="R10130" t="str">
        <f>VLOOKUP(N10130,lookups!$D$1:$E$6, 2, FALSE)</f>
        <v>hucuktlis r</v>
      </c>
      <c r="S10130" t="str">
        <f>VLOOKUP(C10130,lookups!$G$1:$H$3, 2, FALSE)</f>
        <v>smolt</v>
      </c>
    </row>
    <row r="10131" spans="1:19" x14ac:dyDescent="0.25">
      <c r="A10131" s="1">
        <v>39211</v>
      </c>
      <c r="B10131">
        <v>1</v>
      </c>
      <c r="C10131">
        <v>1</v>
      </c>
      <c r="D10131">
        <v>1</v>
      </c>
      <c r="E10131">
        <v>2007</v>
      </c>
      <c r="F10131">
        <v>406</v>
      </c>
      <c r="G10131">
        <v>1</v>
      </c>
      <c r="H10131">
        <v>89</v>
      </c>
      <c r="J10131">
        <v>4.7099990839999997</v>
      </c>
      <c r="M10131">
        <v>1</v>
      </c>
      <c r="N10131">
        <v>399</v>
      </c>
      <c r="P10131">
        <v>3</v>
      </c>
      <c r="Q10131" t="str">
        <f>VLOOKUP(M10131,lookups!$A$1:$B$7, 2, FALSE)</f>
        <v>trawl/fyke</v>
      </c>
      <c r="R10131" t="str">
        <f>VLOOKUP(N10131,lookups!$D$1:$E$6, 2, FALSE)</f>
        <v>hucuktlis r</v>
      </c>
      <c r="S10131" t="str">
        <f>VLOOKUP(C10131,lookups!$G$1:$H$3, 2, FALSE)</f>
        <v>smolt</v>
      </c>
    </row>
    <row r="10132" spans="1:19" x14ac:dyDescent="0.25">
      <c r="A10132" s="1">
        <v>39211</v>
      </c>
      <c r="B10132">
        <v>1</v>
      </c>
      <c r="C10132">
        <v>1</v>
      </c>
      <c r="D10132">
        <v>1</v>
      </c>
      <c r="E10132">
        <v>2007</v>
      </c>
      <c r="F10132">
        <v>407</v>
      </c>
      <c r="G10132">
        <v>1</v>
      </c>
      <c r="H10132">
        <v>91</v>
      </c>
      <c r="J10132">
        <v>5.1099967959999999</v>
      </c>
      <c r="M10132">
        <v>1</v>
      </c>
      <c r="N10132">
        <v>399</v>
      </c>
      <c r="P10132">
        <v>3</v>
      </c>
      <c r="Q10132" t="str">
        <f>VLOOKUP(M10132,lookups!$A$1:$B$7, 2, FALSE)</f>
        <v>trawl/fyke</v>
      </c>
      <c r="R10132" t="str">
        <f>VLOOKUP(N10132,lookups!$D$1:$E$6, 2, FALSE)</f>
        <v>hucuktlis r</v>
      </c>
      <c r="S10132" t="str">
        <f>VLOOKUP(C10132,lookups!$G$1:$H$3, 2, FALSE)</f>
        <v>smolt</v>
      </c>
    </row>
    <row r="10133" spans="1:19" x14ac:dyDescent="0.25">
      <c r="A10133" s="1">
        <v>39211</v>
      </c>
      <c r="B10133">
        <v>1</v>
      </c>
      <c r="C10133">
        <v>1</v>
      </c>
      <c r="D10133">
        <v>1</v>
      </c>
      <c r="E10133">
        <v>2007</v>
      </c>
      <c r="F10133">
        <v>408</v>
      </c>
      <c r="G10133">
        <v>1</v>
      </c>
      <c r="H10133">
        <v>84</v>
      </c>
      <c r="J10133">
        <v>3.9899997709999999</v>
      </c>
      <c r="M10133">
        <v>1</v>
      </c>
      <c r="N10133">
        <v>399</v>
      </c>
      <c r="P10133">
        <v>3</v>
      </c>
      <c r="Q10133" t="str">
        <f>VLOOKUP(M10133,lookups!$A$1:$B$7, 2, FALSE)</f>
        <v>trawl/fyke</v>
      </c>
      <c r="R10133" t="str">
        <f>VLOOKUP(N10133,lookups!$D$1:$E$6, 2, FALSE)</f>
        <v>hucuktlis r</v>
      </c>
      <c r="S10133" t="str">
        <f>VLOOKUP(C10133,lookups!$G$1:$H$3, 2, FALSE)</f>
        <v>smolt</v>
      </c>
    </row>
    <row r="10134" spans="1:19" x14ac:dyDescent="0.25">
      <c r="A10134" s="1">
        <v>39211</v>
      </c>
      <c r="B10134">
        <v>1</v>
      </c>
      <c r="C10134">
        <v>1</v>
      </c>
      <c r="D10134">
        <v>1</v>
      </c>
      <c r="E10134">
        <v>2007</v>
      </c>
      <c r="F10134">
        <v>409</v>
      </c>
      <c r="G10134">
        <v>1</v>
      </c>
      <c r="H10134">
        <v>91</v>
      </c>
      <c r="J10134">
        <v>4.5599975590000001</v>
      </c>
      <c r="M10134">
        <v>1</v>
      </c>
      <c r="N10134">
        <v>399</v>
      </c>
      <c r="P10134">
        <v>3</v>
      </c>
      <c r="Q10134" t="str">
        <f>VLOOKUP(M10134,lookups!$A$1:$B$7, 2, FALSE)</f>
        <v>trawl/fyke</v>
      </c>
      <c r="R10134" t="str">
        <f>VLOOKUP(N10134,lookups!$D$1:$E$6, 2, FALSE)</f>
        <v>hucuktlis r</v>
      </c>
      <c r="S10134" t="str">
        <f>VLOOKUP(C10134,lookups!$G$1:$H$3, 2, FALSE)</f>
        <v>smolt</v>
      </c>
    </row>
    <row r="10135" spans="1:19" x14ac:dyDescent="0.25">
      <c r="A10135" s="1">
        <v>39211</v>
      </c>
      <c r="B10135">
        <v>1</v>
      </c>
      <c r="C10135">
        <v>1</v>
      </c>
      <c r="D10135">
        <v>1</v>
      </c>
      <c r="E10135">
        <v>2007</v>
      </c>
      <c r="F10135">
        <v>410</v>
      </c>
      <c r="G10135">
        <v>1</v>
      </c>
      <c r="H10135">
        <v>72</v>
      </c>
      <c r="J10135">
        <v>2.4199981689999999</v>
      </c>
      <c r="M10135">
        <v>1</v>
      </c>
      <c r="N10135">
        <v>399</v>
      </c>
      <c r="P10135">
        <v>3</v>
      </c>
      <c r="Q10135" t="str">
        <f>VLOOKUP(M10135,lookups!$A$1:$B$7, 2, FALSE)</f>
        <v>trawl/fyke</v>
      </c>
      <c r="R10135" t="str">
        <f>VLOOKUP(N10135,lookups!$D$1:$E$6, 2, FALSE)</f>
        <v>hucuktlis r</v>
      </c>
      <c r="S10135" t="str">
        <f>VLOOKUP(C10135,lookups!$G$1:$H$3, 2, FALSE)</f>
        <v>smolt</v>
      </c>
    </row>
    <row r="10136" spans="1:19" x14ac:dyDescent="0.25">
      <c r="A10136" s="1">
        <v>39211</v>
      </c>
      <c r="B10136">
        <v>1</v>
      </c>
      <c r="C10136">
        <v>1</v>
      </c>
      <c r="D10136">
        <v>1</v>
      </c>
      <c r="E10136">
        <v>2007</v>
      </c>
      <c r="F10136">
        <v>411</v>
      </c>
      <c r="G10136">
        <v>1</v>
      </c>
      <c r="H10136">
        <v>85</v>
      </c>
      <c r="J10136">
        <v>3.6999988560000001</v>
      </c>
      <c r="M10136">
        <v>1</v>
      </c>
      <c r="N10136">
        <v>399</v>
      </c>
      <c r="P10136">
        <v>3</v>
      </c>
      <c r="Q10136" t="str">
        <f>VLOOKUP(M10136,lookups!$A$1:$B$7, 2, FALSE)</f>
        <v>trawl/fyke</v>
      </c>
      <c r="R10136" t="str">
        <f>VLOOKUP(N10136,lookups!$D$1:$E$6, 2, FALSE)</f>
        <v>hucuktlis r</v>
      </c>
      <c r="S10136" t="str">
        <f>VLOOKUP(C10136,lookups!$G$1:$H$3, 2, FALSE)</f>
        <v>smolt</v>
      </c>
    </row>
    <row r="10137" spans="1:19" x14ac:dyDescent="0.25">
      <c r="A10137" s="1">
        <v>39211</v>
      </c>
      <c r="B10137">
        <v>1</v>
      </c>
      <c r="C10137">
        <v>1</v>
      </c>
      <c r="D10137">
        <v>1</v>
      </c>
      <c r="E10137">
        <v>2007</v>
      </c>
      <c r="F10137">
        <v>412</v>
      </c>
      <c r="G10137">
        <v>1</v>
      </c>
      <c r="H10137">
        <v>91</v>
      </c>
      <c r="J10137">
        <v>5.3699989319999997</v>
      </c>
      <c r="M10137">
        <v>1</v>
      </c>
      <c r="N10137">
        <v>399</v>
      </c>
      <c r="P10137">
        <v>3</v>
      </c>
      <c r="Q10137" t="str">
        <f>VLOOKUP(M10137,lookups!$A$1:$B$7, 2, FALSE)</f>
        <v>trawl/fyke</v>
      </c>
      <c r="R10137" t="str">
        <f>VLOOKUP(N10137,lookups!$D$1:$E$6, 2, FALSE)</f>
        <v>hucuktlis r</v>
      </c>
      <c r="S10137" t="str">
        <f>VLOOKUP(C10137,lookups!$G$1:$H$3, 2, FALSE)</f>
        <v>smolt</v>
      </c>
    </row>
    <row r="10138" spans="1:19" x14ac:dyDescent="0.25">
      <c r="A10138" s="1">
        <v>39211</v>
      </c>
      <c r="B10138">
        <v>1</v>
      </c>
      <c r="C10138">
        <v>1</v>
      </c>
      <c r="D10138">
        <v>1</v>
      </c>
      <c r="E10138">
        <v>2007</v>
      </c>
      <c r="F10138">
        <v>413</v>
      </c>
      <c r="G10138">
        <v>1</v>
      </c>
      <c r="H10138">
        <v>95</v>
      </c>
      <c r="J10138">
        <v>6.3899993899999998</v>
      </c>
      <c r="M10138">
        <v>1</v>
      </c>
      <c r="N10138">
        <v>399</v>
      </c>
      <c r="P10138">
        <v>3</v>
      </c>
      <c r="Q10138" t="str">
        <f>VLOOKUP(M10138,lookups!$A$1:$B$7, 2, FALSE)</f>
        <v>trawl/fyke</v>
      </c>
      <c r="R10138" t="str">
        <f>VLOOKUP(N10138,lookups!$D$1:$E$6, 2, FALSE)</f>
        <v>hucuktlis r</v>
      </c>
      <c r="S10138" t="str">
        <f>VLOOKUP(C10138,lookups!$G$1:$H$3, 2, FALSE)</f>
        <v>smolt</v>
      </c>
    </row>
    <row r="10139" spans="1:19" x14ac:dyDescent="0.25">
      <c r="A10139" s="1">
        <v>39211</v>
      </c>
      <c r="B10139">
        <v>1</v>
      </c>
      <c r="C10139">
        <v>1</v>
      </c>
      <c r="D10139">
        <v>1</v>
      </c>
      <c r="E10139">
        <v>2007</v>
      </c>
      <c r="F10139">
        <v>414</v>
      </c>
      <c r="G10139">
        <v>1</v>
      </c>
      <c r="H10139">
        <v>94</v>
      </c>
      <c r="J10139">
        <v>5.4799995419999998</v>
      </c>
      <c r="M10139">
        <v>1</v>
      </c>
      <c r="N10139">
        <v>399</v>
      </c>
      <c r="P10139">
        <v>3</v>
      </c>
      <c r="Q10139" t="str">
        <f>VLOOKUP(M10139,lookups!$A$1:$B$7, 2, FALSE)</f>
        <v>trawl/fyke</v>
      </c>
      <c r="R10139" t="str">
        <f>VLOOKUP(N10139,lookups!$D$1:$E$6, 2, FALSE)</f>
        <v>hucuktlis r</v>
      </c>
      <c r="S10139" t="str">
        <f>VLOOKUP(C10139,lookups!$G$1:$H$3, 2, FALSE)</f>
        <v>smolt</v>
      </c>
    </row>
    <row r="10140" spans="1:19" x14ac:dyDescent="0.25">
      <c r="A10140" s="1">
        <v>39211</v>
      </c>
      <c r="B10140">
        <v>1</v>
      </c>
      <c r="C10140">
        <v>1</v>
      </c>
      <c r="D10140">
        <v>1</v>
      </c>
      <c r="E10140">
        <v>2007</v>
      </c>
      <c r="F10140">
        <v>415</v>
      </c>
      <c r="G10140">
        <v>1</v>
      </c>
      <c r="H10140">
        <v>79</v>
      </c>
      <c r="J10140">
        <v>2.8699989320000001</v>
      </c>
      <c r="M10140">
        <v>1</v>
      </c>
      <c r="N10140">
        <v>399</v>
      </c>
      <c r="P10140">
        <v>3</v>
      </c>
      <c r="Q10140" t="str">
        <f>VLOOKUP(M10140,lookups!$A$1:$B$7, 2, FALSE)</f>
        <v>trawl/fyke</v>
      </c>
      <c r="R10140" t="str">
        <f>VLOOKUP(N10140,lookups!$D$1:$E$6, 2, FALSE)</f>
        <v>hucuktlis r</v>
      </c>
      <c r="S10140" t="str">
        <f>VLOOKUP(C10140,lookups!$G$1:$H$3, 2, FALSE)</f>
        <v>smolt</v>
      </c>
    </row>
    <row r="10141" spans="1:19" x14ac:dyDescent="0.25">
      <c r="A10141" s="1">
        <v>39211</v>
      </c>
      <c r="B10141">
        <v>1</v>
      </c>
      <c r="C10141">
        <v>1</v>
      </c>
      <c r="D10141">
        <v>1</v>
      </c>
      <c r="E10141">
        <v>2007</v>
      </c>
      <c r="F10141">
        <v>416</v>
      </c>
      <c r="G10141">
        <v>1</v>
      </c>
      <c r="H10141">
        <v>89</v>
      </c>
      <c r="J10141">
        <v>4.5799980160000002</v>
      </c>
      <c r="M10141">
        <v>1</v>
      </c>
      <c r="N10141">
        <v>399</v>
      </c>
      <c r="P10141">
        <v>3</v>
      </c>
      <c r="Q10141" t="str">
        <f>VLOOKUP(M10141,lookups!$A$1:$B$7, 2, FALSE)</f>
        <v>trawl/fyke</v>
      </c>
      <c r="R10141" t="str">
        <f>VLOOKUP(N10141,lookups!$D$1:$E$6, 2, FALSE)</f>
        <v>hucuktlis r</v>
      </c>
      <c r="S10141" t="str">
        <f>VLOOKUP(C10141,lookups!$G$1:$H$3, 2, FALSE)</f>
        <v>smolt</v>
      </c>
    </row>
    <row r="10142" spans="1:19" x14ac:dyDescent="0.25">
      <c r="A10142" s="1">
        <v>39211</v>
      </c>
      <c r="B10142">
        <v>1</v>
      </c>
      <c r="C10142">
        <v>1</v>
      </c>
      <c r="D10142">
        <v>1</v>
      </c>
      <c r="E10142">
        <v>2007</v>
      </c>
      <c r="F10142">
        <v>417</v>
      </c>
      <c r="G10142">
        <v>1</v>
      </c>
      <c r="H10142">
        <v>90</v>
      </c>
      <c r="J10142">
        <v>5.1099967959999999</v>
      </c>
      <c r="M10142">
        <v>1</v>
      </c>
      <c r="N10142">
        <v>399</v>
      </c>
      <c r="P10142">
        <v>3</v>
      </c>
      <c r="Q10142" t="str">
        <f>VLOOKUP(M10142,lookups!$A$1:$B$7, 2, FALSE)</f>
        <v>trawl/fyke</v>
      </c>
      <c r="R10142" t="str">
        <f>VLOOKUP(N10142,lookups!$D$1:$E$6, 2, FALSE)</f>
        <v>hucuktlis r</v>
      </c>
      <c r="S10142" t="str">
        <f>VLOOKUP(C10142,lookups!$G$1:$H$3, 2, FALSE)</f>
        <v>smolt</v>
      </c>
    </row>
    <row r="10143" spans="1:19" x14ac:dyDescent="0.25">
      <c r="A10143" s="1">
        <v>39211</v>
      </c>
      <c r="B10143">
        <v>1</v>
      </c>
      <c r="C10143">
        <v>1</v>
      </c>
      <c r="D10143">
        <v>1</v>
      </c>
      <c r="E10143">
        <v>2007</v>
      </c>
      <c r="F10143">
        <v>418</v>
      </c>
      <c r="G10143">
        <v>1</v>
      </c>
      <c r="H10143">
        <v>86</v>
      </c>
      <c r="J10143">
        <v>4.7099990839999997</v>
      </c>
      <c r="M10143">
        <v>1</v>
      </c>
      <c r="N10143">
        <v>399</v>
      </c>
      <c r="P10143">
        <v>3</v>
      </c>
      <c r="Q10143" t="str">
        <f>VLOOKUP(M10143,lookups!$A$1:$B$7, 2, FALSE)</f>
        <v>trawl/fyke</v>
      </c>
      <c r="R10143" t="str">
        <f>VLOOKUP(N10143,lookups!$D$1:$E$6, 2, FALSE)</f>
        <v>hucuktlis r</v>
      </c>
      <c r="S10143" t="str">
        <f>VLOOKUP(C10143,lookups!$G$1:$H$3, 2, FALSE)</f>
        <v>smolt</v>
      </c>
    </row>
    <row r="10144" spans="1:19" x14ac:dyDescent="0.25">
      <c r="A10144" s="1">
        <v>39211</v>
      </c>
      <c r="B10144">
        <v>1</v>
      </c>
      <c r="C10144">
        <v>1</v>
      </c>
      <c r="D10144">
        <v>1</v>
      </c>
      <c r="E10144">
        <v>2007</v>
      </c>
      <c r="F10144">
        <v>419</v>
      </c>
      <c r="G10144">
        <v>1</v>
      </c>
      <c r="H10144">
        <v>88</v>
      </c>
      <c r="J10144">
        <v>4.9499969479999999</v>
      </c>
      <c r="M10144">
        <v>1</v>
      </c>
      <c r="N10144">
        <v>399</v>
      </c>
      <c r="P10144">
        <v>3</v>
      </c>
      <c r="Q10144" t="str">
        <f>VLOOKUP(M10144,lookups!$A$1:$B$7, 2, FALSE)</f>
        <v>trawl/fyke</v>
      </c>
      <c r="R10144" t="str">
        <f>VLOOKUP(N10144,lookups!$D$1:$E$6, 2, FALSE)</f>
        <v>hucuktlis r</v>
      </c>
      <c r="S10144" t="str">
        <f>VLOOKUP(C10144,lookups!$G$1:$H$3, 2, FALSE)</f>
        <v>smolt</v>
      </c>
    </row>
    <row r="10145" spans="1:19" x14ac:dyDescent="0.25">
      <c r="A10145" s="1">
        <v>39211</v>
      </c>
      <c r="B10145">
        <v>1</v>
      </c>
      <c r="C10145">
        <v>1</v>
      </c>
      <c r="D10145">
        <v>1</v>
      </c>
      <c r="E10145">
        <v>2007</v>
      </c>
      <c r="F10145">
        <v>420</v>
      </c>
      <c r="G10145">
        <v>1</v>
      </c>
      <c r="H10145">
        <v>90</v>
      </c>
      <c r="J10145">
        <v>5.4699974060000001</v>
      </c>
      <c r="M10145">
        <v>1</v>
      </c>
      <c r="N10145">
        <v>399</v>
      </c>
      <c r="P10145">
        <v>3</v>
      </c>
      <c r="Q10145" t="str">
        <f>VLOOKUP(M10145,lookups!$A$1:$B$7, 2, FALSE)</f>
        <v>trawl/fyke</v>
      </c>
      <c r="R10145" t="str">
        <f>VLOOKUP(N10145,lookups!$D$1:$E$6, 2, FALSE)</f>
        <v>hucuktlis r</v>
      </c>
      <c r="S10145" t="str">
        <f>VLOOKUP(C10145,lookups!$G$1:$H$3, 2, FALSE)</f>
        <v>smolt</v>
      </c>
    </row>
    <row r="10146" spans="1:19" x14ac:dyDescent="0.25">
      <c r="A10146" s="1">
        <v>39211</v>
      </c>
      <c r="B10146">
        <v>1</v>
      </c>
      <c r="C10146">
        <v>1</v>
      </c>
      <c r="D10146">
        <v>1</v>
      </c>
      <c r="E10146">
        <v>2007</v>
      </c>
      <c r="F10146">
        <v>421</v>
      </c>
      <c r="G10146">
        <v>1</v>
      </c>
      <c r="H10146">
        <v>85</v>
      </c>
      <c r="J10146">
        <v>4.629997253</v>
      </c>
      <c r="M10146">
        <v>1</v>
      </c>
      <c r="N10146">
        <v>399</v>
      </c>
      <c r="P10146">
        <v>3</v>
      </c>
      <c r="Q10146" t="str">
        <f>VLOOKUP(M10146,lookups!$A$1:$B$7, 2, FALSE)</f>
        <v>trawl/fyke</v>
      </c>
      <c r="R10146" t="str">
        <f>VLOOKUP(N10146,lookups!$D$1:$E$6, 2, FALSE)</f>
        <v>hucuktlis r</v>
      </c>
      <c r="S10146" t="str">
        <f>VLOOKUP(C10146,lookups!$G$1:$H$3, 2, FALSE)</f>
        <v>smolt</v>
      </c>
    </row>
    <row r="10147" spans="1:19" x14ac:dyDescent="0.25">
      <c r="A10147" s="1">
        <v>39211</v>
      </c>
      <c r="B10147">
        <v>1</v>
      </c>
      <c r="C10147">
        <v>1</v>
      </c>
      <c r="D10147">
        <v>1</v>
      </c>
      <c r="E10147">
        <v>2007</v>
      </c>
      <c r="F10147">
        <v>422</v>
      </c>
      <c r="G10147">
        <v>1</v>
      </c>
      <c r="H10147">
        <v>79</v>
      </c>
      <c r="J10147">
        <v>2.8799991610000002</v>
      </c>
      <c r="M10147">
        <v>1</v>
      </c>
      <c r="N10147">
        <v>399</v>
      </c>
      <c r="P10147">
        <v>3</v>
      </c>
      <c r="Q10147" t="str">
        <f>VLOOKUP(M10147,lookups!$A$1:$B$7, 2, FALSE)</f>
        <v>trawl/fyke</v>
      </c>
      <c r="R10147" t="str">
        <f>VLOOKUP(N10147,lookups!$D$1:$E$6, 2, FALSE)</f>
        <v>hucuktlis r</v>
      </c>
      <c r="S10147" t="str">
        <f>VLOOKUP(C10147,lookups!$G$1:$H$3, 2, FALSE)</f>
        <v>smolt</v>
      </c>
    </row>
    <row r="10148" spans="1:19" x14ac:dyDescent="0.25">
      <c r="A10148" s="1">
        <v>39211</v>
      </c>
      <c r="B10148">
        <v>1</v>
      </c>
      <c r="C10148">
        <v>1</v>
      </c>
      <c r="D10148">
        <v>1</v>
      </c>
      <c r="E10148">
        <v>2007</v>
      </c>
      <c r="F10148">
        <v>423</v>
      </c>
      <c r="G10148">
        <v>1</v>
      </c>
      <c r="H10148">
        <v>88</v>
      </c>
      <c r="J10148">
        <v>4.9899978640000002</v>
      </c>
      <c r="M10148">
        <v>1</v>
      </c>
      <c r="N10148">
        <v>399</v>
      </c>
      <c r="P10148">
        <v>3</v>
      </c>
      <c r="Q10148" t="str">
        <f>VLOOKUP(M10148,lookups!$A$1:$B$7, 2, FALSE)</f>
        <v>trawl/fyke</v>
      </c>
      <c r="R10148" t="str">
        <f>VLOOKUP(N10148,lookups!$D$1:$E$6, 2, FALSE)</f>
        <v>hucuktlis r</v>
      </c>
      <c r="S10148" t="str">
        <f>VLOOKUP(C10148,lookups!$G$1:$H$3, 2, FALSE)</f>
        <v>smolt</v>
      </c>
    </row>
    <row r="10149" spans="1:19" x14ac:dyDescent="0.25">
      <c r="A10149" s="1">
        <v>39211</v>
      </c>
      <c r="B10149">
        <v>1</v>
      </c>
      <c r="C10149">
        <v>1</v>
      </c>
      <c r="D10149">
        <v>1</v>
      </c>
      <c r="E10149">
        <v>2007</v>
      </c>
      <c r="F10149">
        <v>424</v>
      </c>
      <c r="G10149">
        <v>1</v>
      </c>
      <c r="H10149">
        <v>95</v>
      </c>
      <c r="J10149">
        <v>5.5299987789999996</v>
      </c>
      <c r="M10149">
        <v>1</v>
      </c>
      <c r="N10149">
        <v>399</v>
      </c>
      <c r="P10149">
        <v>3</v>
      </c>
      <c r="Q10149" t="str">
        <f>VLOOKUP(M10149,lookups!$A$1:$B$7, 2, FALSE)</f>
        <v>trawl/fyke</v>
      </c>
      <c r="R10149" t="str">
        <f>VLOOKUP(N10149,lookups!$D$1:$E$6, 2, FALSE)</f>
        <v>hucuktlis r</v>
      </c>
      <c r="S10149" t="str">
        <f>VLOOKUP(C10149,lookups!$G$1:$H$3, 2, FALSE)</f>
        <v>smolt</v>
      </c>
    </row>
    <row r="10150" spans="1:19" x14ac:dyDescent="0.25">
      <c r="A10150" s="1">
        <v>39211</v>
      </c>
      <c r="B10150">
        <v>1</v>
      </c>
      <c r="C10150">
        <v>1</v>
      </c>
      <c r="D10150">
        <v>1</v>
      </c>
      <c r="E10150">
        <v>2007</v>
      </c>
      <c r="F10150">
        <v>425</v>
      </c>
      <c r="G10150">
        <v>1</v>
      </c>
      <c r="H10150">
        <v>84</v>
      </c>
      <c r="J10150">
        <v>3.9099998469999999</v>
      </c>
      <c r="M10150">
        <v>1</v>
      </c>
      <c r="N10150">
        <v>399</v>
      </c>
      <c r="P10150">
        <v>3</v>
      </c>
      <c r="Q10150" t="str">
        <f>VLOOKUP(M10150,lookups!$A$1:$B$7, 2, FALSE)</f>
        <v>trawl/fyke</v>
      </c>
      <c r="R10150" t="str">
        <f>VLOOKUP(N10150,lookups!$D$1:$E$6, 2, FALSE)</f>
        <v>hucuktlis r</v>
      </c>
      <c r="S10150" t="str">
        <f>VLOOKUP(C10150,lookups!$G$1:$H$3, 2, FALSE)</f>
        <v>smolt</v>
      </c>
    </row>
    <row r="10151" spans="1:19" x14ac:dyDescent="0.25">
      <c r="A10151" s="1">
        <v>39211</v>
      </c>
      <c r="B10151">
        <v>1</v>
      </c>
      <c r="C10151">
        <v>1</v>
      </c>
      <c r="D10151">
        <v>1</v>
      </c>
      <c r="E10151">
        <v>2007</v>
      </c>
      <c r="F10151">
        <v>426</v>
      </c>
      <c r="G10151">
        <v>1</v>
      </c>
      <c r="H10151">
        <v>88</v>
      </c>
      <c r="J10151">
        <v>4.4199981690000003</v>
      </c>
      <c r="M10151">
        <v>1</v>
      </c>
      <c r="N10151">
        <v>399</v>
      </c>
      <c r="P10151">
        <v>3</v>
      </c>
      <c r="Q10151" t="str">
        <f>VLOOKUP(M10151,lookups!$A$1:$B$7, 2, FALSE)</f>
        <v>trawl/fyke</v>
      </c>
      <c r="R10151" t="str">
        <f>VLOOKUP(N10151,lookups!$D$1:$E$6, 2, FALSE)</f>
        <v>hucuktlis r</v>
      </c>
      <c r="S10151" t="str">
        <f>VLOOKUP(C10151,lookups!$G$1:$H$3, 2, FALSE)</f>
        <v>smolt</v>
      </c>
    </row>
    <row r="10152" spans="1:19" x14ac:dyDescent="0.25">
      <c r="A10152" s="1">
        <v>39211</v>
      </c>
      <c r="B10152">
        <v>1</v>
      </c>
      <c r="C10152">
        <v>1</v>
      </c>
      <c r="D10152">
        <v>1</v>
      </c>
      <c r="E10152">
        <v>2007</v>
      </c>
      <c r="F10152">
        <v>427</v>
      </c>
      <c r="G10152">
        <v>1</v>
      </c>
      <c r="H10152">
        <v>87</v>
      </c>
      <c r="J10152">
        <v>4.629997253</v>
      </c>
      <c r="M10152">
        <v>1</v>
      </c>
      <c r="N10152">
        <v>399</v>
      </c>
      <c r="P10152">
        <v>3</v>
      </c>
      <c r="Q10152" t="str">
        <f>VLOOKUP(M10152,lookups!$A$1:$B$7, 2, FALSE)</f>
        <v>trawl/fyke</v>
      </c>
      <c r="R10152" t="str">
        <f>VLOOKUP(N10152,lookups!$D$1:$E$6, 2, FALSE)</f>
        <v>hucuktlis r</v>
      </c>
      <c r="S10152" t="str">
        <f>VLOOKUP(C10152,lookups!$G$1:$H$3, 2, FALSE)</f>
        <v>smolt</v>
      </c>
    </row>
    <row r="10153" spans="1:19" x14ac:dyDescent="0.25">
      <c r="A10153" s="1">
        <v>39211</v>
      </c>
      <c r="B10153">
        <v>1</v>
      </c>
      <c r="C10153">
        <v>1</v>
      </c>
      <c r="D10153">
        <v>1</v>
      </c>
      <c r="E10153">
        <v>2007</v>
      </c>
      <c r="F10153">
        <v>428</v>
      </c>
      <c r="G10153">
        <v>1</v>
      </c>
      <c r="H10153">
        <v>80</v>
      </c>
      <c r="J10153">
        <v>3.5</v>
      </c>
      <c r="M10153">
        <v>1</v>
      </c>
      <c r="N10153">
        <v>399</v>
      </c>
      <c r="P10153">
        <v>3</v>
      </c>
      <c r="Q10153" t="str">
        <f>VLOOKUP(M10153,lookups!$A$1:$B$7, 2, FALSE)</f>
        <v>trawl/fyke</v>
      </c>
      <c r="R10153" t="str">
        <f>VLOOKUP(N10153,lookups!$D$1:$E$6, 2, FALSE)</f>
        <v>hucuktlis r</v>
      </c>
      <c r="S10153" t="str">
        <f>VLOOKUP(C10153,lookups!$G$1:$H$3, 2, FALSE)</f>
        <v>smolt</v>
      </c>
    </row>
    <row r="10154" spans="1:19" x14ac:dyDescent="0.25">
      <c r="A10154" s="1">
        <v>39211</v>
      </c>
      <c r="B10154">
        <v>1</v>
      </c>
      <c r="C10154">
        <v>1</v>
      </c>
      <c r="D10154">
        <v>1</v>
      </c>
      <c r="E10154">
        <v>2007</v>
      </c>
      <c r="F10154">
        <v>429</v>
      </c>
      <c r="G10154">
        <v>1</v>
      </c>
      <c r="H10154">
        <v>85</v>
      </c>
      <c r="J10154">
        <v>4.0299987789999996</v>
      </c>
      <c r="M10154">
        <v>1</v>
      </c>
      <c r="N10154">
        <v>399</v>
      </c>
      <c r="P10154">
        <v>3</v>
      </c>
      <c r="Q10154" t="str">
        <f>VLOOKUP(M10154,lookups!$A$1:$B$7, 2, FALSE)</f>
        <v>trawl/fyke</v>
      </c>
      <c r="R10154" t="str">
        <f>VLOOKUP(N10154,lookups!$D$1:$E$6, 2, FALSE)</f>
        <v>hucuktlis r</v>
      </c>
      <c r="S10154" t="str">
        <f>VLOOKUP(C10154,lookups!$G$1:$H$3, 2, FALSE)</f>
        <v>smolt</v>
      </c>
    </row>
    <row r="10155" spans="1:19" x14ac:dyDescent="0.25">
      <c r="A10155" s="1">
        <v>39211</v>
      </c>
      <c r="B10155">
        <v>1</v>
      </c>
      <c r="C10155">
        <v>1</v>
      </c>
      <c r="D10155">
        <v>1</v>
      </c>
      <c r="E10155">
        <v>2007</v>
      </c>
      <c r="F10155">
        <v>430</v>
      </c>
      <c r="G10155">
        <v>1</v>
      </c>
      <c r="H10155">
        <v>85</v>
      </c>
      <c r="J10155">
        <v>4.3199996949999999</v>
      </c>
      <c r="M10155">
        <v>1</v>
      </c>
      <c r="N10155">
        <v>399</v>
      </c>
      <c r="P10155">
        <v>3</v>
      </c>
      <c r="Q10155" t="str">
        <f>VLOOKUP(M10155,lookups!$A$1:$B$7, 2, FALSE)</f>
        <v>trawl/fyke</v>
      </c>
      <c r="R10155" t="str">
        <f>VLOOKUP(N10155,lookups!$D$1:$E$6, 2, FALSE)</f>
        <v>hucuktlis r</v>
      </c>
      <c r="S10155" t="str">
        <f>VLOOKUP(C10155,lookups!$G$1:$H$3, 2, FALSE)</f>
        <v>smolt</v>
      </c>
    </row>
    <row r="10156" spans="1:19" x14ac:dyDescent="0.25">
      <c r="A10156" s="1">
        <v>39211</v>
      </c>
      <c r="B10156">
        <v>1</v>
      </c>
      <c r="C10156">
        <v>1</v>
      </c>
      <c r="D10156">
        <v>1</v>
      </c>
      <c r="E10156">
        <v>2007</v>
      </c>
      <c r="F10156">
        <v>431</v>
      </c>
      <c r="G10156">
        <v>1</v>
      </c>
      <c r="H10156">
        <v>85</v>
      </c>
      <c r="J10156">
        <v>3.8899993899999998</v>
      </c>
      <c r="M10156">
        <v>1</v>
      </c>
      <c r="N10156">
        <v>399</v>
      </c>
      <c r="P10156">
        <v>3</v>
      </c>
      <c r="Q10156" t="str">
        <f>VLOOKUP(M10156,lookups!$A$1:$B$7, 2, FALSE)</f>
        <v>trawl/fyke</v>
      </c>
      <c r="R10156" t="str">
        <f>VLOOKUP(N10156,lookups!$D$1:$E$6, 2, FALSE)</f>
        <v>hucuktlis r</v>
      </c>
      <c r="S10156" t="str">
        <f>VLOOKUP(C10156,lookups!$G$1:$H$3, 2, FALSE)</f>
        <v>smolt</v>
      </c>
    </row>
    <row r="10157" spans="1:19" x14ac:dyDescent="0.25">
      <c r="A10157" s="1">
        <v>39211</v>
      </c>
      <c r="B10157">
        <v>1</v>
      </c>
      <c r="C10157">
        <v>1</v>
      </c>
      <c r="D10157">
        <v>1</v>
      </c>
      <c r="E10157">
        <v>2007</v>
      </c>
      <c r="F10157">
        <v>432</v>
      </c>
      <c r="G10157">
        <v>1</v>
      </c>
      <c r="H10157">
        <v>74</v>
      </c>
      <c r="J10157">
        <v>2.2299995419999998</v>
      </c>
      <c r="M10157">
        <v>1</v>
      </c>
      <c r="N10157">
        <v>399</v>
      </c>
      <c r="P10157">
        <v>3</v>
      </c>
      <c r="Q10157" t="str">
        <f>VLOOKUP(M10157,lookups!$A$1:$B$7, 2, FALSE)</f>
        <v>trawl/fyke</v>
      </c>
      <c r="R10157" t="str">
        <f>VLOOKUP(N10157,lookups!$D$1:$E$6, 2, FALSE)</f>
        <v>hucuktlis r</v>
      </c>
      <c r="S10157" t="str">
        <f>VLOOKUP(C10157,lookups!$G$1:$H$3, 2, FALSE)</f>
        <v>smolt</v>
      </c>
    </row>
    <row r="10158" spans="1:19" x14ac:dyDescent="0.25">
      <c r="A10158" s="1">
        <v>39211</v>
      </c>
      <c r="B10158">
        <v>1</v>
      </c>
      <c r="C10158">
        <v>1</v>
      </c>
      <c r="D10158">
        <v>1</v>
      </c>
      <c r="E10158">
        <v>2007</v>
      </c>
      <c r="F10158">
        <v>433</v>
      </c>
      <c r="G10158">
        <v>1</v>
      </c>
      <c r="H10158">
        <v>85</v>
      </c>
      <c r="J10158">
        <v>3.689998627</v>
      </c>
      <c r="M10158">
        <v>1</v>
      </c>
      <c r="N10158">
        <v>399</v>
      </c>
      <c r="P10158">
        <v>3</v>
      </c>
      <c r="Q10158" t="str">
        <f>VLOOKUP(M10158,lookups!$A$1:$B$7, 2, FALSE)</f>
        <v>trawl/fyke</v>
      </c>
      <c r="R10158" t="str">
        <f>VLOOKUP(N10158,lookups!$D$1:$E$6, 2, FALSE)</f>
        <v>hucuktlis r</v>
      </c>
      <c r="S10158" t="str">
        <f>VLOOKUP(C10158,lookups!$G$1:$H$3, 2, FALSE)</f>
        <v>smolt</v>
      </c>
    </row>
    <row r="10159" spans="1:19" x14ac:dyDescent="0.25">
      <c r="A10159" s="1">
        <v>39211</v>
      </c>
      <c r="B10159">
        <v>1</v>
      </c>
      <c r="C10159">
        <v>1</v>
      </c>
      <c r="D10159">
        <v>1</v>
      </c>
      <c r="E10159">
        <v>2007</v>
      </c>
      <c r="F10159">
        <v>434</v>
      </c>
      <c r="G10159">
        <v>1</v>
      </c>
      <c r="H10159">
        <v>90</v>
      </c>
      <c r="J10159">
        <v>5.3599967959999999</v>
      </c>
      <c r="M10159">
        <v>1</v>
      </c>
      <c r="N10159">
        <v>399</v>
      </c>
      <c r="P10159">
        <v>3</v>
      </c>
      <c r="Q10159" t="str">
        <f>VLOOKUP(M10159,lookups!$A$1:$B$7, 2, FALSE)</f>
        <v>trawl/fyke</v>
      </c>
      <c r="R10159" t="str">
        <f>VLOOKUP(N10159,lookups!$D$1:$E$6, 2, FALSE)</f>
        <v>hucuktlis r</v>
      </c>
      <c r="S10159" t="str">
        <f>VLOOKUP(C10159,lookups!$G$1:$H$3, 2, FALSE)</f>
        <v>smolt</v>
      </c>
    </row>
    <row r="10160" spans="1:19" x14ac:dyDescent="0.25">
      <c r="A10160" s="1">
        <v>39211</v>
      </c>
      <c r="B10160">
        <v>1</v>
      </c>
      <c r="C10160">
        <v>1</v>
      </c>
      <c r="D10160">
        <v>1</v>
      </c>
      <c r="E10160">
        <v>2007</v>
      </c>
      <c r="F10160">
        <v>435</v>
      </c>
      <c r="G10160">
        <v>1</v>
      </c>
      <c r="H10160">
        <v>90</v>
      </c>
      <c r="J10160">
        <v>4.2199974060000001</v>
      </c>
      <c r="M10160">
        <v>1</v>
      </c>
      <c r="N10160">
        <v>399</v>
      </c>
      <c r="P10160">
        <v>3</v>
      </c>
      <c r="Q10160" t="str">
        <f>VLOOKUP(M10160,lookups!$A$1:$B$7, 2, FALSE)</f>
        <v>trawl/fyke</v>
      </c>
      <c r="R10160" t="str">
        <f>VLOOKUP(N10160,lookups!$D$1:$E$6, 2, FALSE)</f>
        <v>hucuktlis r</v>
      </c>
      <c r="S10160" t="str">
        <f>VLOOKUP(C10160,lookups!$G$1:$H$3, 2, FALSE)</f>
        <v>smolt</v>
      </c>
    </row>
    <row r="10161" spans="1:19" x14ac:dyDescent="0.25">
      <c r="A10161" s="1">
        <v>39211</v>
      </c>
      <c r="B10161">
        <v>1</v>
      </c>
      <c r="C10161">
        <v>1</v>
      </c>
      <c r="D10161">
        <v>1</v>
      </c>
      <c r="E10161">
        <v>2007</v>
      </c>
      <c r="F10161">
        <v>436</v>
      </c>
      <c r="G10161">
        <v>1</v>
      </c>
      <c r="H10161">
        <v>86</v>
      </c>
      <c r="J10161">
        <v>4.3399963379999997</v>
      </c>
      <c r="M10161">
        <v>1</v>
      </c>
      <c r="N10161">
        <v>399</v>
      </c>
      <c r="P10161">
        <v>3</v>
      </c>
      <c r="Q10161" t="str">
        <f>VLOOKUP(M10161,lookups!$A$1:$B$7, 2, FALSE)</f>
        <v>trawl/fyke</v>
      </c>
      <c r="R10161" t="str">
        <f>VLOOKUP(N10161,lookups!$D$1:$E$6, 2, FALSE)</f>
        <v>hucuktlis r</v>
      </c>
      <c r="S10161" t="str">
        <f>VLOOKUP(C10161,lookups!$G$1:$H$3, 2, FALSE)</f>
        <v>smolt</v>
      </c>
    </row>
    <row r="10162" spans="1:19" x14ac:dyDescent="0.25">
      <c r="A10162" s="1">
        <v>39211</v>
      </c>
      <c r="B10162">
        <v>1</v>
      </c>
      <c r="C10162">
        <v>1</v>
      </c>
      <c r="D10162">
        <v>1</v>
      </c>
      <c r="E10162">
        <v>2007</v>
      </c>
      <c r="F10162">
        <v>437</v>
      </c>
      <c r="G10162">
        <v>1</v>
      </c>
      <c r="H10162">
        <v>90</v>
      </c>
      <c r="J10162">
        <v>4.8599967959999999</v>
      </c>
      <c r="M10162">
        <v>1</v>
      </c>
      <c r="N10162">
        <v>399</v>
      </c>
      <c r="P10162">
        <v>3</v>
      </c>
      <c r="Q10162" t="str">
        <f>VLOOKUP(M10162,lookups!$A$1:$B$7, 2, FALSE)</f>
        <v>trawl/fyke</v>
      </c>
      <c r="R10162" t="str">
        <f>VLOOKUP(N10162,lookups!$D$1:$E$6, 2, FALSE)</f>
        <v>hucuktlis r</v>
      </c>
      <c r="S10162" t="str">
        <f>VLOOKUP(C10162,lookups!$G$1:$H$3, 2, FALSE)</f>
        <v>smolt</v>
      </c>
    </row>
    <row r="10163" spans="1:19" x14ac:dyDescent="0.25">
      <c r="A10163" s="1">
        <v>39211</v>
      </c>
      <c r="B10163">
        <v>1</v>
      </c>
      <c r="C10163">
        <v>1</v>
      </c>
      <c r="D10163">
        <v>1</v>
      </c>
      <c r="E10163">
        <v>2007</v>
      </c>
      <c r="F10163">
        <v>438</v>
      </c>
      <c r="G10163">
        <v>1</v>
      </c>
      <c r="H10163">
        <v>90</v>
      </c>
      <c r="J10163">
        <v>4.6599998469999999</v>
      </c>
      <c r="M10163">
        <v>1</v>
      </c>
      <c r="N10163">
        <v>399</v>
      </c>
      <c r="P10163">
        <v>3</v>
      </c>
      <c r="Q10163" t="str">
        <f>VLOOKUP(M10163,lookups!$A$1:$B$7, 2, FALSE)</f>
        <v>trawl/fyke</v>
      </c>
      <c r="R10163" t="str">
        <f>VLOOKUP(N10163,lookups!$D$1:$E$6, 2, FALSE)</f>
        <v>hucuktlis r</v>
      </c>
      <c r="S10163" t="str">
        <f>VLOOKUP(C10163,lookups!$G$1:$H$3, 2, FALSE)</f>
        <v>smolt</v>
      </c>
    </row>
    <row r="10164" spans="1:19" x14ac:dyDescent="0.25">
      <c r="A10164" s="1">
        <v>39211</v>
      </c>
      <c r="B10164">
        <v>1</v>
      </c>
      <c r="C10164">
        <v>1</v>
      </c>
      <c r="D10164">
        <v>1</v>
      </c>
      <c r="E10164">
        <v>2007</v>
      </c>
      <c r="F10164">
        <v>439</v>
      </c>
      <c r="G10164">
        <v>1</v>
      </c>
      <c r="H10164">
        <v>85</v>
      </c>
      <c r="J10164">
        <v>4.6499977110000001</v>
      </c>
      <c r="M10164">
        <v>1</v>
      </c>
      <c r="N10164">
        <v>399</v>
      </c>
      <c r="P10164">
        <v>3</v>
      </c>
      <c r="Q10164" t="str">
        <f>VLOOKUP(M10164,lookups!$A$1:$B$7, 2, FALSE)</f>
        <v>trawl/fyke</v>
      </c>
      <c r="R10164" t="str">
        <f>VLOOKUP(N10164,lookups!$D$1:$E$6, 2, FALSE)</f>
        <v>hucuktlis r</v>
      </c>
      <c r="S10164" t="str">
        <f>VLOOKUP(C10164,lookups!$G$1:$H$3, 2, FALSE)</f>
        <v>smolt</v>
      </c>
    </row>
    <row r="10165" spans="1:19" x14ac:dyDescent="0.25">
      <c r="A10165" s="1">
        <v>39211</v>
      </c>
      <c r="B10165">
        <v>1</v>
      </c>
      <c r="C10165">
        <v>1</v>
      </c>
      <c r="D10165">
        <v>1</v>
      </c>
      <c r="E10165">
        <v>2007</v>
      </c>
      <c r="F10165">
        <v>440</v>
      </c>
      <c r="G10165">
        <v>1</v>
      </c>
      <c r="H10165">
        <v>88</v>
      </c>
      <c r="J10165">
        <v>4.4899978640000002</v>
      </c>
      <c r="M10165">
        <v>1</v>
      </c>
      <c r="N10165">
        <v>399</v>
      </c>
      <c r="P10165">
        <v>3</v>
      </c>
      <c r="Q10165" t="str">
        <f>VLOOKUP(M10165,lookups!$A$1:$B$7, 2, FALSE)</f>
        <v>trawl/fyke</v>
      </c>
      <c r="R10165" t="str">
        <f>VLOOKUP(N10165,lookups!$D$1:$E$6, 2, FALSE)</f>
        <v>hucuktlis r</v>
      </c>
      <c r="S10165" t="str">
        <f>VLOOKUP(C10165,lookups!$G$1:$H$3, 2, FALSE)</f>
        <v>smolt</v>
      </c>
    </row>
    <row r="10166" spans="1:19" x14ac:dyDescent="0.25">
      <c r="A10166" s="1">
        <v>39211</v>
      </c>
      <c r="B10166">
        <v>1</v>
      </c>
      <c r="C10166">
        <v>1</v>
      </c>
      <c r="D10166">
        <v>1</v>
      </c>
      <c r="E10166">
        <v>2007</v>
      </c>
      <c r="F10166">
        <v>441</v>
      </c>
      <c r="G10166">
        <v>1</v>
      </c>
      <c r="H10166">
        <v>91</v>
      </c>
      <c r="J10166">
        <v>5.4799995419999998</v>
      </c>
      <c r="M10166">
        <v>1</v>
      </c>
      <c r="N10166">
        <v>399</v>
      </c>
      <c r="P10166">
        <v>3</v>
      </c>
      <c r="Q10166" t="str">
        <f>VLOOKUP(M10166,lookups!$A$1:$B$7, 2, FALSE)</f>
        <v>trawl/fyke</v>
      </c>
      <c r="R10166" t="str">
        <f>VLOOKUP(N10166,lookups!$D$1:$E$6, 2, FALSE)</f>
        <v>hucuktlis r</v>
      </c>
      <c r="S10166" t="str">
        <f>VLOOKUP(C10166,lookups!$G$1:$H$3, 2, FALSE)</f>
        <v>smolt</v>
      </c>
    </row>
    <row r="10167" spans="1:19" x14ac:dyDescent="0.25">
      <c r="A10167" s="1">
        <v>39211</v>
      </c>
      <c r="B10167">
        <v>1</v>
      </c>
      <c r="C10167">
        <v>1</v>
      </c>
      <c r="D10167">
        <v>1</v>
      </c>
      <c r="E10167">
        <v>2007</v>
      </c>
      <c r="F10167">
        <v>442</v>
      </c>
      <c r="G10167">
        <v>1</v>
      </c>
      <c r="H10167">
        <v>90</v>
      </c>
      <c r="J10167">
        <v>4.6199989319999997</v>
      </c>
      <c r="M10167">
        <v>1</v>
      </c>
      <c r="N10167">
        <v>399</v>
      </c>
      <c r="P10167">
        <v>3</v>
      </c>
      <c r="Q10167" t="str">
        <f>VLOOKUP(M10167,lookups!$A$1:$B$7, 2, FALSE)</f>
        <v>trawl/fyke</v>
      </c>
      <c r="R10167" t="str">
        <f>VLOOKUP(N10167,lookups!$D$1:$E$6, 2, FALSE)</f>
        <v>hucuktlis r</v>
      </c>
      <c r="S10167" t="str">
        <f>VLOOKUP(C10167,lookups!$G$1:$H$3, 2, FALSE)</f>
        <v>smolt</v>
      </c>
    </row>
    <row r="10168" spans="1:19" x14ac:dyDescent="0.25">
      <c r="A10168" s="1">
        <v>39211</v>
      </c>
      <c r="B10168">
        <v>1</v>
      </c>
      <c r="C10168">
        <v>1</v>
      </c>
      <c r="D10168">
        <v>1</v>
      </c>
      <c r="E10168">
        <v>2007</v>
      </c>
      <c r="F10168">
        <v>443</v>
      </c>
      <c r="G10168">
        <v>1</v>
      </c>
      <c r="H10168">
        <v>85</v>
      </c>
      <c r="J10168">
        <v>4.4299964899999997</v>
      </c>
      <c r="M10168">
        <v>1</v>
      </c>
      <c r="N10168">
        <v>399</v>
      </c>
      <c r="P10168">
        <v>3</v>
      </c>
      <c r="Q10168" t="str">
        <f>VLOOKUP(M10168,lookups!$A$1:$B$7, 2, FALSE)</f>
        <v>trawl/fyke</v>
      </c>
      <c r="R10168" t="str">
        <f>VLOOKUP(N10168,lookups!$D$1:$E$6, 2, FALSE)</f>
        <v>hucuktlis r</v>
      </c>
      <c r="S10168" t="str">
        <f>VLOOKUP(C10168,lookups!$G$1:$H$3, 2, FALSE)</f>
        <v>smolt</v>
      </c>
    </row>
    <row r="10169" spans="1:19" x14ac:dyDescent="0.25">
      <c r="A10169" s="1">
        <v>39211</v>
      </c>
      <c r="B10169">
        <v>1</v>
      </c>
      <c r="C10169">
        <v>1</v>
      </c>
      <c r="D10169">
        <v>1</v>
      </c>
      <c r="E10169">
        <v>2007</v>
      </c>
      <c r="F10169">
        <v>444</v>
      </c>
      <c r="G10169">
        <v>1</v>
      </c>
      <c r="H10169">
        <v>94</v>
      </c>
      <c r="J10169">
        <v>5.25</v>
      </c>
      <c r="M10169">
        <v>1</v>
      </c>
      <c r="N10169">
        <v>399</v>
      </c>
      <c r="P10169">
        <v>3</v>
      </c>
      <c r="Q10169" t="str">
        <f>VLOOKUP(M10169,lookups!$A$1:$B$7, 2, FALSE)</f>
        <v>trawl/fyke</v>
      </c>
      <c r="R10169" t="str">
        <f>VLOOKUP(N10169,lookups!$D$1:$E$6, 2, FALSE)</f>
        <v>hucuktlis r</v>
      </c>
      <c r="S10169" t="str">
        <f>VLOOKUP(C10169,lookups!$G$1:$H$3, 2, FALSE)</f>
        <v>smolt</v>
      </c>
    </row>
    <row r="10170" spans="1:19" x14ac:dyDescent="0.25">
      <c r="A10170" s="1">
        <v>39211</v>
      </c>
      <c r="B10170">
        <v>1</v>
      </c>
      <c r="C10170">
        <v>1</v>
      </c>
      <c r="D10170">
        <v>1</v>
      </c>
      <c r="E10170">
        <v>2007</v>
      </c>
      <c r="F10170">
        <v>445</v>
      </c>
      <c r="G10170">
        <v>1</v>
      </c>
      <c r="H10170">
        <v>88</v>
      </c>
      <c r="J10170">
        <v>5.0199966429999998</v>
      </c>
      <c r="M10170">
        <v>1</v>
      </c>
      <c r="N10170">
        <v>399</v>
      </c>
      <c r="P10170">
        <v>3</v>
      </c>
      <c r="Q10170" t="str">
        <f>VLOOKUP(M10170,lookups!$A$1:$B$7, 2, FALSE)</f>
        <v>trawl/fyke</v>
      </c>
      <c r="R10170" t="str">
        <f>VLOOKUP(N10170,lookups!$D$1:$E$6, 2, FALSE)</f>
        <v>hucuktlis r</v>
      </c>
      <c r="S10170" t="str">
        <f>VLOOKUP(C10170,lookups!$G$1:$H$3, 2, FALSE)</f>
        <v>smolt</v>
      </c>
    </row>
    <row r="10171" spans="1:19" x14ac:dyDescent="0.25">
      <c r="A10171" s="1">
        <v>39211</v>
      </c>
      <c r="B10171">
        <v>1</v>
      </c>
      <c r="C10171">
        <v>1</v>
      </c>
      <c r="D10171">
        <v>1</v>
      </c>
      <c r="E10171">
        <v>2007</v>
      </c>
      <c r="F10171">
        <v>446</v>
      </c>
      <c r="G10171">
        <v>1</v>
      </c>
      <c r="H10171">
        <v>94</v>
      </c>
      <c r="J10171">
        <v>4.8599967959999999</v>
      </c>
      <c r="M10171">
        <v>1</v>
      </c>
      <c r="N10171">
        <v>399</v>
      </c>
      <c r="P10171">
        <v>3</v>
      </c>
      <c r="Q10171" t="str">
        <f>VLOOKUP(M10171,lookups!$A$1:$B$7, 2, FALSE)</f>
        <v>trawl/fyke</v>
      </c>
      <c r="R10171" t="str">
        <f>VLOOKUP(N10171,lookups!$D$1:$E$6, 2, FALSE)</f>
        <v>hucuktlis r</v>
      </c>
      <c r="S10171" t="str">
        <f>VLOOKUP(C10171,lookups!$G$1:$H$3, 2, FALSE)</f>
        <v>smolt</v>
      </c>
    </row>
    <row r="10172" spans="1:19" x14ac:dyDescent="0.25">
      <c r="A10172" s="1">
        <v>39211</v>
      </c>
      <c r="B10172">
        <v>1</v>
      </c>
      <c r="C10172">
        <v>1</v>
      </c>
      <c r="D10172">
        <v>1</v>
      </c>
      <c r="E10172">
        <v>2007</v>
      </c>
      <c r="F10172">
        <v>447</v>
      </c>
      <c r="G10172">
        <v>1</v>
      </c>
      <c r="H10172">
        <v>90</v>
      </c>
      <c r="J10172">
        <v>4.8199996949999999</v>
      </c>
      <c r="M10172">
        <v>1</v>
      </c>
      <c r="N10172">
        <v>399</v>
      </c>
      <c r="P10172">
        <v>3</v>
      </c>
      <c r="Q10172" t="str">
        <f>VLOOKUP(M10172,lookups!$A$1:$B$7, 2, FALSE)</f>
        <v>trawl/fyke</v>
      </c>
      <c r="R10172" t="str">
        <f>VLOOKUP(N10172,lookups!$D$1:$E$6, 2, FALSE)</f>
        <v>hucuktlis r</v>
      </c>
      <c r="S10172" t="str">
        <f>VLOOKUP(C10172,lookups!$G$1:$H$3, 2, FALSE)</f>
        <v>smolt</v>
      </c>
    </row>
    <row r="10173" spans="1:19" x14ac:dyDescent="0.25">
      <c r="A10173" s="1">
        <v>39211</v>
      </c>
      <c r="B10173">
        <v>1</v>
      </c>
      <c r="C10173">
        <v>1</v>
      </c>
      <c r="D10173">
        <v>1</v>
      </c>
      <c r="E10173">
        <v>2007</v>
      </c>
      <c r="F10173">
        <v>448</v>
      </c>
      <c r="G10173">
        <v>1</v>
      </c>
      <c r="H10173">
        <v>89</v>
      </c>
      <c r="J10173">
        <v>4.8299980160000002</v>
      </c>
      <c r="M10173">
        <v>1</v>
      </c>
      <c r="N10173">
        <v>399</v>
      </c>
      <c r="P10173">
        <v>3</v>
      </c>
      <c r="Q10173" t="str">
        <f>VLOOKUP(M10173,lookups!$A$1:$B$7, 2, FALSE)</f>
        <v>trawl/fyke</v>
      </c>
      <c r="R10173" t="str">
        <f>VLOOKUP(N10173,lookups!$D$1:$E$6, 2, FALSE)</f>
        <v>hucuktlis r</v>
      </c>
      <c r="S10173" t="str">
        <f>VLOOKUP(C10173,lookups!$G$1:$H$3, 2, FALSE)</f>
        <v>smolt</v>
      </c>
    </row>
    <row r="10174" spans="1:19" x14ac:dyDescent="0.25">
      <c r="A10174" s="1">
        <v>39211</v>
      </c>
      <c r="B10174">
        <v>1</v>
      </c>
      <c r="C10174">
        <v>1</v>
      </c>
      <c r="D10174">
        <v>1</v>
      </c>
      <c r="E10174">
        <v>2007</v>
      </c>
      <c r="F10174">
        <v>449</v>
      </c>
      <c r="G10174">
        <v>1</v>
      </c>
      <c r="H10174">
        <v>92</v>
      </c>
      <c r="J10174">
        <v>5.4699974060000001</v>
      </c>
      <c r="M10174">
        <v>1</v>
      </c>
      <c r="N10174">
        <v>399</v>
      </c>
      <c r="P10174">
        <v>3</v>
      </c>
      <c r="Q10174" t="str">
        <f>VLOOKUP(M10174,lookups!$A$1:$B$7, 2, FALSE)</f>
        <v>trawl/fyke</v>
      </c>
      <c r="R10174" t="str">
        <f>VLOOKUP(N10174,lookups!$D$1:$E$6, 2, FALSE)</f>
        <v>hucuktlis r</v>
      </c>
      <c r="S10174" t="str">
        <f>VLOOKUP(C10174,lookups!$G$1:$H$3, 2, FALSE)</f>
        <v>smolt</v>
      </c>
    </row>
    <row r="10175" spans="1:19" x14ac:dyDescent="0.25">
      <c r="A10175" s="1">
        <v>39211</v>
      </c>
      <c r="B10175">
        <v>1</v>
      </c>
      <c r="C10175">
        <v>1</v>
      </c>
      <c r="D10175">
        <v>1</v>
      </c>
      <c r="E10175">
        <v>2007</v>
      </c>
      <c r="F10175">
        <v>450</v>
      </c>
      <c r="G10175">
        <v>1</v>
      </c>
      <c r="H10175">
        <v>95</v>
      </c>
      <c r="J10175">
        <v>5.1599998469999999</v>
      </c>
      <c r="M10175">
        <v>1</v>
      </c>
      <c r="N10175">
        <v>399</v>
      </c>
      <c r="P10175">
        <v>3</v>
      </c>
      <c r="Q10175" t="str">
        <f>VLOOKUP(M10175,lookups!$A$1:$B$7, 2, FALSE)</f>
        <v>trawl/fyke</v>
      </c>
      <c r="R10175" t="str">
        <f>VLOOKUP(N10175,lookups!$D$1:$E$6, 2, FALSE)</f>
        <v>hucuktlis r</v>
      </c>
      <c r="S10175" t="str">
        <f>VLOOKUP(C10175,lookups!$G$1:$H$3, 2, FALSE)</f>
        <v>smolt</v>
      </c>
    </row>
    <row r="10176" spans="1:19" x14ac:dyDescent="0.25">
      <c r="A10176" s="1">
        <v>39211</v>
      </c>
      <c r="B10176">
        <v>1</v>
      </c>
      <c r="C10176">
        <v>1</v>
      </c>
      <c r="D10176">
        <v>1</v>
      </c>
      <c r="E10176">
        <v>2007</v>
      </c>
      <c r="F10176">
        <v>451</v>
      </c>
      <c r="G10176">
        <v>1</v>
      </c>
      <c r="H10176">
        <v>86</v>
      </c>
      <c r="J10176">
        <v>4.0299987789999996</v>
      </c>
      <c r="M10176">
        <v>1</v>
      </c>
      <c r="N10176">
        <v>399</v>
      </c>
      <c r="P10176">
        <v>3</v>
      </c>
      <c r="Q10176" t="str">
        <f>VLOOKUP(M10176,lookups!$A$1:$B$7, 2, FALSE)</f>
        <v>trawl/fyke</v>
      </c>
      <c r="R10176" t="str">
        <f>VLOOKUP(N10176,lookups!$D$1:$E$6, 2, FALSE)</f>
        <v>hucuktlis r</v>
      </c>
      <c r="S10176" t="str">
        <f>VLOOKUP(C10176,lookups!$G$1:$H$3, 2, FALSE)</f>
        <v>smolt</v>
      </c>
    </row>
    <row r="10177" spans="1:19" x14ac:dyDescent="0.25">
      <c r="A10177" s="1">
        <v>39211</v>
      </c>
      <c r="B10177">
        <v>1</v>
      </c>
      <c r="C10177">
        <v>1</v>
      </c>
      <c r="D10177">
        <v>1</v>
      </c>
      <c r="E10177">
        <v>2007</v>
      </c>
      <c r="F10177">
        <v>452</v>
      </c>
      <c r="G10177">
        <v>1</v>
      </c>
      <c r="H10177">
        <v>87</v>
      </c>
      <c r="J10177">
        <v>4.629997253</v>
      </c>
      <c r="M10177">
        <v>1</v>
      </c>
      <c r="N10177">
        <v>399</v>
      </c>
      <c r="P10177">
        <v>3</v>
      </c>
      <c r="Q10177" t="str">
        <f>VLOOKUP(M10177,lookups!$A$1:$B$7, 2, FALSE)</f>
        <v>trawl/fyke</v>
      </c>
      <c r="R10177" t="str">
        <f>VLOOKUP(N10177,lookups!$D$1:$E$6, 2, FALSE)</f>
        <v>hucuktlis r</v>
      </c>
      <c r="S10177" t="str">
        <f>VLOOKUP(C10177,lookups!$G$1:$H$3, 2, FALSE)</f>
        <v>smolt</v>
      </c>
    </row>
    <row r="10178" spans="1:19" x14ac:dyDescent="0.25">
      <c r="A10178" s="1">
        <v>39211</v>
      </c>
      <c r="B10178">
        <v>1</v>
      </c>
      <c r="C10178">
        <v>1</v>
      </c>
      <c r="D10178">
        <v>1</v>
      </c>
      <c r="E10178">
        <v>2007</v>
      </c>
      <c r="F10178">
        <v>453</v>
      </c>
      <c r="G10178">
        <v>1</v>
      </c>
      <c r="H10178">
        <v>87</v>
      </c>
      <c r="J10178">
        <v>4.3499984740000004</v>
      </c>
      <c r="M10178">
        <v>1</v>
      </c>
      <c r="N10178">
        <v>399</v>
      </c>
      <c r="P10178">
        <v>3</v>
      </c>
      <c r="Q10178" t="str">
        <f>VLOOKUP(M10178,lookups!$A$1:$B$7, 2, FALSE)</f>
        <v>trawl/fyke</v>
      </c>
      <c r="R10178" t="str">
        <f>VLOOKUP(N10178,lookups!$D$1:$E$6, 2, FALSE)</f>
        <v>hucuktlis r</v>
      </c>
      <c r="S10178" t="str">
        <f>VLOOKUP(C10178,lookups!$G$1:$H$3, 2, FALSE)</f>
        <v>smolt</v>
      </c>
    </row>
    <row r="10179" spans="1:19" x14ac:dyDescent="0.25">
      <c r="A10179" s="1">
        <v>39211</v>
      </c>
      <c r="B10179">
        <v>1</v>
      </c>
      <c r="C10179">
        <v>1</v>
      </c>
      <c r="D10179">
        <v>1</v>
      </c>
      <c r="E10179">
        <v>2007</v>
      </c>
      <c r="F10179">
        <v>454</v>
      </c>
      <c r="G10179">
        <v>1</v>
      </c>
      <c r="H10179">
        <v>88</v>
      </c>
      <c r="J10179">
        <v>4.8199996949999999</v>
      </c>
      <c r="M10179">
        <v>1</v>
      </c>
      <c r="N10179">
        <v>399</v>
      </c>
      <c r="P10179">
        <v>3</v>
      </c>
      <c r="Q10179" t="str">
        <f>VLOOKUP(M10179,lookups!$A$1:$B$7, 2, FALSE)</f>
        <v>trawl/fyke</v>
      </c>
      <c r="R10179" t="str">
        <f>VLOOKUP(N10179,lookups!$D$1:$E$6, 2, FALSE)</f>
        <v>hucuktlis r</v>
      </c>
      <c r="S10179" t="str">
        <f>VLOOKUP(C10179,lookups!$G$1:$H$3, 2, FALSE)</f>
        <v>smolt</v>
      </c>
    </row>
    <row r="10180" spans="1:19" x14ac:dyDescent="0.25">
      <c r="A10180" s="1">
        <v>39211</v>
      </c>
      <c r="B10180">
        <v>1</v>
      </c>
      <c r="C10180">
        <v>1</v>
      </c>
      <c r="D10180">
        <v>1</v>
      </c>
      <c r="E10180">
        <v>2007</v>
      </c>
      <c r="F10180">
        <v>455</v>
      </c>
      <c r="G10180">
        <v>1</v>
      </c>
      <c r="H10180">
        <v>97</v>
      </c>
      <c r="J10180">
        <v>6.7399978640000002</v>
      </c>
      <c r="M10180">
        <v>1</v>
      </c>
      <c r="N10180">
        <v>399</v>
      </c>
      <c r="P10180">
        <v>3</v>
      </c>
      <c r="Q10180" t="str">
        <f>VLOOKUP(M10180,lookups!$A$1:$B$7, 2, FALSE)</f>
        <v>trawl/fyke</v>
      </c>
      <c r="R10180" t="str">
        <f>VLOOKUP(N10180,lookups!$D$1:$E$6, 2, FALSE)</f>
        <v>hucuktlis r</v>
      </c>
      <c r="S10180" t="str">
        <f>VLOOKUP(C10180,lookups!$G$1:$H$3, 2, FALSE)</f>
        <v>smolt</v>
      </c>
    </row>
    <row r="10181" spans="1:19" x14ac:dyDescent="0.25">
      <c r="A10181" s="1">
        <v>39211</v>
      </c>
      <c r="B10181">
        <v>1</v>
      </c>
      <c r="C10181">
        <v>1</v>
      </c>
      <c r="D10181">
        <v>1</v>
      </c>
      <c r="E10181">
        <v>2007</v>
      </c>
      <c r="F10181">
        <v>456</v>
      </c>
      <c r="G10181">
        <v>1</v>
      </c>
      <c r="H10181">
        <v>91</v>
      </c>
      <c r="J10181">
        <v>5.3399963379999997</v>
      </c>
      <c r="M10181">
        <v>1</v>
      </c>
      <c r="N10181">
        <v>399</v>
      </c>
      <c r="P10181">
        <v>3</v>
      </c>
      <c r="Q10181" t="str">
        <f>VLOOKUP(M10181,lookups!$A$1:$B$7, 2, FALSE)</f>
        <v>trawl/fyke</v>
      </c>
      <c r="R10181" t="str">
        <f>VLOOKUP(N10181,lookups!$D$1:$E$6, 2, FALSE)</f>
        <v>hucuktlis r</v>
      </c>
      <c r="S10181" t="str">
        <f>VLOOKUP(C10181,lookups!$G$1:$H$3, 2, FALSE)</f>
        <v>smolt</v>
      </c>
    </row>
    <row r="10182" spans="1:19" x14ac:dyDescent="0.25">
      <c r="A10182" s="1">
        <v>39211</v>
      </c>
      <c r="B10182">
        <v>1</v>
      </c>
      <c r="C10182">
        <v>1</v>
      </c>
      <c r="D10182">
        <v>1</v>
      </c>
      <c r="E10182">
        <v>2007</v>
      </c>
      <c r="F10182">
        <v>457</v>
      </c>
      <c r="G10182">
        <v>1</v>
      </c>
      <c r="H10182">
        <v>91</v>
      </c>
      <c r="J10182">
        <v>4.7999992369999998</v>
      </c>
      <c r="M10182">
        <v>1</v>
      </c>
      <c r="N10182">
        <v>399</v>
      </c>
      <c r="P10182">
        <v>3</v>
      </c>
      <c r="Q10182" t="str">
        <f>VLOOKUP(M10182,lookups!$A$1:$B$7, 2, FALSE)</f>
        <v>trawl/fyke</v>
      </c>
      <c r="R10182" t="str">
        <f>VLOOKUP(N10182,lookups!$D$1:$E$6, 2, FALSE)</f>
        <v>hucuktlis r</v>
      </c>
      <c r="S10182" t="str">
        <f>VLOOKUP(C10182,lookups!$G$1:$H$3, 2, FALSE)</f>
        <v>smolt</v>
      </c>
    </row>
    <row r="10183" spans="1:19" x14ac:dyDescent="0.25">
      <c r="A10183" s="1">
        <v>39211</v>
      </c>
      <c r="B10183">
        <v>1</v>
      </c>
      <c r="C10183">
        <v>1</v>
      </c>
      <c r="D10183">
        <v>1</v>
      </c>
      <c r="E10183">
        <v>2007</v>
      </c>
      <c r="F10183">
        <v>458</v>
      </c>
      <c r="G10183">
        <v>1</v>
      </c>
      <c r="H10183">
        <v>90</v>
      </c>
      <c r="J10183">
        <v>4.879997253</v>
      </c>
      <c r="M10183">
        <v>1</v>
      </c>
      <c r="N10183">
        <v>399</v>
      </c>
      <c r="P10183">
        <v>3</v>
      </c>
      <c r="Q10183" t="str">
        <f>VLOOKUP(M10183,lookups!$A$1:$B$7, 2, FALSE)</f>
        <v>trawl/fyke</v>
      </c>
      <c r="R10183" t="str">
        <f>VLOOKUP(N10183,lookups!$D$1:$E$6, 2, FALSE)</f>
        <v>hucuktlis r</v>
      </c>
      <c r="S10183" t="str">
        <f>VLOOKUP(C10183,lookups!$G$1:$H$3, 2, FALSE)</f>
        <v>smolt</v>
      </c>
    </row>
    <row r="10184" spans="1:19" x14ac:dyDescent="0.25">
      <c r="A10184" s="1">
        <v>39211</v>
      </c>
      <c r="B10184">
        <v>1</v>
      </c>
      <c r="C10184">
        <v>1</v>
      </c>
      <c r="D10184">
        <v>1</v>
      </c>
      <c r="E10184">
        <v>2007</v>
      </c>
      <c r="F10184">
        <v>459</v>
      </c>
      <c r="G10184">
        <v>1</v>
      </c>
      <c r="H10184">
        <v>84</v>
      </c>
      <c r="J10184">
        <v>3.4299983979999999</v>
      </c>
      <c r="M10184">
        <v>1</v>
      </c>
      <c r="N10184">
        <v>399</v>
      </c>
      <c r="P10184">
        <v>3</v>
      </c>
      <c r="Q10184" t="str">
        <f>VLOOKUP(M10184,lookups!$A$1:$B$7, 2, FALSE)</f>
        <v>trawl/fyke</v>
      </c>
      <c r="R10184" t="str">
        <f>VLOOKUP(N10184,lookups!$D$1:$E$6, 2, FALSE)</f>
        <v>hucuktlis r</v>
      </c>
      <c r="S10184" t="str">
        <f>VLOOKUP(C10184,lookups!$G$1:$H$3, 2, FALSE)</f>
        <v>smolt</v>
      </c>
    </row>
    <row r="10185" spans="1:19" x14ac:dyDescent="0.25">
      <c r="A10185" s="1">
        <v>39211</v>
      </c>
      <c r="B10185">
        <v>1</v>
      </c>
      <c r="C10185">
        <v>1</v>
      </c>
      <c r="D10185">
        <v>1</v>
      </c>
      <c r="E10185">
        <v>2007</v>
      </c>
      <c r="F10185">
        <v>460</v>
      </c>
      <c r="G10185">
        <v>1</v>
      </c>
      <c r="H10185">
        <v>90</v>
      </c>
      <c r="J10185">
        <v>4.6799964899999997</v>
      </c>
      <c r="M10185">
        <v>1</v>
      </c>
      <c r="N10185">
        <v>399</v>
      </c>
      <c r="P10185">
        <v>3</v>
      </c>
      <c r="Q10185" t="str">
        <f>VLOOKUP(M10185,lookups!$A$1:$B$7, 2, FALSE)</f>
        <v>trawl/fyke</v>
      </c>
      <c r="R10185" t="str">
        <f>VLOOKUP(N10185,lookups!$D$1:$E$6, 2, FALSE)</f>
        <v>hucuktlis r</v>
      </c>
      <c r="S10185" t="str">
        <f>VLOOKUP(C10185,lookups!$G$1:$H$3, 2, FALSE)</f>
        <v>smolt</v>
      </c>
    </row>
    <row r="10186" spans="1:19" x14ac:dyDescent="0.25">
      <c r="A10186" s="1">
        <v>39211</v>
      </c>
      <c r="B10186">
        <v>1</v>
      </c>
      <c r="C10186">
        <v>1</v>
      </c>
      <c r="D10186">
        <v>1</v>
      </c>
      <c r="E10186">
        <v>2007</v>
      </c>
      <c r="F10186">
        <v>461</v>
      </c>
      <c r="G10186">
        <v>1</v>
      </c>
      <c r="H10186">
        <v>94</v>
      </c>
      <c r="J10186">
        <v>5.6699981690000003</v>
      </c>
      <c r="M10186">
        <v>1</v>
      </c>
      <c r="N10186">
        <v>399</v>
      </c>
      <c r="P10186">
        <v>3</v>
      </c>
      <c r="Q10186" t="str">
        <f>VLOOKUP(M10186,lookups!$A$1:$B$7, 2, FALSE)</f>
        <v>trawl/fyke</v>
      </c>
      <c r="R10186" t="str">
        <f>VLOOKUP(N10186,lookups!$D$1:$E$6, 2, FALSE)</f>
        <v>hucuktlis r</v>
      </c>
      <c r="S10186" t="str">
        <f>VLOOKUP(C10186,lookups!$G$1:$H$3, 2, FALSE)</f>
        <v>smolt</v>
      </c>
    </row>
    <row r="10187" spans="1:19" x14ac:dyDescent="0.25">
      <c r="A10187" s="1">
        <v>39211</v>
      </c>
      <c r="B10187">
        <v>1</v>
      </c>
      <c r="C10187">
        <v>1</v>
      </c>
      <c r="D10187">
        <v>1</v>
      </c>
      <c r="E10187">
        <v>2007</v>
      </c>
      <c r="F10187">
        <v>462</v>
      </c>
      <c r="G10187">
        <v>1</v>
      </c>
      <c r="H10187">
        <v>90</v>
      </c>
      <c r="J10187">
        <v>4.9299964899999997</v>
      </c>
      <c r="M10187">
        <v>1</v>
      </c>
      <c r="N10187">
        <v>399</v>
      </c>
      <c r="P10187">
        <v>3</v>
      </c>
      <c r="Q10187" t="str">
        <f>VLOOKUP(M10187,lookups!$A$1:$B$7, 2, FALSE)</f>
        <v>trawl/fyke</v>
      </c>
      <c r="R10187" t="str">
        <f>VLOOKUP(N10187,lookups!$D$1:$E$6, 2, FALSE)</f>
        <v>hucuktlis r</v>
      </c>
      <c r="S10187" t="str">
        <f>VLOOKUP(C10187,lookups!$G$1:$H$3, 2, FALSE)</f>
        <v>smolt</v>
      </c>
    </row>
    <row r="10188" spans="1:19" x14ac:dyDescent="0.25">
      <c r="A10188" s="1">
        <v>39211</v>
      </c>
      <c r="B10188">
        <v>1</v>
      </c>
      <c r="C10188">
        <v>1</v>
      </c>
      <c r="D10188">
        <v>1</v>
      </c>
      <c r="E10188">
        <v>2007</v>
      </c>
      <c r="F10188">
        <v>463</v>
      </c>
      <c r="G10188">
        <v>1</v>
      </c>
      <c r="H10188">
        <v>85</v>
      </c>
      <c r="J10188">
        <v>3.6699981689999999</v>
      </c>
      <c r="M10188">
        <v>1</v>
      </c>
      <c r="N10188">
        <v>399</v>
      </c>
      <c r="P10188">
        <v>3</v>
      </c>
      <c r="Q10188" t="str">
        <f>VLOOKUP(M10188,lookups!$A$1:$B$7, 2, FALSE)</f>
        <v>trawl/fyke</v>
      </c>
      <c r="R10188" t="str">
        <f>VLOOKUP(N10188,lookups!$D$1:$E$6, 2, FALSE)</f>
        <v>hucuktlis r</v>
      </c>
      <c r="S10188" t="str">
        <f>VLOOKUP(C10188,lookups!$G$1:$H$3, 2, FALSE)</f>
        <v>smolt</v>
      </c>
    </row>
    <row r="10189" spans="1:19" x14ac:dyDescent="0.25">
      <c r="A10189" s="1">
        <v>39211</v>
      </c>
      <c r="B10189">
        <v>1</v>
      </c>
      <c r="C10189">
        <v>1</v>
      </c>
      <c r="D10189">
        <v>1</v>
      </c>
      <c r="E10189">
        <v>2007</v>
      </c>
      <c r="F10189">
        <v>464</v>
      </c>
      <c r="G10189">
        <v>1</v>
      </c>
      <c r="H10189">
        <v>80</v>
      </c>
      <c r="J10189">
        <v>4.0199966429999998</v>
      </c>
      <c r="M10189">
        <v>1</v>
      </c>
      <c r="N10189">
        <v>399</v>
      </c>
      <c r="P10189">
        <v>3</v>
      </c>
      <c r="Q10189" t="str">
        <f>VLOOKUP(M10189,lookups!$A$1:$B$7, 2, FALSE)</f>
        <v>trawl/fyke</v>
      </c>
      <c r="R10189" t="str">
        <f>VLOOKUP(N10189,lookups!$D$1:$E$6, 2, FALSE)</f>
        <v>hucuktlis r</v>
      </c>
      <c r="S10189" t="str">
        <f>VLOOKUP(C10189,lookups!$G$1:$H$3, 2, FALSE)</f>
        <v>smolt</v>
      </c>
    </row>
    <row r="10190" spans="1:19" x14ac:dyDescent="0.25">
      <c r="A10190" s="1">
        <v>39211</v>
      </c>
      <c r="B10190">
        <v>1</v>
      </c>
      <c r="C10190">
        <v>1</v>
      </c>
      <c r="D10190">
        <v>1</v>
      </c>
      <c r="E10190">
        <v>2007</v>
      </c>
      <c r="F10190">
        <v>465</v>
      </c>
      <c r="G10190">
        <v>1</v>
      </c>
      <c r="H10190">
        <v>86</v>
      </c>
      <c r="J10190">
        <v>4.0299987789999996</v>
      </c>
      <c r="M10190">
        <v>1</v>
      </c>
      <c r="N10190">
        <v>399</v>
      </c>
      <c r="P10190">
        <v>3</v>
      </c>
      <c r="Q10190" t="str">
        <f>VLOOKUP(M10190,lookups!$A$1:$B$7, 2, FALSE)</f>
        <v>trawl/fyke</v>
      </c>
      <c r="R10190" t="str">
        <f>VLOOKUP(N10190,lookups!$D$1:$E$6, 2, FALSE)</f>
        <v>hucuktlis r</v>
      </c>
      <c r="S10190" t="str">
        <f>VLOOKUP(C10190,lookups!$G$1:$H$3, 2, FALSE)</f>
        <v>smolt</v>
      </c>
    </row>
    <row r="10191" spans="1:19" x14ac:dyDescent="0.25">
      <c r="A10191" s="1">
        <v>39211</v>
      </c>
      <c r="B10191">
        <v>1</v>
      </c>
      <c r="C10191">
        <v>1</v>
      </c>
      <c r="D10191">
        <v>1</v>
      </c>
      <c r="E10191">
        <v>2007</v>
      </c>
      <c r="F10191">
        <v>466</v>
      </c>
      <c r="G10191">
        <v>1</v>
      </c>
      <c r="H10191">
        <v>92</v>
      </c>
      <c r="J10191">
        <v>5.5799980160000002</v>
      </c>
      <c r="M10191">
        <v>1</v>
      </c>
      <c r="N10191">
        <v>399</v>
      </c>
      <c r="P10191">
        <v>3</v>
      </c>
      <c r="Q10191" t="str">
        <f>VLOOKUP(M10191,lookups!$A$1:$B$7, 2, FALSE)</f>
        <v>trawl/fyke</v>
      </c>
      <c r="R10191" t="str">
        <f>VLOOKUP(N10191,lookups!$D$1:$E$6, 2, FALSE)</f>
        <v>hucuktlis r</v>
      </c>
      <c r="S10191" t="str">
        <f>VLOOKUP(C10191,lookups!$G$1:$H$3, 2, FALSE)</f>
        <v>smolt</v>
      </c>
    </row>
    <row r="10192" spans="1:19" x14ac:dyDescent="0.25">
      <c r="A10192" s="1">
        <v>39211</v>
      </c>
      <c r="B10192">
        <v>1</v>
      </c>
      <c r="C10192">
        <v>1</v>
      </c>
      <c r="D10192">
        <v>1</v>
      </c>
      <c r="E10192">
        <v>2007</v>
      </c>
      <c r="F10192">
        <v>467</v>
      </c>
      <c r="G10192">
        <v>1</v>
      </c>
      <c r="H10192">
        <v>90</v>
      </c>
      <c r="J10192">
        <v>4.9099998469999999</v>
      </c>
      <c r="M10192">
        <v>1</v>
      </c>
      <c r="N10192">
        <v>399</v>
      </c>
      <c r="P10192">
        <v>3</v>
      </c>
      <c r="Q10192" t="str">
        <f>VLOOKUP(M10192,lookups!$A$1:$B$7, 2, FALSE)</f>
        <v>trawl/fyke</v>
      </c>
      <c r="R10192" t="str">
        <f>VLOOKUP(N10192,lookups!$D$1:$E$6, 2, FALSE)</f>
        <v>hucuktlis r</v>
      </c>
      <c r="S10192" t="str">
        <f>VLOOKUP(C10192,lookups!$G$1:$H$3, 2, FALSE)</f>
        <v>smolt</v>
      </c>
    </row>
    <row r="10193" spans="1:19" x14ac:dyDescent="0.25">
      <c r="A10193" s="1">
        <v>39211</v>
      </c>
      <c r="B10193">
        <v>1</v>
      </c>
      <c r="C10193">
        <v>1</v>
      </c>
      <c r="D10193">
        <v>1</v>
      </c>
      <c r="E10193">
        <v>2007</v>
      </c>
      <c r="F10193">
        <v>468</v>
      </c>
      <c r="G10193">
        <v>1</v>
      </c>
      <c r="H10193">
        <v>96</v>
      </c>
      <c r="J10193">
        <v>5.5899963379999997</v>
      </c>
      <c r="M10193">
        <v>1</v>
      </c>
      <c r="N10193">
        <v>399</v>
      </c>
      <c r="P10193">
        <v>3</v>
      </c>
      <c r="Q10193" t="str">
        <f>VLOOKUP(M10193,lookups!$A$1:$B$7, 2, FALSE)</f>
        <v>trawl/fyke</v>
      </c>
      <c r="R10193" t="str">
        <f>VLOOKUP(N10193,lookups!$D$1:$E$6, 2, FALSE)</f>
        <v>hucuktlis r</v>
      </c>
      <c r="S10193" t="str">
        <f>VLOOKUP(C10193,lookups!$G$1:$H$3, 2, FALSE)</f>
        <v>smolt</v>
      </c>
    </row>
    <row r="10194" spans="1:19" x14ac:dyDescent="0.25">
      <c r="A10194" s="1">
        <v>39211</v>
      </c>
      <c r="B10194">
        <v>1</v>
      </c>
      <c r="C10194">
        <v>1</v>
      </c>
      <c r="D10194">
        <v>1</v>
      </c>
      <c r="E10194">
        <v>2007</v>
      </c>
      <c r="F10194">
        <v>469</v>
      </c>
      <c r="G10194">
        <v>1</v>
      </c>
      <c r="H10194">
        <v>74</v>
      </c>
      <c r="J10194">
        <v>2.6399993899999998</v>
      </c>
      <c r="M10194">
        <v>1</v>
      </c>
      <c r="N10194">
        <v>399</v>
      </c>
      <c r="P10194">
        <v>3</v>
      </c>
      <c r="Q10194" t="str">
        <f>VLOOKUP(M10194,lookups!$A$1:$B$7, 2, FALSE)</f>
        <v>trawl/fyke</v>
      </c>
      <c r="R10194" t="str">
        <f>VLOOKUP(N10194,lookups!$D$1:$E$6, 2, FALSE)</f>
        <v>hucuktlis r</v>
      </c>
      <c r="S10194" t="str">
        <f>VLOOKUP(C10194,lookups!$G$1:$H$3, 2, FALSE)</f>
        <v>smolt</v>
      </c>
    </row>
    <row r="10195" spans="1:19" x14ac:dyDescent="0.25">
      <c r="A10195" s="1">
        <v>39211</v>
      </c>
      <c r="B10195">
        <v>1</v>
      </c>
      <c r="C10195">
        <v>1</v>
      </c>
      <c r="D10195">
        <v>1</v>
      </c>
      <c r="E10195">
        <v>2007</v>
      </c>
      <c r="F10195">
        <v>470</v>
      </c>
      <c r="G10195">
        <v>1</v>
      </c>
      <c r="H10195">
        <v>90</v>
      </c>
      <c r="J10195">
        <v>4.7099990839999997</v>
      </c>
      <c r="M10195">
        <v>1</v>
      </c>
      <c r="N10195">
        <v>399</v>
      </c>
      <c r="P10195">
        <v>3</v>
      </c>
      <c r="Q10195" t="str">
        <f>VLOOKUP(M10195,lookups!$A$1:$B$7, 2, FALSE)</f>
        <v>trawl/fyke</v>
      </c>
      <c r="R10195" t="str">
        <f>VLOOKUP(N10195,lookups!$D$1:$E$6, 2, FALSE)</f>
        <v>hucuktlis r</v>
      </c>
      <c r="S10195" t="str">
        <f>VLOOKUP(C10195,lookups!$G$1:$H$3, 2, FALSE)</f>
        <v>smolt</v>
      </c>
    </row>
    <row r="10196" spans="1:19" x14ac:dyDescent="0.25">
      <c r="A10196" s="1">
        <v>39211</v>
      </c>
      <c r="B10196">
        <v>1</v>
      </c>
      <c r="C10196">
        <v>1</v>
      </c>
      <c r="D10196">
        <v>1</v>
      </c>
      <c r="E10196">
        <v>2007</v>
      </c>
      <c r="F10196">
        <v>471</v>
      </c>
      <c r="G10196">
        <v>1</v>
      </c>
      <c r="H10196">
        <v>79</v>
      </c>
      <c r="J10196">
        <v>3.4899997709999999</v>
      </c>
      <c r="M10196">
        <v>1</v>
      </c>
      <c r="N10196">
        <v>399</v>
      </c>
      <c r="P10196">
        <v>3</v>
      </c>
      <c r="Q10196" t="str">
        <f>VLOOKUP(M10196,lookups!$A$1:$B$7, 2, FALSE)</f>
        <v>trawl/fyke</v>
      </c>
      <c r="R10196" t="str">
        <f>VLOOKUP(N10196,lookups!$D$1:$E$6, 2, FALSE)</f>
        <v>hucuktlis r</v>
      </c>
      <c r="S10196" t="str">
        <f>VLOOKUP(C10196,lookups!$G$1:$H$3, 2, FALSE)</f>
        <v>smolt</v>
      </c>
    </row>
    <row r="10197" spans="1:19" x14ac:dyDescent="0.25">
      <c r="A10197" s="1">
        <v>39211</v>
      </c>
      <c r="B10197">
        <v>1</v>
      </c>
      <c r="C10197">
        <v>1</v>
      </c>
      <c r="D10197">
        <v>1</v>
      </c>
      <c r="E10197">
        <v>2007</v>
      </c>
      <c r="F10197">
        <v>472</v>
      </c>
      <c r="G10197">
        <v>1</v>
      </c>
      <c r="H10197">
        <v>90</v>
      </c>
      <c r="J10197">
        <v>4.879997253</v>
      </c>
      <c r="M10197">
        <v>1</v>
      </c>
      <c r="N10197">
        <v>399</v>
      </c>
      <c r="P10197">
        <v>3</v>
      </c>
      <c r="Q10197" t="str">
        <f>VLOOKUP(M10197,lookups!$A$1:$B$7, 2, FALSE)</f>
        <v>trawl/fyke</v>
      </c>
      <c r="R10197" t="str">
        <f>VLOOKUP(N10197,lookups!$D$1:$E$6, 2, FALSE)</f>
        <v>hucuktlis r</v>
      </c>
      <c r="S10197" t="str">
        <f>VLOOKUP(C10197,lookups!$G$1:$H$3, 2, FALSE)</f>
        <v>smolt</v>
      </c>
    </row>
    <row r="10198" spans="1:19" x14ac:dyDescent="0.25">
      <c r="A10198" s="1">
        <v>39211</v>
      </c>
      <c r="B10198">
        <v>1</v>
      </c>
      <c r="C10198">
        <v>1</v>
      </c>
      <c r="D10198">
        <v>1</v>
      </c>
      <c r="E10198">
        <v>2007</v>
      </c>
      <c r="F10198">
        <v>473</v>
      </c>
      <c r="G10198">
        <v>1</v>
      </c>
      <c r="H10198">
        <v>86</v>
      </c>
      <c r="J10198">
        <v>4.4599990839999997</v>
      </c>
      <c r="M10198">
        <v>1</v>
      </c>
      <c r="N10198">
        <v>399</v>
      </c>
      <c r="P10198">
        <v>3</v>
      </c>
      <c r="Q10198" t="str">
        <f>VLOOKUP(M10198,lookups!$A$1:$B$7, 2, FALSE)</f>
        <v>trawl/fyke</v>
      </c>
      <c r="R10198" t="str">
        <f>VLOOKUP(N10198,lookups!$D$1:$E$6, 2, FALSE)</f>
        <v>hucuktlis r</v>
      </c>
      <c r="S10198" t="str">
        <f>VLOOKUP(C10198,lookups!$G$1:$H$3, 2, FALSE)</f>
        <v>smolt</v>
      </c>
    </row>
    <row r="10199" spans="1:19" x14ac:dyDescent="0.25">
      <c r="A10199" s="1">
        <v>39211</v>
      </c>
      <c r="B10199">
        <v>1</v>
      </c>
      <c r="C10199">
        <v>1</v>
      </c>
      <c r="D10199">
        <v>1</v>
      </c>
      <c r="E10199">
        <v>2007</v>
      </c>
      <c r="F10199">
        <v>474</v>
      </c>
      <c r="G10199">
        <v>1</v>
      </c>
      <c r="H10199">
        <v>85</v>
      </c>
      <c r="J10199">
        <v>3.7299995419999998</v>
      </c>
      <c r="M10199">
        <v>1</v>
      </c>
      <c r="N10199">
        <v>399</v>
      </c>
      <c r="P10199">
        <v>3</v>
      </c>
      <c r="Q10199" t="str">
        <f>VLOOKUP(M10199,lookups!$A$1:$B$7, 2, FALSE)</f>
        <v>trawl/fyke</v>
      </c>
      <c r="R10199" t="str">
        <f>VLOOKUP(N10199,lookups!$D$1:$E$6, 2, FALSE)</f>
        <v>hucuktlis r</v>
      </c>
      <c r="S10199" t="str">
        <f>VLOOKUP(C10199,lookups!$G$1:$H$3, 2, FALSE)</f>
        <v>smolt</v>
      </c>
    </row>
    <row r="10200" spans="1:19" x14ac:dyDescent="0.25">
      <c r="A10200" s="1">
        <v>39211</v>
      </c>
      <c r="B10200">
        <v>1</v>
      </c>
      <c r="C10200">
        <v>1</v>
      </c>
      <c r="D10200">
        <v>1</v>
      </c>
      <c r="E10200">
        <v>2007</v>
      </c>
      <c r="F10200">
        <v>475</v>
      </c>
      <c r="G10200">
        <v>1</v>
      </c>
      <c r="H10200">
        <v>100</v>
      </c>
      <c r="J10200">
        <v>6.0299987789999996</v>
      </c>
      <c r="M10200">
        <v>1</v>
      </c>
      <c r="N10200">
        <v>399</v>
      </c>
      <c r="P10200">
        <v>3</v>
      </c>
      <c r="Q10200" t="str">
        <f>VLOOKUP(M10200,lookups!$A$1:$B$7, 2, FALSE)</f>
        <v>trawl/fyke</v>
      </c>
      <c r="R10200" t="str">
        <f>VLOOKUP(N10200,lookups!$D$1:$E$6, 2, FALSE)</f>
        <v>hucuktlis r</v>
      </c>
      <c r="S10200" t="str">
        <f>VLOOKUP(C10200,lookups!$G$1:$H$3, 2, FALSE)</f>
        <v>smolt</v>
      </c>
    </row>
    <row r="10201" spans="1:19" x14ac:dyDescent="0.25">
      <c r="A10201" s="1">
        <v>39211</v>
      </c>
      <c r="B10201">
        <v>1</v>
      </c>
      <c r="C10201">
        <v>1</v>
      </c>
      <c r="D10201">
        <v>1</v>
      </c>
      <c r="E10201">
        <v>2007</v>
      </c>
      <c r="F10201">
        <v>476</v>
      </c>
      <c r="G10201">
        <v>1</v>
      </c>
      <c r="H10201">
        <v>90</v>
      </c>
      <c r="J10201">
        <v>4.6099967959999999</v>
      </c>
      <c r="M10201">
        <v>1</v>
      </c>
      <c r="N10201">
        <v>399</v>
      </c>
      <c r="P10201">
        <v>3</v>
      </c>
      <c r="Q10201" t="str">
        <f>VLOOKUP(M10201,lookups!$A$1:$B$7, 2, FALSE)</f>
        <v>trawl/fyke</v>
      </c>
      <c r="R10201" t="str">
        <f>VLOOKUP(N10201,lookups!$D$1:$E$6, 2, FALSE)</f>
        <v>hucuktlis r</v>
      </c>
      <c r="S10201" t="str">
        <f>VLOOKUP(C10201,lookups!$G$1:$H$3, 2, FALSE)</f>
        <v>smolt</v>
      </c>
    </row>
    <row r="10202" spans="1:19" x14ac:dyDescent="0.25">
      <c r="A10202" s="1">
        <v>39211</v>
      </c>
      <c r="B10202">
        <v>1</v>
      </c>
      <c r="C10202">
        <v>1</v>
      </c>
      <c r="D10202">
        <v>1</v>
      </c>
      <c r="E10202">
        <v>2007</v>
      </c>
      <c r="F10202">
        <v>477</v>
      </c>
      <c r="G10202">
        <v>1</v>
      </c>
      <c r="H10202">
        <v>90</v>
      </c>
      <c r="J10202">
        <v>5.2099990839999997</v>
      </c>
      <c r="M10202">
        <v>1</v>
      </c>
      <c r="N10202">
        <v>399</v>
      </c>
      <c r="P10202">
        <v>3</v>
      </c>
      <c r="Q10202" t="str">
        <f>VLOOKUP(M10202,lookups!$A$1:$B$7, 2, FALSE)</f>
        <v>trawl/fyke</v>
      </c>
      <c r="R10202" t="str">
        <f>VLOOKUP(N10202,lookups!$D$1:$E$6, 2, FALSE)</f>
        <v>hucuktlis r</v>
      </c>
      <c r="S10202" t="str">
        <f>VLOOKUP(C10202,lookups!$G$1:$H$3, 2, FALSE)</f>
        <v>smolt</v>
      </c>
    </row>
    <row r="10203" spans="1:19" x14ac:dyDescent="0.25">
      <c r="A10203" s="1">
        <v>39211</v>
      </c>
      <c r="B10203">
        <v>1</v>
      </c>
      <c r="C10203">
        <v>1</v>
      </c>
      <c r="D10203">
        <v>1</v>
      </c>
      <c r="E10203">
        <v>2007</v>
      </c>
      <c r="F10203">
        <v>478</v>
      </c>
      <c r="G10203">
        <v>1</v>
      </c>
      <c r="H10203">
        <v>80</v>
      </c>
      <c r="J10203">
        <v>3.5499992370000002</v>
      </c>
      <c r="M10203">
        <v>1</v>
      </c>
      <c r="N10203">
        <v>399</v>
      </c>
      <c r="P10203">
        <v>3</v>
      </c>
      <c r="Q10203" t="str">
        <f>VLOOKUP(M10203,lookups!$A$1:$B$7, 2, FALSE)</f>
        <v>trawl/fyke</v>
      </c>
      <c r="R10203" t="str">
        <f>VLOOKUP(N10203,lookups!$D$1:$E$6, 2, FALSE)</f>
        <v>hucuktlis r</v>
      </c>
      <c r="S10203" t="str">
        <f>VLOOKUP(C10203,lookups!$G$1:$H$3, 2, FALSE)</f>
        <v>smolt</v>
      </c>
    </row>
    <row r="10204" spans="1:19" x14ac:dyDescent="0.25">
      <c r="A10204" s="1">
        <v>39211</v>
      </c>
      <c r="B10204">
        <v>1</v>
      </c>
      <c r="C10204">
        <v>1</v>
      </c>
      <c r="D10204">
        <v>1</v>
      </c>
      <c r="E10204">
        <v>2007</v>
      </c>
      <c r="F10204">
        <v>479</v>
      </c>
      <c r="G10204">
        <v>1</v>
      </c>
      <c r="H10204">
        <v>95</v>
      </c>
      <c r="J10204">
        <v>6.1899986269999996</v>
      </c>
      <c r="M10204">
        <v>1</v>
      </c>
      <c r="N10204">
        <v>399</v>
      </c>
      <c r="P10204">
        <v>3</v>
      </c>
      <c r="Q10204" t="str">
        <f>VLOOKUP(M10204,lookups!$A$1:$B$7, 2, FALSE)</f>
        <v>trawl/fyke</v>
      </c>
      <c r="R10204" t="str">
        <f>VLOOKUP(N10204,lookups!$D$1:$E$6, 2, FALSE)</f>
        <v>hucuktlis r</v>
      </c>
      <c r="S10204" t="str">
        <f>VLOOKUP(C10204,lookups!$G$1:$H$3, 2, FALSE)</f>
        <v>smolt</v>
      </c>
    </row>
    <row r="10205" spans="1:19" x14ac:dyDescent="0.25">
      <c r="A10205" s="1">
        <v>39211</v>
      </c>
      <c r="B10205">
        <v>1</v>
      </c>
      <c r="C10205">
        <v>1</v>
      </c>
      <c r="D10205">
        <v>1</v>
      </c>
      <c r="E10205">
        <v>2007</v>
      </c>
      <c r="F10205">
        <v>480</v>
      </c>
      <c r="G10205">
        <v>1</v>
      </c>
      <c r="H10205">
        <v>81</v>
      </c>
      <c r="J10205">
        <v>3.7199993130000002</v>
      </c>
      <c r="M10205">
        <v>1</v>
      </c>
      <c r="N10205">
        <v>399</v>
      </c>
      <c r="P10205">
        <v>3</v>
      </c>
      <c r="Q10205" t="str">
        <f>VLOOKUP(M10205,lookups!$A$1:$B$7, 2, FALSE)</f>
        <v>trawl/fyke</v>
      </c>
      <c r="R10205" t="str">
        <f>VLOOKUP(N10205,lookups!$D$1:$E$6, 2, FALSE)</f>
        <v>hucuktlis r</v>
      </c>
      <c r="S10205" t="str">
        <f>VLOOKUP(C10205,lookups!$G$1:$H$3, 2, FALSE)</f>
        <v>smolt</v>
      </c>
    </row>
    <row r="10206" spans="1:19" x14ac:dyDescent="0.25">
      <c r="A10206" s="1">
        <v>39211</v>
      </c>
      <c r="B10206">
        <v>1</v>
      </c>
      <c r="C10206">
        <v>1</v>
      </c>
      <c r="D10206">
        <v>1</v>
      </c>
      <c r="E10206">
        <v>2007</v>
      </c>
      <c r="F10206">
        <v>481</v>
      </c>
      <c r="G10206">
        <v>1</v>
      </c>
      <c r="H10206">
        <v>94</v>
      </c>
      <c r="J10206">
        <v>5.1999969479999999</v>
      </c>
      <c r="M10206">
        <v>1</v>
      </c>
      <c r="N10206">
        <v>399</v>
      </c>
      <c r="P10206">
        <v>3</v>
      </c>
      <c r="Q10206" t="str">
        <f>VLOOKUP(M10206,lookups!$A$1:$B$7, 2, FALSE)</f>
        <v>trawl/fyke</v>
      </c>
      <c r="R10206" t="str">
        <f>VLOOKUP(N10206,lookups!$D$1:$E$6, 2, FALSE)</f>
        <v>hucuktlis r</v>
      </c>
      <c r="S10206" t="str">
        <f>VLOOKUP(C10206,lookups!$G$1:$H$3, 2, FALSE)</f>
        <v>smolt</v>
      </c>
    </row>
    <row r="10207" spans="1:19" x14ac:dyDescent="0.25">
      <c r="A10207" s="1">
        <v>39211</v>
      </c>
      <c r="B10207">
        <v>1</v>
      </c>
      <c r="C10207">
        <v>1</v>
      </c>
      <c r="D10207">
        <v>1</v>
      </c>
      <c r="E10207">
        <v>2007</v>
      </c>
      <c r="F10207">
        <v>482</v>
      </c>
      <c r="G10207">
        <v>1</v>
      </c>
      <c r="H10207">
        <v>98</v>
      </c>
      <c r="J10207">
        <v>6.3899993899999998</v>
      </c>
      <c r="M10207">
        <v>1</v>
      </c>
      <c r="N10207">
        <v>399</v>
      </c>
      <c r="P10207">
        <v>3</v>
      </c>
      <c r="Q10207" t="str">
        <f>VLOOKUP(M10207,lookups!$A$1:$B$7, 2, FALSE)</f>
        <v>trawl/fyke</v>
      </c>
      <c r="R10207" t="str">
        <f>VLOOKUP(N10207,lookups!$D$1:$E$6, 2, FALSE)</f>
        <v>hucuktlis r</v>
      </c>
      <c r="S10207" t="str">
        <f>VLOOKUP(C10207,lookups!$G$1:$H$3, 2, FALSE)</f>
        <v>smolt</v>
      </c>
    </row>
    <row r="10208" spans="1:19" x14ac:dyDescent="0.25">
      <c r="A10208" s="1">
        <v>39211</v>
      </c>
      <c r="B10208">
        <v>1</v>
      </c>
      <c r="C10208">
        <v>1</v>
      </c>
      <c r="D10208">
        <v>1</v>
      </c>
      <c r="E10208">
        <v>2007</v>
      </c>
      <c r="F10208">
        <v>483</v>
      </c>
      <c r="G10208">
        <v>1</v>
      </c>
      <c r="H10208">
        <v>95</v>
      </c>
      <c r="J10208">
        <v>6.0299987789999996</v>
      </c>
      <c r="M10208">
        <v>1</v>
      </c>
      <c r="N10208">
        <v>399</v>
      </c>
      <c r="P10208">
        <v>3</v>
      </c>
      <c r="Q10208" t="str">
        <f>VLOOKUP(M10208,lookups!$A$1:$B$7, 2, FALSE)</f>
        <v>trawl/fyke</v>
      </c>
      <c r="R10208" t="str">
        <f>VLOOKUP(N10208,lookups!$D$1:$E$6, 2, FALSE)</f>
        <v>hucuktlis r</v>
      </c>
      <c r="S10208" t="str">
        <f>VLOOKUP(C10208,lookups!$G$1:$H$3, 2, FALSE)</f>
        <v>smolt</v>
      </c>
    </row>
    <row r="10209" spans="1:19" x14ac:dyDescent="0.25">
      <c r="A10209" s="1">
        <v>39211</v>
      </c>
      <c r="B10209">
        <v>1</v>
      </c>
      <c r="C10209">
        <v>1</v>
      </c>
      <c r="D10209">
        <v>1</v>
      </c>
      <c r="E10209">
        <v>2007</v>
      </c>
      <c r="F10209">
        <v>484</v>
      </c>
      <c r="G10209">
        <v>1</v>
      </c>
      <c r="H10209">
        <v>95</v>
      </c>
      <c r="J10209">
        <v>4.9099998469999999</v>
      </c>
      <c r="M10209">
        <v>1</v>
      </c>
      <c r="N10209">
        <v>399</v>
      </c>
      <c r="P10209">
        <v>3</v>
      </c>
      <c r="Q10209" t="str">
        <f>VLOOKUP(M10209,lookups!$A$1:$B$7, 2, FALSE)</f>
        <v>trawl/fyke</v>
      </c>
      <c r="R10209" t="str">
        <f>VLOOKUP(N10209,lookups!$D$1:$E$6, 2, FALSE)</f>
        <v>hucuktlis r</v>
      </c>
      <c r="S10209" t="str">
        <f>VLOOKUP(C10209,lookups!$G$1:$H$3, 2, FALSE)</f>
        <v>smolt</v>
      </c>
    </row>
    <row r="10210" spans="1:19" x14ac:dyDescent="0.25">
      <c r="A10210" s="1">
        <v>39211</v>
      </c>
      <c r="B10210">
        <v>1</v>
      </c>
      <c r="C10210">
        <v>1</v>
      </c>
      <c r="D10210">
        <v>1</v>
      </c>
      <c r="E10210">
        <v>2007</v>
      </c>
      <c r="F10210">
        <v>485</v>
      </c>
      <c r="G10210">
        <v>1</v>
      </c>
      <c r="H10210">
        <v>95</v>
      </c>
      <c r="J10210">
        <v>5.6499977110000001</v>
      </c>
      <c r="M10210">
        <v>1</v>
      </c>
      <c r="N10210">
        <v>399</v>
      </c>
      <c r="P10210">
        <v>3</v>
      </c>
      <c r="Q10210" t="str">
        <f>VLOOKUP(M10210,lookups!$A$1:$B$7, 2, FALSE)</f>
        <v>trawl/fyke</v>
      </c>
      <c r="R10210" t="str">
        <f>VLOOKUP(N10210,lookups!$D$1:$E$6, 2, FALSE)</f>
        <v>hucuktlis r</v>
      </c>
      <c r="S10210" t="str">
        <f>VLOOKUP(C10210,lookups!$G$1:$H$3, 2, FALSE)</f>
        <v>smolt</v>
      </c>
    </row>
    <row r="10211" spans="1:19" x14ac:dyDescent="0.25">
      <c r="A10211" s="1">
        <v>39211</v>
      </c>
      <c r="B10211">
        <v>1</v>
      </c>
      <c r="C10211">
        <v>1</v>
      </c>
      <c r="D10211">
        <v>1</v>
      </c>
      <c r="E10211">
        <v>2007</v>
      </c>
      <c r="F10211">
        <v>486</v>
      </c>
      <c r="G10211">
        <v>1</v>
      </c>
      <c r="H10211">
        <v>94</v>
      </c>
      <c r="J10211">
        <v>5.9599990839999997</v>
      </c>
      <c r="M10211">
        <v>1</v>
      </c>
      <c r="N10211">
        <v>399</v>
      </c>
      <c r="P10211">
        <v>3</v>
      </c>
      <c r="Q10211" t="str">
        <f>VLOOKUP(M10211,lookups!$A$1:$B$7, 2, FALSE)</f>
        <v>trawl/fyke</v>
      </c>
      <c r="R10211" t="str">
        <f>VLOOKUP(N10211,lookups!$D$1:$E$6, 2, FALSE)</f>
        <v>hucuktlis r</v>
      </c>
      <c r="S10211" t="str">
        <f>VLOOKUP(C10211,lookups!$G$1:$H$3, 2, FALSE)</f>
        <v>smolt</v>
      </c>
    </row>
    <row r="10212" spans="1:19" x14ac:dyDescent="0.25">
      <c r="A10212" s="1">
        <v>39211</v>
      </c>
      <c r="B10212">
        <v>1</v>
      </c>
      <c r="C10212">
        <v>1</v>
      </c>
      <c r="D10212">
        <v>1</v>
      </c>
      <c r="E10212">
        <v>2007</v>
      </c>
      <c r="F10212">
        <v>487</v>
      </c>
      <c r="G10212">
        <v>1</v>
      </c>
      <c r="H10212">
        <v>85</v>
      </c>
      <c r="J10212">
        <v>4.8399963379999997</v>
      </c>
      <c r="M10212">
        <v>1</v>
      </c>
      <c r="N10212">
        <v>399</v>
      </c>
      <c r="P10212">
        <v>3</v>
      </c>
      <c r="Q10212" t="str">
        <f>VLOOKUP(M10212,lookups!$A$1:$B$7, 2, FALSE)</f>
        <v>trawl/fyke</v>
      </c>
      <c r="R10212" t="str">
        <f>VLOOKUP(N10212,lookups!$D$1:$E$6, 2, FALSE)</f>
        <v>hucuktlis r</v>
      </c>
      <c r="S10212" t="str">
        <f>VLOOKUP(C10212,lookups!$G$1:$H$3, 2, FALSE)</f>
        <v>smolt</v>
      </c>
    </row>
    <row r="10213" spans="1:19" x14ac:dyDescent="0.25">
      <c r="A10213" s="1">
        <v>39211</v>
      </c>
      <c r="B10213">
        <v>1</v>
      </c>
      <c r="C10213">
        <v>1</v>
      </c>
      <c r="D10213">
        <v>1</v>
      </c>
      <c r="E10213">
        <v>2007</v>
      </c>
      <c r="F10213">
        <v>488</v>
      </c>
      <c r="G10213">
        <v>1</v>
      </c>
      <c r="H10213">
        <v>90</v>
      </c>
      <c r="J10213">
        <v>4.9899978640000002</v>
      </c>
      <c r="M10213">
        <v>1</v>
      </c>
      <c r="N10213">
        <v>399</v>
      </c>
      <c r="P10213">
        <v>3</v>
      </c>
      <c r="Q10213" t="str">
        <f>VLOOKUP(M10213,lookups!$A$1:$B$7, 2, FALSE)</f>
        <v>trawl/fyke</v>
      </c>
      <c r="R10213" t="str">
        <f>VLOOKUP(N10213,lookups!$D$1:$E$6, 2, FALSE)</f>
        <v>hucuktlis r</v>
      </c>
      <c r="S10213" t="str">
        <f>VLOOKUP(C10213,lookups!$G$1:$H$3, 2, FALSE)</f>
        <v>smolt</v>
      </c>
    </row>
    <row r="10214" spans="1:19" x14ac:dyDescent="0.25">
      <c r="A10214" s="1">
        <v>39211</v>
      </c>
      <c r="B10214">
        <v>1</v>
      </c>
      <c r="C10214">
        <v>1</v>
      </c>
      <c r="D10214">
        <v>1</v>
      </c>
      <c r="E10214">
        <v>2007</v>
      </c>
      <c r="F10214">
        <v>489</v>
      </c>
      <c r="G10214">
        <v>1</v>
      </c>
      <c r="H10214">
        <v>95</v>
      </c>
      <c r="J10214">
        <v>5.7399978640000002</v>
      </c>
      <c r="M10214">
        <v>1</v>
      </c>
      <c r="N10214">
        <v>399</v>
      </c>
      <c r="P10214">
        <v>3</v>
      </c>
      <c r="Q10214" t="str">
        <f>VLOOKUP(M10214,lookups!$A$1:$B$7, 2, FALSE)</f>
        <v>trawl/fyke</v>
      </c>
      <c r="R10214" t="str">
        <f>VLOOKUP(N10214,lookups!$D$1:$E$6, 2, FALSE)</f>
        <v>hucuktlis r</v>
      </c>
      <c r="S10214" t="str">
        <f>VLOOKUP(C10214,lookups!$G$1:$H$3, 2, FALSE)</f>
        <v>smolt</v>
      </c>
    </row>
    <row r="10215" spans="1:19" x14ac:dyDescent="0.25">
      <c r="A10215" s="1">
        <v>39211</v>
      </c>
      <c r="B10215">
        <v>1</v>
      </c>
      <c r="C10215">
        <v>1</v>
      </c>
      <c r="D10215">
        <v>1</v>
      </c>
      <c r="E10215">
        <v>2007</v>
      </c>
      <c r="F10215">
        <v>490</v>
      </c>
      <c r="G10215">
        <v>1</v>
      </c>
      <c r="H10215">
        <v>90</v>
      </c>
      <c r="J10215">
        <v>4.789997101</v>
      </c>
      <c r="M10215">
        <v>1</v>
      </c>
      <c r="N10215">
        <v>399</v>
      </c>
      <c r="P10215">
        <v>3</v>
      </c>
      <c r="Q10215" t="str">
        <f>VLOOKUP(M10215,lookups!$A$1:$B$7, 2, FALSE)</f>
        <v>trawl/fyke</v>
      </c>
      <c r="R10215" t="str">
        <f>VLOOKUP(N10215,lookups!$D$1:$E$6, 2, FALSE)</f>
        <v>hucuktlis r</v>
      </c>
      <c r="S10215" t="str">
        <f>VLOOKUP(C10215,lookups!$G$1:$H$3, 2, FALSE)</f>
        <v>smolt</v>
      </c>
    </row>
    <row r="10216" spans="1:19" x14ac:dyDescent="0.25">
      <c r="A10216" s="1">
        <v>39211</v>
      </c>
      <c r="B10216">
        <v>1</v>
      </c>
      <c r="C10216">
        <v>1</v>
      </c>
      <c r="D10216">
        <v>1</v>
      </c>
      <c r="E10216">
        <v>2007</v>
      </c>
      <c r="F10216">
        <v>491</v>
      </c>
      <c r="G10216">
        <v>1</v>
      </c>
      <c r="H10216">
        <v>92</v>
      </c>
      <c r="J10216">
        <v>5.6499977110000001</v>
      </c>
      <c r="M10216">
        <v>1</v>
      </c>
      <c r="N10216">
        <v>399</v>
      </c>
      <c r="P10216">
        <v>3</v>
      </c>
      <c r="Q10216" t="str">
        <f>VLOOKUP(M10216,lookups!$A$1:$B$7, 2, FALSE)</f>
        <v>trawl/fyke</v>
      </c>
      <c r="R10216" t="str">
        <f>VLOOKUP(N10216,lookups!$D$1:$E$6, 2, FALSE)</f>
        <v>hucuktlis r</v>
      </c>
      <c r="S10216" t="str">
        <f>VLOOKUP(C10216,lookups!$G$1:$H$3, 2, FALSE)</f>
        <v>smolt</v>
      </c>
    </row>
    <row r="10217" spans="1:19" x14ac:dyDescent="0.25">
      <c r="A10217" s="1">
        <v>39211</v>
      </c>
      <c r="B10217">
        <v>1</v>
      </c>
      <c r="C10217">
        <v>1</v>
      </c>
      <c r="D10217">
        <v>1</v>
      </c>
      <c r="E10217">
        <v>2007</v>
      </c>
      <c r="F10217">
        <v>492</v>
      </c>
      <c r="G10217">
        <v>1</v>
      </c>
      <c r="H10217">
        <v>88</v>
      </c>
      <c r="J10217">
        <v>4.6199989319999997</v>
      </c>
      <c r="M10217">
        <v>1</v>
      </c>
      <c r="N10217">
        <v>399</v>
      </c>
      <c r="P10217">
        <v>3</v>
      </c>
      <c r="Q10217" t="str">
        <f>VLOOKUP(M10217,lookups!$A$1:$B$7, 2, FALSE)</f>
        <v>trawl/fyke</v>
      </c>
      <c r="R10217" t="str">
        <f>VLOOKUP(N10217,lookups!$D$1:$E$6, 2, FALSE)</f>
        <v>hucuktlis r</v>
      </c>
      <c r="S10217" t="str">
        <f>VLOOKUP(C10217,lookups!$G$1:$H$3, 2, FALSE)</f>
        <v>smolt</v>
      </c>
    </row>
    <row r="10218" spans="1:19" x14ac:dyDescent="0.25">
      <c r="A10218" s="1">
        <v>39211</v>
      </c>
      <c r="B10218">
        <v>1</v>
      </c>
      <c r="C10218">
        <v>1</v>
      </c>
      <c r="D10218">
        <v>1</v>
      </c>
      <c r="E10218">
        <v>2007</v>
      </c>
      <c r="F10218">
        <v>493</v>
      </c>
      <c r="G10218">
        <v>1</v>
      </c>
      <c r="H10218">
        <v>85</v>
      </c>
      <c r="J10218">
        <v>4.6999969479999999</v>
      </c>
      <c r="M10218">
        <v>1</v>
      </c>
      <c r="N10218">
        <v>399</v>
      </c>
      <c r="P10218">
        <v>3</v>
      </c>
      <c r="Q10218" t="str">
        <f>VLOOKUP(M10218,lookups!$A$1:$B$7, 2, FALSE)</f>
        <v>trawl/fyke</v>
      </c>
      <c r="R10218" t="str">
        <f>VLOOKUP(N10218,lookups!$D$1:$E$6, 2, FALSE)</f>
        <v>hucuktlis r</v>
      </c>
      <c r="S10218" t="str">
        <f>VLOOKUP(C10218,lookups!$G$1:$H$3, 2, FALSE)</f>
        <v>smolt</v>
      </c>
    </row>
    <row r="10219" spans="1:19" x14ac:dyDescent="0.25">
      <c r="A10219" s="1">
        <v>39211</v>
      </c>
      <c r="B10219">
        <v>1</v>
      </c>
      <c r="C10219">
        <v>1</v>
      </c>
      <c r="D10219">
        <v>1</v>
      </c>
      <c r="E10219">
        <v>2007</v>
      </c>
      <c r="F10219">
        <v>494</v>
      </c>
      <c r="G10219">
        <v>1</v>
      </c>
      <c r="H10219">
        <v>86</v>
      </c>
      <c r="J10219">
        <v>4.4399986269999996</v>
      </c>
      <c r="M10219">
        <v>1</v>
      </c>
      <c r="N10219">
        <v>399</v>
      </c>
      <c r="P10219">
        <v>3</v>
      </c>
      <c r="Q10219" t="str">
        <f>VLOOKUP(M10219,lookups!$A$1:$B$7, 2, FALSE)</f>
        <v>trawl/fyke</v>
      </c>
      <c r="R10219" t="str">
        <f>VLOOKUP(N10219,lookups!$D$1:$E$6, 2, FALSE)</f>
        <v>hucuktlis r</v>
      </c>
      <c r="S10219" t="str">
        <f>VLOOKUP(C10219,lookups!$G$1:$H$3, 2, FALSE)</f>
        <v>smolt</v>
      </c>
    </row>
    <row r="10220" spans="1:19" x14ac:dyDescent="0.25">
      <c r="A10220" s="1">
        <v>39211</v>
      </c>
      <c r="B10220">
        <v>1</v>
      </c>
      <c r="C10220">
        <v>1</v>
      </c>
      <c r="D10220">
        <v>1</v>
      </c>
      <c r="E10220">
        <v>2007</v>
      </c>
      <c r="F10220">
        <v>495</v>
      </c>
      <c r="G10220">
        <v>1</v>
      </c>
      <c r="H10220">
        <v>94</v>
      </c>
      <c r="J10220">
        <v>5.5599975590000001</v>
      </c>
      <c r="M10220">
        <v>1</v>
      </c>
      <c r="N10220">
        <v>399</v>
      </c>
      <c r="P10220">
        <v>3</v>
      </c>
      <c r="Q10220" t="str">
        <f>VLOOKUP(M10220,lookups!$A$1:$B$7, 2, FALSE)</f>
        <v>trawl/fyke</v>
      </c>
      <c r="R10220" t="str">
        <f>VLOOKUP(N10220,lookups!$D$1:$E$6, 2, FALSE)</f>
        <v>hucuktlis r</v>
      </c>
      <c r="S10220" t="str">
        <f>VLOOKUP(C10220,lookups!$G$1:$H$3, 2, FALSE)</f>
        <v>smolt</v>
      </c>
    </row>
    <row r="10221" spans="1:19" x14ac:dyDescent="0.25">
      <c r="A10221" s="1">
        <v>39211</v>
      </c>
      <c r="B10221">
        <v>1</v>
      </c>
      <c r="C10221">
        <v>1</v>
      </c>
      <c r="D10221">
        <v>1</v>
      </c>
      <c r="E10221">
        <v>2007</v>
      </c>
      <c r="F10221">
        <v>496</v>
      </c>
      <c r="G10221">
        <v>1</v>
      </c>
      <c r="H10221">
        <v>90</v>
      </c>
      <c r="J10221">
        <v>4.5599975590000001</v>
      </c>
      <c r="M10221">
        <v>1</v>
      </c>
      <c r="N10221">
        <v>399</v>
      </c>
      <c r="P10221">
        <v>3</v>
      </c>
      <c r="Q10221" t="str">
        <f>VLOOKUP(M10221,lookups!$A$1:$B$7, 2, FALSE)</f>
        <v>trawl/fyke</v>
      </c>
      <c r="R10221" t="str">
        <f>VLOOKUP(N10221,lookups!$D$1:$E$6, 2, FALSE)</f>
        <v>hucuktlis r</v>
      </c>
      <c r="S10221" t="str">
        <f>VLOOKUP(C10221,lookups!$G$1:$H$3, 2, FALSE)</f>
        <v>smolt</v>
      </c>
    </row>
    <row r="10222" spans="1:19" x14ac:dyDescent="0.25">
      <c r="A10222" s="1">
        <v>39211</v>
      </c>
      <c r="B10222">
        <v>1</v>
      </c>
      <c r="C10222">
        <v>1</v>
      </c>
      <c r="D10222">
        <v>1</v>
      </c>
      <c r="E10222">
        <v>2007</v>
      </c>
      <c r="F10222">
        <v>497</v>
      </c>
      <c r="G10222">
        <v>1</v>
      </c>
      <c r="H10222">
        <v>90</v>
      </c>
      <c r="J10222">
        <v>4.9499969479999999</v>
      </c>
      <c r="M10222">
        <v>1</v>
      </c>
      <c r="N10222">
        <v>399</v>
      </c>
      <c r="P10222">
        <v>3</v>
      </c>
      <c r="Q10222" t="str">
        <f>VLOOKUP(M10222,lookups!$A$1:$B$7, 2, FALSE)</f>
        <v>trawl/fyke</v>
      </c>
      <c r="R10222" t="str">
        <f>VLOOKUP(N10222,lookups!$D$1:$E$6, 2, FALSE)</f>
        <v>hucuktlis r</v>
      </c>
      <c r="S10222" t="str">
        <f>VLOOKUP(C10222,lookups!$G$1:$H$3, 2, FALSE)</f>
        <v>smolt</v>
      </c>
    </row>
    <row r="10223" spans="1:19" x14ac:dyDescent="0.25">
      <c r="A10223" s="1">
        <v>39211</v>
      </c>
      <c r="B10223">
        <v>1</v>
      </c>
      <c r="C10223">
        <v>1</v>
      </c>
      <c r="D10223">
        <v>1</v>
      </c>
      <c r="E10223">
        <v>2007</v>
      </c>
      <c r="F10223">
        <v>498</v>
      </c>
      <c r="G10223">
        <v>1</v>
      </c>
      <c r="H10223">
        <v>85</v>
      </c>
      <c r="J10223">
        <v>4.2199974060000001</v>
      </c>
      <c r="M10223">
        <v>1</v>
      </c>
      <c r="N10223">
        <v>399</v>
      </c>
      <c r="P10223">
        <v>3</v>
      </c>
      <c r="Q10223" t="str">
        <f>VLOOKUP(M10223,lookups!$A$1:$B$7, 2, FALSE)</f>
        <v>trawl/fyke</v>
      </c>
      <c r="R10223" t="str">
        <f>VLOOKUP(N10223,lookups!$D$1:$E$6, 2, FALSE)</f>
        <v>hucuktlis r</v>
      </c>
      <c r="S10223" t="str">
        <f>VLOOKUP(C10223,lookups!$G$1:$H$3, 2, FALSE)</f>
        <v>smolt</v>
      </c>
    </row>
    <row r="10224" spans="1:19" x14ac:dyDescent="0.25">
      <c r="A10224" s="1">
        <v>39211</v>
      </c>
      <c r="B10224">
        <v>1</v>
      </c>
      <c r="C10224">
        <v>1</v>
      </c>
      <c r="D10224">
        <v>1</v>
      </c>
      <c r="E10224">
        <v>2007</v>
      </c>
      <c r="F10224">
        <v>499</v>
      </c>
      <c r="G10224">
        <v>1</v>
      </c>
      <c r="H10224">
        <v>95</v>
      </c>
      <c r="J10224">
        <v>5.8399963379999997</v>
      </c>
      <c r="M10224">
        <v>1</v>
      </c>
      <c r="N10224">
        <v>399</v>
      </c>
      <c r="P10224">
        <v>3</v>
      </c>
      <c r="Q10224" t="str">
        <f>VLOOKUP(M10224,lookups!$A$1:$B$7, 2, FALSE)</f>
        <v>trawl/fyke</v>
      </c>
      <c r="R10224" t="str">
        <f>VLOOKUP(N10224,lookups!$D$1:$E$6, 2, FALSE)</f>
        <v>hucuktlis r</v>
      </c>
      <c r="S10224" t="str">
        <f>VLOOKUP(C10224,lookups!$G$1:$H$3, 2, FALSE)</f>
        <v>smolt</v>
      </c>
    </row>
    <row r="10225" spans="1:19" x14ac:dyDescent="0.25">
      <c r="A10225" s="1">
        <v>39211</v>
      </c>
      <c r="B10225">
        <v>1</v>
      </c>
      <c r="C10225">
        <v>1</v>
      </c>
      <c r="D10225">
        <v>1</v>
      </c>
      <c r="E10225">
        <v>2007</v>
      </c>
      <c r="F10225">
        <v>500</v>
      </c>
      <c r="G10225">
        <v>1</v>
      </c>
      <c r="H10225">
        <v>90</v>
      </c>
      <c r="J10225">
        <v>4.5599975590000001</v>
      </c>
      <c r="M10225">
        <v>1</v>
      </c>
      <c r="N10225">
        <v>399</v>
      </c>
      <c r="P10225">
        <v>3</v>
      </c>
      <c r="Q10225" t="str">
        <f>VLOOKUP(M10225,lookups!$A$1:$B$7, 2, FALSE)</f>
        <v>trawl/fyke</v>
      </c>
      <c r="R10225" t="str">
        <f>VLOOKUP(N10225,lookups!$D$1:$E$6, 2, FALSE)</f>
        <v>hucuktlis r</v>
      </c>
      <c r="S10225" t="str">
        <f>VLOOKUP(C10225,lookups!$G$1:$H$3, 2, FALSE)</f>
        <v>smolt</v>
      </c>
    </row>
    <row r="10226" spans="1:19" x14ac:dyDescent="0.25">
      <c r="A10226" s="1">
        <v>39211</v>
      </c>
      <c r="B10226">
        <v>1</v>
      </c>
      <c r="C10226">
        <v>1</v>
      </c>
      <c r="D10226">
        <v>1</v>
      </c>
      <c r="E10226">
        <v>2007</v>
      </c>
      <c r="F10226">
        <v>501</v>
      </c>
      <c r="G10226">
        <v>1</v>
      </c>
      <c r="H10226">
        <v>90</v>
      </c>
      <c r="J10226">
        <v>5.2699966429999998</v>
      </c>
      <c r="M10226">
        <v>1</v>
      </c>
      <c r="N10226">
        <v>399</v>
      </c>
      <c r="P10226">
        <v>3</v>
      </c>
      <c r="Q10226" t="str">
        <f>VLOOKUP(M10226,lookups!$A$1:$B$7, 2, FALSE)</f>
        <v>trawl/fyke</v>
      </c>
      <c r="R10226" t="str">
        <f>VLOOKUP(N10226,lookups!$D$1:$E$6, 2, FALSE)</f>
        <v>hucuktlis r</v>
      </c>
      <c r="S10226" t="str">
        <f>VLOOKUP(C10226,lookups!$G$1:$H$3, 2, FALSE)</f>
        <v>smolt</v>
      </c>
    </row>
    <row r="10227" spans="1:19" x14ac:dyDescent="0.25">
      <c r="A10227" s="1">
        <v>39211</v>
      </c>
      <c r="B10227">
        <v>1</v>
      </c>
      <c r="C10227">
        <v>1</v>
      </c>
      <c r="D10227">
        <v>1</v>
      </c>
      <c r="E10227">
        <v>2007</v>
      </c>
      <c r="F10227">
        <v>502</v>
      </c>
      <c r="G10227">
        <v>1</v>
      </c>
      <c r="H10227">
        <v>86</v>
      </c>
      <c r="J10227">
        <v>4.0599975590000001</v>
      </c>
      <c r="M10227">
        <v>1</v>
      </c>
      <c r="N10227">
        <v>399</v>
      </c>
      <c r="P10227">
        <v>3</v>
      </c>
      <c r="Q10227" t="str">
        <f>VLOOKUP(M10227,lookups!$A$1:$B$7, 2, FALSE)</f>
        <v>trawl/fyke</v>
      </c>
      <c r="R10227" t="str">
        <f>VLOOKUP(N10227,lookups!$D$1:$E$6, 2, FALSE)</f>
        <v>hucuktlis r</v>
      </c>
      <c r="S10227" t="str">
        <f>VLOOKUP(C10227,lookups!$G$1:$H$3, 2, FALSE)</f>
        <v>smolt</v>
      </c>
    </row>
    <row r="10228" spans="1:19" x14ac:dyDescent="0.25">
      <c r="A10228" s="1">
        <v>39211</v>
      </c>
      <c r="B10228">
        <v>1</v>
      </c>
      <c r="C10228">
        <v>1</v>
      </c>
      <c r="D10228">
        <v>1</v>
      </c>
      <c r="E10228">
        <v>2007</v>
      </c>
      <c r="F10228">
        <v>503</v>
      </c>
      <c r="G10228">
        <v>1</v>
      </c>
      <c r="H10228">
        <v>95</v>
      </c>
      <c r="J10228">
        <v>5.3299980160000002</v>
      </c>
      <c r="M10228">
        <v>1</v>
      </c>
      <c r="N10228">
        <v>399</v>
      </c>
      <c r="P10228">
        <v>3</v>
      </c>
      <c r="Q10228" t="str">
        <f>VLOOKUP(M10228,lookups!$A$1:$B$7, 2, FALSE)</f>
        <v>trawl/fyke</v>
      </c>
      <c r="R10228" t="str">
        <f>VLOOKUP(N10228,lookups!$D$1:$E$6, 2, FALSE)</f>
        <v>hucuktlis r</v>
      </c>
      <c r="S10228" t="str">
        <f>VLOOKUP(C10228,lookups!$G$1:$H$3, 2, FALSE)</f>
        <v>smolt</v>
      </c>
    </row>
    <row r="10229" spans="1:19" x14ac:dyDescent="0.25">
      <c r="A10229" s="1">
        <v>39211</v>
      </c>
      <c r="B10229">
        <v>1</v>
      </c>
      <c r="C10229">
        <v>1</v>
      </c>
      <c r="D10229">
        <v>1</v>
      </c>
      <c r="E10229">
        <v>2007</v>
      </c>
      <c r="F10229">
        <v>504</v>
      </c>
      <c r="G10229">
        <v>1</v>
      </c>
      <c r="H10229">
        <v>98</v>
      </c>
      <c r="J10229">
        <v>5.6599998469999999</v>
      </c>
      <c r="M10229">
        <v>1</v>
      </c>
      <c r="N10229">
        <v>399</v>
      </c>
      <c r="P10229">
        <v>3</v>
      </c>
      <c r="Q10229" t="str">
        <f>VLOOKUP(M10229,lookups!$A$1:$B$7, 2, FALSE)</f>
        <v>trawl/fyke</v>
      </c>
      <c r="R10229" t="str">
        <f>VLOOKUP(N10229,lookups!$D$1:$E$6, 2, FALSE)</f>
        <v>hucuktlis r</v>
      </c>
      <c r="S10229" t="str">
        <f>VLOOKUP(C10229,lookups!$G$1:$H$3, 2, FALSE)</f>
        <v>smolt</v>
      </c>
    </row>
    <row r="10230" spans="1:19" x14ac:dyDescent="0.25">
      <c r="A10230" s="1">
        <v>39211</v>
      </c>
      <c r="B10230">
        <v>1</v>
      </c>
      <c r="C10230">
        <v>1</v>
      </c>
      <c r="D10230">
        <v>1</v>
      </c>
      <c r="E10230">
        <v>2007</v>
      </c>
      <c r="F10230">
        <v>505</v>
      </c>
      <c r="G10230">
        <v>1</v>
      </c>
      <c r="H10230">
        <v>91</v>
      </c>
      <c r="J10230">
        <v>5.289997101</v>
      </c>
      <c r="M10230">
        <v>1</v>
      </c>
      <c r="N10230">
        <v>399</v>
      </c>
      <c r="P10230">
        <v>3</v>
      </c>
      <c r="Q10230" t="str">
        <f>VLOOKUP(M10230,lookups!$A$1:$B$7, 2, FALSE)</f>
        <v>trawl/fyke</v>
      </c>
      <c r="R10230" t="str">
        <f>VLOOKUP(N10230,lookups!$D$1:$E$6, 2, FALSE)</f>
        <v>hucuktlis r</v>
      </c>
      <c r="S10230" t="str">
        <f>VLOOKUP(C10230,lookups!$G$1:$H$3, 2, FALSE)</f>
        <v>smolt</v>
      </c>
    </row>
    <row r="10231" spans="1:19" x14ac:dyDescent="0.25">
      <c r="A10231" s="1">
        <v>39211</v>
      </c>
      <c r="B10231">
        <v>1</v>
      </c>
      <c r="C10231">
        <v>1</v>
      </c>
      <c r="D10231">
        <v>1</v>
      </c>
      <c r="E10231">
        <v>2007</v>
      </c>
      <c r="F10231">
        <v>506</v>
      </c>
      <c r="G10231">
        <v>1</v>
      </c>
      <c r="H10231">
        <v>90</v>
      </c>
      <c r="J10231">
        <v>5.2699966429999998</v>
      </c>
      <c r="M10231">
        <v>1</v>
      </c>
      <c r="N10231">
        <v>399</v>
      </c>
      <c r="P10231">
        <v>3</v>
      </c>
      <c r="Q10231" t="str">
        <f>VLOOKUP(M10231,lookups!$A$1:$B$7, 2, FALSE)</f>
        <v>trawl/fyke</v>
      </c>
      <c r="R10231" t="str">
        <f>VLOOKUP(N10231,lookups!$D$1:$E$6, 2, FALSE)</f>
        <v>hucuktlis r</v>
      </c>
      <c r="S10231" t="str">
        <f>VLOOKUP(C10231,lookups!$G$1:$H$3, 2, FALSE)</f>
        <v>smolt</v>
      </c>
    </row>
    <row r="10232" spans="1:19" x14ac:dyDescent="0.25">
      <c r="A10232" s="1">
        <v>39211</v>
      </c>
      <c r="B10232">
        <v>1</v>
      </c>
      <c r="C10232">
        <v>1</v>
      </c>
      <c r="D10232">
        <v>1</v>
      </c>
      <c r="E10232">
        <v>2007</v>
      </c>
      <c r="F10232">
        <v>507</v>
      </c>
      <c r="G10232">
        <v>1</v>
      </c>
      <c r="H10232">
        <v>90</v>
      </c>
      <c r="J10232">
        <v>5.4599990839999997</v>
      </c>
      <c r="M10232">
        <v>1</v>
      </c>
      <c r="N10232">
        <v>399</v>
      </c>
      <c r="P10232">
        <v>3</v>
      </c>
      <c r="Q10232" t="str">
        <f>VLOOKUP(M10232,lookups!$A$1:$B$7, 2, FALSE)</f>
        <v>trawl/fyke</v>
      </c>
      <c r="R10232" t="str">
        <f>VLOOKUP(N10232,lookups!$D$1:$E$6, 2, FALSE)</f>
        <v>hucuktlis r</v>
      </c>
      <c r="S10232" t="str">
        <f>VLOOKUP(C10232,lookups!$G$1:$H$3, 2, FALSE)</f>
        <v>smolt</v>
      </c>
    </row>
    <row r="10233" spans="1:19" x14ac:dyDescent="0.25">
      <c r="A10233" s="1">
        <v>39211</v>
      </c>
      <c r="B10233">
        <v>1</v>
      </c>
      <c r="C10233">
        <v>1</v>
      </c>
      <c r="D10233">
        <v>1</v>
      </c>
      <c r="E10233">
        <v>2007</v>
      </c>
      <c r="F10233">
        <v>508</v>
      </c>
      <c r="G10233">
        <v>1</v>
      </c>
      <c r="H10233">
        <v>87</v>
      </c>
      <c r="J10233">
        <v>4.0499992369999998</v>
      </c>
      <c r="M10233">
        <v>1</v>
      </c>
      <c r="N10233">
        <v>399</v>
      </c>
      <c r="P10233">
        <v>3</v>
      </c>
      <c r="Q10233" t="str">
        <f>VLOOKUP(M10233,lookups!$A$1:$B$7, 2, FALSE)</f>
        <v>trawl/fyke</v>
      </c>
      <c r="R10233" t="str">
        <f>VLOOKUP(N10233,lookups!$D$1:$E$6, 2, FALSE)</f>
        <v>hucuktlis r</v>
      </c>
      <c r="S10233" t="str">
        <f>VLOOKUP(C10233,lookups!$G$1:$H$3, 2, FALSE)</f>
        <v>smolt</v>
      </c>
    </row>
    <row r="10234" spans="1:19" x14ac:dyDescent="0.25">
      <c r="A10234" s="1">
        <v>39211</v>
      </c>
      <c r="B10234">
        <v>1</v>
      </c>
      <c r="C10234">
        <v>1</v>
      </c>
      <c r="D10234">
        <v>1</v>
      </c>
      <c r="E10234">
        <v>2007</v>
      </c>
      <c r="F10234">
        <v>509</v>
      </c>
      <c r="G10234">
        <v>1</v>
      </c>
      <c r="H10234">
        <v>90</v>
      </c>
      <c r="J10234">
        <v>5.0899963379999997</v>
      </c>
      <c r="M10234">
        <v>1</v>
      </c>
      <c r="N10234">
        <v>399</v>
      </c>
      <c r="P10234">
        <v>3</v>
      </c>
      <c r="Q10234" t="str">
        <f>VLOOKUP(M10234,lookups!$A$1:$B$7, 2, FALSE)</f>
        <v>trawl/fyke</v>
      </c>
      <c r="R10234" t="str">
        <f>VLOOKUP(N10234,lookups!$D$1:$E$6, 2, FALSE)</f>
        <v>hucuktlis r</v>
      </c>
      <c r="S10234" t="str">
        <f>VLOOKUP(C10234,lookups!$G$1:$H$3, 2, FALSE)</f>
        <v>smolt</v>
      </c>
    </row>
    <row r="10235" spans="1:19" x14ac:dyDescent="0.25">
      <c r="A10235" s="1">
        <v>39211</v>
      </c>
      <c r="B10235">
        <v>1</v>
      </c>
      <c r="C10235">
        <v>1</v>
      </c>
      <c r="D10235">
        <v>1</v>
      </c>
      <c r="E10235">
        <v>2007</v>
      </c>
      <c r="F10235">
        <v>510</v>
      </c>
      <c r="G10235">
        <v>1</v>
      </c>
      <c r="H10235">
        <v>92</v>
      </c>
      <c r="J10235">
        <v>4.6999969479999999</v>
      </c>
      <c r="M10235">
        <v>1</v>
      </c>
      <c r="N10235">
        <v>399</v>
      </c>
      <c r="P10235">
        <v>3</v>
      </c>
      <c r="Q10235" t="str">
        <f>VLOOKUP(M10235,lookups!$A$1:$B$7, 2, FALSE)</f>
        <v>trawl/fyke</v>
      </c>
      <c r="R10235" t="str">
        <f>VLOOKUP(N10235,lookups!$D$1:$E$6, 2, FALSE)</f>
        <v>hucuktlis r</v>
      </c>
      <c r="S10235" t="str">
        <f>VLOOKUP(C10235,lookups!$G$1:$H$3, 2, FALSE)</f>
        <v>smolt</v>
      </c>
    </row>
    <row r="10236" spans="1:19" x14ac:dyDescent="0.25">
      <c r="A10236" s="1">
        <v>39211</v>
      </c>
      <c r="B10236">
        <v>1</v>
      </c>
      <c r="C10236">
        <v>1</v>
      </c>
      <c r="D10236">
        <v>1</v>
      </c>
      <c r="E10236">
        <v>2007</v>
      </c>
      <c r="F10236">
        <v>511</v>
      </c>
      <c r="G10236">
        <v>1</v>
      </c>
      <c r="H10236">
        <v>94</v>
      </c>
      <c r="J10236">
        <v>5.4799995419999998</v>
      </c>
      <c r="M10236">
        <v>1</v>
      </c>
      <c r="N10236">
        <v>399</v>
      </c>
      <c r="P10236">
        <v>3</v>
      </c>
      <c r="Q10236" t="str">
        <f>VLOOKUP(M10236,lookups!$A$1:$B$7, 2, FALSE)</f>
        <v>trawl/fyke</v>
      </c>
      <c r="R10236" t="str">
        <f>VLOOKUP(N10236,lookups!$D$1:$E$6, 2, FALSE)</f>
        <v>hucuktlis r</v>
      </c>
      <c r="S10236" t="str">
        <f>VLOOKUP(C10236,lookups!$G$1:$H$3, 2, FALSE)</f>
        <v>smolt</v>
      </c>
    </row>
    <row r="10237" spans="1:19" x14ac:dyDescent="0.25">
      <c r="A10237" s="1">
        <v>39211</v>
      </c>
      <c r="B10237">
        <v>1</v>
      </c>
      <c r="C10237">
        <v>1</v>
      </c>
      <c r="D10237">
        <v>1</v>
      </c>
      <c r="E10237">
        <v>2007</v>
      </c>
      <c r="F10237">
        <v>512</v>
      </c>
      <c r="G10237">
        <v>1</v>
      </c>
      <c r="H10237">
        <v>94</v>
      </c>
      <c r="J10237">
        <v>4.6699981690000003</v>
      </c>
      <c r="M10237">
        <v>1</v>
      </c>
      <c r="N10237">
        <v>399</v>
      </c>
      <c r="P10237">
        <v>3</v>
      </c>
      <c r="Q10237" t="str">
        <f>VLOOKUP(M10237,lookups!$A$1:$B$7, 2, FALSE)</f>
        <v>trawl/fyke</v>
      </c>
      <c r="R10237" t="str">
        <f>VLOOKUP(N10237,lookups!$D$1:$E$6, 2, FALSE)</f>
        <v>hucuktlis r</v>
      </c>
      <c r="S10237" t="str">
        <f>VLOOKUP(C10237,lookups!$G$1:$H$3, 2, FALSE)</f>
        <v>smolt</v>
      </c>
    </row>
    <row r="10238" spans="1:19" x14ac:dyDescent="0.25">
      <c r="A10238" s="1">
        <v>39211</v>
      </c>
      <c r="B10238">
        <v>1</v>
      </c>
      <c r="C10238">
        <v>1</v>
      </c>
      <c r="D10238">
        <v>1</v>
      </c>
      <c r="E10238">
        <v>2007</v>
      </c>
      <c r="F10238">
        <v>513</v>
      </c>
      <c r="G10238">
        <v>1</v>
      </c>
      <c r="H10238">
        <v>95</v>
      </c>
      <c r="J10238">
        <v>5.6199989319999997</v>
      </c>
      <c r="M10238">
        <v>1</v>
      </c>
      <c r="N10238">
        <v>399</v>
      </c>
      <c r="P10238">
        <v>3</v>
      </c>
      <c r="Q10238" t="str">
        <f>VLOOKUP(M10238,lookups!$A$1:$B$7, 2, FALSE)</f>
        <v>trawl/fyke</v>
      </c>
      <c r="R10238" t="str">
        <f>VLOOKUP(N10238,lookups!$D$1:$E$6, 2, FALSE)</f>
        <v>hucuktlis r</v>
      </c>
      <c r="S10238" t="str">
        <f>VLOOKUP(C10238,lookups!$G$1:$H$3, 2, FALSE)</f>
        <v>smolt</v>
      </c>
    </row>
    <row r="10239" spans="1:19" x14ac:dyDescent="0.25">
      <c r="A10239" s="1">
        <v>39211</v>
      </c>
      <c r="B10239">
        <v>1</v>
      </c>
      <c r="C10239">
        <v>1</v>
      </c>
      <c r="D10239">
        <v>1</v>
      </c>
      <c r="E10239">
        <v>2007</v>
      </c>
      <c r="F10239">
        <v>514</v>
      </c>
      <c r="G10239">
        <v>1</v>
      </c>
      <c r="H10239">
        <v>92</v>
      </c>
      <c r="J10239">
        <v>4.7999992369999998</v>
      </c>
      <c r="M10239">
        <v>1</v>
      </c>
      <c r="N10239">
        <v>399</v>
      </c>
      <c r="P10239">
        <v>3</v>
      </c>
      <c r="Q10239" t="str">
        <f>VLOOKUP(M10239,lookups!$A$1:$B$7, 2, FALSE)</f>
        <v>trawl/fyke</v>
      </c>
      <c r="R10239" t="str">
        <f>VLOOKUP(N10239,lookups!$D$1:$E$6, 2, FALSE)</f>
        <v>hucuktlis r</v>
      </c>
      <c r="S10239" t="str">
        <f>VLOOKUP(C10239,lookups!$G$1:$H$3, 2, FALSE)</f>
        <v>smolt</v>
      </c>
    </row>
    <row r="10240" spans="1:19" x14ac:dyDescent="0.25">
      <c r="A10240" s="1">
        <v>39211</v>
      </c>
      <c r="B10240">
        <v>1</v>
      </c>
      <c r="C10240">
        <v>1</v>
      </c>
      <c r="D10240">
        <v>1</v>
      </c>
      <c r="E10240">
        <v>2007</v>
      </c>
      <c r="F10240">
        <v>515</v>
      </c>
      <c r="G10240">
        <v>1</v>
      </c>
      <c r="H10240">
        <v>95</v>
      </c>
      <c r="J10240">
        <v>5.75</v>
      </c>
      <c r="M10240">
        <v>1</v>
      </c>
      <c r="N10240">
        <v>399</v>
      </c>
      <c r="P10240">
        <v>3</v>
      </c>
      <c r="Q10240" t="str">
        <f>VLOOKUP(M10240,lookups!$A$1:$B$7, 2, FALSE)</f>
        <v>trawl/fyke</v>
      </c>
      <c r="R10240" t="str">
        <f>VLOOKUP(N10240,lookups!$D$1:$E$6, 2, FALSE)</f>
        <v>hucuktlis r</v>
      </c>
      <c r="S10240" t="str">
        <f>VLOOKUP(C10240,lookups!$G$1:$H$3, 2, FALSE)</f>
        <v>smolt</v>
      </c>
    </row>
    <row r="10241" spans="1:19" x14ac:dyDescent="0.25">
      <c r="A10241" s="1">
        <v>39211</v>
      </c>
      <c r="B10241">
        <v>1</v>
      </c>
      <c r="C10241">
        <v>1</v>
      </c>
      <c r="D10241">
        <v>1</v>
      </c>
      <c r="E10241">
        <v>2007</v>
      </c>
      <c r="F10241">
        <v>516</v>
      </c>
      <c r="G10241">
        <v>1</v>
      </c>
      <c r="H10241">
        <v>85</v>
      </c>
      <c r="J10241">
        <v>4.75</v>
      </c>
      <c r="M10241">
        <v>1</v>
      </c>
      <c r="N10241">
        <v>399</v>
      </c>
      <c r="P10241">
        <v>3</v>
      </c>
      <c r="Q10241" t="str">
        <f>VLOOKUP(M10241,lookups!$A$1:$B$7, 2, FALSE)</f>
        <v>trawl/fyke</v>
      </c>
      <c r="R10241" t="str">
        <f>VLOOKUP(N10241,lookups!$D$1:$E$6, 2, FALSE)</f>
        <v>hucuktlis r</v>
      </c>
      <c r="S10241" t="str">
        <f>VLOOKUP(C10241,lookups!$G$1:$H$3, 2, FALSE)</f>
        <v>smolt</v>
      </c>
    </row>
    <row r="10242" spans="1:19" x14ac:dyDescent="0.25">
      <c r="A10242" s="1">
        <v>39211</v>
      </c>
      <c r="B10242">
        <v>1</v>
      </c>
      <c r="C10242">
        <v>1</v>
      </c>
      <c r="D10242">
        <v>1</v>
      </c>
      <c r="E10242">
        <v>2007</v>
      </c>
      <c r="F10242">
        <v>517</v>
      </c>
      <c r="G10242">
        <v>1</v>
      </c>
      <c r="H10242">
        <v>86</v>
      </c>
      <c r="J10242">
        <v>4.6599998469999999</v>
      </c>
      <c r="M10242">
        <v>1</v>
      </c>
      <c r="N10242">
        <v>399</v>
      </c>
      <c r="P10242">
        <v>3</v>
      </c>
      <c r="Q10242" t="str">
        <f>VLOOKUP(M10242,lookups!$A$1:$B$7, 2, FALSE)</f>
        <v>trawl/fyke</v>
      </c>
      <c r="R10242" t="str">
        <f>VLOOKUP(N10242,lookups!$D$1:$E$6, 2, FALSE)</f>
        <v>hucuktlis r</v>
      </c>
      <c r="S10242" t="str">
        <f>VLOOKUP(C10242,lookups!$G$1:$H$3, 2, FALSE)</f>
        <v>smolt</v>
      </c>
    </row>
    <row r="10243" spans="1:19" x14ac:dyDescent="0.25">
      <c r="A10243" s="1">
        <v>39211</v>
      </c>
      <c r="B10243">
        <v>1</v>
      </c>
      <c r="C10243">
        <v>1</v>
      </c>
      <c r="D10243">
        <v>1</v>
      </c>
      <c r="E10243">
        <v>2007</v>
      </c>
      <c r="F10243">
        <v>518</v>
      </c>
      <c r="G10243">
        <v>1</v>
      </c>
      <c r="H10243">
        <v>85</v>
      </c>
      <c r="J10243">
        <v>3.9699993130000002</v>
      </c>
      <c r="M10243">
        <v>1</v>
      </c>
      <c r="N10243">
        <v>399</v>
      </c>
      <c r="P10243">
        <v>3</v>
      </c>
      <c r="Q10243" t="str">
        <f>VLOOKUP(M10243,lookups!$A$1:$B$7, 2, FALSE)</f>
        <v>trawl/fyke</v>
      </c>
      <c r="R10243" t="str">
        <f>VLOOKUP(N10243,lookups!$D$1:$E$6, 2, FALSE)</f>
        <v>hucuktlis r</v>
      </c>
      <c r="S10243" t="str">
        <f>VLOOKUP(C10243,lookups!$G$1:$H$3, 2, FALSE)</f>
        <v>smolt</v>
      </c>
    </row>
    <row r="10244" spans="1:19" x14ac:dyDescent="0.25">
      <c r="A10244" s="1">
        <v>39211</v>
      </c>
      <c r="B10244">
        <v>1</v>
      </c>
      <c r="C10244">
        <v>1</v>
      </c>
      <c r="D10244">
        <v>1</v>
      </c>
      <c r="E10244">
        <v>2007</v>
      </c>
      <c r="F10244">
        <v>519</v>
      </c>
      <c r="G10244">
        <v>1</v>
      </c>
      <c r="H10244">
        <v>95</v>
      </c>
      <c r="J10244">
        <v>6.0999984740000004</v>
      </c>
      <c r="M10244">
        <v>1</v>
      </c>
      <c r="N10244">
        <v>399</v>
      </c>
      <c r="P10244">
        <v>3</v>
      </c>
      <c r="Q10244" t="str">
        <f>VLOOKUP(M10244,lookups!$A$1:$B$7, 2, FALSE)</f>
        <v>trawl/fyke</v>
      </c>
      <c r="R10244" t="str">
        <f>VLOOKUP(N10244,lookups!$D$1:$E$6, 2, FALSE)</f>
        <v>hucuktlis r</v>
      </c>
      <c r="S10244" t="str">
        <f>VLOOKUP(C10244,lookups!$G$1:$H$3, 2, FALSE)</f>
        <v>smolt</v>
      </c>
    </row>
    <row r="10245" spans="1:19" x14ac:dyDescent="0.25">
      <c r="A10245" s="1">
        <v>39211</v>
      </c>
      <c r="B10245">
        <v>1</v>
      </c>
      <c r="C10245">
        <v>1</v>
      </c>
      <c r="D10245">
        <v>1</v>
      </c>
      <c r="E10245">
        <v>2007</v>
      </c>
      <c r="F10245">
        <v>520</v>
      </c>
      <c r="G10245">
        <v>1</v>
      </c>
      <c r="H10245">
        <v>95</v>
      </c>
      <c r="J10245">
        <v>5.6199989319999997</v>
      </c>
      <c r="M10245">
        <v>1</v>
      </c>
      <c r="N10245">
        <v>399</v>
      </c>
      <c r="P10245">
        <v>3</v>
      </c>
      <c r="Q10245" t="str">
        <f>VLOOKUP(M10245,lookups!$A$1:$B$7, 2, FALSE)</f>
        <v>trawl/fyke</v>
      </c>
      <c r="R10245" t="str">
        <f>VLOOKUP(N10245,lookups!$D$1:$E$6, 2, FALSE)</f>
        <v>hucuktlis r</v>
      </c>
      <c r="S10245" t="str">
        <f>VLOOKUP(C10245,lookups!$G$1:$H$3, 2, FALSE)</f>
        <v>smolt</v>
      </c>
    </row>
    <row r="10246" spans="1:19" x14ac:dyDescent="0.25">
      <c r="A10246" s="1">
        <v>39211</v>
      </c>
      <c r="B10246">
        <v>1</v>
      </c>
      <c r="C10246">
        <v>1</v>
      </c>
      <c r="D10246">
        <v>1</v>
      </c>
      <c r="E10246">
        <v>2007</v>
      </c>
      <c r="F10246">
        <v>521</v>
      </c>
      <c r="G10246">
        <v>1</v>
      </c>
      <c r="H10246">
        <v>85</v>
      </c>
      <c r="J10246">
        <v>3.609998703</v>
      </c>
      <c r="M10246">
        <v>1</v>
      </c>
      <c r="N10246">
        <v>399</v>
      </c>
      <c r="P10246">
        <v>3</v>
      </c>
      <c r="Q10246" t="str">
        <f>VLOOKUP(M10246,lookups!$A$1:$B$7, 2, FALSE)</f>
        <v>trawl/fyke</v>
      </c>
      <c r="R10246" t="str">
        <f>VLOOKUP(N10246,lookups!$D$1:$E$6, 2, FALSE)</f>
        <v>hucuktlis r</v>
      </c>
      <c r="S10246" t="str">
        <f>VLOOKUP(C10246,lookups!$G$1:$H$3, 2, FALSE)</f>
        <v>smolt</v>
      </c>
    </row>
    <row r="10247" spans="1:19" x14ac:dyDescent="0.25">
      <c r="A10247" s="1">
        <v>39211</v>
      </c>
      <c r="B10247">
        <v>1</v>
      </c>
      <c r="C10247">
        <v>1</v>
      </c>
      <c r="D10247">
        <v>1</v>
      </c>
      <c r="E10247">
        <v>2007</v>
      </c>
      <c r="F10247">
        <v>522</v>
      </c>
      <c r="G10247">
        <v>1</v>
      </c>
      <c r="H10247">
        <v>85</v>
      </c>
      <c r="J10247">
        <v>4.5599975590000001</v>
      </c>
      <c r="M10247">
        <v>1</v>
      </c>
      <c r="N10247">
        <v>399</v>
      </c>
      <c r="P10247">
        <v>3</v>
      </c>
      <c r="Q10247" t="str">
        <f>VLOOKUP(M10247,lookups!$A$1:$B$7, 2, FALSE)</f>
        <v>trawl/fyke</v>
      </c>
      <c r="R10247" t="str">
        <f>VLOOKUP(N10247,lookups!$D$1:$E$6, 2, FALSE)</f>
        <v>hucuktlis r</v>
      </c>
      <c r="S10247" t="str">
        <f>VLOOKUP(C10247,lookups!$G$1:$H$3, 2, FALSE)</f>
        <v>smolt</v>
      </c>
    </row>
    <row r="10248" spans="1:19" x14ac:dyDescent="0.25">
      <c r="A10248" s="1">
        <v>39211</v>
      </c>
      <c r="B10248">
        <v>1</v>
      </c>
      <c r="C10248">
        <v>1</v>
      </c>
      <c r="D10248">
        <v>1</v>
      </c>
      <c r="E10248">
        <v>2007</v>
      </c>
      <c r="F10248">
        <v>523</v>
      </c>
      <c r="G10248">
        <v>1</v>
      </c>
      <c r="H10248">
        <v>85</v>
      </c>
      <c r="J10248">
        <v>4.5999984740000004</v>
      </c>
      <c r="M10248">
        <v>1</v>
      </c>
      <c r="N10248">
        <v>399</v>
      </c>
      <c r="P10248">
        <v>3</v>
      </c>
      <c r="Q10248" t="str">
        <f>VLOOKUP(M10248,lookups!$A$1:$B$7, 2, FALSE)</f>
        <v>trawl/fyke</v>
      </c>
      <c r="R10248" t="str">
        <f>VLOOKUP(N10248,lookups!$D$1:$E$6, 2, FALSE)</f>
        <v>hucuktlis r</v>
      </c>
      <c r="S10248" t="str">
        <f>VLOOKUP(C10248,lookups!$G$1:$H$3, 2, FALSE)</f>
        <v>smolt</v>
      </c>
    </row>
    <row r="10249" spans="1:19" x14ac:dyDescent="0.25">
      <c r="A10249" s="1">
        <v>39211</v>
      </c>
      <c r="B10249">
        <v>1</v>
      </c>
      <c r="C10249">
        <v>1</v>
      </c>
      <c r="D10249">
        <v>1</v>
      </c>
      <c r="E10249">
        <v>2007</v>
      </c>
      <c r="F10249">
        <v>524</v>
      </c>
      <c r="G10249">
        <v>1</v>
      </c>
      <c r="H10249">
        <v>88</v>
      </c>
      <c r="J10249">
        <v>4.8599967959999999</v>
      </c>
      <c r="M10249">
        <v>1</v>
      </c>
      <c r="N10249">
        <v>399</v>
      </c>
      <c r="P10249">
        <v>3</v>
      </c>
      <c r="Q10249" t="str">
        <f>VLOOKUP(M10249,lookups!$A$1:$B$7, 2, FALSE)</f>
        <v>trawl/fyke</v>
      </c>
      <c r="R10249" t="str">
        <f>VLOOKUP(N10249,lookups!$D$1:$E$6, 2, FALSE)</f>
        <v>hucuktlis r</v>
      </c>
      <c r="S10249" t="str">
        <f>VLOOKUP(C10249,lookups!$G$1:$H$3, 2, FALSE)</f>
        <v>smolt</v>
      </c>
    </row>
    <row r="10250" spans="1:19" x14ac:dyDescent="0.25">
      <c r="A10250" s="1">
        <v>39211</v>
      </c>
      <c r="B10250">
        <v>1</v>
      </c>
      <c r="C10250">
        <v>1</v>
      </c>
      <c r="D10250">
        <v>1</v>
      </c>
      <c r="E10250">
        <v>2007</v>
      </c>
      <c r="F10250">
        <v>525</v>
      </c>
      <c r="G10250">
        <v>1</v>
      </c>
      <c r="H10250">
        <v>90</v>
      </c>
      <c r="J10250">
        <v>4.9499969479999999</v>
      </c>
      <c r="M10250">
        <v>1</v>
      </c>
      <c r="N10250">
        <v>399</v>
      </c>
      <c r="P10250">
        <v>3</v>
      </c>
      <c r="Q10250" t="str">
        <f>VLOOKUP(M10250,lookups!$A$1:$B$7, 2, FALSE)</f>
        <v>trawl/fyke</v>
      </c>
      <c r="R10250" t="str">
        <f>VLOOKUP(N10250,lookups!$D$1:$E$6, 2, FALSE)</f>
        <v>hucuktlis r</v>
      </c>
      <c r="S10250" t="str">
        <f>VLOOKUP(C10250,lookups!$G$1:$H$3, 2, FALSE)</f>
        <v>smolt</v>
      </c>
    </row>
    <row r="10251" spans="1:19" x14ac:dyDescent="0.25">
      <c r="A10251" s="1">
        <v>39211</v>
      </c>
      <c r="B10251">
        <v>1</v>
      </c>
      <c r="C10251">
        <v>1</v>
      </c>
      <c r="D10251">
        <v>1</v>
      </c>
      <c r="E10251">
        <v>2007</v>
      </c>
      <c r="F10251">
        <v>526</v>
      </c>
      <c r="G10251">
        <v>1</v>
      </c>
      <c r="H10251">
        <v>82</v>
      </c>
      <c r="J10251">
        <v>3.6799983979999999</v>
      </c>
      <c r="M10251">
        <v>1</v>
      </c>
      <c r="N10251">
        <v>399</v>
      </c>
      <c r="P10251">
        <v>3</v>
      </c>
      <c r="Q10251" t="str">
        <f>VLOOKUP(M10251,lookups!$A$1:$B$7, 2, FALSE)</f>
        <v>trawl/fyke</v>
      </c>
      <c r="R10251" t="str">
        <f>VLOOKUP(N10251,lookups!$D$1:$E$6, 2, FALSE)</f>
        <v>hucuktlis r</v>
      </c>
      <c r="S10251" t="str">
        <f>VLOOKUP(C10251,lookups!$G$1:$H$3, 2, FALSE)</f>
        <v>smolt</v>
      </c>
    </row>
    <row r="10252" spans="1:19" x14ac:dyDescent="0.25">
      <c r="A10252" s="1">
        <v>39211</v>
      </c>
      <c r="B10252">
        <v>1</v>
      </c>
      <c r="C10252">
        <v>1</v>
      </c>
      <c r="D10252">
        <v>1</v>
      </c>
      <c r="E10252">
        <v>2007</v>
      </c>
      <c r="F10252">
        <v>527</v>
      </c>
      <c r="G10252">
        <v>1</v>
      </c>
      <c r="H10252">
        <v>88</v>
      </c>
      <c r="J10252">
        <v>4.379997253</v>
      </c>
      <c r="M10252">
        <v>1</v>
      </c>
      <c r="N10252">
        <v>399</v>
      </c>
      <c r="P10252">
        <v>3</v>
      </c>
      <c r="Q10252" t="str">
        <f>VLOOKUP(M10252,lookups!$A$1:$B$7, 2, FALSE)</f>
        <v>trawl/fyke</v>
      </c>
      <c r="R10252" t="str">
        <f>VLOOKUP(N10252,lookups!$D$1:$E$6, 2, FALSE)</f>
        <v>hucuktlis r</v>
      </c>
      <c r="S10252" t="str">
        <f>VLOOKUP(C10252,lookups!$G$1:$H$3, 2, FALSE)</f>
        <v>smolt</v>
      </c>
    </row>
    <row r="10253" spans="1:19" x14ac:dyDescent="0.25">
      <c r="A10253" s="1">
        <v>39211</v>
      </c>
      <c r="B10253">
        <v>1</v>
      </c>
      <c r="C10253">
        <v>1</v>
      </c>
      <c r="D10253">
        <v>1</v>
      </c>
      <c r="E10253">
        <v>2007</v>
      </c>
      <c r="F10253">
        <v>528</v>
      </c>
      <c r="G10253">
        <v>1</v>
      </c>
      <c r="H10253">
        <v>85</v>
      </c>
      <c r="J10253">
        <v>4.2999992369999998</v>
      </c>
      <c r="M10253">
        <v>1</v>
      </c>
      <c r="N10253">
        <v>399</v>
      </c>
      <c r="P10253">
        <v>3</v>
      </c>
      <c r="Q10253" t="str">
        <f>VLOOKUP(M10253,lookups!$A$1:$B$7, 2, FALSE)</f>
        <v>trawl/fyke</v>
      </c>
      <c r="R10253" t="str">
        <f>VLOOKUP(N10253,lookups!$D$1:$E$6, 2, FALSE)</f>
        <v>hucuktlis r</v>
      </c>
      <c r="S10253" t="str">
        <f>VLOOKUP(C10253,lookups!$G$1:$H$3, 2, FALSE)</f>
        <v>smolt</v>
      </c>
    </row>
    <row r="10254" spans="1:19" x14ac:dyDescent="0.25">
      <c r="A10254" s="1">
        <v>39211</v>
      </c>
      <c r="B10254">
        <v>1</v>
      </c>
      <c r="C10254">
        <v>1</v>
      </c>
      <c r="D10254">
        <v>1</v>
      </c>
      <c r="E10254">
        <v>2007</v>
      </c>
      <c r="F10254">
        <v>529</v>
      </c>
      <c r="G10254">
        <v>1</v>
      </c>
      <c r="H10254">
        <v>96</v>
      </c>
      <c r="J10254">
        <v>5.7299995419999998</v>
      </c>
      <c r="M10254">
        <v>1</v>
      </c>
      <c r="N10254">
        <v>399</v>
      </c>
      <c r="P10254">
        <v>3</v>
      </c>
      <c r="Q10254" t="str">
        <f>VLOOKUP(M10254,lookups!$A$1:$B$7, 2, FALSE)</f>
        <v>trawl/fyke</v>
      </c>
      <c r="R10254" t="str">
        <f>VLOOKUP(N10254,lookups!$D$1:$E$6, 2, FALSE)</f>
        <v>hucuktlis r</v>
      </c>
      <c r="S10254" t="str">
        <f>VLOOKUP(C10254,lookups!$G$1:$H$3, 2, FALSE)</f>
        <v>smolt</v>
      </c>
    </row>
    <row r="10255" spans="1:19" x14ac:dyDescent="0.25">
      <c r="A10255" s="1">
        <v>39211</v>
      </c>
      <c r="B10255">
        <v>1</v>
      </c>
      <c r="C10255">
        <v>1</v>
      </c>
      <c r="D10255">
        <v>1</v>
      </c>
      <c r="E10255">
        <v>2007</v>
      </c>
      <c r="F10255">
        <v>530</v>
      </c>
      <c r="G10255">
        <v>1</v>
      </c>
      <c r="H10255">
        <v>95</v>
      </c>
      <c r="J10255">
        <v>6.2299995419999998</v>
      </c>
      <c r="M10255">
        <v>1</v>
      </c>
      <c r="N10255">
        <v>399</v>
      </c>
      <c r="P10255">
        <v>3</v>
      </c>
      <c r="Q10255" t="str">
        <f>VLOOKUP(M10255,lookups!$A$1:$B$7, 2, FALSE)</f>
        <v>trawl/fyke</v>
      </c>
      <c r="R10255" t="str">
        <f>VLOOKUP(N10255,lookups!$D$1:$E$6, 2, FALSE)</f>
        <v>hucuktlis r</v>
      </c>
      <c r="S10255" t="str">
        <f>VLOOKUP(C10255,lookups!$G$1:$H$3, 2, FALSE)</f>
        <v>smolt</v>
      </c>
    </row>
    <row r="10256" spans="1:19" x14ac:dyDescent="0.25">
      <c r="A10256" s="1">
        <v>39211</v>
      </c>
      <c r="B10256">
        <v>1</v>
      </c>
      <c r="C10256">
        <v>1</v>
      </c>
      <c r="D10256">
        <v>1</v>
      </c>
      <c r="E10256">
        <v>2007</v>
      </c>
      <c r="F10256">
        <v>531</v>
      </c>
      <c r="G10256">
        <v>1</v>
      </c>
      <c r="H10256">
        <v>91</v>
      </c>
      <c r="J10256">
        <v>5.2299995419999998</v>
      </c>
      <c r="M10256">
        <v>1</v>
      </c>
      <c r="N10256">
        <v>399</v>
      </c>
      <c r="P10256">
        <v>3</v>
      </c>
      <c r="Q10256" t="str">
        <f>VLOOKUP(M10256,lookups!$A$1:$B$7, 2, FALSE)</f>
        <v>trawl/fyke</v>
      </c>
      <c r="R10256" t="str">
        <f>VLOOKUP(N10256,lookups!$D$1:$E$6, 2, FALSE)</f>
        <v>hucuktlis r</v>
      </c>
      <c r="S10256" t="str">
        <f>VLOOKUP(C10256,lookups!$G$1:$H$3, 2, FALSE)</f>
        <v>smolt</v>
      </c>
    </row>
    <row r="10257" spans="1:19" x14ac:dyDescent="0.25">
      <c r="A10257" s="1">
        <v>39211</v>
      </c>
      <c r="B10257">
        <v>1</v>
      </c>
      <c r="C10257">
        <v>1</v>
      </c>
      <c r="D10257">
        <v>1</v>
      </c>
      <c r="E10257">
        <v>2007</v>
      </c>
      <c r="F10257">
        <v>532</v>
      </c>
      <c r="G10257">
        <v>1</v>
      </c>
      <c r="H10257">
        <v>95</v>
      </c>
      <c r="J10257">
        <v>5.4699974060000001</v>
      </c>
      <c r="M10257">
        <v>1</v>
      </c>
      <c r="N10257">
        <v>399</v>
      </c>
      <c r="P10257">
        <v>3</v>
      </c>
      <c r="Q10257" t="str">
        <f>VLOOKUP(M10257,lookups!$A$1:$B$7, 2, FALSE)</f>
        <v>trawl/fyke</v>
      </c>
      <c r="R10257" t="str">
        <f>VLOOKUP(N10257,lookups!$D$1:$E$6, 2, FALSE)</f>
        <v>hucuktlis r</v>
      </c>
      <c r="S10257" t="str">
        <f>VLOOKUP(C10257,lookups!$G$1:$H$3, 2, FALSE)</f>
        <v>smolt</v>
      </c>
    </row>
    <row r="10258" spans="1:19" x14ac:dyDescent="0.25">
      <c r="A10258" s="1">
        <v>39211</v>
      </c>
      <c r="B10258">
        <v>1</v>
      </c>
      <c r="C10258">
        <v>1</v>
      </c>
      <c r="D10258">
        <v>1</v>
      </c>
      <c r="E10258">
        <v>2007</v>
      </c>
      <c r="F10258">
        <v>533</v>
      </c>
      <c r="G10258">
        <v>1</v>
      </c>
      <c r="H10258">
        <v>74</v>
      </c>
      <c r="J10258">
        <v>2.2599983219999999</v>
      </c>
      <c r="M10258">
        <v>1</v>
      </c>
      <c r="N10258">
        <v>399</v>
      </c>
      <c r="P10258">
        <v>3</v>
      </c>
      <c r="Q10258" t="str">
        <f>VLOOKUP(M10258,lookups!$A$1:$B$7, 2, FALSE)</f>
        <v>trawl/fyke</v>
      </c>
      <c r="R10258" t="str">
        <f>VLOOKUP(N10258,lookups!$D$1:$E$6, 2, FALSE)</f>
        <v>hucuktlis r</v>
      </c>
      <c r="S10258" t="str">
        <f>VLOOKUP(C10258,lookups!$G$1:$H$3, 2, FALSE)</f>
        <v>smolt</v>
      </c>
    </row>
    <row r="10259" spans="1:19" x14ac:dyDescent="0.25">
      <c r="A10259" s="1">
        <v>39552</v>
      </c>
      <c r="B10259">
        <v>1</v>
      </c>
      <c r="C10259">
        <v>1</v>
      </c>
      <c r="D10259">
        <v>1</v>
      </c>
      <c r="E10259">
        <v>2008</v>
      </c>
      <c r="F10259">
        <v>1</v>
      </c>
      <c r="G10259">
        <v>1</v>
      </c>
      <c r="H10259">
        <v>98</v>
      </c>
      <c r="I10259">
        <v>6.7099990839999997</v>
      </c>
      <c r="J10259">
        <v>7.726593018</v>
      </c>
      <c r="M10259">
        <v>1</v>
      </c>
      <c r="N10259">
        <v>399</v>
      </c>
      <c r="P10259">
        <v>3</v>
      </c>
      <c r="Q10259" t="str">
        <f>VLOOKUP(M10259,lookups!$A$1:$B$7, 2, FALSE)</f>
        <v>trawl/fyke</v>
      </c>
      <c r="R10259" t="str">
        <f>VLOOKUP(N10259,lookups!$D$1:$E$6, 2, FALSE)</f>
        <v>hucuktlis r</v>
      </c>
      <c r="S10259" t="str">
        <f>VLOOKUP(C10259,lookups!$G$1:$H$3, 2, FALSE)</f>
        <v>smolt</v>
      </c>
    </row>
    <row r="10260" spans="1:19" x14ac:dyDescent="0.25">
      <c r="A10260" s="1">
        <v>39552</v>
      </c>
      <c r="B10260">
        <v>1</v>
      </c>
      <c r="C10260">
        <v>1</v>
      </c>
      <c r="D10260">
        <v>1</v>
      </c>
      <c r="E10260">
        <v>2008</v>
      </c>
      <c r="F10260">
        <v>2</v>
      </c>
      <c r="G10260">
        <v>1</v>
      </c>
      <c r="H10260">
        <v>94</v>
      </c>
      <c r="I10260">
        <v>6.5</v>
      </c>
      <c r="J10260">
        <v>7.4847793579999999</v>
      </c>
      <c r="M10260">
        <v>1</v>
      </c>
      <c r="N10260">
        <v>399</v>
      </c>
      <c r="P10260">
        <v>3</v>
      </c>
      <c r="Q10260" t="str">
        <f>VLOOKUP(M10260,lookups!$A$1:$B$7, 2, FALSE)</f>
        <v>trawl/fyke</v>
      </c>
      <c r="R10260" t="str">
        <f>VLOOKUP(N10260,lookups!$D$1:$E$6, 2, FALSE)</f>
        <v>hucuktlis r</v>
      </c>
      <c r="S10260" t="str">
        <f>VLOOKUP(C10260,lookups!$G$1:$H$3, 2, FALSE)</f>
        <v>smolt</v>
      </c>
    </row>
    <row r="10261" spans="1:19" x14ac:dyDescent="0.25">
      <c r="A10261" s="1">
        <v>39552</v>
      </c>
      <c r="B10261">
        <v>1</v>
      </c>
      <c r="C10261">
        <v>1</v>
      </c>
      <c r="D10261">
        <v>1</v>
      </c>
      <c r="E10261">
        <v>2008</v>
      </c>
      <c r="F10261">
        <v>3</v>
      </c>
      <c r="G10261">
        <v>1</v>
      </c>
      <c r="H10261">
        <v>93</v>
      </c>
      <c r="I10261">
        <v>6.629997253</v>
      </c>
      <c r="J10261">
        <v>7.6344718929999997</v>
      </c>
      <c r="M10261">
        <v>1</v>
      </c>
      <c r="N10261">
        <v>399</v>
      </c>
      <c r="P10261">
        <v>3</v>
      </c>
      <c r="Q10261" t="str">
        <f>VLOOKUP(M10261,lookups!$A$1:$B$7, 2, FALSE)</f>
        <v>trawl/fyke</v>
      </c>
      <c r="R10261" t="str">
        <f>VLOOKUP(N10261,lookups!$D$1:$E$6, 2, FALSE)</f>
        <v>hucuktlis r</v>
      </c>
      <c r="S10261" t="str">
        <f>VLOOKUP(C10261,lookups!$G$1:$H$3, 2, FALSE)</f>
        <v>smolt</v>
      </c>
    </row>
    <row r="10262" spans="1:19" x14ac:dyDescent="0.25">
      <c r="A10262" s="1">
        <v>39552</v>
      </c>
      <c r="B10262">
        <v>1</v>
      </c>
      <c r="C10262">
        <v>1</v>
      </c>
      <c r="D10262">
        <v>1</v>
      </c>
      <c r="E10262">
        <v>2008</v>
      </c>
      <c r="F10262">
        <v>4</v>
      </c>
      <c r="G10262">
        <v>1</v>
      </c>
      <c r="H10262">
        <v>91</v>
      </c>
      <c r="I10262">
        <v>5.7199974060000001</v>
      </c>
      <c r="J10262">
        <v>6.5866050720000002</v>
      </c>
      <c r="M10262">
        <v>1</v>
      </c>
      <c r="N10262">
        <v>399</v>
      </c>
      <c r="P10262">
        <v>3</v>
      </c>
      <c r="Q10262" t="str">
        <f>VLOOKUP(M10262,lookups!$A$1:$B$7, 2, FALSE)</f>
        <v>trawl/fyke</v>
      </c>
      <c r="R10262" t="str">
        <f>VLOOKUP(N10262,lookups!$D$1:$E$6, 2, FALSE)</f>
        <v>hucuktlis r</v>
      </c>
      <c r="S10262" t="str">
        <f>VLOOKUP(C10262,lookups!$G$1:$H$3, 2, FALSE)</f>
        <v>smolt</v>
      </c>
    </row>
    <row r="10263" spans="1:19" x14ac:dyDescent="0.25">
      <c r="A10263" s="1">
        <v>39552</v>
      </c>
      <c r="B10263">
        <v>1</v>
      </c>
      <c r="C10263">
        <v>1</v>
      </c>
      <c r="D10263">
        <v>1</v>
      </c>
      <c r="E10263">
        <v>2008</v>
      </c>
      <c r="F10263">
        <v>5</v>
      </c>
      <c r="G10263">
        <v>1</v>
      </c>
      <c r="H10263">
        <v>89</v>
      </c>
      <c r="I10263">
        <v>5.5599975590000001</v>
      </c>
      <c r="J10263">
        <v>6.4023628229999998</v>
      </c>
      <c r="M10263">
        <v>1</v>
      </c>
      <c r="N10263">
        <v>399</v>
      </c>
      <c r="P10263">
        <v>3</v>
      </c>
      <c r="Q10263" t="str">
        <f>VLOOKUP(M10263,lookups!$A$1:$B$7, 2, FALSE)</f>
        <v>trawl/fyke</v>
      </c>
      <c r="R10263" t="str">
        <f>VLOOKUP(N10263,lookups!$D$1:$E$6, 2, FALSE)</f>
        <v>hucuktlis r</v>
      </c>
      <c r="S10263" t="str">
        <f>VLOOKUP(C10263,lookups!$G$1:$H$3, 2, FALSE)</f>
        <v>smolt</v>
      </c>
    </row>
    <row r="10264" spans="1:19" x14ac:dyDescent="0.25">
      <c r="A10264" s="1">
        <v>39552</v>
      </c>
      <c r="B10264">
        <v>1</v>
      </c>
      <c r="C10264">
        <v>1</v>
      </c>
      <c r="D10264">
        <v>1</v>
      </c>
      <c r="E10264">
        <v>2008</v>
      </c>
      <c r="F10264">
        <v>6</v>
      </c>
      <c r="G10264">
        <v>1</v>
      </c>
      <c r="H10264">
        <v>97</v>
      </c>
      <c r="I10264">
        <v>7.3399963379999997</v>
      </c>
      <c r="J10264">
        <v>8.4520416259999998</v>
      </c>
      <c r="M10264">
        <v>1</v>
      </c>
      <c r="N10264">
        <v>399</v>
      </c>
      <c r="P10264">
        <v>3</v>
      </c>
      <c r="Q10264" t="str">
        <f>VLOOKUP(M10264,lookups!$A$1:$B$7, 2, FALSE)</f>
        <v>trawl/fyke</v>
      </c>
      <c r="R10264" t="str">
        <f>VLOOKUP(N10264,lookups!$D$1:$E$6, 2, FALSE)</f>
        <v>hucuktlis r</v>
      </c>
      <c r="S10264" t="str">
        <f>VLOOKUP(C10264,lookups!$G$1:$H$3, 2, FALSE)</f>
        <v>smolt</v>
      </c>
    </row>
    <row r="10265" spans="1:19" x14ac:dyDescent="0.25">
      <c r="A10265" s="1">
        <v>39552</v>
      </c>
      <c r="B10265">
        <v>1</v>
      </c>
      <c r="C10265">
        <v>1</v>
      </c>
      <c r="D10265">
        <v>1</v>
      </c>
      <c r="E10265">
        <v>2008</v>
      </c>
      <c r="F10265">
        <v>7</v>
      </c>
      <c r="G10265">
        <v>1</v>
      </c>
      <c r="H10265">
        <v>93</v>
      </c>
      <c r="I10265">
        <v>6.7799987789999996</v>
      </c>
      <c r="J10265">
        <v>7.8071975709999997</v>
      </c>
      <c r="M10265">
        <v>1</v>
      </c>
      <c r="N10265">
        <v>399</v>
      </c>
      <c r="P10265">
        <v>3</v>
      </c>
      <c r="Q10265" t="str">
        <f>VLOOKUP(M10265,lookups!$A$1:$B$7, 2, FALSE)</f>
        <v>trawl/fyke</v>
      </c>
      <c r="R10265" t="str">
        <f>VLOOKUP(N10265,lookups!$D$1:$E$6, 2, FALSE)</f>
        <v>hucuktlis r</v>
      </c>
      <c r="S10265" t="str">
        <f>VLOOKUP(C10265,lookups!$G$1:$H$3, 2, FALSE)</f>
        <v>smolt</v>
      </c>
    </row>
    <row r="10266" spans="1:19" x14ac:dyDescent="0.25">
      <c r="A10266" s="1">
        <v>39552</v>
      </c>
      <c r="B10266">
        <v>1</v>
      </c>
      <c r="C10266">
        <v>1</v>
      </c>
      <c r="D10266">
        <v>1</v>
      </c>
      <c r="E10266">
        <v>2008</v>
      </c>
      <c r="F10266">
        <v>8</v>
      </c>
      <c r="G10266">
        <v>1</v>
      </c>
      <c r="H10266">
        <v>87</v>
      </c>
      <c r="I10266">
        <v>5.0699996949999999</v>
      </c>
      <c r="J10266">
        <v>5.8381271359999998</v>
      </c>
      <c r="M10266">
        <v>1</v>
      </c>
      <c r="N10266">
        <v>399</v>
      </c>
      <c r="P10266">
        <v>3</v>
      </c>
      <c r="Q10266" t="str">
        <f>VLOOKUP(M10266,lookups!$A$1:$B$7, 2, FALSE)</f>
        <v>trawl/fyke</v>
      </c>
      <c r="R10266" t="str">
        <f>VLOOKUP(N10266,lookups!$D$1:$E$6, 2, FALSE)</f>
        <v>hucuktlis r</v>
      </c>
      <c r="S10266" t="str">
        <f>VLOOKUP(C10266,lookups!$G$1:$H$3, 2, FALSE)</f>
        <v>smolt</v>
      </c>
    </row>
    <row r="10267" spans="1:19" x14ac:dyDescent="0.25">
      <c r="A10267" s="1">
        <v>39552</v>
      </c>
      <c r="B10267">
        <v>1</v>
      </c>
      <c r="C10267">
        <v>1</v>
      </c>
      <c r="D10267">
        <v>1</v>
      </c>
      <c r="E10267">
        <v>2008</v>
      </c>
      <c r="F10267">
        <v>9</v>
      </c>
      <c r="G10267">
        <v>1</v>
      </c>
      <c r="H10267">
        <v>88</v>
      </c>
      <c r="I10267">
        <v>5</v>
      </c>
      <c r="J10267">
        <v>5.7575225830000001</v>
      </c>
      <c r="M10267">
        <v>1</v>
      </c>
      <c r="N10267">
        <v>399</v>
      </c>
      <c r="P10267">
        <v>3</v>
      </c>
      <c r="Q10267" t="str">
        <f>VLOOKUP(M10267,lookups!$A$1:$B$7, 2, FALSE)</f>
        <v>trawl/fyke</v>
      </c>
      <c r="R10267" t="str">
        <f>VLOOKUP(N10267,lookups!$D$1:$E$6, 2, FALSE)</f>
        <v>hucuktlis r</v>
      </c>
      <c r="S10267" t="str">
        <f>VLOOKUP(C10267,lookups!$G$1:$H$3, 2, FALSE)</f>
        <v>smolt</v>
      </c>
    </row>
    <row r="10268" spans="1:19" x14ac:dyDescent="0.25">
      <c r="A10268" s="1">
        <v>39552</v>
      </c>
      <c r="B10268">
        <v>1</v>
      </c>
      <c r="C10268">
        <v>1</v>
      </c>
      <c r="D10268">
        <v>1</v>
      </c>
      <c r="E10268">
        <v>2008</v>
      </c>
      <c r="F10268">
        <v>10</v>
      </c>
      <c r="G10268">
        <v>1</v>
      </c>
      <c r="H10268">
        <v>89</v>
      </c>
      <c r="I10268">
        <v>6.1999969479999999</v>
      </c>
      <c r="J10268">
        <v>7.1393280030000001</v>
      </c>
      <c r="M10268">
        <v>1</v>
      </c>
      <c r="N10268">
        <v>399</v>
      </c>
      <c r="P10268">
        <v>3</v>
      </c>
      <c r="Q10268" t="str">
        <f>VLOOKUP(M10268,lookups!$A$1:$B$7, 2, FALSE)</f>
        <v>trawl/fyke</v>
      </c>
      <c r="R10268" t="str">
        <f>VLOOKUP(N10268,lookups!$D$1:$E$6, 2, FALSE)</f>
        <v>hucuktlis r</v>
      </c>
      <c r="S10268" t="str">
        <f>VLOOKUP(C10268,lookups!$G$1:$H$3, 2, FALSE)</f>
        <v>smolt</v>
      </c>
    </row>
    <row r="10269" spans="1:19" x14ac:dyDescent="0.25">
      <c r="A10269" s="1">
        <v>39552</v>
      </c>
      <c r="B10269">
        <v>1</v>
      </c>
      <c r="C10269">
        <v>1</v>
      </c>
      <c r="D10269">
        <v>1</v>
      </c>
      <c r="E10269">
        <v>2008</v>
      </c>
      <c r="F10269">
        <v>11</v>
      </c>
      <c r="G10269">
        <v>1</v>
      </c>
      <c r="H10269">
        <v>92</v>
      </c>
      <c r="I10269">
        <v>5.9799995419999998</v>
      </c>
      <c r="J10269">
        <v>6.8859939580000002</v>
      </c>
      <c r="M10269">
        <v>1</v>
      </c>
      <c r="N10269">
        <v>399</v>
      </c>
      <c r="P10269">
        <v>3</v>
      </c>
      <c r="Q10269" t="str">
        <f>VLOOKUP(M10269,lookups!$A$1:$B$7, 2, FALSE)</f>
        <v>trawl/fyke</v>
      </c>
      <c r="R10269" t="str">
        <f>VLOOKUP(N10269,lookups!$D$1:$E$6, 2, FALSE)</f>
        <v>hucuktlis r</v>
      </c>
      <c r="S10269" t="str">
        <f>VLOOKUP(C10269,lookups!$G$1:$H$3, 2, FALSE)</f>
        <v>smolt</v>
      </c>
    </row>
    <row r="10270" spans="1:19" x14ac:dyDescent="0.25">
      <c r="A10270" s="1">
        <v>39552</v>
      </c>
      <c r="B10270">
        <v>1</v>
      </c>
      <c r="C10270">
        <v>1</v>
      </c>
      <c r="D10270">
        <v>1</v>
      </c>
      <c r="E10270">
        <v>2008</v>
      </c>
      <c r="F10270">
        <v>12</v>
      </c>
      <c r="G10270">
        <v>1</v>
      </c>
      <c r="H10270">
        <v>94</v>
      </c>
      <c r="I10270">
        <v>6.5799980160000002</v>
      </c>
      <c r="J10270">
        <v>7.5768966669999998</v>
      </c>
      <c r="M10270">
        <v>1</v>
      </c>
      <c r="N10270">
        <v>399</v>
      </c>
      <c r="P10270">
        <v>3</v>
      </c>
      <c r="Q10270" t="str">
        <f>VLOOKUP(M10270,lookups!$A$1:$B$7, 2, FALSE)</f>
        <v>trawl/fyke</v>
      </c>
      <c r="R10270" t="str">
        <f>VLOOKUP(N10270,lookups!$D$1:$E$6, 2, FALSE)</f>
        <v>hucuktlis r</v>
      </c>
      <c r="S10270" t="str">
        <f>VLOOKUP(C10270,lookups!$G$1:$H$3, 2, FALSE)</f>
        <v>smolt</v>
      </c>
    </row>
    <row r="10271" spans="1:19" x14ac:dyDescent="0.25">
      <c r="A10271" s="1">
        <v>39552</v>
      </c>
      <c r="B10271">
        <v>1</v>
      </c>
      <c r="C10271">
        <v>1</v>
      </c>
      <c r="D10271">
        <v>1</v>
      </c>
      <c r="E10271">
        <v>2008</v>
      </c>
      <c r="F10271">
        <v>13</v>
      </c>
      <c r="G10271">
        <v>1</v>
      </c>
      <c r="H10271">
        <v>97</v>
      </c>
      <c r="I10271">
        <v>7.8899993899999998</v>
      </c>
      <c r="J10271">
        <v>9.0853652950000008</v>
      </c>
      <c r="M10271">
        <v>1</v>
      </c>
      <c r="N10271">
        <v>399</v>
      </c>
      <c r="P10271">
        <v>3</v>
      </c>
      <c r="Q10271" t="str">
        <f>VLOOKUP(M10271,lookups!$A$1:$B$7, 2, FALSE)</f>
        <v>trawl/fyke</v>
      </c>
      <c r="R10271" t="str">
        <f>VLOOKUP(N10271,lookups!$D$1:$E$6, 2, FALSE)</f>
        <v>hucuktlis r</v>
      </c>
      <c r="S10271" t="str">
        <f>VLOOKUP(C10271,lookups!$G$1:$H$3, 2, FALSE)</f>
        <v>smolt</v>
      </c>
    </row>
    <row r="10272" spans="1:19" x14ac:dyDescent="0.25">
      <c r="A10272" s="1">
        <v>39552</v>
      </c>
      <c r="B10272">
        <v>1</v>
      </c>
      <c r="C10272">
        <v>1</v>
      </c>
      <c r="D10272">
        <v>1</v>
      </c>
      <c r="E10272">
        <v>2008</v>
      </c>
      <c r="F10272">
        <v>14</v>
      </c>
      <c r="G10272">
        <v>1</v>
      </c>
      <c r="H10272">
        <v>94</v>
      </c>
      <c r="I10272">
        <v>6.2799987789999996</v>
      </c>
      <c r="J10272">
        <v>7.231445313</v>
      </c>
      <c r="M10272">
        <v>1</v>
      </c>
      <c r="N10272">
        <v>399</v>
      </c>
      <c r="P10272">
        <v>3</v>
      </c>
      <c r="Q10272" t="str">
        <f>VLOOKUP(M10272,lookups!$A$1:$B$7, 2, FALSE)</f>
        <v>trawl/fyke</v>
      </c>
      <c r="R10272" t="str">
        <f>VLOOKUP(N10272,lookups!$D$1:$E$6, 2, FALSE)</f>
        <v>hucuktlis r</v>
      </c>
      <c r="S10272" t="str">
        <f>VLOOKUP(C10272,lookups!$G$1:$H$3, 2, FALSE)</f>
        <v>smolt</v>
      </c>
    </row>
    <row r="10273" spans="1:19" x14ac:dyDescent="0.25">
      <c r="A10273" s="1">
        <v>39552</v>
      </c>
      <c r="B10273">
        <v>1</v>
      </c>
      <c r="C10273">
        <v>1</v>
      </c>
      <c r="D10273">
        <v>1</v>
      </c>
      <c r="E10273">
        <v>2008</v>
      </c>
      <c r="F10273">
        <v>15</v>
      </c>
      <c r="G10273">
        <v>1</v>
      </c>
      <c r="H10273">
        <v>88</v>
      </c>
      <c r="I10273">
        <v>5.3299980160000002</v>
      </c>
      <c r="J10273">
        <v>6.1375160219999998</v>
      </c>
      <c r="M10273">
        <v>1</v>
      </c>
      <c r="N10273">
        <v>399</v>
      </c>
      <c r="P10273">
        <v>3</v>
      </c>
      <c r="Q10273" t="str">
        <f>VLOOKUP(M10273,lookups!$A$1:$B$7, 2, FALSE)</f>
        <v>trawl/fyke</v>
      </c>
      <c r="R10273" t="str">
        <f>VLOOKUP(N10273,lookups!$D$1:$E$6, 2, FALSE)</f>
        <v>hucuktlis r</v>
      </c>
      <c r="S10273" t="str">
        <f>VLOOKUP(C10273,lookups!$G$1:$H$3, 2, FALSE)</f>
        <v>smolt</v>
      </c>
    </row>
    <row r="10274" spans="1:19" x14ac:dyDescent="0.25">
      <c r="A10274" s="1">
        <v>39552</v>
      </c>
      <c r="B10274">
        <v>1</v>
      </c>
      <c r="C10274">
        <v>1</v>
      </c>
      <c r="D10274">
        <v>1</v>
      </c>
      <c r="E10274">
        <v>2008</v>
      </c>
      <c r="F10274">
        <v>16</v>
      </c>
      <c r="G10274">
        <v>1</v>
      </c>
      <c r="H10274">
        <v>87</v>
      </c>
      <c r="I10274">
        <v>5.0299987789999996</v>
      </c>
      <c r="J10274">
        <v>5.792064667</v>
      </c>
      <c r="M10274">
        <v>1</v>
      </c>
      <c r="N10274">
        <v>399</v>
      </c>
      <c r="P10274">
        <v>3</v>
      </c>
      <c r="Q10274" t="str">
        <f>VLOOKUP(M10274,lookups!$A$1:$B$7, 2, FALSE)</f>
        <v>trawl/fyke</v>
      </c>
      <c r="R10274" t="str">
        <f>VLOOKUP(N10274,lookups!$D$1:$E$6, 2, FALSE)</f>
        <v>hucuktlis r</v>
      </c>
      <c r="S10274" t="str">
        <f>VLOOKUP(C10274,lookups!$G$1:$H$3, 2, FALSE)</f>
        <v>smolt</v>
      </c>
    </row>
    <row r="10275" spans="1:19" x14ac:dyDescent="0.25">
      <c r="A10275" s="1">
        <v>39552</v>
      </c>
      <c r="B10275">
        <v>1</v>
      </c>
      <c r="C10275">
        <v>1</v>
      </c>
      <c r="D10275">
        <v>1</v>
      </c>
      <c r="E10275">
        <v>2008</v>
      </c>
      <c r="F10275">
        <v>17</v>
      </c>
      <c r="G10275">
        <v>1</v>
      </c>
      <c r="H10275">
        <v>94</v>
      </c>
      <c r="I10275">
        <v>6.9499969479999999</v>
      </c>
      <c r="J10275">
        <v>8.0029525760000002</v>
      </c>
      <c r="M10275">
        <v>1</v>
      </c>
      <c r="N10275">
        <v>399</v>
      </c>
      <c r="P10275">
        <v>3</v>
      </c>
      <c r="Q10275" t="str">
        <f>VLOOKUP(M10275,lookups!$A$1:$B$7, 2, FALSE)</f>
        <v>trawl/fyke</v>
      </c>
      <c r="R10275" t="str">
        <f>VLOOKUP(N10275,lookups!$D$1:$E$6, 2, FALSE)</f>
        <v>hucuktlis r</v>
      </c>
      <c r="S10275" t="str">
        <f>VLOOKUP(C10275,lookups!$G$1:$H$3, 2, FALSE)</f>
        <v>smolt</v>
      </c>
    </row>
    <row r="10276" spans="1:19" x14ac:dyDescent="0.25">
      <c r="A10276" s="1">
        <v>39552</v>
      </c>
      <c r="B10276">
        <v>1</v>
      </c>
      <c r="C10276">
        <v>1</v>
      </c>
      <c r="D10276">
        <v>1</v>
      </c>
      <c r="E10276">
        <v>2008</v>
      </c>
      <c r="F10276">
        <v>18</v>
      </c>
      <c r="G10276">
        <v>1</v>
      </c>
      <c r="H10276">
        <v>94</v>
      </c>
      <c r="I10276">
        <v>6.3699989319999997</v>
      </c>
      <c r="J10276">
        <v>7.3350830079999998</v>
      </c>
      <c r="M10276">
        <v>1</v>
      </c>
      <c r="N10276">
        <v>399</v>
      </c>
      <c r="P10276">
        <v>3</v>
      </c>
      <c r="Q10276" t="str">
        <f>VLOOKUP(M10276,lookups!$A$1:$B$7, 2, FALSE)</f>
        <v>trawl/fyke</v>
      </c>
      <c r="R10276" t="str">
        <f>VLOOKUP(N10276,lookups!$D$1:$E$6, 2, FALSE)</f>
        <v>hucuktlis r</v>
      </c>
      <c r="S10276" t="str">
        <f>VLOOKUP(C10276,lookups!$G$1:$H$3, 2, FALSE)</f>
        <v>smolt</v>
      </c>
    </row>
    <row r="10277" spans="1:19" x14ac:dyDescent="0.25">
      <c r="A10277" s="1">
        <v>39552</v>
      </c>
      <c r="B10277">
        <v>1</v>
      </c>
      <c r="C10277">
        <v>1</v>
      </c>
      <c r="D10277">
        <v>1</v>
      </c>
      <c r="E10277">
        <v>2008</v>
      </c>
      <c r="F10277">
        <v>19</v>
      </c>
      <c r="G10277">
        <v>1</v>
      </c>
      <c r="H10277">
        <v>90</v>
      </c>
      <c r="I10277">
        <v>5.4299964899999997</v>
      </c>
      <c r="J10277">
        <v>6.2526664729999997</v>
      </c>
      <c r="M10277">
        <v>1</v>
      </c>
      <c r="N10277">
        <v>399</v>
      </c>
      <c r="P10277">
        <v>3</v>
      </c>
      <c r="Q10277" t="str">
        <f>VLOOKUP(M10277,lookups!$A$1:$B$7, 2, FALSE)</f>
        <v>trawl/fyke</v>
      </c>
      <c r="R10277" t="str">
        <f>VLOOKUP(N10277,lookups!$D$1:$E$6, 2, FALSE)</f>
        <v>hucuktlis r</v>
      </c>
      <c r="S10277" t="str">
        <f>VLOOKUP(C10277,lookups!$G$1:$H$3, 2, FALSE)</f>
        <v>smolt</v>
      </c>
    </row>
    <row r="10278" spans="1:19" x14ac:dyDescent="0.25">
      <c r="A10278" s="1">
        <v>39552</v>
      </c>
      <c r="B10278">
        <v>1</v>
      </c>
      <c r="C10278">
        <v>1</v>
      </c>
      <c r="D10278">
        <v>1</v>
      </c>
      <c r="E10278">
        <v>2008</v>
      </c>
      <c r="F10278">
        <v>20</v>
      </c>
      <c r="G10278">
        <v>1</v>
      </c>
      <c r="H10278">
        <v>95</v>
      </c>
      <c r="I10278">
        <v>6.2999992369999998</v>
      </c>
      <c r="J10278">
        <v>7.2544784550000001</v>
      </c>
      <c r="M10278">
        <v>1</v>
      </c>
      <c r="N10278">
        <v>399</v>
      </c>
      <c r="P10278">
        <v>3</v>
      </c>
      <c r="Q10278" t="str">
        <f>VLOOKUP(M10278,lookups!$A$1:$B$7, 2, FALSE)</f>
        <v>trawl/fyke</v>
      </c>
      <c r="R10278" t="str">
        <f>VLOOKUP(N10278,lookups!$D$1:$E$6, 2, FALSE)</f>
        <v>hucuktlis r</v>
      </c>
      <c r="S10278" t="str">
        <f>VLOOKUP(C10278,lookups!$G$1:$H$3, 2, FALSE)</f>
        <v>smolt</v>
      </c>
    </row>
    <row r="10279" spans="1:19" x14ac:dyDescent="0.25">
      <c r="A10279" s="1">
        <v>39552</v>
      </c>
      <c r="B10279">
        <v>1</v>
      </c>
      <c r="C10279">
        <v>1</v>
      </c>
      <c r="D10279">
        <v>1</v>
      </c>
      <c r="E10279">
        <v>2008</v>
      </c>
      <c r="F10279">
        <v>21</v>
      </c>
      <c r="G10279">
        <v>1</v>
      </c>
      <c r="H10279">
        <v>94</v>
      </c>
      <c r="I10279">
        <v>6.2199974060000001</v>
      </c>
      <c r="J10279">
        <v>7.1623573299999999</v>
      </c>
      <c r="M10279">
        <v>1</v>
      </c>
      <c r="N10279">
        <v>399</v>
      </c>
      <c r="P10279">
        <v>3</v>
      </c>
      <c r="Q10279" t="str">
        <f>VLOOKUP(M10279,lookups!$A$1:$B$7, 2, FALSE)</f>
        <v>trawl/fyke</v>
      </c>
      <c r="R10279" t="str">
        <f>VLOOKUP(N10279,lookups!$D$1:$E$6, 2, FALSE)</f>
        <v>hucuktlis r</v>
      </c>
      <c r="S10279" t="str">
        <f>VLOOKUP(C10279,lookups!$G$1:$H$3, 2, FALSE)</f>
        <v>smolt</v>
      </c>
    </row>
    <row r="10280" spans="1:19" x14ac:dyDescent="0.25">
      <c r="A10280" s="1">
        <v>39552</v>
      </c>
      <c r="B10280">
        <v>1</v>
      </c>
      <c r="C10280">
        <v>1</v>
      </c>
      <c r="D10280">
        <v>1</v>
      </c>
      <c r="E10280">
        <v>2008</v>
      </c>
      <c r="F10280">
        <v>22</v>
      </c>
      <c r="G10280">
        <v>1</v>
      </c>
      <c r="H10280">
        <v>87</v>
      </c>
      <c r="I10280">
        <v>4.8999977110000001</v>
      </c>
      <c r="J10280">
        <v>5.6423721310000001</v>
      </c>
      <c r="M10280">
        <v>1</v>
      </c>
      <c r="N10280">
        <v>399</v>
      </c>
      <c r="P10280">
        <v>3</v>
      </c>
      <c r="Q10280" t="str">
        <f>VLOOKUP(M10280,lookups!$A$1:$B$7, 2, FALSE)</f>
        <v>trawl/fyke</v>
      </c>
      <c r="R10280" t="str">
        <f>VLOOKUP(N10280,lookups!$D$1:$E$6, 2, FALSE)</f>
        <v>hucuktlis r</v>
      </c>
      <c r="S10280" t="str">
        <f>VLOOKUP(C10280,lookups!$G$1:$H$3, 2, FALSE)</f>
        <v>smolt</v>
      </c>
    </row>
    <row r="10281" spans="1:19" x14ac:dyDescent="0.25">
      <c r="A10281" s="1">
        <v>39552</v>
      </c>
      <c r="B10281">
        <v>1</v>
      </c>
      <c r="C10281">
        <v>1</v>
      </c>
      <c r="D10281">
        <v>1</v>
      </c>
      <c r="E10281">
        <v>2008</v>
      </c>
      <c r="F10281">
        <v>23</v>
      </c>
      <c r="G10281">
        <v>1</v>
      </c>
      <c r="H10281">
        <v>97</v>
      </c>
      <c r="I10281">
        <v>6.6599998469999999</v>
      </c>
      <c r="J10281">
        <v>7.669017792</v>
      </c>
      <c r="M10281">
        <v>1</v>
      </c>
      <c r="N10281">
        <v>399</v>
      </c>
      <c r="P10281">
        <v>3</v>
      </c>
      <c r="Q10281" t="str">
        <f>VLOOKUP(M10281,lookups!$A$1:$B$7, 2, FALSE)</f>
        <v>trawl/fyke</v>
      </c>
      <c r="R10281" t="str">
        <f>VLOOKUP(N10281,lookups!$D$1:$E$6, 2, FALSE)</f>
        <v>hucuktlis r</v>
      </c>
      <c r="S10281" t="str">
        <f>VLOOKUP(C10281,lookups!$G$1:$H$3, 2, FALSE)</f>
        <v>smolt</v>
      </c>
    </row>
    <row r="10282" spans="1:19" x14ac:dyDescent="0.25">
      <c r="A10282" s="1">
        <v>39552</v>
      </c>
      <c r="B10282">
        <v>1</v>
      </c>
      <c r="C10282">
        <v>1</v>
      </c>
      <c r="D10282">
        <v>1</v>
      </c>
      <c r="E10282">
        <v>2008</v>
      </c>
      <c r="F10282">
        <v>24</v>
      </c>
      <c r="G10282">
        <v>1</v>
      </c>
      <c r="H10282">
        <v>96</v>
      </c>
      <c r="I10282">
        <v>7.5799980160000002</v>
      </c>
      <c r="J10282">
        <v>8.7284011840000009</v>
      </c>
      <c r="M10282">
        <v>1</v>
      </c>
      <c r="N10282">
        <v>399</v>
      </c>
      <c r="P10282">
        <v>3</v>
      </c>
      <c r="Q10282" t="str">
        <f>VLOOKUP(M10282,lookups!$A$1:$B$7, 2, FALSE)</f>
        <v>trawl/fyke</v>
      </c>
      <c r="R10282" t="str">
        <f>VLOOKUP(N10282,lookups!$D$1:$E$6, 2, FALSE)</f>
        <v>hucuktlis r</v>
      </c>
      <c r="S10282" t="str">
        <f>VLOOKUP(C10282,lookups!$G$1:$H$3, 2, FALSE)</f>
        <v>smolt</v>
      </c>
    </row>
    <row r="10283" spans="1:19" x14ac:dyDescent="0.25">
      <c r="A10283" s="1">
        <v>39552</v>
      </c>
      <c r="B10283">
        <v>1</v>
      </c>
      <c r="C10283">
        <v>1</v>
      </c>
      <c r="D10283">
        <v>1</v>
      </c>
      <c r="E10283">
        <v>2008</v>
      </c>
      <c r="F10283">
        <v>25</v>
      </c>
      <c r="G10283">
        <v>1</v>
      </c>
      <c r="H10283">
        <v>82</v>
      </c>
      <c r="I10283">
        <v>4.2999992369999998</v>
      </c>
      <c r="J10283">
        <v>4.9514694209999996</v>
      </c>
      <c r="M10283">
        <v>1</v>
      </c>
      <c r="N10283">
        <v>399</v>
      </c>
      <c r="P10283">
        <v>3</v>
      </c>
      <c r="Q10283" t="str">
        <f>VLOOKUP(M10283,lookups!$A$1:$B$7, 2, FALSE)</f>
        <v>trawl/fyke</v>
      </c>
      <c r="R10283" t="str">
        <f>VLOOKUP(N10283,lookups!$D$1:$E$6, 2, FALSE)</f>
        <v>hucuktlis r</v>
      </c>
      <c r="S10283" t="str">
        <f>VLOOKUP(C10283,lookups!$G$1:$H$3, 2, FALSE)</f>
        <v>smolt</v>
      </c>
    </row>
    <row r="10284" spans="1:19" x14ac:dyDescent="0.25">
      <c r="A10284" s="1">
        <v>39552</v>
      </c>
      <c r="B10284">
        <v>1</v>
      </c>
      <c r="C10284">
        <v>1</v>
      </c>
      <c r="D10284">
        <v>1</v>
      </c>
      <c r="E10284">
        <v>2008</v>
      </c>
      <c r="F10284">
        <v>26</v>
      </c>
      <c r="G10284">
        <v>1</v>
      </c>
      <c r="H10284">
        <v>86</v>
      </c>
      <c r="I10284">
        <v>4.9699974060000001</v>
      </c>
      <c r="J10284">
        <v>5.7229766849999999</v>
      </c>
      <c r="M10284">
        <v>1</v>
      </c>
      <c r="N10284">
        <v>399</v>
      </c>
      <c r="P10284">
        <v>3</v>
      </c>
      <c r="Q10284" t="str">
        <f>VLOOKUP(M10284,lookups!$A$1:$B$7, 2, FALSE)</f>
        <v>trawl/fyke</v>
      </c>
      <c r="R10284" t="str">
        <f>VLOOKUP(N10284,lookups!$D$1:$E$6, 2, FALSE)</f>
        <v>hucuktlis r</v>
      </c>
      <c r="S10284" t="str">
        <f>VLOOKUP(C10284,lookups!$G$1:$H$3, 2, FALSE)</f>
        <v>smolt</v>
      </c>
    </row>
    <row r="10285" spans="1:19" x14ac:dyDescent="0.25">
      <c r="A10285" s="1">
        <v>39552</v>
      </c>
      <c r="B10285">
        <v>1</v>
      </c>
      <c r="C10285">
        <v>1</v>
      </c>
      <c r="D10285">
        <v>1</v>
      </c>
      <c r="E10285">
        <v>2008</v>
      </c>
      <c r="F10285">
        <v>27</v>
      </c>
      <c r="G10285">
        <v>1</v>
      </c>
      <c r="H10285">
        <v>93</v>
      </c>
      <c r="I10285">
        <v>6.039997101</v>
      </c>
      <c r="J10285">
        <v>6.9550857539999997</v>
      </c>
      <c r="M10285">
        <v>1</v>
      </c>
      <c r="N10285">
        <v>399</v>
      </c>
      <c r="P10285">
        <v>3</v>
      </c>
      <c r="Q10285" t="str">
        <f>VLOOKUP(M10285,lookups!$A$1:$B$7, 2, FALSE)</f>
        <v>trawl/fyke</v>
      </c>
      <c r="R10285" t="str">
        <f>VLOOKUP(N10285,lookups!$D$1:$E$6, 2, FALSE)</f>
        <v>hucuktlis r</v>
      </c>
      <c r="S10285" t="str">
        <f>VLOOKUP(C10285,lookups!$G$1:$H$3, 2, FALSE)</f>
        <v>smolt</v>
      </c>
    </row>
    <row r="10286" spans="1:19" x14ac:dyDescent="0.25">
      <c r="A10286" s="1">
        <v>39552</v>
      </c>
      <c r="B10286">
        <v>1</v>
      </c>
      <c r="C10286">
        <v>1</v>
      </c>
      <c r="D10286">
        <v>1</v>
      </c>
      <c r="E10286">
        <v>2008</v>
      </c>
      <c r="F10286">
        <v>28</v>
      </c>
      <c r="G10286">
        <v>1</v>
      </c>
      <c r="H10286">
        <v>88</v>
      </c>
      <c r="I10286">
        <v>6.1899986269999996</v>
      </c>
      <c r="J10286">
        <v>7.1278114319999997</v>
      </c>
      <c r="M10286">
        <v>1</v>
      </c>
      <c r="N10286">
        <v>399</v>
      </c>
      <c r="P10286">
        <v>3</v>
      </c>
      <c r="Q10286" t="str">
        <f>VLOOKUP(M10286,lookups!$A$1:$B$7, 2, FALSE)</f>
        <v>trawl/fyke</v>
      </c>
      <c r="R10286" t="str">
        <f>VLOOKUP(N10286,lookups!$D$1:$E$6, 2, FALSE)</f>
        <v>hucuktlis r</v>
      </c>
      <c r="S10286" t="str">
        <f>VLOOKUP(C10286,lookups!$G$1:$H$3, 2, FALSE)</f>
        <v>smolt</v>
      </c>
    </row>
    <row r="10287" spans="1:19" x14ac:dyDescent="0.25">
      <c r="A10287" s="1">
        <v>39552</v>
      </c>
      <c r="B10287">
        <v>1</v>
      </c>
      <c r="C10287">
        <v>1</v>
      </c>
      <c r="D10287">
        <v>1</v>
      </c>
      <c r="E10287">
        <v>2008</v>
      </c>
      <c r="F10287">
        <v>29</v>
      </c>
      <c r="G10287">
        <v>1</v>
      </c>
      <c r="H10287">
        <v>93</v>
      </c>
      <c r="I10287">
        <v>6.0599975590000001</v>
      </c>
      <c r="J10287">
        <v>6.9781150820000004</v>
      </c>
      <c r="M10287">
        <v>1</v>
      </c>
      <c r="N10287">
        <v>399</v>
      </c>
      <c r="P10287">
        <v>3</v>
      </c>
      <c r="Q10287" t="str">
        <f>VLOOKUP(M10287,lookups!$A$1:$B$7, 2, FALSE)</f>
        <v>trawl/fyke</v>
      </c>
      <c r="R10287" t="str">
        <f>VLOOKUP(N10287,lookups!$D$1:$E$6, 2, FALSE)</f>
        <v>hucuktlis r</v>
      </c>
      <c r="S10287" t="str">
        <f>VLOOKUP(C10287,lookups!$G$1:$H$3, 2, FALSE)</f>
        <v>smolt</v>
      </c>
    </row>
    <row r="10288" spans="1:19" x14ac:dyDescent="0.25">
      <c r="A10288" s="1">
        <v>39552</v>
      </c>
      <c r="B10288">
        <v>1</v>
      </c>
      <c r="C10288">
        <v>1</v>
      </c>
      <c r="D10288">
        <v>1</v>
      </c>
      <c r="E10288">
        <v>2008</v>
      </c>
      <c r="F10288">
        <v>30</v>
      </c>
      <c r="G10288">
        <v>1</v>
      </c>
      <c r="H10288">
        <v>90</v>
      </c>
      <c r="I10288">
        <v>5.5999984740000004</v>
      </c>
      <c r="J10288">
        <v>6.4484252929999997</v>
      </c>
      <c r="M10288">
        <v>1</v>
      </c>
      <c r="N10288">
        <v>399</v>
      </c>
      <c r="P10288">
        <v>3</v>
      </c>
      <c r="Q10288" t="str">
        <f>VLOOKUP(M10288,lookups!$A$1:$B$7, 2, FALSE)</f>
        <v>trawl/fyke</v>
      </c>
      <c r="R10288" t="str">
        <f>VLOOKUP(N10288,lookups!$D$1:$E$6, 2, FALSE)</f>
        <v>hucuktlis r</v>
      </c>
      <c r="S10288" t="str">
        <f>VLOOKUP(C10288,lookups!$G$1:$H$3, 2, FALSE)</f>
        <v>smolt</v>
      </c>
    </row>
    <row r="10289" spans="1:19" x14ac:dyDescent="0.25">
      <c r="A10289" s="1">
        <v>39552</v>
      </c>
      <c r="B10289">
        <v>1</v>
      </c>
      <c r="C10289">
        <v>1</v>
      </c>
      <c r="D10289">
        <v>1</v>
      </c>
      <c r="E10289">
        <v>2008</v>
      </c>
      <c r="F10289">
        <v>31</v>
      </c>
      <c r="G10289">
        <v>1</v>
      </c>
      <c r="H10289">
        <v>89</v>
      </c>
      <c r="I10289">
        <v>5.7299995419999998</v>
      </c>
      <c r="J10289">
        <v>6.5981178280000004</v>
      </c>
      <c r="M10289">
        <v>1</v>
      </c>
      <c r="N10289">
        <v>399</v>
      </c>
      <c r="P10289">
        <v>3</v>
      </c>
      <c r="Q10289" t="str">
        <f>VLOOKUP(M10289,lookups!$A$1:$B$7, 2, FALSE)</f>
        <v>trawl/fyke</v>
      </c>
      <c r="R10289" t="str">
        <f>VLOOKUP(N10289,lookups!$D$1:$E$6, 2, FALSE)</f>
        <v>hucuktlis r</v>
      </c>
      <c r="S10289" t="str">
        <f>VLOOKUP(C10289,lookups!$G$1:$H$3, 2, FALSE)</f>
        <v>smolt</v>
      </c>
    </row>
    <row r="10290" spans="1:19" x14ac:dyDescent="0.25">
      <c r="A10290" s="1">
        <v>39552</v>
      </c>
      <c r="B10290">
        <v>1</v>
      </c>
      <c r="C10290">
        <v>1</v>
      </c>
      <c r="D10290">
        <v>1</v>
      </c>
      <c r="E10290">
        <v>2008</v>
      </c>
      <c r="F10290">
        <v>32</v>
      </c>
      <c r="G10290">
        <v>1</v>
      </c>
      <c r="H10290">
        <v>89</v>
      </c>
      <c r="I10290">
        <v>5.75</v>
      </c>
      <c r="J10290">
        <v>6.6211509700000004</v>
      </c>
      <c r="M10290">
        <v>1</v>
      </c>
      <c r="N10290">
        <v>399</v>
      </c>
      <c r="P10290">
        <v>3</v>
      </c>
      <c r="Q10290" t="str">
        <f>VLOOKUP(M10290,lookups!$A$1:$B$7, 2, FALSE)</f>
        <v>trawl/fyke</v>
      </c>
      <c r="R10290" t="str">
        <f>VLOOKUP(N10290,lookups!$D$1:$E$6, 2, FALSE)</f>
        <v>hucuktlis r</v>
      </c>
      <c r="S10290" t="str">
        <f>VLOOKUP(C10290,lookups!$G$1:$H$3, 2, FALSE)</f>
        <v>smolt</v>
      </c>
    </row>
    <row r="10291" spans="1:19" x14ac:dyDescent="0.25">
      <c r="A10291" s="1">
        <v>39552</v>
      </c>
      <c r="B10291">
        <v>1</v>
      </c>
      <c r="C10291">
        <v>1</v>
      </c>
      <c r="D10291">
        <v>1</v>
      </c>
      <c r="E10291">
        <v>2008</v>
      </c>
      <c r="F10291">
        <v>33</v>
      </c>
      <c r="G10291">
        <v>1</v>
      </c>
      <c r="H10291">
        <v>90</v>
      </c>
      <c r="I10291">
        <v>5.4499969479999999</v>
      </c>
      <c r="J10291">
        <v>6.2756996149999997</v>
      </c>
      <c r="M10291">
        <v>1</v>
      </c>
      <c r="N10291">
        <v>399</v>
      </c>
      <c r="P10291">
        <v>3</v>
      </c>
      <c r="Q10291" t="str">
        <f>VLOOKUP(M10291,lookups!$A$1:$B$7, 2, FALSE)</f>
        <v>trawl/fyke</v>
      </c>
      <c r="R10291" t="str">
        <f>VLOOKUP(N10291,lookups!$D$1:$E$6, 2, FALSE)</f>
        <v>hucuktlis r</v>
      </c>
      <c r="S10291" t="str">
        <f>VLOOKUP(C10291,lookups!$G$1:$H$3, 2, FALSE)</f>
        <v>smolt</v>
      </c>
    </row>
    <row r="10292" spans="1:19" x14ac:dyDescent="0.25">
      <c r="A10292" s="1">
        <v>39552</v>
      </c>
      <c r="B10292">
        <v>1</v>
      </c>
      <c r="C10292">
        <v>1</v>
      </c>
      <c r="D10292">
        <v>1</v>
      </c>
      <c r="E10292">
        <v>2008</v>
      </c>
      <c r="F10292">
        <v>34</v>
      </c>
      <c r="G10292">
        <v>1</v>
      </c>
      <c r="H10292">
        <v>94</v>
      </c>
      <c r="I10292">
        <v>7.0799980160000002</v>
      </c>
      <c r="J10292">
        <v>8.1526489259999995</v>
      </c>
      <c r="M10292">
        <v>1</v>
      </c>
      <c r="N10292">
        <v>399</v>
      </c>
      <c r="P10292">
        <v>3</v>
      </c>
      <c r="Q10292" t="str">
        <f>VLOOKUP(M10292,lookups!$A$1:$B$7, 2, FALSE)</f>
        <v>trawl/fyke</v>
      </c>
      <c r="R10292" t="str">
        <f>VLOOKUP(N10292,lookups!$D$1:$E$6, 2, FALSE)</f>
        <v>hucuktlis r</v>
      </c>
      <c r="S10292" t="str">
        <f>VLOOKUP(C10292,lookups!$G$1:$H$3, 2, FALSE)</f>
        <v>smolt</v>
      </c>
    </row>
    <row r="10293" spans="1:19" x14ac:dyDescent="0.25">
      <c r="A10293" s="1">
        <v>39552</v>
      </c>
      <c r="B10293">
        <v>1</v>
      </c>
      <c r="C10293">
        <v>1</v>
      </c>
      <c r="D10293">
        <v>1</v>
      </c>
      <c r="E10293">
        <v>2008</v>
      </c>
      <c r="F10293">
        <v>35</v>
      </c>
      <c r="G10293">
        <v>1</v>
      </c>
      <c r="H10293">
        <v>90</v>
      </c>
      <c r="I10293">
        <v>6.0499992369999998</v>
      </c>
      <c r="J10293">
        <v>6.9666023250000002</v>
      </c>
      <c r="M10293">
        <v>1</v>
      </c>
      <c r="N10293">
        <v>399</v>
      </c>
      <c r="P10293">
        <v>3</v>
      </c>
      <c r="Q10293" t="str">
        <f>VLOOKUP(M10293,lookups!$A$1:$B$7, 2, FALSE)</f>
        <v>trawl/fyke</v>
      </c>
      <c r="R10293" t="str">
        <f>VLOOKUP(N10293,lookups!$D$1:$E$6, 2, FALSE)</f>
        <v>hucuktlis r</v>
      </c>
      <c r="S10293" t="str">
        <f>VLOOKUP(C10293,lookups!$G$1:$H$3, 2, FALSE)</f>
        <v>smolt</v>
      </c>
    </row>
    <row r="10294" spans="1:19" x14ac:dyDescent="0.25">
      <c r="A10294" s="1">
        <v>39552</v>
      </c>
      <c r="B10294">
        <v>1</v>
      </c>
      <c r="C10294">
        <v>1</v>
      </c>
      <c r="D10294">
        <v>1</v>
      </c>
      <c r="E10294">
        <v>2008</v>
      </c>
      <c r="F10294">
        <v>36</v>
      </c>
      <c r="G10294">
        <v>1</v>
      </c>
      <c r="H10294">
        <v>92</v>
      </c>
      <c r="I10294">
        <v>6.1599998469999999</v>
      </c>
      <c r="J10294">
        <v>7.0932655330000003</v>
      </c>
      <c r="M10294">
        <v>1</v>
      </c>
      <c r="N10294">
        <v>399</v>
      </c>
      <c r="P10294">
        <v>3</v>
      </c>
      <c r="Q10294" t="str">
        <f>VLOOKUP(M10294,lookups!$A$1:$B$7, 2, FALSE)</f>
        <v>trawl/fyke</v>
      </c>
      <c r="R10294" t="str">
        <f>VLOOKUP(N10294,lookups!$D$1:$E$6, 2, FALSE)</f>
        <v>hucuktlis r</v>
      </c>
      <c r="S10294" t="str">
        <f>VLOOKUP(C10294,lookups!$G$1:$H$3, 2, FALSE)</f>
        <v>smolt</v>
      </c>
    </row>
    <row r="10295" spans="1:19" x14ac:dyDescent="0.25">
      <c r="A10295" s="1">
        <v>39552</v>
      </c>
      <c r="B10295">
        <v>1</v>
      </c>
      <c r="C10295">
        <v>1</v>
      </c>
      <c r="D10295">
        <v>1</v>
      </c>
      <c r="E10295">
        <v>2008</v>
      </c>
      <c r="F10295">
        <v>37</v>
      </c>
      <c r="G10295">
        <v>1</v>
      </c>
      <c r="H10295">
        <v>89</v>
      </c>
      <c r="I10295">
        <v>6.0699996949999999</v>
      </c>
      <c r="J10295">
        <v>6.989631653</v>
      </c>
      <c r="M10295">
        <v>1</v>
      </c>
      <c r="N10295">
        <v>399</v>
      </c>
      <c r="P10295">
        <v>3</v>
      </c>
      <c r="Q10295" t="str">
        <f>VLOOKUP(M10295,lookups!$A$1:$B$7, 2, FALSE)</f>
        <v>trawl/fyke</v>
      </c>
      <c r="R10295" t="str">
        <f>VLOOKUP(N10295,lookups!$D$1:$E$6, 2, FALSE)</f>
        <v>hucuktlis r</v>
      </c>
      <c r="S10295" t="str">
        <f>VLOOKUP(C10295,lookups!$G$1:$H$3, 2, FALSE)</f>
        <v>smolt</v>
      </c>
    </row>
    <row r="10296" spans="1:19" x14ac:dyDescent="0.25">
      <c r="A10296" s="1">
        <v>39552</v>
      </c>
      <c r="B10296">
        <v>1</v>
      </c>
      <c r="C10296">
        <v>1</v>
      </c>
      <c r="D10296">
        <v>1</v>
      </c>
      <c r="E10296">
        <v>2008</v>
      </c>
      <c r="F10296">
        <v>38</v>
      </c>
      <c r="G10296">
        <v>1</v>
      </c>
      <c r="H10296">
        <v>90</v>
      </c>
      <c r="I10296">
        <v>6.0799980160000002</v>
      </c>
      <c r="J10296">
        <v>7.0011444090000001</v>
      </c>
      <c r="M10296">
        <v>1</v>
      </c>
      <c r="N10296">
        <v>399</v>
      </c>
      <c r="P10296">
        <v>3</v>
      </c>
      <c r="Q10296" t="str">
        <f>VLOOKUP(M10296,lookups!$A$1:$B$7, 2, FALSE)</f>
        <v>trawl/fyke</v>
      </c>
      <c r="R10296" t="str">
        <f>VLOOKUP(N10296,lookups!$D$1:$E$6, 2, FALSE)</f>
        <v>hucuktlis r</v>
      </c>
      <c r="S10296" t="str">
        <f>VLOOKUP(C10296,lookups!$G$1:$H$3, 2, FALSE)</f>
        <v>smolt</v>
      </c>
    </row>
    <row r="10297" spans="1:19" x14ac:dyDescent="0.25">
      <c r="A10297" s="1">
        <v>39552</v>
      </c>
      <c r="B10297">
        <v>1</v>
      </c>
      <c r="C10297">
        <v>1</v>
      </c>
      <c r="D10297">
        <v>1</v>
      </c>
      <c r="E10297">
        <v>2008</v>
      </c>
      <c r="F10297">
        <v>39</v>
      </c>
      <c r="G10297">
        <v>1</v>
      </c>
      <c r="H10297">
        <v>87</v>
      </c>
      <c r="I10297">
        <v>5.3699989319999997</v>
      </c>
      <c r="J10297">
        <v>6.1835784909999996</v>
      </c>
      <c r="M10297">
        <v>1</v>
      </c>
      <c r="N10297">
        <v>399</v>
      </c>
      <c r="P10297">
        <v>3</v>
      </c>
      <c r="Q10297" t="str">
        <f>VLOOKUP(M10297,lookups!$A$1:$B$7, 2, FALSE)</f>
        <v>trawl/fyke</v>
      </c>
      <c r="R10297" t="str">
        <f>VLOOKUP(N10297,lookups!$D$1:$E$6, 2, FALSE)</f>
        <v>hucuktlis r</v>
      </c>
      <c r="S10297" t="str">
        <f>VLOOKUP(C10297,lookups!$G$1:$H$3, 2, FALSE)</f>
        <v>smolt</v>
      </c>
    </row>
    <row r="10298" spans="1:19" x14ac:dyDescent="0.25">
      <c r="A10298" s="1">
        <v>39552</v>
      </c>
      <c r="B10298">
        <v>1</v>
      </c>
      <c r="C10298">
        <v>1</v>
      </c>
      <c r="D10298">
        <v>1</v>
      </c>
      <c r="E10298">
        <v>2008</v>
      </c>
      <c r="F10298">
        <v>40</v>
      </c>
      <c r="G10298">
        <v>1</v>
      </c>
      <c r="H10298">
        <v>98</v>
      </c>
      <c r="I10298">
        <v>6.3999977110000001</v>
      </c>
      <c r="J10298">
        <v>7.369628906</v>
      </c>
      <c r="M10298">
        <v>1</v>
      </c>
      <c r="N10298">
        <v>399</v>
      </c>
      <c r="P10298">
        <v>3</v>
      </c>
      <c r="Q10298" t="str">
        <f>VLOOKUP(M10298,lookups!$A$1:$B$7, 2, FALSE)</f>
        <v>trawl/fyke</v>
      </c>
      <c r="R10298" t="str">
        <f>VLOOKUP(N10298,lookups!$D$1:$E$6, 2, FALSE)</f>
        <v>hucuktlis r</v>
      </c>
      <c r="S10298" t="str">
        <f>VLOOKUP(C10298,lookups!$G$1:$H$3, 2, FALSE)</f>
        <v>smolt</v>
      </c>
    </row>
    <row r="10299" spans="1:19" x14ac:dyDescent="0.25">
      <c r="A10299" s="1">
        <v>39552</v>
      </c>
      <c r="B10299">
        <v>1</v>
      </c>
      <c r="C10299">
        <v>1</v>
      </c>
      <c r="D10299">
        <v>1</v>
      </c>
      <c r="E10299">
        <v>2008</v>
      </c>
      <c r="F10299">
        <v>41</v>
      </c>
      <c r="G10299">
        <v>1</v>
      </c>
      <c r="H10299">
        <v>94</v>
      </c>
      <c r="I10299">
        <v>6.3999977110000001</v>
      </c>
      <c r="J10299">
        <v>7.369628906</v>
      </c>
      <c r="M10299">
        <v>1</v>
      </c>
      <c r="N10299">
        <v>399</v>
      </c>
      <c r="P10299">
        <v>3</v>
      </c>
      <c r="Q10299" t="str">
        <f>VLOOKUP(M10299,lookups!$A$1:$B$7, 2, FALSE)</f>
        <v>trawl/fyke</v>
      </c>
      <c r="R10299" t="str">
        <f>VLOOKUP(N10299,lookups!$D$1:$E$6, 2, FALSE)</f>
        <v>hucuktlis r</v>
      </c>
      <c r="S10299" t="str">
        <f>VLOOKUP(C10299,lookups!$G$1:$H$3, 2, FALSE)</f>
        <v>smolt</v>
      </c>
    </row>
    <row r="10300" spans="1:19" x14ac:dyDescent="0.25">
      <c r="A10300" s="1">
        <v>39552</v>
      </c>
      <c r="B10300">
        <v>1</v>
      </c>
      <c r="C10300">
        <v>1</v>
      </c>
      <c r="D10300">
        <v>1</v>
      </c>
      <c r="E10300">
        <v>2008</v>
      </c>
      <c r="F10300">
        <v>42</v>
      </c>
      <c r="G10300">
        <v>1</v>
      </c>
      <c r="H10300">
        <v>77</v>
      </c>
      <c r="I10300">
        <v>3.7299995419999998</v>
      </c>
      <c r="J10300">
        <v>4.295108795</v>
      </c>
      <c r="M10300">
        <v>1</v>
      </c>
      <c r="N10300">
        <v>399</v>
      </c>
      <c r="P10300">
        <v>3</v>
      </c>
      <c r="Q10300" t="str">
        <f>VLOOKUP(M10300,lookups!$A$1:$B$7, 2, FALSE)</f>
        <v>trawl/fyke</v>
      </c>
      <c r="R10300" t="str">
        <f>VLOOKUP(N10300,lookups!$D$1:$E$6, 2, FALSE)</f>
        <v>hucuktlis r</v>
      </c>
      <c r="S10300" t="str">
        <f>VLOOKUP(C10300,lookups!$G$1:$H$3, 2, FALSE)</f>
        <v>smolt</v>
      </c>
    </row>
    <row r="10301" spans="1:19" x14ac:dyDescent="0.25">
      <c r="A10301" s="1">
        <v>39552</v>
      </c>
      <c r="B10301">
        <v>1</v>
      </c>
      <c r="C10301">
        <v>1</v>
      </c>
      <c r="D10301">
        <v>1</v>
      </c>
      <c r="E10301">
        <v>2008</v>
      </c>
      <c r="F10301">
        <v>43</v>
      </c>
      <c r="G10301">
        <v>1</v>
      </c>
      <c r="H10301">
        <v>93</v>
      </c>
      <c r="I10301">
        <v>6.379997253</v>
      </c>
      <c r="J10301">
        <v>7.3465957639999999</v>
      </c>
      <c r="M10301">
        <v>1</v>
      </c>
      <c r="N10301">
        <v>399</v>
      </c>
      <c r="P10301">
        <v>3</v>
      </c>
      <c r="Q10301" t="str">
        <f>VLOOKUP(M10301,lookups!$A$1:$B$7, 2, FALSE)</f>
        <v>trawl/fyke</v>
      </c>
      <c r="R10301" t="str">
        <f>VLOOKUP(N10301,lookups!$D$1:$E$6, 2, FALSE)</f>
        <v>hucuktlis r</v>
      </c>
      <c r="S10301" t="str">
        <f>VLOOKUP(C10301,lookups!$G$1:$H$3, 2, FALSE)</f>
        <v>smolt</v>
      </c>
    </row>
    <row r="10302" spans="1:19" x14ac:dyDescent="0.25">
      <c r="A10302" s="1">
        <v>39552</v>
      </c>
      <c r="B10302">
        <v>1</v>
      </c>
      <c r="C10302">
        <v>1</v>
      </c>
      <c r="D10302">
        <v>1</v>
      </c>
      <c r="E10302">
        <v>2008</v>
      </c>
      <c r="F10302">
        <v>44</v>
      </c>
      <c r="G10302">
        <v>1</v>
      </c>
      <c r="H10302">
        <v>88</v>
      </c>
      <c r="I10302">
        <v>5.6599998469999999</v>
      </c>
      <c r="J10302">
        <v>6.5175132749999998</v>
      </c>
      <c r="M10302">
        <v>1</v>
      </c>
      <c r="N10302">
        <v>399</v>
      </c>
      <c r="P10302">
        <v>3</v>
      </c>
      <c r="Q10302" t="str">
        <f>VLOOKUP(M10302,lookups!$A$1:$B$7, 2, FALSE)</f>
        <v>trawl/fyke</v>
      </c>
      <c r="R10302" t="str">
        <f>VLOOKUP(N10302,lookups!$D$1:$E$6, 2, FALSE)</f>
        <v>hucuktlis r</v>
      </c>
      <c r="S10302" t="str">
        <f>VLOOKUP(C10302,lookups!$G$1:$H$3, 2, FALSE)</f>
        <v>smolt</v>
      </c>
    </row>
    <row r="10303" spans="1:19" x14ac:dyDescent="0.25">
      <c r="A10303" s="1">
        <v>39552</v>
      </c>
      <c r="B10303">
        <v>1</v>
      </c>
      <c r="C10303">
        <v>1</v>
      </c>
      <c r="D10303">
        <v>1</v>
      </c>
      <c r="E10303">
        <v>2008</v>
      </c>
      <c r="F10303">
        <v>45</v>
      </c>
      <c r="G10303">
        <v>1</v>
      </c>
      <c r="H10303">
        <v>90</v>
      </c>
      <c r="I10303">
        <v>5.9799995419999998</v>
      </c>
      <c r="J10303">
        <v>6.8859939580000002</v>
      </c>
      <c r="M10303">
        <v>1</v>
      </c>
      <c r="N10303">
        <v>399</v>
      </c>
      <c r="P10303">
        <v>3</v>
      </c>
      <c r="Q10303" t="str">
        <f>VLOOKUP(M10303,lookups!$A$1:$B$7, 2, FALSE)</f>
        <v>trawl/fyke</v>
      </c>
      <c r="R10303" t="str">
        <f>VLOOKUP(N10303,lookups!$D$1:$E$6, 2, FALSE)</f>
        <v>hucuktlis r</v>
      </c>
      <c r="S10303" t="str">
        <f>VLOOKUP(C10303,lookups!$G$1:$H$3, 2, FALSE)</f>
        <v>smolt</v>
      </c>
    </row>
    <row r="10304" spans="1:19" x14ac:dyDescent="0.25">
      <c r="A10304" s="1">
        <v>39552</v>
      </c>
      <c r="B10304">
        <v>1</v>
      </c>
      <c r="C10304">
        <v>1</v>
      </c>
      <c r="D10304">
        <v>1</v>
      </c>
      <c r="E10304">
        <v>2008</v>
      </c>
      <c r="F10304">
        <v>46</v>
      </c>
      <c r="G10304">
        <v>1</v>
      </c>
      <c r="H10304">
        <v>84</v>
      </c>
      <c r="I10304">
        <v>4.7199974060000001</v>
      </c>
      <c r="J10304">
        <v>5.435100555</v>
      </c>
      <c r="M10304">
        <v>1</v>
      </c>
      <c r="N10304">
        <v>399</v>
      </c>
      <c r="P10304">
        <v>3</v>
      </c>
      <c r="Q10304" t="str">
        <f>VLOOKUP(M10304,lookups!$A$1:$B$7, 2, FALSE)</f>
        <v>trawl/fyke</v>
      </c>
      <c r="R10304" t="str">
        <f>VLOOKUP(N10304,lookups!$D$1:$E$6, 2, FALSE)</f>
        <v>hucuktlis r</v>
      </c>
      <c r="S10304" t="str">
        <f>VLOOKUP(C10304,lookups!$G$1:$H$3, 2, FALSE)</f>
        <v>smolt</v>
      </c>
    </row>
    <row r="10305" spans="1:19" x14ac:dyDescent="0.25">
      <c r="A10305" s="1">
        <v>39552</v>
      </c>
      <c r="B10305">
        <v>1</v>
      </c>
      <c r="C10305">
        <v>1</v>
      </c>
      <c r="D10305">
        <v>1</v>
      </c>
      <c r="E10305">
        <v>2008</v>
      </c>
      <c r="F10305">
        <v>47</v>
      </c>
      <c r="G10305">
        <v>1</v>
      </c>
      <c r="H10305">
        <v>84</v>
      </c>
      <c r="I10305">
        <v>4.3299980160000002</v>
      </c>
      <c r="J10305">
        <v>4.9860115049999996</v>
      </c>
      <c r="M10305">
        <v>1</v>
      </c>
      <c r="N10305">
        <v>399</v>
      </c>
      <c r="P10305">
        <v>3</v>
      </c>
      <c r="Q10305" t="str">
        <f>VLOOKUP(M10305,lookups!$A$1:$B$7, 2, FALSE)</f>
        <v>trawl/fyke</v>
      </c>
      <c r="R10305" t="str">
        <f>VLOOKUP(N10305,lookups!$D$1:$E$6, 2, FALSE)</f>
        <v>hucuktlis r</v>
      </c>
      <c r="S10305" t="str">
        <f>VLOOKUP(C10305,lookups!$G$1:$H$3, 2, FALSE)</f>
        <v>smolt</v>
      </c>
    </row>
    <row r="10306" spans="1:19" x14ac:dyDescent="0.25">
      <c r="A10306" s="1">
        <v>39552</v>
      </c>
      <c r="B10306">
        <v>1</v>
      </c>
      <c r="C10306">
        <v>1</v>
      </c>
      <c r="D10306">
        <v>1</v>
      </c>
      <c r="E10306">
        <v>2008</v>
      </c>
      <c r="F10306">
        <v>48</v>
      </c>
      <c r="G10306">
        <v>1</v>
      </c>
      <c r="H10306">
        <v>81</v>
      </c>
      <c r="I10306">
        <v>4.0499992369999998</v>
      </c>
      <c r="J10306">
        <v>4.6635932919999998</v>
      </c>
      <c r="M10306">
        <v>1</v>
      </c>
      <c r="N10306">
        <v>399</v>
      </c>
      <c r="P10306">
        <v>3</v>
      </c>
      <c r="Q10306" t="str">
        <f>VLOOKUP(M10306,lookups!$A$1:$B$7, 2, FALSE)</f>
        <v>trawl/fyke</v>
      </c>
      <c r="R10306" t="str">
        <f>VLOOKUP(N10306,lookups!$D$1:$E$6, 2, FALSE)</f>
        <v>hucuktlis r</v>
      </c>
      <c r="S10306" t="str">
        <f>VLOOKUP(C10306,lookups!$G$1:$H$3, 2, FALSE)</f>
        <v>smolt</v>
      </c>
    </row>
    <row r="10307" spans="1:19" x14ac:dyDescent="0.25">
      <c r="A10307" s="1">
        <v>39552</v>
      </c>
      <c r="B10307">
        <v>1</v>
      </c>
      <c r="C10307">
        <v>1</v>
      </c>
      <c r="D10307">
        <v>1</v>
      </c>
      <c r="E10307">
        <v>2008</v>
      </c>
      <c r="F10307">
        <v>49</v>
      </c>
      <c r="G10307">
        <v>1</v>
      </c>
      <c r="H10307">
        <v>91</v>
      </c>
      <c r="I10307">
        <v>5.9299964899999997</v>
      </c>
      <c r="J10307">
        <v>6.8284187320000003</v>
      </c>
      <c r="M10307">
        <v>1</v>
      </c>
      <c r="N10307">
        <v>399</v>
      </c>
      <c r="P10307">
        <v>3</v>
      </c>
      <c r="Q10307" t="str">
        <f>VLOOKUP(M10307,lookups!$A$1:$B$7, 2, FALSE)</f>
        <v>trawl/fyke</v>
      </c>
      <c r="R10307" t="str">
        <f>VLOOKUP(N10307,lookups!$D$1:$E$6, 2, FALSE)</f>
        <v>hucuktlis r</v>
      </c>
      <c r="S10307" t="str">
        <f>VLOOKUP(C10307,lookups!$G$1:$H$3, 2, FALSE)</f>
        <v>smolt</v>
      </c>
    </row>
    <row r="10308" spans="1:19" x14ac:dyDescent="0.25">
      <c r="A10308" s="1">
        <v>39552</v>
      </c>
      <c r="B10308">
        <v>1</v>
      </c>
      <c r="C10308">
        <v>1</v>
      </c>
      <c r="D10308">
        <v>1</v>
      </c>
      <c r="E10308">
        <v>2008</v>
      </c>
      <c r="F10308">
        <v>50</v>
      </c>
      <c r="G10308">
        <v>1</v>
      </c>
      <c r="H10308">
        <v>92</v>
      </c>
      <c r="I10308">
        <v>5.8099975590000001</v>
      </c>
      <c r="J10308">
        <v>6.6902389529999997</v>
      </c>
      <c r="M10308">
        <v>1</v>
      </c>
      <c r="N10308">
        <v>399</v>
      </c>
      <c r="P10308">
        <v>3</v>
      </c>
      <c r="Q10308" t="str">
        <f>VLOOKUP(M10308,lookups!$A$1:$B$7, 2, FALSE)</f>
        <v>trawl/fyke</v>
      </c>
      <c r="R10308" t="str">
        <f>VLOOKUP(N10308,lookups!$D$1:$E$6, 2, FALSE)</f>
        <v>hucuktlis r</v>
      </c>
      <c r="S10308" t="str">
        <f>VLOOKUP(C10308,lookups!$G$1:$H$3, 2, FALSE)</f>
        <v>smolt</v>
      </c>
    </row>
    <row r="10309" spans="1:19" x14ac:dyDescent="0.25">
      <c r="A10309" s="1">
        <v>39552</v>
      </c>
      <c r="B10309">
        <v>1</v>
      </c>
      <c r="C10309">
        <v>1</v>
      </c>
      <c r="D10309">
        <v>1</v>
      </c>
      <c r="E10309">
        <v>2008</v>
      </c>
      <c r="F10309">
        <v>51</v>
      </c>
      <c r="G10309">
        <v>1</v>
      </c>
      <c r="H10309">
        <v>92</v>
      </c>
      <c r="I10309">
        <v>6.3099975590000001</v>
      </c>
      <c r="J10309">
        <v>7.2659912110000002</v>
      </c>
      <c r="M10309">
        <v>1</v>
      </c>
      <c r="N10309">
        <v>399</v>
      </c>
      <c r="P10309">
        <v>3</v>
      </c>
      <c r="Q10309" t="str">
        <f>VLOOKUP(M10309,lookups!$A$1:$B$7, 2, FALSE)</f>
        <v>trawl/fyke</v>
      </c>
      <c r="R10309" t="str">
        <f>VLOOKUP(N10309,lookups!$D$1:$E$6, 2, FALSE)</f>
        <v>hucuktlis r</v>
      </c>
      <c r="S10309" t="str">
        <f>VLOOKUP(C10309,lookups!$G$1:$H$3, 2, FALSE)</f>
        <v>smolt</v>
      </c>
    </row>
    <row r="10310" spans="1:19" x14ac:dyDescent="0.25">
      <c r="A10310" s="1">
        <v>39552</v>
      </c>
      <c r="B10310">
        <v>1</v>
      </c>
      <c r="C10310">
        <v>1</v>
      </c>
      <c r="D10310">
        <v>1</v>
      </c>
      <c r="E10310">
        <v>2008</v>
      </c>
      <c r="F10310">
        <v>52</v>
      </c>
      <c r="G10310">
        <v>1</v>
      </c>
      <c r="H10310">
        <v>97</v>
      </c>
      <c r="I10310">
        <v>7.9799995419999998</v>
      </c>
      <c r="J10310">
        <v>9.1890029910000006</v>
      </c>
      <c r="M10310">
        <v>1</v>
      </c>
      <c r="N10310">
        <v>399</v>
      </c>
      <c r="P10310">
        <v>3</v>
      </c>
      <c r="Q10310" t="str">
        <f>VLOOKUP(M10310,lookups!$A$1:$B$7, 2, FALSE)</f>
        <v>trawl/fyke</v>
      </c>
      <c r="R10310" t="str">
        <f>VLOOKUP(N10310,lookups!$D$1:$E$6, 2, FALSE)</f>
        <v>hucuktlis r</v>
      </c>
      <c r="S10310" t="str">
        <f>VLOOKUP(C10310,lookups!$G$1:$H$3, 2, FALSE)</f>
        <v>smolt</v>
      </c>
    </row>
    <row r="10311" spans="1:19" x14ac:dyDescent="0.25">
      <c r="A10311" s="1">
        <v>39552</v>
      </c>
      <c r="B10311">
        <v>1</v>
      </c>
      <c r="C10311">
        <v>1</v>
      </c>
      <c r="D10311">
        <v>1</v>
      </c>
      <c r="E10311">
        <v>2008</v>
      </c>
      <c r="F10311">
        <v>53</v>
      </c>
      <c r="G10311">
        <v>1</v>
      </c>
      <c r="H10311">
        <v>84</v>
      </c>
      <c r="I10311">
        <v>5.0299987789999996</v>
      </c>
      <c r="J10311">
        <v>5.792064667</v>
      </c>
      <c r="M10311">
        <v>1</v>
      </c>
      <c r="N10311">
        <v>399</v>
      </c>
      <c r="P10311">
        <v>3</v>
      </c>
      <c r="Q10311" t="str">
        <f>VLOOKUP(M10311,lookups!$A$1:$B$7, 2, FALSE)</f>
        <v>trawl/fyke</v>
      </c>
      <c r="R10311" t="str">
        <f>VLOOKUP(N10311,lookups!$D$1:$E$6, 2, FALSE)</f>
        <v>hucuktlis r</v>
      </c>
      <c r="S10311" t="str">
        <f>VLOOKUP(C10311,lookups!$G$1:$H$3, 2, FALSE)</f>
        <v>smolt</v>
      </c>
    </row>
    <row r="10312" spans="1:19" x14ac:dyDescent="0.25">
      <c r="A10312" s="1">
        <v>39552</v>
      </c>
      <c r="B10312">
        <v>1</v>
      </c>
      <c r="C10312">
        <v>1</v>
      </c>
      <c r="D10312">
        <v>1</v>
      </c>
      <c r="E10312">
        <v>2008</v>
      </c>
      <c r="F10312">
        <v>54</v>
      </c>
      <c r="G10312">
        <v>1</v>
      </c>
      <c r="H10312">
        <v>85</v>
      </c>
      <c r="I10312">
        <v>5.1999969479999999</v>
      </c>
      <c r="J10312">
        <v>5.9878234859999999</v>
      </c>
      <c r="M10312">
        <v>1</v>
      </c>
      <c r="N10312">
        <v>399</v>
      </c>
      <c r="P10312">
        <v>3</v>
      </c>
      <c r="Q10312" t="str">
        <f>VLOOKUP(M10312,lookups!$A$1:$B$7, 2, FALSE)</f>
        <v>trawl/fyke</v>
      </c>
      <c r="R10312" t="str">
        <f>VLOOKUP(N10312,lookups!$D$1:$E$6, 2, FALSE)</f>
        <v>hucuktlis r</v>
      </c>
      <c r="S10312" t="str">
        <f>VLOOKUP(C10312,lookups!$G$1:$H$3, 2, FALSE)</f>
        <v>smolt</v>
      </c>
    </row>
    <row r="10313" spans="1:19" x14ac:dyDescent="0.25">
      <c r="A10313" s="1">
        <v>39552</v>
      </c>
      <c r="B10313">
        <v>1</v>
      </c>
      <c r="C10313">
        <v>1</v>
      </c>
      <c r="D10313">
        <v>1</v>
      </c>
      <c r="E10313">
        <v>2008</v>
      </c>
      <c r="F10313">
        <v>55</v>
      </c>
      <c r="G10313">
        <v>1</v>
      </c>
      <c r="H10313">
        <v>89</v>
      </c>
      <c r="I10313">
        <v>5.9599990839999997</v>
      </c>
      <c r="J10313">
        <v>6.8629646299999996</v>
      </c>
      <c r="M10313">
        <v>1</v>
      </c>
      <c r="N10313">
        <v>399</v>
      </c>
      <c r="P10313">
        <v>3</v>
      </c>
      <c r="Q10313" t="str">
        <f>VLOOKUP(M10313,lookups!$A$1:$B$7, 2, FALSE)</f>
        <v>trawl/fyke</v>
      </c>
      <c r="R10313" t="str">
        <f>VLOOKUP(N10313,lookups!$D$1:$E$6, 2, FALSE)</f>
        <v>hucuktlis r</v>
      </c>
      <c r="S10313" t="str">
        <f>VLOOKUP(C10313,lookups!$G$1:$H$3, 2, FALSE)</f>
        <v>smolt</v>
      </c>
    </row>
    <row r="10314" spans="1:19" x14ac:dyDescent="0.25">
      <c r="A10314" s="1">
        <v>39552</v>
      </c>
      <c r="B10314">
        <v>1</v>
      </c>
      <c r="C10314">
        <v>1</v>
      </c>
      <c r="D10314">
        <v>1</v>
      </c>
      <c r="E10314">
        <v>2008</v>
      </c>
      <c r="F10314">
        <v>56</v>
      </c>
      <c r="G10314">
        <v>1</v>
      </c>
      <c r="H10314">
        <v>71</v>
      </c>
      <c r="I10314">
        <v>2.6399993899999998</v>
      </c>
      <c r="J10314">
        <v>3.0399703979999999</v>
      </c>
      <c r="M10314">
        <v>1</v>
      </c>
      <c r="N10314">
        <v>399</v>
      </c>
      <c r="P10314">
        <v>3</v>
      </c>
      <c r="Q10314" t="str">
        <f>VLOOKUP(M10314,lookups!$A$1:$B$7, 2, FALSE)</f>
        <v>trawl/fyke</v>
      </c>
      <c r="R10314" t="str">
        <f>VLOOKUP(N10314,lookups!$D$1:$E$6, 2, FALSE)</f>
        <v>hucuktlis r</v>
      </c>
      <c r="S10314" t="str">
        <f>VLOOKUP(C10314,lookups!$G$1:$H$3, 2, FALSE)</f>
        <v>smolt</v>
      </c>
    </row>
    <row r="10315" spans="1:19" x14ac:dyDescent="0.25">
      <c r="A10315" s="1">
        <v>39562</v>
      </c>
      <c r="B10315">
        <v>1</v>
      </c>
      <c r="C10315">
        <v>1</v>
      </c>
      <c r="D10315">
        <v>1</v>
      </c>
      <c r="E10315">
        <v>2008</v>
      </c>
      <c r="F10315">
        <v>1</v>
      </c>
      <c r="G10315">
        <v>1</v>
      </c>
      <c r="H10315">
        <v>85</v>
      </c>
      <c r="I10315">
        <v>4.9599990839999997</v>
      </c>
      <c r="J10315">
        <v>5.7114601140000003</v>
      </c>
      <c r="M10315">
        <v>1</v>
      </c>
      <c r="N10315">
        <v>399</v>
      </c>
      <c r="P10315">
        <v>3</v>
      </c>
      <c r="Q10315" t="str">
        <f>VLOOKUP(M10315,lookups!$A$1:$B$7, 2, FALSE)</f>
        <v>trawl/fyke</v>
      </c>
      <c r="R10315" t="str">
        <f>VLOOKUP(N10315,lookups!$D$1:$E$6, 2, FALSE)</f>
        <v>hucuktlis r</v>
      </c>
      <c r="S10315" t="str">
        <f>VLOOKUP(C10315,lookups!$G$1:$H$3, 2, FALSE)</f>
        <v>smolt</v>
      </c>
    </row>
    <row r="10316" spans="1:19" x14ac:dyDescent="0.25">
      <c r="A10316" s="1">
        <v>39562</v>
      </c>
      <c r="B10316">
        <v>1</v>
      </c>
      <c r="C10316">
        <v>1</v>
      </c>
      <c r="D10316">
        <v>1</v>
      </c>
      <c r="E10316">
        <v>2008</v>
      </c>
      <c r="F10316">
        <v>2</v>
      </c>
      <c r="G10316">
        <v>1</v>
      </c>
      <c r="H10316">
        <v>85</v>
      </c>
      <c r="I10316">
        <v>4.789997101</v>
      </c>
      <c r="J10316">
        <v>5.5157051089999998</v>
      </c>
      <c r="M10316">
        <v>1</v>
      </c>
      <c r="N10316">
        <v>399</v>
      </c>
      <c r="P10316">
        <v>3</v>
      </c>
      <c r="Q10316" t="str">
        <f>VLOOKUP(M10316,lookups!$A$1:$B$7, 2, FALSE)</f>
        <v>trawl/fyke</v>
      </c>
      <c r="R10316" t="str">
        <f>VLOOKUP(N10316,lookups!$D$1:$E$6, 2, FALSE)</f>
        <v>hucuktlis r</v>
      </c>
      <c r="S10316" t="str">
        <f>VLOOKUP(C10316,lookups!$G$1:$H$3, 2, FALSE)</f>
        <v>smolt</v>
      </c>
    </row>
    <row r="10317" spans="1:19" x14ac:dyDescent="0.25">
      <c r="A10317" s="1">
        <v>39562</v>
      </c>
      <c r="B10317">
        <v>1</v>
      </c>
      <c r="C10317">
        <v>1</v>
      </c>
      <c r="D10317">
        <v>1</v>
      </c>
      <c r="E10317">
        <v>2008</v>
      </c>
      <c r="F10317">
        <v>3</v>
      </c>
      <c r="G10317">
        <v>1</v>
      </c>
      <c r="H10317">
        <v>89</v>
      </c>
      <c r="I10317">
        <v>5.3899993899999998</v>
      </c>
      <c r="J10317">
        <v>6.2066078190000002</v>
      </c>
      <c r="M10317">
        <v>1</v>
      </c>
      <c r="N10317">
        <v>399</v>
      </c>
      <c r="P10317">
        <v>3</v>
      </c>
      <c r="Q10317" t="str">
        <f>VLOOKUP(M10317,lookups!$A$1:$B$7, 2, FALSE)</f>
        <v>trawl/fyke</v>
      </c>
      <c r="R10317" t="str">
        <f>VLOOKUP(N10317,lookups!$D$1:$E$6, 2, FALSE)</f>
        <v>hucuktlis r</v>
      </c>
      <c r="S10317" t="str">
        <f>VLOOKUP(C10317,lookups!$G$1:$H$3, 2, FALSE)</f>
        <v>smolt</v>
      </c>
    </row>
    <row r="10318" spans="1:19" x14ac:dyDescent="0.25">
      <c r="A10318" s="1">
        <v>39562</v>
      </c>
      <c r="B10318">
        <v>1</v>
      </c>
      <c r="C10318">
        <v>1</v>
      </c>
      <c r="D10318">
        <v>1</v>
      </c>
      <c r="E10318">
        <v>2008</v>
      </c>
      <c r="F10318">
        <v>4</v>
      </c>
      <c r="G10318">
        <v>2</v>
      </c>
      <c r="H10318">
        <v>105</v>
      </c>
      <c r="I10318">
        <v>8.8199996949999999</v>
      </c>
      <c r="J10318">
        <v>10.156265259</v>
      </c>
      <c r="M10318">
        <v>1</v>
      </c>
      <c r="N10318">
        <v>399</v>
      </c>
      <c r="P10318">
        <v>3</v>
      </c>
      <c r="Q10318" t="str">
        <f>VLOOKUP(M10318,lookups!$A$1:$B$7, 2, FALSE)</f>
        <v>trawl/fyke</v>
      </c>
      <c r="R10318" t="str">
        <f>VLOOKUP(N10318,lookups!$D$1:$E$6, 2, FALSE)</f>
        <v>hucuktlis r</v>
      </c>
      <c r="S10318" t="str">
        <f>VLOOKUP(C10318,lookups!$G$1:$H$3, 2, FALSE)</f>
        <v>smolt</v>
      </c>
    </row>
    <row r="10319" spans="1:19" x14ac:dyDescent="0.25">
      <c r="A10319" s="1">
        <v>39562</v>
      </c>
      <c r="B10319">
        <v>1</v>
      </c>
      <c r="C10319">
        <v>1</v>
      </c>
      <c r="D10319">
        <v>1</v>
      </c>
      <c r="E10319">
        <v>2008</v>
      </c>
      <c r="F10319">
        <v>5</v>
      </c>
      <c r="G10319">
        <v>1</v>
      </c>
      <c r="H10319">
        <v>71</v>
      </c>
      <c r="I10319">
        <v>2.7399997709999999</v>
      </c>
      <c r="J10319">
        <v>3.1551208499999999</v>
      </c>
      <c r="M10319">
        <v>1</v>
      </c>
      <c r="N10319">
        <v>399</v>
      </c>
      <c r="P10319">
        <v>3</v>
      </c>
      <c r="Q10319" t="str">
        <f>VLOOKUP(M10319,lookups!$A$1:$B$7, 2, FALSE)</f>
        <v>trawl/fyke</v>
      </c>
      <c r="R10319" t="str">
        <f>VLOOKUP(N10319,lookups!$D$1:$E$6, 2, FALSE)</f>
        <v>hucuktlis r</v>
      </c>
      <c r="S10319" t="str">
        <f>VLOOKUP(C10319,lookups!$G$1:$H$3, 2, FALSE)</f>
        <v>smolt</v>
      </c>
    </row>
    <row r="10320" spans="1:19" x14ac:dyDescent="0.25">
      <c r="A10320" s="1">
        <v>39562</v>
      </c>
      <c r="B10320">
        <v>1</v>
      </c>
      <c r="C10320">
        <v>1</v>
      </c>
      <c r="D10320">
        <v>1</v>
      </c>
      <c r="E10320">
        <v>2008</v>
      </c>
      <c r="F10320">
        <v>6</v>
      </c>
      <c r="G10320">
        <v>1</v>
      </c>
      <c r="H10320">
        <v>82</v>
      </c>
      <c r="I10320">
        <v>4.3899993899999998</v>
      </c>
      <c r="J10320">
        <v>5.055103302</v>
      </c>
      <c r="M10320">
        <v>1</v>
      </c>
      <c r="N10320">
        <v>399</v>
      </c>
      <c r="P10320">
        <v>3</v>
      </c>
      <c r="Q10320" t="str">
        <f>VLOOKUP(M10320,lookups!$A$1:$B$7, 2, FALSE)</f>
        <v>trawl/fyke</v>
      </c>
      <c r="R10320" t="str">
        <f>VLOOKUP(N10320,lookups!$D$1:$E$6, 2, FALSE)</f>
        <v>hucuktlis r</v>
      </c>
      <c r="S10320" t="str">
        <f>VLOOKUP(C10320,lookups!$G$1:$H$3, 2, FALSE)</f>
        <v>smolt</v>
      </c>
    </row>
    <row r="10321" spans="1:19" x14ac:dyDescent="0.25">
      <c r="A10321" s="1">
        <v>39562</v>
      </c>
      <c r="B10321">
        <v>1</v>
      </c>
      <c r="C10321">
        <v>1</v>
      </c>
      <c r="D10321">
        <v>1</v>
      </c>
      <c r="E10321">
        <v>2008</v>
      </c>
      <c r="F10321">
        <v>7</v>
      </c>
      <c r="G10321">
        <v>1</v>
      </c>
      <c r="H10321">
        <v>91</v>
      </c>
      <c r="I10321">
        <v>6.3599967959999999</v>
      </c>
      <c r="J10321">
        <v>7.3235664370000002</v>
      </c>
      <c r="M10321">
        <v>1</v>
      </c>
      <c r="N10321">
        <v>399</v>
      </c>
      <c r="P10321">
        <v>3</v>
      </c>
      <c r="Q10321" t="str">
        <f>VLOOKUP(M10321,lookups!$A$1:$B$7, 2, FALSE)</f>
        <v>trawl/fyke</v>
      </c>
      <c r="R10321" t="str">
        <f>VLOOKUP(N10321,lookups!$D$1:$E$6, 2, FALSE)</f>
        <v>hucuktlis r</v>
      </c>
      <c r="S10321" t="str">
        <f>VLOOKUP(C10321,lookups!$G$1:$H$3, 2, FALSE)</f>
        <v>smolt</v>
      </c>
    </row>
    <row r="10322" spans="1:19" x14ac:dyDescent="0.25">
      <c r="A10322" s="1">
        <v>39562</v>
      </c>
      <c r="B10322">
        <v>1</v>
      </c>
      <c r="C10322">
        <v>1</v>
      </c>
      <c r="D10322">
        <v>1</v>
      </c>
      <c r="E10322">
        <v>2008</v>
      </c>
      <c r="F10322">
        <v>8</v>
      </c>
      <c r="G10322">
        <v>1</v>
      </c>
      <c r="H10322">
        <v>87</v>
      </c>
      <c r="I10322">
        <v>5.4199981690000003</v>
      </c>
      <c r="J10322">
        <v>6.2411537170000004</v>
      </c>
      <c r="M10322">
        <v>1</v>
      </c>
      <c r="N10322">
        <v>399</v>
      </c>
      <c r="P10322">
        <v>3</v>
      </c>
      <c r="Q10322" t="str">
        <f>VLOOKUP(M10322,lookups!$A$1:$B$7, 2, FALSE)</f>
        <v>trawl/fyke</v>
      </c>
      <c r="R10322" t="str">
        <f>VLOOKUP(N10322,lookups!$D$1:$E$6, 2, FALSE)</f>
        <v>hucuktlis r</v>
      </c>
      <c r="S10322" t="str">
        <f>VLOOKUP(C10322,lookups!$G$1:$H$3, 2, FALSE)</f>
        <v>smolt</v>
      </c>
    </row>
    <row r="10323" spans="1:19" x14ac:dyDescent="0.25">
      <c r="A10323" s="1">
        <v>39562</v>
      </c>
      <c r="B10323">
        <v>1</v>
      </c>
      <c r="C10323">
        <v>1</v>
      </c>
      <c r="D10323">
        <v>1</v>
      </c>
      <c r="E10323">
        <v>2008</v>
      </c>
      <c r="F10323">
        <v>9</v>
      </c>
      <c r="G10323">
        <v>1</v>
      </c>
      <c r="H10323">
        <v>83</v>
      </c>
      <c r="I10323">
        <v>4.6499977110000001</v>
      </c>
      <c r="J10323">
        <v>5.3544960020000003</v>
      </c>
      <c r="M10323">
        <v>1</v>
      </c>
      <c r="N10323">
        <v>399</v>
      </c>
      <c r="P10323">
        <v>3</v>
      </c>
      <c r="Q10323" t="str">
        <f>VLOOKUP(M10323,lookups!$A$1:$B$7, 2, FALSE)</f>
        <v>trawl/fyke</v>
      </c>
      <c r="R10323" t="str">
        <f>VLOOKUP(N10323,lookups!$D$1:$E$6, 2, FALSE)</f>
        <v>hucuktlis r</v>
      </c>
      <c r="S10323" t="str">
        <f>VLOOKUP(C10323,lookups!$G$1:$H$3, 2, FALSE)</f>
        <v>smolt</v>
      </c>
    </row>
    <row r="10324" spans="1:19" x14ac:dyDescent="0.25">
      <c r="A10324" s="1">
        <v>39562</v>
      </c>
      <c r="B10324">
        <v>1</v>
      </c>
      <c r="C10324">
        <v>1</v>
      </c>
      <c r="D10324">
        <v>1</v>
      </c>
      <c r="E10324">
        <v>2008</v>
      </c>
      <c r="F10324">
        <v>10</v>
      </c>
      <c r="G10324">
        <v>1</v>
      </c>
      <c r="H10324">
        <v>89</v>
      </c>
      <c r="I10324">
        <v>5.6099967959999999</v>
      </c>
      <c r="J10324">
        <v>6.4599380489999998</v>
      </c>
      <c r="M10324">
        <v>1</v>
      </c>
      <c r="N10324">
        <v>399</v>
      </c>
      <c r="P10324">
        <v>3</v>
      </c>
      <c r="Q10324" t="str">
        <f>VLOOKUP(M10324,lookups!$A$1:$B$7, 2, FALSE)</f>
        <v>trawl/fyke</v>
      </c>
      <c r="R10324" t="str">
        <f>VLOOKUP(N10324,lookups!$D$1:$E$6, 2, FALSE)</f>
        <v>hucuktlis r</v>
      </c>
      <c r="S10324" t="str">
        <f>VLOOKUP(C10324,lookups!$G$1:$H$3, 2, FALSE)</f>
        <v>smolt</v>
      </c>
    </row>
    <row r="10325" spans="1:19" x14ac:dyDescent="0.25">
      <c r="A10325" s="1">
        <v>39562</v>
      </c>
      <c r="B10325">
        <v>1</v>
      </c>
      <c r="C10325">
        <v>1</v>
      </c>
      <c r="D10325">
        <v>1</v>
      </c>
      <c r="E10325">
        <v>2008</v>
      </c>
      <c r="F10325">
        <v>11</v>
      </c>
      <c r="G10325">
        <v>1</v>
      </c>
      <c r="H10325">
        <v>89</v>
      </c>
      <c r="I10325">
        <v>5.6699981690000003</v>
      </c>
      <c r="J10325">
        <v>6.5290298460000002</v>
      </c>
      <c r="M10325">
        <v>1</v>
      </c>
      <c r="N10325">
        <v>399</v>
      </c>
      <c r="P10325">
        <v>3</v>
      </c>
      <c r="Q10325" t="str">
        <f>VLOOKUP(M10325,lookups!$A$1:$B$7, 2, FALSE)</f>
        <v>trawl/fyke</v>
      </c>
      <c r="R10325" t="str">
        <f>VLOOKUP(N10325,lookups!$D$1:$E$6, 2, FALSE)</f>
        <v>hucuktlis r</v>
      </c>
      <c r="S10325" t="str">
        <f>VLOOKUP(C10325,lookups!$G$1:$H$3, 2, FALSE)</f>
        <v>smolt</v>
      </c>
    </row>
    <row r="10326" spans="1:19" x14ac:dyDescent="0.25">
      <c r="A10326" s="1">
        <v>39562</v>
      </c>
      <c r="B10326">
        <v>1</v>
      </c>
      <c r="C10326">
        <v>1</v>
      </c>
      <c r="D10326">
        <v>1</v>
      </c>
      <c r="E10326">
        <v>2008</v>
      </c>
      <c r="F10326">
        <v>12</v>
      </c>
      <c r="G10326">
        <v>1</v>
      </c>
      <c r="H10326">
        <v>78</v>
      </c>
      <c r="I10326">
        <v>3.779998779</v>
      </c>
      <c r="J10326">
        <v>4.352684021</v>
      </c>
      <c r="M10326">
        <v>1</v>
      </c>
      <c r="N10326">
        <v>399</v>
      </c>
      <c r="P10326">
        <v>3</v>
      </c>
      <c r="Q10326" t="str">
        <f>VLOOKUP(M10326,lookups!$A$1:$B$7, 2, FALSE)</f>
        <v>trawl/fyke</v>
      </c>
      <c r="R10326" t="str">
        <f>VLOOKUP(N10326,lookups!$D$1:$E$6, 2, FALSE)</f>
        <v>hucuktlis r</v>
      </c>
      <c r="S10326" t="str">
        <f>VLOOKUP(C10326,lookups!$G$1:$H$3, 2, FALSE)</f>
        <v>smolt</v>
      </c>
    </row>
    <row r="10327" spans="1:19" x14ac:dyDescent="0.25">
      <c r="A10327" s="1">
        <v>39562</v>
      </c>
      <c r="B10327">
        <v>1</v>
      </c>
      <c r="C10327">
        <v>1</v>
      </c>
      <c r="D10327">
        <v>1</v>
      </c>
      <c r="E10327">
        <v>2008</v>
      </c>
      <c r="F10327">
        <v>13</v>
      </c>
      <c r="G10327">
        <v>1</v>
      </c>
      <c r="H10327">
        <v>89</v>
      </c>
      <c r="I10327">
        <v>5.6599998469999999</v>
      </c>
      <c r="J10327">
        <v>6.5175132749999998</v>
      </c>
      <c r="M10327">
        <v>1</v>
      </c>
      <c r="N10327">
        <v>399</v>
      </c>
      <c r="P10327">
        <v>3</v>
      </c>
      <c r="Q10327" t="str">
        <f>VLOOKUP(M10327,lookups!$A$1:$B$7, 2, FALSE)</f>
        <v>trawl/fyke</v>
      </c>
      <c r="R10327" t="str">
        <f>VLOOKUP(N10327,lookups!$D$1:$E$6, 2, FALSE)</f>
        <v>hucuktlis r</v>
      </c>
      <c r="S10327" t="str">
        <f>VLOOKUP(C10327,lookups!$G$1:$H$3, 2, FALSE)</f>
        <v>smolt</v>
      </c>
    </row>
    <row r="10328" spans="1:19" x14ac:dyDescent="0.25">
      <c r="A10328" s="1">
        <v>39562</v>
      </c>
      <c r="B10328">
        <v>1</v>
      </c>
      <c r="C10328">
        <v>1</v>
      </c>
      <c r="D10328">
        <v>1</v>
      </c>
      <c r="E10328">
        <v>2008</v>
      </c>
      <c r="F10328">
        <v>14</v>
      </c>
      <c r="G10328">
        <v>1</v>
      </c>
      <c r="H10328">
        <v>92</v>
      </c>
      <c r="I10328">
        <v>6.6199989319999997</v>
      </c>
      <c r="J10328">
        <v>7.6229591369999996</v>
      </c>
      <c r="M10328">
        <v>1</v>
      </c>
      <c r="N10328">
        <v>399</v>
      </c>
      <c r="P10328">
        <v>3</v>
      </c>
      <c r="Q10328" t="str">
        <f>VLOOKUP(M10328,lookups!$A$1:$B$7, 2, FALSE)</f>
        <v>trawl/fyke</v>
      </c>
      <c r="R10328" t="str">
        <f>VLOOKUP(N10328,lookups!$D$1:$E$6, 2, FALSE)</f>
        <v>hucuktlis r</v>
      </c>
      <c r="S10328" t="str">
        <f>VLOOKUP(C10328,lookups!$G$1:$H$3, 2, FALSE)</f>
        <v>smolt</v>
      </c>
    </row>
    <row r="10329" spans="1:19" x14ac:dyDescent="0.25">
      <c r="A10329" s="1">
        <v>39562</v>
      </c>
      <c r="B10329">
        <v>1</v>
      </c>
      <c r="C10329">
        <v>1</v>
      </c>
      <c r="D10329">
        <v>1</v>
      </c>
      <c r="E10329">
        <v>2008</v>
      </c>
      <c r="F10329">
        <v>15</v>
      </c>
      <c r="G10329">
        <v>2</v>
      </c>
      <c r="H10329">
        <v>102</v>
      </c>
      <c r="I10329">
        <v>8.8599929809999995</v>
      </c>
      <c r="J10329">
        <v>10.202323914000001</v>
      </c>
      <c r="M10329">
        <v>1</v>
      </c>
      <c r="N10329">
        <v>399</v>
      </c>
      <c r="P10329">
        <v>3</v>
      </c>
      <c r="Q10329" t="str">
        <f>VLOOKUP(M10329,lookups!$A$1:$B$7, 2, FALSE)</f>
        <v>trawl/fyke</v>
      </c>
      <c r="R10329" t="str">
        <f>VLOOKUP(N10329,lookups!$D$1:$E$6, 2, FALSE)</f>
        <v>hucuktlis r</v>
      </c>
      <c r="S10329" t="str">
        <f>VLOOKUP(C10329,lookups!$G$1:$H$3, 2, FALSE)</f>
        <v>smolt</v>
      </c>
    </row>
    <row r="10330" spans="1:19" x14ac:dyDescent="0.25">
      <c r="A10330" s="1">
        <v>39562</v>
      </c>
      <c r="B10330">
        <v>1</v>
      </c>
      <c r="C10330">
        <v>1</v>
      </c>
      <c r="D10330">
        <v>1</v>
      </c>
      <c r="E10330">
        <v>2008</v>
      </c>
      <c r="F10330">
        <v>16</v>
      </c>
      <c r="G10330">
        <v>1</v>
      </c>
      <c r="H10330">
        <v>92</v>
      </c>
      <c r="I10330">
        <v>6.5199966429999998</v>
      </c>
      <c r="J10330">
        <v>7.5078086849999996</v>
      </c>
      <c r="M10330">
        <v>1</v>
      </c>
      <c r="N10330">
        <v>399</v>
      </c>
      <c r="P10330">
        <v>3</v>
      </c>
      <c r="Q10330" t="str">
        <f>VLOOKUP(M10330,lookups!$A$1:$B$7, 2, FALSE)</f>
        <v>trawl/fyke</v>
      </c>
      <c r="R10330" t="str">
        <f>VLOOKUP(N10330,lookups!$D$1:$E$6, 2, FALSE)</f>
        <v>hucuktlis r</v>
      </c>
      <c r="S10330" t="str">
        <f>VLOOKUP(C10330,lookups!$G$1:$H$3, 2, FALSE)</f>
        <v>smolt</v>
      </c>
    </row>
    <row r="10331" spans="1:19" x14ac:dyDescent="0.25">
      <c r="A10331" s="1">
        <v>39562</v>
      </c>
      <c r="B10331">
        <v>1</v>
      </c>
      <c r="C10331">
        <v>1</v>
      </c>
      <c r="D10331">
        <v>1</v>
      </c>
      <c r="E10331">
        <v>2008</v>
      </c>
      <c r="F10331">
        <v>17</v>
      </c>
      <c r="G10331">
        <v>1</v>
      </c>
      <c r="H10331">
        <v>93</v>
      </c>
      <c r="I10331">
        <v>6.5299987789999996</v>
      </c>
      <c r="J10331">
        <v>7.5193214419999999</v>
      </c>
      <c r="M10331">
        <v>1</v>
      </c>
      <c r="N10331">
        <v>399</v>
      </c>
      <c r="P10331">
        <v>3</v>
      </c>
      <c r="Q10331" t="str">
        <f>VLOOKUP(M10331,lookups!$A$1:$B$7, 2, FALSE)</f>
        <v>trawl/fyke</v>
      </c>
      <c r="R10331" t="str">
        <f>VLOOKUP(N10331,lookups!$D$1:$E$6, 2, FALSE)</f>
        <v>hucuktlis r</v>
      </c>
      <c r="S10331" t="str">
        <f>VLOOKUP(C10331,lookups!$G$1:$H$3, 2, FALSE)</f>
        <v>smolt</v>
      </c>
    </row>
    <row r="10332" spans="1:19" x14ac:dyDescent="0.25">
      <c r="A10332" s="1">
        <v>39562</v>
      </c>
      <c r="B10332">
        <v>1</v>
      </c>
      <c r="C10332">
        <v>1</v>
      </c>
      <c r="D10332">
        <v>1</v>
      </c>
      <c r="E10332">
        <v>2008</v>
      </c>
      <c r="F10332">
        <v>18</v>
      </c>
      <c r="G10332">
        <v>1</v>
      </c>
      <c r="H10332">
        <v>87</v>
      </c>
      <c r="I10332">
        <v>4.8999977110000001</v>
      </c>
      <c r="J10332">
        <v>5.6423721310000001</v>
      </c>
      <c r="M10332">
        <v>1</v>
      </c>
      <c r="N10332">
        <v>399</v>
      </c>
      <c r="P10332">
        <v>3</v>
      </c>
      <c r="Q10332" t="str">
        <f>VLOOKUP(M10332,lookups!$A$1:$B$7, 2, FALSE)</f>
        <v>trawl/fyke</v>
      </c>
      <c r="R10332" t="str">
        <f>VLOOKUP(N10332,lookups!$D$1:$E$6, 2, FALSE)</f>
        <v>hucuktlis r</v>
      </c>
      <c r="S10332" t="str">
        <f>VLOOKUP(C10332,lookups!$G$1:$H$3, 2, FALSE)</f>
        <v>smolt</v>
      </c>
    </row>
    <row r="10333" spans="1:19" x14ac:dyDescent="0.25">
      <c r="A10333" s="1">
        <v>39562</v>
      </c>
      <c r="B10333">
        <v>1</v>
      </c>
      <c r="C10333">
        <v>1</v>
      </c>
      <c r="D10333">
        <v>1</v>
      </c>
      <c r="E10333">
        <v>2008</v>
      </c>
      <c r="F10333">
        <v>19</v>
      </c>
      <c r="G10333">
        <v>1</v>
      </c>
      <c r="H10333">
        <v>79</v>
      </c>
      <c r="I10333">
        <v>3.7999992370000002</v>
      </c>
      <c r="J10333">
        <v>4.375717163</v>
      </c>
      <c r="M10333">
        <v>1</v>
      </c>
      <c r="N10333">
        <v>399</v>
      </c>
      <c r="P10333">
        <v>3</v>
      </c>
      <c r="Q10333" t="str">
        <f>VLOOKUP(M10333,lookups!$A$1:$B$7, 2, FALSE)</f>
        <v>trawl/fyke</v>
      </c>
      <c r="R10333" t="str">
        <f>VLOOKUP(N10333,lookups!$D$1:$E$6, 2, FALSE)</f>
        <v>hucuktlis r</v>
      </c>
      <c r="S10333" t="str">
        <f>VLOOKUP(C10333,lookups!$G$1:$H$3, 2, FALSE)</f>
        <v>smolt</v>
      </c>
    </row>
    <row r="10334" spans="1:19" x14ac:dyDescent="0.25">
      <c r="A10334" s="1">
        <v>39562</v>
      </c>
      <c r="B10334">
        <v>1</v>
      </c>
      <c r="C10334">
        <v>1</v>
      </c>
      <c r="D10334">
        <v>1</v>
      </c>
      <c r="E10334">
        <v>2008</v>
      </c>
      <c r="F10334">
        <v>20</v>
      </c>
      <c r="G10334">
        <v>1</v>
      </c>
      <c r="H10334">
        <v>82</v>
      </c>
      <c r="I10334">
        <v>4.5499992369999998</v>
      </c>
      <c r="J10334">
        <v>5.2393455510000004</v>
      </c>
      <c r="M10334">
        <v>1</v>
      </c>
      <c r="N10334">
        <v>399</v>
      </c>
      <c r="P10334">
        <v>3</v>
      </c>
      <c r="Q10334" t="str">
        <f>VLOOKUP(M10334,lookups!$A$1:$B$7, 2, FALSE)</f>
        <v>trawl/fyke</v>
      </c>
      <c r="R10334" t="str">
        <f>VLOOKUP(N10334,lookups!$D$1:$E$6, 2, FALSE)</f>
        <v>hucuktlis r</v>
      </c>
      <c r="S10334" t="str">
        <f>VLOOKUP(C10334,lookups!$G$1:$H$3, 2, FALSE)</f>
        <v>smolt</v>
      </c>
    </row>
    <row r="10335" spans="1:19" x14ac:dyDescent="0.25">
      <c r="A10335" s="1">
        <v>39562</v>
      </c>
      <c r="B10335">
        <v>1</v>
      </c>
      <c r="C10335">
        <v>1</v>
      </c>
      <c r="D10335">
        <v>1</v>
      </c>
      <c r="E10335">
        <v>2008</v>
      </c>
      <c r="F10335">
        <v>21</v>
      </c>
      <c r="G10335">
        <v>1</v>
      </c>
      <c r="H10335">
        <v>88</v>
      </c>
      <c r="I10335">
        <v>5.6399993899999998</v>
      </c>
      <c r="J10335">
        <v>6.4944839480000001</v>
      </c>
      <c r="M10335">
        <v>1</v>
      </c>
      <c r="N10335">
        <v>399</v>
      </c>
      <c r="P10335">
        <v>3</v>
      </c>
      <c r="Q10335" t="str">
        <f>VLOOKUP(M10335,lookups!$A$1:$B$7, 2, FALSE)</f>
        <v>trawl/fyke</v>
      </c>
      <c r="R10335" t="str">
        <f>VLOOKUP(N10335,lookups!$D$1:$E$6, 2, FALSE)</f>
        <v>hucuktlis r</v>
      </c>
      <c r="S10335" t="str">
        <f>VLOOKUP(C10335,lookups!$G$1:$H$3, 2, FALSE)</f>
        <v>smolt</v>
      </c>
    </row>
    <row r="10336" spans="1:19" x14ac:dyDescent="0.25">
      <c r="A10336" s="1">
        <v>39562</v>
      </c>
      <c r="B10336">
        <v>1</v>
      </c>
      <c r="C10336">
        <v>1</v>
      </c>
      <c r="D10336">
        <v>1</v>
      </c>
      <c r="E10336">
        <v>2008</v>
      </c>
      <c r="F10336">
        <v>22</v>
      </c>
      <c r="G10336">
        <v>1</v>
      </c>
      <c r="H10336">
        <v>91</v>
      </c>
      <c r="I10336">
        <v>5.9099998469999999</v>
      </c>
      <c r="J10336">
        <v>6.8053894039999996</v>
      </c>
      <c r="M10336">
        <v>1</v>
      </c>
      <c r="N10336">
        <v>399</v>
      </c>
      <c r="P10336">
        <v>3</v>
      </c>
      <c r="Q10336" t="str">
        <f>VLOOKUP(M10336,lookups!$A$1:$B$7, 2, FALSE)</f>
        <v>trawl/fyke</v>
      </c>
      <c r="R10336" t="str">
        <f>VLOOKUP(N10336,lookups!$D$1:$E$6, 2, FALSE)</f>
        <v>hucuktlis r</v>
      </c>
      <c r="S10336" t="str">
        <f>VLOOKUP(C10336,lookups!$G$1:$H$3, 2, FALSE)</f>
        <v>smolt</v>
      </c>
    </row>
    <row r="10337" spans="1:19" x14ac:dyDescent="0.25">
      <c r="A10337" s="1">
        <v>39562</v>
      </c>
      <c r="B10337">
        <v>1</v>
      </c>
      <c r="C10337">
        <v>1</v>
      </c>
      <c r="D10337">
        <v>1</v>
      </c>
      <c r="E10337">
        <v>2008</v>
      </c>
      <c r="F10337">
        <v>23</v>
      </c>
      <c r="G10337">
        <v>1</v>
      </c>
      <c r="H10337">
        <v>98</v>
      </c>
      <c r="I10337">
        <v>7</v>
      </c>
      <c r="J10337">
        <v>8.0605316160000005</v>
      </c>
      <c r="M10337">
        <v>1</v>
      </c>
      <c r="N10337">
        <v>399</v>
      </c>
      <c r="P10337">
        <v>3</v>
      </c>
      <c r="Q10337" t="str">
        <f>VLOOKUP(M10337,lookups!$A$1:$B$7, 2, FALSE)</f>
        <v>trawl/fyke</v>
      </c>
      <c r="R10337" t="str">
        <f>VLOOKUP(N10337,lookups!$D$1:$E$6, 2, FALSE)</f>
        <v>hucuktlis r</v>
      </c>
      <c r="S10337" t="str">
        <f>VLOOKUP(C10337,lookups!$G$1:$H$3, 2, FALSE)</f>
        <v>smolt</v>
      </c>
    </row>
    <row r="10338" spans="1:19" x14ac:dyDescent="0.25">
      <c r="A10338" s="1">
        <v>39562</v>
      </c>
      <c r="B10338">
        <v>1</v>
      </c>
      <c r="C10338">
        <v>1</v>
      </c>
      <c r="D10338">
        <v>1</v>
      </c>
      <c r="E10338">
        <v>2008</v>
      </c>
      <c r="F10338">
        <v>24</v>
      </c>
      <c r="G10338">
        <v>1</v>
      </c>
      <c r="H10338">
        <v>89</v>
      </c>
      <c r="I10338">
        <v>5.9499969479999999</v>
      </c>
      <c r="J10338">
        <v>6.8514518740000003</v>
      </c>
      <c r="M10338">
        <v>1</v>
      </c>
      <c r="N10338">
        <v>399</v>
      </c>
      <c r="P10338">
        <v>3</v>
      </c>
      <c r="Q10338" t="str">
        <f>VLOOKUP(M10338,lookups!$A$1:$B$7, 2, FALSE)</f>
        <v>trawl/fyke</v>
      </c>
      <c r="R10338" t="str">
        <f>VLOOKUP(N10338,lookups!$D$1:$E$6, 2, FALSE)</f>
        <v>hucuktlis r</v>
      </c>
      <c r="S10338" t="str">
        <f>VLOOKUP(C10338,lookups!$G$1:$H$3, 2, FALSE)</f>
        <v>smolt</v>
      </c>
    </row>
    <row r="10339" spans="1:19" x14ac:dyDescent="0.25">
      <c r="A10339" s="1">
        <v>39562</v>
      </c>
      <c r="B10339">
        <v>1</v>
      </c>
      <c r="C10339">
        <v>1</v>
      </c>
      <c r="D10339">
        <v>1</v>
      </c>
      <c r="E10339">
        <v>2008</v>
      </c>
      <c r="F10339">
        <v>25</v>
      </c>
      <c r="G10339">
        <v>1</v>
      </c>
      <c r="H10339">
        <v>91</v>
      </c>
      <c r="I10339">
        <v>6.6999969479999999</v>
      </c>
      <c r="J10339">
        <v>7.7150802609999998</v>
      </c>
      <c r="M10339">
        <v>1</v>
      </c>
      <c r="N10339">
        <v>399</v>
      </c>
      <c r="P10339">
        <v>3</v>
      </c>
      <c r="Q10339" t="str">
        <f>VLOOKUP(M10339,lookups!$A$1:$B$7, 2, FALSE)</f>
        <v>trawl/fyke</v>
      </c>
      <c r="R10339" t="str">
        <f>VLOOKUP(N10339,lookups!$D$1:$E$6, 2, FALSE)</f>
        <v>hucuktlis r</v>
      </c>
      <c r="S10339" t="str">
        <f>VLOOKUP(C10339,lookups!$G$1:$H$3, 2, FALSE)</f>
        <v>smolt</v>
      </c>
    </row>
    <row r="10340" spans="1:19" x14ac:dyDescent="0.25">
      <c r="A10340" s="1">
        <v>39562</v>
      </c>
      <c r="B10340">
        <v>1</v>
      </c>
      <c r="C10340">
        <v>1</v>
      </c>
      <c r="D10340">
        <v>1</v>
      </c>
      <c r="E10340">
        <v>2008</v>
      </c>
      <c r="F10340">
        <v>26</v>
      </c>
      <c r="G10340">
        <v>1</v>
      </c>
      <c r="H10340">
        <v>85</v>
      </c>
      <c r="I10340">
        <v>4.4199981690000003</v>
      </c>
      <c r="J10340">
        <v>5.0896492000000002</v>
      </c>
      <c r="M10340">
        <v>1</v>
      </c>
      <c r="N10340">
        <v>399</v>
      </c>
      <c r="P10340">
        <v>3</v>
      </c>
      <c r="Q10340" t="str">
        <f>VLOOKUP(M10340,lookups!$A$1:$B$7, 2, FALSE)</f>
        <v>trawl/fyke</v>
      </c>
      <c r="R10340" t="str">
        <f>VLOOKUP(N10340,lookups!$D$1:$E$6, 2, FALSE)</f>
        <v>hucuktlis r</v>
      </c>
      <c r="S10340" t="str">
        <f>VLOOKUP(C10340,lookups!$G$1:$H$3, 2, FALSE)</f>
        <v>smolt</v>
      </c>
    </row>
    <row r="10341" spans="1:19" x14ac:dyDescent="0.25">
      <c r="A10341" s="1">
        <v>39562</v>
      </c>
      <c r="B10341">
        <v>1</v>
      </c>
      <c r="C10341">
        <v>1</v>
      </c>
      <c r="D10341">
        <v>1</v>
      </c>
      <c r="E10341">
        <v>2008</v>
      </c>
      <c r="F10341">
        <v>27</v>
      </c>
      <c r="G10341">
        <v>1</v>
      </c>
      <c r="H10341">
        <v>95</v>
      </c>
      <c r="I10341">
        <v>6.5199966429999998</v>
      </c>
      <c r="J10341">
        <v>7.5078086849999996</v>
      </c>
      <c r="M10341">
        <v>1</v>
      </c>
      <c r="N10341">
        <v>399</v>
      </c>
      <c r="P10341">
        <v>3</v>
      </c>
      <c r="Q10341" t="str">
        <f>VLOOKUP(M10341,lookups!$A$1:$B$7, 2, FALSE)</f>
        <v>trawl/fyke</v>
      </c>
      <c r="R10341" t="str">
        <f>VLOOKUP(N10341,lookups!$D$1:$E$6, 2, FALSE)</f>
        <v>hucuktlis r</v>
      </c>
      <c r="S10341" t="str">
        <f>VLOOKUP(C10341,lookups!$G$1:$H$3, 2, FALSE)</f>
        <v>smolt</v>
      </c>
    </row>
    <row r="10342" spans="1:19" x14ac:dyDescent="0.25">
      <c r="A10342" s="1">
        <v>39562</v>
      </c>
      <c r="B10342">
        <v>1</v>
      </c>
      <c r="C10342">
        <v>1</v>
      </c>
      <c r="D10342">
        <v>1</v>
      </c>
      <c r="E10342">
        <v>2008</v>
      </c>
      <c r="F10342">
        <v>28</v>
      </c>
      <c r="G10342">
        <v>1</v>
      </c>
      <c r="H10342">
        <v>89</v>
      </c>
      <c r="I10342">
        <v>6.0199966429999998</v>
      </c>
      <c r="J10342">
        <v>6.932056427</v>
      </c>
      <c r="M10342">
        <v>1</v>
      </c>
      <c r="N10342">
        <v>399</v>
      </c>
      <c r="P10342">
        <v>3</v>
      </c>
      <c r="Q10342" t="str">
        <f>VLOOKUP(M10342,lookups!$A$1:$B$7, 2, FALSE)</f>
        <v>trawl/fyke</v>
      </c>
      <c r="R10342" t="str">
        <f>VLOOKUP(N10342,lookups!$D$1:$E$6, 2, FALSE)</f>
        <v>hucuktlis r</v>
      </c>
      <c r="S10342" t="str">
        <f>VLOOKUP(C10342,lookups!$G$1:$H$3, 2, FALSE)</f>
        <v>smolt</v>
      </c>
    </row>
    <row r="10343" spans="1:19" x14ac:dyDescent="0.25">
      <c r="A10343" s="1">
        <v>39562</v>
      </c>
      <c r="B10343">
        <v>1</v>
      </c>
      <c r="C10343">
        <v>1</v>
      </c>
      <c r="D10343">
        <v>1</v>
      </c>
      <c r="E10343">
        <v>2008</v>
      </c>
      <c r="F10343">
        <v>29</v>
      </c>
      <c r="G10343">
        <v>1</v>
      </c>
      <c r="H10343">
        <v>86</v>
      </c>
      <c r="I10343">
        <v>4.8899993899999998</v>
      </c>
      <c r="J10343">
        <v>5.6308555599999996</v>
      </c>
      <c r="M10343">
        <v>1</v>
      </c>
      <c r="N10343">
        <v>399</v>
      </c>
      <c r="P10343">
        <v>3</v>
      </c>
      <c r="Q10343" t="str">
        <f>VLOOKUP(M10343,lookups!$A$1:$B$7, 2, FALSE)</f>
        <v>trawl/fyke</v>
      </c>
      <c r="R10343" t="str">
        <f>VLOOKUP(N10343,lookups!$D$1:$E$6, 2, FALSE)</f>
        <v>hucuktlis r</v>
      </c>
      <c r="S10343" t="str">
        <f>VLOOKUP(C10343,lookups!$G$1:$H$3, 2, FALSE)</f>
        <v>smolt</v>
      </c>
    </row>
    <row r="10344" spans="1:19" x14ac:dyDescent="0.25">
      <c r="A10344" s="1">
        <v>39562</v>
      </c>
      <c r="B10344">
        <v>1</v>
      </c>
      <c r="C10344">
        <v>1</v>
      </c>
      <c r="D10344">
        <v>1</v>
      </c>
      <c r="E10344">
        <v>2008</v>
      </c>
      <c r="F10344">
        <v>30</v>
      </c>
      <c r="G10344">
        <v>1</v>
      </c>
      <c r="H10344">
        <v>87</v>
      </c>
      <c r="I10344">
        <v>5.0499992369999998</v>
      </c>
      <c r="J10344">
        <v>5.8150978090000001</v>
      </c>
      <c r="M10344">
        <v>1</v>
      </c>
      <c r="N10344">
        <v>399</v>
      </c>
      <c r="P10344">
        <v>3</v>
      </c>
      <c r="Q10344" t="str">
        <f>VLOOKUP(M10344,lookups!$A$1:$B$7, 2, FALSE)</f>
        <v>trawl/fyke</v>
      </c>
      <c r="R10344" t="str">
        <f>VLOOKUP(N10344,lookups!$D$1:$E$6, 2, FALSE)</f>
        <v>hucuktlis r</v>
      </c>
      <c r="S10344" t="str">
        <f>VLOOKUP(C10344,lookups!$G$1:$H$3, 2, FALSE)</f>
        <v>smolt</v>
      </c>
    </row>
    <row r="10345" spans="1:19" x14ac:dyDescent="0.25">
      <c r="A10345" s="1">
        <v>39562</v>
      </c>
      <c r="B10345">
        <v>1</v>
      </c>
      <c r="C10345">
        <v>1</v>
      </c>
      <c r="D10345">
        <v>1</v>
      </c>
      <c r="E10345">
        <v>2008</v>
      </c>
      <c r="F10345">
        <v>31</v>
      </c>
      <c r="G10345">
        <v>1</v>
      </c>
      <c r="H10345">
        <v>91</v>
      </c>
      <c r="I10345">
        <v>5.6099967959999999</v>
      </c>
      <c r="J10345">
        <v>6.4599380489999998</v>
      </c>
      <c r="M10345">
        <v>1</v>
      </c>
      <c r="N10345">
        <v>399</v>
      </c>
      <c r="P10345">
        <v>3</v>
      </c>
      <c r="Q10345" t="str">
        <f>VLOOKUP(M10345,lookups!$A$1:$B$7, 2, FALSE)</f>
        <v>trawl/fyke</v>
      </c>
      <c r="R10345" t="str">
        <f>VLOOKUP(N10345,lookups!$D$1:$E$6, 2, FALSE)</f>
        <v>hucuktlis r</v>
      </c>
      <c r="S10345" t="str">
        <f>VLOOKUP(C10345,lookups!$G$1:$H$3, 2, FALSE)</f>
        <v>smolt</v>
      </c>
    </row>
    <row r="10346" spans="1:19" x14ac:dyDescent="0.25">
      <c r="A10346" s="1">
        <v>39562</v>
      </c>
      <c r="B10346">
        <v>1</v>
      </c>
      <c r="C10346">
        <v>1</v>
      </c>
      <c r="D10346">
        <v>1</v>
      </c>
      <c r="E10346">
        <v>2008</v>
      </c>
      <c r="F10346">
        <v>32</v>
      </c>
      <c r="G10346">
        <v>1</v>
      </c>
      <c r="H10346">
        <v>87</v>
      </c>
      <c r="I10346">
        <v>5.1899986269999996</v>
      </c>
      <c r="J10346">
        <v>5.9763069150000003</v>
      </c>
      <c r="M10346">
        <v>1</v>
      </c>
      <c r="N10346">
        <v>399</v>
      </c>
      <c r="P10346">
        <v>3</v>
      </c>
      <c r="Q10346" t="str">
        <f>VLOOKUP(M10346,lookups!$A$1:$B$7, 2, FALSE)</f>
        <v>trawl/fyke</v>
      </c>
      <c r="R10346" t="str">
        <f>VLOOKUP(N10346,lookups!$D$1:$E$6, 2, FALSE)</f>
        <v>hucuktlis r</v>
      </c>
      <c r="S10346" t="str">
        <f>VLOOKUP(C10346,lookups!$G$1:$H$3, 2, FALSE)</f>
        <v>smolt</v>
      </c>
    </row>
    <row r="10347" spans="1:19" x14ac:dyDescent="0.25">
      <c r="A10347" s="1">
        <v>39562</v>
      </c>
      <c r="B10347">
        <v>1</v>
      </c>
      <c r="C10347">
        <v>1</v>
      </c>
      <c r="D10347">
        <v>1</v>
      </c>
      <c r="E10347">
        <v>2008</v>
      </c>
      <c r="F10347">
        <v>33</v>
      </c>
      <c r="G10347">
        <v>1</v>
      </c>
      <c r="H10347">
        <v>88</v>
      </c>
      <c r="I10347">
        <v>5.4099998469999999</v>
      </c>
      <c r="J10347">
        <v>6.229637146</v>
      </c>
      <c r="M10347">
        <v>1</v>
      </c>
      <c r="N10347">
        <v>399</v>
      </c>
      <c r="P10347">
        <v>3</v>
      </c>
      <c r="Q10347" t="str">
        <f>VLOOKUP(M10347,lookups!$A$1:$B$7, 2, FALSE)</f>
        <v>trawl/fyke</v>
      </c>
      <c r="R10347" t="str">
        <f>VLOOKUP(N10347,lookups!$D$1:$E$6, 2, FALSE)</f>
        <v>hucuktlis r</v>
      </c>
      <c r="S10347" t="str">
        <f>VLOOKUP(C10347,lookups!$G$1:$H$3, 2, FALSE)</f>
        <v>smolt</v>
      </c>
    </row>
    <row r="10348" spans="1:19" x14ac:dyDescent="0.25">
      <c r="A10348" s="1">
        <v>39562</v>
      </c>
      <c r="B10348">
        <v>1</v>
      </c>
      <c r="C10348">
        <v>1</v>
      </c>
      <c r="D10348">
        <v>1</v>
      </c>
      <c r="E10348">
        <v>2008</v>
      </c>
      <c r="F10348">
        <v>34</v>
      </c>
      <c r="G10348">
        <v>1</v>
      </c>
      <c r="H10348">
        <v>87</v>
      </c>
      <c r="I10348">
        <v>5.629997253</v>
      </c>
      <c r="J10348">
        <v>6.4829673769999996</v>
      </c>
      <c r="M10348">
        <v>1</v>
      </c>
      <c r="N10348">
        <v>399</v>
      </c>
      <c r="P10348">
        <v>3</v>
      </c>
      <c r="Q10348" t="str">
        <f>VLOOKUP(M10348,lookups!$A$1:$B$7, 2, FALSE)</f>
        <v>trawl/fyke</v>
      </c>
      <c r="R10348" t="str">
        <f>VLOOKUP(N10348,lookups!$D$1:$E$6, 2, FALSE)</f>
        <v>hucuktlis r</v>
      </c>
      <c r="S10348" t="str">
        <f>VLOOKUP(C10348,lookups!$G$1:$H$3, 2, FALSE)</f>
        <v>smolt</v>
      </c>
    </row>
    <row r="10349" spans="1:19" x14ac:dyDescent="0.25">
      <c r="A10349" s="1">
        <v>39562</v>
      </c>
      <c r="B10349">
        <v>1</v>
      </c>
      <c r="C10349">
        <v>1</v>
      </c>
      <c r="D10349">
        <v>1</v>
      </c>
      <c r="E10349">
        <v>2008</v>
      </c>
      <c r="F10349">
        <v>35</v>
      </c>
      <c r="G10349">
        <v>1</v>
      </c>
      <c r="H10349">
        <v>76</v>
      </c>
      <c r="I10349">
        <v>3.9099998469999999</v>
      </c>
      <c r="J10349">
        <v>4.5023803710000001</v>
      </c>
      <c r="M10349">
        <v>1</v>
      </c>
      <c r="N10349">
        <v>399</v>
      </c>
      <c r="P10349">
        <v>3</v>
      </c>
      <c r="Q10349" t="str">
        <f>VLOOKUP(M10349,lookups!$A$1:$B$7, 2, FALSE)</f>
        <v>trawl/fyke</v>
      </c>
      <c r="R10349" t="str">
        <f>VLOOKUP(N10349,lookups!$D$1:$E$6, 2, FALSE)</f>
        <v>hucuktlis r</v>
      </c>
      <c r="S10349" t="str">
        <f>VLOOKUP(C10349,lookups!$G$1:$H$3, 2, FALSE)</f>
        <v>smolt</v>
      </c>
    </row>
    <row r="10350" spans="1:19" x14ac:dyDescent="0.25">
      <c r="A10350" s="1">
        <v>39562</v>
      </c>
      <c r="B10350">
        <v>1</v>
      </c>
      <c r="C10350">
        <v>1</v>
      </c>
      <c r="D10350">
        <v>1</v>
      </c>
      <c r="E10350">
        <v>2008</v>
      </c>
      <c r="F10350">
        <v>36</v>
      </c>
      <c r="G10350">
        <v>1</v>
      </c>
      <c r="H10350">
        <v>88</v>
      </c>
      <c r="I10350">
        <v>5.3899993899999998</v>
      </c>
      <c r="J10350">
        <v>6.2066078190000002</v>
      </c>
      <c r="M10350">
        <v>1</v>
      </c>
      <c r="N10350">
        <v>399</v>
      </c>
      <c r="P10350">
        <v>3</v>
      </c>
      <c r="Q10350" t="str">
        <f>VLOOKUP(M10350,lookups!$A$1:$B$7, 2, FALSE)</f>
        <v>trawl/fyke</v>
      </c>
      <c r="R10350" t="str">
        <f>VLOOKUP(N10350,lookups!$D$1:$E$6, 2, FALSE)</f>
        <v>hucuktlis r</v>
      </c>
      <c r="S10350" t="str">
        <f>VLOOKUP(C10350,lookups!$G$1:$H$3, 2, FALSE)</f>
        <v>smolt</v>
      </c>
    </row>
    <row r="10351" spans="1:19" x14ac:dyDescent="0.25">
      <c r="A10351" s="1">
        <v>39562</v>
      </c>
      <c r="B10351">
        <v>1</v>
      </c>
      <c r="C10351">
        <v>1</v>
      </c>
      <c r="D10351">
        <v>1</v>
      </c>
      <c r="E10351">
        <v>2008</v>
      </c>
      <c r="F10351">
        <v>37</v>
      </c>
      <c r="G10351">
        <v>1</v>
      </c>
      <c r="H10351">
        <v>82</v>
      </c>
      <c r="I10351">
        <v>4.5299987789999996</v>
      </c>
      <c r="J10351">
        <v>5.2163124080000003</v>
      </c>
      <c r="M10351">
        <v>1</v>
      </c>
      <c r="N10351">
        <v>399</v>
      </c>
      <c r="P10351">
        <v>3</v>
      </c>
      <c r="Q10351" t="str">
        <f>VLOOKUP(M10351,lookups!$A$1:$B$7, 2, FALSE)</f>
        <v>trawl/fyke</v>
      </c>
      <c r="R10351" t="str">
        <f>VLOOKUP(N10351,lookups!$D$1:$E$6, 2, FALSE)</f>
        <v>hucuktlis r</v>
      </c>
      <c r="S10351" t="str">
        <f>VLOOKUP(C10351,lookups!$G$1:$H$3, 2, FALSE)</f>
        <v>smolt</v>
      </c>
    </row>
    <row r="10352" spans="1:19" x14ac:dyDescent="0.25">
      <c r="A10352" s="1">
        <v>39562</v>
      </c>
      <c r="B10352">
        <v>1</v>
      </c>
      <c r="C10352">
        <v>1</v>
      </c>
      <c r="D10352">
        <v>1</v>
      </c>
      <c r="E10352">
        <v>2008</v>
      </c>
      <c r="F10352">
        <v>38</v>
      </c>
      <c r="G10352">
        <v>1</v>
      </c>
      <c r="H10352">
        <v>89</v>
      </c>
      <c r="I10352">
        <v>6.1199989319999997</v>
      </c>
      <c r="J10352">
        <v>7.047206879</v>
      </c>
      <c r="M10352">
        <v>1</v>
      </c>
      <c r="N10352">
        <v>399</v>
      </c>
      <c r="P10352">
        <v>3</v>
      </c>
      <c r="Q10352" t="str">
        <f>VLOOKUP(M10352,lookups!$A$1:$B$7, 2, FALSE)</f>
        <v>trawl/fyke</v>
      </c>
      <c r="R10352" t="str">
        <f>VLOOKUP(N10352,lookups!$D$1:$E$6, 2, FALSE)</f>
        <v>hucuktlis r</v>
      </c>
      <c r="S10352" t="str">
        <f>VLOOKUP(C10352,lookups!$G$1:$H$3, 2, FALSE)</f>
        <v>smolt</v>
      </c>
    </row>
    <row r="10353" spans="1:19" x14ac:dyDescent="0.25">
      <c r="A10353" s="1">
        <v>39562</v>
      </c>
      <c r="B10353">
        <v>1</v>
      </c>
      <c r="C10353">
        <v>1</v>
      </c>
      <c r="D10353">
        <v>1</v>
      </c>
      <c r="E10353">
        <v>2008</v>
      </c>
      <c r="F10353">
        <v>39</v>
      </c>
      <c r="G10353">
        <v>1</v>
      </c>
      <c r="H10353">
        <v>97</v>
      </c>
      <c r="I10353">
        <v>7.5199966429999998</v>
      </c>
      <c r="J10353">
        <v>8.6593093870000004</v>
      </c>
      <c r="M10353">
        <v>1</v>
      </c>
      <c r="N10353">
        <v>399</v>
      </c>
      <c r="P10353">
        <v>3</v>
      </c>
      <c r="Q10353" t="str">
        <f>VLOOKUP(M10353,lookups!$A$1:$B$7, 2, FALSE)</f>
        <v>trawl/fyke</v>
      </c>
      <c r="R10353" t="str">
        <f>VLOOKUP(N10353,lookups!$D$1:$E$6, 2, FALSE)</f>
        <v>hucuktlis r</v>
      </c>
      <c r="S10353" t="str">
        <f>VLOOKUP(C10353,lookups!$G$1:$H$3, 2, FALSE)</f>
        <v>smolt</v>
      </c>
    </row>
    <row r="10354" spans="1:19" x14ac:dyDescent="0.25">
      <c r="A10354" s="1">
        <v>39562</v>
      </c>
      <c r="B10354">
        <v>1</v>
      </c>
      <c r="C10354">
        <v>1</v>
      </c>
      <c r="D10354">
        <v>1</v>
      </c>
      <c r="E10354">
        <v>2008</v>
      </c>
      <c r="F10354">
        <v>40</v>
      </c>
      <c r="G10354">
        <v>1</v>
      </c>
      <c r="H10354">
        <v>91</v>
      </c>
      <c r="I10354">
        <v>6.5599975590000001</v>
      </c>
      <c r="J10354">
        <v>7.55386734</v>
      </c>
      <c r="M10354">
        <v>1</v>
      </c>
      <c r="N10354">
        <v>399</v>
      </c>
      <c r="P10354">
        <v>3</v>
      </c>
      <c r="Q10354" t="str">
        <f>VLOOKUP(M10354,lookups!$A$1:$B$7, 2, FALSE)</f>
        <v>trawl/fyke</v>
      </c>
      <c r="R10354" t="str">
        <f>VLOOKUP(N10354,lookups!$D$1:$E$6, 2, FALSE)</f>
        <v>hucuktlis r</v>
      </c>
      <c r="S10354" t="str">
        <f>VLOOKUP(C10354,lookups!$G$1:$H$3, 2, FALSE)</f>
        <v>smolt</v>
      </c>
    </row>
    <row r="10355" spans="1:19" x14ac:dyDescent="0.25">
      <c r="A10355" s="1">
        <v>39562</v>
      </c>
      <c r="B10355">
        <v>1</v>
      </c>
      <c r="C10355">
        <v>1</v>
      </c>
      <c r="D10355">
        <v>1</v>
      </c>
      <c r="E10355">
        <v>2008</v>
      </c>
      <c r="F10355">
        <v>41</v>
      </c>
      <c r="G10355">
        <v>1</v>
      </c>
      <c r="H10355">
        <v>89</v>
      </c>
      <c r="I10355">
        <v>5.8399963379999997</v>
      </c>
      <c r="J10355">
        <v>6.7247848509999999</v>
      </c>
      <c r="M10355">
        <v>1</v>
      </c>
      <c r="N10355">
        <v>399</v>
      </c>
      <c r="P10355">
        <v>3</v>
      </c>
      <c r="Q10355" t="str">
        <f>VLOOKUP(M10355,lookups!$A$1:$B$7, 2, FALSE)</f>
        <v>trawl/fyke</v>
      </c>
      <c r="R10355" t="str">
        <f>VLOOKUP(N10355,lookups!$D$1:$E$6, 2, FALSE)</f>
        <v>hucuktlis r</v>
      </c>
      <c r="S10355" t="str">
        <f>VLOOKUP(C10355,lookups!$G$1:$H$3, 2, FALSE)</f>
        <v>smolt</v>
      </c>
    </row>
    <row r="10356" spans="1:19" x14ac:dyDescent="0.25">
      <c r="A10356" s="1">
        <v>39562</v>
      </c>
      <c r="B10356">
        <v>1</v>
      </c>
      <c r="C10356">
        <v>1</v>
      </c>
      <c r="D10356">
        <v>1</v>
      </c>
      <c r="E10356">
        <v>2008</v>
      </c>
      <c r="F10356">
        <v>42</v>
      </c>
      <c r="G10356">
        <v>1</v>
      </c>
      <c r="H10356">
        <v>89</v>
      </c>
      <c r="I10356">
        <v>5.4699974060000001</v>
      </c>
      <c r="J10356">
        <v>6.2987289430000004</v>
      </c>
      <c r="M10356">
        <v>1</v>
      </c>
      <c r="N10356">
        <v>399</v>
      </c>
      <c r="P10356">
        <v>3</v>
      </c>
      <c r="Q10356" t="str">
        <f>VLOOKUP(M10356,lookups!$A$1:$B$7, 2, FALSE)</f>
        <v>trawl/fyke</v>
      </c>
      <c r="R10356" t="str">
        <f>VLOOKUP(N10356,lookups!$D$1:$E$6, 2, FALSE)</f>
        <v>hucuktlis r</v>
      </c>
      <c r="S10356" t="str">
        <f>VLOOKUP(C10356,lookups!$G$1:$H$3, 2, FALSE)</f>
        <v>smolt</v>
      </c>
    </row>
    <row r="10357" spans="1:19" x14ac:dyDescent="0.25">
      <c r="A10357" s="1">
        <v>39562</v>
      </c>
      <c r="B10357">
        <v>1</v>
      </c>
      <c r="C10357">
        <v>1</v>
      </c>
      <c r="D10357">
        <v>1</v>
      </c>
      <c r="E10357">
        <v>2008</v>
      </c>
      <c r="F10357">
        <v>43</v>
      </c>
      <c r="G10357">
        <v>1</v>
      </c>
      <c r="H10357">
        <v>82</v>
      </c>
      <c r="I10357">
        <v>4.2299995419999998</v>
      </c>
      <c r="J10357">
        <v>4.8708610529999996</v>
      </c>
      <c r="M10357">
        <v>1</v>
      </c>
      <c r="N10357">
        <v>399</v>
      </c>
      <c r="P10357">
        <v>3</v>
      </c>
      <c r="Q10357" t="str">
        <f>VLOOKUP(M10357,lookups!$A$1:$B$7, 2, FALSE)</f>
        <v>trawl/fyke</v>
      </c>
      <c r="R10357" t="str">
        <f>VLOOKUP(N10357,lookups!$D$1:$E$6, 2, FALSE)</f>
        <v>hucuktlis r</v>
      </c>
      <c r="S10357" t="str">
        <f>VLOOKUP(C10357,lookups!$G$1:$H$3, 2, FALSE)</f>
        <v>smolt</v>
      </c>
    </row>
    <row r="10358" spans="1:19" x14ac:dyDescent="0.25">
      <c r="A10358" s="1">
        <v>39562</v>
      </c>
      <c r="B10358">
        <v>1</v>
      </c>
      <c r="C10358">
        <v>1</v>
      </c>
      <c r="D10358">
        <v>1</v>
      </c>
      <c r="E10358">
        <v>2008</v>
      </c>
      <c r="F10358">
        <v>44</v>
      </c>
      <c r="G10358">
        <v>1</v>
      </c>
      <c r="H10358">
        <v>84</v>
      </c>
      <c r="I10358">
        <v>5.1999969479999999</v>
      </c>
      <c r="J10358">
        <v>5.9878234859999999</v>
      </c>
      <c r="M10358">
        <v>1</v>
      </c>
      <c r="N10358">
        <v>399</v>
      </c>
      <c r="P10358">
        <v>3</v>
      </c>
      <c r="Q10358" t="str">
        <f>VLOOKUP(M10358,lookups!$A$1:$B$7, 2, FALSE)</f>
        <v>trawl/fyke</v>
      </c>
      <c r="R10358" t="str">
        <f>VLOOKUP(N10358,lookups!$D$1:$E$6, 2, FALSE)</f>
        <v>hucuktlis r</v>
      </c>
      <c r="S10358" t="str">
        <f>VLOOKUP(C10358,lookups!$G$1:$H$3, 2, FALSE)</f>
        <v>smolt</v>
      </c>
    </row>
    <row r="10359" spans="1:19" x14ac:dyDescent="0.25">
      <c r="A10359" s="1">
        <v>39562</v>
      </c>
      <c r="B10359">
        <v>1</v>
      </c>
      <c r="C10359">
        <v>1</v>
      </c>
      <c r="D10359">
        <v>1</v>
      </c>
      <c r="E10359">
        <v>2008</v>
      </c>
      <c r="F10359">
        <v>45</v>
      </c>
      <c r="G10359">
        <v>1</v>
      </c>
      <c r="H10359">
        <v>93</v>
      </c>
      <c r="I10359">
        <v>6.2099990839999997</v>
      </c>
      <c r="J10359">
        <v>7.1508407590000003</v>
      </c>
      <c r="M10359">
        <v>1</v>
      </c>
      <c r="N10359">
        <v>399</v>
      </c>
      <c r="P10359">
        <v>3</v>
      </c>
      <c r="Q10359" t="str">
        <f>VLOOKUP(M10359,lookups!$A$1:$B$7, 2, FALSE)</f>
        <v>trawl/fyke</v>
      </c>
      <c r="R10359" t="str">
        <f>VLOOKUP(N10359,lookups!$D$1:$E$6, 2, FALSE)</f>
        <v>hucuktlis r</v>
      </c>
      <c r="S10359" t="str">
        <f>VLOOKUP(C10359,lookups!$G$1:$H$3, 2, FALSE)</f>
        <v>smolt</v>
      </c>
    </row>
    <row r="10360" spans="1:19" x14ac:dyDescent="0.25">
      <c r="A10360" s="1">
        <v>39562</v>
      </c>
      <c r="B10360">
        <v>1</v>
      </c>
      <c r="C10360">
        <v>1</v>
      </c>
      <c r="D10360">
        <v>1</v>
      </c>
      <c r="E10360">
        <v>2008</v>
      </c>
      <c r="F10360">
        <v>46</v>
      </c>
      <c r="G10360">
        <v>1</v>
      </c>
      <c r="H10360">
        <v>82</v>
      </c>
      <c r="I10360">
        <v>4.1699981690000003</v>
      </c>
      <c r="J10360">
        <v>4.8017730710000004</v>
      </c>
      <c r="M10360">
        <v>1</v>
      </c>
      <c r="N10360">
        <v>399</v>
      </c>
      <c r="P10360">
        <v>3</v>
      </c>
      <c r="Q10360" t="str">
        <f>VLOOKUP(M10360,lookups!$A$1:$B$7, 2, FALSE)</f>
        <v>trawl/fyke</v>
      </c>
      <c r="R10360" t="str">
        <f>VLOOKUP(N10360,lookups!$D$1:$E$6, 2, FALSE)</f>
        <v>hucuktlis r</v>
      </c>
      <c r="S10360" t="str">
        <f>VLOOKUP(C10360,lookups!$G$1:$H$3, 2, FALSE)</f>
        <v>smolt</v>
      </c>
    </row>
    <row r="10361" spans="1:19" x14ac:dyDescent="0.25">
      <c r="A10361" s="1">
        <v>39562</v>
      </c>
      <c r="B10361">
        <v>1</v>
      </c>
      <c r="C10361">
        <v>1</v>
      </c>
      <c r="D10361">
        <v>1</v>
      </c>
      <c r="E10361">
        <v>2008</v>
      </c>
      <c r="F10361">
        <v>47</v>
      </c>
      <c r="G10361">
        <v>1</v>
      </c>
      <c r="H10361">
        <v>63</v>
      </c>
      <c r="I10361">
        <v>1.4299993520000001</v>
      </c>
      <c r="J10361">
        <v>1.6466512680000001</v>
      </c>
      <c r="M10361">
        <v>1</v>
      </c>
      <c r="N10361">
        <v>399</v>
      </c>
      <c r="P10361">
        <v>3</v>
      </c>
      <c r="Q10361" t="str">
        <f>VLOOKUP(M10361,lookups!$A$1:$B$7, 2, FALSE)</f>
        <v>trawl/fyke</v>
      </c>
      <c r="R10361" t="str">
        <f>VLOOKUP(N10361,lookups!$D$1:$E$6, 2, FALSE)</f>
        <v>hucuktlis r</v>
      </c>
      <c r="S10361" t="str">
        <f>VLOOKUP(C10361,lookups!$G$1:$H$3, 2, FALSE)</f>
        <v>smolt</v>
      </c>
    </row>
    <row r="10362" spans="1:19" x14ac:dyDescent="0.25">
      <c r="A10362" s="1">
        <v>39562</v>
      </c>
      <c r="B10362">
        <v>1</v>
      </c>
      <c r="C10362">
        <v>1</v>
      </c>
      <c r="D10362">
        <v>1</v>
      </c>
      <c r="E10362">
        <v>2008</v>
      </c>
      <c r="F10362">
        <v>48</v>
      </c>
      <c r="G10362">
        <v>1</v>
      </c>
      <c r="H10362">
        <v>88</v>
      </c>
      <c r="I10362">
        <v>5.2999992369999998</v>
      </c>
      <c r="J10362">
        <v>6.1029739379999999</v>
      </c>
      <c r="M10362">
        <v>1</v>
      </c>
      <c r="N10362">
        <v>399</v>
      </c>
      <c r="P10362">
        <v>3</v>
      </c>
      <c r="Q10362" t="str">
        <f>VLOOKUP(M10362,lookups!$A$1:$B$7, 2, FALSE)</f>
        <v>trawl/fyke</v>
      </c>
      <c r="R10362" t="str">
        <f>VLOOKUP(N10362,lookups!$D$1:$E$6, 2, FALSE)</f>
        <v>hucuktlis r</v>
      </c>
      <c r="S10362" t="str">
        <f>VLOOKUP(C10362,lookups!$G$1:$H$3, 2, FALSE)</f>
        <v>smolt</v>
      </c>
    </row>
    <row r="10363" spans="1:19" x14ac:dyDescent="0.25">
      <c r="A10363" s="1">
        <v>39562</v>
      </c>
      <c r="B10363">
        <v>1</v>
      </c>
      <c r="C10363">
        <v>1</v>
      </c>
      <c r="D10363">
        <v>1</v>
      </c>
      <c r="E10363">
        <v>2008</v>
      </c>
      <c r="F10363">
        <v>49</v>
      </c>
      <c r="G10363">
        <v>1</v>
      </c>
      <c r="H10363">
        <v>89</v>
      </c>
      <c r="I10363">
        <v>5.5899963379999997</v>
      </c>
      <c r="J10363">
        <v>6.4369087220000001</v>
      </c>
      <c r="M10363">
        <v>1</v>
      </c>
      <c r="N10363">
        <v>399</v>
      </c>
      <c r="P10363">
        <v>3</v>
      </c>
      <c r="Q10363" t="str">
        <f>VLOOKUP(M10363,lookups!$A$1:$B$7, 2, FALSE)</f>
        <v>trawl/fyke</v>
      </c>
      <c r="R10363" t="str">
        <f>VLOOKUP(N10363,lookups!$D$1:$E$6, 2, FALSE)</f>
        <v>hucuktlis r</v>
      </c>
      <c r="S10363" t="str">
        <f>VLOOKUP(C10363,lookups!$G$1:$H$3, 2, FALSE)</f>
        <v>smolt</v>
      </c>
    </row>
    <row r="10364" spans="1:19" x14ac:dyDescent="0.25">
      <c r="A10364" s="1">
        <v>39562</v>
      </c>
      <c r="B10364">
        <v>1</v>
      </c>
      <c r="C10364">
        <v>1</v>
      </c>
      <c r="D10364">
        <v>1</v>
      </c>
      <c r="E10364">
        <v>2008</v>
      </c>
      <c r="F10364">
        <v>50</v>
      </c>
      <c r="G10364">
        <v>1</v>
      </c>
      <c r="H10364">
        <v>92</v>
      </c>
      <c r="I10364">
        <v>6.25</v>
      </c>
      <c r="J10364">
        <v>7.1969032290000001</v>
      </c>
      <c r="M10364">
        <v>1</v>
      </c>
      <c r="N10364">
        <v>399</v>
      </c>
      <c r="P10364">
        <v>3</v>
      </c>
      <c r="Q10364" t="str">
        <f>VLOOKUP(M10364,lookups!$A$1:$B$7, 2, FALSE)</f>
        <v>trawl/fyke</v>
      </c>
      <c r="R10364" t="str">
        <f>VLOOKUP(N10364,lookups!$D$1:$E$6, 2, FALSE)</f>
        <v>hucuktlis r</v>
      </c>
      <c r="S10364" t="str">
        <f>VLOOKUP(C10364,lookups!$G$1:$H$3, 2, FALSE)</f>
        <v>smolt</v>
      </c>
    </row>
    <row r="10365" spans="1:19" x14ac:dyDescent="0.25">
      <c r="A10365" s="1">
        <v>39562</v>
      </c>
      <c r="B10365">
        <v>1</v>
      </c>
      <c r="C10365">
        <v>1</v>
      </c>
      <c r="D10365">
        <v>1</v>
      </c>
      <c r="E10365">
        <v>2008</v>
      </c>
      <c r="F10365">
        <v>51</v>
      </c>
      <c r="G10365">
        <v>1</v>
      </c>
      <c r="H10365">
        <v>87</v>
      </c>
      <c r="I10365">
        <v>5.0799980160000002</v>
      </c>
      <c r="J10365">
        <v>5.849639893</v>
      </c>
      <c r="M10365">
        <v>1</v>
      </c>
      <c r="N10365">
        <v>399</v>
      </c>
      <c r="P10365">
        <v>3</v>
      </c>
      <c r="Q10365" t="str">
        <f>VLOOKUP(M10365,lookups!$A$1:$B$7, 2, FALSE)</f>
        <v>trawl/fyke</v>
      </c>
      <c r="R10365" t="str">
        <f>VLOOKUP(N10365,lookups!$D$1:$E$6, 2, FALSE)</f>
        <v>hucuktlis r</v>
      </c>
      <c r="S10365" t="str">
        <f>VLOOKUP(C10365,lookups!$G$1:$H$3, 2, FALSE)</f>
        <v>smolt</v>
      </c>
    </row>
    <row r="10366" spans="1:19" x14ac:dyDescent="0.25">
      <c r="A10366" s="1">
        <v>39562</v>
      </c>
      <c r="B10366">
        <v>1</v>
      </c>
      <c r="C10366">
        <v>1</v>
      </c>
      <c r="D10366">
        <v>1</v>
      </c>
      <c r="E10366">
        <v>2008</v>
      </c>
      <c r="F10366">
        <v>52</v>
      </c>
      <c r="G10366">
        <v>1</v>
      </c>
      <c r="H10366">
        <v>93</v>
      </c>
      <c r="I10366">
        <v>6.7199974060000001</v>
      </c>
      <c r="J10366">
        <v>7.7381095889999996</v>
      </c>
      <c r="M10366">
        <v>1</v>
      </c>
      <c r="N10366">
        <v>399</v>
      </c>
      <c r="P10366">
        <v>3</v>
      </c>
      <c r="Q10366" t="str">
        <f>VLOOKUP(M10366,lookups!$A$1:$B$7, 2, FALSE)</f>
        <v>trawl/fyke</v>
      </c>
      <c r="R10366" t="str">
        <f>VLOOKUP(N10366,lookups!$D$1:$E$6, 2, FALSE)</f>
        <v>hucuktlis r</v>
      </c>
      <c r="S10366" t="str">
        <f>VLOOKUP(C10366,lookups!$G$1:$H$3, 2, FALSE)</f>
        <v>smolt</v>
      </c>
    </row>
    <row r="10367" spans="1:19" x14ac:dyDescent="0.25">
      <c r="A10367" s="1">
        <v>39562</v>
      </c>
      <c r="B10367">
        <v>1</v>
      </c>
      <c r="C10367">
        <v>1</v>
      </c>
      <c r="D10367">
        <v>1</v>
      </c>
      <c r="E10367">
        <v>2008</v>
      </c>
      <c r="F10367">
        <v>53</v>
      </c>
      <c r="G10367">
        <v>1</v>
      </c>
      <c r="H10367">
        <v>87</v>
      </c>
      <c r="I10367">
        <v>5.2399978640000002</v>
      </c>
      <c r="J10367">
        <v>6.0338821410000003</v>
      </c>
      <c r="M10367">
        <v>1</v>
      </c>
      <c r="N10367">
        <v>399</v>
      </c>
      <c r="P10367">
        <v>3</v>
      </c>
      <c r="Q10367" t="str">
        <f>VLOOKUP(M10367,lookups!$A$1:$B$7, 2, FALSE)</f>
        <v>trawl/fyke</v>
      </c>
      <c r="R10367" t="str">
        <f>VLOOKUP(N10367,lookups!$D$1:$E$6, 2, FALSE)</f>
        <v>hucuktlis r</v>
      </c>
      <c r="S10367" t="str">
        <f>VLOOKUP(C10367,lookups!$G$1:$H$3, 2, FALSE)</f>
        <v>smolt</v>
      </c>
    </row>
    <row r="10368" spans="1:19" x14ac:dyDescent="0.25">
      <c r="A10368" s="1">
        <v>39562</v>
      </c>
      <c r="B10368">
        <v>1</v>
      </c>
      <c r="C10368">
        <v>1</v>
      </c>
      <c r="D10368">
        <v>1</v>
      </c>
      <c r="E10368">
        <v>2008</v>
      </c>
      <c r="F10368">
        <v>54</v>
      </c>
      <c r="G10368">
        <v>1</v>
      </c>
      <c r="H10368">
        <v>90</v>
      </c>
      <c r="I10368">
        <v>5.2999992369999998</v>
      </c>
      <c r="J10368">
        <v>6.1029739379999999</v>
      </c>
      <c r="M10368">
        <v>1</v>
      </c>
      <c r="N10368">
        <v>399</v>
      </c>
      <c r="P10368">
        <v>3</v>
      </c>
      <c r="Q10368" t="str">
        <f>VLOOKUP(M10368,lookups!$A$1:$B$7, 2, FALSE)</f>
        <v>trawl/fyke</v>
      </c>
      <c r="R10368" t="str">
        <f>VLOOKUP(N10368,lookups!$D$1:$E$6, 2, FALSE)</f>
        <v>hucuktlis r</v>
      </c>
      <c r="S10368" t="str">
        <f>VLOOKUP(C10368,lookups!$G$1:$H$3, 2, FALSE)</f>
        <v>smolt</v>
      </c>
    </row>
    <row r="10369" spans="1:19" x14ac:dyDescent="0.25">
      <c r="A10369" s="1">
        <v>39562</v>
      </c>
      <c r="B10369">
        <v>1</v>
      </c>
      <c r="C10369">
        <v>1</v>
      </c>
      <c r="D10369">
        <v>1</v>
      </c>
      <c r="E10369">
        <v>2008</v>
      </c>
      <c r="F10369">
        <v>55</v>
      </c>
      <c r="G10369">
        <v>1</v>
      </c>
      <c r="H10369">
        <v>89</v>
      </c>
      <c r="I10369">
        <v>5.539997101</v>
      </c>
      <c r="J10369">
        <v>6.3793334960000001</v>
      </c>
      <c r="M10369">
        <v>1</v>
      </c>
      <c r="N10369">
        <v>399</v>
      </c>
      <c r="P10369">
        <v>3</v>
      </c>
      <c r="Q10369" t="str">
        <f>VLOOKUP(M10369,lookups!$A$1:$B$7, 2, FALSE)</f>
        <v>trawl/fyke</v>
      </c>
      <c r="R10369" t="str">
        <f>VLOOKUP(N10369,lookups!$D$1:$E$6, 2, FALSE)</f>
        <v>hucuktlis r</v>
      </c>
      <c r="S10369" t="str">
        <f>VLOOKUP(C10369,lookups!$G$1:$H$3, 2, FALSE)</f>
        <v>smolt</v>
      </c>
    </row>
    <row r="10370" spans="1:19" x14ac:dyDescent="0.25">
      <c r="A10370" s="1">
        <v>39562</v>
      </c>
      <c r="B10370">
        <v>1</v>
      </c>
      <c r="C10370">
        <v>1</v>
      </c>
      <c r="D10370">
        <v>1</v>
      </c>
      <c r="E10370">
        <v>2008</v>
      </c>
      <c r="F10370">
        <v>56</v>
      </c>
      <c r="G10370">
        <v>1</v>
      </c>
      <c r="H10370">
        <v>89</v>
      </c>
      <c r="I10370">
        <v>5.2599983220000004</v>
      </c>
      <c r="J10370">
        <v>6.0569114690000001</v>
      </c>
      <c r="M10370">
        <v>1</v>
      </c>
      <c r="N10370">
        <v>399</v>
      </c>
      <c r="P10370">
        <v>3</v>
      </c>
      <c r="Q10370" t="str">
        <f>VLOOKUP(M10370,lookups!$A$1:$B$7, 2, FALSE)</f>
        <v>trawl/fyke</v>
      </c>
      <c r="R10370" t="str">
        <f>VLOOKUP(N10370,lookups!$D$1:$E$6, 2, FALSE)</f>
        <v>hucuktlis r</v>
      </c>
      <c r="S10370" t="str">
        <f>VLOOKUP(C10370,lookups!$G$1:$H$3, 2, FALSE)</f>
        <v>smolt</v>
      </c>
    </row>
    <row r="10371" spans="1:19" x14ac:dyDescent="0.25">
      <c r="A10371" s="1">
        <v>39562</v>
      </c>
      <c r="B10371">
        <v>1</v>
      </c>
      <c r="C10371">
        <v>1</v>
      </c>
      <c r="D10371">
        <v>1</v>
      </c>
      <c r="E10371">
        <v>2008</v>
      </c>
      <c r="F10371">
        <v>57</v>
      </c>
      <c r="G10371">
        <v>1</v>
      </c>
      <c r="H10371">
        <v>93</v>
      </c>
      <c r="I10371">
        <v>6.8299980160000002</v>
      </c>
      <c r="J10371">
        <v>7.8647727969999996</v>
      </c>
      <c r="M10371">
        <v>1</v>
      </c>
      <c r="N10371">
        <v>399</v>
      </c>
      <c r="P10371">
        <v>3</v>
      </c>
      <c r="Q10371" t="str">
        <f>VLOOKUP(M10371,lookups!$A$1:$B$7, 2, FALSE)</f>
        <v>trawl/fyke</v>
      </c>
      <c r="R10371" t="str">
        <f>VLOOKUP(N10371,lookups!$D$1:$E$6, 2, FALSE)</f>
        <v>hucuktlis r</v>
      </c>
      <c r="S10371" t="str">
        <f>VLOOKUP(C10371,lookups!$G$1:$H$3, 2, FALSE)</f>
        <v>smolt</v>
      </c>
    </row>
    <row r="10372" spans="1:19" x14ac:dyDescent="0.25">
      <c r="A10372" s="1">
        <v>39562</v>
      </c>
      <c r="B10372">
        <v>1</v>
      </c>
      <c r="C10372">
        <v>1</v>
      </c>
      <c r="D10372">
        <v>1</v>
      </c>
      <c r="E10372">
        <v>2008</v>
      </c>
      <c r="F10372">
        <v>58</v>
      </c>
      <c r="G10372">
        <v>1</v>
      </c>
      <c r="H10372">
        <v>92</v>
      </c>
      <c r="I10372">
        <v>6.2999992369999998</v>
      </c>
      <c r="J10372">
        <v>7.2544784550000001</v>
      </c>
      <c r="M10372">
        <v>1</v>
      </c>
      <c r="N10372">
        <v>399</v>
      </c>
      <c r="P10372">
        <v>3</v>
      </c>
      <c r="Q10372" t="str">
        <f>VLOOKUP(M10372,lookups!$A$1:$B$7, 2, FALSE)</f>
        <v>trawl/fyke</v>
      </c>
      <c r="R10372" t="str">
        <f>VLOOKUP(N10372,lookups!$D$1:$E$6, 2, FALSE)</f>
        <v>hucuktlis r</v>
      </c>
      <c r="S10372" t="str">
        <f>VLOOKUP(C10372,lookups!$G$1:$H$3, 2, FALSE)</f>
        <v>smolt</v>
      </c>
    </row>
    <row r="10373" spans="1:19" x14ac:dyDescent="0.25">
      <c r="A10373" s="1">
        <v>39562</v>
      </c>
      <c r="B10373">
        <v>1</v>
      </c>
      <c r="C10373">
        <v>1</v>
      </c>
      <c r="D10373">
        <v>1</v>
      </c>
      <c r="E10373">
        <v>2008</v>
      </c>
      <c r="F10373">
        <v>59</v>
      </c>
      <c r="G10373">
        <v>1</v>
      </c>
      <c r="H10373">
        <v>87</v>
      </c>
      <c r="I10373">
        <v>4.9199981690000003</v>
      </c>
      <c r="J10373">
        <v>5.6654014589999999</v>
      </c>
      <c r="M10373">
        <v>1</v>
      </c>
      <c r="N10373">
        <v>399</v>
      </c>
      <c r="P10373">
        <v>3</v>
      </c>
      <c r="Q10373" t="str">
        <f>VLOOKUP(M10373,lookups!$A$1:$B$7, 2, FALSE)</f>
        <v>trawl/fyke</v>
      </c>
      <c r="R10373" t="str">
        <f>VLOOKUP(N10373,lookups!$D$1:$E$6, 2, FALSE)</f>
        <v>hucuktlis r</v>
      </c>
      <c r="S10373" t="str">
        <f>VLOOKUP(C10373,lookups!$G$1:$H$3, 2, FALSE)</f>
        <v>smolt</v>
      </c>
    </row>
    <row r="10374" spans="1:19" x14ac:dyDescent="0.25">
      <c r="A10374" s="1">
        <v>39562</v>
      </c>
      <c r="B10374">
        <v>1</v>
      </c>
      <c r="C10374">
        <v>1</v>
      </c>
      <c r="D10374">
        <v>1</v>
      </c>
      <c r="E10374">
        <v>2008</v>
      </c>
      <c r="F10374">
        <v>60</v>
      </c>
      <c r="G10374">
        <v>1</v>
      </c>
      <c r="H10374">
        <v>81</v>
      </c>
      <c r="I10374">
        <v>4.1499977110000001</v>
      </c>
      <c r="J10374">
        <v>4.7787437439999998</v>
      </c>
      <c r="M10374">
        <v>1</v>
      </c>
      <c r="N10374">
        <v>399</v>
      </c>
      <c r="P10374">
        <v>3</v>
      </c>
      <c r="Q10374" t="str">
        <f>VLOOKUP(M10374,lookups!$A$1:$B$7, 2, FALSE)</f>
        <v>trawl/fyke</v>
      </c>
      <c r="R10374" t="str">
        <f>VLOOKUP(N10374,lookups!$D$1:$E$6, 2, FALSE)</f>
        <v>hucuktlis r</v>
      </c>
      <c r="S10374" t="str">
        <f>VLOOKUP(C10374,lookups!$G$1:$H$3, 2, FALSE)</f>
        <v>smolt</v>
      </c>
    </row>
    <row r="10375" spans="1:19" x14ac:dyDescent="0.25">
      <c r="A10375" s="1">
        <v>39562</v>
      </c>
      <c r="B10375">
        <v>1</v>
      </c>
      <c r="C10375">
        <v>1</v>
      </c>
      <c r="D10375">
        <v>1</v>
      </c>
      <c r="E10375">
        <v>2008</v>
      </c>
      <c r="F10375">
        <v>61</v>
      </c>
      <c r="G10375">
        <v>1</v>
      </c>
      <c r="H10375">
        <v>90</v>
      </c>
      <c r="I10375">
        <v>5.6599998469999999</v>
      </c>
      <c r="J10375">
        <v>6.5175132749999998</v>
      </c>
      <c r="M10375">
        <v>1</v>
      </c>
      <c r="N10375">
        <v>399</v>
      </c>
      <c r="P10375">
        <v>3</v>
      </c>
      <c r="Q10375" t="str">
        <f>VLOOKUP(M10375,lookups!$A$1:$B$7, 2, FALSE)</f>
        <v>trawl/fyke</v>
      </c>
      <c r="R10375" t="str">
        <f>VLOOKUP(N10375,lookups!$D$1:$E$6, 2, FALSE)</f>
        <v>hucuktlis r</v>
      </c>
      <c r="S10375" t="str">
        <f>VLOOKUP(C10375,lookups!$G$1:$H$3, 2, FALSE)</f>
        <v>smolt</v>
      </c>
    </row>
    <row r="10376" spans="1:19" x14ac:dyDescent="0.25">
      <c r="A10376" s="1">
        <v>39562</v>
      </c>
      <c r="B10376">
        <v>1</v>
      </c>
      <c r="C10376">
        <v>1</v>
      </c>
      <c r="D10376">
        <v>1</v>
      </c>
      <c r="E10376">
        <v>2008</v>
      </c>
      <c r="F10376">
        <v>62</v>
      </c>
      <c r="G10376">
        <v>1</v>
      </c>
      <c r="H10376">
        <v>74</v>
      </c>
      <c r="I10376">
        <v>3.1599998469999999</v>
      </c>
      <c r="J10376">
        <v>3.6387538909999999</v>
      </c>
      <c r="M10376">
        <v>1</v>
      </c>
      <c r="N10376">
        <v>399</v>
      </c>
      <c r="P10376">
        <v>3</v>
      </c>
      <c r="Q10376" t="str">
        <f>VLOOKUP(M10376,lookups!$A$1:$B$7, 2, FALSE)</f>
        <v>trawl/fyke</v>
      </c>
      <c r="R10376" t="str">
        <f>VLOOKUP(N10376,lookups!$D$1:$E$6, 2, FALSE)</f>
        <v>hucuktlis r</v>
      </c>
      <c r="S10376" t="str">
        <f>VLOOKUP(C10376,lookups!$G$1:$H$3, 2, FALSE)</f>
        <v>smolt</v>
      </c>
    </row>
    <row r="10377" spans="1:19" x14ac:dyDescent="0.25">
      <c r="A10377" s="1">
        <v>39562</v>
      </c>
      <c r="B10377">
        <v>1</v>
      </c>
      <c r="C10377">
        <v>1</v>
      </c>
      <c r="D10377">
        <v>1</v>
      </c>
      <c r="E10377">
        <v>2008</v>
      </c>
      <c r="F10377">
        <v>63</v>
      </c>
      <c r="G10377">
        <v>1</v>
      </c>
      <c r="H10377">
        <v>92</v>
      </c>
      <c r="I10377">
        <v>5.7599983220000004</v>
      </c>
      <c r="J10377">
        <v>6.6326637269999997</v>
      </c>
      <c r="M10377">
        <v>1</v>
      </c>
      <c r="N10377">
        <v>399</v>
      </c>
      <c r="P10377">
        <v>3</v>
      </c>
      <c r="Q10377" t="str">
        <f>VLOOKUP(M10377,lookups!$A$1:$B$7, 2, FALSE)</f>
        <v>trawl/fyke</v>
      </c>
      <c r="R10377" t="str">
        <f>VLOOKUP(N10377,lookups!$D$1:$E$6, 2, FALSE)</f>
        <v>hucuktlis r</v>
      </c>
      <c r="S10377" t="str">
        <f>VLOOKUP(C10377,lookups!$G$1:$H$3, 2, FALSE)</f>
        <v>smolt</v>
      </c>
    </row>
    <row r="10378" spans="1:19" x14ac:dyDescent="0.25">
      <c r="A10378" s="1">
        <v>39562</v>
      </c>
      <c r="B10378">
        <v>1</v>
      </c>
      <c r="C10378">
        <v>1</v>
      </c>
      <c r="D10378">
        <v>1</v>
      </c>
      <c r="E10378">
        <v>2008</v>
      </c>
      <c r="F10378">
        <v>64</v>
      </c>
      <c r="G10378">
        <v>1</v>
      </c>
      <c r="H10378">
        <v>92</v>
      </c>
      <c r="I10378">
        <v>5.7699966429999998</v>
      </c>
      <c r="J10378">
        <v>6.6441802980000002</v>
      </c>
      <c r="M10378">
        <v>1</v>
      </c>
      <c r="N10378">
        <v>399</v>
      </c>
      <c r="P10378">
        <v>3</v>
      </c>
      <c r="Q10378" t="str">
        <f>VLOOKUP(M10378,lookups!$A$1:$B$7, 2, FALSE)</f>
        <v>trawl/fyke</v>
      </c>
      <c r="R10378" t="str">
        <f>VLOOKUP(N10378,lookups!$D$1:$E$6, 2, FALSE)</f>
        <v>hucuktlis r</v>
      </c>
      <c r="S10378" t="str">
        <f>VLOOKUP(C10378,lookups!$G$1:$H$3, 2, FALSE)</f>
        <v>smolt</v>
      </c>
    </row>
    <row r="10379" spans="1:19" x14ac:dyDescent="0.25">
      <c r="A10379" s="1">
        <v>39562</v>
      </c>
      <c r="B10379">
        <v>1</v>
      </c>
      <c r="C10379">
        <v>1</v>
      </c>
      <c r="D10379">
        <v>1</v>
      </c>
      <c r="E10379">
        <v>2008</v>
      </c>
      <c r="F10379">
        <v>65</v>
      </c>
      <c r="G10379">
        <v>1</v>
      </c>
      <c r="H10379">
        <v>88</v>
      </c>
      <c r="I10379">
        <v>5.9799995419999998</v>
      </c>
      <c r="J10379">
        <v>6.8859939580000002</v>
      </c>
      <c r="M10379">
        <v>1</v>
      </c>
      <c r="N10379">
        <v>399</v>
      </c>
      <c r="P10379">
        <v>3</v>
      </c>
      <c r="Q10379" t="str">
        <f>VLOOKUP(M10379,lookups!$A$1:$B$7, 2, FALSE)</f>
        <v>trawl/fyke</v>
      </c>
      <c r="R10379" t="str">
        <f>VLOOKUP(N10379,lookups!$D$1:$E$6, 2, FALSE)</f>
        <v>hucuktlis r</v>
      </c>
      <c r="S10379" t="str">
        <f>VLOOKUP(C10379,lookups!$G$1:$H$3, 2, FALSE)</f>
        <v>smolt</v>
      </c>
    </row>
    <row r="10380" spans="1:19" x14ac:dyDescent="0.25">
      <c r="A10380" s="1">
        <v>39562</v>
      </c>
      <c r="B10380">
        <v>1</v>
      </c>
      <c r="C10380">
        <v>1</v>
      </c>
      <c r="D10380">
        <v>1</v>
      </c>
      <c r="E10380">
        <v>2008</v>
      </c>
      <c r="F10380">
        <v>66</v>
      </c>
      <c r="G10380">
        <v>1</v>
      </c>
      <c r="H10380">
        <v>86</v>
      </c>
      <c r="I10380">
        <v>5.0999984740000004</v>
      </c>
      <c r="J10380">
        <v>5.872673035</v>
      </c>
      <c r="M10380">
        <v>1</v>
      </c>
      <c r="N10380">
        <v>399</v>
      </c>
      <c r="P10380">
        <v>3</v>
      </c>
      <c r="Q10380" t="str">
        <f>VLOOKUP(M10380,lookups!$A$1:$B$7, 2, FALSE)</f>
        <v>trawl/fyke</v>
      </c>
      <c r="R10380" t="str">
        <f>VLOOKUP(N10380,lookups!$D$1:$E$6, 2, FALSE)</f>
        <v>hucuktlis r</v>
      </c>
      <c r="S10380" t="str">
        <f>VLOOKUP(C10380,lookups!$G$1:$H$3, 2, FALSE)</f>
        <v>smolt</v>
      </c>
    </row>
    <row r="10381" spans="1:19" x14ac:dyDescent="0.25">
      <c r="A10381" s="1">
        <v>39562</v>
      </c>
      <c r="B10381">
        <v>1</v>
      </c>
      <c r="C10381">
        <v>1</v>
      </c>
      <c r="D10381">
        <v>1</v>
      </c>
      <c r="E10381">
        <v>2008</v>
      </c>
      <c r="F10381">
        <v>67</v>
      </c>
      <c r="G10381">
        <v>1</v>
      </c>
      <c r="H10381">
        <v>85</v>
      </c>
      <c r="I10381">
        <v>5.0999984740000004</v>
      </c>
      <c r="J10381">
        <v>5.872673035</v>
      </c>
      <c r="M10381">
        <v>1</v>
      </c>
      <c r="N10381">
        <v>399</v>
      </c>
      <c r="P10381">
        <v>3</v>
      </c>
      <c r="Q10381" t="str">
        <f>VLOOKUP(M10381,lookups!$A$1:$B$7, 2, FALSE)</f>
        <v>trawl/fyke</v>
      </c>
      <c r="R10381" t="str">
        <f>VLOOKUP(N10381,lookups!$D$1:$E$6, 2, FALSE)</f>
        <v>hucuktlis r</v>
      </c>
      <c r="S10381" t="str">
        <f>VLOOKUP(C10381,lookups!$G$1:$H$3, 2, FALSE)</f>
        <v>smolt</v>
      </c>
    </row>
    <row r="10382" spans="1:19" x14ac:dyDescent="0.25">
      <c r="A10382" s="1">
        <v>39562</v>
      </c>
      <c r="B10382">
        <v>1</v>
      </c>
      <c r="C10382">
        <v>1</v>
      </c>
      <c r="D10382">
        <v>1</v>
      </c>
      <c r="E10382">
        <v>2008</v>
      </c>
      <c r="F10382">
        <v>68</v>
      </c>
      <c r="G10382">
        <v>1</v>
      </c>
      <c r="H10382">
        <v>85</v>
      </c>
      <c r="I10382">
        <v>5.0899963379999997</v>
      </c>
      <c r="J10382">
        <v>5.8611564639999996</v>
      </c>
      <c r="M10382">
        <v>1</v>
      </c>
      <c r="N10382">
        <v>399</v>
      </c>
      <c r="P10382">
        <v>3</v>
      </c>
      <c r="Q10382" t="str">
        <f>VLOOKUP(M10382,lookups!$A$1:$B$7, 2, FALSE)</f>
        <v>trawl/fyke</v>
      </c>
      <c r="R10382" t="str">
        <f>VLOOKUP(N10382,lookups!$D$1:$E$6, 2, FALSE)</f>
        <v>hucuktlis r</v>
      </c>
      <c r="S10382" t="str">
        <f>VLOOKUP(C10382,lookups!$G$1:$H$3, 2, FALSE)</f>
        <v>smolt</v>
      </c>
    </row>
    <row r="10383" spans="1:19" x14ac:dyDescent="0.25">
      <c r="A10383" s="1">
        <v>39562</v>
      </c>
      <c r="B10383">
        <v>1</v>
      </c>
      <c r="C10383">
        <v>1</v>
      </c>
      <c r="D10383">
        <v>1</v>
      </c>
      <c r="E10383">
        <v>2008</v>
      </c>
      <c r="F10383">
        <v>69</v>
      </c>
      <c r="G10383">
        <v>1</v>
      </c>
      <c r="H10383">
        <v>85</v>
      </c>
      <c r="I10383">
        <v>5.1199989319999997</v>
      </c>
      <c r="J10383">
        <v>5.8957023619999998</v>
      </c>
      <c r="M10383">
        <v>1</v>
      </c>
      <c r="N10383">
        <v>399</v>
      </c>
      <c r="P10383">
        <v>3</v>
      </c>
      <c r="Q10383" t="str">
        <f>VLOOKUP(M10383,lookups!$A$1:$B$7, 2, FALSE)</f>
        <v>trawl/fyke</v>
      </c>
      <c r="R10383" t="str">
        <f>VLOOKUP(N10383,lookups!$D$1:$E$6, 2, FALSE)</f>
        <v>hucuktlis r</v>
      </c>
      <c r="S10383" t="str">
        <f>VLOOKUP(C10383,lookups!$G$1:$H$3, 2, FALSE)</f>
        <v>smolt</v>
      </c>
    </row>
    <row r="10384" spans="1:19" x14ac:dyDescent="0.25">
      <c r="A10384" s="1">
        <v>39562</v>
      </c>
      <c r="B10384">
        <v>1</v>
      </c>
      <c r="C10384">
        <v>1</v>
      </c>
      <c r="D10384">
        <v>1</v>
      </c>
      <c r="E10384">
        <v>2008</v>
      </c>
      <c r="F10384">
        <v>70</v>
      </c>
      <c r="G10384">
        <v>1</v>
      </c>
      <c r="H10384">
        <v>71</v>
      </c>
      <c r="I10384">
        <v>2.6499996189999999</v>
      </c>
      <c r="J10384">
        <v>3.0514869689999999</v>
      </c>
      <c r="M10384">
        <v>1</v>
      </c>
      <c r="N10384">
        <v>399</v>
      </c>
      <c r="P10384">
        <v>3</v>
      </c>
      <c r="Q10384" t="str">
        <f>VLOOKUP(M10384,lookups!$A$1:$B$7, 2, FALSE)</f>
        <v>trawl/fyke</v>
      </c>
      <c r="R10384" t="str">
        <f>VLOOKUP(N10384,lookups!$D$1:$E$6, 2, FALSE)</f>
        <v>hucuktlis r</v>
      </c>
      <c r="S10384" t="str">
        <f>VLOOKUP(C10384,lookups!$G$1:$H$3, 2, FALSE)</f>
        <v>smolt</v>
      </c>
    </row>
    <row r="10385" spans="1:19" x14ac:dyDescent="0.25">
      <c r="A10385" s="1">
        <v>39569</v>
      </c>
      <c r="B10385">
        <v>1</v>
      </c>
      <c r="C10385">
        <v>1</v>
      </c>
      <c r="D10385">
        <v>1</v>
      </c>
      <c r="E10385">
        <v>2008</v>
      </c>
      <c r="F10385">
        <v>1</v>
      </c>
      <c r="G10385">
        <v>1</v>
      </c>
      <c r="H10385">
        <v>90</v>
      </c>
      <c r="M10385">
        <v>1</v>
      </c>
      <c r="N10385">
        <v>399</v>
      </c>
      <c r="P10385">
        <v>3</v>
      </c>
      <c r="Q10385" t="str">
        <f>VLOOKUP(M10385,lookups!$A$1:$B$7, 2, FALSE)</f>
        <v>trawl/fyke</v>
      </c>
      <c r="R10385" t="str">
        <f>VLOOKUP(N10385,lookups!$D$1:$E$6, 2, FALSE)</f>
        <v>hucuktlis r</v>
      </c>
      <c r="S10385" t="str">
        <f>VLOOKUP(C10385,lookups!$G$1:$H$3, 2, FALSE)</f>
        <v>smolt</v>
      </c>
    </row>
    <row r="10386" spans="1:19" x14ac:dyDescent="0.25">
      <c r="A10386" s="1">
        <v>39569</v>
      </c>
      <c r="B10386">
        <v>1</v>
      </c>
      <c r="C10386">
        <v>1</v>
      </c>
      <c r="D10386">
        <v>1</v>
      </c>
      <c r="E10386">
        <v>2008</v>
      </c>
      <c r="F10386">
        <v>2</v>
      </c>
      <c r="G10386">
        <v>1</v>
      </c>
      <c r="H10386">
        <v>77</v>
      </c>
      <c r="M10386">
        <v>1</v>
      </c>
      <c r="N10386">
        <v>399</v>
      </c>
      <c r="P10386">
        <v>3</v>
      </c>
      <c r="Q10386" t="str">
        <f>VLOOKUP(M10386,lookups!$A$1:$B$7, 2, FALSE)</f>
        <v>trawl/fyke</v>
      </c>
      <c r="R10386" t="str">
        <f>VLOOKUP(N10386,lookups!$D$1:$E$6, 2, FALSE)</f>
        <v>hucuktlis r</v>
      </c>
      <c r="S10386" t="str">
        <f>VLOOKUP(C10386,lookups!$G$1:$H$3, 2, FALSE)</f>
        <v>smolt</v>
      </c>
    </row>
    <row r="10387" spans="1:19" x14ac:dyDescent="0.25">
      <c r="A10387" s="1">
        <v>39569</v>
      </c>
      <c r="B10387">
        <v>1</v>
      </c>
      <c r="C10387">
        <v>1</v>
      </c>
      <c r="D10387">
        <v>1</v>
      </c>
      <c r="E10387">
        <v>2008</v>
      </c>
      <c r="F10387">
        <v>3</v>
      </c>
      <c r="G10387">
        <v>1</v>
      </c>
      <c r="H10387">
        <v>93</v>
      </c>
      <c r="M10387">
        <v>1</v>
      </c>
      <c r="N10387">
        <v>399</v>
      </c>
      <c r="P10387">
        <v>3</v>
      </c>
      <c r="Q10387" t="str">
        <f>VLOOKUP(M10387,lookups!$A$1:$B$7, 2, FALSE)</f>
        <v>trawl/fyke</v>
      </c>
      <c r="R10387" t="str">
        <f>VLOOKUP(N10387,lookups!$D$1:$E$6, 2, FALSE)</f>
        <v>hucuktlis r</v>
      </c>
      <c r="S10387" t="str">
        <f>VLOOKUP(C10387,lookups!$G$1:$H$3, 2, FALSE)</f>
        <v>smolt</v>
      </c>
    </row>
    <row r="10388" spans="1:19" x14ac:dyDescent="0.25">
      <c r="A10388" s="1">
        <v>39569</v>
      </c>
      <c r="B10388">
        <v>1</v>
      </c>
      <c r="C10388">
        <v>1</v>
      </c>
      <c r="D10388">
        <v>1</v>
      </c>
      <c r="E10388">
        <v>2008</v>
      </c>
      <c r="F10388">
        <v>4</v>
      </c>
      <c r="G10388">
        <v>1</v>
      </c>
      <c r="H10388">
        <v>84</v>
      </c>
      <c r="M10388">
        <v>1</v>
      </c>
      <c r="N10388">
        <v>399</v>
      </c>
      <c r="P10388">
        <v>3</v>
      </c>
      <c r="Q10388" t="str">
        <f>VLOOKUP(M10388,lookups!$A$1:$B$7, 2, FALSE)</f>
        <v>trawl/fyke</v>
      </c>
      <c r="R10388" t="str">
        <f>VLOOKUP(N10388,lookups!$D$1:$E$6, 2, FALSE)</f>
        <v>hucuktlis r</v>
      </c>
      <c r="S10388" t="str">
        <f>VLOOKUP(C10388,lookups!$G$1:$H$3, 2, FALSE)</f>
        <v>smolt</v>
      </c>
    </row>
    <row r="10389" spans="1:19" x14ac:dyDescent="0.25">
      <c r="A10389" s="1">
        <v>39569</v>
      </c>
      <c r="B10389">
        <v>1</v>
      </c>
      <c r="C10389">
        <v>1</v>
      </c>
      <c r="D10389">
        <v>1</v>
      </c>
      <c r="E10389">
        <v>2008</v>
      </c>
      <c r="F10389">
        <v>5</v>
      </c>
      <c r="G10389">
        <v>1</v>
      </c>
      <c r="H10389">
        <v>89</v>
      </c>
      <c r="M10389">
        <v>1</v>
      </c>
      <c r="N10389">
        <v>399</v>
      </c>
      <c r="P10389">
        <v>3</v>
      </c>
      <c r="Q10389" t="str">
        <f>VLOOKUP(M10389,lookups!$A$1:$B$7, 2, FALSE)</f>
        <v>trawl/fyke</v>
      </c>
      <c r="R10389" t="str">
        <f>VLOOKUP(N10389,lookups!$D$1:$E$6, 2, FALSE)</f>
        <v>hucuktlis r</v>
      </c>
      <c r="S10389" t="str">
        <f>VLOOKUP(C10389,lookups!$G$1:$H$3, 2, FALSE)</f>
        <v>smolt</v>
      </c>
    </row>
    <row r="10390" spans="1:19" x14ac:dyDescent="0.25">
      <c r="A10390" s="1">
        <v>39569</v>
      </c>
      <c r="B10390">
        <v>1</v>
      </c>
      <c r="C10390">
        <v>1</v>
      </c>
      <c r="D10390">
        <v>1</v>
      </c>
      <c r="E10390">
        <v>2008</v>
      </c>
      <c r="F10390">
        <v>6</v>
      </c>
      <c r="G10390">
        <v>1</v>
      </c>
      <c r="H10390">
        <v>87</v>
      </c>
      <c r="M10390">
        <v>1</v>
      </c>
      <c r="N10390">
        <v>399</v>
      </c>
      <c r="P10390">
        <v>3</v>
      </c>
      <c r="Q10390" t="str">
        <f>VLOOKUP(M10390,lookups!$A$1:$B$7, 2, FALSE)</f>
        <v>trawl/fyke</v>
      </c>
      <c r="R10390" t="str">
        <f>VLOOKUP(N10390,lookups!$D$1:$E$6, 2, FALSE)</f>
        <v>hucuktlis r</v>
      </c>
      <c r="S10390" t="str">
        <f>VLOOKUP(C10390,lookups!$G$1:$H$3, 2, FALSE)</f>
        <v>smolt</v>
      </c>
    </row>
    <row r="10391" spans="1:19" x14ac:dyDescent="0.25">
      <c r="A10391" s="1">
        <v>39569</v>
      </c>
      <c r="B10391">
        <v>1</v>
      </c>
      <c r="C10391">
        <v>1</v>
      </c>
      <c r="D10391">
        <v>1</v>
      </c>
      <c r="E10391">
        <v>2008</v>
      </c>
      <c r="F10391">
        <v>7</v>
      </c>
      <c r="G10391">
        <v>1</v>
      </c>
      <c r="H10391">
        <v>90</v>
      </c>
      <c r="M10391">
        <v>1</v>
      </c>
      <c r="N10391">
        <v>399</v>
      </c>
      <c r="P10391">
        <v>3</v>
      </c>
      <c r="Q10391" t="str">
        <f>VLOOKUP(M10391,lookups!$A$1:$B$7, 2, FALSE)</f>
        <v>trawl/fyke</v>
      </c>
      <c r="R10391" t="str">
        <f>VLOOKUP(N10391,lookups!$D$1:$E$6, 2, FALSE)</f>
        <v>hucuktlis r</v>
      </c>
      <c r="S10391" t="str">
        <f>VLOOKUP(C10391,lookups!$G$1:$H$3, 2, FALSE)</f>
        <v>smolt</v>
      </c>
    </row>
    <row r="10392" spans="1:19" x14ac:dyDescent="0.25">
      <c r="A10392" s="1">
        <v>39569</v>
      </c>
      <c r="B10392">
        <v>1</v>
      </c>
      <c r="C10392">
        <v>1</v>
      </c>
      <c r="D10392">
        <v>1</v>
      </c>
      <c r="E10392">
        <v>2008</v>
      </c>
      <c r="F10392">
        <v>8</v>
      </c>
      <c r="G10392">
        <v>1</v>
      </c>
      <c r="H10392">
        <v>88</v>
      </c>
      <c r="M10392">
        <v>1</v>
      </c>
      <c r="N10392">
        <v>399</v>
      </c>
      <c r="P10392">
        <v>3</v>
      </c>
      <c r="Q10392" t="str">
        <f>VLOOKUP(M10392,lookups!$A$1:$B$7, 2, FALSE)</f>
        <v>trawl/fyke</v>
      </c>
      <c r="R10392" t="str">
        <f>VLOOKUP(N10392,lookups!$D$1:$E$6, 2, FALSE)</f>
        <v>hucuktlis r</v>
      </c>
      <c r="S10392" t="str">
        <f>VLOOKUP(C10392,lookups!$G$1:$H$3, 2, FALSE)</f>
        <v>smolt</v>
      </c>
    </row>
    <row r="10393" spans="1:19" x14ac:dyDescent="0.25">
      <c r="A10393" s="1">
        <v>39569</v>
      </c>
      <c r="B10393">
        <v>1</v>
      </c>
      <c r="C10393">
        <v>1</v>
      </c>
      <c r="D10393">
        <v>1</v>
      </c>
      <c r="E10393">
        <v>2008</v>
      </c>
      <c r="F10393">
        <v>9</v>
      </c>
      <c r="G10393">
        <v>1</v>
      </c>
      <c r="H10393">
        <v>87</v>
      </c>
      <c r="M10393">
        <v>1</v>
      </c>
      <c r="N10393">
        <v>399</v>
      </c>
      <c r="P10393">
        <v>3</v>
      </c>
      <c r="Q10393" t="str">
        <f>VLOOKUP(M10393,lookups!$A$1:$B$7, 2, FALSE)</f>
        <v>trawl/fyke</v>
      </c>
      <c r="R10393" t="str">
        <f>VLOOKUP(N10393,lookups!$D$1:$E$6, 2, FALSE)</f>
        <v>hucuktlis r</v>
      </c>
      <c r="S10393" t="str">
        <f>VLOOKUP(C10393,lookups!$G$1:$H$3, 2, FALSE)</f>
        <v>smolt</v>
      </c>
    </row>
    <row r="10394" spans="1:19" x14ac:dyDescent="0.25">
      <c r="A10394" s="1">
        <v>39569</v>
      </c>
      <c r="B10394">
        <v>1</v>
      </c>
      <c r="C10394">
        <v>1</v>
      </c>
      <c r="D10394">
        <v>1</v>
      </c>
      <c r="E10394">
        <v>2008</v>
      </c>
      <c r="F10394">
        <v>10</v>
      </c>
      <c r="G10394">
        <v>1</v>
      </c>
      <c r="H10394">
        <v>95</v>
      </c>
      <c r="M10394">
        <v>1</v>
      </c>
      <c r="N10394">
        <v>399</v>
      </c>
      <c r="P10394">
        <v>3</v>
      </c>
      <c r="Q10394" t="str">
        <f>VLOOKUP(M10394,lookups!$A$1:$B$7, 2, FALSE)</f>
        <v>trawl/fyke</v>
      </c>
      <c r="R10394" t="str">
        <f>VLOOKUP(N10394,lookups!$D$1:$E$6, 2, FALSE)</f>
        <v>hucuktlis r</v>
      </c>
      <c r="S10394" t="str">
        <f>VLOOKUP(C10394,lookups!$G$1:$H$3, 2, FALSE)</f>
        <v>smolt</v>
      </c>
    </row>
    <row r="10395" spans="1:19" x14ac:dyDescent="0.25">
      <c r="A10395" s="1">
        <v>39569</v>
      </c>
      <c r="B10395">
        <v>1</v>
      </c>
      <c r="C10395">
        <v>1</v>
      </c>
      <c r="D10395">
        <v>1</v>
      </c>
      <c r="E10395">
        <v>2008</v>
      </c>
      <c r="F10395">
        <v>11</v>
      </c>
      <c r="G10395">
        <v>1</v>
      </c>
      <c r="H10395">
        <v>86</v>
      </c>
      <c r="M10395">
        <v>1</v>
      </c>
      <c r="N10395">
        <v>399</v>
      </c>
      <c r="P10395">
        <v>3</v>
      </c>
      <c r="Q10395" t="str">
        <f>VLOOKUP(M10395,lookups!$A$1:$B$7, 2, FALSE)</f>
        <v>trawl/fyke</v>
      </c>
      <c r="R10395" t="str">
        <f>VLOOKUP(N10395,lookups!$D$1:$E$6, 2, FALSE)</f>
        <v>hucuktlis r</v>
      </c>
      <c r="S10395" t="str">
        <f>VLOOKUP(C10395,lookups!$G$1:$H$3, 2, FALSE)</f>
        <v>smolt</v>
      </c>
    </row>
    <row r="10396" spans="1:19" x14ac:dyDescent="0.25">
      <c r="A10396" s="1">
        <v>39569</v>
      </c>
      <c r="B10396">
        <v>1</v>
      </c>
      <c r="C10396">
        <v>1</v>
      </c>
      <c r="D10396">
        <v>1</v>
      </c>
      <c r="E10396">
        <v>2008</v>
      </c>
      <c r="F10396">
        <v>12</v>
      </c>
      <c r="G10396">
        <v>1</v>
      </c>
      <c r="H10396">
        <v>79</v>
      </c>
      <c r="M10396">
        <v>1</v>
      </c>
      <c r="N10396">
        <v>399</v>
      </c>
      <c r="P10396">
        <v>3</v>
      </c>
      <c r="Q10396" t="str">
        <f>VLOOKUP(M10396,lookups!$A$1:$B$7, 2, FALSE)</f>
        <v>trawl/fyke</v>
      </c>
      <c r="R10396" t="str">
        <f>VLOOKUP(N10396,lookups!$D$1:$E$6, 2, FALSE)</f>
        <v>hucuktlis r</v>
      </c>
      <c r="S10396" t="str">
        <f>VLOOKUP(C10396,lookups!$G$1:$H$3, 2, FALSE)</f>
        <v>smolt</v>
      </c>
    </row>
    <row r="10397" spans="1:19" x14ac:dyDescent="0.25">
      <c r="A10397" s="1">
        <v>39569</v>
      </c>
      <c r="B10397">
        <v>1</v>
      </c>
      <c r="C10397">
        <v>1</v>
      </c>
      <c r="D10397">
        <v>1</v>
      </c>
      <c r="E10397">
        <v>2008</v>
      </c>
      <c r="F10397">
        <v>13</v>
      </c>
      <c r="G10397">
        <v>1</v>
      </c>
      <c r="H10397">
        <v>87</v>
      </c>
      <c r="M10397">
        <v>1</v>
      </c>
      <c r="N10397">
        <v>399</v>
      </c>
      <c r="P10397">
        <v>3</v>
      </c>
      <c r="Q10397" t="str">
        <f>VLOOKUP(M10397,lookups!$A$1:$B$7, 2, FALSE)</f>
        <v>trawl/fyke</v>
      </c>
      <c r="R10397" t="str">
        <f>VLOOKUP(N10397,lookups!$D$1:$E$6, 2, FALSE)</f>
        <v>hucuktlis r</v>
      </c>
      <c r="S10397" t="str">
        <f>VLOOKUP(C10397,lookups!$G$1:$H$3, 2, FALSE)</f>
        <v>smolt</v>
      </c>
    </row>
    <row r="10398" spans="1:19" x14ac:dyDescent="0.25">
      <c r="A10398" s="1">
        <v>39569</v>
      </c>
      <c r="B10398">
        <v>1</v>
      </c>
      <c r="C10398">
        <v>1</v>
      </c>
      <c r="D10398">
        <v>1</v>
      </c>
      <c r="E10398">
        <v>2008</v>
      </c>
      <c r="F10398">
        <v>14</v>
      </c>
      <c r="G10398">
        <v>1</v>
      </c>
      <c r="H10398">
        <v>84</v>
      </c>
      <c r="M10398">
        <v>1</v>
      </c>
      <c r="N10398">
        <v>399</v>
      </c>
      <c r="P10398">
        <v>3</v>
      </c>
      <c r="Q10398" t="str">
        <f>VLOOKUP(M10398,lookups!$A$1:$B$7, 2, FALSE)</f>
        <v>trawl/fyke</v>
      </c>
      <c r="R10398" t="str">
        <f>VLOOKUP(N10398,lookups!$D$1:$E$6, 2, FALSE)</f>
        <v>hucuktlis r</v>
      </c>
      <c r="S10398" t="str">
        <f>VLOOKUP(C10398,lookups!$G$1:$H$3, 2, FALSE)</f>
        <v>smolt</v>
      </c>
    </row>
    <row r="10399" spans="1:19" x14ac:dyDescent="0.25">
      <c r="A10399" s="1">
        <v>39569</v>
      </c>
      <c r="B10399">
        <v>1</v>
      </c>
      <c r="C10399">
        <v>1</v>
      </c>
      <c r="D10399">
        <v>1</v>
      </c>
      <c r="E10399">
        <v>2008</v>
      </c>
      <c r="F10399">
        <v>15</v>
      </c>
      <c r="G10399">
        <v>1</v>
      </c>
      <c r="H10399">
        <v>91</v>
      </c>
      <c r="M10399">
        <v>1</v>
      </c>
      <c r="N10399">
        <v>399</v>
      </c>
      <c r="P10399">
        <v>3</v>
      </c>
      <c r="Q10399" t="str">
        <f>VLOOKUP(M10399,lookups!$A$1:$B$7, 2, FALSE)</f>
        <v>trawl/fyke</v>
      </c>
      <c r="R10399" t="str">
        <f>VLOOKUP(N10399,lookups!$D$1:$E$6, 2, FALSE)</f>
        <v>hucuktlis r</v>
      </c>
      <c r="S10399" t="str">
        <f>VLOOKUP(C10399,lookups!$G$1:$H$3, 2, FALSE)</f>
        <v>smolt</v>
      </c>
    </row>
    <row r="10400" spans="1:19" x14ac:dyDescent="0.25">
      <c r="A10400" s="1">
        <v>39569</v>
      </c>
      <c r="B10400">
        <v>1</v>
      </c>
      <c r="C10400">
        <v>1</v>
      </c>
      <c r="D10400">
        <v>1</v>
      </c>
      <c r="E10400">
        <v>2008</v>
      </c>
      <c r="F10400">
        <v>16</v>
      </c>
      <c r="G10400">
        <v>1</v>
      </c>
      <c r="H10400">
        <v>87</v>
      </c>
      <c r="M10400">
        <v>1</v>
      </c>
      <c r="N10400">
        <v>399</v>
      </c>
      <c r="P10400">
        <v>3</v>
      </c>
      <c r="Q10400" t="str">
        <f>VLOOKUP(M10400,lookups!$A$1:$B$7, 2, FALSE)</f>
        <v>trawl/fyke</v>
      </c>
      <c r="R10400" t="str">
        <f>VLOOKUP(N10400,lookups!$D$1:$E$6, 2, FALSE)</f>
        <v>hucuktlis r</v>
      </c>
      <c r="S10400" t="str">
        <f>VLOOKUP(C10400,lookups!$G$1:$H$3, 2, FALSE)</f>
        <v>smolt</v>
      </c>
    </row>
    <row r="10401" spans="1:19" x14ac:dyDescent="0.25">
      <c r="A10401" s="1">
        <v>39569</v>
      </c>
      <c r="B10401">
        <v>1</v>
      </c>
      <c r="C10401">
        <v>1</v>
      </c>
      <c r="D10401">
        <v>1</v>
      </c>
      <c r="E10401">
        <v>2008</v>
      </c>
      <c r="F10401">
        <v>17</v>
      </c>
      <c r="G10401">
        <v>1</v>
      </c>
      <c r="H10401">
        <v>90</v>
      </c>
      <c r="M10401">
        <v>1</v>
      </c>
      <c r="N10401">
        <v>399</v>
      </c>
      <c r="P10401">
        <v>3</v>
      </c>
      <c r="Q10401" t="str">
        <f>VLOOKUP(M10401,lookups!$A$1:$B$7, 2, FALSE)</f>
        <v>trawl/fyke</v>
      </c>
      <c r="R10401" t="str">
        <f>VLOOKUP(N10401,lookups!$D$1:$E$6, 2, FALSE)</f>
        <v>hucuktlis r</v>
      </c>
      <c r="S10401" t="str">
        <f>VLOOKUP(C10401,lookups!$G$1:$H$3, 2, FALSE)</f>
        <v>smolt</v>
      </c>
    </row>
    <row r="10402" spans="1:19" x14ac:dyDescent="0.25">
      <c r="A10402" s="1">
        <v>39569</v>
      </c>
      <c r="B10402">
        <v>1</v>
      </c>
      <c r="C10402">
        <v>1</v>
      </c>
      <c r="D10402">
        <v>1</v>
      </c>
      <c r="E10402">
        <v>2008</v>
      </c>
      <c r="F10402">
        <v>18</v>
      </c>
      <c r="G10402">
        <v>1</v>
      </c>
      <c r="H10402">
        <v>89</v>
      </c>
      <c r="M10402">
        <v>1</v>
      </c>
      <c r="N10402">
        <v>399</v>
      </c>
      <c r="P10402">
        <v>3</v>
      </c>
      <c r="Q10402" t="str">
        <f>VLOOKUP(M10402,lookups!$A$1:$B$7, 2, FALSE)</f>
        <v>trawl/fyke</v>
      </c>
      <c r="R10402" t="str">
        <f>VLOOKUP(N10402,lookups!$D$1:$E$6, 2, FALSE)</f>
        <v>hucuktlis r</v>
      </c>
      <c r="S10402" t="str">
        <f>VLOOKUP(C10402,lookups!$G$1:$H$3, 2, FALSE)</f>
        <v>smolt</v>
      </c>
    </row>
    <row r="10403" spans="1:19" x14ac:dyDescent="0.25">
      <c r="A10403" s="1">
        <v>39569</v>
      </c>
      <c r="B10403">
        <v>1</v>
      </c>
      <c r="C10403">
        <v>1</v>
      </c>
      <c r="D10403">
        <v>1</v>
      </c>
      <c r="E10403">
        <v>2008</v>
      </c>
      <c r="F10403">
        <v>19</v>
      </c>
      <c r="G10403">
        <v>1</v>
      </c>
      <c r="H10403">
        <v>84</v>
      </c>
      <c r="M10403">
        <v>1</v>
      </c>
      <c r="N10403">
        <v>399</v>
      </c>
      <c r="P10403">
        <v>3</v>
      </c>
      <c r="Q10403" t="str">
        <f>VLOOKUP(M10403,lookups!$A$1:$B$7, 2, FALSE)</f>
        <v>trawl/fyke</v>
      </c>
      <c r="R10403" t="str">
        <f>VLOOKUP(N10403,lookups!$D$1:$E$6, 2, FALSE)</f>
        <v>hucuktlis r</v>
      </c>
      <c r="S10403" t="str">
        <f>VLOOKUP(C10403,lookups!$G$1:$H$3, 2, FALSE)</f>
        <v>smolt</v>
      </c>
    </row>
    <row r="10404" spans="1:19" x14ac:dyDescent="0.25">
      <c r="A10404" s="1">
        <v>39569</v>
      </c>
      <c r="B10404">
        <v>1</v>
      </c>
      <c r="C10404">
        <v>1</v>
      </c>
      <c r="D10404">
        <v>1</v>
      </c>
      <c r="E10404">
        <v>2008</v>
      </c>
      <c r="F10404">
        <v>20</v>
      </c>
      <c r="G10404">
        <v>1</v>
      </c>
      <c r="H10404">
        <v>88</v>
      </c>
      <c r="M10404">
        <v>1</v>
      </c>
      <c r="N10404">
        <v>399</v>
      </c>
      <c r="P10404">
        <v>3</v>
      </c>
      <c r="Q10404" t="str">
        <f>VLOOKUP(M10404,lookups!$A$1:$B$7, 2, FALSE)</f>
        <v>trawl/fyke</v>
      </c>
      <c r="R10404" t="str">
        <f>VLOOKUP(N10404,lookups!$D$1:$E$6, 2, FALSE)</f>
        <v>hucuktlis r</v>
      </c>
      <c r="S10404" t="str">
        <f>VLOOKUP(C10404,lookups!$G$1:$H$3, 2, FALSE)</f>
        <v>smolt</v>
      </c>
    </row>
    <row r="10405" spans="1:19" x14ac:dyDescent="0.25">
      <c r="A10405" s="1">
        <v>39569</v>
      </c>
      <c r="B10405">
        <v>1</v>
      </c>
      <c r="C10405">
        <v>1</v>
      </c>
      <c r="D10405">
        <v>1</v>
      </c>
      <c r="E10405">
        <v>2008</v>
      </c>
      <c r="F10405">
        <v>21</v>
      </c>
      <c r="G10405">
        <v>1</v>
      </c>
      <c r="H10405">
        <v>87</v>
      </c>
      <c r="M10405">
        <v>1</v>
      </c>
      <c r="N10405">
        <v>399</v>
      </c>
      <c r="P10405">
        <v>3</v>
      </c>
      <c r="Q10405" t="str">
        <f>VLOOKUP(M10405,lookups!$A$1:$B$7, 2, FALSE)</f>
        <v>trawl/fyke</v>
      </c>
      <c r="R10405" t="str">
        <f>VLOOKUP(N10405,lookups!$D$1:$E$6, 2, FALSE)</f>
        <v>hucuktlis r</v>
      </c>
      <c r="S10405" t="str">
        <f>VLOOKUP(C10405,lookups!$G$1:$H$3, 2, FALSE)</f>
        <v>smolt</v>
      </c>
    </row>
    <row r="10406" spans="1:19" x14ac:dyDescent="0.25">
      <c r="A10406" s="1">
        <v>39569</v>
      </c>
      <c r="B10406">
        <v>1</v>
      </c>
      <c r="C10406">
        <v>1</v>
      </c>
      <c r="D10406">
        <v>1</v>
      </c>
      <c r="E10406">
        <v>2008</v>
      </c>
      <c r="F10406">
        <v>22</v>
      </c>
      <c r="G10406">
        <v>1</v>
      </c>
      <c r="H10406">
        <v>84</v>
      </c>
      <c r="M10406">
        <v>1</v>
      </c>
      <c r="N10406">
        <v>399</v>
      </c>
      <c r="P10406">
        <v>3</v>
      </c>
      <c r="Q10406" t="str">
        <f>VLOOKUP(M10406,lookups!$A$1:$B$7, 2, FALSE)</f>
        <v>trawl/fyke</v>
      </c>
      <c r="R10406" t="str">
        <f>VLOOKUP(N10406,lookups!$D$1:$E$6, 2, FALSE)</f>
        <v>hucuktlis r</v>
      </c>
      <c r="S10406" t="str">
        <f>VLOOKUP(C10406,lookups!$G$1:$H$3, 2, FALSE)</f>
        <v>smolt</v>
      </c>
    </row>
    <row r="10407" spans="1:19" x14ac:dyDescent="0.25">
      <c r="A10407" s="1">
        <v>39569</v>
      </c>
      <c r="B10407">
        <v>1</v>
      </c>
      <c r="C10407">
        <v>1</v>
      </c>
      <c r="D10407">
        <v>1</v>
      </c>
      <c r="E10407">
        <v>2008</v>
      </c>
      <c r="F10407">
        <v>23</v>
      </c>
      <c r="G10407">
        <v>1</v>
      </c>
      <c r="H10407">
        <v>86</v>
      </c>
      <c r="M10407">
        <v>1</v>
      </c>
      <c r="N10407">
        <v>399</v>
      </c>
      <c r="P10407">
        <v>3</v>
      </c>
      <c r="Q10407" t="str">
        <f>VLOOKUP(M10407,lookups!$A$1:$B$7, 2, FALSE)</f>
        <v>trawl/fyke</v>
      </c>
      <c r="R10407" t="str">
        <f>VLOOKUP(N10407,lookups!$D$1:$E$6, 2, FALSE)</f>
        <v>hucuktlis r</v>
      </c>
      <c r="S10407" t="str">
        <f>VLOOKUP(C10407,lookups!$G$1:$H$3, 2, FALSE)</f>
        <v>smolt</v>
      </c>
    </row>
    <row r="10408" spans="1:19" x14ac:dyDescent="0.25">
      <c r="A10408" s="1">
        <v>39569</v>
      </c>
      <c r="B10408">
        <v>1</v>
      </c>
      <c r="C10408">
        <v>1</v>
      </c>
      <c r="D10408">
        <v>1</v>
      </c>
      <c r="E10408">
        <v>2008</v>
      </c>
      <c r="F10408">
        <v>24</v>
      </c>
      <c r="G10408">
        <v>1</v>
      </c>
      <c r="H10408">
        <v>85</v>
      </c>
      <c r="M10408">
        <v>1</v>
      </c>
      <c r="N10408">
        <v>399</v>
      </c>
      <c r="P10408">
        <v>3</v>
      </c>
      <c r="Q10408" t="str">
        <f>VLOOKUP(M10408,lookups!$A$1:$B$7, 2, FALSE)</f>
        <v>trawl/fyke</v>
      </c>
      <c r="R10408" t="str">
        <f>VLOOKUP(N10408,lookups!$D$1:$E$6, 2, FALSE)</f>
        <v>hucuktlis r</v>
      </c>
      <c r="S10408" t="str">
        <f>VLOOKUP(C10408,lookups!$G$1:$H$3, 2, FALSE)</f>
        <v>smolt</v>
      </c>
    </row>
    <row r="10409" spans="1:19" x14ac:dyDescent="0.25">
      <c r="A10409" s="1">
        <v>39569</v>
      </c>
      <c r="B10409">
        <v>1</v>
      </c>
      <c r="C10409">
        <v>1</v>
      </c>
      <c r="D10409">
        <v>1</v>
      </c>
      <c r="E10409">
        <v>2008</v>
      </c>
      <c r="F10409">
        <v>25</v>
      </c>
      <c r="G10409">
        <v>1</v>
      </c>
      <c r="H10409">
        <v>74</v>
      </c>
      <c r="M10409">
        <v>1</v>
      </c>
      <c r="N10409">
        <v>399</v>
      </c>
      <c r="P10409">
        <v>3</v>
      </c>
      <c r="Q10409" t="str">
        <f>VLOOKUP(M10409,lookups!$A$1:$B$7, 2, FALSE)</f>
        <v>trawl/fyke</v>
      </c>
      <c r="R10409" t="str">
        <f>VLOOKUP(N10409,lookups!$D$1:$E$6, 2, FALSE)</f>
        <v>hucuktlis r</v>
      </c>
      <c r="S10409" t="str">
        <f>VLOOKUP(C10409,lookups!$G$1:$H$3, 2, FALSE)</f>
        <v>smolt</v>
      </c>
    </row>
    <row r="10410" spans="1:19" x14ac:dyDescent="0.25">
      <c r="A10410" s="1">
        <v>39569</v>
      </c>
      <c r="B10410">
        <v>1</v>
      </c>
      <c r="C10410">
        <v>1</v>
      </c>
      <c r="D10410">
        <v>1</v>
      </c>
      <c r="E10410">
        <v>2008</v>
      </c>
      <c r="F10410">
        <v>26</v>
      </c>
      <c r="G10410">
        <v>1</v>
      </c>
      <c r="H10410">
        <v>87</v>
      </c>
      <c r="M10410">
        <v>1</v>
      </c>
      <c r="N10410">
        <v>399</v>
      </c>
      <c r="P10410">
        <v>3</v>
      </c>
      <c r="Q10410" t="str">
        <f>VLOOKUP(M10410,lookups!$A$1:$B$7, 2, FALSE)</f>
        <v>trawl/fyke</v>
      </c>
      <c r="R10410" t="str">
        <f>VLOOKUP(N10410,lookups!$D$1:$E$6, 2, FALSE)</f>
        <v>hucuktlis r</v>
      </c>
      <c r="S10410" t="str">
        <f>VLOOKUP(C10410,lookups!$G$1:$H$3, 2, FALSE)</f>
        <v>smolt</v>
      </c>
    </row>
    <row r="10411" spans="1:19" x14ac:dyDescent="0.25">
      <c r="A10411" s="1">
        <v>39569</v>
      </c>
      <c r="B10411">
        <v>1</v>
      </c>
      <c r="C10411">
        <v>1</v>
      </c>
      <c r="D10411">
        <v>1</v>
      </c>
      <c r="E10411">
        <v>2008</v>
      </c>
      <c r="F10411">
        <v>27</v>
      </c>
      <c r="G10411">
        <v>1</v>
      </c>
      <c r="H10411">
        <v>89</v>
      </c>
      <c r="M10411">
        <v>1</v>
      </c>
      <c r="N10411">
        <v>399</v>
      </c>
      <c r="P10411">
        <v>3</v>
      </c>
      <c r="Q10411" t="str">
        <f>VLOOKUP(M10411,lookups!$A$1:$B$7, 2, FALSE)</f>
        <v>trawl/fyke</v>
      </c>
      <c r="R10411" t="str">
        <f>VLOOKUP(N10411,lookups!$D$1:$E$6, 2, FALSE)</f>
        <v>hucuktlis r</v>
      </c>
      <c r="S10411" t="str">
        <f>VLOOKUP(C10411,lookups!$G$1:$H$3, 2, FALSE)</f>
        <v>smolt</v>
      </c>
    </row>
    <row r="10412" spans="1:19" x14ac:dyDescent="0.25">
      <c r="A10412" s="1">
        <v>39569</v>
      </c>
      <c r="B10412">
        <v>1</v>
      </c>
      <c r="C10412">
        <v>1</v>
      </c>
      <c r="D10412">
        <v>1</v>
      </c>
      <c r="E10412">
        <v>2008</v>
      </c>
      <c r="F10412">
        <v>28</v>
      </c>
      <c r="G10412">
        <v>1</v>
      </c>
      <c r="H10412">
        <v>85</v>
      </c>
      <c r="M10412">
        <v>1</v>
      </c>
      <c r="N10412">
        <v>399</v>
      </c>
      <c r="P10412">
        <v>3</v>
      </c>
      <c r="Q10412" t="str">
        <f>VLOOKUP(M10412,lookups!$A$1:$B$7, 2, FALSE)</f>
        <v>trawl/fyke</v>
      </c>
      <c r="R10412" t="str">
        <f>VLOOKUP(N10412,lookups!$D$1:$E$6, 2, FALSE)</f>
        <v>hucuktlis r</v>
      </c>
      <c r="S10412" t="str">
        <f>VLOOKUP(C10412,lookups!$G$1:$H$3, 2, FALSE)</f>
        <v>smolt</v>
      </c>
    </row>
    <row r="10413" spans="1:19" x14ac:dyDescent="0.25">
      <c r="A10413" s="1">
        <v>39569</v>
      </c>
      <c r="B10413">
        <v>1</v>
      </c>
      <c r="C10413">
        <v>1</v>
      </c>
      <c r="D10413">
        <v>1</v>
      </c>
      <c r="E10413">
        <v>2008</v>
      </c>
      <c r="F10413">
        <v>29</v>
      </c>
      <c r="G10413">
        <v>1</v>
      </c>
      <c r="H10413">
        <v>86</v>
      </c>
      <c r="M10413">
        <v>1</v>
      </c>
      <c r="N10413">
        <v>399</v>
      </c>
      <c r="P10413">
        <v>3</v>
      </c>
      <c r="Q10413" t="str">
        <f>VLOOKUP(M10413,lookups!$A$1:$B$7, 2, FALSE)</f>
        <v>trawl/fyke</v>
      </c>
      <c r="R10413" t="str">
        <f>VLOOKUP(N10413,lookups!$D$1:$E$6, 2, FALSE)</f>
        <v>hucuktlis r</v>
      </c>
      <c r="S10413" t="str">
        <f>VLOOKUP(C10413,lookups!$G$1:$H$3, 2, FALSE)</f>
        <v>smolt</v>
      </c>
    </row>
    <row r="10414" spans="1:19" x14ac:dyDescent="0.25">
      <c r="A10414" s="1">
        <v>39569</v>
      </c>
      <c r="B10414">
        <v>1</v>
      </c>
      <c r="C10414">
        <v>1</v>
      </c>
      <c r="D10414">
        <v>1</v>
      </c>
      <c r="E10414">
        <v>2008</v>
      </c>
      <c r="F10414">
        <v>30</v>
      </c>
      <c r="G10414">
        <v>1</v>
      </c>
      <c r="H10414">
        <v>91</v>
      </c>
      <c r="M10414">
        <v>1</v>
      </c>
      <c r="N10414">
        <v>399</v>
      </c>
      <c r="P10414">
        <v>3</v>
      </c>
      <c r="Q10414" t="str">
        <f>VLOOKUP(M10414,lookups!$A$1:$B$7, 2, FALSE)</f>
        <v>trawl/fyke</v>
      </c>
      <c r="R10414" t="str">
        <f>VLOOKUP(N10414,lookups!$D$1:$E$6, 2, FALSE)</f>
        <v>hucuktlis r</v>
      </c>
      <c r="S10414" t="str">
        <f>VLOOKUP(C10414,lookups!$G$1:$H$3, 2, FALSE)</f>
        <v>smolt</v>
      </c>
    </row>
    <row r="10415" spans="1:19" x14ac:dyDescent="0.25">
      <c r="A10415" s="1">
        <v>39569</v>
      </c>
      <c r="B10415">
        <v>1</v>
      </c>
      <c r="C10415">
        <v>1</v>
      </c>
      <c r="D10415">
        <v>1</v>
      </c>
      <c r="E10415">
        <v>2008</v>
      </c>
      <c r="F10415">
        <v>31</v>
      </c>
      <c r="G10415">
        <v>1</v>
      </c>
      <c r="H10415">
        <v>88</v>
      </c>
      <c r="M10415">
        <v>1</v>
      </c>
      <c r="N10415">
        <v>399</v>
      </c>
      <c r="P10415">
        <v>3</v>
      </c>
      <c r="Q10415" t="str">
        <f>VLOOKUP(M10415,lookups!$A$1:$B$7, 2, FALSE)</f>
        <v>trawl/fyke</v>
      </c>
      <c r="R10415" t="str">
        <f>VLOOKUP(N10415,lookups!$D$1:$E$6, 2, FALSE)</f>
        <v>hucuktlis r</v>
      </c>
      <c r="S10415" t="str">
        <f>VLOOKUP(C10415,lookups!$G$1:$H$3, 2, FALSE)</f>
        <v>smolt</v>
      </c>
    </row>
    <row r="10416" spans="1:19" x14ac:dyDescent="0.25">
      <c r="A10416" s="1">
        <v>39569</v>
      </c>
      <c r="B10416">
        <v>1</v>
      </c>
      <c r="C10416">
        <v>1</v>
      </c>
      <c r="D10416">
        <v>1</v>
      </c>
      <c r="E10416">
        <v>2008</v>
      </c>
      <c r="F10416">
        <v>32</v>
      </c>
      <c r="G10416">
        <v>1</v>
      </c>
      <c r="H10416">
        <v>77</v>
      </c>
      <c r="M10416">
        <v>1</v>
      </c>
      <c r="N10416">
        <v>399</v>
      </c>
      <c r="P10416">
        <v>3</v>
      </c>
      <c r="Q10416" t="str">
        <f>VLOOKUP(M10416,lookups!$A$1:$B$7, 2, FALSE)</f>
        <v>trawl/fyke</v>
      </c>
      <c r="R10416" t="str">
        <f>VLOOKUP(N10416,lookups!$D$1:$E$6, 2, FALSE)</f>
        <v>hucuktlis r</v>
      </c>
      <c r="S10416" t="str">
        <f>VLOOKUP(C10416,lookups!$G$1:$H$3, 2, FALSE)</f>
        <v>smolt</v>
      </c>
    </row>
    <row r="10417" spans="1:19" x14ac:dyDescent="0.25">
      <c r="A10417" s="1">
        <v>39569</v>
      </c>
      <c r="B10417">
        <v>1</v>
      </c>
      <c r="C10417">
        <v>1</v>
      </c>
      <c r="D10417">
        <v>1</v>
      </c>
      <c r="E10417">
        <v>2008</v>
      </c>
      <c r="F10417">
        <v>33</v>
      </c>
      <c r="G10417">
        <v>1</v>
      </c>
      <c r="H10417">
        <v>85</v>
      </c>
      <c r="M10417">
        <v>1</v>
      </c>
      <c r="N10417">
        <v>399</v>
      </c>
      <c r="P10417">
        <v>3</v>
      </c>
      <c r="Q10417" t="str">
        <f>VLOOKUP(M10417,lookups!$A$1:$B$7, 2, FALSE)</f>
        <v>trawl/fyke</v>
      </c>
      <c r="R10417" t="str">
        <f>VLOOKUP(N10417,lookups!$D$1:$E$6, 2, FALSE)</f>
        <v>hucuktlis r</v>
      </c>
      <c r="S10417" t="str">
        <f>VLOOKUP(C10417,lookups!$G$1:$H$3, 2, FALSE)</f>
        <v>smolt</v>
      </c>
    </row>
    <row r="10418" spans="1:19" x14ac:dyDescent="0.25">
      <c r="A10418" s="1">
        <v>39569</v>
      </c>
      <c r="B10418">
        <v>1</v>
      </c>
      <c r="C10418">
        <v>1</v>
      </c>
      <c r="D10418">
        <v>1</v>
      </c>
      <c r="E10418">
        <v>2008</v>
      </c>
      <c r="F10418">
        <v>34</v>
      </c>
      <c r="G10418">
        <v>1</v>
      </c>
      <c r="H10418">
        <v>84</v>
      </c>
      <c r="M10418">
        <v>1</v>
      </c>
      <c r="N10418">
        <v>399</v>
      </c>
      <c r="P10418">
        <v>3</v>
      </c>
      <c r="Q10418" t="str">
        <f>VLOOKUP(M10418,lookups!$A$1:$B$7, 2, FALSE)</f>
        <v>trawl/fyke</v>
      </c>
      <c r="R10418" t="str">
        <f>VLOOKUP(N10418,lookups!$D$1:$E$6, 2, FALSE)</f>
        <v>hucuktlis r</v>
      </c>
      <c r="S10418" t="str">
        <f>VLOOKUP(C10418,lookups!$G$1:$H$3, 2, FALSE)</f>
        <v>smolt</v>
      </c>
    </row>
    <row r="10419" spans="1:19" x14ac:dyDescent="0.25">
      <c r="A10419" s="1">
        <v>39569</v>
      </c>
      <c r="B10419">
        <v>1</v>
      </c>
      <c r="C10419">
        <v>1</v>
      </c>
      <c r="D10419">
        <v>1</v>
      </c>
      <c r="E10419">
        <v>2008</v>
      </c>
      <c r="F10419">
        <v>35</v>
      </c>
      <c r="G10419">
        <v>1</v>
      </c>
      <c r="H10419">
        <v>86</v>
      </c>
      <c r="M10419">
        <v>1</v>
      </c>
      <c r="N10419">
        <v>399</v>
      </c>
      <c r="P10419">
        <v>3</v>
      </c>
      <c r="Q10419" t="str">
        <f>VLOOKUP(M10419,lookups!$A$1:$B$7, 2, FALSE)</f>
        <v>trawl/fyke</v>
      </c>
      <c r="R10419" t="str">
        <f>VLOOKUP(N10419,lookups!$D$1:$E$6, 2, FALSE)</f>
        <v>hucuktlis r</v>
      </c>
      <c r="S10419" t="str">
        <f>VLOOKUP(C10419,lookups!$G$1:$H$3, 2, FALSE)</f>
        <v>smolt</v>
      </c>
    </row>
    <row r="10420" spans="1:19" x14ac:dyDescent="0.25">
      <c r="A10420" s="1">
        <v>39569</v>
      </c>
      <c r="B10420">
        <v>1</v>
      </c>
      <c r="C10420">
        <v>1</v>
      </c>
      <c r="D10420">
        <v>1</v>
      </c>
      <c r="E10420">
        <v>2008</v>
      </c>
      <c r="F10420">
        <v>36</v>
      </c>
      <c r="G10420">
        <v>1</v>
      </c>
      <c r="H10420">
        <v>90</v>
      </c>
      <c r="M10420">
        <v>1</v>
      </c>
      <c r="N10420">
        <v>399</v>
      </c>
      <c r="P10420">
        <v>3</v>
      </c>
      <c r="Q10420" t="str">
        <f>VLOOKUP(M10420,lookups!$A$1:$B$7, 2, FALSE)</f>
        <v>trawl/fyke</v>
      </c>
      <c r="R10420" t="str">
        <f>VLOOKUP(N10420,lookups!$D$1:$E$6, 2, FALSE)</f>
        <v>hucuktlis r</v>
      </c>
      <c r="S10420" t="str">
        <f>VLOOKUP(C10420,lookups!$G$1:$H$3, 2, FALSE)</f>
        <v>smolt</v>
      </c>
    </row>
    <row r="10421" spans="1:19" x14ac:dyDescent="0.25">
      <c r="A10421" s="1">
        <v>39569</v>
      </c>
      <c r="B10421">
        <v>1</v>
      </c>
      <c r="C10421">
        <v>1</v>
      </c>
      <c r="D10421">
        <v>1</v>
      </c>
      <c r="E10421">
        <v>2008</v>
      </c>
      <c r="F10421">
        <v>37</v>
      </c>
      <c r="G10421">
        <v>1</v>
      </c>
      <c r="H10421">
        <v>89</v>
      </c>
      <c r="M10421">
        <v>1</v>
      </c>
      <c r="N10421">
        <v>399</v>
      </c>
      <c r="P10421">
        <v>3</v>
      </c>
      <c r="Q10421" t="str">
        <f>VLOOKUP(M10421,lookups!$A$1:$B$7, 2, FALSE)</f>
        <v>trawl/fyke</v>
      </c>
      <c r="R10421" t="str">
        <f>VLOOKUP(N10421,lookups!$D$1:$E$6, 2, FALSE)</f>
        <v>hucuktlis r</v>
      </c>
      <c r="S10421" t="str">
        <f>VLOOKUP(C10421,lookups!$G$1:$H$3, 2, FALSE)</f>
        <v>smolt</v>
      </c>
    </row>
    <row r="10422" spans="1:19" x14ac:dyDescent="0.25">
      <c r="A10422" s="1">
        <v>39569</v>
      </c>
      <c r="B10422">
        <v>1</v>
      </c>
      <c r="C10422">
        <v>1</v>
      </c>
      <c r="D10422">
        <v>1</v>
      </c>
      <c r="E10422">
        <v>2008</v>
      </c>
      <c r="F10422">
        <v>38</v>
      </c>
      <c r="G10422">
        <v>1</v>
      </c>
      <c r="H10422">
        <v>87</v>
      </c>
      <c r="M10422">
        <v>1</v>
      </c>
      <c r="N10422">
        <v>399</v>
      </c>
      <c r="P10422">
        <v>3</v>
      </c>
      <c r="Q10422" t="str">
        <f>VLOOKUP(M10422,lookups!$A$1:$B$7, 2, FALSE)</f>
        <v>trawl/fyke</v>
      </c>
      <c r="R10422" t="str">
        <f>VLOOKUP(N10422,lookups!$D$1:$E$6, 2, FALSE)</f>
        <v>hucuktlis r</v>
      </c>
      <c r="S10422" t="str">
        <f>VLOOKUP(C10422,lookups!$G$1:$H$3, 2, FALSE)</f>
        <v>smolt</v>
      </c>
    </row>
    <row r="10423" spans="1:19" x14ac:dyDescent="0.25">
      <c r="A10423" s="1">
        <v>39569</v>
      </c>
      <c r="B10423">
        <v>1</v>
      </c>
      <c r="C10423">
        <v>1</v>
      </c>
      <c r="D10423">
        <v>1</v>
      </c>
      <c r="E10423">
        <v>2008</v>
      </c>
      <c r="F10423">
        <v>39</v>
      </c>
      <c r="G10423">
        <v>1</v>
      </c>
      <c r="H10423">
        <v>87</v>
      </c>
      <c r="M10423">
        <v>1</v>
      </c>
      <c r="N10423">
        <v>399</v>
      </c>
      <c r="P10423">
        <v>3</v>
      </c>
      <c r="Q10423" t="str">
        <f>VLOOKUP(M10423,lookups!$A$1:$B$7, 2, FALSE)</f>
        <v>trawl/fyke</v>
      </c>
      <c r="R10423" t="str">
        <f>VLOOKUP(N10423,lookups!$D$1:$E$6, 2, FALSE)</f>
        <v>hucuktlis r</v>
      </c>
      <c r="S10423" t="str">
        <f>VLOOKUP(C10423,lookups!$G$1:$H$3, 2, FALSE)</f>
        <v>smolt</v>
      </c>
    </row>
    <row r="10424" spans="1:19" x14ac:dyDescent="0.25">
      <c r="A10424" s="1">
        <v>39569</v>
      </c>
      <c r="B10424">
        <v>1</v>
      </c>
      <c r="C10424">
        <v>1</v>
      </c>
      <c r="D10424">
        <v>1</v>
      </c>
      <c r="E10424">
        <v>2008</v>
      </c>
      <c r="F10424">
        <v>40</v>
      </c>
      <c r="G10424">
        <v>1</v>
      </c>
      <c r="H10424">
        <v>76</v>
      </c>
      <c r="M10424">
        <v>1</v>
      </c>
      <c r="N10424">
        <v>399</v>
      </c>
      <c r="P10424">
        <v>3</v>
      </c>
      <c r="Q10424" t="str">
        <f>VLOOKUP(M10424,lookups!$A$1:$B$7, 2, FALSE)</f>
        <v>trawl/fyke</v>
      </c>
      <c r="R10424" t="str">
        <f>VLOOKUP(N10424,lookups!$D$1:$E$6, 2, FALSE)</f>
        <v>hucuktlis r</v>
      </c>
      <c r="S10424" t="str">
        <f>VLOOKUP(C10424,lookups!$G$1:$H$3, 2, FALSE)</f>
        <v>smolt</v>
      </c>
    </row>
    <row r="10425" spans="1:19" x14ac:dyDescent="0.25">
      <c r="A10425" s="1">
        <v>39569</v>
      </c>
      <c r="B10425">
        <v>1</v>
      </c>
      <c r="C10425">
        <v>1</v>
      </c>
      <c r="D10425">
        <v>1</v>
      </c>
      <c r="E10425">
        <v>2008</v>
      </c>
      <c r="F10425">
        <v>41</v>
      </c>
      <c r="G10425">
        <v>1</v>
      </c>
      <c r="H10425">
        <v>84</v>
      </c>
      <c r="M10425">
        <v>1</v>
      </c>
      <c r="N10425">
        <v>399</v>
      </c>
      <c r="P10425">
        <v>3</v>
      </c>
      <c r="Q10425" t="str">
        <f>VLOOKUP(M10425,lookups!$A$1:$B$7, 2, FALSE)</f>
        <v>trawl/fyke</v>
      </c>
      <c r="R10425" t="str">
        <f>VLOOKUP(N10425,lookups!$D$1:$E$6, 2, FALSE)</f>
        <v>hucuktlis r</v>
      </c>
      <c r="S10425" t="str">
        <f>VLOOKUP(C10425,lookups!$G$1:$H$3, 2, FALSE)</f>
        <v>smolt</v>
      </c>
    </row>
    <row r="10426" spans="1:19" x14ac:dyDescent="0.25">
      <c r="A10426" s="1">
        <v>39569</v>
      </c>
      <c r="B10426">
        <v>1</v>
      </c>
      <c r="C10426">
        <v>1</v>
      </c>
      <c r="D10426">
        <v>1</v>
      </c>
      <c r="E10426">
        <v>2008</v>
      </c>
      <c r="F10426">
        <v>42</v>
      </c>
      <c r="G10426">
        <v>1</v>
      </c>
      <c r="H10426">
        <v>84</v>
      </c>
      <c r="M10426">
        <v>1</v>
      </c>
      <c r="N10426">
        <v>399</v>
      </c>
      <c r="P10426">
        <v>3</v>
      </c>
      <c r="Q10426" t="str">
        <f>VLOOKUP(M10426,lookups!$A$1:$B$7, 2, FALSE)</f>
        <v>trawl/fyke</v>
      </c>
      <c r="R10426" t="str">
        <f>VLOOKUP(N10426,lookups!$D$1:$E$6, 2, FALSE)</f>
        <v>hucuktlis r</v>
      </c>
      <c r="S10426" t="str">
        <f>VLOOKUP(C10426,lookups!$G$1:$H$3, 2, FALSE)</f>
        <v>smolt</v>
      </c>
    </row>
    <row r="10427" spans="1:19" x14ac:dyDescent="0.25">
      <c r="A10427" s="1">
        <v>39569</v>
      </c>
      <c r="B10427">
        <v>1</v>
      </c>
      <c r="C10427">
        <v>1</v>
      </c>
      <c r="D10427">
        <v>1</v>
      </c>
      <c r="E10427">
        <v>2008</v>
      </c>
      <c r="F10427">
        <v>43</v>
      </c>
      <c r="G10427">
        <v>1</v>
      </c>
      <c r="H10427">
        <v>86</v>
      </c>
      <c r="M10427">
        <v>1</v>
      </c>
      <c r="N10427">
        <v>399</v>
      </c>
      <c r="P10427">
        <v>3</v>
      </c>
      <c r="Q10427" t="str">
        <f>VLOOKUP(M10427,lookups!$A$1:$B$7, 2, FALSE)</f>
        <v>trawl/fyke</v>
      </c>
      <c r="R10427" t="str">
        <f>VLOOKUP(N10427,lookups!$D$1:$E$6, 2, FALSE)</f>
        <v>hucuktlis r</v>
      </c>
      <c r="S10427" t="str">
        <f>VLOOKUP(C10427,lookups!$G$1:$H$3, 2, FALSE)</f>
        <v>smolt</v>
      </c>
    </row>
    <row r="10428" spans="1:19" x14ac:dyDescent="0.25">
      <c r="A10428" s="1">
        <v>39569</v>
      </c>
      <c r="B10428">
        <v>1</v>
      </c>
      <c r="C10428">
        <v>1</v>
      </c>
      <c r="D10428">
        <v>1</v>
      </c>
      <c r="E10428">
        <v>2008</v>
      </c>
      <c r="F10428">
        <v>44</v>
      </c>
      <c r="G10428">
        <v>1</v>
      </c>
      <c r="H10428">
        <v>87</v>
      </c>
      <c r="M10428">
        <v>1</v>
      </c>
      <c r="N10428">
        <v>399</v>
      </c>
      <c r="P10428">
        <v>3</v>
      </c>
      <c r="Q10428" t="str">
        <f>VLOOKUP(M10428,lookups!$A$1:$B$7, 2, FALSE)</f>
        <v>trawl/fyke</v>
      </c>
      <c r="R10428" t="str">
        <f>VLOOKUP(N10428,lookups!$D$1:$E$6, 2, FALSE)</f>
        <v>hucuktlis r</v>
      </c>
      <c r="S10428" t="str">
        <f>VLOOKUP(C10428,lookups!$G$1:$H$3, 2, FALSE)</f>
        <v>smolt</v>
      </c>
    </row>
    <row r="10429" spans="1:19" x14ac:dyDescent="0.25">
      <c r="A10429" s="1">
        <v>39569</v>
      </c>
      <c r="B10429">
        <v>1</v>
      </c>
      <c r="C10429">
        <v>1</v>
      </c>
      <c r="D10429">
        <v>1</v>
      </c>
      <c r="E10429">
        <v>2008</v>
      </c>
      <c r="F10429">
        <v>45</v>
      </c>
      <c r="G10429">
        <v>1</v>
      </c>
      <c r="H10429">
        <v>94</v>
      </c>
      <c r="M10429">
        <v>1</v>
      </c>
      <c r="N10429">
        <v>399</v>
      </c>
      <c r="P10429">
        <v>3</v>
      </c>
      <c r="Q10429" t="str">
        <f>VLOOKUP(M10429,lookups!$A$1:$B$7, 2, FALSE)</f>
        <v>trawl/fyke</v>
      </c>
      <c r="R10429" t="str">
        <f>VLOOKUP(N10429,lookups!$D$1:$E$6, 2, FALSE)</f>
        <v>hucuktlis r</v>
      </c>
      <c r="S10429" t="str">
        <f>VLOOKUP(C10429,lookups!$G$1:$H$3, 2, FALSE)</f>
        <v>smolt</v>
      </c>
    </row>
    <row r="10430" spans="1:19" x14ac:dyDescent="0.25">
      <c r="A10430" s="1">
        <v>39569</v>
      </c>
      <c r="B10430">
        <v>1</v>
      </c>
      <c r="C10430">
        <v>1</v>
      </c>
      <c r="D10430">
        <v>1</v>
      </c>
      <c r="E10430">
        <v>2008</v>
      </c>
      <c r="F10430">
        <v>46</v>
      </c>
      <c r="G10430">
        <v>1</v>
      </c>
      <c r="H10430">
        <v>89</v>
      </c>
      <c r="M10430">
        <v>1</v>
      </c>
      <c r="N10430">
        <v>399</v>
      </c>
      <c r="P10430">
        <v>3</v>
      </c>
      <c r="Q10430" t="str">
        <f>VLOOKUP(M10430,lookups!$A$1:$B$7, 2, FALSE)</f>
        <v>trawl/fyke</v>
      </c>
      <c r="R10430" t="str">
        <f>VLOOKUP(N10430,lookups!$D$1:$E$6, 2, FALSE)</f>
        <v>hucuktlis r</v>
      </c>
      <c r="S10430" t="str">
        <f>VLOOKUP(C10430,lookups!$G$1:$H$3, 2, FALSE)</f>
        <v>smolt</v>
      </c>
    </row>
    <row r="10431" spans="1:19" x14ac:dyDescent="0.25">
      <c r="A10431" s="1">
        <v>39569</v>
      </c>
      <c r="B10431">
        <v>1</v>
      </c>
      <c r="C10431">
        <v>1</v>
      </c>
      <c r="D10431">
        <v>1</v>
      </c>
      <c r="E10431">
        <v>2008</v>
      </c>
      <c r="F10431">
        <v>47</v>
      </c>
      <c r="G10431">
        <v>1</v>
      </c>
      <c r="H10431">
        <v>79</v>
      </c>
      <c r="M10431">
        <v>1</v>
      </c>
      <c r="N10431">
        <v>399</v>
      </c>
      <c r="P10431">
        <v>3</v>
      </c>
      <c r="Q10431" t="str">
        <f>VLOOKUP(M10431,lookups!$A$1:$B$7, 2, FALSE)</f>
        <v>trawl/fyke</v>
      </c>
      <c r="R10431" t="str">
        <f>VLOOKUP(N10431,lookups!$D$1:$E$6, 2, FALSE)</f>
        <v>hucuktlis r</v>
      </c>
      <c r="S10431" t="str">
        <f>VLOOKUP(C10431,lookups!$G$1:$H$3, 2, FALSE)</f>
        <v>smolt</v>
      </c>
    </row>
    <row r="10432" spans="1:19" x14ac:dyDescent="0.25">
      <c r="A10432" s="1">
        <v>39569</v>
      </c>
      <c r="B10432">
        <v>1</v>
      </c>
      <c r="C10432">
        <v>1</v>
      </c>
      <c r="D10432">
        <v>1</v>
      </c>
      <c r="E10432">
        <v>2008</v>
      </c>
      <c r="F10432">
        <v>48</v>
      </c>
      <c r="G10432">
        <v>1</v>
      </c>
      <c r="H10432">
        <v>88</v>
      </c>
      <c r="M10432">
        <v>1</v>
      </c>
      <c r="N10432">
        <v>399</v>
      </c>
      <c r="P10432">
        <v>3</v>
      </c>
      <c r="Q10432" t="str">
        <f>VLOOKUP(M10432,lookups!$A$1:$B$7, 2, FALSE)</f>
        <v>trawl/fyke</v>
      </c>
      <c r="R10432" t="str">
        <f>VLOOKUP(N10432,lookups!$D$1:$E$6, 2, FALSE)</f>
        <v>hucuktlis r</v>
      </c>
      <c r="S10432" t="str">
        <f>VLOOKUP(C10432,lookups!$G$1:$H$3, 2, FALSE)</f>
        <v>smolt</v>
      </c>
    </row>
    <row r="10433" spans="1:19" x14ac:dyDescent="0.25">
      <c r="A10433" s="1">
        <v>39569</v>
      </c>
      <c r="B10433">
        <v>1</v>
      </c>
      <c r="C10433">
        <v>1</v>
      </c>
      <c r="D10433">
        <v>1</v>
      </c>
      <c r="E10433">
        <v>2008</v>
      </c>
      <c r="F10433">
        <v>49</v>
      </c>
      <c r="G10433">
        <v>1</v>
      </c>
      <c r="H10433">
        <v>85</v>
      </c>
      <c r="M10433">
        <v>1</v>
      </c>
      <c r="N10433">
        <v>399</v>
      </c>
      <c r="P10433">
        <v>3</v>
      </c>
      <c r="Q10433" t="str">
        <f>VLOOKUP(M10433,lookups!$A$1:$B$7, 2, FALSE)</f>
        <v>trawl/fyke</v>
      </c>
      <c r="R10433" t="str">
        <f>VLOOKUP(N10433,lookups!$D$1:$E$6, 2, FALSE)</f>
        <v>hucuktlis r</v>
      </c>
      <c r="S10433" t="str">
        <f>VLOOKUP(C10433,lookups!$G$1:$H$3, 2, FALSE)</f>
        <v>smolt</v>
      </c>
    </row>
    <row r="10434" spans="1:19" x14ac:dyDescent="0.25">
      <c r="A10434" s="1">
        <v>39569</v>
      </c>
      <c r="B10434">
        <v>1</v>
      </c>
      <c r="C10434">
        <v>1</v>
      </c>
      <c r="D10434">
        <v>1</v>
      </c>
      <c r="E10434">
        <v>2008</v>
      </c>
      <c r="F10434">
        <v>50</v>
      </c>
      <c r="G10434">
        <v>1</v>
      </c>
      <c r="H10434">
        <v>87</v>
      </c>
      <c r="M10434">
        <v>1</v>
      </c>
      <c r="N10434">
        <v>399</v>
      </c>
      <c r="P10434">
        <v>3</v>
      </c>
      <c r="Q10434" t="str">
        <f>VLOOKUP(M10434,lookups!$A$1:$B$7, 2, FALSE)</f>
        <v>trawl/fyke</v>
      </c>
      <c r="R10434" t="str">
        <f>VLOOKUP(N10434,lookups!$D$1:$E$6, 2, FALSE)</f>
        <v>hucuktlis r</v>
      </c>
      <c r="S10434" t="str">
        <f>VLOOKUP(C10434,lookups!$G$1:$H$3, 2, FALSE)</f>
        <v>smolt</v>
      </c>
    </row>
    <row r="10435" spans="1:19" x14ac:dyDescent="0.25">
      <c r="A10435" s="1">
        <v>39569</v>
      </c>
      <c r="B10435">
        <v>1</v>
      </c>
      <c r="C10435">
        <v>1</v>
      </c>
      <c r="D10435">
        <v>1</v>
      </c>
      <c r="E10435">
        <v>2008</v>
      </c>
      <c r="F10435">
        <v>51</v>
      </c>
      <c r="G10435">
        <v>1</v>
      </c>
      <c r="H10435">
        <v>87</v>
      </c>
      <c r="M10435">
        <v>1</v>
      </c>
      <c r="N10435">
        <v>399</v>
      </c>
      <c r="P10435">
        <v>3</v>
      </c>
      <c r="Q10435" t="str">
        <f>VLOOKUP(M10435,lookups!$A$1:$B$7, 2, FALSE)</f>
        <v>trawl/fyke</v>
      </c>
      <c r="R10435" t="str">
        <f>VLOOKUP(N10435,lookups!$D$1:$E$6, 2, FALSE)</f>
        <v>hucuktlis r</v>
      </c>
      <c r="S10435" t="str">
        <f>VLOOKUP(C10435,lookups!$G$1:$H$3, 2, FALSE)</f>
        <v>smolt</v>
      </c>
    </row>
    <row r="10436" spans="1:19" x14ac:dyDescent="0.25">
      <c r="A10436" s="1">
        <v>39569</v>
      </c>
      <c r="B10436">
        <v>1</v>
      </c>
      <c r="C10436">
        <v>1</v>
      </c>
      <c r="D10436">
        <v>1</v>
      </c>
      <c r="E10436">
        <v>2008</v>
      </c>
      <c r="F10436">
        <v>52</v>
      </c>
      <c r="G10436">
        <v>1</v>
      </c>
      <c r="H10436">
        <v>88</v>
      </c>
      <c r="M10436">
        <v>1</v>
      </c>
      <c r="N10436">
        <v>399</v>
      </c>
      <c r="P10436">
        <v>3</v>
      </c>
      <c r="Q10436" t="str">
        <f>VLOOKUP(M10436,lookups!$A$1:$B$7, 2, FALSE)</f>
        <v>trawl/fyke</v>
      </c>
      <c r="R10436" t="str">
        <f>VLOOKUP(N10436,lookups!$D$1:$E$6, 2, FALSE)</f>
        <v>hucuktlis r</v>
      </c>
      <c r="S10436" t="str">
        <f>VLOOKUP(C10436,lookups!$G$1:$H$3, 2, FALSE)</f>
        <v>smolt</v>
      </c>
    </row>
    <row r="10437" spans="1:19" x14ac:dyDescent="0.25">
      <c r="A10437" s="1">
        <v>39569</v>
      </c>
      <c r="B10437">
        <v>1</v>
      </c>
      <c r="C10437">
        <v>1</v>
      </c>
      <c r="D10437">
        <v>1</v>
      </c>
      <c r="E10437">
        <v>2008</v>
      </c>
      <c r="F10437">
        <v>53</v>
      </c>
      <c r="G10437">
        <v>1</v>
      </c>
      <c r="H10437">
        <v>84</v>
      </c>
      <c r="M10437">
        <v>1</v>
      </c>
      <c r="N10437">
        <v>399</v>
      </c>
      <c r="P10437">
        <v>3</v>
      </c>
      <c r="Q10437" t="str">
        <f>VLOOKUP(M10437,lookups!$A$1:$B$7, 2, FALSE)</f>
        <v>trawl/fyke</v>
      </c>
      <c r="R10437" t="str">
        <f>VLOOKUP(N10437,lookups!$D$1:$E$6, 2, FALSE)</f>
        <v>hucuktlis r</v>
      </c>
      <c r="S10437" t="str">
        <f>VLOOKUP(C10437,lookups!$G$1:$H$3, 2, FALSE)</f>
        <v>smolt</v>
      </c>
    </row>
    <row r="10438" spans="1:19" x14ac:dyDescent="0.25">
      <c r="A10438" s="1">
        <v>39569</v>
      </c>
      <c r="B10438">
        <v>1</v>
      </c>
      <c r="C10438">
        <v>1</v>
      </c>
      <c r="D10438">
        <v>1</v>
      </c>
      <c r="E10438">
        <v>2008</v>
      </c>
      <c r="F10438">
        <v>54</v>
      </c>
      <c r="G10438">
        <v>1</v>
      </c>
      <c r="H10438">
        <v>93</v>
      </c>
      <c r="M10438">
        <v>1</v>
      </c>
      <c r="N10438">
        <v>399</v>
      </c>
      <c r="P10438">
        <v>3</v>
      </c>
      <c r="Q10438" t="str">
        <f>VLOOKUP(M10438,lookups!$A$1:$B$7, 2, FALSE)</f>
        <v>trawl/fyke</v>
      </c>
      <c r="R10438" t="str">
        <f>VLOOKUP(N10438,lookups!$D$1:$E$6, 2, FALSE)</f>
        <v>hucuktlis r</v>
      </c>
      <c r="S10438" t="str">
        <f>VLOOKUP(C10438,lookups!$G$1:$H$3, 2, FALSE)</f>
        <v>smolt</v>
      </c>
    </row>
    <row r="10439" spans="1:19" x14ac:dyDescent="0.25">
      <c r="A10439" s="1">
        <v>39569</v>
      </c>
      <c r="B10439">
        <v>1</v>
      </c>
      <c r="C10439">
        <v>1</v>
      </c>
      <c r="D10439">
        <v>1</v>
      </c>
      <c r="E10439">
        <v>2008</v>
      </c>
      <c r="F10439">
        <v>55</v>
      </c>
      <c r="G10439">
        <v>1</v>
      </c>
      <c r="H10439">
        <v>99</v>
      </c>
      <c r="M10439">
        <v>1</v>
      </c>
      <c r="N10439">
        <v>399</v>
      </c>
      <c r="P10439">
        <v>3</v>
      </c>
      <c r="Q10439" t="str">
        <f>VLOOKUP(M10439,lookups!$A$1:$B$7, 2, FALSE)</f>
        <v>trawl/fyke</v>
      </c>
      <c r="R10439" t="str">
        <f>VLOOKUP(N10439,lookups!$D$1:$E$6, 2, FALSE)</f>
        <v>hucuktlis r</v>
      </c>
      <c r="S10439" t="str">
        <f>VLOOKUP(C10439,lookups!$G$1:$H$3, 2, FALSE)</f>
        <v>smolt</v>
      </c>
    </row>
    <row r="10440" spans="1:19" x14ac:dyDescent="0.25">
      <c r="A10440" s="1">
        <v>39569</v>
      </c>
      <c r="B10440">
        <v>1</v>
      </c>
      <c r="C10440">
        <v>1</v>
      </c>
      <c r="D10440">
        <v>1</v>
      </c>
      <c r="E10440">
        <v>2008</v>
      </c>
      <c r="F10440">
        <v>56</v>
      </c>
      <c r="G10440">
        <v>1</v>
      </c>
      <c r="H10440">
        <v>84</v>
      </c>
      <c r="M10440">
        <v>1</v>
      </c>
      <c r="N10440">
        <v>399</v>
      </c>
      <c r="P10440">
        <v>3</v>
      </c>
      <c r="Q10440" t="str">
        <f>VLOOKUP(M10440,lookups!$A$1:$B$7, 2, FALSE)</f>
        <v>trawl/fyke</v>
      </c>
      <c r="R10440" t="str">
        <f>VLOOKUP(N10440,lookups!$D$1:$E$6, 2, FALSE)</f>
        <v>hucuktlis r</v>
      </c>
      <c r="S10440" t="str">
        <f>VLOOKUP(C10440,lookups!$G$1:$H$3, 2, FALSE)</f>
        <v>smolt</v>
      </c>
    </row>
    <row r="10441" spans="1:19" x14ac:dyDescent="0.25">
      <c r="A10441" s="1">
        <v>39569</v>
      </c>
      <c r="B10441">
        <v>1</v>
      </c>
      <c r="C10441">
        <v>1</v>
      </c>
      <c r="D10441">
        <v>1</v>
      </c>
      <c r="E10441">
        <v>2008</v>
      </c>
      <c r="F10441">
        <v>57</v>
      </c>
      <c r="G10441">
        <v>1</v>
      </c>
      <c r="H10441">
        <v>82</v>
      </c>
      <c r="M10441">
        <v>1</v>
      </c>
      <c r="N10441">
        <v>399</v>
      </c>
      <c r="P10441">
        <v>3</v>
      </c>
      <c r="Q10441" t="str">
        <f>VLOOKUP(M10441,lookups!$A$1:$B$7, 2, FALSE)</f>
        <v>trawl/fyke</v>
      </c>
      <c r="R10441" t="str">
        <f>VLOOKUP(N10441,lookups!$D$1:$E$6, 2, FALSE)</f>
        <v>hucuktlis r</v>
      </c>
      <c r="S10441" t="str">
        <f>VLOOKUP(C10441,lookups!$G$1:$H$3, 2, FALSE)</f>
        <v>smolt</v>
      </c>
    </row>
    <row r="10442" spans="1:19" x14ac:dyDescent="0.25">
      <c r="A10442" s="1">
        <v>39569</v>
      </c>
      <c r="B10442">
        <v>1</v>
      </c>
      <c r="C10442">
        <v>1</v>
      </c>
      <c r="D10442">
        <v>1</v>
      </c>
      <c r="E10442">
        <v>2008</v>
      </c>
      <c r="F10442">
        <v>58</v>
      </c>
      <c r="G10442">
        <v>1</v>
      </c>
      <c r="H10442">
        <v>82</v>
      </c>
      <c r="M10442">
        <v>1</v>
      </c>
      <c r="N10442">
        <v>399</v>
      </c>
      <c r="P10442">
        <v>3</v>
      </c>
      <c r="Q10442" t="str">
        <f>VLOOKUP(M10442,lookups!$A$1:$B$7, 2, FALSE)</f>
        <v>trawl/fyke</v>
      </c>
      <c r="R10442" t="str">
        <f>VLOOKUP(N10442,lookups!$D$1:$E$6, 2, FALSE)</f>
        <v>hucuktlis r</v>
      </c>
      <c r="S10442" t="str">
        <f>VLOOKUP(C10442,lookups!$G$1:$H$3, 2, FALSE)</f>
        <v>smolt</v>
      </c>
    </row>
    <row r="10443" spans="1:19" x14ac:dyDescent="0.25">
      <c r="A10443" s="1">
        <v>39569</v>
      </c>
      <c r="B10443">
        <v>1</v>
      </c>
      <c r="C10443">
        <v>1</v>
      </c>
      <c r="D10443">
        <v>1</v>
      </c>
      <c r="E10443">
        <v>2008</v>
      </c>
      <c r="F10443">
        <v>59</v>
      </c>
      <c r="G10443">
        <v>1</v>
      </c>
      <c r="H10443">
        <v>87</v>
      </c>
      <c r="M10443">
        <v>1</v>
      </c>
      <c r="N10443">
        <v>399</v>
      </c>
      <c r="P10443">
        <v>3</v>
      </c>
      <c r="Q10443" t="str">
        <f>VLOOKUP(M10443,lookups!$A$1:$B$7, 2, FALSE)</f>
        <v>trawl/fyke</v>
      </c>
      <c r="R10443" t="str">
        <f>VLOOKUP(N10443,lookups!$D$1:$E$6, 2, FALSE)</f>
        <v>hucuktlis r</v>
      </c>
      <c r="S10443" t="str">
        <f>VLOOKUP(C10443,lookups!$G$1:$H$3, 2, FALSE)</f>
        <v>smolt</v>
      </c>
    </row>
    <row r="10444" spans="1:19" x14ac:dyDescent="0.25">
      <c r="A10444" s="1">
        <v>39569</v>
      </c>
      <c r="B10444">
        <v>1</v>
      </c>
      <c r="C10444">
        <v>1</v>
      </c>
      <c r="D10444">
        <v>1</v>
      </c>
      <c r="E10444">
        <v>2008</v>
      </c>
      <c r="F10444">
        <v>60</v>
      </c>
      <c r="G10444">
        <v>1</v>
      </c>
      <c r="H10444">
        <v>84</v>
      </c>
      <c r="M10444">
        <v>1</v>
      </c>
      <c r="N10444">
        <v>399</v>
      </c>
      <c r="P10444">
        <v>3</v>
      </c>
      <c r="Q10444" t="str">
        <f>VLOOKUP(M10444,lookups!$A$1:$B$7, 2, FALSE)</f>
        <v>trawl/fyke</v>
      </c>
      <c r="R10444" t="str">
        <f>VLOOKUP(N10444,lookups!$D$1:$E$6, 2, FALSE)</f>
        <v>hucuktlis r</v>
      </c>
      <c r="S10444" t="str">
        <f>VLOOKUP(C10444,lookups!$G$1:$H$3, 2, FALSE)</f>
        <v>smolt</v>
      </c>
    </row>
    <row r="10445" spans="1:19" x14ac:dyDescent="0.25">
      <c r="A10445" s="1">
        <v>39569</v>
      </c>
      <c r="B10445">
        <v>1</v>
      </c>
      <c r="C10445">
        <v>1</v>
      </c>
      <c r="D10445">
        <v>1</v>
      </c>
      <c r="E10445">
        <v>2008</v>
      </c>
      <c r="F10445">
        <v>61</v>
      </c>
      <c r="G10445">
        <v>1</v>
      </c>
      <c r="H10445">
        <v>87</v>
      </c>
      <c r="M10445">
        <v>1</v>
      </c>
      <c r="N10445">
        <v>399</v>
      </c>
      <c r="P10445">
        <v>3</v>
      </c>
      <c r="Q10445" t="str">
        <f>VLOOKUP(M10445,lookups!$A$1:$B$7, 2, FALSE)</f>
        <v>trawl/fyke</v>
      </c>
      <c r="R10445" t="str">
        <f>VLOOKUP(N10445,lookups!$D$1:$E$6, 2, FALSE)</f>
        <v>hucuktlis r</v>
      </c>
      <c r="S10445" t="str">
        <f>VLOOKUP(C10445,lookups!$G$1:$H$3, 2, FALSE)</f>
        <v>smolt</v>
      </c>
    </row>
    <row r="10446" spans="1:19" x14ac:dyDescent="0.25">
      <c r="A10446" s="1">
        <v>39569</v>
      </c>
      <c r="B10446">
        <v>1</v>
      </c>
      <c r="C10446">
        <v>1</v>
      </c>
      <c r="D10446">
        <v>1</v>
      </c>
      <c r="E10446">
        <v>2008</v>
      </c>
      <c r="F10446">
        <v>62</v>
      </c>
      <c r="G10446">
        <v>1</v>
      </c>
      <c r="H10446">
        <v>89</v>
      </c>
      <c r="M10446">
        <v>1</v>
      </c>
      <c r="N10446">
        <v>399</v>
      </c>
      <c r="P10446">
        <v>3</v>
      </c>
      <c r="Q10446" t="str">
        <f>VLOOKUP(M10446,lookups!$A$1:$B$7, 2, FALSE)</f>
        <v>trawl/fyke</v>
      </c>
      <c r="R10446" t="str">
        <f>VLOOKUP(N10446,lookups!$D$1:$E$6, 2, FALSE)</f>
        <v>hucuktlis r</v>
      </c>
      <c r="S10446" t="str">
        <f>VLOOKUP(C10446,lookups!$G$1:$H$3, 2, FALSE)</f>
        <v>smolt</v>
      </c>
    </row>
    <row r="10447" spans="1:19" x14ac:dyDescent="0.25">
      <c r="A10447" s="1">
        <v>39569</v>
      </c>
      <c r="B10447">
        <v>1</v>
      </c>
      <c r="C10447">
        <v>1</v>
      </c>
      <c r="D10447">
        <v>1</v>
      </c>
      <c r="E10447">
        <v>2008</v>
      </c>
      <c r="F10447">
        <v>63</v>
      </c>
      <c r="G10447">
        <v>1</v>
      </c>
      <c r="H10447">
        <v>88</v>
      </c>
      <c r="M10447">
        <v>1</v>
      </c>
      <c r="N10447">
        <v>399</v>
      </c>
      <c r="P10447">
        <v>3</v>
      </c>
      <c r="Q10447" t="str">
        <f>VLOOKUP(M10447,lookups!$A$1:$B$7, 2, FALSE)</f>
        <v>trawl/fyke</v>
      </c>
      <c r="R10447" t="str">
        <f>VLOOKUP(N10447,lookups!$D$1:$E$6, 2, FALSE)</f>
        <v>hucuktlis r</v>
      </c>
      <c r="S10447" t="str">
        <f>VLOOKUP(C10447,lookups!$G$1:$H$3, 2, FALSE)</f>
        <v>smolt</v>
      </c>
    </row>
    <row r="10448" spans="1:19" x14ac:dyDescent="0.25">
      <c r="A10448" s="1">
        <v>39569</v>
      </c>
      <c r="B10448">
        <v>1</v>
      </c>
      <c r="C10448">
        <v>1</v>
      </c>
      <c r="D10448">
        <v>1</v>
      </c>
      <c r="E10448">
        <v>2008</v>
      </c>
      <c r="F10448">
        <v>64</v>
      </c>
      <c r="G10448">
        <v>1</v>
      </c>
      <c r="H10448">
        <v>79</v>
      </c>
      <c r="M10448">
        <v>1</v>
      </c>
      <c r="N10448">
        <v>399</v>
      </c>
      <c r="P10448">
        <v>3</v>
      </c>
      <c r="Q10448" t="str">
        <f>VLOOKUP(M10448,lookups!$A$1:$B$7, 2, FALSE)</f>
        <v>trawl/fyke</v>
      </c>
      <c r="R10448" t="str">
        <f>VLOOKUP(N10448,lookups!$D$1:$E$6, 2, FALSE)</f>
        <v>hucuktlis r</v>
      </c>
      <c r="S10448" t="str">
        <f>VLOOKUP(C10448,lookups!$G$1:$H$3, 2, FALSE)</f>
        <v>smolt</v>
      </c>
    </row>
    <row r="10449" spans="1:19" x14ac:dyDescent="0.25">
      <c r="A10449" s="1">
        <v>39569</v>
      </c>
      <c r="B10449">
        <v>1</v>
      </c>
      <c r="C10449">
        <v>1</v>
      </c>
      <c r="D10449">
        <v>1</v>
      </c>
      <c r="E10449">
        <v>2008</v>
      </c>
      <c r="F10449">
        <v>65</v>
      </c>
      <c r="G10449">
        <v>1</v>
      </c>
      <c r="H10449">
        <v>80</v>
      </c>
      <c r="M10449">
        <v>1</v>
      </c>
      <c r="N10449">
        <v>399</v>
      </c>
      <c r="P10449">
        <v>3</v>
      </c>
      <c r="Q10449" t="str">
        <f>VLOOKUP(M10449,lookups!$A$1:$B$7, 2, FALSE)</f>
        <v>trawl/fyke</v>
      </c>
      <c r="R10449" t="str">
        <f>VLOOKUP(N10449,lookups!$D$1:$E$6, 2, FALSE)</f>
        <v>hucuktlis r</v>
      </c>
      <c r="S10449" t="str">
        <f>VLOOKUP(C10449,lookups!$G$1:$H$3, 2, FALSE)</f>
        <v>smolt</v>
      </c>
    </row>
    <row r="10450" spans="1:19" x14ac:dyDescent="0.25">
      <c r="A10450" s="1">
        <v>39569</v>
      </c>
      <c r="B10450">
        <v>1</v>
      </c>
      <c r="C10450">
        <v>1</v>
      </c>
      <c r="D10450">
        <v>1</v>
      </c>
      <c r="E10450">
        <v>2008</v>
      </c>
      <c r="F10450">
        <v>66</v>
      </c>
      <c r="G10450">
        <v>1</v>
      </c>
      <c r="H10450">
        <v>93</v>
      </c>
      <c r="M10450">
        <v>1</v>
      </c>
      <c r="N10450">
        <v>399</v>
      </c>
      <c r="P10450">
        <v>3</v>
      </c>
      <c r="Q10450" t="str">
        <f>VLOOKUP(M10450,lookups!$A$1:$B$7, 2, FALSE)</f>
        <v>trawl/fyke</v>
      </c>
      <c r="R10450" t="str">
        <f>VLOOKUP(N10450,lookups!$D$1:$E$6, 2, FALSE)</f>
        <v>hucuktlis r</v>
      </c>
      <c r="S10450" t="str">
        <f>VLOOKUP(C10450,lookups!$G$1:$H$3, 2, FALSE)</f>
        <v>smolt</v>
      </c>
    </row>
    <row r="10451" spans="1:19" x14ac:dyDescent="0.25">
      <c r="A10451" s="1">
        <v>39569</v>
      </c>
      <c r="B10451">
        <v>1</v>
      </c>
      <c r="C10451">
        <v>1</v>
      </c>
      <c r="D10451">
        <v>1</v>
      </c>
      <c r="E10451">
        <v>2008</v>
      </c>
      <c r="F10451">
        <v>67</v>
      </c>
      <c r="G10451">
        <v>1</v>
      </c>
      <c r="H10451">
        <v>80</v>
      </c>
      <c r="M10451">
        <v>1</v>
      </c>
      <c r="N10451">
        <v>399</v>
      </c>
      <c r="P10451">
        <v>3</v>
      </c>
      <c r="Q10451" t="str">
        <f>VLOOKUP(M10451,lookups!$A$1:$B$7, 2, FALSE)</f>
        <v>trawl/fyke</v>
      </c>
      <c r="R10451" t="str">
        <f>VLOOKUP(N10451,lookups!$D$1:$E$6, 2, FALSE)</f>
        <v>hucuktlis r</v>
      </c>
      <c r="S10451" t="str">
        <f>VLOOKUP(C10451,lookups!$G$1:$H$3, 2, FALSE)</f>
        <v>smolt</v>
      </c>
    </row>
    <row r="10452" spans="1:19" x14ac:dyDescent="0.25">
      <c r="A10452" s="1">
        <v>39569</v>
      </c>
      <c r="B10452">
        <v>1</v>
      </c>
      <c r="C10452">
        <v>1</v>
      </c>
      <c r="D10452">
        <v>1</v>
      </c>
      <c r="E10452">
        <v>2008</v>
      </c>
      <c r="F10452">
        <v>68</v>
      </c>
      <c r="G10452">
        <v>1</v>
      </c>
      <c r="H10452">
        <v>87</v>
      </c>
      <c r="M10452">
        <v>1</v>
      </c>
      <c r="N10452">
        <v>399</v>
      </c>
      <c r="P10452">
        <v>3</v>
      </c>
      <c r="Q10452" t="str">
        <f>VLOOKUP(M10452,lookups!$A$1:$B$7, 2, FALSE)</f>
        <v>trawl/fyke</v>
      </c>
      <c r="R10452" t="str">
        <f>VLOOKUP(N10452,lookups!$D$1:$E$6, 2, FALSE)</f>
        <v>hucuktlis r</v>
      </c>
      <c r="S10452" t="str">
        <f>VLOOKUP(C10452,lookups!$G$1:$H$3, 2, FALSE)</f>
        <v>smolt</v>
      </c>
    </row>
    <row r="10453" spans="1:19" x14ac:dyDescent="0.25">
      <c r="A10453" s="1">
        <v>39569</v>
      </c>
      <c r="B10453">
        <v>1</v>
      </c>
      <c r="C10453">
        <v>1</v>
      </c>
      <c r="D10453">
        <v>1</v>
      </c>
      <c r="E10453">
        <v>2008</v>
      </c>
      <c r="F10453">
        <v>69</v>
      </c>
      <c r="G10453">
        <v>1</v>
      </c>
      <c r="H10453">
        <v>84</v>
      </c>
      <c r="M10453">
        <v>1</v>
      </c>
      <c r="N10453">
        <v>399</v>
      </c>
      <c r="P10453">
        <v>3</v>
      </c>
      <c r="Q10453" t="str">
        <f>VLOOKUP(M10453,lookups!$A$1:$B$7, 2, FALSE)</f>
        <v>trawl/fyke</v>
      </c>
      <c r="R10453" t="str">
        <f>VLOOKUP(N10453,lookups!$D$1:$E$6, 2, FALSE)</f>
        <v>hucuktlis r</v>
      </c>
      <c r="S10453" t="str">
        <f>VLOOKUP(C10453,lookups!$G$1:$H$3, 2, FALSE)</f>
        <v>smolt</v>
      </c>
    </row>
    <row r="10454" spans="1:19" x14ac:dyDescent="0.25">
      <c r="A10454" s="1">
        <v>39569</v>
      </c>
      <c r="B10454">
        <v>1</v>
      </c>
      <c r="C10454">
        <v>1</v>
      </c>
      <c r="D10454">
        <v>1</v>
      </c>
      <c r="E10454">
        <v>2008</v>
      </c>
      <c r="F10454">
        <v>70</v>
      </c>
      <c r="G10454">
        <v>1</v>
      </c>
      <c r="H10454">
        <v>90</v>
      </c>
      <c r="M10454">
        <v>1</v>
      </c>
      <c r="N10454">
        <v>399</v>
      </c>
      <c r="P10454">
        <v>3</v>
      </c>
      <c r="Q10454" t="str">
        <f>VLOOKUP(M10454,lookups!$A$1:$B$7, 2, FALSE)</f>
        <v>trawl/fyke</v>
      </c>
      <c r="R10454" t="str">
        <f>VLOOKUP(N10454,lookups!$D$1:$E$6, 2, FALSE)</f>
        <v>hucuktlis r</v>
      </c>
      <c r="S10454" t="str">
        <f>VLOOKUP(C10454,lookups!$G$1:$H$3, 2, FALSE)</f>
        <v>smolt</v>
      </c>
    </row>
    <row r="10455" spans="1:19" x14ac:dyDescent="0.25">
      <c r="A10455" s="1">
        <v>39569</v>
      </c>
      <c r="B10455">
        <v>1</v>
      </c>
      <c r="C10455">
        <v>1</v>
      </c>
      <c r="D10455">
        <v>1</v>
      </c>
      <c r="E10455">
        <v>2008</v>
      </c>
      <c r="F10455">
        <v>71</v>
      </c>
      <c r="G10455">
        <v>1</v>
      </c>
      <c r="H10455">
        <v>94</v>
      </c>
      <c r="M10455">
        <v>1</v>
      </c>
      <c r="N10455">
        <v>399</v>
      </c>
      <c r="P10455">
        <v>3</v>
      </c>
      <c r="Q10455" t="str">
        <f>VLOOKUP(M10455,lookups!$A$1:$B$7, 2, FALSE)</f>
        <v>trawl/fyke</v>
      </c>
      <c r="R10455" t="str">
        <f>VLOOKUP(N10455,lookups!$D$1:$E$6, 2, FALSE)</f>
        <v>hucuktlis r</v>
      </c>
      <c r="S10455" t="str">
        <f>VLOOKUP(C10455,lookups!$G$1:$H$3, 2, FALSE)</f>
        <v>smolt</v>
      </c>
    </row>
    <row r="10456" spans="1:19" x14ac:dyDescent="0.25">
      <c r="A10456" s="1">
        <v>39569</v>
      </c>
      <c r="B10456">
        <v>1</v>
      </c>
      <c r="C10456">
        <v>1</v>
      </c>
      <c r="D10456">
        <v>1</v>
      </c>
      <c r="E10456">
        <v>2008</v>
      </c>
      <c r="F10456">
        <v>72</v>
      </c>
      <c r="G10456">
        <v>1</v>
      </c>
      <c r="H10456">
        <v>93</v>
      </c>
      <c r="M10456">
        <v>1</v>
      </c>
      <c r="N10456">
        <v>399</v>
      </c>
      <c r="P10456">
        <v>3</v>
      </c>
      <c r="Q10456" t="str">
        <f>VLOOKUP(M10456,lookups!$A$1:$B$7, 2, FALSE)</f>
        <v>trawl/fyke</v>
      </c>
      <c r="R10456" t="str">
        <f>VLOOKUP(N10456,lookups!$D$1:$E$6, 2, FALSE)</f>
        <v>hucuktlis r</v>
      </c>
      <c r="S10456" t="str">
        <f>VLOOKUP(C10456,lookups!$G$1:$H$3, 2, FALSE)</f>
        <v>smolt</v>
      </c>
    </row>
    <row r="10457" spans="1:19" x14ac:dyDescent="0.25">
      <c r="A10457" s="1">
        <v>39569</v>
      </c>
      <c r="B10457">
        <v>1</v>
      </c>
      <c r="C10457">
        <v>1</v>
      </c>
      <c r="D10457">
        <v>1</v>
      </c>
      <c r="E10457">
        <v>2008</v>
      </c>
      <c r="F10457">
        <v>73</v>
      </c>
      <c r="G10457">
        <v>1</v>
      </c>
      <c r="H10457">
        <v>81</v>
      </c>
      <c r="M10457">
        <v>1</v>
      </c>
      <c r="N10457">
        <v>399</v>
      </c>
      <c r="P10457">
        <v>3</v>
      </c>
      <c r="Q10457" t="str">
        <f>VLOOKUP(M10457,lookups!$A$1:$B$7, 2, FALSE)</f>
        <v>trawl/fyke</v>
      </c>
      <c r="R10457" t="str">
        <f>VLOOKUP(N10457,lookups!$D$1:$E$6, 2, FALSE)</f>
        <v>hucuktlis r</v>
      </c>
      <c r="S10457" t="str">
        <f>VLOOKUP(C10457,lookups!$G$1:$H$3, 2, FALSE)</f>
        <v>smolt</v>
      </c>
    </row>
    <row r="10458" spans="1:19" x14ac:dyDescent="0.25">
      <c r="A10458" s="1">
        <v>39569</v>
      </c>
      <c r="B10458">
        <v>1</v>
      </c>
      <c r="C10458">
        <v>1</v>
      </c>
      <c r="D10458">
        <v>1</v>
      </c>
      <c r="E10458">
        <v>2008</v>
      </c>
      <c r="F10458">
        <v>74</v>
      </c>
      <c r="G10458">
        <v>1</v>
      </c>
      <c r="H10458">
        <v>89</v>
      </c>
      <c r="M10458">
        <v>1</v>
      </c>
      <c r="N10458">
        <v>399</v>
      </c>
      <c r="P10458">
        <v>3</v>
      </c>
      <c r="Q10458" t="str">
        <f>VLOOKUP(M10458,lookups!$A$1:$B$7, 2, FALSE)</f>
        <v>trawl/fyke</v>
      </c>
      <c r="R10458" t="str">
        <f>VLOOKUP(N10458,lookups!$D$1:$E$6, 2, FALSE)</f>
        <v>hucuktlis r</v>
      </c>
      <c r="S10458" t="str">
        <f>VLOOKUP(C10458,lookups!$G$1:$H$3, 2, FALSE)</f>
        <v>smolt</v>
      </c>
    </row>
    <row r="10459" spans="1:19" x14ac:dyDescent="0.25">
      <c r="A10459" s="1">
        <v>39569</v>
      </c>
      <c r="B10459">
        <v>1</v>
      </c>
      <c r="C10459">
        <v>1</v>
      </c>
      <c r="D10459">
        <v>1</v>
      </c>
      <c r="E10459">
        <v>2008</v>
      </c>
      <c r="F10459">
        <v>75</v>
      </c>
      <c r="G10459">
        <v>1</v>
      </c>
      <c r="H10459">
        <v>83</v>
      </c>
      <c r="M10459">
        <v>1</v>
      </c>
      <c r="N10459">
        <v>399</v>
      </c>
      <c r="P10459">
        <v>3</v>
      </c>
      <c r="Q10459" t="str">
        <f>VLOOKUP(M10459,lookups!$A$1:$B$7, 2, FALSE)</f>
        <v>trawl/fyke</v>
      </c>
      <c r="R10459" t="str">
        <f>VLOOKUP(N10459,lookups!$D$1:$E$6, 2, FALSE)</f>
        <v>hucuktlis r</v>
      </c>
      <c r="S10459" t="str">
        <f>VLOOKUP(C10459,lookups!$G$1:$H$3, 2, FALSE)</f>
        <v>smolt</v>
      </c>
    </row>
    <row r="10460" spans="1:19" x14ac:dyDescent="0.25">
      <c r="A10460" s="1">
        <v>39569</v>
      </c>
      <c r="B10460">
        <v>1</v>
      </c>
      <c r="C10460">
        <v>1</v>
      </c>
      <c r="D10460">
        <v>1</v>
      </c>
      <c r="E10460">
        <v>2008</v>
      </c>
      <c r="F10460">
        <v>76</v>
      </c>
      <c r="G10460">
        <v>1</v>
      </c>
      <c r="H10460">
        <v>95</v>
      </c>
      <c r="M10460">
        <v>1</v>
      </c>
      <c r="N10460">
        <v>399</v>
      </c>
      <c r="P10460">
        <v>3</v>
      </c>
      <c r="Q10460" t="str">
        <f>VLOOKUP(M10460,lookups!$A$1:$B$7, 2, FALSE)</f>
        <v>trawl/fyke</v>
      </c>
      <c r="R10460" t="str">
        <f>VLOOKUP(N10460,lookups!$D$1:$E$6, 2, FALSE)</f>
        <v>hucuktlis r</v>
      </c>
      <c r="S10460" t="str">
        <f>VLOOKUP(C10460,lookups!$G$1:$H$3, 2, FALSE)</f>
        <v>smolt</v>
      </c>
    </row>
    <row r="10461" spans="1:19" x14ac:dyDescent="0.25">
      <c r="A10461" s="1">
        <v>39569</v>
      </c>
      <c r="B10461">
        <v>1</v>
      </c>
      <c r="C10461">
        <v>1</v>
      </c>
      <c r="D10461">
        <v>1</v>
      </c>
      <c r="E10461">
        <v>2008</v>
      </c>
      <c r="F10461">
        <v>77</v>
      </c>
      <c r="G10461">
        <v>1</v>
      </c>
      <c r="H10461">
        <v>96</v>
      </c>
      <c r="M10461">
        <v>1</v>
      </c>
      <c r="N10461">
        <v>399</v>
      </c>
      <c r="P10461">
        <v>3</v>
      </c>
      <c r="Q10461" t="str">
        <f>VLOOKUP(M10461,lookups!$A$1:$B$7, 2, FALSE)</f>
        <v>trawl/fyke</v>
      </c>
      <c r="R10461" t="str">
        <f>VLOOKUP(N10461,lookups!$D$1:$E$6, 2, FALSE)</f>
        <v>hucuktlis r</v>
      </c>
      <c r="S10461" t="str">
        <f>VLOOKUP(C10461,lookups!$G$1:$H$3, 2, FALSE)</f>
        <v>smolt</v>
      </c>
    </row>
    <row r="10462" spans="1:19" x14ac:dyDescent="0.25">
      <c r="A10462" s="1">
        <v>39569</v>
      </c>
      <c r="B10462">
        <v>1</v>
      </c>
      <c r="C10462">
        <v>1</v>
      </c>
      <c r="D10462">
        <v>1</v>
      </c>
      <c r="E10462">
        <v>2008</v>
      </c>
      <c r="F10462">
        <v>78</v>
      </c>
      <c r="G10462">
        <v>1</v>
      </c>
      <c r="H10462">
        <v>84</v>
      </c>
      <c r="M10462">
        <v>1</v>
      </c>
      <c r="N10462">
        <v>399</v>
      </c>
      <c r="P10462">
        <v>3</v>
      </c>
      <c r="Q10462" t="str">
        <f>VLOOKUP(M10462,lookups!$A$1:$B$7, 2, FALSE)</f>
        <v>trawl/fyke</v>
      </c>
      <c r="R10462" t="str">
        <f>VLOOKUP(N10462,lookups!$D$1:$E$6, 2, FALSE)</f>
        <v>hucuktlis r</v>
      </c>
      <c r="S10462" t="str">
        <f>VLOOKUP(C10462,lookups!$G$1:$H$3, 2, FALSE)</f>
        <v>smolt</v>
      </c>
    </row>
    <row r="10463" spans="1:19" x14ac:dyDescent="0.25">
      <c r="A10463" s="1">
        <v>39569</v>
      </c>
      <c r="B10463">
        <v>1</v>
      </c>
      <c r="C10463">
        <v>1</v>
      </c>
      <c r="D10463">
        <v>1</v>
      </c>
      <c r="E10463">
        <v>2008</v>
      </c>
      <c r="F10463">
        <v>79</v>
      </c>
      <c r="G10463">
        <v>1</v>
      </c>
      <c r="H10463">
        <v>76</v>
      </c>
      <c r="M10463">
        <v>1</v>
      </c>
      <c r="N10463">
        <v>399</v>
      </c>
      <c r="P10463">
        <v>3</v>
      </c>
      <c r="Q10463" t="str">
        <f>VLOOKUP(M10463,lookups!$A$1:$B$7, 2, FALSE)</f>
        <v>trawl/fyke</v>
      </c>
      <c r="R10463" t="str">
        <f>VLOOKUP(N10463,lookups!$D$1:$E$6, 2, FALSE)</f>
        <v>hucuktlis r</v>
      </c>
      <c r="S10463" t="str">
        <f>VLOOKUP(C10463,lookups!$G$1:$H$3, 2, FALSE)</f>
        <v>smolt</v>
      </c>
    </row>
    <row r="10464" spans="1:19" x14ac:dyDescent="0.25">
      <c r="A10464" s="1">
        <v>39569</v>
      </c>
      <c r="B10464">
        <v>1</v>
      </c>
      <c r="C10464">
        <v>1</v>
      </c>
      <c r="D10464">
        <v>1</v>
      </c>
      <c r="E10464">
        <v>2008</v>
      </c>
      <c r="F10464">
        <v>80</v>
      </c>
      <c r="G10464">
        <v>1</v>
      </c>
      <c r="H10464">
        <v>84</v>
      </c>
      <c r="M10464">
        <v>1</v>
      </c>
      <c r="N10464">
        <v>399</v>
      </c>
      <c r="P10464">
        <v>3</v>
      </c>
      <c r="Q10464" t="str">
        <f>VLOOKUP(M10464,lookups!$A$1:$B$7, 2, FALSE)</f>
        <v>trawl/fyke</v>
      </c>
      <c r="R10464" t="str">
        <f>VLOOKUP(N10464,lookups!$D$1:$E$6, 2, FALSE)</f>
        <v>hucuktlis r</v>
      </c>
      <c r="S10464" t="str">
        <f>VLOOKUP(C10464,lookups!$G$1:$H$3, 2, FALSE)</f>
        <v>smolt</v>
      </c>
    </row>
    <row r="10465" spans="1:19" x14ac:dyDescent="0.25">
      <c r="A10465" s="1">
        <v>39569</v>
      </c>
      <c r="B10465">
        <v>1</v>
      </c>
      <c r="C10465">
        <v>1</v>
      </c>
      <c r="D10465">
        <v>1</v>
      </c>
      <c r="E10465">
        <v>2008</v>
      </c>
      <c r="F10465">
        <v>81</v>
      </c>
      <c r="G10465">
        <v>1</v>
      </c>
      <c r="H10465">
        <v>84</v>
      </c>
      <c r="M10465">
        <v>1</v>
      </c>
      <c r="N10465">
        <v>399</v>
      </c>
      <c r="P10465">
        <v>3</v>
      </c>
      <c r="Q10465" t="str">
        <f>VLOOKUP(M10465,lookups!$A$1:$B$7, 2, FALSE)</f>
        <v>trawl/fyke</v>
      </c>
      <c r="R10465" t="str">
        <f>VLOOKUP(N10465,lookups!$D$1:$E$6, 2, FALSE)</f>
        <v>hucuktlis r</v>
      </c>
      <c r="S10465" t="str">
        <f>VLOOKUP(C10465,lookups!$G$1:$H$3, 2, FALSE)</f>
        <v>smolt</v>
      </c>
    </row>
    <row r="10466" spans="1:19" x14ac:dyDescent="0.25">
      <c r="A10466" s="1">
        <v>39569</v>
      </c>
      <c r="B10466">
        <v>1</v>
      </c>
      <c r="C10466">
        <v>1</v>
      </c>
      <c r="D10466">
        <v>1</v>
      </c>
      <c r="E10466">
        <v>2008</v>
      </c>
      <c r="F10466">
        <v>82</v>
      </c>
      <c r="G10466">
        <v>1</v>
      </c>
      <c r="H10466">
        <v>84</v>
      </c>
      <c r="M10466">
        <v>1</v>
      </c>
      <c r="N10466">
        <v>399</v>
      </c>
      <c r="P10466">
        <v>3</v>
      </c>
      <c r="Q10466" t="str">
        <f>VLOOKUP(M10466,lookups!$A$1:$B$7, 2, FALSE)</f>
        <v>trawl/fyke</v>
      </c>
      <c r="R10466" t="str">
        <f>VLOOKUP(N10466,lookups!$D$1:$E$6, 2, FALSE)</f>
        <v>hucuktlis r</v>
      </c>
      <c r="S10466" t="str">
        <f>VLOOKUP(C10466,lookups!$G$1:$H$3, 2, FALSE)</f>
        <v>smolt</v>
      </c>
    </row>
    <row r="10467" spans="1:19" x14ac:dyDescent="0.25">
      <c r="A10467" s="1">
        <v>39569</v>
      </c>
      <c r="B10467">
        <v>1</v>
      </c>
      <c r="C10467">
        <v>1</v>
      </c>
      <c r="D10467">
        <v>1</v>
      </c>
      <c r="E10467">
        <v>2008</v>
      </c>
      <c r="F10467">
        <v>83</v>
      </c>
      <c r="G10467">
        <v>1</v>
      </c>
      <c r="H10467">
        <v>83</v>
      </c>
      <c r="M10467">
        <v>1</v>
      </c>
      <c r="N10467">
        <v>399</v>
      </c>
      <c r="P10467">
        <v>3</v>
      </c>
      <c r="Q10467" t="str">
        <f>VLOOKUP(M10467,lookups!$A$1:$B$7, 2, FALSE)</f>
        <v>trawl/fyke</v>
      </c>
      <c r="R10467" t="str">
        <f>VLOOKUP(N10467,lookups!$D$1:$E$6, 2, FALSE)</f>
        <v>hucuktlis r</v>
      </c>
      <c r="S10467" t="str">
        <f>VLOOKUP(C10467,lookups!$G$1:$H$3, 2, FALSE)</f>
        <v>smolt</v>
      </c>
    </row>
    <row r="10468" spans="1:19" x14ac:dyDescent="0.25">
      <c r="A10468" s="1">
        <v>39569</v>
      </c>
      <c r="B10468">
        <v>1</v>
      </c>
      <c r="C10468">
        <v>1</v>
      </c>
      <c r="D10468">
        <v>1</v>
      </c>
      <c r="E10468">
        <v>2008</v>
      </c>
      <c r="F10468">
        <v>84</v>
      </c>
      <c r="G10468">
        <v>1</v>
      </c>
      <c r="H10468">
        <v>80</v>
      </c>
      <c r="M10468">
        <v>1</v>
      </c>
      <c r="N10468">
        <v>399</v>
      </c>
      <c r="P10468">
        <v>3</v>
      </c>
      <c r="Q10468" t="str">
        <f>VLOOKUP(M10468,lookups!$A$1:$B$7, 2, FALSE)</f>
        <v>trawl/fyke</v>
      </c>
      <c r="R10468" t="str">
        <f>VLOOKUP(N10468,lookups!$D$1:$E$6, 2, FALSE)</f>
        <v>hucuktlis r</v>
      </c>
      <c r="S10468" t="str">
        <f>VLOOKUP(C10468,lookups!$G$1:$H$3, 2, FALSE)</f>
        <v>smolt</v>
      </c>
    </row>
    <row r="10469" spans="1:19" x14ac:dyDescent="0.25">
      <c r="A10469" s="1">
        <v>39569</v>
      </c>
      <c r="B10469">
        <v>1</v>
      </c>
      <c r="C10469">
        <v>1</v>
      </c>
      <c r="D10469">
        <v>1</v>
      </c>
      <c r="E10469">
        <v>2008</v>
      </c>
      <c r="F10469">
        <v>85</v>
      </c>
      <c r="G10469">
        <v>1</v>
      </c>
      <c r="H10469">
        <v>87</v>
      </c>
      <c r="M10469">
        <v>1</v>
      </c>
      <c r="N10469">
        <v>399</v>
      </c>
      <c r="P10469">
        <v>3</v>
      </c>
      <c r="Q10469" t="str">
        <f>VLOOKUP(M10469,lookups!$A$1:$B$7, 2, FALSE)</f>
        <v>trawl/fyke</v>
      </c>
      <c r="R10469" t="str">
        <f>VLOOKUP(N10469,lookups!$D$1:$E$6, 2, FALSE)</f>
        <v>hucuktlis r</v>
      </c>
      <c r="S10469" t="str">
        <f>VLOOKUP(C10469,lookups!$G$1:$H$3, 2, FALSE)</f>
        <v>smolt</v>
      </c>
    </row>
    <row r="10470" spans="1:19" x14ac:dyDescent="0.25">
      <c r="A10470" s="1">
        <v>39569</v>
      </c>
      <c r="B10470">
        <v>1</v>
      </c>
      <c r="C10470">
        <v>1</v>
      </c>
      <c r="D10470">
        <v>1</v>
      </c>
      <c r="E10470">
        <v>2008</v>
      </c>
      <c r="F10470">
        <v>86</v>
      </c>
      <c r="G10470">
        <v>1</v>
      </c>
      <c r="H10470">
        <v>86</v>
      </c>
      <c r="M10470">
        <v>1</v>
      </c>
      <c r="N10470">
        <v>399</v>
      </c>
      <c r="P10470">
        <v>3</v>
      </c>
      <c r="Q10470" t="str">
        <f>VLOOKUP(M10470,lookups!$A$1:$B$7, 2, FALSE)</f>
        <v>trawl/fyke</v>
      </c>
      <c r="R10470" t="str">
        <f>VLOOKUP(N10470,lookups!$D$1:$E$6, 2, FALSE)</f>
        <v>hucuktlis r</v>
      </c>
      <c r="S10470" t="str">
        <f>VLOOKUP(C10470,lookups!$G$1:$H$3, 2, FALSE)</f>
        <v>smolt</v>
      </c>
    </row>
    <row r="10471" spans="1:19" x14ac:dyDescent="0.25">
      <c r="A10471" s="1">
        <v>39569</v>
      </c>
      <c r="B10471">
        <v>1</v>
      </c>
      <c r="C10471">
        <v>1</v>
      </c>
      <c r="D10471">
        <v>1</v>
      </c>
      <c r="E10471">
        <v>2008</v>
      </c>
      <c r="F10471">
        <v>87</v>
      </c>
      <c r="G10471">
        <v>1</v>
      </c>
      <c r="H10471">
        <v>87</v>
      </c>
      <c r="M10471">
        <v>1</v>
      </c>
      <c r="N10471">
        <v>399</v>
      </c>
      <c r="P10471">
        <v>3</v>
      </c>
      <c r="Q10471" t="str">
        <f>VLOOKUP(M10471,lookups!$A$1:$B$7, 2, FALSE)</f>
        <v>trawl/fyke</v>
      </c>
      <c r="R10471" t="str">
        <f>VLOOKUP(N10471,lookups!$D$1:$E$6, 2, FALSE)</f>
        <v>hucuktlis r</v>
      </c>
      <c r="S10471" t="str">
        <f>VLOOKUP(C10471,lookups!$G$1:$H$3, 2, FALSE)</f>
        <v>smolt</v>
      </c>
    </row>
    <row r="10472" spans="1:19" x14ac:dyDescent="0.25">
      <c r="A10472" s="1">
        <v>39569</v>
      </c>
      <c r="B10472">
        <v>1</v>
      </c>
      <c r="C10472">
        <v>1</v>
      </c>
      <c r="D10472">
        <v>1</v>
      </c>
      <c r="E10472">
        <v>2008</v>
      </c>
      <c r="F10472">
        <v>88</v>
      </c>
      <c r="G10472">
        <v>1</v>
      </c>
      <c r="H10472">
        <v>90</v>
      </c>
      <c r="M10472">
        <v>1</v>
      </c>
      <c r="N10472">
        <v>399</v>
      </c>
      <c r="P10472">
        <v>3</v>
      </c>
      <c r="Q10472" t="str">
        <f>VLOOKUP(M10472,lookups!$A$1:$B$7, 2, FALSE)</f>
        <v>trawl/fyke</v>
      </c>
      <c r="R10472" t="str">
        <f>VLOOKUP(N10472,lookups!$D$1:$E$6, 2, FALSE)</f>
        <v>hucuktlis r</v>
      </c>
      <c r="S10472" t="str">
        <f>VLOOKUP(C10472,lookups!$G$1:$H$3, 2, FALSE)</f>
        <v>smolt</v>
      </c>
    </row>
    <row r="10473" spans="1:19" x14ac:dyDescent="0.25">
      <c r="A10473" s="1">
        <v>39569</v>
      </c>
      <c r="B10473">
        <v>1</v>
      </c>
      <c r="C10473">
        <v>1</v>
      </c>
      <c r="D10473">
        <v>1</v>
      </c>
      <c r="E10473">
        <v>2008</v>
      </c>
      <c r="F10473">
        <v>89</v>
      </c>
      <c r="G10473">
        <v>1</v>
      </c>
      <c r="H10473">
        <v>90</v>
      </c>
      <c r="M10473">
        <v>1</v>
      </c>
      <c r="N10473">
        <v>399</v>
      </c>
      <c r="P10473">
        <v>3</v>
      </c>
      <c r="Q10473" t="str">
        <f>VLOOKUP(M10473,lookups!$A$1:$B$7, 2, FALSE)</f>
        <v>trawl/fyke</v>
      </c>
      <c r="R10473" t="str">
        <f>VLOOKUP(N10473,lookups!$D$1:$E$6, 2, FALSE)</f>
        <v>hucuktlis r</v>
      </c>
      <c r="S10473" t="str">
        <f>VLOOKUP(C10473,lookups!$G$1:$H$3, 2, FALSE)</f>
        <v>smolt</v>
      </c>
    </row>
    <row r="10474" spans="1:19" x14ac:dyDescent="0.25">
      <c r="A10474" s="1">
        <v>39569</v>
      </c>
      <c r="B10474">
        <v>1</v>
      </c>
      <c r="C10474">
        <v>1</v>
      </c>
      <c r="D10474">
        <v>1</v>
      </c>
      <c r="E10474">
        <v>2008</v>
      </c>
      <c r="F10474">
        <v>90</v>
      </c>
      <c r="G10474">
        <v>1</v>
      </c>
      <c r="H10474">
        <v>72</v>
      </c>
      <c r="M10474">
        <v>1</v>
      </c>
      <c r="N10474">
        <v>399</v>
      </c>
      <c r="P10474">
        <v>3</v>
      </c>
      <c r="Q10474" t="str">
        <f>VLOOKUP(M10474,lookups!$A$1:$B$7, 2, FALSE)</f>
        <v>trawl/fyke</v>
      </c>
      <c r="R10474" t="str">
        <f>VLOOKUP(N10474,lookups!$D$1:$E$6, 2, FALSE)</f>
        <v>hucuktlis r</v>
      </c>
      <c r="S10474" t="str">
        <f>VLOOKUP(C10474,lookups!$G$1:$H$3, 2, FALSE)</f>
        <v>smolt</v>
      </c>
    </row>
    <row r="10475" spans="1:19" x14ac:dyDescent="0.25">
      <c r="A10475" s="1">
        <v>39569</v>
      </c>
      <c r="B10475">
        <v>1</v>
      </c>
      <c r="C10475">
        <v>1</v>
      </c>
      <c r="D10475">
        <v>1</v>
      </c>
      <c r="E10475">
        <v>2008</v>
      </c>
      <c r="F10475">
        <v>91</v>
      </c>
      <c r="G10475">
        <v>1</v>
      </c>
      <c r="H10475">
        <v>72</v>
      </c>
      <c r="M10475">
        <v>1</v>
      </c>
      <c r="N10475">
        <v>399</v>
      </c>
      <c r="P10475">
        <v>3</v>
      </c>
      <c r="Q10475" t="str">
        <f>VLOOKUP(M10475,lookups!$A$1:$B$7, 2, FALSE)</f>
        <v>trawl/fyke</v>
      </c>
      <c r="R10475" t="str">
        <f>VLOOKUP(N10475,lookups!$D$1:$E$6, 2, FALSE)</f>
        <v>hucuktlis r</v>
      </c>
      <c r="S10475" t="str">
        <f>VLOOKUP(C10475,lookups!$G$1:$H$3, 2, FALSE)</f>
        <v>smolt</v>
      </c>
    </row>
    <row r="10476" spans="1:19" x14ac:dyDescent="0.25">
      <c r="A10476" s="1">
        <v>39569</v>
      </c>
      <c r="B10476">
        <v>1</v>
      </c>
      <c r="C10476">
        <v>1</v>
      </c>
      <c r="D10476">
        <v>1</v>
      </c>
      <c r="E10476">
        <v>2008</v>
      </c>
      <c r="F10476">
        <v>92</v>
      </c>
      <c r="G10476">
        <v>1</v>
      </c>
      <c r="H10476">
        <v>84</v>
      </c>
      <c r="M10476">
        <v>1</v>
      </c>
      <c r="N10476">
        <v>399</v>
      </c>
      <c r="P10476">
        <v>3</v>
      </c>
      <c r="Q10476" t="str">
        <f>VLOOKUP(M10476,lookups!$A$1:$B$7, 2, FALSE)</f>
        <v>trawl/fyke</v>
      </c>
      <c r="R10476" t="str">
        <f>VLOOKUP(N10476,lookups!$D$1:$E$6, 2, FALSE)</f>
        <v>hucuktlis r</v>
      </c>
      <c r="S10476" t="str">
        <f>VLOOKUP(C10476,lookups!$G$1:$H$3, 2, FALSE)</f>
        <v>smolt</v>
      </c>
    </row>
    <row r="10477" spans="1:19" x14ac:dyDescent="0.25">
      <c r="A10477" s="1">
        <v>39569</v>
      </c>
      <c r="B10477">
        <v>1</v>
      </c>
      <c r="C10477">
        <v>1</v>
      </c>
      <c r="D10477">
        <v>1</v>
      </c>
      <c r="E10477">
        <v>2008</v>
      </c>
      <c r="F10477">
        <v>93</v>
      </c>
      <c r="G10477">
        <v>1</v>
      </c>
      <c r="H10477">
        <v>87</v>
      </c>
      <c r="M10477">
        <v>1</v>
      </c>
      <c r="N10477">
        <v>399</v>
      </c>
      <c r="P10477">
        <v>3</v>
      </c>
      <c r="Q10477" t="str">
        <f>VLOOKUP(M10477,lookups!$A$1:$B$7, 2, FALSE)</f>
        <v>trawl/fyke</v>
      </c>
      <c r="R10477" t="str">
        <f>VLOOKUP(N10477,lookups!$D$1:$E$6, 2, FALSE)</f>
        <v>hucuktlis r</v>
      </c>
      <c r="S10477" t="str">
        <f>VLOOKUP(C10477,lookups!$G$1:$H$3, 2, FALSE)</f>
        <v>smolt</v>
      </c>
    </row>
    <row r="10478" spans="1:19" x14ac:dyDescent="0.25">
      <c r="A10478" s="1">
        <v>39569</v>
      </c>
      <c r="B10478">
        <v>1</v>
      </c>
      <c r="C10478">
        <v>1</v>
      </c>
      <c r="D10478">
        <v>1</v>
      </c>
      <c r="E10478">
        <v>2008</v>
      </c>
      <c r="F10478">
        <v>94</v>
      </c>
      <c r="G10478">
        <v>1</v>
      </c>
      <c r="H10478">
        <v>83</v>
      </c>
      <c r="M10478">
        <v>1</v>
      </c>
      <c r="N10478">
        <v>399</v>
      </c>
      <c r="P10478">
        <v>3</v>
      </c>
      <c r="Q10478" t="str">
        <f>VLOOKUP(M10478,lookups!$A$1:$B$7, 2, FALSE)</f>
        <v>trawl/fyke</v>
      </c>
      <c r="R10478" t="str">
        <f>VLOOKUP(N10478,lookups!$D$1:$E$6, 2, FALSE)</f>
        <v>hucuktlis r</v>
      </c>
      <c r="S10478" t="str">
        <f>VLOOKUP(C10478,lookups!$G$1:$H$3, 2, FALSE)</f>
        <v>smolt</v>
      </c>
    </row>
    <row r="10479" spans="1:19" x14ac:dyDescent="0.25">
      <c r="A10479" s="1">
        <v>39569</v>
      </c>
      <c r="B10479">
        <v>1</v>
      </c>
      <c r="C10479">
        <v>1</v>
      </c>
      <c r="D10479">
        <v>1</v>
      </c>
      <c r="E10479">
        <v>2008</v>
      </c>
      <c r="F10479">
        <v>95</v>
      </c>
      <c r="G10479">
        <v>1</v>
      </c>
      <c r="H10479">
        <v>84</v>
      </c>
      <c r="M10479">
        <v>1</v>
      </c>
      <c r="N10479">
        <v>399</v>
      </c>
      <c r="P10479">
        <v>3</v>
      </c>
      <c r="Q10479" t="str">
        <f>VLOOKUP(M10479,lookups!$A$1:$B$7, 2, FALSE)</f>
        <v>trawl/fyke</v>
      </c>
      <c r="R10479" t="str">
        <f>VLOOKUP(N10479,lookups!$D$1:$E$6, 2, FALSE)</f>
        <v>hucuktlis r</v>
      </c>
      <c r="S10479" t="str">
        <f>VLOOKUP(C10479,lookups!$G$1:$H$3, 2, FALSE)</f>
        <v>smolt</v>
      </c>
    </row>
    <row r="10480" spans="1:19" x14ac:dyDescent="0.25">
      <c r="A10480" s="1">
        <v>39569</v>
      </c>
      <c r="B10480">
        <v>1</v>
      </c>
      <c r="C10480">
        <v>1</v>
      </c>
      <c r="D10480">
        <v>1</v>
      </c>
      <c r="E10480">
        <v>2008</v>
      </c>
      <c r="F10480">
        <v>96</v>
      </c>
      <c r="G10480">
        <v>1</v>
      </c>
      <c r="H10480">
        <v>87</v>
      </c>
      <c r="M10480">
        <v>1</v>
      </c>
      <c r="N10480">
        <v>399</v>
      </c>
      <c r="P10480">
        <v>3</v>
      </c>
      <c r="Q10480" t="str">
        <f>VLOOKUP(M10480,lookups!$A$1:$B$7, 2, FALSE)</f>
        <v>trawl/fyke</v>
      </c>
      <c r="R10480" t="str">
        <f>VLOOKUP(N10480,lookups!$D$1:$E$6, 2, FALSE)</f>
        <v>hucuktlis r</v>
      </c>
      <c r="S10480" t="str">
        <f>VLOOKUP(C10480,lookups!$G$1:$H$3, 2, FALSE)</f>
        <v>smolt</v>
      </c>
    </row>
    <row r="10481" spans="1:19" x14ac:dyDescent="0.25">
      <c r="A10481" s="1">
        <v>39569</v>
      </c>
      <c r="B10481">
        <v>1</v>
      </c>
      <c r="C10481">
        <v>1</v>
      </c>
      <c r="D10481">
        <v>1</v>
      </c>
      <c r="E10481">
        <v>2008</v>
      </c>
      <c r="F10481">
        <v>97</v>
      </c>
      <c r="G10481">
        <v>1</v>
      </c>
      <c r="H10481">
        <v>88</v>
      </c>
      <c r="M10481">
        <v>1</v>
      </c>
      <c r="N10481">
        <v>399</v>
      </c>
      <c r="P10481">
        <v>3</v>
      </c>
      <c r="Q10481" t="str">
        <f>VLOOKUP(M10481,lookups!$A$1:$B$7, 2, FALSE)</f>
        <v>trawl/fyke</v>
      </c>
      <c r="R10481" t="str">
        <f>VLOOKUP(N10481,lookups!$D$1:$E$6, 2, FALSE)</f>
        <v>hucuktlis r</v>
      </c>
      <c r="S10481" t="str">
        <f>VLOOKUP(C10481,lookups!$G$1:$H$3, 2, FALSE)</f>
        <v>smolt</v>
      </c>
    </row>
    <row r="10482" spans="1:19" x14ac:dyDescent="0.25">
      <c r="A10482" s="1">
        <v>39569</v>
      </c>
      <c r="B10482">
        <v>1</v>
      </c>
      <c r="C10482">
        <v>1</v>
      </c>
      <c r="D10482">
        <v>1</v>
      </c>
      <c r="E10482">
        <v>2008</v>
      </c>
      <c r="F10482">
        <v>98</v>
      </c>
      <c r="G10482">
        <v>1</v>
      </c>
      <c r="H10482">
        <v>87</v>
      </c>
      <c r="M10482">
        <v>1</v>
      </c>
      <c r="N10482">
        <v>399</v>
      </c>
      <c r="P10482">
        <v>3</v>
      </c>
      <c r="Q10482" t="str">
        <f>VLOOKUP(M10482,lookups!$A$1:$B$7, 2, FALSE)</f>
        <v>trawl/fyke</v>
      </c>
      <c r="R10482" t="str">
        <f>VLOOKUP(N10482,lookups!$D$1:$E$6, 2, FALSE)</f>
        <v>hucuktlis r</v>
      </c>
      <c r="S10482" t="str">
        <f>VLOOKUP(C10482,lookups!$G$1:$H$3, 2, FALSE)</f>
        <v>smolt</v>
      </c>
    </row>
    <row r="10483" spans="1:19" x14ac:dyDescent="0.25">
      <c r="A10483" s="1">
        <v>39569</v>
      </c>
      <c r="B10483">
        <v>1</v>
      </c>
      <c r="C10483">
        <v>1</v>
      </c>
      <c r="D10483">
        <v>1</v>
      </c>
      <c r="E10483">
        <v>2008</v>
      </c>
      <c r="F10483">
        <v>99</v>
      </c>
      <c r="G10483">
        <v>1</v>
      </c>
      <c r="H10483">
        <v>86</v>
      </c>
      <c r="M10483">
        <v>1</v>
      </c>
      <c r="N10483">
        <v>399</v>
      </c>
      <c r="P10483">
        <v>3</v>
      </c>
      <c r="Q10483" t="str">
        <f>VLOOKUP(M10483,lookups!$A$1:$B$7, 2, FALSE)</f>
        <v>trawl/fyke</v>
      </c>
      <c r="R10483" t="str">
        <f>VLOOKUP(N10483,lookups!$D$1:$E$6, 2, FALSE)</f>
        <v>hucuktlis r</v>
      </c>
      <c r="S10483" t="str">
        <f>VLOOKUP(C10483,lookups!$G$1:$H$3, 2, FALSE)</f>
        <v>smolt</v>
      </c>
    </row>
    <row r="10484" spans="1:19" x14ac:dyDescent="0.25">
      <c r="A10484" s="1">
        <v>39569</v>
      </c>
      <c r="B10484">
        <v>1</v>
      </c>
      <c r="C10484">
        <v>1</v>
      </c>
      <c r="D10484">
        <v>1</v>
      </c>
      <c r="E10484">
        <v>2008</v>
      </c>
      <c r="F10484">
        <v>100</v>
      </c>
      <c r="G10484">
        <v>1</v>
      </c>
      <c r="H10484">
        <v>84</v>
      </c>
      <c r="M10484">
        <v>1</v>
      </c>
      <c r="N10484">
        <v>399</v>
      </c>
      <c r="P10484">
        <v>3</v>
      </c>
      <c r="Q10484" t="str">
        <f>VLOOKUP(M10484,lookups!$A$1:$B$7, 2, FALSE)</f>
        <v>trawl/fyke</v>
      </c>
      <c r="R10484" t="str">
        <f>VLOOKUP(N10484,lookups!$D$1:$E$6, 2, FALSE)</f>
        <v>hucuktlis r</v>
      </c>
      <c r="S10484" t="str">
        <f>VLOOKUP(C10484,lookups!$G$1:$H$3, 2, FALSE)</f>
        <v>smolt</v>
      </c>
    </row>
    <row r="10485" spans="1:19" x14ac:dyDescent="0.25">
      <c r="A10485" s="1">
        <v>39569</v>
      </c>
      <c r="B10485">
        <v>1</v>
      </c>
      <c r="C10485">
        <v>1</v>
      </c>
      <c r="D10485">
        <v>1</v>
      </c>
      <c r="E10485">
        <v>2008</v>
      </c>
      <c r="F10485">
        <v>101</v>
      </c>
      <c r="G10485">
        <v>1</v>
      </c>
      <c r="H10485">
        <v>81</v>
      </c>
      <c r="M10485">
        <v>1</v>
      </c>
      <c r="N10485">
        <v>399</v>
      </c>
      <c r="P10485">
        <v>3</v>
      </c>
      <c r="Q10485" t="str">
        <f>VLOOKUP(M10485,lookups!$A$1:$B$7, 2, FALSE)</f>
        <v>trawl/fyke</v>
      </c>
      <c r="R10485" t="str">
        <f>VLOOKUP(N10485,lookups!$D$1:$E$6, 2, FALSE)</f>
        <v>hucuktlis r</v>
      </c>
      <c r="S10485" t="str">
        <f>VLOOKUP(C10485,lookups!$G$1:$H$3, 2, FALSE)</f>
        <v>smolt</v>
      </c>
    </row>
    <row r="10486" spans="1:19" x14ac:dyDescent="0.25">
      <c r="A10486" s="1">
        <v>39569</v>
      </c>
      <c r="B10486">
        <v>1</v>
      </c>
      <c r="C10486">
        <v>1</v>
      </c>
      <c r="D10486">
        <v>1</v>
      </c>
      <c r="E10486">
        <v>2008</v>
      </c>
      <c r="F10486">
        <v>102</v>
      </c>
      <c r="G10486">
        <v>1</v>
      </c>
      <c r="H10486">
        <v>89</v>
      </c>
      <c r="M10486">
        <v>1</v>
      </c>
      <c r="N10486">
        <v>399</v>
      </c>
      <c r="P10486">
        <v>3</v>
      </c>
      <c r="Q10486" t="str">
        <f>VLOOKUP(M10486,lookups!$A$1:$B$7, 2, FALSE)</f>
        <v>trawl/fyke</v>
      </c>
      <c r="R10486" t="str">
        <f>VLOOKUP(N10486,lookups!$D$1:$E$6, 2, FALSE)</f>
        <v>hucuktlis r</v>
      </c>
      <c r="S10486" t="str">
        <f>VLOOKUP(C10486,lookups!$G$1:$H$3, 2, FALSE)</f>
        <v>smolt</v>
      </c>
    </row>
    <row r="10487" spans="1:19" x14ac:dyDescent="0.25">
      <c r="A10487" s="1">
        <v>39569</v>
      </c>
      <c r="B10487">
        <v>1</v>
      </c>
      <c r="C10487">
        <v>1</v>
      </c>
      <c r="D10487">
        <v>1</v>
      </c>
      <c r="E10487">
        <v>2008</v>
      </c>
      <c r="F10487">
        <v>103</v>
      </c>
      <c r="G10487">
        <v>1</v>
      </c>
      <c r="H10487">
        <v>84</v>
      </c>
      <c r="M10487">
        <v>1</v>
      </c>
      <c r="N10487">
        <v>399</v>
      </c>
      <c r="P10487">
        <v>3</v>
      </c>
      <c r="Q10487" t="str">
        <f>VLOOKUP(M10487,lookups!$A$1:$B$7, 2, FALSE)</f>
        <v>trawl/fyke</v>
      </c>
      <c r="R10487" t="str">
        <f>VLOOKUP(N10487,lookups!$D$1:$E$6, 2, FALSE)</f>
        <v>hucuktlis r</v>
      </c>
      <c r="S10487" t="str">
        <f>VLOOKUP(C10487,lookups!$G$1:$H$3, 2, FALSE)</f>
        <v>smolt</v>
      </c>
    </row>
    <row r="10488" spans="1:19" x14ac:dyDescent="0.25">
      <c r="A10488" s="1">
        <v>39569</v>
      </c>
      <c r="B10488">
        <v>1</v>
      </c>
      <c r="C10488">
        <v>1</v>
      </c>
      <c r="D10488">
        <v>1</v>
      </c>
      <c r="E10488">
        <v>2008</v>
      </c>
      <c r="F10488">
        <v>104</v>
      </c>
      <c r="G10488">
        <v>1</v>
      </c>
      <c r="H10488">
        <v>89</v>
      </c>
      <c r="M10488">
        <v>1</v>
      </c>
      <c r="N10488">
        <v>399</v>
      </c>
      <c r="P10488">
        <v>3</v>
      </c>
      <c r="Q10488" t="str">
        <f>VLOOKUP(M10488,lookups!$A$1:$B$7, 2, FALSE)</f>
        <v>trawl/fyke</v>
      </c>
      <c r="R10488" t="str">
        <f>VLOOKUP(N10488,lookups!$D$1:$E$6, 2, FALSE)</f>
        <v>hucuktlis r</v>
      </c>
      <c r="S10488" t="str">
        <f>VLOOKUP(C10488,lookups!$G$1:$H$3, 2, FALSE)</f>
        <v>smolt</v>
      </c>
    </row>
    <row r="10489" spans="1:19" x14ac:dyDescent="0.25">
      <c r="A10489" s="1">
        <v>39569</v>
      </c>
      <c r="B10489">
        <v>1</v>
      </c>
      <c r="C10489">
        <v>1</v>
      </c>
      <c r="D10489">
        <v>1</v>
      </c>
      <c r="E10489">
        <v>2008</v>
      </c>
      <c r="F10489">
        <v>105</v>
      </c>
      <c r="G10489">
        <v>1</v>
      </c>
      <c r="H10489">
        <v>100</v>
      </c>
      <c r="M10489">
        <v>1</v>
      </c>
      <c r="N10489">
        <v>399</v>
      </c>
      <c r="P10489">
        <v>3</v>
      </c>
      <c r="Q10489" t="str">
        <f>VLOOKUP(M10489,lookups!$A$1:$B$7, 2, FALSE)</f>
        <v>trawl/fyke</v>
      </c>
      <c r="R10489" t="str">
        <f>VLOOKUP(N10489,lookups!$D$1:$E$6, 2, FALSE)</f>
        <v>hucuktlis r</v>
      </c>
      <c r="S10489" t="str">
        <f>VLOOKUP(C10489,lookups!$G$1:$H$3, 2, FALSE)</f>
        <v>smolt</v>
      </c>
    </row>
    <row r="10490" spans="1:19" x14ac:dyDescent="0.25">
      <c r="A10490" s="1">
        <v>39569</v>
      </c>
      <c r="B10490">
        <v>1</v>
      </c>
      <c r="C10490">
        <v>1</v>
      </c>
      <c r="D10490">
        <v>1</v>
      </c>
      <c r="E10490">
        <v>2008</v>
      </c>
      <c r="F10490">
        <v>106</v>
      </c>
      <c r="G10490">
        <v>1</v>
      </c>
      <c r="H10490">
        <v>78</v>
      </c>
      <c r="M10490">
        <v>1</v>
      </c>
      <c r="N10490">
        <v>399</v>
      </c>
      <c r="P10490">
        <v>3</v>
      </c>
      <c r="Q10490" t="str">
        <f>VLOOKUP(M10490,lookups!$A$1:$B$7, 2, FALSE)</f>
        <v>trawl/fyke</v>
      </c>
      <c r="R10490" t="str">
        <f>VLOOKUP(N10490,lookups!$D$1:$E$6, 2, FALSE)</f>
        <v>hucuktlis r</v>
      </c>
      <c r="S10490" t="str">
        <f>VLOOKUP(C10490,lookups!$G$1:$H$3, 2, FALSE)</f>
        <v>smolt</v>
      </c>
    </row>
    <row r="10491" spans="1:19" x14ac:dyDescent="0.25">
      <c r="A10491" s="1">
        <v>39569</v>
      </c>
      <c r="B10491">
        <v>1</v>
      </c>
      <c r="C10491">
        <v>1</v>
      </c>
      <c r="D10491">
        <v>1</v>
      </c>
      <c r="E10491">
        <v>2008</v>
      </c>
      <c r="F10491">
        <v>107</v>
      </c>
      <c r="G10491">
        <v>1</v>
      </c>
      <c r="H10491">
        <v>83</v>
      </c>
      <c r="M10491">
        <v>1</v>
      </c>
      <c r="N10491">
        <v>399</v>
      </c>
      <c r="P10491">
        <v>3</v>
      </c>
      <c r="Q10491" t="str">
        <f>VLOOKUP(M10491,lookups!$A$1:$B$7, 2, FALSE)</f>
        <v>trawl/fyke</v>
      </c>
      <c r="R10491" t="str">
        <f>VLOOKUP(N10491,lookups!$D$1:$E$6, 2, FALSE)</f>
        <v>hucuktlis r</v>
      </c>
      <c r="S10491" t="str">
        <f>VLOOKUP(C10491,lookups!$G$1:$H$3, 2, FALSE)</f>
        <v>smolt</v>
      </c>
    </row>
    <row r="10492" spans="1:19" x14ac:dyDescent="0.25">
      <c r="A10492" s="1">
        <v>39569</v>
      </c>
      <c r="B10492">
        <v>1</v>
      </c>
      <c r="C10492">
        <v>1</v>
      </c>
      <c r="D10492">
        <v>1</v>
      </c>
      <c r="E10492">
        <v>2008</v>
      </c>
      <c r="F10492">
        <v>108</v>
      </c>
      <c r="G10492">
        <v>1</v>
      </c>
      <c r="H10492">
        <v>67</v>
      </c>
      <c r="M10492">
        <v>1</v>
      </c>
      <c r="N10492">
        <v>399</v>
      </c>
      <c r="P10492">
        <v>3</v>
      </c>
      <c r="Q10492" t="str">
        <f>VLOOKUP(M10492,lookups!$A$1:$B$7, 2, FALSE)</f>
        <v>trawl/fyke</v>
      </c>
      <c r="R10492" t="str">
        <f>VLOOKUP(N10492,lookups!$D$1:$E$6, 2, FALSE)</f>
        <v>hucuktlis r</v>
      </c>
      <c r="S10492" t="str">
        <f>VLOOKUP(C10492,lookups!$G$1:$H$3, 2, FALSE)</f>
        <v>smolt</v>
      </c>
    </row>
    <row r="10493" spans="1:19" x14ac:dyDescent="0.25">
      <c r="A10493" s="1">
        <v>39569</v>
      </c>
      <c r="B10493">
        <v>1</v>
      </c>
      <c r="C10493">
        <v>1</v>
      </c>
      <c r="D10493">
        <v>1</v>
      </c>
      <c r="E10493">
        <v>2008</v>
      </c>
      <c r="F10493">
        <v>109</v>
      </c>
      <c r="G10493">
        <v>1</v>
      </c>
      <c r="H10493">
        <v>87</v>
      </c>
      <c r="M10493">
        <v>1</v>
      </c>
      <c r="N10493">
        <v>399</v>
      </c>
      <c r="P10493">
        <v>3</v>
      </c>
      <c r="Q10493" t="str">
        <f>VLOOKUP(M10493,lookups!$A$1:$B$7, 2, FALSE)</f>
        <v>trawl/fyke</v>
      </c>
      <c r="R10493" t="str">
        <f>VLOOKUP(N10493,lookups!$D$1:$E$6, 2, FALSE)</f>
        <v>hucuktlis r</v>
      </c>
      <c r="S10493" t="str">
        <f>VLOOKUP(C10493,lookups!$G$1:$H$3, 2, FALSE)</f>
        <v>smolt</v>
      </c>
    </row>
    <row r="10494" spans="1:19" x14ac:dyDescent="0.25">
      <c r="A10494" s="1">
        <v>39569</v>
      </c>
      <c r="B10494">
        <v>1</v>
      </c>
      <c r="C10494">
        <v>1</v>
      </c>
      <c r="D10494">
        <v>1</v>
      </c>
      <c r="E10494">
        <v>2008</v>
      </c>
      <c r="F10494">
        <v>110</v>
      </c>
      <c r="G10494">
        <v>1</v>
      </c>
      <c r="H10494">
        <v>84</v>
      </c>
      <c r="M10494">
        <v>1</v>
      </c>
      <c r="N10494">
        <v>399</v>
      </c>
      <c r="P10494">
        <v>3</v>
      </c>
      <c r="Q10494" t="str">
        <f>VLOOKUP(M10494,lookups!$A$1:$B$7, 2, FALSE)</f>
        <v>trawl/fyke</v>
      </c>
      <c r="R10494" t="str">
        <f>VLOOKUP(N10494,lookups!$D$1:$E$6, 2, FALSE)</f>
        <v>hucuktlis r</v>
      </c>
      <c r="S10494" t="str">
        <f>VLOOKUP(C10494,lookups!$G$1:$H$3, 2, FALSE)</f>
        <v>smolt</v>
      </c>
    </row>
    <row r="10495" spans="1:19" x14ac:dyDescent="0.25">
      <c r="A10495" s="1">
        <v>39569</v>
      </c>
      <c r="B10495">
        <v>1</v>
      </c>
      <c r="C10495">
        <v>1</v>
      </c>
      <c r="D10495">
        <v>1</v>
      </c>
      <c r="E10495">
        <v>2008</v>
      </c>
      <c r="F10495">
        <v>111</v>
      </c>
      <c r="G10495">
        <v>1</v>
      </c>
      <c r="H10495">
        <v>89</v>
      </c>
      <c r="M10495">
        <v>1</v>
      </c>
      <c r="N10495">
        <v>399</v>
      </c>
      <c r="P10495">
        <v>3</v>
      </c>
      <c r="Q10495" t="str">
        <f>VLOOKUP(M10495,lookups!$A$1:$B$7, 2, FALSE)</f>
        <v>trawl/fyke</v>
      </c>
      <c r="R10495" t="str">
        <f>VLOOKUP(N10495,lookups!$D$1:$E$6, 2, FALSE)</f>
        <v>hucuktlis r</v>
      </c>
      <c r="S10495" t="str">
        <f>VLOOKUP(C10495,lookups!$G$1:$H$3, 2, FALSE)</f>
        <v>smolt</v>
      </c>
    </row>
    <row r="10496" spans="1:19" x14ac:dyDescent="0.25">
      <c r="A10496" s="1">
        <v>39569</v>
      </c>
      <c r="B10496">
        <v>1</v>
      </c>
      <c r="C10496">
        <v>1</v>
      </c>
      <c r="D10496">
        <v>1</v>
      </c>
      <c r="E10496">
        <v>2008</v>
      </c>
      <c r="F10496">
        <v>112</v>
      </c>
      <c r="G10496">
        <v>1</v>
      </c>
      <c r="H10496">
        <v>87</v>
      </c>
      <c r="M10496">
        <v>1</v>
      </c>
      <c r="N10496">
        <v>399</v>
      </c>
      <c r="P10496">
        <v>3</v>
      </c>
      <c r="Q10496" t="str">
        <f>VLOOKUP(M10496,lookups!$A$1:$B$7, 2, FALSE)</f>
        <v>trawl/fyke</v>
      </c>
      <c r="R10496" t="str">
        <f>VLOOKUP(N10496,lookups!$D$1:$E$6, 2, FALSE)</f>
        <v>hucuktlis r</v>
      </c>
      <c r="S10496" t="str">
        <f>VLOOKUP(C10496,lookups!$G$1:$H$3, 2, FALSE)</f>
        <v>smolt</v>
      </c>
    </row>
    <row r="10497" spans="1:19" x14ac:dyDescent="0.25">
      <c r="A10497" s="1">
        <v>39569</v>
      </c>
      <c r="B10497">
        <v>1</v>
      </c>
      <c r="C10497">
        <v>1</v>
      </c>
      <c r="D10497">
        <v>1</v>
      </c>
      <c r="E10497">
        <v>2008</v>
      </c>
      <c r="F10497">
        <v>113</v>
      </c>
      <c r="G10497">
        <v>1</v>
      </c>
      <c r="H10497">
        <v>80</v>
      </c>
      <c r="M10497">
        <v>1</v>
      </c>
      <c r="N10497">
        <v>399</v>
      </c>
      <c r="P10497">
        <v>3</v>
      </c>
      <c r="Q10497" t="str">
        <f>VLOOKUP(M10497,lookups!$A$1:$B$7, 2, FALSE)</f>
        <v>trawl/fyke</v>
      </c>
      <c r="R10497" t="str">
        <f>VLOOKUP(N10497,lookups!$D$1:$E$6, 2, FALSE)</f>
        <v>hucuktlis r</v>
      </c>
      <c r="S10497" t="str">
        <f>VLOOKUP(C10497,lookups!$G$1:$H$3, 2, FALSE)</f>
        <v>smolt</v>
      </c>
    </row>
    <row r="10498" spans="1:19" x14ac:dyDescent="0.25">
      <c r="A10498" s="1">
        <v>39569</v>
      </c>
      <c r="B10498">
        <v>1</v>
      </c>
      <c r="C10498">
        <v>1</v>
      </c>
      <c r="D10498">
        <v>1</v>
      </c>
      <c r="E10498">
        <v>2008</v>
      </c>
      <c r="F10498">
        <v>114</v>
      </c>
      <c r="G10498">
        <v>1</v>
      </c>
      <c r="H10498">
        <v>92</v>
      </c>
      <c r="M10498">
        <v>1</v>
      </c>
      <c r="N10498">
        <v>399</v>
      </c>
      <c r="P10498">
        <v>3</v>
      </c>
      <c r="Q10498" t="str">
        <f>VLOOKUP(M10498,lookups!$A$1:$B$7, 2, FALSE)</f>
        <v>trawl/fyke</v>
      </c>
      <c r="R10498" t="str">
        <f>VLOOKUP(N10498,lookups!$D$1:$E$6, 2, FALSE)</f>
        <v>hucuktlis r</v>
      </c>
      <c r="S10498" t="str">
        <f>VLOOKUP(C10498,lookups!$G$1:$H$3, 2, FALSE)</f>
        <v>smolt</v>
      </c>
    </row>
    <row r="10499" spans="1:19" x14ac:dyDescent="0.25">
      <c r="A10499" s="1">
        <v>39569</v>
      </c>
      <c r="B10499">
        <v>1</v>
      </c>
      <c r="C10499">
        <v>1</v>
      </c>
      <c r="D10499">
        <v>1</v>
      </c>
      <c r="E10499">
        <v>2008</v>
      </c>
      <c r="F10499">
        <v>115</v>
      </c>
      <c r="G10499">
        <v>1</v>
      </c>
      <c r="H10499">
        <v>94</v>
      </c>
      <c r="M10499">
        <v>1</v>
      </c>
      <c r="N10499">
        <v>399</v>
      </c>
      <c r="P10499">
        <v>3</v>
      </c>
      <c r="Q10499" t="str">
        <f>VLOOKUP(M10499,lookups!$A$1:$B$7, 2, FALSE)</f>
        <v>trawl/fyke</v>
      </c>
      <c r="R10499" t="str">
        <f>VLOOKUP(N10499,lookups!$D$1:$E$6, 2, FALSE)</f>
        <v>hucuktlis r</v>
      </c>
      <c r="S10499" t="str">
        <f>VLOOKUP(C10499,lookups!$G$1:$H$3, 2, FALSE)</f>
        <v>smolt</v>
      </c>
    </row>
    <row r="10500" spans="1:19" x14ac:dyDescent="0.25">
      <c r="A10500" s="1">
        <v>39569</v>
      </c>
      <c r="B10500">
        <v>1</v>
      </c>
      <c r="C10500">
        <v>1</v>
      </c>
      <c r="D10500">
        <v>1</v>
      </c>
      <c r="E10500">
        <v>2008</v>
      </c>
      <c r="F10500">
        <v>116</v>
      </c>
      <c r="G10500">
        <v>1</v>
      </c>
      <c r="H10500">
        <v>87</v>
      </c>
      <c r="M10500">
        <v>1</v>
      </c>
      <c r="N10500">
        <v>399</v>
      </c>
      <c r="P10500">
        <v>3</v>
      </c>
      <c r="Q10500" t="str">
        <f>VLOOKUP(M10500,lookups!$A$1:$B$7, 2, FALSE)</f>
        <v>trawl/fyke</v>
      </c>
      <c r="R10500" t="str">
        <f>VLOOKUP(N10500,lookups!$D$1:$E$6, 2, FALSE)</f>
        <v>hucuktlis r</v>
      </c>
      <c r="S10500" t="str">
        <f>VLOOKUP(C10500,lookups!$G$1:$H$3, 2, FALSE)</f>
        <v>smolt</v>
      </c>
    </row>
    <row r="10501" spans="1:19" x14ac:dyDescent="0.25">
      <c r="A10501" s="1">
        <v>39569</v>
      </c>
      <c r="B10501">
        <v>1</v>
      </c>
      <c r="C10501">
        <v>1</v>
      </c>
      <c r="D10501">
        <v>1</v>
      </c>
      <c r="E10501">
        <v>2008</v>
      </c>
      <c r="F10501">
        <v>117</v>
      </c>
      <c r="G10501">
        <v>1</v>
      </c>
      <c r="H10501">
        <v>86</v>
      </c>
      <c r="M10501">
        <v>1</v>
      </c>
      <c r="N10501">
        <v>399</v>
      </c>
      <c r="P10501">
        <v>3</v>
      </c>
      <c r="Q10501" t="str">
        <f>VLOOKUP(M10501,lookups!$A$1:$B$7, 2, FALSE)</f>
        <v>trawl/fyke</v>
      </c>
      <c r="R10501" t="str">
        <f>VLOOKUP(N10501,lookups!$D$1:$E$6, 2, FALSE)</f>
        <v>hucuktlis r</v>
      </c>
      <c r="S10501" t="str">
        <f>VLOOKUP(C10501,lookups!$G$1:$H$3, 2, FALSE)</f>
        <v>smolt</v>
      </c>
    </row>
    <row r="10502" spans="1:19" x14ac:dyDescent="0.25">
      <c r="A10502" s="1">
        <v>39569</v>
      </c>
      <c r="B10502">
        <v>1</v>
      </c>
      <c r="C10502">
        <v>1</v>
      </c>
      <c r="D10502">
        <v>1</v>
      </c>
      <c r="E10502">
        <v>2008</v>
      </c>
      <c r="F10502">
        <v>118</v>
      </c>
      <c r="G10502">
        <v>1</v>
      </c>
      <c r="H10502">
        <v>88</v>
      </c>
      <c r="M10502">
        <v>1</v>
      </c>
      <c r="N10502">
        <v>399</v>
      </c>
      <c r="P10502">
        <v>3</v>
      </c>
      <c r="Q10502" t="str">
        <f>VLOOKUP(M10502,lookups!$A$1:$B$7, 2, FALSE)</f>
        <v>trawl/fyke</v>
      </c>
      <c r="R10502" t="str">
        <f>VLOOKUP(N10502,lookups!$D$1:$E$6, 2, FALSE)</f>
        <v>hucuktlis r</v>
      </c>
      <c r="S10502" t="str">
        <f>VLOOKUP(C10502,lookups!$G$1:$H$3, 2, FALSE)</f>
        <v>smolt</v>
      </c>
    </row>
    <row r="10503" spans="1:19" x14ac:dyDescent="0.25">
      <c r="A10503" s="1">
        <v>39569</v>
      </c>
      <c r="B10503">
        <v>1</v>
      </c>
      <c r="C10503">
        <v>1</v>
      </c>
      <c r="D10503">
        <v>1</v>
      </c>
      <c r="E10503">
        <v>2008</v>
      </c>
      <c r="F10503">
        <v>119</v>
      </c>
      <c r="G10503">
        <v>1</v>
      </c>
      <c r="H10503">
        <v>84</v>
      </c>
      <c r="M10503">
        <v>1</v>
      </c>
      <c r="N10503">
        <v>399</v>
      </c>
      <c r="P10503">
        <v>3</v>
      </c>
      <c r="Q10503" t="str">
        <f>VLOOKUP(M10503,lookups!$A$1:$B$7, 2, FALSE)</f>
        <v>trawl/fyke</v>
      </c>
      <c r="R10503" t="str">
        <f>VLOOKUP(N10503,lookups!$D$1:$E$6, 2, FALSE)</f>
        <v>hucuktlis r</v>
      </c>
      <c r="S10503" t="str">
        <f>VLOOKUP(C10503,lookups!$G$1:$H$3, 2, FALSE)</f>
        <v>smolt</v>
      </c>
    </row>
    <row r="10504" spans="1:19" x14ac:dyDescent="0.25">
      <c r="A10504" s="1">
        <v>39569</v>
      </c>
      <c r="B10504">
        <v>1</v>
      </c>
      <c r="C10504">
        <v>1</v>
      </c>
      <c r="D10504">
        <v>1</v>
      </c>
      <c r="E10504">
        <v>2008</v>
      </c>
      <c r="F10504">
        <v>120</v>
      </c>
      <c r="G10504">
        <v>1</v>
      </c>
      <c r="H10504">
        <v>86</v>
      </c>
      <c r="M10504">
        <v>1</v>
      </c>
      <c r="N10504">
        <v>399</v>
      </c>
      <c r="P10504">
        <v>3</v>
      </c>
      <c r="Q10504" t="str">
        <f>VLOOKUP(M10504,lookups!$A$1:$B$7, 2, FALSE)</f>
        <v>trawl/fyke</v>
      </c>
      <c r="R10504" t="str">
        <f>VLOOKUP(N10504,lookups!$D$1:$E$6, 2, FALSE)</f>
        <v>hucuktlis r</v>
      </c>
      <c r="S10504" t="str">
        <f>VLOOKUP(C10504,lookups!$G$1:$H$3, 2, FALSE)</f>
        <v>smolt</v>
      </c>
    </row>
    <row r="10505" spans="1:19" x14ac:dyDescent="0.25">
      <c r="A10505" s="1">
        <v>39569</v>
      </c>
      <c r="B10505">
        <v>1</v>
      </c>
      <c r="C10505">
        <v>1</v>
      </c>
      <c r="D10505">
        <v>1</v>
      </c>
      <c r="E10505">
        <v>2008</v>
      </c>
      <c r="F10505">
        <v>121</v>
      </c>
      <c r="G10505">
        <v>1</v>
      </c>
      <c r="H10505">
        <v>88</v>
      </c>
      <c r="M10505">
        <v>1</v>
      </c>
      <c r="N10505">
        <v>399</v>
      </c>
      <c r="P10505">
        <v>3</v>
      </c>
      <c r="Q10505" t="str">
        <f>VLOOKUP(M10505,lookups!$A$1:$B$7, 2, FALSE)</f>
        <v>trawl/fyke</v>
      </c>
      <c r="R10505" t="str">
        <f>VLOOKUP(N10505,lookups!$D$1:$E$6, 2, FALSE)</f>
        <v>hucuktlis r</v>
      </c>
      <c r="S10505" t="str">
        <f>VLOOKUP(C10505,lookups!$G$1:$H$3, 2, FALSE)</f>
        <v>smolt</v>
      </c>
    </row>
    <row r="10506" spans="1:19" x14ac:dyDescent="0.25">
      <c r="A10506" s="1">
        <v>39569</v>
      </c>
      <c r="B10506">
        <v>1</v>
      </c>
      <c r="C10506">
        <v>1</v>
      </c>
      <c r="D10506">
        <v>1</v>
      </c>
      <c r="E10506">
        <v>2008</v>
      </c>
      <c r="F10506">
        <v>122</v>
      </c>
      <c r="G10506">
        <v>1</v>
      </c>
      <c r="H10506">
        <v>77</v>
      </c>
      <c r="M10506">
        <v>1</v>
      </c>
      <c r="N10506">
        <v>399</v>
      </c>
      <c r="P10506">
        <v>3</v>
      </c>
      <c r="Q10506" t="str">
        <f>VLOOKUP(M10506,lookups!$A$1:$B$7, 2, FALSE)</f>
        <v>trawl/fyke</v>
      </c>
      <c r="R10506" t="str">
        <f>VLOOKUP(N10506,lookups!$D$1:$E$6, 2, FALSE)</f>
        <v>hucuktlis r</v>
      </c>
      <c r="S10506" t="str">
        <f>VLOOKUP(C10506,lookups!$G$1:$H$3, 2, FALSE)</f>
        <v>smolt</v>
      </c>
    </row>
    <row r="10507" spans="1:19" x14ac:dyDescent="0.25">
      <c r="A10507" s="1">
        <v>39569</v>
      </c>
      <c r="B10507">
        <v>1</v>
      </c>
      <c r="C10507">
        <v>1</v>
      </c>
      <c r="D10507">
        <v>1</v>
      </c>
      <c r="E10507">
        <v>2008</v>
      </c>
      <c r="F10507">
        <v>123</v>
      </c>
      <c r="G10507">
        <v>1</v>
      </c>
      <c r="H10507">
        <v>84</v>
      </c>
      <c r="M10507">
        <v>1</v>
      </c>
      <c r="N10507">
        <v>399</v>
      </c>
      <c r="P10507">
        <v>3</v>
      </c>
      <c r="Q10507" t="str">
        <f>VLOOKUP(M10507,lookups!$A$1:$B$7, 2, FALSE)</f>
        <v>trawl/fyke</v>
      </c>
      <c r="R10507" t="str">
        <f>VLOOKUP(N10507,lookups!$D$1:$E$6, 2, FALSE)</f>
        <v>hucuktlis r</v>
      </c>
      <c r="S10507" t="str">
        <f>VLOOKUP(C10507,lookups!$G$1:$H$3, 2, FALSE)</f>
        <v>smolt</v>
      </c>
    </row>
    <row r="10508" spans="1:19" x14ac:dyDescent="0.25">
      <c r="A10508" s="1">
        <v>39569</v>
      </c>
      <c r="B10508">
        <v>1</v>
      </c>
      <c r="C10508">
        <v>1</v>
      </c>
      <c r="D10508">
        <v>1</v>
      </c>
      <c r="E10508">
        <v>2008</v>
      </c>
      <c r="F10508">
        <v>124</v>
      </c>
      <c r="G10508">
        <v>1</v>
      </c>
      <c r="H10508">
        <v>79</v>
      </c>
      <c r="M10508">
        <v>1</v>
      </c>
      <c r="N10508">
        <v>399</v>
      </c>
      <c r="P10508">
        <v>3</v>
      </c>
      <c r="Q10508" t="str">
        <f>VLOOKUP(M10508,lookups!$A$1:$B$7, 2, FALSE)</f>
        <v>trawl/fyke</v>
      </c>
      <c r="R10508" t="str">
        <f>VLOOKUP(N10508,lookups!$D$1:$E$6, 2, FALSE)</f>
        <v>hucuktlis r</v>
      </c>
      <c r="S10508" t="str">
        <f>VLOOKUP(C10508,lookups!$G$1:$H$3, 2, FALSE)</f>
        <v>smolt</v>
      </c>
    </row>
    <row r="10509" spans="1:19" x14ac:dyDescent="0.25">
      <c r="A10509" s="1">
        <v>39569</v>
      </c>
      <c r="B10509">
        <v>1</v>
      </c>
      <c r="C10509">
        <v>1</v>
      </c>
      <c r="D10509">
        <v>1</v>
      </c>
      <c r="E10509">
        <v>2008</v>
      </c>
      <c r="F10509">
        <v>125</v>
      </c>
      <c r="G10509">
        <v>1</v>
      </c>
      <c r="H10509">
        <v>82</v>
      </c>
      <c r="M10509">
        <v>1</v>
      </c>
      <c r="N10509">
        <v>399</v>
      </c>
      <c r="P10509">
        <v>3</v>
      </c>
      <c r="Q10509" t="str">
        <f>VLOOKUP(M10509,lookups!$A$1:$B$7, 2, FALSE)</f>
        <v>trawl/fyke</v>
      </c>
      <c r="R10509" t="str">
        <f>VLOOKUP(N10509,lookups!$D$1:$E$6, 2, FALSE)</f>
        <v>hucuktlis r</v>
      </c>
      <c r="S10509" t="str">
        <f>VLOOKUP(C10509,lookups!$G$1:$H$3, 2, FALSE)</f>
        <v>smolt</v>
      </c>
    </row>
    <row r="10510" spans="1:19" x14ac:dyDescent="0.25">
      <c r="A10510" s="1">
        <v>39569</v>
      </c>
      <c r="B10510">
        <v>1</v>
      </c>
      <c r="C10510">
        <v>1</v>
      </c>
      <c r="D10510">
        <v>1</v>
      </c>
      <c r="E10510">
        <v>2008</v>
      </c>
      <c r="F10510">
        <v>126</v>
      </c>
      <c r="G10510">
        <v>1</v>
      </c>
      <c r="H10510">
        <v>87</v>
      </c>
      <c r="M10510">
        <v>1</v>
      </c>
      <c r="N10510">
        <v>399</v>
      </c>
      <c r="P10510">
        <v>3</v>
      </c>
      <c r="Q10510" t="str">
        <f>VLOOKUP(M10510,lookups!$A$1:$B$7, 2, FALSE)</f>
        <v>trawl/fyke</v>
      </c>
      <c r="R10510" t="str">
        <f>VLOOKUP(N10510,lookups!$D$1:$E$6, 2, FALSE)</f>
        <v>hucuktlis r</v>
      </c>
      <c r="S10510" t="str">
        <f>VLOOKUP(C10510,lookups!$G$1:$H$3, 2, FALSE)</f>
        <v>smolt</v>
      </c>
    </row>
    <row r="10511" spans="1:19" x14ac:dyDescent="0.25">
      <c r="A10511" s="1">
        <v>39569</v>
      </c>
      <c r="B10511">
        <v>1</v>
      </c>
      <c r="C10511">
        <v>1</v>
      </c>
      <c r="D10511">
        <v>1</v>
      </c>
      <c r="E10511">
        <v>2008</v>
      </c>
      <c r="F10511">
        <v>127</v>
      </c>
      <c r="G10511">
        <v>1</v>
      </c>
      <c r="H10511">
        <v>85</v>
      </c>
      <c r="M10511">
        <v>1</v>
      </c>
      <c r="N10511">
        <v>399</v>
      </c>
      <c r="P10511">
        <v>3</v>
      </c>
      <c r="Q10511" t="str">
        <f>VLOOKUP(M10511,lookups!$A$1:$B$7, 2, FALSE)</f>
        <v>trawl/fyke</v>
      </c>
      <c r="R10511" t="str">
        <f>VLOOKUP(N10511,lookups!$D$1:$E$6, 2, FALSE)</f>
        <v>hucuktlis r</v>
      </c>
      <c r="S10511" t="str">
        <f>VLOOKUP(C10511,lookups!$G$1:$H$3, 2, FALSE)</f>
        <v>smolt</v>
      </c>
    </row>
    <row r="10512" spans="1:19" x14ac:dyDescent="0.25">
      <c r="A10512" s="1">
        <v>39569</v>
      </c>
      <c r="B10512">
        <v>1</v>
      </c>
      <c r="C10512">
        <v>1</v>
      </c>
      <c r="D10512">
        <v>1</v>
      </c>
      <c r="E10512">
        <v>2008</v>
      </c>
      <c r="F10512">
        <v>128</v>
      </c>
      <c r="G10512">
        <v>1</v>
      </c>
      <c r="H10512">
        <v>87</v>
      </c>
      <c r="M10512">
        <v>1</v>
      </c>
      <c r="N10512">
        <v>399</v>
      </c>
      <c r="P10512">
        <v>3</v>
      </c>
      <c r="Q10512" t="str">
        <f>VLOOKUP(M10512,lookups!$A$1:$B$7, 2, FALSE)</f>
        <v>trawl/fyke</v>
      </c>
      <c r="R10512" t="str">
        <f>VLOOKUP(N10512,lookups!$D$1:$E$6, 2, FALSE)</f>
        <v>hucuktlis r</v>
      </c>
      <c r="S10512" t="str">
        <f>VLOOKUP(C10512,lookups!$G$1:$H$3, 2, FALSE)</f>
        <v>smolt</v>
      </c>
    </row>
    <row r="10513" spans="1:19" x14ac:dyDescent="0.25">
      <c r="A10513" s="1">
        <v>39569</v>
      </c>
      <c r="B10513">
        <v>1</v>
      </c>
      <c r="C10513">
        <v>1</v>
      </c>
      <c r="D10513">
        <v>1</v>
      </c>
      <c r="E10513">
        <v>2008</v>
      </c>
      <c r="F10513">
        <v>129</v>
      </c>
      <c r="G10513">
        <v>1</v>
      </c>
      <c r="H10513">
        <v>91</v>
      </c>
      <c r="M10513">
        <v>1</v>
      </c>
      <c r="N10513">
        <v>399</v>
      </c>
      <c r="P10513">
        <v>3</v>
      </c>
      <c r="Q10513" t="str">
        <f>VLOOKUP(M10513,lookups!$A$1:$B$7, 2, FALSE)</f>
        <v>trawl/fyke</v>
      </c>
      <c r="R10513" t="str">
        <f>VLOOKUP(N10513,lookups!$D$1:$E$6, 2, FALSE)</f>
        <v>hucuktlis r</v>
      </c>
      <c r="S10513" t="str">
        <f>VLOOKUP(C10513,lookups!$G$1:$H$3, 2, FALSE)</f>
        <v>smolt</v>
      </c>
    </row>
    <row r="10514" spans="1:19" x14ac:dyDescent="0.25">
      <c r="A10514" s="1">
        <v>39569</v>
      </c>
      <c r="B10514">
        <v>1</v>
      </c>
      <c r="C10514">
        <v>1</v>
      </c>
      <c r="D10514">
        <v>1</v>
      </c>
      <c r="E10514">
        <v>2008</v>
      </c>
      <c r="F10514">
        <v>130</v>
      </c>
      <c r="G10514">
        <v>1</v>
      </c>
      <c r="H10514">
        <v>85</v>
      </c>
      <c r="M10514">
        <v>1</v>
      </c>
      <c r="N10514">
        <v>399</v>
      </c>
      <c r="P10514">
        <v>3</v>
      </c>
      <c r="Q10514" t="str">
        <f>VLOOKUP(M10514,lookups!$A$1:$B$7, 2, FALSE)</f>
        <v>trawl/fyke</v>
      </c>
      <c r="R10514" t="str">
        <f>VLOOKUP(N10514,lookups!$D$1:$E$6, 2, FALSE)</f>
        <v>hucuktlis r</v>
      </c>
      <c r="S10514" t="str">
        <f>VLOOKUP(C10514,lookups!$G$1:$H$3, 2, FALSE)</f>
        <v>smolt</v>
      </c>
    </row>
    <row r="10515" spans="1:19" x14ac:dyDescent="0.25">
      <c r="A10515" s="1">
        <v>39569</v>
      </c>
      <c r="B10515">
        <v>1</v>
      </c>
      <c r="C10515">
        <v>1</v>
      </c>
      <c r="D10515">
        <v>1</v>
      </c>
      <c r="E10515">
        <v>2008</v>
      </c>
      <c r="F10515">
        <v>131</v>
      </c>
      <c r="G10515">
        <v>1</v>
      </c>
      <c r="H10515">
        <v>90</v>
      </c>
      <c r="M10515">
        <v>1</v>
      </c>
      <c r="N10515">
        <v>399</v>
      </c>
      <c r="P10515">
        <v>3</v>
      </c>
      <c r="Q10515" t="str">
        <f>VLOOKUP(M10515,lookups!$A$1:$B$7, 2, FALSE)</f>
        <v>trawl/fyke</v>
      </c>
      <c r="R10515" t="str">
        <f>VLOOKUP(N10515,lookups!$D$1:$E$6, 2, FALSE)</f>
        <v>hucuktlis r</v>
      </c>
      <c r="S10515" t="str">
        <f>VLOOKUP(C10515,lookups!$G$1:$H$3, 2, FALSE)</f>
        <v>smolt</v>
      </c>
    </row>
    <row r="10516" spans="1:19" x14ac:dyDescent="0.25">
      <c r="A10516" s="1">
        <v>39569</v>
      </c>
      <c r="B10516">
        <v>1</v>
      </c>
      <c r="C10516">
        <v>1</v>
      </c>
      <c r="D10516">
        <v>1</v>
      </c>
      <c r="E10516">
        <v>2008</v>
      </c>
      <c r="F10516">
        <v>132</v>
      </c>
      <c r="G10516">
        <v>1</v>
      </c>
      <c r="H10516">
        <v>92</v>
      </c>
      <c r="M10516">
        <v>1</v>
      </c>
      <c r="N10516">
        <v>399</v>
      </c>
      <c r="P10516">
        <v>3</v>
      </c>
      <c r="Q10516" t="str">
        <f>VLOOKUP(M10516,lookups!$A$1:$B$7, 2, FALSE)</f>
        <v>trawl/fyke</v>
      </c>
      <c r="R10516" t="str">
        <f>VLOOKUP(N10516,lookups!$D$1:$E$6, 2, FALSE)</f>
        <v>hucuktlis r</v>
      </c>
      <c r="S10516" t="str">
        <f>VLOOKUP(C10516,lookups!$G$1:$H$3, 2, FALSE)</f>
        <v>smolt</v>
      </c>
    </row>
    <row r="10517" spans="1:19" x14ac:dyDescent="0.25">
      <c r="A10517" s="1">
        <v>39569</v>
      </c>
      <c r="B10517">
        <v>1</v>
      </c>
      <c r="C10517">
        <v>1</v>
      </c>
      <c r="D10517">
        <v>1</v>
      </c>
      <c r="E10517">
        <v>2008</v>
      </c>
      <c r="F10517">
        <v>133</v>
      </c>
      <c r="G10517">
        <v>1</v>
      </c>
      <c r="H10517">
        <v>84</v>
      </c>
      <c r="M10517">
        <v>1</v>
      </c>
      <c r="N10517">
        <v>399</v>
      </c>
      <c r="P10517">
        <v>3</v>
      </c>
      <c r="Q10517" t="str">
        <f>VLOOKUP(M10517,lookups!$A$1:$B$7, 2, FALSE)</f>
        <v>trawl/fyke</v>
      </c>
      <c r="R10517" t="str">
        <f>VLOOKUP(N10517,lookups!$D$1:$E$6, 2, FALSE)</f>
        <v>hucuktlis r</v>
      </c>
      <c r="S10517" t="str">
        <f>VLOOKUP(C10517,lookups!$G$1:$H$3, 2, FALSE)</f>
        <v>smolt</v>
      </c>
    </row>
    <row r="10518" spans="1:19" x14ac:dyDescent="0.25">
      <c r="A10518" s="1">
        <v>39569</v>
      </c>
      <c r="B10518">
        <v>1</v>
      </c>
      <c r="C10518">
        <v>1</v>
      </c>
      <c r="D10518">
        <v>1</v>
      </c>
      <c r="E10518">
        <v>2008</v>
      </c>
      <c r="F10518">
        <v>134</v>
      </c>
      <c r="G10518">
        <v>1</v>
      </c>
      <c r="H10518">
        <v>85</v>
      </c>
      <c r="M10518">
        <v>1</v>
      </c>
      <c r="N10518">
        <v>399</v>
      </c>
      <c r="P10518">
        <v>3</v>
      </c>
      <c r="Q10518" t="str">
        <f>VLOOKUP(M10518,lookups!$A$1:$B$7, 2, FALSE)</f>
        <v>trawl/fyke</v>
      </c>
      <c r="R10518" t="str">
        <f>VLOOKUP(N10518,lookups!$D$1:$E$6, 2, FALSE)</f>
        <v>hucuktlis r</v>
      </c>
      <c r="S10518" t="str">
        <f>VLOOKUP(C10518,lookups!$G$1:$H$3, 2, FALSE)</f>
        <v>smolt</v>
      </c>
    </row>
    <row r="10519" spans="1:19" x14ac:dyDescent="0.25">
      <c r="A10519" s="1">
        <v>39569</v>
      </c>
      <c r="B10519">
        <v>1</v>
      </c>
      <c r="C10519">
        <v>1</v>
      </c>
      <c r="D10519">
        <v>1</v>
      </c>
      <c r="E10519">
        <v>2008</v>
      </c>
      <c r="F10519">
        <v>135</v>
      </c>
      <c r="G10519">
        <v>1</v>
      </c>
      <c r="H10519">
        <v>87</v>
      </c>
      <c r="M10519">
        <v>1</v>
      </c>
      <c r="N10519">
        <v>399</v>
      </c>
      <c r="P10519">
        <v>3</v>
      </c>
      <c r="Q10519" t="str">
        <f>VLOOKUP(M10519,lookups!$A$1:$B$7, 2, FALSE)</f>
        <v>trawl/fyke</v>
      </c>
      <c r="R10519" t="str">
        <f>VLOOKUP(N10519,lookups!$D$1:$E$6, 2, FALSE)</f>
        <v>hucuktlis r</v>
      </c>
      <c r="S10519" t="str">
        <f>VLOOKUP(C10519,lookups!$G$1:$H$3, 2, FALSE)</f>
        <v>smolt</v>
      </c>
    </row>
    <row r="10520" spans="1:19" x14ac:dyDescent="0.25">
      <c r="A10520" s="1">
        <v>39569</v>
      </c>
      <c r="B10520">
        <v>1</v>
      </c>
      <c r="C10520">
        <v>1</v>
      </c>
      <c r="D10520">
        <v>1</v>
      </c>
      <c r="E10520">
        <v>2008</v>
      </c>
      <c r="F10520">
        <v>136</v>
      </c>
      <c r="G10520">
        <v>1</v>
      </c>
      <c r="H10520">
        <v>79</v>
      </c>
      <c r="M10520">
        <v>1</v>
      </c>
      <c r="N10520">
        <v>399</v>
      </c>
      <c r="P10520">
        <v>3</v>
      </c>
      <c r="Q10520" t="str">
        <f>VLOOKUP(M10520,lookups!$A$1:$B$7, 2, FALSE)</f>
        <v>trawl/fyke</v>
      </c>
      <c r="R10520" t="str">
        <f>VLOOKUP(N10520,lookups!$D$1:$E$6, 2, FALSE)</f>
        <v>hucuktlis r</v>
      </c>
      <c r="S10520" t="str">
        <f>VLOOKUP(C10520,lookups!$G$1:$H$3, 2, FALSE)</f>
        <v>smolt</v>
      </c>
    </row>
    <row r="10521" spans="1:19" x14ac:dyDescent="0.25">
      <c r="A10521" s="1">
        <v>39569</v>
      </c>
      <c r="B10521">
        <v>1</v>
      </c>
      <c r="C10521">
        <v>1</v>
      </c>
      <c r="D10521">
        <v>1</v>
      </c>
      <c r="E10521">
        <v>2008</v>
      </c>
      <c r="F10521">
        <v>137</v>
      </c>
      <c r="G10521">
        <v>1</v>
      </c>
      <c r="H10521">
        <v>87</v>
      </c>
      <c r="M10521">
        <v>1</v>
      </c>
      <c r="N10521">
        <v>399</v>
      </c>
      <c r="P10521">
        <v>3</v>
      </c>
      <c r="Q10521" t="str">
        <f>VLOOKUP(M10521,lookups!$A$1:$B$7, 2, FALSE)</f>
        <v>trawl/fyke</v>
      </c>
      <c r="R10521" t="str">
        <f>VLOOKUP(N10521,lookups!$D$1:$E$6, 2, FALSE)</f>
        <v>hucuktlis r</v>
      </c>
      <c r="S10521" t="str">
        <f>VLOOKUP(C10521,lookups!$G$1:$H$3, 2, FALSE)</f>
        <v>smolt</v>
      </c>
    </row>
    <row r="10522" spans="1:19" x14ac:dyDescent="0.25">
      <c r="A10522" s="1">
        <v>39569</v>
      </c>
      <c r="B10522">
        <v>1</v>
      </c>
      <c r="C10522">
        <v>1</v>
      </c>
      <c r="D10522">
        <v>1</v>
      </c>
      <c r="E10522">
        <v>2008</v>
      </c>
      <c r="F10522">
        <v>138</v>
      </c>
      <c r="G10522">
        <v>1</v>
      </c>
      <c r="H10522">
        <v>82</v>
      </c>
      <c r="M10522">
        <v>1</v>
      </c>
      <c r="N10522">
        <v>399</v>
      </c>
      <c r="P10522">
        <v>3</v>
      </c>
      <c r="Q10522" t="str">
        <f>VLOOKUP(M10522,lookups!$A$1:$B$7, 2, FALSE)</f>
        <v>trawl/fyke</v>
      </c>
      <c r="R10522" t="str">
        <f>VLOOKUP(N10522,lookups!$D$1:$E$6, 2, FALSE)</f>
        <v>hucuktlis r</v>
      </c>
      <c r="S10522" t="str">
        <f>VLOOKUP(C10522,lookups!$G$1:$H$3, 2, FALSE)</f>
        <v>smolt</v>
      </c>
    </row>
    <row r="10523" spans="1:19" x14ac:dyDescent="0.25">
      <c r="A10523" s="1">
        <v>39569</v>
      </c>
      <c r="B10523">
        <v>1</v>
      </c>
      <c r="C10523">
        <v>1</v>
      </c>
      <c r="D10523">
        <v>1</v>
      </c>
      <c r="E10523">
        <v>2008</v>
      </c>
      <c r="F10523">
        <v>139</v>
      </c>
      <c r="G10523">
        <v>1</v>
      </c>
      <c r="H10523">
        <v>89</v>
      </c>
      <c r="M10523">
        <v>1</v>
      </c>
      <c r="N10523">
        <v>399</v>
      </c>
      <c r="P10523">
        <v>3</v>
      </c>
      <c r="Q10523" t="str">
        <f>VLOOKUP(M10523,lookups!$A$1:$B$7, 2, FALSE)</f>
        <v>trawl/fyke</v>
      </c>
      <c r="R10523" t="str">
        <f>VLOOKUP(N10523,lookups!$D$1:$E$6, 2, FALSE)</f>
        <v>hucuktlis r</v>
      </c>
      <c r="S10523" t="str">
        <f>VLOOKUP(C10523,lookups!$G$1:$H$3, 2, FALSE)</f>
        <v>smolt</v>
      </c>
    </row>
    <row r="10524" spans="1:19" x14ac:dyDescent="0.25">
      <c r="A10524" s="1">
        <v>39569</v>
      </c>
      <c r="B10524">
        <v>1</v>
      </c>
      <c r="C10524">
        <v>1</v>
      </c>
      <c r="D10524">
        <v>1</v>
      </c>
      <c r="E10524">
        <v>2008</v>
      </c>
      <c r="F10524">
        <v>140</v>
      </c>
      <c r="G10524">
        <v>1</v>
      </c>
      <c r="H10524">
        <v>91</v>
      </c>
      <c r="M10524">
        <v>1</v>
      </c>
      <c r="N10524">
        <v>399</v>
      </c>
      <c r="P10524">
        <v>3</v>
      </c>
      <c r="Q10524" t="str">
        <f>VLOOKUP(M10524,lookups!$A$1:$B$7, 2, FALSE)</f>
        <v>trawl/fyke</v>
      </c>
      <c r="R10524" t="str">
        <f>VLOOKUP(N10524,lookups!$D$1:$E$6, 2, FALSE)</f>
        <v>hucuktlis r</v>
      </c>
      <c r="S10524" t="str">
        <f>VLOOKUP(C10524,lookups!$G$1:$H$3, 2, FALSE)</f>
        <v>smolt</v>
      </c>
    </row>
    <row r="10525" spans="1:19" x14ac:dyDescent="0.25">
      <c r="A10525" s="1">
        <v>39569</v>
      </c>
      <c r="B10525">
        <v>1</v>
      </c>
      <c r="C10525">
        <v>1</v>
      </c>
      <c r="D10525">
        <v>1</v>
      </c>
      <c r="E10525">
        <v>2008</v>
      </c>
      <c r="F10525">
        <v>141</v>
      </c>
      <c r="G10525">
        <v>1</v>
      </c>
      <c r="H10525">
        <v>91</v>
      </c>
      <c r="M10525">
        <v>1</v>
      </c>
      <c r="N10525">
        <v>399</v>
      </c>
      <c r="P10525">
        <v>3</v>
      </c>
      <c r="Q10525" t="str">
        <f>VLOOKUP(M10525,lookups!$A$1:$B$7, 2, FALSE)</f>
        <v>trawl/fyke</v>
      </c>
      <c r="R10525" t="str">
        <f>VLOOKUP(N10525,lookups!$D$1:$E$6, 2, FALSE)</f>
        <v>hucuktlis r</v>
      </c>
      <c r="S10525" t="str">
        <f>VLOOKUP(C10525,lookups!$G$1:$H$3, 2, FALSE)</f>
        <v>smolt</v>
      </c>
    </row>
    <row r="10526" spans="1:19" x14ac:dyDescent="0.25">
      <c r="A10526" s="1">
        <v>39569</v>
      </c>
      <c r="B10526">
        <v>1</v>
      </c>
      <c r="C10526">
        <v>1</v>
      </c>
      <c r="D10526">
        <v>1</v>
      </c>
      <c r="E10526">
        <v>2008</v>
      </c>
      <c r="F10526">
        <v>142</v>
      </c>
      <c r="G10526">
        <v>1</v>
      </c>
      <c r="H10526">
        <v>86</v>
      </c>
      <c r="M10526">
        <v>1</v>
      </c>
      <c r="N10526">
        <v>399</v>
      </c>
      <c r="P10526">
        <v>3</v>
      </c>
      <c r="Q10526" t="str">
        <f>VLOOKUP(M10526,lookups!$A$1:$B$7, 2, FALSE)</f>
        <v>trawl/fyke</v>
      </c>
      <c r="R10526" t="str">
        <f>VLOOKUP(N10526,lookups!$D$1:$E$6, 2, FALSE)</f>
        <v>hucuktlis r</v>
      </c>
      <c r="S10526" t="str">
        <f>VLOOKUP(C10526,lookups!$G$1:$H$3, 2, FALSE)</f>
        <v>smolt</v>
      </c>
    </row>
    <row r="10527" spans="1:19" x14ac:dyDescent="0.25">
      <c r="A10527" s="1">
        <v>39569</v>
      </c>
      <c r="B10527">
        <v>1</v>
      </c>
      <c r="C10527">
        <v>1</v>
      </c>
      <c r="D10527">
        <v>1</v>
      </c>
      <c r="E10527">
        <v>2008</v>
      </c>
      <c r="F10527">
        <v>143</v>
      </c>
      <c r="G10527">
        <v>1</v>
      </c>
      <c r="H10527">
        <v>87</v>
      </c>
      <c r="M10527">
        <v>1</v>
      </c>
      <c r="N10527">
        <v>399</v>
      </c>
      <c r="P10527">
        <v>3</v>
      </c>
      <c r="Q10527" t="str">
        <f>VLOOKUP(M10527,lookups!$A$1:$B$7, 2, FALSE)</f>
        <v>trawl/fyke</v>
      </c>
      <c r="R10527" t="str">
        <f>VLOOKUP(N10527,lookups!$D$1:$E$6, 2, FALSE)</f>
        <v>hucuktlis r</v>
      </c>
      <c r="S10527" t="str">
        <f>VLOOKUP(C10527,lookups!$G$1:$H$3, 2, FALSE)</f>
        <v>smolt</v>
      </c>
    </row>
    <row r="10528" spans="1:19" x14ac:dyDescent="0.25">
      <c r="A10528" s="1">
        <v>39569</v>
      </c>
      <c r="B10528">
        <v>1</v>
      </c>
      <c r="C10528">
        <v>1</v>
      </c>
      <c r="D10528">
        <v>1</v>
      </c>
      <c r="E10528">
        <v>2008</v>
      </c>
      <c r="F10528">
        <v>144</v>
      </c>
      <c r="G10528">
        <v>1</v>
      </c>
      <c r="H10528">
        <v>69</v>
      </c>
      <c r="M10528">
        <v>1</v>
      </c>
      <c r="N10528">
        <v>399</v>
      </c>
      <c r="P10528">
        <v>3</v>
      </c>
      <c r="Q10528" t="str">
        <f>VLOOKUP(M10528,lookups!$A$1:$B$7, 2, FALSE)</f>
        <v>trawl/fyke</v>
      </c>
      <c r="R10528" t="str">
        <f>VLOOKUP(N10528,lookups!$D$1:$E$6, 2, FALSE)</f>
        <v>hucuktlis r</v>
      </c>
      <c r="S10528" t="str">
        <f>VLOOKUP(C10528,lookups!$G$1:$H$3, 2, FALSE)</f>
        <v>smolt</v>
      </c>
    </row>
    <row r="10529" spans="1:19" x14ac:dyDescent="0.25">
      <c r="A10529" s="1">
        <v>39569</v>
      </c>
      <c r="B10529">
        <v>1</v>
      </c>
      <c r="C10529">
        <v>1</v>
      </c>
      <c r="D10529">
        <v>1</v>
      </c>
      <c r="E10529">
        <v>2008</v>
      </c>
      <c r="F10529">
        <v>145</v>
      </c>
      <c r="G10529">
        <v>1</v>
      </c>
      <c r="H10529">
        <v>84</v>
      </c>
      <c r="M10529">
        <v>1</v>
      </c>
      <c r="N10529">
        <v>399</v>
      </c>
      <c r="P10529">
        <v>3</v>
      </c>
      <c r="Q10529" t="str">
        <f>VLOOKUP(M10529,lookups!$A$1:$B$7, 2, FALSE)</f>
        <v>trawl/fyke</v>
      </c>
      <c r="R10529" t="str">
        <f>VLOOKUP(N10529,lookups!$D$1:$E$6, 2, FALSE)</f>
        <v>hucuktlis r</v>
      </c>
      <c r="S10529" t="str">
        <f>VLOOKUP(C10529,lookups!$G$1:$H$3, 2, FALSE)</f>
        <v>smolt</v>
      </c>
    </row>
    <row r="10530" spans="1:19" x14ac:dyDescent="0.25">
      <c r="A10530" s="1">
        <v>39569</v>
      </c>
      <c r="B10530">
        <v>1</v>
      </c>
      <c r="C10530">
        <v>1</v>
      </c>
      <c r="D10530">
        <v>1</v>
      </c>
      <c r="E10530">
        <v>2008</v>
      </c>
      <c r="F10530">
        <v>146</v>
      </c>
      <c r="G10530">
        <v>1</v>
      </c>
      <c r="H10530">
        <v>91</v>
      </c>
      <c r="M10530">
        <v>1</v>
      </c>
      <c r="N10530">
        <v>399</v>
      </c>
      <c r="P10530">
        <v>3</v>
      </c>
      <c r="Q10530" t="str">
        <f>VLOOKUP(M10530,lookups!$A$1:$B$7, 2, FALSE)</f>
        <v>trawl/fyke</v>
      </c>
      <c r="R10530" t="str">
        <f>VLOOKUP(N10530,lookups!$D$1:$E$6, 2, FALSE)</f>
        <v>hucuktlis r</v>
      </c>
      <c r="S10530" t="str">
        <f>VLOOKUP(C10530,lookups!$G$1:$H$3, 2, FALSE)</f>
        <v>smolt</v>
      </c>
    </row>
    <row r="10531" spans="1:19" x14ac:dyDescent="0.25">
      <c r="A10531" s="1">
        <v>39569</v>
      </c>
      <c r="B10531">
        <v>1</v>
      </c>
      <c r="C10531">
        <v>1</v>
      </c>
      <c r="D10531">
        <v>1</v>
      </c>
      <c r="E10531">
        <v>2008</v>
      </c>
      <c r="F10531">
        <v>147</v>
      </c>
      <c r="G10531">
        <v>1</v>
      </c>
      <c r="H10531">
        <v>87</v>
      </c>
      <c r="M10531">
        <v>1</v>
      </c>
      <c r="N10531">
        <v>399</v>
      </c>
      <c r="P10531">
        <v>3</v>
      </c>
      <c r="Q10531" t="str">
        <f>VLOOKUP(M10531,lookups!$A$1:$B$7, 2, FALSE)</f>
        <v>trawl/fyke</v>
      </c>
      <c r="R10531" t="str">
        <f>VLOOKUP(N10531,lookups!$D$1:$E$6, 2, FALSE)</f>
        <v>hucuktlis r</v>
      </c>
      <c r="S10531" t="str">
        <f>VLOOKUP(C10531,lookups!$G$1:$H$3, 2, FALSE)</f>
        <v>smolt</v>
      </c>
    </row>
    <row r="10532" spans="1:19" x14ac:dyDescent="0.25">
      <c r="A10532" s="1">
        <v>39569</v>
      </c>
      <c r="B10532">
        <v>1</v>
      </c>
      <c r="C10532">
        <v>1</v>
      </c>
      <c r="D10532">
        <v>1</v>
      </c>
      <c r="E10532">
        <v>2008</v>
      </c>
      <c r="F10532">
        <v>148</v>
      </c>
      <c r="G10532">
        <v>1</v>
      </c>
      <c r="H10532">
        <v>92</v>
      </c>
      <c r="M10532">
        <v>1</v>
      </c>
      <c r="N10532">
        <v>399</v>
      </c>
      <c r="P10532">
        <v>3</v>
      </c>
      <c r="Q10532" t="str">
        <f>VLOOKUP(M10532,lookups!$A$1:$B$7, 2, FALSE)</f>
        <v>trawl/fyke</v>
      </c>
      <c r="R10532" t="str">
        <f>VLOOKUP(N10532,lookups!$D$1:$E$6, 2, FALSE)</f>
        <v>hucuktlis r</v>
      </c>
      <c r="S10532" t="str">
        <f>VLOOKUP(C10532,lookups!$G$1:$H$3, 2, FALSE)</f>
        <v>smolt</v>
      </c>
    </row>
    <row r="10533" spans="1:19" x14ac:dyDescent="0.25">
      <c r="A10533" s="1">
        <v>39569</v>
      </c>
      <c r="B10533">
        <v>1</v>
      </c>
      <c r="C10533">
        <v>1</v>
      </c>
      <c r="D10533">
        <v>1</v>
      </c>
      <c r="E10533">
        <v>2008</v>
      </c>
      <c r="F10533">
        <v>149</v>
      </c>
      <c r="G10533">
        <v>1</v>
      </c>
      <c r="H10533">
        <v>91</v>
      </c>
      <c r="M10533">
        <v>1</v>
      </c>
      <c r="N10533">
        <v>399</v>
      </c>
      <c r="P10533">
        <v>3</v>
      </c>
      <c r="Q10533" t="str">
        <f>VLOOKUP(M10533,lookups!$A$1:$B$7, 2, FALSE)</f>
        <v>trawl/fyke</v>
      </c>
      <c r="R10533" t="str">
        <f>VLOOKUP(N10533,lookups!$D$1:$E$6, 2, FALSE)</f>
        <v>hucuktlis r</v>
      </c>
      <c r="S10533" t="str">
        <f>VLOOKUP(C10533,lookups!$G$1:$H$3, 2, FALSE)</f>
        <v>smolt</v>
      </c>
    </row>
    <row r="10534" spans="1:19" x14ac:dyDescent="0.25">
      <c r="A10534" s="1">
        <v>39569</v>
      </c>
      <c r="B10534">
        <v>1</v>
      </c>
      <c r="C10534">
        <v>1</v>
      </c>
      <c r="D10534">
        <v>1</v>
      </c>
      <c r="E10534">
        <v>2008</v>
      </c>
      <c r="F10534">
        <v>150</v>
      </c>
      <c r="G10534">
        <v>1</v>
      </c>
      <c r="H10534">
        <v>87</v>
      </c>
      <c r="M10534">
        <v>1</v>
      </c>
      <c r="N10534">
        <v>399</v>
      </c>
      <c r="P10534">
        <v>3</v>
      </c>
      <c r="Q10534" t="str">
        <f>VLOOKUP(M10534,lookups!$A$1:$B$7, 2, FALSE)</f>
        <v>trawl/fyke</v>
      </c>
      <c r="R10534" t="str">
        <f>VLOOKUP(N10534,lookups!$D$1:$E$6, 2, FALSE)</f>
        <v>hucuktlis r</v>
      </c>
      <c r="S10534" t="str">
        <f>VLOOKUP(C10534,lookups!$G$1:$H$3, 2, FALSE)</f>
        <v>smolt</v>
      </c>
    </row>
    <row r="10535" spans="1:19" x14ac:dyDescent="0.25">
      <c r="A10535" s="1">
        <v>39569</v>
      </c>
      <c r="B10535">
        <v>1</v>
      </c>
      <c r="C10535">
        <v>1</v>
      </c>
      <c r="D10535">
        <v>1</v>
      </c>
      <c r="E10535">
        <v>2008</v>
      </c>
      <c r="F10535">
        <v>151</v>
      </c>
      <c r="G10535">
        <v>1</v>
      </c>
      <c r="H10535">
        <v>82</v>
      </c>
      <c r="M10535">
        <v>1</v>
      </c>
      <c r="N10535">
        <v>399</v>
      </c>
      <c r="P10535">
        <v>3</v>
      </c>
      <c r="Q10535" t="str">
        <f>VLOOKUP(M10535,lookups!$A$1:$B$7, 2, FALSE)</f>
        <v>trawl/fyke</v>
      </c>
      <c r="R10535" t="str">
        <f>VLOOKUP(N10535,lookups!$D$1:$E$6, 2, FALSE)</f>
        <v>hucuktlis r</v>
      </c>
      <c r="S10535" t="str">
        <f>VLOOKUP(C10535,lookups!$G$1:$H$3, 2, FALSE)</f>
        <v>smolt</v>
      </c>
    </row>
    <row r="10536" spans="1:19" x14ac:dyDescent="0.25">
      <c r="A10536" s="1">
        <v>39569</v>
      </c>
      <c r="B10536">
        <v>1</v>
      </c>
      <c r="C10536">
        <v>1</v>
      </c>
      <c r="D10536">
        <v>1</v>
      </c>
      <c r="E10536">
        <v>2008</v>
      </c>
      <c r="F10536">
        <v>152</v>
      </c>
      <c r="G10536">
        <v>1</v>
      </c>
      <c r="H10536">
        <v>89</v>
      </c>
      <c r="M10536">
        <v>1</v>
      </c>
      <c r="N10536">
        <v>399</v>
      </c>
      <c r="P10536">
        <v>3</v>
      </c>
      <c r="Q10536" t="str">
        <f>VLOOKUP(M10536,lookups!$A$1:$B$7, 2, FALSE)</f>
        <v>trawl/fyke</v>
      </c>
      <c r="R10536" t="str">
        <f>VLOOKUP(N10536,lookups!$D$1:$E$6, 2, FALSE)</f>
        <v>hucuktlis r</v>
      </c>
      <c r="S10536" t="str">
        <f>VLOOKUP(C10536,lookups!$G$1:$H$3, 2, FALSE)</f>
        <v>smolt</v>
      </c>
    </row>
    <row r="10537" spans="1:19" x14ac:dyDescent="0.25">
      <c r="A10537" s="1">
        <v>39569</v>
      </c>
      <c r="B10537">
        <v>1</v>
      </c>
      <c r="C10537">
        <v>1</v>
      </c>
      <c r="D10537">
        <v>1</v>
      </c>
      <c r="E10537">
        <v>2008</v>
      </c>
      <c r="F10537">
        <v>153</v>
      </c>
      <c r="G10537">
        <v>1</v>
      </c>
      <c r="H10537">
        <v>79</v>
      </c>
      <c r="M10537">
        <v>1</v>
      </c>
      <c r="N10537">
        <v>399</v>
      </c>
      <c r="P10537">
        <v>3</v>
      </c>
      <c r="Q10537" t="str">
        <f>VLOOKUP(M10537,lookups!$A$1:$B$7, 2, FALSE)</f>
        <v>trawl/fyke</v>
      </c>
      <c r="R10537" t="str">
        <f>VLOOKUP(N10537,lookups!$D$1:$E$6, 2, FALSE)</f>
        <v>hucuktlis r</v>
      </c>
      <c r="S10537" t="str">
        <f>VLOOKUP(C10537,lookups!$G$1:$H$3, 2, FALSE)</f>
        <v>smolt</v>
      </c>
    </row>
    <row r="10538" spans="1:19" x14ac:dyDescent="0.25">
      <c r="A10538" s="1">
        <v>39569</v>
      </c>
      <c r="B10538">
        <v>1</v>
      </c>
      <c r="C10538">
        <v>1</v>
      </c>
      <c r="D10538">
        <v>1</v>
      </c>
      <c r="E10538">
        <v>2008</v>
      </c>
      <c r="F10538">
        <v>154</v>
      </c>
      <c r="G10538">
        <v>1</v>
      </c>
      <c r="H10538">
        <v>90</v>
      </c>
      <c r="M10538">
        <v>1</v>
      </c>
      <c r="N10538">
        <v>399</v>
      </c>
      <c r="P10538">
        <v>3</v>
      </c>
      <c r="Q10538" t="str">
        <f>VLOOKUP(M10538,lookups!$A$1:$B$7, 2, FALSE)</f>
        <v>trawl/fyke</v>
      </c>
      <c r="R10538" t="str">
        <f>VLOOKUP(N10538,lookups!$D$1:$E$6, 2, FALSE)</f>
        <v>hucuktlis r</v>
      </c>
      <c r="S10538" t="str">
        <f>VLOOKUP(C10538,lookups!$G$1:$H$3, 2, FALSE)</f>
        <v>smolt</v>
      </c>
    </row>
    <row r="10539" spans="1:19" x14ac:dyDescent="0.25">
      <c r="A10539" s="1">
        <v>39569</v>
      </c>
      <c r="B10539">
        <v>1</v>
      </c>
      <c r="C10539">
        <v>1</v>
      </c>
      <c r="D10539">
        <v>1</v>
      </c>
      <c r="E10539">
        <v>2008</v>
      </c>
      <c r="F10539">
        <v>155</v>
      </c>
      <c r="G10539">
        <v>1</v>
      </c>
      <c r="H10539">
        <v>87</v>
      </c>
      <c r="M10539">
        <v>1</v>
      </c>
      <c r="N10539">
        <v>399</v>
      </c>
      <c r="P10539">
        <v>3</v>
      </c>
      <c r="Q10539" t="str">
        <f>VLOOKUP(M10539,lookups!$A$1:$B$7, 2, FALSE)</f>
        <v>trawl/fyke</v>
      </c>
      <c r="R10539" t="str">
        <f>VLOOKUP(N10539,lookups!$D$1:$E$6, 2, FALSE)</f>
        <v>hucuktlis r</v>
      </c>
      <c r="S10539" t="str">
        <f>VLOOKUP(C10539,lookups!$G$1:$H$3, 2, FALSE)</f>
        <v>smolt</v>
      </c>
    </row>
    <row r="10540" spans="1:19" x14ac:dyDescent="0.25">
      <c r="A10540" s="1">
        <v>39569</v>
      </c>
      <c r="B10540">
        <v>1</v>
      </c>
      <c r="C10540">
        <v>1</v>
      </c>
      <c r="D10540">
        <v>1</v>
      </c>
      <c r="E10540">
        <v>2008</v>
      </c>
      <c r="F10540">
        <v>156</v>
      </c>
      <c r="G10540">
        <v>1</v>
      </c>
      <c r="H10540">
        <v>84</v>
      </c>
      <c r="M10540">
        <v>1</v>
      </c>
      <c r="N10540">
        <v>399</v>
      </c>
      <c r="P10540">
        <v>3</v>
      </c>
      <c r="Q10540" t="str">
        <f>VLOOKUP(M10540,lookups!$A$1:$B$7, 2, FALSE)</f>
        <v>trawl/fyke</v>
      </c>
      <c r="R10540" t="str">
        <f>VLOOKUP(N10540,lookups!$D$1:$E$6, 2, FALSE)</f>
        <v>hucuktlis r</v>
      </c>
      <c r="S10540" t="str">
        <f>VLOOKUP(C10540,lookups!$G$1:$H$3, 2, FALSE)</f>
        <v>smolt</v>
      </c>
    </row>
    <row r="10541" spans="1:19" x14ac:dyDescent="0.25">
      <c r="A10541" s="1">
        <v>39569</v>
      </c>
      <c r="B10541">
        <v>1</v>
      </c>
      <c r="C10541">
        <v>1</v>
      </c>
      <c r="D10541">
        <v>1</v>
      </c>
      <c r="E10541">
        <v>2008</v>
      </c>
      <c r="F10541">
        <v>157</v>
      </c>
      <c r="G10541">
        <v>1</v>
      </c>
      <c r="H10541">
        <v>87</v>
      </c>
      <c r="M10541">
        <v>1</v>
      </c>
      <c r="N10541">
        <v>399</v>
      </c>
      <c r="P10541">
        <v>3</v>
      </c>
      <c r="Q10541" t="str">
        <f>VLOOKUP(M10541,lookups!$A$1:$B$7, 2, FALSE)</f>
        <v>trawl/fyke</v>
      </c>
      <c r="R10541" t="str">
        <f>VLOOKUP(N10541,lookups!$D$1:$E$6, 2, FALSE)</f>
        <v>hucuktlis r</v>
      </c>
      <c r="S10541" t="str">
        <f>VLOOKUP(C10541,lookups!$G$1:$H$3, 2, FALSE)</f>
        <v>smolt</v>
      </c>
    </row>
    <row r="10542" spans="1:19" x14ac:dyDescent="0.25">
      <c r="A10542" s="1">
        <v>39569</v>
      </c>
      <c r="B10542">
        <v>1</v>
      </c>
      <c r="C10542">
        <v>1</v>
      </c>
      <c r="D10542">
        <v>1</v>
      </c>
      <c r="E10542">
        <v>2008</v>
      </c>
      <c r="F10542">
        <v>158</v>
      </c>
      <c r="G10542">
        <v>1</v>
      </c>
      <c r="H10542">
        <v>88</v>
      </c>
      <c r="M10542">
        <v>1</v>
      </c>
      <c r="N10542">
        <v>399</v>
      </c>
      <c r="P10542">
        <v>3</v>
      </c>
      <c r="Q10542" t="str">
        <f>VLOOKUP(M10542,lookups!$A$1:$B$7, 2, FALSE)</f>
        <v>trawl/fyke</v>
      </c>
      <c r="R10542" t="str">
        <f>VLOOKUP(N10542,lookups!$D$1:$E$6, 2, FALSE)</f>
        <v>hucuktlis r</v>
      </c>
      <c r="S10542" t="str">
        <f>VLOOKUP(C10542,lookups!$G$1:$H$3, 2, FALSE)</f>
        <v>smolt</v>
      </c>
    </row>
    <row r="10543" spans="1:19" x14ac:dyDescent="0.25">
      <c r="A10543" s="1">
        <v>39569</v>
      </c>
      <c r="B10543">
        <v>1</v>
      </c>
      <c r="C10543">
        <v>1</v>
      </c>
      <c r="D10543">
        <v>1</v>
      </c>
      <c r="E10543">
        <v>2008</v>
      </c>
      <c r="F10543">
        <v>159</v>
      </c>
      <c r="G10543">
        <v>1</v>
      </c>
      <c r="H10543">
        <v>85</v>
      </c>
      <c r="M10543">
        <v>1</v>
      </c>
      <c r="N10543">
        <v>399</v>
      </c>
      <c r="P10543">
        <v>3</v>
      </c>
      <c r="Q10543" t="str">
        <f>VLOOKUP(M10543,lookups!$A$1:$B$7, 2, FALSE)</f>
        <v>trawl/fyke</v>
      </c>
      <c r="R10543" t="str">
        <f>VLOOKUP(N10543,lookups!$D$1:$E$6, 2, FALSE)</f>
        <v>hucuktlis r</v>
      </c>
      <c r="S10543" t="str">
        <f>VLOOKUP(C10543,lookups!$G$1:$H$3, 2, FALSE)</f>
        <v>smolt</v>
      </c>
    </row>
    <row r="10544" spans="1:19" x14ac:dyDescent="0.25">
      <c r="A10544" s="1">
        <v>39569</v>
      </c>
      <c r="B10544">
        <v>1</v>
      </c>
      <c r="C10544">
        <v>1</v>
      </c>
      <c r="D10544">
        <v>1</v>
      </c>
      <c r="E10544">
        <v>2008</v>
      </c>
      <c r="F10544">
        <v>160</v>
      </c>
      <c r="G10544">
        <v>1</v>
      </c>
      <c r="H10544">
        <v>80</v>
      </c>
      <c r="M10544">
        <v>1</v>
      </c>
      <c r="N10544">
        <v>399</v>
      </c>
      <c r="P10544">
        <v>3</v>
      </c>
      <c r="Q10544" t="str">
        <f>VLOOKUP(M10544,lookups!$A$1:$B$7, 2, FALSE)</f>
        <v>trawl/fyke</v>
      </c>
      <c r="R10544" t="str">
        <f>VLOOKUP(N10544,lookups!$D$1:$E$6, 2, FALSE)</f>
        <v>hucuktlis r</v>
      </c>
      <c r="S10544" t="str">
        <f>VLOOKUP(C10544,lookups!$G$1:$H$3, 2, FALSE)</f>
        <v>smolt</v>
      </c>
    </row>
    <row r="10545" spans="1:19" x14ac:dyDescent="0.25">
      <c r="A10545" s="1">
        <v>39569</v>
      </c>
      <c r="B10545">
        <v>1</v>
      </c>
      <c r="C10545">
        <v>1</v>
      </c>
      <c r="D10545">
        <v>1</v>
      </c>
      <c r="E10545">
        <v>2008</v>
      </c>
      <c r="F10545">
        <v>161</v>
      </c>
      <c r="G10545">
        <v>1</v>
      </c>
      <c r="H10545">
        <v>84</v>
      </c>
      <c r="M10545">
        <v>1</v>
      </c>
      <c r="N10545">
        <v>399</v>
      </c>
      <c r="P10545">
        <v>3</v>
      </c>
      <c r="Q10545" t="str">
        <f>VLOOKUP(M10545,lookups!$A$1:$B$7, 2, FALSE)</f>
        <v>trawl/fyke</v>
      </c>
      <c r="R10545" t="str">
        <f>VLOOKUP(N10545,lookups!$D$1:$E$6, 2, FALSE)</f>
        <v>hucuktlis r</v>
      </c>
      <c r="S10545" t="str">
        <f>VLOOKUP(C10545,lookups!$G$1:$H$3, 2, FALSE)</f>
        <v>smolt</v>
      </c>
    </row>
    <row r="10546" spans="1:19" x14ac:dyDescent="0.25">
      <c r="A10546" s="1">
        <v>39569</v>
      </c>
      <c r="B10546">
        <v>1</v>
      </c>
      <c r="C10546">
        <v>1</v>
      </c>
      <c r="D10546">
        <v>1</v>
      </c>
      <c r="E10546">
        <v>2008</v>
      </c>
      <c r="F10546">
        <v>162</v>
      </c>
      <c r="G10546">
        <v>1</v>
      </c>
      <c r="H10546">
        <v>84</v>
      </c>
      <c r="M10546">
        <v>1</v>
      </c>
      <c r="N10546">
        <v>399</v>
      </c>
      <c r="P10546">
        <v>3</v>
      </c>
      <c r="Q10546" t="str">
        <f>VLOOKUP(M10546,lookups!$A$1:$B$7, 2, FALSE)</f>
        <v>trawl/fyke</v>
      </c>
      <c r="R10546" t="str">
        <f>VLOOKUP(N10546,lookups!$D$1:$E$6, 2, FALSE)</f>
        <v>hucuktlis r</v>
      </c>
      <c r="S10546" t="str">
        <f>VLOOKUP(C10546,lookups!$G$1:$H$3, 2, FALSE)</f>
        <v>smolt</v>
      </c>
    </row>
    <row r="10547" spans="1:19" x14ac:dyDescent="0.25">
      <c r="A10547" s="1">
        <v>39569</v>
      </c>
      <c r="B10547">
        <v>1</v>
      </c>
      <c r="C10547">
        <v>1</v>
      </c>
      <c r="D10547">
        <v>1</v>
      </c>
      <c r="E10547">
        <v>2008</v>
      </c>
      <c r="F10547">
        <v>163</v>
      </c>
      <c r="G10547">
        <v>1</v>
      </c>
      <c r="H10547">
        <v>84</v>
      </c>
      <c r="M10547">
        <v>1</v>
      </c>
      <c r="N10547">
        <v>399</v>
      </c>
      <c r="P10547">
        <v>3</v>
      </c>
      <c r="Q10547" t="str">
        <f>VLOOKUP(M10547,lookups!$A$1:$B$7, 2, FALSE)</f>
        <v>trawl/fyke</v>
      </c>
      <c r="R10547" t="str">
        <f>VLOOKUP(N10547,lookups!$D$1:$E$6, 2, FALSE)</f>
        <v>hucuktlis r</v>
      </c>
      <c r="S10547" t="str">
        <f>VLOOKUP(C10547,lookups!$G$1:$H$3, 2, FALSE)</f>
        <v>smolt</v>
      </c>
    </row>
    <row r="10548" spans="1:19" x14ac:dyDescent="0.25">
      <c r="A10548" s="1">
        <v>39569</v>
      </c>
      <c r="B10548">
        <v>1</v>
      </c>
      <c r="C10548">
        <v>1</v>
      </c>
      <c r="D10548">
        <v>1</v>
      </c>
      <c r="E10548">
        <v>2008</v>
      </c>
      <c r="F10548">
        <v>164</v>
      </c>
      <c r="G10548">
        <v>1</v>
      </c>
      <c r="H10548">
        <v>80</v>
      </c>
      <c r="M10548">
        <v>1</v>
      </c>
      <c r="N10548">
        <v>399</v>
      </c>
      <c r="P10548">
        <v>3</v>
      </c>
      <c r="Q10548" t="str">
        <f>VLOOKUP(M10548,lookups!$A$1:$B$7, 2, FALSE)</f>
        <v>trawl/fyke</v>
      </c>
      <c r="R10548" t="str">
        <f>VLOOKUP(N10548,lookups!$D$1:$E$6, 2, FALSE)</f>
        <v>hucuktlis r</v>
      </c>
      <c r="S10548" t="str">
        <f>VLOOKUP(C10548,lookups!$G$1:$H$3, 2, FALSE)</f>
        <v>smolt</v>
      </c>
    </row>
    <row r="10549" spans="1:19" x14ac:dyDescent="0.25">
      <c r="A10549" s="1">
        <v>39569</v>
      </c>
      <c r="B10549">
        <v>1</v>
      </c>
      <c r="C10549">
        <v>1</v>
      </c>
      <c r="D10549">
        <v>1</v>
      </c>
      <c r="E10549">
        <v>2008</v>
      </c>
      <c r="F10549">
        <v>165</v>
      </c>
      <c r="G10549">
        <v>1</v>
      </c>
      <c r="H10549">
        <v>84</v>
      </c>
      <c r="M10549">
        <v>1</v>
      </c>
      <c r="N10549">
        <v>399</v>
      </c>
      <c r="P10549">
        <v>3</v>
      </c>
      <c r="Q10549" t="str">
        <f>VLOOKUP(M10549,lookups!$A$1:$B$7, 2, FALSE)</f>
        <v>trawl/fyke</v>
      </c>
      <c r="R10549" t="str">
        <f>VLOOKUP(N10549,lookups!$D$1:$E$6, 2, FALSE)</f>
        <v>hucuktlis r</v>
      </c>
      <c r="S10549" t="str">
        <f>VLOOKUP(C10549,lookups!$G$1:$H$3, 2, FALSE)</f>
        <v>smolt</v>
      </c>
    </row>
    <row r="10550" spans="1:19" x14ac:dyDescent="0.25">
      <c r="A10550" s="1">
        <v>39569</v>
      </c>
      <c r="B10550">
        <v>1</v>
      </c>
      <c r="C10550">
        <v>1</v>
      </c>
      <c r="D10550">
        <v>1</v>
      </c>
      <c r="E10550">
        <v>2008</v>
      </c>
      <c r="F10550">
        <v>166</v>
      </c>
      <c r="G10550">
        <v>1</v>
      </c>
      <c r="H10550">
        <v>93</v>
      </c>
      <c r="M10550">
        <v>1</v>
      </c>
      <c r="N10550">
        <v>399</v>
      </c>
      <c r="P10550">
        <v>3</v>
      </c>
      <c r="Q10550" t="str">
        <f>VLOOKUP(M10550,lookups!$A$1:$B$7, 2, FALSE)</f>
        <v>trawl/fyke</v>
      </c>
      <c r="R10550" t="str">
        <f>VLOOKUP(N10550,lookups!$D$1:$E$6, 2, FALSE)</f>
        <v>hucuktlis r</v>
      </c>
      <c r="S10550" t="str">
        <f>VLOOKUP(C10550,lookups!$G$1:$H$3, 2, FALSE)</f>
        <v>smolt</v>
      </c>
    </row>
    <row r="10551" spans="1:19" x14ac:dyDescent="0.25">
      <c r="A10551" s="1">
        <v>39920</v>
      </c>
      <c r="B10551">
        <v>1</v>
      </c>
      <c r="C10551">
        <v>1</v>
      </c>
      <c r="D10551">
        <v>1</v>
      </c>
      <c r="E10551">
        <v>2009</v>
      </c>
      <c r="F10551">
        <v>1</v>
      </c>
      <c r="G10551">
        <v>1</v>
      </c>
      <c r="H10551">
        <v>45</v>
      </c>
      <c r="J10551">
        <v>0.809999943</v>
      </c>
      <c r="M10551">
        <v>1</v>
      </c>
      <c r="N10551">
        <v>399</v>
      </c>
      <c r="P10551">
        <v>3</v>
      </c>
      <c r="Q10551" t="str">
        <f>VLOOKUP(M10551,lookups!$A$1:$B$7, 2, FALSE)</f>
        <v>trawl/fyke</v>
      </c>
      <c r="R10551" t="str">
        <f>VLOOKUP(N10551,lookups!$D$1:$E$6, 2, FALSE)</f>
        <v>hucuktlis r</v>
      </c>
      <c r="S10551" t="str">
        <f>VLOOKUP(C10551,lookups!$G$1:$H$3, 2, FALSE)</f>
        <v>smolt</v>
      </c>
    </row>
    <row r="10552" spans="1:19" x14ac:dyDescent="0.25">
      <c r="A10552" s="1">
        <v>39920</v>
      </c>
      <c r="B10552">
        <v>1</v>
      </c>
      <c r="C10552">
        <v>1</v>
      </c>
      <c r="D10552">
        <v>1</v>
      </c>
      <c r="E10552">
        <v>2009</v>
      </c>
      <c r="F10552">
        <v>2</v>
      </c>
      <c r="G10552">
        <v>1</v>
      </c>
      <c r="H10552">
        <v>51</v>
      </c>
      <c r="J10552">
        <v>0.94999980900000003</v>
      </c>
      <c r="M10552">
        <v>1</v>
      </c>
      <c r="N10552">
        <v>399</v>
      </c>
      <c r="P10552">
        <v>3</v>
      </c>
      <c r="Q10552" t="str">
        <f>VLOOKUP(M10552,lookups!$A$1:$B$7, 2, FALSE)</f>
        <v>trawl/fyke</v>
      </c>
      <c r="R10552" t="str">
        <f>VLOOKUP(N10552,lookups!$D$1:$E$6, 2, FALSE)</f>
        <v>hucuktlis r</v>
      </c>
      <c r="S10552" t="str">
        <f>VLOOKUP(C10552,lookups!$G$1:$H$3, 2, FALSE)</f>
        <v>smolt</v>
      </c>
    </row>
    <row r="10553" spans="1:19" x14ac:dyDescent="0.25">
      <c r="A10553" s="1">
        <v>39920</v>
      </c>
      <c r="B10553">
        <v>1</v>
      </c>
      <c r="C10553">
        <v>1</v>
      </c>
      <c r="D10553">
        <v>1</v>
      </c>
      <c r="E10553">
        <v>2009</v>
      </c>
      <c r="F10553">
        <v>3</v>
      </c>
      <c r="G10553">
        <v>1</v>
      </c>
      <c r="H10553">
        <v>50</v>
      </c>
      <c r="J10553">
        <v>0.93999957999999995</v>
      </c>
      <c r="M10553">
        <v>1</v>
      </c>
      <c r="N10553">
        <v>399</v>
      </c>
      <c r="P10553">
        <v>3</v>
      </c>
      <c r="Q10553" t="str">
        <f>VLOOKUP(M10553,lookups!$A$1:$B$7, 2, FALSE)</f>
        <v>trawl/fyke</v>
      </c>
      <c r="R10553" t="str">
        <f>VLOOKUP(N10553,lookups!$D$1:$E$6, 2, FALSE)</f>
        <v>hucuktlis r</v>
      </c>
      <c r="S10553" t="str">
        <f>VLOOKUP(C10553,lookups!$G$1:$H$3, 2, FALSE)</f>
        <v>smolt</v>
      </c>
    </row>
    <row r="10554" spans="1:19" x14ac:dyDescent="0.25">
      <c r="A10554" s="1">
        <v>39920</v>
      </c>
      <c r="B10554">
        <v>1</v>
      </c>
      <c r="C10554">
        <v>1</v>
      </c>
      <c r="D10554">
        <v>1</v>
      </c>
      <c r="E10554">
        <v>2009</v>
      </c>
      <c r="F10554">
        <v>4</v>
      </c>
      <c r="G10554">
        <v>1</v>
      </c>
      <c r="H10554">
        <v>49</v>
      </c>
      <c r="J10554">
        <v>0.81999969500000003</v>
      </c>
      <c r="M10554">
        <v>1</v>
      </c>
      <c r="N10554">
        <v>399</v>
      </c>
      <c r="P10554">
        <v>3</v>
      </c>
      <c r="Q10554" t="str">
        <f>VLOOKUP(M10554,lookups!$A$1:$B$7, 2, FALSE)</f>
        <v>trawl/fyke</v>
      </c>
      <c r="R10554" t="str">
        <f>VLOOKUP(N10554,lookups!$D$1:$E$6, 2, FALSE)</f>
        <v>hucuktlis r</v>
      </c>
      <c r="S10554" t="str">
        <f>VLOOKUP(C10554,lookups!$G$1:$H$3, 2, FALSE)</f>
        <v>smolt</v>
      </c>
    </row>
    <row r="10555" spans="1:19" x14ac:dyDescent="0.25">
      <c r="A10555" s="1">
        <v>39920</v>
      </c>
      <c r="B10555">
        <v>1</v>
      </c>
      <c r="C10555">
        <v>1</v>
      </c>
      <c r="D10555">
        <v>1</v>
      </c>
      <c r="E10555">
        <v>2009</v>
      </c>
      <c r="F10555">
        <v>5</v>
      </c>
      <c r="G10555">
        <v>1</v>
      </c>
      <c r="H10555">
        <v>52</v>
      </c>
      <c r="J10555">
        <v>1.1999998089999999</v>
      </c>
      <c r="M10555">
        <v>1</v>
      </c>
      <c r="N10555">
        <v>399</v>
      </c>
      <c r="P10555">
        <v>3</v>
      </c>
      <c r="Q10555" t="str">
        <f>VLOOKUP(M10555,lookups!$A$1:$B$7, 2, FALSE)</f>
        <v>trawl/fyke</v>
      </c>
      <c r="R10555" t="str">
        <f>VLOOKUP(N10555,lookups!$D$1:$E$6, 2, FALSE)</f>
        <v>hucuktlis r</v>
      </c>
      <c r="S10555" t="str">
        <f>VLOOKUP(C10555,lookups!$G$1:$H$3, 2, FALSE)</f>
        <v>smolt</v>
      </c>
    </row>
    <row r="10556" spans="1:19" x14ac:dyDescent="0.25">
      <c r="A10556" s="1">
        <v>39920</v>
      </c>
      <c r="B10556">
        <v>1</v>
      </c>
      <c r="C10556">
        <v>1</v>
      </c>
      <c r="D10556">
        <v>1</v>
      </c>
      <c r="E10556">
        <v>2009</v>
      </c>
      <c r="F10556">
        <v>6</v>
      </c>
      <c r="G10556">
        <v>1</v>
      </c>
      <c r="H10556">
        <v>52</v>
      </c>
      <c r="J10556">
        <v>1.089999199</v>
      </c>
      <c r="M10556">
        <v>1</v>
      </c>
      <c r="N10556">
        <v>399</v>
      </c>
      <c r="P10556">
        <v>3</v>
      </c>
      <c r="Q10556" t="str">
        <f>VLOOKUP(M10556,lookups!$A$1:$B$7, 2, FALSE)</f>
        <v>trawl/fyke</v>
      </c>
      <c r="R10556" t="str">
        <f>VLOOKUP(N10556,lookups!$D$1:$E$6, 2, FALSE)</f>
        <v>hucuktlis r</v>
      </c>
      <c r="S10556" t="str">
        <f>VLOOKUP(C10556,lookups!$G$1:$H$3, 2, FALSE)</f>
        <v>smolt</v>
      </c>
    </row>
    <row r="10557" spans="1:19" x14ac:dyDescent="0.25">
      <c r="A10557" s="1">
        <v>39920</v>
      </c>
      <c r="B10557">
        <v>1</v>
      </c>
      <c r="C10557">
        <v>1</v>
      </c>
      <c r="D10557">
        <v>1</v>
      </c>
      <c r="E10557">
        <v>2009</v>
      </c>
      <c r="F10557">
        <v>7</v>
      </c>
      <c r="G10557">
        <v>1</v>
      </c>
      <c r="H10557">
        <v>48</v>
      </c>
      <c r="J10557">
        <v>0.90999984700000003</v>
      </c>
      <c r="M10557">
        <v>1</v>
      </c>
      <c r="N10557">
        <v>399</v>
      </c>
      <c r="P10557">
        <v>3</v>
      </c>
      <c r="Q10557" t="str">
        <f>VLOOKUP(M10557,lookups!$A$1:$B$7, 2, FALSE)</f>
        <v>trawl/fyke</v>
      </c>
      <c r="R10557" t="str">
        <f>VLOOKUP(N10557,lookups!$D$1:$E$6, 2, FALSE)</f>
        <v>hucuktlis r</v>
      </c>
      <c r="S10557" t="str">
        <f>VLOOKUP(C10557,lookups!$G$1:$H$3, 2, FALSE)</f>
        <v>smolt</v>
      </c>
    </row>
    <row r="10558" spans="1:19" x14ac:dyDescent="0.25">
      <c r="A10558" s="1">
        <v>39920</v>
      </c>
      <c r="B10558">
        <v>1</v>
      </c>
      <c r="C10558">
        <v>1</v>
      </c>
      <c r="D10558">
        <v>1</v>
      </c>
      <c r="E10558">
        <v>2009</v>
      </c>
      <c r="F10558">
        <v>8</v>
      </c>
      <c r="G10558">
        <v>1</v>
      </c>
      <c r="H10558">
        <v>47</v>
      </c>
      <c r="J10558">
        <v>0.83999967600000003</v>
      </c>
      <c r="M10558">
        <v>1</v>
      </c>
      <c r="N10558">
        <v>399</v>
      </c>
      <c r="P10558">
        <v>3</v>
      </c>
      <c r="Q10558" t="str">
        <f>VLOOKUP(M10558,lookups!$A$1:$B$7, 2, FALSE)</f>
        <v>trawl/fyke</v>
      </c>
      <c r="R10558" t="str">
        <f>VLOOKUP(N10558,lookups!$D$1:$E$6, 2, FALSE)</f>
        <v>hucuktlis r</v>
      </c>
      <c r="S10558" t="str">
        <f>VLOOKUP(C10558,lookups!$G$1:$H$3, 2, FALSE)</f>
        <v>smolt</v>
      </c>
    </row>
    <row r="10559" spans="1:19" x14ac:dyDescent="0.25">
      <c r="A10559" s="1">
        <v>39920</v>
      </c>
      <c r="B10559">
        <v>1</v>
      </c>
      <c r="C10559">
        <v>1</v>
      </c>
      <c r="D10559">
        <v>1</v>
      </c>
      <c r="E10559">
        <v>2009</v>
      </c>
      <c r="F10559">
        <v>9</v>
      </c>
      <c r="G10559">
        <v>1</v>
      </c>
      <c r="H10559">
        <v>50</v>
      </c>
      <c r="J10559">
        <v>1.0199995040000001</v>
      </c>
      <c r="M10559">
        <v>1</v>
      </c>
      <c r="N10559">
        <v>399</v>
      </c>
      <c r="P10559">
        <v>3</v>
      </c>
      <c r="Q10559" t="str">
        <f>VLOOKUP(M10559,lookups!$A$1:$B$7, 2, FALSE)</f>
        <v>trawl/fyke</v>
      </c>
      <c r="R10559" t="str">
        <f>VLOOKUP(N10559,lookups!$D$1:$E$6, 2, FALSE)</f>
        <v>hucuktlis r</v>
      </c>
      <c r="S10559" t="str">
        <f>VLOOKUP(C10559,lookups!$G$1:$H$3, 2, FALSE)</f>
        <v>smolt</v>
      </c>
    </row>
    <row r="10560" spans="1:19" x14ac:dyDescent="0.25">
      <c r="A10560" s="1">
        <v>39920</v>
      </c>
      <c r="B10560">
        <v>1</v>
      </c>
      <c r="C10560">
        <v>1</v>
      </c>
      <c r="D10560">
        <v>1</v>
      </c>
      <c r="E10560">
        <v>2009</v>
      </c>
      <c r="F10560">
        <v>10</v>
      </c>
      <c r="G10560">
        <v>1</v>
      </c>
      <c r="H10560">
        <v>47</v>
      </c>
      <c r="J10560">
        <v>0.85999965700000003</v>
      </c>
      <c r="M10560">
        <v>1</v>
      </c>
      <c r="N10560">
        <v>399</v>
      </c>
      <c r="P10560">
        <v>3</v>
      </c>
      <c r="Q10560" t="str">
        <f>VLOOKUP(M10560,lookups!$A$1:$B$7, 2, FALSE)</f>
        <v>trawl/fyke</v>
      </c>
      <c r="R10560" t="str">
        <f>VLOOKUP(N10560,lookups!$D$1:$E$6, 2, FALSE)</f>
        <v>hucuktlis r</v>
      </c>
      <c r="S10560" t="str">
        <f>VLOOKUP(C10560,lookups!$G$1:$H$3, 2, FALSE)</f>
        <v>smolt</v>
      </c>
    </row>
    <row r="10561" spans="1:19" x14ac:dyDescent="0.25">
      <c r="A10561" s="1">
        <v>39920</v>
      </c>
      <c r="B10561">
        <v>1</v>
      </c>
      <c r="C10561">
        <v>1</v>
      </c>
      <c r="D10561">
        <v>1</v>
      </c>
      <c r="E10561">
        <v>2009</v>
      </c>
      <c r="F10561">
        <v>11</v>
      </c>
      <c r="G10561">
        <v>1</v>
      </c>
      <c r="H10561">
        <v>50</v>
      </c>
      <c r="J10561">
        <v>0.849999905</v>
      </c>
      <c r="M10561">
        <v>1</v>
      </c>
      <c r="N10561">
        <v>399</v>
      </c>
      <c r="P10561">
        <v>3</v>
      </c>
      <c r="Q10561" t="str">
        <f>VLOOKUP(M10561,lookups!$A$1:$B$7, 2, FALSE)</f>
        <v>trawl/fyke</v>
      </c>
      <c r="R10561" t="str">
        <f>VLOOKUP(N10561,lookups!$D$1:$E$6, 2, FALSE)</f>
        <v>hucuktlis r</v>
      </c>
      <c r="S10561" t="str">
        <f>VLOOKUP(C10561,lookups!$G$1:$H$3, 2, FALSE)</f>
        <v>smolt</v>
      </c>
    </row>
    <row r="10562" spans="1:19" x14ac:dyDescent="0.25">
      <c r="A10562" s="1">
        <v>39920</v>
      </c>
      <c r="B10562">
        <v>1</v>
      </c>
      <c r="C10562">
        <v>1</v>
      </c>
      <c r="D10562">
        <v>1</v>
      </c>
      <c r="E10562">
        <v>2009</v>
      </c>
      <c r="F10562">
        <v>12</v>
      </c>
      <c r="G10562">
        <v>1</v>
      </c>
      <c r="H10562">
        <v>48</v>
      </c>
      <c r="J10562">
        <v>0.90999984700000003</v>
      </c>
      <c r="M10562">
        <v>1</v>
      </c>
      <c r="N10562">
        <v>399</v>
      </c>
      <c r="P10562">
        <v>3</v>
      </c>
      <c r="Q10562" t="str">
        <f>VLOOKUP(M10562,lookups!$A$1:$B$7, 2, FALSE)</f>
        <v>trawl/fyke</v>
      </c>
      <c r="R10562" t="str">
        <f>VLOOKUP(N10562,lookups!$D$1:$E$6, 2, FALSE)</f>
        <v>hucuktlis r</v>
      </c>
      <c r="S10562" t="str">
        <f>VLOOKUP(C10562,lookups!$G$1:$H$3, 2, FALSE)</f>
        <v>smolt</v>
      </c>
    </row>
    <row r="10563" spans="1:19" x14ac:dyDescent="0.25">
      <c r="A10563" s="1">
        <v>39920</v>
      </c>
      <c r="B10563">
        <v>1</v>
      </c>
      <c r="C10563">
        <v>1</v>
      </c>
      <c r="D10563">
        <v>1</v>
      </c>
      <c r="E10563">
        <v>2009</v>
      </c>
      <c r="F10563">
        <v>13</v>
      </c>
      <c r="G10563">
        <v>1</v>
      </c>
      <c r="H10563">
        <v>48</v>
      </c>
      <c r="J10563">
        <v>0.94999980900000003</v>
      </c>
      <c r="M10563">
        <v>1</v>
      </c>
      <c r="N10563">
        <v>399</v>
      </c>
      <c r="P10563">
        <v>3</v>
      </c>
      <c r="Q10563" t="str">
        <f>VLOOKUP(M10563,lookups!$A$1:$B$7, 2, FALSE)</f>
        <v>trawl/fyke</v>
      </c>
      <c r="R10563" t="str">
        <f>VLOOKUP(N10563,lookups!$D$1:$E$6, 2, FALSE)</f>
        <v>hucuktlis r</v>
      </c>
      <c r="S10563" t="str">
        <f>VLOOKUP(C10563,lookups!$G$1:$H$3, 2, FALSE)</f>
        <v>smolt</v>
      </c>
    </row>
    <row r="10564" spans="1:19" x14ac:dyDescent="0.25">
      <c r="A10564" s="1">
        <v>39920</v>
      </c>
      <c r="B10564">
        <v>1</v>
      </c>
      <c r="C10564">
        <v>1</v>
      </c>
      <c r="D10564">
        <v>1</v>
      </c>
      <c r="E10564">
        <v>2009</v>
      </c>
      <c r="F10564">
        <v>14</v>
      </c>
      <c r="G10564">
        <v>1</v>
      </c>
      <c r="H10564">
        <v>49</v>
      </c>
      <c r="J10564">
        <v>1.039999962</v>
      </c>
      <c r="M10564">
        <v>1</v>
      </c>
      <c r="N10564">
        <v>399</v>
      </c>
      <c r="P10564">
        <v>3</v>
      </c>
      <c r="Q10564" t="str">
        <f>VLOOKUP(M10564,lookups!$A$1:$B$7, 2, FALSE)</f>
        <v>trawl/fyke</v>
      </c>
      <c r="R10564" t="str">
        <f>VLOOKUP(N10564,lookups!$D$1:$E$6, 2, FALSE)</f>
        <v>hucuktlis r</v>
      </c>
      <c r="S10564" t="str">
        <f>VLOOKUP(C10564,lookups!$G$1:$H$3, 2, FALSE)</f>
        <v>smolt</v>
      </c>
    </row>
    <row r="10565" spans="1:19" x14ac:dyDescent="0.25">
      <c r="A10565" s="1">
        <v>39920</v>
      </c>
      <c r="B10565">
        <v>1</v>
      </c>
      <c r="C10565">
        <v>1</v>
      </c>
      <c r="D10565">
        <v>1</v>
      </c>
      <c r="E10565">
        <v>2009</v>
      </c>
      <c r="F10565">
        <v>15</v>
      </c>
      <c r="G10565">
        <v>1</v>
      </c>
      <c r="H10565">
        <v>47</v>
      </c>
      <c r="J10565">
        <v>0.849999905</v>
      </c>
      <c r="M10565">
        <v>1</v>
      </c>
      <c r="N10565">
        <v>399</v>
      </c>
      <c r="P10565">
        <v>3</v>
      </c>
      <c r="Q10565" t="str">
        <f>VLOOKUP(M10565,lookups!$A$1:$B$7, 2, FALSE)</f>
        <v>trawl/fyke</v>
      </c>
      <c r="R10565" t="str">
        <f>VLOOKUP(N10565,lookups!$D$1:$E$6, 2, FALSE)</f>
        <v>hucuktlis r</v>
      </c>
      <c r="S10565" t="str">
        <f>VLOOKUP(C10565,lookups!$G$1:$H$3, 2, FALSE)</f>
        <v>smolt</v>
      </c>
    </row>
    <row r="10566" spans="1:19" x14ac:dyDescent="0.25">
      <c r="A10566" s="1">
        <v>39920</v>
      </c>
      <c r="B10566">
        <v>1</v>
      </c>
      <c r="C10566">
        <v>1</v>
      </c>
      <c r="D10566">
        <v>1</v>
      </c>
      <c r="E10566">
        <v>2009</v>
      </c>
      <c r="F10566">
        <v>16</v>
      </c>
      <c r="G10566">
        <v>1</v>
      </c>
      <c r="H10566">
        <v>45</v>
      </c>
      <c r="J10566">
        <v>0.77999973300000003</v>
      </c>
      <c r="M10566">
        <v>1</v>
      </c>
      <c r="N10566">
        <v>399</v>
      </c>
      <c r="P10566">
        <v>3</v>
      </c>
      <c r="Q10566" t="str">
        <f>VLOOKUP(M10566,lookups!$A$1:$B$7, 2, FALSE)</f>
        <v>trawl/fyke</v>
      </c>
      <c r="R10566" t="str">
        <f>VLOOKUP(N10566,lookups!$D$1:$E$6, 2, FALSE)</f>
        <v>hucuktlis r</v>
      </c>
      <c r="S10566" t="str">
        <f>VLOOKUP(C10566,lookups!$G$1:$H$3, 2, FALSE)</f>
        <v>smolt</v>
      </c>
    </row>
    <row r="10567" spans="1:19" x14ac:dyDescent="0.25">
      <c r="A10567" s="1">
        <v>39920</v>
      </c>
      <c r="B10567">
        <v>1</v>
      </c>
      <c r="C10567">
        <v>1</v>
      </c>
      <c r="D10567">
        <v>1</v>
      </c>
      <c r="E10567">
        <v>2009</v>
      </c>
      <c r="F10567">
        <v>17</v>
      </c>
      <c r="G10567">
        <v>1</v>
      </c>
      <c r="H10567">
        <v>50</v>
      </c>
      <c r="J10567">
        <v>1.049999237</v>
      </c>
      <c r="M10567">
        <v>1</v>
      </c>
      <c r="N10567">
        <v>399</v>
      </c>
      <c r="P10567">
        <v>3</v>
      </c>
      <c r="Q10567" t="str">
        <f>VLOOKUP(M10567,lookups!$A$1:$B$7, 2, FALSE)</f>
        <v>trawl/fyke</v>
      </c>
      <c r="R10567" t="str">
        <f>VLOOKUP(N10567,lookups!$D$1:$E$6, 2, FALSE)</f>
        <v>hucuktlis r</v>
      </c>
      <c r="S10567" t="str">
        <f>VLOOKUP(C10567,lookups!$G$1:$H$3, 2, FALSE)</f>
        <v>smolt</v>
      </c>
    </row>
    <row r="10568" spans="1:19" x14ac:dyDescent="0.25">
      <c r="A10568" s="1">
        <v>39920</v>
      </c>
      <c r="B10568">
        <v>1</v>
      </c>
      <c r="C10568">
        <v>1</v>
      </c>
      <c r="D10568">
        <v>1</v>
      </c>
      <c r="E10568">
        <v>2009</v>
      </c>
      <c r="F10568">
        <v>18</v>
      </c>
      <c r="G10568">
        <v>1</v>
      </c>
      <c r="H10568">
        <v>52</v>
      </c>
      <c r="J10568">
        <v>1.3199996949999999</v>
      </c>
      <c r="M10568">
        <v>1</v>
      </c>
      <c r="N10568">
        <v>399</v>
      </c>
      <c r="P10568">
        <v>3</v>
      </c>
      <c r="Q10568" t="str">
        <f>VLOOKUP(M10568,lookups!$A$1:$B$7, 2, FALSE)</f>
        <v>trawl/fyke</v>
      </c>
      <c r="R10568" t="str">
        <f>VLOOKUP(N10568,lookups!$D$1:$E$6, 2, FALSE)</f>
        <v>hucuktlis r</v>
      </c>
      <c r="S10568" t="str">
        <f>VLOOKUP(C10568,lookups!$G$1:$H$3, 2, FALSE)</f>
        <v>smolt</v>
      </c>
    </row>
    <row r="10569" spans="1:19" x14ac:dyDescent="0.25">
      <c r="A10569" s="1">
        <v>39920</v>
      </c>
      <c r="B10569">
        <v>1</v>
      </c>
      <c r="C10569">
        <v>1</v>
      </c>
      <c r="D10569">
        <v>1</v>
      </c>
      <c r="E10569">
        <v>2009</v>
      </c>
      <c r="F10569">
        <v>19</v>
      </c>
      <c r="G10569">
        <v>1</v>
      </c>
      <c r="H10569">
        <v>48</v>
      </c>
      <c r="J10569">
        <v>0.87999963800000003</v>
      </c>
      <c r="M10569">
        <v>1</v>
      </c>
      <c r="N10569">
        <v>399</v>
      </c>
      <c r="P10569">
        <v>3</v>
      </c>
      <c r="Q10569" t="str">
        <f>VLOOKUP(M10569,lookups!$A$1:$B$7, 2, FALSE)</f>
        <v>trawl/fyke</v>
      </c>
      <c r="R10569" t="str">
        <f>VLOOKUP(N10569,lookups!$D$1:$E$6, 2, FALSE)</f>
        <v>hucuktlis r</v>
      </c>
      <c r="S10569" t="str">
        <f>VLOOKUP(C10569,lookups!$G$1:$H$3, 2, FALSE)</f>
        <v>smolt</v>
      </c>
    </row>
    <row r="10570" spans="1:19" x14ac:dyDescent="0.25">
      <c r="A10570" s="1">
        <v>39920</v>
      </c>
      <c r="B10570">
        <v>1</v>
      </c>
      <c r="C10570">
        <v>1</v>
      </c>
      <c r="D10570">
        <v>1</v>
      </c>
      <c r="E10570">
        <v>2009</v>
      </c>
      <c r="F10570">
        <v>20</v>
      </c>
      <c r="G10570">
        <v>1</v>
      </c>
      <c r="H10570">
        <v>48</v>
      </c>
      <c r="J10570">
        <v>0.91999959899999995</v>
      </c>
      <c r="M10570">
        <v>1</v>
      </c>
      <c r="N10570">
        <v>399</v>
      </c>
      <c r="P10570">
        <v>3</v>
      </c>
      <c r="Q10570" t="str">
        <f>VLOOKUP(M10570,lookups!$A$1:$B$7, 2, FALSE)</f>
        <v>trawl/fyke</v>
      </c>
      <c r="R10570" t="str">
        <f>VLOOKUP(N10570,lookups!$D$1:$E$6, 2, FALSE)</f>
        <v>hucuktlis r</v>
      </c>
      <c r="S10570" t="str">
        <f>VLOOKUP(C10570,lookups!$G$1:$H$3, 2, FALSE)</f>
        <v>smolt</v>
      </c>
    </row>
    <row r="10571" spans="1:19" x14ac:dyDescent="0.25">
      <c r="A10571" s="1">
        <v>39920</v>
      </c>
      <c r="B10571">
        <v>1</v>
      </c>
      <c r="C10571">
        <v>1</v>
      </c>
      <c r="D10571">
        <v>1</v>
      </c>
      <c r="E10571">
        <v>2009</v>
      </c>
      <c r="F10571">
        <v>21</v>
      </c>
      <c r="G10571">
        <v>1</v>
      </c>
      <c r="H10571">
        <v>47</v>
      </c>
      <c r="J10571">
        <v>0.89999961900000003</v>
      </c>
      <c r="M10571">
        <v>1</v>
      </c>
      <c r="N10571">
        <v>399</v>
      </c>
      <c r="P10571">
        <v>3</v>
      </c>
      <c r="Q10571" t="str">
        <f>VLOOKUP(M10571,lookups!$A$1:$B$7, 2, FALSE)</f>
        <v>trawl/fyke</v>
      </c>
      <c r="R10571" t="str">
        <f>VLOOKUP(N10571,lookups!$D$1:$E$6, 2, FALSE)</f>
        <v>hucuktlis r</v>
      </c>
      <c r="S10571" t="str">
        <f>VLOOKUP(C10571,lookups!$G$1:$H$3, 2, FALSE)</f>
        <v>smolt</v>
      </c>
    </row>
    <row r="10572" spans="1:19" x14ac:dyDescent="0.25">
      <c r="A10572" s="1">
        <v>39920</v>
      </c>
      <c r="B10572">
        <v>1</v>
      </c>
      <c r="C10572">
        <v>1</v>
      </c>
      <c r="D10572">
        <v>1</v>
      </c>
      <c r="E10572">
        <v>2009</v>
      </c>
      <c r="F10572">
        <v>22</v>
      </c>
      <c r="G10572">
        <v>1</v>
      </c>
      <c r="H10572">
        <v>47</v>
      </c>
      <c r="J10572">
        <v>0.87999963800000003</v>
      </c>
      <c r="M10572">
        <v>1</v>
      </c>
      <c r="N10572">
        <v>399</v>
      </c>
      <c r="P10572">
        <v>3</v>
      </c>
      <c r="Q10572" t="str">
        <f>VLOOKUP(M10572,lookups!$A$1:$B$7, 2, FALSE)</f>
        <v>trawl/fyke</v>
      </c>
      <c r="R10572" t="str">
        <f>VLOOKUP(N10572,lookups!$D$1:$E$6, 2, FALSE)</f>
        <v>hucuktlis r</v>
      </c>
      <c r="S10572" t="str">
        <f>VLOOKUP(C10572,lookups!$G$1:$H$3, 2, FALSE)</f>
        <v>smolt</v>
      </c>
    </row>
    <row r="10573" spans="1:19" x14ac:dyDescent="0.25">
      <c r="A10573" s="1">
        <v>39920</v>
      </c>
      <c r="B10573">
        <v>1</v>
      </c>
      <c r="C10573">
        <v>1</v>
      </c>
      <c r="D10573">
        <v>1</v>
      </c>
      <c r="E10573">
        <v>2009</v>
      </c>
      <c r="F10573">
        <v>23</v>
      </c>
      <c r="G10573">
        <v>1</v>
      </c>
      <c r="H10573">
        <v>44</v>
      </c>
      <c r="J10573">
        <v>0.769999981</v>
      </c>
      <c r="M10573">
        <v>1</v>
      </c>
      <c r="N10573">
        <v>399</v>
      </c>
      <c r="P10573">
        <v>3</v>
      </c>
      <c r="Q10573" t="str">
        <f>VLOOKUP(M10573,lookups!$A$1:$B$7, 2, FALSE)</f>
        <v>trawl/fyke</v>
      </c>
      <c r="R10573" t="str">
        <f>VLOOKUP(N10573,lookups!$D$1:$E$6, 2, FALSE)</f>
        <v>hucuktlis r</v>
      </c>
      <c r="S10573" t="str">
        <f>VLOOKUP(C10573,lookups!$G$1:$H$3, 2, FALSE)</f>
        <v>smolt</v>
      </c>
    </row>
    <row r="10574" spans="1:19" x14ac:dyDescent="0.25">
      <c r="A10574" s="1">
        <v>39920</v>
      </c>
      <c r="B10574">
        <v>1</v>
      </c>
      <c r="C10574">
        <v>1</v>
      </c>
      <c r="D10574">
        <v>1</v>
      </c>
      <c r="E10574">
        <v>2009</v>
      </c>
      <c r="F10574">
        <v>24</v>
      </c>
      <c r="G10574">
        <v>1</v>
      </c>
      <c r="H10574">
        <v>47</v>
      </c>
      <c r="J10574">
        <v>0.869999886</v>
      </c>
      <c r="M10574">
        <v>1</v>
      </c>
      <c r="N10574">
        <v>399</v>
      </c>
      <c r="P10574">
        <v>3</v>
      </c>
      <c r="Q10574" t="str">
        <f>VLOOKUP(M10574,lookups!$A$1:$B$7, 2, FALSE)</f>
        <v>trawl/fyke</v>
      </c>
      <c r="R10574" t="str">
        <f>VLOOKUP(N10574,lookups!$D$1:$E$6, 2, FALSE)</f>
        <v>hucuktlis r</v>
      </c>
      <c r="S10574" t="str">
        <f>VLOOKUP(C10574,lookups!$G$1:$H$3, 2, FALSE)</f>
        <v>smolt</v>
      </c>
    </row>
    <row r="10575" spans="1:19" x14ac:dyDescent="0.25">
      <c r="A10575" s="1">
        <v>39920</v>
      </c>
      <c r="B10575">
        <v>1</v>
      </c>
      <c r="C10575">
        <v>1</v>
      </c>
      <c r="D10575">
        <v>1</v>
      </c>
      <c r="E10575">
        <v>2009</v>
      </c>
      <c r="F10575">
        <v>25</v>
      </c>
      <c r="G10575">
        <v>1</v>
      </c>
      <c r="H10575">
        <v>57</v>
      </c>
      <c r="J10575">
        <v>1.579999924</v>
      </c>
      <c r="M10575">
        <v>1</v>
      </c>
      <c r="N10575">
        <v>399</v>
      </c>
      <c r="P10575">
        <v>3</v>
      </c>
      <c r="Q10575" t="str">
        <f>VLOOKUP(M10575,lookups!$A$1:$B$7, 2, FALSE)</f>
        <v>trawl/fyke</v>
      </c>
      <c r="R10575" t="str">
        <f>VLOOKUP(N10575,lookups!$D$1:$E$6, 2, FALSE)</f>
        <v>hucuktlis r</v>
      </c>
      <c r="S10575" t="str">
        <f>VLOOKUP(C10575,lookups!$G$1:$H$3, 2, FALSE)</f>
        <v>smolt</v>
      </c>
    </row>
    <row r="10576" spans="1:19" x14ac:dyDescent="0.25">
      <c r="A10576" s="1">
        <v>39920</v>
      </c>
      <c r="B10576">
        <v>1</v>
      </c>
      <c r="C10576">
        <v>1</v>
      </c>
      <c r="D10576">
        <v>1</v>
      </c>
      <c r="E10576">
        <v>2009</v>
      </c>
      <c r="F10576">
        <v>26</v>
      </c>
      <c r="G10576">
        <v>1</v>
      </c>
      <c r="H10576">
        <v>52</v>
      </c>
      <c r="J10576">
        <v>1.3499994280000001</v>
      </c>
      <c r="M10576">
        <v>1</v>
      </c>
      <c r="N10576">
        <v>399</v>
      </c>
      <c r="P10576">
        <v>3</v>
      </c>
      <c r="Q10576" t="str">
        <f>VLOOKUP(M10576,lookups!$A$1:$B$7, 2, FALSE)</f>
        <v>trawl/fyke</v>
      </c>
      <c r="R10576" t="str">
        <f>VLOOKUP(N10576,lookups!$D$1:$E$6, 2, FALSE)</f>
        <v>hucuktlis r</v>
      </c>
      <c r="S10576" t="str">
        <f>VLOOKUP(C10576,lookups!$G$1:$H$3, 2, FALSE)</f>
        <v>smolt</v>
      </c>
    </row>
    <row r="10577" spans="1:19" x14ac:dyDescent="0.25">
      <c r="A10577" s="1">
        <v>39920</v>
      </c>
      <c r="B10577">
        <v>1</v>
      </c>
      <c r="C10577">
        <v>1</v>
      </c>
      <c r="D10577">
        <v>1</v>
      </c>
      <c r="E10577">
        <v>2009</v>
      </c>
      <c r="F10577">
        <v>27</v>
      </c>
      <c r="G10577">
        <v>1</v>
      </c>
      <c r="H10577">
        <v>44</v>
      </c>
      <c r="J10577">
        <v>0.75</v>
      </c>
      <c r="M10577">
        <v>1</v>
      </c>
      <c r="N10577">
        <v>399</v>
      </c>
      <c r="P10577">
        <v>3</v>
      </c>
      <c r="Q10577" t="str">
        <f>VLOOKUP(M10577,lookups!$A$1:$B$7, 2, FALSE)</f>
        <v>trawl/fyke</v>
      </c>
      <c r="R10577" t="str">
        <f>VLOOKUP(N10577,lookups!$D$1:$E$6, 2, FALSE)</f>
        <v>hucuktlis r</v>
      </c>
      <c r="S10577" t="str">
        <f>VLOOKUP(C10577,lookups!$G$1:$H$3, 2, FALSE)</f>
        <v>smolt</v>
      </c>
    </row>
    <row r="10578" spans="1:19" x14ac:dyDescent="0.25">
      <c r="A10578" s="1">
        <v>39920</v>
      </c>
      <c r="B10578">
        <v>1</v>
      </c>
      <c r="C10578">
        <v>1</v>
      </c>
      <c r="D10578">
        <v>1</v>
      </c>
      <c r="E10578">
        <v>2009</v>
      </c>
      <c r="F10578">
        <v>28</v>
      </c>
      <c r="G10578">
        <v>1</v>
      </c>
      <c r="H10578">
        <v>51</v>
      </c>
      <c r="J10578">
        <v>1.089999199</v>
      </c>
      <c r="M10578">
        <v>1</v>
      </c>
      <c r="N10578">
        <v>399</v>
      </c>
      <c r="P10578">
        <v>3</v>
      </c>
      <c r="Q10578" t="str">
        <f>VLOOKUP(M10578,lookups!$A$1:$B$7, 2, FALSE)</f>
        <v>trawl/fyke</v>
      </c>
      <c r="R10578" t="str">
        <f>VLOOKUP(N10578,lookups!$D$1:$E$6, 2, FALSE)</f>
        <v>hucuktlis r</v>
      </c>
      <c r="S10578" t="str">
        <f>VLOOKUP(C10578,lookups!$G$1:$H$3, 2, FALSE)</f>
        <v>smolt</v>
      </c>
    </row>
    <row r="10579" spans="1:19" x14ac:dyDescent="0.25">
      <c r="A10579" s="1">
        <v>39920</v>
      </c>
      <c r="B10579">
        <v>1</v>
      </c>
      <c r="C10579">
        <v>1</v>
      </c>
      <c r="D10579">
        <v>1</v>
      </c>
      <c r="E10579">
        <v>2009</v>
      </c>
      <c r="F10579">
        <v>29</v>
      </c>
      <c r="G10579">
        <v>1</v>
      </c>
      <c r="H10579">
        <v>48</v>
      </c>
      <c r="J10579">
        <v>0.91999959899999995</v>
      </c>
      <c r="M10579">
        <v>1</v>
      </c>
      <c r="N10579">
        <v>399</v>
      </c>
      <c r="P10579">
        <v>3</v>
      </c>
      <c r="Q10579" t="str">
        <f>VLOOKUP(M10579,lookups!$A$1:$B$7, 2, FALSE)</f>
        <v>trawl/fyke</v>
      </c>
      <c r="R10579" t="str">
        <f>VLOOKUP(N10579,lookups!$D$1:$E$6, 2, FALSE)</f>
        <v>hucuktlis r</v>
      </c>
      <c r="S10579" t="str">
        <f>VLOOKUP(C10579,lookups!$G$1:$H$3, 2, FALSE)</f>
        <v>smolt</v>
      </c>
    </row>
    <row r="10580" spans="1:19" x14ac:dyDescent="0.25">
      <c r="A10580" s="1">
        <v>39920</v>
      </c>
      <c r="B10580">
        <v>1</v>
      </c>
      <c r="C10580">
        <v>1</v>
      </c>
      <c r="D10580">
        <v>1</v>
      </c>
      <c r="E10580">
        <v>2009</v>
      </c>
      <c r="F10580">
        <v>30</v>
      </c>
      <c r="G10580">
        <v>1</v>
      </c>
      <c r="H10580">
        <v>45</v>
      </c>
      <c r="J10580">
        <v>0.88999986600000003</v>
      </c>
      <c r="M10580">
        <v>1</v>
      </c>
      <c r="N10580">
        <v>399</v>
      </c>
      <c r="P10580">
        <v>3</v>
      </c>
      <c r="Q10580" t="str">
        <f>VLOOKUP(M10580,lookups!$A$1:$B$7, 2, FALSE)</f>
        <v>trawl/fyke</v>
      </c>
      <c r="R10580" t="str">
        <f>VLOOKUP(N10580,lookups!$D$1:$E$6, 2, FALSE)</f>
        <v>hucuktlis r</v>
      </c>
      <c r="S10580" t="str">
        <f>VLOOKUP(C10580,lookups!$G$1:$H$3, 2, FALSE)</f>
        <v>smolt</v>
      </c>
    </row>
    <row r="10581" spans="1:19" x14ac:dyDescent="0.25">
      <c r="A10581" s="1">
        <v>39920</v>
      </c>
      <c r="B10581">
        <v>1</v>
      </c>
      <c r="C10581">
        <v>1</v>
      </c>
      <c r="D10581">
        <v>1</v>
      </c>
      <c r="E10581">
        <v>2009</v>
      </c>
      <c r="F10581">
        <v>31</v>
      </c>
      <c r="G10581">
        <v>1</v>
      </c>
      <c r="H10581">
        <v>48</v>
      </c>
      <c r="J10581">
        <v>0.96999979000000003</v>
      </c>
      <c r="M10581">
        <v>1</v>
      </c>
      <c r="N10581">
        <v>399</v>
      </c>
      <c r="P10581">
        <v>3</v>
      </c>
      <c r="Q10581" t="str">
        <f>VLOOKUP(M10581,lookups!$A$1:$B$7, 2, FALSE)</f>
        <v>trawl/fyke</v>
      </c>
      <c r="R10581" t="str">
        <f>VLOOKUP(N10581,lookups!$D$1:$E$6, 2, FALSE)</f>
        <v>hucuktlis r</v>
      </c>
      <c r="S10581" t="str">
        <f>VLOOKUP(C10581,lookups!$G$1:$H$3, 2, FALSE)</f>
        <v>smolt</v>
      </c>
    </row>
    <row r="10582" spans="1:19" x14ac:dyDescent="0.25">
      <c r="A10582" s="1">
        <v>39920</v>
      </c>
      <c r="B10582">
        <v>1</v>
      </c>
      <c r="C10582">
        <v>1</v>
      </c>
      <c r="D10582">
        <v>1</v>
      </c>
      <c r="E10582">
        <v>2009</v>
      </c>
      <c r="F10582">
        <v>32</v>
      </c>
      <c r="G10582">
        <v>1</v>
      </c>
      <c r="H10582">
        <v>45</v>
      </c>
      <c r="J10582">
        <v>0.789999962</v>
      </c>
      <c r="M10582">
        <v>1</v>
      </c>
      <c r="N10582">
        <v>399</v>
      </c>
      <c r="P10582">
        <v>3</v>
      </c>
      <c r="Q10582" t="str">
        <f>VLOOKUP(M10582,lookups!$A$1:$B$7, 2, FALSE)</f>
        <v>trawl/fyke</v>
      </c>
      <c r="R10582" t="str">
        <f>VLOOKUP(N10582,lookups!$D$1:$E$6, 2, FALSE)</f>
        <v>hucuktlis r</v>
      </c>
      <c r="S10582" t="str">
        <f>VLOOKUP(C10582,lookups!$G$1:$H$3, 2, FALSE)</f>
        <v>smolt</v>
      </c>
    </row>
    <row r="10583" spans="1:19" x14ac:dyDescent="0.25">
      <c r="A10583" s="1">
        <v>39920</v>
      </c>
      <c r="B10583">
        <v>1</v>
      </c>
      <c r="C10583">
        <v>1</v>
      </c>
      <c r="D10583">
        <v>1</v>
      </c>
      <c r="E10583">
        <v>2009</v>
      </c>
      <c r="F10583">
        <v>33</v>
      </c>
      <c r="G10583">
        <v>1</v>
      </c>
      <c r="H10583">
        <v>46</v>
      </c>
      <c r="J10583">
        <v>0.769999981</v>
      </c>
      <c r="M10583">
        <v>1</v>
      </c>
      <c r="N10583">
        <v>399</v>
      </c>
      <c r="P10583">
        <v>3</v>
      </c>
      <c r="Q10583" t="str">
        <f>VLOOKUP(M10583,lookups!$A$1:$B$7, 2, FALSE)</f>
        <v>trawl/fyke</v>
      </c>
      <c r="R10583" t="str">
        <f>VLOOKUP(N10583,lookups!$D$1:$E$6, 2, FALSE)</f>
        <v>hucuktlis r</v>
      </c>
      <c r="S10583" t="str">
        <f>VLOOKUP(C10583,lookups!$G$1:$H$3, 2, FALSE)</f>
        <v>smolt</v>
      </c>
    </row>
    <row r="10584" spans="1:19" x14ac:dyDescent="0.25">
      <c r="A10584" s="1">
        <v>39920</v>
      </c>
      <c r="B10584">
        <v>1</v>
      </c>
      <c r="C10584">
        <v>1</v>
      </c>
      <c r="D10584">
        <v>1</v>
      </c>
      <c r="E10584">
        <v>2009</v>
      </c>
      <c r="F10584">
        <v>34</v>
      </c>
      <c r="G10584">
        <v>1</v>
      </c>
      <c r="H10584">
        <v>49</v>
      </c>
      <c r="J10584">
        <v>1.0199995040000001</v>
      </c>
      <c r="M10584">
        <v>1</v>
      </c>
      <c r="N10584">
        <v>399</v>
      </c>
      <c r="P10584">
        <v>3</v>
      </c>
      <c r="Q10584" t="str">
        <f>VLOOKUP(M10584,lookups!$A$1:$B$7, 2, FALSE)</f>
        <v>trawl/fyke</v>
      </c>
      <c r="R10584" t="str">
        <f>VLOOKUP(N10584,lookups!$D$1:$E$6, 2, FALSE)</f>
        <v>hucuktlis r</v>
      </c>
      <c r="S10584" t="str">
        <f>VLOOKUP(C10584,lookups!$G$1:$H$3, 2, FALSE)</f>
        <v>smolt</v>
      </c>
    </row>
    <row r="10585" spans="1:19" x14ac:dyDescent="0.25">
      <c r="A10585" s="1">
        <v>39920</v>
      </c>
      <c r="B10585">
        <v>1</v>
      </c>
      <c r="C10585">
        <v>1</v>
      </c>
      <c r="D10585">
        <v>1</v>
      </c>
      <c r="E10585">
        <v>2009</v>
      </c>
      <c r="F10585">
        <v>35</v>
      </c>
      <c r="G10585">
        <v>1</v>
      </c>
      <c r="H10585">
        <v>50</v>
      </c>
      <c r="J10585">
        <v>0.89999961900000003</v>
      </c>
      <c r="M10585">
        <v>1</v>
      </c>
      <c r="N10585">
        <v>399</v>
      </c>
      <c r="P10585">
        <v>3</v>
      </c>
      <c r="Q10585" t="str">
        <f>VLOOKUP(M10585,lookups!$A$1:$B$7, 2, FALSE)</f>
        <v>trawl/fyke</v>
      </c>
      <c r="R10585" t="str">
        <f>VLOOKUP(N10585,lookups!$D$1:$E$6, 2, FALSE)</f>
        <v>hucuktlis r</v>
      </c>
      <c r="S10585" t="str">
        <f>VLOOKUP(C10585,lookups!$G$1:$H$3, 2, FALSE)</f>
        <v>smolt</v>
      </c>
    </row>
    <row r="10586" spans="1:19" x14ac:dyDescent="0.25">
      <c r="A10586" s="1">
        <v>39920</v>
      </c>
      <c r="B10586">
        <v>1</v>
      </c>
      <c r="C10586">
        <v>1</v>
      </c>
      <c r="D10586">
        <v>1</v>
      </c>
      <c r="E10586">
        <v>2009</v>
      </c>
      <c r="F10586">
        <v>36</v>
      </c>
      <c r="G10586">
        <v>1</v>
      </c>
      <c r="H10586">
        <v>47</v>
      </c>
      <c r="J10586">
        <v>0.89999961900000003</v>
      </c>
      <c r="M10586">
        <v>1</v>
      </c>
      <c r="N10586">
        <v>399</v>
      </c>
      <c r="P10586">
        <v>3</v>
      </c>
      <c r="Q10586" t="str">
        <f>VLOOKUP(M10586,lookups!$A$1:$B$7, 2, FALSE)</f>
        <v>trawl/fyke</v>
      </c>
      <c r="R10586" t="str">
        <f>VLOOKUP(N10586,lookups!$D$1:$E$6, 2, FALSE)</f>
        <v>hucuktlis r</v>
      </c>
      <c r="S10586" t="str">
        <f>VLOOKUP(C10586,lookups!$G$1:$H$3, 2, FALSE)</f>
        <v>smolt</v>
      </c>
    </row>
    <row r="10587" spans="1:19" x14ac:dyDescent="0.25">
      <c r="A10587" s="1">
        <v>39920</v>
      </c>
      <c r="B10587">
        <v>1</v>
      </c>
      <c r="C10587">
        <v>1</v>
      </c>
      <c r="D10587">
        <v>1</v>
      </c>
      <c r="E10587">
        <v>2009</v>
      </c>
      <c r="F10587">
        <v>37</v>
      </c>
      <c r="G10587">
        <v>1</v>
      </c>
      <c r="H10587">
        <v>55</v>
      </c>
      <c r="J10587">
        <v>1.1899995800000001</v>
      </c>
      <c r="M10587">
        <v>1</v>
      </c>
      <c r="N10587">
        <v>399</v>
      </c>
      <c r="P10587">
        <v>3</v>
      </c>
      <c r="Q10587" t="str">
        <f>VLOOKUP(M10587,lookups!$A$1:$B$7, 2, FALSE)</f>
        <v>trawl/fyke</v>
      </c>
      <c r="R10587" t="str">
        <f>VLOOKUP(N10587,lookups!$D$1:$E$6, 2, FALSE)</f>
        <v>hucuktlis r</v>
      </c>
      <c r="S10587" t="str">
        <f>VLOOKUP(C10587,lookups!$G$1:$H$3, 2, FALSE)</f>
        <v>smolt</v>
      </c>
    </row>
    <row r="10588" spans="1:19" x14ac:dyDescent="0.25">
      <c r="A10588" s="1">
        <v>39920</v>
      </c>
      <c r="B10588">
        <v>1</v>
      </c>
      <c r="C10588">
        <v>1</v>
      </c>
      <c r="D10588">
        <v>1</v>
      </c>
      <c r="E10588">
        <v>2009</v>
      </c>
      <c r="F10588">
        <v>38</v>
      </c>
      <c r="G10588">
        <v>1</v>
      </c>
      <c r="H10588">
        <v>49</v>
      </c>
      <c r="J10588">
        <v>0.97999954199999995</v>
      </c>
      <c r="M10588">
        <v>1</v>
      </c>
      <c r="N10588">
        <v>399</v>
      </c>
      <c r="P10588">
        <v>3</v>
      </c>
      <c r="Q10588" t="str">
        <f>VLOOKUP(M10588,lookups!$A$1:$B$7, 2, FALSE)</f>
        <v>trawl/fyke</v>
      </c>
      <c r="R10588" t="str">
        <f>VLOOKUP(N10588,lookups!$D$1:$E$6, 2, FALSE)</f>
        <v>hucuktlis r</v>
      </c>
      <c r="S10588" t="str">
        <f>VLOOKUP(C10588,lookups!$G$1:$H$3, 2, FALSE)</f>
        <v>smolt</v>
      </c>
    </row>
    <row r="10589" spans="1:19" x14ac:dyDescent="0.25">
      <c r="A10589" s="1">
        <v>39920</v>
      </c>
      <c r="B10589">
        <v>1</v>
      </c>
      <c r="C10589">
        <v>1</v>
      </c>
      <c r="D10589">
        <v>1</v>
      </c>
      <c r="E10589">
        <v>2009</v>
      </c>
      <c r="F10589">
        <v>39</v>
      </c>
      <c r="G10589">
        <v>1</v>
      </c>
      <c r="H10589">
        <v>46</v>
      </c>
      <c r="J10589">
        <v>0.92999982800000003</v>
      </c>
      <c r="M10589">
        <v>1</v>
      </c>
      <c r="N10589">
        <v>399</v>
      </c>
      <c r="P10589">
        <v>3</v>
      </c>
      <c r="Q10589" t="str">
        <f>VLOOKUP(M10589,lookups!$A$1:$B$7, 2, FALSE)</f>
        <v>trawl/fyke</v>
      </c>
      <c r="R10589" t="str">
        <f>VLOOKUP(N10589,lookups!$D$1:$E$6, 2, FALSE)</f>
        <v>hucuktlis r</v>
      </c>
      <c r="S10589" t="str">
        <f>VLOOKUP(C10589,lookups!$G$1:$H$3, 2, FALSE)</f>
        <v>smolt</v>
      </c>
    </row>
    <row r="10590" spans="1:19" x14ac:dyDescent="0.25">
      <c r="A10590" s="1">
        <v>39920</v>
      </c>
      <c r="B10590">
        <v>1</v>
      </c>
      <c r="C10590">
        <v>1</v>
      </c>
      <c r="D10590">
        <v>1</v>
      </c>
      <c r="E10590">
        <v>2009</v>
      </c>
      <c r="F10590">
        <v>40</v>
      </c>
      <c r="G10590">
        <v>1</v>
      </c>
      <c r="H10590">
        <v>47</v>
      </c>
      <c r="J10590">
        <v>0.85999965700000003</v>
      </c>
      <c r="M10590">
        <v>1</v>
      </c>
      <c r="N10590">
        <v>399</v>
      </c>
      <c r="P10590">
        <v>3</v>
      </c>
      <c r="Q10590" t="str">
        <f>VLOOKUP(M10590,lookups!$A$1:$B$7, 2, FALSE)</f>
        <v>trawl/fyke</v>
      </c>
      <c r="R10590" t="str">
        <f>VLOOKUP(N10590,lookups!$D$1:$E$6, 2, FALSE)</f>
        <v>hucuktlis r</v>
      </c>
      <c r="S10590" t="str">
        <f>VLOOKUP(C10590,lookups!$G$1:$H$3, 2, FALSE)</f>
        <v>smolt</v>
      </c>
    </row>
    <row r="10591" spans="1:19" x14ac:dyDescent="0.25">
      <c r="A10591" s="1">
        <v>39920</v>
      </c>
      <c r="B10591">
        <v>1</v>
      </c>
      <c r="C10591">
        <v>1</v>
      </c>
      <c r="D10591">
        <v>1</v>
      </c>
      <c r="E10591">
        <v>2009</v>
      </c>
      <c r="F10591">
        <v>41</v>
      </c>
      <c r="G10591">
        <v>1</v>
      </c>
      <c r="H10591">
        <v>44</v>
      </c>
      <c r="J10591">
        <v>0.75999975200000003</v>
      </c>
      <c r="M10591">
        <v>1</v>
      </c>
      <c r="N10591">
        <v>399</v>
      </c>
      <c r="P10591">
        <v>3</v>
      </c>
      <c r="Q10591" t="str">
        <f>VLOOKUP(M10591,lookups!$A$1:$B$7, 2, FALSE)</f>
        <v>trawl/fyke</v>
      </c>
      <c r="R10591" t="str">
        <f>VLOOKUP(N10591,lookups!$D$1:$E$6, 2, FALSE)</f>
        <v>hucuktlis r</v>
      </c>
      <c r="S10591" t="str">
        <f>VLOOKUP(C10591,lookups!$G$1:$H$3, 2, FALSE)</f>
        <v>smolt</v>
      </c>
    </row>
    <row r="10592" spans="1:19" x14ac:dyDescent="0.25">
      <c r="A10592" s="1">
        <v>39920</v>
      </c>
      <c r="B10592">
        <v>1</v>
      </c>
      <c r="C10592">
        <v>1</v>
      </c>
      <c r="D10592">
        <v>1</v>
      </c>
      <c r="E10592">
        <v>2009</v>
      </c>
      <c r="F10592">
        <v>42</v>
      </c>
      <c r="G10592">
        <v>1</v>
      </c>
      <c r="H10592">
        <v>50</v>
      </c>
      <c r="J10592">
        <v>1.1999998089999999</v>
      </c>
      <c r="M10592">
        <v>1</v>
      </c>
      <c r="N10592">
        <v>399</v>
      </c>
      <c r="P10592">
        <v>3</v>
      </c>
      <c r="Q10592" t="str">
        <f>VLOOKUP(M10592,lookups!$A$1:$B$7, 2, FALSE)</f>
        <v>trawl/fyke</v>
      </c>
      <c r="R10592" t="str">
        <f>VLOOKUP(N10592,lookups!$D$1:$E$6, 2, FALSE)</f>
        <v>hucuktlis r</v>
      </c>
      <c r="S10592" t="str">
        <f>VLOOKUP(C10592,lookups!$G$1:$H$3, 2, FALSE)</f>
        <v>smolt</v>
      </c>
    </row>
    <row r="10593" spans="1:19" x14ac:dyDescent="0.25">
      <c r="A10593" s="1">
        <v>39920</v>
      </c>
      <c r="B10593">
        <v>1</v>
      </c>
      <c r="C10593">
        <v>1</v>
      </c>
      <c r="D10593">
        <v>1</v>
      </c>
      <c r="E10593">
        <v>2009</v>
      </c>
      <c r="F10593">
        <v>43</v>
      </c>
      <c r="G10593">
        <v>1</v>
      </c>
      <c r="H10593">
        <v>49</v>
      </c>
      <c r="J10593">
        <v>0.96999979000000003</v>
      </c>
      <c r="M10593">
        <v>1</v>
      </c>
      <c r="N10593">
        <v>399</v>
      </c>
      <c r="P10593">
        <v>3</v>
      </c>
      <c r="Q10593" t="str">
        <f>VLOOKUP(M10593,lookups!$A$1:$B$7, 2, FALSE)</f>
        <v>trawl/fyke</v>
      </c>
      <c r="R10593" t="str">
        <f>VLOOKUP(N10593,lookups!$D$1:$E$6, 2, FALSE)</f>
        <v>hucuktlis r</v>
      </c>
      <c r="S10593" t="str">
        <f>VLOOKUP(C10593,lookups!$G$1:$H$3, 2, FALSE)</f>
        <v>smolt</v>
      </c>
    </row>
    <row r="10594" spans="1:19" x14ac:dyDescent="0.25">
      <c r="A10594" s="1">
        <v>39920</v>
      </c>
      <c r="B10594">
        <v>1</v>
      </c>
      <c r="C10594">
        <v>1</v>
      </c>
      <c r="D10594">
        <v>1</v>
      </c>
      <c r="E10594">
        <v>2009</v>
      </c>
      <c r="F10594">
        <v>44</v>
      </c>
      <c r="G10594">
        <v>1</v>
      </c>
      <c r="H10594">
        <v>46</v>
      </c>
      <c r="J10594">
        <v>0.79999971400000003</v>
      </c>
      <c r="M10594">
        <v>1</v>
      </c>
      <c r="N10594">
        <v>399</v>
      </c>
      <c r="P10594">
        <v>3</v>
      </c>
      <c r="Q10594" t="str">
        <f>VLOOKUP(M10594,lookups!$A$1:$B$7, 2, FALSE)</f>
        <v>trawl/fyke</v>
      </c>
      <c r="R10594" t="str">
        <f>VLOOKUP(N10594,lookups!$D$1:$E$6, 2, FALSE)</f>
        <v>hucuktlis r</v>
      </c>
      <c r="S10594" t="str">
        <f>VLOOKUP(C10594,lookups!$G$1:$H$3, 2, FALSE)</f>
        <v>smolt</v>
      </c>
    </row>
    <row r="10595" spans="1:19" x14ac:dyDescent="0.25">
      <c r="A10595" s="1">
        <v>39920</v>
      </c>
      <c r="B10595">
        <v>1</v>
      </c>
      <c r="C10595">
        <v>1</v>
      </c>
      <c r="D10595">
        <v>1</v>
      </c>
      <c r="E10595">
        <v>2009</v>
      </c>
      <c r="F10595">
        <v>45</v>
      </c>
      <c r="G10595">
        <v>1</v>
      </c>
      <c r="H10595">
        <v>56</v>
      </c>
      <c r="J10595">
        <v>1.7799997329999999</v>
      </c>
      <c r="M10595">
        <v>1</v>
      </c>
      <c r="N10595">
        <v>399</v>
      </c>
      <c r="P10595">
        <v>3</v>
      </c>
      <c r="Q10595" t="str">
        <f>VLOOKUP(M10595,lookups!$A$1:$B$7, 2, FALSE)</f>
        <v>trawl/fyke</v>
      </c>
      <c r="R10595" t="str">
        <f>VLOOKUP(N10595,lookups!$D$1:$E$6, 2, FALSE)</f>
        <v>hucuktlis r</v>
      </c>
      <c r="S10595" t="str">
        <f>VLOOKUP(C10595,lookups!$G$1:$H$3, 2, FALSE)</f>
        <v>smolt</v>
      </c>
    </row>
    <row r="10596" spans="1:19" x14ac:dyDescent="0.25">
      <c r="A10596" s="1">
        <v>39920</v>
      </c>
      <c r="B10596">
        <v>1</v>
      </c>
      <c r="C10596">
        <v>1</v>
      </c>
      <c r="D10596">
        <v>1</v>
      </c>
      <c r="E10596">
        <v>2009</v>
      </c>
      <c r="F10596">
        <v>46</v>
      </c>
      <c r="G10596">
        <v>1</v>
      </c>
      <c r="H10596">
        <v>48</v>
      </c>
      <c r="J10596">
        <v>0.94999980900000003</v>
      </c>
      <c r="M10596">
        <v>1</v>
      </c>
      <c r="N10596">
        <v>399</v>
      </c>
      <c r="P10596">
        <v>3</v>
      </c>
      <c r="Q10596" t="str">
        <f>VLOOKUP(M10596,lookups!$A$1:$B$7, 2, FALSE)</f>
        <v>trawl/fyke</v>
      </c>
      <c r="R10596" t="str">
        <f>VLOOKUP(N10596,lookups!$D$1:$E$6, 2, FALSE)</f>
        <v>hucuktlis r</v>
      </c>
      <c r="S10596" t="str">
        <f>VLOOKUP(C10596,lookups!$G$1:$H$3, 2, FALSE)</f>
        <v>smolt</v>
      </c>
    </row>
    <row r="10597" spans="1:19" x14ac:dyDescent="0.25">
      <c r="A10597" s="1">
        <v>39920</v>
      </c>
      <c r="B10597">
        <v>1</v>
      </c>
      <c r="C10597">
        <v>1</v>
      </c>
      <c r="D10597">
        <v>1</v>
      </c>
      <c r="E10597">
        <v>2009</v>
      </c>
      <c r="F10597">
        <v>47</v>
      </c>
      <c r="G10597">
        <v>1</v>
      </c>
      <c r="H10597">
        <v>50</v>
      </c>
      <c r="J10597">
        <v>1.119999886</v>
      </c>
      <c r="M10597">
        <v>1</v>
      </c>
      <c r="N10597">
        <v>399</v>
      </c>
      <c r="P10597">
        <v>3</v>
      </c>
      <c r="Q10597" t="str">
        <f>VLOOKUP(M10597,lookups!$A$1:$B$7, 2, FALSE)</f>
        <v>trawl/fyke</v>
      </c>
      <c r="R10597" t="str">
        <f>VLOOKUP(N10597,lookups!$D$1:$E$6, 2, FALSE)</f>
        <v>hucuktlis r</v>
      </c>
      <c r="S10597" t="str">
        <f>VLOOKUP(C10597,lookups!$G$1:$H$3, 2, FALSE)</f>
        <v>smolt</v>
      </c>
    </row>
    <row r="10598" spans="1:19" x14ac:dyDescent="0.25">
      <c r="A10598" s="1">
        <v>39920</v>
      </c>
      <c r="B10598">
        <v>1</v>
      </c>
      <c r="C10598">
        <v>1</v>
      </c>
      <c r="D10598">
        <v>1</v>
      </c>
      <c r="E10598">
        <v>2009</v>
      </c>
      <c r="F10598">
        <v>48</v>
      </c>
      <c r="G10598">
        <v>1</v>
      </c>
      <c r="H10598">
        <v>58</v>
      </c>
      <c r="J10598">
        <v>1.7299995420000001</v>
      </c>
      <c r="M10598">
        <v>1</v>
      </c>
      <c r="N10598">
        <v>399</v>
      </c>
      <c r="P10598">
        <v>3</v>
      </c>
      <c r="Q10598" t="str">
        <f>VLOOKUP(M10598,lookups!$A$1:$B$7, 2, FALSE)</f>
        <v>trawl/fyke</v>
      </c>
      <c r="R10598" t="str">
        <f>VLOOKUP(N10598,lookups!$D$1:$E$6, 2, FALSE)</f>
        <v>hucuktlis r</v>
      </c>
      <c r="S10598" t="str">
        <f>VLOOKUP(C10598,lookups!$G$1:$H$3, 2, FALSE)</f>
        <v>smolt</v>
      </c>
    </row>
    <row r="10599" spans="1:19" x14ac:dyDescent="0.25">
      <c r="A10599" s="1">
        <v>39920</v>
      </c>
      <c r="B10599">
        <v>1</v>
      </c>
      <c r="C10599">
        <v>1</v>
      </c>
      <c r="D10599">
        <v>1</v>
      </c>
      <c r="E10599">
        <v>2009</v>
      </c>
      <c r="F10599">
        <v>49</v>
      </c>
      <c r="G10599">
        <v>1</v>
      </c>
      <c r="H10599">
        <v>48</v>
      </c>
      <c r="J10599">
        <v>1.0299997329999999</v>
      </c>
      <c r="M10599">
        <v>1</v>
      </c>
      <c r="N10599">
        <v>399</v>
      </c>
      <c r="P10599">
        <v>3</v>
      </c>
      <c r="Q10599" t="str">
        <f>VLOOKUP(M10599,lookups!$A$1:$B$7, 2, FALSE)</f>
        <v>trawl/fyke</v>
      </c>
      <c r="R10599" t="str">
        <f>VLOOKUP(N10599,lookups!$D$1:$E$6, 2, FALSE)</f>
        <v>hucuktlis r</v>
      </c>
      <c r="S10599" t="str">
        <f>VLOOKUP(C10599,lookups!$G$1:$H$3, 2, FALSE)</f>
        <v>smolt</v>
      </c>
    </row>
    <row r="10600" spans="1:19" x14ac:dyDescent="0.25">
      <c r="A10600" s="1">
        <v>39920</v>
      </c>
      <c r="B10600">
        <v>1</v>
      </c>
      <c r="C10600">
        <v>1</v>
      </c>
      <c r="D10600">
        <v>1</v>
      </c>
      <c r="E10600">
        <v>2009</v>
      </c>
      <c r="F10600">
        <v>50</v>
      </c>
      <c r="G10600">
        <v>1</v>
      </c>
      <c r="H10600">
        <v>47</v>
      </c>
      <c r="J10600">
        <v>0.95999956099999995</v>
      </c>
      <c r="M10600">
        <v>1</v>
      </c>
      <c r="N10600">
        <v>399</v>
      </c>
      <c r="P10600">
        <v>3</v>
      </c>
      <c r="Q10600" t="str">
        <f>VLOOKUP(M10600,lookups!$A$1:$B$7, 2, FALSE)</f>
        <v>trawl/fyke</v>
      </c>
      <c r="R10600" t="str">
        <f>VLOOKUP(N10600,lookups!$D$1:$E$6, 2, FALSE)</f>
        <v>hucuktlis r</v>
      </c>
      <c r="S10600" t="str">
        <f>VLOOKUP(C10600,lookups!$G$1:$H$3, 2, FALSE)</f>
        <v>smolt</v>
      </c>
    </row>
    <row r="10601" spans="1:19" x14ac:dyDescent="0.25">
      <c r="A10601" s="1">
        <v>39920</v>
      </c>
      <c r="B10601">
        <v>1</v>
      </c>
      <c r="C10601">
        <v>1</v>
      </c>
      <c r="D10601">
        <v>1</v>
      </c>
      <c r="E10601">
        <v>2009</v>
      </c>
      <c r="F10601">
        <v>51</v>
      </c>
      <c r="G10601">
        <v>1</v>
      </c>
      <c r="H10601">
        <v>50</v>
      </c>
      <c r="J10601">
        <v>0.98999977100000003</v>
      </c>
      <c r="M10601">
        <v>1</v>
      </c>
      <c r="N10601">
        <v>399</v>
      </c>
      <c r="P10601">
        <v>3</v>
      </c>
      <c r="Q10601" t="str">
        <f>VLOOKUP(M10601,lookups!$A$1:$B$7, 2, FALSE)</f>
        <v>trawl/fyke</v>
      </c>
      <c r="R10601" t="str">
        <f>VLOOKUP(N10601,lookups!$D$1:$E$6, 2, FALSE)</f>
        <v>hucuktlis r</v>
      </c>
      <c r="S10601" t="str">
        <f>VLOOKUP(C10601,lookups!$G$1:$H$3, 2, FALSE)</f>
        <v>smolt</v>
      </c>
    </row>
    <row r="10602" spans="1:19" x14ac:dyDescent="0.25">
      <c r="A10602" s="1">
        <v>39920</v>
      </c>
      <c r="B10602">
        <v>1</v>
      </c>
      <c r="C10602">
        <v>1</v>
      </c>
      <c r="D10602">
        <v>1</v>
      </c>
      <c r="E10602">
        <v>2009</v>
      </c>
      <c r="F10602">
        <v>52</v>
      </c>
      <c r="G10602">
        <v>1</v>
      </c>
      <c r="H10602">
        <v>48</v>
      </c>
      <c r="J10602">
        <v>0.97999954199999995</v>
      </c>
      <c r="M10602">
        <v>1</v>
      </c>
      <c r="N10602">
        <v>399</v>
      </c>
      <c r="P10602">
        <v>3</v>
      </c>
      <c r="Q10602" t="str">
        <f>VLOOKUP(M10602,lookups!$A$1:$B$7, 2, FALSE)</f>
        <v>trawl/fyke</v>
      </c>
      <c r="R10602" t="str">
        <f>VLOOKUP(N10602,lookups!$D$1:$E$6, 2, FALSE)</f>
        <v>hucuktlis r</v>
      </c>
      <c r="S10602" t="str">
        <f>VLOOKUP(C10602,lookups!$G$1:$H$3, 2, FALSE)</f>
        <v>smolt</v>
      </c>
    </row>
    <row r="10603" spans="1:19" x14ac:dyDescent="0.25">
      <c r="A10603" s="1">
        <v>39920</v>
      </c>
      <c r="B10603">
        <v>1</v>
      </c>
      <c r="C10603">
        <v>1</v>
      </c>
      <c r="D10603">
        <v>1</v>
      </c>
      <c r="E10603">
        <v>2009</v>
      </c>
      <c r="F10603">
        <v>53</v>
      </c>
      <c r="G10603">
        <v>1</v>
      </c>
      <c r="H10603">
        <v>44</v>
      </c>
      <c r="J10603">
        <v>0.71999979000000003</v>
      </c>
      <c r="M10603">
        <v>1</v>
      </c>
      <c r="N10603">
        <v>399</v>
      </c>
      <c r="P10603">
        <v>3</v>
      </c>
      <c r="Q10603" t="str">
        <f>VLOOKUP(M10603,lookups!$A$1:$B$7, 2, FALSE)</f>
        <v>trawl/fyke</v>
      </c>
      <c r="R10603" t="str">
        <f>VLOOKUP(N10603,lookups!$D$1:$E$6, 2, FALSE)</f>
        <v>hucuktlis r</v>
      </c>
      <c r="S10603" t="str">
        <f>VLOOKUP(C10603,lookups!$G$1:$H$3, 2, FALSE)</f>
        <v>smolt</v>
      </c>
    </row>
    <row r="10604" spans="1:19" x14ac:dyDescent="0.25">
      <c r="A10604" s="1">
        <v>39920</v>
      </c>
      <c r="B10604">
        <v>1</v>
      </c>
      <c r="C10604">
        <v>1</v>
      </c>
      <c r="D10604">
        <v>1</v>
      </c>
      <c r="E10604">
        <v>2009</v>
      </c>
      <c r="F10604">
        <v>54</v>
      </c>
      <c r="G10604">
        <v>1</v>
      </c>
      <c r="H10604">
        <v>46</v>
      </c>
      <c r="J10604">
        <v>0.83999967600000003</v>
      </c>
      <c r="M10604">
        <v>1</v>
      </c>
      <c r="N10604">
        <v>399</v>
      </c>
      <c r="P10604">
        <v>3</v>
      </c>
      <c r="Q10604" t="str">
        <f>VLOOKUP(M10604,lookups!$A$1:$B$7, 2, FALSE)</f>
        <v>trawl/fyke</v>
      </c>
      <c r="R10604" t="str">
        <f>VLOOKUP(N10604,lookups!$D$1:$E$6, 2, FALSE)</f>
        <v>hucuktlis r</v>
      </c>
      <c r="S10604" t="str">
        <f>VLOOKUP(C10604,lookups!$G$1:$H$3, 2, FALSE)</f>
        <v>smolt</v>
      </c>
    </row>
    <row r="10605" spans="1:19" x14ac:dyDescent="0.25">
      <c r="A10605" s="1">
        <v>39920</v>
      </c>
      <c r="B10605">
        <v>1</v>
      </c>
      <c r="C10605">
        <v>1</v>
      </c>
      <c r="D10605">
        <v>1</v>
      </c>
      <c r="E10605">
        <v>2009</v>
      </c>
      <c r="F10605">
        <v>55</v>
      </c>
      <c r="G10605">
        <v>1</v>
      </c>
      <c r="H10605">
        <v>47</v>
      </c>
      <c r="J10605">
        <v>0.869999886</v>
      </c>
      <c r="M10605">
        <v>1</v>
      </c>
      <c r="N10605">
        <v>399</v>
      </c>
      <c r="P10605">
        <v>3</v>
      </c>
      <c r="Q10605" t="str">
        <f>VLOOKUP(M10605,lookups!$A$1:$B$7, 2, FALSE)</f>
        <v>trawl/fyke</v>
      </c>
      <c r="R10605" t="str">
        <f>VLOOKUP(N10605,lookups!$D$1:$E$6, 2, FALSE)</f>
        <v>hucuktlis r</v>
      </c>
      <c r="S10605" t="str">
        <f>VLOOKUP(C10605,lookups!$G$1:$H$3, 2, FALSE)</f>
        <v>smolt</v>
      </c>
    </row>
    <row r="10606" spans="1:19" x14ac:dyDescent="0.25">
      <c r="A10606" s="1">
        <v>39920</v>
      </c>
      <c r="B10606">
        <v>1</v>
      </c>
      <c r="C10606">
        <v>1</v>
      </c>
      <c r="D10606">
        <v>1</v>
      </c>
      <c r="E10606">
        <v>2009</v>
      </c>
      <c r="F10606">
        <v>56</v>
      </c>
      <c r="G10606">
        <v>1</v>
      </c>
      <c r="H10606">
        <v>41</v>
      </c>
      <c r="J10606">
        <v>0.67999982800000003</v>
      </c>
      <c r="M10606">
        <v>1</v>
      </c>
      <c r="N10606">
        <v>399</v>
      </c>
      <c r="P10606">
        <v>3</v>
      </c>
      <c r="Q10606" t="str">
        <f>VLOOKUP(M10606,lookups!$A$1:$B$7, 2, FALSE)</f>
        <v>trawl/fyke</v>
      </c>
      <c r="R10606" t="str">
        <f>VLOOKUP(N10606,lookups!$D$1:$E$6, 2, FALSE)</f>
        <v>hucuktlis r</v>
      </c>
      <c r="S10606" t="str">
        <f>VLOOKUP(C10606,lookups!$G$1:$H$3, 2, FALSE)</f>
        <v>smolt</v>
      </c>
    </row>
    <row r="10607" spans="1:19" x14ac:dyDescent="0.25">
      <c r="A10607" s="1">
        <v>39920</v>
      </c>
      <c r="B10607">
        <v>1</v>
      </c>
      <c r="C10607">
        <v>1</v>
      </c>
      <c r="D10607">
        <v>1</v>
      </c>
      <c r="E10607">
        <v>2009</v>
      </c>
      <c r="F10607">
        <v>57</v>
      </c>
      <c r="G10607">
        <v>1</v>
      </c>
      <c r="H10607">
        <v>45</v>
      </c>
      <c r="J10607">
        <v>0.87999963800000003</v>
      </c>
      <c r="M10607">
        <v>1</v>
      </c>
      <c r="N10607">
        <v>399</v>
      </c>
      <c r="P10607">
        <v>3</v>
      </c>
      <c r="Q10607" t="str">
        <f>VLOOKUP(M10607,lookups!$A$1:$B$7, 2, FALSE)</f>
        <v>trawl/fyke</v>
      </c>
      <c r="R10607" t="str">
        <f>VLOOKUP(N10607,lookups!$D$1:$E$6, 2, FALSE)</f>
        <v>hucuktlis r</v>
      </c>
      <c r="S10607" t="str">
        <f>VLOOKUP(C10607,lookups!$G$1:$H$3, 2, FALSE)</f>
        <v>smolt</v>
      </c>
    </row>
    <row r="10608" spans="1:19" x14ac:dyDescent="0.25">
      <c r="A10608" s="1">
        <v>39920</v>
      </c>
      <c r="B10608">
        <v>1</v>
      </c>
      <c r="C10608">
        <v>1</v>
      </c>
      <c r="D10608">
        <v>1</v>
      </c>
      <c r="E10608">
        <v>2009</v>
      </c>
      <c r="F10608">
        <v>58</v>
      </c>
      <c r="G10608">
        <v>1</v>
      </c>
      <c r="H10608">
        <v>51</v>
      </c>
      <c r="J10608">
        <v>1.2799997329999999</v>
      </c>
      <c r="M10608">
        <v>1</v>
      </c>
      <c r="N10608">
        <v>399</v>
      </c>
      <c r="P10608">
        <v>3</v>
      </c>
      <c r="Q10608" t="str">
        <f>VLOOKUP(M10608,lookups!$A$1:$B$7, 2, FALSE)</f>
        <v>trawl/fyke</v>
      </c>
      <c r="R10608" t="str">
        <f>VLOOKUP(N10608,lookups!$D$1:$E$6, 2, FALSE)</f>
        <v>hucuktlis r</v>
      </c>
      <c r="S10608" t="str">
        <f>VLOOKUP(C10608,lookups!$G$1:$H$3, 2, FALSE)</f>
        <v>smolt</v>
      </c>
    </row>
    <row r="10609" spans="1:19" x14ac:dyDescent="0.25">
      <c r="A10609" s="1">
        <v>39920</v>
      </c>
      <c r="B10609">
        <v>1</v>
      </c>
      <c r="C10609">
        <v>1</v>
      </c>
      <c r="D10609">
        <v>1</v>
      </c>
      <c r="E10609">
        <v>2009</v>
      </c>
      <c r="F10609">
        <v>59</v>
      </c>
      <c r="G10609">
        <v>1</v>
      </c>
      <c r="H10609">
        <v>45</v>
      </c>
      <c r="J10609">
        <v>0.809999943</v>
      </c>
      <c r="M10609">
        <v>1</v>
      </c>
      <c r="N10609">
        <v>399</v>
      </c>
      <c r="P10609">
        <v>3</v>
      </c>
      <c r="Q10609" t="str">
        <f>VLOOKUP(M10609,lookups!$A$1:$B$7, 2, FALSE)</f>
        <v>trawl/fyke</v>
      </c>
      <c r="R10609" t="str">
        <f>VLOOKUP(N10609,lookups!$D$1:$E$6, 2, FALSE)</f>
        <v>hucuktlis r</v>
      </c>
      <c r="S10609" t="str">
        <f>VLOOKUP(C10609,lookups!$G$1:$H$3, 2, FALSE)</f>
        <v>smolt</v>
      </c>
    </row>
    <row r="10610" spans="1:19" x14ac:dyDescent="0.25">
      <c r="A10610" s="1">
        <v>39920</v>
      </c>
      <c r="B10610">
        <v>1</v>
      </c>
      <c r="C10610">
        <v>1</v>
      </c>
      <c r="D10610">
        <v>1</v>
      </c>
      <c r="E10610">
        <v>2009</v>
      </c>
      <c r="F10610">
        <v>60</v>
      </c>
      <c r="G10610">
        <v>1</v>
      </c>
      <c r="H10610">
        <v>45</v>
      </c>
      <c r="J10610">
        <v>0.69999980900000003</v>
      </c>
      <c r="M10610">
        <v>1</v>
      </c>
      <c r="N10610">
        <v>399</v>
      </c>
      <c r="P10610">
        <v>3</v>
      </c>
      <c r="Q10610" t="str">
        <f>VLOOKUP(M10610,lookups!$A$1:$B$7, 2, FALSE)</f>
        <v>trawl/fyke</v>
      </c>
      <c r="R10610" t="str">
        <f>VLOOKUP(N10610,lookups!$D$1:$E$6, 2, FALSE)</f>
        <v>hucuktlis r</v>
      </c>
      <c r="S10610" t="str">
        <f>VLOOKUP(C10610,lookups!$G$1:$H$3, 2, FALSE)</f>
        <v>smolt</v>
      </c>
    </row>
    <row r="10611" spans="1:19" x14ac:dyDescent="0.25">
      <c r="A10611" s="1">
        <v>39920</v>
      </c>
      <c r="B10611">
        <v>1</v>
      </c>
      <c r="C10611">
        <v>1</v>
      </c>
      <c r="D10611">
        <v>1</v>
      </c>
      <c r="E10611">
        <v>2009</v>
      </c>
      <c r="F10611">
        <v>61</v>
      </c>
      <c r="G10611">
        <v>1</v>
      </c>
      <c r="H10611">
        <v>44</v>
      </c>
      <c r="J10611">
        <v>0.619999886</v>
      </c>
      <c r="M10611">
        <v>1</v>
      </c>
      <c r="N10611">
        <v>399</v>
      </c>
      <c r="P10611">
        <v>3</v>
      </c>
      <c r="Q10611" t="str">
        <f>VLOOKUP(M10611,lookups!$A$1:$B$7, 2, FALSE)</f>
        <v>trawl/fyke</v>
      </c>
      <c r="R10611" t="str">
        <f>VLOOKUP(N10611,lookups!$D$1:$E$6, 2, FALSE)</f>
        <v>hucuktlis r</v>
      </c>
      <c r="S10611" t="str">
        <f>VLOOKUP(C10611,lookups!$G$1:$H$3, 2, FALSE)</f>
        <v>smolt</v>
      </c>
    </row>
    <row r="10612" spans="1:19" x14ac:dyDescent="0.25">
      <c r="A10612" s="1">
        <v>39920</v>
      </c>
      <c r="B10612">
        <v>1</v>
      </c>
      <c r="C10612">
        <v>1</v>
      </c>
      <c r="D10612">
        <v>1</v>
      </c>
      <c r="E10612">
        <v>2009</v>
      </c>
      <c r="F10612">
        <v>62</v>
      </c>
      <c r="G10612">
        <v>1</v>
      </c>
      <c r="H10612">
        <v>45</v>
      </c>
      <c r="J10612">
        <v>0.75</v>
      </c>
      <c r="M10612">
        <v>1</v>
      </c>
      <c r="N10612">
        <v>399</v>
      </c>
      <c r="P10612">
        <v>3</v>
      </c>
      <c r="Q10612" t="str">
        <f>VLOOKUP(M10612,lookups!$A$1:$B$7, 2, FALSE)</f>
        <v>trawl/fyke</v>
      </c>
      <c r="R10612" t="str">
        <f>VLOOKUP(N10612,lookups!$D$1:$E$6, 2, FALSE)</f>
        <v>hucuktlis r</v>
      </c>
      <c r="S10612" t="str">
        <f>VLOOKUP(C10612,lookups!$G$1:$H$3, 2, FALSE)</f>
        <v>smolt</v>
      </c>
    </row>
    <row r="10613" spans="1:19" x14ac:dyDescent="0.25">
      <c r="A10613" s="1">
        <v>39920</v>
      </c>
      <c r="B10613">
        <v>1</v>
      </c>
      <c r="C10613">
        <v>1</v>
      </c>
      <c r="D10613">
        <v>1</v>
      </c>
      <c r="E10613">
        <v>2009</v>
      </c>
      <c r="F10613">
        <v>63</v>
      </c>
      <c r="G10613">
        <v>1</v>
      </c>
      <c r="H10613">
        <v>47</v>
      </c>
      <c r="J10613">
        <v>0.97999954199999995</v>
      </c>
      <c r="M10613">
        <v>1</v>
      </c>
      <c r="N10613">
        <v>399</v>
      </c>
      <c r="P10613">
        <v>3</v>
      </c>
      <c r="Q10613" t="str">
        <f>VLOOKUP(M10613,lookups!$A$1:$B$7, 2, FALSE)</f>
        <v>trawl/fyke</v>
      </c>
      <c r="R10613" t="str">
        <f>VLOOKUP(N10613,lookups!$D$1:$E$6, 2, FALSE)</f>
        <v>hucuktlis r</v>
      </c>
      <c r="S10613" t="str">
        <f>VLOOKUP(C10613,lookups!$G$1:$H$3, 2, FALSE)</f>
        <v>smolt</v>
      </c>
    </row>
    <row r="10614" spans="1:19" x14ac:dyDescent="0.25">
      <c r="A10614" s="1">
        <v>39920</v>
      </c>
      <c r="B10614">
        <v>1</v>
      </c>
      <c r="C10614">
        <v>1</v>
      </c>
      <c r="D10614">
        <v>1</v>
      </c>
      <c r="E10614">
        <v>2009</v>
      </c>
      <c r="F10614">
        <v>64</v>
      </c>
      <c r="G10614">
        <v>1</v>
      </c>
      <c r="H10614">
        <v>45</v>
      </c>
      <c r="J10614">
        <v>0.73999977100000003</v>
      </c>
      <c r="M10614">
        <v>1</v>
      </c>
      <c r="N10614">
        <v>399</v>
      </c>
      <c r="P10614">
        <v>3</v>
      </c>
      <c r="Q10614" t="str">
        <f>VLOOKUP(M10614,lookups!$A$1:$B$7, 2, FALSE)</f>
        <v>trawl/fyke</v>
      </c>
      <c r="R10614" t="str">
        <f>VLOOKUP(N10614,lookups!$D$1:$E$6, 2, FALSE)</f>
        <v>hucuktlis r</v>
      </c>
      <c r="S10614" t="str">
        <f>VLOOKUP(C10614,lookups!$G$1:$H$3, 2, FALSE)</f>
        <v>smolt</v>
      </c>
    </row>
    <row r="10615" spans="1:19" x14ac:dyDescent="0.25">
      <c r="A10615" s="1">
        <v>39920</v>
      </c>
      <c r="B10615">
        <v>1</v>
      </c>
      <c r="C10615">
        <v>1</v>
      </c>
      <c r="D10615">
        <v>1</v>
      </c>
      <c r="E10615">
        <v>2009</v>
      </c>
      <c r="F10615">
        <v>65</v>
      </c>
      <c r="G10615">
        <v>1</v>
      </c>
      <c r="H10615">
        <v>48</v>
      </c>
      <c r="J10615">
        <v>1.049999237</v>
      </c>
      <c r="M10615">
        <v>1</v>
      </c>
      <c r="N10615">
        <v>399</v>
      </c>
      <c r="P10615">
        <v>3</v>
      </c>
      <c r="Q10615" t="str">
        <f>VLOOKUP(M10615,lookups!$A$1:$B$7, 2, FALSE)</f>
        <v>trawl/fyke</v>
      </c>
      <c r="R10615" t="str">
        <f>VLOOKUP(N10615,lookups!$D$1:$E$6, 2, FALSE)</f>
        <v>hucuktlis r</v>
      </c>
      <c r="S10615" t="str">
        <f>VLOOKUP(C10615,lookups!$G$1:$H$3, 2, FALSE)</f>
        <v>smolt</v>
      </c>
    </row>
    <row r="10616" spans="1:19" x14ac:dyDescent="0.25">
      <c r="A10616" s="1">
        <v>39920</v>
      </c>
      <c r="B10616">
        <v>1</v>
      </c>
      <c r="C10616">
        <v>1</v>
      </c>
      <c r="D10616">
        <v>1</v>
      </c>
      <c r="E10616">
        <v>2009</v>
      </c>
      <c r="F10616">
        <v>66</v>
      </c>
      <c r="G10616">
        <v>1</v>
      </c>
      <c r="H10616">
        <v>45</v>
      </c>
      <c r="J10616">
        <v>0.869999886</v>
      </c>
      <c r="M10616">
        <v>1</v>
      </c>
      <c r="N10616">
        <v>399</v>
      </c>
      <c r="P10616">
        <v>3</v>
      </c>
      <c r="Q10616" t="str">
        <f>VLOOKUP(M10616,lookups!$A$1:$B$7, 2, FALSE)</f>
        <v>trawl/fyke</v>
      </c>
      <c r="R10616" t="str">
        <f>VLOOKUP(N10616,lookups!$D$1:$E$6, 2, FALSE)</f>
        <v>hucuktlis r</v>
      </c>
      <c r="S10616" t="str">
        <f>VLOOKUP(C10616,lookups!$G$1:$H$3, 2, FALSE)</f>
        <v>smolt</v>
      </c>
    </row>
    <row r="10617" spans="1:19" x14ac:dyDescent="0.25">
      <c r="A10617" s="1">
        <v>39920</v>
      </c>
      <c r="B10617">
        <v>1</v>
      </c>
      <c r="C10617">
        <v>1</v>
      </c>
      <c r="D10617">
        <v>1</v>
      </c>
      <c r="E10617">
        <v>2009</v>
      </c>
      <c r="F10617">
        <v>67</v>
      </c>
      <c r="G10617">
        <v>1</v>
      </c>
      <c r="H10617">
        <v>49</v>
      </c>
      <c r="J10617">
        <v>1.129999161</v>
      </c>
      <c r="M10617">
        <v>1</v>
      </c>
      <c r="N10617">
        <v>399</v>
      </c>
      <c r="P10617">
        <v>3</v>
      </c>
      <c r="Q10617" t="str">
        <f>VLOOKUP(M10617,lookups!$A$1:$B$7, 2, FALSE)</f>
        <v>trawl/fyke</v>
      </c>
      <c r="R10617" t="str">
        <f>VLOOKUP(N10617,lookups!$D$1:$E$6, 2, FALSE)</f>
        <v>hucuktlis r</v>
      </c>
      <c r="S10617" t="str">
        <f>VLOOKUP(C10617,lookups!$G$1:$H$3, 2, FALSE)</f>
        <v>smolt</v>
      </c>
    </row>
    <row r="10618" spans="1:19" x14ac:dyDescent="0.25">
      <c r="A10618" s="1">
        <v>39920</v>
      </c>
      <c r="B10618">
        <v>1</v>
      </c>
      <c r="C10618">
        <v>1</v>
      </c>
      <c r="D10618">
        <v>1</v>
      </c>
      <c r="E10618">
        <v>2009</v>
      </c>
      <c r="F10618">
        <v>68</v>
      </c>
      <c r="G10618">
        <v>1</v>
      </c>
      <c r="H10618">
        <v>59</v>
      </c>
      <c r="J10618">
        <v>1.879999161</v>
      </c>
      <c r="M10618">
        <v>1</v>
      </c>
      <c r="N10618">
        <v>399</v>
      </c>
      <c r="P10618">
        <v>3</v>
      </c>
      <c r="Q10618" t="str">
        <f>VLOOKUP(M10618,lookups!$A$1:$B$7, 2, FALSE)</f>
        <v>trawl/fyke</v>
      </c>
      <c r="R10618" t="str">
        <f>VLOOKUP(N10618,lookups!$D$1:$E$6, 2, FALSE)</f>
        <v>hucuktlis r</v>
      </c>
      <c r="S10618" t="str">
        <f>VLOOKUP(C10618,lookups!$G$1:$H$3, 2, FALSE)</f>
        <v>smolt</v>
      </c>
    </row>
    <row r="10619" spans="1:19" x14ac:dyDescent="0.25">
      <c r="A10619" s="1">
        <v>39920</v>
      </c>
      <c r="B10619">
        <v>1</v>
      </c>
      <c r="C10619">
        <v>1</v>
      </c>
      <c r="D10619">
        <v>1</v>
      </c>
      <c r="E10619">
        <v>2009</v>
      </c>
      <c r="F10619">
        <v>69</v>
      </c>
      <c r="G10619">
        <v>1</v>
      </c>
      <c r="H10619">
        <v>47</v>
      </c>
      <c r="J10619">
        <v>0.94999980900000003</v>
      </c>
      <c r="M10619">
        <v>1</v>
      </c>
      <c r="N10619">
        <v>399</v>
      </c>
      <c r="P10619">
        <v>3</v>
      </c>
      <c r="Q10619" t="str">
        <f>VLOOKUP(M10619,lookups!$A$1:$B$7, 2, FALSE)</f>
        <v>trawl/fyke</v>
      </c>
      <c r="R10619" t="str">
        <f>VLOOKUP(N10619,lookups!$D$1:$E$6, 2, FALSE)</f>
        <v>hucuktlis r</v>
      </c>
      <c r="S10619" t="str">
        <f>VLOOKUP(C10619,lookups!$G$1:$H$3, 2, FALSE)</f>
        <v>smolt</v>
      </c>
    </row>
    <row r="10620" spans="1:19" x14ac:dyDescent="0.25">
      <c r="A10620" s="1">
        <v>39920</v>
      </c>
      <c r="B10620">
        <v>1</v>
      </c>
      <c r="C10620">
        <v>1</v>
      </c>
      <c r="D10620">
        <v>1</v>
      </c>
      <c r="E10620">
        <v>2009</v>
      </c>
      <c r="F10620">
        <v>70</v>
      </c>
      <c r="G10620">
        <v>1</v>
      </c>
      <c r="H10620">
        <v>48</v>
      </c>
      <c r="J10620">
        <v>0.91999959899999995</v>
      </c>
      <c r="M10620">
        <v>1</v>
      </c>
      <c r="N10620">
        <v>399</v>
      </c>
      <c r="P10620">
        <v>3</v>
      </c>
      <c r="Q10620" t="str">
        <f>VLOOKUP(M10620,lookups!$A$1:$B$7, 2, FALSE)</f>
        <v>trawl/fyke</v>
      </c>
      <c r="R10620" t="str">
        <f>VLOOKUP(N10620,lookups!$D$1:$E$6, 2, FALSE)</f>
        <v>hucuktlis r</v>
      </c>
      <c r="S10620" t="str">
        <f>VLOOKUP(C10620,lookups!$G$1:$H$3, 2, FALSE)</f>
        <v>smolt</v>
      </c>
    </row>
    <row r="10621" spans="1:19" x14ac:dyDescent="0.25">
      <c r="A10621" s="1">
        <v>39920</v>
      </c>
      <c r="B10621">
        <v>1</v>
      </c>
      <c r="C10621">
        <v>1</v>
      </c>
      <c r="D10621">
        <v>1</v>
      </c>
      <c r="E10621">
        <v>2009</v>
      </c>
      <c r="F10621">
        <v>71</v>
      </c>
      <c r="G10621">
        <v>1</v>
      </c>
      <c r="H10621">
        <v>48</v>
      </c>
      <c r="J10621">
        <v>0.809999943</v>
      </c>
      <c r="M10621">
        <v>1</v>
      </c>
      <c r="N10621">
        <v>399</v>
      </c>
      <c r="P10621">
        <v>3</v>
      </c>
      <c r="Q10621" t="str">
        <f>VLOOKUP(M10621,lookups!$A$1:$B$7, 2, FALSE)</f>
        <v>trawl/fyke</v>
      </c>
      <c r="R10621" t="str">
        <f>VLOOKUP(N10621,lookups!$D$1:$E$6, 2, FALSE)</f>
        <v>hucuktlis r</v>
      </c>
      <c r="S10621" t="str">
        <f>VLOOKUP(C10621,lookups!$G$1:$H$3, 2, FALSE)</f>
        <v>smolt</v>
      </c>
    </row>
    <row r="10622" spans="1:19" x14ac:dyDescent="0.25">
      <c r="A10622" s="1">
        <v>39920</v>
      </c>
      <c r="B10622">
        <v>1</v>
      </c>
      <c r="C10622">
        <v>1</v>
      </c>
      <c r="D10622">
        <v>1</v>
      </c>
      <c r="E10622">
        <v>2009</v>
      </c>
      <c r="F10622">
        <v>72</v>
      </c>
      <c r="G10622">
        <v>1</v>
      </c>
      <c r="H10622">
        <v>48</v>
      </c>
      <c r="J10622">
        <v>0.97999954199999995</v>
      </c>
      <c r="M10622">
        <v>1</v>
      </c>
      <c r="N10622">
        <v>399</v>
      </c>
      <c r="P10622">
        <v>3</v>
      </c>
      <c r="Q10622" t="str">
        <f>VLOOKUP(M10622,lookups!$A$1:$B$7, 2, FALSE)</f>
        <v>trawl/fyke</v>
      </c>
      <c r="R10622" t="str">
        <f>VLOOKUP(N10622,lookups!$D$1:$E$6, 2, FALSE)</f>
        <v>hucuktlis r</v>
      </c>
      <c r="S10622" t="str">
        <f>VLOOKUP(C10622,lookups!$G$1:$H$3, 2, FALSE)</f>
        <v>smolt</v>
      </c>
    </row>
    <row r="10623" spans="1:19" x14ac:dyDescent="0.25">
      <c r="A10623" s="1">
        <v>39920</v>
      </c>
      <c r="B10623">
        <v>1</v>
      </c>
      <c r="C10623">
        <v>1</v>
      </c>
      <c r="D10623">
        <v>1</v>
      </c>
      <c r="E10623">
        <v>2009</v>
      </c>
      <c r="F10623">
        <v>73</v>
      </c>
      <c r="G10623">
        <v>1</v>
      </c>
      <c r="H10623">
        <v>50</v>
      </c>
      <c r="J10623">
        <v>1.0699996949999999</v>
      </c>
      <c r="M10623">
        <v>1</v>
      </c>
      <c r="N10623">
        <v>399</v>
      </c>
      <c r="P10623">
        <v>3</v>
      </c>
      <c r="Q10623" t="str">
        <f>VLOOKUP(M10623,lookups!$A$1:$B$7, 2, FALSE)</f>
        <v>trawl/fyke</v>
      </c>
      <c r="R10623" t="str">
        <f>VLOOKUP(N10623,lookups!$D$1:$E$6, 2, FALSE)</f>
        <v>hucuktlis r</v>
      </c>
      <c r="S10623" t="str">
        <f>VLOOKUP(C10623,lookups!$G$1:$H$3, 2, FALSE)</f>
        <v>smolt</v>
      </c>
    </row>
    <row r="10624" spans="1:19" x14ac:dyDescent="0.25">
      <c r="A10624" s="1">
        <v>39920</v>
      </c>
      <c r="B10624">
        <v>1</v>
      </c>
      <c r="C10624">
        <v>1</v>
      </c>
      <c r="D10624">
        <v>1</v>
      </c>
      <c r="E10624">
        <v>2009</v>
      </c>
      <c r="F10624">
        <v>74</v>
      </c>
      <c r="G10624">
        <v>1</v>
      </c>
      <c r="H10624">
        <v>45</v>
      </c>
      <c r="J10624">
        <v>0.849999905</v>
      </c>
      <c r="M10624">
        <v>1</v>
      </c>
      <c r="N10624">
        <v>399</v>
      </c>
      <c r="P10624">
        <v>3</v>
      </c>
      <c r="Q10624" t="str">
        <f>VLOOKUP(M10624,lookups!$A$1:$B$7, 2, FALSE)</f>
        <v>trawl/fyke</v>
      </c>
      <c r="R10624" t="str">
        <f>VLOOKUP(N10624,lookups!$D$1:$E$6, 2, FALSE)</f>
        <v>hucuktlis r</v>
      </c>
      <c r="S10624" t="str">
        <f>VLOOKUP(C10624,lookups!$G$1:$H$3, 2, FALSE)</f>
        <v>smolt</v>
      </c>
    </row>
    <row r="10625" spans="1:19" x14ac:dyDescent="0.25">
      <c r="A10625" s="1">
        <v>39920</v>
      </c>
      <c r="B10625">
        <v>1</v>
      </c>
      <c r="C10625">
        <v>1</v>
      </c>
      <c r="D10625">
        <v>1</v>
      </c>
      <c r="E10625">
        <v>2009</v>
      </c>
      <c r="F10625">
        <v>75</v>
      </c>
      <c r="G10625">
        <v>1</v>
      </c>
      <c r="H10625">
        <v>48</v>
      </c>
      <c r="J10625">
        <v>1</v>
      </c>
      <c r="M10625">
        <v>1</v>
      </c>
      <c r="N10625">
        <v>399</v>
      </c>
      <c r="P10625">
        <v>3</v>
      </c>
      <c r="Q10625" t="str">
        <f>VLOOKUP(M10625,lookups!$A$1:$B$7, 2, FALSE)</f>
        <v>trawl/fyke</v>
      </c>
      <c r="R10625" t="str">
        <f>VLOOKUP(N10625,lookups!$D$1:$E$6, 2, FALSE)</f>
        <v>hucuktlis r</v>
      </c>
      <c r="S10625" t="str">
        <f>VLOOKUP(C10625,lookups!$G$1:$H$3, 2, FALSE)</f>
        <v>smolt</v>
      </c>
    </row>
    <row r="10626" spans="1:19" x14ac:dyDescent="0.25">
      <c r="A10626" s="1">
        <v>39920</v>
      </c>
      <c r="B10626">
        <v>1</v>
      </c>
      <c r="C10626">
        <v>1</v>
      </c>
      <c r="D10626">
        <v>1</v>
      </c>
      <c r="E10626">
        <v>2009</v>
      </c>
      <c r="F10626">
        <v>76</v>
      </c>
      <c r="G10626">
        <v>1</v>
      </c>
      <c r="H10626">
        <v>47</v>
      </c>
      <c r="J10626">
        <v>0.94999980900000003</v>
      </c>
      <c r="M10626">
        <v>1</v>
      </c>
      <c r="N10626">
        <v>399</v>
      </c>
      <c r="P10626">
        <v>3</v>
      </c>
      <c r="Q10626" t="str">
        <f>VLOOKUP(M10626,lookups!$A$1:$B$7, 2, FALSE)</f>
        <v>trawl/fyke</v>
      </c>
      <c r="R10626" t="str">
        <f>VLOOKUP(N10626,lookups!$D$1:$E$6, 2, FALSE)</f>
        <v>hucuktlis r</v>
      </c>
      <c r="S10626" t="str">
        <f>VLOOKUP(C10626,lookups!$G$1:$H$3, 2, FALSE)</f>
        <v>smolt</v>
      </c>
    </row>
    <row r="10627" spans="1:19" x14ac:dyDescent="0.25">
      <c r="A10627" s="1">
        <v>39920</v>
      </c>
      <c r="B10627">
        <v>1</v>
      </c>
      <c r="C10627">
        <v>1</v>
      </c>
      <c r="D10627">
        <v>1</v>
      </c>
      <c r="E10627">
        <v>2009</v>
      </c>
      <c r="F10627">
        <v>77</v>
      </c>
      <c r="G10627">
        <v>1</v>
      </c>
      <c r="H10627">
        <v>48</v>
      </c>
      <c r="J10627">
        <v>0.869999886</v>
      </c>
      <c r="M10627">
        <v>1</v>
      </c>
      <c r="N10627">
        <v>399</v>
      </c>
      <c r="P10627">
        <v>3</v>
      </c>
      <c r="Q10627" t="str">
        <f>VLOOKUP(M10627,lookups!$A$1:$B$7, 2, FALSE)</f>
        <v>trawl/fyke</v>
      </c>
      <c r="R10627" t="str">
        <f>VLOOKUP(N10627,lookups!$D$1:$E$6, 2, FALSE)</f>
        <v>hucuktlis r</v>
      </c>
      <c r="S10627" t="str">
        <f>VLOOKUP(C10627,lookups!$G$1:$H$3, 2, FALSE)</f>
        <v>smolt</v>
      </c>
    </row>
    <row r="10628" spans="1:19" x14ac:dyDescent="0.25">
      <c r="A10628" s="1">
        <v>39920</v>
      </c>
      <c r="B10628">
        <v>1</v>
      </c>
      <c r="C10628">
        <v>1</v>
      </c>
      <c r="D10628">
        <v>1</v>
      </c>
      <c r="E10628">
        <v>2009</v>
      </c>
      <c r="F10628">
        <v>78</v>
      </c>
      <c r="G10628">
        <v>1</v>
      </c>
      <c r="H10628">
        <v>49</v>
      </c>
      <c r="J10628">
        <v>0.88999986600000003</v>
      </c>
      <c r="M10628">
        <v>1</v>
      </c>
      <c r="N10628">
        <v>399</v>
      </c>
      <c r="P10628">
        <v>3</v>
      </c>
      <c r="Q10628" t="str">
        <f>VLOOKUP(M10628,lookups!$A$1:$B$7, 2, FALSE)</f>
        <v>trawl/fyke</v>
      </c>
      <c r="R10628" t="str">
        <f>VLOOKUP(N10628,lookups!$D$1:$E$6, 2, FALSE)</f>
        <v>hucuktlis r</v>
      </c>
      <c r="S10628" t="str">
        <f>VLOOKUP(C10628,lookups!$G$1:$H$3, 2, FALSE)</f>
        <v>smolt</v>
      </c>
    </row>
    <row r="10629" spans="1:19" x14ac:dyDescent="0.25">
      <c r="A10629" s="1">
        <v>39920</v>
      </c>
      <c r="B10629">
        <v>1</v>
      </c>
      <c r="C10629">
        <v>1</v>
      </c>
      <c r="D10629">
        <v>1</v>
      </c>
      <c r="E10629">
        <v>2009</v>
      </c>
      <c r="F10629">
        <v>79</v>
      </c>
      <c r="G10629">
        <v>1</v>
      </c>
      <c r="H10629">
        <v>45</v>
      </c>
      <c r="J10629">
        <v>0.70999956099999995</v>
      </c>
      <c r="M10629">
        <v>1</v>
      </c>
      <c r="N10629">
        <v>399</v>
      </c>
      <c r="P10629">
        <v>3</v>
      </c>
      <c r="Q10629" t="str">
        <f>VLOOKUP(M10629,lookups!$A$1:$B$7, 2, FALSE)</f>
        <v>trawl/fyke</v>
      </c>
      <c r="R10629" t="str">
        <f>VLOOKUP(N10629,lookups!$D$1:$E$6, 2, FALSE)</f>
        <v>hucuktlis r</v>
      </c>
      <c r="S10629" t="str">
        <f>VLOOKUP(C10629,lookups!$G$1:$H$3, 2, FALSE)</f>
        <v>smolt</v>
      </c>
    </row>
    <row r="10630" spans="1:19" x14ac:dyDescent="0.25">
      <c r="A10630" s="1">
        <v>39920</v>
      </c>
      <c r="B10630">
        <v>1</v>
      </c>
      <c r="C10630">
        <v>1</v>
      </c>
      <c r="D10630">
        <v>1</v>
      </c>
      <c r="E10630">
        <v>2009</v>
      </c>
      <c r="F10630">
        <v>80</v>
      </c>
      <c r="G10630">
        <v>1</v>
      </c>
      <c r="H10630">
        <v>48</v>
      </c>
      <c r="J10630">
        <v>0.98999977100000003</v>
      </c>
      <c r="M10630">
        <v>1</v>
      </c>
      <c r="N10630">
        <v>399</v>
      </c>
      <c r="P10630">
        <v>3</v>
      </c>
      <c r="Q10630" t="str">
        <f>VLOOKUP(M10630,lookups!$A$1:$B$7, 2, FALSE)</f>
        <v>trawl/fyke</v>
      </c>
      <c r="R10630" t="str">
        <f>VLOOKUP(N10630,lookups!$D$1:$E$6, 2, FALSE)</f>
        <v>hucuktlis r</v>
      </c>
      <c r="S10630" t="str">
        <f>VLOOKUP(C10630,lookups!$G$1:$H$3, 2, FALSE)</f>
        <v>smolt</v>
      </c>
    </row>
    <row r="10631" spans="1:19" x14ac:dyDescent="0.25">
      <c r="A10631" s="1">
        <v>39920</v>
      </c>
      <c r="B10631">
        <v>1</v>
      </c>
      <c r="C10631">
        <v>1</v>
      </c>
      <c r="D10631">
        <v>1</v>
      </c>
      <c r="E10631">
        <v>2009</v>
      </c>
      <c r="F10631">
        <v>81</v>
      </c>
      <c r="G10631">
        <v>1</v>
      </c>
      <c r="H10631">
        <v>48</v>
      </c>
      <c r="J10631">
        <v>0.90999984700000003</v>
      </c>
      <c r="M10631">
        <v>1</v>
      </c>
      <c r="N10631">
        <v>399</v>
      </c>
      <c r="P10631">
        <v>3</v>
      </c>
      <c r="Q10631" t="str">
        <f>VLOOKUP(M10631,lookups!$A$1:$B$7, 2, FALSE)</f>
        <v>trawl/fyke</v>
      </c>
      <c r="R10631" t="str">
        <f>VLOOKUP(N10631,lookups!$D$1:$E$6, 2, FALSE)</f>
        <v>hucuktlis r</v>
      </c>
      <c r="S10631" t="str">
        <f>VLOOKUP(C10631,lookups!$G$1:$H$3, 2, FALSE)</f>
        <v>smolt</v>
      </c>
    </row>
    <row r="10632" spans="1:19" x14ac:dyDescent="0.25">
      <c r="A10632" s="1">
        <v>39920</v>
      </c>
      <c r="B10632">
        <v>1</v>
      </c>
      <c r="C10632">
        <v>1</v>
      </c>
      <c r="D10632">
        <v>1</v>
      </c>
      <c r="E10632">
        <v>2009</v>
      </c>
      <c r="F10632">
        <v>82</v>
      </c>
      <c r="G10632">
        <v>1</v>
      </c>
      <c r="H10632">
        <v>56</v>
      </c>
      <c r="J10632">
        <v>1.669999123</v>
      </c>
      <c r="M10632">
        <v>1</v>
      </c>
      <c r="N10632">
        <v>399</v>
      </c>
      <c r="P10632">
        <v>3</v>
      </c>
      <c r="Q10632" t="str">
        <f>VLOOKUP(M10632,lookups!$A$1:$B$7, 2, FALSE)</f>
        <v>trawl/fyke</v>
      </c>
      <c r="R10632" t="str">
        <f>VLOOKUP(N10632,lookups!$D$1:$E$6, 2, FALSE)</f>
        <v>hucuktlis r</v>
      </c>
      <c r="S10632" t="str">
        <f>VLOOKUP(C10632,lookups!$G$1:$H$3, 2, FALSE)</f>
        <v>smolt</v>
      </c>
    </row>
    <row r="10633" spans="1:19" x14ac:dyDescent="0.25">
      <c r="A10633" s="1">
        <v>39920</v>
      </c>
      <c r="B10633">
        <v>1</v>
      </c>
      <c r="C10633">
        <v>1</v>
      </c>
      <c r="D10633">
        <v>1</v>
      </c>
      <c r="E10633">
        <v>2009</v>
      </c>
      <c r="F10633">
        <v>83</v>
      </c>
      <c r="G10633">
        <v>1</v>
      </c>
      <c r="H10633">
        <v>50</v>
      </c>
      <c r="J10633">
        <v>1.079999924</v>
      </c>
      <c r="M10633">
        <v>1</v>
      </c>
      <c r="N10633">
        <v>399</v>
      </c>
      <c r="P10633">
        <v>3</v>
      </c>
      <c r="Q10633" t="str">
        <f>VLOOKUP(M10633,lookups!$A$1:$B$7, 2, FALSE)</f>
        <v>trawl/fyke</v>
      </c>
      <c r="R10633" t="str">
        <f>VLOOKUP(N10633,lookups!$D$1:$E$6, 2, FALSE)</f>
        <v>hucuktlis r</v>
      </c>
      <c r="S10633" t="str">
        <f>VLOOKUP(C10633,lookups!$G$1:$H$3, 2, FALSE)</f>
        <v>smolt</v>
      </c>
    </row>
    <row r="10634" spans="1:19" x14ac:dyDescent="0.25">
      <c r="A10634" s="1">
        <v>39920</v>
      </c>
      <c r="B10634">
        <v>1</v>
      </c>
      <c r="C10634">
        <v>1</v>
      </c>
      <c r="D10634">
        <v>1</v>
      </c>
      <c r="E10634">
        <v>2009</v>
      </c>
      <c r="F10634">
        <v>84</v>
      </c>
      <c r="G10634">
        <v>1</v>
      </c>
      <c r="H10634">
        <v>42</v>
      </c>
      <c r="J10634">
        <v>0.95999956099999995</v>
      </c>
      <c r="M10634">
        <v>1</v>
      </c>
      <c r="N10634">
        <v>399</v>
      </c>
      <c r="P10634">
        <v>3</v>
      </c>
      <c r="Q10634" t="str">
        <f>VLOOKUP(M10634,lookups!$A$1:$B$7, 2, FALSE)</f>
        <v>trawl/fyke</v>
      </c>
      <c r="R10634" t="str">
        <f>VLOOKUP(N10634,lookups!$D$1:$E$6, 2, FALSE)</f>
        <v>hucuktlis r</v>
      </c>
      <c r="S10634" t="str">
        <f>VLOOKUP(C10634,lookups!$G$1:$H$3, 2, FALSE)</f>
        <v>smolt</v>
      </c>
    </row>
    <row r="10635" spans="1:19" x14ac:dyDescent="0.25">
      <c r="A10635" s="1">
        <v>39920</v>
      </c>
      <c r="B10635">
        <v>1</v>
      </c>
      <c r="C10635">
        <v>1</v>
      </c>
      <c r="D10635">
        <v>1</v>
      </c>
      <c r="E10635">
        <v>2009</v>
      </c>
      <c r="F10635">
        <v>85</v>
      </c>
      <c r="G10635">
        <v>1</v>
      </c>
      <c r="H10635">
        <v>41</v>
      </c>
      <c r="J10635">
        <v>0.66999959899999995</v>
      </c>
      <c r="M10635">
        <v>1</v>
      </c>
      <c r="N10635">
        <v>399</v>
      </c>
      <c r="P10635">
        <v>3</v>
      </c>
      <c r="Q10635" t="str">
        <f>VLOOKUP(M10635,lookups!$A$1:$B$7, 2, FALSE)</f>
        <v>trawl/fyke</v>
      </c>
      <c r="R10635" t="str">
        <f>VLOOKUP(N10635,lookups!$D$1:$E$6, 2, FALSE)</f>
        <v>hucuktlis r</v>
      </c>
      <c r="S10635" t="str">
        <f>VLOOKUP(C10635,lookups!$G$1:$H$3, 2, FALSE)</f>
        <v>smolt</v>
      </c>
    </row>
    <row r="10636" spans="1:19" x14ac:dyDescent="0.25">
      <c r="A10636" s="1">
        <v>39920</v>
      </c>
      <c r="B10636">
        <v>1</v>
      </c>
      <c r="C10636">
        <v>1</v>
      </c>
      <c r="D10636">
        <v>1</v>
      </c>
      <c r="E10636">
        <v>2009</v>
      </c>
      <c r="F10636">
        <v>86</v>
      </c>
      <c r="G10636">
        <v>1</v>
      </c>
      <c r="H10636">
        <v>50</v>
      </c>
      <c r="J10636">
        <v>1.0999994280000001</v>
      </c>
      <c r="M10636">
        <v>1</v>
      </c>
      <c r="N10636">
        <v>399</v>
      </c>
      <c r="P10636">
        <v>3</v>
      </c>
      <c r="Q10636" t="str">
        <f>VLOOKUP(M10636,lookups!$A$1:$B$7, 2, FALSE)</f>
        <v>trawl/fyke</v>
      </c>
      <c r="R10636" t="str">
        <f>VLOOKUP(N10636,lookups!$D$1:$E$6, 2, FALSE)</f>
        <v>hucuktlis r</v>
      </c>
      <c r="S10636" t="str">
        <f>VLOOKUP(C10636,lookups!$G$1:$H$3, 2, FALSE)</f>
        <v>smolt</v>
      </c>
    </row>
    <row r="10637" spans="1:19" x14ac:dyDescent="0.25">
      <c r="A10637" s="1">
        <v>39920</v>
      </c>
      <c r="B10637">
        <v>1</v>
      </c>
      <c r="C10637">
        <v>1</v>
      </c>
      <c r="D10637">
        <v>1</v>
      </c>
      <c r="E10637">
        <v>2009</v>
      </c>
      <c r="F10637">
        <v>87</v>
      </c>
      <c r="G10637">
        <v>1</v>
      </c>
      <c r="H10637">
        <v>54</v>
      </c>
      <c r="J10637">
        <v>1.549999237</v>
      </c>
      <c r="M10637">
        <v>1</v>
      </c>
      <c r="N10637">
        <v>399</v>
      </c>
      <c r="P10637">
        <v>3</v>
      </c>
      <c r="Q10637" t="str">
        <f>VLOOKUP(M10637,lookups!$A$1:$B$7, 2, FALSE)</f>
        <v>trawl/fyke</v>
      </c>
      <c r="R10637" t="str">
        <f>VLOOKUP(N10637,lookups!$D$1:$E$6, 2, FALSE)</f>
        <v>hucuktlis r</v>
      </c>
      <c r="S10637" t="str">
        <f>VLOOKUP(C10637,lookups!$G$1:$H$3, 2, FALSE)</f>
        <v>smolt</v>
      </c>
    </row>
    <row r="10638" spans="1:19" x14ac:dyDescent="0.25">
      <c r="A10638" s="1">
        <v>39920</v>
      </c>
      <c r="B10638">
        <v>1</v>
      </c>
      <c r="C10638">
        <v>1</v>
      </c>
      <c r="D10638">
        <v>1</v>
      </c>
      <c r="E10638">
        <v>2009</v>
      </c>
      <c r="F10638">
        <v>88</v>
      </c>
      <c r="G10638">
        <v>1</v>
      </c>
      <c r="H10638">
        <v>47</v>
      </c>
      <c r="J10638">
        <v>0.97999954199999995</v>
      </c>
      <c r="M10638">
        <v>1</v>
      </c>
      <c r="N10638">
        <v>399</v>
      </c>
      <c r="P10638">
        <v>3</v>
      </c>
      <c r="Q10638" t="str">
        <f>VLOOKUP(M10638,lookups!$A$1:$B$7, 2, FALSE)</f>
        <v>trawl/fyke</v>
      </c>
      <c r="R10638" t="str">
        <f>VLOOKUP(N10638,lookups!$D$1:$E$6, 2, FALSE)</f>
        <v>hucuktlis r</v>
      </c>
      <c r="S10638" t="str">
        <f>VLOOKUP(C10638,lookups!$G$1:$H$3, 2, FALSE)</f>
        <v>smolt</v>
      </c>
    </row>
    <row r="10639" spans="1:19" x14ac:dyDescent="0.25">
      <c r="A10639" s="1">
        <v>39920</v>
      </c>
      <c r="B10639">
        <v>1</v>
      </c>
      <c r="C10639">
        <v>1</v>
      </c>
      <c r="D10639">
        <v>1</v>
      </c>
      <c r="E10639">
        <v>2009</v>
      </c>
      <c r="F10639">
        <v>89</v>
      </c>
      <c r="G10639">
        <v>1</v>
      </c>
      <c r="H10639">
        <v>45</v>
      </c>
      <c r="J10639">
        <v>0.83999967600000003</v>
      </c>
      <c r="M10639">
        <v>1</v>
      </c>
      <c r="N10639">
        <v>399</v>
      </c>
      <c r="P10639">
        <v>3</v>
      </c>
      <c r="Q10639" t="str">
        <f>VLOOKUP(M10639,lookups!$A$1:$B$7, 2, FALSE)</f>
        <v>trawl/fyke</v>
      </c>
      <c r="R10639" t="str">
        <f>VLOOKUP(N10639,lookups!$D$1:$E$6, 2, FALSE)</f>
        <v>hucuktlis r</v>
      </c>
      <c r="S10639" t="str">
        <f>VLOOKUP(C10639,lookups!$G$1:$H$3, 2, FALSE)</f>
        <v>smolt</v>
      </c>
    </row>
    <row r="10640" spans="1:19" x14ac:dyDescent="0.25">
      <c r="A10640" s="1">
        <v>39920</v>
      </c>
      <c r="B10640">
        <v>1</v>
      </c>
      <c r="C10640">
        <v>1</v>
      </c>
      <c r="D10640">
        <v>1</v>
      </c>
      <c r="E10640">
        <v>2009</v>
      </c>
      <c r="F10640">
        <v>90</v>
      </c>
      <c r="G10640">
        <v>1</v>
      </c>
      <c r="H10640">
        <v>47</v>
      </c>
      <c r="J10640">
        <v>0.97999954199999995</v>
      </c>
      <c r="M10640">
        <v>1</v>
      </c>
      <c r="N10640">
        <v>399</v>
      </c>
      <c r="P10640">
        <v>3</v>
      </c>
      <c r="Q10640" t="str">
        <f>VLOOKUP(M10640,lookups!$A$1:$B$7, 2, FALSE)</f>
        <v>trawl/fyke</v>
      </c>
      <c r="R10640" t="str">
        <f>VLOOKUP(N10640,lookups!$D$1:$E$6, 2, FALSE)</f>
        <v>hucuktlis r</v>
      </c>
      <c r="S10640" t="str">
        <f>VLOOKUP(C10640,lookups!$G$1:$H$3, 2, FALSE)</f>
        <v>smolt</v>
      </c>
    </row>
    <row r="10641" spans="1:19" x14ac:dyDescent="0.25">
      <c r="A10641" s="1">
        <v>39920</v>
      </c>
      <c r="B10641">
        <v>1</v>
      </c>
      <c r="C10641">
        <v>1</v>
      </c>
      <c r="D10641">
        <v>1</v>
      </c>
      <c r="E10641">
        <v>2009</v>
      </c>
      <c r="F10641">
        <v>91</v>
      </c>
      <c r="G10641">
        <v>1</v>
      </c>
      <c r="H10641">
        <v>48</v>
      </c>
      <c r="J10641">
        <v>0.97999954199999995</v>
      </c>
      <c r="M10641">
        <v>1</v>
      </c>
      <c r="N10641">
        <v>399</v>
      </c>
      <c r="P10641">
        <v>3</v>
      </c>
      <c r="Q10641" t="str">
        <f>VLOOKUP(M10641,lookups!$A$1:$B$7, 2, FALSE)</f>
        <v>trawl/fyke</v>
      </c>
      <c r="R10641" t="str">
        <f>VLOOKUP(N10641,lookups!$D$1:$E$6, 2, FALSE)</f>
        <v>hucuktlis r</v>
      </c>
      <c r="S10641" t="str">
        <f>VLOOKUP(C10641,lookups!$G$1:$H$3, 2, FALSE)</f>
        <v>smolt</v>
      </c>
    </row>
    <row r="10642" spans="1:19" x14ac:dyDescent="0.25">
      <c r="A10642" s="1">
        <v>39920</v>
      </c>
      <c r="B10642">
        <v>1</v>
      </c>
      <c r="C10642">
        <v>1</v>
      </c>
      <c r="D10642">
        <v>1</v>
      </c>
      <c r="E10642">
        <v>2009</v>
      </c>
      <c r="F10642">
        <v>92</v>
      </c>
      <c r="G10642">
        <v>1</v>
      </c>
      <c r="H10642">
        <v>45</v>
      </c>
      <c r="J10642">
        <v>0.81999969500000003</v>
      </c>
      <c r="M10642">
        <v>1</v>
      </c>
      <c r="N10642">
        <v>399</v>
      </c>
      <c r="P10642">
        <v>3</v>
      </c>
      <c r="Q10642" t="str">
        <f>VLOOKUP(M10642,lookups!$A$1:$B$7, 2, FALSE)</f>
        <v>trawl/fyke</v>
      </c>
      <c r="R10642" t="str">
        <f>VLOOKUP(N10642,lookups!$D$1:$E$6, 2, FALSE)</f>
        <v>hucuktlis r</v>
      </c>
      <c r="S10642" t="str">
        <f>VLOOKUP(C10642,lookups!$G$1:$H$3, 2, FALSE)</f>
        <v>smolt</v>
      </c>
    </row>
    <row r="10643" spans="1:19" x14ac:dyDescent="0.25">
      <c r="A10643" s="1">
        <v>39920</v>
      </c>
      <c r="B10643">
        <v>1</v>
      </c>
      <c r="C10643">
        <v>1</v>
      </c>
      <c r="D10643">
        <v>1</v>
      </c>
      <c r="E10643">
        <v>2009</v>
      </c>
      <c r="F10643">
        <v>93</v>
      </c>
      <c r="G10643">
        <v>1</v>
      </c>
      <c r="H10643">
        <v>47</v>
      </c>
      <c r="J10643">
        <v>0.869999886</v>
      </c>
      <c r="M10643">
        <v>1</v>
      </c>
      <c r="N10643">
        <v>399</v>
      </c>
      <c r="P10643">
        <v>3</v>
      </c>
      <c r="Q10643" t="str">
        <f>VLOOKUP(M10643,lookups!$A$1:$B$7, 2, FALSE)</f>
        <v>trawl/fyke</v>
      </c>
      <c r="R10643" t="str">
        <f>VLOOKUP(N10643,lookups!$D$1:$E$6, 2, FALSE)</f>
        <v>hucuktlis r</v>
      </c>
      <c r="S10643" t="str">
        <f>VLOOKUP(C10643,lookups!$G$1:$H$3, 2, FALSE)</f>
        <v>smolt</v>
      </c>
    </row>
    <row r="10644" spans="1:19" x14ac:dyDescent="0.25">
      <c r="A10644" s="1">
        <v>39920</v>
      </c>
      <c r="B10644">
        <v>1</v>
      </c>
      <c r="C10644">
        <v>1</v>
      </c>
      <c r="D10644">
        <v>1</v>
      </c>
      <c r="E10644">
        <v>2009</v>
      </c>
      <c r="F10644">
        <v>94</v>
      </c>
      <c r="G10644">
        <v>1</v>
      </c>
      <c r="H10644">
        <v>52</v>
      </c>
      <c r="J10644">
        <v>1.2299995420000001</v>
      </c>
      <c r="M10644">
        <v>1</v>
      </c>
      <c r="N10644">
        <v>399</v>
      </c>
      <c r="P10644">
        <v>3</v>
      </c>
      <c r="Q10644" t="str">
        <f>VLOOKUP(M10644,lookups!$A$1:$B$7, 2, FALSE)</f>
        <v>trawl/fyke</v>
      </c>
      <c r="R10644" t="str">
        <f>VLOOKUP(N10644,lookups!$D$1:$E$6, 2, FALSE)</f>
        <v>hucuktlis r</v>
      </c>
      <c r="S10644" t="str">
        <f>VLOOKUP(C10644,lookups!$G$1:$H$3, 2, FALSE)</f>
        <v>smolt</v>
      </c>
    </row>
    <row r="10645" spans="1:19" x14ac:dyDescent="0.25">
      <c r="A10645" s="1">
        <v>39920</v>
      </c>
      <c r="B10645">
        <v>1</v>
      </c>
      <c r="C10645">
        <v>1</v>
      </c>
      <c r="D10645">
        <v>1</v>
      </c>
      <c r="E10645">
        <v>2009</v>
      </c>
      <c r="F10645">
        <v>95</v>
      </c>
      <c r="G10645">
        <v>1</v>
      </c>
      <c r="H10645">
        <v>46</v>
      </c>
      <c r="J10645">
        <v>0.849999905</v>
      </c>
      <c r="M10645">
        <v>1</v>
      </c>
      <c r="N10645">
        <v>399</v>
      </c>
      <c r="P10645">
        <v>3</v>
      </c>
      <c r="Q10645" t="str">
        <f>VLOOKUP(M10645,lookups!$A$1:$B$7, 2, FALSE)</f>
        <v>trawl/fyke</v>
      </c>
      <c r="R10645" t="str">
        <f>VLOOKUP(N10645,lookups!$D$1:$E$6, 2, FALSE)</f>
        <v>hucuktlis r</v>
      </c>
      <c r="S10645" t="str">
        <f>VLOOKUP(C10645,lookups!$G$1:$H$3, 2, FALSE)</f>
        <v>smolt</v>
      </c>
    </row>
    <row r="10646" spans="1:19" x14ac:dyDescent="0.25">
      <c r="A10646" s="1">
        <v>39920</v>
      </c>
      <c r="B10646">
        <v>1</v>
      </c>
      <c r="C10646">
        <v>1</v>
      </c>
      <c r="D10646">
        <v>1</v>
      </c>
      <c r="E10646">
        <v>2009</v>
      </c>
      <c r="F10646">
        <v>96</v>
      </c>
      <c r="G10646">
        <v>1</v>
      </c>
      <c r="H10646">
        <v>45</v>
      </c>
      <c r="J10646">
        <v>0.85999965700000003</v>
      </c>
      <c r="M10646">
        <v>1</v>
      </c>
      <c r="N10646">
        <v>399</v>
      </c>
      <c r="P10646">
        <v>3</v>
      </c>
      <c r="Q10646" t="str">
        <f>VLOOKUP(M10646,lookups!$A$1:$B$7, 2, FALSE)</f>
        <v>trawl/fyke</v>
      </c>
      <c r="R10646" t="str">
        <f>VLOOKUP(N10646,lookups!$D$1:$E$6, 2, FALSE)</f>
        <v>hucuktlis r</v>
      </c>
      <c r="S10646" t="str">
        <f>VLOOKUP(C10646,lookups!$G$1:$H$3, 2, FALSE)</f>
        <v>smolt</v>
      </c>
    </row>
    <row r="10647" spans="1:19" x14ac:dyDescent="0.25">
      <c r="A10647" s="1">
        <v>39920</v>
      </c>
      <c r="B10647">
        <v>1</v>
      </c>
      <c r="C10647">
        <v>1</v>
      </c>
      <c r="D10647">
        <v>1</v>
      </c>
      <c r="E10647">
        <v>2009</v>
      </c>
      <c r="F10647">
        <v>97</v>
      </c>
      <c r="G10647">
        <v>1</v>
      </c>
      <c r="H10647">
        <v>47</v>
      </c>
      <c r="J10647">
        <v>1.0699996949999999</v>
      </c>
      <c r="M10647">
        <v>1</v>
      </c>
      <c r="N10647">
        <v>399</v>
      </c>
      <c r="P10647">
        <v>3</v>
      </c>
      <c r="Q10647" t="str">
        <f>VLOOKUP(M10647,lookups!$A$1:$B$7, 2, FALSE)</f>
        <v>trawl/fyke</v>
      </c>
      <c r="R10647" t="str">
        <f>VLOOKUP(N10647,lookups!$D$1:$E$6, 2, FALSE)</f>
        <v>hucuktlis r</v>
      </c>
      <c r="S10647" t="str">
        <f>VLOOKUP(C10647,lookups!$G$1:$H$3, 2, FALSE)</f>
        <v>smolt</v>
      </c>
    </row>
    <row r="10648" spans="1:19" x14ac:dyDescent="0.25">
      <c r="A10648" s="1">
        <v>39920</v>
      </c>
      <c r="B10648">
        <v>1</v>
      </c>
      <c r="C10648">
        <v>1</v>
      </c>
      <c r="D10648">
        <v>1</v>
      </c>
      <c r="E10648">
        <v>2009</v>
      </c>
      <c r="F10648">
        <v>98</v>
      </c>
      <c r="G10648">
        <v>1</v>
      </c>
      <c r="H10648">
        <v>46</v>
      </c>
      <c r="J10648">
        <v>0.87999963800000003</v>
      </c>
      <c r="M10648">
        <v>1</v>
      </c>
      <c r="N10648">
        <v>399</v>
      </c>
      <c r="P10648">
        <v>3</v>
      </c>
      <c r="Q10648" t="str">
        <f>VLOOKUP(M10648,lookups!$A$1:$B$7, 2, FALSE)</f>
        <v>trawl/fyke</v>
      </c>
      <c r="R10648" t="str">
        <f>VLOOKUP(N10648,lookups!$D$1:$E$6, 2, FALSE)</f>
        <v>hucuktlis r</v>
      </c>
      <c r="S10648" t="str">
        <f>VLOOKUP(C10648,lookups!$G$1:$H$3, 2, FALSE)</f>
        <v>smolt</v>
      </c>
    </row>
    <row r="10649" spans="1:19" x14ac:dyDescent="0.25">
      <c r="A10649" s="1">
        <v>39920</v>
      </c>
      <c r="B10649">
        <v>1</v>
      </c>
      <c r="C10649">
        <v>1</v>
      </c>
      <c r="D10649">
        <v>1</v>
      </c>
      <c r="E10649">
        <v>2009</v>
      </c>
      <c r="F10649">
        <v>99</v>
      </c>
      <c r="G10649">
        <v>1</v>
      </c>
      <c r="H10649">
        <v>46</v>
      </c>
      <c r="J10649">
        <v>0.88999986600000003</v>
      </c>
      <c r="M10649">
        <v>1</v>
      </c>
      <c r="N10649">
        <v>399</v>
      </c>
      <c r="P10649">
        <v>3</v>
      </c>
      <c r="Q10649" t="str">
        <f>VLOOKUP(M10649,lookups!$A$1:$B$7, 2, FALSE)</f>
        <v>trawl/fyke</v>
      </c>
      <c r="R10649" t="str">
        <f>VLOOKUP(N10649,lookups!$D$1:$E$6, 2, FALSE)</f>
        <v>hucuktlis r</v>
      </c>
      <c r="S10649" t="str">
        <f>VLOOKUP(C10649,lookups!$G$1:$H$3, 2, FALSE)</f>
        <v>smolt</v>
      </c>
    </row>
    <row r="10650" spans="1:19" x14ac:dyDescent="0.25">
      <c r="A10650" s="1">
        <v>39920</v>
      </c>
      <c r="B10650">
        <v>1</v>
      </c>
      <c r="C10650">
        <v>1</v>
      </c>
      <c r="D10650">
        <v>1</v>
      </c>
      <c r="E10650">
        <v>2009</v>
      </c>
      <c r="F10650">
        <v>100</v>
      </c>
      <c r="G10650">
        <v>1</v>
      </c>
      <c r="H10650">
        <v>45</v>
      </c>
      <c r="J10650">
        <v>0.769999981</v>
      </c>
      <c r="M10650">
        <v>1</v>
      </c>
      <c r="N10650">
        <v>399</v>
      </c>
      <c r="P10650">
        <v>3</v>
      </c>
      <c r="Q10650" t="str">
        <f>VLOOKUP(M10650,lookups!$A$1:$B$7, 2, FALSE)</f>
        <v>trawl/fyke</v>
      </c>
      <c r="R10650" t="str">
        <f>VLOOKUP(N10650,lookups!$D$1:$E$6, 2, FALSE)</f>
        <v>hucuktlis r</v>
      </c>
      <c r="S10650" t="str">
        <f>VLOOKUP(C10650,lookups!$G$1:$H$3, 2, FALSE)</f>
        <v>smolt</v>
      </c>
    </row>
    <row r="10651" spans="1:19" x14ac:dyDescent="0.25">
      <c r="A10651" s="1">
        <v>39920</v>
      </c>
      <c r="B10651">
        <v>1</v>
      </c>
      <c r="C10651">
        <v>1</v>
      </c>
      <c r="D10651">
        <v>1</v>
      </c>
      <c r="E10651">
        <v>2009</v>
      </c>
      <c r="F10651">
        <v>101</v>
      </c>
      <c r="G10651">
        <v>1</v>
      </c>
      <c r="H10651">
        <v>50</v>
      </c>
      <c r="J10651">
        <v>1.0999994280000001</v>
      </c>
      <c r="M10651">
        <v>1</v>
      </c>
      <c r="N10651">
        <v>399</v>
      </c>
      <c r="P10651">
        <v>3</v>
      </c>
      <c r="Q10651" t="str">
        <f>VLOOKUP(M10651,lookups!$A$1:$B$7, 2, FALSE)</f>
        <v>trawl/fyke</v>
      </c>
      <c r="R10651" t="str">
        <f>VLOOKUP(N10651,lookups!$D$1:$E$6, 2, FALSE)</f>
        <v>hucuktlis r</v>
      </c>
      <c r="S10651" t="str">
        <f>VLOOKUP(C10651,lookups!$G$1:$H$3, 2, FALSE)</f>
        <v>smolt</v>
      </c>
    </row>
    <row r="10652" spans="1:19" x14ac:dyDescent="0.25">
      <c r="A10652" s="1">
        <v>39920</v>
      </c>
      <c r="B10652">
        <v>1</v>
      </c>
      <c r="C10652">
        <v>1</v>
      </c>
      <c r="D10652">
        <v>1</v>
      </c>
      <c r="E10652">
        <v>2009</v>
      </c>
      <c r="F10652">
        <v>102</v>
      </c>
      <c r="G10652">
        <v>1</v>
      </c>
      <c r="H10652">
        <v>52</v>
      </c>
      <c r="J10652">
        <v>1.259999275</v>
      </c>
      <c r="M10652">
        <v>1</v>
      </c>
      <c r="N10652">
        <v>399</v>
      </c>
      <c r="P10652">
        <v>3</v>
      </c>
      <c r="Q10652" t="str">
        <f>VLOOKUP(M10652,lookups!$A$1:$B$7, 2, FALSE)</f>
        <v>trawl/fyke</v>
      </c>
      <c r="R10652" t="str">
        <f>VLOOKUP(N10652,lookups!$D$1:$E$6, 2, FALSE)</f>
        <v>hucuktlis r</v>
      </c>
      <c r="S10652" t="str">
        <f>VLOOKUP(C10652,lookups!$G$1:$H$3, 2, FALSE)</f>
        <v>smolt</v>
      </c>
    </row>
    <row r="10653" spans="1:19" x14ac:dyDescent="0.25">
      <c r="A10653" s="1">
        <v>39920</v>
      </c>
      <c r="B10653">
        <v>1</v>
      </c>
      <c r="C10653">
        <v>1</v>
      </c>
      <c r="D10653">
        <v>1</v>
      </c>
      <c r="E10653">
        <v>2009</v>
      </c>
      <c r="F10653">
        <v>103</v>
      </c>
      <c r="G10653">
        <v>1</v>
      </c>
      <c r="H10653">
        <v>55</v>
      </c>
      <c r="J10653">
        <v>1.4299993520000001</v>
      </c>
      <c r="M10653">
        <v>1</v>
      </c>
      <c r="N10653">
        <v>399</v>
      </c>
      <c r="P10653">
        <v>3</v>
      </c>
      <c r="Q10653" t="str">
        <f>VLOOKUP(M10653,lookups!$A$1:$B$7, 2, FALSE)</f>
        <v>trawl/fyke</v>
      </c>
      <c r="R10653" t="str">
        <f>VLOOKUP(N10653,lookups!$D$1:$E$6, 2, FALSE)</f>
        <v>hucuktlis r</v>
      </c>
      <c r="S10653" t="str">
        <f>VLOOKUP(C10653,lookups!$G$1:$H$3, 2, FALSE)</f>
        <v>smolt</v>
      </c>
    </row>
    <row r="10654" spans="1:19" x14ac:dyDescent="0.25">
      <c r="A10654" s="1">
        <v>39920</v>
      </c>
      <c r="B10654">
        <v>1</v>
      </c>
      <c r="C10654">
        <v>1</v>
      </c>
      <c r="D10654">
        <v>1</v>
      </c>
      <c r="E10654">
        <v>2009</v>
      </c>
      <c r="F10654">
        <v>104</v>
      </c>
      <c r="G10654">
        <v>1</v>
      </c>
      <c r="H10654">
        <v>50</v>
      </c>
      <c r="J10654">
        <v>1.129999161</v>
      </c>
      <c r="M10654">
        <v>1</v>
      </c>
      <c r="N10654">
        <v>399</v>
      </c>
      <c r="P10654">
        <v>3</v>
      </c>
      <c r="Q10654" t="str">
        <f>VLOOKUP(M10654,lookups!$A$1:$B$7, 2, FALSE)</f>
        <v>trawl/fyke</v>
      </c>
      <c r="R10654" t="str">
        <f>VLOOKUP(N10654,lookups!$D$1:$E$6, 2, FALSE)</f>
        <v>hucuktlis r</v>
      </c>
      <c r="S10654" t="str">
        <f>VLOOKUP(C10654,lookups!$G$1:$H$3, 2, FALSE)</f>
        <v>smolt</v>
      </c>
    </row>
    <row r="10655" spans="1:19" x14ac:dyDescent="0.25">
      <c r="A10655" s="1">
        <v>39920</v>
      </c>
      <c r="B10655">
        <v>1</v>
      </c>
      <c r="C10655">
        <v>1</v>
      </c>
      <c r="D10655">
        <v>1</v>
      </c>
      <c r="E10655">
        <v>2009</v>
      </c>
      <c r="F10655">
        <v>105</v>
      </c>
      <c r="G10655">
        <v>1</v>
      </c>
      <c r="H10655">
        <v>47</v>
      </c>
      <c r="J10655">
        <v>1.039999962</v>
      </c>
      <c r="M10655">
        <v>1</v>
      </c>
      <c r="N10655">
        <v>399</v>
      </c>
      <c r="P10655">
        <v>3</v>
      </c>
      <c r="Q10655" t="str">
        <f>VLOOKUP(M10655,lookups!$A$1:$B$7, 2, FALSE)</f>
        <v>trawl/fyke</v>
      </c>
      <c r="R10655" t="str">
        <f>VLOOKUP(N10655,lookups!$D$1:$E$6, 2, FALSE)</f>
        <v>hucuktlis r</v>
      </c>
      <c r="S10655" t="str">
        <f>VLOOKUP(C10655,lookups!$G$1:$H$3, 2, FALSE)</f>
        <v>smolt</v>
      </c>
    </row>
    <row r="10656" spans="1:19" x14ac:dyDescent="0.25">
      <c r="A10656" s="1">
        <v>39920</v>
      </c>
      <c r="B10656">
        <v>1</v>
      </c>
      <c r="C10656">
        <v>1</v>
      </c>
      <c r="D10656">
        <v>1</v>
      </c>
      <c r="E10656">
        <v>2009</v>
      </c>
      <c r="F10656">
        <v>106</v>
      </c>
      <c r="G10656">
        <v>1</v>
      </c>
      <c r="H10656">
        <v>46</v>
      </c>
      <c r="J10656">
        <v>0.869999886</v>
      </c>
      <c r="M10656">
        <v>1</v>
      </c>
      <c r="N10656">
        <v>399</v>
      </c>
      <c r="P10656">
        <v>3</v>
      </c>
      <c r="Q10656" t="str">
        <f>VLOOKUP(M10656,lookups!$A$1:$B$7, 2, FALSE)</f>
        <v>trawl/fyke</v>
      </c>
      <c r="R10656" t="str">
        <f>VLOOKUP(N10656,lookups!$D$1:$E$6, 2, FALSE)</f>
        <v>hucuktlis r</v>
      </c>
      <c r="S10656" t="str">
        <f>VLOOKUP(C10656,lookups!$G$1:$H$3, 2, FALSE)</f>
        <v>smolt</v>
      </c>
    </row>
    <row r="10657" spans="1:19" x14ac:dyDescent="0.25">
      <c r="A10657" s="1">
        <v>39920</v>
      </c>
      <c r="B10657">
        <v>1</v>
      </c>
      <c r="C10657">
        <v>1</v>
      </c>
      <c r="D10657">
        <v>1</v>
      </c>
      <c r="E10657">
        <v>2009</v>
      </c>
      <c r="F10657">
        <v>107</v>
      </c>
      <c r="G10657">
        <v>1</v>
      </c>
      <c r="H10657">
        <v>52</v>
      </c>
      <c r="J10657">
        <v>1.289999962</v>
      </c>
      <c r="M10657">
        <v>1</v>
      </c>
      <c r="N10657">
        <v>399</v>
      </c>
      <c r="P10657">
        <v>3</v>
      </c>
      <c r="Q10657" t="str">
        <f>VLOOKUP(M10657,lookups!$A$1:$B$7, 2, FALSE)</f>
        <v>trawl/fyke</v>
      </c>
      <c r="R10657" t="str">
        <f>VLOOKUP(N10657,lookups!$D$1:$E$6, 2, FALSE)</f>
        <v>hucuktlis r</v>
      </c>
      <c r="S10657" t="str">
        <f>VLOOKUP(C10657,lookups!$G$1:$H$3, 2, FALSE)</f>
        <v>smolt</v>
      </c>
    </row>
    <row r="10658" spans="1:19" x14ac:dyDescent="0.25">
      <c r="A10658" s="1">
        <v>39920</v>
      </c>
      <c r="B10658">
        <v>1</v>
      </c>
      <c r="C10658">
        <v>1</v>
      </c>
      <c r="D10658">
        <v>1</v>
      </c>
      <c r="E10658">
        <v>2009</v>
      </c>
      <c r="F10658">
        <v>108</v>
      </c>
      <c r="G10658">
        <v>1</v>
      </c>
      <c r="H10658">
        <v>49</v>
      </c>
      <c r="J10658">
        <v>0.93999957999999995</v>
      </c>
      <c r="M10658">
        <v>1</v>
      </c>
      <c r="N10658">
        <v>399</v>
      </c>
      <c r="P10658">
        <v>3</v>
      </c>
      <c r="Q10658" t="str">
        <f>VLOOKUP(M10658,lookups!$A$1:$B$7, 2, FALSE)</f>
        <v>trawl/fyke</v>
      </c>
      <c r="R10658" t="str">
        <f>VLOOKUP(N10658,lookups!$D$1:$E$6, 2, FALSE)</f>
        <v>hucuktlis r</v>
      </c>
      <c r="S10658" t="str">
        <f>VLOOKUP(C10658,lookups!$G$1:$H$3, 2, FALSE)</f>
        <v>smolt</v>
      </c>
    </row>
    <row r="10659" spans="1:19" x14ac:dyDescent="0.25">
      <c r="A10659" s="1">
        <v>39920</v>
      </c>
      <c r="B10659">
        <v>1</v>
      </c>
      <c r="C10659">
        <v>1</v>
      </c>
      <c r="D10659">
        <v>1</v>
      </c>
      <c r="E10659">
        <v>2009</v>
      </c>
      <c r="F10659">
        <v>109</v>
      </c>
      <c r="G10659">
        <v>1</v>
      </c>
      <c r="H10659">
        <v>45</v>
      </c>
      <c r="J10659">
        <v>0.81999969500000003</v>
      </c>
      <c r="M10659">
        <v>1</v>
      </c>
      <c r="N10659">
        <v>399</v>
      </c>
      <c r="P10659">
        <v>3</v>
      </c>
      <c r="Q10659" t="str">
        <f>VLOOKUP(M10659,lookups!$A$1:$B$7, 2, FALSE)</f>
        <v>trawl/fyke</v>
      </c>
      <c r="R10659" t="str">
        <f>VLOOKUP(N10659,lookups!$D$1:$E$6, 2, FALSE)</f>
        <v>hucuktlis r</v>
      </c>
      <c r="S10659" t="str">
        <f>VLOOKUP(C10659,lookups!$G$1:$H$3, 2, FALSE)</f>
        <v>smolt</v>
      </c>
    </row>
    <row r="10660" spans="1:19" x14ac:dyDescent="0.25">
      <c r="A10660" s="1">
        <v>39920</v>
      </c>
      <c r="B10660">
        <v>1</v>
      </c>
      <c r="C10660">
        <v>1</v>
      </c>
      <c r="D10660">
        <v>1</v>
      </c>
      <c r="E10660">
        <v>2009</v>
      </c>
      <c r="F10660">
        <v>110</v>
      </c>
      <c r="G10660">
        <v>2</v>
      </c>
      <c r="H10660">
        <v>62</v>
      </c>
      <c r="J10660">
        <v>2.5</v>
      </c>
      <c r="M10660">
        <v>1</v>
      </c>
      <c r="N10660">
        <v>399</v>
      </c>
      <c r="P10660">
        <v>3</v>
      </c>
      <c r="Q10660" t="str">
        <f>VLOOKUP(M10660,lookups!$A$1:$B$7, 2, FALSE)</f>
        <v>trawl/fyke</v>
      </c>
      <c r="R10660" t="str">
        <f>VLOOKUP(N10660,lookups!$D$1:$E$6, 2, FALSE)</f>
        <v>hucuktlis r</v>
      </c>
      <c r="S10660" t="str">
        <f>VLOOKUP(C10660,lookups!$G$1:$H$3, 2, FALSE)</f>
        <v>smolt</v>
      </c>
    </row>
    <row r="10661" spans="1:19" x14ac:dyDescent="0.25">
      <c r="A10661" s="1">
        <v>39920</v>
      </c>
      <c r="B10661">
        <v>1</v>
      </c>
      <c r="C10661">
        <v>1</v>
      </c>
      <c r="D10661">
        <v>1</v>
      </c>
      <c r="E10661">
        <v>2009</v>
      </c>
      <c r="F10661">
        <v>111</v>
      </c>
      <c r="G10661">
        <v>1</v>
      </c>
      <c r="H10661">
        <v>46</v>
      </c>
      <c r="J10661">
        <v>0.79999971400000003</v>
      </c>
      <c r="M10661">
        <v>1</v>
      </c>
      <c r="N10661">
        <v>399</v>
      </c>
      <c r="P10661">
        <v>3</v>
      </c>
      <c r="Q10661" t="str">
        <f>VLOOKUP(M10661,lookups!$A$1:$B$7, 2, FALSE)</f>
        <v>trawl/fyke</v>
      </c>
      <c r="R10661" t="str">
        <f>VLOOKUP(N10661,lookups!$D$1:$E$6, 2, FALSE)</f>
        <v>hucuktlis r</v>
      </c>
      <c r="S10661" t="str">
        <f>VLOOKUP(C10661,lookups!$G$1:$H$3, 2, FALSE)</f>
        <v>smolt</v>
      </c>
    </row>
    <row r="10662" spans="1:19" x14ac:dyDescent="0.25">
      <c r="A10662" s="1">
        <v>39920</v>
      </c>
      <c r="B10662">
        <v>1</v>
      </c>
      <c r="C10662">
        <v>1</v>
      </c>
      <c r="D10662">
        <v>1</v>
      </c>
      <c r="E10662">
        <v>2009</v>
      </c>
      <c r="F10662">
        <v>112</v>
      </c>
      <c r="G10662">
        <v>1</v>
      </c>
      <c r="H10662">
        <v>43</v>
      </c>
      <c r="J10662">
        <v>0.75999975200000003</v>
      </c>
      <c r="M10662">
        <v>1</v>
      </c>
      <c r="N10662">
        <v>399</v>
      </c>
      <c r="P10662">
        <v>3</v>
      </c>
      <c r="Q10662" t="str">
        <f>VLOOKUP(M10662,lookups!$A$1:$B$7, 2, FALSE)</f>
        <v>trawl/fyke</v>
      </c>
      <c r="R10662" t="str">
        <f>VLOOKUP(N10662,lookups!$D$1:$E$6, 2, FALSE)</f>
        <v>hucuktlis r</v>
      </c>
      <c r="S10662" t="str">
        <f>VLOOKUP(C10662,lookups!$G$1:$H$3, 2, FALSE)</f>
        <v>smolt</v>
      </c>
    </row>
    <row r="10663" spans="1:19" x14ac:dyDescent="0.25">
      <c r="A10663" s="1">
        <v>39920</v>
      </c>
      <c r="B10663">
        <v>1</v>
      </c>
      <c r="C10663">
        <v>1</v>
      </c>
      <c r="D10663">
        <v>1</v>
      </c>
      <c r="E10663">
        <v>2009</v>
      </c>
      <c r="F10663">
        <v>113</v>
      </c>
      <c r="G10663">
        <v>1</v>
      </c>
      <c r="H10663">
        <v>45</v>
      </c>
      <c r="J10663">
        <v>0.789999962</v>
      </c>
      <c r="M10663">
        <v>1</v>
      </c>
      <c r="N10663">
        <v>399</v>
      </c>
      <c r="P10663">
        <v>3</v>
      </c>
      <c r="Q10663" t="str">
        <f>VLOOKUP(M10663,lookups!$A$1:$B$7, 2, FALSE)</f>
        <v>trawl/fyke</v>
      </c>
      <c r="R10663" t="str">
        <f>VLOOKUP(N10663,lookups!$D$1:$E$6, 2, FALSE)</f>
        <v>hucuktlis r</v>
      </c>
      <c r="S10663" t="str">
        <f>VLOOKUP(C10663,lookups!$G$1:$H$3, 2, FALSE)</f>
        <v>smolt</v>
      </c>
    </row>
    <row r="10664" spans="1:19" x14ac:dyDescent="0.25">
      <c r="A10664" s="1">
        <v>39920</v>
      </c>
      <c r="B10664">
        <v>1</v>
      </c>
      <c r="C10664">
        <v>1</v>
      </c>
      <c r="D10664">
        <v>1</v>
      </c>
      <c r="E10664">
        <v>2009</v>
      </c>
      <c r="F10664">
        <v>114</v>
      </c>
      <c r="G10664">
        <v>1</v>
      </c>
      <c r="H10664">
        <v>49</v>
      </c>
      <c r="J10664">
        <v>1.0999994280000001</v>
      </c>
      <c r="M10664">
        <v>1</v>
      </c>
      <c r="N10664">
        <v>399</v>
      </c>
      <c r="P10664">
        <v>3</v>
      </c>
      <c r="Q10664" t="str">
        <f>VLOOKUP(M10664,lookups!$A$1:$B$7, 2, FALSE)</f>
        <v>trawl/fyke</v>
      </c>
      <c r="R10664" t="str">
        <f>VLOOKUP(N10664,lookups!$D$1:$E$6, 2, FALSE)</f>
        <v>hucuktlis r</v>
      </c>
      <c r="S10664" t="str">
        <f>VLOOKUP(C10664,lookups!$G$1:$H$3, 2, FALSE)</f>
        <v>smolt</v>
      </c>
    </row>
    <row r="10665" spans="1:19" x14ac:dyDescent="0.25">
      <c r="A10665" s="1">
        <v>39920</v>
      </c>
      <c r="B10665">
        <v>1</v>
      </c>
      <c r="C10665">
        <v>1</v>
      </c>
      <c r="D10665">
        <v>1</v>
      </c>
      <c r="E10665">
        <v>2009</v>
      </c>
      <c r="F10665">
        <v>115</v>
      </c>
      <c r="G10665">
        <v>1</v>
      </c>
      <c r="H10665">
        <v>44</v>
      </c>
      <c r="J10665">
        <v>0.68999957999999995</v>
      </c>
      <c r="M10665">
        <v>1</v>
      </c>
      <c r="N10665">
        <v>399</v>
      </c>
      <c r="P10665">
        <v>3</v>
      </c>
      <c r="Q10665" t="str">
        <f>VLOOKUP(M10665,lookups!$A$1:$B$7, 2, FALSE)</f>
        <v>trawl/fyke</v>
      </c>
      <c r="R10665" t="str">
        <f>VLOOKUP(N10665,lookups!$D$1:$E$6, 2, FALSE)</f>
        <v>hucuktlis r</v>
      </c>
      <c r="S10665" t="str">
        <f>VLOOKUP(C10665,lookups!$G$1:$H$3, 2, FALSE)</f>
        <v>smolt</v>
      </c>
    </row>
    <row r="10666" spans="1:19" x14ac:dyDescent="0.25">
      <c r="A10666" s="1">
        <v>39920</v>
      </c>
      <c r="B10666">
        <v>1</v>
      </c>
      <c r="C10666">
        <v>1</v>
      </c>
      <c r="D10666">
        <v>1</v>
      </c>
      <c r="E10666">
        <v>2009</v>
      </c>
      <c r="F10666">
        <v>116</v>
      </c>
      <c r="G10666">
        <v>1</v>
      </c>
      <c r="H10666">
        <v>42</v>
      </c>
      <c r="J10666">
        <v>0.62999963800000003</v>
      </c>
      <c r="M10666">
        <v>1</v>
      </c>
      <c r="N10666">
        <v>399</v>
      </c>
      <c r="P10666">
        <v>3</v>
      </c>
      <c r="Q10666" t="str">
        <f>VLOOKUP(M10666,lookups!$A$1:$B$7, 2, FALSE)</f>
        <v>trawl/fyke</v>
      </c>
      <c r="R10666" t="str">
        <f>VLOOKUP(N10666,lookups!$D$1:$E$6, 2, FALSE)</f>
        <v>hucuktlis r</v>
      </c>
      <c r="S10666" t="str">
        <f>VLOOKUP(C10666,lookups!$G$1:$H$3, 2, FALSE)</f>
        <v>smolt</v>
      </c>
    </row>
    <row r="10667" spans="1:19" x14ac:dyDescent="0.25">
      <c r="A10667" s="1">
        <v>39920</v>
      </c>
      <c r="B10667">
        <v>1</v>
      </c>
      <c r="C10667">
        <v>1</v>
      </c>
      <c r="D10667">
        <v>1</v>
      </c>
      <c r="E10667">
        <v>2009</v>
      </c>
      <c r="F10667">
        <v>117</v>
      </c>
      <c r="G10667">
        <v>1</v>
      </c>
      <c r="H10667">
        <v>47</v>
      </c>
      <c r="J10667">
        <v>0.79999971400000003</v>
      </c>
      <c r="M10667">
        <v>1</v>
      </c>
      <c r="N10667">
        <v>399</v>
      </c>
      <c r="P10667">
        <v>3</v>
      </c>
      <c r="Q10667" t="str">
        <f>VLOOKUP(M10667,lookups!$A$1:$B$7, 2, FALSE)</f>
        <v>trawl/fyke</v>
      </c>
      <c r="R10667" t="str">
        <f>VLOOKUP(N10667,lookups!$D$1:$E$6, 2, FALSE)</f>
        <v>hucuktlis r</v>
      </c>
      <c r="S10667" t="str">
        <f>VLOOKUP(C10667,lookups!$G$1:$H$3, 2, FALSE)</f>
        <v>smolt</v>
      </c>
    </row>
    <row r="10668" spans="1:19" x14ac:dyDescent="0.25">
      <c r="A10668" s="1">
        <v>40310</v>
      </c>
      <c r="B10668">
        <v>1</v>
      </c>
      <c r="C10668">
        <v>1</v>
      </c>
      <c r="D10668">
        <v>1</v>
      </c>
      <c r="E10668">
        <v>2010</v>
      </c>
      <c r="F10668">
        <v>1</v>
      </c>
      <c r="G10668">
        <v>1</v>
      </c>
      <c r="H10668">
        <v>50</v>
      </c>
      <c r="I10668">
        <v>1.2399997709999999</v>
      </c>
      <c r="J10668">
        <v>1.427865028</v>
      </c>
      <c r="M10668">
        <v>1</v>
      </c>
      <c r="N10668">
        <v>399</v>
      </c>
      <c r="P10668">
        <v>3</v>
      </c>
      <c r="Q10668" t="str">
        <f>VLOOKUP(M10668,lookups!$A$1:$B$7, 2, FALSE)</f>
        <v>trawl/fyke</v>
      </c>
      <c r="R10668" t="str">
        <f>VLOOKUP(N10668,lookups!$D$1:$E$6, 2, FALSE)</f>
        <v>hucuktlis r</v>
      </c>
      <c r="S10668" t="str">
        <f>VLOOKUP(C10668,lookups!$G$1:$H$3, 2, FALSE)</f>
        <v>smolt</v>
      </c>
    </row>
    <row r="10669" spans="1:19" x14ac:dyDescent="0.25">
      <c r="A10669" s="1">
        <v>40310</v>
      </c>
      <c r="B10669">
        <v>1</v>
      </c>
      <c r="C10669">
        <v>1</v>
      </c>
      <c r="D10669">
        <v>1</v>
      </c>
      <c r="E10669">
        <v>2010</v>
      </c>
      <c r="F10669">
        <v>2</v>
      </c>
      <c r="G10669">
        <v>1</v>
      </c>
      <c r="H10669">
        <v>52</v>
      </c>
      <c r="I10669">
        <v>1.2399997709999999</v>
      </c>
      <c r="J10669">
        <v>1.427865028</v>
      </c>
      <c r="M10669">
        <v>1</v>
      </c>
      <c r="N10669">
        <v>399</v>
      </c>
      <c r="P10669">
        <v>3</v>
      </c>
      <c r="Q10669" t="str">
        <f>VLOOKUP(M10669,lookups!$A$1:$B$7, 2, FALSE)</f>
        <v>trawl/fyke</v>
      </c>
      <c r="R10669" t="str">
        <f>VLOOKUP(N10669,lookups!$D$1:$E$6, 2, FALSE)</f>
        <v>hucuktlis r</v>
      </c>
      <c r="S10669" t="str">
        <f>VLOOKUP(C10669,lookups!$G$1:$H$3, 2, FALSE)</f>
        <v>smolt</v>
      </c>
    </row>
    <row r="10670" spans="1:19" x14ac:dyDescent="0.25">
      <c r="A10670" s="1">
        <v>40310</v>
      </c>
      <c r="B10670">
        <v>1</v>
      </c>
      <c r="C10670">
        <v>1</v>
      </c>
      <c r="D10670">
        <v>1</v>
      </c>
      <c r="E10670">
        <v>2010</v>
      </c>
      <c r="F10670">
        <v>3</v>
      </c>
      <c r="G10670">
        <v>1</v>
      </c>
      <c r="H10670">
        <v>53</v>
      </c>
      <c r="I10670">
        <v>1.3199996949999999</v>
      </c>
      <c r="J10670">
        <v>1.519985199</v>
      </c>
      <c r="M10670">
        <v>1</v>
      </c>
      <c r="N10670">
        <v>399</v>
      </c>
      <c r="P10670">
        <v>3</v>
      </c>
      <c r="Q10670" t="str">
        <f>VLOOKUP(M10670,lookups!$A$1:$B$7, 2, FALSE)</f>
        <v>trawl/fyke</v>
      </c>
      <c r="R10670" t="str">
        <f>VLOOKUP(N10670,lookups!$D$1:$E$6, 2, FALSE)</f>
        <v>hucuktlis r</v>
      </c>
      <c r="S10670" t="str">
        <f>VLOOKUP(C10670,lookups!$G$1:$H$3, 2, FALSE)</f>
        <v>smolt</v>
      </c>
    </row>
    <row r="10671" spans="1:19" x14ac:dyDescent="0.25">
      <c r="A10671" s="1">
        <v>40310</v>
      </c>
      <c r="B10671">
        <v>1</v>
      </c>
      <c r="C10671">
        <v>1</v>
      </c>
      <c r="D10671">
        <v>1</v>
      </c>
      <c r="E10671">
        <v>2010</v>
      </c>
      <c r="F10671">
        <v>4</v>
      </c>
      <c r="G10671">
        <v>1</v>
      </c>
      <c r="H10671">
        <v>49</v>
      </c>
      <c r="I10671">
        <v>1.119999886</v>
      </c>
      <c r="J10671">
        <v>1.2896842959999999</v>
      </c>
      <c r="M10671">
        <v>1</v>
      </c>
      <c r="N10671">
        <v>399</v>
      </c>
      <c r="P10671">
        <v>3</v>
      </c>
      <c r="Q10671" t="str">
        <f>VLOOKUP(M10671,lookups!$A$1:$B$7, 2, FALSE)</f>
        <v>trawl/fyke</v>
      </c>
      <c r="R10671" t="str">
        <f>VLOOKUP(N10671,lookups!$D$1:$E$6, 2, FALSE)</f>
        <v>hucuktlis r</v>
      </c>
      <c r="S10671" t="str">
        <f>VLOOKUP(C10671,lookups!$G$1:$H$3, 2, FALSE)</f>
        <v>smolt</v>
      </c>
    </row>
    <row r="10672" spans="1:19" x14ac:dyDescent="0.25">
      <c r="A10672" s="1">
        <v>40310</v>
      </c>
      <c r="B10672">
        <v>1</v>
      </c>
      <c r="C10672">
        <v>1</v>
      </c>
      <c r="D10672">
        <v>1</v>
      </c>
      <c r="E10672">
        <v>2010</v>
      </c>
      <c r="F10672">
        <v>5</v>
      </c>
      <c r="G10672">
        <v>1</v>
      </c>
      <c r="H10672">
        <v>51</v>
      </c>
      <c r="I10672">
        <v>1.3199996949999999</v>
      </c>
      <c r="J10672">
        <v>1.519985199</v>
      </c>
      <c r="M10672">
        <v>1</v>
      </c>
      <c r="N10672">
        <v>399</v>
      </c>
      <c r="P10672">
        <v>3</v>
      </c>
      <c r="Q10672" t="str">
        <f>VLOOKUP(M10672,lookups!$A$1:$B$7, 2, FALSE)</f>
        <v>trawl/fyke</v>
      </c>
      <c r="R10672" t="str">
        <f>VLOOKUP(N10672,lookups!$D$1:$E$6, 2, FALSE)</f>
        <v>hucuktlis r</v>
      </c>
      <c r="S10672" t="str">
        <f>VLOOKUP(C10672,lookups!$G$1:$H$3, 2, FALSE)</f>
        <v>smolt</v>
      </c>
    </row>
    <row r="10673" spans="1:19" x14ac:dyDescent="0.25">
      <c r="A10673" s="1">
        <v>40310</v>
      </c>
      <c r="B10673">
        <v>1</v>
      </c>
      <c r="C10673">
        <v>1</v>
      </c>
      <c r="D10673">
        <v>1</v>
      </c>
      <c r="E10673">
        <v>2010</v>
      </c>
      <c r="F10673">
        <v>6</v>
      </c>
      <c r="G10673">
        <v>1</v>
      </c>
      <c r="H10673">
        <v>50</v>
      </c>
      <c r="I10673">
        <v>1.2299995420000001</v>
      </c>
      <c r="J10673">
        <v>1.416350365</v>
      </c>
      <c r="M10673">
        <v>1</v>
      </c>
      <c r="N10673">
        <v>399</v>
      </c>
      <c r="P10673">
        <v>3</v>
      </c>
      <c r="Q10673" t="str">
        <f>VLOOKUP(M10673,lookups!$A$1:$B$7, 2, FALSE)</f>
        <v>trawl/fyke</v>
      </c>
      <c r="R10673" t="str">
        <f>VLOOKUP(N10673,lookups!$D$1:$E$6, 2, FALSE)</f>
        <v>hucuktlis r</v>
      </c>
      <c r="S10673" t="str">
        <f>VLOOKUP(C10673,lookups!$G$1:$H$3, 2, FALSE)</f>
        <v>smolt</v>
      </c>
    </row>
    <row r="10674" spans="1:19" x14ac:dyDescent="0.25">
      <c r="A10674" s="1">
        <v>40310</v>
      </c>
      <c r="B10674">
        <v>1</v>
      </c>
      <c r="C10674">
        <v>1</v>
      </c>
      <c r="D10674">
        <v>1</v>
      </c>
      <c r="E10674">
        <v>2010</v>
      </c>
      <c r="F10674">
        <v>7</v>
      </c>
      <c r="G10674">
        <v>1</v>
      </c>
      <c r="H10674">
        <v>53</v>
      </c>
      <c r="I10674">
        <v>1.2399997709999999</v>
      </c>
      <c r="J10674">
        <v>1.427865028</v>
      </c>
      <c r="M10674">
        <v>1</v>
      </c>
      <c r="N10674">
        <v>399</v>
      </c>
      <c r="P10674">
        <v>3</v>
      </c>
      <c r="Q10674" t="str">
        <f>VLOOKUP(M10674,lookups!$A$1:$B$7, 2, FALSE)</f>
        <v>trawl/fyke</v>
      </c>
      <c r="R10674" t="str">
        <f>VLOOKUP(N10674,lookups!$D$1:$E$6, 2, FALSE)</f>
        <v>hucuktlis r</v>
      </c>
      <c r="S10674" t="str">
        <f>VLOOKUP(C10674,lookups!$G$1:$H$3, 2, FALSE)</f>
        <v>smolt</v>
      </c>
    </row>
    <row r="10675" spans="1:19" x14ac:dyDescent="0.25">
      <c r="A10675" s="1">
        <v>40310</v>
      </c>
      <c r="B10675">
        <v>1</v>
      </c>
      <c r="C10675">
        <v>1</v>
      </c>
      <c r="D10675">
        <v>1</v>
      </c>
      <c r="E10675">
        <v>2010</v>
      </c>
      <c r="F10675">
        <v>8</v>
      </c>
      <c r="G10675">
        <v>1</v>
      </c>
      <c r="H10675">
        <v>43</v>
      </c>
      <c r="I10675">
        <v>0.809999943</v>
      </c>
      <c r="J10675">
        <v>0.93271827699999998</v>
      </c>
      <c r="M10675">
        <v>1</v>
      </c>
      <c r="N10675">
        <v>399</v>
      </c>
      <c r="P10675">
        <v>3</v>
      </c>
      <c r="Q10675" t="str">
        <f>VLOOKUP(M10675,lookups!$A$1:$B$7, 2, FALSE)</f>
        <v>trawl/fyke</v>
      </c>
      <c r="R10675" t="str">
        <f>VLOOKUP(N10675,lookups!$D$1:$E$6, 2, FALSE)</f>
        <v>hucuktlis r</v>
      </c>
      <c r="S10675" t="str">
        <f>VLOOKUP(C10675,lookups!$G$1:$H$3, 2, FALSE)</f>
        <v>smolt</v>
      </c>
    </row>
    <row r="10676" spans="1:19" x14ac:dyDescent="0.25">
      <c r="A10676" s="1">
        <v>40310</v>
      </c>
      <c r="B10676">
        <v>1</v>
      </c>
      <c r="C10676">
        <v>1</v>
      </c>
      <c r="D10676">
        <v>1</v>
      </c>
      <c r="E10676">
        <v>2010</v>
      </c>
      <c r="F10676">
        <v>9</v>
      </c>
      <c r="G10676">
        <v>1</v>
      </c>
      <c r="H10676">
        <v>53</v>
      </c>
      <c r="I10676">
        <v>1.3899993900000001</v>
      </c>
      <c r="J10676">
        <v>1.600590706</v>
      </c>
      <c r="M10676">
        <v>1</v>
      </c>
      <c r="N10676">
        <v>399</v>
      </c>
      <c r="P10676">
        <v>3</v>
      </c>
      <c r="Q10676" t="str">
        <f>VLOOKUP(M10676,lookups!$A$1:$B$7, 2, FALSE)</f>
        <v>trawl/fyke</v>
      </c>
      <c r="R10676" t="str">
        <f>VLOOKUP(N10676,lookups!$D$1:$E$6, 2, FALSE)</f>
        <v>hucuktlis r</v>
      </c>
      <c r="S10676" t="str">
        <f>VLOOKUP(C10676,lookups!$G$1:$H$3, 2, FALSE)</f>
        <v>smolt</v>
      </c>
    </row>
    <row r="10677" spans="1:19" x14ac:dyDescent="0.25">
      <c r="A10677" s="1">
        <v>40310</v>
      </c>
      <c r="B10677">
        <v>1</v>
      </c>
      <c r="C10677">
        <v>1</v>
      </c>
      <c r="D10677">
        <v>1</v>
      </c>
      <c r="E10677">
        <v>2010</v>
      </c>
      <c r="F10677">
        <v>10</v>
      </c>
      <c r="G10677">
        <v>1</v>
      </c>
      <c r="H10677">
        <v>48</v>
      </c>
      <c r="I10677">
        <v>1.039999962</v>
      </c>
      <c r="J10677">
        <v>1.197564125</v>
      </c>
      <c r="M10677">
        <v>1</v>
      </c>
      <c r="N10677">
        <v>399</v>
      </c>
      <c r="P10677">
        <v>3</v>
      </c>
      <c r="Q10677" t="str">
        <f>VLOOKUP(M10677,lookups!$A$1:$B$7, 2, FALSE)</f>
        <v>trawl/fyke</v>
      </c>
      <c r="R10677" t="str">
        <f>VLOOKUP(N10677,lookups!$D$1:$E$6, 2, FALSE)</f>
        <v>hucuktlis r</v>
      </c>
      <c r="S10677" t="str">
        <f>VLOOKUP(C10677,lookups!$G$1:$H$3, 2, FALSE)</f>
        <v>smolt</v>
      </c>
    </row>
    <row r="10678" spans="1:19" x14ac:dyDescent="0.25">
      <c r="A10678" s="1">
        <v>40310</v>
      </c>
      <c r="B10678">
        <v>1</v>
      </c>
      <c r="C10678">
        <v>1</v>
      </c>
      <c r="D10678">
        <v>1</v>
      </c>
      <c r="E10678">
        <v>2010</v>
      </c>
      <c r="F10678">
        <v>11</v>
      </c>
      <c r="G10678">
        <v>1</v>
      </c>
      <c r="H10678">
        <v>49</v>
      </c>
      <c r="I10678">
        <v>1.089999199</v>
      </c>
      <c r="J10678">
        <v>1.255139351</v>
      </c>
      <c r="M10678">
        <v>1</v>
      </c>
      <c r="N10678">
        <v>399</v>
      </c>
      <c r="P10678">
        <v>3</v>
      </c>
      <c r="Q10678" t="str">
        <f>VLOOKUP(M10678,lookups!$A$1:$B$7, 2, FALSE)</f>
        <v>trawl/fyke</v>
      </c>
      <c r="R10678" t="str">
        <f>VLOOKUP(N10678,lookups!$D$1:$E$6, 2, FALSE)</f>
        <v>hucuktlis r</v>
      </c>
      <c r="S10678" t="str">
        <f>VLOOKUP(C10678,lookups!$G$1:$H$3, 2, FALSE)</f>
        <v>smolt</v>
      </c>
    </row>
    <row r="10679" spans="1:19" x14ac:dyDescent="0.25">
      <c r="A10679" s="1">
        <v>40310</v>
      </c>
      <c r="B10679">
        <v>1</v>
      </c>
      <c r="C10679">
        <v>1</v>
      </c>
      <c r="D10679">
        <v>1</v>
      </c>
      <c r="E10679">
        <v>2010</v>
      </c>
      <c r="F10679">
        <v>12</v>
      </c>
      <c r="G10679">
        <v>1</v>
      </c>
      <c r="H10679">
        <v>46</v>
      </c>
      <c r="I10679">
        <v>0.95999956099999995</v>
      </c>
      <c r="J10679">
        <v>1.1054439540000001</v>
      </c>
      <c r="M10679">
        <v>1</v>
      </c>
      <c r="N10679">
        <v>399</v>
      </c>
      <c r="P10679">
        <v>3</v>
      </c>
      <c r="Q10679" t="str">
        <f>VLOOKUP(M10679,lookups!$A$1:$B$7, 2, FALSE)</f>
        <v>trawl/fyke</v>
      </c>
      <c r="R10679" t="str">
        <f>VLOOKUP(N10679,lookups!$D$1:$E$6, 2, FALSE)</f>
        <v>hucuktlis r</v>
      </c>
      <c r="S10679" t="str">
        <f>VLOOKUP(C10679,lookups!$G$1:$H$3, 2, FALSE)</f>
        <v>smolt</v>
      </c>
    </row>
    <row r="10680" spans="1:19" x14ac:dyDescent="0.25">
      <c r="A10680" s="1">
        <v>40310</v>
      </c>
      <c r="B10680">
        <v>1</v>
      </c>
      <c r="C10680">
        <v>1</v>
      </c>
      <c r="D10680">
        <v>1</v>
      </c>
      <c r="E10680">
        <v>2010</v>
      </c>
      <c r="F10680">
        <v>13</v>
      </c>
      <c r="G10680">
        <v>1</v>
      </c>
      <c r="H10680">
        <v>51</v>
      </c>
      <c r="I10680">
        <v>1.259999275</v>
      </c>
      <c r="J10680">
        <v>1.4508953090000001</v>
      </c>
      <c r="M10680">
        <v>1</v>
      </c>
      <c r="N10680">
        <v>399</v>
      </c>
      <c r="P10680">
        <v>3</v>
      </c>
      <c r="Q10680" t="str">
        <f>VLOOKUP(M10680,lookups!$A$1:$B$7, 2, FALSE)</f>
        <v>trawl/fyke</v>
      </c>
      <c r="R10680" t="str">
        <f>VLOOKUP(N10680,lookups!$D$1:$E$6, 2, FALSE)</f>
        <v>hucuktlis r</v>
      </c>
      <c r="S10680" t="str">
        <f>VLOOKUP(C10680,lookups!$G$1:$H$3, 2, FALSE)</f>
        <v>smolt</v>
      </c>
    </row>
    <row r="10681" spans="1:19" x14ac:dyDescent="0.25">
      <c r="A10681" s="1">
        <v>40310</v>
      </c>
      <c r="B10681">
        <v>1</v>
      </c>
      <c r="C10681">
        <v>1</v>
      </c>
      <c r="D10681">
        <v>1</v>
      </c>
      <c r="E10681">
        <v>2010</v>
      </c>
      <c r="F10681">
        <v>14</v>
      </c>
      <c r="G10681">
        <v>1</v>
      </c>
      <c r="H10681">
        <v>49</v>
      </c>
      <c r="I10681">
        <v>1.0999994280000001</v>
      </c>
      <c r="J10681">
        <v>1.2666549680000001</v>
      </c>
      <c r="M10681">
        <v>1</v>
      </c>
      <c r="N10681">
        <v>399</v>
      </c>
      <c r="P10681">
        <v>3</v>
      </c>
      <c r="Q10681" t="str">
        <f>VLOOKUP(M10681,lookups!$A$1:$B$7, 2, FALSE)</f>
        <v>trawl/fyke</v>
      </c>
      <c r="R10681" t="str">
        <f>VLOOKUP(N10681,lookups!$D$1:$E$6, 2, FALSE)</f>
        <v>hucuktlis r</v>
      </c>
      <c r="S10681" t="str">
        <f>VLOOKUP(C10681,lookups!$G$1:$H$3, 2, FALSE)</f>
        <v>smolt</v>
      </c>
    </row>
    <row r="10682" spans="1:19" x14ac:dyDescent="0.25">
      <c r="A10682" s="1">
        <v>40310</v>
      </c>
      <c r="B10682">
        <v>1</v>
      </c>
      <c r="C10682">
        <v>1</v>
      </c>
      <c r="D10682">
        <v>1</v>
      </c>
      <c r="E10682">
        <v>2010</v>
      </c>
      <c r="F10682">
        <v>15</v>
      </c>
      <c r="G10682">
        <v>1</v>
      </c>
      <c r="H10682">
        <v>49</v>
      </c>
      <c r="I10682">
        <v>1.1999998089999999</v>
      </c>
      <c r="J10682">
        <v>1.3818054200000001</v>
      </c>
      <c r="M10682">
        <v>1</v>
      </c>
      <c r="N10682">
        <v>399</v>
      </c>
      <c r="P10682">
        <v>3</v>
      </c>
      <c r="Q10682" t="str">
        <f>VLOOKUP(M10682,lookups!$A$1:$B$7, 2, FALSE)</f>
        <v>trawl/fyke</v>
      </c>
      <c r="R10682" t="str">
        <f>VLOOKUP(N10682,lookups!$D$1:$E$6, 2, FALSE)</f>
        <v>hucuktlis r</v>
      </c>
      <c r="S10682" t="str">
        <f>VLOOKUP(C10682,lookups!$G$1:$H$3, 2, FALSE)</f>
        <v>smolt</v>
      </c>
    </row>
    <row r="10683" spans="1:19" x14ac:dyDescent="0.25">
      <c r="A10683" s="1">
        <v>40310</v>
      </c>
      <c r="B10683">
        <v>1</v>
      </c>
      <c r="C10683">
        <v>1</v>
      </c>
      <c r="D10683">
        <v>1</v>
      </c>
      <c r="E10683">
        <v>2010</v>
      </c>
      <c r="F10683">
        <v>16</v>
      </c>
      <c r="G10683">
        <v>1</v>
      </c>
      <c r="H10683">
        <v>51</v>
      </c>
      <c r="I10683">
        <v>1.2799997329999999</v>
      </c>
      <c r="J10683">
        <v>1.473925591</v>
      </c>
      <c r="M10683">
        <v>1</v>
      </c>
      <c r="N10683">
        <v>399</v>
      </c>
      <c r="P10683">
        <v>3</v>
      </c>
      <c r="Q10683" t="str">
        <f>VLOOKUP(M10683,lookups!$A$1:$B$7, 2, FALSE)</f>
        <v>trawl/fyke</v>
      </c>
      <c r="R10683" t="str">
        <f>VLOOKUP(N10683,lookups!$D$1:$E$6, 2, FALSE)</f>
        <v>hucuktlis r</v>
      </c>
      <c r="S10683" t="str">
        <f>VLOOKUP(C10683,lookups!$G$1:$H$3, 2, FALSE)</f>
        <v>smolt</v>
      </c>
    </row>
    <row r="10684" spans="1:19" x14ac:dyDescent="0.25">
      <c r="A10684" s="1">
        <v>40310</v>
      </c>
      <c r="B10684">
        <v>1</v>
      </c>
      <c r="C10684">
        <v>1</v>
      </c>
      <c r="D10684">
        <v>1</v>
      </c>
      <c r="E10684">
        <v>2010</v>
      </c>
      <c r="F10684">
        <v>17</v>
      </c>
      <c r="G10684">
        <v>1</v>
      </c>
      <c r="H10684">
        <v>51</v>
      </c>
      <c r="I10684">
        <v>1.219999313</v>
      </c>
      <c r="J10684">
        <v>1.404834747</v>
      </c>
      <c r="M10684">
        <v>1</v>
      </c>
      <c r="N10684">
        <v>399</v>
      </c>
      <c r="P10684">
        <v>3</v>
      </c>
      <c r="Q10684" t="str">
        <f>VLOOKUP(M10684,lookups!$A$1:$B$7, 2, FALSE)</f>
        <v>trawl/fyke</v>
      </c>
      <c r="R10684" t="str">
        <f>VLOOKUP(N10684,lookups!$D$1:$E$6, 2, FALSE)</f>
        <v>hucuktlis r</v>
      </c>
      <c r="S10684" t="str">
        <f>VLOOKUP(C10684,lookups!$G$1:$H$3, 2, FALSE)</f>
        <v>smolt</v>
      </c>
    </row>
    <row r="10685" spans="1:19" x14ac:dyDescent="0.25">
      <c r="A10685" s="1">
        <v>40310</v>
      </c>
      <c r="B10685">
        <v>1</v>
      </c>
      <c r="C10685">
        <v>1</v>
      </c>
      <c r="D10685">
        <v>1</v>
      </c>
      <c r="E10685">
        <v>2010</v>
      </c>
      <c r="F10685">
        <v>18</v>
      </c>
      <c r="G10685">
        <v>1</v>
      </c>
      <c r="H10685">
        <v>48</v>
      </c>
      <c r="I10685">
        <v>1.0299997329999999</v>
      </c>
      <c r="J10685">
        <v>1.1860494610000001</v>
      </c>
      <c r="M10685">
        <v>1</v>
      </c>
      <c r="N10685">
        <v>399</v>
      </c>
      <c r="P10685">
        <v>3</v>
      </c>
      <c r="Q10685" t="str">
        <f>VLOOKUP(M10685,lookups!$A$1:$B$7, 2, FALSE)</f>
        <v>trawl/fyke</v>
      </c>
      <c r="R10685" t="str">
        <f>VLOOKUP(N10685,lookups!$D$1:$E$6, 2, FALSE)</f>
        <v>hucuktlis r</v>
      </c>
      <c r="S10685" t="str">
        <f>VLOOKUP(C10685,lookups!$G$1:$H$3, 2, FALSE)</f>
        <v>smolt</v>
      </c>
    </row>
    <row r="10686" spans="1:19" x14ac:dyDescent="0.25">
      <c r="A10686" s="1">
        <v>40310</v>
      </c>
      <c r="B10686">
        <v>1</v>
      </c>
      <c r="C10686">
        <v>1</v>
      </c>
      <c r="D10686">
        <v>1</v>
      </c>
      <c r="E10686">
        <v>2010</v>
      </c>
      <c r="F10686">
        <v>19</v>
      </c>
      <c r="G10686">
        <v>1</v>
      </c>
      <c r="H10686">
        <v>39</v>
      </c>
      <c r="I10686">
        <v>0.62999963800000003</v>
      </c>
      <c r="J10686">
        <v>0.72544765499999997</v>
      </c>
      <c r="M10686">
        <v>1</v>
      </c>
      <c r="N10686">
        <v>399</v>
      </c>
      <c r="P10686">
        <v>3</v>
      </c>
      <c r="Q10686" t="str">
        <f>VLOOKUP(M10686,lookups!$A$1:$B$7, 2, FALSE)</f>
        <v>trawl/fyke</v>
      </c>
      <c r="R10686" t="str">
        <f>VLOOKUP(N10686,lookups!$D$1:$E$6, 2, FALSE)</f>
        <v>hucuktlis r</v>
      </c>
      <c r="S10686" t="str">
        <f>VLOOKUP(C10686,lookups!$G$1:$H$3, 2, FALSE)</f>
        <v>smolt</v>
      </c>
    </row>
    <row r="10687" spans="1:19" x14ac:dyDescent="0.25">
      <c r="A10687" s="1">
        <v>40310</v>
      </c>
      <c r="B10687">
        <v>1</v>
      </c>
      <c r="C10687">
        <v>1</v>
      </c>
      <c r="D10687">
        <v>1</v>
      </c>
      <c r="E10687">
        <v>2010</v>
      </c>
      <c r="F10687">
        <v>20</v>
      </c>
      <c r="G10687">
        <v>1</v>
      </c>
      <c r="H10687">
        <v>47</v>
      </c>
      <c r="I10687">
        <v>0.94999980900000003</v>
      </c>
      <c r="J10687">
        <v>1.093929291</v>
      </c>
      <c r="M10687">
        <v>1</v>
      </c>
      <c r="N10687">
        <v>399</v>
      </c>
      <c r="P10687">
        <v>3</v>
      </c>
      <c r="Q10687" t="str">
        <f>VLOOKUP(M10687,lookups!$A$1:$B$7, 2, FALSE)</f>
        <v>trawl/fyke</v>
      </c>
      <c r="R10687" t="str">
        <f>VLOOKUP(N10687,lookups!$D$1:$E$6, 2, FALSE)</f>
        <v>hucuktlis r</v>
      </c>
      <c r="S10687" t="str">
        <f>VLOOKUP(C10687,lookups!$G$1:$H$3, 2, FALSE)</f>
        <v>smolt</v>
      </c>
    </row>
    <row r="10688" spans="1:19" x14ac:dyDescent="0.25">
      <c r="A10688" s="1">
        <v>40310</v>
      </c>
      <c r="B10688">
        <v>1</v>
      </c>
      <c r="C10688">
        <v>1</v>
      </c>
      <c r="D10688">
        <v>1</v>
      </c>
      <c r="E10688">
        <v>2010</v>
      </c>
      <c r="F10688">
        <v>21</v>
      </c>
      <c r="G10688">
        <v>1</v>
      </c>
      <c r="H10688">
        <v>49</v>
      </c>
      <c r="I10688">
        <v>1.0699996949999999</v>
      </c>
      <c r="J10688">
        <v>1.2321090699999999</v>
      </c>
      <c r="M10688">
        <v>1</v>
      </c>
      <c r="N10688">
        <v>399</v>
      </c>
      <c r="P10688">
        <v>3</v>
      </c>
      <c r="Q10688" t="str">
        <f>VLOOKUP(M10688,lookups!$A$1:$B$7, 2, FALSE)</f>
        <v>trawl/fyke</v>
      </c>
      <c r="R10688" t="str">
        <f>VLOOKUP(N10688,lookups!$D$1:$E$6, 2, FALSE)</f>
        <v>hucuktlis r</v>
      </c>
      <c r="S10688" t="str">
        <f>VLOOKUP(C10688,lookups!$G$1:$H$3, 2, FALSE)</f>
        <v>smolt</v>
      </c>
    </row>
    <row r="10689" spans="1:19" x14ac:dyDescent="0.25">
      <c r="A10689" s="1">
        <v>40310</v>
      </c>
      <c r="B10689">
        <v>1</v>
      </c>
      <c r="C10689">
        <v>1</v>
      </c>
      <c r="D10689">
        <v>1</v>
      </c>
      <c r="E10689">
        <v>2010</v>
      </c>
      <c r="F10689">
        <v>22</v>
      </c>
      <c r="G10689">
        <v>1</v>
      </c>
      <c r="H10689">
        <v>44</v>
      </c>
      <c r="I10689">
        <v>0.70999956099999995</v>
      </c>
      <c r="J10689">
        <v>0.81756782500000003</v>
      </c>
      <c r="M10689">
        <v>1</v>
      </c>
      <c r="N10689">
        <v>399</v>
      </c>
      <c r="P10689">
        <v>3</v>
      </c>
      <c r="Q10689" t="str">
        <f>VLOOKUP(M10689,lookups!$A$1:$B$7, 2, FALSE)</f>
        <v>trawl/fyke</v>
      </c>
      <c r="R10689" t="str">
        <f>VLOOKUP(N10689,lookups!$D$1:$E$6, 2, FALSE)</f>
        <v>hucuktlis r</v>
      </c>
      <c r="S10689" t="str">
        <f>VLOOKUP(C10689,lookups!$G$1:$H$3, 2, FALSE)</f>
        <v>smolt</v>
      </c>
    </row>
    <row r="10690" spans="1:19" x14ac:dyDescent="0.25">
      <c r="A10690" s="1">
        <v>40310</v>
      </c>
      <c r="B10690">
        <v>1</v>
      </c>
      <c r="C10690">
        <v>1</v>
      </c>
      <c r="D10690">
        <v>1</v>
      </c>
      <c r="E10690">
        <v>2010</v>
      </c>
      <c r="F10690">
        <v>23</v>
      </c>
      <c r="G10690">
        <v>1</v>
      </c>
      <c r="H10690">
        <v>45</v>
      </c>
      <c r="I10690">
        <v>0.94999980900000003</v>
      </c>
      <c r="J10690">
        <v>1.093929291</v>
      </c>
      <c r="M10690">
        <v>1</v>
      </c>
      <c r="N10690">
        <v>399</v>
      </c>
      <c r="P10690">
        <v>3</v>
      </c>
      <c r="Q10690" t="str">
        <f>VLOOKUP(M10690,lookups!$A$1:$B$7, 2, FALSE)</f>
        <v>trawl/fyke</v>
      </c>
      <c r="R10690" t="str">
        <f>VLOOKUP(N10690,lookups!$D$1:$E$6, 2, FALSE)</f>
        <v>hucuktlis r</v>
      </c>
      <c r="S10690" t="str">
        <f>VLOOKUP(C10690,lookups!$G$1:$H$3, 2, FALSE)</f>
        <v>smolt</v>
      </c>
    </row>
    <row r="10691" spans="1:19" x14ac:dyDescent="0.25">
      <c r="A10691" s="1">
        <v>40310</v>
      </c>
      <c r="B10691">
        <v>1</v>
      </c>
      <c r="C10691">
        <v>1</v>
      </c>
      <c r="D10691">
        <v>1</v>
      </c>
      <c r="E10691">
        <v>2010</v>
      </c>
      <c r="F10691">
        <v>24</v>
      </c>
      <c r="G10691">
        <v>1</v>
      </c>
      <c r="H10691">
        <v>46</v>
      </c>
      <c r="I10691">
        <v>1.009999275</v>
      </c>
      <c r="J10691">
        <v>1.16301918</v>
      </c>
      <c r="M10691">
        <v>1</v>
      </c>
      <c r="N10691">
        <v>399</v>
      </c>
      <c r="P10691">
        <v>3</v>
      </c>
      <c r="Q10691" t="str">
        <f>VLOOKUP(M10691,lookups!$A$1:$B$7, 2, FALSE)</f>
        <v>trawl/fyke</v>
      </c>
      <c r="R10691" t="str">
        <f>VLOOKUP(N10691,lookups!$D$1:$E$6, 2, FALSE)</f>
        <v>hucuktlis r</v>
      </c>
      <c r="S10691" t="str">
        <f>VLOOKUP(C10691,lookups!$G$1:$H$3, 2, FALSE)</f>
        <v>smolt</v>
      </c>
    </row>
    <row r="10692" spans="1:19" x14ac:dyDescent="0.25">
      <c r="A10692" s="1">
        <v>40310</v>
      </c>
      <c r="B10692">
        <v>1</v>
      </c>
      <c r="C10692">
        <v>1</v>
      </c>
      <c r="D10692">
        <v>1</v>
      </c>
      <c r="E10692">
        <v>2010</v>
      </c>
      <c r="F10692">
        <v>25</v>
      </c>
      <c r="G10692">
        <v>1</v>
      </c>
      <c r="H10692">
        <v>45</v>
      </c>
      <c r="I10692">
        <v>0.849999905</v>
      </c>
      <c r="J10692">
        <v>0.97877883899999996</v>
      </c>
      <c r="M10692">
        <v>1</v>
      </c>
      <c r="N10692">
        <v>399</v>
      </c>
      <c r="P10692">
        <v>3</v>
      </c>
      <c r="Q10692" t="str">
        <f>VLOOKUP(M10692,lookups!$A$1:$B$7, 2, FALSE)</f>
        <v>trawl/fyke</v>
      </c>
      <c r="R10692" t="str">
        <f>VLOOKUP(N10692,lookups!$D$1:$E$6, 2, FALSE)</f>
        <v>hucuktlis r</v>
      </c>
      <c r="S10692" t="str">
        <f>VLOOKUP(C10692,lookups!$G$1:$H$3, 2, FALSE)</f>
        <v>smolt</v>
      </c>
    </row>
    <row r="10693" spans="1:19" x14ac:dyDescent="0.25">
      <c r="A10693" s="1">
        <v>40311</v>
      </c>
      <c r="B10693">
        <v>1</v>
      </c>
      <c r="C10693">
        <v>1</v>
      </c>
      <c r="D10693">
        <v>1</v>
      </c>
      <c r="E10693">
        <v>2010</v>
      </c>
      <c r="F10693">
        <v>1</v>
      </c>
      <c r="G10693">
        <v>1</v>
      </c>
      <c r="H10693">
        <v>62</v>
      </c>
      <c r="I10693">
        <v>2.5899982449999999</v>
      </c>
      <c r="J10693">
        <v>2.9823951719999999</v>
      </c>
      <c r="M10693">
        <v>1</v>
      </c>
      <c r="N10693">
        <v>399</v>
      </c>
      <c r="P10693">
        <v>3</v>
      </c>
      <c r="Q10693" t="str">
        <f>VLOOKUP(M10693,lookups!$A$1:$B$7, 2, FALSE)</f>
        <v>trawl/fyke</v>
      </c>
      <c r="R10693" t="str">
        <f>VLOOKUP(N10693,lookups!$D$1:$E$6, 2, FALSE)</f>
        <v>hucuktlis r</v>
      </c>
      <c r="S10693" t="str">
        <f>VLOOKUP(C10693,lookups!$G$1:$H$3, 2, FALSE)</f>
        <v>smolt</v>
      </c>
    </row>
    <row r="10694" spans="1:19" x14ac:dyDescent="0.25">
      <c r="A10694" s="1">
        <v>40311</v>
      </c>
      <c r="B10694">
        <v>1</v>
      </c>
      <c r="C10694">
        <v>1</v>
      </c>
      <c r="D10694">
        <v>1</v>
      </c>
      <c r="E10694">
        <v>2010</v>
      </c>
      <c r="F10694">
        <v>2</v>
      </c>
      <c r="G10694">
        <v>1</v>
      </c>
      <c r="H10694">
        <v>61</v>
      </c>
      <c r="I10694">
        <v>2.3799991610000002</v>
      </c>
      <c r="J10694">
        <v>2.7405796050000002</v>
      </c>
      <c r="M10694">
        <v>1</v>
      </c>
      <c r="N10694">
        <v>399</v>
      </c>
      <c r="P10694">
        <v>3</v>
      </c>
      <c r="Q10694" t="str">
        <f>VLOOKUP(M10694,lookups!$A$1:$B$7, 2, FALSE)</f>
        <v>trawl/fyke</v>
      </c>
      <c r="R10694" t="str">
        <f>VLOOKUP(N10694,lookups!$D$1:$E$6, 2, FALSE)</f>
        <v>hucuktlis r</v>
      </c>
      <c r="S10694" t="str">
        <f>VLOOKUP(C10694,lookups!$G$1:$H$3, 2, FALSE)</f>
        <v>smolt</v>
      </c>
    </row>
    <row r="10695" spans="1:19" x14ac:dyDescent="0.25">
      <c r="A10695" s="1">
        <v>40311</v>
      </c>
      <c r="B10695">
        <v>1</v>
      </c>
      <c r="C10695">
        <v>1</v>
      </c>
      <c r="D10695">
        <v>1</v>
      </c>
      <c r="E10695">
        <v>2010</v>
      </c>
      <c r="F10695">
        <v>3</v>
      </c>
      <c r="G10695">
        <v>1</v>
      </c>
      <c r="H10695">
        <v>60</v>
      </c>
      <c r="I10695">
        <v>1.9599990839999999</v>
      </c>
      <c r="J10695">
        <v>2.2569484709999998</v>
      </c>
      <c r="M10695">
        <v>1</v>
      </c>
      <c r="N10695">
        <v>399</v>
      </c>
      <c r="P10695">
        <v>3</v>
      </c>
      <c r="Q10695" t="str">
        <f>VLOOKUP(M10695,lookups!$A$1:$B$7, 2, FALSE)</f>
        <v>trawl/fyke</v>
      </c>
      <c r="R10695" t="str">
        <f>VLOOKUP(N10695,lookups!$D$1:$E$6, 2, FALSE)</f>
        <v>hucuktlis r</v>
      </c>
      <c r="S10695" t="str">
        <f>VLOOKUP(C10695,lookups!$G$1:$H$3, 2, FALSE)</f>
        <v>smolt</v>
      </c>
    </row>
    <row r="10696" spans="1:19" x14ac:dyDescent="0.25">
      <c r="A10696" s="1">
        <v>40311</v>
      </c>
      <c r="B10696">
        <v>1</v>
      </c>
      <c r="C10696">
        <v>1</v>
      </c>
      <c r="D10696">
        <v>1</v>
      </c>
      <c r="E10696">
        <v>2010</v>
      </c>
      <c r="F10696">
        <v>4</v>
      </c>
      <c r="G10696">
        <v>1</v>
      </c>
      <c r="H10696">
        <v>63</v>
      </c>
      <c r="I10696">
        <v>2.3999996189999999</v>
      </c>
      <c r="J10696">
        <v>2.7636108400000001</v>
      </c>
      <c r="M10696">
        <v>1</v>
      </c>
      <c r="N10696">
        <v>399</v>
      </c>
      <c r="P10696">
        <v>3</v>
      </c>
      <c r="Q10696" t="str">
        <f>VLOOKUP(M10696,lookups!$A$1:$B$7, 2, FALSE)</f>
        <v>trawl/fyke</v>
      </c>
      <c r="R10696" t="str">
        <f>VLOOKUP(N10696,lookups!$D$1:$E$6, 2, FALSE)</f>
        <v>hucuktlis r</v>
      </c>
      <c r="S10696" t="str">
        <f>VLOOKUP(C10696,lookups!$G$1:$H$3, 2, FALSE)</f>
        <v>smolt</v>
      </c>
    </row>
    <row r="10697" spans="1:19" x14ac:dyDescent="0.25">
      <c r="A10697" s="1">
        <v>40311</v>
      </c>
      <c r="B10697">
        <v>1</v>
      </c>
      <c r="C10697">
        <v>1</v>
      </c>
      <c r="D10697">
        <v>1</v>
      </c>
      <c r="E10697">
        <v>2010</v>
      </c>
      <c r="F10697">
        <v>5</v>
      </c>
      <c r="G10697">
        <v>1</v>
      </c>
      <c r="H10697">
        <v>61</v>
      </c>
      <c r="I10697">
        <v>2.1499996189999999</v>
      </c>
      <c r="J10697">
        <v>2.4757347109999999</v>
      </c>
      <c r="M10697">
        <v>1</v>
      </c>
      <c r="N10697">
        <v>399</v>
      </c>
      <c r="P10697">
        <v>3</v>
      </c>
      <c r="Q10697" t="str">
        <f>VLOOKUP(M10697,lookups!$A$1:$B$7, 2, FALSE)</f>
        <v>trawl/fyke</v>
      </c>
      <c r="R10697" t="str">
        <f>VLOOKUP(N10697,lookups!$D$1:$E$6, 2, FALSE)</f>
        <v>hucuktlis r</v>
      </c>
      <c r="S10697" t="str">
        <f>VLOOKUP(C10697,lookups!$G$1:$H$3, 2, FALSE)</f>
        <v>smolt</v>
      </c>
    </row>
    <row r="10698" spans="1:19" x14ac:dyDescent="0.25">
      <c r="A10698" s="1">
        <v>40311</v>
      </c>
      <c r="B10698">
        <v>1</v>
      </c>
      <c r="C10698">
        <v>1</v>
      </c>
      <c r="D10698">
        <v>1</v>
      </c>
      <c r="E10698">
        <v>2010</v>
      </c>
      <c r="F10698">
        <v>6</v>
      </c>
      <c r="G10698">
        <v>1</v>
      </c>
      <c r="H10698">
        <v>60</v>
      </c>
      <c r="I10698">
        <v>1.7399997709999999</v>
      </c>
      <c r="J10698">
        <v>2.0036163330000001</v>
      </c>
      <c r="M10698">
        <v>1</v>
      </c>
      <c r="N10698">
        <v>399</v>
      </c>
      <c r="P10698">
        <v>3</v>
      </c>
      <c r="Q10698" t="str">
        <f>VLOOKUP(M10698,lookups!$A$1:$B$7, 2, FALSE)</f>
        <v>trawl/fyke</v>
      </c>
      <c r="R10698" t="str">
        <f>VLOOKUP(N10698,lookups!$D$1:$E$6, 2, FALSE)</f>
        <v>hucuktlis r</v>
      </c>
      <c r="S10698" t="str">
        <f>VLOOKUP(C10698,lookups!$G$1:$H$3, 2, FALSE)</f>
        <v>smolt</v>
      </c>
    </row>
    <row r="10699" spans="1:19" x14ac:dyDescent="0.25">
      <c r="A10699" s="1">
        <v>40311</v>
      </c>
      <c r="B10699">
        <v>1</v>
      </c>
      <c r="C10699">
        <v>1</v>
      </c>
      <c r="D10699">
        <v>1</v>
      </c>
      <c r="E10699">
        <v>2010</v>
      </c>
      <c r="F10699">
        <v>7</v>
      </c>
      <c r="G10699">
        <v>1</v>
      </c>
      <c r="H10699">
        <v>62</v>
      </c>
      <c r="I10699">
        <v>2.3499984739999999</v>
      </c>
      <c r="J10699">
        <v>2.7060356140000001</v>
      </c>
      <c r="M10699">
        <v>1</v>
      </c>
      <c r="N10699">
        <v>399</v>
      </c>
      <c r="P10699">
        <v>3</v>
      </c>
      <c r="Q10699" t="str">
        <f>VLOOKUP(M10699,lookups!$A$1:$B$7, 2, FALSE)</f>
        <v>trawl/fyke</v>
      </c>
      <c r="R10699" t="str">
        <f>VLOOKUP(N10699,lookups!$D$1:$E$6, 2, FALSE)</f>
        <v>hucuktlis r</v>
      </c>
      <c r="S10699" t="str">
        <f>VLOOKUP(C10699,lookups!$G$1:$H$3, 2, FALSE)</f>
        <v>smolt</v>
      </c>
    </row>
    <row r="10700" spans="1:19" x14ac:dyDescent="0.25">
      <c r="A10700" s="1">
        <v>40311</v>
      </c>
      <c r="B10700">
        <v>1</v>
      </c>
      <c r="C10700">
        <v>1</v>
      </c>
      <c r="D10700">
        <v>1</v>
      </c>
      <c r="E10700">
        <v>2010</v>
      </c>
      <c r="F10700">
        <v>8</v>
      </c>
      <c r="G10700">
        <v>1</v>
      </c>
      <c r="H10700">
        <v>63</v>
      </c>
      <c r="I10700">
        <v>2.279998779</v>
      </c>
      <c r="J10700">
        <v>2.6254291529999998</v>
      </c>
      <c r="M10700">
        <v>1</v>
      </c>
      <c r="N10700">
        <v>399</v>
      </c>
      <c r="P10700">
        <v>3</v>
      </c>
      <c r="Q10700" t="str">
        <f>VLOOKUP(M10700,lookups!$A$1:$B$7, 2, FALSE)</f>
        <v>trawl/fyke</v>
      </c>
      <c r="R10700" t="str">
        <f>VLOOKUP(N10700,lookups!$D$1:$E$6, 2, FALSE)</f>
        <v>hucuktlis r</v>
      </c>
      <c r="S10700" t="str">
        <f>VLOOKUP(C10700,lookups!$G$1:$H$3, 2, FALSE)</f>
        <v>smolt</v>
      </c>
    </row>
    <row r="10701" spans="1:19" x14ac:dyDescent="0.25">
      <c r="A10701" s="1">
        <v>40311</v>
      </c>
      <c r="B10701">
        <v>1</v>
      </c>
      <c r="C10701">
        <v>1</v>
      </c>
      <c r="D10701">
        <v>1</v>
      </c>
      <c r="E10701">
        <v>2010</v>
      </c>
      <c r="F10701">
        <v>9</v>
      </c>
      <c r="G10701">
        <v>1</v>
      </c>
      <c r="H10701">
        <v>65</v>
      </c>
      <c r="I10701">
        <v>2.6499996189999999</v>
      </c>
      <c r="J10701">
        <v>3.0514869689999999</v>
      </c>
      <c r="M10701">
        <v>1</v>
      </c>
      <c r="N10701">
        <v>399</v>
      </c>
      <c r="P10701">
        <v>3</v>
      </c>
      <c r="Q10701" t="str">
        <f>VLOOKUP(M10701,lookups!$A$1:$B$7, 2, FALSE)</f>
        <v>trawl/fyke</v>
      </c>
      <c r="R10701" t="str">
        <f>VLOOKUP(N10701,lookups!$D$1:$E$6, 2, FALSE)</f>
        <v>hucuktlis r</v>
      </c>
      <c r="S10701" t="str">
        <f>VLOOKUP(C10701,lookups!$G$1:$H$3, 2, FALSE)</f>
        <v>smolt</v>
      </c>
    </row>
    <row r="10702" spans="1:19" x14ac:dyDescent="0.25">
      <c r="A10702" s="1">
        <v>40311</v>
      </c>
      <c r="B10702">
        <v>1</v>
      </c>
      <c r="C10702">
        <v>1</v>
      </c>
      <c r="D10702">
        <v>1</v>
      </c>
      <c r="E10702">
        <v>2010</v>
      </c>
      <c r="F10702">
        <v>10</v>
      </c>
      <c r="G10702">
        <v>1</v>
      </c>
      <c r="H10702">
        <v>58</v>
      </c>
      <c r="I10702">
        <v>1.7799997329999999</v>
      </c>
      <c r="J10702">
        <v>2.0496768950000002</v>
      </c>
      <c r="M10702">
        <v>1</v>
      </c>
      <c r="N10702">
        <v>399</v>
      </c>
      <c r="P10702">
        <v>3</v>
      </c>
      <c r="Q10702" t="str">
        <f>VLOOKUP(M10702,lookups!$A$1:$B$7, 2, FALSE)</f>
        <v>trawl/fyke</v>
      </c>
      <c r="R10702" t="str">
        <f>VLOOKUP(N10702,lookups!$D$1:$E$6, 2, FALSE)</f>
        <v>hucuktlis r</v>
      </c>
      <c r="S10702" t="str">
        <f>VLOOKUP(C10702,lookups!$G$1:$H$3, 2, FALSE)</f>
        <v>smolt</v>
      </c>
    </row>
    <row r="10703" spans="1:19" x14ac:dyDescent="0.25">
      <c r="A10703" s="1">
        <v>40311</v>
      </c>
      <c r="B10703">
        <v>1</v>
      </c>
      <c r="C10703">
        <v>1</v>
      </c>
      <c r="D10703">
        <v>1</v>
      </c>
      <c r="E10703">
        <v>2010</v>
      </c>
      <c r="F10703">
        <v>11</v>
      </c>
      <c r="G10703">
        <v>1</v>
      </c>
      <c r="H10703">
        <v>60</v>
      </c>
      <c r="I10703">
        <v>1.7699995040000001</v>
      </c>
      <c r="J10703">
        <v>2.0381622309999998</v>
      </c>
      <c r="M10703">
        <v>1</v>
      </c>
      <c r="N10703">
        <v>399</v>
      </c>
      <c r="P10703">
        <v>3</v>
      </c>
      <c r="Q10703" t="str">
        <f>VLOOKUP(M10703,lookups!$A$1:$B$7, 2, FALSE)</f>
        <v>trawl/fyke</v>
      </c>
      <c r="R10703" t="str">
        <f>VLOOKUP(N10703,lookups!$D$1:$E$6, 2, FALSE)</f>
        <v>hucuktlis r</v>
      </c>
      <c r="S10703" t="str">
        <f>VLOOKUP(C10703,lookups!$G$1:$H$3, 2, FALSE)</f>
        <v>smolt</v>
      </c>
    </row>
    <row r="10704" spans="1:19" x14ac:dyDescent="0.25">
      <c r="A10704" s="1">
        <v>40311</v>
      </c>
      <c r="B10704">
        <v>1</v>
      </c>
      <c r="C10704">
        <v>1</v>
      </c>
      <c r="D10704">
        <v>1</v>
      </c>
      <c r="E10704">
        <v>2010</v>
      </c>
      <c r="F10704">
        <v>12</v>
      </c>
      <c r="G10704">
        <v>1</v>
      </c>
      <c r="H10704">
        <v>59</v>
      </c>
      <c r="I10704">
        <v>1.8199996949999999</v>
      </c>
      <c r="J10704">
        <v>2.0957374569999998</v>
      </c>
      <c r="M10704">
        <v>1</v>
      </c>
      <c r="N10704">
        <v>399</v>
      </c>
      <c r="P10704">
        <v>3</v>
      </c>
      <c r="Q10704" t="str">
        <f>VLOOKUP(M10704,lookups!$A$1:$B$7, 2, FALSE)</f>
        <v>trawl/fyke</v>
      </c>
      <c r="R10704" t="str">
        <f>VLOOKUP(N10704,lookups!$D$1:$E$6, 2, FALSE)</f>
        <v>hucuktlis r</v>
      </c>
      <c r="S10704" t="str">
        <f>VLOOKUP(C10704,lookups!$G$1:$H$3, 2, FALSE)</f>
        <v>smolt</v>
      </c>
    </row>
    <row r="10705" spans="1:19" x14ac:dyDescent="0.25">
      <c r="A10705" s="1">
        <v>40311</v>
      </c>
      <c r="B10705">
        <v>1</v>
      </c>
      <c r="C10705">
        <v>1</v>
      </c>
      <c r="D10705">
        <v>1</v>
      </c>
      <c r="E10705">
        <v>2010</v>
      </c>
      <c r="F10705">
        <v>13</v>
      </c>
      <c r="G10705">
        <v>1</v>
      </c>
      <c r="H10705">
        <v>60</v>
      </c>
      <c r="I10705">
        <v>1.799999237</v>
      </c>
      <c r="J10705">
        <v>2.0727081300000001</v>
      </c>
      <c r="M10705">
        <v>1</v>
      </c>
      <c r="N10705">
        <v>399</v>
      </c>
      <c r="P10705">
        <v>3</v>
      </c>
      <c r="Q10705" t="str">
        <f>VLOOKUP(M10705,lookups!$A$1:$B$7, 2, FALSE)</f>
        <v>trawl/fyke</v>
      </c>
      <c r="R10705" t="str">
        <f>VLOOKUP(N10705,lookups!$D$1:$E$6, 2, FALSE)</f>
        <v>hucuktlis r</v>
      </c>
      <c r="S10705" t="str">
        <f>VLOOKUP(C10705,lookups!$G$1:$H$3, 2, FALSE)</f>
        <v>smolt</v>
      </c>
    </row>
    <row r="10706" spans="1:19" x14ac:dyDescent="0.25">
      <c r="A10706" s="1">
        <v>40311</v>
      </c>
      <c r="B10706">
        <v>1</v>
      </c>
      <c r="C10706">
        <v>1</v>
      </c>
      <c r="D10706">
        <v>1</v>
      </c>
      <c r="E10706">
        <v>2010</v>
      </c>
      <c r="F10706">
        <v>14</v>
      </c>
      <c r="G10706">
        <v>1</v>
      </c>
      <c r="H10706">
        <v>63</v>
      </c>
      <c r="I10706">
        <v>2.0499992370000002</v>
      </c>
      <c r="J10706">
        <v>2.3605842589999999</v>
      </c>
      <c r="M10706">
        <v>1</v>
      </c>
      <c r="N10706">
        <v>399</v>
      </c>
      <c r="P10706">
        <v>3</v>
      </c>
      <c r="Q10706" t="str">
        <f>VLOOKUP(M10706,lookups!$A$1:$B$7, 2, FALSE)</f>
        <v>trawl/fyke</v>
      </c>
      <c r="R10706" t="str">
        <f>VLOOKUP(N10706,lookups!$D$1:$E$6, 2, FALSE)</f>
        <v>hucuktlis r</v>
      </c>
      <c r="S10706" t="str">
        <f>VLOOKUP(C10706,lookups!$G$1:$H$3, 2, FALSE)</f>
        <v>smolt</v>
      </c>
    </row>
    <row r="10707" spans="1:19" x14ac:dyDescent="0.25">
      <c r="A10707" s="1">
        <v>40311</v>
      </c>
      <c r="B10707">
        <v>1</v>
      </c>
      <c r="C10707">
        <v>1</v>
      </c>
      <c r="D10707">
        <v>1</v>
      </c>
      <c r="E10707">
        <v>2010</v>
      </c>
      <c r="F10707">
        <v>15</v>
      </c>
      <c r="G10707">
        <v>1</v>
      </c>
      <c r="H10707">
        <v>57</v>
      </c>
      <c r="I10707">
        <v>1.6899995800000001</v>
      </c>
      <c r="J10707">
        <v>1.946042061</v>
      </c>
      <c r="M10707">
        <v>1</v>
      </c>
      <c r="N10707">
        <v>399</v>
      </c>
      <c r="P10707">
        <v>3</v>
      </c>
      <c r="Q10707" t="str">
        <f>VLOOKUP(M10707,lookups!$A$1:$B$7, 2, FALSE)</f>
        <v>trawl/fyke</v>
      </c>
      <c r="R10707" t="str">
        <f>VLOOKUP(N10707,lookups!$D$1:$E$6, 2, FALSE)</f>
        <v>hucuktlis r</v>
      </c>
      <c r="S10707" t="str">
        <f>VLOOKUP(C10707,lookups!$G$1:$H$3, 2, FALSE)</f>
        <v>smolt</v>
      </c>
    </row>
    <row r="10708" spans="1:19" x14ac:dyDescent="0.25">
      <c r="A10708" s="1">
        <v>40311</v>
      </c>
      <c r="B10708">
        <v>1</v>
      </c>
      <c r="C10708">
        <v>1</v>
      </c>
      <c r="D10708">
        <v>1</v>
      </c>
      <c r="E10708">
        <v>2010</v>
      </c>
      <c r="F10708">
        <v>16</v>
      </c>
      <c r="G10708">
        <v>1</v>
      </c>
      <c r="H10708">
        <v>56</v>
      </c>
      <c r="I10708">
        <v>1.549999237</v>
      </c>
      <c r="J10708">
        <v>1.7848320010000001</v>
      </c>
      <c r="M10708">
        <v>1</v>
      </c>
      <c r="N10708">
        <v>399</v>
      </c>
      <c r="P10708">
        <v>3</v>
      </c>
      <c r="Q10708" t="str">
        <f>VLOOKUP(M10708,lookups!$A$1:$B$7, 2, FALSE)</f>
        <v>trawl/fyke</v>
      </c>
      <c r="R10708" t="str">
        <f>VLOOKUP(N10708,lookups!$D$1:$E$6, 2, FALSE)</f>
        <v>hucuktlis r</v>
      </c>
      <c r="S10708" t="str">
        <f>VLOOKUP(C10708,lookups!$G$1:$H$3, 2, FALSE)</f>
        <v>smolt</v>
      </c>
    </row>
    <row r="10709" spans="1:19" x14ac:dyDescent="0.25">
      <c r="A10709" s="1">
        <v>40311</v>
      </c>
      <c r="B10709">
        <v>1</v>
      </c>
      <c r="C10709">
        <v>1</v>
      </c>
      <c r="D10709">
        <v>1</v>
      </c>
      <c r="E10709">
        <v>2010</v>
      </c>
      <c r="F10709">
        <v>17</v>
      </c>
      <c r="G10709">
        <v>1</v>
      </c>
      <c r="H10709">
        <v>59</v>
      </c>
      <c r="I10709">
        <v>1.9499998089999999</v>
      </c>
      <c r="J10709">
        <v>2.2454338069999999</v>
      </c>
      <c r="M10709">
        <v>1</v>
      </c>
      <c r="N10709">
        <v>399</v>
      </c>
      <c r="P10709">
        <v>3</v>
      </c>
      <c r="Q10709" t="str">
        <f>VLOOKUP(M10709,lookups!$A$1:$B$7, 2, FALSE)</f>
        <v>trawl/fyke</v>
      </c>
      <c r="R10709" t="str">
        <f>VLOOKUP(N10709,lookups!$D$1:$E$6, 2, FALSE)</f>
        <v>hucuktlis r</v>
      </c>
      <c r="S10709" t="str">
        <f>VLOOKUP(C10709,lookups!$G$1:$H$3, 2, FALSE)</f>
        <v>smolt</v>
      </c>
    </row>
    <row r="10710" spans="1:19" x14ac:dyDescent="0.25">
      <c r="A10710" s="1">
        <v>40311</v>
      </c>
      <c r="B10710">
        <v>1</v>
      </c>
      <c r="C10710">
        <v>1</v>
      </c>
      <c r="D10710">
        <v>1</v>
      </c>
      <c r="E10710">
        <v>2010</v>
      </c>
      <c r="F10710">
        <v>18</v>
      </c>
      <c r="G10710">
        <v>1</v>
      </c>
      <c r="H10710">
        <v>59</v>
      </c>
      <c r="I10710">
        <v>1.919999123</v>
      </c>
      <c r="J10710">
        <v>2.2108879090000002</v>
      </c>
      <c r="M10710">
        <v>1</v>
      </c>
      <c r="N10710">
        <v>399</v>
      </c>
      <c r="P10710">
        <v>3</v>
      </c>
      <c r="Q10710" t="str">
        <f>VLOOKUP(M10710,lookups!$A$1:$B$7, 2, FALSE)</f>
        <v>trawl/fyke</v>
      </c>
      <c r="R10710" t="str">
        <f>VLOOKUP(N10710,lookups!$D$1:$E$6, 2, FALSE)</f>
        <v>hucuktlis r</v>
      </c>
      <c r="S10710" t="str">
        <f>VLOOKUP(C10710,lookups!$G$1:$H$3, 2, FALSE)</f>
        <v>smolt</v>
      </c>
    </row>
    <row r="10711" spans="1:19" x14ac:dyDescent="0.25">
      <c r="A10711" s="1">
        <v>40311</v>
      </c>
      <c r="B10711">
        <v>1</v>
      </c>
      <c r="C10711">
        <v>1</v>
      </c>
      <c r="D10711">
        <v>1</v>
      </c>
      <c r="E10711">
        <v>2010</v>
      </c>
      <c r="F10711">
        <v>19</v>
      </c>
      <c r="G10711">
        <v>1</v>
      </c>
      <c r="H10711">
        <v>60</v>
      </c>
      <c r="I10711">
        <v>1.9799995420000001</v>
      </c>
      <c r="J10711">
        <v>2.279977798</v>
      </c>
      <c r="M10711">
        <v>1</v>
      </c>
      <c r="N10711">
        <v>399</v>
      </c>
      <c r="P10711">
        <v>3</v>
      </c>
      <c r="Q10711" t="str">
        <f>VLOOKUP(M10711,lookups!$A$1:$B$7, 2, FALSE)</f>
        <v>trawl/fyke</v>
      </c>
      <c r="R10711" t="str">
        <f>VLOOKUP(N10711,lookups!$D$1:$E$6, 2, FALSE)</f>
        <v>hucuktlis r</v>
      </c>
      <c r="S10711" t="str">
        <f>VLOOKUP(C10711,lookups!$G$1:$H$3, 2, FALSE)</f>
        <v>smolt</v>
      </c>
    </row>
    <row r="10712" spans="1:19" x14ac:dyDescent="0.25">
      <c r="A10712" s="1">
        <v>40311</v>
      </c>
      <c r="B10712">
        <v>1</v>
      </c>
      <c r="C10712">
        <v>1</v>
      </c>
      <c r="D10712">
        <v>1</v>
      </c>
      <c r="E10712">
        <v>2010</v>
      </c>
      <c r="F10712">
        <v>20</v>
      </c>
      <c r="G10712">
        <v>1</v>
      </c>
      <c r="H10712">
        <v>60</v>
      </c>
      <c r="I10712">
        <v>1.9899997709999999</v>
      </c>
      <c r="J10712">
        <v>2.2914924619999999</v>
      </c>
      <c r="M10712">
        <v>1</v>
      </c>
      <c r="N10712">
        <v>399</v>
      </c>
      <c r="P10712">
        <v>3</v>
      </c>
      <c r="Q10712" t="str">
        <f>VLOOKUP(M10712,lookups!$A$1:$B$7, 2, FALSE)</f>
        <v>trawl/fyke</v>
      </c>
      <c r="R10712" t="str">
        <f>VLOOKUP(N10712,lookups!$D$1:$E$6, 2, FALSE)</f>
        <v>hucuktlis r</v>
      </c>
      <c r="S10712" t="str">
        <f>VLOOKUP(C10712,lookups!$G$1:$H$3, 2, FALSE)</f>
        <v>smolt</v>
      </c>
    </row>
    <row r="10713" spans="1:19" x14ac:dyDescent="0.25">
      <c r="A10713" s="1">
        <v>40311</v>
      </c>
      <c r="B10713">
        <v>1</v>
      </c>
      <c r="C10713">
        <v>1</v>
      </c>
      <c r="D10713">
        <v>1</v>
      </c>
      <c r="E10713">
        <v>2010</v>
      </c>
      <c r="F10713">
        <v>21</v>
      </c>
      <c r="G10713">
        <v>1</v>
      </c>
      <c r="H10713">
        <v>60</v>
      </c>
      <c r="I10713">
        <v>1.879999161</v>
      </c>
      <c r="J10713">
        <v>2.1648273470000001</v>
      </c>
      <c r="M10713">
        <v>1</v>
      </c>
      <c r="N10713">
        <v>399</v>
      </c>
      <c r="P10713">
        <v>3</v>
      </c>
      <c r="Q10713" t="str">
        <f>VLOOKUP(M10713,lookups!$A$1:$B$7, 2, FALSE)</f>
        <v>trawl/fyke</v>
      </c>
      <c r="R10713" t="str">
        <f>VLOOKUP(N10713,lookups!$D$1:$E$6, 2, FALSE)</f>
        <v>hucuktlis r</v>
      </c>
      <c r="S10713" t="str">
        <f>VLOOKUP(C10713,lookups!$G$1:$H$3, 2, FALSE)</f>
        <v>smolt</v>
      </c>
    </row>
    <row r="10714" spans="1:19" x14ac:dyDescent="0.25">
      <c r="A10714" s="1">
        <v>40311</v>
      </c>
      <c r="B10714">
        <v>1</v>
      </c>
      <c r="C10714">
        <v>1</v>
      </c>
      <c r="D10714">
        <v>1</v>
      </c>
      <c r="E10714">
        <v>2010</v>
      </c>
      <c r="F10714">
        <v>22</v>
      </c>
      <c r="G10714">
        <v>1</v>
      </c>
      <c r="H10714">
        <v>57</v>
      </c>
      <c r="I10714">
        <v>1.5599994660000001</v>
      </c>
      <c r="J10714">
        <v>1.7963466640000001</v>
      </c>
      <c r="M10714">
        <v>1</v>
      </c>
      <c r="N10714">
        <v>399</v>
      </c>
      <c r="P10714">
        <v>3</v>
      </c>
      <c r="Q10714" t="str">
        <f>VLOOKUP(M10714,lookups!$A$1:$B$7, 2, FALSE)</f>
        <v>trawl/fyke</v>
      </c>
      <c r="R10714" t="str">
        <f>VLOOKUP(N10714,lookups!$D$1:$E$6, 2, FALSE)</f>
        <v>hucuktlis r</v>
      </c>
      <c r="S10714" t="str">
        <f>VLOOKUP(C10714,lookups!$G$1:$H$3, 2, FALSE)</f>
        <v>smolt</v>
      </c>
    </row>
    <row r="10715" spans="1:19" x14ac:dyDescent="0.25">
      <c r="A10715" s="1">
        <v>40311</v>
      </c>
      <c r="B10715">
        <v>1</v>
      </c>
      <c r="C10715">
        <v>1</v>
      </c>
      <c r="D10715">
        <v>1</v>
      </c>
      <c r="E10715">
        <v>2010</v>
      </c>
      <c r="F10715">
        <v>23</v>
      </c>
      <c r="G10715">
        <v>1</v>
      </c>
      <c r="H10715">
        <v>57</v>
      </c>
      <c r="I10715">
        <v>1.5999994280000001</v>
      </c>
      <c r="J10715">
        <v>1.842407227</v>
      </c>
      <c r="M10715">
        <v>1</v>
      </c>
      <c r="N10715">
        <v>399</v>
      </c>
      <c r="P10715">
        <v>3</v>
      </c>
      <c r="Q10715" t="str">
        <f>VLOOKUP(M10715,lookups!$A$1:$B$7, 2, FALSE)</f>
        <v>trawl/fyke</v>
      </c>
      <c r="R10715" t="str">
        <f>VLOOKUP(N10715,lookups!$D$1:$E$6, 2, FALSE)</f>
        <v>hucuktlis r</v>
      </c>
      <c r="S10715" t="str">
        <f>VLOOKUP(C10715,lookups!$G$1:$H$3, 2, FALSE)</f>
        <v>smolt</v>
      </c>
    </row>
    <row r="10716" spans="1:19" x14ac:dyDescent="0.25">
      <c r="A10716" s="1">
        <v>40311</v>
      </c>
      <c r="B10716">
        <v>1</v>
      </c>
      <c r="C10716">
        <v>1</v>
      </c>
      <c r="D10716">
        <v>1</v>
      </c>
      <c r="E10716">
        <v>2010</v>
      </c>
      <c r="F10716">
        <v>24</v>
      </c>
      <c r="G10716">
        <v>1</v>
      </c>
      <c r="H10716">
        <v>62</v>
      </c>
      <c r="I10716">
        <v>2.1199989320000001</v>
      </c>
      <c r="J10716">
        <v>2.441188812</v>
      </c>
      <c r="M10716">
        <v>1</v>
      </c>
      <c r="N10716">
        <v>399</v>
      </c>
      <c r="P10716">
        <v>3</v>
      </c>
      <c r="Q10716" t="str">
        <f>VLOOKUP(M10716,lookups!$A$1:$B$7, 2, FALSE)</f>
        <v>trawl/fyke</v>
      </c>
      <c r="R10716" t="str">
        <f>VLOOKUP(N10716,lookups!$D$1:$E$6, 2, FALSE)</f>
        <v>hucuktlis r</v>
      </c>
      <c r="S10716" t="str">
        <f>VLOOKUP(C10716,lookups!$G$1:$H$3, 2, FALSE)</f>
        <v>smolt</v>
      </c>
    </row>
    <row r="10717" spans="1:19" x14ac:dyDescent="0.25">
      <c r="A10717" s="1">
        <v>40311</v>
      </c>
      <c r="B10717">
        <v>1</v>
      </c>
      <c r="C10717">
        <v>1</v>
      </c>
      <c r="D10717">
        <v>1</v>
      </c>
      <c r="E10717">
        <v>2010</v>
      </c>
      <c r="F10717">
        <v>25</v>
      </c>
      <c r="G10717">
        <v>1</v>
      </c>
      <c r="H10717">
        <v>62</v>
      </c>
      <c r="I10717">
        <v>1.969999313</v>
      </c>
      <c r="J10717">
        <v>2.2684631350000002</v>
      </c>
      <c r="M10717">
        <v>1</v>
      </c>
      <c r="N10717">
        <v>399</v>
      </c>
      <c r="P10717">
        <v>3</v>
      </c>
      <c r="Q10717" t="str">
        <f>VLOOKUP(M10717,lookups!$A$1:$B$7, 2, FALSE)</f>
        <v>trawl/fyke</v>
      </c>
      <c r="R10717" t="str">
        <f>VLOOKUP(N10717,lookups!$D$1:$E$6, 2, FALSE)</f>
        <v>hucuktlis r</v>
      </c>
      <c r="S10717" t="str">
        <f>VLOOKUP(C10717,lookups!$G$1:$H$3, 2, FALSE)</f>
        <v>smolt</v>
      </c>
    </row>
    <row r="10718" spans="1:19" x14ac:dyDescent="0.25">
      <c r="A10718" s="1">
        <v>40311</v>
      </c>
      <c r="B10718">
        <v>1</v>
      </c>
      <c r="C10718">
        <v>1</v>
      </c>
      <c r="D10718">
        <v>1</v>
      </c>
      <c r="E10718">
        <v>2010</v>
      </c>
      <c r="F10718">
        <v>26</v>
      </c>
      <c r="G10718">
        <v>1</v>
      </c>
      <c r="H10718">
        <v>56</v>
      </c>
      <c r="I10718">
        <v>1.619999886</v>
      </c>
      <c r="J10718">
        <v>1.865436554</v>
      </c>
      <c r="M10718">
        <v>1</v>
      </c>
      <c r="N10718">
        <v>399</v>
      </c>
      <c r="P10718">
        <v>3</v>
      </c>
      <c r="Q10718" t="str">
        <f>VLOOKUP(M10718,lookups!$A$1:$B$7, 2, FALSE)</f>
        <v>trawl/fyke</v>
      </c>
      <c r="R10718" t="str">
        <f>VLOOKUP(N10718,lookups!$D$1:$E$6, 2, FALSE)</f>
        <v>hucuktlis r</v>
      </c>
      <c r="S10718" t="str">
        <f>VLOOKUP(C10718,lookups!$G$1:$H$3, 2, FALSE)</f>
        <v>smolt</v>
      </c>
    </row>
    <row r="10719" spans="1:19" x14ac:dyDescent="0.25">
      <c r="A10719" s="1">
        <v>40311</v>
      </c>
      <c r="B10719">
        <v>1</v>
      </c>
      <c r="C10719">
        <v>1</v>
      </c>
      <c r="D10719">
        <v>1</v>
      </c>
      <c r="E10719">
        <v>2010</v>
      </c>
      <c r="F10719">
        <v>27</v>
      </c>
      <c r="G10719">
        <v>1</v>
      </c>
      <c r="H10719">
        <v>64</v>
      </c>
      <c r="I10719">
        <v>2.1799983979999999</v>
      </c>
      <c r="J10719">
        <v>2.5102787019999999</v>
      </c>
      <c r="M10719">
        <v>1</v>
      </c>
      <c r="N10719">
        <v>399</v>
      </c>
      <c r="P10719">
        <v>3</v>
      </c>
      <c r="Q10719" t="str">
        <f>VLOOKUP(M10719,lookups!$A$1:$B$7, 2, FALSE)</f>
        <v>trawl/fyke</v>
      </c>
      <c r="R10719" t="str">
        <f>VLOOKUP(N10719,lookups!$D$1:$E$6, 2, FALSE)</f>
        <v>hucuktlis r</v>
      </c>
      <c r="S10719" t="str">
        <f>VLOOKUP(C10719,lookups!$G$1:$H$3, 2, FALSE)</f>
        <v>smolt</v>
      </c>
    </row>
    <row r="10720" spans="1:19" x14ac:dyDescent="0.25">
      <c r="A10720" s="1">
        <v>40311</v>
      </c>
      <c r="B10720">
        <v>1</v>
      </c>
      <c r="C10720">
        <v>1</v>
      </c>
      <c r="D10720">
        <v>1</v>
      </c>
      <c r="E10720">
        <v>2010</v>
      </c>
      <c r="F10720">
        <v>28</v>
      </c>
      <c r="G10720">
        <v>1</v>
      </c>
      <c r="H10720">
        <v>57</v>
      </c>
      <c r="I10720">
        <v>1.6899995800000001</v>
      </c>
      <c r="J10720">
        <v>1.946042061</v>
      </c>
      <c r="M10720">
        <v>1</v>
      </c>
      <c r="N10720">
        <v>399</v>
      </c>
      <c r="P10720">
        <v>3</v>
      </c>
      <c r="Q10720" t="str">
        <f>VLOOKUP(M10720,lookups!$A$1:$B$7, 2, FALSE)</f>
        <v>trawl/fyke</v>
      </c>
      <c r="R10720" t="str">
        <f>VLOOKUP(N10720,lookups!$D$1:$E$6, 2, FALSE)</f>
        <v>hucuktlis r</v>
      </c>
      <c r="S10720" t="str">
        <f>VLOOKUP(C10720,lookups!$G$1:$H$3, 2, FALSE)</f>
        <v>smolt</v>
      </c>
    </row>
    <row r="10721" spans="1:19" x14ac:dyDescent="0.25">
      <c r="A10721" s="1">
        <v>40311</v>
      </c>
      <c r="B10721">
        <v>1</v>
      </c>
      <c r="C10721">
        <v>1</v>
      </c>
      <c r="D10721">
        <v>1</v>
      </c>
      <c r="E10721">
        <v>2010</v>
      </c>
      <c r="F10721">
        <v>29</v>
      </c>
      <c r="G10721">
        <v>1</v>
      </c>
      <c r="H10721">
        <v>61</v>
      </c>
      <c r="I10721">
        <v>1.799999237</v>
      </c>
      <c r="J10721">
        <v>2.0727081300000001</v>
      </c>
      <c r="M10721">
        <v>1</v>
      </c>
      <c r="N10721">
        <v>399</v>
      </c>
      <c r="P10721">
        <v>3</v>
      </c>
      <c r="Q10721" t="str">
        <f>VLOOKUP(M10721,lookups!$A$1:$B$7, 2, FALSE)</f>
        <v>trawl/fyke</v>
      </c>
      <c r="R10721" t="str">
        <f>VLOOKUP(N10721,lookups!$D$1:$E$6, 2, FALSE)</f>
        <v>hucuktlis r</v>
      </c>
      <c r="S10721" t="str">
        <f>VLOOKUP(C10721,lookups!$G$1:$H$3, 2, FALSE)</f>
        <v>smolt</v>
      </c>
    </row>
    <row r="10722" spans="1:19" x14ac:dyDescent="0.25">
      <c r="A10722" s="1">
        <v>40311</v>
      </c>
      <c r="B10722">
        <v>1</v>
      </c>
      <c r="C10722">
        <v>1</v>
      </c>
      <c r="D10722">
        <v>1</v>
      </c>
      <c r="E10722">
        <v>2010</v>
      </c>
      <c r="F10722">
        <v>30</v>
      </c>
      <c r="G10722">
        <v>1</v>
      </c>
      <c r="H10722">
        <v>60</v>
      </c>
      <c r="I10722">
        <v>2.0599994659999998</v>
      </c>
      <c r="J10722">
        <v>2.3720989229999998</v>
      </c>
      <c r="M10722">
        <v>1</v>
      </c>
      <c r="N10722">
        <v>399</v>
      </c>
      <c r="P10722">
        <v>3</v>
      </c>
      <c r="Q10722" t="str">
        <f>VLOOKUP(M10722,lookups!$A$1:$B$7, 2, FALSE)</f>
        <v>trawl/fyke</v>
      </c>
      <c r="R10722" t="str">
        <f>VLOOKUP(N10722,lookups!$D$1:$E$6, 2, FALSE)</f>
        <v>hucuktlis r</v>
      </c>
      <c r="S10722" t="str">
        <f>VLOOKUP(C10722,lookups!$G$1:$H$3, 2, FALSE)</f>
        <v>smolt</v>
      </c>
    </row>
    <row r="10723" spans="1:19" x14ac:dyDescent="0.25">
      <c r="A10723" s="1">
        <v>40311</v>
      </c>
      <c r="B10723">
        <v>1</v>
      </c>
      <c r="C10723">
        <v>1</v>
      </c>
      <c r="D10723">
        <v>1</v>
      </c>
      <c r="E10723">
        <v>2010</v>
      </c>
      <c r="F10723">
        <v>31</v>
      </c>
      <c r="G10723">
        <v>1</v>
      </c>
      <c r="H10723">
        <v>52</v>
      </c>
      <c r="I10723">
        <v>1.039999962</v>
      </c>
      <c r="J10723">
        <v>1.197564125</v>
      </c>
      <c r="M10723">
        <v>1</v>
      </c>
      <c r="N10723">
        <v>399</v>
      </c>
      <c r="P10723">
        <v>3</v>
      </c>
      <c r="Q10723" t="str">
        <f>VLOOKUP(M10723,lookups!$A$1:$B$7, 2, FALSE)</f>
        <v>trawl/fyke</v>
      </c>
      <c r="R10723" t="str">
        <f>VLOOKUP(N10723,lookups!$D$1:$E$6, 2, FALSE)</f>
        <v>hucuktlis r</v>
      </c>
      <c r="S10723" t="str">
        <f>VLOOKUP(C10723,lookups!$G$1:$H$3, 2, FALSE)</f>
        <v>smolt</v>
      </c>
    </row>
    <row r="10724" spans="1:19" x14ac:dyDescent="0.25">
      <c r="A10724" s="1">
        <v>40311</v>
      </c>
      <c r="B10724">
        <v>1</v>
      </c>
      <c r="C10724">
        <v>1</v>
      </c>
      <c r="D10724">
        <v>1</v>
      </c>
      <c r="E10724">
        <v>2010</v>
      </c>
      <c r="F10724">
        <v>32</v>
      </c>
      <c r="G10724">
        <v>1</v>
      </c>
      <c r="H10724">
        <v>55</v>
      </c>
      <c r="I10724">
        <v>1.3999996189999999</v>
      </c>
      <c r="J10724">
        <v>1.6121063229999999</v>
      </c>
      <c r="M10724">
        <v>1</v>
      </c>
      <c r="N10724">
        <v>399</v>
      </c>
      <c r="P10724">
        <v>3</v>
      </c>
      <c r="Q10724" t="str">
        <f>VLOOKUP(M10724,lookups!$A$1:$B$7, 2, FALSE)</f>
        <v>trawl/fyke</v>
      </c>
      <c r="R10724" t="str">
        <f>VLOOKUP(N10724,lookups!$D$1:$E$6, 2, FALSE)</f>
        <v>hucuktlis r</v>
      </c>
      <c r="S10724" t="str">
        <f>VLOOKUP(C10724,lookups!$G$1:$H$3, 2, FALSE)</f>
        <v>smolt</v>
      </c>
    </row>
    <row r="10725" spans="1:19" x14ac:dyDescent="0.25">
      <c r="A10725" s="1">
        <v>40311</v>
      </c>
      <c r="B10725">
        <v>1</v>
      </c>
      <c r="C10725">
        <v>1</v>
      </c>
      <c r="D10725">
        <v>1</v>
      </c>
      <c r="E10725">
        <v>2010</v>
      </c>
      <c r="F10725">
        <v>33</v>
      </c>
      <c r="G10725">
        <v>1</v>
      </c>
      <c r="H10725">
        <v>52</v>
      </c>
      <c r="I10725">
        <v>1.1999998089999999</v>
      </c>
      <c r="J10725">
        <v>1.3818054200000001</v>
      </c>
      <c r="M10725">
        <v>1</v>
      </c>
      <c r="N10725">
        <v>399</v>
      </c>
      <c r="P10725">
        <v>3</v>
      </c>
      <c r="Q10725" t="str">
        <f>VLOOKUP(M10725,lookups!$A$1:$B$7, 2, FALSE)</f>
        <v>trawl/fyke</v>
      </c>
      <c r="R10725" t="str">
        <f>VLOOKUP(N10725,lookups!$D$1:$E$6, 2, FALSE)</f>
        <v>hucuktlis r</v>
      </c>
      <c r="S10725" t="str">
        <f>VLOOKUP(C10725,lookups!$G$1:$H$3, 2, FALSE)</f>
        <v>smolt</v>
      </c>
    </row>
    <row r="10726" spans="1:19" x14ac:dyDescent="0.25">
      <c r="A10726" s="1">
        <v>40311</v>
      </c>
      <c r="B10726">
        <v>1</v>
      </c>
      <c r="C10726">
        <v>1</v>
      </c>
      <c r="D10726">
        <v>1</v>
      </c>
      <c r="E10726">
        <v>2010</v>
      </c>
      <c r="F10726">
        <v>34</v>
      </c>
      <c r="G10726">
        <v>1</v>
      </c>
      <c r="H10726">
        <v>57</v>
      </c>
      <c r="I10726">
        <v>1.579999924</v>
      </c>
      <c r="J10726">
        <v>1.8193769449999999</v>
      </c>
      <c r="M10726">
        <v>1</v>
      </c>
      <c r="N10726">
        <v>399</v>
      </c>
      <c r="P10726">
        <v>3</v>
      </c>
      <c r="Q10726" t="str">
        <f>VLOOKUP(M10726,lookups!$A$1:$B$7, 2, FALSE)</f>
        <v>trawl/fyke</v>
      </c>
      <c r="R10726" t="str">
        <f>VLOOKUP(N10726,lookups!$D$1:$E$6, 2, FALSE)</f>
        <v>hucuktlis r</v>
      </c>
      <c r="S10726" t="str">
        <f>VLOOKUP(C10726,lookups!$G$1:$H$3, 2, FALSE)</f>
        <v>smolt</v>
      </c>
    </row>
    <row r="10727" spans="1:19" x14ac:dyDescent="0.25">
      <c r="A10727" s="1">
        <v>40311</v>
      </c>
      <c r="B10727">
        <v>1</v>
      </c>
      <c r="C10727">
        <v>1</v>
      </c>
      <c r="D10727">
        <v>1</v>
      </c>
      <c r="E10727">
        <v>2010</v>
      </c>
      <c r="F10727">
        <v>35</v>
      </c>
      <c r="G10727">
        <v>1</v>
      </c>
      <c r="H10727">
        <v>53</v>
      </c>
      <c r="I10727">
        <v>1.2799997329999999</v>
      </c>
      <c r="J10727">
        <v>1.473925591</v>
      </c>
      <c r="M10727">
        <v>1</v>
      </c>
      <c r="N10727">
        <v>399</v>
      </c>
      <c r="P10727">
        <v>3</v>
      </c>
      <c r="Q10727" t="str">
        <f>VLOOKUP(M10727,lookups!$A$1:$B$7, 2, FALSE)</f>
        <v>trawl/fyke</v>
      </c>
      <c r="R10727" t="str">
        <f>VLOOKUP(N10727,lookups!$D$1:$E$6, 2, FALSE)</f>
        <v>hucuktlis r</v>
      </c>
      <c r="S10727" t="str">
        <f>VLOOKUP(C10727,lookups!$G$1:$H$3, 2, FALSE)</f>
        <v>smolt</v>
      </c>
    </row>
    <row r="10728" spans="1:19" x14ac:dyDescent="0.25">
      <c r="A10728" s="1">
        <v>40311</v>
      </c>
      <c r="B10728">
        <v>1</v>
      </c>
      <c r="C10728">
        <v>1</v>
      </c>
      <c r="D10728">
        <v>1</v>
      </c>
      <c r="E10728">
        <v>2010</v>
      </c>
      <c r="F10728">
        <v>36</v>
      </c>
      <c r="G10728">
        <v>1</v>
      </c>
      <c r="H10728">
        <v>53</v>
      </c>
      <c r="I10728">
        <v>1.259999275</v>
      </c>
      <c r="J10728">
        <v>1.4508953090000001</v>
      </c>
      <c r="M10728">
        <v>1</v>
      </c>
      <c r="N10728">
        <v>399</v>
      </c>
      <c r="P10728">
        <v>3</v>
      </c>
      <c r="Q10728" t="str">
        <f>VLOOKUP(M10728,lookups!$A$1:$B$7, 2, FALSE)</f>
        <v>trawl/fyke</v>
      </c>
      <c r="R10728" t="str">
        <f>VLOOKUP(N10728,lookups!$D$1:$E$6, 2, FALSE)</f>
        <v>hucuktlis r</v>
      </c>
      <c r="S10728" t="str">
        <f>VLOOKUP(C10728,lookups!$G$1:$H$3, 2, FALSE)</f>
        <v>smolt</v>
      </c>
    </row>
    <row r="10729" spans="1:19" x14ac:dyDescent="0.25">
      <c r="A10729" s="1">
        <v>40311</v>
      </c>
      <c r="B10729">
        <v>1</v>
      </c>
      <c r="C10729">
        <v>1</v>
      </c>
      <c r="D10729">
        <v>1</v>
      </c>
      <c r="E10729">
        <v>2010</v>
      </c>
      <c r="F10729">
        <v>37</v>
      </c>
      <c r="G10729">
        <v>1</v>
      </c>
      <c r="H10729">
        <v>62</v>
      </c>
      <c r="I10729">
        <v>1.9899997709999999</v>
      </c>
      <c r="J10729">
        <v>2.2914924619999999</v>
      </c>
      <c r="M10729">
        <v>1</v>
      </c>
      <c r="N10729">
        <v>399</v>
      </c>
      <c r="P10729">
        <v>3</v>
      </c>
      <c r="Q10729" t="str">
        <f>VLOOKUP(M10729,lookups!$A$1:$B$7, 2, FALSE)</f>
        <v>trawl/fyke</v>
      </c>
      <c r="R10729" t="str">
        <f>VLOOKUP(N10729,lookups!$D$1:$E$6, 2, FALSE)</f>
        <v>hucuktlis r</v>
      </c>
      <c r="S10729" t="str">
        <f>VLOOKUP(C10729,lookups!$G$1:$H$3, 2, FALSE)</f>
        <v>smolt</v>
      </c>
    </row>
    <row r="10730" spans="1:19" x14ac:dyDescent="0.25">
      <c r="A10730" s="1">
        <v>40311</v>
      </c>
      <c r="B10730">
        <v>1</v>
      </c>
      <c r="C10730">
        <v>1</v>
      </c>
      <c r="D10730">
        <v>1</v>
      </c>
      <c r="E10730">
        <v>2010</v>
      </c>
      <c r="F10730">
        <v>38</v>
      </c>
      <c r="G10730">
        <v>1</v>
      </c>
      <c r="H10730">
        <v>61</v>
      </c>
      <c r="I10730">
        <v>1.869999886</v>
      </c>
      <c r="J10730">
        <v>2.1533126829999998</v>
      </c>
      <c r="M10730">
        <v>1</v>
      </c>
      <c r="N10730">
        <v>399</v>
      </c>
      <c r="P10730">
        <v>3</v>
      </c>
      <c r="Q10730" t="str">
        <f>VLOOKUP(M10730,lookups!$A$1:$B$7, 2, FALSE)</f>
        <v>trawl/fyke</v>
      </c>
      <c r="R10730" t="str">
        <f>VLOOKUP(N10730,lookups!$D$1:$E$6, 2, FALSE)</f>
        <v>hucuktlis r</v>
      </c>
      <c r="S10730" t="str">
        <f>VLOOKUP(C10730,lookups!$G$1:$H$3, 2, FALSE)</f>
        <v>smolt</v>
      </c>
    </row>
    <row r="10731" spans="1:19" x14ac:dyDescent="0.25">
      <c r="A10731" s="1">
        <v>40311</v>
      </c>
      <c r="B10731">
        <v>1</v>
      </c>
      <c r="C10731">
        <v>1</v>
      </c>
      <c r="D10731">
        <v>1</v>
      </c>
      <c r="E10731">
        <v>2010</v>
      </c>
      <c r="F10731">
        <v>39</v>
      </c>
      <c r="G10731">
        <v>1</v>
      </c>
      <c r="H10731">
        <v>63</v>
      </c>
      <c r="I10731">
        <v>2.109998703</v>
      </c>
      <c r="J10731">
        <v>2.4296741489999998</v>
      </c>
      <c r="M10731">
        <v>1</v>
      </c>
      <c r="N10731">
        <v>399</v>
      </c>
      <c r="P10731">
        <v>3</v>
      </c>
      <c r="Q10731" t="str">
        <f>VLOOKUP(M10731,lookups!$A$1:$B$7, 2, FALSE)</f>
        <v>trawl/fyke</v>
      </c>
      <c r="R10731" t="str">
        <f>VLOOKUP(N10731,lookups!$D$1:$E$6, 2, FALSE)</f>
        <v>hucuktlis r</v>
      </c>
      <c r="S10731" t="str">
        <f>VLOOKUP(C10731,lookups!$G$1:$H$3, 2, FALSE)</f>
        <v>smolt</v>
      </c>
    </row>
    <row r="10732" spans="1:19" x14ac:dyDescent="0.25">
      <c r="A10732" s="1">
        <v>40311</v>
      </c>
      <c r="B10732">
        <v>1</v>
      </c>
      <c r="C10732">
        <v>1</v>
      </c>
      <c r="D10732">
        <v>1</v>
      </c>
      <c r="E10732">
        <v>2010</v>
      </c>
      <c r="F10732">
        <v>40</v>
      </c>
      <c r="G10732">
        <v>1</v>
      </c>
      <c r="H10732">
        <v>64</v>
      </c>
      <c r="I10732">
        <v>2.439998627</v>
      </c>
      <c r="J10732">
        <v>2.8096694950000001</v>
      </c>
      <c r="M10732">
        <v>1</v>
      </c>
      <c r="N10732">
        <v>399</v>
      </c>
      <c r="P10732">
        <v>3</v>
      </c>
      <c r="Q10732" t="str">
        <f>VLOOKUP(M10732,lookups!$A$1:$B$7, 2, FALSE)</f>
        <v>trawl/fyke</v>
      </c>
      <c r="R10732" t="str">
        <f>VLOOKUP(N10732,lookups!$D$1:$E$6, 2, FALSE)</f>
        <v>hucuktlis r</v>
      </c>
      <c r="S10732" t="str">
        <f>VLOOKUP(C10732,lookups!$G$1:$H$3, 2, FALSE)</f>
        <v>smolt</v>
      </c>
    </row>
    <row r="10733" spans="1:19" x14ac:dyDescent="0.25">
      <c r="A10733" s="1">
        <v>40311</v>
      </c>
      <c r="B10733">
        <v>1</v>
      </c>
      <c r="C10733">
        <v>1</v>
      </c>
      <c r="D10733">
        <v>1</v>
      </c>
      <c r="E10733">
        <v>2010</v>
      </c>
      <c r="F10733">
        <v>41</v>
      </c>
      <c r="G10733">
        <v>1</v>
      </c>
      <c r="H10733">
        <v>66</v>
      </c>
      <c r="I10733">
        <v>2.4299983979999999</v>
      </c>
      <c r="J10733">
        <v>2.7981548310000002</v>
      </c>
      <c r="M10733">
        <v>1</v>
      </c>
      <c r="N10733">
        <v>399</v>
      </c>
      <c r="P10733">
        <v>3</v>
      </c>
      <c r="Q10733" t="str">
        <f>VLOOKUP(M10733,lookups!$A$1:$B$7, 2, FALSE)</f>
        <v>trawl/fyke</v>
      </c>
      <c r="R10733" t="str">
        <f>VLOOKUP(N10733,lookups!$D$1:$E$6, 2, FALSE)</f>
        <v>hucuktlis r</v>
      </c>
      <c r="S10733" t="str">
        <f>VLOOKUP(C10733,lookups!$G$1:$H$3, 2, FALSE)</f>
        <v>smolt</v>
      </c>
    </row>
    <row r="10734" spans="1:19" x14ac:dyDescent="0.25">
      <c r="A10734" s="1">
        <v>40311</v>
      </c>
      <c r="B10734">
        <v>1</v>
      </c>
      <c r="C10734">
        <v>1</v>
      </c>
      <c r="D10734">
        <v>1</v>
      </c>
      <c r="E10734">
        <v>2010</v>
      </c>
      <c r="F10734">
        <v>42</v>
      </c>
      <c r="G10734">
        <v>1</v>
      </c>
      <c r="H10734">
        <v>66</v>
      </c>
      <c r="I10734">
        <v>2.8099994659999998</v>
      </c>
      <c r="J10734">
        <v>3.2357273100000001</v>
      </c>
      <c r="M10734">
        <v>1</v>
      </c>
      <c r="N10734">
        <v>399</v>
      </c>
      <c r="P10734">
        <v>3</v>
      </c>
      <c r="Q10734" t="str">
        <f>VLOOKUP(M10734,lookups!$A$1:$B$7, 2, FALSE)</f>
        <v>trawl/fyke</v>
      </c>
      <c r="R10734" t="str">
        <f>VLOOKUP(N10734,lookups!$D$1:$E$6, 2, FALSE)</f>
        <v>hucuktlis r</v>
      </c>
      <c r="S10734" t="str">
        <f>VLOOKUP(C10734,lookups!$G$1:$H$3, 2, FALSE)</f>
        <v>smolt</v>
      </c>
    </row>
    <row r="10735" spans="1:19" x14ac:dyDescent="0.25">
      <c r="A10735" s="1">
        <v>40311</v>
      </c>
      <c r="B10735">
        <v>1</v>
      </c>
      <c r="C10735">
        <v>1</v>
      </c>
      <c r="D10735">
        <v>1</v>
      </c>
      <c r="E10735">
        <v>2010</v>
      </c>
      <c r="F10735">
        <v>43</v>
      </c>
      <c r="G10735">
        <v>1</v>
      </c>
      <c r="H10735">
        <v>55</v>
      </c>
      <c r="I10735">
        <v>1.3499994280000001</v>
      </c>
      <c r="J10735">
        <v>1.5545310969999999</v>
      </c>
      <c r="M10735">
        <v>1</v>
      </c>
      <c r="N10735">
        <v>399</v>
      </c>
      <c r="P10735">
        <v>3</v>
      </c>
      <c r="Q10735" t="str">
        <f>VLOOKUP(M10735,lookups!$A$1:$B$7, 2, FALSE)</f>
        <v>trawl/fyke</v>
      </c>
      <c r="R10735" t="str">
        <f>VLOOKUP(N10735,lookups!$D$1:$E$6, 2, FALSE)</f>
        <v>hucuktlis r</v>
      </c>
      <c r="S10735" t="str">
        <f>VLOOKUP(C10735,lookups!$G$1:$H$3, 2, FALSE)</f>
        <v>smolt</v>
      </c>
    </row>
    <row r="10736" spans="1:19" x14ac:dyDescent="0.25">
      <c r="A10736" s="1">
        <v>40311</v>
      </c>
      <c r="B10736">
        <v>1</v>
      </c>
      <c r="C10736">
        <v>1</v>
      </c>
      <c r="D10736">
        <v>1</v>
      </c>
      <c r="E10736">
        <v>2010</v>
      </c>
      <c r="F10736">
        <v>44</v>
      </c>
      <c r="G10736">
        <v>1</v>
      </c>
      <c r="H10736">
        <v>63</v>
      </c>
      <c r="I10736">
        <v>2.4299983979999999</v>
      </c>
      <c r="J10736">
        <v>2.7981548310000002</v>
      </c>
      <c r="M10736">
        <v>1</v>
      </c>
      <c r="N10736">
        <v>399</v>
      </c>
      <c r="P10736">
        <v>3</v>
      </c>
      <c r="Q10736" t="str">
        <f>VLOOKUP(M10736,lookups!$A$1:$B$7, 2, FALSE)</f>
        <v>trawl/fyke</v>
      </c>
      <c r="R10736" t="str">
        <f>VLOOKUP(N10736,lookups!$D$1:$E$6, 2, FALSE)</f>
        <v>hucuktlis r</v>
      </c>
      <c r="S10736" t="str">
        <f>VLOOKUP(C10736,lookups!$G$1:$H$3, 2, FALSE)</f>
        <v>smolt</v>
      </c>
    </row>
    <row r="10737" spans="1:19" x14ac:dyDescent="0.25">
      <c r="A10737" s="1">
        <v>40311</v>
      </c>
      <c r="B10737">
        <v>1</v>
      </c>
      <c r="C10737">
        <v>1</v>
      </c>
      <c r="D10737">
        <v>1</v>
      </c>
      <c r="E10737">
        <v>2010</v>
      </c>
      <c r="F10737">
        <v>45</v>
      </c>
      <c r="G10737">
        <v>1</v>
      </c>
      <c r="H10737">
        <v>66</v>
      </c>
      <c r="I10737">
        <v>2.5499992370000002</v>
      </c>
      <c r="J10737">
        <v>2.936336517</v>
      </c>
      <c r="M10737">
        <v>1</v>
      </c>
      <c r="N10737">
        <v>399</v>
      </c>
      <c r="P10737">
        <v>3</v>
      </c>
      <c r="Q10737" t="str">
        <f>VLOOKUP(M10737,lookups!$A$1:$B$7, 2, FALSE)</f>
        <v>trawl/fyke</v>
      </c>
      <c r="R10737" t="str">
        <f>VLOOKUP(N10737,lookups!$D$1:$E$6, 2, FALSE)</f>
        <v>hucuktlis r</v>
      </c>
      <c r="S10737" t="str">
        <f>VLOOKUP(C10737,lookups!$G$1:$H$3, 2, FALSE)</f>
        <v>smolt</v>
      </c>
    </row>
    <row r="10738" spans="1:19" x14ac:dyDescent="0.25">
      <c r="A10738" s="1">
        <v>40311</v>
      </c>
      <c r="B10738">
        <v>1</v>
      </c>
      <c r="C10738">
        <v>1</v>
      </c>
      <c r="D10738">
        <v>1</v>
      </c>
      <c r="E10738">
        <v>2010</v>
      </c>
      <c r="F10738">
        <v>46</v>
      </c>
      <c r="G10738">
        <v>1</v>
      </c>
      <c r="H10738">
        <v>65</v>
      </c>
      <c r="I10738">
        <v>2.3499984739999999</v>
      </c>
      <c r="J10738">
        <v>2.7060356140000001</v>
      </c>
      <c r="M10738">
        <v>1</v>
      </c>
      <c r="N10738">
        <v>399</v>
      </c>
      <c r="P10738">
        <v>3</v>
      </c>
      <c r="Q10738" t="str">
        <f>VLOOKUP(M10738,lookups!$A$1:$B$7, 2, FALSE)</f>
        <v>trawl/fyke</v>
      </c>
      <c r="R10738" t="str">
        <f>VLOOKUP(N10738,lookups!$D$1:$E$6, 2, FALSE)</f>
        <v>hucuktlis r</v>
      </c>
      <c r="S10738" t="str">
        <f>VLOOKUP(C10738,lookups!$G$1:$H$3, 2, FALSE)</f>
        <v>smolt</v>
      </c>
    </row>
    <row r="10739" spans="1:19" x14ac:dyDescent="0.25">
      <c r="A10739" s="1">
        <v>40311</v>
      </c>
      <c r="B10739">
        <v>1</v>
      </c>
      <c r="C10739">
        <v>1</v>
      </c>
      <c r="D10739">
        <v>1</v>
      </c>
      <c r="E10739">
        <v>2010</v>
      </c>
      <c r="F10739">
        <v>47</v>
      </c>
      <c r="G10739">
        <v>1</v>
      </c>
      <c r="H10739">
        <v>60</v>
      </c>
      <c r="I10739">
        <v>1.5599994660000001</v>
      </c>
      <c r="J10739">
        <v>1.7963466640000001</v>
      </c>
      <c r="M10739">
        <v>1</v>
      </c>
      <c r="N10739">
        <v>399</v>
      </c>
      <c r="P10739">
        <v>3</v>
      </c>
      <c r="Q10739" t="str">
        <f>VLOOKUP(M10739,lookups!$A$1:$B$7, 2, FALSE)</f>
        <v>trawl/fyke</v>
      </c>
      <c r="R10739" t="str">
        <f>VLOOKUP(N10739,lookups!$D$1:$E$6, 2, FALSE)</f>
        <v>hucuktlis r</v>
      </c>
      <c r="S10739" t="str">
        <f>VLOOKUP(C10739,lookups!$G$1:$H$3, 2, FALSE)</f>
        <v>smolt</v>
      </c>
    </row>
    <row r="10740" spans="1:19" x14ac:dyDescent="0.25">
      <c r="A10740" s="1">
        <v>40311</v>
      </c>
      <c r="B10740">
        <v>1</v>
      </c>
      <c r="C10740">
        <v>1</v>
      </c>
      <c r="D10740">
        <v>1</v>
      </c>
      <c r="E10740">
        <v>2010</v>
      </c>
      <c r="F10740">
        <v>48</v>
      </c>
      <c r="G10740">
        <v>1</v>
      </c>
      <c r="H10740">
        <v>59</v>
      </c>
      <c r="I10740">
        <v>1.6499996189999999</v>
      </c>
      <c r="J10740">
        <v>1.8999824519999999</v>
      </c>
      <c r="M10740">
        <v>1</v>
      </c>
      <c r="N10740">
        <v>399</v>
      </c>
      <c r="P10740">
        <v>3</v>
      </c>
      <c r="Q10740" t="str">
        <f>VLOOKUP(M10740,lookups!$A$1:$B$7, 2, FALSE)</f>
        <v>trawl/fyke</v>
      </c>
      <c r="R10740" t="str">
        <f>VLOOKUP(N10740,lookups!$D$1:$E$6, 2, FALSE)</f>
        <v>hucuktlis r</v>
      </c>
      <c r="S10740" t="str">
        <f>VLOOKUP(C10740,lookups!$G$1:$H$3, 2, FALSE)</f>
        <v>smolt</v>
      </c>
    </row>
    <row r="10741" spans="1:19" x14ac:dyDescent="0.25">
      <c r="A10741" s="1">
        <v>40311</v>
      </c>
      <c r="B10741">
        <v>1</v>
      </c>
      <c r="C10741">
        <v>1</v>
      </c>
      <c r="D10741">
        <v>1</v>
      </c>
      <c r="E10741">
        <v>2010</v>
      </c>
      <c r="F10741">
        <v>49</v>
      </c>
      <c r="G10741">
        <v>1</v>
      </c>
      <c r="H10741">
        <v>63</v>
      </c>
      <c r="I10741">
        <v>2.1999988560000001</v>
      </c>
      <c r="J10741">
        <v>2.5333099369999998</v>
      </c>
      <c r="M10741">
        <v>1</v>
      </c>
      <c r="N10741">
        <v>399</v>
      </c>
      <c r="P10741">
        <v>3</v>
      </c>
      <c r="Q10741" t="str">
        <f>VLOOKUP(M10741,lookups!$A$1:$B$7, 2, FALSE)</f>
        <v>trawl/fyke</v>
      </c>
      <c r="R10741" t="str">
        <f>VLOOKUP(N10741,lookups!$D$1:$E$6, 2, FALSE)</f>
        <v>hucuktlis r</v>
      </c>
      <c r="S10741" t="str">
        <f>VLOOKUP(C10741,lookups!$G$1:$H$3, 2, FALSE)</f>
        <v>smolt</v>
      </c>
    </row>
    <row r="10742" spans="1:19" x14ac:dyDescent="0.25">
      <c r="A10742" s="1">
        <v>40311</v>
      </c>
      <c r="B10742">
        <v>1</v>
      </c>
      <c r="C10742">
        <v>1</v>
      </c>
      <c r="D10742">
        <v>1</v>
      </c>
      <c r="E10742">
        <v>2010</v>
      </c>
      <c r="F10742">
        <v>50</v>
      </c>
      <c r="G10742">
        <v>1</v>
      </c>
      <c r="H10742">
        <v>62</v>
      </c>
      <c r="I10742">
        <v>2.0399990080000001</v>
      </c>
      <c r="J10742">
        <v>2.3490676879999999</v>
      </c>
      <c r="M10742">
        <v>1</v>
      </c>
      <c r="N10742">
        <v>399</v>
      </c>
      <c r="P10742">
        <v>3</v>
      </c>
      <c r="Q10742" t="str">
        <f>VLOOKUP(M10742,lookups!$A$1:$B$7, 2, FALSE)</f>
        <v>trawl/fyke</v>
      </c>
      <c r="R10742" t="str">
        <f>VLOOKUP(N10742,lookups!$D$1:$E$6, 2, FALSE)</f>
        <v>hucuktlis r</v>
      </c>
      <c r="S10742" t="str">
        <f>VLOOKUP(C10742,lookups!$G$1:$H$3, 2, FALSE)</f>
        <v>smolt</v>
      </c>
    </row>
    <row r="10743" spans="1:19" x14ac:dyDescent="0.25">
      <c r="A10743" s="1">
        <v>40311</v>
      </c>
      <c r="B10743">
        <v>1</v>
      </c>
      <c r="C10743">
        <v>1</v>
      </c>
      <c r="D10743">
        <v>1</v>
      </c>
      <c r="E10743">
        <v>2010</v>
      </c>
      <c r="F10743">
        <v>51</v>
      </c>
      <c r="G10743">
        <v>1</v>
      </c>
      <c r="H10743">
        <v>62</v>
      </c>
      <c r="I10743">
        <v>2.029998779</v>
      </c>
      <c r="J10743">
        <v>2.337553024</v>
      </c>
      <c r="M10743">
        <v>1</v>
      </c>
      <c r="N10743">
        <v>399</v>
      </c>
      <c r="P10743">
        <v>3</v>
      </c>
      <c r="Q10743" t="str">
        <f>VLOOKUP(M10743,lookups!$A$1:$B$7, 2, FALSE)</f>
        <v>trawl/fyke</v>
      </c>
      <c r="R10743" t="str">
        <f>VLOOKUP(N10743,lookups!$D$1:$E$6, 2, FALSE)</f>
        <v>hucuktlis r</v>
      </c>
      <c r="S10743" t="str">
        <f>VLOOKUP(C10743,lookups!$G$1:$H$3, 2, FALSE)</f>
        <v>smolt</v>
      </c>
    </row>
    <row r="10744" spans="1:19" x14ac:dyDescent="0.25">
      <c r="A10744" s="1">
        <v>40311</v>
      </c>
      <c r="B10744">
        <v>1</v>
      </c>
      <c r="C10744">
        <v>1</v>
      </c>
      <c r="D10744">
        <v>1</v>
      </c>
      <c r="E10744">
        <v>2010</v>
      </c>
      <c r="F10744">
        <v>52</v>
      </c>
      <c r="G10744">
        <v>1</v>
      </c>
      <c r="H10744">
        <v>56</v>
      </c>
      <c r="I10744">
        <v>1.4599990839999999</v>
      </c>
      <c r="J10744">
        <v>1.681196213</v>
      </c>
      <c r="M10744">
        <v>1</v>
      </c>
      <c r="N10744">
        <v>399</v>
      </c>
      <c r="P10744">
        <v>3</v>
      </c>
      <c r="Q10744" t="str">
        <f>VLOOKUP(M10744,lookups!$A$1:$B$7, 2, FALSE)</f>
        <v>trawl/fyke</v>
      </c>
      <c r="R10744" t="str">
        <f>VLOOKUP(N10744,lookups!$D$1:$E$6, 2, FALSE)</f>
        <v>hucuktlis r</v>
      </c>
      <c r="S10744" t="str">
        <f>VLOOKUP(C10744,lookups!$G$1:$H$3, 2, FALSE)</f>
        <v>smolt</v>
      </c>
    </row>
    <row r="10745" spans="1:19" x14ac:dyDescent="0.25">
      <c r="A10745" s="1">
        <v>40311</v>
      </c>
      <c r="B10745">
        <v>1</v>
      </c>
      <c r="C10745">
        <v>1</v>
      </c>
      <c r="D10745">
        <v>1</v>
      </c>
      <c r="E10745">
        <v>2010</v>
      </c>
      <c r="F10745">
        <v>53</v>
      </c>
      <c r="G10745">
        <v>1</v>
      </c>
      <c r="H10745">
        <v>56</v>
      </c>
      <c r="I10745">
        <v>1.3099994660000001</v>
      </c>
      <c r="J10745">
        <v>1.5084705350000001</v>
      </c>
      <c r="M10745">
        <v>1</v>
      </c>
      <c r="N10745">
        <v>399</v>
      </c>
      <c r="P10745">
        <v>3</v>
      </c>
      <c r="Q10745" t="str">
        <f>VLOOKUP(M10745,lookups!$A$1:$B$7, 2, FALSE)</f>
        <v>trawl/fyke</v>
      </c>
      <c r="R10745" t="str">
        <f>VLOOKUP(N10745,lookups!$D$1:$E$6, 2, FALSE)</f>
        <v>hucuktlis r</v>
      </c>
      <c r="S10745" t="str">
        <f>VLOOKUP(C10745,lookups!$G$1:$H$3, 2, FALSE)</f>
        <v>smolt</v>
      </c>
    </row>
    <row r="10746" spans="1:19" x14ac:dyDescent="0.25">
      <c r="A10746" s="1">
        <v>40311</v>
      </c>
      <c r="B10746">
        <v>1</v>
      </c>
      <c r="C10746">
        <v>1</v>
      </c>
      <c r="D10746">
        <v>1</v>
      </c>
      <c r="E10746">
        <v>2010</v>
      </c>
      <c r="F10746">
        <v>54</v>
      </c>
      <c r="G10746">
        <v>1</v>
      </c>
      <c r="H10746">
        <v>59</v>
      </c>
      <c r="I10746">
        <v>1.799999237</v>
      </c>
      <c r="J10746">
        <v>2.0727081300000001</v>
      </c>
      <c r="M10746">
        <v>1</v>
      </c>
      <c r="N10746">
        <v>399</v>
      </c>
      <c r="P10746">
        <v>3</v>
      </c>
      <c r="Q10746" t="str">
        <f>VLOOKUP(M10746,lookups!$A$1:$B$7, 2, FALSE)</f>
        <v>trawl/fyke</v>
      </c>
      <c r="R10746" t="str">
        <f>VLOOKUP(N10746,lookups!$D$1:$E$6, 2, FALSE)</f>
        <v>hucuktlis r</v>
      </c>
      <c r="S10746" t="str">
        <f>VLOOKUP(C10746,lookups!$G$1:$H$3, 2, FALSE)</f>
        <v>smolt</v>
      </c>
    </row>
    <row r="10747" spans="1:19" x14ac:dyDescent="0.25">
      <c r="A10747" s="1">
        <v>40311</v>
      </c>
      <c r="B10747">
        <v>1</v>
      </c>
      <c r="C10747">
        <v>1</v>
      </c>
      <c r="D10747">
        <v>1</v>
      </c>
      <c r="E10747">
        <v>2010</v>
      </c>
      <c r="F10747">
        <v>55</v>
      </c>
      <c r="G10747">
        <v>1</v>
      </c>
      <c r="H10747">
        <v>57</v>
      </c>
      <c r="I10747">
        <v>1.509999275</v>
      </c>
      <c r="J10747">
        <v>1.738771439</v>
      </c>
      <c r="M10747">
        <v>1</v>
      </c>
      <c r="N10747">
        <v>399</v>
      </c>
      <c r="P10747">
        <v>3</v>
      </c>
      <c r="Q10747" t="str">
        <f>VLOOKUP(M10747,lookups!$A$1:$B$7, 2, FALSE)</f>
        <v>trawl/fyke</v>
      </c>
      <c r="R10747" t="str">
        <f>VLOOKUP(N10747,lookups!$D$1:$E$6, 2, FALSE)</f>
        <v>hucuktlis r</v>
      </c>
      <c r="S10747" t="str">
        <f>VLOOKUP(C10747,lookups!$G$1:$H$3, 2, FALSE)</f>
        <v>smolt</v>
      </c>
    </row>
    <row r="10748" spans="1:19" x14ac:dyDescent="0.25">
      <c r="A10748" s="1">
        <v>40311</v>
      </c>
      <c r="B10748">
        <v>1</v>
      </c>
      <c r="C10748">
        <v>1</v>
      </c>
      <c r="D10748">
        <v>1</v>
      </c>
      <c r="E10748">
        <v>2010</v>
      </c>
      <c r="F10748">
        <v>56</v>
      </c>
      <c r="G10748">
        <v>1</v>
      </c>
      <c r="H10748">
        <v>61</v>
      </c>
      <c r="I10748">
        <v>2.0199985499999999</v>
      </c>
      <c r="J10748">
        <v>2.3260383610000002</v>
      </c>
      <c r="M10748">
        <v>1</v>
      </c>
      <c r="N10748">
        <v>399</v>
      </c>
      <c r="P10748">
        <v>3</v>
      </c>
      <c r="Q10748" t="str">
        <f>VLOOKUP(M10748,lookups!$A$1:$B$7, 2, FALSE)</f>
        <v>trawl/fyke</v>
      </c>
      <c r="R10748" t="str">
        <f>VLOOKUP(N10748,lookups!$D$1:$E$6, 2, FALSE)</f>
        <v>hucuktlis r</v>
      </c>
      <c r="S10748" t="str">
        <f>VLOOKUP(C10748,lookups!$G$1:$H$3, 2, FALSE)</f>
        <v>smolt</v>
      </c>
    </row>
    <row r="10749" spans="1:19" x14ac:dyDescent="0.25">
      <c r="A10749" s="1">
        <v>40311</v>
      </c>
      <c r="B10749">
        <v>1</v>
      </c>
      <c r="C10749">
        <v>1</v>
      </c>
      <c r="D10749">
        <v>1</v>
      </c>
      <c r="E10749">
        <v>2010</v>
      </c>
      <c r="F10749">
        <v>57</v>
      </c>
      <c r="G10749">
        <v>1</v>
      </c>
      <c r="H10749">
        <v>61</v>
      </c>
      <c r="I10749">
        <v>2.0099983219999999</v>
      </c>
      <c r="J10749">
        <v>2.3145236969999998</v>
      </c>
      <c r="M10749">
        <v>1</v>
      </c>
      <c r="N10749">
        <v>399</v>
      </c>
      <c r="P10749">
        <v>3</v>
      </c>
      <c r="Q10749" t="str">
        <f>VLOOKUP(M10749,lookups!$A$1:$B$7, 2, FALSE)</f>
        <v>trawl/fyke</v>
      </c>
      <c r="R10749" t="str">
        <f>VLOOKUP(N10749,lookups!$D$1:$E$6, 2, FALSE)</f>
        <v>hucuktlis r</v>
      </c>
      <c r="S10749" t="str">
        <f>VLOOKUP(C10749,lookups!$G$1:$H$3, 2, FALSE)</f>
        <v>smolt</v>
      </c>
    </row>
    <row r="10750" spans="1:19" x14ac:dyDescent="0.25">
      <c r="A10750" s="1">
        <v>40311</v>
      </c>
      <c r="B10750">
        <v>1</v>
      </c>
      <c r="C10750">
        <v>1</v>
      </c>
      <c r="D10750">
        <v>1</v>
      </c>
      <c r="E10750">
        <v>2010</v>
      </c>
      <c r="F10750">
        <v>58</v>
      </c>
      <c r="G10750">
        <v>1</v>
      </c>
      <c r="H10750">
        <v>60</v>
      </c>
      <c r="I10750">
        <v>2.1599998469999999</v>
      </c>
      <c r="J10750">
        <v>2.4872493740000001</v>
      </c>
      <c r="M10750">
        <v>1</v>
      </c>
      <c r="N10750">
        <v>399</v>
      </c>
      <c r="P10750">
        <v>3</v>
      </c>
      <c r="Q10750" t="str">
        <f>VLOOKUP(M10750,lookups!$A$1:$B$7, 2, FALSE)</f>
        <v>trawl/fyke</v>
      </c>
      <c r="R10750" t="str">
        <f>VLOOKUP(N10750,lookups!$D$1:$E$6, 2, FALSE)</f>
        <v>hucuktlis r</v>
      </c>
      <c r="S10750" t="str">
        <f>VLOOKUP(C10750,lookups!$G$1:$H$3, 2, FALSE)</f>
        <v>smolt</v>
      </c>
    </row>
    <row r="10751" spans="1:19" x14ac:dyDescent="0.25">
      <c r="A10751" s="1">
        <v>40311</v>
      </c>
      <c r="B10751">
        <v>1</v>
      </c>
      <c r="C10751">
        <v>1</v>
      </c>
      <c r="D10751">
        <v>1</v>
      </c>
      <c r="E10751">
        <v>2010</v>
      </c>
      <c r="F10751">
        <v>59</v>
      </c>
      <c r="G10751">
        <v>1</v>
      </c>
      <c r="H10751">
        <v>57</v>
      </c>
      <c r="I10751">
        <v>1.4799995420000001</v>
      </c>
      <c r="J10751">
        <v>1.704226494</v>
      </c>
      <c r="M10751">
        <v>1</v>
      </c>
      <c r="N10751">
        <v>399</v>
      </c>
      <c r="P10751">
        <v>3</v>
      </c>
      <c r="Q10751" t="str">
        <f>VLOOKUP(M10751,lookups!$A$1:$B$7, 2, FALSE)</f>
        <v>trawl/fyke</v>
      </c>
      <c r="R10751" t="str">
        <f>VLOOKUP(N10751,lookups!$D$1:$E$6, 2, FALSE)</f>
        <v>hucuktlis r</v>
      </c>
      <c r="S10751" t="str">
        <f>VLOOKUP(C10751,lookups!$G$1:$H$3, 2, FALSE)</f>
        <v>smolt</v>
      </c>
    </row>
    <row r="10752" spans="1:19" x14ac:dyDescent="0.25">
      <c r="A10752" s="1">
        <v>40311</v>
      </c>
      <c r="B10752">
        <v>1</v>
      </c>
      <c r="C10752">
        <v>1</v>
      </c>
      <c r="D10752">
        <v>1</v>
      </c>
      <c r="E10752">
        <v>2010</v>
      </c>
      <c r="F10752">
        <v>60</v>
      </c>
      <c r="G10752">
        <v>1</v>
      </c>
      <c r="H10752">
        <v>58</v>
      </c>
      <c r="I10752">
        <v>1.6999998089999999</v>
      </c>
      <c r="J10752">
        <v>1.9575576779999999</v>
      </c>
      <c r="M10752">
        <v>1</v>
      </c>
      <c r="N10752">
        <v>399</v>
      </c>
      <c r="P10752">
        <v>3</v>
      </c>
      <c r="Q10752" t="str">
        <f>VLOOKUP(M10752,lookups!$A$1:$B$7, 2, FALSE)</f>
        <v>trawl/fyke</v>
      </c>
      <c r="R10752" t="str">
        <f>VLOOKUP(N10752,lookups!$D$1:$E$6, 2, FALSE)</f>
        <v>hucuktlis r</v>
      </c>
      <c r="S10752" t="str">
        <f>VLOOKUP(C10752,lookups!$G$1:$H$3, 2, FALSE)</f>
        <v>smolt</v>
      </c>
    </row>
    <row r="10753" spans="1:19" x14ac:dyDescent="0.25">
      <c r="A10753" s="1">
        <v>40311</v>
      </c>
      <c r="B10753">
        <v>1</v>
      </c>
      <c r="C10753">
        <v>1</v>
      </c>
      <c r="D10753">
        <v>1</v>
      </c>
      <c r="E10753">
        <v>2010</v>
      </c>
      <c r="F10753">
        <v>61</v>
      </c>
      <c r="G10753">
        <v>1</v>
      </c>
      <c r="H10753">
        <v>56</v>
      </c>
      <c r="I10753">
        <v>1.3499994280000001</v>
      </c>
      <c r="J10753">
        <v>1.5545310969999999</v>
      </c>
      <c r="M10753">
        <v>1</v>
      </c>
      <c r="N10753">
        <v>399</v>
      </c>
      <c r="P10753">
        <v>3</v>
      </c>
      <c r="Q10753" t="str">
        <f>VLOOKUP(M10753,lookups!$A$1:$B$7, 2, FALSE)</f>
        <v>trawl/fyke</v>
      </c>
      <c r="R10753" t="str">
        <f>VLOOKUP(N10753,lookups!$D$1:$E$6, 2, FALSE)</f>
        <v>hucuktlis r</v>
      </c>
      <c r="S10753" t="str">
        <f>VLOOKUP(C10753,lookups!$G$1:$H$3, 2, FALSE)</f>
        <v>smolt</v>
      </c>
    </row>
    <row r="10754" spans="1:19" x14ac:dyDescent="0.25">
      <c r="A10754" s="1">
        <v>40311</v>
      </c>
      <c r="B10754">
        <v>1</v>
      </c>
      <c r="C10754">
        <v>1</v>
      </c>
      <c r="D10754">
        <v>1</v>
      </c>
      <c r="E10754">
        <v>2010</v>
      </c>
      <c r="F10754">
        <v>62</v>
      </c>
      <c r="G10754">
        <v>1</v>
      </c>
      <c r="H10754">
        <v>58</v>
      </c>
      <c r="I10754">
        <v>1.8099994660000001</v>
      </c>
      <c r="J10754">
        <v>2.084222794</v>
      </c>
      <c r="M10754">
        <v>1</v>
      </c>
      <c r="N10754">
        <v>399</v>
      </c>
      <c r="P10754">
        <v>3</v>
      </c>
      <c r="Q10754" t="str">
        <f>VLOOKUP(M10754,lookups!$A$1:$B$7, 2, FALSE)</f>
        <v>trawl/fyke</v>
      </c>
      <c r="R10754" t="str">
        <f>VLOOKUP(N10754,lookups!$D$1:$E$6, 2, FALSE)</f>
        <v>hucuktlis r</v>
      </c>
      <c r="S10754" t="str">
        <f>VLOOKUP(C10754,lookups!$G$1:$H$3, 2, FALSE)</f>
        <v>smolt</v>
      </c>
    </row>
    <row r="10755" spans="1:19" x14ac:dyDescent="0.25">
      <c r="A10755" s="1">
        <v>40311</v>
      </c>
      <c r="B10755">
        <v>1</v>
      </c>
      <c r="C10755">
        <v>1</v>
      </c>
      <c r="D10755">
        <v>1</v>
      </c>
      <c r="E10755">
        <v>2010</v>
      </c>
      <c r="F10755">
        <v>63</v>
      </c>
      <c r="G10755">
        <v>1</v>
      </c>
      <c r="H10755">
        <v>58</v>
      </c>
      <c r="I10755">
        <v>1.6399993900000001</v>
      </c>
      <c r="J10755">
        <v>1.888466835</v>
      </c>
      <c r="M10755">
        <v>1</v>
      </c>
      <c r="N10755">
        <v>399</v>
      </c>
      <c r="P10755">
        <v>3</v>
      </c>
      <c r="Q10755" t="str">
        <f>VLOOKUP(M10755,lookups!$A$1:$B$7, 2, FALSE)</f>
        <v>trawl/fyke</v>
      </c>
      <c r="R10755" t="str">
        <f>VLOOKUP(N10755,lookups!$D$1:$E$6, 2, FALSE)</f>
        <v>hucuktlis r</v>
      </c>
      <c r="S10755" t="str">
        <f>VLOOKUP(C10755,lookups!$G$1:$H$3, 2, FALSE)</f>
        <v>smolt</v>
      </c>
    </row>
    <row r="10756" spans="1:19" x14ac:dyDescent="0.25">
      <c r="A10756" s="1">
        <v>40311</v>
      </c>
      <c r="B10756">
        <v>1</v>
      </c>
      <c r="C10756">
        <v>1</v>
      </c>
      <c r="D10756">
        <v>1</v>
      </c>
      <c r="E10756">
        <v>2010</v>
      </c>
      <c r="F10756">
        <v>64</v>
      </c>
      <c r="G10756">
        <v>1</v>
      </c>
      <c r="H10756">
        <v>54</v>
      </c>
      <c r="I10756">
        <v>1.2299995420000001</v>
      </c>
      <c r="J10756">
        <v>1.416350365</v>
      </c>
      <c r="M10756">
        <v>1</v>
      </c>
      <c r="N10756">
        <v>399</v>
      </c>
      <c r="P10756">
        <v>3</v>
      </c>
      <c r="Q10756" t="str">
        <f>VLOOKUP(M10756,lookups!$A$1:$B$7, 2, FALSE)</f>
        <v>trawl/fyke</v>
      </c>
      <c r="R10756" t="str">
        <f>VLOOKUP(N10756,lookups!$D$1:$E$6, 2, FALSE)</f>
        <v>hucuktlis r</v>
      </c>
      <c r="S10756" t="str">
        <f>VLOOKUP(C10756,lookups!$G$1:$H$3, 2, FALSE)</f>
        <v>smolt</v>
      </c>
    </row>
    <row r="10757" spans="1:19" x14ac:dyDescent="0.25">
      <c r="A10757" s="1">
        <v>40311</v>
      </c>
      <c r="B10757">
        <v>1</v>
      </c>
      <c r="C10757">
        <v>1</v>
      </c>
      <c r="D10757">
        <v>1</v>
      </c>
      <c r="E10757">
        <v>2010</v>
      </c>
      <c r="F10757">
        <v>65</v>
      </c>
      <c r="G10757">
        <v>1</v>
      </c>
      <c r="H10757">
        <v>59</v>
      </c>
      <c r="I10757">
        <v>1.5599994660000001</v>
      </c>
      <c r="J10757">
        <v>1.7963466640000001</v>
      </c>
      <c r="M10757">
        <v>1</v>
      </c>
      <c r="N10757">
        <v>399</v>
      </c>
      <c r="P10757">
        <v>3</v>
      </c>
      <c r="Q10757" t="str">
        <f>VLOOKUP(M10757,lookups!$A$1:$B$7, 2, FALSE)</f>
        <v>trawl/fyke</v>
      </c>
      <c r="R10757" t="str">
        <f>VLOOKUP(N10757,lookups!$D$1:$E$6, 2, FALSE)</f>
        <v>hucuktlis r</v>
      </c>
      <c r="S10757" t="str">
        <f>VLOOKUP(C10757,lookups!$G$1:$H$3, 2, FALSE)</f>
        <v>smolt</v>
      </c>
    </row>
    <row r="10758" spans="1:19" x14ac:dyDescent="0.25">
      <c r="A10758" s="1">
        <v>40311</v>
      </c>
      <c r="B10758">
        <v>1</v>
      </c>
      <c r="C10758">
        <v>1</v>
      </c>
      <c r="D10758">
        <v>1</v>
      </c>
      <c r="E10758">
        <v>2010</v>
      </c>
      <c r="F10758">
        <v>66</v>
      </c>
      <c r="G10758">
        <v>1</v>
      </c>
      <c r="H10758">
        <v>60</v>
      </c>
      <c r="I10758">
        <v>1.8199996949999999</v>
      </c>
      <c r="J10758">
        <v>2.0957374569999998</v>
      </c>
      <c r="M10758">
        <v>1</v>
      </c>
      <c r="N10758">
        <v>399</v>
      </c>
      <c r="P10758">
        <v>3</v>
      </c>
      <c r="Q10758" t="str">
        <f>VLOOKUP(M10758,lookups!$A$1:$B$7, 2, FALSE)</f>
        <v>trawl/fyke</v>
      </c>
      <c r="R10758" t="str">
        <f>VLOOKUP(N10758,lookups!$D$1:$E$6, 2, FALSE)</f>
        <v>hucuktlis r</v>
      </c>
      <c r="S10758" t="str">
        <f>VLOOKUP(C10758,lookups!$G$1:$H$3, 2, FALSE)</f>
        <v>smolt</v>
      </c>
    </row>
    <row r="10759" spans="1:19" x14ac:dyDescent="0.25">
      <c r="A10759" s="1">
        <v>40311</v>
      </c>
      <c r="B10759">
        <v>1</v>
      </c>
      <c r="C10759">
        <v>1</v>
      </c>
      <c r="D10759">
        <v>1</v>
      </c>
      <c r="E10759">
        <v>2010</v>
      </c>
      <c r="F10759">
        <v>67</v>
      </c>
      <c r="G10759">
        <v>1</v>
      </c>
      <c r="H10759">
        <v>55</v>
      </c>
      <c r="I10759">
        <v>1.3599996569999999</v>
      </c>
      <c r="J10759">
        <v>1.566045761</v>
      </c>
      <c r="M10759">
        <v>1</v>
      </c>
      <c r="N10759">
        <v>399</v>
      </c>
      <c r="P10759">
        <v>3</v>
      </c>
      <c r="Q10759" t="str">
        <f>VLOOKUP(M10759,lookups!$A$1:$B$7, 2, FALSE)</f>
        <v>trawl/fyke</v>
      </c>
      <c r="R10759" t="str">
        <f>VLOOKUP(N10759,lookups!$D$1:$E$6, 2, FALSE)</f>
        <v>hucuktlis r</v>
      </c>
      <c r="S10759" t="str">
        <f>VLOOKUP(C10759,lookups!$G$1:$H$3, 2, FALSE)</f>
        <v>smolt</v>
      </c>
    </row>
    <row r="10760" spans="1:19" x14ac:dyDescent="0.25">
      <c r="A10760" s="1">
        <v>40311</v>
      </c>
      <c r="B10760">
        <v>1</v>
      </c>
      <c r="C10760">
        <v>1</v>
      </c>
      <c r="D10760">
        <v>1</v>
      </c>
      <c r="E10760">
        <v>2010</v>
      </c>
      <c r="F10760">
        <v>68</v>
      </c>
      <c r="G10760">
        <v>1</v>
      </c>
      <c r="H10760">
        <v>66</v>
      </c>
      <c r="I10760">
        <v>2.529998779</v>
      </c>
      <c r="J10760">
        <v>2.9133052830000001</v>
      </c>
      <c r="M10760">
        <v>1</v>
      </c>
      <c r="N10760">
        <v>399</v>
      </c>
      <c r="P10760">
        <v>3</v>
      </c>
      <c r="Q10760" t="str">
        <f>VLOOKUP(M10760,lookups!$A$1:$B$7, 2, FALSE)</f>
        <v>trawl/fyke</v>
      </c>
      <c r="R10760" t="str">
        <f>VLOOKUP(N10760,lookups!$D$1:$E$6, 2, FALSE)</f>
        <v>hucuktlis r</v>
      </c>
      <c r="S10760" t="str">
        <f>VLOOKUP(C10760,lookups!$G$1:$H$3, 2, FALSE)</f>
        <v>smolt</v>
      </c>
    </row>
    <row r="10761" spans="1:19" x14ac:dyDescent="0.25">
      <c r="A10761" s="1">
        <v>40311</v>
      </c>
      <c r="B10761">
        <v>1</v>
      </c>
      <c r="C10761">
        <v>1</v>
      </c>
      <c r="D10761">
        <v>1</v>
      </c>
      <c r="E10761">
        <v>2010</v>
      </c>
      <c r="F10761">
        <v>69</v>
      </c>
      <c r="G10761">
        <v>1</v>
      </c>
      <c r="H10761">
        <v>55</v>
      </c>
      <c r="I10761">
        <v>1.629999161</v>
      </c>
      <c r="J10761">
        <v>1.8769521709999999</v>
      </c>
      <c r="M10761">
        <v>1</v>
      </c>
      <c r="N10761">
        <v>399</v>
      </c>
      <c r="P10761">
        <v>3</v>
      </c>
      <c r="Q10761" t="str">
        <f>VLOOKUP(M10761,lookups!$A$1:$B$7, 2, FALSE)</f>
        <v>trawl/fyke</v>
      </c>
      <c r="R10761" t="str">
        <f>VLOOKUP(N10761,lookups!$D$1:$E$6, 2, FALSE)</f>
        <v>hucuktlis r</v>
      </c>
      <c r="S10761" t="str">
        <f>VLOOKUP(C10761,lookups!$G$1:$H$3, 2, FALSE)</f>
        <v>smolt</v>
      </c>
    </row>
    <row r="10762" spans="1:19" x14ac:dyDescent="0.25">
      <c r="A10762" s="1">
        <v>40311</v>
      </c>
      <c r="B10762">
        <v>1</v>
      </c>
      <c r="C10762">
        <v>1</v>
      </c>
      <c r="D10762">
        <v>1</v>
      </c>
      <c r="E10762">
        <v>2010</v>
      </c>
      <c r="F10762">
        <v>70</v>
      </c>
      <c r="G10762">
        <v>1</v>
      </c>
      <c r="H10762">
        <v>58</v>
      </c>
      <c r="I10762">
        <v>1.3999996189999999</v>
      </c>
      <c r="J10762">
        <v>1.6121063229999999</v>
      </c>
      <c r="M10762">
        <v>1</v>
      </c>
      <c r="N10762">
        <v>399</v>
      </c>
      <c r="P10762">
        <v>3</v>
      </c>
      <c r="Q10762" t="str">
        <f>VLOOKUP(M10762,lookups!$A$1:$B$7, 2, FALSE)</f>
        <v>trawl/fyke</v>
      </c>
      <c r="R10762" t="str">
        <f>VLOOKUP(N10762,lookups!$D$1:$E$6, 2, FALSE)</f>
        <v>hucuktlis r</v>
      </c>
      <c r="S10762" t="str">
        <f>VLOOKUP(C10762,lookups!$G$1:$H$3, 2, FALSE)</f>
        <v>smolt</v>
      </c>
    </row>
    <row r="10763" spans="1:19" x14ac:dyDescent="0.25">
      <c r="A10763" s="1">
        <v>40311</v>
      </c>
      <c r="B10763">
        <v>1</v>
      </c>
      <c r="C10763">
        <v>1</v>
      </c>
      <c r="D10763">
        <v>1</v>
      </c>
      <c r="E10763">
        <v>2010</v>
      </c>
      <c r="F10763">
        <v>71</v>
      </c>
      <c r="G10763">
        <v>1</v>
      </c>
      <c r="H10763">
        <v>62</v>
      </c>
      <c r="I10763">
        <v>1.6999998089999999</v>
      </c>
      <c r="J10763">
        <v>1.9575576779999999</v>
      </c>
      <c r="M10763">
        <v>1</v>
      </c>
      <c r="N10763">
        <v>399</v>
      </c>
      <c r="P10763">
        <v>3</v>
      </c>
      <c r="Q10763" t="str">
        <f>VLOOKUP(M10763,lookups!$A$1:$B$7, 2, FALSE)</f>
        <v>trawl/fyke</v>
      </c>
      <c r="R10763" t="str">
        <f>VLOOKUP(N10763,lookups!$D$1:$E$6, 2, FALSE)</f>
        <v>hucuktlis r</v>
      </c>
      <c r="S10763" t="str">
        <f>VLOOKUP(C10763,lookups!$G$1:$H$3, 2, FALSE)</f>
        <v>smolt</v>
      </c>
    </row>
    <row r="10764" spans="1:19" x14ac:dyDescent="0.25">
      <c r="A10764" s="1">
        <v>40311</v>
      </c>
      <c r="B10764">
        <v>1</v>
      </c>
      <c r="C10764">
        <v>1</v>
      </c>
      <c r="D10764">
        <v>1</v>
      </c>
      <c r="E10764">
        <v>2010</v>
      </c>
      <c r="F10764">
        <v>72</v>
      </c>
      <c r="G10764">
        <v>1</v>
      </c>
      <c r="H10764">
        <v>64</v>
      </c>
      <c r="I10764">
        <v>2.0899982449999999</v>
      </c>
      <c r="J10764">
        <v>2.4066429139999999</v>
      </c>
      <c r="M10764">
        <v>1</v>
      </c>
      <c r="N10764">
        <v>399</v>
      </c>
      <c r="P10764">
        <v>3</v>
      </c>
      <c r="Q10764" t="str">
        <f>VLOOKUP(M10764,lookups!$A$1:$B$7, 2, FALSE)</f>
        <v>trawl/fyke</v>
      </c>
      <c r="R10764" t="str">
        <f>VLOOKUP(N10764,lookups!$D$1:$E$6, 2, FALSE)</f>
        <v>hucuktlis r</v>
      </c>
      <c r="S10764" t="str">
        <f>VLOOKUP(C10764,lookups!$G$1:$H$3, 2, FALSE)</f>
        <v>smolt</v>
      </c>
    </row>
    <row r="10765" spans="1:19" x14ac:dyDescent="0.25">
      <c r="A10765" s="1">
        <v>40311</v>
      </c>
      <c r="B10765">
        <v>1</v>
      </c>
      <c r="C10765">
        <v>1</v>
      </c>
      <c r="D10765">
        <v>1</v>
      </c>
      <c r="E10765">
        <v>2010</v>
      </c>
      <c r="F10765">
        <v>73</v>
      </c>
      <c r="G10765">
        <v>1</v>
      </c>
      <c r="H10765">
        <v>56</v>
      </c>
      <c r="I10765">
        <v>1.419999123</v>
      </c>
      <c r="J10765">
        <v>1.6351356509999999</v>
      </c>
      <c r="M10765">
        <v>1</v>
      </c>
      <c r="N10765">
        <v>399</v>
      </c>
      <c r="P10765">
        <v>3</v>
      </c>
      <c r="Q10765" t="str">
        <f>VLOOKUP(M10765,lookups!$A$1:$B$7, 2, FALSE)</f>
        <v>trawl/fyke</v>
      </c>
      <c r="R10765" t="str">
        <f>VLOOKUP(N10765,lookups!$D$1:$E$6, 2, FALSE)</f>
        <v>hucuktlis r</v>
      </c>
      <c r="S10765" t="str">
        <f>VLOOKUP(C10765,lookups!$G$1:$H$3, 2, FALSE)</f>
        <v>smolt</v>
      </c>
    </row>
    <row r="10766" spans="1:19" x14ac:dyDescent="0.25">
      <c r="A10766" s="1">
        <v>40311</v>
      </c>
      <c r="B10766">
        <v>1</v>
      </c>
      <c r="C10766">
        <v>1</v>
      </c>
      <c r="D10766">
        <v>1</v>
      </c>
      <c r="E10766">
        <v>2010</v>
      </c>
      <c r="F10766">
        <v>74</v>
      </c>
      <c r="G10766">
        <v>1</v>
      </c>
      <c r="H10766">
        <v>58</v>
      </c>
      <c r="I10766">
        <v>1.6799993520000001</v>
      </c>
      <c r="J10766">
        <v>1.9345273970000001</v>
      </c>
      <c r="M10766">
        <v>1</v>
      </c>
      <c r="N10766">
        <v>399</v>
      </c>
      <c r="P10766">
        <v>3</v>
      </c>
      <c r="Q10766" t="str">
        <f>VLOOKUP(M10766,lookups!$A$1:$B$7, 2, FALSE)</f>
        <v>trawl/fyke</v>
      </c>
      <c r="R10766" t="str">
        <f>VLOOKUP(N10766,lookups!$D$1:$E$6, 2, FALSE)</f>
        <v>hucuktlis r</v>
      </c>
      <c r="S10766" t="str">
        <f>VLOOKUP(C10766,lookups!$G$1:$H$3, 2, FALSE)</f>
        <v>smolt</v>
      </c>
    </row>
    <row r="10767" spans="1:19" x14ac:dyDescent="0.25">
      <c r="A10767" s="1">
        <v>40311</v>
      </c>
      <c r="B10767">
        <v>1</v>
      </c>
      <c r="C10767">
        <v>1</v>
      </c>
      <c r="D10767">
        <v>1</v>
      </c>
      <c r="E10767">
        <v>2010</v>
      </c>
      <c r="F10767">
        <v>75</v>
      </c>
      <c r="G10767">
        <v>1</v>
      </c>
      <c r="H10767">
        <v>59</v>
      </c>
      <c r="I10767">
        <v>1.669999123</v>
      </c>
      <c r="J10767">
        <v>1.9230117799999999</v>
      </c>
      <c r="M10767">
        <v>1</v>
      </c>
      <c r="N10767">
        <v>399</v>
      </c>
      <c r="P10767">
        <v>3</v>
      </c>
      <c r="Q10767" t="str">
        <f>VLOOKUP(M10767,lookups!$A$1:$B$7, 2, FALSE)</f>
        <v>trawl/fyke</v>
      </c>
      <c r="R10767" t="str">
        <f>VLOOKUP(N10767,lookups!$D$1:$E$6, 2, FALSE)</f>
        <v>hucuktlis r</v>
      </c>
      <c r="S10767" t="str">
        <f>VLOOKUP(C10767,lookups!$G$1:$H$3, 2, FALSE)</f>
        <v>smolt</v>
      </c>
    </row>
    <row r="10768" spans="1:19" x14ac:dyDescent="0.25">
      <c r="A10768" s="1">
        <v>40311</v>
      </c>
      <c r="B10768">
        <v>1</v>
      </c>
      <c r="C10768">
        <v>1</v>
      </c>
      <c r="D10768">
        <v>1</v>
      </c>
      <c r="E10768">
        <v>2010</v>
      </c>
      <c r="F10768">
        <v>76</v>
      </c>
      <c r="G10768">
        <v>1</v>
      </c>
      <c r="H10768">
        <v>57</v>
      </c>
      <c r="I10768">
        <v>1.369999886</v>
      </c>
      <c r="J10768">
        <v>1.5775604249999999</v>
      </c>
      <c r="M10768">
        <v>1</v>
      </c>
      <c r="N10768">
        <v>399</v>
      </c>
      <c r="P10768">
        <v>3</v>
      </c>
      <c r="Q10768" t="str">
        <f>VLOOKUP(M10768,lookups!$A$1:$B$7, 2, FALSE)</f>
        <v>trawl/fyke</v>
      </c>
      <c r="R10768" t="str">
        <f>VLOOKUP(N10768,lookups!$D$1:$E$6, 2, FALSE)</f>
        <v>hucuktlis r</v>
      </c>
      <c r="S10768" t="str">
        <f>VLOOKUP(C10768,lookups!$G$1:$H$3, 2, FALSE)</f>
        <v>smolt</v>
      </c>
    </row>
    <row r="10769" spans="1:19" x14ac:dyDescent="0.25">
      <c r="A10769" s="1">
        <v>40311</v>
      </c>
      <c r="B10769">
        <v>1</v>
      </c>
      <c r="C10769">
        <v>1</v>
      </c>
      <c r="D10769">
        <v>1</v>
      </c>
      <c r="E10769">
        <v>2010</v>
      </c>
      <c r="F10769">
        <v>77</v>
      </c>
      <c r="G10769">
        <v>1</v>
      </c>
      <c r="H10769">
        <v>59</v>
      </c>
      <c r="I10769">
        <v>1.75</v>
      </c>
      <c r="J10769">
        <v>2.0151329040000001</v>
      </c>
      <c r="M10769">
        <v>1</v>
      </c>
      <c r="N10769">
        <v>399</v>
      </c>
      <c r="P10769">
        <v>3</v>
      </c>
      <c r="Q10769" t="str">
        <f>VLOOKUP(M10769,lookups!$A$1:$B$7, 2, FALSE)</f>
        <v>trawl/fyke</v>
      </c>
      <c r="R10769" t="str">
        <f>VLOOKUP(N10769,lookups!$D$1:$E$6, 2, FALSE)</f>
        <v>hucuktlis r</v>
      </c>
      <c r="S10769" t="str">
        <f>VLOOKUP(C10769,lookups!$G$1:$H$3, 2, FALSE)</f>
        <v>smolt</v>
      </c>
    </row>
    <row r="10770" spans="1:19" x14ac:dyDescent="0.25">
      <c r="A10770" s="1">
        <v>40311</v>
      </c>
      <c r="B10770">
        <v>1</v>
      </c>
      <c r="C10770">
        <v>1</v>
      </c>
      <c r="D10770">
        <v>1</v>
      </c>
      <c r="E10770">
        <v>2010</v>
      </c>
      <c r="F10770">
        <v>78</v>
      </c>
      <c r="G10770">
        <v>1</v>
      </c>
      <c r="H10770">
        <v>60</v>
      </c>
      <c r="I10770">
        <v>1.7699995040000001</v>
      </c>
      <c r="J10770">
        <v>2.0381622309999998</v>
      </c>
      <c r="M10770">
        <v>1</v>
      </c>
      <c r="N10770">
        <v>399</v>
      </c>
      <c r="P10770">
        <v>3</v>
      </c>
      <c r="Q10770" t="str">
        <f>VLOOKUP(M10770,lookups!$A$1:$B$7, 2, FALSE)</f>
        <v>trawl/fyke</v>
      </c>
      <c r="R10770" t="str">
        <f>VLOOKUP(N10770,lookups!$D$1:$E$6, 2, FALSE)</f>
        <v>hucuktlis r</v>
      </c>
      <c r="S10770" t="str">
        <f>VLOOKUP(C10770,lookups!$G$1:$H$3, 2, FALSE)</f>
        <v>smolt</v>
      </c>
    </row>
    <row r="10771" spans="1:19" x14ac:dyDescent="0.25">
      <c r="A10771" s="1">
        <v>40311</v>
      </c>
      <c r="B10771">
        <v>1</v>
      </c>
      <c r="C10771">
        <v>1</v>
      </c>
      <c r="D10771">
        <v>1</v>
      </c>
      <c r="E10771">
        <v>2010</v>
      </c>
      <c r="F10771">
        <v>79</v>
      </c>
      <c r="G10771">
        <v>1</v>
      </c>
      <c r="H10771">
        <v>56</v>
      </c>
      <c r="I10771">
        <v>1.509999275</v>
      </c>
      <c r="J10771">
        <v>1.738771439</v>
      </c>
      <c r="M10771">
        <v>1</v>
      </c>
      <c r="N10771">
        <v>399</v>
      </c>
      <c r="P10771">
        <v>3</v>
      </c>
      <c r="Q10771" t="str">
        <f>VLOOKUP(M10771,lookups!$A$1:$B$7, 2, FALSE)</f>
        <v>trawl/fyke</v>
      </c>
      <c r="R10771" t="str">
        <f>VLOOKUP(N10771,lookups!$D$1:$E$6, 2, FALSE)</f>
        <v>hucuktlis r</v>
      </c>
      <c r="S10771" t="str">
        <f>VLOOKUP(C10771,lookups!$G$1:$H$3, 2, FALSE)</f>
        <v>smolt</v>
      </c>
    </row>
    <row r="10772" spans="1:19" x14ac:dyDescent="0.25">
      <c r="A10772" s="1">
        <v>40311</v>
      </c>
      <c r="B10772">
        <v>1</v>
      </c>
      <c r="C10772">
        <v>1</v>
      </c>
      <c r="D10772">
        <v>1</v>
      </c>
      <c r="E10772">
        <v>2010</v>
      </c>
      <c r="F10772">
        <v>80</v>
      </c>
      <c r="G10772">
        <v>1</v>
      </c>
      <c r="H10772">
        <v>56</v>
      </c>
      <c r="I10772">
        <v>1.3499994280000001</v>
      </c>
      <c r="J10772">
        <v>1.5545310969999999</v>
      </c>
      <c r="M10772">
        <v>1</v>
      </c>
      <c r="N10772">
        <v>399</v>
      </c>
      <c r="P10772">
        <v>3</v>
      </c>
      <c r="Q10772" t="str">
        <f>VLOOKUP(M10772,lookups!$A$1:$B$7, 2, FALSE)</f>
        <v>trawl/fyke</v>
      </c>
      <c r="R10772" t="str">
        <f>VLOOKUP(N10772,lookups!$D$1:$E$6, 2, FALSE)</f>
        <v>hucuktlis r</v>
      </c>
      <c r="S10772" t="str">
        <f>VLOOKUP(C10772,lookups!$G$1:$H$3, 2, FALSE)</f>
        <v>smolt</v>
      </c>
    </row>
    <row r="10773" spans="1:19" x14ac:dyDescent="0.25">
      <c r="A10773" s="1">
        <v>40311</v>
      </c>
      <c r="B10773">
        <v>1</v>
      </c>
      <c r="C10773">
        <v>1</v>
      </c>
      <c r="D10773">
        <v>1</v>
      </c>
      <c r="E10773">
        <v>2010</v>
      </c>
      <c r="F10773">
        <v>81</v>
      </c>
      <c r="G10773">
        <v>1</v>
      </c>
      <c r="H10773">
        <v>56</v>
      </c>
      <c r="I10773">
        <v>1.509999275</v>
      </c>
      <c r="J10773">
        <v>1.738771439</v>
      </c>
      <c r="M10773">
        <v>1</v>
      </c>
      <c r="N10773">
        <v>399</v>
      </c>
      <c r="P10773">
        <v>3</v>
      </c>
      <c r="Q10773" t="str">
        <f>VLOOKUP(M10773,lookups!$A$1:$B$7, 2, FALSE)</f>
        <v>trawl/fyke</v>
      </c>
      <c r="R10773" t="str">
        <f>VLOOKUP(N10773,lookups!$D$1:$E$6, 2, FALSE)</f>
        <v>hucuktlis r</v>
      </c>
      <c r="S10773" t="str">
        <f>VLOOKUP(C10773,lookups!$G$1:$H$3, 2, FALSE)</f>
        <v>smolt</v>
      </c>
    </row>
    <row r="10774" spans="1:19" x14ac:dyDescent="0.25">
      <c r="A10774" s="1">
        <v>40311</v>
      </c>
      <c r="B10774">
        <v>1</v>
      </c>
      <c r="C10774">
        <v>1</v>
      </c>
      <c r="D10774">
        <v>1</v>
      </c>
      <c r="E10774">
        <v>2010</v>
      </c>
      <c r="F10774">
        <v>82</v>
      </c>
      <c r="G10774">
        <v>1</v>
      </c>
      <c r="H10774">
        <v>60</v>
      </c>
      <c r="I10774">
        <v>2.0899982449999999</v>
      </c>
      <c r="J10774">
        <v>2.4066429139999999</v>
      </c>
      <c r="M10774">
        <v>1</v>
      </c>
      <c r="N10774">
        <v>399</v>
      </c>
      <c r="P10774">
        <v>3</v>
      </c>
      <c r="Q10774" t="str">
        <f>VLOOKUP(M10774,lookups!$A$1:$B$7, 2, FALSE)</f>
        <v>trawl/fyke</v>
      </c>
      <c r="R10774" t="str">
        <f>VLOOKUP(N10774,lookups!$D$1:$E$6, 2, FALSE)</f>
        <v>hucuktlis r</v>
      </c>
      <c r="S10774" t="str">
        <f>VLOOKUP(C10774,lookups!$G$1:$H$3, 2, FALSE)</f>
        <v>smolt</v>
      </c>
    </row>
    <row r="10775" spans="1:19" x14ac:dyDescent="0.25">
      <c r="A10775" s="1">
        <v>40311</v>
      </c>
      <c r="B10775">
        <v>1</v>
      </c>
      <c r="C10775">
        <v>1</v>
      </c>
      <c r="D10775">
        <v>1</v>
      </c>
      <c r="E10775">
        <v>2010</v>
      </c>
      <c r="F10775">
        <v>83</v>
      </c>
      <c r="G10775">
        <v>1</v>
      </c>
      <c r="H10775">
        <v>58</v>
      </c>
      <c r="I10775">
        <v>1.6799993520000001</v>
      </c>
      <c r="J10775">
        <v>1.9345273970000001</v>
      </c>
      <c r="M10775">
        <v>1</v>
      </c>
      <c r="N10775">
        <v>399</v>
      </c>
      <c r="P10775">
        <v>3</v>
      </c>
      <c r="Q10775" t="str">
        <f>VLOOKUP(M10775,lookups!$A$1:$B$7, 2, FALSE)</f>
        <v>trawl/fyke</v>
      </c>
      <c r="R10775" t="str">
        <f>VLOOKUP(N10775,lookups!$D$1:$E$6, 2, FALSE)</f>
        <v>hucuktlis r</v>
      </c>
      <c r="S10775" t="str">
        <f>VLOOKUP(C10775,lookups!$G$1:$H$3, 2, FALSE)</f>
        <v>smolt</v>
      </c>
    </row>
    <row r="10776" spans="1:19" x14ac:dyDescent="0.25">
      <c r="A10776" s="1">
        <v>40311</v>
      </c>
      <c r="B10776">
        <v>1</v>
      </c>
      <c r="C10776">
        <v>1</v>
      </c>
      <c r="D10776">
        <v>1</v>
      </c>
      <c r="E10776">
        <v>2010</v>
      </c>
      <c r="F10776">
        <v>84</v>
      </c>
      <c r="G10776">
        <v>1</v>
      </c>
      <c r="H10776">
        <v>58</v>
      </c>
      <c r="I10776">
        <v>1.759999275</v>
      </c>
      <c r="J10776">
        <v>2.026647568</v>
      </c>
      <c r="M10776">
        <v>1</v>
      </c>
      <c r="N10776">
        <v>399</v>
      </c>
      <c r="P10776">
        <v>3</v>
      </c>
      <c r="Q10776" t="str">
        <f>VLOOKUP(M10776,lookups!$A$1:$B$7, 2, FALSE)</f>
        <v>trawl/fyke</v>
      </c>
      <c r="R10776" t="str">
        <f>VLOOKUP(N10776,lookups!$D$1:$E$6, 2, FALSE)</f>
        <v>hucuktlis r</v>
      </c>
      <c r="S10776" t="str">
        <f>VLOOKUP(C10776,lookups!$G$1:$H$3, 2, FALSE)</f>
        <v>smolt</v>
      </c>
    </row>
    <row r="10777" spans="1:19" x14ac:dyDescent="0.25">
      <c r="A10777" s="1">
        <v>40311</v>
      </c>
      <c r="B10777">
        <v>1</v>
      </c>
      <c r="C10777">
        <v>1</v>
      </c>
      <c r="D10777">
        <v>1</v>
      </c>
      <c r="E10777">
        <v>2010</v>
      </c>
      <c r="F10777">
        <v>85</v>
      </c>
      <c r="G10777">
        <v>1</v>
      </c>
      <c r="H10777">
        <v>54</v>
      </c>
      <c r="I10777">
        <v>1.3199996949999999</v>
      </c>
      <c r="J10777">
        <v>1.519985199</v>
      </c>
      <c r="M10777">
        <v>1</v>
      </c>
      <c r="N10777">
        <v>399</v>
      </c>
      <c r="P10777">
        <v>3</v>
      </c>
      <c r="Q10777" t="str">
        <f>VLOOKUP(M10777,lookups!$A$1:$B$7, 2, FALSE)</f>
        <v>trawl/fyke</v>
      </c>
      <c r="R10777" t="str">
        <f>VLOOKUP(N10777,lookups!$D$1:$E$6, 2, FALSE)</f>
        <v>hucuktlis r</v>
      </c>
      <c r="S10777" t="str">
        <f>VLOOKUP(C10777,lookups!$G$1:$H$3, 2, FALSE)</f>
        <v>smolt</v>
      </c>
    </row>
    <row r="10778" spans="1:19" x14ac:dyDescent="0.25">
      <c r="A10778" s="1">
        <v>40311</v>
      </c>
      <c r="B10778">
        <v>1</v>
      </c>
      <c r="C10778">
        <v>1</v>
      </c>
      <c r="D10778">
        <v>1</v>
      </c>
      <c r="E10778">
        <v>2010</v>
      </c>
      <c r="F10778">
        <v>86</v>
      </c>
      <c r="G10778">
        <v>1</v>
      </c>
      <c r="H10778">
        <v>53</v>
      </c>
      <c r="I10778">
        <v>1.129999161</v>
      </c>
      <c r="J10778">
        <v>1.301199913</v>
      </c>
      <c r="M10778">
        <v>1</v>
      </c>
      <c r="N10778">
        <v>399</v>
      </c>
      <c r="P10778">
        <v>3</v>
      </c>
      <c r="Q10778" t="str">
        <f>VLOOKUP(M10778,lookups!$A$1:$B$7, 2, FALSE)</f>
        <v>trawl/fyke</v>
      </c>
      <c r="R10778" t="str">
        <f>VLOOKUP(N10778,lookups!$D$1:$E$6, 2, FALSE)</f>
        <v>hucuktlis r</v>
      </c>
      <c r="S10778" t="str">
        <f>VLOOKUP(C10778,lookups!$G$1:$H$3, 2, FALSE)</f>
        <v>smolt</v>
      </c>
    </row>
    <row r="10779" spans="1:19" x14ac:dyDescent="0.25">
      <c r="A10779" s="1">
        <v>40311</v>
      </c>
      <c r="B10779">
        <v>1</v>
      </c>
      <c r="C10779">
        <v>1</v>
      </c>
      <c r="D10779">
        <v>1</v>
      </c>
      <c r="E10779">
        <v>2010</v>
      </c>
      <c r="F10779">
        <v>87</v>
      </c>
      <c r="G10779">
        <v>1</v>
      </c>
      <c r="H10779">
        <v>53</v>
      </c>
      <c r="I10779">
        <v>1.1399993900000001</v>
      </c>
      <c r="J10779">
        <v>1.3127145769999999</v>
      </c>
      <c r="M10779">
        <v>1</v>
      </c>
      <c r="N10779">
        <v>399</v>
      </c>
      <c r="P10779">
        <v>3</v>
      </c>
      <c r="Q10779" t="str">
        <f>VLOOKUP(M10779,lookups!$A$1:$B$7, 2, FALSE)</f>
        <v>trawl/fyke</v>
      </c>
      <c r="R10779" t="str">
        <f>VLOOKUP(N10779,lookups!$D$1:$E$6, 2, FALSE)</f>
        <v>hucuktlis r</v>
      </c>
      <c r="S10779" t="str">
        <f>VLOOKUP(C10779,lookups!$G$1:$H$3, 2, FALSE)</f>
        <v>smolt</v>
      </c>
    </row>
    <row r="10780" spans="1:19" x14ac:dyDescent="0.25">
      <c r="A10780" s="1">
        <v>40311</v>
      </c>
      <c r="B10780">
        <v>1</v>
      </c>
      <c r="C10780">
        <v>1</v>
      </c>
      <c r="D10780">
        <v>1</v>
      </c>
      <c r="E10780">
        <v>2010</v>
      </c>
      <c r="F10780">
        <v>88</v>
      </c>
      <c r="G10780">
        <v>1</v>
      </c>
      <c r="H10780">
        <v>55</v>
      </c>
      <c r="I10780">
        <v>1.329999924</v>
      </c>
      <c r="J10780">
        <v>1.5315008160000001</v>
      </c>
      <c r="M10780">
        <v>1</v>
      </c>
      <c r="N10780">
        <v>399</v>
      </c>
      <c r="P10780">
        <v>3</v>
      </c>
      <c r="Q10780" t="str">
        <f>VLOOKUP(M10780,lookups!$A$1:$B$7, 2, FALSE)</f>
        <v>trawl/fyke</v>
      </c>
      <c r="R10780" t="str">
        <f>VLOOKUP(N10780,lookups!$D$1:$E$6, 2, FALSE)</f>
        <v>hucuktlis r</v>
      </c>
      <c r="S10780" t="str">
        <f>VLOOKUP(C10780,lookups!$G$1:$H$3, 2, FALSE)</f>
        <v>smolt</v>
      </c>
    </row>
    <row r="10781" spans="1:19" x14ac:dyDescent="0.25">
      <c r="A10781" s="1">
        <v>40311</v>
      </c>
      <c r="B10781">
        <v>1</v>
      </c>
      <c r="C10781">
        <v>1</v>
      </c>
      <c r="D10781">
        <v>1</v>
      </c>
      <c r="E10781">
        <v>2010</v>
      </c>
      <c r="F10781">
        <v>89</v>
      </c>
      <c r="G10781">
        <v>1</v>
      </c>
      <c r="H10781">
        <v>52</v>
      </c>
      <c r="I10781">
        <v>1.129999161</v>
      </c>
      <c r="J10781">
        <v>1.301199913</v>
      </c>
      <c r="M10781">
        <v>1</v>
      </c>
      <c r="N10781">
        <v>399</v>
      </c>
      <c r="P10781">
        <v>3</v>
      </c>
      <c r="Q10781" t="str">
        <f>VLOOKUP(M10781,lookups!$A$1:$B$7, 2, FALSE)</f>
        <v>trawl/fyke</v>
      </c>
      <c r="R10781" t="str">
        <f>VLOOKUP(N10781,lookups!$D$1:$E$6, 2, FALSE)</f>
        <v>hucuktlis r</v>
      </c>
      <c r="S10781" t="str">
        <f>VLOOKUP(C10781,lookups!$G$1:$H$3, 2, FALSE)</f>
        <v>smolt</v>
      </c>
    </row>
    <row r="10782" spans="1:19" x14ac:dyDescent="0.25">
      <c r="A10782" s="1">
        <v>40311</v>
      </c>
      <c r="B10782">
        <v>1</v>
      </c>
      <c r="C10782">
        <v>1</v>
      </c>
      <c r="D10782">
        <v>1</v>
      </c>
      <c r="E10782">
        <v>2010</v>
      </c>
      <c r="F10782">
        <v>90</v>
      </c>
      <c r="G10782">
        <v>1</v>
      </c>
      <c r="H10782">
        <v>56</v>
      </c>
      <c r="I10782">
        <v>1.4799995420000001</v>
      </c>
      <c r="J10782">
        <v>1.704226494</v>
      </c>
      <c r="M10782">
        <v>1</v>
      </c>
      <c r="N10782">
        <v>399</v>
      </c>
      <c r="P10782">
        <v>3</v>
      </c>
      <c r="Q10782" t="str">
        <f>VLOOKUP(M10782,lookups!$A$1:$B$7, 2, FALSE)</f>
        <v>trawl/fyke</v>
      </c>
      <c r="R10782" t="str">
        <f>VLOOKUP(N10782,lookups!$D$1:$E$6, 2, FALSE)</f>
        <v>hucuktlis r</v>
      </c>
      <c r="S10782" t="str">
        <f>VLOOKUP(C10782,lookups!$G$1:$H$3, 2, FALSE)</f>
        <v>smolt</v>
      </c>
    </row>
    <row r="10783" spans="1:19" x14ac:dyDescent="0.25">
      <c r="A10783" s="1">
        <v>40311</v>
      </c>
      <c r="B10783">
        <v>1</v>
      </c>
      <c r="C10783">
        <v>1</v>
      </c>
      <c r="D10783">
        <v>1</v>
      </c>
      <c r="E10783">
        <v>2010</v>
      </c>
      <c r="F10783">
        <v>91</v>
      </c>
      <c r="G10783">
        <v>1</v>
      </c>
      <c r="H10783">
        <v>52</v>
      </c>
      <c r="I10783">
        <v>1.119999886</v>
      </c>
      <c r="J10783">
        <v>1.2896842959999999</v>
      </c>
      <c r="M10783">
        <v>1</v>
      </c>
      <c r="N10783">
        <v>399</v>
      </c>
      <c r="P10783">
        <v>3</v>
      </c>
      <c r="Q10783" t="str">
        <f>VLOOKUP(M10783,lookups!$A$1:$B$7, 2, FALSE)</f>
        <v>trawl/fyke</v>
      </c>
      <c r="R10783" t="str">
        <f>VLOOKUP(N10783,lookups!$D$1:$E$6, 2, FALSE)</f>
        <v>hucuktlis r</v>
      </c>
      <c r="S10783" t="str">
        <f>VLOOKUP(C10783,lookups!$G$1:$H$3, 2, FALSE)</f>
        <v>smolt</v>
      </c>
    </row>
    <row r="10784" spans="1:19" x14ac:dyDescent="0.25">
      <c r="A10784" s="1">
        <v>40644</v>
      </c>
      <c r="B10784">
        <v>1</v>
      </c>
      <c r="C10784">
        <v>1</v>
      </c>
      <c r="D10784">
        <v>1</v>
      </c>
      <c r="E10784">
        <v>2011</v>
      </c>
      <c r="F10784">
        <v>1</v>
      </c>
      <c r="G10784">
        <v>2</v>
      </c>
      <c r="H10784">
        <v>87</v>
      </c>
      <c r="J10784">
        <v>6.2799987789999996</v>
      </c>
      <c r="M10784">
        <v>1</v>
      </c>
      <c r="N10784">
        <v>399</v>
      </c>
      <c r="P10784">
        <v>3</v>
      </c>
      <c r="Q10784" t="str">
        <f>VLOOKUP(M10784,lookups!$A$1:$B$7, 2, FALSE)</f>
        <v>trawl/fyke</v>
      </c>
      <c r="R10784" t="str">
        <f>VLOOKUP(N10784,lookups!$D$1:$E$6, 2, FALSE)</f>
        <v>hucuktlis r</v>
      </c>
      <c r="S10784" t="str">
        <f>VLOOKUP(C10784,lookups!$G$1:$H$3, 2, FALSE)</f>
        <v>smolt</v>
      </c>
    </row>
    <row r="10785" spans="1:19" x14ac:dyDescent="0.25">
      <c r="A10785" s="1">
        <v>40644</v>
      </c>
      <c r="B10785">
        <v>1</v>
      </c>
      <c r="C10785">
        <v>1</v>
      </c>
      <c r="D10785">
        <v>1</v>
      </c>
      <c r="E10785">
        <v>2011</v>
      </c>
      <c r="F10785">
        <v>2</v>
      </c>
      <c r="G10785">
        <v>2</v>
      </c>
      <c r="H10785">
        <v>85</v>
      </c>
      <c r="J10785">
        <v>5.9099998469999999</v>
      </c>
      <c r="M10785">
        <v>1</v>
      </c>
      <c r="N10785">
        <v>399</v>
      </c>
      <c r="P10785">
        <v>3</v>
      </c>
      <c r="Q10785" t="str">
        <f>VLOOKUP(M10785,lookups!$A$1:$B$7, 2, FALSE)</f>
        <v>trawl/fyke</v>
      </c>
      <c r="R10785" t="str">
        <f>VLOOKUP(N10785,lookups!$D$1:$E$6, 2, FALSE)</f>
        <v>hucuktlis r</v>
      </c>
      <c r="S10785" t="str">
        <f>VLOOKUP(C10785,lookups!$G$1:$H$3, 2, FALSE)</f>
        <v>smolt</v>
      </c>
    </row>
    <row r="10786" spans="1:19" x14ac:dyDescent="0.25">
      <c r="A10786" s="1">
        <v>40644</v>
      </c>
      <c r="B10786">
        <v>1</v>
      </c>
      <c r="C10786">
        <v>1</v>
      </c>
      <c r="D10786">
        <v>1</v>
      </c>
      <c r="E10786">
        <v>2011</v>
      </c>
      <c r="F10786">
        <v>3</v>
      </c>
      <c r="G10786">
        <v>1</v>
      </c>
      <c r="H10786">
        <v>57</v>
      </c>
      <c r="J10786">
        <v>1.4399995800000001</v>
      </c>
      <c r="M10786">
        <v>1</v>
      </c>
      <c r="N10786">
        <v>399</v>
      </c>
      <c r="P10786">
        <v>3</v>
      </c>
      <c r="Q10786" t="str">
        <f>VLOOKUP(M10786,lookups!$A$1:$B$7, 2, FALSE)</f>
        <v>trawl/fyke</v>
      </c>
      <c r="R10786" t="str">
        <f>VLOOKUP(N10786,lookups!$D$1:$E$6, 2, FALSE)</f>
        <v>hucuktlis r</v>
      </c>
      <c r="S10786" t="str">
        <f>VLOOKUP(C10786,lookups!$G$1:$H$3, 2, FALSE)</f>
        <v>smolt</v>
      </c>
    </row>
    <row r="10787" spans="1:19" x14ac:dyDescent="0.25">
      <c r="A10787" s="1">
        <v>40644</v>
      </c>
      <c r="B10787">
        <v>1</v>
      </c>
      <c r="C10787">
        <v>1</v>
      </c>
      <c r="D10787">
        <v>1</v>
      </c>
      <c r="E10787">
        <v>2011</v>
      </c>
      <c r="F10787">
        <v>4</v>
      </c>
      <c r="G10787">
        <v>1</v>
      </c>
      <c r="H10787">
        <v>57</v>
      </c>
      <c r="J10787">
        <v>1.3099994660000001</v>
      </c>
      <c r="M10787">
        <v>1</v>
      </c>
      <c r="N10787">
        <v>399</v>
      </c>
      <c r="P10787">
        <v>3</v>
      </c>
      <c r="Q10787" t="str">
        <f>VLOOKUP(M10787,lookups!$A$1:$B$7, 2, FALSE)</f>
        <v>trawl/fyke</v>
      </c>
      <c r="R10787" t="str">
        <f>VLOOKUP(N10787,lookups!$D$1:$E$6, 2, FALSE)</f>
        <v>hucuktlis r</v>
      </c>
      <c r="S10787" t="str">
        <f>VLOOKUP(C10787,lookups!$G$1:$H$3, 2, FALSE)</f>
        <v>smolt</v>
      </c>
    </row>
    <row r="10788" spans="1:19" x14ac:dyDescent="0.25">
      <c r="A10788" s="1">
        <v>40644</v>
      </c>
      <c r="B10788">
        <v>1</v>
      </c>
      <c r="C10788">
        <v>1</v>
      </c>
      <c r="D10788">
        <v>1</v>
      </c>
      <c r="E10788">
        <v>2011</v>
      </c>
      <c r="F10788">
        <v>5</v>
      </c>
      <c r="G10788">
        <v>1</v>
      </c>
      <c r="H10788">
        <v>56</v>
      </c>
      <c r="J10788">
        <v>1.299999237</v>
      </c>
      <c r="M10788">
        <v>1</v>
      </c>
      <c r="N10788">
        <v>399</v>
      </c>
      <c r="P10788">
        <v>3</v>
      </c>
      <c r="Q10788" t="str">
        <f>VLOOKUP(M10788,lookups!$A$1:$B$7, 2, FALSE)</f>
        <v>trawl/fyke</v>
      </c>
      <c r="R10788" t="str">
        <f>VLOOKUP(N10788,lookups!$D$1:$E$6, 2, FALSE)</f>
        <v>hucuktlis r</v>
      </c>
      <c r="S10788" t="str">
        <f>VLOOKUP(C10788,lookups!$G$1:$H$3, 2, FALSE)</f>
        <v>smolt</v>
      </c>
    </row>
    <row r="10789" spans="1:19" x14ac:dyDescent="0.25">
      <c r="A10789" s="1">
        <v>40644</v>
      </c>
      <c r="B10789">
        <v>1</v>
      </c>
      <c r="C10789">
        <v>1</v>
      </c>
      <c r="D10789">
        <v>1</v>
      </c>
      <c r="E10789">
        <v>2011</v>
      </c>
      <c r="F10789">
        <v>6</v>
      </c>
      <c r="G10789">
        <v>1</v>
      </c>
      <c r="H10789">
        <v>61</v>
      </c>
      <c r="J10789">
        <v>1.4799995420000001</v>
      </c>
      <c r="M10789">
        <v>1</v>
      </c>
      <c r="N10789">
        <v>399</v>
      </c>
      <c r="P10789">
        <v>3</v>
      </c>
      <c r="Q10789" t="str">
        <f>VLOOKUP(M10789,lookups!$A$1:$B$7, 2, FALSE)</f>
        <v>trawl/fyke</v>
      </c>
      <c r="R10789" t="str">
        <f>VLOOKUP(N10789,lookups!$D$1:$E$6, 2, FALSE)</f>
        <v>hucuktlis r</v>
      </c>
      <c r="S10789" t="str">
        <f>VLOOKUP(C10789,lookups!$G$1:$H$3, 2, FALSE)</f>
        <v>smolt</v>
      </c>
    </row>
    <row r="10790" spans="1:19" x14ac:dyDescent="0.25">
      <c r="A10790" s="1">
        <v>40644</v>
      </c>
      <c r="B10790">
        <v>1</v>
      </c>
      <c r="C10790">
        <v>1</v>
      </c>
      <c r="D10790">
        <v>1</v>
      </c>
      <c r="E10790">
        <v>2011</v>
      </c>
      <c r="F10790">
        <v>7</v>
      </c>
      <c r="G10790">
        <v>1</v>
      </c>
      <c r="H10790">
        <v>58</v>
      </c>
      <c r="J10790">
        <v>1.75</v>
      </c>
      <c r="M10790">
        <v>1</v>
      </c>
      <c r="N10790">
        <v>399</v>
      </c>
      <c r="P10790">
        <v>3</v>
      </c>
      <c r="Q10790" t="str">
        <f>VLOOKUP(M10790,lookups!$A$1:$B$7, 2, FALSE)</f>
        <v>trawl/fyke</v>
      </c>
      <c r="R10790" t="str">
        <f>VLOOKUP(N10790,lookups!$D$1:$E$6, 2, FALSE)</f>
        <v>hucuktlis r</v>
      </c>
      <c r="S10790" t="str">
        <f>VLOOKUP(C10790,lookups!$G$1:$H$3, 2, FALSE)</f>
        <v>smolt</v>
      </c>
    </row>
    <row r="10791" spans="1:19" x14ac:dyDescent="0.25">
      <c r="A10791" s="1">
        <v>40659</v>
      </c>
      <c r="B10791">
        <v>1</v>
      </c>
      <c r="C10791">
        <v>1</v>
      </c>
      <c r="D10791">
        <v>1</v>
      </c>
      <c r="E10791">
        <v>2011</v>
      </c>
      <c r="F10791">
        <v>1</v>
      </c>
      <c r="G10791">
        <v>2</v>
      </c>
      <c r="H10791">
        <v>85</v>
      </c>
      <c r="J10791">
        <v>6.0799980160000002</v>
      </c>
      <c r="M10791">
        <v>1</v>
      </c>
      <c r="N10791">
        <v>399</v>
      </c>
      <c r="P10791">
        <v>3</v>
      </c>
      <c r="Q10791" t="str">
        <f>VLOOKUP(M10791,lookups!$A$1:$B$7, 2, FALSE)</f>
        <v>trawl/fyke</v>
      </c>
      <c r="R10791" t="str">
        <f>VLOOKUP(N10791,lookups!$D$1:$E$6, 2, FALSE)</f>
        <v>hucuktlis r</v>
      </c>
      <c r="S10791" t="str">
        <f>VLOOKUP(C10791,lookups!$G$1:$H$3, 2, FALSE)</f>
        <v>smolt</v>
      </c>
    </row>
    <row r="10792" spans="1:19" x14ac:dyDescent="0.25">
      <c r="A10792" s="1">
        <v>40659</v>
      </c>
      <c r="B10792">
        <v>1</v>
      </c>
      <c r="C10792">
        <v>1</v>
      </c>
      <c r="D10792">
        <v>1</v>
      </c>
      <c r="E10792">
        <v>2011</v>
      </c>
      <c r="F10792">
        <v>2</v>
      </c>
      <c r="G10792">
        <v>1</v>
      </c>
      <c r="H10792">
        <v>69</v>
      </c>
      <c r="J10792">
        <v>2.7199993130000002</v>
      </c>
      <c r="M10792">
        <v>1</v>
      </c>
      <c r="N10792">
        <v>399</v>
      </c>
      <c r="P10792">
        <v>3</v>
      </c>
      <c r="Q10792" t="str">
        <f>VLOOKUP(M10792,lookups!$A$1:$B$7, 2, FALSE)</f>
        <v>trawl/fyke</v>
      </c>
      <c r="R10792" t="str">
        <f>VLOOKUP(N10792,lookups!$D$1:$E$6, 2, FALSE)</f>
        <v>hucuktlis r</v>
      </c>
      <c r="S10792" t="str">
        <f>VLOOKUP(C10792,lookups!$G$1:$H$3, 2, FALSE)</f>
        <v>smolt</v>
      </c>
    </row>
    <row r="10793" spans="1:19" x14ac:dyDescent="0.25">
      <c r="A10793" s="1">
        <v>40659</v>
      </c>
      <c r="B10793">
        <v>1</v>
      </c>
      <c r="C10793">
        <v>1</v>
      </c>
      <c r="D10793">
        <v>1</v>
      </c>
      <c r="E10793">
        <v>2011</v>
      </c>
      <c r="F10793">
        <v>3</v>
      </c>
      <c r="G10793">
        <v>2</v>
      </c>
      <c r="H10793">
        <v>80</v>
      </c>
      <c r="J10793">
        <v>4.5199966429999998</v>
      </c>
      <c r="M10793">
        <v>1</v>
      </c>
      <c r="N10793">
        <v>399</v>
      </c>
      <c r="P10793">
        <v>3</v>
      </c>
      <c r="Q10793" t="str">
        <f>VLOOKUP(M10793,lookups!$A$1:$B$7, 2, FALSE)</f>
        <v>trawl/fyke</v>
      </c>
      <c r="R10793" t="str">
        <f>VLOOKUP(N10793,lookups!$D$1:$E$6, 2, FALSE)</f>
        <v>hucuktlis r</v>
      </c>
      <c r="S10793" t="str">
        <f>VLOOKUP(C10793,lookups!$G$1:$H$3, 2, FALSE)</f>
        <v>smolt</v>
      </c>
    </row>
    <row r="10794" spans="1:19" x14ac:dyDescent="0.25">
      <c r="A10794" s="1">
        <v>40659</v>
      </c>
      <c r="B10794">
        <v>1</v>
      </c>
      <c r="C10794">
        <v>1</v>
      </c>
      <c r="D10794">
        <v>1</v>
      </c>
      <c r="E10794">
        <v>2011</v>
      </c>
      <c r="F10794">
        <v>4</v>
      </c>
      <c r="G10794">
        <v>1</v>
      </c>
      <c r="H10794">
        <v>56</v>
      </c>
      <c r="J10794">
        <v>1.549999237</v>
      </c>
      <c r="M10794">
        <v>1</v>
      </c>
      <c r="N10794">
        <v>399</v>
      </c>
      <c r="P10794">
        <v>3</v>
      </c>
      <c r="Q10794" t="str">
        <f>VLOOKUP(M10794,lookups!$A$1:$B$7, 2, FALSE)</f>
        <v>trawl/fyke</v>
      </c>
      <c r="R10794" t="str">
        <f>VLOOKUP(N10794,lookups!$D$1:$E$6, 2, FALSE)</f>
        <v>hucuktlis r</v>
      </c>
      <c r="S10794" t="str">
        <f>VLOOKUP(C10794,lookups!$G$1:$H$3, 2, FALSE)</f>
        <v>smolt</v>
      </c>
    </row>
    <row r="10795" spans="1:19" x14ac:dyDescent="0.25">
      <c r="A10795" s="1">
        <v>40659</v>
      </c>
      <c r="B10795">
        <v>1</v>
      </c>
      <c r="C10795">
        <v>1</v>
      </c>
      <c r="D10795">
        <v>1</v>
      </c>
      <c r="E10795">
        <v>2011</v>
      </c>
      <c r="F10795">
        <v>5</v>
      </c>
      <c r="G10795">
        <v>1</v>
      </c>
      <c r="H10795">
        <v>68</v>
      </c>
      <c r="J10795">
        <v>2.779998779</v>
      </c>
      <c r="M10795">
        <v>1</v>
      </c>
      <c r="N10795">
        <v>399</v>
      </c>
      <c r="P10795">
        <v>3</v>
      </c>
      <c r="Q10795" t="str">
        <f>VLOOKUP(M10795,lookups!$A$1:$B$7, 2, FALSE)</f>
        <v>trawl/fyke</v>
      </c>
      <c r="R10795" t="str">
        <f>VLOOKUP(N10795,lookups!$D$1:$E$6, 2, FALSE)</f>
        <v>hucuktlis r</v>
      </c>
      <c r="S10795" t="str">
        <f>VLOOKUP(C10795,lookups!$G$1:$H$3, 2, FALSE)</f>
        <v>smolt</v>
      </c>
    </row>
    <row r="10796" spans="1:19" x14ac:dyDescent="0.25">
      <c r="A10796" s="1">
        <v>40659</v>
      </c>
      <c r="B10796">
        <v>1</v>
      </c>
      <c r="C10796">
        <v>1</v>
      </c>
      <c r="D10796">
        <v>1</v>
      </c>
      <c r="E10796">
        <v>2011</v>
      </c>
      <c r="F10796">
        <v>6</v>
      </c>
      <c r="G10796">
        <v>1</v>
      </c>
      <c r="H10796">
        <v>64</v>
      </c>
      <c r="J10796">
        <v>2.579999924</v>
      </c>
      <c r="M10796">
        <v>1</v>
      </c>
      <c r="N10796">
        <v>399</v>
      </c>
      <c r="P10796">
        <v>3</v>
      </c>
      <c r="Q10796" t="str">
        <f>VLOOKUP(M10796,lookups!$A$1:$B$7, 2, FALSE)</f>
        <v>trawl/fyke</v>
      </c>
      <c r="R10796" t="str">
        <f>VLOOKUP(N10796,lookups!$D$1:$E$6, 2, FALSE)</f>
        <v>hucuktlis r</v>
      </c>
      <c r="S10796" t="str">
        <f>VLOOKUP(C10796,lookups!$G$1:$H$3, 2, FALSE)</f>
        <v>smolt</v>
      </c>
    </row>
    <row r="10797" spans="1:19" x14ac:dyDescent="0.25">
      <c r="A10797" s="1">
        <v>40659</v>
      </c>
      <c r="B10797">
        <v>1</v>
      </c>
      <c r="C10797">
        <v>1</v>
      </c>
      <c r="D10797">
        <v>1</v>
      </c>
      <c r="E10797">
        <v>2011</v>
      </c>
      <c r="F10797">
        <v>7</v>
      </c>
      <c r="G10797">
        <v>1</v>
      </c>
      <c r="H10797">
        <v>70</v>
      </c>
      <c r="J10797">
        <v>2.9499988560000001</v>
      </c>
      <c r="M10797">
        <v>1</v>
      </c>
      <c r="N10797">
        <v>399</v>
      </c>
      <c r="P10797">
        <v>3</v>
      </c>
      <c r="Q10797" t="str">
        <f>VLOOKUP(M10797,lookups!$A$1:$B$7, 2, FALSE)</f>
        <v>trawl/fyke</v>
      </c>
      <c r="R10797" t="str">
        <f>VLOOKUP(N10797,lookups!$D$1:$E$6, 2, FALSE)</f>
        <v>hucuktlis r</v>
      </c>
      <c r="S10797" t="str">
        <f>VLOOKUP(C10797,lookups!$G$1:$H$3, 2, FALSE)</f>
        <v>smolt</v>
      </c>
    </row>
    <row r="10798" spans="1:19" x14ac:dyDescent="0.25">
      <c r="A10798" s="1">
        <v>40659</v>
      </c>
      <c r="B10798">
        <v>1</v>
      </c>
      <c r="C10798">
        <v>1</v>
      </c>
      <c r="D10798">
        <v>1</v>
      </c>
      <c r="E10798">
        <v>2011</v>
      </c>
      <c r="F10798">
        <v>8</v>
      </c>
      <c r="G10798">
        <v>1</v>
      </c>
      <c r="H10798">
        <v>69</v>
      </c>
      <c r="J10798">
        <v>2.939998627</v>
      </c>
      <c r="M10798">
        <v>1</v>
      </c>
      <c r="N10798">
        <v>399</v>
      </c>
      <c r="P10798">
        <v>3</v>
      </c>
      <c r="Q10798" t="str">
        <f>VLOOKUP(M10798,lookups!$A$1:$B$7, 2, FALSE)</f>
        <v>trawl/fyke</v>
      </c>
      <c r="R10798" t="str">
        <f>VLOOKUP(N10798,lookups!$D$1:$E$6, 2, FALSE)</f>
        <v>hucuktlis r</v>
      </c>
      <c r="S10798" t="str">
        <f>VLOOKUP(C10798,lookups!$G$1:$H$3, 2, FALSE)</f>
        <v>smolt</v>
      </c>
    </row>
    <row r="10799" spans="1:19" x14ac:dyDescent="0.25">
      <c r="A10799" s="1">
        <v>40659</v>
      </c>
      <c r="B10799">
        <v>1</v>
      </c>
      <c r="C10799">
        <v>1</v>
      </c>
      <c r="D10799">
        <v>1</v>
      </c>
      <c r="E10799">
        <v>2011</v>
      </c>
      <c r="F10799">
        <v>9</v>
      </c>
      <c r="G10799">
        <v>1</v>
      </c>
      <c r="H10799">
        <v>59</v>
      </c>
      <c r="J10799">
        <v>1.8999996189999999</v>
      </c>
      <c r="M10799">
        <v>1</v>
      </c>
      <c r="N10799">
        <v>399</v>
      </c>
      <c r="P10799">
        <v>3</v>
      </c>
      <c r="Q10799" t="str">
        <f>VLOOKUP(M10799,lookups!$A$1:$B$7, 2, FALSE)</f>
        <v>trawl/fyke</v>
      </c>
      <c r="R10799" t="str">
        <f>VLOOKUP(N10799,lookups!$D$1:$E$6, 2, FALSE)</f>
        <v>hucuktlis r</v>
      </c>
      <c r="S10799" t="str">
        <f>VLOOKUP(C10799,lookups!$G$1:$H$3, 2, FALSE)</f>
        <v>smolt</v>
      </c>
    </row>
    <row r="10800" spans="1:19" x14ac:dyDescent="0.25">
      <c r="A10800" s="1">
        <v>40659</v>
      </c>
      <c r="B10800">
        <v>1</v>
      </c>
      <c r="C10800">
        <v>1</v>
      </c>
      <c r="D10800">
        <v>1</v>
      </c>
      <c r="E10800">
        <v>2011</v>
      </c>
      <c r="F10800">
        <v>10</v>
      </c>
      <c r="G10800">
        <v>1</v>
      </c>
      <c r="H10800">
        <v>55</v>
      </c>
      <c r="J10800">
        <v>1.5999994280000001</v>
      </c>
      <c r="M10800">
        <v>1</v>
      </c>
      <c r="N10800">
        <v>399</v>
      </c>
      <c r="P10800">
        <v>3</v>
      </c>
      <c r="Q10800" t="str">
        <f>VLOOKUP(M10800,lookups!$A$1:$B$7, 2, FALSE)</f>
        <v>trawl/fyke</v>
      </c>
      <c r="R10800" t="str">
        <f>VLOOKUP(N10800,lookups!$D$1:$E$6, 2, FALSE)</f>
        <v>hucuktlis r</v>
      </c>
      <c r="S10800" t="str">
        <f>VLOOKUP(C10800,lookups!$G$1:$H$3, 2, FALSE)</f>
        <v>smolt</v>
      </c>
    </row>
    <row r="10801" spans="1:19" x14ac:dyDescent="0.25">
      <c r="A10801" s="1">
        <v>40659</v>
      </c>
      <c r="B10801">
        <v>1</v>
      </c>
      <c r="C10801">
        <v>1</v>
      </c>
      <c r="D10801">
        <v>1</v>
      </c>
      <c r="E10801">
        <v>2011</v>
      </c>
      <c r="F10801">
        <v>11</v>
      </c>
      <c r="G10801">
        <v>1</v>
      </c>
      <c r="H10801">
        <v>58</v>
      </c>
      <c r="J10801">
        <v>1.6099996569999999</v>
      </c>
      <c r="M10801">
        <v>1</v>
      </c>
      <c r="N10801">
        <v>399</v>
      </c>
      <c r="P10801">
        <v>3</v>
      </c>
      <c r="Q10801" t="str">
        <f>VLOOKUP(M10801,lookups!$A$1:$B$7, 2, FALSE)</f>
        <v>trawl/fyke</v>
      </c>
      <c r="R10801" t="str">
        <f>VLOOKUP(N10801,lookups!$D$1:$E$6, 2, FALSE)</f>
        <v>hucuktlis r</v>
      </c>
      <c r="S10801" t="str">
        <f>VLOOKUP(C10801,lookups!$G$1:$H$3, 2, FALSE)</f>
        <v>smolt</v>
      </c>
    </row>
    <row r="10802" spans="1:19" x14ac:dyDescent="0.25">
      <c r="A10802" s="1">
        <v>40659</v>
      </c>
      <c r="B10802">
        <v>1</v>
      </c>
      <c r="C10802">
        <v>1</v>
      </c>
      <c r="D10802">
        <v>1</v>
      </c>
      <c r="E10802">
        <v>2011</v>
      </c>
      <c r="F10802">
        <v>12</v>
      </c>
      <c r="G10802">
        <v>1</v>
      </c>
      <c r="H10802">
        <v>56</v>
      </c>
      <c r="J10802">
        <v>1.3999996189999999</v>
      </c>
      <c r="M10802">
        <v>1</v>
      </c>
      <c r="N10802">
        <v>399</v>
      </c>
      <c r="P10802">
        <v>3</v>
      </c>
      <c r="Q10802" t="str">
        <f>VLOOKUP(M10802,lookups!$A$1:$B$7, 2, FALSE)</f>
        <v>trawl/fyke</v>
      </c>
      <c r="R10802" t="str">
        <f>VLOOKUP(N10802,lookups!$D$1:$E$6, 2, FALSE)</f>
        <v>hucuktlis r</v>
      </c>
      <c r="S10802" t="str">
        <f>VLOOKUP(C10802,lookups!$G$1:$H$3, 2, FALSE)</f>
        <v>smolt</v>
      </c>
    </row>
    <row r="10803" spans="1:19" x14ac:dyDescent="0.25">
      <c r="A10803" s="1">
        <v>40659</v>
      </c>
      <c r="B10803">
        <v>1</v>
      </c>
      <c r="C10803">
        <v>1</v>
      </c>
      <c r="D10803">
        <v>1</v>
      </c>
      <c r="E10803">
        <v>2011</v>
      </c>
      <c r="F10803">
        <v>13</v>
      </c>
      <c r="G10803">
        <v>1</v>
      </c>
      <c r="H10803">
        <v>57</v>
      </c>
      <c r="J10803">
        <v>1.5</v>
      </c>
      <c r="M10803">
        <v>1</v>
      </c>
      <c r="N10803">
        <v>399</v>
      </c>
      <c r="P10803">
        <v>3</v>
      </c>
      <c r="Q10803" t="str">
        <f>VLOOKUP(M10803,lookups!$A$1:$B$7, 2, FALSE)</f>
        <v>trawl/fyke</v>
      </c>
      <c r="R10803" t="str">
        <f>VLOOKUP(N10803,lookups!$D$1:$E$6, 2, FALSE)</f>
        <v>hucuktlis r</v>
      </c>
      <c r="S10803" t="str">
        <f>VLOOKUP(C10803,lookups!$G$1:$H$3, 2, FALSE)</f>
        <v>smolt</v>
      </c>
    </row>
    <row r="10804" spans="1:19" x14ac:dyDescent="0.25">
      <c r="A10804" s="1">
        <v>40659</v>
      </c>
      <c r="B10804">
        <v>1</v>
      </c>
      <c r="C10804">
        <v>1</v>
      </c>
      <c r="D10804">
        <v>1</v>
      </c>
      <c r="E10804">
        <v>2011</v>
      </c>
      <c r="F10804">
        <v>14</v>
      </c>
      <c r="G10804">
        <v>1</v>
      </c>
      <c r="H10804">
        <v>61</v>
      </c>
      <c r="J10804">
        <v>2.1199989320000001</v>
      </c>
      <c r="M10804">
        <v>1</v>
      </c>
      <c r="N10804">
        <v>399</v>
      </c>
      <c r="P10804">
        <v>3</v>
      </c>
      <c r="Q10804" t="str">
        <f>VLOOKUP(M10804,lookups!$A$1:$B$7, 2, FALSE)</f>
        <v>trawl/fyke</v>
      </c>
      <c r="R10804" t="str">
        <f>VLOOKUP(N10804,lookups!$D$1:$E$6, 2, FALSE)</f>
        <v>hucuktlis r</v>
      </c>
      <c r="S10804" t="str">
        <f>VLOOKUP(C10804,lookups!$G$1:$H$3, 2, FALSE)</f>
        <v>smolt</v>
      </c>
    </row>
    <row r="10805" spans="1:19" x14ac:dyDescent="0.25">
      <c r="A10805" s="1">
        <v>40659</v>
      </c>
      <c r="B10805">
        <v>1</v>
      </c>
      <c r="C10805">
        <v>1</v>
      </c>
      <c r="D10805">
        <v>1</v>
      </c>
      <c r="E10805">
        <v>2011</v>
      </c>
      <c r="F10805">
        <v>15</v>
      </c>
      <c r="G10805">
        <v>1</v>
      </c>
      <c r="H10805">
        <v>53</v>
      </c>
      <c r="J10805">
        <v>1.3199996949999999</v>
      </c>
      <c r="M10805">
        <v>1</v>
      </c>
      <c r="N10805">
        <v>399</v>
      </c>
      <c r="P10805">
        <v>3</v>
      </c>
      <c r="Q10805" t="str">
        <f>VLOOKUP(M10805,lookups!$A$1:$B$7, 2, FALSE)</f>
        <v>trawl/fyke</v>
      </c>
      <c r="R10805" t="str">
        <f>VLOOKUP(N10805,lookups!$D$1:$E$6, 2, FALSE)</f>
        <v>hucuktlis r</v>
      </c>
      <c r="S10805" t="str">
        <f>VLOOKUP(C10805,lookups!$G$1:$H$3, 2, FALSE)</f>
        <v>smolt</v>
      </c>
    </row>
    <row r="10806" spans="1:19" x14ac:dyDescent="0.25">
      <c r="A10806" s="1">
        <v>40659</v>
      </c>
      <c r="B10806">
        <v>1</v>
      </c>
      <c r="C10806">
        <v>1</v>
      </c>
      <c r="D10806">
        <v>1</v>
      </c>
      <c r="E10806">
        <v>2011</v>
      </c>
      <c r="F10806">
        <v>16</v>
      </c>
      <c r="G10806">
        <v>1</v>
      </c>
      <c r="H10806">
        <v>54</v>
      </c>
      <c r="J10806">
        <v>1.1899995800000001</v>
      </c>
      <c r="M10806">
        <v>1</v>
      </c>
      <c r="N10806">
        <v>399</v>
      </c>
      <c r="P10806">
        <v>3</v>
      </c>
      <c r="Q10806" t="str">
        <f>VLOOKUP(M10806,lookups!$A$1:$B$7, 2, FALSE)</f>
        <v>trawl/fyke</v>
      </c>
      <c r="R10806" t="str">
        <f>VLOOKUP(N10806,lookups!$D$1:$E$6, 2, FALSE)</f>
        <v>hucuktlis r</v>
      </c>
      <c r="S10806" t="str">
        <f>VLOOKUP(C10806,lookups!$G$1:$H$3, 2, FALSE)</f>
        <v>smolt</v>
      </c>
    </row>
    <row r="10807" spans="1:19" x14ac:dyDescent="0.25">
      <c r="A10807" s="1">
        <v>40659</v>
      </c>
      <c r="B10807">
        <v>1</v>
      </c>
      <c r="C10807">
        <v>1</v>
      </c>
      <c r="D10807">
        <v>1</v>
      </c>
      <c r="E10807">
        <v>2011</v>
      </c>
      <c r="F10807">
        <v>17</v>
      </c>
      <c r="G10807">
        <v>1</v>
      </c>
      <c r="H10807">
        <v>55</v>
      </c>
      <c r="J10807">
        <v>1.379999161</v>
      </c>
      <c r="M10807">
        <v>1</v>
      </c>
      <c r="N10807">
        <v>399</v>
      </c>
      <c r="P10807">
        <v>3</v>
      </c>
      <c r="Q10807" t="str">
        <f>VLOOKUP(M10807,lookups!$A$1:$B$7, 2, FALSE)</f>
        <v>trawl/fyke</v>
      </c>
      <c r="R10807" t="str">
        <f>VLOOKUP(N10807,lookups!$D$1:$E$6, 2, FALSE)</f>
        <v>hucuktlis r</v>
      </c>
      <c r="S10807" t="str">
        <f>VLOOKUP(C10807,lookups!$G$1:$H$3, 2, FALSE)</f>
        <v>smolt</v>
      </c>
    </row>
    <row r="10808" spans="1:19" x14ac:dyDescent="0.25">
      <c r="A10808" s="1">
        <v>40659</v>
      </c>
      <c r="B10808">
        <v>1</v>
      </c>
      <c r="C10808">
        <v>1</v>
      </c>
      <c r="D10808">
        <v>1</v>
      </c>
      <c r="E10808">
        <v>2011</v>
      </c>
      <c r="F10808">
        <v>18</v>
      </c>
      <c r="G10808">
        <v>1</v>
      </c>
      <c r="H10808">
        <v>55</v>
      </c>
      <c r="J10808">
        <v>1.509999275</v>
      </c>
      <c r="M10808">
        <v>1</v>
      </c>
      <c r="N10808">
        <v>399</v>
      </c>
      <c r="P10808">
        <v>3</v>
      </c>
      <c r="Q10808" t="str">
        <f>VLOOKUP(M10808,lookups!$A$1:$B$7, 2, FALSE)</f>
        <v>trawl/fyke</v>
      </c>
      <c r="R10808" t="str">
        <f>VLOOKUP(N10808,lookups!$D$1:$E$6, 2, FALSE)</f>
        <v>hucuktlis r</v>
      </c>
      <c r="S10808" t="str">
        <f>VLOOKUP(C10808,lookups!$G$1:$H$3, 2, FALSE)</f>
        <v>smolt</v>
      </c>
    </row>
    <row r="10809" spans="1:19" x14ac:dyDescent="0.25">
      <c r="A10809" s="1">
        <v>40659</v>
      </c>
      <c r="B10809">
        <v>1</v>
      </c>
      <c r="C10809">
        <v>1</v>
      </c>
      <c r="D10809">
        <v>1</v>
      </c>
      <c r="E10809">
        <v>2011</v>
      </c>
      <c r="F10809">
        <v>19</v>
      </c>
      <c r="G10809">
        <v>1</v>
      </c>
      <c r="H10809">
        <v>53</v>
      </c>
      <c r="J10809">
        <v>1.289999962</v>
      </c>
      <c r="M10809">
        <v>1</v>
      </c>
      <c r="N10809">
        <v>399</v>
      </c>
      <c r="P10809">
        <v>3</v>
      </c>
      <c r="Q10809" t="str">
        <f>VLOOKUP(M10809,lookups!$A$1:$B$7, 2, FALSE)</f>
        <v>trawl/fyke</v>
      </c>
      <c r="R10809" t="str">
        <f>VLOOKUP(N10809,lookups!$D$1:$E$6, 2, FALSE)</f>
        <v>hucuktlis r</v>
      </c>
      <c r="S10809" t="str">
        <f>VLOOKUP(C10809,lookups!$G$1:$H$3, 2, FALSE)</f>
        <v>smolt</v>
      </c>
    </row>
    <row r="10810" spans="1:19" x14ac:dyDescent="0.25">
      <c r="A10810" s="1">
        <v>40659</v>
      </c>
      <c r="B10810">
        <v>1</v>
      </c>
      <c r="C10810">
        <v>1</v>
      </c>
      <c r="D10810">
        <v>1</v>
      </c>
      <c r="E10810">
        <v>2011</v>
      </c>
      <c r="F10810">
        <v>20</v>
      </c>
      <c r="G10810">
        <v>1</v>
      </c>
      <c r="H10810">
        <v>55</v>
      </c>
      <c r="J10810">
        <v>1.3899993900000001</v>
      </c>
      <c r="M10810">
        <v>1</v>
      </c>
      <c r="N10810">
        <v>399</v>
      </c>
      <c r="P10810">
        <v>3</v>
      </c>
      <c r="Q10810" t="str">
        <f>VLOOKUP(M10810,lookups!$A$1:$B$7, 2, FALSE)</f>
        <v>trawl/fyke</v>
      </c>
      <c r="R10810" t="str">
        <f>VLOOKUP(N10810,lookups!$D$1:$E$6, 2, FALSE)</f>
        <v>hucuktlis r</v>
      </c>
      <c r="S10810" t="str">
        <f>VLOOKUP(C10810,lookups!$G$1:$H$3, 2, FALSE)</f>
        <v>smolt</v>
      </c>
    </row>
    <row r="10811" spans="1:19" x14ac:dyDescent="0.25">
      <c r="A10811" s="1">
        <v>40659</v>
      </c>
      <c r="B10811">
        <v>1</v>
      </c>
      <c r="C10811">
        <v>1</v>
      </c>
      <c r="D10811">
        <v>1</v>
      </c>
      <c r="E10811">
        <v>2011</v>
      </c>
      <c r="F10811">
        <v>21</v>
      </c>
      <c r="G10811">
        <v>1</v>
      </c>
      <c r="H10811">
        <v>59</v>
      </c>
      <c r="J10811">
        <v>1.869999886</v>
      </c>
      <c r="M10811">
        <v>1</v>
      </c>
      <c r="N10811">
        <v>399</v>
      </c>
      <c r="P10811">
        <v>3</v>
      </c>
      <c r="Q10811" t="str">
        <f>VLOOKUP(M10811,lookups!$A$1:$B$7, 2, FALSE)</f>
        <v>trawl/fyke</v>
      </c>
      <c r="R10811" t="str">
        <f>VLOOKUP(N10811,lookups!$D$1:$E$6, 2, FALSE)</f>
        <v>hucuktlis r</v>
      </c>
      <c r="S10811" t="str">
        <f>VLOOKUP(C10811,lookups!$G$1:$H$3, 2, FALSE)</f>
        <v>smolt</v>
      </c>
    </row>
    <row r="10812" spans="1:19" x14ac:dyDescent="0.25">
      <c r="A10812" s="1">
        <v>40659</v>
      </c>
      <c r="B10812">
        <v>1</v>
      </c>
      <c r="C10812">
        <v>1</v>
      </c>
      <c r="D10812">
        <v>1</v>
      </c>
      <c r="E10812">
        <v>2011</v>
      </c>
      <c r="F10812">
        <v>22</v>
      </c>
      <c r="G10812">
        <v>1</v>
      </c>
      <c r="H10812">
        <v>58</v>
      </c>
      <c r="J10812">
        <v>1.4099998469999999</v>
      </c>
      <c r="M10812">
        <v>1</v>
      </c>
      <c r="N10812">
        <v>399</v>
      </c>
      <c r="P10812">
        <v>3</v>
      </c>
      <c r="Q10812" t="str">
        <f>VLOOKUP(M10812,lookups!$A$1:$B$7, 2, FALSE)</f>
        <v>trawl/fyke</v>
      </c>
      <c r="R10812" t="str">
        <f>VLOOKUP(N10812,lookups!$D$1:$E$6, 2, FALSE)</f>
        <v>hucuktlis r</v>
      </c>
      <c r="S10812" t="str">
        <f>VLOOKUP(C10812,lookups!$G$1:$H$3, 2, FALSE)</f>
        <v>smolt</v>
      </c>
    </row>
    <row r="10813" spans="1:19" x14ac:dyDescent="0.25">
      <c r="A10813" s="1">
        <v>40659</v>
      </c>
      <c r="B10813">
        <v>1</v>
      </c>
      <c r="C10813">
        <v>1</v>
      </c>
      <c r="D10813">
        <v>1</v>
      </c>
      <c r="E10813">
        <v>2011</v>
      </c>
      <c r="F10813">
        <v>23</v>
      </c>
      <c r="G10813">
        <v>1</v>
      </c>
      <c r="H10813">
        <v>51</v>
      </c>
      <c r="J10813">
        <v>1.1999998089999999</v>
      </c>
      <c r="M10813">
        <v>1</v>
      </c>
      <c r="N10813">
        <v>399</v>
      </c>
      <c r="P10813">
        <v>3</v>
      </c>
      <c r="Q10813" t="str">
        <f>VLOOKUP(M10813,lookups!$A$1:$B$7, 2, FALSE)</f>
        <v>trawl/fyke</v>
      </c>
      <c r="R10813" t="str">
        <f>VLOOKUP(N10813,lookups!$D$1:$E$6, 2, FALSE)</f>
        <v>hucuktlis r</v>
      </c>
      <c r="S10813" t="str">
        <f>VLOOKUP(C10813,lookups!$G$1:$H$3, 2, FALSE)</f>
        <v>smolt</v>
      </c>
    </row>
    <row r="10814" spans="1:19" x14ac:dyDescent="0.25">
      <c r="A10814" s="1">
        <v>40659</v>
      </c>
      <c r="B10814">
        <v>1</v>
      </c>
      <c r="C10814">
        <v>1</v>
      </c>
      <c r="D10814">
        <v>1</v>
      </c>
      <c r="E10814">
        <v>2011</v>
      </c>
      <c r="F10814">
        <v>24</v>
      </c>
      <c r="G10814">
        <v>1</v>
      </c>
      <c r="H10814">
        <v>61</v>
      </c>
      <c r="J10814">
        <v>2.4099998469999999</v>
      </c>
      <c r="M10814">
        <v>1</v>
      </c>
      <c r="N10814">
        <v>399</v>
      </c>
      <c r="P10814">
        <v>3</v>
      </c>
      <c r="Q10814" t="str">
        <f>VLOOKUP(M10814,lookups!$A$1:$B$7, 2, FALSE)</f>
        <v>trawl/fyke</v>
      </c>
      <c r="R10814" t="str">
        <f>VLOOKUP(N10814,lookups!$D$1:$E$6, 2, FALSE)</f>
        <v>hucuktlis r</v>
      </c>
      <c r="S10814" t="str">
        <f>VLOOKUP(C10814,lookups!$G$1:$H$3, 2, FALSE)</f>
        <v>smolt</v>
      </c>
    </row>
    <row r="10815" spans="1:19" x14ac:dyDescent="0.25">
      <c r="A10815" s="1">
        <v>40659</v>
      </c>
      <c r="B10815">
        <v>1</v>
      </c>
      <c r="C10815">
        <v>1</v>
      </c>
      <c r="D10815">
        <v>1</v>
      </c>
      <c r="E10815">
        <v>2011</v>
      </c>
      <c r="F10815">
        <v>25</v>
      </c>
      <c r="G10815">
        <v>1</v>
      </c>
      <c r="H10815">
        <v>54</v>
      </c>
      <c r="J10815">
        <v>1.2799997329999999</v>
      </c>
      <c r="M10815">
        <v>1</v>
      </c>
      <c r="N10815">
        <v>399</v>
      </c>
      <c r="P10815">
        <v>3</v>
      </c>
      <c r="Q10815" t="str">
        <f>VLOOKUP(M10815,lookups!$A$1:$B$7, 2, FALSE)</f>
        <v>trawl/fyke</v>
      </c>
      <c r="R10815" t="str">
        <f>VLOOKUP(N10815,lookups!$D$1:$E$6, 2, FALSE)</f>
        <v>hucuktlis r</v>
      </c>
      <c r="S10815" t="str">
        <f>VLOOKUP(C10815,lookups!$G$1:$H$3, 2, FALSE)</f>
        <v>smolt</v>
      </c>
    </row>
    <row r="10816" spans="1:19" x14ac:dyDescent="0.25">
      <c r="A10816" s="1">
        <v>40659</v>
      </c>
      <c r="B10816">
        <v>1</v>
      </c>
      <c r="C10816">
        <v>1</v>
      </c>
      <c r="D10816">
        <v>1</v>
      </c>
      <c r="E10816">
        <v>2011</v>
      </c>
      <c r="F10816">
        <v>26</v>
      </c>
      <c r="G10816">
        <v>1</v>
      </c>
      <c r="H10816">
        <v>53</v>
      </c>
      <c r="J10816">
        <v>1.1599998469999999</v>
      </c>
      <c r="M10816">
        <v>1</v>
      </c>
      <c r="N10816">
        <v>399</v>
      </c>
      <c r="P10816">
        <v>3</v>
      </c>
      <c r="Q10816" t="str">
        <f>VLOOKUP(M10816,lookups!$A$1:$B$7, 2, FALSE)</f>
        <v>trawl/fyke</v>
      </c>
      <c r="R10816" t="str">
        <f>VLOOKUP(N10816,lookups!$D$1:$E$6, 2, FALSE)</f>
        <v>hucuktlis r</v>
      </c>
      <c r="S10816" t="str">
        <f>VLOOKUP(C10816,lookups!$G$1:$H$3, 2, FALSE)</f>
        <v>smolt</v>
      </c>
    </row>
    <row r="10817" spans="1:19" x14ac:dyDescent="0.25">
      <c r="A10817" s="1">
        <v>40659</v>
      </c>
      <c r="B10817">
        <v>1</v>
      </c>
      <c r="C10817">
        <v>1</v>
      </c>
      <c r="D10817">
        <v>1</v>
      </c>
      <c r="E10817">
        <v>2011</v>
      </c>
      <c r="F10817">
        <v>27</v>
      </c>
      <c r="G10817">
        <v>1</v>
      </c>
      <c r="H10817">
        <v>53</v>
      </c>
      <c r="J10817">
        <v>1.3899993900000001</v>
      </c>
      <c r="M10817">
        <v>1</v>
      </c>
      <c r="N10817">
        <v>399</v>
      </c>
      <c r="P10817">
        <v>3</v>
      </c>
      <c r="Q10817" t="str">
        <f>VLOOKUP(M10817,lookups!$A$1:$B$7, 2, FALSE)</f>
        <v>trawl/fyke</v>
      </c>
      <c r="R10817" t="str">
        <f>VLOOKUP(N10817,lookups!$D$1:$E$6, 2, FALSE)</f>
        <v>hucuktlis r</v>
      </c>
      <c r="S10817" t="str">
        <f>VLOOKUP(C10817,lookups!$G$1:$H$3, 2, FALSE)</f>
        <v>smolt</v>
      </c>
    </row>
    <row r="10818" spans="1:19" x14ac:dyDescent="0.25">
      <c r="A10818" s="1">
        <v>40659</v>
      </c>
      <c r="B10818">
        <v>1</v>
      </c>
      <c r="C10818">
        <v>1</v>
      </c>
      <c r="D10818">
        <v>1</v>
      </c>
      <c r="E10818">
        <v>2011</v>
      </c>
      <c r="F10818">
        <v>28</v>
      </c>
      <c r="G10818">
        <v>1</v>
      </c>
      <c r="H10818">
        <v>53</v>
      </c>
      <c r="J10818">
        <v>1.2799997329999999</v>
      </c>
      <c r="M10818">
        <v>1</v>
      </c>
      <c r="N10818">
        <v>399</v>
      </c>
      <c r="P10818">
        <v>3</v>
      </c>
      <c r="Q10818" t="str">
        <f>VLOOKUP(M10818,lookups!$A$1:$B$7, 2, FALSE)</f>
        <v>trawl/fyke</v>
      </c>
      <c r="R10818" t="str">
        <f>VLOOKUP(N10818,lookups!$D$1:$E$6, 2, FALSE)</f>
        <v>hucuktlis r</v>
      </c>
      <c r="S10818" t="str">
        <f>VLOOKUP(C10818,lookups!$G$1:$H$3, 2, FALSE)</f>
        <v>smolt</v>
      </c>
    </row>
    <row r="10819" spans="1:19" x14ac:dyDescent="0.25">
      <c r="A10819" s="1">
        <v>40659</v>
      </c>
      <c r="B10819">
        <v>1</v>
      </c>
      <c r="C10819">
        <v>1</v>
      </c>
      <c r="D10819">
        <v>1</v>
      </c>
      <c r="E10819">
        <v>2011</v>
      </c>
      <c r="F10819">
        <v>29</v>
      </c>
      <c r="G10819">
        <v>1</v>
      </c>
      <c r="H10819">
        <v>55</v>
      </c>
      <c r="J10819">
        <v>1.2399997709999999</v>
      </c>
      <c r="M10819">
        <v>1</v>
      </c>
      <c r="N10819">
        <v>399</v>
      </c>
      <c r="P10819">
        <v>3</v>
      </c>
      <c r="Q10819" t="str">
        <f>VLOOKUP(M10819,lookups!$A$1:$B$7, 2, FALSE)</f>
        <v>trawl/fyke</v>
      </c>
      <c r="R10819" t="str">
        <f>VLOOKUP(N10819,lookups!$D$1:$E$6, 2, FALSE)</f>
        <v>hucuktlis r</v>
      </c>
      <c r="S10819" t="str">
        <f>VLOOKUP(C10819,lookups!$G$1:$H$3, 2, FALSE)</f>
        <v>smolt</v>
      </c>
    </row>
    <row r="10820" spans="1:19" x14ac:dyDescent="0.25">
      <c r="A10820" s="1">
        <v>40659</v>
      </c>
      <c r="B10820">
        <v>1</v>
      </c>
      <c r="C10820">
        <v>1</v>
      </c>
      <c r="D10820">
        <v>1</v>
      </c>
      <c r="E10820">
        <v>2011</v>
      </c>
      <c r="F10820">
        <v>30</v>
      </c>
      <c r="G10820">
        <v>1</v>
      </c>
      <c r="H10820">
        <v>52</v>
      </c>
      <c r="J10820">
        <v>1.219999313</v>
      </c>
      <c r="M10820">
        <v>1</v>
      </c>
      <c r="N10820">
        <v>399</v>
      </c>
      <c r="P10820">
        <v>3</v>
      </c>
      <c r="Q10820" t="str">
        <f>VLOOKUP(M10820,lookups!$A$1:$B$7, 2, FALSE)</f>
        <v>trawl/fyke</v>
      </c>
      <c r="R10820" t="str">
        <f>VLOOKUP(N10820,lookups!$D$1:$E$6, 2, FALSE)</f>
        <v>hucuktlis r</v>
      </c>
      <c r="S10820" t="str">
        <f>VLOOKUP(C10820,lookups!$G$1:$H$3, 2, FALSE)</f>
        <v>smolt</v>
      </c>
    </row>
    <row r="10821" spans="1:19" x14ac:dyDescent="0.25">
      <c r="A10821" s="1">
        <v>40659</v>
      </c>
      <c r="B10821">
        <v>1</v>
      </c>
      <c r="C10821">
        <v>1</v>
      </c>
      <c r="D10821">
        <v>1</v>
      </c>
      <c r="E10821">
        <v>2011</v>
      </c>
      <c r="F10821">
        <v>31</v>
      </c>
      <c r="G10821">
        <v>1</v>
      </c>
      <c r="H10821">
        <v>51</v>
      </c>
      <c r="J10821">
        <v>1.0599994660000001</v>
      </c>
      <c r="M10821">
        <v>1</v>
      </c>
      <c r="N10821">
        <v>399</v>
      </c>
      <c r="P10821">
        <v>3</v>
      </c>
      <c r="Q10821" t="str">
        <f>VLOOKUP(M10821,lookups!$A$1:$B$7, 2, FALSE)</f>
        <v>trawl/fyke</v>
      </c>
      <c r="R10821" t="str">
        <f>VLOOKUP(N10821,lookups!$D$1:$E$6, 2, FALSE)</f>
        <v>hucuktlis r</v>
      </c>
      <c r="S10821" t="str">
        <f>VLOOKUP(C10821,lookups!$G$1:$H$3, 2, FALSE)</f>
        <v>smolt</v>
      </c>
    </row>
    <row r="10822" spans="1:19" x14ac:dyDescent="0.25">
      <c r="A10822" s="1">
        <v>40659</v>
      </c>
      <c r="B10822">
        <v>1</v>
      </c>
      <c r="C10822">
        <v>1</v>
      </c>
      <c r="D10822">
        <v>1</v>
      </c>
      <c r="E10822">
        <v>2011</v>
      </c>
      <c r="F10822">
        <v>32</v>
      </c>
      <c r="G10822">
        <v>1</v>
      </c>
      <c r="H10822">
        <v>55</v>
      </c>
      <c r="J10822">
        <v>1.4799995420000001</v>
      </c>
      <c r="M10822">
        <v>1</v>
      </c>
      <c r="N10822">
        <v>399</v>
      </c>
      <c r="P10822">
        <v>3</v>
      </c>
      <c r="Q10822" t="str">
        <f>VLOOKUP(M10822,lookups!$A$1:$B$7, 2, FALSE)</f>
        <v>trawl/fyke</v>
      </c>
      <c r="R10822" t="str">
        <f>VLOOKUP(N10822,lookups!$D$1:$E$6, 2, FALSE)</f>
        <v>hucuktlis r</v>
      </c>
      <c r="S10822" t="str">
        <f>VLOOKUP(C10822,lookups!$G$1:$H$3, 2, FALSE)</f>
        <v>smolt</v>
      </c>
    </row>
    <row r="10823" spans="1:19" x14ac:dyDescent="0.25">
      <c r="A10823" s="1">
        <v>40659</v>
      </c>
      <c r="B10823">
        <v>1</v>
      </c>
      <c r="C10823">
        <v>1</v>
      </c>
      <c r="D10823">
        <v>1</v>
      </c>
      <c r="E10823">
        <v>2011</v>
      </c>
      <c r="F10823">
        <v>33</v>
      </c>
      <c r="G10823">
        <v>1</v>
      </c>
      <c r="H10823">
        <v>55</v>
      </c>
      <c r="J10823">
        <v>1.419999123</v>
      </c>
      <c r="M10823">
        <v>1</v>
      </c>
      <c r="N10823">
        <v>399</v>
      </c>
      <c r="P10823">
        <v>3</v>
      </c>
      <c r="Q10823" t="str">
        <f>VLOOKUP(M10823,lookups!$A$1:$B$7, 2, FALSE)</f>
        <v>trawl/fyke</v>
      </c>
      <c r="R10823" t="str">
        <f>VLOOKUP(N10823,lookups!$D$1:$E$6, 2, FALSE)</f>
        <v>hucuktlis r</v>
      </c>
      <c r="S10823" t="str">
        <f>VLOOKUP(C10823,lookups!$G$1:$H$3, 2, FALSE)</f>
        <v>smolt</v>
      </c>
    </row>
    <row r="10824" spans="1:19" x14ac:dyDescent="0.25">
      <c r="A10824" s="1">
        <v>40659</v>
      </c>
      <c r="B10824">
        <v>1</v>
      </c>
      <c r="C10824">
        <v>1</v>
      </c>
      <c r="D10824">
        <v>1</v>
      </c>
      <c r="E10824">
        <v>2011</v>
      </c>
      <c r="F10824">
        <v>34</v>
      </c>
      <c r="G10824">
        <v>1</v>
      </c>
      <c r="H10824">
        <v>58</v>
      </c>
      <c r="J10824">
        <v>1.619999886</v>
      </c>
      <c r="M10824">
        <v>1</v>
      </c>
      <c r="N10824">
        <v>399</v>
      </c>
      <c r="P10824">
        <v>3</v>
      </c>
      <c r="Q10824" t="str">
        <f>VLOOKUP(M10824,lookups!$A$1:$B$7, 2, FALSE)</f>
        <v>trawl/fyke</v>
      </c>
      <c r="R10824" t="str">
        <f>VLOOKUP(N10824,lookups!$D$1:$E$6, 2, FALSE)</f>
        <v>hucuktlis r</v>
      </c>
      <c r="S10824" t="str">
        <f>VLOOKUP(C10824,lookups!$G$1:$H$3, 2, FALSE)</f>
        <v>smolt</v>
      </c>
    </row>
    <row r="10825" spans="1:19" x14ac:dyDescent="0.25">
      <c r="A10825" s="1">
        <v>40659</v>
      </c>
      <c r="B10825">
        <v>1</v>
      </c>
      <c r="C10825">
        <v>1</v>
      </c>
      <c r="D10825">
        <v>1</v>
      </c>
      <c r="E10825">
        <v>2011</v>
      </c>
      <c r="F10825">
        <v>35</v>
      </c>
      <c r="G10825">
        <v>1</v>
      </c>
      <c r="H10825">
        <v>58</v>
      </c>
      <c r="J10825">
        <v>1.6099996569999999</v>
      </c>
      <c r="M10825">
        <v>1</v>
      </c>
      <c r="N10825">
        <v>399</v>
      </c>
      <c r="P10825">
        <v>3</v>
      </c>
      <c r="Q10825" t="str">
        <f>VLOOKUP(M10825,lookups!$A$1:$B$7, 2, FALSE)</f>
        <v>trawl/fyke</v>
      </c>
      <c r="R10825" t="str">
        <f>VLOOKUP(N10825,lookups!$D$1:$E$6, 2, FALSE)</f>
        <v>hucuktlis r</v>
      </c>
      <c r="S10825" t="str">
        <f>VLOOKUP(C10825,lookups!$G$1:$H$3, 2, FALSE)</f>
        <v>smolt</v>
      </c>
    </row>
    <row r="10826" spans="1:19" x14ac:dyDescent="0.25">
      <c r="A10826" s="1">
        <v>40659</v>
      </c>
      <c r="B10826">
        <v>1</v>
      </c>
      <c r="C10826">
        <v>1</v>
      </c>
      <c r="D10826">
        <v>1</v>
      </c>
      <c r="E10826">
        <v>2011</v>
      </c>
      <c r="F10826">
        <v>36</v>
      </c>
      <c r="G10826">
        <v>1</v>
      </c>
      <c r="H10826">
        <v>52</v>
      </c>
      <c r="J10826">
        <v>1.4099998469999999</v>
      </c>
      <c r="M10826">
        <v>1</v>
      </c>
      <c r="N10826">
        <v>399</v>
      </c>
      <c r="P10826">
        <v>3</v>
      </c>
      <c r="Q10826" t="str">
        <f>VLOOKUP(M10826,lookups!$A$1:$B$7, 2, FALSE)</f>
        <v>trawl/fyke</v>
      </c>
      <c r="R10826" t="str">
        <f>VLOOKUP(N10826,lookups!$D$1:$E$6, 2, FALSE)</f>
        <v>hucuktlis r</v>
      </c>
      <c r="S10826" t="str">
        <f>VLOOKUP(C10826,lookups!$G$1:$H$3, 2, FALSE)</f>
        <v>smolt</v>
      </c>
    </row>
    <row r="10827" spans="1:19" x14ac:dyDescent="0.25">
      <c r="A10827" s="1">
        <v>40659</v>
      </c>
      <c r="B10827">
        <v>1</v>
      </c>
      <c r="C10827">
        <v>1</v>
      </c>
      <c r="D10827">
        <v>1</v>
      </c>
      <c r="E10827">
        <v>2011</v>
      </c>
      <c r="F10827">
        <v>37</v>
      </c>
      <c r="G10827">
        <v>1</v>
      </c>
      <c r="H10827">
        <v>55</v>
      </c>
      <c r="J10827">
        <v>1.5599994660000001</v>
      </c>
      <c r="M10827">
        <v>1</v>
      </c>
      <c r="N10827">
        <v>399</v>
      </c>
      <c r="P10827">
        <v>3</v>
      </c>
      <c r="Q10827" t="str">
        <f>VLOOKUP(M10827,lookups!$A$1:$B$7, 2, FALSE)</f>
        <v>trawl/fyke</v>
      </c>
      <c r="R10827" t="str">
        <f>VLOOKUP(N10827,lookups!$D$1:$E$6, 2, FALSE)</f>
        <v>hucuktlis r</v>
      </c>
      <c r="S10827" t="str">
        <f>VLOOKUP(C10827,lookups!$G$1:$H$3, 2, FALSE)</f>
        <v>smolt</v>
      </c>
    </row>
    <row r="10828" spans="1:19" x14ac:dyDescent="0.25">
      <c r="A10828" s="1">
        <v>40659</v>
      </c>
      <c r="B10828">
        <v>1</v>
      </c>
      <c r="C10828">
        <v>1</v>
      </c>
      <c r="D10828">
        <v>1</v>
      </c>
      <c r="E10828">
        <v>2011</v>
      </c>
      <c r="F10828">
        <v>38</v>
      </c>
      <c r="G10828">
        <v>1</v>
      </c>
      <c r="H10828">
        <v>54</v>
      </c>
      <c r="J10828">
        <v>1.3099994660000001</v>
      </c>
      <c r="M10828">
        <v>1</v>
      </c>
      <c r="N10828">
        <v>399</v>
      </c>
      <c r="P10828">
        <v>3</v>
      </c>
      <c r="Q10828" t="str">
        <f>VLOOKUP(M10828,lookups!$A$1:$B$7, 2, FALSE)</f>
        <v>trawl/fyke</v>
      </c>
      <c r="R10828" t="str">
        <f>VLOOKUP(N10828,lookups!$D$1:$E$6, 2, FALSE)</f>
        <v>hucuktlis r</v>
      </c>
      <c r="S10828" t="str">
        <f>VLOOKUP(C10828,lookups!$G$1:$H$3, 2, FALSE)</f>
        <v>smolt</v>
      </c>
    </row>
    <row r="10829" spans="1:19" x14ac:dyDescent="0.25">
      <c r="A10829" s="1">
        <v>40659</v>
      </c>
      <c r="B10829">
        <v>1</v>
      </c>
      <c r="C10829">
        <v>1</v>
      </c>
      <c r="D10829">
        <v>1</v>
      </c>
      <c r="E10829">
        <v>2011</v>
      </c>
      <c r="F10829">
        <v>39</v>
      </c>
      <c r="G10829">
        <v>1</v>
      </c>
      <c r="H10829">
        <v>55</v>
      </c>
      <c r="J10829">
        <v>1.4799995420000001</v>
      </c>
      <c r="M10829">
        <v>1</v>
      </c>
      <c r="N10829">
        <v>399</v>
      </c>
      <c r="P10829">
        <v>3</v>
      </c>
      <c r="Q10829" t="str">
        <f>VLOOKUP(M10829,lookups!$A$1:$B$7, 2, FALSE)</f>
        <v>trawl/fyke</v>
      </c>
      <c r="R10829" t="str">
        <f>VLOOKUP(N10829,lookups!$D$1:$E$6, 2, FALSE)</f>
        <v>hucuktlis r</v>
      </c>
      <c r="S10829" t="str">
        <f>VLOOKUP(C10829,lookups!$G$1:$H$3, 2, FALSE)</f>
        <v>smolt</v>
      </c>
    </row>
    <row r="10830" spans="1:19" x14ac:dyDescent="0.25">
      <c r="A10830" s="1">
        <v>40659</v>
      </c>
      <c r="B10830">
        <v>1</v>
      </c>
      <c r="C10830">
        <v>1</v>
      </c>
      <c r="D10830">
        <v>1</v>
      </c>
      <c r="E10830">
        <v>2011</v>
      </c>
      <c r="F10830">
        <v>40</v>
      </c>
      <c r="G10830">
        <v>1</v>
      </c>
      <c r="H10830">
        <v>53</v>
      </c>
      <c r="J10830">
        <v>1.169999123</v>
      </c>
      <c r="M10830">
        <v>1</v>
      </c>
      <c r="N10830">
        <v>399</v>
      </c>
      <c r="P10830">
        <v>3</v>
      </c>
      <c r="Q10830" t="str">
        <f>VLOOKUP(M10830,lookups!$A$1:$B$7, 2, FALSE)</f>
        <v>trawl/fyke</v>
      </c>
      <c r="R10830" t="str">
        <f>VLOOKUP(N10830,lookups!$D$1:$E$6, 2, FALSE)</f>
        <v>hucuktlis r</v>
      </c>
      <c r="S10830" t="str">
        <f>VLOOKUP(C10830,lookups!$G$1:$H$3, 2, FALSE)</f>
        <v>smolt</v>
      </c>
    </row>
    <row r="10831" spans="1:19" x14ac:dyDescent="0.25">
      <c r="A10831" s="1">
        <v>40659</v>
      </c>
      <c r="B10831">
        <v>1</v>
      </c>
      <c r="C10831">
        <v>1</v>
      </c>
      <c r="D10831">
        <v>1</v>
      </c>
      <c r="E10831">
        <v>2011</v>
      </c>
      <c r="F10831">
        <v>41</v>
      </c>
      <c r="G10831">
        <v>1</v>
      </c>
      <c r="H10831">
        <v>58</v>
      </c>
      <c r="J10831">
        <v>1.7099990839999999</v>
      </c>
      <c r="M10831">
        <v>1</v>
      </c>
      <c r="N10831">
        <v>399</v>
      </c>
      <c r="P10831">
        <v>3</v>
      </c>
      <c r="Q10831" t="str">
        <f>VLOOKUP(M10831,lookups!$A$1:$B$7, 2, FALSE)</f>
        <v>trawl/fyke</v>
      </c>
      <c r="R10831" t="str">
        <f>VLOOKUP(N10831,lookups!$D$1:$E$6, 2, FALSE)</f>
        <v>hucuktlis r</v>
      </c>
      <c r="S10831" t="str">
        <f>VLOOKUP(C10831,lookups!$G$1:$H$3, 2, FALSE)</f>
        <v>smolt</v>
      </c>
    </row>
    <row r="10832" spans="1:19" x14ac:dyDescent="0.25">
      <c r="A10832" s="1">
        <v>40659</v>
      </c>
      <c r="B10832">
        <v>1</v>
      </c>
      <c r="C10832">
        <v>1</v>
      </c>
      <c r="D10832">
        <v>1</v>
      </c>
      <c r="E10832">
        <v>2011</v>
      </c>
      <c r="F10832">
        <v>42</v>
      </c>
      <c r="G10832">
        <v>1</v>
      </c>
      <c r="H10832">
        <v>53</v>
      </c>
      <c r="J10832">
        <v>1.169999123</v>
      </c>
      <c r="M10832">
        <v>1</v>
      </c>
      <c r="N10832">
        <v>399</v>
      </c>
      <c r="P10832">
        <v>3</v>
      </c>
      <c r="Q10832" t="str">
        <f>VLOOKUP(M10832,lookups!$A$1:$B$7, 2, FALSE)</f>
        <v>trawl/fyke</v>
      </c>
      <c r="R10832" t="str">
        <f>VLOOKUP(N10832,lookups!$D$1:$E$6, 2, FALSE)</f>
        <v>hucuktlis r</v>
      </c>
      <c r="S10832" t="str">
        <f>VLOOKUP(C10832,lookups!$G$1:$H$3, 2, FALSE)</f>
        <v>smolt</v>
      </c>
    </row>
    <row r="10833" spans="1:19" x14ac:dyDescent="0.25">
      <c r="A10833" s="1">
        <v>40659</v>
      </c>
      <c r="B10833">
        <v>1</v>
      </c>
      <c r="C10833">
        <v>1</v>
      </c>
      <c r="D10833">
        <v>1</v>
      </c>
      <c r="E10833">
        <v>2011</v>
      </c>
      <c r="F10833">
        <v>43</v>
      </c>
      <c r="G10833">
        <v>1</v>
      </c>
      <c r="H10833">
        <v>50</v>
      </c>
      <c r="J10833">
        <v>1.129999161</v>
      </c>
      <c r="M10833">
        <v>1</v>
      </c>
      <c r="N10833">
        <v>399</v>
      </c>
      <c r="P10833">
        <v>3</v>
      </c>
      <c r="Q10833" t="str">
        <f>VLOOKUP(M10833,lookups!$A$1:$B$7, 2, FALSE)</f>
        <v>trawl/fyke</v>
      </c>
      <c r="R10833" t="str">
        <f>VLOOKUP(N10833,lookups!$D$1:$E$6, 2, FALSE)</f>
        <v>hucuktlis r</v>
      </c>
      <c r="S10833" t="str">
        <f>VLOOKUP(C10833,lookups!$G$1:$H$3, 2, FALSE)</f>
        <v>smolt</v>
      </c>
    </row>
    <row r="10834" spans="1:19" x14ac:dyDescent="0.25">
      <c r="A10834" s="1">
        <v>40659</v>
      </c>
      <c r="B10834">
        <v>1</v>
      </c>
      <c r="C10834">
        <v>1</v>
      </c>
      <c r="D10834">
        <v>1</v>
      </c>
      <c r="E10834">
        <v>2011</v>
      </c>
      <c r="F10834">
        <v>44</v>
      </c>
      <c r="G10834">
        <v>1</v>
      </c>
      <c r="H10834">
        <v>54</v>
      </c>
      <c r="J10834">
        <v>1.379999161</v>
      </c>
      <c r="M10834">
        <v>1</v>
      </c>
      <c r="N10834">
        <v>399</v>
      </c>
      <c r="P10834">
        <v>3</v>
      </c>
      <c r="Q10834" t="str">
        <f>VLOOKUP(M10834,lookups!$A$1:$B$7, 2, FALSE)</f>
        <v>trawl/fyke</v>
      </c>
      <c r="R10834" t="str">
        <f>VLOOKUP(N10834,lookups!$D$1:$E$6, 2, FALSE)</f>
        <v>hucuktlis r</v>
      </c>
      <c r="S10834" t="str">
        <f>VLOOKUP(C10834,lookups!$G$1:$H$3, 2, FALSE)</f>
        <v>smolt</v>
      </c>
    </row>
    <row r="10835" spans="1:19" x14ac:dyDescent="0.25">
      <c r="A10835" s="1">
        <v>40659</v>
      </c>
      <c r="B10835">
        <v>1</v>
      </c>
      <c r="C10835">
        <v>1</v>
      </c>
      <c r="D10835">
        <v>1</v>
      </c>
      <c r="E10835">
        <v>2011</v>
      </c>
      <c r="F10835">
        <v>45</v>
      </c>
      <c r="G10835">
        <v>1</v>
      </c>
      <c r="H10835">
        <v>55</v>
      </c>
      <c r="J10835">
        <v>1.2699995040000001</v>
      </c>
      <c r="M10835">
        <v>1</v>
      </c>
      <c r="N10835">
        <v>399</v>
      </c>
      <c r="P10835">
        <v>3</v>
      </c>
      <c r="Q10835" t="str">
        <f>VLOOKUP(M10835,lookups!$A$1:$B$7, 2, FALSE)</f>
        <v>trawl/fyke</v>
      </c>
      <c r="R10835" t="str">
        <f>VLOOKUP(N10835,lookups!$D$1:$E$6, 2, FALSE)</f>
        <v>hucuktlis r</v>
      </c>
      <c r="S10835" t="str">
        <f>VLOOKUP(C10835,lookups!$G$1:$H$3, 2, FALSE)</f>
        <v>smolt</v>
      </c>
    </row>
    <row r="10836" spans="1:19" x14ac:dyDescent="0.25">
      <c r="A10836" s="1">
        <v>40659</v>
      </c>
      <c r="B10836">
        <v>1</v>
      </c>
      <c r="C10836">
        <v>1</v>
      </c>
      <c r="D10836">
        <v>1</v>
      </c>
      <c r="E10836">
        <v>2011</v>
      </c>
      <c r="F10836">
        <v>46</v>
      </c>
      <c r="G10836">
        <v>1</v>
      </c>
      <c r="H10836">
        <v>57</v>
      </c>
      <c r="J10836">
        <v>1.2799997329999999</v>
      </c>
      <c r="M10836">
        <v>1</v>
      </c>
      <c r="N10836">
        <v>399</v>
      </c>
      <c r="P10836">
        <v>3</v>
      </c>
      <c r="Q10836" t="str">
        <f>VLOOKUP(M10836,lookups!$A$1:$B$7, 2, FALSE)</f>
        <v>trawl/fyke</v>
      </c>
      <c r="R10836" t="str">
        <f>VLOOKUP(N10836,lookups!$D$1:$E$6, 2, FALSE)</f>
        <v>hucuktlis r</v>
      </c>
      <c r="S10836" t="str">
        <f>VLOOKUP(C10836,lookups!$G$1:$H$3, 2, FALSE)</f>
        <v>smolt</v>
      </c>
    </row>
    <row r="10837" spans="1:19" x14ac:dyDescent="0.25">
      <c r="A10837" s="1">
        <v>40659</v>
      </c>
      <c r="B10837">
        <v>1</v>
      </c>
      <c r="C10837">
        <v>1</v>
      </c>
      <c r="D10837">
        <v>1</v>
      </c>
      <c r="E10837">
        <v>2011</v>
      </c>
      <c r="F10837">
        <v>47</v>
      </c>
      <c r="G10837">
        <v>1</v>
      </c>
      <c r="H10837">
        <v>54</v>
      </c>
      <c r="J10837">
        <v>1.4599990839999999</v>
      </c>
      <c r="M10837">
        <v>1</v>
      </c>
      <c r="N10837">
        <v>399</v>
      </c>
      <c r="P10837">
        <v>3</v>
      </c>
      <c r="Q10837" t="str">
        <f>VLOOKUP(M10837,lookups!$A$1:$B$7, 2, FALSE)</f>
        <v>trawl/fyke</v>
      </c>
      <c r="R10837" t="str">
        <f>VLOOKUP(N10837,lookups!$D$1:$E$6, 2, FALSE)</f>
        <v>hucuktlis r</v>
      </c>
      <c r="S10837" t="str">
        <f>VLOOKUP(C10837,lookups!$G$1:$H$3, 2, FALSE)</f>
        <v>smolt</v>
      </c>
    </row>
    <row r="10838" spans="1:19" x14ac:dyDescent="0.25">
      <c r="A10838" s="1">
        <v>40659</v>
      </c>
      <c r="B10838">
        <v>1</v>
      </c>
      <c r="C10838">
        <v>1</v>
      </c>
      <c r="D10838">
        <v>1</v>
      </c>
      <c r="E10838">
        <v>2011</v>
      </c>
      <c r="F10838">
        <v>48</v>
      </c>
      <c r="G10838">
        <v>1</v>
      </c>
      <c r="H10838">
        <v>56</v>
      </c>
      <c r="J10838">
        <v>1.3499994280000001</v>
      </c>
      <c r="M10838">
        <v>1</v>
      </c>
      <c r="N10838">
        <v>399</v>
      </c>
      <c r="P10838">
        <v>3</v>
      </c>
      <c r="Q10838" t="str">
        <f>VLOOKUP(M10838,lookups!$A$1:$B$7, 2, FALSE)</f>
        <v>trawl/fyke</v>
      </c>
      <c r="R10838" t="str">
        <f>VLOOKUP(N10838,lookups!$D$1:$E$6, 2, FALSE)</f>
        <v>hucuktlis r</v>
      </c>
      <c r="S10838" t="str">
        <f>VLOOKUP(C10838,lookups!$G$1:$H$3, 2, FALSE)</f>
        <v>smolt</v>
      </c>
    </row>
    <row r="10839" spans="1:19" x14ac:dyDescent="0.25">
      <c r="A10839" s="1">
        <v>40659</v>
      </c>
      <c r="B10839">
        <v>1</v>
      </c>
      <c r="C10839">
        <v>1</v>
      </c>
      <c r="D10839">
        <v>1</v>
      </c>
      <c r="E10839">
        <v>2011</v>
      </c>
      <c r="F10839">
        <v>49</v>
      </c>
      <c r="G10839">
        <v>1</v>
      </c>
      <c r="H10839">
        <v>53</v>
      </c>
      <c r="J10839">
        <v>1.3899993900000001</v>
      </c>
      <c r="M10839">
        <v>1</v>
      </c>
      <c r="N10839">
        <v>399</v>
      </c>
      <c r="P10839">
        <v>3</v>
      </c>
      <c r="Q10839" t="str">
        <f>VLOOKUP(M10839,lookups!$A$1:$B$7, 2, FALSE)</f>
        <v>trawl/fyke</v>
      </c>
      <c r="R10839" t="str">
        <f>VLOOKUP(N10839,lookups!$D$1:$E$6, 2, FALSE)</f>
        <v>hucuktlis r</v>
      </c>
      <c r="S10839" t="str">
        <f>VLOOKUP(C10839,lookups!$G$1:$H$3, 2, FALSE)</f>
        <v>smolt</v>
      </c>
    </row>
    <row r="10840" spans="1:19" x14ac:dyDescent="0.25">
      <c r="A10840" s="1">
        <v>40659</v>
      </c>
      <c r="B10840">
        <v>1</v>
      </c>
      <c r="C10840">
        <v>1</v>
      </c>
      <c r="D10840">
        <v>1</v>
      </c>
      <c r="E10840">
        <v>2011</v>
      </c>
      <c r="F10840">
        <v>50</v>
      </c>
      <c r="G10840">
        <v>1</v>
      </c>
      <c r="H10840">
        <v>56</v>
      </c>
      <c r="J10840">
        <v>1.509999275</v>
      </c>
      <c r="M10840">
        <v>1</v>
      </c>
      <c r="N10840">
        <v>399</v>
      </c>
      <c r="P10840">
        <v>3</v>
      </c>
      <c r="Q10840" t="str">
        <f>VLOOKUP(M10840,lookups!$A$1:$B$7, 2, FALSE)</f>
        <v>trawl/fyke</v>
      </c>
      <c r="R10840" t="str">
        <f>VLOOKUP(N10840,lookups!$D$1:$E$6, 2, FALSE)</f>
        <v>hucuktlis r</v>
      </c>
      <c r="S10840" t="str">
        <f>VLOOKUP(C10840,lookups!$G$1:$H$3, 2, FALSE)</f>
        <v>smolt</v>
      </c>
    </row>
    <row r="10841" spans="1:19" x14ac:dyDescent="0.25">
      <c r="A10841" s="1">
        <v>40659</v>
      </c>
      <c r="B10841">
        <v>1</v>
      </c>
      <c r="C10841">
        <v>1</v>
      </c>
      <c r="D10841">
        <v>1</v>
      </c>
      <c r="E10841">
        <v>2011</v>
      </c>
      <c r="F10841">
        <v>51</v>
      </c>
      <c r="G10841">
        <v>1</v>
      </c>
      <c r="H10841">
        <v>52</v>
      </c>
      <c r="J10841">
        <v>1.1999998089999999</v>
      </c>
      <c r="M10841">
        <v>1</v>
      </c>
      <c r="N10841">
        <v>399</v>
      </c>
      <c r="P10841">
        <v>3</v>
      </c>
      <c r="Q10841" t="str">
        <f>VLOOKUP(M10841,lookups!$A$1:$B$7, 2, FALSE)</f>
        <v>trawl/fyke</v>
      </c>
      <c r="R10841" t="str">
        <f>VLOOKUP(N10841,lookups!$D$1:$E$6, 2, FALSE)</f>
        <v>hucuktlis r</v>
      </c>
      <c r="S10841" t="str">
        <f>VLOOKUP(C10841,lookups!$G$1:$H$3, 2, FALSE)</f>
        <v>smolt</v>
      </c>
    </row>
    <row r="10842" spans="1:19" x14ac:dyDescent="0.25">
      <c r="A10842" s="1">
        <v>40659</v>
      </c>
      <c r="B10842">
        <v>1</v>
      </c>
      <c r="C10842">
        <v>1</v>
      </c>
      <c r="D10842">
        <v>1</v>
      </c>
      <c r="E10842">
        <v>2011</v>
      </c>
      <c r="F10842">
        <v>52</v>
      </c>
      <c r="G10842">
        <v>1</v>
      </c>
      <c r="H10842">
        <v>53</v>
      </c>
      <c r="J10842">
        <v>1.299999237</v>
      </c>
      <c r="M10842">
        <v>1</v>
      </c>
      <c r="N10842">
        <v>399</v>
      </c>
      <c r="P10842">
        <v>3</v>
      </c>
      <c r="Q10842" t="str">
        <f>VLOOKUP(M10842,lookups!$A$1:$B$7, 2, FALSE)</f>
        <v>trawl/fyke</v>
      </c>
      <c r="R10842" t="str">
        <f>VLOOKUP(N10842,lookups!$D$1:$E$6, 2, FALSE)</f>
        <v>hucuktlis r</v>
      </c>
      <c r="S10842" t="str">
        <f>VLOOKUP(C10842,lookups!$G$1:$H$3, 2, FALSE)</f>
        <v>smolt</v>
      </c>
    </row>
    <row r="10843" spans="1:19" x14ac:dyDescent="0.25">
      <c r="A10843" s="1">
        <v>40659</v>
      </c>
      <c r="B10843">
        <v>1</v>
      </c>
      <c r="C10843">
        <v>1</v>
      </c>
      <c r="D10843">
        <v>1</v>
      </c>
      <c r="E10843">
        <v>2011</v>
      </c>
      <c r="F10843">
        <v>53</v>
      </c>
      <c r="G10843">
        <v>1</v>
      </c>
      <c r="H10843">
        <v>52</v>
      </c>
      <c r="J10843">
        <v>1.0599994660000001</v>
      </c>
      <c r="M10843">
        <v>1</v>
      </c>
      <c r="N10843">
        <v>399</v>
      </c>
      <c r="P10843">
        <v>3</v>
      </c>
      <c r="Q10843" t="str">
        <f>VLOOKUP(M10843,lookups!$A$1:$B$7, 2, FALSE)</f>
        <v>trawl/fyke</v>
      </c>
      <c r="R10843" t="str">
        <f>VLOOKUP(N10843,lookups!$D$1:$E$6, 2, FALSE)</f>
        <v>hucuktlis r</v>
      </c>
      <c r="S10843" t="str">
        <f>VLOOKUP(C10843,lookups!$G$1:$H$3, 2, FALSE)</f>
        <v>smolt</v>
      </c>
    </row>
    <row r="10844" spans="1:19" x14ac:dyDescent="0.25">
      <c r="A10844" s="1">
        <v>40659</v>
      </c>
      <c r="B10844">
        <v>1</v>
      </c>
      <c r="C10844">
        <v>1</v>
      </c>
      <c r="D10844">
        <v>1</v>
      </c>
      <c r="E10844">
        <v>2011</v>
      </c>
      <c r="F10844">
        <v>54</v>
      </c>
      <c r="G10844">
        <v>1</v>
      </c>
      <c r="H10844">
        <v>54</v>
      </c>
      <c r="J10844">
        <v>1.5299997329999999</v>
      </c>
      <c r="M10844">
        <v>1</v>
      </c>
      <c r="N10844">
        <v>399</v>
      </c>
      <c r="P10844">
        <v>3</v>
      </c>
      <c r="Q10844" t="str">
        <f>VLOOKUP(M10844,lookups!$A$1:$B$7, 2, FALSE)</f>
        <v>trawl/fyke</v>
      </c>
      <c r="R10844" t="str">
        <f>VLOOKUP(N10844,lookups!$D$1:$E$6, 2, FALSE)</f>
        <v>hucuktlis r</v>
      </c>
      <c r="S10844" t="str">
        <f>VLOOKUP(C10844,lookups!$G$1:$H$3, 2, FALSE)</f>
        <v>smolt</v>
      </c>
    </row>
    <row r="10845" spans="1:19" x14ac:dyDescent="0.25">
      <c r="A10845" s="1">
        <v>40659</v>
      </c>
      <c r="B10845">
        <v>1</v>
      </c>
      <c r="C10845">
        <v>1</v>
      </c>
      <c r="D10845">
        <v>1</v>
      </c>
      <c r="E10845">
        <v>2011</v>
      </c>
      <c r="F10845">
        <v>55</v>
      </c>
      <c r="G10845">
        <v>1</v>
      </c>
      <c r="H10845">
        <v>49</v>
      </c>
      <c r="J10845">
        <v>1.0199995040000001</v>
      </c>
      <c r="M10845">
        <v>1</v>
      </c>
      <c r="N10845">
        <v>399</v>
      </c>
      <c r="P10845">
        <v>3</v>
      </c>
      <c r="Q10845" t="str">
        <f>VLOOKUP(M10845,lookups!$A$1:$B$7, 2, FALSE)</f>
        <v>trawl/fyke</v>
      </c>
      <c r="R10845" t="str">
        <f>VLOOKUP(N10845,lookups!$D$1:$E$6, 2, FALSE)</f>
        <v>hucuktlis r</v>
      </c>
      <c r="S10845" t="str">
        <f>VLOOKUP(C10845,lookups!$G$1:$H$3, 2, FALSE)</f>
        <v>smolt</v>
      </c>
    </row>
    <row r="10846" spans="1:19" x14ac:dyDescent="0.25">
      <c r="A10846" s="1">
        <v>40659</v>
      </c>
      <c r="B10846">
        <v>1</v>
      </c>
      <c r="C10846">
        <v>1</v>
      </c>
      <c r="D10846">
        <v>1</v>
      </c>
      <c r="E10846">
        <v>2011</v>
      </c>
      <c r="F10846">
        <v>56</v>
      </c>
      <c r="G10846">
        <v>1</v>
      </c>
      <c r="H10846">
        <v>53</v>
      </c>
      <c r="J10846">
        <v>1.3099994660000001</v>
      </c>
      <c r="M10846">
        <v>1</v>
      </c>
      <c r="N10846">
        <v>399</v>
      </c>
      <c r="P10846">
        <v>3</v>
      </c>
      <c r="Q10846" t="str">
        <f>VLOOKUP(M10846,lookups!$A$1:$B$7, 2, FALSE)</f>
        <v>trawl/fyke</v>
      </c>
      <c r="R10846" t="str">
        <f>VLOOKUP(N10846,lookups!$D$1:$E$6, 2, FALSE)</f>
        <v>hucuktlis r</v>
      </c>
      <c r="S10846" t="str">
        <f>VLOOKUP(C10846,lookups!$G$1:$H$3, 2, FALSE)</f>
        <v>smolt</v>
      </c>
    </row>
    <row r="10847" spans="1:19" x14ac:dyDescent="0.25">
      <c r="A10847" s="1">
        <v>40659</v>
      </c>
      <c r="B10847">
        <v>1</v>
      </c>
      <c r="C10847">
        <v>1</v>
      </c>
      <c r="D10847">
        <v>1</v>
      </c>
      <c r="E10847">
        <v>2011</v>
      </c>
      <c r="F10847">
        <v>57</v>
      </c>
      <c r="G10847">
        <v>1</v>
      </c>
      <c r="H10847">
        <v>53</v>
      </c>
      <c r="J10847">
        <v>1.2299995420000001</v>
      </c>
      <c r="M10847">
        <v>1</v>
      </c>
      <c r="N10847">
        <v>399</v>
      </c>
      <c r="P10847">
        <v>3</v>
      </c>
      <c r="Q10847" t="str">
        <f>VLOOKUP(M10847,lookups!$A$1:$B$7, 2, FALSE)</f>
        <v>trawl/fyke</v>
      </c>
      <c r="R10847" t="str">
        <f>VLOOKUP(N10847,lookups!$D$1:$E$6, 2, FALSE)</f>
        <v>hucuktlis r</v>
      </c>
      <c r="S10847" t="str">
        <f>VLOOKUP(C10847,lookups!$G$1:$H$3, 2, FALSE)</f>
        <v>smolt</v>
      </c>
    </row>
    <row r="10848" spans="1:19" x14ac:dyDescent="0.25">
      <c r="A10848" s="1">
        <v>40659</v>
      </c>
      <c r="B10848">
        <v>1</v>
      </c>
      <c r="C10848">
        <v>1</v>
      </c>
      <c r="D10848">
        <v>1</v>
      </c>
      <c r="E10848">
        <v>2011</v>
      </c>
      <c r="F10848">
        <v>58</v>
      </c>
      <c r="G10848">
        <v>1</v>
      </c>
      <c r="H10848">
        <v>52</v>
      </c>
      <c r="J10848">
        <v>1.129999161</v>
      </c>
      <c r="M10848">
        <v>1</v>
      </c>
      <c r="N10848">
        <v>399</v>
      </c>
      <c r="P10848">
        <v>3</v>
      </c>
      <c r="Q10848" t="str">
        <f>VLOOKUP(M10848,lookups!$A$1:$B$7, 2, FALSE)</f>
        <v>trawl/fyke</v>
      </c>
      <c r="R10848" t="str">
        <f>VLOOKUP(N10848,lookups!$D$1:$E$6, 2, FALSE)</f>
        <v>hucuktlis r</v>
      </c>
      <c r="S10848" t="str">
        <f>VLOOKUP(C10848,lookups!$G$1:$H$3, 2, FALSE)</f>
        <v>smolt</v>
      </c>
    </row>
    <row r="10849" spans="1:19" x14ac:dyDescent="0.25">
      <c r="A10849" s="1">
        <v>40659</v>
      </c>
      <c r="B10849">
        <v>1</v>
      </c>
      <c r="C10849">
        <v>1</v>
      </c>
      <c r="D10849">
        <v>1</v>
      </c>
      <c r="E10849">
        <v>2011</v>
      </c>
      <c r="F10849">
        <v>59</v>
      </c>
      <c r="G10849">
        <v>1</v>
      </c>
      <c r="H10849">
        <v>53</v>
      </c>
      <c r="J10849">
        <v>1.219999313</v>
      </c>
      <c r="M10849">
        <v>1</v>
      </c>
      <c r="N10849">
        <v>399</v>
      </c>
      <c r="P10849">
        <v>3</v>
      </c>
      <c r="Q10849" t="str">
        <f>VLOOKUP(M10849,lookups!$A$1:$B$7, 2, FALSE)</f>
        <v>trawl/fyke</v>
      </c>
      <c r="R10849" t="str">
        <f>VLOOKUP(N10849,lookups!$D$1:$E$6, 2, FALSE)</f>
        <v>hucuktlis r</v>
      </c>
      <c r="S10849" t="str">
        <f>VLOOKUP(C10849,lookups!$G$1:$H$3, 2, FALSE)</f>
        <v>smolt</v>
      </c>
    </row>
    <row r="10850" spans="1:19" x14ac:dyDescent="0.25">
      <c r="A10850" s="1">
        <v>40659</v>
      </c>
      <c r="B10850">
        <v>1</v>
      </c>
      <c r="C10850">
        <v>1</v>
      </c>
      <c r="D10850">
        <v>1</v>
      </c>
      <c r="E10850">
        <v>2011</v>
      </c>
      <c r="F10850">
        <v>60</v>
      </c>
      <c r="G10850">
        <v>1</v>
      </c>
      <c r="H10850">
        <v>55</v>
      </c>
      <c r="J10850">
        <v>1.3099994660000001</v>
      </c>
      <c r="M10850">
        <v>1</v>
      </c>
      <c r="N10850">
        <v>399</v>
      </c>
      <c r="P10850">
        <v>3</v>
      </c>
      <c r="Q10850" t="str">
        <f>VLOOKUP(M10850,lookups!$A$1:$B$7, 2, FALSE)</f>
        <v>trawl/fyke</v>
      </c>
      <c r="R10850" t="str">
        <f>VLOOKUP(N10850,lookups!$D$1:$E$6, 2, FALSE)</f>
        <v>hucuktlis r</v>
      </c>
      <c r="S10850" t="str">
        <f>VLOOKUP(C10850,lookups!$G$1:$H$3, 2, FALSE)</f>
        <v>smolt</v>
      </c>
    </row>
    <row r="10851" spans="1:19" x14ac:dyDescent="0.25">
      <c r="A10851" s="1">
        <v>40659</v>
      </c>
      <c r="B10851">
        <v>1</v>
      </c>
      <c r="C10851">
        <v>1</v>
      </c>
      <c r="D10851">
        <v>1</v>
      </c>
      <c r="E10851">
        <v>2011</v>
      </c>
      <c r="F10851">
        <v>61</v>
      </c>
      <c r="G10851">
        <v>1</v>
      </c>
      <c r="H10851">
        <v>52</v>
      </c>
      <c r="J10851">
        <v>1.3099994660000001</v>
      </c>
      <c r="M10851">
        <v>1</v>
      </c>
      <c r="N10851">
        <v>399</v>
      </c>
      <c r="P10851">
        <v>3</v>
      </c>
      <c r="Q10851" t="str">
        <f>VLOOKUP(M10851,lookups!$A$1:$B$7, 2, FALSE)</f>
        <v>trawl/fyke</v>
      </c>
      <c r="R10851" t="str">
        <f>VLOOKUP(N10851,lookups!$D$1:$E$6, 2, FALSE)</f>
        <v>hucuktlis r</v>
      </c>
      <c r="S10851" t="str">
        <f>VLOOKUP(C10851,lookups!$G$1:$H$3, 2, FALSE)</f>
        <v>smolt</v>
      </c>
    </row>
    <row r="10852" spans="1:19" x14ac:dyDescent="0.25">
      <c r="A10852" s="1">
        <v>40659</v>
      </c>
      <c r="B10852">
        <v>1</v>
      </c>
      <c r="C10852">
        <v>1</v>
      </c>
      <c r="D10852">
        <v>1</v>
      </c>
      <c r="E10852">
        <v>2011</v>
      </c>
      <c r="F10852">
        <v>62</v>
      </c>
      <c r="G10852">
        <v>1</v>
      </c>
      <c r="H10852">
        <v>55</v>
      </c>
      <c r="J10852">
        <v>1.4799995420000001</v>
      </c>
      <c r="M10852">
        <v>1</v>
      </c>
      <c r="N10852">
        <v>399</v>
      </c>
      <c r="P10852">
        <v>3</v>
      </c>
      <c r="Q10852" t="str">
        <f>VLOOKUP(M10852,lookups!$A$1:$B$7, 2, FALSE)</f>
        <v>trawl/fyke</v>
      </c>
      <c r="R10852" t="str">
        <f>VLOOKUP(N10852,lookups!$D$1:$E$6, 2, FALSE)</f>
        <v>hucuktlis r</v>
      </c>
      <c r="S10852" t="str">
        <f>VLOOKUP(C10852,lookups!$G$1:$H$3, 2, FALSE)</f>
        <v>smolt</v>
      </c>
    </row>
    <row r="10853" spans="1:19" x14ac:dyDescent="0.25">
      <c r="A10853" s="1">
        <v>40659</v>
      </c>
      <c r="B10853">
        <v>1</v>
      </c>
      <c r="C10853">
        <v>1</v>
      </c>
      <c r="D10853">
        <v>1</v>
      </c>
      <c r="E10853">
        <v>2011</v>
      </c>
      <c r="F10853">
        <v>63</v>
      </c>
      <c r="G10853">
        <v>1</v>
      </c>
      <c r="H10853">
        <v>52</v>
      </c>
      <c r="J10853">
        <v>1.219999313</v>
      </c>
      <c r="M10853">
        <v>1</v>
      </c>
      <c r="N10853">
        <v>399</v>
      </c>
      <c r="P10853">
        <v>3</v>
      </c>
      <c r="Q10853" t="str">
        <f>VLOOKUP(M10853,lookups!$A$1:$B$7, 2, FALSE)</f>
        <v>trawl/fyke</v>
      </c>
      <c r="R10853" t="str">
        <f>VLOOKUP(N10853,lookups!$D$1:$E$6, 2, FALSE)</f>
        <v>hucuktlis r</v>
      </c>
      <c r="S10853" t="str">
        <f>VLOOKUP(C10853,lookups!$G$1:$H$3, 2, FALSE)</f>
        <v>smolt</v>
      </c>
    </row>
    <row r="10854" spans="1:19" x14ac:dyDescent="0.25">
      <c r="A10854" s="1">
        <v>40659</v>
      </c>
      <c r="B10854">
        <v>1</v>
      </c>
      <c r="C10854">
        <v>1</v>
      </c>
      <c r="D10854">
        <v>1</v>
      </c>
      <c r="E10854">
        <v>2011</v>
      </c>
      <c r="F10854">
        <v>64</v>
      </c>
      <c r="G10854">
        <v>1</v>
      </c>
      <c r="H10854">
        <v>50</v>
      </c>
      <c r="J10854">
        <v>0.93999957999999995</v>
      </c>
      <c r="M10854">
        <v>1</v>
      </c>
      <c r="N10854">
        <v>399</v>
      </c>
      <c r="P10854">
        <v>3</v>
      </c>
      <c r="Q10854" t="str">
        <f>VLOOKUP(M10854,lookups!$A$1:$B$7, 2, FALSE)</f>
        <v>trawl/fyke</v>
      </c>
      <c r="R10854" t="str">
        <f>VLOOKUP(N10854,lookups!$D$1:$E$6, 2, FALSE)</f>
        <v>hucuktlis r</v>
      </c>
      <c r="S10854" t="str">
        <f>VLOOKUP(C10854,lookups!$G$1:$H$3, 2, FALSE)</f>
        <v>smolt</v>
      </c>
    </row>
    <row r="10855" spans="1:19" x14ac:dyDescent="0.25">
      <c r="A10855" s="1">
        <v>40659</v>
      </c>
      <c r="B10855">
        <v>1</v>
      </c>
      <c r="C10855">
        <v>1</v>
      </c>
      <c r="D10855">
        <v>1</v>
      </c>
      <c r="E10855">
        <v>2011</v>
      </c>
      <c r="F10855">
        <v>65</v>
      </c>
      <c r="G10855">
        <v>1</v>
      </c>
      <c r="H10855">
        <v>52</v>
      </c>
      <c r="J10855">
        <v>1.0999994280000001</v>
      </c>
      <c r="M10855">
        <v>1</v>
      </c>
      <c r="N10855">
        <v>399</v>
      </c>
      <c r="P10855">
        <v>3</v>
      </c>
      <c r="Q10855" t="str">
        <f>VLOOKUP(M10855,lookups!$A$1:$B$7, 2, FALSE)</f>
        <v>trawl/fyke</v>
      </c>
      <c r="R10855" t="str">
        <f>VLOOKUP(N10855,lookups!$D$1:$E$6, 2, FALSE)</f>
        <v>hucuktlis r</v>
      </c>
      <c r="S10855" t="str">
        <f>VLOOKUP(C10855,lookups!$G$1:$H$3, 2, FALSE)</f>
        <v>smolt</v>
      </c>
    </row>
    <row r="10856" spans="1:19" x14ac:dyDescent="0.25">
      <c r="A10856" s="1">
        <v>40659</v>
      </c>
      <c r="B10856">
        <v>1</v>
      </c>
      <c r="C10856">
        <v>1</v>
      </c>
      <c r="D10856">
        <v>1</v>
      </c>
      <c r="E10856">
        <v>2011</v>
      </c>
      <c r="F10856">
        <v>66</v>
      </c>
      <c r="G10856">
        <v>1</v>
      </c>
      <c r="H10856">
        <v>47</v>
      </c>
      <c r="J10856">
        <v>0.83999967600000003</v>
      </c>
      <c r="M10856">
        <v>1</v>
      </c>
      <c r="N10856">
        <v>399</v>
      </c>
      <c r="P10856">
        <v>3</v>
      </c>
      <c r="Q10856" t="str">
        <f>VLOOKUP(M10856,lookups!$A$1:$B$7, 2, FALSE)</f>
        <v>trawl/fyke</v>
      </c>
      <c r="R10856" t="str">
        <f>VLOOKUP(N10856,lookups!$D$1:$E$6, 2, FALSE)</f>
        <v>hucuktlis r</v>
      </c>
      <c r="S10856" t="str">
        <f>VLOOKUP(C10856,lookups!$G$1:$H$3, 2, FALSE)</f>
        <v>smolt</v>
      </c>
    </row>
    <row r="10857" spans="1:19" x14ac:dyDescent="0.25">
      <c r="A10857" s="1">
        <v>40659</v>
      </c>
      <c r="B10857">
        <v>1</v>
      </c>
      <c r="C10857">
        <v>1</v>
      </c>
      <c r="D10857">
        <v>1</v>
      </c>
      <c r="E10857">
        <v>2011</v>
      </c>
      <c r="F10857">
        <v>67</v>
      </c>
      <c r="G10857">
        <v>1</v>
      </c>
      <c r="H10857">
        <v>49</v>
      </c>
      <c r="J10857">
        <v>0.98999977100000003</v>
      </c>
      <c r="M10857">
        <v>1</v>
      </c>
      <c r="N10857">
        <v>399</v>
      </c>
      <c r="P10857">
        <v>3</v>
      </c>
      <c r="Q10857" t="str">
        <f>VLOOKUP(M10857,lookups!$A$1:$B$7, 2, FALSE)</f>
        <v>trawl/fyke</v>
      </c>
      <c r="R10857" t="str">
        <f>VLOOKUP(N10857,lookups!$D$1:$E$6, 2, FALSE)</f>
        <v>hucuktlis r</v>
      </c>
      <c r="S10857" t="str">
        <f>VLOOKUP(C10857,lookups!$G$1:$H$3, 2, FALSE)</f>
        <v>smolt</v>
      </c>
    </row>
    <row r="10858" spans="1:19" x14ac:dyDescent="0.25">
      <c r="A10858" s="1">
        <v>40659</v>
      </c>
      <c r="B10858">
        <v>1</v>
      </c>
      <c r="C10858">
        <v>1</v>
      </c>
      <c r="D10858">
        <v>1</v>
      </c>
      <c r="E10858">
        <v>2011</v>
      </c>
      <c r="F10858">
        <v>68</v>
      </c>
      <c r="G10858">
        <v>1</v>
      </c>
      <c r="H10858">
        <v>52</v>
      </c>
      <c r="J10858">
        <v>0.98999977100000003</v>
      </c>
      <c r="M10858">
        <v>1</v>
      </c>
      <c r="N10858">
        <v>399</v>
      </c>
      <c r="P10858">
        <v>3</v>
      </c>
      <c r="Q10858" t="str">
        <f>VLOOKUP(M10858,lookups!$A$1:$B$7, 2, FALSE)</f>
        <v>trawl/fyke</v>
      </c>
      <c r="R10858" t="str">
        <f>VLOOKUP(N10858,lookups!$D$1:$E$6, 2, FALSE)</f>
        <v>hucuktlis r</v>
      </c>
      <c r="S10858" t="str">
        <f>VLOOKUP(C10858,lookups!$G$1:$H$3, 2, FALSE)</f>
        <v>smolt</v>
      </c>
    </row>
    <row r="10859" spans="1:19" x14ac:dyDescent="0.25">
      <c r="A10859" s="1">
        <v>40659</v>
      </c>
      <c r="B10859">
        <v>1</v>
      </c>
      <c r="C10859">
        <v>1</v>
      </c>
      <c r="D10859">
        <v>1</v>
      </c>
      <c r="E10859">
        <v>2011</v>
      </c>
      <c r="F10859">
        <v>69</v>
      </c>
      <c r="G10859">
        <v>1</v>
      </c>
      <c r="H10859">
        <v>55</v>
      </c>
      <c r="J10859">
        <v>1.469999313</v>
      </c>
      <c r="M10859">
        <v>1</v>
      </c>
      <c r="N10859">
        <v>399</v>
      </c>
      <c r="P10859">
        <v>3</v>
      </c>
      <c r="Q10859" t="str">
        <f>VLOOKUP(M10859,lookups!$A$1:$B$7, 2, FALSE)</f>
        <v>trawl/fyke</v>
      </c>
      <c r="R10859" t="str">
        <f>VLOOKUP(N10859,lookups!$D$1:$E$6, 2, FALSE)</f>
        <v>hucuktlis r</v>
      </c>
      <c r="S10859" t="str">
        <f>VLOOKUP(C10859,lookups!$G$1:$H$3, 2, FALSE)</f>
        <v>smolt</v>
      </c>
    </row>
    <row r="10860" spans="1:19" x14ac:dyDescent="0.25">
      <c r="A10860" s="1">
        <v>40659</v>
      </c>
      <c r="B10860">
        <v>1</v>
      </c>
      <c r="C10860">
        <v>1</v>
      </c>
      <c r="D10860">
        <v>1</v>
      </c>
      <c r="E10860">
        <v>2011</v>
      </c>
      <c r="F10860">
        <v>70</v>
      </c>
      <c r="G10860">
        <v>1</v>
      </c>
      <c r="H10860">
        <v>56</v>
      </c>
      <c r="J10860">
        <v>1.299999237</v>
      </c>
      <c r="M10860">
        <v>1</v>
      </c>
      <c r="N10860">
        <v>399</v>
      </c>
      <c r="P10860">
        <v>3</v>
      </c>
      <c r="Q10860" t="str">
        <f>VLOOKUP(M10860,lookups!$A$1:$B$7, 2, FALSE)</f>
        <v>trawl/fyke</v>
      </c>
      <c r="R10860" t="str">
        <f>VLOOKUP(N10860,lookups!$D$1:$E$6, 2, FALSE)</f>
        <v>hucuktlis r</v>
      </c>
      <c r="S10860" t="str">
        <f>VLOOKUP(C10860,lookups!$G$1:$H$3, 2, FALSE)</f>
        <v>smolt</v>
      </c>
    </row>
    <row r="10861" spans="1:19" x14ac:dyDescent="0.25">
      <c r="A10861" s="1">
        <v>40659</v>
      </c>
      <c r="B10861">
        <v>1</v>
      </c>
      <c r="C10861">
        <v>1</v>
      </c>
      <c r="D10861">
        <v>1</v>
      </c>
      <c r="E10861">
        <v>2011</v>
      </c>
      <c r="F10861">
        <v>71</v>
      </c>
      <c r="G10861">
        <v>1</v>
      </c>
      <c r="H10861">
        <v>56</v>
      </c>
      <c r="J10861">
        <v>1.549999237</v>
      </c>
      <c r="M10861">
        <v>1</v>
      </c>
      <c r="N10861">
        <v>399</v>
      </c>
      <c r="P10861">
        <v>3</v>
      </c>
      <c r="Q10861" t="str">
        <f>VLOOKUP(M10861,lookups!$A$1:$B$7, 2, FALSE)</f>
        <v>trawl/fyke</v>
      </c>
      <c r="R10861" t="str">
        <f>VLOOKUP(N10861,lookups!$D$1:$E$6, 2, FALSE)</f>
        <v>hucuktlis r</v>
      </c>
      <c r="S10861" t="str">
        <f>VLOOKUP(C10861,lookups!$G$1:$H$3, 2, FALSE)</f>
        <v>smolt</v>
      </c>
    </row>
    <row r="10862" spans="1:19" x14ac:dyDescent="0.25">
      <c r="A10862" s="1">
        <v>40659</v>
      </c>
      <c r="B10862">
        <v>1</v>
      </c>
      <c r="C10862">
        <v>1</v>
      </c>
      <c r="D10862">
        <v>1</v>
      </c>
      <c r="E10862">
        <v>2011</v>
      </c>
      <c r="F10862">
        <v>72</v>
      </c>
      <c r="G10862">
        <v>1</v>
      </c>
      <c r="H10862">
        <v>52</v>
      </c>
      <c r="J10862">
        <v>1.329999924</v>
      </c>
      <c r="M10862">
        <v>1</v>
      </c>
      <c r="N10862">
        <v>399</v>
      </c>
      <c r="P10862">
        <v>3</v>
      </c>
      <c r="Q10862" t="str">
        <f>VLOOKUP(M10862,lookups!$A$1:$B$7, 2, FALSE)</f>
        <v>trawl/fyke</v>
      </c>
      <c r="R10862" t="str">
        <f>VLOOKUP(N10862,lookups!$D$1:$E$6, 2, FALSE)</f>
        <v>hucuktlis r</v>
      </c>
      <c r="S10862" t="str">
        <f>VLOOKUP(C10862,lookups!$G$1:$H$3, 2, FALSE)</f>
        <v>smolt</v>
      </c>
    </row>
    <row r="10863" spans="1:19" x14ac:dyDescent="0.25">
      <c r="A10863" s="1">
        <v>40659</v>
      </c>
      <c r="B10863">
        <v>1</v>
      </c>
      <c r="C10863">
        <v>1</v>
      </c>
      <c r="D10863">
        <v>1</v>
      </c>
      <c r="E10863">
        <v>2011</v>
      </c>
      <c r="F10863">
        <v>73</v>
      </c>
      <c r="G10863">
        <v>1</v>
      </c>
      <c r="H10863">
        <v>51</v>
      </c>
      <c r="J10863">
        <v>1.1399993900000001</v>
      </c>
      <c r="M10863">
        <v>1</v>
      </c>
      <c r="N10863">
        <v>399</v>
      </c>
      <c r="P10863">
        <v>3</v>
      </c>
      <c r="Q10863" t="str">
        <f>VLOOKUP(M10863,lookups!$A$1:$B$7, 2, FALSE)</f>
        <v>trawl/fyke</v>
      </c>
      <c r="R10863" t="str">
        <f>VLOOKUP(N10863,lookups!$D$1:$E$6, 2, FALSE)</f>
        <v>hucuktlis r</v>
      </c>
      <c r="S10863" t="str">
        <f>VLOOKUP(C10863,lookups!$G$1:$H$3, 2, FALSE)</f>
        <v>smolt</v>
      </c>
    </row>
    <row r="10864" spans="1:19" x14ac:dyDescent="0.25">
      <c r="A10864" s="1">
        <v>40659</v>
      </c>
      <c r="B10864">
        <v>1</v>
      </c>
      <c r="C10864">
        <v>1</v>
      </c>
      <c r="D10864">
        <v>1</v>
      </c>
      <c r="E10864">
        <v>2011</v>
      </c>
      <c r="F10864">
        <v>74</v>
      </c>
      <c r="G10864">
        <v>1</v>
      </c>
      <c r="H10864">
        <v>52</v>
      </c>
      <c r="J10864">
        <v>1.089999199</v>
      </c>
      <c r="M10864">
        <v>1</v>
      </c>
      <c r="N10864">
        <v>399</v>
      </c>
      <c r="P10864">
        <v>3</v>
      </c>
      <c r="Q10864" t="str">
        <f>VLOOKUP(M10864,lookups!$A$1:$B$7, 2, FALSE)</f>
        <v>trawl/fyke</v>
      </c>
      <c r="R10864" t="str">
        <f>VLOOKUP(N10864,lookups!$D$1:$E$6, 2, FALSE)</f>
        <v>hucuktlis r</v>
      </c>
      <c r="S10864" t="str">
        <f>VLOOKUP(C10864,lookups!$G$1:$H$3, 2, FALSE)</f>
        <v>smolt</v>
      </c>
    </row>
    <row r="10865" spans="1:19" x14ac:dyDescent="0.25">
      <c r="A10865" s="1">
        <v>40659</v>
      </c>
      <c r="B10865">
        <v>1</v>
      </c>
      <c r="C10865">
        <v>1</v>
      </c>
      <c r="D10865">
        <v>1</v>
      </c>
      <c r="E10865">
        <v>2011</v>
      </c>
      <c r="F10865">
        <v>75</v>
      </c>
      <c r="G10865">
        <v>1</v>
      </c>
      <c r="H10865">
        <v>55</v>
      </c>
      <c r="J10865">
        <v>1.5699996949999999</v>
      </c>
      <c r="M10865">
        <v>1</v>
      </c>
      <c r="N10865">
        <v>399</v>
      </c>
      <c r="P10865">
        <v>3</v>
      </c>
      <c r="Q10865" t="str">
        <f>VLOOKUP(M10865,lookups!$A$1:$B$7, 2, FALSE)</f>
        <v>trawl/fyke</v>
      </c>
      <c r="R10865" t="str">
        <f>VLOOKUP(N10865,lookups!$D$1:$E$6, 2, FALSE)</f>
        <v>hucuktlis r</v>
      </c>
      <c r="S10865" t="str">
        <f>VLOOKUP(C10865,lookups!$G$1:$H$3, 2, FALSE)</f>
        <v>smolt</v>
      </c>
    </row>
    <row r="10866" spans="1:19" x14ac:dyDescent="0.25">
      <c r="A10866" s="1">
        <v>40659</v>
      </c>
      <c r="B10866">
        <v>1</v>
      </c>
      <c r="C10866">
        <v>1</v>
      </c>
      <c r="D10866">
        <v>1</v>
      </c>
      <c r="E10866">
        <v>2011</v>
      </c>
      <c r="F10866">
        <v>76</v>
      </c>
      <c r="G10866">
        <v>1</v>
      </c>
      <c r="H10866">
        <v>51</v>
      </c>
      <c r="J10866">
        <v>1.1999998089999999</v>
      </c>
      <c r="M10866">
        <v>1</v>
      </c>
      <c r="N10866">
        <v>399</v>
      </c>
      <c r="P10866">
        <v>3</v>
      </c>
      <c r="Q10866" t="str">
        <f>VLOOKUP(M10866,lookups!$A$1:$B$7, 2, FALSE)</f>
        <v>trawl/fyke</v>
      </c>
      <c r="R10866" t="str">
        <f>VLOOKUP(N10866,lookups!$D$1:$E$6, 2, FALSE)</f>
        <v>hucuktlis r</v>
      </c>
      <c r="S10866" t="str">
        <f>VLOOKUP(C10866,lookups!$G$1:$H$3, 2, FALSE)</f>
        <v>smolt</v>
      </c>
    </row>
    <row r="10867" spans="1:19" x14ac:dyDescent="0.25">
      <c r="A10867" s="1">
        <v>40659</v>
      </c>
      <c r="B10867">
        <v>1</v>
      </c>
      <c r="C10867">
        <v>1</v>
      </c>
      <c r="D10867">
        <v>1</v>
      </c>
      <c r="E10867">
        <v>2011</v>
      </c>
      <c r="F10867">
        <v>77</v>
      </c>
      <c r="G10867">
        <v>1</v>
      </c>
      <c r="H10867">
        <v>52</v>
      </c>
      <c r="J10867">
        <v>1.2399997709999999</v>
      </c>
      <c r="M10867">
        <v>1</v>
      </c>
      <c r="N10867">
        <v>399</v>
      </c>
      <c r="P10867">
        <v>3</v>
      </c>
      <c r="Q10867" t="str">
        <f>VLOOKUP(M10867,lookups!$A$1:$B$7, 2, FALSE)</f>
        <v>trawl/fyke</v>
      </c>
      <c r="R10867" t="str">
        <f>VLOOKUP(N10867,lookups!$D$1:$E$6, 2, FALSE)</f>
        <v>hucuktlis r</v>
      </c>
      <c r="S10867" t="str">
        <f>VLOOKUP(C10867,lookups!$G$1:$H$3, 2, FALSE)</f>
        <v>smolt</v>
      </c>
    </row>
    <row r="10868" spans="1:19" x14ac:dyDescent="0.25">
      <c r="A10868" s="1">
        <v>40659</v>
      </c>
      <c r="B10868">
        <v>1</v>
      </c>
      <c r="C10868">
        <v>1</v>
      </c>
      <c r="D10868">
        <v>1</v>
      </c>
      <c r="E10868">
        <v>2011</v>
      </c>
      <c r="F10868">
        <v>78</v>
      </c>
      <c r="G10868">
        <v>1</v>
      </c>
      <c r="H10868">
        <v>54</v>
      </c>
      <c r="J10868">
        <v>1.4499998089999999</v>
      </c>
      <c r="M10868">
        <v>1</v>
      </c>
      <c r="N10868">
        <v>399</v>
      </c>
      <c r="P10868">
        <v>3</v>
      </c>
      <c r="Q10868" t="str">
        <f>VLOOKUP(M10868,lookups!$A$1:$B$7, 2, FALSE)</f>
        <v>trawl/fyke</v>
      </c>
      <c r="R10868" t="str">
        <f>VLOOKUP(N10868,lookups!$D$1:$E$6, 2, FALSE)</f>
        <v>hucuktlis r</v>
      </c>
      <c r="S10868" t="str">
        <f>VLOOKUP(C10868,lookups!$G$1:$H$3, 2, FALSE)</f>
        <v>smolt</v>
      </c>
    </row>
    <row r="10869" spans="1:19" x14ac:dyDescent="0.25">
      <c r="A10869" s="1">
        <v>40659</v>
      </c>
      <c r="B10869">
        <v>1</v>
      </c>
      <c r="C10869">
        <v>1</v>
      </c>
      <c r="D10869">
        <v>1</v>
      </c>
      <c r="E10869">
        <v>2011</v>
      </c>
      <c r="F10869">
        <v>79</v>
      </c>
      <c r="G10869">
        <v>1</v>
      </c>
      <c r="H10869">
        <v>52</v>
      </c>
      <c r="J10869">
        <v>1.1999998089999999</v>
      </c>
      <c r="M10869">
        <v>1</v>
      </c>
      <c r="N10869">
        <v>399</v>
      </c>
      <c r="P10869">
        <v>3</v>
      </c>
      <c r="Q10869" t="str">
        <f>VLOOKUP(M10869,lookups!$A$1:$B$7, 2, FALSE)</f>
        <v>trawl/fyke</v>
      </c>
      <c r="R10869" t="str">
        <f>VLOOKUP(N10869,lookups!$D$1:$E$6, 2, FALSE)</f>
        <v>hucuktlis r</v>
      </c>
      <c r="S10869" t="str">
        <f>VLOOKUP(C10869,lookups!$G$1:$H$3, 2, FALSE)</f>
        <v>smolt</v>
      </c>
    </row>
    <row r="10870" spans="1:19" x14ac:dyDescent="0.25">
      <c r="A10870" s="1">
        <v>40659</v>
      </c>
      <c r="B10870">
        <v>1</v>
      </c>
      <c r="C10870">
        <v>1</v>
      </c>
      <c r="D10870">
        <v>1</v>
      </c>
      <c r="E10870">
        <v>2011</v>
      </c>
      <c r="F10870">
        <v>80</v>
      </c>
      <c r="G10870">
        <v>1</v>
      </c>
      <c r="H10870">
        <v>53</v>
      </c>
      <c r="J10870">
        <v>1.3199996949999999</v>
      </c>
      <c r="M10870">
        <v>1</v>
      </c>
      <c r="N10870">
        <v>399</v>
      </c>
      <c r="P10870">
        <v>3</v>
      </c>
      <c r="Q10870" t="str">
        <f>VLOOKUP(M10870,lookups!$A$1:$B$7, 2, FALSE)</f>
        <v>trawl/fyke</v>
      </c>
      <c r="R10870" t="str">
        <f>VLOOKUP(N10870,lookups!$D$1:$E$6, 2, FALSE)</f>
        <v>hucuktlis r</v>
      </c>
      <c r="S10870" t="str">
        <f>VLOOKUP(C10870,lookups!$G$1:$H$3, 2, FALSE)</f>
        <v>smolt</v>
      </c>
    </row>
    <row r="10871" spans="1:19" x14ac:dyDescent="0.25">
      <c r="A10871" s="1">
        <v>40659</v>
      </c>
      <c r="B10871">
        <v>1</v>
      </c>
      <c r="C10871">
        <v>1</v>
      </c>
      <c r="D10871">
        <v>1</v>
      </c>
      <c r="E10871">
        <v>2011</v>
      </c>
      <c r="F10871">
        <v>81</v>
      </c>
      <c r="G10871">
        <v>1</v>
      </c>
      <c r="H10871">
        <v>52</v>
      </c>
      <c r="J10871">
        <v>1.259999275</v>
      </c>
      <c r="M10871">
        <v>1</v>
      </c>
      <c r="N10871">
        <v>399</v>
      </c>
      <c r="P10871">
        <v>3</v>
      </c>
      <c r="Q10871" t="str">
        <f>VLOOKUP(M10871,lookups!$A$1:$B$7, 2, FALSE)</f>
        <v>trawl/fyke</v>
      </c>
      <c r="R10871" t="str">
        <f>VLOOKUP(N10871,lookups!$D$1:$E$6, 2, FALSE)</f>
        <v>hucuktlis r</v>
      </c>
      <c r="S10871" t="str">
        <f>VLOOKUP(C10871,lookups!$G$1:$H$3, 2, FALSE)</f>
        <v>smolt</v>
      </c>
    </row>
    <row r="10872" spans="1:19" x14ac:dyDescent="0.25">
      <c r="A10872" s="1">
        <v>40659</v>
      </c>
      <c r="B10872">
        <v>1</v>
      </c>
      <c r="C10872">
        <v>1</v>
      </c>
      <c r="D10872">
        <v>1</v>
      </c>
      <c r="E10872">
        <v>2011</v>
      </c>
      <c r="F10872">
        <v>82</v>
      </c>
      <c r="G10872">
        <v>1</v>
      </c>
      <c r="H10872">
        <v>56</v>
      </c>
      <c r="J10872">
        <v>1.589999199</v>
      </c>
      <c r="M10872">
        <v>1</v>
      </c>
      <c r="N10872">
        <v>399</v>
      </c>
      <c r="P10872">
        <v>3</v>
      </c>
      <c r="Q10872" t="str">
        <f>VLOOKUP(M10872,lookups!$A$1:$B$7, 2, FALSE)</f>
        <v>trawl/fyke</v>
      </c>
      <c r="R10872" t="str">
        <f>VLOOKUP(N10872,lookups!$D$1:$E$6, 2, FALSE)</f>
        <v>hucuktlis r</v>
      </c>
      <c r="S10872" t="str">
        <f>VLOOKUP(C10872,lookups!$G$1:$H$3, 2, FALSE)</f>
        <v>smolt</v>
      </c>
    </row>
    <row r="10873" spans="1:19" x14ac:dyDescent="0.25">
      <c r="A10873" s="1">
        <v>40659</v>
      </c>
      <c r="B10873">
        <v>1</v>
      </c>
      <c r="C10873">
        <v>1</v>
      </c>
      <c r="D10873">
        <v>1</v>
      </c>
      <c r="E10873">
        <v>2011</v>
      </c>
      <c r="F10873">
        <v>83</v>
      </c>
      <c r="G10873">
        <v>1</v>
      </c>
      <c r="H10873">
        <v>58</v>
      </c>
      <c r="J10873">
        <v>1.6099996569999999</v>
      </c>
      <c r="M10873">
        <v>1</v>
      </c>
      <c r="N10873">
        <v>399</v>
      </c>
      <c r="P10873">
        <v>3</v>
      </c>
      <c r="Q10873" t="str">
        <f>VLOOKUP(M10873,lookups!$A$1:$B$7, 2, FALSE)</f>
        <v>trawl/fyke</v>
      </c>
      <c r="R10873" t="str">
        <f>VLOOKUP(N10873,lookups!$D$1:$E$6, 2, FALSE)</f>
        <v>hucuktlis r</v>
      </c>
      <c r="S10873" t="str">
        <f>VLOOKUP(C10873,lookups!$G$1:$H$3, 2, FALSE)</f>
        <v>smolt</v>
      </c>
    </row>
    <row r="10874" spans="1:19" x14ac:dyDescent="0.25">
      <c r="A10874" s="1">
        <v>40659</v>
      </c>
      <c r="B10874">
        <v>1</v>
      </c>
      <c r="C10874">
        <v>1</v>
      </c>
      <c r="D10874">
        <v>1</v>
      </c>
      <c r="E10874">
        <v>2011</v>
      </c>
      <c r="F10874">
        <v>84</v>
      </c>
      <c r="G10874">
        <v>1</v>
      </c>
      <c r="H10874">
        <v>50</v>
      </c>
      <c r="J10874">
        <v>1.0299997329999999</v>
      </c>
      <c r="M10874">
        <v>1</v>
      </c>
      <c r="N10874">
        <v>399</v>
      </c>
      <c r="P10874">
        <v>3</v>
      </c>
      <c r="Q10874" t="str">
        <f>VLOOKUP(M10874,lookups!$A$1:$B$7, 2, FALSE)</f>
        <v>trawl/fyke</v>
      </c>
      <c r="R10874" t="str">
        <f>VLOOKUP(N10874,lookups!$D$1:$E$6, 2, FALSE)</f>
        <v>hucuktlis r</v>
      </c>
      <c r="S10874" t="str">
        <f>VLOOKUP(C10874,lookups!$G$1:$H$3, 2, FALSE)</f>
        <v>smolt</v>
      </c>
    </row>
    <row r="10875" spans="1:19" x14ac:dyDescent="0.25">
      <c r="A10875" s="1">
        <v>40659</v>
      </c>
      <c r="B10875">
        <v>1</v>
      </c>
      <c r="C10875">
        <v>1</v>
      </c>
      <c r="D10875">
        <v>1</v>
      </c>
      <c r="E10875">
        <v>2011</v>
      </c>
      <c r="F10875">
        <v>85</v>
      </c>
      <c r="G10875">
        <v>1</v>
      </c>
      <c r="H10875">
        <v>52</v>
      </c>
      <c r="J10875">
        <v>1.119999886</v>
      </c>
      <c r="M10875">
        <v>1</v>
      </c>
      <c r="N10875">
        <v>399</v>
      </c>
      <c r="P10875">
        <v>3</v>
      </c>
      <c r="Q10875" t="str">
        <f>VLOOKUP(M10875,lookups!$A$1:$B$7, 2, FALSE)</f>
        <v>trawl/fyke</v>
      </c>
      <c r="R10875" t="str">
        <f>VLOOKUP(N10875,lookups!$D$1:$E$6, 2, FALSE)</f>
        <v>hucuktlis r</v>
      </c>
      <c r="S10875" t="str">
        <f>VLOOKUP(C10875,lookups!$G$1:$H$3, 2, FALSE)</f>
        <v>smolt</v>
      </c>
    </row>
    <row r="10876" spans="1:19" x14ac:dyDescent="0.25">
      <c r="A10876" s="1">
        <v>40659</v>
      </c>
      <c r="B10876">
        <v>1</v>
      </c>
      <c r="C10876">
        <v>1</v>
      </c>
      <c r="D10876">
        <v>1</v>
      </c>
      <c r="E10876">
        <v>2011</v>
      </c>
      <c r="F10876">
        <v>86</v>
      </c>
      <c r="G10876">
        <v>1</v>
      </c>
      <c r="H10876">
        <v>53</v>
      </c>
      <c r="J10876">
        <v>1.2699995040000001</v>
      </c>
      <c r="M10876">
        <v>1</v>
      </c>
      <c r="N10876">
        <v>399</v>
      </c>
      <c r="P10876">
        <v>3</v>
      </c>
      <c r="Q10876" t="str">
        <f>VLOOKUP(M10876,lookups!$A$1:$B$7, 2, FALSE)</f>
        <v>trawl/fyke</v>
      </c>
      <c r="R10876" t="str">
        <f>VLOOKUP(N10876,lookups!$D$1:$E$6, 2, FALSE)</f>
        <v>hucuktlis r</v>
      </c>
      <c r="S10876" t="str">
        <f>VLOOKUP(C10876,lookups!$G$1:$H$3, 2, FALSE)</f>
        <v>smolt</v>
      </c>
    </row>
    <row r="10877" spans="1:19" x14ac:dyDescent="0.25">
      <c r="A10877" s="1">
        <v>40659</v>
      </c>
      <c r="B10877">
        <v>1</v>
      </c>
      <c r="C10877">
        <v>1</v>
      </c>
      <c r="D10877">
        <v>1</v>
      </c>
      <c r="E10877">
        <v>2011</v>
      </c>
      <c r="F10877">
        <v>87</v>
      </c>
      <c r="G10877">
        <v>1</v>
      </c>
      <c r="H10877">
        <v>52</v>
      </c>
      <c r="J10877">
        <v>1.129999161</v>
      </c>
      <c r="M10877">
        <v>1</v>
      </c>
      <c r="N10877">
        <v>399</v>
      </c>
      <c r="P10877">
        <v>3</v>
      </c>
      <c r="Q10877" t="str">
        <f>VLOOKUP(M10877,lookups!$A$1:$B$7, 2, FALSE)</f>
        <v>trawl/fyke</v>
      </c>
      <c r="R10877" t="str">
        <f>VLOOKUP(N10877,lookups!$D$1:$E$6, 2, FALSE)</f>
        <v>hucuktlis r</v>
      </c>
      <c r="S10877" t="str">
        <f>VLOOKUP(C10877,lookups!$G$1:$H$3, 2, FALSE)</f>
        <v>smolt</v>
      </c>
    </row>
    <row r="10878" spans="1:19" x14ac:dyDescent="0.25">
      <c r="A10878" s="1">
        <v>40659</v>
      </c>
      <c r="B10878">
        <v>1</v>
      </c>
      <c r="C10878">
        <v>1</v>
      </c>
      <c r="D10878">
        <v>1</v>
      </c>
      <c r="E10878">
        <v>2011</v>
      </c>
      <c r="F10878">
        <v>88</v>
      </c>
      <c r="G10878">
        <v>1</v>
      </c>
      <c r="H10878">
        <v>56</v>
      </c>
      <c r="J10878">
        <v>1.6499996189999999</v>
      </c>
      <c r="M10878">
        <v>1</v>
      </c>
      <c r="N10878">
        <v>399</v>
      </c>
      <c r="P10878">
        <v>3</v>
      </c>
      <c r="Q10878" t="str">
        <f>VLOOKUP(M10878,lookups!$A$1:$B$7, 2, FALSE)</f>
        <v>trawl/fyke</v>
      </c>
      <c r="R10878" t="str">
        <f>VLOOKUP(N10878,lookups!$D$1:$E$6, 2, FALSE)</f>
        <v>hucuktlis r</v>
      </c>
      <c r="S10878" t="str">
        <f>VLOOKUP(C10878,lookups!$G$1:$H$3, 2, FALSE)</f>
        <v>smolt</v>
      </c>
    </row>
    <row r="10879" spans="1:19" x14ac:dyDescent="0.25">
      <c r="A10879" s="1">
        <v>40659</v>
      </c>
      <c r="B10879">
        <v>1</v>
      </c>
      <c r="C10879">
        <v>1</v>
      </c>
      <c r="D10879">
        <v>1</v>
      </c>
      <c r="E10879">
        <v>2011</v>
      </c>
      <c r="F10879">
        <v>89</v>
      </c>
      <c r="G10879">
        <v>1</v>
      </c>
      <c r="H10879">
        <v>50</v>
      </c>
      <c r="J10879">
        <v>1.089999199</v>
      </c>
      <c r="M10879">
        <v>1</v>
      </c>
      <c r="N10879">
        <v>399</v>
      </c>
      <c r="P10879">
        <v>3</v>
      </c>
      <c r="Q10879" t="str">
        <f>VLOOKUP(M10879,lookups!$A$1:$B$7, 2, FALSE)</f>
        <v>trawl/fyke</v>
      </c>
      <c r="R10879" t="str">
        <f>VLOOKUP(N10879,lookups!$D$1:$E$6, 2, FALSE)</f>
        <v>hucuktlis r</v>
      </c>
      <c r="S10879" t="str">
        <f>VLOOKUP(C10879,lookups!$G$1:$H$3, 2, FALSE)</f>
        <v>smolt</v>
      </c>
    </row>
    <row r="10880" spans="1:19" x14ac:dyDescent="0.25">
      <c r="A10880" s="1">
        <v>40659</v>
      </c>
      <c r="B10880">
        <v>1</v>
      </c>
      <c r="C10880">
        <v>1</v>
      </c>
      <c r="D10880">
        <v>1</v>
      </c>
      <c r="E10880">
        <v>2011</v>
      </c>
      <c r="F10880">
        <v>90</v>
      </c>
      <c r="G10880">
        <v>1</v>
      </c>
      <c r="H10880">
        <v>54</v>
      </c>
      <c r="J10880">
        <v>1.419999123</v>
      </c>
      <c r="M10880">
        <v>1</v>
      </c>
      <c r="N10880">
        <v>399</v>
      </c>
      <c r="P10880">
        <v>3</v>
      </c>
      <c r="Q10880" t="str">
        <f>VLOOKUP(M10880,lookups!$A$1:$B$7, 2, FALSE)</f>
        <v>trawl/fyke</v>
      </c>
      <c r="R10880" t="str">
        <f>VLOOKUP(N10880,lookups!$D$1:$E$6, 2, FALSE)</f>
        <v>hucuktlis r</v>
      </c>
      <c r="S10880" t="str">
        <f>VLOOKUP(C10880,lookups!$G$1:$H$3, 2, FALSE)</f>
        <v>smolt</v>
      </c>
    </row>
    <row r="10881" spans="1:19" x14ac:dyDescent="0.25">
      <c r="A10881" s="1">
        <v>40659</v>
      </c>
      <c r="B10881">
        <v>1</v>
      </c>
      <c r="C10881">
        <v>1</v>
      </c>
      <c r="D10881">
        <v>1</v>
      </c>
      <c r="E10881">
        <v>2011</v>
      </c>
      <c r="F10881">
        <v>91</v>
      </c>
      <c r="G10881">
        <v>1</v>
      </c>
      <c r="H10881">
        <v>55</v>
      </c>
      <c r="J10881">
        <v>1.4899997709999999</v>
      </c>
      <c r="M10881">
        <v>1</v>
      </c>
      <c r="N10881">
        <v>399</v>
      </c>
      <c r="P10881">
        <v>3</v>
      </c>
      <c r="Q10881" t="str">
        <f>VLOOKUP(M10881,lookups!$A$1:$B$7, 2, FALSE)</f>
        <v>trawl/fyke</v>
      </c>
      <c r="R10881" t="str">
        <f>VLOOKUP(N10881,lookups!$D$1:$E$6, 2, FALSE)</f>
        <v>hucuktlis r</v>
      </c>
      <c r="S10881" t="str">
        <f>VLOOKUP(C10881,lookups!$G$1:$H$3, 2, FALSE)</f>
        <v>smolt</v>
      </c>
    </row>
    <row r="10882" spans="1:19" x14ac:dyDescent="0.25">
      <c r="A10882" s="1">
        <v>40659</v>
      </c>
      <c r="B10882">
        <v>1</v>
      </c>
      <c r="C10882">
        <v>1</v>
      </c>
      <c r="D10882">
        <v>1</v>
      </c>
      <c r="E10882">
        <v>2011</v>
      </c>
      <c r="F10882">
        <v>92</v>
      </c>
      <c r="G10882">
        <v>1</v>
      </c>
      <c r="H10882">
        <v>52</v>
      </c>
      <c r="J10882">
        <v>1.1499996189999999</v>
      </c>
      <c r="M10882">
        <v>1</v>
      </c>
      <c r="N10882">
        <v>399</v>
      </c>
      <c r="P10882">
        <v>3</v>
      </c>
      <c r="Q10882" t="str">
        <f>VLOOKUP(M10882,lookups!$A$1:$B$7, 2, FALSE)</f>
        <v>trawl/fyke</v>
      </c>
      <c r="R10882" t="str">
        <f>VLOOKUP(N10882,lookups!$D$1:$E$6, 2, FALSE)</f>
        <v>hucuktlis r</v>
      </c>
      <c r="S10882" t="str">
        <f>VLOOKUP(C10882,lookups!$G$1:$H$3, 2, FALSE)</f>
        <v>smolt</v>
      </c>
    </row>
    <row r="10883" spans="1:19" x14ac:dyDescent="0.25">
      <c r="A10883" s="1">
        <v>40659</v>
      </c>
      <c r="B10883">
        <v>1</v>
      </c>
      <c r="C10883">
        <v>1</v>
      </c>
      <c r="D10883">
        <v>1</v>
      </c>
      <c r="E10883">
        <v>2011</v>
      </c>
      <c r="F10883">
        <v>93</v>
      </c>
      <c r="G10883">
        <v>1</v>
      </c>
      <c r="H10883">
        <v>55</v>
      </c>
      <c r="J10883">
        <v>1.329999924</v>
      </c>
      <c r="M10883">
        <v>1</v>
      </c>
      <c r="N10883">
        <v>399</v>
      </c>
      <c r="P10883">
        <v>3</v>
      </c>
      <c r="Q10883" t="str">
        <f>VLOOKUP(M10883,lookups!$A$1:$B$7, 2, FALSE)</f>
        <v>trawl/fyke</v>
      </c>
      <c r="R10883" t="str">
        <f>VLOOKUP(N10883,lookups!$D$1:$E$6, 2, FALSE)</f>
        <v>hucuktlis r</v>
      </c>
      <c r="S10883" t="str">
        <f>VLOOKUP(C10883,lookups!$G$1:$H$3, 2, FALSE)</f>
        <v>smolt</v>
      </c>
    </row>
    <row r="10884" spans="1:19" x14ac:dyDescent="0.25">
      <c r="A10884" s="1">
        <v>40659</v>
      </c>
      <c r="B10884">
        <v>1</v>
      </c>
      <c r="C10884">
        <v>1</v>
      </c>
      <c r="D10884">
        <v>1</v>
      </c>
      <c r="E10884">
        <v>2011</v>
      </c>
      <c r="F10884">
        <v>94</v>
      </c>
      <c r="G10884">
        <v>1</v>
      </c>
      <c r="H10884">
        <v>46</v>
      </c>
      <c r="J10884">
        <v>0.92999982800000003</v>
      </c>
      <c r="M10884">
        <v>1</v>
      </c>
      <c r="N10884">
        <v>399</v>
      </c>
      <c r="P10884">
        <v>3</v>
      </c>
      <c r="Q10884" t="str">
        <f>VLOOKUP(M10884,lookups!$A$1:$B$7, 2, FALSE)</f>
        <v>trawl/fyke</v>
      </c>
      <c r="R10884" t="str">
        <f>VLOOKUP(N10884,lookups!$D$1:$E$6, 2, FALSE)</f>
        <v>hucuktlis r</v>
      </c>
      <c r="S10884" t="str">
        <f>VLOOKUP(C10884,lookups!$G$1:$H$3, 2, FALSE)</f>
        <v>smolt</v>
      </c>
    </row>
    <row r="10885" spans="1:19" x14ac:dyDescent="0.25">
      <c r="A10885" s="1">
        <v>40659</v>
      </c>
      <c r="B10885">
        <v>1</v>
      </c>
      <c r="C10885">
        <v>1</v>
      </c>
      <c r="D10885">
        <v>1</v>
      </c>
      <c r="E10885">
        <v>2011</v>
      </c>
      <c r="F10885">
        <v>95</v>
      </c>
      <c r="G10885">
        <v>1</v>
      </c>
      <c r="H10885">
        <v>52</v>
      </c>
      <c r="J10885">
        <v>1.0699996949999999</v>
      </c>
      <c r="M10885">
        <v>1</v>
      </c>
      <c r="N10885">
        <v>399</v>
      </c>
      <c r="P10885">
        <v>3</v>
      </c>
      <c r="Q10885" t="str">
        <f>VLOOKUP(M10885,lookups!$A$1:$B$7, 2, FALSE)</f>
        <v>trawl/fyke</v>
      </c>
      <c r="R10885" t="str">
        <f>VLOOKUP(N10885,lookups!$D$1:$E$6, 2, FALSE)</f>
        <v>hucuktlis r</v>
      </c>
      <c r="S10885" t="str">
        <f>VLOOKUP(C10885,lookups!$G$1:$H$3, 2, FALSE)</f>
        <v>smolt</v>
      </c>
    </row>
    <row r="10886" spans="1:19" x14ac:dyDescent="0.25">
      <c r="A10886" s="1">
        <v>40659</v>
      </c>
      <c r="B10886">
        <v>1</v>
      </c>
      <c r="C10886">
        <v>1</v>
      </c>
      <c r="D10886">
        <v>1</v>
      </c>
      <c r="E10886">
        <v>2011</v>
      </c>
      <c r="F10886">
        <v>96</v>
      </c>
      <c r="G10886">
        <v>1</v>
      </c>
      <c r="H10886">
        <v>55</v>
      </c>
      <c r="J10886">
        <v>1.6399993900000001</v>
      </c>
      <c r="M10886">
        <v>1</v>
      </c>
      <c r="N10886">
        <v>399</v>
      </c>
      <c r="P10886">
        <v>3</v>
      </c>
      <c r="Q10886" t="str">
        <f>VLOOKUP(M10886,lookups!$A$1:$B$7, 2, FALSE)</f>
        <v>trawl/fyke</v>
      </c>
      <c r="R10886" t="str">
        <f>VLOOKUP(N10886,lookups!$D$1:$E$6, 2, FALSE)</f>
        <v>hucuktlis r</v>
      </c>
      <c r="S10886" t="str">
        <f>VLOOKUP(C10886,lookups!$G$1:$H$3, 2, FALSE)</f>
        <v>smolt</v>
      </c>
    </row>
    <row r="10887" spans="1:19" x14ac:dyDescent="0.25">
      <c r="A10887" s="1">
        <v>40659</v>
      </c>
      <c r="B10887">
        <v>1</v>
      </c>
      <c r="C10887">
        <v>1</v>
      </c>
      <c r="D10887">
        <v>1</v>
      </c>
      <c r="E10887">
        <v>2011</v>
      </c>
      <c r="F10887">
        <v>97</v>
      </c>
      <c r="G10887">
        <v>1</v>
      </c>
      <c r="H10887">
        <v>55</v>
      </c>
      <c r="J10887">
        <v>1.3999996189999999</v>
      </c>
      <c r="M10887">
        <v>1</v>
      </c>
      <c r="N10887">
        <v>399</v>
      </c>
      <c r="P10887">
        <v>3</v>
      </c>
      <c r="Q10887" t="str">
        <f>VLOOKUP(M10887,lookups!$A$1:$B$7, 2, FALSE)</f>
        <v>trawl/fyke</v>
      </c>
      <c r="R10887" t="str">
        <f>VLOOKUP(N10887,lookups!$D$1:$E$6, 2, FALSE)</f>
        <v>hucuktlis r</v>
      </c>
      <c r="S10887" t="str">
        <f>VLOOKUP(C10887,lookups!$G$1:$H$3, 2, FALSE)</f>
        <v>smolt</v>
      </c>
    </row>
    <row r="10888" spans="1:19" x14ac:dyDescent="0.25">
      <c r="A10888" s="1">
        <v>40659</v>
      </c>
      <c r="B10888">
        <v>1</v>
      </c>
      <c r="C10888">
        <v>1</v>
      </c>
      <c r="D10888">
        <v>1</v>
      </c>
      <c r="E10888">
        <v>2011</v>
      </c>
      <c r="F10888">
        <v>98</v>
      </c>
      <c r="G10888">
        <v>1</v>
      </c>
      <c r="H10888">
        <v>56</v>
      </c>
      <c r="J10888">
        <v>1.3599996569999999</v>
      </c>
      <c r="M10888">
        <v>1</v>
      </c>
      <c r="N10888">
        <v>399</v>
      </c>
      <c r="P10888">
        <v>3</v>
      </c>
      <c r="Q10888" t="str">
        <f>VLOOKUP(M10888,lookups!$A$1:$B$7, 2, FALSE)</f>
        <v>trawl/fyke</v>
      </c>
      <c r="R10888" t="str">
        <f>VLOOKUP(N10888,lookups!$D$1:$E$6, 2, FALSE)</f>
        <v>hucuktlis r</v>
      </c>
      <c r="S10888" t="str">
        <f>VLOOKUP(C10888,lookups!$G$1:$H$3, 2, FALSE)</f>
        <v>smolt</v>
      </c>
    </row>
    <row r="10889" spans="1:19" x14ac:dyDescent="0.25">
      <c r="A10889" s="1">
        <v>40659</v>
      </c>
      <c r="B10889">
        <v>1</v>
      </c>
      <c r="C10889">
        <v>1</v>
      </c>
      <c r="D10889">
        <v>1</v>
      </c>
      <c r="E10889">
        <v>2011</v>
      </c>
      <c r="F10889">
        <v>99</v>
      </c>
      <c r="G10889">
        <v>1</v>
      </c>
      <c r="H10889">
        <v>53</v>
      </c>
      <c r="J10889">
        <v>1.469999313</v>
      </c>
      <c r="M10889">
        <v>1</v>
      </c>
      <c r="N10889">
        <v>399</v>
      </c>
      <c r="P10889">
        <v>3</v>
      </c>
      <c r="Q10889" t="str">
        <f>VLOOKUP(M10889,lookups!$A$1:$B$7, 2, FALSE)</f>
        <v>trawl/fyke</v>
      </c>
      <c r="R10889" t="str">
        <f>VLOOKUP(N10889,lookups!$D$1:$E$6, 2, FALSE)</f>
        <v>hucuktlis r</v>
      </c>
      <c r="S10889" t="str">
        <f>VLOOKUP(C10889,lookups!$G$1:$H$3, 2, FALSE)</f>
        <v>smolt</v>
      </c>
    </row>
    <row r="10890" spans="1:19" x14ac:dyDescent="0.25">
      <c r="A10890" s="1">
        <v>40659</v>
      </c>
      <c r="B10890">
        <v>1</v>
      </c>
      <c r="C10890">
        <v>1</v>
      </c>
      <c r="D10890">
        <v>1</v>
      </c>
      <c r="E10890">
        <v>2011</v>
      </c>
      <c r="F10890">
        <v>100</v>
      </c>
      <c r="G10890">
        <v>1</v>
      </c>
      <c r="H10890">
        <v>55</v>
      </c>
      <c r="J10890">
        <v>1.5199995040000001</v>
      </c>
      <c r="M10890">
        <v>1</v>
      </c>
      <c r="N10890">
        <v>399</v>
      </c>
      <c r="P10890">
        <v>3</v>
      </c>
      <c r="Q10890" t="str">
        <f>VLOOKUP(M10890,lookups!$A$1:$B$7, 2, FALSE)</f>
        <v>trawl/fyke</v>
      </c>
      <c r="R10890" t="str">
        <f>VLOOKUP(N10890,lookups!$D$1:$E$6, 2, FALSE)</f>
        <v>hucuktlis r</v>
      </c>
      <c r="S10890" t="str">
        <f>VLOOKUP(C10890,lookups!$G$1:$H$3, 2, FALSE)</f>
        <v>smolt</v>
      </c>
    </row>
    <row r="10891" spans="1:19" x14ac:dyDescent="0.25">
      <c r="A10891" s="1">
        <v>40659</v>
      </c>
      <c r="B10891">
        <v>1</v>
      </c>
      <c r="C10891">
        <v>1</v>
      </c>
      <c r="D10891">
        <v>1</v>
      </c>
      <c r="E10891">
        <v>2011</v>
      </c>
      <c r="F10891">
        <v>101</v>
      </c>
      <c r="G10891">
        <v>1</v>
      </c>
      <c r="H10891">
        <v>52</v>
      </c>
      <c r="J10891">
        <v>1.259999275</v>
      </c>
      <c r="M10891">
        <v>1</v>
      </c>
      <c r="N10891">
        <v>399</v>
      </c>
      <c r="P10891">
        <v>3</v>
      </c>
      <c r="Q10891" t="str">
        <f>VLOOKUP(M10891,lookups!$A$1:$B$7, 2, FALSE)</f>
        <v>trawl/fyke</v>
      </c>
      <c r="R10891" t="str">
        <f>VLOOKUP(N10891,lookups!$D$1:$E$6, 2, FALSE)</f>
        <v>hucuktlis r</v>
      </c>
      <c r="S10891" t="str">
        <f>VLOOKUP(C10891,lookups!$G$1:$H$3, 2, FALSE)</f>
        <v>smolt</v>
      </c>
    </row>
    <row r="10892" spans="1:19" x14ac:dyDescent="0.25">
      <c r="A10892" s="1">
        <v>40659</v>
      </c>
      <c r="B10892">
        <v>1</v>
      </c>
      <c r="C10892">
        <v>1</v>
      </c>
      <c r="D10892">
        <v>1</v>
      </c>
      <c r="E10892">
        <v>2011</v>
      </c>
      <c r="F10892">
        <v>102</v>
      </c>
      <c r="G10892">
        <v>1</v>
      </c>
      <c r="H10892">
        <v>51</v>
      </c>
      <c r="J10892">
        <v>1.1099996569999999</v>
      </c>
      <c r="M10892">
        <v>1</v>
      </c>
      <c r="N10892">
        <v>399</v>
      </c>
      <c r="P10892">
        <v>3</v>
      </c>
      <c r="Q10892" t="str">
        <f>VLOOKUP(M10892,lookups!$A$1:$B$7, 2, FALSE)</f>
        <v>trawl/fyke</v>
      </c>
      <c r="R10892" t="str">
        <f>VLOOKUP(N10892,lookups!$D$1:$E$6, 2, FALSE)</f>
        <v>hucuktlis r</v>
      </c>
      <c r="S10892" t="str">
        <f>VLOOKUP(C10892,lookups!$G$1:$H$3, 2, FALSE)</f>
        <v>smolt</v>
      </c>
    </row>
    <row r="10893" spans="1:19" x14ac:dyDescent="0.25">
      <c r="A10893" s="1">
        <v>40659</v>
      </c>
      <c r="B10893">
        <v>1</v>
      </c>
      <c r="C10893">
        <v>1</v>
      </c>
      <c r="D10893">
        <v>1</v>
      </c>
      <c r="E10893">
        <v>2011</v>
      </c>
      <c r="F10893">
        <v>103</v>
      </c>
      <c r="G10893">
        <v>1</v>
      </c>
      <c r="H10893">
        <v>55</v>
      </c>
      <c r="J10893">
        <v>1.5599994660000001</v>
      </c>
      <c r="M10893">
        <v>1</v>
      </c>
      <c r="N10893">
        <v>399</v>
      </c>
      <c r="P10893">
        <v>3</v>
      </c>
      <c r="Q10893" t="str">
        <f>VLOOKUP(M10893,lookups!$A$1:$B$7, 2, FALSE)</f>
        <v>trawl/fyke</v>
      </c>
      <c r="R10893" t="str">
        <f>VLOOKUP(N10893,lookups!$D$1:$E$6, 2, FALSE)</f>
        <v>hucuktlis r</v>
      </c>
      <c r="S10893" t="str">
        <f>VLOOKUP(C10893,lookups!$G$1:$H$3, 2, FALSE)</f>
        <v>smolt</v>
      </c>
    </row>
    <row r="10894" spans="1:19" x14ac:dyDescent="0.25">
      <c r="A10894" s="1">
        <v>40659</v>
      </c>
      <c r="B10894">
        <v>1</v>
      </c>
      <c r="C10894">
        <v>1</v>
      </c>
      <c r="D10894">
        <v>1</v>
      </c>
      <c r="E10894">
        <v>2011</v>
      </c>
      <c r="F10894">
        <v>104</v>
      </c>
      <c r="G10894">
        <v>1</v>
      </c>
      <c r="H10894">
        <v>49</v>
      </c>
      <c r="J10894">
        <v>1.039999962</v>
      </c>
      <c r="M10894">
        <v>1</v>
      </c>
      <c r="N10894">
        <v>399</v>
      </c>
      <c r="P10894">
        <v>3</v>
      </c>
      <c r="Q10894" t="str">
        <f>VLOOKUP(M10894,lookups!$A$1:$B$7, 2, FALSE)</f>
        <v>trawl/fyke</v>
      </c>
      <c r="R10894" t="str">
        <f>VLOOKUP(N10894,lookups!$D$1:$E$6, 2, FALSE)</f>
        <v>hucuktlis r</v>
      </c>
      <c r="S10894" t="str">
        <f>VLOOKUP(C10894,lookups!$G$1:$H$3, 2, FALSE)</f>
        <v>smolt</v>
      </c>
    </row>
    <row r="10895" spans="1:19" x14ac:dyDescent="0.25">
      <c r="A10895" s="1">
        <v>40659</v>
      </c>
      <c r="B10895">
        <v>1</v>
      </c>
      <c r="C10895">
        <v>1</v>
      </c>
      <c r="D10895">
        <v>1</v>
      </c>
      <c r="E10895">
        <v>2011</v>
      </c>
      <c r="F10895">
        <v>105</v>
      </c>
      <c r="G10895">
        <v>1</v>
      </c>
      <c r="H10895">
        <v>49</v>
      </c>
      <c r="J10895">
        <v>1.0199995040000001</v>
      </c>
      <c r="M10895">
        <v>1</v>
      </c>
      <c r="N10895">
        <v>399</v>
      </c>
      <c r="P10895">
        <v>3</v>
      </c>
      <c r="Q10895" t="str">
        <f>VLOOKUP(M10895,lookups!$A$1:$B$7, 2, FALSE)</f>
        <v>trawl/fyke</v>
      </c>
      <c r="R10895" t="str">
        <f>VLOOKUP(N10895,lookups!$D$1:$E$6, 2, FALSE)</f>
        <v>hucuktlis r</v>
      </c>
      <c r="S10895" t="str">
        <f>VLOOKUP(C10895,lookups!$G$1:$H$3, 2, FALSE)</f>
        <v>smolt</v>
      </c>
    </row>
    <row r="10896" spans="1:19" x14ac:dyDescent="0.25">
      <c r="A10896" s="1">
        <v>40659</v>
      </c>
      <c r="B10896">
        <v>1</v>
      </c>
      <c r="C10896">
        <v>1</v>
      </c>
      <c r="D10896">
        <v>1</v>
      </c>
      <c r="E10896">
        <v>2011</v>
      </c>
      <c r="F10896">
        <v>106</v>
      </c>
      <c r="G10896">
        <v>1</v>
      </c>
      <c r="H10896">
        <v>55</v>
      </c>
      <c r="J10896">
        <v>1.5</v>
      </c>
      <c r="M10896">
        <v>1</v>
      </c>
      <c r="N10896">
        <v>399</v>
      </c>
      <c r="P10896">
        <v>3</v>
      </c>
      <c r="Q10896" t="str">
        <f>VLOOKUP(M10896,lookups!$A$1:$B$7, 2, FALSE)</f>
        <v>trawl/fyke</v>
      </c>
      <c r="R10896" t="str">
        <f>VLOOKUP(N10896,lookups!$D$1:$E$6, 2, FALSE)</f>
        <v>hucuktlis r</v>
      </c>
      <c r="S10896" t="str">
        <f>VLOOKUP(C10896,lookups!$G$1:$H$3, 2, FALSE)</f>
        <v>smolt</v>
      </c>
    </row>
    <row r="10897" spans="1:19" x14ac:dyDescent="0.25">
      <c r="A10897" s="1">
        <v>40659</v>
      </c>
      <c r="B10897">
        <v>1</v>
      </c>
      <c r="C10897">
        <v>1</v>
      </c>
      <c r="D10897">
        <v>1</v>
      </c>
      <c r="E10897">
        <v>2011</v>
      </c>
      <c r="F10897">
        <v>107</v>
      </c>
      <c r="G10897">
        <v>1</v>
      </c>
      <c r="H10897">
        <v>56</v>
      </c>
      <c r="J10897">
        <v>1.509999275</v>
      </c>
      <c r="M10897">
        <v>1</v>
      </c>
      <c r="N10897">
        <v>399</v>
      </c>
      <c r="P10897">
        <v>3</v>
      </c>
      <c r="Q10897" t="str">
        <f>VLOOKUP(M10897,lookups!$A$1:$B$7, 2, FALSE)</f>
        <v>trawl/fyke</v>
      </c>
      <c r="R10897" t="str">
        <f>VLOOKUP(N10897,lookups!$D$1:$E$6, 2, FALSE)</f>
        <v>hucuktlis r</v>
      </c>
      <c r="S10897" t="str">
        <f>VLOOKUP(C10897,lookups!$G$1:$H$3, 2, FALSE)</f>
        <v>smolt</v>
      </c>
    </row>
    <row r="10898" spans="1:19" x14ac:dyDescent="0.25">
      <c r="A10898" s="1">
        <v>40659</v>
      </c>
      <c r="B10898">
        <v>1</v>
      </c>
      <c r="C10898">
        <v>1</v>
      </c>
      <c r="D10898">
        <v>1</v>
      </c>
      <c r="E10898">
        <v>2011</v>
      </c>
      <c r="F10898">
        <v>108</v>
      </c>
      <c r="G10898">
        <v>1</v>
      </c>
      <c r="H10898">
        <v>49</v>
      </c>
      <c r="J10898">
        <v>1.0699996949999999</v>
      </c>
      <c r="M10898">
        <v>1</v>
      </c>
      <c r="N10898">
        <v>399</v>
      </c>
      <c r="P10898">
        <v>3</v>
      </c>
      <c r="Q10898" t="str">
        <f>VLOOKUP(M10898,lookups!$A$1:$B$7, 2, FALSE)</f>
        <v>trawl/fyke</v>
      </c>
      <c r="R10898" t="str">
        <f>VLOOKUP(N10898,lookups!$D$1:$E$6, 2, FALSE)</f>
        <v>hucuktlis r</v>
      </c>
      <c r="S10898" t="str">
        <f>VLOOKUP(C10898,lookups!$G$1:$H$3, 2, FALSE)</f>
        <v>smolt</v>
      </c>
    </row>
    <row r="10899" spans="1:19" x14ac:dyDescent="0.25">
      <c r="A10899" s="1">
        <v>40659</v>
      </c>
      <c r="B10899">
        <v>1</v>
      </c>
      <c r="C10899">
        <v>1</v>
      </c>
      <c r="D10899">
        <v>1</v>
      </c>
      <c r="E10899">
        <v>2011</v>
      </c>
      <c r="F10899">
        <v>109</v>
      </c>
      <c r="G10899">
        <v>1</v>
      </c>
      <c r="H10899">
        <v>49</v>
      </c>
      <c r="J10899">
        <v>0.94999980900000003</v>
      </c>
      <c r="M10899">
        <v>1</v>
      </c>
      <c r="N10899">
        <v>399</v>
      </c>
      <c r="P10899">
        <v>3</v>
      </c>
      <c r="Q10899" t="str">
        <f>VLOOKUP(M10899,lookups!$A$1:$B$7, 2, FALSE)</f>
        <v>trawl/fyke</v>
      </c>
      <c r="R10899" t="str">
        <f>VLOOKUP(N10899,lookups!$D$1:$E$6, 2, FALSE)</f>
        <v>hucuktlis r</v>
      </c>
      <c r="S10899" t="str">
        <f>VLOOKUP(C10899,lookups!$G$1:$H$3, 2, FALSE)</f>
        <v>smolt</v>
      </c>
    </row>
    <row r="10900" spans="1:19" x14ac:dyDescent="0.25">
      <c r="A10900" s="1">
        <v>40659</v>
      </c>
      <c r="B10900">
        <v>1</v>
      </c>
      <c r="C10900">
        <v>1</v>
      </c>
      <c r="D10900">
        <v>1</v>
      </c>
      <c r="E10900">
        <v>2011</v>
      </c>
      <c r="F10900">
        <v>110</v>
      </c>
      <c r="G10900">
        <v>1</v>
      </c>
      <c r="H10900">
        <v>51</v>
      </c>
      <c r="J10900">
        <v>1.2099990839999999</v>
      </c>
      <c r="M10900">
        <v>1</v>
      </c>
      <c r="N10900">
        <v>399</v>
      </c>
      <c r="P10900">
        <v>3</v>
      </c>
      <c r="Q10900" t="str">
        <f>VLOOKUP(M10900,lookups!$A$1:$B$7, 2, FALSE)</f>
        <v>trawl/fyke</v>
      </c>
      <c r="R10900" t="str">
        <f>VLOOKUP(N10900,lookups!$D$1:$E$6, 2, FALSE)</f>
        <v>hucuktlis r</v>
      </c>
      <c r="S10900" t="str">
        <f>VLOOKUP(C10900,lookups!$G$1:$H$3, 2, FALSE)</f>
        <v>smolt</v>
      </c>
    </row>
    <row r="10901" spans="1:19" x14ac:dyDescent="0.25">
      <c r="A10901" s="1">
        <v>40659</v>
      </c>
      <c r="B10901">
        <v>1</v>
      </c>
      <c r="C10901">
        <v>1</v>
      </c>
      <c r="D10901">
        <v>1</v>
      </c>
      <c r="E10901">
        <v>2011</v>
      </c>
      <c r="F10901">
        <v>111</v>
      </c>
      <c r="G10901">
        <v>1</v>
      </c>
      <c r="H10901">
        <v>53</v>
      </c>
      <c r="J10901">
        <v>1.539999962</v>
      </c>
      <c r="M10901">
        <v>1</v>
      </c>
      <c r="N10901">
        <v>399</v>
      </c>
      <c r="P10901">
        <v>3</v>
      </c>
      <c r="Q10901" t="str">
        <f>VLOOKUP(M10901,lookups!$A$1:$B$7, 2, FALSE)</f>
        <v>trawl/fyke</v>
      </c>
      <c r="R10901" t="str">
        <f>VLOOKUP(N10901,lookups!$D$1:$E$6, 2, FALSE)</f>
        <v>hucuktlis r</v>
      </c>
      <c r="S10901" t="str">
        <f>VLOOKUP(C10901,lookups!$G$1:$H$3, 2, FALSE)</f>
        <v>smolt</v>
      </c>
    </row>
    <row r="10902" spans="1:19" x14ac:dyDescent="0.25">
      <c r="A10902" s="1">
        <v>40659</v>
      </c>
      <c r="B10902">
        <v>1</v>
      </c>
      <c r="C10902">
        <v>1</v>
      </c>
      <c r="D10902">
        <v>1</v>
      </c>
      <c r="E10902">
        <v>2011</v>
      </c>
      <c r="F10902">
        <v>112</v>
      </c>
      <c r="G10902">
        <v>1</v>
      </c>
      <c r="H10902">
        <v>58</v>
      </c>
      <c r="J10902">
        <v>1.6399993900000001</v>
      </c>
      <c r="M10902">
        <v>1</v>
      </c>
      <c r="N10902">
        <v>399</v>
      </c>
      <c r="P10902">
        <v>3</v>
      </c>
      <c r="Q10902" t="str">
        <f>VLOOKUP(M10902,lookups!$A$1:$B$7, 2, FALSE)</f>
        <v>trawl/fyke</v>
      </c>
      <c r="R10902" t="str">
        <f>VLOOKUP(N10902,lookups!$D$1:$E$6, 2, FALSE)</f>
        <v>hucuktlis r</v>
      </c>
      <c r="S10902" t="str">
        <f>VLOOKUP(C10902,lookups!$G$1:$H$3, 2, FALSE)</f>
        <v>smolt</v>
      </c>
    </row>
    <row r="10903" spans="1:19" x14ac:dyDescent="0.25">
      <c r="A10903" s="1">
        <v>40659</v>
      </c>
      <c r="B10903">
        <v>1</v>
      </c>
      <c r="C10903">
        <v>1</v>
      </c>
      <c r="D10903">
        <v>1</v>
      </c>
      <c r="E10903">
        <v>2011</v>
      </c>
      <c r="F10903">
        <v>113</v>
      </c>
      <c r="G10903">
        <v>1</v>
      </c>
      <c r="H10903">
        <v>51</v>
      </c>
      <c r="J10903">
        <v>1.1999998089999999</v>
      </c>
      <c r="M10903">
        <v>1</v>
      </c>
      <c r="N10903">
        <v>399</v>
      </c>
      <c r="P10903">
        <v>3</v>
      </c>
      <c r="Q10903" t="str">
        <f>VLOOKUP(M10903,lookups!$A$1:$B$7, 2, FALSE)</f>
        <v>trawl/fyke</v>
      </c>
      <c r="R10903" t="str">
        <f>VLOOKUP(N10903,lookups!$D$1:$E$6, 2, FALSE)</f>
        <v>hucuktlis r</v>
      </c>
      <c r="S10903" t="str">
        <f>VLOOKUP(C10903,lookups!$G$1:$H$3, 2, FALSE)</f>
        <v>smolt</v>
      </c>
    </row>
    <row r="10904" spans="1:19" x14ac:dyDescent="0.25">
      <c r="A10904" s="1">
        <v>40659</v>
      </c>
      <c r="B10904">
        <v>1</v>
      </c>
      <c r="C10904">
        <v>1</v>
      </c>
      <c r="D10904">
        <v>1</v>
      </c>
      <c r="E10904">
        <v>2011</v>
      </c>
      <c r="F10904">
        <v>114</v>
      </c>
      <c r="G10904">
        <v>1</v>
      </c>
      <c r="H10904">
        <v>49</v>
      </c>
      <c r="J10904">
        <v>1.1399993900000001</v>
      </c>
      <c r="M10904">
        <v>1</v>
      </c>
      <c r="N10904">
        <v>399</v>
      </c>
      <c r="P10904">
        <v>3</v>
      </c>
      <c r="Q10904" t="str">
        <f>VLOOKUP(M10904,lookups!$A$1:$B$7, 2, FALSE)</f>
        <v>trawl/fyke</v>
      </c>
      <c r="R10904" t="str">
        <f>VLOOKUP(N10904,lookups!$D$1:$E$6, 2, FALSE)</f>
        <v>hucuktlis r</v>
      </c>
      <c r="S10904" t="str">
        <f>VLOOKUP(C10904,lookups!$G$1:$H$3, 2, FALSE)</f>
        <v>smolt</v>
      </c>
    </row>
    <row r="10905" spans="1:19" x14ac:dyDescent="0.25">
      <c r="A10905" s="1">
        <v>40659</v>
      </c>
      <c r="B10905">
        <v>1</v>
      </c>
      <c r="C10905">
        <v>1</v>
      </c>
      <c r="D10905">
        <v>1</v>
      </c>
      <c r="E10905">
        <v>2011</v>
      </c>
      <c r="F10905">
        <v>115</v>
      </c>
      <c r="G10905">
        <v>1</v>
      </c>
      <c r="H10905">
        <v>53</v>
      </c>
      <c r="J10905">
        <v>1.25</v>
      </c>
      <c r="M10905">
        <v>1</v>
      </c>
      <c r="N10905">
        <v>399</v>
      </c>
      <c r="P10905">
        <v>3</v>
      </c>
      <c r="Q10905" t="str">
        <f>VLOOKUP(M10905,lookups!$A$1:$B$7, 2, FALSE)</f>
        <v>trawl/fyke</v>
      </c>
      <c r="R10905" t="str">
        <f>VLOOKUP(N10905,lookups!$D$1:$E$6, 2, FALSE)</f>
        <v>hucuktlis r</v>
      </c>
      <c r="S10905" t="str">
        <f>VLOOKUP(C10905,lookups!$G$1:$H$3, 2, FALSE)</f>
        <v>smolt</v>
      </c>
    </row>
    <row r="10906" spans="1:19" x14ac:dyDescent="0.25">
      <c r="A10906" s="1">
        <v>40659</v>
      </c>
      <c r="B10906">
        <v>1</v>
      </c>
      <c r="C10906">
        <v>1</v>
      </c>
      <c r="D10906">
        <v>1</v>
      </c>
      <c r="E10906">
        <v>2011</v>
      </c>
      <c r="F10906">
        <v>116</v>
      </c>
      <c r="G10906">
        <v>1</v>
      </c>
      <c r="H10906">
        <v>54</v>
      </c>
      <c r="J10906">
        <v>1.3899993900000001</v>
      </c>
      <c r="M10906">
        <v>1</v>
      </c>
      <c r="N10906">
        <v>399</v>
      </c>
      <c r="P10906">
        <v>3</v>
      </c>
      <c r="Q10906" t="str">
        <f>VLOOKUP(M10906,lookups!$A$1:$B$7, 2, FALSE)</f>
        <v>trawl/fyke</v>
      </c>
      <c r="R10906" t="str">
        <f>VLOOKUP(N10906,lookups!$D$1:$E$6, 2, FALSE)</f>
        <v>hucuktlis r</v>
      </c>
      <c r="S10906" t="str">
        <f>VLOOKUP(C10906,lookups!$G$1:$H$3, 2, FALSE)</f>
        <v>smolt</v>
      </c>
    </row>
    <row r="10907" spans="1:19" x14ac:dyDescent="0.25">
      <c r="A10907" s="1">
        <v>40659</v>
      </c>
      <c r="B10907">
        <v>1</v>
      </c>
      <c r="C10907">
        <v>1</v>
      </c>
      <c r="D10907">
        <v>1</v>
      </c>
      <c r="E10907">
        <v>2011</v>
      </c>
      <c r="F10907">
        <v>117</v>
      </c>
      <c r="G10907">
        <v>1</v>
      </c>
      <c r="H10907">
        <v>57</v>
      </c>
      <c r="J10907">
        <v>1.6899995800000001</v>
      </c>
      <c r="M10907">
        <v>1</v>
      </c>
      <c r="N10907">
        <v>399</v>
      </c>
      <c r="P10907">
        <v>3</v>
      </c>
      <c r="Q10907" t="str">
        <f>VLOOKUP(M10907,lookups!$A$1:$B$7, 2, FALSE)</f>
        <v>trawl/fyke</v>
      </c>
      <c r="R10907" t="str">
        <f>VLOOKUP(N10907,lookups!$D$1:$E$6, 2, FALSE)</f>
        <v>hucuktlis r</v>
      </c>
      <c r="S10907" t="str">
        <f>VLOOKUP(C10907,lookups!$G$1:$H$3, 2, FALSE)</f>
        <v>smolt</v>
      </c>
    </row>
    <row r="10908" spans="1:19" x14ac:dyDescent="0.25">
      <c r="A10908" s="1">
        <v>40659</v>
      </c>
      <c r="B10908">
        <v>1</v>
      </c>
      <c r="C10908">
        <v>1</v>
      </c>
      <c r="D10908">
        <v>1</v>
      </c>
      <c r="E10908">
        <v>2011</v>
      </c>
      <c r="F10908">
        <v>118</v>
      </c>
      <c r="G10908">
        <v>1</v>
      </c>
      <c r="H10908">
        <v>55</v>
      </c>
      <c r="J10908">
        <v>1.329999924</v>
      </c>
      <c r="M10908">
        <v>1</v>
      </c>
      <c r="N10908">
        <v>399</v>
      </c>
      <c r="P10908">
        <v>3</v>
      </c>
      <c r="Q10908" t="str">
        <f>VLOOKUP(M10908,lookups!$A$1:$B$7, 2, FALSE)</f>
        <v>trawl/fyke</v>
      </c>
      <c r="R10908" t="str">
        <f>VLOOKUP(N10908,lookups!$D$1:$E$6, 2, FALSE)</f>
        <v>hucuktlis r</v>
      </c>
      <c r="S10908" t="str">
        <f>VLOOKUP(C10908,lookups!$G$1:$H$3, 2, FALSE)</f>
        <v>smolt</v>
      </c>
    </row>
    <row r="10909" spans="1:19" x14ac:dyDescent="0.25">
      <c r="A10909" s="1">
        <v>40659</v>
      </c>
      <c r="B10909">
        <v>1</v>
      </c>
      <c r="C10909">
        <v>1</v>
      </c>
      <c r="D10909">
        <v>1</v>
      </c>
      <c r="E10909">
        <v>2011</v>
      </c>
      <c r="F10909">
        <v>119</v>
      </c>
      <c r="G10909">
        <v>1</v>
      </c>
      <c r="H10909">
        <v>55</v>
      </c>
      <c r="J10909">
        <v>1.3199996949999999</v>
      </c>
      <c r="M10909">
        <v>1</v>
      </c>
      <c r="N10909">
        <v>399</v>
      </c>
      <c r="P10909">
        <v>3</v>
      </c>
      <c r="Q10909" t="str">
        <f>VLOOKUP(M10909,lookups!$A$1:$B$7, 2, FALSE)</f>
        <v>trawl/fyke</v>
      </c>
      <c r="R10909" t="str">
        <f>VLOOKUP(N10909,lookups!$D$1:$E$6, 2, FALSE)</f>
        <v>hucuktlis r</v>
      </c>
      <c r="S10909" t="str">
        <f>VLOOKUP(C10909,lookups!$G$1:$H$3, 2, FALSE)</f>
        <v>smolt</v>
      </c>
    </row>
    <row r="10910" spans="1:19" x14ac:dyDescent="0.25">
      <c r="A10910" s="1">
        <v>40659</v>
      </c>
      <c r="B10910">
        <v>1</v>
      </c>
      <c r="C10910">
        <v>1</v>
      </c>
      <c r="D10910">
        <v>1</v>
      </c>
      <c r="E10910">
        <v>2011</v>
      </c>
      <c r="F10910">
        <v>120</v>
      </c>
      <c r="G10910">
        <v>1</v>
      </c>
      <c r="H10910">
        <v>58</v>
      </c>
      <c r="J10910">
        <v>1.5699996949999999</v>
      </c>
      <c r="M10910">
        <v>1</v>
      </c>
      <c r="N10910">
        <v>399</v>
      </c>
      <c r="P10910">
        <v>3</v>
      </c>
      <c r="Q10910" t="str">
        <f>VLOOKUP(M10910,lookups!$A$1:$B$7, 2, FALSE)</f>
        <v>trawl/fyke</v>
      </c>
      <c r="R10910" t="str">
        <f>VLOOKUP(N10910,lookups!$D$1:$E$6, 2, FALSE)</f>
        <v>hucuktlis r</v>
      </c>
      <c r="S10910" t="str">
        <f>VLOOKUP(C10910,lookups!$G$1:$H$3, 2, FALSE)</f>
        <v>smolt</v>
      </c>
    </row>
    <row r="10911" spans="1:19" x14ac:dyDescent="0.25">
      <c r="A10911" s="1">
        <v>40659</v>
      </c>
      <c r="B10911">
        <v>1</v>
      </c>
      <c r="C10911">
        <v>1</v>
      </c>
      <c r="D10911">
        <v>1</v>
      </c>
      <c r="E10911">
        <v>2011</v>
      </c>
      <c r="F10911">
        <v>121</v>
      </c>
      <c r="G10911">
        <v>1</v>
      </c>
      <c r="H10911">
        <v>55</v>
      </c>
      <c r="J10911">
        <v>1.2699995040000001</v>
      </c>
      <c r="M10911">
        <v>1</v>
      </c>
      <c r="N10911">
        <v>399</v>
      </c>
      <c r="P10911">
        <v>3</v>
      </c>
      <c r="Q10911" t="str">
        <f>VLOOKUP(M10911,lookups!$A$1:$B$7, 2, FALSE)</f>
        <v>trawl/fyke</v>
      </c>
      <c r="R10911" t="str">
        <f>VLOOKUP(N10911,lookups!$D$1:$E$6, 2, FALSE)</f>
        <v>hucuktlis r</v>
      </c>
      <c r="S10911" t="str">
        <f>VLOOKUP(C10911,lookups!$G$1:$H$3, 2, FALSE)</f>
        <v>smolt</v>
      </c>
    </row>
    <row r="10912" spans="1:19" x14ac:dyDescent="0.25">
      <c r="A10912" s="1">
        <v>40659</v>
      </c>
      <c r="B10912">
        <v>1</v>
      </c>
      <c r="C10912">
        <v>1</v>
      </c>
      <c r="D10912">
        <v>1</v>
      </c>
      <c r="E10912">
        <v>2011</v>
      </c>
      <c r="F10912">
        <v>122</v>
      </c>
      <c r="G10912">
        <v>1</v>
      </c>
      <c r="H10912">
        <v>59</v>
      </c>
      <c r="J10912">
        <v>1.6999998089999999</v>
      </c>
      <c r="M10912">
        <v>1</v>
      </c>
      <c r="N10912">
        <v>399</v>
      </c>
      <c r="P10912">
        <v>3</v>
      </c>
      <c r="Q10912" t="str">
        <f>VLOOKUP(M10912,lookups!$A$1:$B$7, 2, FALSE)</f>
        <v>trawl/fyke</v>
      </c>
      <c r="R10912" t="str">
        <f>VLOOKUP(N10912,lookups!$D$1:$E$6, 2, FALSE)</f>
        <v>hucuktlis r</v>
      </c>
      <c r="S10912" t="str">
        <f>VLOOKUP(C10912,lookups!$G$1:$H$3, 2, FALSE)</f>
        <v>smolt</v>
      </c>
    </row>
    <row r="10913" spans="1:19" x14ac:dyDescent="0.25">
      <c r="A10913" s="1">
        <v>40659</v>
      </c>
      <c r="B10913">
        <v>1</v>
      </c>
      <c r="C10913">
        <v>1</v>
      </c>
      <c r="D10913">
        <v>1</v>
      </c>
      <c r="E10913">
        <v>2011</v>
      </c>
      <c r="F10913">
        <v>123</v>
      </c>
      <c r="G10913">
        <v>1</v>
      </c>
      <c r="H10913">
        <v>57</v>
      </c>
      <c r="J10913">
        <v>1.579999924</v>
      </c>
      <c r="M10913">
        <v>1</v>
      </c>
      <c r="N10913">
        <v>399</v>
      </c>
      <c r="P10913">
        <v>3</v>
      </c>
      <c r="Q10913" t="str">
        <f>VLOOKUP(M10913,lookups!$A$1:$B$7, 2, FALSE)</f>
        <v>trawl/fyke</v>
      </c>
      <c r="R10913" t="str">
        <f>VLOOKUP(N10913,lookups!$D$1:$E$6, 2, FALSE)</f>
        <v>hucuktlis r</v>
      </c>
      <c r="S10913" t="str">
        <f>VLOOKUP(C10913,lookups!$G$1:$H$3, 2, FALSE)</f>
        <v>smolt</v>
      </c>
    </row>
    <row r="10914" spans="1:19" x14ac:dyDescent="0.25">
      <c r="A10914" s="1">
        <v>40659</v>
      </c>
      <c r="B10914">
        <v>1</v>
      </c>
      <c r="C10914">
        <v>1</v>
      </c>
      <c r="D10914">
        <v>1</v>
      </c>
      <c r="E10914">
        <v>2011</v>
      </c>
      <c r="F10914">
        <v>124</v>
      </c>
      <c r="G10914">
        <v>1</v>
      </c>
      <c r="H10914">
        <v>58</v>
      </c>
      <c r="J10914">
        <v>1.879999161</v>
      </c>
      <c r="M10914">
        <v>1</v>
      </c>
      <c r="N10914">
        <v>399</v>
      </c>
      <c r="P10914">
        <v>3</v>
      </c>
      <c r="Q10914" t="str">
        <f>VLOOKUP(M10914,lookups!$A$1:$B$7, 2, FALSE)</f>
        <v>trawl/fyke</v>
      </c>
      <c r="R10914" t="str">
        <f>VLOOKUP(N10914,lookups!$D$1:$E$6, 2, FALSE)</f>
        <v>hucuktlis r</v>
      </c>
      <c r="S10914" t="str">
        <f>VLOOKUP(C10914,lookups!$G$1:$H$3, 2, FALSE)</f>
        <v>smolt</v>
      </c>
    </row>
    <row r="10915" spans="1:19" x14ac:dyDescent="0.25">
      <c r="A10915" s="1">
        <v>40659</v>
      </c>
      <c r="B10915">
        <v>1</v>
      </c>
      <c r="C10915">
        <v>1</v>
      </c>
      <c r="D10915">
        <v>1</v>
      </c>
      <c r="E10915">
        <v>2011</v>
      </c>
      <c r="F10915">
        <v>125</v>
      </c>
      <c r="G10915">
        <v>1</v>
      </c>
      <c r="H10915">
        <v>53</v>
      </c>
      <c r="J10915">
        <v>1.4399995800000001</v>
      </c>
      <c r="M10915">
        <v>1</v>
      </c>
      <c r="N10915">
        <v>399</v>
      </c>
      <c r="P10915">
        <v>3</v>
      </c>
      <c r="Q10915" t="str">
        <f>VLOOKUP(M10915,lookups!$A$1:$B$7, 2, FALSE)</f>
        <v>trawl/fyke</v>
      </c>
      <c r="R10915" t="str">
        <f>VLOOKUP(N10915,lookups!$D$1:$E$6, 2, FALSE)</f>
        <v>hucuktlis r</v>
      </c>
      <c r="S10915" t="str">
        <f>VLOOKUP(C10915,lookups!$G$1:$H$3, 2, FALSE)</f>
        <v>smolt</v>
      </c>
    </row>
    <row r="10916" spans="1:19" x14ac:dyDescent="0.25">
      <c r="A10916" s="1">
        <v>40659</v>
      </c>
      <c r="B10916">
        <v>1</v>
      </c>
      <c r="C10916">
        <v>1</v>
      </c>
      <c r="D10916">
        <v>1</v>
      </c>
      <c r="E10916">
        <v>2011</v>
      </c>
      <c r="F10916">
        <v>126</v>
      </c>
      <c r="G10916">
        <v>1</v>
      </c>
      <c r="H10916">
        <v>52</v>
      </c>
      <c r="J10916">
        <v>1.1399993900000001</v>
      </c>
      <c r="M10916">
        <v>1</v>
      </c>
      <c r="N10916">
        <v>399</v>
      </c>
      <c r="P10916">
        <v>3</v>
      </c>
      <c r="Q10916" t="str">
        <f>VLOOKUP(M10916,lookups!$A$1:$B$7, 2, FALSE)</f>
        <v>trawl/fyke</v>
      </c>
      <c r="R10916" t="str">
        <f>VLOOKUP(N10916,lookups!$D$1:$E$6, 2, FALSE)</f>
        <v>hucuktlis r</v>
      </c>
      <c r="S10916" t="str">
        <f>VLOOKUP(C10916,lookups!$G$1:$H$3, 2, FALSE)</f>
        <v>smolt</v>
      </c>
    </row>
    <row r="10917" spans="1:19" x14ac:dyDescent="0.25">
      <c r="A10917" s="1">
        <v>40659</v>
      </c>
      <c r="B10917">
        <v>1</v>
      </c>
      <c r="C10917">
        <v>1</v>
      </c>
      <c r="D10917">
        <v>1</v>
      </c>
      <c r="E10917">
        <v>2011</v>
      </c>
      <c r="F10917">
        <v>127</v>
      </c>
      <c r="G10917">
        <v>1</v>
      </c>
      <c r="H10917">
        <v>56</v>
      </c>
      <c r="J10917">
        <v>1.5299997329999999</v>
      </c>
      <c r="M10917">
        <v>1</v>
      </c>
      <c r="N10917">
        <v>399</v>
      </c>
      <c r="P10917">
        <v>3</v>
      </c>
      <c r="Q10917" t="str">
        <f>VLOOKUP(M10917,lookups!$A$1:$B$7, 2, FALSE)</f>
        <v>trawl/fyke</v>
      </c>
      <c r="R10917" t="str">
        <f>VLOOKUP(N10917,lookups!$D$1:$E$6, 2, FALSE)</f>
        <v>hucuktlis r</v>
      </c>
      <c r="S10917" t="str">
        <f>VLOOKUP(C10917,lookups!$G$1:$H$3, 2, FALSE)</f>
        <v>smolt</v>
      </c>
    </row>
    <row r="10918" spans="1:19" x14ac:dyDescent="0.25">
      <c r="A10918" s="1">
        <v>40659</v>
      </c>
      <c r="B10918">
        <v>1</v>
      </c>
      <c r="C10918">
        <v>1</v>
      </c>
      <c r="D10918">
        <v>1</v>
      </c>
      <c r="E10918">
        <v>2011</v>
      </c>
      <c r="F10918">
        <v>128</v>
      </c>
      <c r="G10918">
        <v>1</v>
      </c>
      <c r="H10918">
        <v>52</v>
      </c>
      <c r="J10918">
        <v>1.219999313</v>
      </c>
      <c r="M10918">
        <v>1</v>
      </c>
      <c r="N10918">
        <v>399</v>
      </c>
      <c r="P10918">
        <v>3</v>
      </c>
      <c r="Q10918" t="str">
        <f>VLOOKUP(M10918,lookups!$A$1:$B$7, 2, FALSE)</f>
        <v>trawl/fyke</v>
      </c>
      <c r="R10918" t="str">
        <f>VLOOKUP(N10918,lookups!$D$1:$E$6, 2, FALSE)</f>
        <v>hucuktlis r</v>
      </c>
      <c r="S10918" t="str">
        <f>VLOOKUP(C10918,lookups!$G$1:$H$3, 2, FALSE)</f>
        <v>smolt</v>
      </c>
    </row>
    <row r="10919" spans="1:19" x14ac:dyDescent="0.25">
      <c r="A10919" s="1">
        <v>40659</v>
      </c>
      <c r="B10919">
        <v>1</v>
      </c>
      <c r="C10919">
        <v>1</v>
      </c>
      <c r="D10919">
        <v>1</v>
      </c>
      <c r="E10919">
        <v>2011</v>
      </c>
      <c r="F10919">
        <v>129</v>
      </c>
      <c r="G10919">
        <v>1</v>
      </c>
      <c r="H10919">
        <v>46</v>
      </c>
      <c r="J10919">
        <v>0.789999962</v>
      </c>
      <c r="M10919">
        <v>1</v>
      </c>
      <c r="N10919">
        <v>399</v>
      </c>
      <c r="P10919">
        <v>3</v>
      </c>
      <c r="Q10919" t="str">
        <f>VLOOKUP(M10919,lookups!$A$1:$B$7, 2, FALSE)</f>
        <v>trawl/fyke</v>
      </c>
      <c r="R10919" t="str">
        <f>VLOOKUP(N10919,lookups!$D$1:$E$6, 2, FALSE)</f>
        <v>hucuktlis r</v>
      </c>
      <c r="S10919" t="str">
        <f>VLOOKUP(C10919,lookups!$G$1:$H$3, 2, FALSE)</f>
        <v>smolt</v>
      </c>
    </row>
    <row r="10920" spans="1:19" x14ac:dyDescent="0.25">
      <c r="A10920" s="1">
        <v>40659</v>
      </c>
      <c r="B10920">
        <v>1</v>
      </c>
      <c r="C10920">
        <v>1</v>
      </c>
      <c r="D10920">
        <v>1</v>
      </c>
      <c r="E10920">
        <v>2011</v>
      </c>
      <c r="F10920">
        <v>130</v>
      </c>
      <c r="G10920">
        <v>1</v>
      </c>
      <c r="H10920">
        <v>60</v>
      </c>
      <c r="J10920">
        <v>1.6599998469999999</v>
      </c>
      <c r="M10920">
        <v>1</v>
      </c>
      <c r="N10920">
        <v>399</v>
      </c>
      <c r="P10920">
        <v>3</v>
      </c>
      <c r="Q10920" t="str">
        <f>VLOOKUP(M10920,lookups!$A$1:$B$7, 2, FALSE)</f>
        <v>trawl/fyke</v>
      </c>
      <c r="R10920" t="str">
        <f>VLOOKUP(N10920,lookups!$D$1:$E$6, 2, FALSE)</f>
        <v>hucuktlis r</v>
      </c>
      <c r="S10920" t="str">
        <f>VLOOKUP(C10920,lookups!$G$1:$H$3, 2, FALSE)</f>
        <v>smolt</v>
      </c>
    </row>
    <row r="10921" spans="1:19" x14ac:dyDescent="0.25">
      <c r="A10921" s="1">
        <v>40659</v>
      </c>
      <c r="B10921">
        <v>1</v>
      </c>
      <c r="C10921">
        <v>1</v>
      </c>
      <c r="D10921">
        <v>1</v>
      </c>
      <c r="E10921">
        <v>2011</v>
      </c>
      <c r="F10921">
        <v>131</v>
      </c>
      <c r="G10921">
        <v>1</v>
      </c>
      <c r="H10921">
        <v>56</v>
      </c>
      <c r="J10921">
        <v>1.3599996569999999</v>
      </c>
      <c r="M10921">
        <v>1</v>
      </c>
      <c r="N10921">
        <v>399</v>
      </c>
      <c r="P10921">
        <v>3</v>
      </c>
      <c r="Q10921" t="str">
        <f>VLOOKUP(M10921,lookups!$A$1:$B$7, 2, FALSE)</f>
        <v>trawl/fyke</v>
      </c>
      <c r="R10921" t="str">
        <f>VLOOKUP(N10921,lookups!$D$1:$E$6, 2, FALSE)</f>
        <v>hucuktlis r</v>
      </c>
      <c r="S10921" t="str">
        <f>VLOOKUP(C10921,lookups!$G$1:$H$3, 2, FALSE)</f>
        <v>smolt</v>
      </c>
    </row>
    <row r="10922" spans="1:19" x14ac:dyDescent="0.25">
      <c r="A10922" s="1">
        <v>40659</v>
      </c>
      <c r="B10922">
        <v>1</v>
      </c>
      <c r="C10922">
        <v>1</v>
      </c>
      <c r="D10922">
        <v>1</v>
      </c>
      <c r="E10922">
        <v>2011</v>
      </c>
      <c r="F10922">
        <v>132</v>
      </c>
      <c r="G10922">
        <v>1</v>
      </c>
      <c r="H10922">
        <v>55</v>
      </c>
      <c r="J10922">
        <v>1.4399995800000001</v>
      </c>
      <c r="M10922">
        <v>1</v>
      </c>
      <c r="N10922">
        <v>399</v>
      </c>
      <c r="P10922">
        <v>3</v>
      </c>
      <c r="Q10922" t="str">
        <f>VLOOKUP(M10922,lookups!$A$1:$B$7, 2, FALSE)</f>
        <v>trawl/fyke</v>
      </c>
      <c r="R10922" t="str">
        <f>VLOOKUP(N10922,lookups!$D$1:$E$6, 2, FALSE)</f>
        <v>hucuktlis r</v>
      </c>
      <c r="S10922" t="str">
        <f>VLOOKUP(C10922,lookups!$G$1:$H$3, 2, FALSE)</f>
        <v>smolt</v>
      </c>
    </row>
    <row r="10923" spans="1:19" x14ac:dyDescent="0.25">
      <c r="A10923" s="1">
        <v>40659</v>
      </c>
      <c r="B10923">
        <v>1</v>
      </c>
      <c r="C10923">
        <v>1</v>
      </c>
      <c r="D10923">
        <v>1</v>
      </c>
      <c r="E10923">
        <v>2011</v>
      </c>
      <c r="F10923">
        <v>133</v>
      </c>
      <c r="G10923">
        <v>1</v>
      </c>
      <c r="H10923">
        <v>59</v>
      </c>
      <c r="J10923">
        <v>1.669999123</v>
      </c>
      <c r="M10923">
        <v>1</v>
      </c>
      <c r="N10923">
        <v>399</v>
      </c>
      <c r="P10923">
        <v>3</v>
      </c>
      <c r="Q10923" t="str">
        <f>VLOOKUP(M10923,lookups!$A$1:$B$7, 2, FALSE)</f>
        <v>trawl/fyke</v>
      </c>
      <c r="R10923" t="str">
        <f>VLOOKUP(N10923,lookups!$D$1:$E$6, 2, FALSE)</f>
        <v>hucuktlis r</v>
      </c>
      <c r="S10923" t="str">
        <f>VLOOKUP(C10923,lookups!$G$1:$H$3, 2, FALSE)</f>
        <v>smolt</v>
      </c>
    </row>
    <row r="10924" spans="1:19" x14ac:dyDescent="0.25">
      <c r="A10924" s="1">
        <v>40659</v>
      </c>
      <c r="B10924">
        <v>1</v>
      </c>
      <c r="C10924">
        <v>1</v>
      </c>
      <c r="D10924">
        <v>1</v>
      </c>
      <c r="E10924">
        <v>2011</v>
      </c>
      <c r="F10924">
        <v>134</v>
      </c>
      <c r="G10924">
        <v>1</v>
      </c>
      <c r="H10924">
        <v>55</v>
      </c>
      <c r="J10924">
        <v>1.379999161</v>
      </c>
      <c r="M10924">
        <v>1</v>
      </c>
      <c r="N10924">
        <v>399</v>
      </c>
      <c r="P10924">
        <v>3</v>
      </c>
      <c r="Q10924" t="str">
        <f>VLOOKUP(M10924,lookups!$A$1:$B$7, 2, FALSE)</f>
        <v>trawl/fyke</v>
      </c>
      <c r="R10924" t="str">
        <f>VLOOKUP(N10924,lookups!$D$1:$E$6, 2, FALSE)</f>
        <v>hucuktlis r</v>
      </c>
      <c r="S10924" t="str">
        <f>VLOOKUP(C10924,lookups!$G$1:$H$3, 2, FALSE)</f>
        <v>smolt</v>
      </c>
    </row>
    <row r="10925" spans="1:19" x14ac:dyDescent="0.25">
      <c r="A10925" s="1">
        <v>40659</v>
      </c>
      <c r="B10925">
        <v>1</v>
      </c>
      <c r="C10925">
        <v>1</v>
      </c>
      <c r="D10925">
        <v>1</v>
      </c>
      <c r="E10925">
        <v>2011</v>
      </c>
      <c r="F10925">
        <v>135</v>
      </c>
      <c r="G10925">
        <v>1</v>
      </c>
      <c r="H10925">
        <v>67</v>
      </c>
      <c r="J10925">
        <v>1.669999123</v>
      </c>
      <c r="M10925">
        <v>1</v>
      </c>
      <c r="N10925">
        <v>399</v>
      </c>
      <c r="P10925">
        <v>3</v>
      </c>
      <c r="Q10925" t="str">
        <f>VLOOKUP(M10925,lookups!$A$1:$B$7, 2, FALSE)</f>
        <v>trawl/fyke</v>
      </c>
      <c r="R10925" t="str">
        <f>VLOOKUP(N10925,lookups!$D$1:$E$6, 2, FALSE)</f>
        <v>hucuktlis r</v>
      </c>
      <c r="S10925" t="str">
        <f>VLOOKUP(C10925,lookups!$G$1:$H$3, 2, FALSE)</f>
        <v>smolt</v>
      </c>
    </row>
    <row r="10926" spans="1:19" x14ac:dyDescent="0.25">
      <c r="A10926" s="1">
        <v>40659</v>
      </c>
      <c r="B10926">
        <v>1</v>
      </c>
      <c r="C10926">
        <v>1</v>
      </c>
      <c r="D10926">
        <v>1</v>
      </c>
      <c r="E10926">
        <v>2011</v>
      </c>
      <c r="F10926">
        <v>136</v>
      </c>
      <c r="G10926">
        <v>1</v>
      </c>
      <c r="H10926">
        <v>57</v>
      </c>
      <c r="J10926">
        <v>1.6099996569999999</v>
      </c>
      <c r="M10926">
        <v>1</v>
      </c>
      <c r="N10926">
        <v>399</v>
      </c>
      <c r="P10926">
        <v>3</v>
      </c>
      <c r="Q10926" t="str">
        <f>VLOOKUP(M10926,lookups!$A$1:$B$7, 2, FALSE)</f>
        <v>trawl/fyke</v>
      </c>
      <c r="R10926" t="str">
        <f>VLOOKUP(N10926,lookups!$D$1:$E$6, 2, FALSE)</f>
        <v>hucuktlis r</v>
      </c>
      <c r="S10926" t="str">
        <f>VLOOKUP(C10926,lookups!$G$1:$H$3, 2, FALSE)</f>
        <v>smolt</v>
      </c>
    </row>
    <row r="10927" spans="1:19" x14ac:dyDescent="0.25">
      <c r="A10927" s="1">
        <v>40659</v>
      </c>
      <c r="B10927">
        <v>1</v>
      </c>
      <c r="C10927">
        <v>1</v>
      </c>
      <c r="D10927">
        <v>1</v>
      </c>
      <c r="E10927">
        <v>2011</v>
      </c>
      <c r="F10927">
        <v>137</v>
      </c>
      <c r="G10927">
        <v>1</v>
      </c>
      <c r="H10927">
        <v>49</v>
      </c>
      <c r="J10927">
        <v>0.98999977100000003</v>
      </c>
      <c r="M10927">
        <v>1</v>
      </c>
      <c r="N10927">
        <v>399</v>
      </c>
      <c r="P10927">
        <v>3</v>
      </c>
      <c r="Q10927" t="str">
        <f>VLOOKUP(M10927,lookups!$A$1:$B$7, 2, FALSE)</f>
        <v>trawl/fyke</v>
      </c>
      <c r="R10927" t="str">
        <f>VLOOKUP(N10927,lookups!$D$1:$E$6, 2, FALSE)</f>
        <v>hucuktlis r</v>
      </c>
      <c r="S10927" t="str">
        <f>VLOOKUP(C10927,lookups!$G$1:$H$3, 2, FALSE)</f>
        <v>smolt</v>
      </c>
    </row>
    <row r="10928" spans="1:19" x14ac:dyDescent="0.25">
      <c r="A10928" s="1">
        <v>40659</v>
      </c>
      <c r="B10928">
        <v>1</v>
      </c>
      <c r="C10928">
        <v>1</v>
      </c>
      <c r="D10928">
        <v>1</v>
      </c>
      <c r="E10928">
        <v>2011</v>
      </c>
      <c r="F10928">
        <v>138</v>
      </c>
      <c r="G10928">
        <v>1</v>
      </c>
      <c r="H10928">
        <v>62</v>
      </c>
      <c r="J10928">
        <v>1.7099990839999999</v>
      </c>
      <c r="M10928">
        <v>1</v>
      </c>
      <c r="N10928">
        <v>399</v>
      </c>
      <c r="P10928">
        <v>3</v>
      </c>
      <c r="Q10928" t="str">
        <f>VLOOKUP(M10928,lookups!$A$1:$B$7, 2, FALSE)</f>
        <v>trawl/fyke</v>
      </c>
      <c r="R10928" t="str">
        <f>VLOOKUP(N10928,lookups!$D$1:$E$6, 2, FALSE)</f>
        <v>hucuktlis r</v>
      </c>
      <c r="S10928" t="str">
        <f>VLOOKUP(C10928,lookups!$G$1:$H$3, 2, FALSE)</f>
        <v>smolt</v>
      </c>
    </row>
    <row r="10929" spans="1:19" x14ac:dyDescent="0.25">
      <c r="A10929" s="1">
        <v>40659</v>
      </c>
      <c r="B10929">
        <v>1</v>
      </c>
      <c r="C10929">
        <v>1</v>
      </c>
      <c r="D10929">
        <v>1</v>
      </c>
      <c r="E10929">
        <v>2011</v>
      </c>
      <c r="F10929">
        <v>139</v>
      </c>
      <c r="G10929">
        <v>1</v>
      </c>
      <c r="H10929">
        <v>56</v>
      </c>
      <c r="J10929">
        <v>1.4499998089999999</v>
      </c>
      <c r="M10929">
        <v>1</v>
      </c>
      <c r="N10929">
        <v>399</v>
      </c>
      <c r="P10929">
        <v>3</v>
      </c>
      <c r="Q10929" t="str">
        <f>VLOOKUP(M10929,lookups!$A$1:$B$7, 2, FALSE)</f>
        <v>trawl/fyke</v>
      </c>
      <c r="R10929" t="str">
        <f>VLOOKUP(N10929,lookups!$D$1:$E$6, 2, FALSE)</f>
        <v>hucuktlis r</v>
      </c>
      <c r="S10929" t="str">
        <f>VLOOKUP(C10929,lookups!$G$1:$H$3, 2, FALSE)</f>
        <v>smolt</v>
      </c>
    </row>
    <row r="10930" spans="1:19" x14ac:dyDescent="0.25">
      <c r="A10930" s="1">
        <v>40659</v>
      </c>
      <c r="B10930">
        <v>1</v>
      </c>
      <c r="C10930">
        <v>1</v>
      </c>
      <c r="D10930">
        <v>1</v>
      </c>
      <c r="E10930">
        <v>2011</v>
      </c>
      <c r="F10930">
        <v>140</v>
      </c>
      <c r="G10930">
        <v>1</v>
      </c>
      <c r="H10930">
        <v>60</v>
      </c>
      <c r="J10930">
        <v>1.3599996569999999</v>
      </c>
      <c r="M10930">
        <v>1</v>
      </c>
      <c r="N10930">
        <v>399</v>
      </c>
      <c r="P10930">
        <v>3</v>
      </c>
      <c r="Q10930" t="str">
        <f>VLOOKUP(M10930,lookups!$A$1:$B$7, 2, FALSE)</f>
        <v>trawl/fyke</v>
      </c>
      <c r="R10930" t="str">
        <f>VLOOKUP(N10930,lookups!$D$1:$E$6, 2, FALSE)</f>
        <v>hucuktlis r</v>
      </c>
      <c r="S10930" t="str">
        <f>VLOOKUP(C10930,lookups!$G$1:$H$3, 2, FALSE)</f>
        <v>smolt</v>
      </c>
    </row>
    <row r="10931" spans="1:19" x14ac:dyDescent="0.25">
      <c r="A10931" s="1">
        <v>40659</v>
      </c>
      <c r="B10931">
        <v>1</v>
      </c>
      <c r="C10931">
        <v>1</v>
      </c>
      <c r="D10931">
        <v>1</v>
      </c>
      <c r="E10931">
        <v>2011</v>
      </c>
      <c r="F10931">
        <v>141</v>
      </c>
      <c r="G10931">
        <v>1</v>
      </c>
      <c r="H10931">
        <v>54</v>
      </c>
      <c r="J10931">
        <v>1.339999199</v>
      </c>
      <c r="M10931">
        <v>1</v>
      </c>
      <c r="N10931">
        <v>399</v>
      </c>
      <c r="P10931">
        <v>3</v>
      </c>
      <c r="Q10931" t="str">
        <f>VLOOKUP(M10931,lookups!$A$1:$B$7, 2, FALSE)</f>
        <v>trawl/fyke</v>
      </c>
      <c r="R10931" t="str">
        <f>VLOOKUP(N10931,lookups!$D$1:$E$6, 2, FALSE)</f>
        <v>hucuktlis r</v>
      </c>
      <c r="S10931" t="str">
        <f>VLOOKUP(C10931,lookups!$G$1:$H$3, 2, FALSE)</f>
        <v>smolt</v>
      </c>
    </row>
    <row r="10932" spans="1:19" x14ac:dyDescent="0.25">
      <c r="A10932" s="1">
        <v>40659</v>
      </c>
      <c r="B10932">
        <v>1</v>
      </c>
      <c r="C10932">
        <v>1</v>
      </c>
      <c r="D10932">
        <v>1</v>
      </c>
      <c r="E10932">
        <v>2011</v>
      </c>
      <c r="F10932">
        <v>142</v>
      </c>
      <c r="G10932">
        <v>1</v>
      </c>
      <c r="H10932">
        <v>55</v>
      </c>
      <c r="J10932">
        <v>1.4799995420000001</v>
      </c>
      <c r="M10932">
        <v>1</v>
      </c>
      <c r="N10932">
        <v>399</v>
      </c>
      <c r="P10932">
        <v>3</v>
      </c>
      <c r="Q10932" t="str">
        <f>VLOOKUP(M10932,lookups!$A$1:$B$7, 2, FALSE)</f>
        <v>trawl/fyke</v>
      </c>
      <c r="R10932" t="str">
        <f>VLOOKUP(N10932,lookups!$D$1:$E$6, 2, FALSE)</f>
        <v>hucuktlis r</v>
      </c>
      <c r="S10932" t="str">
        <f>VLOOKUP(C10932,lookups!$G$1:$H$3, 2, FALSE)</f>
        <v>smolt</v>
      </c>
    </row>
    <row r="10933" spans="1:19" x14ac:dyDescent="0.25">
      <c r="A10933" s="1">
        <v>40659</v>
      </c>
      <c r="B10933">
        <v>1</v>
      </c>
      <c r="C10933">
        <v>1</v>
      </c>
      <c r="D10933">
        <v>1</v>
      </c>
      <c r="E10933">
        <v>2011</v>
      </c>
      <c r="F10933">
        <v>143</v>
      </c>
      <c r="G10933">
        <v>1</v>
      </c>
      <c r="H10933">
        <v>53</v>
      </c>
      <c r="J10933">
        <v>1.219999313</v>
      </c>
      <c r="M10933">
        <v>1</v>
      </c>
      <c r="N10933">
        <v>399</v>
      </c>
      <c r="P10933">
        <v>3</v>
      </c>
      <c r="Q10933" t="str">
        <f>VLOOKUP(M10933,lookups!$A$1:$B$7, 2, FALSE)</f>
        <v>trawl/fyke</v>
      </c>
      <c r="R10933" t="str">
        <f>VLOOKUP(N10933,lookups!$D$1:$E$6, 2, FALSE)</f>
        <v>hucuktlis r</v>
      </c>
      <c r="S10933" t="str">
        <f>VLOOKUP(C10933,lookups!$G$1:$H$3, 2, FALSE)</f>
        <v>smolt</v>
      </c>
    </row>
    <row r="10934" spans="1:19" x14ac:dyDescent="0.25">
      <c r="A10934" s="1">
        <v>40659</v>
      </c>
      <c r="B10934">
        <v>1</v>
      </c>
      <c r="C10934">
        <v>1</v>
      </c>
      <c r="D10934">
        <v>1</v>
      </c>
      <c r="E10934">
        <v>2011</v>
      </c>
      <c r="F10934">
        <v>144</v>
      </c>
      <c r="G10934">
        <v>1</v>
      </c>
      <c r="H10934">
        <v>59</v>
      </c>
      <c r="J10934">
        <v>1.5699996949999999</v>
      </c>
      <c r="M10934">
        <v>1</v>
      </c>
      <c r="N10934">
        <v>399</v>
      </c>
      <c r="P10934">
        <v>3</v>
      </c>
      <c r="Q10934" t="str">
        <f>VLOOKUP(M10934,lookups!$A$1:$B$7, 2, FALSE)</f>
        <v>trawl/fyke</v>
      </c>
      <c r="R10934" t="str">
        <f>VLOOKUP(N10934,lookups!$D$1:$E$6, 2, FALSE)</f>
        <v>hucuktlis r</v>
      </c>
      <c r="S10934" t="str">
        <f>VLOOKUP(C10934,lookups!$G$1:$H$3, 2, FALSE)</f>
        <v>smolt</v>
      </c>
    </row>
    <row r="10935" spans="1:19" x14ac:dyDescent="0.25">
      <c r="A10935" s="1">
        <v>40659</v>
      </c>
      <c r="B10935">
        <v>1</v>
      </c>
      <c r="C10935">
        <v>1</v>
      </c>
      <c r="D10935">
        <v>1</v>
      </c>
      <c r="E10935">
        <v>2011</v>
      </c>
      <c r="F10935">
        <v>145</v>
      </c>
      <c r="G10935">
        <v>1</v>
      </c>
      <c r="H10935">
        <v>56</v>
      </c>
      <c r="J10935">
        <v>1.4599990839999999</v>
      </c>
      <c r="M10935">
        <v>1</v>
      </c>
      <c r="N10935">
        <v>399</v>
      </c>
      <c r="P10935">
        <v>3</v>
      </c>
      <c r="Q10935" t="str">
        <f>VLOOKUP(M10935,lookups!$A$1:$B$7, 2, FALSE)</f>
        <v>trawl/fyke</v>
      </c>
      <c r="R10935" t="str">
        <f>VLOOKUP(N10935,lookups!$D$1:$E$6, 2, FALSE)</f>
        <v>hucuktlis r</v>
      </c>
      <c r="S10935" t="str">
        <f>VLOOKUP(C10935,lookups!$G$1:$H$3, 2, FALSE)</f>
        <v>smolt</v>
      </c>
    </row>
    <row r="10936" spans="1:19" x14ac:dyDescent="0.25">
      <c r="A10936" s="1">
        <v>40659</v>
      </c>
      <c r="B10936">
        <v>1</v>
      </c>
      <c r="C10936">
        <v>1</v>
      </c>
      <c r="D10936">
        <v>1</v>
      </c>
      <c r="E10936">
        <v>2011</v>
      </c>
      <c r="F10936">
        <v>146</v>
      </c>
      <c r="G10936">
        <v>1</v>
      </c>
      <c r="H10936">
        <v>52</v>
      </c>
      <c r="J10936">
        <v>1.219999313</v>
      </c>
      <c r="M10936">
        <v>1</v>
      </c>
      <c r="N10936">
        <v>399</v>
      </c>
      <c r="P10936">
        <v>3</v>
      </c>
      <c r="Q10936" t="str">
        <f>VLOOKUP(M10936,lookups!$A$1:$B$7, 2, FALSE)</f>
        <v>trawl/fyke</v>
      </c>
      <c r="R10936" t="str">
        <f>VLOOKUP(N10936,lookups!$D$1:$E$6, 2, FALSE)</f>
        <v>hucuktlis r</v>
      </c>
      <c r="S10936" t="str">
        <f>VLOOKUP(C10936,lookups!$G$1:$H$3, 2, FALSE)</f>
        <v>smolt</v>
      </c>
    </row>
    <row r="10937" spans="1:19" x14ac:dyDescent="0.25">
      <c r="A10937" s="1">
        <v>40659</v>
      </c>
      <c r="B10937">
        <v>1</v>
      </c>
      <c r="C10937">
        <v>1</v>
      </c>
      <c r="D10937">
        <v>1</v>
      </c>
      <c r="E10937">
        <v>2011</v>
      </c>
      <c r="F10937">
        <v>147</v>
      </c>
      <c r="G10937">
        <v>1</v>
      </c>
      <c r="H10937">
        <v>60</v>
      </c>
      <c r="J10937">
        <v>1.579999924</v>
      </c>
      <c r="M10937">
        <v>1</v>
      </c>
      <c r="N10937">
        <v>399</v>
      </c>
      <c r="P10937">
        <v>3</v>
      </c>
      <c r="Q10937" t="str">
        <f>VLOOKUP(M10937,lookups!$A$1:$B$7, 2, FALSE)</f>
        <v>trawl/fyke</v>
      </c>
      <c r="R10937" t="str">
        <f>VLOOKUP(N10937,lookups!$D$1:$E$6, 2, FALSE)</f>
        <v>hucuktlis r</v>
      </c>
      <c r="S10937" t="str">
        <f>VLOOKUP(C10937,lookups!$G$1:$H$3, 2, FALSE)</f>
        <v>smolt</v>
      </c>
    </row>
    <row r="10938" spans="1:19" x14ac:dyDescent="0.25">
      <c r="A10938" s="1">
        <v>40659</v>
      </c>
      <c r="B10938">
        <v>1</v>
      </c>
      <c r="C10938">
        <v>1</v>
      </c>
      <c r="D10938">
        <v>1</v>
      </c>
      <c r="E10938">
        <v>2011</v>
      </c>
      <c r="F10938">
        <v>148</v>
      </c>
      <c r="G10938">
        <v>1</v>
      </c>
      <c r="H10938">
        <v>50</v>
      </c>
      <c r="J10938">
        <v>0.96999979000000003</v>
      </c>
      <c r="M10938">
        <v>1</v>
      </c>
      <c r="N10938">
        <v>399</v>
      </c>
      <c r="P10938">
        <v>3</v>
      </c>
      <c r="Q10938" t="str">
        <f>VLOOKUP(M10938,lookups!$A$1:$B$7, 2, FALSE)</f>
        <v>trawl/fyke</v>
      </c>
      <c r="R10938" t="str">
        <f>VLOOKUP(N10938,lookups!$D$1:$E$6, 2, FALSE)</f>
        <v>hucuktlis r</v>
      </c>
      <c r="S10938" t="str">
        <f>VLOOKUP(C10938,lookups!$G$1:$H$3, 2, FALSE)</f>
        <v>smolt</v>
      </c>
    </row>
    <row r="10939" spans="1:19" x14ac:dyDescent="0.25">
      <c r="A10939" s="1">
        <v>40659</v>
      </c>
      <c r="B10939">
        <v>1</v>
      </c>
      <c r="C10939">
        <v>1</v>
      </c>
      <c r="D10939">
        <v>1</v>
      </c>
      <c r="E10939">
        <v>2011</v>
      </c>
      <c r="F10939">
        <v>149</v>
      </c>
      <c r="G10939">
        <v>1</v>
      </c>
      <c r="H10939">
        <v>59</v>
      </c>
      <c r="J10939">
        <v>1.5199995040000001</v>
      </c>
      <c r="M10939">
        <v>1</v>
      </c>
      <c r="N10939">
        <v>399</v>
      </c>
      <c r="P10939">
        <v>3</v>
      </c>
      <c r="Q10939" t="str">
        <f>VLOOKUP(M10939,lookups!$A$1:$B$7, 2, FALSE)</f>
        <v>trawl/fyke</v>
      </c>
      <c r="R10939" t="str">
        <f>VLOOKUP(N10939,lookups!$D$1:$E$6, 2, FALSE)</f>
        <v>hucuktlis r</v>
      </c>
      <c r="S10939" t="str">
        <f>VLOOKUP(C10939,lookups!$G$1:$H$3, 2, FALSE)</f>
        <v>smolt</v>
      </c>
    </row>
    <row r="10940" spans="1:19" x14ac:dyDescent="0.25">
      <c r="A10940" s="1">
        <v>40659</v>
      </c>
      <c r="B10940">
        <v>1</v>
      </c>
      <c r="C10940">
        <v>1</v>
      </c>
      <c r="D10940">
        <v>1</v>
      </c>
      <c r="E10940">
        <v>2011</v>
      </c>
      <c r="F10940">
        <v>150</v>
      </c>
      <c r="G10940">
        <v>1</v>
      </c>
      <c r="H10940">
        <v>57</v>
      </c>
      <c r="J10940">
        <v>1.3899993900000001</v>
      </c>
      <c r="M10940">
        <v>1</v>
      </c>
      <c r="N10940">
        <v>399</v>
      </c>
      <c r="P10940">
        <v>3</v>
      </c>
      <c r="Q10940" t="str">
        <f>VLOOKUP(M10940,lookups!$A$1:$B$7, 2, FALSE)</f>
        <v>trawl/fyke</v>
      </c>
      <c r="R10940" t="str">
        <f>VLOOKUP(N10940,lookups!$D$1:$E$6, 2, FALSE)</f>
        <v>hucuktlis r</v>
      </c>
      <c r="S10940" t="str">
        <f>VLOOKUP(C10940,lookups!$G$1:$H$3, 2, FALSE)</f>
        <v>smolt</v>
      </c>
    </row>
    <row r="10941" spans="1:19" x14ac:dyDescent="0.25">
      <c r="A10941" s="1">
        <v>40659</v>
      </c>
      <c r="B10941">
        <v>1</v>
      </c>
      <c r="C10941">
        <v>1</v>
      </c>
      <c r="D10941">
        <v>1</v>
      </c>
      <c r="E10941">
        <v>2011</v>
      </c>
      <c r="F10941">
        <v>151</v>
      </c>
      <c r="G10941">
        <v>1</v>
      </c>
      <c r="H10941">
        <v>64</v>
      </c>
      <c r="J10941">
        <v>1.9299993520000001</v>
      </c>
      <c r="M10941">
        <v>1</v>
      </c>
      <c r="N10941">
        <v>399</v>
      </c>
      <c r="P10941">
        <v>3</v>
      </c>
      <c r="Q10941" t="str">
        <f>VLOOKUP(M10941,lookups!$A$1:$B$7, 2, FALSE)</f>
        <v>trawl/fyke</v>
      </c>
      <c r="R10941" t="str">
        <f>VLOOKUP(N10941,lookups!$D$1:$E$6, 2, FALSE)</f>
        <v>hucuktlis r</v>
      </c>
      <c r="S10941" t="str">
        <f>VLOOKUP(C10941,lookups!$G$1:$H$3, 2, FALSE)</f>
        <v>smolt</v>
      </c>
    </row>
    <row r="10942" spans="1:19" x14ac:dyDescent="0.25">
      <c r="A10942" s="1">
        <v>40659</v>
      </c>
      <c r="B10942">
        <v>1</v>
      </c>
      <c r="C10942">
        <v>1</v>
      </c>
      <c r="D10942">
        <v>1</v>
      </c>
      <c r="E10942">
        <v>2011</v>
      </c>
      <c r="F10942">
        <v>152</v>
      </c>
      <c r="G10942">
        <v>1</v>
      </c>
      <c r="H10942">
        <v>61</v>
      </c>
      <c r="J10942">
        <v>1.7299995420000001</v>
      </c>
      <c r="M10942">
        <v>1</v>
      </c>
      <c r="N10942">
        <v>399</v>
      </c>
      <c r="P10942">
        <v>3</v>
      </c>
      <c r="Q10942" t="str">
        <f>VLOOKUP(M10942,lookups!$A$1:$B$7, 2, FALSE)</f>
        <v>trawl/fyke</v>
      </c>
      <c r="R10942" t="str">
        <f>VLOOKUP(N10942,lookups!$D$1:$E$6, 2, FALSE)</f>
        <v>hucuktlis r</v>
      </c>
      <c r="S10942" t="str">
        <f>VLOOKUP(C10942,lookups!$G$1:$H$3, 2, FALSE)</f>
        <v>smolt</v>
      </c>
    </row>
    <row r="10943" spans="1:19" x14ac:dyDescent="0.25">
      <c r="A10943" s="1">
        <v>40659</v>
      </c>
      <c r="B10943">
        <v>1</v>
      </c>
      <c r="C10943">
        <v>1</v>
      </c>
      <c r="D10943">
        <v>1</v>
      </c>
      <c r="E10943">
        <v>2011</v>
      </c>
      <c r="F10943">
        <v>153</v>
      </c>
      <c r="G10943">
        <v>1</v>
      </c>
      <c r="H10943">
        <v>57</v>
      </c>
      <c r="J10943">
        <v>1.6899995800000001</v>
      </c>
      <c r="M10943">
        <v>1</v>
      </c>
      <c r="N10943">
        <v>399</v>
      </c>
      <c r="P10943">
        <v>3</v>
      </c>
      <c r="Q10943" t="str">
        <f>VLOOKUP(M10943,lookups!$A$1:$B$7, 2, FALSE)</f>
        <v>trawl/fyke</v>
      </c>
      <c r="R10943" t="str">
        <f>VLOOKUP(N10943,lookups!$D$1:$E$6, 2, FALSE)</f>
        <v>hucuktlis r</v>
      </c>
      <c r="S10943" t="str">
        <f>VLOOKUP(C10943,lookups!$G$1:$H$3, 2, FALSE)</f>
        <v>smolt</v>
      </c>
    </row>
    <row r="10944" spans="1:19" x14ac:dyDescent="0.25">
      <c r="A10944" s="1">
        <v>40659</v>
      </c>
      <c r="B10944">
        <v>1</v>
      </c>
      <c r="C10944">
        <v>1</v>
      </c>
      <c r="D10944">
        <v>1</v>
      </c>
      <c r="E10944">
        <v>2011</v>
      </c>
      <c r="F10944">
        <v>154</v>
      </c>
      <c r="G10944">
        <v>1</v>
      </c>
      <c r="H10944">
        <v>57</v>
      </c>
      <c r="J10944">
        <v>1.5299997329999999</v>
      </c>
      <c r="M10944">
        <v>1</v>
      </c>
      <c r="N10944">
        <v>399</v>
      </c>
      <c r="P10944">
        <v>3</v>
      </c>
      <c r="Q10944" t="str">
        <f>VLOOKUP(M10944,lookups!$A$1:$B$7, 2, FALSE)</f>
        <v>trawl/fyke</v>
      </c>
      <c r="R10944" t="str">
        <f>VLOOKUP(N10944,lookups!$D$1:$E$6, 2, FALSE)</f>
        <v>hucuktlis r</v>
      </c>
      <c r="S10944" t="str">
        <f>VLOOKUP(C10944,lookups!$G$1:$H$3, 2, FALSE)</f>
        <v>smolt</v>
      </c>
    </row>
    <row r="10945" spans="1:19" x14ac:dyDescent="0.25">
      <c r="A10945" s="1">
        <v>40659</v>
      </c>
      <c r="B10945">
        <v>1</v>
      </c>
      <c r="C10945">
        <v>1</v>
      </c>
      <c r="D10945">
        <v>1</v>
      </c>
      <c r="E10945">
        <v>2011</v>
      </c>
      <c r="F10945">
        <v>155</v>
      </c>
      <c r="G10945">
        <v>1</v>
      </c>
      <c r="H10945">
        <v>52</v>
      </c>
      <c r="J10945">
        <v>1.079999924</v>
      </c>
      <c r="M10945">
        <v>1</v>
      </c>
      <c r="N10945">
        <v>399</v>
      </c>
      <c r="P10945">
        <v>3</v>
      </c>
      <c r="Q10945" t="str">
        <f>VLOOKUP(M10945,lookups!$A$1:$B$7, 2, FALSE)</f>
        <v>trawl/fyke</v>
      </c>
      <c r="R10945" t="str">
        <f>VLOOKUP(N10945,lookups!$D$1:$E$6, 2, FALSE)</f>
        <v>hucuktlis r</v>
      </c>
      <c r="S10945" t="str">
        <f>VLOOKUP(C10945,lookups!$G$1:$H$3, 2, FALSE)</f>
        <v>smolt</v>
      </c>
    </row>
    <row r="10946" spans="1:19" x14ac:dyDescent="0.25">
      <c r="A10946" s="1">
        <v>40659</v>
      </c>
      <c r="B10946">
        <v>1</v>
      </c>
      <c r="C10946">
        <v>1</v>
      </c>
      <c r="D10946">
        <v>1</v>
      </c>
      <c r="E10946">
        <v>2011</v>
      </c>
      <c r="F10946">
        <v>156</v>
      </c>
      <c r="G10946">
        <v>1</v>
      </c>
      <c r="H10946">
        <v>55</v>
      </c>
      <c r="J10946">
        <v>1.2799997329999999</v>
      </c>
      <c r="M10946">
        <v>1</v>
      </c>
      <c r="N10946">
        <v>399</v>
      </c>
      <c r="P10946">
        <v>3</v>
      </c>
      <c r="Q10946" t="str">
        <f>VLOOKUP(M10946,lookups!$A$1:$B$7, 2, FALSE)</f>
        <v>trawl/fyke</v>
      </c>
      <c r="R10946" t="str">
        <f>VLOOKUP(N10946,lookups!$D$1:$E$6, 2, FALSE)</f>
        <v>hucuktlis r</v>
      </c>
      <c r="S10946" t="str">
        <f>VLOOKUP(C10946,lookups!$G$1:$H$3, 2, FALSE)</f>
        <v>smolt</v>
      </c>
    </row>
    <row r="10947" spans="1:19" x14ac:dyDescent="0.25">
      <c r="A10947" s="1">
        <v>40659</v>
      </c>
      <c r="B10947">
        <v>1</v>
      </c>
      <c r="C10947">
        <v>1</v>
      </c>
      <c r="D10947">
        <v>1</v>
      </c>
      <c r="E10947">
        <v>2011</v>
      </c>
      <c r="F10947">
        <v>157</v>
      </c>
      <c r="G10947">
        <v>1</v>
      </c>
      <c r="H10947">
        <v>57</v>
      </c>
      <c r="J10947">
        <v>1.759999275</v>
      </c>
      <c r="M10947">
        <v>1</v>
      </c>
      <c r="N10947">
        <v>399</v>
      </c>
      <c r="P10947">
        <v>3</v>
      </c>
      <c r="Q10947" t="str">
        <f>VLOOKUP(M10947,lookups!$A$1:$B$7, 2, FALSE)</f>
        <v>trawl/fyke</v>
      </c>
      <c r="R10947" t="str">
        <f>VLOOKUP(N10947,lookups!$D$1:$E$6, 2, FALSE)</f>
        <v>hucuktlis r</v>
      </c>
      <c r="S10947" t="str">
        <f>VLOOKUP(C10947,lookups!$G$1:$H$3, 2, FALSE)</f>
        <v>smolt</v>
      </c>
    </row>
    <row r="10948" spans="1:19" x14ac:dyDescent="0.25">
      <c r="A10948" s="1">
        <v>40659</v>
      </c>
      <c r="B10948">
        <v>1</v>
      </c>
      <c r="C10948">
        <v>1</v>
      </c>
      <c r="D10948">
        <v>1</v>
      </c>
      <c r="E10948">
        <v>2011</v>
      </c>
      <c r="F10948">
        <v>158</v>
      </c>
      <c r="G10948">
        <v>1</v>
      </c>
      <c r="H10948">
        <v>53</v>
      </c>
      <c r="J10948">
        <v>1.1899995800000001</v>
      </c>
      <c r="M10948">
        <v>1</v>
      </c>
      <c r="N10948">
        <v>399</v>
      </c>
      <c r="P10948">
        <v>3</v>
      </c>
      <c r="Q10948" t="str">
        <f>VLOOKUP(M10948,lookups!$A$1:$B$7, 2, FALSE)</f>
        <v>trawl/fyke</v>
      </c>
      <c r="R10948" t="str">
        <f>VLOOKUP(N10948,lookups!$D$1:$E$6, 2, FALSE)</f>
        <v>hucuktlis r</v>
      </c>
      <c r="S10948" t="str">
        <f>VLOOKUP(C10948,lookups!$G$1:$H$3, 2, FALSE)</f>
        <v>smolt</v>
      </c>
    </row>
    <row r="10949" spans="1:19" x14ac:dyDescent="0.25">
      <c r="A10949" s="1">
        <v>40659</v>
      </c>
      <c r="B10949">
        <v>1</v>
      </c>
      <c r="C10949">
        <v>1</v>
      </c>
      <c r="D10949">
        <v>1</v>
      </c>
      <c r="E10949">
        <v>2011</v>
      </c>
      <c r="F10949">
        <v>159</v>
      </c>
      <c r="G10949">
        <v>1</v>
      </c>
      <c r="H10949">
        <v>46</v>
      </c>
      <c r="J10949">
        <v>0.87999963800000003</v>
      </c>
      <c r="M10949">
        <v>1</v>
      </c>
      <c r="N10949">
        <v>399</v>
      </c>
      <c r="P10949">
        <v>3</v>
      </c>
      <c r="Q10949" t="str">
        <f>VLOOKUP(M10949,lookups!$A$1:$B$7, 2, FALSE)</f>
        <v>trawl/fyke</v>
      </c>
      <c r="R10949" t="str">
        <f>VLOOKUP(N10949,lookups!$D$1:$E$6, 2, FALSE)</f>
        <v>hucuktlis r</v>
      </c>
      <c r="S10949" t="str">
        <f>VLOOKUP(C10949,lookups!$G$1:$H$3, 2, FALSE)</f>
        <v>smolt</v>
      </c>
    </row>
    <row r="10950" spans="1:19" x14ac:dyDescent="0.25">
      <c r="A10950" s="1">
        <v>40659</v>
      </c>
      <c r="B10950">
        <v>1</v>
      </c>
      <c r="C10950">
        <v>1</v>
      </c>
      <c r="D10950">
        <v>1</v>
      </c>
      <c r="E10950">
        <v>2011</v>
      </c>
      <c r="F10950">
        <v>160</v>
      </c>
      <c r="G10950">
        <v>1</v>
      </c>
      <c r="H10950">
        <v>50</v>
      </c>
      <c r="J10950">
        <v>0.95999956099999995</v>
      </c>
      <c r="M10950">
        <v>1</v>
      </c>
      <c r="N10950">
        <v>399</v>
      </c>
      <c r="P10950">
        <v>3</v>
      </c>
      <c r="Q10950" t="str">
        <f>VLOOKUP(M10950,lookups!$A$1:$B$7, 2, FALSE)</f>
        <v>trawl/fyke</v>
      </c>
      <c r="R10950" t="str">
        <f>VLOOKUP(N10950,lookups!$D$1:$E$6, 2, FALSE)</f>
        <v>hucuktlis r</v>
      </c>
      <c r="S10950" t="str">
        <f>VLOOKUP(C10950,lookups!$G$1:$H$3, 2, FALSE)</f>
        <v>smolt</v>
      </c>
    </row>
    <row r="10951" spans="1:19" x14ac:dyDescent="0.25">
      <c r="A10951" s="1">
        <v>40659</v>
      </c>
      <c r="B10951">
        <v>1</v>
      </c>
      <c r="C10951">
        <v>1</v>
      </c>
      <c r="D10951">
        <v>1</v>
      </c>
      <c r="E10951">
        <v>2011</v>
      </c>
      <c r="F10951">
        <v>161</v>
      </c>
      <c r="G10951">
        <v>1</v>
      </c>
      <c r="H10951">
        <v>56</v>
      </c>
      <c r="J10951">
        <v>1.3999996189999999</v>
      </c>
      <c r="M10951">
        <v>1</v>
      </c>
      <c r="N10951">
        <v>399</v>
      </c>
      <c r="P10951">
        <v>3</v>
      </c>
      <c r="Q10951" t="str">
        <f>VLOOKUP(M10951,lookups!$A$1:$B$7, 2, FALSE)</f>
        <v>trawl/fyke</v>
      </c>
      <c r="R10951" t="str">
        <f>VLOOKUP(N10951,lookups!$D$1:$E$6, 2, FALSE)</f>
        <v>hucuktlis r</v>
      </c>
      <c r="S10951" t="str">
        <f>VLOOKUP(C10951,lookups!$G$1:$H$3, 2, FALSE)</f>
        <v>smolt</v>
      </c>
    </row>
    <row r="10952" spans="1:19" x14ac:dyDescent="0.25">
      <c r="A10952" s="1">
        <v>40659</v>
      </c>
      <c r="B10952">
        <v>1</v>
      </c>
      <c r="C10952">
        <v>1</v>
      </c>
      <c r="D10952">
        <v>1</v>
      </c>
      <c r="E10952">
        <v>2011</v>
      </c>
      <c r="F10952">
        <v>162</v>
      </c>
      <c r="G10952">
        <v>1</v>
      </c>
      <c r="H10952">
        <v>39</v>
      </c>
      <c r="J10952">
        <v>0.44999980899999997</v>
      </c>
      <c r="M10952">
        <v>1</v>
      </c>
      <c r="N10952">
        <v>399</v>
      </c>
      <c r="P10952">
        <v>3</v>
      </c>
      <c r="Q10952" t="str">
        <f>VLOOKUP(M10952,lookups!$A$1:$B$7, 2, FALSE)</f>
        <v>trawl/fyke</v>
      </c>
      <c r="R10952" t="str">
        <f>VLOOKUP(N10952,lookups!$D$1:$E$6, 2, FALSE)</f>
        <v>hucuktlis r</v>
      </c>
      <c r="S10952" t="str">
        <f>VLOOKUP(C10952,lookups!$G$1:$H$3, 2, FALSE)</f>
        <v>smolt</v>
      </c>
    </row>
    <row r="10953" spans="1:19" x14ac:dyDescent="0.25">
      <c r="A10953" s="1">
        <v>40659</v>
      </c>
      <c r="B10953">
        <v>1</v>
      </c>
      <c r="C10953">
        <v>1</v>
      </c>
      <c r="D10953">
        <v>1</v>
      </c>
      <c r="E10953">
        <v>2011</v>
      </c>
      <c r="F10953">
        <v>163</v>
      </c>
      <c r="G10953">
        <v>1</v>
      </c>
      <c r="H10953">
        <v>52</v>
      </c>
      <c r="J10953">
        <v>1.2299995420000001</v>
      </c>
      <c r="M10953">
        <v>1</v>
      </c>
      <c r="N10953">
        <v>399</v>
      </c>
      <c r="P10953">
        <v>3</v>
      </c>
      <c r="Q10953" t="str">
        <f>VLOOKUP(M10953,lookups!$A$1:$B$7, 2, FALSE)</f>
        <v>trawl/fyke</v>
      </c>
      <c r="R10953" t="str">
        <f>VLOOKUP(N10953,lookups!$D$1:$E$6, 2, FALSE)</f>
        <v>hucuktlis r</v>
      </c>
      <c r="S10953" t="str">
        <f>VLOOKUP(C10953,lookups!$G$1:$H$3, 2, FALSE)</f>
        <v>smolt</v>
      </c>
    </row>
    <row r="10954" spans="1:19" x14ac:dyDescent="0.25">
      <c r="A10954" s="1">
        <v>40659</v>
      </c>
      <c r="B10954">
        <v>1</v>
      </c>
      <c r="C10954">
        <v>1</v>
      </c>
      <c r="D10954">
        <v>1</v>
      </c>
      <c r="E10954">
        <v>2011</v>
      </c>
      <c r="F10954">
        <v>164</v>
      </c>
      <c r="G10954">
        <v>1</v>
      </c>
      <c r="H10954">
        <v>56</v>
      </c>
      <c r="J10954">
        <v>1.2799997329999999</v>
      </c>
      <c r="M10954">
        <v>1</v>
      </c>
      <c r="N10954">
        <v>399</v>
      </c>
      <c r="P10954">
        <v>3</v>
      </c>
      <c r="Q10954" t="str">
        <f>VLOOKUP(M10954,lookups!$A$1:$B$7, 2, FALSE)</f>
        <v>trawl/fyke</v>
      </c>
      <c r="R10954" t="str">
        <f>VLOOKUP(N10954,lookups!$D$1:$E$6, 2, FALSE)</f>
        <v>hucuktlis r</v>
      </c>
      <c r="S10954" t="str">
        <f>VLOOKUP(C10954,lookups!$G$1:$H$3, 2, FALSE)</f>
        <v>smolt</v>
      </c>
    </row>
    <row r="10955" spans="1:19" x14ac:dyDescent="0.25">
      <c r="A10955" s="1">
        <v>40659</v>
      </c>
      <c r="B10955">
        <v>1</v>
      </c>
      <c r="C10955">
        <v>1</v>
      </c>
      <c r="D10955">
        <v>1</v>
      </c>
      <c r="E10955">
        <v>2011</v>
      </c>
      <c r="F10955">
        <v>165</v>
      </c>
      <c r="G10955">
        <v>1</v>
      </c>
      <c r="H10955">
        <v>51</v>
      </c>
      <c r="J10955">
        <v>1.219999313</v>
      </c>
      <c r="M10955">
        <v>1</v>
      </c>
      <c r="N10955">
        <v>399</v>
      </c>
      <c r="P10955">
        <v>3</v>
      </c>
      <c r="Q10955" t="str">
        <f>VLOOKUP(M10955,lookups!$A$1:$B$7, 2, FALSE)</f>
        <v>trawl/fyke</v>
      </c>
      <c r="R10955" t="str">
        <f>VLOOKUP(N10955,lookups!$D$1:$E$6, 2, FALSE)</f>
        <v>hucuktlis r</v>
      </c>
      <c r="S10955" t="str">
        <f>VLOOKUP(C10955,lookups!$G$1:$H$3, 2, FALSE)</f>
        <v>smolt</v>
      </c>
    </row>
    <row r="10956" spans="1:19" x14ac:dyDescent="0.25">
      <c r="A10956" s="1">
        <v>40659</v>
      </c>
      <c r="B10956">
        <v>1</v>
      </c>
      <c r="C10956">
        <v>1</v>
      </c>
      <c r="D10956">
        <v>1</v>
      </c>
      <c r="E10956">
        <v>2011</v>
      </c>
      <c r="F10956">
        <v>166</v>
      </c>
      <c r="G10956">
        <v>1</v>
      </c>
      <c r="H10956">
        <v>51</v>
      </c>
      <c r="J10956">
        <v>1.049999237</v>
      </c>
      <c r="M10956">
        <v>1</v>
      </c>
      <c r="N10956">
        <v>399</v>
      </c>
      <c r="P10956">
        <v>3</v>
      </c>
      <c r="Q10956" t="str">
        <f>VLOOKUP(M10956,lookups!$A$1:$B$7, 2, FALSE)</f>
        <v>trawl/fyke</v>
      </c>
      <c r="R10956" t="str">
        <f>VLOOKUP(N10956,lookups!$D$1:$E$6, 2, FALSE)</f>
        <v>hucuktlis r</v>
      </c>
      <c r="S10956" t="str">
        <f>VLOOKUP(C10956,lookups!$G$1:$H$3, 2, FALSE)</f>
        <v>smolt</v>
      </c>
    </row>
    <row r="10957" spans="1:19" x14ac:dyDescent="0.25">
      <c r="A10957" s="1">
        <v>40659</v>
      </c>
      <c r="B10957">
        <v>1</v>
      </c>
      <c r="C10957">
        <v>1</v>
      </c>
      <c r="D10957">
        <v>1</v>
      </c>
      <c r="E10957">
        <v>2011</v>
      </c>
      <c r="F10957">
        <v>167</v>
      </c>
      <c r="G10957">
        <v>1</v>
      </c>
      <c r="H10957">
        <v>52</v>
      </c>
      <c r="J10957">
        <v>1.3099994660000001</v>
      </c>
      <c r="M10957">
        <v>1</v>
      </c>
      <c r="N10957">
        <v>399</v>
      </c>
      <c r="P10957">
        <v>3</v>
      </c>
      <c r="Q10957" t="str">
        <f>VLOOKUP(M10957,lookups!$A$1:$B$7, 2, FALSE)</f>
        <v>trawl/fyke</v>
      </c>
      <c r="R10957" t="str">
        <f>VLOOKUP(N10957,lookups!$D$1:$E$6, 2, FALSE)</f>
        <v>hucuktlis r</v>
      </c>
      <c r="S10957" t="str">
        <f>VLOOKUP(C10957,lookups!$G$1:$H$3, 2, FALSE)</f>
        <v>smolt</v>
      </c>
    </row>
    <row r="10958" spans="1:19" x14ac:dyDescent="0.25">
      <c r="A10958" s="1">
        <v>40659</v>
      </c>
      <c r="B10958">
        <v>1</v>
      </c>
      <c r="C10958">
        <v>1</v>
      </c>
      <c r="D10958">
        <v>1</v>
      </c>
      <c r="E10958">
        <v>2011</v>
      </c>
      <c r="F10958">
        <v>168</v>
      </c>
      <c r="G10958">
        <v>1</v>
      </c>
      <c r="H10958">
        <v>56</v>
      </c>
      <c r="J10958">
        <v>1.259999275</v>
      </c>
      <c r="M10958">
        <v>1</v>
      </c>
      <c r="N10958">
        <v>399</v>
      </c>
      <c r="P10958">
        <v>3</v>
      </c>
      <c r="Q10958" t="str">
        <f>VLOOKUP(M10958,lookups!$A$1:$B$7, 2, FALSE)</f>
        <v>trawl/fyke</v>
      </c>
      <c r="R10958" t="str">
        <f>VLOOKUP(N10958,lookups!$D$1:$E$6, 2, FALSE)</f>
        <v>hucuktlis r</v>
      </c>
      <c r="S10958" t="str">
        <f>VLOOKUP(C10958,lookups!$G$1:$H$3, 2, FALSE)</f>
        <v>smolt</v>
      </c>
    </row>
    <row r="10959" spans="1:19" x14ac:dyDescent="0.25">
      <c r="A10959" s="1">
        <v>40659</v>
      </c>
      <c r="B10959">
        <v>1</v>
      </c>
      <c r="C10959">
        <v>1</v>
      </c>
      <c r="D10959">
        <v>1</v>
      </c>
      <c r="E10959">
        <v>2011</v>
      </c>
      <c r="F10959">
        <v>169</v>
      </c>
      <c r="G10959">
        <v>1</v>
      </c>
      <c r="H10959">
        <v>54</v>
      </c>
      <c r="J10959">
        <v>1.1899995800000001</v>
      </c>
      <c r="M10959">
        <v>1</v>
      </c>
      <c r="N10959">
        <v>399</v>
      </c>
      <c r="P10959">
        <v>3</v>
      </c>
      <c r="Q10959" t="str">
        <f>VLOOKUP(M10959,lookups!$A$1:$B$7, 2, FALSE)</f>
        <v>trawl/fyke</v>
      </c>
      <c r="R10959" t="str">
        <f>VLOOKUP(N10959,lookups!$D$1:$E$6, 2, FALSE)</f>
        <v>hucuktlis r</v>
      </c>
      <c r="S10959" t="str">
        <f>VLOOKUP(C10959,lookups!$G$1:$H$3, 2, FALSE)</f>
        <v>smolt</v>
      </c>
    </row>
    <row r="10960" spans="1:19" x14ac:dyDescent="0.25">
      <c r="A10960" s="1">
        <v>40659</v>
      </c>
      <c r="B10960">
        <v>1</v>
      </c>
      <c r="C10960">
        <v>1</v>
      </c>
      <c r="D10960">
        <v>1</v>
      </c>
      <c r="E10960">
        <v>2011</v>
      </c>
      <c r="F10960">
        <v>170</v>
      </c>
      <c r="G10960">
        <v>1</v>
      </c>
      <c r="H10960">
        <v>55</v>
      </c>
      <c r="J10960">
        <v>1.3899993900000001</v>
      </c>
      <c r="M10960">
        <v>1</v>
      </c>
      <c r="N10960">
        <v>399</v>
      </c>
      <c r="P10960">
        <v>3</v>
      </c>
      <c r="Q10960" t="str">
        <f>VLOOKUP(M10960,lookups!$A$1:$B$7, 2, FALSE)</f>
        <v>trawl/fyke</v>
      </c>
      <c r="R10960" t="str">
        <f>VLOOKUP(N10960,lookups!$D$1:$E$6, 2, FALSE)</f>
        <v>hucuktlis r</v>
      </c>
      <c r="S10960" t="str">
        <f>VLOOKUP(C10960,lookups!$G$1:$H$3, 2, FALSE)</f>
        <v>smolt</v>
      </c>
    </row>
    <row r="10961" spans="1:19" x14ac:dyDescent="0.25">
      <c r="A10961" s="1">
        <v>40659</v>
      </c>
      <c r="B10961">
        <v>1</v>
      </c>
      <c r="C10961">
        <v>1</v>
      </c>
      <c r="D10961">
        <v>1</v>
      </c>
      <c r="E10961">
        <v>2011</v>
      </c>
      <c r="F10961">
        <v>171</v>
      </c>
      <c r="G10961">
        <v>1</v>
      </c>
      <c r="H10961">
        <v>53</v>
      </c>
      <c r="J10961">
        <v>1.3599996569999999</v>
      </c>
      <c r="M10961">
        <v>1</v>
      </c>
      <c r="N10961">
        <v>399</v>
      </c>
      <c r="P10961">
        <v>3</v>
      </c>
      <c r="Q10961" t="str">
        <f>VLOOKUP(M10961,lookups!$A$1:$B$7, 2, FALSE)</f>
        <v>trawl/fyke</v>
      </c>
      <c r="R10961" t="str">
        <f>VLOOKUP(N10961,lookups!$D$1:$E$6, 2, FALSE)</f>
        <v>hucuktlis r</v>
      </c>
      <c r="S10961" t="str">
        <f>VLOOKUP(C10961,lookups!$G$1:$H$3, 2, FALSE)</f>
        <v>smolt</v>
      </c>
    </row>
    <row r="10962" spans="1:19" x14ac:dyDescent="0.25">
      <c r="A10962" s="1">
        <v>40659</v>
      </c>
      <c r="B10962">
        <v>1</v>
      </c>
      <c r="C10962">
        <v>1</v>
      </c>
      <c r="D10962">
        <v>1</v>
      </c>
      <c r="E10962">
        <v>2011</v>
      </c>
      <c r="F10962">
        <v>172</v>
      </c>
      <c r="G10962">
        <v>1</v>
      </c>
      <c r="H10962">
        <v>50</v>
      </c>
      <c r="J10962">
        <v>1</v>
      </c>
      <c r="M10962">
        <v>1</v>
      </c>
      <c r="N10962">
        <v>399</v>
      </c>
      <c r="P10962">
        <v>3</v>
      </c>
      <c r="Q10962" t="str">
        <f>VLOOKUP(M10962,lookups!$A$1:$B$7, 2, FALSE)</f>
        <v>trawl/fyke</v>
      </c>
      <c r="R10962" t="str">
        <f>VLOOKUP(N10962,lookups!$D$1:$E$6, 2, FALSE)</f>
        <v>hucuktlis r</v>
      </c>
      <c r="S10962" t="str">
        <f>VLOOKUP(C10962,lookups!$G$1:$H$3, 2, FALSE)</f>
        <v>smolt</v>
      </c>
    </row>
    <row r="10963" spans="1:19" x14ac:dyDescent="0.25">
      <c r="A10963" s="1">
        <v>40659</v>
      </c>
      <c r="B10963">
        <v>1</v>
      </c>
      <c r="C10963">
        <v>1</v>
      </c>
      <c r="D10963">
        <v>1</v>
      </c>
      <c r="E10963">
        <v>2011</v>
      </c>
      <c r="F10963">
        <v>173</v>
      </c>
      <c r="G10963">
        <v>1</v>
      </c>
      <c r="H10963">
        <v>54</v>
      </c>
      <c r="J10963">
        <v>1.2699995040000001</v>
      </c>
      <c r="M10963">
        <v>1</v>
      </c>
      <c r="N10963">
        <v>399</v>
      </c>
      <c r="P10963">
        <v>3</v>
      </c>
      <c r="Q10963" t="str">
        <f>VLOOKUP(M10963,lookups!$A$1:$B$7, 2, FALSE)</f>
        <v>trawl/fyke</v>
      </c>
      <c r="R10963" t="str">
        <f>VLOOKUP(N10963,lookups!$D$1:$E$6, 2, FALSE)</f>
        <v>hucuktlis r</v>
      </c>
      <c r="S10963" t="str">
        <f>VLOOKUP(C10963,lookups!$G$1:$H$3, 2, FALSE)</f>
        <v>smolt</v>
      </c>
    </row>
    <row r="10964" spans="1:19" x14ac:dyDescent="0.25">
      <c r="A10964" s="1">
        <v>40659</v>
      </c>
      <c r="B10964">
        <v>1</v>
      </c>
      <c r="C10964">
        <v>1</v>
      </c>
      <c r="D10964">
        <v>1</v>
      </c>
      <c r="E10964">
        <v>2011</v>
      </c>
      <c r="F10964">
        <v>174</v>
      </c>
      <c r="G10964">
        <v>1</v>
      </c>
      <c r="H10964">
        <v>54</v>
      </c>
      <c r="J10964">
        <v>1.1599998469999999</v>
      </c>
      <c r="M10964">
        <v>1</v>
      </c>
      <c r="N10964">
        <v>399</v>
      </c>
      <c r="P10964">
        <v>3</v>
      </c>
      <c r="Q10964" t="str">
        <f>VLOOKUP(M10964,lookups!$A$1:$B$7, 2, FALSE)</f>
        <v>trawl/fyke</v>
      </c>
      <c r="R10964" t="str">
        <f>VLOOKUP(N10964,lookups!$D$1:$E$6, 2, FALSE)</f>
        <v>hucuktlis r</v>
      </c>
      <c r="S10964" t="str">
        <f>VLOOKUP(C10964,lookups!$G$1:$H$3, 2, FALSE)</f>
        <v>smolt</v>
      </c>
    </row>
    <row r="10965" spans="1:19" x14ac:dyDescent="0.25">
      <c r="A10965" s="1">
        <v>40659</v>
      </c>
      <c r="B10965">
        <v>1</v>
      </c>
      <c r="C10965">
        <v>1</v>
      </c>
      <c r="D10965">
        <v>1</v>
      </c>
      <c r="E10965">
        <v>2011</v>
      </c>
      <c r="F10965">
        <v>175</v>
      </c>
      <c r="G10965">
        <v>1</v>
      </c>
      <c r="H10965">
        <v>50</v>
      </c>
      <c r="J10965">
        <v>0.829999924</v>
      </c>
      <c r="M10965">
        <v>1</v>
      </c>
      <c r="N10965">
        <v>399</v>
      </c>
      <c r="P10965">
        <v>3</v>
      </c>
      <c r="Q10965" t="str">
        <f>VLOOKUP(M10965,lookups!$A$1:$B$7, 2, FALSE)</f>
        <v>trawl/fyke</v>
      </c>
      <c r="R10965" t="str">
        <f>VLOOKUP(N10965,lookups!$D$1:$E$6, 2, FALSE)</f>
        <v>hucuktlis r</v>
      </c>
      <c r="S10965" t="str">
        <f>VLOOKUP(C10965,lookups!$G$1:$H$3, 2, FALSE)</f>
        <v>smolt</v>
      </c>
    </row>
    <row r="10966" spans="1:19" x14ac:dyDescent="0.25">
      <c r="A10966" s="1">
        <v>40659</v>
      </c>
      <c r="B10966">
        <v>1</v>
      </c>
      <c r="C10966">
        <v>1</v>
      </c>
      <c r="D10966">
        <v>1</v>
      </c>
      <c r="E10966">
        <v>2011</v>
      </c>
      <c r="F10966">
        <v>176</v>
      </c>
      <c r="G10966">
        <v>1</v>
      </c>
      <c r="H10966">
        <v>51</v>
      </c>
      <c r="J10966">
        <v>1.119999886</v>
      </c>
      <c r="M10966">
        <v>1</v>
      </c>
      <c r="N10966">
        <v>399</v>
      </c>
      <c r="P10966">
        <v>3</v>
      </c>
      <c r="Q10966" t="str">
        <f>VLOOKUP(M10966,lookups!$A$1:$B$7, 2, FALSE)</f>
        <v>trawl/fyke</v>
      </c>
      <c r="R10966" t="str">
        <f>VLOOKUP(N10966,lookups!$D$1:$E$6, 2, FALSE)</f>
        <v>hucuktlis r</v>
      </c>
      <c r="S10966" t="str">
        <f>VLOOKUP(C10966,lookups!$G$1:$H$3, 2, FALSE)</f>
        <v>smolt</v>
      </c>
    </row>
    <row r="10967" spans="1:19" x14ac:dyDescent="0.25">
      <c r="A10967" s="1">
        <v>40659</v>
      </c>
      <c r="B10967">
        <v>1</v>
      </c>
      <c r="C10967">
        <v>1</v>
      </c>
      <c r="D10967">
        <v>1</v>
      </c>
      <c r="E10967">
        <v>2011</v>
      </c>
      <c r="F10967">
        <v>177</v>
      </c>
      <c r="G10967">
        <v>1</v>
      </c>
      <c r="H10967">
        <v>52</v>
      </c>
      <c r="J10967">
        <v>1</v>
      </c>
      <c r="M10967">
        <v>1</v>
      </c>
      <c r="N10967">
        <v>399</v>
      </c>
      <c r="P10967">
        <v>3</v>
      </c>
      <c r="Q10967" t="str">
        <f>VLOOKUP(M10967,lookups!$A$1:$B$7, 2, FALSE)</f>
        <v>trawl/fyke</v>
      </c>
      <c r="R10967" t="str">
        <f>VLOOKUP(N10967,lookups!$D$1:$E$6, 2, FALSE)</f>
        <v>hucuktlis r</v>
      </c>
      <c r="S10967" t="str">
        <f>VLOOKUP(C10967,lookups!$G$1:$H$3, 2, FALSE)</f>
        <v>smolt</v>
      </c>
    </row>
    <row r="10968" spans="1:19" x14ac:dyDescent="0.25">
      <c r="A10968" s="1">
        <v>40659</v>
      </c>
      <c r="B10968">
        <v>1</v>
      </c>
      <c r="C10968">
        <v>1</v>
      </c>
      <c r="D10968">
        <v>1</v>
      </c>
      <c r="E10968">
        <v>2011</v>
      </c>
      <c r="F10968">
        <v>178</v>
      </c>
      <c r="G10968">
        <v>1</v>
      </c>
      <c r="H10968">
        <v>51</v>
      </c>
      <c r="J10968">
        <v>1.1099996569999999</v>
      </c>
      <c r="M10968">
        <v>1</v>
      </c>
      <c r="N10968">
        <v>399</v>
      </c>
      <c r="P10968">
        <v>3</v>
      </c>
      <c r="Q10968" t="str">
        <f>VLOOKUP(M10968,lookups!$A$1:$B$7, 2, FALSE)</f>
        <v>trawl/fyke</v>
      </c>
      <c r="R10968" t="str">
        <f>VLOOKUP(N10968,lookups!$D$1:$E$6, 2, FALSE)</f>
        <v>hucuktlis r</v>
      </c>
      <c r="S10968" t="str">
        <f>VLOOKUP(C10968,lookups!$G$1:$H$3, 2, FALSE)</f>
        <v>smolt</v>
      </c>
    </row>
    <row r="10969" spans="1:19" x14ac:dyDescent="0.25">
      <c r="A10969" s="1">
        <v>41013</v>
      </c>
      <c r="B10969">
        <v>1</v>
      </c>
      <c r="C10969">
        <v>1</v>
      </c>
      <c r="D10969">
        <v>1</v>
      </c>
      <c r="E10969">
        <v>2012</v>
      </c>
      <c r="F10969">
        <v>1</v>
      </c>
      <c r="G10969">
        <v>1</v>
      </c>
      <c r="H10969">
        <v>48</v>
      </c>
      <c r="I10969">
        <v>0.65999984700000003</v>
      </c>
      <c r="J10969">
        <v>0.75999259900000005</v>
      </c>
      <c r="M10969">
        <v>1</v>
      </c>
      <c r="N10969">
        <v>399</v>
      </c>
      <c r="P10969">
        <v>3</v>
      </c>
      <c r="Q10969" t="str">
        <f>VLOOKUP(M10969,lookups!$A$1:$B$7, 2, FALSE)</f>
        <v>trawl/fyke</v>
      </c>
      <c r="R10969" t="str">
        <f>VLOOKUP(N10969,lookups!$D$1:$E$6, 2, FALSE)</f>
        <v>hucuktlis r</v>
      </c>
      <c r="S10969" t="str">
        <f>VLOOKUP(C10969,lookups!$G$1:$H$3, 2, FALSE)</f>
        <v>smolt</v>
      </c>
    </row>
    <row r="10970" spans="1:19" x14ac:dyDescent="0.25">
      <c r="A10970" s="1">
        <v>41013</v>
      </c>
      <c r="B10970">
        <v>1</v>
      </c>
      <c r="C10970">
        <v>1</v>
      </c>
      <c r="D10970">
        <v>1</v>
      </c>
      <c r="E10970">
        <v>2012</v>
      </c>
      <c r="F10970">
        <v>2</v>
      </c>
      <c r="G10970">
        <v>1</v>
      </c>
      <c r="H10970">
        <v>45</v>
      </c>
      <c r="I10970">
        <v>0.68999957999999995</v>
      </c>
      <c r="J10970">
        <v>0.79453802100000004</v>
      </c>
      <c r="M10970">
        <v>1</v>
      </c>
      <c r="N10970">
        <v>399</v>
      </c>
      <c r="P10970">
        <v>3</v>
      </c>
      <c r="Q10970" t="str">
        <f>VLOOKUP(M10970,lookups!$A$1:$B$7, 2, FALSE)</f>
        <v>trawl/fyke</v>
      </c>
      <c r="R10970" t="str">
        <f>VLOOKUP(N10970,lookups!$D$1:$E$6, 2, FALSE)</f>
        <v>hucuktlis r</v>
      </c>
      <c r="S10970" t="str">
        <f>VLOOKUP(C10970,lookups!$G$1:$H$3, 2, FALSE)</f>
        <v>smolt</v>
      </c>
    </row>
    <row r="10971" spans="1:19" x14ac:dyDescent="0.25">
      <c r="A10971" s="1">
        <v>41013</v>
      </c>
      <c r="B10971">
        <v>1</v>
      </c>
      <c r="C10971">
        <v>1</v>
      </c>
      <c r="D10971">
        <v>1</v>
      </c>
      <c r="E10971">
        <v>2012</v>
      </c>
      <c r="F10971">
        <v>3</v>
      </c>
      <c r="G10971">
        <v>1</v>
      </c>
      <c r="H10971">
        <v>38</v>
      </c>
      <c r="I10971">
        <v>0.539999962</v>
      </c>
      <c r="J10971">
        <v>0.62181234399999996</v>
      </c>
      <c r="M10971">
        <v>1</v>
      </c>
      <c r="N10971">
        <v>399</v>
      </c>
      <c r="P10971">
        <v>3</v>
      </c>
      <c r="Q10971" t="str">
        <f>VLOOKUP(M10971,lookups!$A$1:$B$7, 2, FALSE)</f>
        <v>trawl/fyke</v>
      </c>
      <c r="R10971" t="str">
        <f>VLOOKUP(N10971,lookups!$D$1:$E$6, 2, FALSE)</f>
        <v>hucuktlis r</v>
      </c>
      <c r="S10971" t="str">
        <f>VLOOKUP(C10971,lookups!$G$1:$H$3, 2, FALSE)</f>
        <v>smolt</v>
      </c>
    </row>
    <row r="10972" spans="1:19" x14ac:dyDescent="0.25">
      <c r="A10972" s="1">
        <v>41033</v>
      </c>
      <c r="B10972">
        <v>1</v>
      </c>
      <c r="C10972">
        <v>1</v>
      </c>
      <c r="D10972">
        <v>1</v>
      </c>
      <c r="E10972">
        <v>2012</v>
      </c>
      <c r="F10972">
        <v>1</v>
      </c>
      <c r="G10972">
        <v>1</v>
      </c>
      <c r="H10972">
        <v>42</v>
      </c>
      <c r="I10972">
        <v>0.39999985700000001</v>
      </c>
      <c r="J10972">
        <v>0.46060180699999997</v>
      </c>
      <c r="M10972">
        <v>1</v>
      </c>
      <c r="N10972">
        <v>399</v>
      </c>
      <c r="P10972">
        <v>3</v>
      </c>
      <c r="Q10972" t="str">
        <f>VLOOKUP(M10972,lookups!$A$1:$B$7, 2, FALSE)</f>
        <v>trawl/fyke</v>
      </c>
      <c r="R10972" t="str">
        <f>VLOOKUP(N10972,lookups!$D$1:$E$6, 2, FALSE)</f>
        <v>hucuktlis r</v>
      </c>
      <c r="S10972" t="str">
        <f>VLOOKUP(C10972,lookups!$G$1:$H$3, 2, FALSE)</f>
        <v>smolt</v>
      </c>
    </row>
    <row r="10973" spans="1:19" x14ac:dyDescent="0.25">
      <c r="A10973" s="1">
        <v>41033</v>
      </c>
      <c r="B10973">
        <v>1</v>
      </c>
      <c r="C10973">
        <v>1</v>
      </c>
      <c r="D10973">
        <v>1</v>
      </c>
      <c r="E10973">
        <v>2012</v>
      </c>
      <c r="F10973">
        <v>2</v>
      </c>
      <c r="G10973">
        <v>1</v>
      </c>
      <c r="H10973">
        <v>46</v>
      </c>
      <c r="I10973">
        <v>0.63999986600000003</v>
      </c>
      <c r="J10973">
        <v>0.73696279499999995</v>
      </c>
      <c r="M10973">
        <v>1</v>
      </c>
      <c r="N10973">
        <v>399</v>
      </c>
      <c r="P10973">
        <v>3</v>
      </c>
      <c r="Q10973" t="str">
        <f>VLOOKUP(M10973,lookups!$A$1:$B$7, 2, FALSE)</f>
        <v>trawl/fyke</v>
      </c>
      <c r="R10973" t="str">
        <f>VLOOKUP(N10973,lookups!$D$1:$E$6, 2, FALSE)</f>
        <v>hucuktlis r</v>
      </c>
      <c r="S10973" t="str">
        <f>VLOOKUP(C10973,lookups!$G$1:$H$3, 2, FALSE)</f>
        <v>smolt</v>
      </c>
    </row>
    <row r="10974" spans="1:19" x14ac:dyDescent="0.25">
      <c r="A10974" s="1">
        <v>41375</v>
      </c>
      <c r="B10974">
        <v>1</v>
      </c>
      <c r="C10974">
        <v>1</v>
      </c>
      <c r="D10974">
        <v>1</v>
      </c>
      <c r="E10974">
        <v>2013</v>
      </c>
      <c r="F10974">
        <v>1</v>
      </c>
      <c r="G10974">
        <v>1</v>
      </c>
      <c r="H10974">
        <v>53</v>
      </c>
      <c r="I10974">
        <v>1.5299997329999999</v>
      </c>
      <c r="J10974">
        <v>1.76180172</v>
      </c>
      <c r="M10974">
        <v>1</v>
      </c>
      <c r="N10974">
        <v>399</v>
      </c>
      <c r="P10974">
        <v>3</v>
      </c>
      <c r="Q10974" t="str">
        <f>VLOOKUP(M10974,lookups!$A$1:$B$7, 2, FALSE)</f>
        <v>trawl/fyke</v>
      </c>
      <c r="R10974" t="str">
        <f>VLOOKUP(N10974,lookups!$D$1:$E$6, 2, FALSE)</f>
        <v>hucuktlis r</v>
      </c>
      <c r="S10974" t="str">
        <f>VLOOKUP(C10974,lookups!$G$1:$H$3, 2, FALSE)</f>
        <v>smolt</v>
      </c>
    </row>
    <row r="10975" spans="1:19" x14ac:dyDescent="0.25">
      <c r="A10975" s="1">
        <v>41375</v>
      </c>
      <c r="B10975">
        <v>1</v>
      </c>
      <c r="C10975">
        <v>1</v>
      </c>
      <c r="D10975">
        <v>1</v>
      </c>
      <c r="E10975">
        <v>2013</v>
      </c>
      <c r="F10975">
        <v>2</v>
      </c>
      <c r="G10975">
        <v>1</v>
      </c>
      <c r="H10975">
        <v>52</v>
      </c>
      <c r="I10975">
        <v>1.289999962</v>
      </c>
      <c r="J10975">
        <v>1.485440254</v>
      </c>
      <c r="M10975">
        <v>1</v>
      </c>
      <c r="N10975">
        <v>399</v>
      </c>
      <c r="P10975">
        <v>3</v>
      </c>
      <c r="Q10975" t="str">
        <f>VLOOKUP(M10975,lookups!$A$1:$B$7, 2, FALSE)</f>
        <v>trawl/fyke</v>
      </c>
      <c r="R10975" t="str">
        <f>VLOOKUP(N10975,lookups!$D$1:$E$6, 2, FALSE)</f>
        <v>hucuktlis r</v>
      </c>
      <c r="S10975" t="str">
        <f>VLOOKUP(C10975,lookups!$G$1:$H$3, 2, FALSE)</f>
        <v>smolt</v>
      </c>
    </row>
    <row r="10976" spans="1:19" x14ac:dyDescent="0.25">
      <c r="A10976" s="1">
        <v>41375</v>
      </c>
      <c r="B10976">
        <v>1</v>
      </c>
      <c r="C10976">
        <v>1</v>
      </c>
      <c r="D10976">
        <v>1</v>
      </c>
      <c r="E10976">
        <v>2013</v>
      </c>
      <c r="F10976">
        <v>3</v>
      </c>
      <c r="G10976">
        <v>1</v>
      </c>
      <c r="H10976">
        <v>47</v>
      </c>
      <c r="I10976">
        <v>0.95999956099999995</v>
      </c>
      <c r="J10976">
        <v>1.1054439540000001</v>
      </c>
      <c r="M10976">
        <v>1</v>
      </c>
      <c r="N10976">
        <v>399</v>
      </c>
      <c r="P10976">
        <v>3</v>
      </c>
      <c r="Q10976" t="str">
        <f>VLOOKUP(M10976,lookups!$A$1:$B$7, 2, FALSE)</f>
        <v>trawl/fyke</v>
      </c>
      <c r="R10976" t="str">
        <f>VLOOKUP(N10976,lookups!$D$1:$E$6, 2, FALSE)</f>
        <v>hucuktlis r</v>
      </c>
      <c r="S10976" t="str">
        <f>VLOOKUP(C10976,lookups!$G$1:$H$3, 2, FALSE)</f>
        <v>smolt</v>
      </c>
    </row>
    <row r="10977" spans="1:19" x14ac:dyDescent="0.25">
      <c r="A10977" s="1">
        <v>41375</v>
      </c>
      <c r="B10977">
        <v>1</v>
      </c>
      <c r="C10977">
        <v>1</v>
      </c>
      <c r="D10977">
        <v>1</v>
      </c>
      <c r="E10977">
        <v>2013</v>
      </c>
      <c r="F10977">
        <v>4</v>
      </c>
      <c r="G10977">
        <v>1</v>
      </c>
      <c r="H10977">
        <v>49</v>
      </c>
      <c r="I10977">
        <v>0.97999954199999995</v>
      </c>
      <c r="J10977">
        <v>1.128474236</v>
      </c>
      <c r="M10977">
        <v>1</v>
      </c>
      <c r="N10977">
        <v>399</v>
      </c>
      <c r="P10977">
        <v>3</v>
      </c>
      <c r="Q10977" t="str">
        <f>VLOOKUP(M10977,lookups!$A$1:$B$7, 2, FALSE)</f>
        <v>trawl/fyke</v>
      </c>
      <c r="R10977" t="str">
        <f>VLOOKUP(N10977,lookups!$D$1:$E$6, 2, FALSE)</f>
        <v>hucuktlis r</v>
      </c>
      <c r="S10977" t="str">
        <f>VLOOKUP(C10977,lookups!$G$1:$H$3, 2, FALSE)</f>
        <v>smolt</v>
      </c>
    </row>
    <row r="10978" spans="1:19" x14ac:dyDescent="0.25">
      <c r="A10978" s="1">
        <v>41375</v>
      </c>
      <c r="B10978">
        <v>1</v>
      </c>
      <c r="C10978">
        <v>1</v>
      </c>
      <c r="D10978">
        <v>1</v>
      </c>
      <c r="E10978">
        <v>2013</v>
      </c>
      <c r="F10978">
        <v>5</v>
      </c>
      <c r="G10978">
        <v>1</v>
      </c>
      <c r="H10978">
        <v>48</v>
      </c>
      <c r="I10978">
        <v>0.89999961900000003</v>
      </c>
      <c r="J10978">
        <v>1.036354065</v>
      </c>
      <c r="M10978">
        <v>1</v>
      </c>
      <c r="N10978">
        <v>399</v>
      </c>
      <c r="P10978">
        <v>3</v>
      </c>
      <c r="Q10978" t="str">
        <f>VLOOKUP(M10978,lookups!$A$1:$B$7, 2, FALSE)</f>
        <v>trawl/fyke</v>
      </c>
      <c r="R10978" t="str">
        <f>VLOOKUP(N10978,lookups!$D$1:$E$6, 2, FALSE)</f>
        <v>hucuktlis r</v>
      </c>
      <c r="S10978" t="str">
        <f>VLOOKUP(C10978,lookups!$G$1:$H$3, 2, FALSE)</f>
        <v>smolt</v>
      </c>
    </row>
    <row r="10979" spans="1:19" x14ac:dyDescent="0.25">
      <c r="A10979" s="1">
        <v>41375</v>
      </c>
      <c r="B10979">
        <v>1</v>
      </c>
      <c r="C10979">
        <v>1</v>
      </c>
      <c r="D10979">
        <v>1</v>
      </c>
      <c r="E10979">
        <v>2013</v>
      </c>
      <c r="F10979">
        <v>6</v>
      </c>
      <c r="G10979">
        <v>1</v>
      </c>
      <c r="H10979">
        <v>52</v>
      </c>
      <c r="I10979">
        <v>1.1999998089999999</v>
      </c>
      <c r="J10979">
        <v>1.3818054200000001</v>
      </c>
      <c r="M10979">
        <v>1</v>
      </c>
      <c r="N10979">
        <v>399</v>
      </c>
      <c r="P10979">
        <v>3</v>
      </c>
      <c r="Q10979" t="str">
        <f>VLOOKUP(M10979,lookups!$A$1:$B$7, 2, FALSE)</f>
        <v>trawl/fyke</v>
      </c>
      <c r="R10979" t="str">
        <f>VLOOKUP(N10979,lookups!$D$1:$E$6, 2, FALSE)</f>
        <v>hucuktlis r</v>
      </c>
      <c r="S10979" t="str">
        <f>VLOOKUP(C10979,lookups!$G$1:$H$3, 2, FALSE)</f>
        <v>smolt</v>
      </c>
    </row>
    <row r="10980" spans="1:19" x14ac:dyDescent="0.25">
      <c r="A10980" s="1">
        <v>41375</v>
      </c>
      <c r="B10980">
        <v>1</v>
      </c>
      <c r="C10980">
        <v>1</v>
      </c>
      <c r="D10980">
        <v>1</v>
      </c>
      <c r="E10980">
        <v>2013</v>
      </c>
      <c r="F10980">
        <v>7</v>
      </c>
      <c r="G10980">
        <v>1</v>
      </c>
      <c r="H10980">
        <v>52</v>
      </c>
      <c r="I10980">
        <v>0.89999961900000003</v>
      </c>
      <c r="J10980">
        <v>1.036354065</v>
      </c>
      <c r="M10980">
        <v>1</v>
      </c>
      <c r="N10980">
        <v>399</v>
      </c>
      <c r="P10980">
        <v>3</v>
      </c>
      <c r="Q10980" t="str">
        <f>VLOOKUP(M10980,lookups!$A$1:$B$7, 2, FALSE)</f>
        <v>trawl/fyke</v>
      </c>
      <c r="R10980" t="str">
        <f>VLOOKUP(N10980,lookups!$D$1:$E$6, 2, FALSE)</f>
        <v>hucuktlis r</v>
      </c>
      <c r="S10980" t="str">
        <f>VLOOKUP(C10980,lookups!$G$1:$H$3, 2, FALSE)</f>
        <v>smolt</v>
      </c>
    </row>
    <row r="10981" spans="1:19" x14ac:dyDescent="0.25">
      <c r="A10981" s="1">
        <v>41375</v>
      </c>
      <c r="B10981">
        <v>1</v>
      </c>
      <c r="C10981">
        <v>1</v>
      </c>
      <c r="D10981">
        <v>1</v>
      </c>
      <c r="E10981">
        <v>2013</v>
      </c>
      <c r="F10981">
        <v>8</v>
      </c>
      <c r="G10981">
        <v>2</v>
      </c>
      <c r="H10981">
        <v>60</v>
      </c>
      <c r="I10981">
        <v>1.8599996569999999</v>
      </c>
      <c r="J10981">
        <v>2.1417980189999999</v>
      </c>
      <c r="M10981">
        <v>1</v>
      </c>
      <c r="N10981">
        <v>399</v>
      </c>
      <c r="P10981">
        <v>3</v>
      </c>
      <c r="Q10981" t="str">
        <f>VLOOKUP(M10981,lookups!$A$1:$B$7, 2, FALSE)</f>
        <v>trawl/fyke</v>
      </c>
      <c r="R10981" t="str">
        <f>VLOOKUP(N10981,lookups!$D$1:$E$6, 2, FALSE)</f>
        <v>hucuktlis r</v>
      </c>
      <c r="S10981" t="str">
        <f>VLOOKUP(C10981,lookups!$G$1:$H$3, 2, FALSE)</f>
        <v>smolt</v>
      </c>
    </row>
    <row r="10982" spans="1:19" x14ac:dyDescent="0.25">
      <c r="A10982" s="1">
        <v>41375</v>
      </c>
      <c r="B10982">
        <v>1</v>
      </c>
      <c r="C10982">
        <v>1</v>
      </c>
      <c r="D10982">
        <v>1</v>
      </c>
      <c r="E10982">
        <v>2013</v>
      </c>
      <c r="F10982">
        <v>9</v>
      </c>
      <c r="G10982">
        <v>1</v>
      </c>
      <c r="H10982">
        <v>50</v>
      </c>
      <c r="I10982">
        <v>1.129999161</v>
      </c>
      <c r="J10982">
        <v>1.301199913</v>
      </c>
      <c r="M10982">
        <v>1</v>
      </c>
      <c r="N10982">
        <v>399</v>
      </c>
      <c r="P10982">
        <v>3</v>
      </c>
      <c r="Q10982" t="str">
        <f>VLOOKUP(M10982,lookups!$A$1:$B$7, 2, FALSE)</f>
        <v>trawl/fyke</v>
      </c>
      <c r="R10982" t="str">
        <f>VLOOKUP(N10982,lookups!$D$1:$E$6, 2, FALSE)</f>
        <v>hucuktlis r</v>
      </c>
      <c r="S10982" t="str">
        <f>VLOOKUP(C10982,lookups!$G$1:$H$3, 2, FALSE)</f>
        <v>smolt</v>
      </c>
    </row>
    <row r="10983" spans="1:19" x14ac:dyDescent="0.25">
      <c r="A10983" s="1">
        <v>41375</v>
      </c>
      <c r="B10983">
        <v>1</v>
      </c>
      <c r="C10983">
        <v>1</v>
      </c>
      <c r="D10983">
        <v>1</v>
      </c>
      <c r="E10983">
        <v>2013</v>
      </c>
      <c r="F10983">
        <v>10</v>
      </c>
      <c r="G10983">
        <v>1</v>
      </c>
      <c r="H10983">
        <v>52</v>
      </c>
      <c r="I10983">
        <v>1.329999924</v>
      </c>
      <c r="J10983">
        <v>1.5315008160000001</v>
      </c>
      <c r="M10983">
        <v>1</v>
      </c>
      <c r="N10983">
        <v>399</v>
      </c>
      <c r="P10983">
        <v>3</v>
      </c>
      <c r="Q10983" t="str">
        <f>VLOOKUP(M10983,lookups!$A$1:$B$7, 2, FALSE)</f>
        <v>trawl/fyke</v>
      </c>
      <c r="R10983" t="str">
        <f>VLOOKUP(N10983,lookups!$D$1:$E$6, 2, FALSE)</f>
        <v>hucuktlis r</v>
      </c>
      <c r="S10983" t="str">
        <f>VLOOKUP(C10983,lookups!$G$1:$H$3, 2, FALSE)</f>
        <v>smolt</v>
      </c>
    </row>
    <row r="10984" spans="1:19" x14ac:dyDescent="0.25">
      <c r="A10984" s="1">
        <v>41375</v>
      </c>
      <c r="B10984">
        <v>1</v>
      </c>
      <c r="C10984">
        <v>1</v>
      </c>
      <c r="D10984">
        <v>1</v>
      </c>
      <c r="E10984">
        <v>2013</v>
      </c>
      <c r="F10984">
        <v>11</v>
      </c>
      <c r="G10984">
        <v>1</v>
      </c>
      <c r="H10984">
        <v>48</v>
      </c>
      <c r="I10984">
        <v>0.87999963800000003</v>
      </c>
      <c r="J10984">
        <v>1.013323784</v>
      </c>
      <c r="M10984">
        <v>1</v>
      </c>
      <c r="N10984">
        <v>399</v>
      </c>
      <c r="P10984">
        <v>3</v>
      </c>
      <c r="Q10984" t="str">
        <f>VLOOKUP(M10984,lookups!$A$1:$B$7, 2, FALSE)</f>
        <v>trawl/fyke</v>
      </c>
      <c r="R10984" t="str">
        <f>VLOOKUP(N10984,lookups!$D$1:$E$6, 2, FALSE)</f>
        <v>hucuktlis r</v>
      </c>
      <c r="S10984" t="str">
        <f>VLOOKUP(C10984,lookups!$G$1:$H$3, 2, FALSE)</f>
        <v>smolt</v>
      </c>
    </row>
    <row r="10985" spans="1:19" x14ac:dyDescent="0.25">
      <c r="A10985" s="1">
        <v>41375</v>
      </c>
      <c r="B10985">
        <v>1</v>
      </c>
      <c r="C10985">
        <v>1</v>
      </c>
      <c r="D10985">
        <v>1</v>
      </c>
      <c r="E10985">
        <v>2013</v>
      </c>
      <c r="F10985">
        <v>12</v>
      </c>
      <c r="G10985">
        <v>1</v>
      </c>
      <c r="H10985">
        <v>50</v>
      </c>
      <c r="I10985">
        <v>1.0599994660000001</v>
      </c>
      <c r="J10985">
        <v>1.220594406</v>
      </c>
      <c r="M10985">
        <v>1</v>
      </c>
      <c r="N10985">
        <v>399</v>
      </c>
      <c r="P10985">
        <v>3</v>
      </c>
      <c r="Q10985" t="str">
        <f>VLOOKUP(M10985,lookups!$A$1:$B$7, 2, FALSE)</f>
        <v>trawl/fyke</v>
      </c>
      <c r="R10985" t="str">
        <f>VLOOKUP(N10985,lookups!$D$1:$E$6, 2, FALSE)</f>
        <v>hucuktlis r</v>
      </c>
      <c r="S10985" t="str">
        <f>VLOOKUP(C10985,lookups!$G$1:$H$3, 2, FALSE)</f>
        <v>smolt</v>
      </c>
    </row>
    <row r="10986" spans="1:19" x14ac:dyDescent="0.25">
      <c r="A10986" s="1">
        <v>41375</v>
      </c>
      <c r="B10986">
        <v>1</v>
      </c>
      <c r="C10986">
        <v>1</v>
      </c>
      <c r="D10986">
        <v>1</v>
      </c>
      <c r="E10986">
        <v>2013</v>
      </c>
      <c r="F10986">
        <v>13</v>
      </c>
      <c r="G10986">
        <v>1</v>
      </c>
      <c r="H10986">
        <v>50</v>
      </c>
      <c r="I10986">
        <v>0.92999982800000003</v>
      </c>
      <c r="J10986">
        <v>1.07089901</v>
      </c>
      <c r="M10986">
        <v>1</v>
      </c>
      <c r="N10986">
        <v>399</v>
      </c>
      <c r="P10986">
        <v>3</v>
      </c>
      <c r="Q10986" t="str">
        <f>VLOOKUP(M10986,lookups!$A$1:$B$7, 2, FALSE)</f>
        <v>trawl/fyke</v>
      </c>
      <c r="R10986" t="str">
        <f>VLOOKUP(N10986,lookups!$D$1:$E$6, 2, FALSE)</f>
        <v>hucuktlis r</v>
      </c>
      <c r="S10986" t="str">
        <f>VLOOKUP(C10986,lookups!$G$1:$H$3, 2, FALSE)</f>
        <v>smolt</v>
      </c>
    </row>
    <row r="10987" spans="1:19" x14ac:dyDescent="0.25">
      <c r="A10987" s="1">
        <v>41375</v>
      </c>
      <c r="B10987">
        <v>1</v>
      </c>
      <c r="C10987">
        <v>1</v>
      </c>
      <c r="D10987">
        <v>1</v>
      </c>
      <c r="E10987">
        <v>2013</v>
      </c>
      <c r="F10987">
        <v>14</v>
      </c>
      <c r="G10987">
        <v>1</v>
      </c>
      <c r="H10987">
        <v>51</v>
      </c>
      <c r="I10987">
        <v>1.2699995040000001</v>
      </c>
      <c r="J10987">
        <v>1.462409973</v>
      </c>
      <c r="M10987">
        <v>1</v>
      </c>
      <c r="N10987">
        <v>399</v>
      </c>
      <c r="P10987">
        <v>3</v>
      </c>
      <c r="Q10987" t="str">
        <f>VLOOKUP(M10987,lookups!$A$1:$B$7, 2, FALSE)</f>
        <v>trawl/fyke</v>
      </c>
      <c r="R10987" t="str">
        <f>VLOOKUP(N10987,lookups!$D$1:$E$6, 2, FALSE)</f>
        <v>hucuktlis r</v>
      </c>
      <c r="S10987" t="str">
        <f>VLOOKUP(C10987,lookups!$G$1:$H$3, 2, FALSE)</f>
        <v>smolt</v>
      </c>
    </row>
    <row r="10988" spans="1:19" x14ac:dyDescent="0.25">
      <c r="A10988" s="1">
        <v>41375</v>
      </c>
      <c r="B10988">
        <v>1</v>
      </c>
      <c r="C10988">
        <v>1</v>
      </c>
      <c r="D10988">
        <v>1</v>
      </c>
      <c r="E10988">
        <v>2013</v>
      </c>
      <c r="F10988">
        <v>15</v>
      </c>
      <c r="G10988">
        <v>1</v>
      </c>
      <c r="H10988">
        <v>47</v>
      </c>
      <c r="I10988">
        <v>0.88999986600000003</v>
      </c>
      <c r="J10988">
        <v>1.0248384479999999</v>
      </c>
      <c r="M10988">
        <v>1</v>
      </c>
      <c r="N10988">
        <v>399</v>
      </c>
      <c r="P10988">
        <v>3</v>
      </c>
      <c r="Q10988" t="str">
        <f>VLOOKUP(M10988,lookups!$A$1:$B$7, 2, FALSE)</f>
        <v>trawl/fyke</v>
      </c>
      <c r="R10988" t="str">
        <f>VLOOKUP(N10988,lookups!$D$1:$E$6, 2, FALSE)</f>
        <v>hucuktlis r</v>
      </c>
      <c r="S10988" t="str">
        <f>VLOOKUP(C10988,lookups!$G$1:$H$3, 2, FALSE)</f>
        <v>smolt</v>
      </c>
    </row>
    <row r="10989" spans="1:19" x14ac:dyDescent="0.25">
      <c r="A10989" s="1">
        <v>41375</v>
      </c>
      <c r="B10989">
        <v>1</v>
      </c>
      <c r="C10989">
        <v>1</v>
      </c>
      <c r="D10989">
        <v>1</v>
      </c>
      <c r="E10989">
        <v>2013</v>
      </c>
      <c r="F10989">
        <v>16</v>
      </c>
      <c r="G10989">
        <v>1</v>
      </c>
      <c r="H10989">
        <v>48</v>
      </c>
      <c r="I10989">
        <v>0.809999943</v>
      </c>
      <c r="J10989">
        <v>0.93271827699999998</v>
      </c>
      <c r="M10989">
        <v>1</v>
      </c>
      <c r="N10989">
        <v>399</v>
      </c>
      <c r="P10989">
        <v>3</v>
      </c>
      <c r="Q10989" t="str">
        <f>VLOOKUP(M10989,lookups!$A$1:$B$7, 2, FALSE)</f>
        <v>trawl/fyke</v>
      </c>
      <c r="R10989" t="str">
        <f>VLOOKUP(N10989,lookups!$D$1:$E$6, 2, FALSE)</f>
        <v>hucuktlis r</v>
      </c>
      <c r="S10989" t="str">
        <f>VLOOKUP(C10989,lookups!$G$1:$H$3, 2, FALSE)</f>
        <v>smolt</v>
      </c>
    </row>
    <row r="10990" spans="1:19" x14ac:dyDescent="0.25">
      <c r="A10990" s="1">
        <v>41375</v>
      </c>
      <c r="B10990">
        <v>1</v>
      </c>
      <c r="C10990">
        <v>1</v>
      </c>
      <c r="D10990">
        <v>1</v>
      </c>
      <c r="E10990">
        <v>2013</v>
      </c>
      <c r="F10990">
        <v>17</v>
      </c>
      <c r="G10990">
        <v>1</v>
      </c>
      <c r="H10990">
        <v>50</v>
      </c>
      <c r="I10990">
        <v>1.0599994660000001</v>
      </c>
      <c r="J10990">
        <v>1.220594406</v>
      </c>
      <c r="M10990">
        <v>1</v>
      </c>
      <c r="N10990">
        <v>399</v>
      </c>
      <c r="P10990">
        <v>3</v>
      </c>
      <c r="Q10990" t="str">
        <f>VLOOKUP(M10990,lookups!$A$1:$B$7, 2, FALSE)</f>
        <v>trawl/fyke</v>
      </c>
      <c r="R10990" t="str">
        <f>VLOOKUP(N10990,lookups!$D$1:$E$6, 2, FALSE)</f>
        <v>hucuktlis r</v>
      </c>
      <c r="S10990" t="str">
        <f>VLOOKUP(C10990,lookups!$G$1:$H$3, 2, FALSE)</f>
        <v>smolt</v>
      </c>
    </row>
    <row r="10991" spans="1:19" x14ac:dyDescent="0.25">
      <c r="A10991" s="1">
        <v>41375</v>
      </c>
      <c r="B10991">
        <v>1</v>
      </c>
      <c r="C10991">
        <v>1</v>
      </c>
      <c r="D10991">
        <v>1</v>
      </c>
      <c r="E10991">
        <v>2013</v>
      </c>
      <c r="F10991">
        <v>18</v>
      </c>
      <c r="G10991">
        <v>1</v>
      </c>
      <c r="H10991">
        <v>46</v>
      </c>
      <c r="I10991">
        <v>0.89999961900000003</v>
      </c>
      <c r="J10991">
        <v>1.036354065</v>
      </c>
      <c r="M10991">
        <v>1</v>
      </c>
      <c r="N10991">
        <v>399</v>
      </c>
      <c r="P10991">
        <v>3</v>
      </c>
      <c r="Q10991" t="str">
        <f>VLOOKUP(M10991,lookups!$A$1:$B$7, 2, FALSE)</f>
        <v>trawl/fyke</v>
      </c>
      <c r="R10991" t="str">
        <f>VLOOKUP(N10991,lookups!$D$1:$E$6, 2, FALSE)</f>
        <v>hucuktlis r</v>
      </c>
      <c r="S10991" t="str">
        <f>VLOOKUP(C10991,lookups!$G$1:$H$3, 2, FALSE)</f>
        <v>smolt</v>
      </c>
    </row>
    <row r="10992" spans="1:19" x14ac:dyDescent="0.25">
      <c r="A10992" s="1">
        <v>41375</v>
      </c>
      <c r="B10992">
        <v>1</v>
      </c>
      <c r="C10992">
        <v>1</v>
      </c>
      <c r="D10992">
        <v>1</v>
      </c>
      <c r="E10992">
        <v>2013</v>
      </c>
      <c r="F10992">
        <v>19</v>
      </c>
      <c r="G10992">
        <v>1</v>
      </c>
      <c r="H10992">
        <v>46</v>
      </c>
      <c r="I10992">
        <v>0.90999984700000003</v>
      </c>
      <c r="J10992">
        <v>1.0478687289999999</v>
      </c>
      <c r="M10992">
        <v>1</v>
      </c>
      <c r="N10992">
        <v>399</v>
      </c>
      <c r="P10992">
        <v>3</v>
      </c>
      <c r="Q10992" t="str">
        <f>VLOOKUP(M10992,lookups!$A$1:$B$7, 2, FALSE)</f>
        <v>trawl/fyke</v>
      </c>
      <c r="R10992" t="str">
        <f>VLOOKUP(N10992,lookups!$D$1:$E$6, 2, FALSE)</f>
        <v>hucuktlis r</v>
      </c>
      <c r="S10992" t="str">
        <f>VLOOKUP(C10992,lookups!$G$1:$H$3, 2, FALSE)</f>
        <v>smolt</v>
      </c>
    </row>
    <row r="10993" spans="1:19" x14ac:dyDescent="0.25">
      <c r="A10993" s="1">
        <v>41375</v>
      </c>
      <c r="B10993">
        <v>1</v>
      </c>
      <c r="C10993">
        <v>1</v>
      </c>
      <c r="D10993">
        <v>1</v>
      </c>
      <c r="E10993">
        <v>2013</v>
      </c>
      <c r="F10993">
        <v>20</v>
      </c>
      <c r="G10993">
        <v>1</v>
      </c>
      <c r="H10993">
        <v>45</v>
      </c>
      <c r="I10993">
        <v>0.789999962</v>
      </c>
      <c r="J10993">
        <v>0.909688473</v>
      </c>
      <c r="M10993">
        <v>1</v>
      </c>
      <c r="N10993">
        <v>399</v>
      </c>
      <c r="P10993">
        <v>3</v>
      </c>
      <c r="Q10993" t="str">
        <f>VLOOKUP(M10993,lookups!$A$1:$B$7, 2, FALSE)</f>
        <v>trawl/fyke</v>
      </c>
      <c r="R10993" t="str">
        <f>VLOOKUP(N10993,lookups!$D$1:$E$6, 2, FALSE)</f>
        <v>hucuktlis r</v>
      </c>
      <c r="S10993" t="str">
        <f>VLOOKUP(C10993,lookups!$G$1:$H$3, 2, FALSE)</f>
        <v>smolt</v>
      </c>
    </row>
    <row r="10994" spans="1:19" x14ac:dyDescent="0.25">
      <c r="A10994" s="1">
        <v>41375</v>
      </c>
      <c r="B10994">
        <v>1</v>
      </c>
      <c r="C10994">
        <v>1</v>
      </c>
      <c r="D10994">
        <v>1</v>
      </c>
      <c r="E10994">
        <v>2013</v>
      </c>
      <c r="F10994">
        <v>21</v>
      </c>
      <c r="G10994">
        <v>1</v>
      </c>
      <c r="H10994">
        <v>50</v>
      </c>
      <c r="I10994">
        <v>0.91999959899999995</v>
      </c>
      <c r="J10994">
        <v>1.059383392</v>
      </c>
      <c r="M10994">
        <v>1</v>
      </c>
      <c r="N10994">
        <v>399</v>
      </c>
      <c r="P10994">
        <v>3</v>
      </c>
      <c r="Q10994" t="str">
        <f>VLOOKUP(M10994,lookups!$A$1:$B$7, 2, FALSE)</f>
        <v>trawl/fyke</v>
      </c>
      <c r="R10994" t="str">
        <f>VLOOKUP(N10994,lookups!$D$1:$E$6, 2, FALSE)</f>
        <v>hucuktlis r</v>
      </c>
      <c r="S10994" t="str">
        <f>VLOOKUP(C10994,lookups!$G$1:$H$3, 2, FALSE)</f>
        <v>smolt</v>
      </c>
    </row>
    <row r="10995" spans="1:19" x14ac:dyDescent="0.25">
      <c r="A10995" s="1">
        <v>41375</v>
      </c>
      <c r="B10995">
        <v>1</v>
      </c>
      <c r="C10995">
        <v>1</v>
      </c>
      <c r="D10995">
        <v>1</v>
      </c>
      <c r="E10995">
        <v>2013</v>
      </c>
      <c r="F10995">
        <v>22</v>
      </c>
      <c r="G10995">
        <v>1</v>
      </c>
      <c r="H10995">
        <v>48</v>
      </c>
      <c r="I10995">
        <v>0.92999982800000003</v>
      </c>
      <c r="J10995">
        <v>1.07089901</v>
      </c>
      <c r="M10995">
        <v>1</v>
      </c>
      <c r="N10995">
        <v>399</v>
      </c>
      <c r="P10995">
        <v>3</v>
      </c>
      <c r="Q10995" t="str">
        <f>VLOOKUP(M10995,lookups!$A$1:$B$7, 2, FALSE)</f>
        <v>trawl/fyke</v>
      </c>
      <c r="R10995" t="str">
        <f>VLOOKUP(N10995,lookups!$D$1:$E$6, 2, FALSE)</f>
        <v>hucuktlis r</v>
      </c>
      <c r="S10995" t="str">
        <f>VLOOKUP(C10995,lookups!$G$1:$H$3, 2, FALSE)</f>
        <v>smolt</v>
      </c>
    </row>
    <row r="10996" spans="1:19" x14ac:dyDescent="0.25">
      <c r="A10996" s="1">
        <v>41375</v>
      </c>
      <c r="B10996">
        <v>1</v>
      </c>
      <c r="C10996">
        <v>1</v>
      </c>
      <c r="D10996">
        <v>1</v>
      </c>
      <c r="E10996">
        <v>2013</v>
      </c>
      <c r="F10996">
        <v>23</v>
      </c>
      <c r="G10996">
        <v>1</v>
      </c>
      <c r="H10996">
        <v>50</v>
      </c>
      <c r="I10996">
        <v>0.88999986600000003</v>
      </c>
      <c r="J10996">
        <v>1.0248384479999999</v>
      </c>
      <c r="M10996">
        <v>1</v>
      </c>
      <c r="N10996">
        <v>399</v>
      </c>
      <c r="P10996">
        <v>3</v>
      </c>
      <c r="Q10996" t="str">
        <f>VLOOKUP(M10996,lookups!$A$1:$B$7, 2, FALSE)</f>
        <v>trawl/fyke</v>
      </c>
      <c r="R10996" t="str">
        <f>VLOOKUP(N10996,lookups!$D$1:$E$6, 2, FALSE)</f>
        <v>hucuktlis r</v>
      </c>
      <c r="S10996" t="str">
        <f>VLOOKUP(C10996,lookups!$G$1:$H$3, 2, FALSE)</f>
        <v>smolt</v>
      </c>
    </row>
    <row r="10997" spans="1:19" x14ac:dyDescent="0.25">
      <c r="A10997" s="1">
        <v>41375</v>
      </c>
      <c r="B10997">
        <v>1</v>
      </c>
      <c r="C10997">
        <v>1</v>
      </c>
      <c r="D10997">
        <v>1</v>
      </c>
      <c r="E10997">
        <v>2013</v>
      </c>
      <c r="F10997">
        <v>24</v>
      </c>
      <c r="G10997">
        <v>1</v>
      </c>
      <c r="H10997">
        <v>48</v>
      </c>
      <c r="I10997">
        <v>0.91999959899999995</v>
      </c>
      <c r="J10997">
        <v>1.059383392</v>
      </c>
      <c r="M10997">
        <v>1</v>
      </c>
      <c r="N10997">
        <v>399</v>
      </c>
      <c r="P10997">
        <v>3</v>
      </c>
      <c r="Q10997" t="str">
        <f>VLOOKUP(M10997,lookups!$A$1:$B$7, 2, FALSE)</f>
        <v>trawl/fyke</v>
      </c>
      <c r="R10997" t="str">
        <f>VLOOKUP(N10997,lookups!$D$1:$E$6, 2, FALSE)</f>
        <v>hucuktlis r</v>
      </c>
      <c r="S10997" t="str">
        <f>VLOOKUP(C10997,lookups!$G$1:$H$3, 2, FALSE)</f>
        <v>smolt</v>
      </c>
    </row>
    <row r="10998" spans="1:19" x14ac:dyDescent="0.25">
      <c r="A10998" s="1">
        <v>41375</v>
      </c>
      <c r="B10998">
        <v>1</v>
      </c>
      <c r="C10998">
        <v>1</v>
      </c>
      <c r="D10998">
        <v>1</v>
      </c>
      <c r="E10998">
        <v>2013</v>
      </c>
      <c r="F10998">
        <v>25</v>
      </c>
      <c r="G10998">
        <v>1</v>
      </c>
      <c r="H10998">
        <v>53</v>
      </c>
      <c r="I10998">
        <v>1.25</v>
      </c>
      <c r="J10998">
        <v>1.439380646</v>
      </c>
      <c r="M10998">
        <v>1</v>
      </c>
      <c r="N10998">
        <v>399</v>
      </c>
      <c r="P10998">
        <v>3</v>
      </c>
      <c r="Q10998" t="str">
        <f>VLOOKUP(M10998,lookups!$A$1:$B$7, 2, FALSE)</f>
        <v>trawl/fyke</v>
      </c>
      <c r="R10998" t="str">
        <f>VLOOKUP(N10998,lookups!$D$1:$E$6, 2, FALSE)</f>
        <v>hucuktlis r</v>
      </c>
      <c r="S10998" t="str">
        <f>VLOOKUP(C10998,lookups!$G$1:$H$3, 2, FALSE)</f>
        <v>smolt</v>
      </c>
    </row>
    <row r="10999" spans="1:19" x14ac:dyDescent="0.25">
      <c r="A10999" s="1">
        <v>41375</v>
      </c>
      <c r="B10999">
        <v>1</v>
      </c>
      <c r="C10999">
        <v>1</v>
      </c>
      <c r="D10999">
        <v>1</v>
      </c>
      <c r="E10999">
        <v>2013</v>
      </c>
      <c r="F10999">
        <v>26</v>
      </c>
      <c r="G10999">
        <v>1</v>
      </c>
      <c r="H10999">
        <v>49</v>
      </c>
      <c r="I10999">
        <v>0.92999982800000003</v>
      </c>
      <c r="J10999">
        <v>1.07089901</v>
      </c>
      <c r="M10999">
        <v>1</v>
      </c>
      <c r="N10999">
        <v>399</v>
      </c>
      <c r="P10999">
        <v>3</v>
      </c>
      <c r="Q10999" t="str">
        <f>VLOOKUP(M10999,lookups!$A$1:$B$7, 2, FALSE)</f>
        <v>trawl/fyke</v>
      </c>
      <c r="R10999" t="str">
        <f>VLOOKUP(N10999,lookups!$D$1:$E$6, 2, FALSE)</f>
        <v>hucuktlis r</v>
      </c>
      <c r="S10999" t="str">
        <f>VLOOKUP(C10999,lookups!$G$1:$H$3, 2, FALSE)</f>
        <v>smolt</v>
      </c>
    </row>
    <row r="11000" spans="1:19" x14ac:dyDescent="0.25">
      <c r="A11000" s="1">
        <v>41375</v>
      </c>
      <c r="B11000">
        <v>1</v>
      </c>
      <c r="C11000">
        <v>1</v>
      </c>
      <c r="D11000">
        <v>1</v>
      </c>
      <c r="E11000">
        <v>2013</v>
      </c>
      <c r="F11000">
        <v>27</v>
      </c>
      <c r="G11000">
        <v>1</v>
      </c>
      <c r="H11000">
        <v>45</v>
      </c>
      <c r="I11000">
        <v>0.849999905</v>
      </c>
      <c r="J11000">
        <v>0.97877883899999996</v>
      </c>
      <c r="M11000">
        <v>1</v>
      </c>
      <c r="N11000">
        <v>399</v>
      </c>
      <c r="P11000">
        <v>3</v>
      </c>
      <c r="Q11000" t="str">
        <f>VLOOKUP(M11000,lookups!$A$1:$B$7, 2, FALSE)</f>
        <v>trawl/fyke</v>
      </c>
      <c r="R11000" t="str">
        <f>VLOOKUP(N11000,lookups!$D$1:$E$6, 2, FALSE)</f>
        <v>hucuktlis r</v>
      </c>
      <c r="S11000" t="str">
        <f>VLOOKUP(C11000,lookups!$G$1:$H$3, 2, FALSE)</f>
        <v>smolt</v>
      </c>
    </row>
    <row r="11001" spans="1:19" x14ac:dyDescent="0.25">
      <c r="A11001" s="1">
        <v>41375</v>
      </c>
      <c r="B11001">
        <v>1</v>
      </c>
      <c r="C11001">
        <v>1</v>
      </c>
      <c r="D11001">
        <v>1</v>
      </c>
      <c r="E11001">
        <v>2013</v>
      </c>
      <c r="F11001">
        <v>28</v>
      </c>
      <c r="G11001">
        <v>1</v>
      </c>
      <c r="H11001">
        <v>42</v>
      </c>
      <c r="I11001">
        <v>0.69999980900000003</v>
      </c>
      <c r="J11001">
        <v>0.80605316199999999</v>
      </c>
      <c r="M11001">
        <v>1</v>
      </c>
      <c r="N11001">
        <v>399</v>
      </c>
      <c r="P11001">
        <v>3</v>
      </c>
      <c r="Q11001" t="str">
        <f>VLOOKUP(M11001,lookups!$A$1:$B$7, 2, FALSE)</f>
        <v>trawl/fyke</v>
      </c>
      <c r="R11001" t="str">
        <f>VLOOKUP(N11001,lookups!$D$1:$E$6, 2, FALSE)</f>
        <v>hucuktlis r</v>
      </c>
      <c r="S11001" t="str">
        <f>VLOOKUP(C11001,lookups!$G$1:$H$3, 2, FALSE)</f>
        <v>smolt</v>
      </c>
    </row>
    <row r="11002" spans="1:19" x14ac:dyDescent="0.25">
      <c r="A11002" s="1">
        <v>41375</v>
      </c>
      <c r="B11002">
        <v>1</v>
      </c>
      <c r="C11002">
        <v>1</v>
      </c>
      <c r="D11002">
        <v>1</v>
      </c>
      <c r="E11002">
        <v>2013</v>
      </c>
      <c r="F11002">
        <v>29</v>
      </c>
      <c r="G11002">
        <v>1</v>
      </c>
      <c r="H11002">
        <v>47</v>
      </c>
      <c r="I11002">
        <v>0.89999961900000003</v>
      </c>
      <c r="J11002">
        <v>1.036354065</v>
      </c>
      <c r="M11002">
        <v>1</v>
      </c>
      <c r="N11002">
        <v>399</v>
      </c>
      <c r="P11002">
        <v>3</v>
      </c>
      <c r="Q11002" t="str">
        <f>VLOOKUP(M11002,lookups!$A$1:$B$7, 2, FALSE)</f>
        <v>trawl/fyke</v>
      </c>
      <c r="R11002" t="str">
        <f>VLOOKUP(N11002,lookups!$D$1:$E$6, 2, FALSE)</f>
        <v>hucuktlis r</v>
      </c>
      <c r="S11002" t="str">
        <f>VLOOKUP(C11002,lookups!$G$1:$H$3, 2, FALSE)</f>
        <v>smolt</v>
      </c>
    </row>
    <row r="11003" spans="1:19" x14ac:dyDescent="0.25">
      <c r="A11003" s="1">
        <v>41375</v>
      </c>
      <c r="B11003">
        <v>1</v>
      </c>
      <c r="C11003">
        <v>1</v>
      </c>
      <c r="D11003">
        <v>1</v>
      </c>
      <c r="E11003">
        <v>2013</v>
      </c>
      <c r="F11003">
        <v>30</v>
      </c>
      <c r="G11003">
        <v>1</v>
      </c>
      <c r="H11003">
        <v>48</v>
      </c>
      <c r="I11003">
        <v>0.94999980900000003</v>
      </c>
      <c r="J11003">
        <v>1.093929291</v>
      </c>
      <c r="M11003">
        <v>1</v>
      </c>
      <c r="N11003">
        <v>399</v>
      </c>
      <c r="P11003">
        <v>3</v>
      </c>
      <c r="Q11003" t="str">
        <f>VLOOKUP(M11003,lookups!$A$1:$B$7, 2, FALSE)</f>
        <v>trawl/fyke</v>
      </c>
      <c r="R11003" t="str">
        <f>VLOOKUP(N11003,lookups!$D$1:$E$6, 2, FALSE)</f>
        <v>hucuktlis r</v>
      </c>
      <c r="S11003" t="str">
        <f>VLOOKUP(C11003,lookups!$G$1:$H$3, 2, FALSE)</f>
        <v>smolt</v>
      </c>
    </row>
    <row r="11004" spans="1:19" x14ac:dyDescent="0.25">
      <c r="A11004" s="1">
        <v>41375</v>
      </c>
      <c r="B11004">
        <v>1</v>
      </c>
      <c r="C11004">
        <v>1</v>
      </c>
      <c r="D11004">
        <v>1</v>
      </c>
      <c r="E11004">
        <v>2013</v>
      </c>
      <c r="F11004">
        <v>31</v>
      </c>
      <c r="G11004">
        <v>1</v>
      </c>
      <c r="H11004">
        <v>49</v>
      </c>
      <c r="I11004">
        <v>0.96999979000000003</v>
      </c>
      <c r="J11004">
        <v>1.116958618</v>
      </c>
      <c r="M11004">
        <v>1</v>
      </c>
      <c r="N11004">
        <v>399</v>
      </c>
      <c r="P11004">
        <v>3</v>
      </c>
      <c r="Q11004" t="str">
        <f>VLOOKUP(M11004,lookups!$A$1:$B$7, 2, FALSE)</f>
        <v>trawl/fyke</v>
      </c>
      <c r="R11004" t="str">
        <f>VLOOKUP(N11004,lookups!$D$1:$E$6, 2, FALSE)</f>
        <v>hucuktlis r</v>
      </c>
      <c r="S11004" t="str">
        <f>VLOOKUP(C11004,lookups!$G$1:$H$3, 2, FALSE)</f>
        <v>smolt</v>
      </c>
    </row>
    <row r="11005" spans="1:19" x14ac:dyDescent="0.25">
      <c r="A11005" s="1">
        <v>41375</v>
      </c>
      <c r="B11005">
        <v>1</v>
      </c>
      <c r="C11005">
        <v>1</v>
      </c>
      <c r="D11005">
        <v>1</v>
      </c>
      <c r="E11005">
        <v>2013</v>
      </c>
      <c r="F11005">
        <v>32</v>
      </c>
      <c r="G11005">
        <v>1</v>
      </c>
      <c r="H11005">
        <v>46</v>
      </c>
      <c r="I11005">
        <v>0.70999956099999995</v>
      </c>
      <c r="J11005">
        <v>0.81756782500000003</v>
      </c>
      <c r="M11005">
        <v>1</v>
      </c>
      <c r="N11005">
        <v>399</v>
      </c>
      <c r="P11005">
        <v>3</v>
      </c>
      <c r="Q11005" t="str">
        <f>VLOOKUP(M11005,lookups!$A$1:$B$7, 2, FALSE)</f>
        <v>trawl/fyke</v>
      </c>
      <c r="R11005" t="str">
        <f>VLOOKUP(N11005,lookups!$D$1:$E$6, 2, FALSE)</f>
        <v>hucuktlis r</v>
      </c>
      <c r="S11005" t="str">
        <f>VLOOKUP(C11005,lookups!$G$1:$H$3, 2, FALSE)</f>
        <v>smolt</v>
      </c>
    </row>
    <row r="11006" spans="1:19" x14ac:dyDescent="0.25">
      <c r="A11006" s="1">
        <v>41375</v>
      </c>
      <c r="B11006">
        <v>1</v>
      </c>
      <c r="C11006">
        <v>1</v>
      </c>
      <c r="D11006">
        <v>1</v>
      </c>
      <c r="E11006">
        <v>2013</v>
      </c>
      <c r="F11006">
        <v>33</v>
      </c>
      <c r="G11006">
        <v>1</v>
      </c>
      <c r="H11006">
        <v>45</v>
      </c>
      <c r="I11006">
        <v>0.79999971400000003</v>
      </c>
      <c r="J11006">
        <v>0.92120361299999998</v>
      </c>
      <c r="M11006">
        <v>1</v>
      </c>
      <c r="N11006">
        <v>399</v>
      </c>
      <c r="P11006">
        <v>3</v>
      </c>
      <c r="Q11006" t="str">
        <f>VLOOKUP(M11006,lookups!$A$1:$B$7, 2, FALSE)</f>
        <v>trawl/fyke</v>
      </c>
      <c r="R11006" t="str">
        <f>VLOOKUP(N11006,lookups!$D$1:$E$6, 2, FALSE)</f>
        <v>hucuktlis r</v>
      </c>
      <c r="S11006" t="str">
        <f>VLOOKUP(C11006,lookups!$G$1:$H$3, 2, FALSE)</f>
        <v>smolt</v>
      </c>
    </row>
    <row r="11007" spans="1:19" x14ac:dyDescent="0.25">
      <c r="A11007" s="1">
        <v>41375</v>
      </c>
      <c r="B11007">
        <v>1</v>
      </c>
      <c r="C11007">
        <v>1</v>
      </c>
      <c r="D11007">
        <v>1</v>
      </c>
      <c r="E11007">
        <v>2013</v>
      </c>
      <c r="F11007">
        <v>34</v>
      </c>
      <c r="G11007">
        <v>1</v>
      </c>
      <c r="H11007">
        <v>50</v>
      </c>
      <c r="I11007">
        <v>0.88999986600000003</v>
      </c>
      <c r="J11007">
        <v>1.0248384479999999</v>
      </c>
      <c r="M11007">
        <v>1</v>
      </c>
      <c r="N11007">
        <v>399</v>
      </c>
      <c r="P11007">
        <v>3</v>
      </c>
      <c r="Q11007" t="str">
        <f>VLOOKUP(M11007,lookups!$A$1:$B$7, 2, FALSE)</f>
        <v>trawl/fyke</v>
      </c>
      <c r="R11007" t="str">
        <f>VLOOKUP(N11007,lookups!$D$1:$E$6, 2, FALSE)</f>
        <v>hucuktlis r</v>
      </c>
      <c r="S11007" t="str">
        <f>VLOOKUP(C11007,lookups!$G$1:$H$3, 2, FALSE)</f>
        <v>smolt</v>
      </c>
    </row>
    <row r="11008" spans="1:19" x14ac:dyDescent="0.25">
      <c r="A11008" s="1">
        <v>41375</v>
      </c>
      <c r="B11008">
        <v>1</v>
      </c>
      <c r="C11008">
        <v>1</v>
      </c>
      <c r="D11008">
        <v>1</v>
      </c>
      <c r="E11008">
        <v>2013</v>
      </c>
      <c r="F11008">
        <v>35</v>
      </c>
      <c r="G11008">
        <v>1</v>
      </c>
      <c r="H11008">
        <v>47</v>
      </c>
      <c r="I11008">
        <v>0.81999969500000003</v>
      </c>
      <c r="J11008">
        <v>0.94423341800000005</v>
      </c>
      <c r="M11008">
        <v>1</v>
      </c>
      <c r="N11008">
        <v>399</v>
      </c>
      <c r="P11008">
        <v>3</v>
      </c>
      <c r="Q11008" t="str">
        <f>VLOOKUP(M11008,lookups!$A$1:$B$7, 2, FALSE)</f>
        <v>trawl/fyke</v>
      </c>
      <c r="R11008" t="str">
        <f>VLOOKUP(N11008,lookups!$D$1:$E$6, 2, FALSE)</f>
        <v>hucuktlis r</v>
      </c>
      <c r="S11008" t="str">
        <f>VLOOKUP(C11008,lookups!$G$1:$H$3, 2, FALSE)</f>
        <v>smolt</v>
      </c>
    </row>
    <row r="11009" spans="1:19" x14ac:dyDescent="0.25">
      <c r="A11009" s="1">
        <v>41375</v>
      </c>
      <c r="B11009">
        <v>1</v>
      </c>
      <c r="C11009">
        <v>1</v>
      </c>
      <c r="D11009">
        <v>1</v>
      </c>
      <c r="E11009">
        <v>2013</v>
      </c>
      <c r="F11009">
        <v>36</v>
      </c>
      <c r="G11009">
        <v>1</v>
      </c>
      <c r="H11009">
        <v>49</v>
      </c>
      <c r="I11009">
        <v>0.73999977100000003</v>
      </c>
      <c r="J11009">
        <v>0.85211324700000002</v>
      </c>
      <c r="M11009">
        <v>1</v>
      </c>
      <c r="N11009">
        <v>399</v>
      </c>
      <c r="P11009">
        <v>3</v>
      </c>
      <c r="Q11009" t="str">
        <f>VLOOKUP(M11009,lookups!$A$1:$B$7, 2, FALSE)</f>
        <v>trawl/fyke</v>
      </c>
      <c r="R11009" t="str">
        <f>VLOOKUP(N11009,lookups!$D$1:$E$6, 2, FALSE)</f>
        <v>hucuktlis r</v>
      </c>
      <c r="S11009" t="str">
        <f>VLOOKUP(C11009,lookups!$G$1:$H$3, 2, FALSE)</f>
        <v>smolt</v>
      </c>
    </row>
    <row r="11010" spans="1:19" x14ac:dyDescent="0.25">
      <c r="A11010" s="1">
        <v>41375</v>
      </c>
      <c r="B11010">
        <v>1</v>
      </c>
      <c r="C11010">
        <v>1</v>
      </c>
      <c r="D11010">
        <v>1</v>
      </c>
      <c r="E11010">
        <v>2013</v>
      </c>
      <c r="F11010">
        <v>37</v>
      </c>
      <c r="G11010">
        <v>1</v>
      </c>
      <c r="H11010">
        <v>50</v>
      </c>
      <c r="I11010">
        <v>1.0199995040000001</v>
      </c>
      <c r="J11010">
        <v>1.1745338439999999</v>
      </c>
      <c r="M11010">
        <v>1</v>
      </c>
      <c r="N11010">
        <v>399</v>
      </c>
      <c r="P11010">
        <v>3</v>
      </c>
      <c r="Q11010" t="str">
        <f>VLOOKUP(M11010,lookups!$A$1:$B$7, 2, FALSE)</f>
        <v>trawl/fyke</v>
      </c>
      <c r="R11010" t="str">
        <f>VLOOKUP(N11010,lookups!$D$1:$E$6, 2, FALSE)</f>
        <v>hucuktlis r</v>
      </c>
      <c r="S11010" t="str">
        <f>VLOOKUP(C11010,lookups!$G$1:$H$3, 2, FALSE)</f>
        <v>smolt</v>
      </c>
    </row>
    <row r="11011" spans="1:19" x14ac:dyDescent="0.25">
      <c r="A11011" s="1">
        <v>41375</v>
      </c>
      <c r="B11011">
        <v>1</v>
      </c>
      <c r="C11011">
        <v>1</v>
      </c>
      <c r="D11011">
        <v>1</v>
      </c>
      <c r="E11011">
        <v>2013</v>
      </c>
      <c r="F11011">
        <v>38</v>
      </c>
      <c r="G11011">
        <v>1</v>
      </c>
      <c r="H11011">
        <v>51</v>
      </c>
      <c r="I11011">
        <v>1.009999275</v>
      </c>
      <c r="J11011">
        <v>1.16301918</v>
      </c>
      <c r="M11011">
        <v>1</v>
      </c>
      <c r="N11011">
        <v>399</v>
      </c>
      <c r="P11011">
        <v>3</v>
      </c>
      <c r="Q11011" t="str">
        <f>VLOOKUP(M11011,lookups!$A$1:$B$7, 2, FALSE)</f>
        <v>trawl/fyke</v>
      </c>
      <c r="R11011" t="str">
        <f>VLOOKUP(N11011,lookups!$D$1:$E$6, 2, FALSE)</f>
        <v>hucuktlis r</v>
      </c>
      <c r="S11011" t="str">
        <f>VLOOKUP(C11011,lookups!$G$1:$H$3, 2, FALSE)</f>
        <v>smolt</v>
      </c>
    </row>
    <row r="11012" spans="1:19" x14ac:dyDescent="0.25">
      <c r="A11012" s="1">
        <v>41375</v>
      </c>
      <c r="B11012">
        <v>1</v>
      </c>
      <c r="C11012">
        <v>1</v>
      </c>
      <c r="D11012">
        <v>1</v>
      </c>
      <c r="E11012">
        <v>2013</v>
      </c>
      <c r="F11012">
        <v>39</v>
      </c>
      <c r="G11012">
        <v>1</v>
      </c>
      <c r="H11012">
        <v>49</v>
      </c>
      <c r="I11012">
        <v>0.92999982800000003</v>
      </c>
      <c r="J11012">
        <v>1.07089901</v>
      </c>
      <c r="M11012">
        <v>1</v>
      </c>
      <c r="N11012">
        <v>399</v>
      </c>
      <c r="P11012">
        <v>3</v>
      </c>
      <c r="Q11012" t="str">
        <f>VLOOKUP(M11012,lookups!$A$1:$B$7, 2, FALSE)</f>
        <v>trawl/fyke</v>
      </c>
      <c r="R11012" t="str">
        <f>VLOOKUP(N11012,lookups!$D$1:$E$6, 2, FALSE)</f>
        <v>hucuktlis r</v>
      </c>
      <c r="S11012" t="str">
        <f>VLOOKUP(C11012,lookups!$G$1:$H$3, 2, FALSE)</f>
        <v>smolt</v>
      </c>
    </row>
    <row r="11013" spans="1:19" x14ac:dyDescent="0.25">
      <c r="A11013" s="1">
        <v>41375</v>
      </c>
      <c r="B11013">
        <v>1</v>
      </c>
      <c r="C11013">
        <v>1</v>
      </c>
      <c r="D11013">
        <v>1</v>
      </c>
      <c r="E11013">
        <v>2013</v>
      </c>
      <c r="F11013">
        <v>40</v>
      </c>
      <c r="G11013">
        <v>1</v>
      </c>
      <c r="H11013">
        <v>47</v>
      </c>
      <c r="I11013">
        <v>0.73999977100000003</v>
      </c>
      <c r="J11013">
        <v>0.85211324700000002</v>
      </c>
      <c r="M11013">
        <v>1</v>
      </c>
      <c r="N11013">
        <v>399</v>
      </c>
      <c r="P11013">
        <v>3</v>
      </c>
      <c r="Q11013" t="str">
        <f>VLOOKUP(M11013,lookups!$A$1:$B$7, 2, FALSE)</f>
        <v>trawl/fyke</v>
      </c>
      <c r="R11013" t="str">
        <f>VLOOKUP(N11013,lookups!$D$1:$E$6, 2, FALSE)</f>
        <v>hucuktlis r</v>
      </c>
      <c r="S11013" t="str">
        <f>VLOOKUP(C11013,lookups!$G$1:$H$3, 2, FALSE)</f>
        <v>smolt</v>
      </c>
    </row>
    <row r="11014" spans="1:19" x14ac:dyDescent="0.25">
      <c r="A11014" s="1">
        <v>41375</v>
      </c>
      <c r="B11014">
        <v>1</v>
      </c>
      <c r="C11014">
        <v>1</v>
      </c>
      <c r="D11014">
        <v>1</v>
      </c>
      <c r="E11014">
        <v>2013</v>
      </c>
      <c r="F11014">
        <v>41</v>
      </c>
      <c r="G11014">
        <v>1</v>
      </c>
      <c r="H11014">
        <v>46</v>
      </c>
      <c r="I11014">
        <v>0.769999981</v>
      </c>
      <c r="J11014">
        <v>0.88665819199999996</v>
      </c>
      <c r="M11014">
        <v>1</v>
      </c>
      <c r="N11014">
        <v>399</v>
      </c>
      <c r="P11014">
        <v>3</v>
      </c>
      <c r="Q11014" t="str">
        <f>VLOOKUP(M11014,lookups!$A$1:$B$7, 2, FALSE)</f>
        <v>trawl/fyke</v>
      </c>
      <c r="R11014" t="str">
        <f>VLOOKUP(N11014,lookups!$D$1:$E$6, 2, FALSE)</f>
        <v>hucuktlis r</v>
      </c>
      <c r="S11014" t="str">
        <f>VLOOKUP(C11014,lookups!$G$1:$H$3, 2, FALSE)</f>
        <v>smolt</v>
      </c>
    </row>
    <row r="11015" spans="1:19" x14ac:dyDescent="0.25">
      <c r="A11015" s="1">
        <v>41375</v>
      </c>
      <c r="B11015">
        <v>1</v>
      </c>
      <c r="C11015">
        <v>1</v>
      </c>
      <c r="D11015">
        <v>1</v>
      </c>
      <c r="E11015">
        <v>2013</v>
      </c>
      <c r="F11015">
        <v>42</v>
      </c>
      <c r="G11015">
        <v>1</v>
      </c>
      <c r="H11015">
        <v>43</v>
      </c>
      <c r="I11015">
        <v>0.64999961900000003</v>
      </c>
      <c r="J11015">
        <v>0.74847793600000001</v>
      </c>
      <c r="M11015">
        <v>1</v>
      </c>
      <c r="N11015">
        <v>399</v>
      </c>
      <c r="P11015">
        <v>3</v>
      </c>
      <c r="Q11015" t="str">
        <f>VLOOKUP(M11015,lookups!$A$1:$B$7, 2, FALSE)</f>
        <v>trawl/fyke</v>
      </c>
      <c r="R11015" t="str">
        <f>VLOOKUP(N11015,lookups!$D$1:$E$6, 2, FALSE)</f>
        <v>hucuktlis r</v>
      </c>
      <c r="S11015" t="str">
        <f>VLOOKUP(C11015,lookups!$G$1:$H$3, 2, FALSE)</f>
        <v>smolt</v>
      </c>
    </row>
    <row r="11016" spans="1:19" x14ac:dyDescent="0.25">
      <c r="A11016" s="1">
        <v>41375</v>
      </c>
      <c r="B11016">
        <v>1</v>
      </c>
      <c r="C11016">
        <v>1</v>
      </c>
      <c r="D11016">
        <v>1</v>
      </c>
      <c r="E11016">
        <v>2013</v>
      </c>
      <c r="F11016">
        <v>43</v>
      </c>
      <c r="G11016">
        <v>1</v>
      </c>
      <c r="H11016">
        <v>41</v>
      </c>
      <c r="I11016">
        <v>0.65999984700000003</v>
      </c>
      <c r="J11016">
        <v>0.75999259900000005</v>
      </c>
      <c r="M11016">
        <v>1</v>
      </c>
      <c r="N11016">
        <v>399</v>
      </c>
      <c r="P11016">
        <v>3</v>
      </c>
      <c r="Q11016" t="str">
        <f>VLOOKUP(M11016,lookups!$A$1:$B$7, 2, FALSE)</f>
        <v>trawl/fyke</v>
      </c>
      <c r="R11016" t="str">
        <f>VLOOKUP(N11016,lookups!$D$1:$E$6, 2, FALSE)</f>
        <v>hucuktlis r</v>
      </c>
      <c r="S11016" t="str">
        <f>VLOOKUP(C11016,lookups!$G$1:$H$3, 2, FALSE)</f>
        <v>smolt</v>
      </c>
    </row>
    <row r="11017" spans="1:19" x14ac:dyDescent="0.25">
      <c r="A11017" s="1">
        <v>41375</v>
      </c>
      <c r="B11017">
        <v>1</v>
      </c>
      <c r="C11017">
        <v>1</v>
      </c>
      <c r="D11017">
        <v>1</v>
      </c>
      <c r="E11017">
        <v>2013</v>
      </c>
      <c r="F11017">
        <v>44</v>
      </c>
      <c r="G11017">
        <v>1</v>
      </c>
      <c r="H11017">
        <v>44</v>
      </c>
      <c r="I11017">
        <v>0.769999981</v>
      </c>
      <c r="J11017">
        <v>0.88665819199999996</v>
      </c>
      <c r="M11017">
        <v>1</v>
      </c>
      <c r="N11017">
        <v>399</v>
      </c>
      <c r="P11017">
        <v>3</v>
      </c>
      <c r="Q11017" t="str">
        <f>VLOOKUP(M11017,lookups!$A$1:$B$7, 2, FALSE)</f>
        <v>trawl/fyke</v>
      </c>
      <c r="R11017" t="str">
        <f>VLOOKUP(N11017,lookups!$D$1:$E$6, 2, FALSE)</f>
        <v>hucuktlis r</v>
      </c>
      <c r="S11017" t="str">
        <f>VLOOKUP(C11017,lookups!$G$1:$H$3, 2, FALSE)</f>
        <v>smolt</v>
      </c>
    </row>
    <row r="11018" spans="1:19" x14ac:dyDescent="0.25">
      <c r="A11018" s="1">
        <v>41375</v>
      </c>
      <c r="B11018">
        <v>1</v>
      </c>
      <c r="C11018">
        <v>1</v>
      </c>
      <c r="D11018">
        <v>1</v>
      </c>
      <c r="E11018">
        <v>2013</v>
      </c>
      <c r="F11018">
        <v>45</v>
      </c>
      <c r="G11018">
        <v>1</v>
      </c>
      <c r="H11018">
        <v>47</v>
      </c>
      <c r="I11018">
        <v>0.81999969500000003</v>
      </c>
      <c r="J11018">
        <v>0.94423341800000005</v>
      </c>
      <c r="M11018">
        <v>1</v>
      </c>
      <c r="N11018">
        <v>399</v>
      </c>
      <c r="P11018">
        <v>3</v>
      </c>
      <c r="Q11018" t="str">
        <f>VLOOKUP(M11018,lookups!$A$1:$B$7, 2, FALSE)</f>
        <v>trawl/fyke</v>
      </c>
      <c r="R11018" t="str">
        <f>VLOOKUP(N11018,lookups!$D$1:$E$6, 2, FALSE)</f>
        <v>hucuktlis r</v>
      </c>
      <c r="S11018" t="str">
        <f>VLOOKUP(C11018,lookups!$G$1:$H$3, 2, FALSE)</f>
        <v>smolt</v>
      </c>
    </row>
    <row r="11019" spans="1:19" x14ac:dyDescent="0.25">
      <c r="A11019" s="1">
        <v>41375</v>
      </c>
      <c r="B11019">
        <v>1</v>
      </c>
      <c r="C11019">
        <v>1</v>
      </c>
      <c r="D11019">
        <v>1</v>
      </c>
      <c r="E11019">
        <v>2013</v>
      </c>
      <c r="F11019">
        <v>46</v>
      </c>
      <c r="G11019">
        <v>1</v>
      </c>
      <c r="H11019">
        <v>47</v>
      </c>
      <c r="I11019">
        <v>0.789999962</v>
      </c>
      <c r="J11019">
        <v>0.909688473</v>
      </c>
      <c r="M11019">
        <v>1</v>
      </c>
      <c r="N11019">
        <v>399</v>
      </c>
      <c r="P11019">
        <v>3</v>
      </c>
      <c r="Q11019" t="str">
        <f>VLOOKUP(M11019,lookups!$A$1:$B$7, 2, FALSE)</f>
        <v>trawl/fyke</v>
      </c>
      <c r="R11019" t="str">
        <f>VLOOKUP(N11019,lookups!$D$1:$E$6, 2, FALSE)</f>
        <v>hucuktlis r</v>
      </c>
      <c r="S11019" t="str">
        <f>VLOOKUP(C11019,lookups!$G$1:$H$3, 2, FALSE)</f>
        <v>smolt</v>
      </c>
    </row>
    <row r="11020" spans="1:19" x14ac:dyDescent="0.25">
      <c r="A11020" s="1">
        <v>41375</v>
      </c>
      <c r="B11020">
        <v>1</v>
      </c>
      <c r="C11020">
        <v>1</v>
      </c>
      <c r="D11020">
        <v>1</v>
      </c>
      <c r="E11020">
        <v>2013</v>
      </c>
      <c r="F11020">
        <v>47</v>
      </c>
      <c r="G11020">
        <v>1</v>
      </c>
      <c r="H11020">
        <v>42</v>
      </c>
      <c r="I11020">
        <v>0.70999956099999995</v>
      </c>
      <c r="J11020">
        <v>0.81756782500000003</v>
      </c>
      <c r="M11020">
        <v>1</v>
      </c>
      <c r="N11020">
        <v>399</v>
      </c>
      <c r="P11020">
        <v>3</v>
      </c>
      <c r="Q11020" t="str">
        <f>VLOOKUP(M11020,lookups!$A$1:$B$7, 2, FALSE)</f>
        <v>trawl/fyke</v>
      </c>
      <c r="R11020" t="str">
        <f>VLOOKUP(N11020,lookups!$D$1:$E$6, 2, FALSE)</f>
        <v>hucuktlis r</v>
      </c>
      <c r="S11020" t="str">
        <f>VLOOKUP(C11020,lookups!$G$1:$H$3, 2, FALSE)</f>
        <v>smolt</v>
      </c>
    </row>
    <row r="11021" spans="1:19" x14ac:dyDescent="0.25">
      <c r="A11021" s="1">
        <v>41395</v>
      </c>
      <c r="B11021">
        <v>1</v>
      </c>
      <c r="C11021">
        <v>1</v>
      </c>
      <c r="D11021">
        <v>1</v>
      </c>
      <c r="E11021">
        <v>2013</v>
      </c>
      <c r="F11021">
        <v>1</v>
      </c>
      <c r="G11021">
        <v>1</v>
      </c>
      <c r="H11021">
        <v>47</v>
      </c>
      <c r="I11021">
        <v>0.809999943</v>
      </c>
      <c r="J11021">
        <v>0.93271827699999998</v>
      </c>
      <c r="M11021">
        <v>1</v>
      </c>
      <c r="N11021">
        <v>399</v>
      </c>
      <c r="P11021">
        <v>3</v>
      </c>
      <c r="Q11021" t="str">
        <f>VLOOKUP(M11021,lookups!$A$1:$B$7, 2, FALSE)</f>
        <v>trawl/fyke</v>
      </c>
      <c r="R11021" t="str">
        <f>VLOOKUP(N11021,lookups!$D$1:$E$6, 2, FALSE)</f>
        <v>hucuktlis r</v>
      </c>
      <c r="S11021" t="str">
        <f>VLOOKUP(C11021,lookups!$G$1:$H$3, 2, FALSE)</f>
        <v>smolt</v>
      </c>
    </row>
    <row r="11022" spans="1:19" x14ac:dyDescent="0.25">
      <c r="A11022" s="1">
        <v>41395</v>
      </c>
      <c r="B11022">
        <v>1</v>
      </c>
      <c r="C11022">
        <v>1</v>
      </c>
      <c r="D11022">
        <v>1</v>
      </c>
      <c r="E11022">
        <v>2013</v>
      </c>
      <c r="F11022">
        <v>2</v>
      </c>
      <c r="G11022">
        <v>1</v>
      </c>
      <c r="H11022">
        <v>45</v>
      </c>
      <c r="I11022">
        <v>0.72999954199999995</v>
      </c>
      <c r="J11022">
        <v>0.84059810599999996</v>
      </c>
      <c r="M11022">
        <v>1</v>
      </c>
      <c r="N11022">
        <v>399</v>
      </c>
      <c r="P11022">
        <v>3</v>
      </c>
      <c r="Q11022" t="str">
        <f>VLOOKUP(M11022,lookups!$A$1:$B$7, 2, FALSE)</f>
        <v>trawl/fyke</v>
      </c>
      <c r="R11022" t="str">
        <f>VLOOKUP(N11022,lookups!$D$1:$E$6, 2, FALSE)</f>
        <v>hucuktlis r</v>
      </c>
      <c r="S11022" t="str">
        <f>VLOOKUP(C11022,lookups!$G$1:$H$3, 2, FALSE)</f>
        <v>smolt</v>
      </c>
    </row>
    <row r="11023" spans="1:19" x14ac:dyDescent="0.25">
      <c r="A11023" s="1">
        <v>41395</v>
      </c>
      <c r="B11023">
        <v>1</v>
      </c>
      <c r="C11023">
        <v>1</v>
      </c>
      <c r="D11023">
        <v>1</v>
      </c>
      <c r="E11023">
        <v>2013</v>
      </c>
      <c r="F11023">
        <v>3</v>
      </c>
      <c r="G11023">
        <v>1</v>
      </c>
      <c r="H11023">
        <v>46</v>
      </c>
      <c r="I11023">
        <v>0.769999981</v>
      </c>
      <c r="J11023">
        <v>0.88665819199999996</v>
      </c>
      <c r="M11023">
        <v>1</v>
      </c>
      <c r="N11023">
        <v>399</v>
      </c>
      <c r="P11023">
        <v>3</v>
      </c>
      <c r="Q11023" t="str">
        <f>VLOOKUP(M11023,lookups!$A$1:$B$7, 2, FALSE)</f>
        <v>trawl/fyke</v>
      </c>
      <c r="R11023" t="str">
        <f>VLOOKUP(N11023,lookups!$D$1:$E$6, 2, FALSE)</f>
        <v>hucuktlis r</v>
      </c>
      <c r="S11023" t="str">
        <f>VLOOKUP(C11023,lookups!$G$1:$H$3, 2, FALSE)</f>
        <v>smolt</v>
      </c>
    </row>
    <row r="11024" spans="1:19" x14ac:dyDescent="0.25">
      <c r="A11024" s="1">
        <v>41395</v>
      </c>
      <c r="B11024">
        <v>1</v>
      </c>
      <c r="C11024">
        <v>1</v>
      </c>
      <c r="D11024">
        <v>1</v>
      </c>
      <c r="E11024">
        <v>2013</v>
      </c>
      <c r="F11024">
        <v>4</v>
      </c>
      <c r="G11024">
        <v>1</v>
      </c>
      <c r="H11024">
        <v>44</v>
      </c>
      <c r="I11024">
        <v>0.70999956099999995</v>
      </c>
      <c r="J11024">
        <v>0.81756782500000003</v>
      </c>
      <c r="M11024">
        <v>1</v>
      </c>
      <c r="N11024">
        <v>399</v>
      </c>
      <c r="P11024">
        <v>3</v>
      </c>
      <c r="Q11024" t="str">
        <f>VLOOKUP(M11024,lookups!$A$1:$B$7, 2, FALSE)</f>
        <v>trawl/fyke</v>
      </c>
      <c r="R11024" t="str">
        <f>VLOOKUP(N11024,lookups!$D$1:$E$6, 2, FALSE)</f>
        <v>hucuktlis r</v>
      </c>
      <c r="S11024" t="str">
        <f>VLOOKUP(C11024,lookups!$G$1:$H$3, 2, FALSE)</f>
        <v>smolt</v>
      </c>
    </row>
    <row r="11025" spans="1:19" x14ac:dyDescent="0.25">
      <c r="A11025" s="1">
        <v>41395</v>
      </c>
      <c r="B11025">
        <v>1</v>
      </c>
      <c r="C11025">
        <v>1</v>
      </c>
      <c r="D11025">
        <v>1</v>
      </c>
      <c r="E11025">
        <v>2013</v>
      </c>
      <c r="F11025">
        <v>5</v>
      </c>
      <c r="G11025">
        <v>1</v>
      </c>
      <c r="H11025">
        <v>51</v>
      </c>
      <c r="I11025">
        <v>1.0199995040000001</v>
      </c>
      <c r="J11025">
        <v>1.1745338439999999</v>
      </c>
      <c r="M11025">
        <v>1</v>
      </c>
      <c r="N11025">
        <v>399</v>
      </c>
      <c r="P11025">
        <v>3</v>
      </c>
      <c r="Q11025" t="str">
        <f>VLOOKUP(M11025,lookups!$A$1:$B$7, 2, FALSE)</f>
        <v>trawl/fyke</v>
      </c>
      <c r="R11025" t="str">
        <f>VLOOKUP(N11025,lookups!$D$1:$E$6, 2, FALSE)</f>
        <v>hucuktlis r</v>
      </c>
      <c r="S11025" t="str">
        <f>VLOOKUP(C11025,lookups!$G$1:$H$3, 2, FALSE)</f>
        <v>smolt</v>
      </c>
    </row>
    <row r="11026" spans="1:19" x14ac:dyDescent="0.25">
      <c r="A11026" s="1">
        <v>41395</v>
      </c>
      <c r="B11026">
        <v>1</v>
      </c>
      <c r="C11026">
        <v>1</v>
      </c>
      <c r="D11026">
        <v>1</v>
      </c>
      <c r="E11026">
        <v>2013</v>
      </c>
      <c r="F11026">
        <v>6</v>
      </c>
      <c r="G11026">
        <v>1</v>
      </c>
      <c r="H11026">
        <v>46</v>
      </c>
      <c r="I11026">
        <v>0.75999975200000003</v>
      </c>
      <c r="J11026">
        <v>0.87514305100000001</v>
      </c>
      <c r="M11026">
        <v>1</v>
      </c>
      <c r="N11026">
        <v>399</v>
      </c>
      <c r="P11026">
        <v>3</v>
      </c>
      <c r="Q11026" t="str">
        <f>VLOOKUP(M11026,lookups!$A$1:$B$7, 2, FALSE)</f>
        <v>trawl/fyke</v>
      </c>
      <c r="R11026" t="str">
        <f>VLOOKUP(N11026,lookups!$D$1:$E$6, 2, FALSE)</f>
        <v>hucuktlis r</v>
      </c>
      <c r="S11026" t="str">
        <f>VLOOKUP(C11026,lookups!$G$1:$H$3, 2, FALSE)</f>
        <v>smolt</v>
      </c>
    </row>
    <row r="11027" spans="1:19" x14ac:dyDescent="0.25">
      <c r="A11027" s="1">
        <v>41395</v>
      </c>
      <c r="B11027">
        <v>1</v>
      </c>
      <c r="C11027">
        <v>1</v>
      </c>
      <c r="D11027">
        <v>1</v>
      </c>
      <c r="E11027">
        <v>2013</v>
      </c>
      <c r="F11027">
        <v>7</v>
      </c>
      <c r="G11027">
        <v>1</v>
      </c>
      <c r="H11027">
        <v>52</v>
      </c>
      <c r="I11027">
        <v>1.1499996189999999</v>
      </c>
      <c r="J11027">
        <v>1.3242301940000001</v>
      </c>
      <c r="M11027">
        <v>1</v>
      </c>
      <c r="N11027">
        <v>399</v>
      </c>
      <c r="P11027">
        <v>3</v>
      </c>
      <c r="Q11027" t="str">
        <f>VLOOKUP(M11027,lookups!$A$1:$B$7, 2, FALSE)</f>
        <v>trawl/fyke</v>
      </c>
      <c r="R11027" t="str">
        <f>VLOOKUP(N11027,lookups!$D$1:$E$6, 2, FALSE)</f>
        <v>hucuktlis r</v>
      </c>
      <c r="S11027" t="str">
        <f>VLOOKUP(C11027,lookups!$G$1:$H$3, 2, FALSE)</f>
        <v>smolt</v>
      </c>
    </row>
    <row r="11028" spans="1:19" x14ac:dyDescent="0.25">
      <c r="A11028" s="1">
        <v>41395</v>
      </c>
      <c r="B11028">
        <v>1</v>
      </c>
      <c r="C11028">
        <v>1</v>
      </c>
      <c r="D11028">
        <v>1</v>
      </c>
      <c r="E11028">
        <v>2013</v>
      </c>
      <c r="F11028">
        <v>8</v>
      </c>
      <c r="G11028">
        <v>1</v>
      </c>
      <c r="H11028">
        <v>43</v>
      </c>
      <c r="I11028">
        <v>0.579999924</v>
      </c>
      <c r="J11028">
        <v>0.66787242899999999</v>
      </c>
      <c r="M11028">
        <v>1</v>
      </c>
      <c r="N11028">
        <v>399</v>
      </c>
      <c r="P11028">
        <v>3</v>
      </c>
      <c r="Q11028" t="str">
        <f>VLOOKUP(M11028,lookups!$A$1:$B$7, 2, FALSE)</f>
        <v>trawl/fyke</v>
      </c>
      <c r="R11028" t="str">
        <f>VLOOKUP(N11028,lookups!$D$1:$E$6, 2, FALSE)</f>
        <v>hucuktlis r</v>
      </c>
      <c r="S11028" t="str">
        <f>VLOOKUP(C11028,lookups!$G$1:$H$3, 2, FALSE)</f>
        <v>smolt</v>
      </c>
    </row>
    <row r="11029" spans="1:19" x14ac:dyDescent="0.25">
      <c r="A11029" s="1">
        <v>41395</v>
      </c>
      <c r="B11029">
        <v>1</v>
      </c>
      <c r="C11029">
        <v>1</v>
      </c>
      <c r="D11029">
        <v>1</v>
      </c>
      <c r="E11029">
        <v>2013</v>
      </c>
      <c r="F11029">
        <v>9</v>
      </c>
      <c r="G11029">
        <v>1</v>
      </c>
      <c r="H11029">
        <v>47</v>
      </c>
      <c r="I11029">
        <v>0.77999973300000003</v>
      </c>
      <c r="J11029">
        <v>0.89817333200000005</v>
      </c>
      <c r="M11029">
        <v>1</v>
      </c>
      <c r="N11029">
        <v>399</v>
      </c>
      <c r="P11029">
        <v>3</v>
      </c>
      <c r="Q11029" t="str">
        <f>VLOOKUP(M11029,lookups!$A$1:$B$7, 2, FALSE)</f>
        <v>trawl/fyke</v>
      </c>
      <c r="R11029" t="str">
        <f>VLOOKUP(N11029,lookups!$D$1:$E$6, 2, FALSE)</f>
        <v>hucuktlis r</v>
      </c>
      <c r="S11029" t="str">
        <f>VLOOKUP(C11029,lookups!$G$1:$H$3, 2, FALSE)</f>
        <v>smolt</v>
      </c>
    </row>
    <row r="11030" spans="1:19" x14ac:dyDescent="0.25">
      <c r="A11030" s="1">
        <v>41395</v>
      </c>
      <c r="B11030">
        <v>1</v>
      </c>
      <c r="C11030">
        <v>1</v>
      </c>
      <c r="D11030">
        <v>1</v>
      </c>
      <c r="E11030">
        <v>2013</v>
      </c>
      <c r="F11030">
        <v>10</v>
      </c>
      <c r="G11030">
        <v>1</v>
      </c>
      <c r="H11030">
        <v>45</v>
      </c>
      <c r="I11030">
        <v>0.71999979000000003</v>
      </c>
      <c r="J11030">
        <v>0.82908296599999998</v>
      </c>
      <c r="M11030">
        <v>1</v>
      </c>
      <c r="N11030">
        <v>399</v>
      </c>
      <c r="P11030">
        <v>3</v>
      </c>
      <c r="Q11030" t="str">
        <f>VLOOKUP(M11030,lookups!$A$1:$B$7, 2, FALSE)</f>
        <v>trawl/fyke</v>
      </c>
      <c r="R11030" t="str">
        <f>VLOOKUP(N11030,lookups!$D$1:$E$6, 2, FALSE)</f>
        <v>hucuktlis r</v>
      </c>
      <c r="S11030" t="str">
        <f>VLOOKUP(C11030,lookups!$G$1:$H$3, 2, FALSE)</f>
        <v>smolt</v>
      </c>
    </row>
    <row r="11031" spans="1:19" x14ac:dyDescent="0.25">
      <c r="A11031" s="1">
        <v>41395</v>
      </c>
      <c r="B11031">
        <v>1</v>
      </c>
      <c r="C11031">
        <v>1</v>
      </c>
      <c r="D11031">
        <v>1</v>
      </c>
      <c r="E11031">
        <v>2013</v>
      </c>
      <c r="F11031">
        <v>11</v>
      </c>
      <c r="G11031">
        <v>1</v>
      </c>
      <c r="H11031">
        <v>43</v>
      </c>
      <c r="I11031">
        <v>0.60999965700000003</v>
      </c>
      <c r="J11031">
        <v>0.70241737400000004</v>
      </c>
      <c r="M11031">
        <v>1</v>
      </c>
      <c r="N11031">
        <v>399</v>
      </c>
      <c r="P11031">
        <v>3</v>
      </c>
      <c r="Q11031" t="str">
        <f>VLOOKUP(M11031,lookups!$A$1:$B$7, 2, FALSE)</f>
        <v>trawl/fyke</v>
      </c>
      <c r="R11031" t="str">
        <f>VLOOKUP(N11031,lookups!$D$1:$E$6, 2, FALSE)</f>
        <v>hucuktlis r</v>
      </c>
      <c r="S11031" t="str">
        <f>VLOOKUP(C11031,lookups!$G$1:$H$3, 2, FALSE)</f>
        <v>smolt</v>
      </c>
    </row>
    <row r="11032" spans="1:19" x14ac:dyDescent="0.25">
      <c r="A11032" s="1">
        <v>41395</v>
      </c>
      <c r="B11032">
        <v>1</v>
      </c>
      <c r="C11032">
        <v>1</v>
      </c>
      <c r="D11032">
        <v>1</v>
      </c>
      <c r="E11032">
        <v>2013</v>
      </c>
      <c r="F11032">
        <v>12</v>
      </c>
      <c r="G11032">
        <v>1</v>
      </c>
      <c r="H11032">
        <v>45</v>
      </c>
      <c r="I11032">
        <v>0.58999967600000003</v>
      </c>
      <c r="J11032">
        <v>0.67938756899999997</v>
      </c>
      <c r="M11032">
        <v>1</v>
      </c>
      <c r="N11032">
        <v>399</v>
      </c>
      <c r="P11032">
        <v>3</v>
      </c>
      <c r="Q11032" t="str">
        <f>VLOOKUP(M11032,lookups!$A$1:$B$7, 2, FALSE)</f>
        <v>trawl/fyke</v>
      </c>
      <c r="R11032" t="str">
        <f>VLOOKUP(N11032,lookups!$D$1:$E$6, 2, FALSE)</f>
        <v>hucuktlis r</v>
      </c>
      <c r="S11032" t="str">
        <f>VLOOKUP(C11032,lookups!$G$1:$H$3, 2, FALSE)</f>
        <v>smolt</v>
      </c>
    </row>
    <row r="11033" spans="1:19" x14ac:dyDescent="0.25">
      <c r="A11033" s="1">
        <v>41395</v>
      </c>
      <c r="B11033">
        <v>1</v>
      </c>
      <c r="C11033">
        <v>1</v>
      </c>
      <c r="D11033">
        <v>1</v>
      </c>
      <c r="E11033">
        <v>2013</v>
      </c>
      <c r="F11033">
        <v>13</v>
      </c>
      <c r="G11033">
        <v>1</v>
      </c>
      <c r="H11033">
        <v>48</v>
      </c>
      <c r="I11033">
        <v>0.88999986600000003</v>
      </c>
      <c r="J11033">
        <v>1.0248384479999999</v>
      </c>
      <c r="M11033">
        <v>1</v>
      </c>
      <c r="N11033">
        <v>399</v>
      </c>
      <c r="P11033">
        <v>3</v>
      </c>
      <c r="Q11033" t="str">
        <f>VLOOKUP(M11033,lookups!$A$1:$B$7, 2, FALSE)</f>
        <v>trawl/fyke</v>
      </c>
      <c r="R11033" t="str">
        <f>VLOOKUP(N11033,lookups!$D$1:$E$6, 2, FALSE)</f>
        <v>hucuktlis r</v>
      </c>
      <c r="S11033" t="str">
        <f>VLOOKUP(C11033,lookups!$G$1:$H$3, 2, FALSE)</f>
        <v>smolt</v>
      </c>
    </row>
    <row r="11034" spans="1:19" x14ac:dyDescent="0.25">
      <c r="A11034" s="1">
        <v>41395</v>
      </c>
      <c r="B11034">
        <v>1</v>
      </c>
      <c r="C11034">
        <v>1</v>
      </c>
      <c r="D11034">
        <v>1</v>
      </c>
      <c r="E11034">
        <v>2013</v>
      </c>
      <c r="F11034">
        <v>14</v>
      </c>
      <c r="G11034">
        <v>1</v>
      </c>
      <c r="H11034">
        <v>50</v>
      </c>
      <c r="I11034">
        <v>0.79999971400000003</v>
      </c>
      <c r="J11034">
        <v>0.92120361299999998</v>
      </c>
      <c r="M11034">
        <v>1</v>
      </c>
      <c r="N11034">
        <v>399</v>
      </c>
      <c r="P11034">
        <v>3</v>
      </c>
      <c r="Q11034" t="str">
        <f>VLOOKUP(M11034,lookups!$A$1:$B$7, 2, FALSE)</f>
        <v>trawl/fyke</v>
      </c>
      <c r="R11034" t="str">
        <f>VLOOKUP(N11034,lookups!$D$1:$E$6, 2, FALSE)</f>
        <v>hucuktlis r</v>
      </c>
      <c r="S11034" t="str">
        <f>VLOOKUP(C11034,lookups!$G$1:$H$3, 2, FALSE)</f>
        <v>smolt</v>
      </c>
    </row>
    <row r="11035" spans="1:19" x14ac:dyDescent="0.25">
      <c r="A11035" s="1">
        <v>41395</v>
      </c>
      <c r="B11035">
        <v>1</v>
      </c>
      <c r="C11035">
        <v>1</v>
      </c>
      <c r="D11035">
        <v>1</v>
      </c>
      <c r="E11035">
        <v>2013</v>
      </c>
      <c r="F11035">
        <v>15</v>
      </c>
      <c r="G11035">
        <v>1</v>
      </c>
      <c r="H11035">
        <v>48</v>
      </c>
      <c r="I11035">
        <v>0.83999967600000003</v>
      </c>
      <c r="J11035">
        <v>0.96726369899999998</v>
      </c>
      <c r="M11035">
        <v>1</v>
      </c>
      <c r="N11035">
        <v>399</v>
      </c>
      <c r="P11035">
        <v>3</v>
      </c>
      <c r="Q11035" t="str">
        <f>VLOOKUP(M11035,lookups!$A$1:$B$7, 2, FALSE)</f>
        <v>trawl/fyke</v>
      </c>
      <c r="R11035" t="str">
        <f>VLOOKUP(N11035,lookups!$D$1:$E$6, 2, FALSE)</f>
        <v>hucuktlis r</v>
      </c>
      <c r="S11035" t="str">
        <f>VLOOKUP(C11035,lookups!$G$1:$H$3, 2, FALSE)</f>
        <v>smolt</v>
      </c>
    </row>
    <row r="11036" spans="1:19" x14ac:dyDescent="0.25">
      <c r="A11036" s="1">
        <v>41395</v>
      </c>
      <c r="B11036">
        <v>1</v>
      </c>
      <c r="C11036">
        <v>1</v>
      </c>
      <c r="D11036">
        <v>1</v>
      </c>
      <c r="E11036">
        <v>2013</v>
      </c>
      <c r="F11036">
        <v>16</v>
      </c>
      <c r="G11036">
        <v>1</v>
      </c>
      <c r="H11036">
        <v>48</v>
      </c>
      <c r="I11036">
        <v>0.71999979000000003</v>
      </c>
      <c r="J11036">
        <v>0.82908296599999998</v>
      </c>
      <c r="M11036">
        <v>1</v>
      </c>
      <c r="N11036">
        <v>399</v>
      </c>
      <c r="P11036">
        <v>3</v>
      </c>
      <c r="Q11036" t="str">
        <f>VLOOKUP(M11036,lookups!$A$1:$B$7, 2, FALSE)</f>
        <v>trawl/fyke</v>
      </c>
      <c r="R11036" t="str">
        <f>VLOOKUP(N11036,lookups!$D$1:$E$6, 2, FALSE)</f>
        <v>hucuktlis r</v>
      </c>
      <c r="S11036" t="str">
        <f>VLOOKUP(C11036,lookups!$G$1:$H$3, 2, FALSE)</f>
        <v>smolt</v>
      </c>
    </row>
    <row r="11037" spans="1:19" x14ac:dyDescent="0.25">
      <c r="A11037" s="1">
        <v>41395</v>
      </c>
      <c r="B11037">
        <v>1</v>
      </c>
      <c r="C11037">
        <v>1</v>
      </c>
      <c r="D11037">
        <v>1</v>
      </c>
      <c r="E11037">
        <v>2013</v>
      </c>
      <c r="F11037">
        <v>17</v>
      </c>
      <c r="G11037">
        <v>1</v>
      </c>
      <c r="H11037">
        <v>45</v>
      </c>
      <c r="I11037">
        <v>0.68999957999999995</v>
      </c>
      <c r="J11037">
        <v>0.79453802100000004</v>
      </c>
      <c r="M11037">
        <v>1</v>
      </c>
      <c r="N11037">
        <v>399</v>
      </c>
      <c r="P11037">
        <v>3</v>
      </c>
      <c r="Q11037" t="str">
        <f>VLOOKUP(M11037,lookups!$A$1:$B$7, 2, FALSE)</f>
        <v>trawl/fyke</v>
      </c>
      <c r="R11037" t="str">
        <f>VLOOKUP(N11037,lookups!$D$1:$E$6, 2, FALSE)</f>
        <v>hucuktlis r</v>
      </c>
      <c r="S11037" t="str">
        <f>VLOOKUP(C11037,lookups!$G$1:$H$3, 2, FALSE)</f>
        <v>smolt</v>
      </c>
    </row>
    <row r="11038" spans="1:19" x14ac:dyDescent="0.25">
      <c r="A11038" s="1">
        <v>41395</v>
      </c>
      <c r="B11038">
        <v>1</v>
      </c>
      <c r="C11038">
        <v>1</v>
      </c>
      <c r="D11038">
        <v>1</v>
      </c>
      <c r="E11038">
        <v>2013</v>
      </c>
      <c r="F11038">
        <v>18</v>
      </c>
      <c r="G11038">
        <v>1</v>
      </c>
      <c r="H11038">
        <v>47</v>
      </c>
      <c r="I11038">
        <v>0.79999971400000003</v>
      </c>
      <c r="J11038">
        <v>0.92120361299999998</v>
      </c>
      <c r="M11038">
        <v>1</v>
      </c>
      <c r="N11038">
        <v>399</v>
      </c>
      <c r="P11038">
        <v>3</v>
      </c>
      <c r="Q11038" t="str">
        <f>VLOOKUP(M11038,lookups!$A$1:$B$7, 2, FALSE)</f>
        <v>trawl/fyke</v>
      </c>
      <c r="R11038" t="str">
        <f>VLOOKUP(N11038,lookups!$D$1:$E$6, 2, FALSE)</f>
        <v>hucuktlis r</v>
      </c>
      <c r="S11038" t="str">
        <f>VLOOKUP(C11038,lookups!$G$1:$H$3, 2, FALSE)</f>
        <v>smolt</v>
      </c>
    </row>
    <row r="11039" spans="1:19" x14ac:dyDescent="0.25">
      <c r="A11039" s="1">
        <v>41395</v>
      </c>
      <c r="B11039">
        <v>1</v>
      </c>
      <c r="C11039">
        <v>1</v>
      </c>
      <c r="D11039">
        <v>1</v>
      </c>
      <c r="E11039">
        <v>2013</v>
      </c>
      <c r="F11039">
        <v>19</v>
      </c>
      <c r="G11039">
        <v>1</v>
      </c>
      <c r="H11039">
        <v>48</v>
      </c>
      <c r="I11039">
        <v>0.849999905</v>
      </c>
      <c r="J11039">
        <v>0.97877883899999996</v>
      </c>
      <c r="M11039">
        <v>1</v>
      </c>
      <c r="N11039">
        <v>399</v>
      </c>
      <c r="P11039">
        <v>3</v>
      </c>
      <c r="Q11039" t="str">
        <f>VLOOKUP(M11039,lookups!$A$1:$B$7, 2, FALSE)</f>
        <v>trawl/fyke</v>
      </c>
      <c r="R11039" t="str">
        <f>VLOOKUP(N11039,lookups!$D$1:$E$6, 2, FALSE)</f>
        <v>hucuktlis r</v>
      </c>
      <c r="S11039" t="str">
        <f>VLOOKUP(C11039,lookups!$G$1:$H$3, 2, FALSE)</f>
        <v>smolt</v>
      </c>
    </row>
    <row r="11040" spans="1:19" x14ac:dyDescent="0.25">
      <c r="A11040" s="1">
        <v>41395</v>
      </c>
      <c r="B11040">
        <v>1</v>
      </c>
      <c r="C11040">
        <v>1</v>
      </c>
      <c r="D11040">
        <v>1</v>
      </c>
      <c r="E11040">
        <v>2013</v>
      </c>
      <c r="F11040">
        <v>20</v>
      </c>
      <c r="G11040">
        <v>1</v>
      </c>
      <c r="H11040">
        <v>44</v>
      </c>
      <c r="I11040">
        <v>0.69999980900000003</v>
      </c>
      <c r="J11040">
        <v>0.80605316199999999</v>
      </c>
      <c r="M11040">
        <v>1</v>
      </c>
      <c r="N11040">
        <v>399</v>
      </c>
      <c r="P11040">
        <v>3</v>
      </c>
      <c r="Q11040" t="str">
        <f>VLOOKUP(M11040,lookups!$A$1:$B$7, 2, FALSE)</f>
        <v>trawl/fyke</v>
      </c>
      <c r="R11040" t="str">
        <f>VLOOKUP(N11040,lookups!$D$1:$E$6, 2, FALSE)</f>
        <v>hucuktlis r</v>
      </c>
      <c r="S11040" t="str">
        <f>VLOOKUP(C11040,lookups!$G$1:$H$3, 2, FALSE)</f>
        <v>smolt</v>
      </c>
    </row>
    <row r="11041" spans="1:19" x14ac:dyDescent="0.25">
      <c r="A11041" s="1">
        <v>41395</v>
      </c>
      <c r="B11041">
        <v>1</v>
      </c>
      <c r="C11041">
        <v>1</v>
      </c>
      <c r="D11041">
        <v>1</v>
      </c>
      <c r="E11041">
        <v>2013</v>
      </c>
      <c r="F11041">
        <v>21</v>
      </c>
      <c r="G11041">
        <v>1</v>
      </c>
      <c r="H11041">
        <v>41</v>
      </c>
      <c r="I11041">
        <v>0.829999924</v>
      </c>
      <c r="J11041">
        <v>0.95574855800000003</v>
      </c>
      <c r="M11041">
        <v>1</v>
      </c>
      <c r="N11041">
        <v>399</v>
      </c>
      <c r="P11041">
        <v>3</v>
      </c>
      <c r="Q11041" t="str">
        <f>VLOOKUP(M11041,lookups!$A$1:$B$7, 2, FALSE)</f>
        <v>trawl/fyke</v>
      </c>
      <c r="R11041" t="str">
        <f>VLOOKUP(N11041,lookups!$D$1:$E$6, 2, FALSE)</f>
        <v>hucuktlis r</v>
      </c>
      <c r="S11041" t="str">
        <f>VLOOKUP(C11041,lookups!$G$1:$H$3, 2, FALSE)</f>
        <v>smolt</v>
      </c>
    </row>
    <row r="11042" spans="1:19" x14ac:dyDescent="0.25">
      <c r="A11042" s="1">
        <v>41395</v>
      </c>
      <c r="B11042">
        <v>1</v>
      </c>
      <c r="C11042">
        <v>1</v>
      </c>
      <c r="D11042">
        <v>1</v>
      </c>
      <c r="E11042">
        <v>2013</v>
      </c>
      <c r="F11042">
        <v>22</v>
      </c>
      <c r="G11042">
        <v>1</v>
      </c>
      <c r="H11042">
        <v>46</v>
      </c>
      <c r="I11042">
        <v>0.75</v>
      </c>
      <c r="J11042">
        <v>0.863628387</v>
      </c>
      <c r="M11042">
        <v>1</v>
      </c>
      <c r="N11042">
        <v>399</v>
      </c>
      <c r="P11042">
        <v>3</v>
      </c>
      <c r="Q11042" t="str">
        <f>VLOOKUP(M11042,lookups!$A$1:$B$7, 2, FALSE)</f>
        <v>trawl/fyke</v>
      </c>
      <c r="R11042" t="str">
        <f>VLOOKUP(N11042,lookups!$D$1:$E$6, 2, FALSE)</f>
        <v>hucuktlis r</v>
      </c>
      <c r="S11042" t="str">
        <f>VLOOKUP(C11042,lookups!$G$1:$H$3, 2, FALSE)</f>
        <v>smolt</v>
      </c>
    </row>
    <row r="11043" spans="1:19" x14ac:dyDescent="0.25">
      <c r="A11043" s="1">
        <v>41395</v>
      </c>
      <c r="B11043">
        <v>1</v>
      </c>
      <c r="C11043">
        <v>1</v>
      </c>
      <c r="D11043">
        <v>1</v>
      </c>
      <c r="E11043">
        <v>2013</v>
      </c>
      <c r="F11043">
        <v>23</v>
      </c>
      <c r="G11043">
        <v>1</v>
      </c>
      <c r="H11043">
        <v>45</v>
      </c>
      <c r="I11043">
        <v>0.67999982800000003</v>
      </c>
      <c r="J11043">
        <v>0.78302288099999995</v>
      </c>
      <c r="M11043">
        <v>1</v>
      </c>
      <c r="N11043">
        <v>399</v>
      </c>
      <c r="P11043">
        <v>3</v>
      </c>
      <c r="Q11043" t="str">
        <f>VLOOKUP(M11043,lookups!$A$1:$B$7, 2, FALSE)</f>
        <v>trawl/fyke</v>
      </c>
      <c r="R11043" t="str">
        <f>VLOOKUP(N11043,lookups!$D$1:$E$6, 2, FALSE)</f>
        <v>hucuktlis r</v>
      </c>
      <c r="S11043" t="str">
        <f>VLOOKUP(C11043,lookups!$G$1:$H$3, 2, FALSE)</f>
        <v>smolt</v>
      </c>
    </row>
    <row r="11044" spans="1:19" x14ac:dyDescent="0.25">
      <c r="A11044" s="1">
        <v>41395</v>
      </c>
      <c r="B11044">
        <v>1</v>
      </c>
      <c r="C11044">
        <v>1</v>
      </c>
      <c r="D11044">
        <v>1</v>
      </c>
      <c r="E11044">
        <v>2013</v>
      </c>
      <c r="F11044">
        <v>24</v>
      </c>
      <c r="G11044">
        <v>1</v>
      </c>
      <c r="H11044">
        <v>45</v>
      </c>
      <c r="I11044">
        <v>0.73999977100000003</v>
      </c>
      <c r="J11044">
        <v>0.85211324700000002</v>
      </c>
      <c r="M11044">
        <v>1</v>
      </c>
      <c r="N11044">
        <v>399</v>
      </c>
      <c r="P11044">
        <v>3</v>
      </c>
      <c r="Q11044" t="str">
        <f>VLOOKUP(M11044,lookups!$A$1:$B$7, 2, FALSE)</f>
        <v>trawl/fyke</v>
      </c>
      <c r="R11044" t="str">
        <f>VLOOKUP(N11044,lookups!$D$1:$E$6, 2, FALSE)</f>
        <v>hucuktlis r</v>
      </c>
      <c r="S11044" t="str">
        <f>VLOOKUP(C11044,lookups!$G$1:$H$3, 2, FALSE)</f>
        <v>smolt</v>
      </c>
    </row>
    <row r="11045" spans="1:19" x14ac:dyDescent="0.25">
      <c r="A11045" s="1">
        <v>41395</v>
      </c>
      <c r="B11045">
        <v>1</v>
      </c>
      <c r="C11045">
        <v>1</v>
      </c>
      <c r="D11045">
        <v>1</v>
      </c>
      <c r="E11045">
        <v>2013</v>
      </c>
      <c r="F11045">
        <v>25</v>
      </c>
      <c r="G11045">
        <v>1</v>
      </c>
      <c r="H11045">
        <v>48</v>
      </c>
      <c r="I11045">
        <v>0.789999962</v>
      </c>
      <c r="J11045">
        <v>0.909688473</v>
      </c>
      <c r="M11045">
        <v>1</v>
      </c>
      <c r="N11045">
        <v>399</v>
      </c>
      <c r="P11045">
        <v>3</v>
      </c>
      <c r="Q11045" t="str">
        <f>VLOOKUP(M11045,lookups!$A$1:$B$7, 2, FALSE)</f>
        <v>trawl/fyke</v>
      </c>
      <c r="R11045" t="str">
        <f>VLOOKUP(N11045,lookups!$D$1:$E$6, 2, FALSE)</f>
        <v>hucuktlis r</v>
      </c>
      <c r="S11045" t="str">
        <f>VLOOKUP(C11045,lookups!$G$1:$H$3, 2, FALSE)</f>
        <v>smolt</v>
      </c>
    </row>
    <row r="11046" spans="1:19" x14ac:dyDescent="0.25">
      <c r="A11046" s="1">
        <v>41395</v>
      </c>
      <c r="B11046">
        <v>1</v>
      </c>
      <c r="C11046">
        <v>1</v>
      </c>
      <c r="D11046">
        <v>1</v>
      </c>
      <c r="E11046">
        <v>2013</v>
      </c>
      <c r="F11046">
        <v>26</v>
      </c>
      <c r="G11046">
        <v>1</v>
      </c>
      <c r="H11046">
        <v>45</v>
      </c>
      <c r="I11046">
        <v>0.75</v>
      </c>
      <c r="J11046">
        <v>0.863628387</v>
      </c>
      <c r="M11046">
        <v>1</v>
      </c>
      <c r="N11046">
        <v>399</v>
      </c>
      <c r="P11046">
        <v>3</v>
      </c>
      <c r="Q11046" t="str">
        <f>VLOOKUP(M11046,lookups!$A$1:$B$7, 2, FALSE)</f>
        <v>trawl/fyke</v>
      </c>
      <c r="R11046" t="str">
        <f>VLOOKUP(N11046,lookups!$D$1:$E$6, 2, FALSE)</f>
        <v>hucuktlis r</v>
      </c>
      <c r="S11046" t="str">
        <f>VLOOKUP(C11046,lookups!$G$1:$H$3, 2, FALSE)</f>
        <v>smolt</v>
      </c>
    </row>
    <row r="11047" spans="1:19" x14ac:dyDescent="0.25">
      <c r="A11047" s="1">
        <v>41395</v>
      </c>
      <c r="B11047">
        <v>1</v>
      </c>
      <c r="C11047">
        <v>1</v>
      </c>
      <c r="D11047">
        <v>1</v>
      </c>
      <c r="E11047">
        <v>2013</v>
      </c>
      <c r="F11047">
        <v>27</v>
      </c>
      <c r="G11047">
        <v>1</v>
      </c>
      <c r="H11047">
        <v>46</v>
      </c>
      <c r="I11047">
        <v>0.79999971400000003</v>
      </c>
      <c r="J11047">
        <v>0.92120361299999998</v>
      </c>
      <c r="M11047">
        <v>1</v>
      </c>
      <c r="N11047">
        <v>399</v>
      </c>
      <c r="P11047">
        <v>3</v>
      </c>
      <c r="Q11047" t="str">
        <f>VLOOKUP(M11047,lookups!$A$1:$B$7, 2, FALSE)</f>
        <v>trawl/fyke</v>
      </c>
      <c r="R11047" t="str">
        <f>VLOOKUP(N11047,lookups!$D$1:$E$6, 2, FALSE)</f>
        <v>hucuktlis r</v>
      </c>
      <c r="S11047" t="str">
        <f>VLOOKUP(C11047,lookups!$G$1:$H$3, 2, FALSE)</f>
        <v>smolt</v>
      </c>
    </row>
    <row r="11048" spans="1:19" x14ac:dyDescent="0.25">
      <c r="A11048" s="1">
        <v>41395</v>
      </c>
      <c r="B11048">
        <v>1</v>
      </c>
      <c r="C11048">
        <v>1</v>
      </c>
      <c r="D11048">
        <v>1</v>
      </c>
      <c r="E11048">
        <v>2013</v>
      </c>
      <c r="F11048">
        <v>28</v>
      </c>
      <c r="G11048">
        <v>1</v>
      </c>
      <c r="H11048">
        <v>43</v>
      </c>
      <c r="I11048">
        <v>0.62999963800000003</v>
      </c>
      <c r="J11048">
        <v>0.72544765499999997</v>
      </c>
      <c r="M11048">
        <v>1</v>
      </c>
      <c r="N11048">
        <v>399</v>
      </c>
      <c r="P11048">
        <v>3</v>
      </c>
      <c r="Q11048" t="str">
        <f>VLOOKUP(M11048,lookups!$A$1:$B$7, 2, FALSE)</f>
        <v>trawl/fyke</v>
      </c>
      <c r="R11048" t="str">
        <f>VLOOKUP(N11048,lookups!$D$1:$E$6, 2, FALSE)</f>
        <v>hucuktlis r</v>
      </c>
      <c r="S11048" t="str">
        <f>VLOOKUP(C11048,lookups!$G$1:$H$3, 2, FALSE)</f>
        <v>smolt</v>
      </c>
    </row>
    <row r="11049" spans="1:19" x14ac:dyDescent="0.25">
      <c r="A11049" s="1">
        <v>41395</v>
      </c>
      <c r="B11049">
        <v>1</v>
      </c>
      <c r="C11049">
        <v>1</v>
      </c>
      <c r="D11049">
        <v>1</v>
      </c>
      <c r="E11049">
        <v>2013</v>
      </c>
      <c r="F11049">
        <v>29</v>
      </c>
      <c r="G11049">
        <v>1</v>
      </c>
      <c r="H11049">
        <v>40</v>
      </c>
      <c r="I11049">
        <v>0.50999975200000003</v>
      </c>
      <c r="J11049">
        <v>0.58726692199999997</v>
      </c>
      <c r="M11049">
        <v>1</v>
      </c>
      <c r="N11049">
        <v>399</v>
      </c>
      <c r="P11049">
        <v>3</v>
      </c>
      <c r="Q11049" t="str">
        <f>VLOOKUP(M11049,lookups!$A$1:$B$7, 2, FALSE)</f>
        <v>trawl/fyke</v>
      </c>
      <c r="R11049" t="str">
        <f>VLOOKUP(N11049,lookups!$D$1:$E$6, 2, FALSE)</f>
        <v>hucuktlis r</v>
      </c>
      <c r="S11049" t="str">
        <f>VLOOKUP(C11049,lookups!$G$1:$H$3, 2, FALSE)</f>
        <v>smolt</v>
      </c>
    </row>
    <row r="11050" spans="1:19" x14ac:dyDescent="0.25">
      <c r="A11050" s="1">
        <v>41395</v>
      </c>
      <c r="B11050">
        <v>1</v>
      </c>
      <c r="C11050">
        <v>1</v>
      </c>
      <c r="D11050">
        <v>1</v>
      </c>
      <c r="E11050">
        <v>2013</v>
      </c>
      <c r="F11050">
        <v>30</v>
      </c>
      <c r="G11050">
        <v>1</v>
      </c>
      <c r="H11050">
        <v>48</v>
      </c>
      <c r="I11050">
        <v>0.93999957999999995</v>
      </c>
      <c r="J11050">
        <v>1.082413673</v>
      </c>
      <c r="M11050">
        <v>1</v>
      </c>
      <c r="N11050">
        <v>399</v>
      </c>
      <c r="P11050">
        <v>3</v>
      </c>
      <c r="Q11050" t="str">
        <f>VLOOKUP(M11050,lookups!$A$1:$B$7, 2, FALSE)</f>
        <v>trawl/fyke</v>
      </c>
      <c r="R11050" t="str">
        <f>VLOOKUP(N11050,lookups!$D$1:$E$6, 2, FALSE)</f>
        <v>hucuktlis r</v>
      </c>
      <c r="S11050" t="str">
        <f>VLOOKUP(C11050,lookups!$G$1:$H$3, 2, FALSE)</f>
        <v>smolt</v>
      </c>
    </row>
    <row r="11051" spans="1:19" x14ac:dyDescent="0.25">
      <c r="A11051" s="1">
        <v>41395</v>
      </c>
      <c r="B11051">
        <v>1</v>
      </c>
      <c r="C11051">
        <v>1</v>
      </c>
      <c r="D11051">
        <v>1</v>
      </c>
      <c r="E11051">
        <v>2013</v>
      </c>
      <c r="F11051">
        <v>31</v>
      </c>
      <c r="G11051">
        <v>1</v>
      </c>
      <c r="H11051">
        <v>50</v>
      </c>
      <c r="I11051">
        <v>0.95999956099999995</v>
      </c>
      <c r="J11051">
        <v>1.1054439540000001</v>
      </c>
      <c r="M11051">
        <v>1</v>
      </c>
      <c r="N11051">
        <v>399</v>
      </c>
      <c r="P11051">
        <v>3</v>
      </c>
      <c r="Q11051" t="str">
        <f>VLOOKUP(M11051,lookups!$A$1:$B$7, 2, FALSE)</f>
        <v>trawl/fyke</v>
      </c>
      <c r="R11051" t="str">
        <f>VLOOKUP(N11051,lookups!$D$1:$E$6, 2, FALSE)</f>
        <v>hucuktlis r</v>
      </c>
      <c r="S11051" t="str">
        <f>VLOOKUP(C11051,lookups!$G$1:$H$3, 2, FALSE)</f>
        <v>smolt</v>
      </c>
    </row>
    <row r="11052" spans="1:19" x14ac:dyDescent="0.25">
      <c r="A11052" s="1">
        <v>41395</v>
      </c>
      <c r="B11052">
        <v>1</v>
      </c>
      <c r="C11052">
        <v>1</v>
      </c>
      <c r="D11052">
        <v>1</v>
      </c>
      <c r="E11052">
        <v>2013</v>
      </c>
      <c r="F11052">
        <v>32</v>
      </c>
      <c r="G11052">
        <v>1</v>
      </c>
      <c r="H11052">
        <v>45</v>
      </c>
      <c r="I11052">
        <v>0.68999957999999995</v>
      </c>
      <c r="J11052">
        <v>0.79453802100000004</v>
      </c>
      <c r="M11052">
        <v>1</v>
      </c>
      <c r="N11052">
        <v>399</v>
      </c>
      <c r="P11052">
        <v>3</v>
      </c>
      <c r="Q11052" t="str">
        <f>VLOOKUP(M11052,lookups!$A$1:$B$7, 2, FALSE)</f>
        <v>trawl/fyke</v>
      </c>
      <c r="R11052" t="str">
        <f>VLOOKUP(N11052,lookups!$D$1:$E$6, 2, FALSE)</f>
        <v>hucuktlis r</v>
      </c>
      <c r="S11052" t="str">
        <f>VLOOKUP(C11052,lookups!$G$1:$H$3, 2, FALSE)</f>
        <v>smolt</v>
      </c>
    </row>
    <row r="11053" spans="1:19" x14ac:dyDescent="0.25">
      <c r="A11053" s="1">
        <v>41395</v>
      </c>
      <c r="B11053">
        <v>1</v>
      </c>
      <c r="C11053">
        <v>1</v>
      </c>
      <c r="D11053">
        <v>1</v>
      </c>
      <c r="E11053">
        <v>2013</v>
      </c>
      <c r="F11053">
        <v>33</v>
      </c>
      <c r="G11053">
        <v>1</v>
      </c>
      <c r="H11053">
        <v>46</v>
      </c>
      <c r="I11053">
        <v>0.75</v>
      </c>
      <c r="J11053">
        <v>0.863628387</v>
      </c>
      <c r="M11053">
        <v>1</v>
      </c>
      <c r="N11053">
        <v>399</v>
      </c>
      <c r="P11053">
        <v>3</v>
      </c>
      <c r="Q11053" t="str">
        <f>VLOOKUP(M11053,lookups!$A$1:$B$7, 2, FALSE)</f>
        <v>trawl/fyke</v>
      </c>
      <c r="R11053" t="str">
        <f>VLOOKUP(N11053,lookups!$D$1:$E$6, 2, FALSE)</f>
        <v>hucuktlis r</v>
      </c>
      <c r="S11053" t="str">
        <f>VLOOKUP(C11053,lookups!$G$1:$H$3, 2, FALSE)</f>
        <v>smolt</v>
      </c>
    </row>
    <row r="11054" spans="1:19" x14ac:dyDescent="0.25">
      <c r="A11054" s="1">
        <v>41395</v>
      </c>
      <c r="B11054">
        <v>1</v>
      </c>
      <c r="C11054">
        <v>1</v>
      </c>
      <c r="D11054">
        <v>1</v>
      </c>
      <c r="E11054">
        <v>2013</v>
      </c>
      <c r="F11054">
        <v>34</v>
      </c>
      <c r="G11054">
        <v>1</v>
      </c>
      <c r="H11054">
        <v>46</v>
      </c>
      <c r="I11054">
        <v>0.68999957999999995</v>
      </c>
      <c r="J11054">
        <v>0.79453802100000004</v>
      </c>
      <c r="M11054">
        <v>1</v>
      </c>
      <c r="N11054">
        <v>399</v>
      </c>
      <c r="P11054">
        <v>3</v>
      </c>
      <c r="Q11054" t="str">
        <f>VLOOKUP(M11054,lookups!$A$1:$B$7, 2, FALSE)</f>
        <v>trawl/fyke</v>
      </c>
      <c r="R11054" t="str">
        <f>VLOOKUP(N11054,lookups!$D$1:$E$6, 2, FALSE)</f>
        <v>hucuktlis r</v>
      </c>
      <c r="S11054" t="str">
        <f>VLOOKUP(C11054,lookups!$G$1:$H$3, 2, FALSE)</f>
        <v>smolt</v>
      </c>
    </row>
    <row r="11055" spans="1:19" x14ac:dyDescent="0.25">
      <c r="A11055" s="1">
        <v>41395</v>
      </c>
      <c r="B11055">
        <v>1</v>
      </c>
      <c r="C11055">
        <v>1</v>
      </c>
      <c r="D11055">
        <v>1</v>
      </c>
      <c r="E11055">
        <v>2013</v>
      </c>
      <c r="F11055">
        <v>35</v>
      </c>
      <c r="G11055">
        <v>1</v>
      </c>
      <c r="H11055">
        <v>45</v>
      </c>
      <c r="I11055">
        <v>0.62999963800000003</v>
      </c>
      <c r="J11055">
        <v>0.72544765499999997</v>
      </c>
      <c r="M11055">
        <v>1</v>
      </c>
      <c r="N11055">
        <v>399</v>
      </c>
      <c r="P11055">
        <v>3</v>
      </c>
      <c r="Q11055" t="str">
        <f>VLOOKUP(M11055,lookups!$A$1:$B$7, 2, FALSE)</f>
        <v>trawl/fyke</v>
      </c>
      <c r="R11055" t="str">
        <f>VLOOKUP(N11055,lookups!$D$1:$E$6, 2, FALSE)</f>
        <v>hucuktlis r</v>
      </c>
      <c r="S11055" t="str">
        <f>VLOOKUP(C11055,lookups!$G$1:$H$3, 2, FALSE)</f>
        <v>smolt</v>
      </c>
    </row>
    <row r="11056" spans="1:19" x14ac:dyDescent="0.25">
      <c r="A11056" s="1">
        <v>41395</v>
      </c>
      <c r="B11056">
        <v>1</v>
      </c>
      <c r="C11056">
        <v>1</v>
      </c>
      <c r="D11056">
        <v>1</v>
      </c>
      <c r="E11056">
        <v>2013</v>
      </c>
      <c r="F11056">
        <v>36</v>
      </c>
      <c r="G11056">
        <v>1</v>
      </c>
      <c r="H11056">
        <v>44</v>
      </c>
      <c r="I11056">
        <v>0.62999963800000003</v>
      </c>
      <c r="J11056">
        <v>0.72544765499999997</v>
      </c>
      <c r="M11056">
        <v>1</v>
      </c>
      <c r="N11056">
        <v>399</v>
      </c>
      <c r="P11056">
        <v>3</v>
      </c>
      <c r="Q11056" t="str">
        <f>VLOOKUP(M11056,lookups!$A$1:$B$7, 2, FALSE)</f>
        <v>trawl/fyke</v>
      </c>
      <c r="R11056" t="str">
        <f>VLOOKUP(N11056,lookups!$D$1:$E$6, 2, FALSE)</f>
        <v>hucuktlis r</v>
      </c>
      <c r="S11056" t="str">
        <f>VLOOKUP(C11056,lookups!$G$1:$H$3, 2, FALSE)</f>
        <v>smolt</v>
      </c>
    </row>
    <row r="11057" spans="1:19" x14ac:dyDescent="0.25">
      <c r="A11057" s="1">
        <v>41395</v>
      </c>
      <c r="B11057">
        <v>1</v>
      </c>
      <c r="C11057">
        <v>1</v>
      </c>
      <c r="D11057">
        <v>1</v>
      </c>
      <c r="E11057">
        <v>2013</v>
      </c>
      <c r="F11057">
        <v>37</v>
      </c>
      <c r="G11057">
        <v>1</v>
      </c>
      <c r="H11057">
        <v>43</v>
      </c>
      <c r="I11057">
        <v>0.69999980900000003</v>
      </c>
      <c r="J11057">
        <v>0.80605316199999999</v>
      </c>
      <c r="M11057">
        <v>1</v>
      </c>
      <c r="N11057">
        <v>399</v>
      </c>
      <c r="P11057">
        <v>3</v>
      </c>
      <c r="Q11057" t="str">
        <f>VLOOKUP(M11057,lookups!$A$1:$B$7, 2, FALSE)</f>
        <v>trawl/fyke</v>
      </c>
      <c r="R11057" t="str">
        <f>VLOOKUP(N11057,lookups!$D$1:$E$6, 2, FALSE)</f>
        <v>hucuktlis r</v>
      </c>
      <c r="S11057" t="str">
        <f>VLOOKUP(C11057,lookups!$G$1:$H$3, 2, FALSE)</f>
        <v>smolt</v>
      </c>
    </row>
    <row r="11058" spans="1:19" x14ac:dyDescent="0.25">
      <c r="A11058" s="1">
        <v>41395</v>
      </c>
      <c r="B11058">
        <v>1</v>
      </c>
      <c r="C11058">
        <v>1</v>
      </c>
      <c r="D11058">
        <v>1</v>
      </c>
      <c r="E11058">
        <v>2013</v>
      </c>
      <c r="F11058">
        <v>38</v>
      </c>
      <c r="G11058">
        <v>1</v>
      </c>
      <c r="H11058">
        <v>46</v>
      </c>
      <c r="I11058">
        <v>0.579999924</v>
      </c>
      <c r="J11058">
        <v>0.66787242899999999</v>
      </c>
      <c r="M11058">
        <v>1</v>
      </c>
      <c r="N11058">
        <v>399</v>
      </c>
      <c r="P11058">
        <v>3</v>
      </c>
      <c r="Q11058" t="str">
        <f>VLOOKUP(M11058,lookups!$A$1:$B$7, 2, FALSE)</f>
        <v>trawl/fyke</v>
      </c>
      <c r="R11058" t="str">
        <f>VLOOKUP(N11058,lookups!$D$1:$E$6, 2, FALSE)</f>
        <v>hucuktlis r</v>
      </c>
      <c r="S11058" t="str">
        <f>VLOOKUP(C11058,lookups!$G$1:$H$3, 2, FALSE)</f>
        <v>smolt</v>
      </c>
    </row>
    <row r="11059" spans="1:19" x14ac:dyDescent="0.25">
      <c r="A11059" s="1">
        <v>41395</v>
      </c>
      <c r="B11059">
        <v>1</v>
      </c>
      <c r="C11059">
        <v>1</v>
      </c>
      <c r="D11059">
        <v>1</v>
      </c>
      <c r="E11059">
        <v>2013</v>
      </c>
      <c r="F11059">
        <v>39</v>
      </c>
      <c r="G11059">
        <v>1</v>
      </c>
      <c r="H11059">
        <v>43</v>
      </c>
      <c r="I11059">
        <v>0.64999961900000003</v>
      </c>
      <c r="J11059">
        <v>0.74847793600000001</v>
      </c>
      <c r="M11059">
        <v>1</v>
      </c>
      <c r="N11059">
        <v>399</v>
      </c>
      <c r="P11059">
        <v>3</v>
      </c>
      <c r="Q11059" t="str">
        <f>VLOOKUP(M11059,lookups!$A$1:$B$7, 2, FALSE)</f>
        <v>trawl/fyke</v>
      </c>
      <c r="R11059" t="str">
        <f>VLOOKUP(N11059,lookups!$D$1:$E$6, 2, FALSE)</f>
        <v>hucuktlis r</v>
      </c>
      <c r="S11059" t="str">
        <f>VLOOKUP(C11059,lookups!$G$1:$H$3, 2, FALSE)</f>
        <v>smolt</v>
      </c>
    </row>
    <row r="11060" spans="1:19" x14ac:dyDescent="0.25">
      <c r="A11060" s="1">
        <v>41395</v>
      </c>
      <c r="B11060">
        <v>1</v>
      </c>
      <c r="C11060">
        <v>1</v>
      </c>
      <c r="D11060">
        <v>1</v>
      </c>
      <c r="E11060">
        <v>2013</v>
      </c>
      <c r="F11060">
        <v>40</v>
      </c>
      <c r="G11060">
        <v>1</v>
      </c>
      <c r="H11060">
        <v>49</v>
      </c>
      <c r="I11060">
        <v>0.869999886</v>
      </c>
      <c r="J11060">
        <v>1.0018081670000001</v>
      </c>
      <c r="M11060">
        <v>1</v>
      </c>
      <c r="N11060">
        <v>399</v>
      </c>
      <c r="P11060">
        <v>3</v>
      </c>
      <c r="Q11060" t="str">
        <f>VLOOKUP(M11060,lookups!$A$1:$B$7, 2, FALSE)</f>
        <v>trawl/fyke</v>
      </c>
      <c r="R11060" t="str">
        <f>VLOOKUP(N11060,lookups!$D$1:$E$6, 2, FALSE)</f>
        <v>hucuktlis r</v>
      </c>
      <c r="S11060" t="str">
        <f>VLOOKUP(C11060,lookups!$G$1:$H$3, 2, FALSE)</f>
        <v>smolt</v>
      </c>
    </row>
    <row r="11061" spans="1:19" x14ac:dyDescent="0.25">
      <c r="A11061" s="1">
        <v>41395</v>
      </c>
      <c r="B11061">
        <v>1</v>
      </c>
      <c r="C11061">
        <v>1</v>
      </c>
      <c r="D11061">
        <v>1</v>
      </c>
      <c r="E11061">
        <v>2013</v>
      </c>
      <c r="F11061">
        <v>41</v>
      </c>
      <c r="G11061">
        <v>1</v>
      </c>
      <c r="H11061">
        <v>45</v>
      </c>
      <c r="I11061">
        <v>0.83999967600000003</v>
      </c>
      <c r="J11061">
        <v>0.96726369899999998</v>
      </c>
      <c r="M11061">
        <v>1</v>
      </c>
      <c r="N11061">
        <v>399</v>
      </c>
      <c r="P11061">
        <v>3</v>
      </c>
      <c r="Q11061" t="str">
        <f>VLOOKUP(M11061,lookups!$A$1:$B$7, 2, FALSE)</f>
        <v>trawl/fyke</v>
      </c>
      <c r="R11061" t="str">
        <f>VLOOKUP(N11061,lookups!$D$1:$E$6, 2, FALSE)</f>
        <v>hucuktlis r</v>
      </c>
      <c r="S11061" t="str">
        <f>VLOOKUP(C11061,lookups!$G$1:$H$3, 2, FALSE)</f>
        <v>smolt</v>
      </c>
    </row>
    <row r="11062" spans="1:19" x14ac:dyDescent="0.25">
      <c r="A11062" s="1">
        <v>41395</v>
      </c>
      <c r="B11062">
        <v>1</v>
      </c>
      <c r="C11062">
        <v>1</v>
      </c>
      <c r="D11062">
        <v>1</v>
      </c>
      <c r="E11062">
        <v>2013</v>
      </c>
      <c r="F11062">
        <v>42</v>
      </c>
      <c r="G11062">
        <v>1</v>
      </c>
      <c r="H11062">
        <v>45</v>
      </c>
      <c r="I11062">
        <v>0.67999982800000003</v>
      </c>
      <c r="J11062">
        <v>0.78302288099999995</v>
      </c>
      <c r="M11062">
        <v>1</v>
      </c>
      <c r="N11062">
        <v>399</v>
      </c>
      <c r="P11062">
        <v>3</v>
      </c>
      <c r="Q11062" t="str">
        <f>VLOOKUP(M11062,lookups!$A$1:$B$7, 2, FALSE)</f>
        <v>trawl/fyke</v>
      </c>
      <c r="R11062" t="str">
        <f>VLOOKUP(N11062,lookups!$D$1:$E$6, 2, FALSE)</f>
        <v>hucuktlis r</v>
      </c>
      <c r="S11062" t="str">
        <f>VLOOKUP(C11062,lookups!$G$1:$H$3, 2, FALSE)</f>
        <v>smolt</v>
      </c>
    </row>
    <row r="11063" spans="1:19" x14ac:dyDescent="0.25">
      <c r="A11063" s="1">
        <v>41395</v>
      </c>
      <c r="B11063">
        <v>1</v>
      </c>
      <c r="C11063">
        <v>1</v>
      </c>
      <c r="D11063">
        <v>1</v>
      </c>
      <c r="E11063">
        <v>2013</v>
      </c>
      <c r="F11063">
        <v>43</v>
      </c>
      <c r="G11063">
        <v>1</v>
      </c>
      <c r="H11063">
        <v>47</v>
      </c>
      <c r="I11063">
        <v>0.85999965700000003</v>
      </c>
      <c r="J11063">
        <v>0.99029350299999996</v>
      </c>
      <c r="M11063">
        <v>1</v>
      </c>
      <c r="N11063">
        <v>399</v>
      </c>
      <c r="P11063">
        <v>3</v>
      </c>
      <c r="Q11063" t="str">
        <f>VLOOKUP(M11063,lookups!$A$1:$B$7, 2, FALSE)</f>
        <v>trawl/fyke</v>
      </c>
      <c r="R11063" t="str">
        <f>VLOOKUP(N11063,lookups!$D$1:$E$6, 2, FALSE)</f>
        <v>hucuktlis r</v>
      </c>
      <c r="S11063" t="str">
        <f>VLOOKUP(C11063,lookups!$G$1:$H$3, 2, FALSE)</f>
        <v>smolt</v>
      </c>
    </row>
    <row r="11064" spans="1:19" x14ac:dyDescent="0.25">
      <c r="A11064" s="1">
        <v>41395</v>
      </c>
      <c r="B11064">
        <v>1</v>
      </c>
      <c r="C11064">
        <v>1</v>
      </c>
      <c r="D11064">
        <v>1</v>
      </c>
      <c r="E11064">
        <v>2013</v>
      </c>
      <c r="F11064">
        <v>44</v>
      </c>
      <c r="G11064">
        <v>1</v>
      </c>
      <c r="H11064">
        <v>46</v>
      </c>
      <c r="I11064">
        <v>0.789999962</v>
      </c>
      <c r="J11064">
        <v>0.909688473</v>
      </c>
      <c r="M11064">
        <v>1</v>
      </c>
      <c r="N11064">
        <v>399</v>
      </c>
      <c r="P11064">
        <v>3</v>
      </c>
      <c r="Q11064" t="str">
        <f>VLOOKUP(M11064,lookups!$A$1:$B$7, 2, FALSE)</f>
        <v>trawl/fyke</v>
      </c>
      <c r="R11064" t="str">
        <f>VLOOKUP(N11064,lookups!$D$1:$E$6, 2, FALSE)</f>
        <v>hucuktlis r</v>
      </c>
      <c r="S11064" t="str">
        <f>VLOOKUP(C11064,lookups!$G$1:$H$3, 2, FALSE)</f>
        <v>smolt</v>
      </c>
    </row>
    <row r="11065" spans="1:19" x14ac:dyDescent="0.25">
      <c r="A11065" s="1">
        <v>41395</v>
      </c>
      <c r="B11065">
        <v>1</v>
      </c>
      <c r="C11065">
        <v>1</v>
      </c>
      <c r="D11065">
        <v>1</v>
      </c>
      <c r="E11065">
        <v>2013</v>
      </c>
      <c r="F11065">
        <v>45</v>
      </c>
      <c r="G11065">
        <v>1</v>
      </c>
      <c r="H11065">
        <v>46</v>
      </c>
      <c r="I11065">
        <v>0.69999980900000003</v>
      </c>
      <c r="J11065">
        <v>0.80605316199999999</v>
      </c>
      <c r="M11065">
        <v>1</v>
      </c>
      <c r="N11065">
        <v>399</v>
      </c>
      <c r="P11065">
        <v>3</v>
      </c>
      <c r="Q11065" t="str">
        <f>VLOOKUP(M11065,lookups!$A$1:$B$7, 2, FALSE)</f>
        <v>trawl/fyke</v>
      </c>
      <c r="R11065" t="str">
        <f>VLOOKUP(N11065,lookups!$D$1:$E$6, 2, FALSE)</f>
        <v>hucuktlis r</v>
      </c>
      <c r="S11065" t="str">
        <f>VLOOKUP(C11065,lookups!$G$1:$H$3, 2, FALSE)</f>
        <v>smolt</v>
      </c>
    </row>
    <row r="11066" spans="1:19" x14ac:dyDescent="0.25">
      <c r="A11066" s="1">
        <v>41395</v>
      </c>
      <c r="B11066">
        <v>1</v>
      </c>
      <c r="C11066">
        <v>1</v>
      </c>
      <c r="D11066">
        <v>1</v>
      </c>
      <c r="E11066">
        <v>2013</v>
      </c>
      <c r="F11066">
        <v>46</v>
      </c>
      <c r="G11066">
        <v>1</v>
      </c>
      <c r="H11066">
        <v>48</v>
      </c>
      <c r="I11066">
        <v>0.75</v>
      </c>
      <c r="J11066">
        <v>0.863628387</v>
      </c>
      <c r="M11066">
        <v>1</v>
      </c>
      <c r="N11066">
        <v>399</v>
      </c>
      <c r="P11066">
        <v>3</v>
      </c>
      <c r="Q11066" t="str">
        <f>VLOOKUP(M11066,lookups!$A$1:$B$7, 2, FALSE)</f>
        <v>trawl/fyke</v>
      </c>
      <c r="R11066" t="str">
        <f>VLOOKUP(N11066,lookups!$D$1:$E$6, 2, FALSE)</f>
        <v>hucuktlis r</v>
      </c>
      <c r="S11066" t="str">
        <f>VLOOKUP(C11066,lookups!$G$1:$H$3, 2, FALSE)</f>
        <v>smolt</v>
      </c>
    </row>
    <row r="11067" spans="1:19" x14ac:dyDescent="0.25">
      <c r="A11067" s="1">
        <v>41395</v>
      </c>
      <c r="B11067">
        <v>1</v>
      </c>
      <c r="C11067">
        <v>1</v>
      </c>
      <c r="D11067">
        <v>1</v>
      </c>
      <c r="E11067">
        <v>2013</v>
      </c>
      <c r="F11067">
        <v>47</v>
      </c>
      <c r="G11067">
        <v>1</v>
      </c>
      <c r="H11067">
        <v>45</v>
      </c>
      <c r="I11067">
        <v>0.77999973300000003</v>
      </c>
      <c r="J11067">
        <v>0.89817333200000005</v>
      </c>
      <c r="M11067">
        <v>1</v>
      </c>
      <c r="N11067">
        <v>399</v>
      </c>
      <c r="P11067">
        <v>3</v>
      </c>
      <c r="Q11067" t="str">
        <f>VLOOKUP(M11067,lookups!$A$1:$B$7, 2, FALSE)</f>
        <v>trawl/fyke</v>
      </c>
      <c r="R11067" t="str">
        <f>VLOOKUP(N11067,lookups!$D$1:$E$6, 2, FALSE)</f>
        <v>hucuktlis r</v>
      </c>
      <c r="S11067" t="str">
        <f>VLOOKUP(C11067,lookups!$G$1:$H$3, 2, FALSE)</f>
        <v>smolt</v>
      </c>
    </row>
    <row r="11068" spans="1:19" x14ac:dyDescent="0.25">
      <c r="A11068" s="1">
        <v>41395</v>
      </c>
      <c r="B11068">
        <v>1</v>
      </c>
      <c r="C11068">
        <v>1</v>
      </c>
      <c r="D11068">
        <v>1</v>
      </c>
      <c r="E11068">
        <v>2013</v>
      </c>
      <c r="F11068">
        <v>48</v>
      </c>
      <c r="G11068">
        <v>1</v>
      </c>
      <c r="H11068">
        <v>46</v>
      </c>
      <c r="I11068">
        <v>0.69999980900000003</v>
      </c>
      <c r="J11068">
        <v>0.80605316199999999</v>
      </c>
      <c r="M11068">
        <v>1</v>
      </c>
      <c r="N11068">
        <v>399</v>
      </c>
      <c r="P11068">
        <v>3</v>
      </c>
      <c r="Q11068" t="str">
        <f>VLOOKUP(M11068,lookups!$A$1:$B$7, 2, FALSE)</f>
        <v>trawl/fyke</v>
      </c>
      <c r="R11068" t="str">
        <f>VLOOKUP(N11068,lookups!$D$1:$E$6, 2, FALSE)</f>
        <v>hucuktlis r</v>
      </c>
      <c r="S11068" t="str">
        <f>VLOOKUP(C11068,lookups!$G$1:$H$3, 2, FALSE)</f>
        <v>smolt</v>
      </c>
    </row>
    <row r="11069" spans="1:19" x14ac:dyDescent="0.25">
      <c r="A11069" s="1">
        <v>41395</v>
      </c>
      <c r="B11069">
        <v>1</v>
      </c>
      <c r="C11069">
        <v>1</v>
      </c>
      <c r="D11069">
        <v>1</v>
      </c>
      <c r="E11069">
        <v>2013</v>
      </c>
      <c r="F11069">
        <v>49</v>
      </c>
      <c r="G11069">
        <v>1</v>
      </c>
      <c r="H11069">
        <v>45</v>
      </c>
      <c r="I11069">
        <v>0.62999963800000003</v>
      </c>
      <c r="J11069">
        <v>0.72544765499999997</v>
      </c>
      <c r="M11069">
        <v>1</v>
      </c>
      <c r="N11069">
        <v>399</v>
      </c>
      <c r="P11069">
        <v>3</v>
      </c>
      <c r="Q11069" t="str">
        <f>VLOOKUP(M11069,lookups!$A$1:$B$7, 2, FALSE)</f>
        <v>trawl/fyke</v>
      </c>
      <c r="R11069" t="str">
        <f>VLOOKUP(N11069,lookups!$D$1:$E$6, 2, FALSE)</f>
        <v>hucuktlis r</v>
      </c>
      <c r="S11069" t="str">
        <f>VLOOKUP(C11069,lookups!$G$1:$H$3, 2, FALSE)</f>
        <v>smolt</v>
      </c>
    </row>
    <row r="11070" spans="1:19" x14ac:dyDescent="0.25">
      <c r="A11070" s="1">
        <v>41395</v>
      </c>
      <c r="B11070">
        <v>1</v>
      </c>
      <c r="C11070">
        <v>1</v>
      </c>
      <c r="D11070">
        <v>1</v>
      </c>
      <c r="E11070">
        <v>2013</v>
      </c>
      <c r="F11070">
        <v>50</v>
      </c>
      <c r="G11070">
        <v>1</v>
      </c>
      <c r="H11070">
        <v>44</v>
      </c>
      <c r="I11070">
        <v>0.58999967600000003</v>
      </c>
      <c r="J11070">
        <v>0.67938756899999997</v>
      </c>
      <c r="M11070">
        <v>1</v>
      </c>
      <c r="N11070">
        <v>399</v>
      </c>
      <c r="P11070">
        <v>3</v>
      </c>
      <c r="Q11070" t="str">
        <f>VLOOKUP(M11070,lookups!$A$1:$B$7, 2, FALSE)</f>
        <v>trawl/fyke</v>
      </c>
      <c r="R11070" t="str">
        <f>VLOOKUP(N11070,lookups!$D$1:$E$6, 2, FALSE)</f>
        <v>hucuktlis r</v>
      </c>
      <c r="S11070" t="str">
        <f>VLOOKUP(C11070,lookups!$G$1:$H$3, 2, FALSE)</f>
        <v>smolt</v>
      </c>
    </row>
    <row r="11071" spans="1:19" x14ac:dyDescent="0.25">
      <c r="A11071" s="1">
        <v>41395</v>
      </c>
      <c r="B11071">
        <v>1</v>
      </c>
      <c r="C11071">
        <v>1</v>
      </c>
      <c r="D11071">
        <v>1</v>
      </c>
      <c r="E11071">
        <v>2013</v>
      </c>
      <c r="F11071">
        <v>51</v>
      </c>
      <c r="G11071">
        <v>1</v>
      </c>
      <c r="H11071">
        <v>45</v>
      </c>
      <c r="I11071">
        <v>0.67999982800000003</v>
      </c>
      <c r="J11071">
        <v>0.78302288099999995</v>
      </c>
      <c r="M11071">
        <v>1</v>
      </c>
      <c r="N11071">
        <v>399</v>
      </c>
      <c r="P11071">
        <v>3</v>
      </c>
      <c r="Q11071" t="str">
        <f>VLOOKUP(M11071,lookups!$A$1:$B$7, 2, FALSE)</f>
        <v>trawl/fyke</v>
      </c>
      <c r="R11071" t="str">
        <f>VLOOKUP(N11071,lookups!$D$1:$E$6, 2, FALSE)</f>
        <v>hucuktlis r</v>
      </c>
      <c r="S11071" t="str">
        <f>VLOOKUP(C11071,lookups!$G$1:$H$3, 2, FALSE)</f>
        <v>smolt</v>
      </c>
    </row>
    <row r="11072" spans="1:19" x14ac:dyDescent="0.25">
      <c r="A11072" s="1">
        <v>41395</v>
      </c>
      <c r="B11072">
        <v>1</v>
      </c>
      <c r="C11072">
        <v>1</v>
      </c>
      <c r="D11072">
        <v>1</v>
      </c>
      <c r="E11072">
        <v>2013</v>
      </c>
      <c r="F11072">
        <v>52</v>
      </c>
      <c r="G11072">
        <v>1</v>
      </c>
      <c r="H11072">
        <v>46</v>
      </c>
      <c r="I11072">
        <v>0.789999962</v>
      </c>
      <c r="J11072">
        <v>0.909688473</v>
      </c>
      <c r="M11072">
        <v>1</v>
      </c>
      <c r="N11072">
        <v>399</v>
      </c>
      <c r="P11072">
        <v>3</v>
      </c>
      <c r="Q11072" t="str">
        <f>VLOOKUP(M11072,lookups!$A$1:$B$7, 2, FALSE)</f>
        <v>trawl/fyke</v>
      </c>
      <c r="R11072" t="str">
        <f>VLOOKUP(N11072,lookups!$D$1:$E$6, 2, FALSE)</f>
        <v>hucuktlis r</v>
      </c>
      <c r="S11072" t="str">
        <f>VLOOKUP(C11072,lookups!$G$1:$H$3, 2, FALSE)</f>
        <v>smolt</v>
      </c>
    </row>
    <row r="11073" spans="1:19" x14ac:dyDescent="0.25">
      <c r="A11073" s="1">
        <v>41395</v>
      </c>
      <c r="B11073">
        <v>1</v>
      </c>
      <c r="C11073">
        <v>1</v>
      </c>
      <c r="D11073">
        <v>1</v>
      </c>
      <c r="E11073">
        <v>2013</v>
      </c>
      <c r="F11073">
        <v>53</v>
      </c>
      <c r="G11073">
        <v>1</v>
      </c>
      <c r="H11073">
        <v>47</v>
      </c>
      <c r="I11073">
        <v>0.789999962</v>
      </c>
      <c r="J11073">
        <v>0.909688473</v>
      </c>
      <c r="M11073">
        <v>1</v>
      </c>
      <c r="N11073">
        <v>399</v>
      </c>
      <c r="P11073">
        <v>3</v>
      </c>
      <c r="Q11073" t="str">
        <f>VLOOKUP(M11073,lookups!$A$1:$B$7, 2, FALSE)</f>
        <v>trawl/fyke</v>
      </c>
      <c r="R11073" t="str">
        <f>VLOOKUP(N11073,lookups!$D$1:$E$6, 2, FALSE)</f>
        <v>hucuktlis r</v>
      </c>
      <c r="S11073" t="str">
        <f>VLOOKUP(C11073,lookups!$G$1:$H$3, 2, FALSE)</f>
        <v>smolt</v>
      </c>
    </row>
    <row r="11074" spans="1:19" x14ac:dyDescent="0.25">
      <c r="A11074" s="1">
        <v>41395</v>
      </c>
      <c r="B11074">
        <v>1</v>
      </c>
      <c r="C11074">
        <v>1</v>
      </c>
      <c r="D11074">
        <v>1</v>
      </c>
      <c r="E11074">
        <v>2013</v>
      </c>
      <c r="F11074">
        <v>54</v>
      </c>
      <c r="G11074">
        <v>1</v>
      </c>
      <c r="H11074">
        <v>45</v>
      </c>
      <c r="I11074">
        <v>0.64999961900000003</v>
      </c>
      <c r="J11074">
        <v>0.74847793600000001</v>
      </c>
      <c r="M11074">
        <v>1</v>
      </c>
      <c r="N11074">
        <v>399</v>
      </c>
      <c r="P11074">
        <v>3</v>
      </c>
      <c r="Q11074" t="str">
        <f>VLOOKUP(M11074,lookups!$A$1:$B$7, 2, FALSE)</f>
        <v>trawl/fyke</v>
      </c>
      <c r="R11074" t="str">
        <f>VLOOKUP(N11074,lookups!$D$1:$E$6, 2, FALSE)</f>
        <v>hucuktlis r</v>
      </c>
      <c r="S11074" t="str">
        <f>VLOOKUP(C11074,lookups!$G$1:$H$3, 2, FALSE)</f>
        <v>smolt</v>
      </c>
    </row>
    <row r="11075" spans="1:19" x14ac:dyDescent="0.25">
      <c r="A11075" s="1">
        <v>41395</v>
      </c>
      <c r="B11075">
        <v>1</v>
      </c>
      <c r="C11075">
        <v>1</v>
      </c>
      <c r="D11075">
        <v>1</v>
      </c>
      <c r="E11075">
        <v>2013</v>
      </c>
      <c r="F11075">
        <v>55</v>
      </c>
      <c r="G11075">
        <v>1</v>
      </c>
      <c r="H11075">
        <v>47</v>
      </c>
      <c r="I11075">
        <v>0.97999954199999995</v>
      </c>
      <c r="J11075">
        <v>1.128474236</v>
      </c>
      <c r="M11075">
        <v>1</v>
      </c>
      <c r="N11075">
        <v>399</v>
      </c>
      <c r="P11075">
        <v>3</v>
      </c>
      <c r="Q11075" t="str">
        <f>VLOOKUP(M11075,lookups!$A$1:$B$7, 2, FALSE)</f>
        <v>trawl/fyke</v>
      </c>
      <c r="R11075" t="str">
        <f>VLOOKUP(N11075,lookups!$D$1:$E$6, 2, FALSE)</f>
        <v>hucuktlis r</v>
      </c>
      <c r="S11075" t="str">
        <f>VLOOKUP(C11075,lookups!$G$1:$H$3, 2, FALSE)</f>
        <v>smolt</v>
      </c>
    </row>
    <row r="11076" spans="1:19" x14ac:dyDescent="0.25">
      <c r="A11076" s="1">
        <v>41395</v>
      </c>
      <c r="B11076">
        <v>1</v>
      </c>
      <c r="C11076">
        <v>1</v>
      </c>
      <c r="D11076">
        <v>1</v>
      </c>
      <c r="E11076">
        <v>2013</v>
      </c>
      <c r="F11076">
        <v>56</v>
      </c>
      <c r="G11076">
        <v>1</v>
      </c>
      <c r="H11076">
        <v>45</v>
      </c>
      <c r="I11076">
        <v>0.75</v>
      </c>
      <c r="J11076">
        <v>0.863628387</v>
      </c>
      <c r="M11076">
        <v>1</v>
      </c>
      <c r="N11076">
        <v>399</v>
      </c>
      <c r="P11076">
        <v>3</v>
      </c>
      <c r="Q11076" t="str">
        <f>VLOOKUP(M11076,lookups!$A$1:$B$7, 2, FALSE)</f>
        <v>trawl/fyke</v>
      </c>
      <c r="R11076" t="str">
        <f>VLOOKUP(N11076,lookups!$D$1:$E$6, 2, FALSE)</f>
        <v>hucuktlis r</v>
      </c>
      <c r="S11076" t="str">
        <f>VLOOKUP(C11076,lookups!$G$1:$H$3, 2, FALSE)</f>
        <v>smolt</v>
      </c>
    </row>
    <row r="11077" spans="1:19" x14ac:dyDescent="0.25">
      <c r="A11077" s="1">
        <v>41395</v>
      </c>
      <c r="B11077">
        <v>1</v>
      </c>
      <c r="C11077">
        <v>1</v>
      </c>
      <c r="D11077">
        <v>1</v>
      </c>
      <c r="E11077">
        <v>2013</v>
      </c>
      <c r="F11077">
        <v>57</v>
      </c>
      <c r="G11077">
        <v>1</v>
      </c>
      <c r="H11077">
        <v>47</v>
      </c>
      <c r="I11077">
        <v>0.72999954199999995</v>
      </c>
      <c r="J11077">
        <v>0.84059810599999996</v>
      </c>
      <c r="M11077">
        <v>1</v>
      </c>
      <c r="N11077">
        <v>399</v>
      </c>
      <c r="P11077">
        <v>3</v>
      </c>
      <c r="Q11077" t="str">
        <f>VLOOKUP(M11077,lookups!$A$1:$B$7, 2, FALSE)</f>
        <v>trawl/fyke</v>
      </c>
      <c r="R11077" t="str">
        <f>VLOOKUP(N11077,lookups!$D$1:$E$6, 2, FALSE)</f>
        <v>hucuktlis r</v>
      </c>
      <c r="S11077" t="str">
        <f>VLOOKUP(C11077,lookups!$G$1:$H$3, 2, FALSE)</f>
        <v>smolt</v>
      </c>
    </row>
    <row r="11078" spans="1:19" x14ac:dyDescent="0.25">
      <c r="A11078" s="1">
        <v>41395</v>
      </c>
      <c r="B11078">
        <v>1</v>
      </c>
      <c r="C11078">
        <v>1</v>
      </c>
      <c r="D11078">
        <v>1</v>
      </c>
      <c r="E11078">
        <v>2013</v>
      </c>
      <c r="F11078">
        <v>58</v>
      </c>
      <c r="G11078">
        <v>1</v>
      </c>
      <c r="H11078">
        <v>45</v>
      </c>
      <c r="I11078">
        <v>0.70999956099999995</v>
      </c>
      <c r="J11078">
        <v>0.81756782500000003</v>
      </c>
      <c r="M11078">
        <v>1</v>
      </c>
      <c r="N11078">
        <v>399</v>
      </c>
      <c r="P11078">
        <v>3</v>
      </c>
      <c r="Q11078" t="str">
        <f>VLOOKUP(M11078,lookups!$A$1:$B$7, 2, FALSE)</f>
        <v>trawl/fyke</v>
      </c>
      <c r="R11078" t="str">
        <f>VLOOKUP(N11078,lookups!$D$1:$E$6, 2, FALSE)</f>
        <v>hucuktlis r</v>
      </c>
      <c r="S11078" t="str">
        <f>VLOOKUP(C11078,lookups!$G$1:$H$3, 2, FALSE)</f>
        <v>smolt</v>
      </c>
    </row>
    <row r="11079" spans="1:19" x14ac:dyDescent="0.25">
      <c r="A11079" s="1">
        <v>41395</v>
      </c>
      <c r="B11079">
        <v>1</v>
      </c>
      <c r="C11079">
        <v>1</v>
      </c>
      <c r="D11079">
        <v>1</v>
      </c>
      <c r="E11079">
        <v>2013</v>
      </c>
      <c r="F11079">
        <v>59</v>
      </c>
      <c r="G11079">
        <v>1</v>
      </c>
      <c r="H11079">
        <v>49</v>
      </c>
      <c r="I11079">
        <v>0.85999965700000003</v>
      </c>
      <c r="J11079">
        <v>0.99029350299999996</v>
      </c>
      <c r="M11079">
        <v>1</v>
      </c>
      <c r="N11079">
        <v>399</v>
      </c>
      <c r="P11079">
        <v>3</v>
      </c>
      <c r="Q11079" t="str">
        <f>VLOOKUP(M11079,lookups!$A$1:$B$7, 2, FALSE)</f>
        <v>trawl/fyke</v>
      </c>
      <c r="R11079" t="str">
        <f>VLOOKUP(N11079,lookups!$D$1:$E$6, 2, FALSE)</f>
        <v>hucuktlis r</v>
      </c>
      <c r="S11079" t="str">
        <f>VLOOKUP(C11079,lookups!$G$1:$H$3, 2, FALSE)</f>
        <v>smolt</v>
      </c>
    </row>
    <row r="11080" spans="1:19" x14ac:dyDescent="0.25">
      <c r="A11080" s="1">
        <v>41395</v>
      </c>
      <c r="B11080">
        <v>1</v>
      </c>
      <c r="C11080">
        <v>1</v>
      </c>
      <c r="D11080">
        <v>1</v>
      </c>
      <c r="E11080">
        <v>2013</v>
      </c>
      <c r="F11080">
        <v>60</v>
      </c>
      <c r="G11080">
        <v>1</v>
      </c>
      <c r="H11080">
        <v>50</v>
      </c>
      <c r="I11080">
        <v>0.869999886</v>
      </c>
      <c r="J11080">
        <v>1.0018081670000001</v>
      </c>
      <c r="M11080">
        <v>1</v>
      </c>
      <c r="N11080">
        <v>399</v>
      </c>
      <c r="P11080">
        <v>3</v>
      </c>
      <c r="Q11080" t="str">
        <f>VLOOKUP(M11080,lookups!$A$1:$B$7, 2, FALSE)</f>
        <v>trawl/fyke</v>
      </c>
      <c r="R11080" t="str">
        <f>VLOOKUP(N11080,lookups!$D$1:$E$6, 2, FALSE)</f>
        <v>hucuktlis r</v>
      </c>
      <c r="S11080" t="str">
        <f>VLOOKUP(C11080,lookups!$G$1:$H$3, 2, FALSE)</f>
        <v>smolt</v>
      </c>
    </row>
    <row r="11081" spans="1:19" x14ac:dyDescent="0.25">
      <c r="A11081" s="1">
        <v>41395</v>
      </c>
      <c r="B11081">
        <v>1</v>
      </c>
      <c r="C11081">
        <v>1</v>
      </c>
      <c r="D11081">
        <v>1</v>
      </c>
      <c r="E11081">
        <v>2013</v>
      </c>
      <c r="F11081">
        <v>61</v>
      </c>
      <c r="G11081">
        <v>1</v>
      </c>
      <c r="H11081">
        <v>47</v>
      </c>
      <c r="I11081">
        <v>0.829999924</v>
      </c>
      <c r="J11081">
        <v>0.95574855800000003</v>
      </c>
      <c r="M11081">
        <v>1</v>
      </c>
      <c r="N11081">
        <v>399</v>
      </c>
      <c r="P11081">
        <v>3</v>
      </c>
      <c r="Q11081" t="str">
        <f>VLOOKUP(M11081,lookups!$A$1:$B$7, 2, FALSE)</f>
        <v>trawl/fyke</v>
      </c>
      <c r="R11081" t="str">
        <f>VLOOKUP(N11081,lookups!$D$1:$E$6, 2, FALSE)</f>
        <v>hucuktlis r</v>
      </c>
      <c r="S11081" t="str">
        <f>VLOOKUP(C11081,lookups!$G$1:$H$3, 2, FALSE)</f>
        <v>smolt</v>
      </c>
    </row>
    <row r="11082" spans="1:19" x14ac:dyDescent="0.25">
      <c r="A11082" s="1">
        <v>41395</v>
      </c>
      <c r="B11082">
        <v>1</v>
      </c>
      <c r="C11082">
        <v>1</v>
      </c>
      <c r="D11082">
        <v>1</v>
      </c>
      <c r="E11082">
        <v>2013</v>
      </c>
      <c r="F11082">
        <v>62</v>
      </c>
      <c r="G11082">
        <v>1</v>
      </c>
      <c r="H11082">
        <v>47</v>
      </c>
      <c r="I11082">
        <v>0.56999969500000003</v>
      </c>
      <c r="J11082">
        <v>0.65635728800000004</v>
      </c>
      <c r="M11082">
        <v>1</v>
      </c>
      <c r="N11082">
        <v>399</v>
      </c>
      <c r="P11082">
        <v>3</v>
      </c>
      <c r="Q11082" t="str">
        <f>VLOOKUP(M11082,lookups!$A$1:$B$7, 2, FALSE)</f>
        <v>trawl/fyke</v>
      </c>
      <c r="R11082" t="str">
        <f>VLOOKUP(N11082,lookups!$D$1:$E$6, 2, FALSE)</f>
        <v>hucuktlis r</v>
      </c>
      <c r="S11082" t="str">
        <f>VLOOKUP(C11082,lookups!$G$1:$H$3, 2, FALSE)</f>
        <v>smolt</v>
      </c>
    </row>
    <row r="11083" spans="1:19" x14ac:dyDescent="0.25">
      <c r="A11083" s="1">
        <v>41395</v>
      </c>
      <c r="B11083">
        <v>1</v>
      </c>
      <c r="C11083">
        <v>1</v>
      </c>
      <c r="D11083">
        <v>1</v>
      </c>
      <c r="E11083">
        <v>2013</v>
      </c>
      <c r="F11083">
        <v>63</v>
      </c>
      <c r="G11083">
        <v>1</v>
      </c>
      <c r="H11083">
        <v>45</v>
      </c>
      <c r="I11083">
        <v>0.63999986600000003</v>
      </c>
      <c r="J11083">
        <v>0.73696279499999995</v>
      </c>
      <c r="M11083">
        <v>1</v>
      </c>
      <c r="N11083">
        <v>399</v>
      </c>
      <c r="P11083">
        <v>3</v>
      </c>
      <c r="Q11083" t="str">
        <f>VLOOKUP(M11083,lookups!$A$1:$B$7, 2, FALSE)</f>
        <v>trawl/fyke</v>
      </c>
      <c r="R11083" t="str">
        <f>VLOOKUP(N11083,lookups!$D$1:$E$6, 2, FALSE)</f>
        <v>hucuktlis r</v>
      </c>
      <c r="S11083" t="str">
        <f>VLOOKUP(C11083,lookups!$G$1:$H$3, 2, FALSE)</f>
        <v>smolt</v>
      </c>
    </row>
    <row r="11084" spans="1:19" x14ac:dyDescent="0.25">
      <c r="A11084" s="1">
        <v>41395</v>
      </c>
      <c r="B11084">
        <v>1</v>
      </c>
      <c r="C11084">
        <v>1</v>
      </c>
      <c r="D11084">
        <v>1</v>
      </c>
      <c r="E11084">
        <v>2013</v>
      </c>
      <c r="F11084">
        <v>64</v>
      </c>
      <c r="G11084">
        <v>1</v>
      </c>
      <c r="H11084">
        <v>50</v>
      </c>
      <c r="I11084">
        <v>0.91999959899999995</v>
      </c>
      <c r="J11084">
        <v>1.059383392</v>
      </c>
      <c r="M11084">
        <v>1</v>
      </c>
      <c r="N11084">
        <v>399</v>
      </c>
      <c r="P11084">
        <v>3</v>
      </c>
      <c r="Q11084" t="str">
        <f>VLOOKUP(M11084,lookups!$A$1:$B$7, 2, FALSE)</f>
        <v>trawl/fyke</v>
      </c>
      <c r="R11084" t="str">
        <f>VLOOKUP(N11084,lookups!$D$1:$E$6, 2, FALSE)</f>
        <v>hucuktlis r</v>
      </c>
      <c r="S11084" t="str">
        <f>VLOOKUP(C11084,lookups!$G$1:$H$3, 2, FALSE)</f>
        <v>smolt</v>
      </c>
    </row>
    <row r="11085" spans="1:19" x14ac:dyDescent="0.25">
      <c r="A11085" s="1">
        <v>41395</v>
      </c>
      <c r="B11085">
        <v>1</v>
      </c>
      <c r="C11085">
        <v>1</v>
      </c>
      <c r="D11085">
        <v>1</v>
      </c>
      <c r="E11085">
        <v>2013</v>
      </c>
      <c r="F11085">
        <v>65</v>
      </c>
      <c r="G11085">
        <v>1</v>
      </c>
      <c r="H11085">
        <v>45</v>
      </c>
      <c r="I11085">
        <v>0.75999975200000003</v>
      </c>
      <c r="J11085">
        <v>0.87514305100000001</v>
      </c>
      <c r="M11085">
        <v>1</v>
      </c>
      <c r="N11085">
        <v>399</v>
      </c>
      <c r="P11085">
        <v>3</v>
      </c>
      <c r="Q11085" t="str">
        <f>VLOOKUP(M11085,lookups!$A$1:$B$7, 2, FALSE)</f>
        <v>trawl/fyke</v>
      </c>
      <c r="R11085" t="str">
        <f>VLOOKUP(N11085,lookups!$D$1:$E$6, 2, FALSE)</f>
        <v>hucuktlis r</v>
      </c>
      <c r="S11085" t="str">
        <f>VLOOKUP(C11085,lookups!$G$1:$H$3, 2, FALSE)</f>
        <v>smolt</v>
      </c>
    </row>
    <row r="11086" spans="1:19" x14ac:dyDescent="0.25">
      <c r="A11086" s="1">
        <v>41395</v>
      </c>
      <c r="B11086">
        <v>1</v>
      </c>
      <c r="C11086">
        <v>1</v>
      </c>
      <c r="D11086">
        <v>1</v>
      </c>
      <c r="E11086">
        <v>2013</v>
      </c>
      <c r="F11086">
        <v>66</v>
      </c>
      <c r="G11086">
        <v>1</v>
      </c>
      <c r="H11086">
        <v>50</v>
      </c>
      <c r="I11086">
        <v>0.91999959899999995</v>
      </c>
      <c r="J11086">
        <v>1.059383392</v>
      </c>
      <c r="M11086">
        <v>1</v>
      </c>
      <c r="N11086">
        <v>399</v>
      </c>
      <c r="P11086">
        <v>3</v>
      </c>
      <c r="Q11086" t="str">
        <f>VLOOKUP(M11086,lookups!$A$1:$B$7, 2, FALSE)</f>
        <v>trawl/fyke</v>
      </c>
      <c r="R11086" t="str">
        <f>VLOOKUP(N11086,lookups!$D$1:$E$6, 2, FALSE)</f>
        <v>hucuktlis r</v>
      </c>
      <c r="S11086" t="str">
        <f>VLOOKUP(C11086,lookups!$G$1:$H$3, 2, FALSE)</f>
        <v>smolt</v>
      </c>
    </row>
    <row r="11087" spans="1:19" x14ac:dyDescent="0.25">
      <c r="A11087" s="1">
        <v>41395</v>
      </c>
      <c r="B11087">
        <v>1</v>
      </c>
      <c r="C11087">
        <v>1</v>
      </c>
      <c r="D11087">
        <v>1</v>
      </c>
      <c r="E11087">
        <v>2013</v>
      </c>
      <c r="F11087">
        <v>67</v>
      </c>
      <c r="G11087">
        <v>1</v>
      </c>
      <c r="H11087">
        <v>46</v>
      </c>
      <c r="I11087">
        <v>0.73999977100000003</v>
      </c>
      <c r="J11087">
        <v>0.85211324700000002</v>
      </c>
      <c r="M11087">
        <v>1</v>
      </c>
      <c r="N11087">
        <v>399</v>
      </c>
      <c r="P11087">
        <v>3</v>
      </c>
      <c r="Q11087" t="str">
        <f>VLOOKUP(M11087,lookups!$A$1:$B$7, 2, FALSE)</f>
        <v>trawl/fyke</v>
      </c>
      <c r="R11087" t="str">
        <f>VLOOKUP(N11087,lookups!$D$1:$E$6, 2, FALSE)</f>
        <v>hucuktlis r</v>
      </c>
      <c r="S11087" t="str">
        <f>VLOOKUP(C11087,lookups!$G$1:$H$3, 2, FALSE)</f>
        <v>smolt</v>
      </c>
    </row>
    <row r="11088" spans="1:19" x14ac:dyDescent="0.25">
      <c r="A11088" s="1">
        <v>41395</v>
      </c>
      <c r="B11088">
        <v>1</v>
      </c>
      <c r="C11088">
        <v>1</v>
      </c>
      <c r="D11088">
        <v>1</v>
      </c>
      <c r="E11088">
        <v>2013</v>
      </c>
      <c r="F11088">
        <v>68</v>
      </c>
      <c r="G11088">
        <v>1</v>
      </c>
      <c r="H11088">
        <v>49</v>
      </c>
      <c r="I11088">
        <v>0.75</v>
      </c>
      <c r="J11088">
        <v>0.863628387</v>
      </c>
      <c r="M11088">
        <v>1</v>
      </c>
      <c r="N11088">
        <v>399</v>
      </c>
      <c r="P11088">
        <v>3</v>
      </c>
      <c r="Q11088" t="str">
        <f>VLOOKUP(M11088,lookups!$A$1:$B$7, 2, FALSE)</f>
        <v>trawl/fyke</v>
      </c>
      <c r="R11088" t="str">
        <f>VLOOKUP(N11088,lookups!$D$1:$E$6, 2, FALSE)</f>
        <v>hucuktlis r</v>
      </c>
      <c r="S11088" t="str">
        <f>VLOOKUP(C11088,lookups!$G$1:$H$3, 2, FALSE)</f>
        <v>smolt</v>
      </c>
    </row>
    <row r="11089" spans="1:19" x14ac:dyDescent="0.25">
      <c r="A11089" s="1">
        <v>41395</v>
      </c>
      <c r="B11089">
        <v>1</v>
      </c>
      <c r="C11089">
        <v>1</v>
      </c>
      <c r="D11089">
        <v>1</v>
      </c>
      <c r="E11089">
        <v>2013</v>
      </c>
      <c r="F11089">
        <v>69</v>
      </c>
      <c r="G11089">
        <v>1</v>
      </c>
      <c r="H11089">
        <v>44</v>
      </c>
      <c r="I11089">
        <v>0.619999886</v>
      </c>
      <c r="J11089">
        <v>0.71393251400000002</v>
      </c>
      <c r="M11089">
        <v>1</v>
      </c>
      <c r="N11089">
        <v>399</v>
      </c>
      <c r="P11089">
        <v>3</v>
      </c>
      <c r="Q11089" t="str">
        <f>VLOOKUP(M11089,lookups!$A$1:$B$7, 2, FALSE)</f>
        <v>trawl/fyke</v>
      </c>
      <c r="R11089" t="str">
        <f>VLOOKUP(N11089,lookups!$D$1:$E$6, 2, FALSE)</f>
        <v>hucuktlis r</v>
      </c>
      <c r="S11089" t="str">
        <f>VLOOKUP(C11089,lookups!$G$1:$H$3, 2, FALSE)</f>
        <v>smolt</v>
      </c>
    </row>
    <row r="11090" spans="1:19" x14ac:dyDescent="0.25">
      <c r="A11090" s="1">
        <v>41395</v>
      </c>
      <c r="B11090">
        <v>1</v>
      </c>
      <c r="C11090">
        <v>1</v>
      </c>
      <c r="D11090">
        <v>1</v>
      </c>
      <c r="E11090">
        <v>2013</v>
      </c>
      <c r="F11090">
        <v>70</v>
      </c>
      <c r="G11090">
        <v>1</v>
      </c>
      <c r="H11090">
        <v>43</v>
      </c>
      <c r="I11090">
        <v>0.56999969500000003</v>
      </c>
      <c r="J11090">
        <v>0.65635728800000004</v>
      </c>
      <c r="M11090">
        <v>1</v>
      </c>
      <c r="N11090">
        <v>399</v>
      </c>
      <c r="P11090">
        <v>3</v>
      </c>
      <c r="Q11090" t="str">
        <f>VLOOKUP(M11090,lookups!$A$1:$B$7, 2, FALSE)</f>
        <v>trawl/fyke</v>
      </c>
      <c r="R11090" t="str">
        <f>VLOOKUP(N11090,lookups!$D$1:$E$6, 2, FALSE)</f>
        <v>hucuktlis r</v>
      </c>
      <c r="S11090" t="str">
        <f>VLOOKUP(C11090,lookups!$G$1:$H$3, 2, FALSE)</f>
        <v>smolt</v>
      </c>
    </row>
    <row r="11091" spans="1:19" x14ac:dyDescent="0.25">
      <c r="A11091" s="1">
        <v>41395</v>
      </c>
      <c r="B11091">
        <v>1</v>
      </c>
      <c r="C11091">
        <v>1</v>
      </c>
      <c r="D11091">
        <v>1</v>
      </c>
      <c r="E11091">
        <v>2013</v>
      </c>
      <c r="F11091">
        <v>71</v>
      </c>
      <c r="G11091">
        <v>1</v>
      </c>
      <c r="H11091">
        <v>46</v>
      </c>
      <c r="I11091">
        <v>0.69999980900000003</v>
      </c>
      <c r="J11091">
        <v>0.80605316199999999</v>
      </c>
      <c r="M11091">
        <v>1</v>
      </c>
      <c r="N11091">
        <v>399</v>
      </c>
      <c r="P11091">
        <v>3</v>
      </c>
      <c r="Q11091" t="str">
        <f>VLOOKUP(M11091,lookups!$A$1:$B$7, 2, FALSE)</f>
        <v>trawl/fyke</v>
      </c>
      <c r="R11091" t="str">
        <f>VLOOKUP(N11091,lookups!$D$1:$E$6, 2, FALSE)</f>
        <v>hucuktlis r</v>
      </c>
      <c r="S11091" t="str">
        <f>VLOOKUP(C11091,lookups!$G$1:$H$3, 2, FALSE)</f>
        <v>smolt</v>
      </c>
    </row>
    <row r="11092" spans="1:19" x14ac:dyDescent="0.25">
      <c r="A11092" s="1">
        <v>41395</v>
      </c>
      <c r="B11092">
        <v>1</v>
      </c>
      <c r="C11092">
        <v>1</v>
      </c>
      <c r="D11092">
        <v>1</v>
      </c>
      <c r="E11092">
        <v>2013</v>
      </c>
      <c r="F11092">
        <v>72</v>
      </c>
      <c r="G11092">
        <v>1</v>
      </c>
      <c r="H11092">
        <v>45</v>
      </c>
      <c r="I11092">
        <v>0.789999962</v>
      </c>
      <c r="J11092">
        <v>0.909688473</v>
      </c>
      <c r="M11092">
        <v>1</v>
      </c>
      <c r="N11092">
        <v>399</v>
      </c>
      <c r="P11092">
        <v>3</v>
      </c>
      <c r="Q11092" t="str">
        <f>VLOOKUP(M11092,lookups!$A$1:$B$7, 2, FALSE)</f>
        <v>trawl/fyke</v>
      </c>
      <c r="R11092" t="str">
        <f>VLOOKUP(N11092,lookups!$D$1:$E$6, 2, FALSE)</f>
        <v>hucuktlis r</v>
      </c>
      <c r="S11092" t="str">
        <f>VLOOKUP(C11092,lookups!$G$1:$H$3, 2, FALSE)</f>
        <v>smolt</v>
      </c>
    </row>
    <row r="11093" spans="1:19" x14ac:dyDescent="0.25">
      <c r="A11093" s="1">
        <v>41395</v>
      </c>
      <c r="B11093">
        <v>1</v>
      </c>
      <c r="C11093">
        <v>1</v>
      </c>
      <c r="D11093">
        <v>1</v>
      </c>
      <c r="E11093">
        <v>2013</v>
      </c>
      <c r="F11093">
        <v>73</v>
      </c>
      <c r="G11093">
        <v>1</v>
      </c>
      <c r="H11093">
        <v>50</v>
      </c>
      <c r="I11093">
        <v>0.81999969500000003</v>
      </c>
      <c r="J11093">
        <v>0.94423341800000005</v>
      </c>
      <c r="M11093">
        <v>1</v>
      </c>
      <c r="N11093">
        <v>399</v>
      </c>
      <c r="P11093">
        <v>3</v>
      </c>
      <c r="Q11093" t="str">
        <f>VLOOKUP(M11093,lookups!$A$1:$B$7, 2, FALSE)</f>
        <v>trawl/fyke</v>
      </c>
      <c r="R11093" t="str">
        <f>VLOOKUP(N11093,lookups!$D$1:$E$6, 2, FALSE)</f>
        <v>hucuktlis r</v>
      </c>
      <c r="S11093" t="str">
        <f>VLOOKUP(C11093,lookups!$G$1:$H$3, 2, FALSE)</f>
        <v>smolt</v>
      </c>
    </row>
    <row r="11094" spans="1:19" x14ac:dyDescent="0.25">
      <c r="A11094" s="1">
        <v>41395</v>
      </c>
      <c r="B11094">
        <v>1</v>
      </c>
      <c r="C11094">
        <v>1</v>
      </c>
      <c r="D11094">
        <v>1</v>
      </c>
      <c r="E11094">
        <v>2013</v>
      </c>
      <c r="F11094">
        <v>74</v>
      </c>
      <c r="G11094">
        <v>1</v>
      </c>
      <c r="H11094">
        <v>49</v>
      </c>
      <c r="I11094">
        <v>0.77999973300000003</v>
      </c>
      <c r="J11094">
        <v>0.89817333200000005</v>
      </c>
      <c r="M11094">
        <v>1</v>
      </c>
      <c r="N11094">
        <v>399</v>
      </c>
      <c r="P11094">
        <v>3</v>
      </c>
      <c r="Q11094" t="str">
        <f>VLOOKUP(M11094,lookups!$A$1:$B$7, 2, FALSE)</f>
        <v>trawl/fyke</v>
      </c>
      <c r="R11094" t="str">
        <f>VLOOKUP(N11094,lookups!$D$1:$E$6, 2, FALSE)</f>
        <v>hucuktlis r</v>
      </c>
      <c r="S11094" t="str">
        <f>VLOOKUP(C11094,lookups!$G$1:$H$3, 2, FALSE)</f>
        <v>smolt</v>
      </c>
    </row>
    <row r="11095" spans="1:19" x14ac:dyDescent="0.25">
      <c r="A11095" s="1">
        <v>41395</v>
      </c>
      <c r="B11095">
        <v>1</v>
      </c>
      <c r="C11095">
        <v>1</v>
      </c>
      <c r="D11095">
        <v>1</v>
      </c>
      <c r="E11095">
        <v>2013</v>
      </c>
      <c r="F11095">
        <v>75</v>
      </c>
      <c r="G11095">
        <v>1</v>
      </c>
      <c r="H11095">
        <v>47</v>
      </c>
      <c r="I11095">
        <v>0.68999957999999995</v>
      </c>
      <c r="J11095">
        <v>0.79453802100000004</v>
      </c>
      <c r="M11095">
        <v>1</v>
      </c>
      <c r="N11095">
        <v>399</v>
      </c>
      <c r="P11095">
        <v>3</v>
      </c>
      <c r="Q11095" t="str">
        <f>VLOOKUP(M11095,lookups!$A$1:$B$7, 2, FALSE)</f>
        <v>trawl/fyke</v>
      </c>
      <c r="R11095" t="str">
        <f>VLOOKUP(N11095,lookups!$D$1:$E$6, 2, FALSE)</f>
        <v>hucuktlis r</v>
      </c>
      <c r="S11095" t="str">
        <f>VLOOKUP(C11095,lookups!$G$1:$H$3, 2, FALSE)</f>
        <v>smolt</v>
      </c>
    </row>
    <row r="11096" spans="1:19" x14ac:dyDescent="0.25">
      <c r="A11096" s="1">
        <v>41395</v>
      </c>
      <c r="B11096">
        <v>1</v>
      </c>
      <c r="C11096">
        <v>1</v>
      </c>
      <c r="D11096">
        <v>1</v>
      </c>
      <c r="E11096">
        <v>2013</v>
      </c>
      <c r="F11096">
        <v>76</v>
      </c>
      <c r="G11096">
        <v>1</v>
      </c>
      <c r="H11096">
        <v>45</v>
      </c>
      <c r="I11096">
        <v>0.70999956099999995</v>
      </c>
      <c r="J11096">
        <v>0.81756782500000003</v>
      </c>
      <c r="M11096">
        <v>1</v>
      </c>
      <c r="N11096">
        <v>399</v>
      </c>
      <c r="P11096">
        <v>3</v>
      </c>
      <c r="Q11096" t="str">
        <f>VLOOKUP(M11096,lookups!$A$1:$B$7, 2, FALSE)</f>
        <v>trawl/fyke</v>
      </c>
      <c r="R11096" t="str">
        <f>VLOOKUP(N11096,lookups!$D$1:$E$6, 2, FALSE)</f>
        <v>hucuktlis r</v>
      </c>
      <c r="S11096" t="str">
        <f>VLOOKUP(C11096,lookups!$G$1:$H$3, 2, FALSE)</f>
        <v>smolt</v>
      </c>
    </row>
    <row r="11097" spans="1:19" x14ac:dyDescent="0.25">
      <c r="A11097" s="1">
        <v>41395</v>
      </c>
      <c r="B11097">
        <v>1</v>
      </c>
      <c r="C11097">
        <v>1</v>
      </c>
      <c r="D11097">
        <v>1</v>
      </c>
      <c r="E11097">
        <v>2013</v>
      </c>
      <c r="F11097">
        <v>77</v>
      </c>
      <c r="G11097">
        <v>1</v>
      </c>
      <c r="H11097">
        <v>49</v>
      </c>
      <c r="I11097">
        <v>0.789999962</v>
      </c>
      <c r="J11097">
        <v>0.909688473</v>
      </c>
      <c r="M11097">
        <v>1</v>
      </c>
      <c r="N11097">
        <v>399</v>
      </c>
      <c r="P11097">
        <v>3</v>
      </c>
      <c r="Q11097" t="str">
        <f>VLOOKUP(M11097,lookups!$A$1:$B$7, 2, FALSE)</f>
        <v>trawl/fyke</v>
      </c>
      <c r="R11097" t="str">
        <f>VLOOKUP(N11097,lookups!$D$1:$E$6, 2, FALSE)</f>
        <v>hucuktlis r</v>
      </c>
      <c r="S11097" t="str">
        <f>VLOOKUP(C11097,lookups!$G$1:$H$3, 2, FALSE)</f>
        <v>smolt</v>
      </c>
    </row>
    <row r="11098" spans="1:19" x14ac:dyDescent="0.25">
      <c r="A11098" s="1">
        <v>41395</v>
      </c>
      <c r="B11098">
        <v>1</v>
      </c>
      <c r="C11098">
        <v>1</v>
      </c>
      <c r="D11098">
        <v>1</v>
      </c>
      <c r="E11098">
        <v>2013</v>
      </c>
      <c r="F11098">
        <v>78</v>
      </c>
      <c r="G11098">
        <v>1</v>
      </c>
      <c r="H11098">
        <v>45</v>
      </c>
      <c r="I11098">
        <v>0.599999905</v>
      </c>
      <c r="J11098">
        <v>0.69090271000000003</v>
      </c>
      <c r="M11098">
        <v>1</v>
      </c>
      <c r="N11098">
        <v>399</v>
      </c>
      <c r="P11098">
        <v>3</v>
      </c>
      <c r="Q11098" t="str">
        <f>VLOOKUP(M11098,lookups!$A$1:$B$7, 2, FALSE)</f>
        <v>trawl/fyke</v>
      </c>
      <c r="R11098" t="str">
        <f>VLOOKUP(N11098,lookups!$D$1:$E$6, 2, FALSE)</f>
        <v>hucuktlis r</v>
      </c>
      <c r="S11098" t="str">
        <f>VLOOKUP(C11098,lookups!$G$1:$H$3, 2, FALSE)</f>
        <v>smolt</v>
      </c>
    </row>
    <row r="11099" spans="1:19" x14ac:dyDescent="0.25">
      <c r="A11099" s="1">
        <v>41395</v>
      </c>
      <c r="B11099">
        <v>1</v>
      </c>
      <c r="C11099">
        <v>1</v>
      </c>
      <c r="D11099">
        <v>1</v>
      </c>
      <c r="E11099">
        <v>2013</v>
      </c>
      <c r="F11099">
        <v>79</v>
      </c>
      <c r="G11099">
        <v>1</v>
      </c>
      <c r="H11099">
        <v>44</v>
      </c>
      <c r="I11099">
        <v>0.62999963800000003</v>
      </c>
      <c r="J11099">
        <v>0.72544765499999997</v>
      </c>
      <c r="M11099">
        <v>1</v>
      </c>
      <c r="N11099">
        <v>399</v>
      </c>
      <c r="P11099">
        <v>3</v>
      </c>
      <c r="Q11099" t="str">
        <f>VLOOKUP(M11099,lookups!$A$1:$B$7, 2, FALSE)</f>
        <v>trawl/fyke</v>
      </c>
      <c r="R11099" t="str">
        <f>VLOOKUP(N11099,lookups!$D$1:$E$6, 2, FALSE)</f>
        <v>hucuktlis r</v>
      </c>
      <c r="S11099" t="str">
        <f>VLOOKUP(C11099,lookups!$G$1:$H$3, 2, FALSE)</f>
        <v>smolt</v>
      </c>
    </row>
    <row r="11100" spans="1:19" x14ac:dyDescent="0.25">
      <c r="A11100" s="1">
        <v>41395</v>
      </c>
      <c r="B11100">
        <v>1</v>
      </c>
      <c r="C11100">
        <v>1</v>
      </c>
      <c r="D11100">
        <v>1</v>
      </c>
      <c r="E11100">
        <v>2013</v>
      </c>
      <c r="F11100">
        <v>80</v>
      </c>
      <c r="G11100">
        <v>1</v>
      </c>
      <c r="H11100">
        <v>43</v>
      </c>
      <c r="I11100">
        <v>0.58999967600000003</v>
      </c>
      <c r="J11100">
        <v>0.67938756899999997</v>
      </c>
      <c r="M11100">
        <v>1</v>
      </c>
      <c r="N11100">
        <v>399</v>
      </c>
      <c r="P11100">
        <v>3</v>
      </c>
      <c r="Q11100" t="str">
        <f>VLOOKUP(M11100,lookups!$A$1:$B$7, 2, FALSE)</f>
        <v>trawl/fyke</v>
      </c>
      <c r="R11100" t="str">
        <f>VLOOKUP(N11100,lookups!$D$1:$E$6, 2, FALSE)</f>
        <v>hucuktlis r</v>
      </c>
      <c r="S11100" t="str">
        <f>VLOOKUP(C11100,lookups!$G$1:$H$3, 2, FALSE)</f>
        <v>smolt</v>
      </c>
    </row>
    <row r="11101" spans="1:19" x14ac:dyDescent="0.25">
      <c r="A11101" s="1">
        <v>41395</v>
      </c>
      <c r="B11101">
        <v>1</v>
      </c>
      <c r="C11101">
        <v>1</v>
      </c>
      <c r="D11101">
        <v>1</v>
      </c>
      <c r="E11101">
        <v>2013</v>
      </c>
      <c r="F11101">
        <v>81</v>
      </c>
      <c r="G11101">
        <v>1</v>
      </c>
      <c r="H11101">
        <v>45</v>
      </c>
      <c r="I11101">
        <v>0.56999969500000003</v>
      </c>
      <c r="J11101">
        <v>0.65635728800000004</v>
      </c>
      <c r="M11101">
        <v>1</v>
      </c>
      <c r="N11101">
        <v>399</v>
      </c>
      <c r="P11101">
        <v>3</v>
      </c>
      <c r="Q11101" t="str">
        <f>VLOOKUP(M11101,lookups!$A$1:$B$7, 2, FALSE)</f>
        <v>trawl/fyke</v>
      </c>
      <c r="R11101" t="str">
        <f>VLOOKUP(N11101,lookups!$D$1:$E$6, 2, FALSE)</f>
        <v>hucuktlis r</v>
      </c>
      <c r="S11101" t="str">
        <f>VLOOKUP(C11101,lookups!$G$1:$H$3, 2, FALSE)</f>
        <v>smolt</v>
      </c>
    </row>
    <row r="11102" spans="1:19" x14ac:dyDescent="0.25">
      <c r="A11102" s="1">
        <v>41395</v>
      </c>
      <c r="B11102">
        <v>1</v>
      </c>
      <c r="C11102">
        <v>1</v>
      </c>
      <c r="D11102">
        <v>1</v>
      </c>
      <c r="E11102">
        <v>2013</v>
      </c>
      <c r="F11102">
        <v>82</v>
      </c>
      <c r="G11102">
        <v>1</v>
      </c>
      <c r="H11102">
        <v>45</v>
      </c>
      <c r="I11102">
        <v>0.67999982800000003</v>
      </c>
      <c r="J11102">
        <v>0.78302288099999995</v>
      </c>
      <c r="M11102">
        <v>1</v>
      </c>
      <c r="N11102">
        <v>399</v>
      </c>
      <c r="P11102">
        <v>3</v>
      </c>
      <c r="Q11102" t="str">
        <f>VLOOKUP(M11102,lookups!$A$1:$B$7, 2, FALSE)</f>
        <v>trawl/fyke</v>
      </c>
      <c r="R11102" t="str">
        <f>VLOOKUP(N11102,lookups!$D$1:$E$6, 2, FALSE)</f>
        <v>hucuktlis r</v>
      </c>
      <c r="S11102" t="str">
        <f>VLOOKUP(C11102,lookups!$G$1:$H$3, 2, FALSE)</f>
        <v>smolt</v>
      </c>
    </row>
    <row r="11103" spans="1:19" x14ac:dyDescent="0.25">
      <c r="A11103" s="1">
        <v>41395</v>
      </c>
      <c r="B11103">
        <v>1</v>
      </c>
      <c r="C11103">
        <v>1</v>
      </c>
      <c r="D11103">
        <v>1</v>
      </c>
      <c r="E11103">
        <v>2013</v>
      </c>
      <c r="F11103">
        <v>83</v>
      </c>
      <c r="G11103">
        <v>1</v>
      </c>
      <c r="H11103">
        <v>46</v>
      </c>
      <c r="I11103">
        <v>0.60999965700000003</v>
      </c>
      <c r="J11103">
        <v>0.70241737400000004</v>
      </c>
      <c r="M11103">
        <v>1</v>
      </c>
      <c r="N11103">
        <v>399</v>
      </c>
      <c r="P11103">
        <v>3</v>
      </c>
      <c r="Q11103" t="str">
        <f>VLOOKUP(M11103,lookups!$A$1:$B$7, 2, FALSE)</f>
        <v>trawl/fyke</v>
      </c>
      <c r="R11103" t="str">
        <f>VLOOKUP(N11103,lookups!$D$1:$E$6, 2, FALSE)</f>
        <v>hucuktlis r</v>
      </c>
      <c r="S11103" t="str">
        <f>VLOOKUP(C11103,lookups!$G$1:$H$3, 2, FALSE)</f>
        <v>smolt</v>
      </c>
    </row>
    <row r="11104" spans="1:19" x14ac:dyDescent="0.25">
      <c r="A11104" s="1">
        <v>41395</v>
      </c>
      <c r="B11104">
        <v>1</v>
      </c>
      <c r="C11104">
        <v>1</v>
      </c>
      <c r="D11104">
        <v>1</v>
      </c>
      <c r="E11104">
        <v>2013</v>
      </c>
      <c r="F11104">
        <v>84</v>
      </c>
      <c r="G11104">
        <v>1</v>
      </c>
      <c r="H11104">
        <v>45</v>
      </c>
      <c r="I11104">
        <v>0.67999982800000003</v>
      </c>
      <c r="J11104">
        <v>0.78302288099999995</v>
      </c>
      <c r="M11104">
        <v>1</v>
      </c>
      <c r="N11104">
        <v>399</v>
      </c>
      <c r="P11104">
        <v>3</v>
      </c>
      <c r="Q11104" t="str">
        <f>VLOOKUP(M11104,lookups!$A$1:$B$7, 2, FALSE)</f>
        <v>trawl/fyke</v>
      </c>
      <c r="R11104" t="str">
        <f>VLOOKUP(N11104,lookups!$D$1:$E$6, 2, FALSE)</f>
        <v>hucuktlis r</v>
      </c>
      <c r="S11104" t="str">
        <f>VLOOKUP(C11104,lookups!$G$1:$H$3, 2, FALSE)</f>
        <v>smolt</v>
      </c>
    </row>
    <row r="11105" spans="1:19" x14ac:dyDescent="0.25">
      <c r="A11105" s="1">
        <v>41395</v>
      </c>
      <c r="B11105">
        <v>1</v>
      </c>
      <c r="C11105">
        <v>1</v>
      </c>
      <c r="D11105">
        <v>1</v>
      </c>
      <c r="E11105">
        <v>2013</v>
      </c>
      <c r="F11105">
        <v>85</v>
      </c>
      <c r="G11105">
        <v>1</v>
      </c>
      <c r="H11105">
        <v>48</v>
      </c>
      <c r="I11105">
        <v>0.89999961900000003</v>
      </c>
      <c r="J11105">
        <v>1.036354065</v>
      </c>
      <c r="M11105">
        <v>1</v>
      </c>
      <c r="N11105">
        <v>399</v>
      </c>
      <c r="P11105">
        <v>3</v>
      </c>
      <c r="Q11105" t="str">
        <f>VLOOKUP(M11105,lookups!$A$1:$B$7, 2, FALSE)</f>
        <v>trawl/fyke</v>
      </c>
      <c r="R11105" t="str">
        <f>VLOOKUP(N11105,lookups!$D$1:$E$6, 2, FALSE)</f>
        <v>hucuktlis r</v>
      </c>
      <c r="S11105" t="str">
        <f>VLOOKUP(C11105,lookups!$G$1:$H$3, 2, FALSE)</f>
        <v>smolt</v>
      </c>
    </row>
    <row r="11106" spans="1:19" x14ac:dyDescent="0.25">
      <c r="A11106" s="1">
        <v>41395</v>
      </c>
      <c r="B11106">
        <v>1</v>
      </c>
      <c r="C11106">
        <v>1</v>
      </c>
      <c r="D11106">
        <v>1</v>
      </c>
      <c r="E11106">
        <v>2013</v>
      </c>
      <c r="F11106">
        <v>86</v>
      </c>
      <c r="G11106">
        <v>1</v>
      </c>
      <c r="H11106">
        <v>45</v>
      </c>
      <c r="I11106">
        <v>0.69999980900000003</v>
      </c>
      <c r="J11106">
        <v>0.80605316199999999</v>
      </c>
      <c r="M11106">
        <v>1</v>
      </c>
      <c r="N11106">
        <v>399</v>
      </c>
      <c r="P11106">
        <v>3</v>
      </c>
      <c r="Q11106" t="str">
        <f>VLOOKUP(M11106,lookups!$A$1:$B$7, 2, FALSE)</f>
        <v>trawl/fyke</v>
      </c>
      <c r="R11106" t="str">
        <f>VLOOKUP(N11106,lookups!$D$1:$E$6, 2, FALSE)</f>
        <v>hucuktlis r</v>
      </c>
      <c r="S11106" t="str">
        <f>VLOOKUP(C11106,lookups!$G$1:$H$3, 2, FALSE)</f>
        <v>smolt</v>
      </c>
    </row>
    <row r="11107" spans="1:19" x14ac:dyDescent="0.25">
      <c r="A11107" s="1">
        <v>41395</v>
      </c>
      <c r="B11107">
        <v>1</v>
      </c>
      <c r="C11107">
        <v>1</v>
      </c>
      <c r="D11107">
        <v>1</v>
      </c>
      <c r="E11107">
        <v>2013</v>
      </c>
      <c r="F11107">
        <v>87</v>
      </c>
      <c r="G11107">
        <v>1</v>
      </c>
      <c r="H11107">
        <v>45</v>
      </c>
      <c r="I11107">
        <v>0.769999981</v>
      </c>
      <c r="J11107">
        <v>0.88665819199999996</v>
      </c>
      <c r="M11107">
        <v>1</v>
      </c>
      <c r="N11107">
        <v>399</v>
      </c>
      <c r="P11107">
        <v>3</v>
      </c>
      <c r="Q11107" t="str">
        <f>VLOOKUP(M11107,lookups!$A$1:$B$7, 2, FALSE)</f>
        <v>trawl/fyke</v>
      </c>
      <c r="R11107" t="str">
        <f>VLOOKUP(N11107,lookups!$D$1:$E$6, 2, FALSE)</f>
        <v>hucuktlis r</v>
      </c>
      <c r="S11107" t="str">
        <f>VLOOKUP(C11107,lookups!$G$1:$H$3, 2, FALSE)</f>
        <v>smolt</v>
      </c>
    </row>
    <row r="11108" spans="1:19" x14ac:dyDescent="0.25">
      <c r="A11108" s="1">
        <v>41395</v>
      </c>
      <c r="B11108">
        <v>1</v>
      </c>
      <c r="C11108">
        <v>1</v>
      </c>
      <c r="D11108">
        <v>1</v>
      </c>
      <c r="E11108">
        <v>2013</v>
      </c>
      <c r="F11108">
        <v>88</v>
      </c>
      <c r="G11108">
        <v>1</v>
      </c>
      <c r="H11108">
        <v>44</v>
      </c>
      <c r="I11108">
        <v>0.60999965700000003</v>
      </c>
      <c r="J11108">
        <v>0.70241737400000004</v>
      </c>
      <c r="M11108">
        <v>1</v>
      </c>
      <c r="N11108">
        <v>399</v>
      </c>
      <c r="P11108">
        <v>3</v>
      </c>
      <c r="Q11108" t="str">
        <f>VLOOKUP(M11108,lookups!$A$1:$B$7, 2, FALSE)</f>
        <v>trawl/fyke</v>
      </c>
      <c r="R11108" t="str">
        <f>VLOOKUP(N11108,lookups!$D$1:$E$6, 2, FALSE)</f>
        <v>hucuktlis r</v>
      </c>
      <c r="S11108" t="str">
        <f>VLOOKUP(C11108,lookups!$G$1:$H$3, 2, FALSE)</f>
        <v>smolt</v>
      </c>
    </row>
    <row r="11109" spans="1:19" x14ac:dyDescent="0.25">
      <c r="A11109" s="1">
        <v>41395</v>
      </c>
      <c r="B11109">
        <v>1</v>
      </c>
      <c r="C11109">
        <v>1</v>
      </c>
      <c r="D11109">
        <v>1</v>
      </c>
      <c r="E11109">
        <v>2013</v>
      </c>
      <c r="F11109">
        <v>89</v>
      </c>
      <c r="G11109">
        <v>1</v>
      </c>
      <c r="H11109">
        <v>47</v>
      </c>
      <c r="I11109">
        <v>0.65999984700000003</v>
      </c>
      <c r="J11109">
        <v>0.75999259900000005</v>
      </c>
      <c r="M11109">
        <v>1</v>
      </c>
      <c r="N11109">
        <v>399</v>
      </c>
      <c r="P11109">
        <v>3</v>
      </c>
      <c r="Q11109" t="str">
        <f>VLOOKUP(M11109,lookups!$A$1:$B$7, 2, FALSE)</f>
        <v>trawl/fyke</v>
      </c>
      <c r="R11109" t="str">
        <f>VLOOKUP(N11109,lookups!$D$1:$E$6, 2, FALSE)</f>
        <v>hucuktlis r</v>
      </c>
      <c r="S11109" t="str">
        <f>VLOOKUP(C11109,lookups!$G$1:$H$3, 2, FALSE)</f>
        <v>smolt</v>
      </c>
    </row>
    <row r="11110" spans="1:19" x14ac:dyDescent="0.25">
      <c r="A11110" s="1">
        <v>41395</v>
      </c>
      <c r="B11110">
        <v>1</v>
      </c>
      <c r="C11110">
        <v>1</v>
      </c>
      <c r="D11110">
        <v>1</v>
      </c>
      <c r="E11110">
        <v>2013</v>
      </c>
      <c r="F11110">
        <v>90</v>
      </c>
      <c r="G11110">
        <v>1</v>
      </c>
      <c r="H11110">
        <v>46</v>
      </c>
      <c r="I11110">
        <v>0.75</v>
      </c>
      <c r="J11110">
        <v>0.863628387</v>
      </c>
      <c r="M11110">
        <v>1</v>
      </c>
      <c r="N11110">
        <v>399</v>
      </c>
      <c r="P11110">
        <v>3</v>
      </c>
      <c r="Q11110" t="str">
        <f>VLOOKUP(M11110,lookups!$A$1:$B$7, 2, FALSE)</f>
        <v>trawl/fyke</v>
      </c>
      <c r="R11110" t="str">
        <f>VLOOKUP(N11110,lookups!$D$1:$E$6, 2, FALSE)</f>
        <v>hucuktlis r</v>
      </c>
      <c r="S11110" t="str">
        <f>VLOOKUP(C11110,lookups!$G$1:$H$3, 2, FALSE)</f>
        <v>smolt</v>
      </c>
    </row>
    <row r="11111" spans="1:19" x14ac:dyDescent="0.25">
      <c r="A11111" s="1">
        <v>41395</v>
      </c>
      <c r="B11111">
        <v>1</v>
      </c>
      <c r="C11111">
        <v>1</v>
      </c>
      <c r="D11111">
        <v>1</v>
      </c>
      <c r="E11111">
        <v>2013</v>
      </c>
      <c r="F11111">
        <v>91</v>
      </c>
      <c r="G11111">
        <v>1</v>
      </c>
      <c r="H11111">
        <v>49</v>
      </c>
      <c r="I11111">
        <v>0.79999971400000003</v>
      </c>
      <c r="J11111">
        <v>0.92120361299999998</v>
      </c>
      <c r="M11111">
        <v>1</v>
      </c>
      <c r="N11111">
        <v>399</v>
      </c>
      <c r="P11111">
        <v>3</v>
      </c>
      <c r="Q11111" t="str">
        <f>VLOOKUP(M11111,lookups!$A$1:$B$7, 2, FALSE)</f>
        <v>trawl/fyke</v>
      </c>
      <c r="R11111" t="str">
        <f>VLOOKUP(N11111,lookups!$D$1:$E$6, 2, FALSE)</f>
        <v>hucuktlis r</v>
      </c>
      <c r="S11111" t="str">
        <f>VLOOKUP(C11111,lookups!$G$1:$H$3, 2, FALSE)</f>
        <v>smolt</v>
      </c>
    </row>
    <row r="11112" spans="1:19" x14ac:dyDescent="0.25">
      <c r="A11112" s="1">
        <v>41395</v>
      </c>
      <c r="B11112">
        <v>1</v>
      </c>
      <c r="C11112">
        <v>1</v>
      </c>
      <c r="D11112">
        <v>1</v>
      </c>
      <c r="E11112">
        <v>2013</v>
      </c>
      <c r="F11112">
        <v>92</v>
      </c>
      <c r="G11112">
        <v>1</v>
      </c>
      <c r="H11112">
        <v>43</v>
      </c>
      <c r="I11112">
        <v>0.69999980900000003</v>
      </c>
      <c r="J11112">
        <v>0.80605316199999999</v>
      </c>
      <c r="M11112">
        <v>1</v>
      </c>
      <c r="N11112">
        <v>399</v>
      </c>
      <c r="P11112">
        <v>3</v>
      </c>
      <c r="Q11112" t="str">
        <f>VLOOKUP(M11112,lookups!$A$1:$B$7, 2, FALSE)</f>
        <v>trawl/fyke</v>
      </c>
      <c r="R11112" t="str">
        <f>VLOOKUP(N11112,lookups!$D$1:$E$6, 2, FALSE)</f>
        <v>hucuktlis r</v>
      </c>
      <c r="S11112" t="str">
        <f>VLOOKUP(C11112,lookups!$G$1:$H$3, 2, FALSE)</f>
        <v>smolt</v>
      </c>
    </row>
    <row r="11113" spans="1:19" x14ac:dyDescent="0.25">
      <c r="A11113" s="1">
        <v>41395</v>
      </c>
      <c r="B11113">
        <v>1</v>
      </c>
      <c r="C11113">
        <v>1</v>
      </c>
      <c r="D11113">
        <v>1</v>
      </c>
      <c r="E11113">
        <v>2013</v>
      </c>
      <c r="F11113">
        <v>93</v>
      </c>
      <c r="G11113">
        <v>1</v>
      </c>
      <c r="H11113">
        <v>46</v>
      </c>
      <c r="I11113">
        <v>0.67999982800000003</v>
      </c>
      <c r="J11113">
        <v>0.78302288099999995</v>
      </c>
      <c r="M11113">
        <v>1</v>
      </c>
      <c r="N11113">
        <v>399</v>
      </c>
      <c r="P11113">
        <v>3</v>
      </c>
      <c r="Q11113" t="str">
        <f>VLOOKUP(M11113,lookups!$A$1:$B$7, 2, FALSE)</f>
        <v>trawl/fyke</v>
      </c>
      <c r="R11113" t="str">
        <f>VLOOKUP(N11113,lookups!$D$1:$E$6, 2, FALSE)</f>
        <v>hucuktlis r</v>
      </c>
      <c r="S11113" t="str">
        <f>VLOOKUP(C11113,lookups!$G$1:$H$3, 2, FALSE)</f>
        <v>smolt</v>
      </c>
    </row>
    <row r="11114" spans="1:19" x14ac:dyDescent="0.25">
      <c r="A11114" s="1">
        <v>41395</v>
      </c>
      <c r="B11114">
        <v>1</v>
      </c>
      <c r="C11114">
        <v>1</v>
      </c>
      <c r="D11114">
        <v>1</v>
      </c>
      <c r="E11114">
        <v>2013</v>
      </c>
      <c r="F11114">
        <v>94</v>
      </c>
      <c r="G11114">
        <v>1</v>
      </c>
      <c r="H11114">
        <v>42</v>
      </c>
      <c r="I11114">
        <v>0.619999886</v>
      </c>
      <c r="J11114">
        <v>0.71393251400000002</v>
      </c>
      <c r="M11114">
        <v>1</v>
      </c>
      <c r="N11114">
        <v>399</v>
      </c>
      <c r="P11114">
        <v>3</v>
      </c>
      <c r="Q11114" t="str">
        <f>VLOOKUP(M11114,lookups!$A$1:$B$7, 2, FALSE)</f>
        <v>trawl/fyke</v>
      </c>
      <c r="R11114" t="str">
        <f>VLOOKUP(N11114,lookups!$D$1:$E$6, 2, FALSE)</f>
        <v>hucuktlis r</v>
      </c>
      <c r="S11114" t="str">
        <f>VLOOKUP(C11114,lookups!$G$1:$H$3, 2, FALSE)</f>
        <v>smolt</v>
      </c>
    </row>
    <row r="11115" spans="1:19" x14ac:dyDescent="0.25">
      <c r="A11115" s="1">
        <v>41395</v>
      </c>
      <c r="B11115">
        <v>1</v>
      </c>
      <c r="C11115">
        <v>1</v>
      </c>
      <c r="D11115">
        <v>1</v>
      </c>
      <c r="E11115">
        <v>2013</v>
      </c>
      <c r="F11115">
        <v>95</v>
      </c>
      <c r="G11115">
        <v>1</v>
      </c>
      <c r="H11115">
        <v>49</v>
      </c>
      <c r="I11115">
        <v>0.869999886</v>
      </c>
      <c r="J11115">
        <v>1.0018081670000001</v>
      </c>
      <c r="M11115">
        <v>1</v>
      </c>
      <c r="N11115">
        <v>399</v>
      </c>
      <c r="P11115">
        <v>3</v>
      </c>
      <c r="Q11115" t="str">
        <f>VLOOKUP(M11115,lookups!$A$1:$B$7, 2, FALSE)</f>
        <v>trawl/fyke</v>
      </c>
      <c r="R11115" t="str">
        <f>VLOOKUP(N11115,lookups!$D$1:$E$6, 2, FALSE)</f>
        <v>hucuktlis r</v>
      </c>
      <c r="S11115" t="str">
        <f>VLOOKUP(C11115,lookups!$G$1:$H$3, 2, FALSE)</f>
        <v>smolt</v>
      </c>
    </row>
    <row r="11116" spans="1:19" x14ac:dyDescent="0.25">
      <c r="A11116" s="1">
        <v>41395</v>
      </c>
      <c r="B11116">
        <v>1</v>
      </c>
      <c r="C11116">
        <v>1</v>
      </c>
      <c r="D11116">
        <v>1</v>
      </c>
      <c r="E11116">
        <v>2013</v>
      </c>
      <c r="F11116">
        <v>96</v>
      </c>
      <c r="G11116">
        <v>1</v>
      </c>
      <c r="H11116">
        <v>49</v>
      </c>
      <c r="I11116">
        <v>0.88999986600000003</v>
      </c>
      <c r="J11116">
        <v>1.0248384479999999</v>
      </c>
      <c r="M11116">
        <v>1</v>
      </c>
      <c r="N11116">
        <v>399</v>
      </c>
      <c r="P11116">
        <v>3</v>
      </c>
      <c r="Q11116" t="str">
        <f>VLOOKUP(M11116,lookups!$A$1:$B$7, 2, FALSE)</f>
        <v>trawl/fyke</v>
      </c>
      <c r="R11116" t="str">
        <f>VLOOKUP(N11116,lookups!$D$1:$E$6, 2, FALSE)</f>
        <v>hucuktlis r</v>
      </c>
      <c r="S11116" t="str">
        <f>VLOOKUP(C11116,lookups!$G$1:$H$3, 2, FALSE)</f>
        <v>smolt</v>
      </c>
    </row>
    <row r="11117" spans="1:19" x14ac:dyDescent="0.25">
      <c r="A11117" s="1">
        <v>41395</v>
      </c>
      <c r="B11117">
        <v>1</v>
      </c>
      <c r="C11117">
        <v>1</v>
      </c>
      <c r="D11117">
        <v>1</v>
      </c>
      <c r="E11117">
        <v>2013</v>
      </c>
      <c r="F11117">
        <v>97</v>
      </c>
      <c r="G11117">
        <v>1</v>
      </c>
      <c r="H11117">
        <v>43</v>
      </c>
      <c r="I11117">
        <v>0.67999982800000003</v>
      </c>
      <c r="J11117">
        <v>0.78302288099999995</v>
      </c>
      <c r="M11117">
        <v>1</v>
      </c>
      <c r="N11117">
        <v>399</v>
      </c>
      <c r="P11117">
        <v>3</v>
      </c>
      <c r="Q11117" t="str">
        <f>VLOOKUP(M11117,lookups!$A$1:$B$7, 2, FALSE)</f>
        <v>trawl/fyke</v>
      </c>
      <c r="R11117" t="str">
        <f>VLOOKUP(N11117,lookups!$D$1:$E$6, 2, FALSE)</f>
        <v>hucuktlis r</v>
      </c>
      <c r="S11117" t="str">
        <f>VLOOKUP(C11117,lookups!$G$1:$H$3, 2, FALSE)</f>
        <v>smolt</v>
      </c>
    </row>
    <row r="11118" spans="1:19" x14ac:dyDescent="0.25">
      <c r="A11118" s="1">
        <v>41395</v>
      </c>
      <c r="B11118">
        <v>1</v>
      </c>
      <c r="C11118">
        <v>1</v>
      </c>
      <c r="D11118">
        <v>1</v>
      </c>
      <c r="E11118">
        <v>2013</v>
      </c>
      <c r="F11118">
        <v>98</v>
      </c>
      <c r="G11118">
        <v>1</v>
      </c>
      <c r="H11118">
        <v>47</v>
      </c>
      <c r="I11118">
        <v>0.70999956099999995</v>
      </c>
      <c r="J11118">
        <v>0.81756782500000003</v>
      </c>
      <c r="M11118">
        <v>1</v>
      </c>
      <c r="N11118">
        <v>399</v>
      </c>
      <c r="P11118">
        <v>3</v>
      </c>
      <c r="Q11118" t="str">
        <f>VLOOKUP(M11118,lookups!$A$1:$B$7, 2, FALSE)</f>
        <v>trawl/fyke</v>
      </c>
      <c r="R11118" t="str">
        <f>VLOOKUP(N11118,lookups!$D$1:$E$6, 2, FALSE)</f>
        <v>hucuktlis r</v>
      </c>
      <c r="S11118" t="str">
        <f>VLOOKUP(C11118,lookups!$G$1:$H$3, 2, FALSE)</f>
        <v>smolt</v>
      </c>
    </row>
    <row r="11119" spans="1:19" x14ac:dyDescent="0.25">
      <c r="A11119" s="1">
        <v>41395</v>
      </c>
      <c r="B11119">
        <v>1</v>
      </c>
      <c r="C11119">
        <v>1</v>
      </c>
      <c r="D11119">
        <v>1</v>
      </c>
      <c r="E11119">
        <v>2013</v>
      </c>
      <c r="F11119">
        <v>99</v>
      </c>
      <c r="G11119">
        <v>1</v>
      </c>
      <c r="H11119">
        <v>45</v>
      </c>
      <c r="I11119">
        <v>0.69999980900000003</v>
      </c>
      <c r="J11119">
        <v>0.80605316199999999</v>
      </c>
      <c r="M11119">
        <v>1</v>
      </c>
      <c r="N11119">
        <v>399</v>
      </c>
      <c r="P11119">
        <v>3</v>
      </c>
      <c r="Q11119" t="str">
        <f>VLOOKUP(M11119,lookups!$A$1:$B$7, 2, FALSE)</f>
        <v>trawl/fyke</v>
      </c>
      <c r="R11119" t="str">
        <f>VLOOKUP(N11119,lookups!$D$1:$E$6, 2, FALSE)</f>
        <v>hucuktlis r</v>
      </c>
      <c r="S11119" t="str">
        <f>VLOOKUP(C11119,lookups!$G$1:$H$3, 2, FALSE)</f>
        <v>smolt</v>
      </c>
    </row>
    <row r="11120" spans="1:19" x14ac:dyDescent="0.25">
      <c r="A11120" s="1">
        <v>41395</v>
      </c>
      <c r="B11120">
        <v>1</v>
      </c>
      <c r="C11120">
        <v>1</v>
      </c>
      <c r="D11120">
        <v>1</v>
      </c>
      <c r="E11120">
        <v>2013</v>
      </c>
      <c r="F11120">
        <v>100</v>
      </c>
      <c r="G11120">
        <v>1</v>
      </c>
      <c r="H11120">
        <v>46</v>
      </c>
      <c r="I11120">
        <v>0.66999959899999995</v>
      </c>
      <c r="J11120">
        <v>0.77150774</v>
      </c>
      <c r="M11120">
        <v>1</v>
      </c>
      <c r="N11120">
        <v>399</v>
      </c>
      <c r="P11120">
        <v>3</v>
      </c>
      <c r="Q11120" t="str">
        <f>VLOOKUP(M11120,lookups!$A$1:$B$7, 2, FALSE)</f>
        <v>trawl/fyke</v>
      </c>
      <c r="R11120" t="str">
        <f>VLOOKUP(N11120,lookups!$D$1:$E$6, 2, FALSE)</f>
        <v>hucuktlis r</v>
      </c>
      <c r="S11120" t="str">
        <f>VLOOKUP(C11120,lookups!$G$1:$H$3, 2, FALSE)</f>
        <v>smolt</v>
      </c>
    </row>
    <row r="11121" spans="1:19" x14ac:dyDescent="0.25">
      <c r="A11121" s="1">
        <v>41395</v>
      </c>
      <c r="B11121">
        <v>1</v>
      </c>
      <c r="C11121">
        <v>1</v>
      </c>
      <c r="D11121">
        <v>1</v>
      </c>
      <c r="E11121">
        <v>2013</v>
      </c>
      <c r="F11121">
        <v>101</v>
      </c>
      <c r="G11121">
        <v>1</v>
      </c>
      <c r="H11121">
        <v>47</v>
      </c>
      <c r="I11121">
        <v>0.68999957999999995</v>
      </c>
      <c r="J11121">
        <v>0.79453802100000004</v>
      </c>
      <c r="M11121">
        <v>1</v>
      </c>
      <c r="N11121">
        <v>399</v>
      </c>
      <c r="P11121">
        <v>3</v>
      </c>
      <c r="Q11121" t="str">
        <f>VLOOKUP(M11121,lookups!$A$1:$B$7, 2, FALSE)</f>
        <v>trawl/fyke</v>
      </c>
      <c r="R11121" t="str">
        <f>VLOOKUP(N11121,lookups!$D$1:$E$6, 2, FALSE)</f>
        <v>hucuktlis r</v>
      </c>
      <c r="S11121" t="str">
        <f>VLOOKUP(C11121,lookups!$G$1:$H$3, 2, FALSE)</f>
        <v>smolt</v>
      </c>
    </row>
    <row r="11122" spans="1:19" x14ac:dyDescent="0.25">
      <c r="A11122" s="1">
        <v>41395</v>
      </c>
      <c r="B11122">
        <v>1</v>
      </c>
      <c r="C11122">
        <v>1</v>
      </c>
      <c r="D11122">
        <v>1</v>
      </c>
      <c r="E11122">
        <v>2013</v>
      </c>
      <c r="F11122">
        <v>102</v>
      </c>
      <c r="G11122">
        <v>1</v>
      </c>
      <c r="H11122">
        <v>47</v>
      </c>
      <c r="I11122">
        <v>0.75999975200000003</v>
      </c>
      <c r="J11122">
        <v>0.87514305100000001</v>
      </c>
      <c r="M11122">
        <v>1</v>
      </c>
      <c r="N11122">
        <v>399</v>
      </c>
      <c r="P11122">
        <v>3</v>
      </c>
      <c r="Q11122" t="str">
        <f>VLOOKUP(M11122,lookups!$A$1:$B$7, 2, FALSE)</f>
        <v>trawl/fyke</v>
      </c>
      <c r="R11122" t="str">
        <f>VLOOKUP(N11122,lookups!$D$1:$E$6, 2, FALSE)</f>
        <v>hucuktlis r</v>
      </c>
      <c r="S11122" t="str">
        <f>VLOOKUP(C11122,lookups!$G$1:$H$3, 2, FALSE)</f>
        <v>smolt</v>
      </c>
    </row>
    <row r="11123" spans="1:19" x14ac:dyDescent="0.25">
      <c r="A11123" s="1">
        <v>41754</v>
      </c>
      <c r="B11123">
        <v>1</v>
      </c>
      <c r="C11123">
        <v>1</v>
      </c>
      <c r="D11123">
        <v>1</v>
      </c>
      <c r="E11123">
        <v>2014</v>
      </c>
      <c r="F11123">
        <v>1</v>
      </c>
      <c r="G11123">
        <v>1</v>
      </c>
      <c r="H11123">
        <v>42</v>
      </c>
      <c r="I11123">
        <v>0.52999973300000003</v>
      </c>
      <c r="J11123">
        <v>0.61029720300000001</v>
      </c>
      <c r="M11123">
        <v>1</v>
      </c>
      <c r="N11123">
        <v>399</v>
      </c>
      <c r="P11123">
        <v>3</v>
      </c>
      <c r="Q11123" t="str">
        <f>VLOOKUP(M11123,lookups!$A$1:$B$7, 2, FALSE)</f>
        <v>trawl/fyke</v>
      </c>
      <c r="R11123" t="str">
        <f>VLOOKUP(N11123,lookups!$D$1:$E$6, 2, FALSE)</f>
        <v>hucuktlis r</v>
      </c>
      <c r="S11123" t="str">
        <f>VLOOKUP(C11123,lookups!$G$1:$H$3, 2, FALSE)</f>
        <v>smolt</v>
      </c>
    </row>
    <row r="11124" spans="1:19" x14ac:dyDescent="0.25">
      <c r="A11124" s="1">
        <v>41754</v>
      </c>
      <c r="B11124">
        <v>1</v>
      </c>
      <c r="C11124">
        <v>1</v>
      </c>
      <c r="D11124">
        <v>1</v>
      </c>
      <c r="E11124">
        <v>2014</v>
      </c>
      <c r="F11124">
        <v>2</v>
      </c>
      <c r="G11124">
        <v>1</v>
      </c>
      <c r="H11124">
        <v>54</v>
      </c>
      <c r="I11124">
        <v>0.769999981</v>
      </c>
      <c r="J11124">
        <v>0.88665819199999996</v>
      </c>
      <c r="M11124">
        <v>1</v>
      </c>
      <c r="N11124">
        <v>399</v>
      </c>
      <c r="P11124">
        <v>3</v>
      </c>
      <c r="Q11124" t="str">
        <f>VLOOKUP(M11124,lookups!$A$1:$B$7, 2, FALSE)</f>
        <v>trawl/fyke</v>
      </c>
      <c r="R11124" t="str">
        <f>VLOOKUP(N11124,lookups!$D$1:$E$6, 2, FALSE)</f>
        <v>hucuktlis r</v>
      </c>
      <c r="S11124" t="str">
        <f>VLOOKUP(C11124,lookups!$G$1:$H$3, 2, FALSE)</f>
        <v>smolt</v>
      </c>
    </row>
    <row r="11125" spans="1:19" x14ac:dyDescent="0.25">
      <c r="A11125" s="1">
        <v>41754</v>
      </c>
      <c r="B11125">
        <v>1</v>
      </c>
      <c r="C11125">
        <v>1</v>
      </c>
      <c r="D11125">
        <v>1</v>
      </c>
      <c r="E11125">
        <v>2014</v>
      </c>
      <c r="F11125">
        <v>3</v>
      </c>
      <c r="G11125">
        <v>1</v>
      </c>
      <c r="H11125">
        <v>50</v>
      </c>
      <c r="I11125">
        <v>0.70999956099999995</v>
      </c>
      <c r="J11125">
        <v>0.81756782500000003</v>
      </c>
      <c r="M11125">
        <v>1</v>
      </c>
      <c r="N11125">
        <v>399</v>
      </c>
      <c r="P11125">
        <v>3</v>
      </c>
      <c r="Q11125" t="str">
        <f>VLOOKUP(M11125,lookups!$A$1:$B$7, 2, FALSE)</f>
        <v>trawl/fyke</v>
      </c>
      <c r="R11125" t="str">
        <f>VLOOKUP(N11125,lookups!$D$1:$E$6, 2, FALSE)</f>
        <v>hucuktlis r</v>
      </c>
      <c r="S11125" t="str">
        <f>VLOOKUP(C11125,lookups!$G$1:$H$3, 2, FALSE)</f>
        <v>smolt</v>
      </c>
    </row>
    <row r="11126" spans="1:19" x14ac:dyDescent="0.25">
      <c r="A11126" s="1">
        <v>41754</v>
      </c>
      <c r="B11126">
        <v>1</v>
      </c>
      <c r="C11126">
        <v>1</v>
      </c>
      <c r="D11126">
        <v>1</v>
      </c>
      <c r="E11126">
        <v>2014</v>
      </c>
      <c r="F11126">
        <v>4</v>
      </c>
      <c r="G11126">
        <v>1</v>
      </c>
      <c r="H11126">
        <v>54</v>
      </c>
      <c r="I11126">
        <v>1.079999924</v>
      </c>
      <c r="J11126">
        <v>1.2436246870000001</v>
      </c>
      <c r="M11126">
        <v>1</v>
      </c>
      <c r="N11126">
        <v>399</v>
      </c>
      <c r="P11126">
        <v>3</v>
      </c>
      <c r="Q11126" t="str">
        <f>VLOOKUP(M11126,lookups!$A$1:$B$7, 2, FALSE)</f>
        <v>trawl/fyke</v>
      </c>
      <c r="R11126" t="str">
        <f>VLOOKUP(N11126,lookups!$D$1:$E$6, 2, FALSE)</f>
        <v>hucuktlis r</v>
      </c>
      <c r="S11126" t="str">
        <f>VLOOKUP(C11126,lookups!$G$1:$H$3, 2, FALSE)</f>
        <v>smolt</v>
      </c>
    </row>
    <row r="11127" spans="1:19" x14ac:dyDescent="0.25">
      <c r="A11127" s="1">
        <v>41754</v>
      </c>
      <c r="B11127">
        <v>1</v>
      </c>
      <c r="C11127">
        <v>1</v>
      </c>
      <c r="D11127">
        <v>1</v>
      </c>
      <c r="E11127">
        <v>2014</v>
      </c>
      <c r="F11127">
        <v>5</v>
      </c>
      <c r="G11127">
        <v>1</v>
      </c>
      <c r="H11127">
        <v>51</v>
      </c>
      <c r="I11127">
        <v>0.72999954199999995</v>
      </c>
      <c r="J11127">
        <v>0.84059810599999996</v>
      </c>
      <c r="M11127">
        <v>1</v>
      </c>
      <c r="N11127">
        <v>399</v>
      </c>
      <c r="P11127">
        <v>3</v>
      </c>
      <c r="Q11127" t="str">
        <f>VLOOKUP(M11127,lookups!$A$1:$B$7, 2, FALSE)</f>
        <v>trawl/fyke</v>
      </c>
      <c r="R11127" t="str">
        <f>VLOOKUP(N11127,lookups!$D$1:$E$6, 2, FALSE)</f>
        <v>hucuktlis r</v>
      </c>
      <c r="S11127" t="str">
        <f>VLOOKUP(C11127,lookups!$G$1:$H$3, 2, FALSE)</f>
        <v>smolt</v>
      </c>
    </row>
    <row r="11128" spans="1:19" x14ac:dyDescent="0.25">
      <c r="A11128" s="1">
        <v>41754</v>
      </c>
      <c r="B11128">
        <v>1</v>
      </c>
      <c r="C11128">
        <v>1</v>
      </c>
      <c r="D11128">
        <v>1</v>
      </c>
      <c r="E11128">
        <v>2014</v>
      </c>
      <c r="F11128">
        <v>6</v>
      </c>
      <c r="G11128">
        <v>1</v>
      </c>
      <c r="H11128">
        <v>49</v>
      </c>
      <c r="I11128">
        <v>0.71999979000000003</v>
      </c>
      <c r="J11128">
        <v>0.82908296599999998</v>
      </c>
      <c r="M11128">
        <v>1</v>
      </c>
      <c r="N11128">
        <v>399</v>
      </c>
      <c r="P11128">
        <v>3</v>
      </c>
      <c r="Q11128" t="str">
        <f>VLOOKUP(M11128,lookups!$A$1:$B$7, 2, FALSE)</f>
        <v>trawl/fyke</v>
      </c>
      <c r="R11128" t="str">
        <f>VLOOKUP(N11128,lookups!$D$1:$E$6, 2, FALSE)</f>
        <v>hucuktlis r</v>
      </c>
      <c r="S11128" t="str">
        <f>VLOOKUP(C11128,lookups!$G$1:$H$3, 2, FALSE)</f>
        <v>smolt</v>
      </c>
    </row>
    <row r="11129" spans="1:19" x14ac:dyDescent="0.25">
      <c r="A11129" s="1">
        <v>41754</v>
      </c>
      <c r="B11129">
        <v>1</v>
      </c>
      <c r="C11129">
        <v>1</v>
      </c>
      <c r="D11129">
        <v>1</v>
      </c>
      <c r="E11129">
        <v>2014</v>
      </c>
      <c r="F11129">
        <v>7</v>
      </c>
      <c r="G11129">
        <v>1</v>
      </c>
      <c r="H11129">
        <v>51</v>
      </c>
      <c r="I11129">
        <v>0.849999905</v>
      </c>
      <c r="J11129">
        <v>0.97877883899999996</v>
      </c>
      <c r="M11129">
        <v>1</v>
      </c>
      <c r="N11129">
        <v>399</v>
      </c>
      <c r="P11129">
        <v>3</v>
      </c>
      <c r="Q11129" t="str">
        <f>VLOOKUP(M11129,lookups!$A$1:$B$7, 2, FALSE)</f>
        <v>trawl/fyke</v>
      </c>
      <c r="R11129" t="str">
        <f>VLOOKUP(N11129,lookups!$D$1:$E$6, 2, FALSE)</f>
        <v>hucuktlis r</v>
      </c>
      <c r="S11129" t="str">
        <f>VLOOKUP(C11129,lookups!$G$1:$H$3, 2, FALSE)</f>
        <v>smolt</v>
      </c>
    </row>
    <row r="11130" spans="1:19" x14ac:dyDescent="0.25">
      <c r="A11130" s="1">
        <v>41754</v>
      </c>
      <c r="B11130">
        <v>1</v>
      </c>
      <c r="C11130">
        <v>1</v>
      </c>
      <c r="D11130">
        <v>1</v>
      </c>
      <c r="E11130">
        <v>2014</v>
      </c>
      <c r="F11130">
        <v>8</v>
      </c>
      <c r="G11130">
        <v>1</v>
      </c>
      <c r="H11130">
        <v>51</v>
      </c>
      <c r="I11130">
        <v>0.98999977100000003</v>
      </c>
      <c r="J11130">
        <v>1.139988899</v>
      </c>
      <c r="M11130">
        <v>1</v>
      </c>
      <c r="N11130">
        <v>399</v>
      </c>
      <c r="P11130">
        <v>3</v>
      </c>
      <c r="Q11130" t="str">
        <f>VLOOKUP(M11130,lookups!$A$1:$B$7, 2, FALSE)</f>
        <v>trawl/fyke</v>
      </c>
      <c r="R11130" t="str">
        <f>VLOOKUP(N11130,lookups!$D$1:$E$6, 2, FALSE)</f>
        <v>hucuktlis r</v>
      </c>
      <c r="S11130" t="str">
        <f>VLOOKUP(C11130,lookups!$G$1:$H$3, 2, FALSE)</f>
        <v>smolt</v>
      </c>
    </row>
    <row r="11131" spans="1:19" x14ac:dyDescent="0.25">
      <c r="A11131" s="1">
        <v>41754</v>
      </c>
      <c r="B11131">
        <v>1</v>
      </c>
      <c r="C11131">
        <v>1</v>
      </c>
      <c r="D11131">
        <v>1</v>
      </c>
      <c r="E11131">
        <v>2014</v>
      </c>
      <c r="F11131">
        <v>9</v>
      </c>
      <c r="G11131">
        <v>1</v>
      </c>
      <c r="H11131">
        <v>50</v>
      </c>
      <c r="I11131">
        <v>0.66999959899999995</v>
      </c>
      <c r="J11131">
        <v>0.77150774</v>
      </c>
      <c r="M11131">
        <v>1</v>
      </c>
      <c r="N11131">
        <v>399</v>
      </c>
      <c r="P11131">
        <v>3</v>
      </c>
      <c r="Q11131" t="str">
        <f>VLOOKUP(M11131,lookups!$A$1:$B$7, 2, FALSE)</f>
        <v>trawl/fyke</v>
      </c>
      <c r="R11131" t="str">
        <f>VLOOKUP(N11131,lookups!$D$1:$E$6, 2, FALSE)</f>
        <v>hucuktlis r</v>
      </c>
      <c r="S11131" t="str">
        <f>VLOOKUP(C11131,lookups!$G$1:$H$3, 2, FALSE)</f>
        <v>smolt</v>
      </c>
    </row>
    <row r="11132" spans="1:19" x14ac:dyDescent="0.25">
      <c r="A11132" s="1">
        <v>41754</v>
      </c>
      <c r="B11132">
        <v>1</v>
      </c>
      <c r="C11132">
        <v>1</v>
      </c>
      <c r="D11132">
        <v>1</v>
      </c>
      <c r="E11132">
        <v>2014</v>
      </c>
      <c r="F11132">
        <v>10</v>
      </c>
      <c r="G11132">
        <v>1</v>
      </c>
      <c r="H11132">
        <v>50</v>
      </c>
      <c r="I11132">
        <v>0.68999957999999995</v>
      </c>
      <c r="J11132">
        <v>0.79453802100000004</v>
      </c>
      <c r="M11132">
        <v>1</v>
      </c>
      <c r="N11132">
        <v>399</v>
      </c>
      <c r="P11132">
        <v>3</v>
      </c>
      <c r="Q11132" t="str">
        <f>VLOOKUP(M11132,lookups!$A$1:$B$7, 2, FALSE)</f>
        <v>trawl/fyke</v>
      </c>
      <c r="R11132" t="str">
        <f>VLOOKUP(N11132,lookups!$D$1:$E$6, 2, FALSE)</f>
        <v>hucuktlis r</v>
      </c>
      <c r="S11132" t="str">
        <f>VLOOKUP(C11132,lookups!$G$1:$H$3, 2, FALSE)</f>
        <v>smolt</v>
      </c>
    </row>
    <row r="11133" spans="1:19" x14ac:dyDescent="0.25">
      <c r="A11133" s="1">
        <v>41754</v>
      </c>
      <c r="B11133">
        <v>1</v>
      </c>
      <c r="C11133">
        <v>1</v>
      </c>
      <c r="D11133">
        <v>1</v>
      </c>
      <c r="E11133">
        <v>2014</v>
      </c>
      <c r="F11133">
        <v>11</v>
      </c>
      <c r="G11133">
        <v>1</v>
      </c>
      <c r="H11133">
        <v>51</v>
      </c>
      <c r="I11133">
        <v>0.73999977100000003</v>
      </c>
      <c r="J11133">
        <v>0.85211324700000002</v>
      </c>
      <c r="M11133">
        <v>1</v>
      </c>
      <c r="N11133">
        <v>399</v>
      </c>
      <c r="P11133">
        <v>3</v>
      </c>
      <c r="Q11133" t="str">
        <f>VLOOKUP(M11133,lookups!$A$1:$B$7, 2, FALSE)</f>
        <v>trawl/fyke</v>
      </c>
      <c r="R11133" t="str">
        <f>VLOOKUP(N11133,lookups!$D$1:$E$6, 2, FALSE)</f>
        <v>hucuktlis r</v>
      </c>
      <c r="S11133" t="str">
        <f>VLOOKUP(C11133,lookups!$G$1:$H$3, 2, FALSE)</f>
        <v>smolt</v>
      </c>
    </row>
    <row r="11134" spans="1:19" x14ac:dyDescent="0.25">
      <c r="A11134" s="1">
        <v>41754</v>
      </c>
      <c r="B11134">
        <v>1</v>
      </c>
      <c r="C11134">
        <v>1</v>
      </c>
      <c r="D11134">
        <v>1</v>
      </c>
      <c r="E11134">
        <v>2014</v>
      </c>
      <c r="F11134">
        <v>12</v>
      </c>
      <c r="G11134">
        <v>1</v>
      </c>
      <c r="H11134">
        <v>54</v>
      </c>
      <c r="I11134">
        <v>0.90999984700000003</v>
      </c>
      <c r="J11134">
        <v>1.0478687289999999</v>
      </c>
      <c r="M11134">
        <v>1</v>
      </c>
      <c r="N11134">
        <v>399</v>
      </c>
      <c r="P11134">
        <v>3</v>
      </c>
      <c r="Q11134" t="str">
        <f>VLOOKUP(M11134,lookups!$A$1:$B$7, 2, FALSE)</f>
        <v>trawl/fyke</v>
      </c>
      <c r="R11134" t="str">
        <f>VLOOKUP(N11134,lookups!$D$1:$E$6, 2, FALSE)</f>
        <v>hucuktlis r</v>
      </c>
      <c r="S11134" t="str">
        <f>VLOOKUP(C11134,lookups!$G$1:$H$3, 2, FALSE)</f>
        <v>smolt</v>
      </c>
    </row>
    <row r="11135" spans="1:19" x14ac:dyDescent="0.25">
      <c r="A11135" s="1">
        <v>41754</v>
      </c>
      <c r="B11135">
        <v>1</v>
      </c>
      <c r="C11135">
        <v>1</v>
      </c>
      <c r="D11135">
        <v>1</v>
      </c>
      <c r="E11135">
        <v>2014</v>
      </c>
      <c r="F11135">
        <v>13</v>
      </c>
      <c r="G11135">
        <v>1</v>
      </c>
      <c r="H11135">
        <v>50</v>
      </c>
      <c r="I11135">
        <v>0.67999982800000003</v>
      </c>
      <c r="J11135">
        <v>0.78302288099999995</v>
      </c>
      <c r="M11135">
        <v>1</v>
      </c>
      <c r="N11135">
        <v>399</v>
      </c>
      <c r="P11135">
        <v>3</v>
      </c>
      <c r="Q11135" t="str">
        <f>VLOOKUP(M11135,lookups!$A$1:$B$7, 2, FALSE)</f>
        <v>trawl/fyke</v>
      </c>
      <c r="R11135" t="str">
        <f>VLOOKUP(N11135,lookups!$D$1:$E$6, 2, FALSE)</f>
        <v>hucuktlis r</v>
      </c>
      <c r="S11135" t="str">
        <f>VLOOKUP(C11135,lookups!$G$1:$H$3, 2, FALSE)</f>
        <v>smolt</v>
      </c>
    </row>
    <row r="11136" spans="1:19" x14ac:dyDescent="0.25">
      <c r="A11136" s="1">
        <v>41754</v>
      </c>
      <c r="B11136">
        <v>1</v>
      </c>
      <c r="C11136">
        <v>1</v>
      </c>
      <c r="D11136">
        <v>1</v>
      </c>
      <c r="E11136">
        <v>2014</v>
      </c>
      <c r="F11136">
        <v>14</v>
      </c>
      <c r="G11136">
        <v>1</v>
      </c>
      <c r="H11136">
        <v>51</v>
      </c>
      <c r="I11136">
        <v>0.92999982800000003</v>
      </c>
      <c r="J11136">
        <v>1.07089901</v>
      </c>
      <c r="M11136">
        <v>1</v>
      </c>
      <c r="N11136">
        <v>399</v>
      </c>
      <c r="P11136">
        <v>3</v>
      </c>
      <c r="Q11136" t="str">
        <f>VLOOKUP(M11136,lookups!$A$1:$B$7, 2, FALSE)</f>
        <v>trawl/fyke</v>
      </c>
      <c r="R11136" t="str">
        <f>VLOOKUP(N11136,lookups!$D$1:$E$6, 2, FALSE)</f>
        <v>hucuktlis r</v>
      </c>
      <c r="S11136" t="str">
        <f>VLOOKUP(C11136,lookups!$G$1:$H$3, 2, FALSE)</f>
        <v>smolt</v>
      </c>
    </row>
    <row r="11137" spans="1:19" x14ac:dyDescent="0.25">
      <c r="A11137" s="1">
        <v>41754</v>
      </c>
      <c r="B11137">
        <v>1</v>
      </c>
      <c r="C11137">
        <v>1</v>
      </c>
      <c r="D11137">
        <v>1</v>
      </c>
      <c r="E11137">
        <v>2014</v>
      </c>
      <c r="F11137">
        <v>15</v>
      </c>
      <c r="G11137">
        <v>1</v>
      </c>
      <c r="H11137">
        <v>50</v>
      </c>
      <c r="I11137">
        <v>0.789999962</v>
      </c>
      <c r="J11137">
        <v>0.909688473</v>
      </c>
      <c r="M11137">
        <v>1</v>
      </c>
      <c r="N11137">
        <v>399</v>
      </c>
      <c r="P11137">
        <v>3</v>
      </c>
      <c r="Q11137" t="str">
        <f>VLOOKUP(M11137,lookups!$A$1:$B$7, 2, FALSE)</f>
        <v>trawl/fyke</v>
      </c>
      <c r="R11137" t="str">
        <f>VLOOKUP(N11137,lookups!$D$1:$E$6, 2, FALSE)</f>
        <v>hucuktlis r</v>
      </c>
      <c r="S11137" t="str">
        <f>VLOOKUP(C11137,lookups!$G$1:$H$3, 2, FALSE)</f>
        <v>smolt</v>
      </c>
    </row>
    <row r="11138" spans="1:19" x14ac:dyDescent="0.25">
      <c r="A11138" s="1">
        <v>41754</v>
      </c>
      <c r="B11138">
        <v>1</v>
      </c>
      <c r="C11138">
        <v>1</v>
      </c>
      <c r="D11138">
        <v>1</v>
      </c>
      <c r="E11138">
        <v>2014</v>
      </c>
      <c r="F11138">
        <v>16</v>
      </c>
      <c r="G11138">
        <v>1</v>
      </c>
      <c r="H11138">
        <v>52</v>
      </c>
      <c r="I11138">
        <v>0.809999943</v>
      </c>
      <c r="J11138">
        <v>0.93271827699999998</v>
      </c>
      <c r="M11138">
        <v>1</v>
      </c>
      <c r="N11138">
        <v>399</v>
      </c>
      <c r="P11138">
        <v>3</v>
      </c>
      <c r="Q11138" t="str">
        <f>VLOOKUP(M11138,lookups!$A$1:$B$7, 2, FALSE)</f>
        <v>trawl/fyke</v>
      </c>
      <c r="R11138" t="str">
        <f>VLOOKUP(N11138,lookups!$D$1:$E$6, 2, FALSE)</f>
        <v>hucuktlis r</v>
      </c>
      <c r="S11138" t="str">
        <f>VLOOKUP(C11138,lookups!$G$1:$H$3, 2, FALSE)</f>
        <v>smolt</v>
      </c>
    </row>
    <row r="11139" spans="1:19" x14ac:dyDescent="0.25">
      <c r="A11139" s="1">
        <v>41754</v>
      </c>
      <c r="B11139">
        <v>1</v>
      </c>
      <c r="C11139">
        <v>1</v>
      </c>
      <c r="D11139">
        <v>1</v>
      </c>
      <c r="E11139">
        <v>2014</v>
      </c>
      <c r="F11139">
        <v>17</v>
      </c>
      <c r="G11139">
        <v>1</v>
      </c>
      <c r="H11139">
        <v>57</v>
      </c>
      <c r="I11139">
        <v>0.98999977100000003</v>
      </c>
      <c r="J11139">
        <v>1.139988899</v>
      </c>
      <c r="M11139">
        <v>1</v>
      </c>
      <c r="N11139">
        <v>399</v>
      </c>
      <c r="P11139">
        <v>3</v>
      </c>
      <c r="Q11139" t="str">
        <f>VLOOKUP(M11139,lookups!$A$1:$B$7, 2, FALSE)</f>
        <v>trawl/fyke</v>
      </c>
      <c r="R11139" t="str">
        <f>VLOOKUP(N11139,lookups!$D$1:$E$6, 2, FALSE)</f>
        <v>hucuktlis r</v>
      </c>
      <c r="S11139" t="str">
        <f>VLOOKUP(C11139,lookups!$G$1:$H$3, 2, FALSE)</f>
        <v>smolt</v>
      </c>
    </row>
    <row r="11140" spans="1:19" x14ac:dyDescent="0.25">
      <c r="A11140" s="1">
        <v>41754</v>
      </c>
      <c r="B11140">
        <v>1</v>
      </c>
      <c r="C11140">
        <v>1</v>
      </c>
      <c r="D11140">
        <v>1</v>
      </c>
      <c r="E11140">
        <v>2014</v>
      </c>
      <c r="F11140">
        <v>18</v>
      </c>
      <c r="G11140">
        <v>1</v>
      </c>
      <c r="H11140">
        <v>53</v>
      </c>
      <c r="I11140">
        <v>0.85999965700000003</v>
      </c>
      <c r="J11140">
        <v>0.99029350299999996</v>
      </c>
      <c r="M11140">
        <v>1</v>
      </c>
      <c r="N11140">
        <v>399</v>
      </c>
      <c r="P11140">
        <v>3</v>
      </c>
      <c r="Q11140" t="str">
        <f>VLOOKUP(M11140,lookups!$A$1:$B$7, 2, FALSE)</f>
        <v>trawl/fyke</v>
      </c>
      <c r="R11140" t="str">
        <f>VLOOKUP(N11140,lookups!$D$1:$E$6, 2, FALSE)</f>
        <v>hucuktlis r</v>
      </c>
      <c r="S11140" t="str">
        <f>VLOOKUP(C11140,lookups!$G$1:$H$3, 2, FALSE)</f>
        <v>smolt</v>
      </c>
    </row>
    <row r="11141" spans="1:19" x14ac:dyDescent="0.25">
      <c r="A11141" s="1">
        <v>41754</v>
      </c>
      <c r="B11141">
        <v>1</v>
      </c>
      <c r="C11141">
        <v>1</v>
      </c>
      <c r="D11141">
        <v>1</v>
      </c>
      <c r="E11141">
        <v>2014</v>
      </c>
      <c r="F11141">
        <v>19</v>
      </c>
      <c r="G11141">
        <v>1</v>
      </c>
      <c r="H11141">
        <v>51</v>
      </c>
      <c r="I11141">
        <v>0.89999961900000003</v>
      </c>
      <c r="J11141">
        <v>1.036354065</v>
      </c>
      <c r="M11141">
        <v>1</v>
      </c>
      <c r="N11141">
        <v>399</v>
      </c>
      <c r="P11141">
        <v>3</v>
      </c>
      <c r="Q11141" t="str">
        <f>VLOOKUP(M11141,lookups!$A$1:$B$7, 2, FALSE)</f>
        <v>trawl/fyke</v>
      </c>
      <c r="R11141" t="str">
        <f>VLOOKUP(N11141,lookups!$D$1:$E$6, 2, FALSE)</f>
        <v>hucuktlis r</v>
      </c>
      <c r="S11141" t="str">
        <f>VLOOKUP(C11141,lookups!$G$1:$H$3, 2, FALSE)</f>
        <v>smolt</v>
      </c>
    </row>
    <row r="11142" spans="1:19" x14ac:dyDescent="0.25">
      <c r="A11142" s="1">
        <v>41754</v>
      </c>
      <c r="B11142">
        <v>1</v>
      </c>
      <c r="C11142">
        <v>1</v>
      </c>
      <c r="D11142">
        <v>1</v>
      </c>
      <c r="E11142">
        <v>2014</v>
      </c>
      <c r="F11142">
        <v>20</v>
      </c>
      <c r="G11142">
        <v>1</v>
      </c>
      <c r="H11142">
        <v>49</v>
      </c>
      <c r="I11142">
        <v>0.809999943</v>
      </c>
      <c r="J11142">
        <v>0.93271827699999998</v>
      </c>
      <c r="M11142">
        <v>1</v>
      </c>
      <c r="N11142">
        <v>399</v>
      </c>
      <c r="P11142">
        <v>3</v>
      </c>
      <c r="Q11142" t="str">
        <f>VLOOKUP(M11142,lookups!$A$1:$B$7, 2, FALSE)</f>
        <v>trawl/fyke</v>
      </c>
      <c r="R11142" t="str">
        <f>VLOOKUP(N11142,lookups!$D$1:$E$6, 2, FALSE)</f>
        <v>hucuktlis r</v>
      </c>
      <c r="S11142" t="str">
        <f>VLOOKUP(C11142,lookups!$G$1:$H$3, 2, FALSE)</f>
        <v>smolt</v>
      </c>
    </row>
    <row r="11143" spans="1:19" x14ac:dyDescent="0.25">
      <c r="A11143" s="1">
        <v>41766</v>
      </c>
      <c r="B11143">
        <v>1</v>
      </c>
      <c r="C11143">
        <v>1</v>
      </c>
      <c r="D11143">
        <v>1</v>
      </c>
      <c r="E11143">
        <v>2014</v>
      </c>
      <c r="F11143">
        <v>1</v>
      </c>
      <c r="G11143">
        <v>1</v>
      </c>
      <c r="H11143">
        <v>54</v>
      </c>
      <c r="I11143">
        <v>0.97999954199999995</v>
      </c>
      <c r="J11143">
        <v>1.128474236</v>
      </c>
      <c r="M11143">
        <v>1</v>
      </c>
      <c r="N11143">
        <v>399</v>
      </c>
      <c r="P11143">
        <v>3</v>
      </c>
      <c r="Q11143" t="str">
        <f>VLOOKUP(M11143,lookups!$A$1:$B$7, 2, FALSE)</f>
        <v>trawl/fyke</v>
      </c>
      <c r="R11143" t="str">
        <f>VLOOKUP(N11143,lookups!$D$1:$E$6, 2, FALSE)</f>
        <v>hucuktlis r</v>
      </c>
      <c r="S11143" t="str">
        <f>VLOOKUP(C11143,lookups!$G$1:$H$3, 2, FALSE)</f>
        <v>smolt</v>
      </c>
    </row>
    <row r="11144" spans="1:19" x14ac:dyDescent="0.25">
      <c r="A11144" s="1">
        <v>41766</v>
      </c>
      <c r="B11144">
        <v>1</v>
      </c>
      <c r="C11144">
        <v>1</v>
      </c>
      <c r="D11144">
        <v>1</v>
      </c>
      <c r="E11144">
        <v>2014</v>
      </c>
      <c r="F11144">
        <v>2</v>
      </c>
      <c r="G11144">
        <v>1</v>
      </c>
      <c r="H11144">
        <v>53</v>
      </c>
      <c r="I11144">
        <v>0.769999981</v>
      </c>
      <c r="J11144">
        <v>0.88665866900000001</v>
      </c>
      <c r="M11144">
        <v>1</v>
      </c>
      <c r="N11144">
        <v>399</v>
      </c>
      <c r="P11144">
        <v>3</v>
      </c>
      <c r="Q11144" t="str">
        <f>VLOOKUP(M11144,lookups!$A$1:$B$7, 2, FALSE)</f>
        <v>trawl/fyke</v>
      </c>
      <c r="R11144" t="str">
        <f>VLOOKUP(N11144,lookups!$D$1:$E$6, 2, FALSE)</f>
        <v>hucuktlis r</v>
      </c>
      <c r="S11144" t="str">
        <f>VLOOKUP(C11144,lookups!$G$1:$H$3, 2, FALSE)</f>
        <v>smolt</v>
      </c>
    </row>
    <row r="11145" spans="1:19" x14ac:dyDescent="0.25">
      <c r="A11145" s="1">
        <v>41766</v>
      </c>
      <c r="B11145">
        <v>1</v>
      </c>
      <c r="C11145">
        <v>1</v>
      </c>
      <c r="D11145">
        <v>1</v>
      </c>
      <c r="E11145">
        <v>2014</v>
      </c>
      <c r="F11145">
        <v>3</v>
      </c>
      <c r="G11145">
        <v>1</v>
      </c>
      <c r="H11145">
        <v>54</v>
      </c>
      <c r="I11145">
        <v>0.79999971400000003</v>
      </c>
      <c r="J11145">
        <v>0.92120361299999998</v>
      </c>
      <c r="M11145">
        <v>1</v>
      </c>
      <c r="N11145">
        <v>399</v>
      </c>
      <c r="P11145">
        <v>3</v>
      </c>
      <c r="Q11145" t="str">
        <f>VLOOKUP(M11145,lookups!$A$1:$B$7, 2, FALSE)</f>
        <v>trawl/fyke</v>
      </c>
      <c r="R11145" t="str">
        <f>VLOOKUP(N11145,lookups!$D$1:$E$6, 2, FALSE)</f>
        <v>hucuktlis r</v>
      </c>
      <c r="S11145" t="str">
        <f>VLOOKUP(C11145,lookups!$G$1:$H$3, 2, FALSE)</f>
        <v>smolt</v>
      </c>
    </row>
    <row r="11146" spans="1:19" x14ac:dyDescent="0.25">
      <c r="A11146" s="1">
        <v>41766</v>
      </c>
      <c r="B11146">
        <v>1</v>
      </c>
      <c r="C11146">
        <v>1</v>
      </c>
      <c r="D11146">
        <v>1</v>
      </c>
      <c r="E11146">
        <v>2014</v>
      </c>
      <c r="F11146">
        <v>4</v>
      </c>
      <c r="G11146">
        <v>1</v>
      </c>
      <c r="H11146">
        <v>50</v>
      </c>
      <c r="I11146">
        <v>0.72999954199999995</v>
      </c>
      <c r="J11146">
        <v>0.84059762999999998</v>
      </c>
      <c r="M11146">
        <v>1</v>
      </c>
      <c r="N11146">
        <v>399</v>
      </c>
      <c r="P11146">
        <v>3</v>
      </c>
      <c r="Q11146" t="str">
        <f>VLOOKUP(M11146,lookups!$A$1:$B$7, 2, FALSE)</f>
        <v>trawl/fyke</v>
      </c>
      <c r="R11146" t="str">
        <f>VLOOKUP(N11146,lookups!$D$1:$E$6, 2, FALSE)</f>
        <v>hucuktlis r</v>
      </c>
      <c r="S11146" t="str">
        <f>VLOOKUP(C11146,lookups!$G$1:$H$3, 2, FALSE)</f>
        <v>smolt</v>
      </c>
    </row>
    <row r="11147" spans="1:19" x14ac:dyDescent="0.25">
      <c r="A11147" s="1">
        <v>41766</v>
      </c>
      <c r="B11147">
        <v>1</v>
      </c>
      <c r="C11147">
        <v>1</v>
      </c>
      <c r="D11147">
        <v>1</v>
      </c>
      <c r="E11147">
        <v>2014</v>
      </c>
      <c r="F11147">
        <v>5</v>
      </c>
      <c r="G11147">
        <v>1</v>
      </c>
      <c r="H11147">
        <v>48</v>
      </c>
      <c r="I11147">
        <v>0.63999986600000003</v>
      </c>
      <c r="J11147">
        <v>0.73696279499999995</v>
      </c>
      <c r="M11147">
        <v>1</v>
      </c>
      <c r="N11147">
        <v>399</v>
      </c>
      <c r="P11147">
        <v>3</v>
      </c>
      <c r="Q11147" t="str">
        <f>VLOOKUP(M11147,lookups!$A$1:$B$7, 2, FALSE)</f>
        <v>trawl/fyke</v>
      </c>
      <c r="R11147" t="str">
        <f>VLOOKUP(N11147,lookups!$D$1:$E$6, 2, FALSE)</f>
        <v>hucuktlis r</v>
      </c>
      <c r="S11147" t="str">
        <f>VLOOKUP(C11147,lookups!$G$1:$H$3, 2, FALSE)</f>
        <v>smolt</v>
      </c>
    </row>
    <row r="11148" spans="1:19" x14ac:dyDescent="0.25">
      <c r="A11148" s="1">
        <v>41766</v>
      </c>
      <c r="B11148">
        <v>1</v>
      </c>
      <c r="C11148">
        <v>1</v>
      </c>
      <c r="D11148">
        <v>1</v>
      </c>
      <c r="E11148">
        <v>2014</v>
      </c>
      <c r="F11148">
        <v>6</v>
      </c>
      <c r="G11148">
        <v>1</v>
      </c>
      <c r="H11148">
        <v>50</v>
      </c>
      <c r="I11148">
        <v>0.65999984700000003</v>
      </c>
      <c r="J11148">
        <v>0.75999259900000005</v>
      </c>
      <c r="M11148">
        <v>1</v>
      </c>
      <c r="N11148">
        <v>399</v>
      </c>
      <c r="P11148">
        <v>3</v>
      </c>
      <c r="Q11148" t="str">
        <f>VLOOKUP(M11148,lookups!$A$1:$B$7, 2, FALSE)</f>
        <v>trawl/fyke</v>
      </c>
      <c r="R11148" t="str">
        <f>VLOOKUP(N11148,lookups!$D$1:$E$6, 2, FALSE)</f>
        <v>hucuktlis r</v>
      </c>
      <c r="S11148" t="str">
        <f>VLOOKUP(C11148,lookups!$G$1:$H$3, 2, FALSE)</f>
        <v>smolt</v>
      </c>
    </row>
    <row r="11149" spans="1:19" x14ac:dyDescent="0.25">
      <c r="A11149" s="1">
        <v>41766</v>
      </c>
      <c r="B11149">
        <v>1</v>
      </c>
      <c r="C11149">
        <v>1</v>
      </c>
      <c r="D11149">
        <v>1</v>
      </c>
      <c r="E11149">
        <v>2014</v>
      </c>
      <c r="F11149">
        <v>7</v>
      </c>
      <c r="G11149">
        <v>1</v>
      </c>
      <c r="H11149">
        <v>50</v>
      </c>
      <c r="I11149">
        <v>0.71999979000000003</v>
      </c>
      <c r="J11149">
        <v>0.82908296599999998</v>
      </c>
      <c r="M11149">
        <v>1</v>
      </c>
      <c r="N11149">
        <v>399</v>
      </c>
      <c r="P11149">
        <v>3</v>
      </c>
      <c r="Q11149" t="str">
        <f>VLOOKUP(M11149,lookups!$A$1:$B$7, 2, FALSE)</f>
        <v>trawl/fyke</v>
      </c>
      <c r="R11149" t="str">
        <f>VLOOKUP(N11149,lookups!$D$1:$E$6, 2, FALSE)</f>
        <v>hucuktlis r</v>
      </c>
      <c r="S11149" t="str">
        <f>VLOOKUP(C11149,lookups!$G$1:$H$3, 2, FALSE)</f>
        <v>smolt</v>
      </c>
    </row>
    <row r="11150" spans="1:19" x14ac:dyDescent="0.25">
      <c r="A11150" s="1">
        <v>41766</v>
      </c>
      <c r="B11150">
        <v>1</v>
      </c>
      <c r="C11150">
        <v>1</v>
      </c>
      <c r="D11150">
        <v>1</v>
      </c>
      <c r="E11150">
        <v>2014</v>
      </c>
      <c r="F11150">
        <v>8</v>
      </c>
      <c r="G11150">
        <v>1</v>
      </c>
      <c r="H11150">
        <v>47</v>
      </c>
      <c r="I11150">
        <v>0.54999971400000003</v>
      </c>
      <c r="J11150">
        <v>0.63332796099999999</v>
      </c>
      <c r="M11150">
        <v>1</v>
      </c>
      <c r="N11150">
        <v>399</v>
      </c>
      <c r="P11150">
        <v>3</v>
      </c>
      <c r="Q11150" t="str">
        <f>VLOOKUP(M11150,lookups!$A$1:$B$7, 2, FALSE)</f>
        <v>trawl/fyke</v>
      </c>
      <c r="R11150" t="str">
        <f>VLOOKUP(N11150,lookups!$D$1:$E$6, 2, FALSE)</f>
        <v>hucuktlis r</v>
      </c>
      <c r="S11150" t="str">
        <f>VLOOKUP(C11150,lookups!$G$1:$H$3, 2, FALSE)</f>
        <v>smolt</v>
      </c>
    </row>
    <row r="11151" spans="1:19" x14ac:dyDescent="0.25">
      <c r="A11151" s="1">
        <v>41766</v>
      </c>
      <c r="B11151">
        <v>1</v>
      </c>
      <c r="C11151">
        <v>1</v>
      </c>
      <c r="D11151">
        <v>1</v>
      </c>
      <c r="E11151">
        <v>2014</v>
      </c>
      <c r="F11151">
        <v>9</v>
      </c>
      <c r="G11151">
        <v>1</v>
      </c>
      <c r="H11151">
        <v>50</v>
      </c>
      <c r="I11151">
        <v>0.81999969500000003</v>
      </c>
      <c r="J11151">
        <v>0.94423389400000002</v>
      </c>
      <c r="M11151">
        <v>1</v>
      </c>
      <c r="N11151">
        <v>399</v>
      </c>
      <c r="P11151">
        <v>3</v>
      </c>
      <c r="Q11151" t="str">
        <f>VLOOKUP(M11151,lookups!$A$1:$B$7, 2, FALSE)</f>
        <v>trawl/fyke</v>
      </c>
      <c r="R11151" t="str">
        <f>VLOOKUP(N11151,lookups!$D$1:$E$6, 2, FALSE)</f>
        <v>hucuktlis r</v>
      </c>
      <c r="S11151" t="str">
        <f>VLOOKUP(C11151,lookups!$G$1:$H$3, 2, FALSE)</f>
        <v>smolt</v>
      </c>
    </row>
    <row r="11152" spans="1:19" x14ac:dyDescent="0.25">
      <c r="A11152" s="1">
        <v>41766</v>
      </c>
      <c r="B11152">
        <v>1</v>
      </c>
      <c r="C11152">
        <v>1</v>
      </c>
      <c r="D11152">
        <v>1</v>
      </c>
      <c r="E11152">
        <v>2014</v>
      </c>
      <c r="F11152">
        <v>10</v>
      </c>
      <c r="G11152">
        <v>1</v>
      </c>
      <c r="H11152">
        <v>47</v>
      </c>
      <c r="I11152">
        <v>0.60999965700000003</v>
      </c>
      <c r="J11152">
        <v>0.70241785000000001</v>
      </c>
      <c r="M11152">
        <v>1</v>
      </c>
      <c r="N11152">
        <v>399</v>
      </c>
      <c r="P11152">
        <v>3</v>
      </c>
      <c r="Q11152" t="str">
        <f>VLOOKUP(M11152,lookups!$A$1:$B$7, 2, FALSE)</f>
        <v>trawl/fyke</v>
      </c>
      <c r="R11152" t="str">
        <f>VLOOKUP(N11152,lookups!$D$1:$E$6, 2, FALSE)</f>
        <v>hucuktlis r</v>
      </c>
      <c r="S11152" t="str">
        <f>VLOOKUP(C11152,lookups!$G$1:$H$3, 2, FALSE)</f>
        <v>smolt</v>
      </c>
    </row>
    <row r="11153" spans="1:19" x14ac:dyDescent="0.25">
      <c r="A11153" s="1">
        <v>41766</v>
      </c>
      <c r="B11153">
        <v>1</v>
      </c>
      <c r="C11153">
        <v>1</v>
      </c>
      <c r="D11153">
        <v>1</v>
      </c>
      <c r="E11153">
        <v>2014</v>
      </c>
      <c r="F11153">
        <v>11</v>
      </c>
      <c r="G11153">
        <v>1</v>
      </c>
      <c r="H11153">
        <v>50</v>
      </c>
      <c r="I11153">
        <v>0.72999954199999995</v>
      </c>
      <c r="J11153">
        <v>0.84059762999999998</v>
      </c>
      <c r="M11153">
        <v>1</v>
      </c>
      <c r="N11153">
        <v>399</v>
      </c>
      <c r="P11153">
        <v>3</v>
      </c>
      <c r="Q11153" t="str">
        <f>VLOOKUP(M11153,lookups!$A$1:$B$7, 2, FALSE)</f>
        <v>trawl/fyke</v>
      </c>
      <c r="R11153" t="str">
        <f>VLOOKUP(N11153,lookups!$D$1:$E$6, 2, FALSE)</f>
        <v>hucuktlis r</v>
      </c>
      <c r="S11153" t="str">
        <f>VLOOKUP(C11153,lookups!$G$1:$H$3, 2, FALSE)</f>
        <v>smolt</v>
      </c>
    </row>
    <row r="11154" spans="1:19" x14ac:dyDescent="0.25">
      <c r="A11154" s="1">
        <v>41766</v>
      </c>
      <c r="B11154">
        <v>1</v>
      </c>
      <c r="C11154">
        <v>1</v>
      </c>
      <c r="D11154">
        <v>1</v>
      </c>
      <c r="E11154">
        <v>2014</v>
      </c>
      <c r="F11154">
        <v>12</v>
      </c>
      <c r="G11154">
        <v>1</v>
      </c>
      <c r="H11154">
        <v>47</v>
      </c>
      <c r="I11154">
        <v>0.60999965700000003</v>
      </c>
      <c r="J11154">
        <v>0.70241785000000001</v>
      </c>
      <c r="M11154">
        <v>1</v>
      </c>
      <c r="N11154">
        <v>399</v>
      </c>
      <c r="P11154">
        <v>3</v>
      </c>
      <c r="Q11154" t="str">
        <f>VLOOKUP(M11154,lookups!$A$1:$B$7, 2, FALSE)</f>
        <v>trawl/fyke</v>
      </c>
      <c r="R11154" t="str">
        <f>VLOOKUP(N11154,lookups!$D$1:$E$6, 2, FALSE)</f>
        <v>hucuktlis r</v>
      </c>
      <c r="S11154" t="str">
        <f>VLOOKUP(C11154,lookups!$G$1:$H$3, 2, FALSE)</f>
        <v>smolt</v>
      </c>
    </row>
    <row r="11155" spans="1:19" x14ac:dyDescent="0.25">
      <c r="A11155" s="1">
        <v>41766</v>
      </c>
      <c r="B11155">
        <v>1</v>
      </c>
      <c r="C11155">
        <v>1</v>
      </c>
      <c r="D11155">
        <v>1</v>
      </c>
      <c r="E11155">
        <v>2014</v>
      </c>
      <c r="F11155">
        <v>13</v>
      </c>
      <c r="G11155">
        <v>1</v>
      </c>
      <c r="H11155">
        <v>50</v>
      </c>
      <c r="I11155">
        <v>0.91999959899999995</v>
      </c>
      <c r="J11155">
        <v>1.059383392</v>
      </c>
      <c r="M11155">
        <v>1</v>
      </c>
      <c r="N11155">
        <v>399</v>
      </c>
      <c r="P11155">
        <v>3</v>
      </c>
      <c r="Q11155" t="str">
        <f>VLOOKUP(M11155,lookups!$A$1:$B$7, 2, FALSE)</f>
        <v>trawl/fyke</v>
      </c>
      <c r="R11155" t="str">
        <f>VLOOKUP(N11155,lookups!$D$1:$E$6, 2, FALSE)</f>
        <v>hucuktlis r</v>
      </c>
      <c r="S11155" t="str">
        <f>VLOOKUP(C11155,lookups!$G$1:$H$3, 2, FALSE)</f>
        <v>smolt</v>
      </c>
    </row>
    <row r="11156" spans="1:19" x14ac:dyDescent="0.25">
      <c r="A11156" s="1">
        <v>41766</v>
      </c>
      <c r="B11156">
        <v>1</v>
      </c>
      <c r="C11156">
        <v>1</v>
      </c>
      <c r="D11156">
        <v>1</v>
      </c>
      <c r="E11156">
        <v>2014</v>
      </c>
      <c r="F11156">
        <v>14</v>
      </c>
      <c r="G11156">
        <v>1</v>
      </c>
      <c r="H11156">
        <v>50</v>
      </c>
      <c r="I11156">
        <v>0.65999984700000003</v>
      </c>
      <c r="J11156">
        <v>0.75999259900000005</v>
      </c>
      <c r="M11156">
        <v>1</v>
      </c>
      <c r="N11156">
        <v>399</v>
      </c>
      <c r="P11156">
        <v>3</v>
      </c>
      <c r="Q11156" t="str">
        <f>VLOOKUP(M11156,lookups!$A$1:$B$7, 2, FALSE)</f>
        <v>trawl/fyke</v>
      </c>
      <c r="R11156" t="str">
        <f>VLOOKUP(N11156,lookups!$D$1:$E$6, 2, FALSE)</f>
        <v>hucuktlis r</v>
      </c>
      <c r="S11156" t="str">
        <f>VLOOKUP(C11156,lookups!$G$1:$H$3, 2, FALSE)</f>
        <v>smolt</v>
      </c>
    </row>
    <row r="11157" spans="1:19" x14ac:dyDescent="0.25">
      <c r="A11157" s="1">
        <v>41766</v>
      </c>
      <c r="B11157">
        <v>1</v>
      </c>
      <c r="C11157">
        <v>1</v>
      </c>
      <c r="D11157">
        <v>1</v>
      </c>
      <c r="E11157">
        <v>2014</v>
      </c>
      <c r="F11157">
        <v>15</v>
      </c>
      <c r="G11157">
        <v>1</v>
      </c>
      <c r="H11157">
        <v>50</v>
      </c>
      <c r="I11157">
        <v>0.75999975200000003</v>
      </c>
      <c r="J11157">
        <v>0.87514352799999995</v>
      </c>
      <c r="M11157">
        <v>1</v>
      </c>
      <c r="N11157">
        <v>399</v>
      </c>
      <c r="P11157">
        <v>3</v>
      </c>
      <c r="Q11157" t="str">
        <f>VLOOKUP(M11157,lookups!$A$1:$B$7, 2, FALSE)</f>
        <v>trawl/fyke</v>
      </c>
      <c r="R11157" t="str">
        <f>VLOOKUP(N11157,lookups!$D$1:$E$6, 2, FALSE)</f>
        <v>hucuktlis r</v>
      </c>
      <c r="S11157" t="str">
        <f>VLOOKUP(C11157,lookups!$G$1:$H$3, 2, FALSE)</f>
        <v>smolt</v>
      </c>
    </row>
    <row r="11158" spans="1:19" x14ac:dyDescent="0.25">
      <c r="A11158" s="1">
        <v>41766</v>
      </c>
      <c r="B11158">
        <v>1</v>
      </c>
      <c r="C11158">
        <v>1</v>
      </c>
      <c r="D11158">
        <v>1</v>
      </c>
      <c r="E11158">
        <v>2014</v>
      </c>
      <c r="F11158">
        <v>16</v>
      </c>
      <c r="G11158">
        <v>1</v>
      </c>
      <c r="H11158">
        <v>48</v>
      </c>
      <c r="I11158">
        <v>0.67999982800000003</v>
      </c>
      <c r="J11158">
        <v>0.78302288099999995</v>
      </c>
      <c r="M11158">
        <v>1</v>
      </c>
      <c r="N11158">
        <v>399</v>
      </c>
      <c r="P11158">
        <v>3</v>
      </c>
      <c r="Q11158" t="str">
        <f>VLOOKUP(M11158,lookups!$A$1:$B$7, 2, FALSE)</f>
        <v>trawl/fyke</v>
      </c>
      <c r="R11158" t="str">
        <f>VLOOKUP(N11158,lookups!$D$1:$E$6, 2, FALSE)</f>
        <v>hucuktlis r</v>
      </c>
      <c r="S11158" t="str">
        <f>VLOOKUP(C11158,lookups!$G$1:$H$3, 2, FALSE)</f>
        <v>smolt</v>
      </c>
    </row>
    <row r="11159" spans="1:19" x14ac:dyDescent="0.25">
      <c r="A11159" s="1">
        <v>41766</v>
      </c>
      <c r="B11159">
        <v>1</v>
      </c>
      <c r="C11159">
        <v>1</v>
      </c>
      <c r="D11159">
        <v>1</v>
      </c>
      <c r="E11159">
        <v>2014</v>
      </c>
      <c r="F11159">
        <v>17</v>
      </c>
      <c r="G11159">
        <v>1</v>
      </c>
      <c r="H11159">
        <v>45</v>
      </c>
      <c r="I11159">
        <v>0.559999943</v>
      </c>
      <c r="J11159">
        <v>0.644842625</v>
      </c>
      <c r="M11159">
        <v>1</v>
      </c>
      <c r="N11159">
        <v>399</v>
      </c>
      <c r="P11159">
        <v>3</v>
      </c>
      <c r="Q11159" t="str">
        <f>VLOOKUP(M11159,lookups!$A$1:$B$7, 2, FALSE)</f>
        <v>trawl/fyke</v>
      </c>
      <c r="R11159" t="str">
        <f>VLOOKUP(N11159,lookups!$D$1:$E$6, 2, FALSE)</f>
        <v>hucuktlis r</v>
      </c>
      <c r="S11159" t="str">
        <f>VLOOKUP(C11159,lookups!$G$1:$H$3, 2, FALSE)</f>
        <v>smolt</v>
      </c>
    </row>
    <row r="11160" spans="1:19" x14ac:dyDescent="0.25">
      <c r="A11160" s="1">
        <v>41766</v>
      </c>
      <c r="B11160">
        <v>1</v>
      </c>
      <c r="C11160">
        <v>1</v>
      </c>
      <c r="D11160">
        <v>1</v>
      </c>
      <c r="E11160">
        <v>2014</v>
      </c>
      <c r="F11160">
        <v>18</v>
      </c>
      <c r="G11160">
        <v>1</v>
      </c>
      <c r="H11160">
        <v>50</v>
      </c>
      <c r="I11160">
        <v>0.77999973300000003</v>
      </c>
      <c r="J11160">
        <v>0.89817380899999999</v>
      </c>
      <c r="M11160">
        <v>1</v>
      </c>
      <c r="N11160">
        <v>399</v>
      </c>
      <c r="P11160">
        <v>3</v>
      </c>
      <c r="Q11160" t="str">
        <f>VLOOKUP(M11160,lookups!$A$1:$B$7, 2, FALSE)</f>
        <v>trawl/fyke</v>
      </c>
      <c r="R11160" t="str">
        <f>VLOOKUP(N11160,lookups!$D$1:$E$6, 2, FALSE)</f>
        <v>hucuktlis r</v>
      </c>
      <c r="S11160" t="str">
        <f>VLOOKUP(C11160,lookups!$G$1:$H$3, 2, FALSE)</f>
        <v>smolt</v>
      </c>
    </row>
    <row r="11161" spans="1:19" x14ac:dyDescent="0.25">
      <c r="A11161" s="1">
        <v>41766</v>
      </c>
      <c r="B11161">
        <v>1</v>
      </c>
      <c r="C11161">
        <v>1</v>
      </c>
      <c r="D11161">
        <v>1</v>
      </c>
      <c r="E11161">
        <v>2014</v>
      </c>
      <c r="F11161">
        <v>19</v>
      </c>
      <c r="G11161">
        <v>1</v>
      </c>
      <c r="H11161">
        <v>47</v>
      </c>
      <c r="I11161">
        <v>0.769999981</v>
      </c>
      <c r="J11161">
        <v>0.88665866900000001</v>
      </c>
      <c r="M11161">
        <v>1</v>
      </c>
      <c r="N11161">
        <v>399</v>
      </c>
      <c r="P11161">
        <v>3</v>
      </c>
      <c r="Q11161" t="str">
        <f>VLOOKUP(M11161,lookups!$A$1:$B$7, 2, FALSE)</f>
        <v>trawl/fyke</v>
      </c>
      <c r="R11161" t="str">
        <f>VLOOKUP(N11161,lookups!$D$1:$E$6, 2, FALSE)</f>
        <v>hucuktlis r</v>
      </c>
      <c r="S11161" t="str">
        <f>VLOOKUP(C11161,lookups!$G$1:$H$3, 2, FALSE)</f>
        <v>smolt</v>
      </c>
    </row>
    <row r="11162" spans="1:19" x14ac:dyDescent="0.25">
      <c r="A11162" s="1">
        <v>41766</v>
      </c>
      <c r="B11162">
        <v>1</v>
      </c>
      <c r="C11162">
        <v>1</v>
      </c>
      <c r="D11162">
        <v>1</v>
      </c>
      <c r="E11162">
        <v>2014</v>
      </c>
      <c r="F11162">
        <v>20</v>
      </c>
      <c r="G11162">
        <v>1</v>
      </c>
      <c r="H11162">
        <v>56</v>
      </c>
      <c r="I11162">
        <v>1.1999998089999999</v>
      </c>
      <c r="J11162">
        <v>1.3818054200000001</v>
      </c>
      <c r="M11162">
        <v>1</v>
      </c>
      <c r="N11162">
        <v>399</v>
      </c>
      <c r="P11162">
        <v>3</v>
      </c>
      <c r="Q11162" t="str">
        <f>VLOOKUP(M11162,lookups!$A$1:$B$7, 2, FALSE)</f>
        <v>trawl/fyke</v>
      </c>
      <c r="R11162" t="str">
        <f>VLOOKUP(N11162,lookups!$D$1:$E$6, 2, FALSE)</f>
        <v>hucuktlis r</v>
      </c>
      <c r="S11162" t="str">
        <f>VLOOKUP(C11162,lookups!$G$1:$H$3, 2, FALSE)</f>
        <v>smolt</v>
      </c>
    </row>
    <row r="11163" spans="1:19" x14ac:dyDescent="0.25">
      <c r="A11163" s="1">
        <v>41766</v>
      </c>
      <c r="B11163">
        <v>1</v>
      </c>
      <c r="C11163">
        <v>1</v>
      </c>
      <c r="D11163">
        <v>1</v>
      </c>
      <c r="E11163">
        <v>2014</v>
      </c>
      <c r="F11163">
        <v>21</v>
      </c>
      <c r="G11163">
        <v>1</v>
      </c>
      <c r="H11163">
        <v>48</v>
      </c>
      <c r="I11163">
        <v>0.63999986600000003</v>
      </c>
      <c r="J11163">
        <v>0.73696279499999995</v>
      </c>
      <c r="M11163">
        <v>1</v>
      </c>
      <c r="N11163">
        <v>399</v>
      </c>
      <c r="P11163">
        <v>3</v>
      </c>
      <c r="Q11163" t="str">
        <f>VLOOKUP(M11163,lookups!$A$1:$B$7, 2, FALSE)</f>
        <v>trawl/fyke</v>
      </c>
      <c r="R11163" t="str">
        <f>VLOOKUP(N11163,lookups!$D$1:$E$6, 2, FALSE)</f>
        <v>hucuktlis r</v>
      </c>
      <c r="S11163" t="str">
        <f>VLOOKUP(C11163,lookups!$G$1:$H$3, 2, FALSE)</f>
        <v>smolt</v>
      </c>
    </row>
    <row r="11164" spans="1:19" x14ac:dyDescent="0.25">
      <c r="A11164" s="1">
        <v>41766</v>
      </c>
      <c r="B11164">
        <v>1</v>
      </c>
      <c r="C11164">
        <v>1</v>
      </c>
      <c r="D11164">
        <v>1</v>
      </c>
      <c r="E11164">
        <v>2014</v>
      </c>
      <c r="F11164">
        <v>22</v>
      </c>
      <c r="G11164">
        <v>1</v>
      </c>
      <c r="H11164">
        <v>53</v>
      </c>
      <c r="I11164">
        <v>0.85999965700000003</v>
      </c>
      <c r="J11164">
        <v>0.99029398000000002</v>
      </c>
      <c r="M11164">
        <v>1</v>
      </c>
      <c r="N11164">
        <v>399</v>
      </c>
      <c r="P11164">
        <v>3</v>
      </c>
      <c r="Q11164" t="str">
        <f>VLOOKUP(M11164,lookups!$A$1:$B$7, 2, FALSE)</f>
        <v>trawl/fyke</v>
      </c>
      <c r="R11164" t="str">
        <f>VLOOKUP(N11164,lookups!$D$1:$E$6, 2, FALSE)</f>
        <v>hucuktlis r</v>
      </c>
      <c r="S11164" t="str">
        <f>VLOOKUP(C11164,lookups!$G$1:$H$3, 2, FALSE)</f>
        <v>smolt</v>
      </c>
    </row>
    <row r="11165" spans="1:19" x14ac:dyDescent="0.25">
      <c r="A11165" s="1">
        <v>41766</v>
      </c>
      <c r="B11165">
        <v>1</v>
      </c>
      <c r="C11165">
        <v>1</v>
      </c>
      <c r="D11165">
        <v>1</v>
      </c>
      <c r="E11165">
        <v>2014</v>
      </c>
      <c r="F11165">
        <v>23</v>
      </c>
      <c r="G11165">
        <v>1</v>
      </c>
      <c r="H11165">
        <v>42</v>
      </c>
      <c r="I11165">
        <v>0.52999973300000003</v>
      </c>
      <c r="J11165">
        <v>0.61029672599999996</v>
      </c>
      <c r="M11165">
        <v>1</v>
      </c>
      <c r="N11165">
        <v>399</v>
      </c>
      <c r="P11165">
        <v>3</v>
      </c>
      <c r="Q11165" t="str">
        <f>VLOOKUP(M11165,lookups!$A$1:$B$7, 2, FALSE)</f>
        <v>trawl/fyke</v>
      </c>
      <c r="R11165" t="str">
        <f>VLOOKUP(N11165,lookups!$D$1:$E$6, 2, FALSE)</f>
        <v>hucuktlis r</v>
      </c>
      <c r="S11165" t="str">
        <f>VLOOKUP(C11165,lookups!$G$1:$H$3, 2, FALSE)</f>
        <v>smolt</v>
      </c>
    </row>
    <row r="11166" spans="1:19" x14ac:dyDescent="0.25">
      <c r="A11166" s="1">
        <v>41766</v>
      </c>
      <c r="B11166">
        <v>1</v>
      </c>
      <c r="C11166">
        <v>1</v>
      </c>
      <c r="D11166">
        <v>1</v>
      </c>
      <c r="E11166">
        <v>2014</v>
      </c>
      <c r="F11166">
        <v>24</v>
      </c>
      <c r="G11166">
        <v>1</v>
      </c>
      <c r="H11166">
        <v>46</v>
      </c>
      <c r="I11166">
        <v>0.56999969500000003</v>
      </c>
      <c r="J11166">
        <v>0.65635776499999998</v>
      </c>
      <c r="M11166">
        <v>1</v>
      </c>
      <c r="N11166">
        <v>399</v>
      </c>
      <c r="P11166">
        <v>3</v>
      </c>
      <c r="Q11166" t="str">
        <f>VLOOKUP(M11166,lookups!$A$1:$B$7, 2, FALSE)</f>
        <v>trawl/fyke</v>
      </c>
      <c r="R11166" t="str">
        <f>VLOOKUP(N11166,lookups!$D$1:$E$6, 2, FALSE)</f>
        <v>hucuktlis r</v>
      </c>
      <c r="S11166" t="str">
        <f>VLOOKUP(C11166,lookups!$G$1:$H$3, 2, FALSE)</f>
        <v>smolt</v>
      </c>
    </row>
    <row r="11167" spans="1:19" x14ac:dyDescent="0.25">
      <c r="A11167" s="1">
        <v>41766</v>
      </c>
      <c r="B11167">
        <v>1</v>
      </c>
      <c r="C11167">
        <v>1</v>
      </c>
      <c r="D11167">
        <v>1</v>
      </c>
      <c r="E11167">
        <v>2014</v>
      </c>
      <c r="F11167">
        <v>25</v>
      </c>
      <c r="G11167">
        <v>1</v>
      </c>
      <c r="H11167">
        <v>45</v>
      </c>
      <c r="I11167">
        <v>0.79999971400000003</v>
      </c>
      <c r="J11167">
        <v>0.92120361299999998</v>
      </c>
      <c r="M11167">
        <v>1</v>
      </c>
      <c r="N11167">
        <v>399</v>
      </c>
      <c r="P11167">
        <v>3</v>
      </c>
      <c r="Q11167" t="str">
        <f>VLOOKUP(M11167,lookups!$A$1:$B$7, 2, FALSE)</f>
        <v>trawl/fyke</v>
      </c>
      <c r="R11167" t="str">
        <f>VLOOKUP(N11167,lookups!$D$1:$E$6, 2, FALSE)</f>
        <v>hucuktlis r</v>
      </c>
      <c r="S11167" t="str">
        <f>VLOOKUP(C11167,lookups!$G$1:$H$3, 2, FALSE)</f>
        <v>smolt</v>
      </c>
    </row>
    <row r="11168" spans="1:19" x14ac:dyDescent="0.25">
      <c r="A11168" s="1">
        <v>41766</v>
      </c>
      <c r="B11168">
        <v>1</v>
      </c>
      <c r="C11168">
        <v>1</v>
      </c>
      <c r="D11168">
        <v>1</v>
      </c>
      <c r="E11168">
        <v>2014</v>
      </c>
      <c r="F11168">
        <v>26</v>
      </c>
      <c r="G11168">
        <v>1</v>
      </c>
      <c r="H11168">
        <v>50</v>
      </c>
      <c r="I11168">
        <v>0.75999975200000003</v>
      </c>
      <c r="J11168">
        <v>0.87514352799999995</v>
      </c>
      <c r="M11168">
        <v>1</v>
      </c>
      <c r="N11168">
        <v>399</v>
      </c>
      <c r="P11168">
        <v>3</v>
      </c>
      <c r="Q11168" t="str">
        <f>VLOOKUP(M11168,lookups!$A$1:$B$7, 2, FALSE)</f>
        <v>trawl/fyke</v>
      </c>
      <c r="R11168" t="str">
        <f>VLOOKUP(N11168,lookups!$D$1:$E$6, 2, FALSE)</f>
        <v>hucuktlis r</v>
      </c>
      <c r="S11168" t="str">
        <f>VLOOKUP(C11168,lookups!$G$1:$H$3, 2, FALSE)</f>
        <v>smolt</v>
      </c>
    </row>
    <row r="11169" spans="1:19" x14ac:dyDescent="0.25">
      <c r="A11169" s="1">
        <v>41766</v>
      </c>
      <c r="B11169">
        <v>1</v>
      </c>
      <c r="C11169">
        <v>1</v>
      </c>
      <c r="D11169">
        <v>1</v>
      </c>
      <c r="E11169">
        <v>2014</v>
      </c>
      <c r="F11169">
        <v>27</v>
      </c>
      <c r="G11169">
        <v>1</v>
      </c>
      <c r="H11169">
        <v>46</v>
      </c>
      <c r="I11169">
        <v>0.619999886</v>
      </c>
      <c r="J11169">
        <v>0.71393299099999996</v>
      </c>
      <c r="M11169">
        <v>1</v>
      </c>
      <c r="N11169">
        <v>399</v>
      </c>
      <c r="P11169">
        <v>3</v>
      </c>
      <c r="Q11169" t="str">
        <f>VLOOKUP(M11169,lookups!$A$1:$B$7, 2, FALSE)</f>
        <v>trawl/fyke</v>
      </c>
      <c r="R11169" t="str">
        <f>VLOOKUP(N11169,lookups!$D$1:$E$6, 2, FALSE)</f>
        <v>hucuktlis r</v>
      </c>
      <c r="S11169" t="str">
        <f>VLOOKUP(C11169,lookups!$G$1:$H$3, 2, FALSE)</f>
        <v>smolt</v>
      </c>
    </row>
    <row r="11170" spans="1:19" x14ac:dyDescent="0.25">
      <c r="A11170" s="1">
        <v>41766</v>
      </c>
      <c r="B11170">
        <v>1</v>
      </c>
      <c r="C11170">
        <v>1</v>
      </c>
      <c r="D11170">
        <v>1</v>
      </c>
      <c r="E11170">
        <v>2014</v>
      </c>
      <c r="F11170">
        <v>28</v>
      </c>
      <c r="G11170">
        <v>1</v>
      </c>
      <c r="H11170">
        <v>49</v>
      </c>
      <c r="I11170">
        <v>0.869999886</v>
      </c>
      <c r="J11170">
        <v>1.0018081670000001</v>
      </c>
      <c r="M11170">
        <v>1</v>
      </c>
      <c r="N11170">
        <v>399</v>
      </c>
      <c r="P11170">
        <v>3</v>
      </c>
      <c r="Q11170" t="str">
        <f>VLOOKUP(M11170,lookups!$A$1:$B$7, 2, FALSE)</f>
        <v>trawl/fyke</v>
      </c>
      <c r="R11170" t="str">
        <f>VLOOKUP(N11170,lookups!$D$1:$E$6, 2, FALSE)</f>
        <v>hucuktlis r</v>
      </c>
      <c r="S11170" t="str">
        <f>VLOOKUP(C11170,lookups!$G$1:$H$3, 2, FALSE)</f>
        <v>smolt</v>
      </c>
    </row>
    <row r="11171" spans="1:19" x14ac:dyDescent="0.25">
      <c r="A11171" s="1">
        <v>41766</v>
      </c>
      <c r="B11171">
        <v>1</v>
      </c>
      <c r="C11171">
        <v>1</v>
      </c>
      <c r="D11171">
        <v>1</v>
      </c>
      <c r="E11171">
        <v>2014</v>
      </c>
      <c r="F11171">
        <v>29</v>
      </c>
      <c r="G11171">
        <v>1</v>
      </c>
      <c r="H11171">
        <v>49</v>
      </c>
      <c r="I11171">
        <v>0.90999984700000003</v>
      </c>
      <c r="J11171">
        <v>1.0478687289999999</v>
      </c>
      <c r="M11171">
        <v>1</v>
      </c>
      <c r="N11171">
        <v>399</v>
      </c>
      <c r="P11171">
        <v>3</v>
      </c>
      <c r="Q11171" t="str">
        <f>VLOOKUP(M11171,lookups!$A$1:$B$7, 2, FALSE)</f>
        <v>trawl/fyke</v>
      </c>
      <c r="R11171" t="str">
        <f>VLOOKUP(N11171,lookups!$D$1:$E$6, 2, FALSE)</f>
        <v>hucuktlis r</v>
      </c>
      <c r="S11171" t="str">
        <f>VLOOKUP(C11171,lookups!$G$1:$H$3, 2, FALSE)</f>
        <v>smolt</v>
      </c>
    </row>
    <row r="11172" spans="1:19" x14ac:dyDescent="0.25">
      <c r="A11172" s="1">
        <v>41766</v>
      </c>
      <c r="B11172">
        <v>1</v>
      </c>
      <c r="C11172">
        <v>1</v>
      </c>
      <c r="D11172">
        <v>1</v>
      </c>
      <c r="E11172">
        <v>2014</v>
      </c>
      <c r="F11172">
        <v>30</v>
      </c>
      <c r="G11172">
        <v>1</v>
      </c>
      <c r="H11172">
        <v>47</v>
      </c>
      <c r="I11172">
        <v>0.81999969500000003</v>
      </c>
      <c r="J11172">
        <v>0.94423389400000002</v>
      </c>
      <c r="M11172">
        <v>1</v>
      </c>
      <c r="N11172">
        <v>399</v>
      </c>
      <c r="P11172">
        <v>3</v>
      </c>
      <c r="Q11172" t="str">
        <f>VLOOKUP(M11172,lookups!$A$1:$B$7, 2, FALSE)</f>
        <v>trawl/fyke</v>
      </c>
      <c r="R11172" t="str">
        <f>VLOOKUP(N11172,lookups!$D$1:$E$6, 2, FALSE)</f>
        <v>hucuktlis r</v>
      </c>
      <c r="S11172" t="str">
        <f>VLOOKUP(C11172,lookups!$G$1:$H$3, 2, FALSE)</f>
        <v>smolt</v>
      </c>
    </row>
    <row r="11173" spans="1:19" x14ac:dyDescent="0.25">
      <c r="A11173" s="1">
        <v>41766</v>
      </c>
      <c r="B11173">
        <v>1</v>
      </c>
      <c r="C11173">
        <v>1</v>
      </c>
      <c r="D11173">
        <v>1</v>
      </c>
      <c r="E11173">
        <v>2014</v>
      </c>
      <c r="F11173">
        <v>31</v>
      </c>
      <c r="G11173">
        <v>1</v>
      </c>
      <c r="H11173">
        <v>41</v>
      </c>
      <c r="I11173">
        <v>0.45999980000000001</v>
      </c>
      <c r="J11173">
        <v>0.52969169599999999</v>
      </c>
      <c r="M11173">
        <v>1</v>
      </c>
      <c r="N11173">
        <v>399</v>
      </c>
      <c r="P11173">
        <v>3</v>
      </c>
      <c r="Q11173" t="str">
        <f>VLOOKUP(M11173,lookups!$A$1:$B$7, 2, FALSE)</f>
        <v>trawl/fyke</v>
      </c>
      <c r="R11173" t="str">
        <f>VLOOKUP(N11173,lookups!$D$1:$E$6, 2, FALSE)</f>
        <v>hucuktlis r</v>
      </c>
      <c r="S11173" t="str">
        <f>VLOOKUP(C11173,lookups!$G$1:$H$3, 2, FALSE)</f>
        <v>smolt</v>
      </c>
    </row>
    <row r="11174" spans="1:19" x14ac:dyDescent="0.25">
      <c r="A11174" s="1">
        <v>42109</v>
      </c>
      <c r="B11174">
        <v>1</v>
      </c>
      <c r="C11174">
        <v>1</v>
      </c>
      <c r="D11174">
        <v>1</v>
      </c>
      <c r="E11174">
        <v>2015</v>
      </c>
      <c r="F11174">
        <v>1</v>
      </c>
      <c r="G11174">
        <v>1</v>
      </c>
      <c r="H11174">
        <v>57</v>
      </c>
      <c r="I11174">
        <v>1.3099994660000001</v>
      </c>
      <c r="J11174">
        <v>1.5084705350000001</v>
      </c>
      <c r="M11174">
        <v>1</v>
      </c>
      <c r="N11174">
        <v>399</v>
      </c>
      <c r="P11174">
        <v>3</v>
      </c>
      <c r="Q11174" t="str">
        <f>VLOOKUP(M11174,lookups!$A$1:$B$7, 2, FALSE)</f>
        <v>trawl/fyke</v>
      </c>
      <c r="R11174" t="str">
        <f>VLOOKUP(N11174,lookups!$D$1:$E$6, 2, FALSE)</f>
        <v>hucuktlis r</v>
      </c>
      <c r="S11174" t="str">
        <f>VLOOKUP(C11174,lookups!$G$1:$H$3, 2, FALSE)</f>
        <v>smolt</v>
      </c>
    </row>
    <row r="11175" spans="1:19" x14ac:dyDescent="0.25">
      <c r="A11175" s="1">
        <v>42109</v>
      </c>
      <c r="B11175">
        <v>1</v>
      </c>
      <c r="C11175">
        <v>1</v>
      </c>
      <c r="D11175">
        <v>1</v>
      </c>
      <c r="E11175">
        <v>2015</v>
      </c>
      <c r="F11175">
        <v>2</v>
      </c>
      <c r="G11175">
        <v>1</v>
      </c>
      <c r="H11175">
        <v>68</v>
      </c>
      <c r="I11175">
        <v>1.9099998469999999</v>
      </c>
      <c r="J11175">
        <v>2.1993732449999999</v>
      </c>
      <c r="M11175">
        <v>1</v>
      </c>
      <c r="N11175">
        <v>399</v>
      </c>
      <c r="P11175">
        <v>3</v>
      </c>
      <c r="Q11175" t="str">
        <f>VLOOKUP(M11175,lookups!$A$1:$B$7, 2, FALSE)</f>
        <v>trawl/fyke</v>
      </c>
      <c r="R11175" t="str">
        <f>VLOOKUP(N11175,lookups!$D$1:$E$6, 2, FALSE)</f>
        <v>hucuktlis r</v>
      </c>
      <c r="S11175" t="str">
        <f>VLOOKUP(C11175,lookups!$G$1:$H$3, 2, FALSE)</f>
        <v>smolt</v>
      </c>
    </row>
    <row r="11176" spans="1:19" x14ac:dyDescent="0.25">
      <c r="A11176" s="1">
        <v>42109</v>
      </c>
      <c r="B11176">
        <v>1</v>
      </c>
      <c r="C11176">
        <v>1</v>
      </c>
      <c r="D11176">
        <v>1</v>
      </c>
      <c r="E11176">
        <v>2015</v>
      </c>
      <c r="F11176">
        <v>3</v>
      </c>
      <c r="G11176">
        <v>1</v>
      </c>
      <c r="H11176">
        <v>67</v>
      </c>
      <c r="I11176">
        <v>1.719999313</v>
      </c>
      <c r="J11176">
        <v>1.9805870059999999</v>
      </c>
      <c r="M11176">
        <v>1</v>
      </c>
      <c r="N11176">
        <v>399</v>
      </c>
      <c r="P11176">
        <v>3</v>
      </c>
      <c r="Q11176" t="str">
        <f>VLOOKUP(M11176,lookups!$A$1:$B$7, 2, FALSE)</f>
        <v>trawl/fyke</v>
      </c>
      <c r="R11176" t="str">
        <f>VLOOKUP(N11176,lookups!$D$1:$E$6, 2, FALSE)</f>
        <v>hucuktlis r</v>
      </c>
      <c r="S11176" t="str">
        <f>VLOOKUP(C11176,lookups!$G$1:$H$3, 2, FALSE)</f>
        <v>smolt</v>
      </c>
    </row>
    <row r="11177" spans="1:19" x14ac:dyDescent="0.25">
      <c r="A11177" s="1">
        <v>42109</v>
      </c>
      <c r="B11177">
        <v>1</v>
      </c>
      <c r="C11177">
        <v>1</v>
      </c>
      <c r="D11177">
        <v>1</v>
      </c>
      <c r="E11177">
        <v>2015</v>
      </c>
      <c r="F11177">
        <v>4</v>
      </c>
      <c r="G11177">
        <v>1</v>
      </c>
      <c r="H11177">
        <v>67</v>
      </c>
      <c r="I11177">
        <v>1.9099998469999999</v>
      </c>
      <c r="J11177">
        <v>2.1993732449999999</v>
      </c>
      <c r="M11177">
        <v>1</v>
      </c>
      <c r="N11177">
        <v>399</v>
      </c>
      <c r="P11177">
        <v>3</v>
      </c>
      <c r="Q11177" t="str">
        <f>VLOOKUP(M11177,lookups!$A$1:$B$7, 2, FALSE)</f>
        <v>trawl/fyke</v>
      </c>
      <c r="R11177" t="str">
        <f>VLOOKUP(N11177,lookups!$D$1:$E$6, 2, FALSE)</f>
        <v>hucuktlis r</v>
      </c>
      <c r="S11177" t="str">
        <f>VLOOKUP(C11177,lookups!$G$1:$H$3, 2, FALSE)</f>
        <v>smolt</v>
      </c>
    </row>
    <row r="11178" spans="1:19" x14ac:dyDescent="0.25">
      <c r="A11178" s="1">
        <v>42109</v>
      </c>
      <c r="B11178">
        <v>1</v>
      </c>
      <c r="C11178">
        <v>1</v>
      </c>
      <c r="D11178">
        <v>1</v>
      </c>
      <c r="E11178">
        <v>2015</v>
      </c>
      <c r="F11178">
        <v>5</v>
      </c>
      <c r="G11178">
        <v>1</v>
      </c>
      <c r="H11178">
        <v>65</v>
      </c>
      <c r="I11178">
        <v>1.719999313</v>
      </c>
      <c r="J11178">
        <v>1.9805870059999999</v>
      </c>
      <c r="M11178">
        <v>1</v>
      </c>
      <c r="N11178">
        <v>399</v>
      </c>
      <c r="P11178">
        <v>3</v>
      </c>
      <c r="Q11178" t="str">
        <f>VLOOKUP(M11178,lookups!$A$1:$B$7, 2, FALSE)</f>
        <v>trawl/fyke</v>
      </c>
      <c r="R11178" t="str">
        <f>VLOOKUP(N11178,lookups!$D$1:$E$6, 2, FALSE)</f>
        <v>hucuktlis r</v>
      </c>
      <c r="S11178" t="str">
        <f>VLOOKUP(C11178,lookups!$G$1:$H$3, 2, FALSE)</f>
        <v>smolt</v>
      </c>
    </row>
    <row r="11179" spans="1:19" x14ac:dyDescent="0.25">
      <c r="A11179" s="1">
        <v>42109</v>
      </c>
      <c r="B11179">
        <v>1</v>
      </c>
      <c r="C11179">
        <v>1</v>
      </c>
      <c r="D11179">
        <v>1</v>
      </c>
      <c r="E11179">
        <v>2015</v>
      </c>
      <c r="F11179">
        <v>6</v>
      </c>
      <c r="G11179">
        <v>1</v>
      </c>
      <c r="H11179">
        <v>71</v>
      </c>
      <c r="I11179">
        <v>2.189998627</v>
      </c>
      <c r="J11179">
        <v>2.5217933650000002</v>
      </c>
      <c r="M11179">
        <v>1</v>
      </c>
      <c r="N11179">
        <v>399</v>
      </c>
      <c r="P11179">
        <v>3</v>
      </c>
      <c r="Q11179" t="str">
        <f>VLOOKUP(M11179,lookups!$A$1:$B$7, 2, FALSE)</f>
        <v>trawl/fyke</v>
      </c>
      <c r="R11179" t="str">
        <f>VLOOKUP(N11179,lookups!$D$1:$E$6, 2, FALSE)</f>
        <v>hucuktlis r</v>
      </c>
      <c r="S11179" t="str">
        <f>VLOOKUP(C11179,lookups!$G$1:$H$3, 2, FALSE)</f>
        <v>smolt</v>
      </c>
    </row>
    <row r="11180" spans="1:19" x14ac:dyDescent="0.25">
      <c r="A11180" s="1">
        <v>42109</v>
      </c>
      <c r="B11180">
        <v>1</v>
      </c>
      <c r="C11180">
        <v>1</v>
      </c>
      <c r="D11180">
        <v>1</v>
      </c>
      <c r="E11180">
        <v>2015</v>
      </c>
      <c r="F11180">
        <v>7</v>
      </c>
      <c r="G11180">
        <v>1</v>
      </c>
      <c r="H11180">
        <v>65</v>
      </c>
      <c r="I11180">
        <v>2</v>
      </c>
      <c r="J11180">
        <v>2.3030090329999999</v>
      </c>
      <c r="M11180">
        <v>1</v>
      </c>
      <c r="N11180">
        <v>399</v>
      </c>
      <c r="P11180">
        <v>3</v>
      </c>
      <c r="Q11180" t="str">
        <f>VLOOKUP(M11180,lookups!$A$1:$B$7, 2, FALSE)</f>
        <v>trawl/fyke</v>
      </c>
      <c r="R11180" t="str">
        <f>VLOOKUP(N11180,lookups!$D$1:$E$6, 2, FALSE)</f>
        <v>hucuktlis r</v>
      </c>
      <c r="S11180" t="str">
        <f>VLOOKUP(C11180,lookups!$G$1:$H$3, 2, FALSE)</f>
        <v>smolt</v>
      </c>
    </row>
    <row r="11181" spans="1:19" x14ac:dyDescent="0.25">
      <c r="A11181" s="1">
        <v>42109</v>
      </c>
      <c r="B11181">
        <v>1</v>
      </c>
      <c r="C11181">
        <v>1</v>
      </c>
      <c r="D11181">
        <v>1</v>
      </c>
      <c r="E11181">
        <v>2015</v>
      </c>
      <c r="F11181">
        <v>8</v>
      </c>
      <c r="G11181">
        <v>1</v>
      </c>
      <c r="H11181">
        <v>66</v>
      </c>
      <c r="I11181">
        <v>1.7699995040000001</v>
      </c>
      <c r="J11181">
        <v>2.0381622309999998</v>
      </c>
      <c r="M11181">
        <v>1</v>
      </c>
      <c r="N11181">
        <v>399</v>
      </c>
      <c r="P11181">
        <v>3</v>
      </c>
      <c r="Q11181" t="str">
        <f>VLOOKUP(M11181,lookups!$A$1:$B$7, 2, FALSE)</f>
        <v>trawl/fyke</v>
      </c>
      <c r="R11181" t="str">
        <f>VLOOKUP(N11181,lookups!$D$1:$E$6, 2, FALSE)</f>
        <v>hucuktlis r</v>
      </c>
      <c r="S11181" t="str">
        <f>VLOOKUP(C11181,lookups!$G$1:$H$3, 2, FALSE)</f>
        <v>smolt</v>
      </c>
    </row>
    <row r="11182" spans="1:19" x14ac:dyDescent="0.25">
      <c r="A11182" s="1">
        <v>42109</v>
      </c>
      <c r="B11182">
        <v>1</v>
      </c>
      <c r="C11182">
        <v>1</v>
      </c>
      <c r="D11182">
        <v>1</v>
      </c>
      <c r="E11182">
        <v>2015</v>
      </c>
      <c r="F11182">
        <v>9</v>
      </c>
      <c r="G11182">
        <v>1</v>
      </c>
      <c r="H11182">
        <v>67</v>
      </c>
      <c r="I11182">
        <v>1.9399995800000001</v>
      </c>
      <c r="J11182">
        <v>2.2339172359999999</v>
      </c>
      <c r="M11182">
        <v>1</v>
      </c>
      <c r="N11182">
        <v>399</v>
      </c>
      <c r="P11182">
        <v>3</v>
      </c>
      <c r="Q11182" t="str">
        <f>VLOOKUP(M11182,lookups!$A$1:$B$7, 2, FALSE)</f>
        <v>trawl/fyke</v>
      </c>
      <c r="R11182" t="str">
        <f>VLOOKUP(N11182,lookups!$D$1:$E$6, 2, FALSE)</f>
        <v>hucuktlis r</v>
      </c>
      <c r="S11182" t="str">
        <f>VLOOKUP(C11182,lookups!$G$1:$H$3, 2, FALSE)</f>
        <v>smolt</v>
      </c>
    </row>
    <row r="11183" spans="1:19" x14ac:dyDescent="0.25">
      <c r="A11183" s="1">
        <v>42109</v>
      </c>
      <c r="B11183">
        <v>1</v>
      </c>
      <c r="C11183">
        <v>1</v>
      </c>
      <c r="D11183">
        <v>1</v>
      </c>
      <c r="E11183">
        <v>2015</v>
      </c>
      <c r="F11183">
        <v>10</v>
      </c>
      <c r="G11183">
        <v>1</v>
      </c>
      <c r="H11183">
        <v>66</v>
      </c>
      <c r="I11183">
        <v>1.879999161</v>
      </c>
      <c r="J11183">
        <v>2.1648273470000001</v>
      </c>
      <c r="M11183">
        <v>1</v>
      </c>
      <c r="N11183">
        <v>399</v>
      </c>
      <c r="P11183">
        <v>3</v>
      </c>
      <c r="Q11183" t="str">
        <f>VLOOKUP(M11183,lookups!$A$1:$B$7, 2, FALSE)</f>
        <v>trawl/fyke</v>
      </c>
      <c r="R11183" t="str">
        <f>VLOOKUP(N11183,lookups!$D$1:$E$6, 2, FALSE)</f>
        <v>hucuktlis r</v>
      </c>
      <c r="S11183" t="str">
        <f>VLOOKUP(C11183,lookups!$G$1:$H$3, 2, FALSE)</f>
        <v>smolt</v>
      </c>
    </row>
    <row r="11184" spans="1:19" x14ac:dyDescent="0.25">
      <c r="A11184" s="1">
        <v>42109</v>
      </c>
      <c r="B11184">
        <v>1</v>
      </c>
      <c r="C11184">
        <v>1</v>
      </c>
      <c r="D11184">
        <v>1</v>
      </c>
      <c r="E11184">
        <v>2015</v>
      </c>
      <c r="F11184">
        <v>11</v>
      </c>
      <c r="G11184">
        <v>1</v>
      </c>
      <c r="H11184">
        <v>67</v>
      </c>
      <c r="I11184">
        <v>2.0099983219999999</v>
      </c>
      <c r="J11184">
        <v>2.3145236969999998</v>
      </c>
      <c r="M11184">
        <v>1</v>
      </c>
      <c r="N11184">
        <v>399</v>
      </c>
      <c r="P11184">
        <v>3</v>
      </c>
      <c r="Q11184" t="str">
        <f>VLOOKUP(M11184,lookups!$A$1:$B$7, 2, FALSE)</f>
        <v>trawl/fyke</v>
      </c>
      <c r="R11184" t="str">
        <f>VLOOKUP(N11184,lookups!$D$1:$E$6, 2, FALSE)</f>
        <v>hucuktlis r</v>
      </c>
      <c r="S11184" t="str">
        <f>VLOOKUP(C11184,lookups!$G$1:$H$3, 2, FALSE)</f>
        <v>smolt</v>
      </c>
    </row>
    <row r="11185" spans="1:19" x14ac:dyDescent="0.25">
      <c r="A11185" s="1">
        <v>42109</v>
      </c>
      <c r="B11185">
        <v>1</v>
      </c>
      <c r="C11185">
        <v>1</v>
      </c>
      <c r="D11185">
        <v>1</v>
      </c>
      <c r="E11185">
        <v>2015</v>
      </c>
      <c r="F11185">
        <v>12</v>
      </c>
      <c r="G11185">
        <v>1</v>
      </c>
      <c r="H11185">
        <v>64</v>
      </c>
      <c r="I11185">
        <v>1.869999886</v>
      </c>
      <c r="J11185">
        <v>2.1533126829999998</v>
      </c>
      <c r="M11185">
        <v>1</v>
      </c>
      <c r="N11185">
        <v>399</v>
      </c>
      <c r="P11185">
        <v>3</v>
      </c>
      <c r="Q11185" t="str">
        <f>VLOOKUP(M11185,lookups!$A$1:$B$7, 2, FALSE)</f>
        <v>trawl/fyke</v>
      </c>
      <c r="R11185" t="str">
        <f>VLOOKUP(N11185,lookups!$D$1:$E$6, 2, FALSE)</f>
        <v>hucuktlis r</v>
      </c>
      <c r="S11185" t="str">
        <f>VLOOKUP(C11185,lookups!$G$1:$H$3, 2, FALSE)</f>
        <v>smolt</v>
      </c>
    </row>
    <row r="11186" spans="1:19" x14ac:dyDescent="0.25">
      <c r="A11186" s="1">
        <v>42109</v>
      </c>
      <c r="B11186">
        <v>1</v>
      </c>
      <c r="C11186">
        <v>1</v>
      </c>
      <c r="D11186">
        <v>1</v>
      </c>
      <c r="E11186">
        <v>2015</v>
      </c>
      <c r="F11186">
        <v>13</v>
      </c>
      <c r="G11186">
        <v>1</v>
      </c>
      <c r="H11186">
        <v>66</v>
      </c>
      <c r="I11186">
        <v>1.9299993520000001</v>
      </c>
      <c r="J11186">
        <v>2.2224025730000001</v>
      </c>
      <c r="M11186">
        <v>1</v>
      </c>
      <c r="N11186">
        <v>399</v>
      </c>
      <c r="P11186">
        <v>3</v>
      </c>
      <c r="Q11186" t="str">
        <f>VLOOKUP(M11186,lookups!$A$1:$B$7, 2, FALSE)</f>
        <v>trawl/fyke</v>
      </c>
      <c r="R11186" t="str">
        <f>VLOOKUP(N11186,lookups!$D$1:$E$6, 2, FALSE)</f>
        <v>hucuktlis r</v>
      </c>
      <c r="S11186" t="str">
        <f>VLOOKUP(C11186,lookups!$G$1:$H$3, 2, FALSE)</f>
        <v>smolt</v>
      </c>
    </row>
    <row r="11187" spans="1:19" x14ac:dyDescent="0.25">
      <c r="A11187" s="1">
        <v>42109</v>
      </c>
      <c r="B11187">
        <v>1</v>
      </c>
      <c r="C11187">
        <v>1</v>
      </c>
      <c r="D11187">
        <v>1</v>
      </c>
      <c r="E11187">
        <v>2015</v>
      </c>
      <c r="F11187">
        <v>14</v>
      </c>
      <c r="G11187">
        <v>1</v>
      </c>
      <c r="H11187">
        <v>67</v>
      </c>
      <c r="I11187">
        <v>1.9499998089999999</v>
      </c>
      <c r="J11187">
        <v>2.2454338069999999</v>
      </c>
      <c r="M11187">
        <v>1</v>
      </c>
      <c r="N11187">
        <v>399</v>
      </c>
      <c r="P11187">
        <v>3</v>
      </c>
      <c r="Q11187" t="str">
        <f>VLOOKUP(M11187,lookups!$A$1:$B$7, 2, FALSE)</f>
        <v>trawl/fyke</v>
      </c>
      <c r="R11187" t="str">
        <f>VLOOKUP(N11187,lookups!$D$1:$E$6, 2, FALSE)</f>
        <v>hucuktlis r</v>
      </c>
      <c r="S11187" t="str">
        <f>VLOOKUP(C11187,lookups!$G$1:$H$3, 2, FALSE)</f>
        <v>smolt</v>
      </c>
    </row>
    <row r="11188" spans="1:19" x14ac:dyDescent="0.25">
      <c r="A11188" s="1">
        <v>42109</v>
      </c>
      <c r="B11188">
        <v>1</v>
      </c>
      <c r="C11188">
        <v>1</v>
      </c>
      <c r="D11188">
        <v>1</v>
      </c>
      <c r="E11188">
        <v>2015</v>
      </c>
      <c r="F11188">
        <v>15</v>
      </c>
      <c r="G11188">
        <v>1</v>
      </c>
      <c r="H11188">
        <v>65</v>
      </c>
      <c r="I11188">
        <v>1.9899997709999999</v>
      </c>
      <c r="J11188">
        <v>2.2914924619999999</v>
      </c>
      <c r="M11188">
        <v>1</v>
      </c>
      <c r="N11188">
        <v>399</v>
      </c>
      <c r="P11188">
        <v>3</v>
      </c>
      <c r="Q11188" t="str">
        <f>VLOOKUP(M11188,lookups!$A$1:$B$7, 2, FALSE)</f>
        <v>trawl/fyke</v>
      </c>
      <c r="R11188" t="str">
        <f>VLOOKUP(N11188,lookups!$D$1:$E$6, 2, FALSE)</f>
        <v>hucuktlis r</v>
      </c>
      <c r="S11188" t="str">
        <f>VLOOKUP(C11188,lookups!$G$1:$H$3, 2, FALSE)</f>
        <v>smolt</v>
      </c>
    </row>
    <row r="11189" spans="1:19" x14ac:dyDescent="0.25">
      <c r="A11189" s="1">
        <v>42109</v>
      </c>
      <c r="B11189">
        <v>1</v>
      </c>
      <c r="C11189">
        <v>1</v>
      </c>
      <c r="D11189">
        <v>1</v>
      </c>
      <c r="E11189">
        <v>2015</v>
      </c>
      <c r="F11189">
        <v>16</v>
      </c>
      <c r="G11189">
        <v>1</v>
      </c>
      <c r="H11189">
        <v>71</v>
      </c>
      <c r="I11189">
        <v>2.3899993899999998</v>
      </c>
      <c r="J11189">
        <v>2.7520942690000001</v>
      </c>
      <c r="M11189">
        <v>1</v>
      </c>
      <c r="N11189">
        <v>399</v>
      </c>
      <c r="P11189">
        <v>3</v>
      </c>
      <c r="Q11189" t="str">
        <f>VLOOKUP(M11189,lookups!$A$1:$B$7, 2, FALSE)</f>
        <v>trawl/fyke</v>
      </c>
      <c r="R11189" t="str">
        <f>VLOOKUP(N11189,lookups!$D$1:$E$6, 2, FALSE)</f>
        <v>hucuktlis r</v>
      </c>
      <c r="S11189" t="str">
        <f>VLOOKUP(C11189,lookups!$G$1:$H$3, 2, FALSE)</f>
        <v>smolt</v>
      </c>
    </row>
    <row r="11190" spans="1:19" x14ac:dyDescent="0.25">
      <c r="A11190" s="1">
        <v>42109</v>
      </c>
      <c r="B11190">
        <v>1</v>
      </c>
      <c r="C11190">
        <v>1</v>
      </c>
      <c r="D11190">
        <v>1</v>
      </c>
      <c r="E11190">
        <v>2015</v>
      </c>
      <c r="F11190">
        <v>17</v>
      </c>
      <c r="G11190">
        <v>1</v>
      </c>
      <c r="H11190">
        <v>70</v>
      </c>
      <c r="I11190">
        <v>2.2099990840000001</v>
      </c>
      <c r="J11190">
        <v>2.5448246000000001</v>
      </c>
      <c r="M11190">
        <v>1</v>
      </c>
      <c r="N11190">
        <v>399</v>
      </c>
      <c r="P11190">
        <v>3</v>
      </c>
      <c r="Q11190" t="str">
        <f>VLOOKUP(M11190,lookups!$A$1:$B$7, 2, FALSE)</f>
        <v>trawl/fyke</v>
      </c>
      <c r="R11190" t="str">
        <f>VLOOKUP(N11190,lookups!$D$1:$E$6, 2, FALSE)</f>
        <v>hucuktlis r</v>
      </c>
      <c r="S11190" t="str">
        <f>VLOOKUP(C11190,lookups!$G$1:$H$3, 2, FALSE)</f>
        <v>smolt</v>
      </c>
    </row>
    <row r="11191" spans="1:19" x14ac:dyDescent="0.25">
      <c r="A11191" s="1">
        <v>42109</v>
      </c>
      <c r="B11191">
        <v>1</v>
      </c>
      <c r="C11191">
        <v>1</v>
      </c>
      <c r="D11191">
        <v>1</v>
      </c>
      <c r="E11191">
        <v>2015</v>
      </c>
      <c r="F11191">
        <v>18</v>
      </c>
      <c r="G11191">
        <v>1</v>
      </c>
      <c r="H11191">
        <v>63</v>
      </c>
      <c r="I11191">
        <v>1.75</v>
      </c>
      <c r="J11191">
        <v>2.0151329040000001</v>
      </c>
      <c r="M11191">
        <v>1</v>
      </c>
      <c r="N11191">
        <v>399</v>
      </c>
      <c r="P11191">
        <v>3</v>
      </c>
      <c r="Q11191" t="str">
        <f>VLOOKUP(M11191,lookups!$A$1:$B$7, 2, FALSE)</f>
        <v>trawl/fyke</v>
      </c>
      <c r="R11191" t="str">
        <f>VLOOKUP(N11191,lookups!$D$1:$E$6, 2, FALSE)</f>
        <v>hucuktlis r</v>
      </c>
      <c r="S11191" t="str">
        <f>VLOOKUP(C11191,lookups!$G$1:$H$3, 2, FALSE)</f>
        <v>smolt</v>
      </c>
    </row>
    <row r="11192" spans="1:19" x14ac:dyDescent="0.25">
      <c r="A11192" s="1">
        <v>42109</v>
      </c>
      <c r="B11192">
        <v>1</v>
      </c>
      <c r="C11192">
        <v>1</v>
      </c>
      <c r="D11192">
        <v>1</v>
      </c>
      <c r="E11192">
        <v>2015</v>
      </c>
      <c r="F11192">
        <v>19</v>
      </c>
      <c r="G11192">
        <v>1</v>
      </c>
      <c r="H11192">
        <v>62</v>
      </c>
      <c r="I11192">
        <v>1.5999994280000001</v>
      </c>
      <c r="J11192">
        <v>1.842407227</v>
      </c>
      <c r="M11192">
        <v>1</v>
      </c>
      <c r="N11192">
        <v>399</v>
      </c>
      <c r="P11192">
        <v>3</v>
      </c>
      <c r="Q11192" t="str">
        <f>VLOOKUP(M11192,lookups!$A$1:$B$7, 2, FALSE)</f>
        <v>trawl/fyke</v>
      </c>
      <c r="R11192" t="str">
        <f>VLOOKUP(N11192,lookups!$D$1:$E$6, 2, FALSE)</f>
        <v>hucuktlis r</v>
      </c>
      <c r="S11192" t="str">
        <f>VLOOKUP(C11192,lookups!$G$1:$H$3, 2, FALSE)</f>
        <v>smolt</v>
      </c>
    </row>
    <row r="11193" spans="1:19" x14ac:dyDescent="0.25">
      <c r="A11193" s="1">
        <v>42109</v>
      </c>
      <c r="B11193">
        <v>1</v>
      </c>
      <c r="C11193">
        <v>1</v>
      </c>
      <c r="D11193">
        <v>1</v>
      </c>
      <c r="E11193">
        <v>2015</v>
      </c>
      <c r="F11193">
        <v>20</v>
      </c>
      <c r="G11193">
        <v>1</v>
      </c>
      <c r="H11193">
        <v>67</v>
      </c>
      <c r="I11193">
        <v>2.079999924</v>
      </c>
      <c r="J11193">
        <v>2.39512825</v>
      </c>
      <c r="M11193">
        <v>1</v>
      </c>
      <c r="N11193">
        <v>399</v>
      </c>
      <c r="P11193">
        <v>3</v>
      </c>
      <c r="Q11193" t="str">
        <f>VLOOKUP(M11193,lookups!$A$1:$B$7, 2, FALSE)</f>
        <v>trawl/fyke</v>
      </c>
      <c r="R11193" t="str">
        <f>VLOOKUP(N11193,lookups!$D$1:$E$6, 2, FALSE)</f>
        <v>hucuktlis r</v>
      </c>
      <c r="S11193" t="str">
        <f>VLOOKUP(C11193,lookups!$G$1:$H$3, 2, FALSE)</f>
        <v>smolt</v>
      </c>
    </row>
    <row r="11194" spans="1:19" x14ac:dyDescent="0.25">
      <c r="A11194" s="1">
        <v>42109</v>
      </c>
      <c r="B11194">
        <v>1</v>
      </c>
      <c r="C11194">
        <v>1</v>
      </c>
      <c r="D11194">
        <v>1</v>
      </c>
      <c r="E11194">
        <v>2015</v>
      </c>
      <c r="F11194">
        <v>21</v>
      </c>
      <c r="G11194">
        <v>1</v>
      </c>
      <c r="H11194">
        <v>71</v>
      </c>
      <c r="I11194">
        <v>2.0599994659999998</v>
      </c>
      <c r="J11194">
        <v>2.3720989229999998</v>
      </c>
      <c r="M11194">
        <v>1</v>
      </c>
      <c r="N11194">
        <v>399</v>
      </c>
      <c r="P11194">
        <v>3</v>
      </c>
      <c r="Q11194" t="str">
        <f>VLOOKUP(M11194,lookups!$A$1:$B$7, 2, FALSE)</f>
        <v>trawl/fyke</v>
      </c>
      <c r="R11194" t="str">
        <f>VLOOKUP(N11194,lookups!$D$1:$E$6, 2, FALSE)</f>
        <v>hucuktlis r</v>
      </c>
      <c r="S11194" t="str">
        <f>VLOOKUP(C11194,lookups!$G$1:$H$3, 2, FALSE)</f>
        <v>smolt</v>
      </c>
    </row>
    <row r="11195" spans="1:19" x14ac:dyDescent="0.25">
      <c r="A11195" s="1">
        <v>42109</v>
      </c>
      <c r="B11195">
        <v>1</v>
      </c>
      <c r="C11195">
        <v>1</v>
      </c>
      <c r="D11195">
        <v>1</v>
      </c>
      <c r="E11195">
        <v>2015</v>
      </c>
      <c r="F11195">
        <v>22</v>
      </c>
      <c r="G11195">
        <v>1</v>
      </c>
      <c r="H11195">
        <v>66</v>
      </c>
      <c r="I11195">
        <v>1.9599990839999999</v>
      </c>
      <c r="J11195">
        <v>2.2569484709999998</v>
      </c>
      <c r="M11195">
        <v>1</v>
      </c>
      <c r="N11195">
        <v>399</v>
      </c>
      <c r="P11195">
        <v>3</v>
      </c>
      <c r="Q11195" t="str">
        <f>VLOOKUP(M11195,lookups!$A$1:$B$7, 2, FALSE)</f>
        <v>trawl/fyke</v>
      </c>
      <c r="R11195" t="str">
        <f>VLOOKUP(N11195,lookups!$D$1:$E$6, 2, FALSE)</f>
        <v>hucuktlis r</v>
      </c>
      <c r="S11195" t="str">
        <f>VLOOKUP(C11195,lookups!$G$1:$H$3, 2, FALSE)</f>
        <v>smolt</v>
      </c>
    </row>
    <row r="11196" spans="1:19" x14ac:dyDescent="0.25">
      <c r="A11196" s="1">
        <v>42109</v>
      </c>
      <c r="B11196">
        <v>1</v>
      </c>
      <c r="C11196">
        <v>1</v>
      </c>
      <c r="D11196">
        <v>1</v>
      </c>
      <c r="E11196">
        <v>2015</v>
      </c>
      <c r="F11196">
        <v>23</v>
      </c>
      <c r="G11196">
        <v>1</v>
      </c>
      <c r="H11196">
        <v>65</v>
      </c>
      <c r="I11196">
        <v>1.6899995800000001</v>
      </c>
      <c r="J11196">
        <v>1.946042061</v>
      </c>
      <c r="M11196">
        <v>1</v>
      </c>
      <c r="N11196">
        <v>399</v>
      </c>
      <c r="P11196">
        <v>3</v>
      </c>
      <c r="Q11196" t="str">
        <f>VLOOKUP(M11196,lookups!$A$1:$B$7, 2, FALSE)</f>
        <v>trawl/fyke</v>
      </c>
      <c r="R11196" t="str">
        <f>VLOOKUP(N11196,lookups!$D$1:$E$6, 2, FALSE)</f>
        <v>hucuktlis r</v>
      </c>
      <c r="S11196" t="str">
        <f>VLOOKUP(C11196,lookups!$G$1:$H$3, 2, FALSE)</f>
        <v>smolt</v>
      </c>
    </row>
    <row r="11197" spans="1:19" x14ac:dyDescent="0.25">
      <c r="A11197" s="1">
        <v>42109</v>
      </c>
      <c r="B11197">
        <v>1</v>
      </c>
      <c r="C11197">
        <v>1</v>
      </c>
      <c r="D11197">
        <v>1</v>
      </c>
      <c r="E11197">
        <v>2015</v>
      </c>
      <c r="F11197">
        <v>24</v>
      </c>
      <c r="G11197">
        <v>1</v>
      </c>
      <c r="H11197">
        <v>66</v>
      </c>
      <c r="I11197">
        <v>1.8099994660000001</v>
      </c>
      <c r="J11197">
        <v>2.084222794</v>
      </c>
      <c r="M11197">
        <v>1</v>
      </c>
      <c r="N11197">
        <v>399</v>
      </c>
      <c r="P11197">
        <v>3</v>
      </c>
      <c r="Q11197" t="str">
        <f>VLOOKUP(M11197,lookups!$A$1:$B$7, 2, FALSE)</f>
        <v>trawl/fyke</v>
      </c>
      <c r="R11197" t="str">
        <f>VLOOKUP(N11197,lookups!$D$1:$E$6, 2, FALSE)</f>
        <v>hucuktlis r</v>
      </c>
      <c r="S11197" t="str">
        <f>VLOOKUP(C11197,lookups!$G$1:$H$3, 2, FALSE)</f>
        <v>smolt</v>
      </c>
    </row>
    <row r="11198" spans="1:19" x14ac:dyDescent="0.25">
      <c r="A11198" s="1">
        <v>42109</v>
      </c>
      <c r="B11198">
        <v>1</v>
      </c>
      <c r="C11198">
        <v>1</v>
      </c>
      <c r="D11198">
        <v>1</v>
      </c>
      <c r="E11198">
        <v>2015</v>
      </c>
      <c r="F11198">
        <v>25</v>
      </c>
      <c r="G11198">
        <v>1</v>
      </c>
      <c r="H11198">
        <v>66</v>
      </c>
      <c r="I11198">
        <v>1.6599998469999999</v>
      </c>
      <c r="J11198">
        <v>1.9114971160000001</v>
      </c>
      <c r="M11198">
        <v>1</v>
      </c>
      <c r="N11198">
        <v>399</v>
      </c>
      <c r="P11198">
        <v>3</v>
      </c>
      <c r="Q11198" t="str">
        <f>VLOOKUP(M11198,lookups!$A$1:$B$7, 2, FALSE)</f>
        <v>trawl/fyke</v>
      </c>
      <c r="R11198" t="str">
        <f>VLOOKUP(N11198,lookups!$D$1:$E$6, 2, FALSE)</f>
        <v>hucuktlis r</v>
      </c>
      <c r="S11198" t="str">
        <f>VLOOKUP(C11198,lookups!$G$1:$H$3, 2, FALSE)</f>
        <v>smolt</v>
      </c>
    </row>
    <row r="11199" spans="1:19" x14ac:dyDescent="0.25">
      <c r="A11199" s="1">
        <v>42109</v>
      </c>
      <c r="B11199">
        <v>1</v>
      </c>
      <c r="C11199">
        <v>1</v>
      </c>
      <c r="D11199">
        <v>1</v>
      </c>
      <c r="E11199">
        <v>2015</v>
      </c>
      <c r="F11199">
        <v>26</v>
      </c>
      <c r="G11199">
        <v>1</v>
      </c>
      <c r="H11199">
        <v>67</v>
      </c>
      <c r="I11199">
        <v>1.829999924</v>
      </c>
      <c r="J11199">
        <v>2.1072521210000001</v>
      </c>
      <c r="M11199">
        <v>1</v>
      </c>
      <c r="N11199">
        <v>399</v>
      </c>
      <c r="P11199">
        <v>3</v>
      </c>
      <c r="Q11199" t="str">
        <f>VLOOKUP(M11199,lookups!$A$1:$B$7, 2, FALSE)</f>
        <v>trawl/fyke</v>
      </c>
      <c r="R11199" t="str">
        <f>VLOOKUP(N11199,lookups!$D$1:$E$6, 2, FALSE)</f>
        <v>hucuktlis r</v>
      </c>
      <c r="S11199" t="str">
        <f>VLOOKUP(C11199,lookups!$G$1:$H$3, 2, FALSE)</f>
        <v>smolt</v>
      </c>
    </row>
    <row r="11200" spans="1:19" x14ac:dyDescent="0.25">
      <c r="A11200" s="1">
        <v>42109</v>
      </c>
      <c r="B11200">
        <v>1</v>
      </c>
      <c r="C11200">
        <v>1</v>
      </c>
      <c r="D11200">
        <v>1</v>
      </c>
      <c r="E11200">
        <v>2015</v>
      </c>
      <c r="F11200">
        <v>27</v>
      </c>
      <c r="G11200">
        <v>1</v>
      </c>
      <c r="H11200">
        <v>67</v>
      </c>
      <c r="I11200">
        <v>2.109998703</v>
      </c>
      <c r="J11200">
        <v>2.4296741489999998</v>
      </c>
      <c r="M11200">
        <v>1</v>
      </c>
      <c r="N11200">
        <v>399</v>
      </c>
      <c r="P11200">
        <v>3</v>
      </c>
      <c r="Q11200" t="str">
        <f>VLOOKUP(M11200,lookups!$A$1:$B$7, 2, FALSE)</f>
        <v>trawl/fyke</v>
      </c>
      <c r="R11200" t="str">
        <f>VLOOKUP(N11200,lookups!$D$1:$E$6, 2, FALSE)</f>
        <v>hucuktlis r</v>
      </c>
      <c r="S11200" t="str">
        <f>VLOOKUP(C11200,lookups!$G$1:$H$3, 2, FALSE)</f>
        <v>smolt</v>
      </c>
    </row>
    <row r="11201" spans="1:19" x14ac:dyDescent="0.25">
      <c r="A11201" s="1">
        <v>42109</v>
      </c>
      <c r="B11201">
        <v>1</v>
      </c>
      <c r="C11201">
        <v>1</v>
      </c>
      <c r="D11201">
        <v>1</v>
      </c>
      <c r="E11201">
        <v>2015</v>
      </c>
      <c r="F11201">
        <v>28</v>
      </c>
      <c r="G11201">
        <v>1</v>
      </c>
      <c r="H11201">
        <v>63</v>
      </c>
      <c r="I11201">
        <v>1.6099996569999999</v>
      </c>
      <c r="J11201">
        <v>1.8539218900000001</v>
      </c>
      <c r="M11201">
        <v>1</v>
      </c>
      <c r="N11201">
        <v>399</v>
      </c>
      <c r="P11201">
        <v>3</v>
      </c>
      <c r="Q11201" t="str">
        <f>VLOOKUP(M11201,lookups!$A$1:$B$7, 2, FALSE)</f>
        <v>trawl/fyke</v>
      </c>
      <c r="R11201" t="str">
        <f>VLOOKUP(N11201,lookups!$D$1:$E$6, 2, FALSE)</f>
        <v>hucuktlis r</v>
      </c>
      <c r="S11201" t="str">
        <f>VLOOKUP(C11201,lookups!$G$1:$H$3, 2, FALSE)</f>
        <v>smolt</v>
      </c>
    </row>
    <row r="11202" spans="1:19" x14ac:dyDescent="0.25">
      <c r="A11202" s="1">
        <v>42109</v>
      </c>
      <c r="B11202">
        <v>1</v>
      </c>
      <c r="C11202">
        <v>1</v>
      </c>
      <c r="D11202">
        <v>1</v>
      </c>
      <c r="E11202">
        <v>2015</v>
      </c>
      <c r="F11202">
        <v>29</v>
      </c>
      <c r="G11202">
        <v>1</v>
      </c>
      <c r="H11202">
        <v>66</v>
      </c>
      <c r="I11202">
        <v>1.8599996569999999</v>
      </c>
      <c r="J11202">
        <v>2.1417980189999999</v>
      </c>
      <c r="M11202">
        <v>1</v>
      </c>
      <c r="N11202">
        <v>399</v>
      </c>
      <c r="P11202">
        <v>3</v>
      </c>
      <c r="Q11202" t="str">
        <f>VLOOKUP(M11202,lookups!$A$1:$B$7, 2, FALSE)</f>
        <v>trawl/fyke</v>
      </c>
      <c r="R11202" t="str">
        <f>VLOOKUP(N11202,lookups!$D$1:$E$6, 2, FALSE)</f>
        <v>hucuktlis r</v>
      </c>
      <c r="S11202" t="str">
        <f>VLOOKUP(C11202,lookups!$G$1:$H$3, 2, FALSE)</f>
        <v>smolt</v>
      </c>
    </row>
    <row r="11203" spans="1:19" x14ac:dyDescent="0.25">
      <c r="A11203" s="1">
        <v>42109</v>
      </c>
      <c r="B11203">
        <v>1</v>
      </c>
      <c r="C11203">
        <v>1</v>
      </c>
      <c r="D11203">
        <v>1</v>
      </c>
      <c r="E11203">
        <v>2015</v>
      </c>
      <c r="F11203">
        <v>30</v>
      </c>
      <c r="G11203">
        <v>1</v>
      </c>
      <c r="H11203">
        <v>66</v>
      </c>
      <c r="I11203">
        <v>1.8999996189999999</v>
      </c>
      <c r="J11203">
        <v>2.1878585820000001</v>
      </c>
      <c r="M11203">
        <v>1</v>
      </c>
      <c r="N11203">
        <v>399</v>
      </c>
      <c r="P11203">
        <v>3</v>
      </c>
      <c r="Q11203" t="str">
        <f>VLOOKUP(M11203,lookups!$A$1:$B$7, 2, FALSE)</f>
        <v>trawl/fyke</v>
      </c>
      <c r="R11203" t="str">
        <f>VLOOKUP(N11203,lookups!$D$1:$E$6, 2, FALSE)</f>
        <v>hucuktlis r</v>
      </c>
      <c r="S11203" t="str">
        <f>VLOOKUP(C11203,lookups!$G$1:$H$3, 2, FALSE)</f>
        <v>smolt</v>
      </c>
    </row>
    <row r="11204" spans="1:19" x14ac:dyDescent="0.25">
      <c r="A11204" s="1">
        <v>42109</v>
      </c>
      <c r="B11204">
        <v>1</v>
      </c>
      <c r="C11204">
        <v>1</v>
      </c>
      <c r="D11204">
        <v>1</v>
      </c>
      <c r="E11204">
        <v>2015</v>
      </c>
      <c r="F11204">
        <v>31</v>
      </c>
      <c r="G11204">
        <v>1</v>
      </c>
      <c r="H11204">
        <v>68</v>
      </c>
      <c r="I11204">
        <v>2.0099983219999999</v>
      </c>
      <c r="J11204">
        <v>2.3145236969999998</v>
      </c>
      <c r="M11204">
        <v>1</v>
      </c>
      <c r="N11204">
        <v>399</v>
      </c>
      <c r="P11204">
        <v>3</v>
      </c>
      <c r="Q11204" t="str">
        <f>VLOOKUP(M11204,lookups!$A$1:$B$7, 2, FALSE)</f>
        <v>trawl/fyke</v>
      </c>
      <c r="R11204" t="str">
        <f>VLOOKUP(N11204,lookups!$D$1:$E$6, 2, FALSE)</f>
        <v>hucuktlis r</v>
      </c>
      <c r="S11204" t="str">
        <f>VLOOKUP(C11204,lookups!$G$1:$H$3, 2, FALSE)</f>
        <v>smolt</v>
      </c>
    </row>
    <row r="11205" spans="1:19" x14ac:dyDescent="0.25">
      <c r="A11205" s="1">
        <v>42109</v>
      </c>
      <c r="B11205">
        <v>1</v>
      </c>
      <c r="C11205">
        <v>1</v>
      </c>
      <c r="D11205">
        <v>1</v>
      </c>
      <c r="E11205">
        <v>2015</v>
      </c>
      <c r="F11205">
        <v>32</v>
      </c>
      <c r="G11205">
        <v>1</v>
      </c>
      <c r="H11205">
        <v>59</v>
      </c>
      <c r="I11205">
        <v>1.379999161</v>
      </c>
      <c r="J11205">
        <v>1.5890760420000001</v>
      </c>
      <c r="M11205">
        <v>1</v>
      </c>
      <c r="N11205">
        <v>399</v>
      </c>
      <c r="P11205">
        <v>3</v>
      </c>
      <c r="Q11205" t="str">
        <f>VLOOKUP(M11205,lookups!$A$1:$B$7, 2, FALSE)</f>
        <v>trawl/fyke</v>
      </c>
      <c r="R11205" t="str">
        <f>VLOOKUP(N11205,lookups!$D$1:$E$6, 2, FALSE)</f>
        <v>hucuktlis r</v>
      </c>
      <c r="S11205" t="str">
        <f>VLOOKUP(C11205,lookups!$G$1:$H$3, 2, FALSE)</f>
        <v>smolt</v>
      </c>
    </row>
    <row r="11206" spans="1:19" x14ac:dyDescent="0.25">
      <c r="A11206" s="1">
        <v>42109</v>
      </c>
      <c r="B11206">
        <v>1</v>
      </c>
      <c r="C11206">
        <v>1</v>
      </c>
      <c r="D11206">
        <v>1</v>
      </c>
      <c r="E11206">
        <v>2015</v>
      </c>
      <c r="F11206">
        <v>33</v>
      </c>
      <c r="G11206">
        <v>1</v>
      </c>
      <c r="H11206">
        <v>65</v>
      </c>
      <c r="I11206">
        <v>1.579999924</v>
      </c>
      <c r="J11206">
        <v>1.8193769449999999</v>
      </c>
      <c r="M11206">
        <v>1</v>
      </c>
      <c r="N11206">
        <v>399</v>
      </c>
      <c r="P11206">
        <v>3</v>
      </c>
      <c r="Q11206" t="str">
        <f>VLOOKUP(M11206,lookups!$A$1:$B$7, 2, FALSE)</f>
        <v>trawl/fyke</v>
      </c>
      <c r="R11206" t="str">
        <f>VLOOKUP(N11206,lookups!$D$1:$E$6, 2, FALSE)</f>
        <v>hucuktlis r</v>
      </c>
      <c r="S11206" t="str">
        <f>VLOOKUP(C11206,lookups!$G$1:$H$3, 2, FALSE)</f>
        <v>smolt</v>
      </c>
    </row>
    <row r="11207" spans="1:19" x14ac:dyDescent="0.25">
      <c r="A11207" s="1">
        <v>42109</v>
      </c>
      <c r="B11207">
        <v>1</v>
      </c>
      <c r="C11207">
        <v>1</v>
      </c>
      <c r="D11207">
        <v>1</v>
      </c>
      <c r="E11207">
        <v>2015</v>
      </c>
      <c r="F11207">
        <v>34</v>
      </c>
      <c r="G11207">
        <v>1</v>
      </c>
      <c r="H11207">
        <v>65</v>
      </c>
      <c r="I11207">
        <v>1.9499998089999999</v>
      </c>
      <c r="J11207">
        <v>2.2454338069999999</v>
      </c>
      <c r="M11207">
        <v>1</v>
      </c>
      <c r="N11207">
        <v>399</v>
      </c>
      <c r="P11207">
        <v>3</v>
      </c>
      <c r="Q11207" t="str">
        <f>VLOOKUP(M11207,lookups!$A$1:$B$7, 2, FALSE)</f>
        <v>trawl/fyke</v>
      </c>
      <c r="R11207" t="str">
        <f>VLOOKUP(N11207,lookups!$D$1:$E$6, 2, FALSE)</f>
        <v>hucuktlis r</v>
      </c>
      <c r="S11207" t="str">
        <f>VLOOKUP(C11207,lookups!$G$1:$H$3, 2, FALSE)</f>
        <v>smolt</v>
      </c>
    </row>
    <row r="11208" spans="1:19" x14ac:dyDescent="0.25">
      <c r="A11208" s="1">
        <v>42109</v>
      </c>
      <c r="B11208">
        <v>1</v>
      </c>
      <c r="C11208">
        <v>1</v>
      </c>
      <c r="D11208">
        <v>1</v>
      </c>
      <c r="E11208">
        <v>2015</v>
      </c>
      <c r="F11208">
        <v>35</v>
      </c>
      <c r="G11208">
        <v>1</v>
      </c>
      <c r="H11208">
        <v>67</v>
      </c>
      <c r="I11208">
        <v>2.0199985499999999</v>
      </c>
      <c r="J11208">
        <v>2.3260383610000002</v>
      </c>
      <c r="M11208">
        <v>1</v>
      </c>
      <c r="N11208">
        <v>399</v>
      </c>
      <c r="P11208">
        <v>3</v>
      </c>
      <c r="Q11208" t="str">
        <f>VLOOKUP(M11208,lookups!$A$1:$B$7, 2, FALSE)</f>
        <v>trawl/fyke</v>
      </c>
      <c r="R11208" t="str">
        <f>VLOOKUP(N11208,lookups!$D$1:$E$6, 2, FALSE)</f>
        <v>hucuktlis r</v>
      </c>
      <c r="S11208" t="str">
        <f>VLOOKUP(C11208,lookups!$G$1:$H$3, 2, FALSE)</f>
        <v>smolt</v>
      </c>
    </row>
    <row r="11209" spans="1:19" x14ac:dyDescent="0.25">
      <c r="A11209" s="1">
        <v>42109</v>
      </c>
      <c r="B11209">
        <v>1</v>
      </c>
      <c r="C11209">
        <v>1</v>
      </c>
      <c r="D11209">
        <v>1</v>
      </c>
      <c r="E11209">
        <v>2015</v>
      </c>
      <c r="F11209">
        <v>36</v>
      </c>
      <c r="G11209">
        <v>1</v>
      </c>
      <c r="H11209">
        <v>68</v>
      </c>
      <c r="I11209">
        <v>1.969999313</v>
      </c>
      <c r="J11209">
        <v>2.2684631350000002</v>
      </c>
      <c r="M11209">
        <v>1</v>
      </c>
      <c r="N11209">
        <v>399</v>
      </c>
      <c r="P11209">
        <v>3</v>
      </c>
      <c r="Q11209" t="str">
        <f>VLOOKUP(M11209,lookups!$A$1:$B$7, 2, FALSE)</f>
        <v>trawl/fyke</v>
      </c>
      <c r="R11209" t="str">
        <f>VLOOKUP(N11209,lookups!$D$1:$E$6, 2, FALSE)</f>
        <v>hucuktlis r</v>
      </c>
      <c r="S11209" t="str">
        <f>VLOOKUP(C11209,lookups!$G$1:$H$3, 2, FALSE)</f>
        <v>smolt</v>
      </c>
    </row>
    <row r="11210" spans="1:19" x14ac:dyDescent="0.25">
      <c r="A11210" s="1">
        <v>42109</v>
      </c>
      <c r="B11210">
        <v>1</v>
      </c>
      <c r="C11210">
        <v>1</v>
      </c>
      <c r="D11210">
        <v>1</v>
      </c>
      <c r="E11210">
        <v>2015</v>
      </c>
      <c r="F11210">
        <v>37</v>
      </c>
      <c r="G11210">
        <v>1</v>
      </c>
      <c r="H11210">
        <v>67</v>
      </c>
      <c r="I11210">
        <v>2.0999984739999999</v>
      </c>
      <c r="J11210">
        <v>2.4181594849999999</v>
      </c>
      <c r="M11210">
        <v>1</v>
      </c>
      <c r="N11210">
        <v>399</v>
      </c>
      <c r="P11210">
        <v>3</v>
      </c>
      <c r="Q11210" t="str">
        <f>VLOOKUP(M11210,lookups!$A$1:$B$7, 2, FALSE)</f>
        <v>trawl/fyke</v>
      </c>
      <c r="R11210" t="str">
        <f>VLOOKUP(N11210,lookups!$D$1:$E$6, 2, FALSE)</f>
        <v>hucuktlis r</v>
      </c>
      <c r="S11210" t="str">
        <f>VLOOKUP(C11210,lookups!$G$1:$H$3, 2, FALSE)</f>
        <v>smolt</v>
      </c>
    </row>
    <row r="11211" spans="1:19" x14ac:dyDescent="0.25">
      <c r="A11211" s="1">
        <v>42109</v>
      </c>
      <c r="B11211">
        <v>1</v>
      </c>
      <c r="C11211">
        <v>1</v>
      </c>
      <c r="D11211">
        <v>1</v>
      </c>
      <c r="E11211">
        <v>2015</v>
      </c>
      <c r="F11211">
        <v>38</v>
      </c>
      <c r="G11211">
        <v>1</v>
      </c>
      <c r="H11211">
        <v>69</v>
      </c>
      <c r="I11211">
        <v>1.75</v>
      </c>
      <c r="J11211">
        <v>2.0151329040000001</v>
      </c>
      <c r="M11211">
        <v>1</v>
      </c>
      <c r="N11211">
        <v>399</v>
      </c>
      <c r="P11211">
        <v>3</v>
      </c>
      <c r="Q11211" t="str">
        <f>VLOOKUP(M11211,lookups!$A$1:$B$7, 2, FALSE)</f>
        <v>trawl/fyke</v>
      </c>
      <c r="R11211" t="str">
        <f>VLOOKUP(N11211,lookups!$D$1:$E$6, 2, FALSE)</f>
        <v>hucuktlis r</v>
      </c>
      <c r="S11211" t="str">
        <f>VLOOKUP(C11211,lookups!$G$1:$H$3, 2, FALSE)</f>
        <v>smolt</v>
      </c>
    </row>
    <row r="11212" spans="1:19" x14ac:dyDescent="0.25">
      <c r="A11212" s="1">
        <v>42109</v>
      </c>
      <c r="B11212">
        <v>1</v>
      </c>
      <c r="C11212">
        <v>1</v>
      </c>
      <c r="D11212">
        <v>1</v>
      </c>
      <c r="E11212">
        <v>2015</v>
      </c>
      <c r="F11212">
        <v>39</v>
      </c>
      <c r="G11212">
        <v>1</v>
      </c>
      <c r="H11212">
        <v>69</v>
      </c>
      <c r="I11212">
        <v>2.2699985499999999</v>
      </c>
      <c r="J11212">
        <v>2.61391449</v>
      </c>
      <c r="M11212">
        <v>1</v>
      </c>
      <c r="N11212">
        <v>399</v>
      </c>
      <c r="P11212">
        <v>3</v>
      </c>
      <c r="Q11212" t="str">
        <f>VLOOKUP(M11212,lookups!$A$1:$B$7, 2, FALSE)</f>
        <v>trawl/fyke</v>
      </c>
      <c r="R11212" t="str">
        <f>VLOOKUP(N11212,lookups!$D$1:$E$6, 2, FALSE)</f>
        <v>hucuktlis r</v>
      </c>
      <c r="S11212" t="str">
        <f>VLOOKUP(C11212,lookups!$G$1:$H$3, 2, FALSE)</f>
        <v>smolt</v>
      </c>
    </row>
    <row r="11213" spans="1:19" x14ac:dyDescent="0.25">
      <c r="A11213" s="1">
        <v>42109</v>
      </c>
      <c r="B11213">
        <v>1</v>
      </c>
      <c r="C11213">
        <v>1</v>
      </c>
      <c r="D11213">
        <v>1</v>
      </c>
      <c r="E11213">
        <v>2015</v>
      </c>
      <c r="F11213">
        <v>40</v>
      </c>
      <c r="G11213">
        <v>1</v>
      </c>
      <c r="H11213">
        <v>69</v>
      </c>
      <c r="I11213">
        <v>1.879999161</v>
      </c>
      <c r="J11213">
        <v>2.1648273470000001</v>
      </c>
      <c r="M11213">
        <v>1</v>
      </c>
      <c r="N11213">
        <v>399</v>
      </c>
      <c r="P11213">
        <v>3</v>
      </c>
      <c r="Q11213" t="str">
        <f>VLOOKUP(M11213,lookups!$A$1:$B$7, 2, FALSE)</f>
        <v>trawl/fyke</v>
      </c>
      <c r="R11213" t="str">
        <f>VLOOKUP(N11213,lookups!$D$1:$E$6, 2, FALSE)</f>
        <v>hucuktlis r</v>
      </c>
      <c r="S11213" t="str">
        <f>VLOOKUP(C11213,lookups!$G$1:$H$3, 2, FALSE)</f>
        <v>smolt</v>
      </c>
    </row>
    <row r="11214" spans="1:19" x14ac:dyDescent="0.25">
      <c r="A11214" s="1">
        <v>42109</v>
      </c>
      <c r="B11214">
        <v>1</v>
      </c>
      <c r="C11214">
        <v>1</v>
      </c>
      <c r="D11214">
        <v>1</v>
      </c>
      <c r="E11214">
        <v>2015</v>
      </c>
      <c r="F11214">
        <v>41</v>
      </c>
      <c r="G11214">
        <v>1</v>
      </c>
      <c r="H11214">
        <v>70</v>
      </c>
      <c r="I11214">
        <v>2.0099983219999999</v>
      </c>
      <c r="J11214">
        <v>2.3145236969999998</v>
      </c>
      <c r="M11214">
        <v>1</v>
      </c>
      <c r="N11214">
        <v>399</v>
      </c>
      <c r="P11214">
        <v>3</v>
      </c>
      <c r="Q11214" t="str">
        <f>VLOOKUP(M11214,lookups!$A$1:$B$7, 2, FALSE)</f>
        <v>trawl/fyke</v>
      </c>
      <c r="R11214" t="str">
        <f>VLOOKUP(N11214,lookups!$D$1:$E$6, 2, FALSE)</f>
        <v>hucuktlis r</v>
      </c>
      <c r="S11214" t="str">
        <f>VLOOKUP(C11214,lookups!$G$1:$H$3, 2, FALSE)</f>
        <v>smolt</v>
      </c>
    </row>
    <row r="11215" spans="1:19" x14ac:dyDescent="0.25">
      <c r="A11215" s="1">
        <v>42109</v>
      </c>
      <c r="B11215">
        <v>1</v>
      </c>
      <c r="C11215">
        <v>1</v>
      </c>
      <c r="D11215">
        <v>1</v>
      </c>
      <c r="E11215">
        <v>2015</v>
      </c>
      <c r="F11215">
        <v>42</v>
      </c>
      <c r="G11215">
        <v>1</v>
      </c>
      <c r="H11215">
        <v>61</v>
      </c>
      <c r="I11215">
        <v>1.379999161</v>
      </c>
      <c r="J11215">
        <v>1.5890760420000001</v>
      </c>
      <c r="M11215">
        <v>1</v>
      </c>
      <c r="N11215">
        <v>399</v>
      </c>
      <c r="P11215">
        <v>3</v>
      </c>
      <c r="Q11215" t="str">
        <f>VLOOKUP(M11215,lookups!$A$1:$B$7, 2, FALSE)</f>
        <v>trawl/fyke</v>
      </c>
      <c r="R11215" t="str">
        <f>VLOOKUP(N11215,lookups!$D$1:$E$6, 2, FALSE)</f>
        <v>hucuktlis r</v>
      </c>
      <c r="S11215" t="str">
        <f>VLOOKUP(C11215,lookups!$G$1:$H$3, 2, FALSE)</f>
        <v>smolt</v>
      </c>
    </row>
    <row r="11216" spans="1:19" x14ac:dyDescent="0.25">
      <c r="A11216" s="1">
        <v>42109</v>
      </c>
      <c r="B11216">
        <v>1</v>
      </c>
      <c r="C11216">
        <v>1</v>
      </c>
      <c r="D11216">
        <v>1</v>
      </c>
      <c r="E11216">
        <v>2015</v>
      </c>
      <c r="F11216">
        <v>43</v>
      </c>
      <c r="G11216">
        <v>1</v>
      </c>
      <c r="H11216">
        <v>64</v>
      </c>
      <c r="I11216">
        <v>1.8199996949999999</v>
      </c>
      <c r="J11216">
        <v>2.0957374569999998</v>
      </c>
      <c r="M11216">
        <v>1</v>
      </c>
      <c r="N11216">
        <v>399</v>
      </c>
      <c r="P11216">
        <v>3</v>
      </c>
      <c r="Q11216" t="str">
        <f>VLOOKUP(M11216,lookups!$A$1:$B$7, 2, FALSE)</f>
        <v>trawl/fyke</v>
      </c>
      <c r="R11216" t="str">
        <f>VLOOKUP(N11216,lookups!$D$1:$E$6, 2, FALSE)</f>
        <v>hucuktlis r</v>
      </c>
      <c r="S11216" t="str">
        <f>VLOOKUP(C11216,lookups!$G$1:$H$3, 2, FALSE)</f>
        <v>smolt</v>
      </c>
    </row>
    <row r="11217" spans="1:19" x14ac:dyDescent="0.25">
      <c r="A11217" s="1">
        <v>42109</v>
      </c>
      <c r="B11217">
        <v>1</v>
      </c>
      <c r="C11217">
        <v>1</v>
      </c>
      <c r="D11217">
        <v>1</v>
      </c>
      <c r="E11217">
        <v>2015</v>
      </c>
      <c r="F11217">
        <v>44</v>
      </c>
      <c r="G11217">
        <v>1</v>
      </c>
      <c r="H11217">
        <v>72</v>
      </c>
      <c r="I11217">
        <v>2.2299995419999998</v>
      </c>
      <c r="J11217">
        <v>2.5678539279999999</v>
      </c>
      <c r="M11217">
        <v>1</v>
      </c>
      <c r="N11217">
        <v>399</v>
      </c>
      <c r="P11217">
        <v>3</v>
      </c>
      <c r="Q11217" t="str">
        <f>VLOOKUP(M11217,lookups!$A$1:$B$7, 2, FALSE)</f>
        <v>trawl/fyke</v>
      </c>
      <c r="R11217" t="str">
        <f>VLOOKUP(N11217,lookups!$D$1:$E$6, 2, FALSE)</f>
        <v>hucuktlis r</v>
      </c>
      <c r="S11217" t="str">
        <f>VLOOKUP(C11217,lookups!$G$1:$H$3, 2, FALSE)</f>
        <v>smolt</v>
      </c>
    </row>
    <row r="11218" spans="1:19" x14ac:dyDescent="0.25">
      <c r="A11218" s="1">
        <v>42109</v>
      </c>
      <c r="B11218">
        <v>1</v>
      </c>
      <c r="C11218">
        <v>1</v>
      </c>
      <c r="D11218">
        <v>1</v>
      </c>
      <c r="E11218">
        <v>2015</v>
      </c>
      <c r="F11218">
        <v>45</v>
      </c>
      <c r="G11218">
        <v>1</v>
      </c>
      <c r="H11218">
        <v>58</v>
      </c>
      <c r="I11218">
        <v>1.3099994660000001</v>
      </c>
      <c r="J11218">
        <v>1.5084705350000001</v>
      </c>
      <c r="M11218">
        <v>1</v>
      </c>
      <c r="N11218">
        <v>399</v>
      </c>
      <c r="P11218">
        <v>3</v>
      </c>
      <c r="Q11218" t="str">
        <f>VLOOKUP(M11218,lookups!$A$1:$B$7, 2, FALSE)</f>
        <v>trawl/fyke</v>
      </c>
      <c r="R11218" t="str">
        <f>VLOOKUP(N11218,lookups!$D$1:$E$6, 2, FALSE)</f>
        <v>hucuktlis r</v>
      </c>
      <c r="S11218" t="str">
        <f>VLOOKUP(C11218,lookups!$G$1:$H$3, 2, FALSE)</f>
        <v>smolt</v>
      </c>
    </row>
    <row r="11219" spans="1:19" x14ac:dyDescent="0.25">
      <c r="A11219" s="1">
        <v>42109</v>
      </c>
      <c r="B11219">
        <v>1</v>
      </c>
      <c r="C11219">
        <v>1</v>
      </c>
      <c r="D11219">
        <v>1</v>
      </c>
      <c r="E11219">
        <v>2015</v>
      </c>
      <c r="F11219">
        <v>46</v>
      </c>
      <c r="G11219">
        <v>1</v>
      </c>
      <c r="H11219">
        <v>66</v>
      </c>
      <c r="I11219">
        <v>1.8199996949999999</v>
      </c>
      <c r="J11219">
        <v>2.0957374569999998</v>
      </c>
      <c r="M11219">
        <v>1</v>
      </c>
      <c r="N11219">
        <v>399</v>
      </c>
      <c r="P11219">
        <v>3</v>
      </c>
      <c r="Q11219" t="str">
        <f>VLOOKUP(M11219,lookups!$A$1:$B$7, 2, FALSE)</f>
        <v>trawl/fyke</v>
      </c>
      <c r="R11219" t="str">
        <f>VLOOKUP(N11219,lookups!$D$1:$E$6, 2, FALSE)</f>
        <v>hucuktlis r</v>
      </c>
      <c r="S11219" t="str">
        <f>VLOOKUP(C11219,lookups!$G$1:$H$3, 2, FALSE)</f>
        <v>smolt</v>
      </c>
    </row>
    <row r="11220" spans="1:19" x14ac:dyDescent="0.25">
      <c r="A11220" s="1">
        <v>42109</v>
      </c>
      <c r="B11220">
        <v>1</v>
      </c>
      <c r="C11220">
        <v>1</v>
      </c>
      <c r="D11220">
        <v>1</v>
      </c>
      <c r="E11220">
        <v>2015</v>
      </c>
      <c r="F11220">
        <v>47</v>
      </c>
      <c r="G11220">
        <v>1</v>
      </c>
      <c r="H11220">
        <v>68</v>
      </c>
      <c r="I11220">
        <v>1.9499998089999999</v>
      </c>
      <c r="J11220">
        <v>2.2454338069999999</v>
      </c>
      <c r="M11220">
        <v>1</v>
      </c>
      <c r="N11220">
        <v>399</v>
      </c>
      <c r="P11220">
        <v>3</v>
      </c>
      <c r="Q11220" t="str">
        <f>VLOOKUP(M11220,lookups!$A$1:$B$7, 2, FALSE)</f>
        <v>trawl/fyke</v>
      </c>
      <c r="R11220" t="str">
        <f>VLOOKUP(N11220,lookups!$D$1:$E$6, 2, FALSE)</f>
        <v>hucuktlis r</v>
      </c>
      <c r="S11220" t="str">
        <f>VLOOKUP(C11220,lookups!$G$1:$H$3, 2, FALSE)</f>
        <v>smolt</v>
      </c>
    </row>
    <row r="11221" spans="1:19" x14ac:dyDescent="0.25">
      <c r="A11221" s="1">
        <v>42109</v>
      </c>
      <c r="B11221">
        <v>1</v>
      </c>
      <c r="C11221">
        <v>1</v>
      </c>
      <c r="D11221">
        <v>1</v>
      </c>
      <c r="E11221">
        <v>2015</v>
      </c>
      <c r="F11221">
        <v>48</v>
      </c>
      <c r="G11221">
        <v>1</v>
      </c>
      <c r="H11221">
        <v>64</v>
      </c>
      <c r="I11221">
        <v>1.6999998089999999</v>
      </c>
      <c r="J11221">
        <v>1.9575576779999999</v>
      </c>
      <c r="M11221">
        <v>1</v>
      </c>
      <c r="N11221">
        <v>399</v>
      </c>
      <c r="P11221">
        <v>3</v>
      </c>
      <c r="Q11221" t="str">
        <f>VLOOKUP(M11221,lookups!$A$1:$B$7, 2, FALSE)</f>
        <v>trawl/fyke</v>
      </c>
      <c r="R11221" t="str">
        <f>VLOOKUP(N11221,lookups!$D$1:$E$6, 2, FALSE)</f>
        <v>hucuktlis r</v>
      </c>
      <c r="S11221" t="str">
        <f>VLOOKUP(C11221,lookups!$G$1:$H$3, 2, FALSE)</f>
        <v>smolt</v>
      </c>
    </row>
    <row r="11222" spans="1:19" x14ac:dyDescent="0.25">
      <c r="A11222" s="1">
        <v>42109</v>
      </c>
      <c r="B11222">
        <v>1</v>
      </c>
      <c r="C11222">
        <v>1</v>
      </c>
      <c r="D11222">
        <v>1</v>
      </c>
      <c r="E11222">
        <v>2015</v>
      </c>
      <c r="F11222">
        <v>49</v>
      </c>
      <c r="G11222">
        <v>1</v>
      </c>
      <c r="H11222">
        <v>65</v>
      </c>
      <c r="I11222">
        <v>1.7299995420000001</v>
      </c>
      <c r="J11222">
        <v>1.9921026230000001</v>
      </c>
      <c r="M11222">
        <v>1</v>
      </c>
      <c r="N11222">
        <v>399</v>
      </c>
      <c r="P11222">
        <v>3</v>
      </c>
      <c r="Q11222" t="str">
        <f>VLOOKUP(M11222,lookups!$A$1:$B$7, 2, FALSE)</f>
        <v>trawl/fyke</v>
      </c>
      <c r="R11222" t="str">
        <f>VLOOKUP(N11222,lookups!$D$1:$E$6, 2, FALSE)</f>
        <v>hucuktlis r</v>
      </c>
      <c r="S11222" t="str">
        <f>VLOOKUP(C11222,lookups!$G$1:$H$3, 2, FALSE)</f>
        <v>smolt</v>
      </c>
    </row>
    <row r="11223" spans="1:19" x14ac:dyDescent="0.25">
      <c r="A11223" s="1">
        <v>42109</v>
      </c>
      <c r="B11223">
        <v>1</v>
      </c>
      <c r="C11223">
        <v>1</v>
      </c>
      <c r="D11223">
        <v>1</v>
      </c>
      <c r="E11223">
        <v>2015</v>
      </c>
      <c r="F11223">
        <v>50</v>
      </c>
      <c r="G11223">
        <v>1</v>
      </c>
      <c r="H11223">
        <v>68</v>
      </c>
      <c r="I11223">
        <v>2.1999988560000001</v>
      </c>
      <c r="J11223">
        <v>2.5333099369999998</v>
      </c>
      <c r="M11223">
        <v>1</v>
      </c>
      <c r="N11223">
        <v>399</v>
      </c>
      <c r="P11223">
        <v>3</v>
      </c>
      <c r="Q11223" t="str">
        <f>VLOOKUP(M11223,lookups!$A$1:$B$7, 2, FALSE)</f>
        <v>trawl/fyke</v>
      </c>
      <c r="R11223" t="str">
        <f>VLOOKUP(N11223,lookups!$D$1:$E$6, 2, FALSE)</f>
        <v>hucuktlis r</v>
      </c>
      <c r="S11223" t="str">
        <f>VLOOKUP(C11223,lookups!$G$1:$H$3, 2, FALSE)</f>
        <v>smolt</v>
      </c>
    </row>
    <row r="11224" spans="1:19" x14ac:dyDescent="0.25">
      <c r="A11224" s="1">
        <v>42109</v>
      </c>
      <c r="B11224">
        <v>1</v>
      </c>
      <c r="C11224">
        <v>1</v>
      </c>
      <c r="D11224">
        <v>1</v>
      </c>
      <c r="E11224">
        <v>2015</v>
      </c>
      <c r="F11224">
        <v>51</v>
      </c>
      <c r="G11224">
        <v>1</v>
      </c>
      <c r="H11224">
        <v>65</v>
      </c>
      <c r="I11224">
        <v>1.719999313</v>
      </c>
      <c r="J11224">
        <v>1.9805870059999999</v>
      </c>
      <c r="M11224">
        <v>1</v>
      </c>
      <c r="N11224">
        <v>399</v>
      </c>
      <c r="P11224">
        <v>3</v>
      </c>
      <c r="Q11224" t="str">
        <f>VLOOKUP(M11224,lookups!$A$1:$B$7, 2, FALSE)</f>
        <v>trawl/fyke</v>
      </c>
      <c r="R11224" t="str">
        <f>VLOOKUP(N11224,lookups!$D$1:$E$6, 2, FALSE)</f>
        <v>hucuktlis r</v>
      </c>
      <c r="S11224" t="str">
        <f>VLOOKUP(C11224,lookups!$G$1:$H$3, 2, FALSE)</f>
        <v>smolt</v>
      </c>
    </row>
    <row r="11225" spans="1:19" x14ac:dyDescent="0.25">
      <c r="A11225" s="1">
        <v>42109</v>
      </c>
      <c r="B11225">
        <v>1</v>
      </c>
      <c r="C11225">
        <v>1</v>
      </c>
      <c r="D11225">
        <v>1</v>
      </c>
      <c r="E11225">
        <v>2015</v>
      </c>
      <c r="F11225">
        <v>52</v>
      </c>
      <c r="G11225">
        <v>1</v>
      </c>
      <c r="H11225">
        <v>63</v>
      </c>
      <c r="I11225">
        <v>1.469999313</v>
      </c>
      <c r="J11225">
        <v>1.692710876</v>
      </c>
      <c r="M11225">
        <v>1</v>
      </c>
      <c r="N11225">
        <v>399</v>
      </c>
      <c r="P11225">
        <v>3</v>
      </c>
      <c r="Q11225" t="str">
        <f>VLOOKUP(M11225,lookups!$A$1:$B$7, 2, FALSE)</f>
        <v>trawl/fyke</v>
      </c>
      <c r="R11225" t="str">
        <f>VLOOKUP(N11225,lookups!$D$1:$E$6, 2, FALSE)</f>
        <v>hucuktlis r</v>
      </c>
      <c r="S11225" t="str">
        <f>VLOOKUP(C11225,lookups!$G$1:$H$3, 2, FALSE)</f>
        <v>smolt</v>
      </c>
    </row>
    <row r="11226" spans="1:19" x14ac:dyDescent="0.25">
      <c r="A11226" s="1">
        <v>42109</v>
      </c>
      <c r="B11226">
        <v>1</v>
      </c>
      <c r="C11226">
        <v>1</v>
      </c>
      <c r="D11226">
        <v>1</v>
      </c>
      <c r="E11226">
        <v>2015</v>
      </c>
      <c r="F11226">
        <v>53</v>
      </c>
      <c r="G11226">
        <v>1</v>
      </c>
      <c r="H11226">
        <v>65</v>
      </c>
      <c r="I11226">
        <v>1.8199996949999999</v>
      </c>
      <c r="J11226">
        <v>2.0957374569999998</v>
      </c>
      <c r="M11226">
        <v>1</v>
      </c>
      <c r="N11226">
        <v>399</v>
      </c>
      <c r="P11226">
        <v>3</v>
      </c>
      <c r="Q11226" t="str">
        <f>VLOOKUP(M11226,lookups!$A$1:$B$7, 2, FALSE)</f>
        <v>trawl/fyke</v>
      </c>
      <c r="R11226" t="str">
        <f>VLOOKUP(N11226,lookups!$D$1:$E$6, 2, FALSE)</f>
        <v>hucuktlis r</v>
      </c>
      <c r="S11226" t="str">
        <f>VLOOKUP(C11226,lookups!$G$1:$H$3, 2, FALSE)</f>
        <v>smolt</v>
      </c>
    </row>
    <row r="11227" spans="1:19" x14ac:dyDescent="0.25">
      <c r="A11227" s="1">
        <v>42109</v>
      </c>
      <c r="B11227">
        <v>1</v>
      </c>
      <c r="C11227">
        <v>1</v>
      </c>
      <c r="D11227">
        <v>1</v>
      </c>
      <c r="E11227">
        <v>2015</v>
      </c>
      <c r="F11227">
        <v>54</v>
      </c>
      <c r="G11227">
        <v>1</v>
      </c>
      <c r="H11227">
        <v>69</v>
      </c>
      <c r="I11227">
        <v>2.1699981689999999</v>
      </c>
      <c r="J11227">
        <v>2.498764038</v>
      </c>
      <c r="M11227">
        <v>1</v>
      </c>
      <c r="N11227">
        <v>399</v>
      </c>
      <c r="P11227">
        <v>3</v>
      </c>
      <c r="Q11227" t="str">
        <f>VLOOKUP(M11227,lookups!$A$1:$B$7, 2, FALSE)</f>
        <v>trawl/fyke</v>
      </c>
      <c r="R11227" t="str">
        <f>VLOOKUP(N11227,lookups!$D$1:$E$6, 2, FALSE)</f>
        <v>hucuktlis r</v>
      </c>
      <c r="S11227" t="str">
        <f>VLOOKUP(C11227,lookups!$G$1:$H$3, 2, FALSE)</f>
        <v>smolt</v>
      </c>
    </row>
    <row r="11228" spans="1:19" x14ac:dyDescent="0.25">
      <c r="A11228" s="1">
        <v>42109</v>
      </c>
      <c r="B11228">
        <v>1</v>
      </c>
      <c r="C11228">
        <v>1</v>
      </c>
      <c r="D11228">
        <v>1</v>
      </c>
      <c r="E11228">
        <v>2015</v>
      </c>
      <c r="F11228">
        <v>55</v>
      </c>
      <c r="G11228">
        <v>1</v>
      </c>
      <c r="H11228">
        <v>63</v>
      </c>
      <c r="I11228">
        <v>1.4099998469999999</v>
      </c>
      <c r="J11228">
        <v>1.623620987</v>
      </c>
      <c r="M11228">
        <v>1</v>
      </c>
      <c r="N11228">
        <v>399</v>
      </c>
      <c r="P11228">
        <v>3</v>
      </c>
      <c r="Q11228" t="str">
        <f>VLOOKUP(M11228,lookups!$A$1:$B$7, 2, FALSE)</f>
        <v>trawl/fyke</v>
      </c>
      <c r="R11228" t="str">
        <f>VLOOKUP(N11228,lookups!$D$1:$E$6, 2, FALSE)</f>
        <v>hucuktlis r</v>
      </c>
      <c r="S11228" t="str">
        <f>VLOOKUP(C11228,lookups!$G$1:$H$3, 2, FALSE)</f>
        <v>smolt</v>
      </c>
    </row>
    <row r="11229" spans="1:19" x14ac:dyDescent="0.25">
      <c r="A11229" s="1">
        <v>42109</v>
      </c>
      <c r="B11229">
        <v>1</v>
      </c>
      <c r="C11229">
        <v>1</v>
      </c>
      <c r="D11229">
        <v>1</v>
      </c>
      <c r="E11229">
        <v>2015</v>
      </c>
      <c r="F11229">
        <v>56</v>
      </c>
      <c r="G11229">
        <v>1</v>
      </c>
      <c r="H11229">
        <v>61</v>
      </c>
      <c r="I11229">
        <v>1.5</v>
      </c>
      <c r="J11229">
        <v>1.7272567750000001</v>
      </c>
      <c r="M11229">
        <v>1</v>
      </c>
      <c r="N11229">
        <v>399</v>
      </c>
      <c r="P11229">
        <v>3</v>
      </c>
      <c r="Q11229" t="str">
        <f>VLOOKUP(M11229,lookups!$A$1:$B$7, 2, FALSE)</f>
        <v>trawl/fyke</v>
      </c>
      <c r="R11229" t="str">
        <f>VLOOKUP(N11229,lookups!$D$1:$E$6, 2, FALSE)</f>
        <v>hucuktlis r</v>
      </c>
      <c r="S11229" t="str">
        <f>VLOOKUP(C11229,lookups!$G$1:$H$3, 2, FALSE)</f>
        <v>smolt</v>
      </c>
    </row>
    <row r="11230" spans="1:19" x14ac:dyDescent="0.25">
      <c r="A11230" s="1">
        <v>42109</v>
      </c>
      <c r="B11230">
        <v>1</v>
      </c>
      <c r="C11230">
        <v>1</v>
      </c>
      <c r="D11230">
        <v>1</v>
      </c>
      <c r="E11230">
        <v>2015</v>
      </c>
      <c r="F11230">
        <v>57</v>
      </c>
      <c r="G11230">
        <v>1</v>
      </c>
      <c r="H11230">
        <v>65</v>
      </c>
      <c r="I11230">
        <v>1.579999924</v>
      </c>
      <c r="J11230">
        <v>1.8193769449999999</v>
      </c>
      <c r="M11230">
        <v>1</v>
      </c>
      <c r="N11230">
        <v>399</v>
      </c>
      <c r="P11230">
        <v>3</v>
      </c>
      <c r="Q11230" t="str">
        <f>VLOOKUP(M11230,lookups!$A$1:$B$7, 2, FALSE)</f>
        <v>trawl/fyke</v>
      </c>
      <c r="R11230" t="str">
        <f>VLOOKUP(N11230,lookups!$D$1:$E$6, 2, FALSE)</f>
        <v>hucuktlis r</v>
      </c>
      <c r="S11230" t="str">
        <f>VLOOKUP(C11230,lookups!$G$1:$H$3, 2, FALSE)</f>
        <v>smolt</v>
      </c>
    </row>
    <row r="11231" spans="1:19" x14ac:dyDescent="0.25">
      <c r="A11231" s="1">
        <v>42109</v>
      </c>
      <c r="B11231">
        <v>1</v>
      </c>
      <c r="C11231">
        <v>1</v>
      </c>
      <c r="D11231">
        <v>1</v>
      </c>
      <c r="E11231">
        <v>2015</v>
      </c>
      <c r="F11231">
        <v>58</v>
      </c>
      <c r="G11231">
        <v>1</v>
      </c>
      <c r="H11231">
        <v>69</v>
      </c>
      <c r="I11231">
        <v>1.9499998089999999</v>
      </c>
      <c r="J11231">
        <v>2.2454338069999999</v>
      </c>
      <c r="M11231">
        <v>1</v>
      </c>
      <c r="N11231">
        <v>399</v>
      </c>
      <c r="P11231">
        <v>3</v>
      </c>
      <c r="Q11231" t="str">
        <f>VLOOKUP(M11231,lookups!$A$1:$B$7, 2, FALSE)</f>
        <v>trawl/fyke</v>
      </c>
      <c r="R11231" t="str">
        <f>VLOOKUP(N11231,lookups!$D$1:$E$6, 2, FALSE)</f>
        <v>hucuktlis r</v>
      </c>
      <c r="S11231" t="str">
        <f>VLOOKUP(C11231,lookups!$G$1:$H$3, 2, FALSE)</f>
        <v>smolt</v>
      </c>
    </row>
    <row r="11232" spans="1:19" x14ac:dyDescent="0.25">
      <c r="A11232" s="1">
        <v>42109</v>
      </c>
      <c r="B11232">
        <v>1</v>
      </c>
      <c r="C11232">
        <v>1</v>
      </c>
      <c r="D11232">
        <v>1</v>
      </c>
      <c r="E11232">
        <v>2015</v>
      </c>
      <c r="F11232">
        <v>59</v>
      </c>
      <c r="G11232">
        <v>1</v>
      </c>
      <c r="H11232">
        <v>60</v>
      </c>
      <c r="I11232">
        <v>1.3599996569999999</v>
      </c>
      <c r="J11232">
        <v>1.566045761</v>
      </c>
      <c r="M11232">
        <v>1</v>
      </c>
      <c r="N11232">
        <v>399</v>
      </c>
      <c r="P11232">
        <v>3</v>
      </c>
      <c r="Q11232" t="str">
        <f>VLOOKUP(M11232,lookups!$A$1:$B$7, 2, FALSE)</f>
        <v>trawl/fyke</v>
      </c>
      <c r="R11232" t="str">
        <f>VLOOKUP(N11232,lookups!$D$1:$E$6, 2, FALSE)</f>
        <v>hucuktlis r</v>
      </c>
      <c r="S11232" t="str">
        <f>VLOOKUP(C11232,lookups!$G$1:$H$3, 2, FALSE)</f>
        <v>smolt</v>
      </c>
    </row>
    <row r="11233" spans="1:19" x14ac:dyDescent="0.25">
      <c r="A11233" s="1">
        <v>42109</v>
      </c>
      <c r="B11233">
        <v>1</v>
      </c>
      <c r="C11233">
        <v>1</v>
      </c>
      <c r="D11233">
        <v>1</v>
      </c>
      <c r="E11233">
        <v>2015</v>
      </c>
      <c r="F11233">
        <v>60</v>
      </c>
      <c r="G11233">
        <v>1</v>
      </c>
      <c r="H11233">
        <v>62</v>
      </c>
      <c r="I11233">
        <v>1.3199996949999999</v>
      </c>
      <c r="J11233">
        <v>1.519985199</v>
      </c>
      <c r="M11233">
        <v>1</v>
      </c>
      <c r="N11233">
        <v>399</v>
      </c>
      <c r="P11233">
        <v>3</v>
      </c>
      <c r="Q11233" t="str">
        <f>VLOOKUP(M11233,lookups!$A$1:$B$7, 2, FALSE)</f>
        <v>trawl/fyke</v>
      </c>
      <c r="R11233" t="str">
        <f>VLOOKUP(N11233,lookups!$D$1:$E$6, 2, FALSE)</f>
        <v>hucuktlis r</v>
      </c>
      <c r="S11233" t="str">
        <f>VLOOKUP(C11233,lookups!$G$1:$H$3, 2, FALSE)</f>
        <v>smolt</v>
      </c>
    </row>
    <row r="11234" spans="1:19" x14ac:dyDescent="0.25">
      <c r="A11234" s="1">
        <v>42109</v>
      </c>
      <c r="B11234">
        <v>1</v>
      </c>
      <c r="C11234">
        <v>1</v>
      </c>
      <c r="D11234">
        <v>1</v>
      </c>
      <c r="E11234">
        <v>2015</v>
      </c>
      <c r="F11234">
        <v>61</v>
      </c>
      <c r="G11234">
        <v>1</v>
      </c>
      <c r="H11234">
        <v>61</v>
      </c>
      <c r="I11234">
        <v>1.4399995800000001</v>
      </c>
      <c r="J11234">
        <v>1.658165932</v>
      </c>
      <c r="M11234">
        <v>1</v>
      </c>
      <c r="N11234">
        <v>399</v>
      </c>
      <c r="P11234">
        <v>3</v>
      </c>
      <c r="Q11234" t="str">
        <f>VLOOKUP(M11234,lookups!$A$1:$B$7, 2, FALSE)</f>
        <v>trawl/fyke</v>
      </c>
      <c r="R11234" t="str">
        <f>VLOOKUP(N11234,lookups!$D$1:$E$6, 2, FALSE)</f>
        <v>hucuktlis r</v>
      </c>
      <c r="S11234" t="str">
        <f>VLOOKUP(C11234,lookups!$G$1:$H$3, 2, FALSE)</f>
        <v>smolt</v>
      </c>
    </row>
    <row r="11235" spans="1:19" x14ac:dyDescent="0.25">
      <c r="A11235" s="1">
        <v>42109</v>
      </c>
      <c r="B11235">
        <v>1</v>
      </c>
      <c r="C11235">
        <v>1</v>
      </c>
      <c r="D11235">
        <v>1</v>
      </c>
      <c r="E11235">
        <v>2015</v>
      </c>
      <c r="F11235">
        <v>62</v>
      </c>
      <c r="G11235">
        <v>1</v>
      </c>
      <c r="H11235">
        <v>69</v>
      </c>
      <c r="I11235">
        <v>1.9599990839999999</v>
      </c>
      <c r="J11235">
        <v>2.2569484709999998</v>
      </c>
      <c r="M11235">
        <v>1</v>
      </c>
      <c r="N11235">
        <v>399</v>
      </c>
      <c r="P11235">
        <v>3</v>
      </c>
      <c r="Q11235" t="str">
        <f>VLOOKUP(M11235,lookups!$A$1:$B$7, 2, FALSE)</f>
        <v>trawl/fyke</v>
      </c>
      <c r="R11235" t="str">
        <f>VLOOKUP(N11235,lookups!$D$1:$E$6, 2, FALSE)</f>
        <v>hucuktlis r</v>
      </c>
      <c r="S11235" t="str">
        <f>VLOOKUP(C11235,lookups!$G$1:$H$3, 2, FALSE)</f>
        <v>smolt</v>
      </c>
    </row>
    <row r="11236" spans="1:19" x14ac:dyDescent="0.25">
      <c r="A11236" s="1">
        <v>42109</v>
      </c>
      <c r="B11236">
        <v>1</v>
      </c>
      <c r="C11236">
        <v>1</v>
      </c>
      <c r="D11236">
        <v>1</v>
      </c>
      <c r="E11236">
        <v>2015</v>
      </c>
      <c r="F11236">
        <v>63</v>
      </c>
      <c r="G11236">
        <v>1</v>
      </c>
      <c r="H11236">
        <v>65</v>
      </c>
      <c r="I11236">
        <v>1.8099994660000001</v>
      </c>
      <c r="J11236">
        <v>2.084222794</v>
      </c>
      <c r="M11236">
        <v>1</v>
      </c>
      <c r="N11236">
        <v>399</v>
      </c>
      <c r="P11236">
        <v>3</v>
      </c>
      <c r="Q11236" t="str">
        <f>VLOOKUP(M11236,lookups!$A$1:$B$7, 2, FALSE)</f>
        <v>trawl/fyke</v>
      </c>
      <c r="R11236" t="str">
        <f>VLOOKUP(N11236,lookups!$D$1:$E$6, 2, FALSE)</f>
        <v>hucuktlis r</v>
      </c>
      <c r="S11236" t="str">
        <f>VLOOKUP(C11236,lookups!$G$1:$H$3, 2, FALSE)</f>
        <v>smolt</v>
      </c>
    </row>
    <row r="11237" spans="1:19" x14ac:dyDescent="0.25">
      <c r="A11237" s="1">
        <v>42109</v>
      </c>
      <c r="B11237">
        <v>1</v>
      </c>
      <c r="C11237">
        <v>1</v>
      </c>
      <c r="D11237">
        <v>1</v>
      </c>
      <c r="E11237">
        <v>2015</v>
      </c>
      <c r="F11237">
        <v>64</v>
      </c>
      <c r="G11237">
        <v>1</v>
      </c>
      <c r="H11237">
        <v>66</v>
      </c>
      <c r="I11237">
        <v>1.789999962</v>
      </c>
      <c r="J11237">
        <v>2.0611915590000001</v>
      </c>
      <c r="M11237">
        <v>1</v>
      </c>
      <c r="N11237">
        <v>399</v>
      </c>
      <c r="P11237">
        <v>3</v>
      </c>
      <c r="Q11237" t="str">
        <f>VLOOKUP(M11237,lookups!$A$1:$B$7, 2, FALSE)</f>
        <v>trawl/fyke</v>
      </c>
      <c r="R11237" t="str">
        <f>VLOOKUP(N11237,lookups!$D$1:$E$6, 2, FALSE)</f>
        <v>hucuktlis r</v>
      </c>
      <c r="S11237" t="str">
        <f>VLOOKUP(C11237,lookups!$G$1:$H$3, 2, FALSE)</f>
        <v>smolt</v>
      </c>
    </row>
    <row r="11238" spans="1:19" x14ac:dyDescent="0.25">
      <c r="A11238" s="1">
        <v>42109</v>
      </c>
      <c r="B11238">
        <v>1</v>
      </c>
      <c r="C11238">
        <v>1</v>
      </c>
      <c r="D11238">
        <v>1</v>
      </c>
      <c r="E11238">
        <v>2015</v>
      </c>
      <c r="F11238">
        <v>65</v>
      </c>
      <c r="G11238">
        <v>1</v>
      </c>
      <c r="H11238">
        <v>64</v>
      </c>
      <c r="I11238">
        <v>1.5199995040000001</v>
      </c>
      <c r="J11238">
        <v>1.750286102</v>
      </c>
      <c r="M11238">
        <v>1</v>
      </c>
      <c r="N11238">
        <v>399</v>
      </c>
      <c r="P11238">
        <v>3</v>
      </c>
      <c r="Q11238" t="str">
        <f>VLOOKUP(M11238,lookups!$A$1:$B$7, 2, FALSE)</f>
        <v>trawl/fyke</v>
      </c>
      <c r="R11238" t="str">
        <f>VLOOKUP(N11238,lookups!$D$1:$E$6, 2, FALSE)</f>
        <v>hucuktlis r</v>
      </c>
      <c r="S11238" t="str">
        <f>VLOOKUP(C11238,lookups!$G$1:$H$3, 2, FALSE)</f>
        <v>smolt</v>
      </c>
    </row>
    <row r="11239" spans="1:19" x14ac:dyDescent="0.25">
      <c r="A11239" s="1">
        <v>42124</v>
      </c>
      <c r="B11239">
        <v>1</v>
      </c>
      <c r="C11239">
        <v>1</v>
      </c>
      <c r="D11239">
        <v>1</v>
      </c>
      <c r="E11239">
        <v>2015</v>
      </c>
      <c r="F11239">
        <v>1</v>
      </c>
      <c r="G11239">
        <v>1</v>
      </c>
      <c r="H11239">
        <v>65</v>
      </c>
      <c r="I11239">
        <v>2.1299991610000002</v>
      </c>
      <c r="J11239">
        <v>2.4527034759999999</v>
      </c>
      <c r="M11239">
        <v>1</v>
      </c>
      <c r="N11239">
        <v>399</v>
      </c>
      <c r="P11239">
        <v>3</v>
      </c>
      <c r="Q11239" t="str">
        <f>VLOOKUP(M11239,lookups!$A$1:$B$7, 2, FALSE)</f>
        <v>trawl/fyke</v>
      </c>
      <c r="R11239" t="str">
        <f>VLOOKUP(N11239,lookups!$D$1:$E$6, 2, FALSE)</f>
        <v>hucuktlis r</v>
      </c>
      <c r="S11239" t="str">
        <f>VLOOKUP(C11239,lookups!$G$1:$H$3, 2, FALSE)</f>
        <v>smolt</v>
      </c>
    </row>
    <row r="11240" spans="1:19" x14ac:dyDescent="0.25">
      <c r="A11240" s="1">
        <v>42124</v>
      </c>
      <c r="B11240">
        <v>1</v>
      </c>
      <c r="C11240">
        <v>1</v>
      </c>
      <c r="D11240">
        <v>1</v>
      </c>
      <c r="E11240">
        <v>2015</v>
      </c>
      <c r="F11240">
        <v>2</v>
      </c>
      <c r="G11240">
        <v>1</v>
      </c>
      <c r="H11240">
        <v>70</v>
      </c>
      <c r="I11240">
        <v>2.3099994659999998</v>
      </c>
      <c r="J11240">
        <v>2.6599750520000001</v>
      </c>
      <c r="M11240">
        <v>1</v>
      </c>
      <c r="N11240">
        <v>399</v>
      </c>
      <c r="P11240">
        <v>3</v>
      </c>
      <c r="Q11240" t="str">
        <f>VLOOKUP(M11240,lookups!$A$1:$B$7, 2, FALSE)</f>
        <v>trawl/fyke</v>
      </c>
      <c r="R11240" t="str">
        <f>VLOOKUP(N11240,lookups!$D$1:$E$6, 2, FALSE)</f>
        <v>hucuktlis r</v>
      </c>
      <c r="S11240" t="str">
        <f>VLOOKUP(C11240,lookups!$G$1:$H$3, 2, FALSE)</f>
        <v>smolt</v>
      </c>
    </row>
    <row r="11241" spans="1:19" x14ac:dyDescent="0.25">
      <c r="A11241" s="1">
        <v>42124</v>
      </c>
      <c r="B11241">
        <v>1</v>
      </c>
      <c r="C11241">
        <v>1</v>
      </c>
      <c r="D11241">
        <v>1</v>
      </c>
      <c r="E11241">
        <v>2015</v>
      </c>
      <c r="F11241">
        <v>3</v>
      </c>
      <c r="G11241">
        <v>1</v>
      </c>
      <c r="H11241">
        <v>67</v>
      </c>
      <c r="I11241">
        <v>1.829999924</v>
      </c>
      <c r="J11241">
        <v>2.1072521210000001</v>
      </c>
      <c r="M11241">
        <v>1</v>
      </c>
      <c r="N11241">
        <v>399</v>
      </c>
      <c r="P11241">
        <v>3</v>
      </c>
      <c r="Q11241" t="str">
        <f>VLOOKUP(M11241,lookups!$A$1:$B$7, 2, FALSE)</f>
        <v>trawl/fyke</v>
      </c>
      <c r="R11241" t="str">
        <f>VLOOKUP(N11241,lookups!$D$1:$E$6, 2, FALSE)</f>
        <v>hucuktlis r</v>
      </c>
      <c r="S11241" t="str">
        <f>VLOOKUP(C11241,lookups!$G$1:$H$3, 2, FALSE)</f>
        <v>smolt</v>
      </c>
    </row>
    <row r="11242" spans="1:19" x14ac:dyDescent="0.25">
      <c r="A11242" s="1">
        <v>42124</v>
      </c>
      <c r="B11242">
        <v>1</v>
      </c>
      <c r="C11242">
        <v>1</v>
      </c>
      <c r="D11242">
        <v>1</v>
      </c>
      <c r="E11242">
        <v>2015</v>
      </c>
      <c r="F11242">
        <v>4</v>
      </c>
      <c r="G11242">
        <v>1</v>
      </c>
      <c r="H11242">
        <v>66</v>
      </c>
      <c r="I11242">
        <v>1.879999161</v>
      </c>
      <c r="J11242">
        <v>2.1648273470000001</v>
      </c>
      <c r="M11242">
        <v>1</v>
      </c>
      <c r="N11242">
        <v>399</v>
      </c>
      <c r="P11242">
        <v>3</v>
      </c>
      <c r="Q11242" t="str">
        <f>VLOOKUP(M11242,lookups!$A$1:$B$7, 2, FALSE)</f>
        <v>trawl/fyke</v>
      </c>
      <c r="R11242" t="str">
        <f>VLOOKUP(N11242,lookups!$D$1:$E$6, 2, FALSE)</f>
        <v>hucuktlis r</v>
      </c>
      <c r="S11242" t="str">
        <f>VLOOKUP(C11242,lookups!$G$1:$H$3, 2, FALSE)</f>
        <v>smolt</v>
      </c>
    </row>
    <row r="11243" spans="1:19" x14ac:dyDescent="0.25">
      <c r="A11243" s="1">
        <v>42124</v>
      </c>
      <c r="B11243">
        <v>1</v>
      </c>
      <c r="C11243">
        <v>1</v>
      </c>
      <c r="D11243">
        <v>1</v>
      </c>
      <c r="E11243">
        <v>2015</v>
      </c>
      <c r="F11243">
        <v>5</v>
      </c>
      <c r="G11243">
        <v>1</v>
      </c>
      <c r="H11243">
        <v>65</v>
      </c>
      <c r="I11243">
        <v>1.629999161</v>
      </c>
      <c r="J11243">
        <v>1.8769521709999999</v>
      </c>
      <c r="M11243">
        <v>1</v>
      </c>
      <c r="N11243">
        <v>399</v>
      </c>
      <c r="P11243">
        <v>3</v>
      </c>
      <c r="Q11243" t="str">
        <f>VLOOKUP(M11243,lookups!$A$1:$B$7, 2, FALSE)</f>
        <v>trawl/fyke</v>
      </c>
      <c r="R11243" t="str">
        <f>VLOOKUP(N11243,lookups!$D$1:$E$6, 2, FALSE)</f>
        <v>hucuktlis r</v>
      </c>
      <c r="S11243" t="str">
        <f>VLOOKUP(C11243,lookups!$G$1:$H$3, 2, FALSE)</f>
        <v>smolt</v>
      </c>
    </row>
    <row r="11244" spans="1:19" x14ac:dyDescent="0.25">
      <c r="A11244" s="1">
        <v>42124</v>
      </c>
      <c r="B11244">
        <v>1</v>
      </c>
      <c r="C11244">
        <v>1</v>
      </c>
      <c r="D11244">
        <v>1</v>
      </c>
      <c r="E11244">
        <v>2015</v>
      </c>
      <c r="F11244">
        <v>6</v>
      </c>
      <c r="G11244">
        <v>1</v>
      </c>
      <c r="H11244">
        <v>58</v>
      </c>
      <c r="I11244">
        <v>1.3199996949999999</v>
      </c>
      <c r="J11244">
        <v>1.519985199</v>
      </c>
      <c r="M11244">
        <v>1</v>
      </c>
      <c r="N11244">
        <v>399</v>
      </c>
      <c r="P11244">
        <v>3</v>
      </c>
      <c r="Q11244" t="str">
        <f>VLOOKUP(M11244,lookups!$A$1:$B$7, 2, FALSE)</f>
        <v>trawl/fyke</v>
      </c>
      <c r="R11244" t="str">
        <f>VLOOKUP(N11244,lookups!$D$1:$E$6, 2, FALSE)</f>
        <v>hucuktlis r</v>
      </c>
      <c r="S11244" t="str">
        <f>VLOOKUP(C11244,lookups!$G$1:$H$3, 2, FALSE)</f>
        <v>smolt</v>
      </c>
    </row>
    <row r="11245" spans="1:19" x14ac:dyDescent="0.25">
      <c r="A11245" s="1">
        <v>42124</v>
      </c>
      <c r="B11245">
        <v>1</v>
      </c>
      <c r="C11245">
        <v>1</v>
      </c>
      <c r="D11245">
        <v>1</v>
      </c>
      <c r="E11245">
        <v>2015</v>
      </c>
      <c r="F11245">
        <v>7</v>
      </c>
      <c r="G11245">
        <v>1</v>
      </c>
      <c r="H11245">
        <v>53</v>
      </c>
      <c r="I11245">
        <v>0.869999886</v>
      </c>
      <c r="J11245">
        <v>1.0018081670000001</v>
      </c>
      <c r="M11245">
        <v>1</v>
      </c>
      <c r="N11245">
        <v>399</v>
      </c>
      <c r="P11245">
        <v>3</v>
      </c>
      <c r="Q11245" t="str">
        <f>VLOOKUP(M11245,lookups!$A$1:$B$7, 2, FALSE)</f>
        <v>trawl/fyke</v>
      </c>
      <c r="R11245" t="str">
        <f>VLOOKUP(N11245,lookups!$D$1:$E$6, 2, FALSE)</f>
        <v>hucuktlis r</v>
      </c>
      <c r="S11245" t="str">
        <f>VLOOKUP(C11245,lookups!$G$1:$H$3, 2, FALSE)</f>
        <v>smolt</v>
      </c>
    </row>
  </sheetData>
  <autoFilter ref="A1:P11245" xr:uid="{00000000-0009-0000-0000-000000000000}"/>
  <pageMargins left="0.75" right="0.75" top="1" bottom="1" header="0.5" footer="0.5"/>
  <pageSetup orientation="portrait" horizontalDpi="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34AF-B937-4EA0-A0F3-E1BD42EAC0ED}">
  <dimension ref="A1:H7"/>
  <sheetViews>
    <sheetView workbookViewId="0">
      <selection sqref="A1:H7"/>
    </sheetView>
  </sheetViews>
  <sheetFormatPr defaultRowHeight="15" x14ac:dyDescent="0.25"/>
  <sheetData>
    <row r="1" spans="1:8" x14ac:dyDescent="0.25">
      <c r="A1" t="s">
        <v>12</v>
      </c>
      <c r="B1" t="s">
        <v>41</v>
      </c>
      <c r="D1" t="s">
        <v>13</v>
      </c>
      <c r="E1" t="s">
        <v>42</v>
      </c>
      <c r="G1" t="s">
        <v>2</v>
      </c>
      <c r="H1" t="s">
        <v>43</v>
      </c>
    </row>
    <row r="2" spans="1:8" x14ac:dyDescent="0.25">
      <c r="A2">
        <v>1</v>
      </c>
      <c r="B2" t="s">
        <v>44</v>
      </c>
      <c r="D2">
        <v>9</v>
      </c>
      <c r="E2" t="s">
        <v>45</v>
      </c>
      <c r="G2">
        <v>1</v>
      </c>
      <c r="H2" t="s">
        <v>46</v>
      </c>
    </row>
    <row r="3" spans="1:8" x14ac:dyDescent="0.25">
      <c r="A3">
        <v>2</v>
      </c>
      <c r="B3" t="s">
        <v>47</v>
      </c>
      <c r="D3">
        <v>141</v>
      </c>
      <c r="E3" t="s">
        <v>48</v>
      </c>
      <c r="G3">
        <v>2</v>
      </c>
      <c r="H3" t="s">
        <v>49</v>
      </c>
    </row>
    <row r="4" spans="1:8" x14ac:dyDescent="0.25">
      <c r="A4">
        <v>3</v>
      </c>
      <c r="B4" t="s">
        <v>50</v>
      </c>
      <c r="D4">
        <v>211</v>
      </c>
      <c r="E4" t="s">
        <v>51</v>
      </c>
    </row>
    <row r="5" spans="1:8" x14ac:dyDescent="0.25">
      <c r="A5">
        <v>4</v>
      </c>
      <c r="B5" t="s">
        <v>52</v>
      </c>
      <c r="D5">
        <v>142</v>
      </c>
      <c r="E5" t="s">
        <v>53</v>
      </c>
    </row>
    <row r="6" spans="1:8" x14ac:dyDescent="0.25">
      <c r="A6">
        <v>8</v>
      </c>
      <c r="B6" t="s">
        <v>54</v>
      </c>
      <c r="D6">
        <v>399</v>
      </c>
      <c r="E6" t="s">
        <v>55</v>
      </c>
    </row>
    <row r="7" spans="1:8" x14ac:dyDescent="0.25">
      <c r="A7">
        <v>999</v>
      </c>
      <c r="B7" t="s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37" sqref="B37"/>
    </sheetView>
  </sheetViews>
  <sheetFormatPr defaultRowHeight="15" x14ac:dyDescent="0.25"/>
  <cols>
    <col min="1" max="1" width="12.5703125" bestFit="1" customWidth="1"/>
    <col min="2" max="2" width="7.42578125" bestFit="1" customWidth="1"/>
    <col min="3" max="3" width="9.7109375" customWidth="1"/>
    <col min="4" max="4" width="8.7109375" customWidth="1"/>
    <col min="5" max="5" width="5.42578125" bestFit="1" customWidth="1"/>
    <col min="6" max="6" width="6.140625" bestFit="1" customWidth="1"/>
    <col min="7" max="8" width="9.140625" customWidth="1"/>
    <col min="9" max="9" width="4.42578125" bestFit="1" customWidth="1"/>
    <col min="10" max="12" width="8.7109375" style="5" customWidth="1"/>
    <col min="13" max="13" width="7.7109375" style="5" customWidth="1"/>
    <col min="14" max="14" width="10.7109375" bestFit="1" customWidth="1"/>
    <col min="15" max="15" width="15.7109375" bestFit="1" customWidth="1"/>
    <col min="16" max="16" width="15" bestFit="1" customWidth="1"/>
    <col min="17" max="17" width="8.28515625" bestFit="1" customWidth="1"/>
  </cols>
  <sheetData>
    <row r="1" spans="1:13" x14ac:dyDescent="0.25">
      <c r="A1" s="2" t="s">
        <v>15</v>
      </c>
      <c r="B1" s="3">
        <v>3</v>
      </c>
      <c r="C1" t="s">
        <v>27</v>
      </c>
    </row>
    <row r="2" spans="1:13" x14ac:dyDescent="0.25">
      <c r="A2" s="2" t="s">
        <v>1</v>
      </c>
      <c r="B2" s="3">
        <v>1</v>
      </c>
      <c r="C2" t="s">
        <v>28</v>
      </c>
    </row>
    <row r="4" spans="1:13" x14ac:dyDescent="0.25">
      <c r="A4" s="8"/>
      <c r="B4" s="13" t="s">
        <v>25</v>
      </c>
      <c r="C4" s="14"/>
      <c r="D4" s="14"/>
      <c r="E4" s="14"/>
      <c r="F4" s="14"/>
      <c r="G4" s="14"/>
      <c r="H4" s="14"/>
      <c r="I4" s="15"/>
      <c r="J4" s="6"/>
      <c r="K4" s="6"/>
      <c r="L4" s="6"/>
      <c r="M4" s="6"/>
    </row>
    <row r="5" spans="1:13" ht="45" x14ac:dyDescent="0.25">
      <c r="A5" s="9"/>
      <c r="B5" s="34">
        <v>1</v>
      </c>
      <c r="C5" s="14"/>
      <c r="D5" s="14"/>
      <c r="E5" s="15"/>
      <c r="F5" s="34">
        <v>2</v>
      </c>
      <c r="G5" s="14"/>
      <c r="H5" s="14"/>
      <c r="I5" s="15"/>
      <c r="J5" s="23" t="s">
        <v>18</v>
      </c>
      <c r="K5" s="24" t="s">
        <v>21</v>
      </c>
      <c r="L5" s="24" t="s">
        <v>23</v>
      </c>
      <c r="M5" s="25" t="s">
        <v>19</v>
      </c>
    </row>
    <row r="6" spans="1:13" ht="30" x14ac:dyDescent="0.25">
      <c r="A6" s="10" t="s">
        <v>26</v>
      </c>
      <c r="B6" s="16" t="s">
        <v>17</v>
      </c>
      <c r="C6" s="17" t="s">
        <v>22</v>
      </c>
      <c r="D6" s="17" t="s">
        <v>24</v>
      </c>
      <c r="E6" s="18" t="s">
        <v>20</v>
      </c>
      <c r="F6" s="16" t="s">
        <v>17</v>
      </c>
      <c r="G6" s="17" t="s">
        <v>22</v>
      </c>
      <c r="H6" s="17" t="s">
        <v>24</v>
      </c>
      <c r="I6" s="18" t="s">
        <v>20</v>
      </c>
      <c r="J6" s="26"/>
      <c r="K6" s="27"/>
      <c r="L6" s="27"/>
      <c r="M6" s="28"/>
    </row>
    <row r="7" spans="1:13" x14ac:dyDescent="0.25">
      <c r="A7" s="11">
        <v>1977</v>
      </c>
      <c r="B7" s="32">
        <v>19</v>
      </c>
      <c r="C7" s="19">
        <v>69.684210526315795</v>
      </c>
      <c r="D7" s="19">
        <v>2.7224369774210526</v>
      </c>
      <c r="E7" s="20">
        <v>1</v>
      </c>
      <c r="F7" s="32"/>
      <c r="G7" s="19"/>
      <c r="H7" s="19"/>
      <c r="I7" s="20">
        <v>0</v>
      </c>
      <c r="J7" s="32">
        <v>19</v>
      </c>
      <c r="K7" s="19">
        <v>69.684210526315795</v>
      </c>
      <c r="L7" s="19">
        <v>2.7224369774210526</v>
      </c>
      <c r="M7" s="29">
        <v>1</v>
      </c>
    </row>
    <row r="8" spans="1:13" x14ac:dyDescent="0.25">
      <c r="A8" s="11">
        <v>1978</v>
      </c>
      <c r="B8" s="32">
        <v>309</v>
      </c>
      <c r="C8" s="19">
        <v>69</v>
      </c>
      <c r="D8" s="19">
        <v>2.7314368601165051</v>
      </c>
      <c r="E8" s="20">
        <v>0.99677419354838714</v>
      </c>
      <c r="F8" s="32">
        <v>1</v>
      </c>
      <c r="G8" s="19">
        <v>68</v>
      </c>
      <c r="H8" s="19">
        <v>2.5916958120000002</v>
      </c>
      <c r="I8" s="20">
        <v>3.2258064516129032E-3</v>
      </c>
      <c r="J8" s="32">
        <v>310</v>
      </c>
      <c r="K8" s="19">
        <v>68.99677419354839</v>
      </c>
      <c r="L8" s="19">
        <v>2.7309860825419361</v>
      </c>
      <c r="M8" s="29">
        <v>1</v>
      </c>
    </row>
    <row r="9" spans="1:13" x14ac:dyDescent="0.25">
      <c r="A9" s="11">
        <v>1979</v>
      </c>
      <c r="B9" s="32">
        <v>442</v>
      </c>
      <c r="C9" s="19">
        <v>75.832579185520359</v>
      </c>
      <c r="D9" s="19">
        <v>4.1190497737556573</v>
      </c>
      <c r="E9" s="20">
        <v>1</v>
      </c>
      <c r="F9" s="32"/>
      <c r="G9" s="19"/>
      <c r="H9" s="19"/>
      <c r="I9" s="20">
        <v>0</v>
      </c>
      <c r="J9" s="32">
        <v>442</v>
      </c>
      <c r="K9" s="19">
        <v>75.832579185520359</v>
      </c>
      <c r="L9" s="19">
        <v>4.1190497737556573</v>
      </c>
      <c r="M9" s="29">
        <v>1</v>
      </c>
    </row>
    <row r="10" spans="1:13" x14ac:dyDescent="0.25">
      <c r="A10" s="11">
        <v>1980</v>
      </c>
      <c r="B10" s="32">
        <v>200</v>
      </c>
      <c r="C10" s="19">
        <v>65.239999999999995</v>
      </c>
      <c r="D10" s="19">
        <v>2.2902500000000003</v>
      </c>
      <c r="E10" s="20">
        <v>1</v>
      </c>
      <c r="F10" s="32"/>
      <c r="G10" s="19"/>
      <c r="H10" s="19"/>
      <c r="I10" s="20">
        <v>0</v>
      </c>
      <c r="J10" s="32">
        <v>200</v>
      </c>
      <c r="K10" s="19">
        <v>65.239999999999995</v>
      </c>
      <c r="L10" s="19">
        <v>2.2902500000000003</v>
      </c>
      <c r="M10" s="29">
        <v>1</v>
      </c>
    </row>
    <row r="11" spans="1:13" x14ac:dyDescent="0.25">
      <c r="A11" s="11">
        <v>1981</v>
      </c>
      <c r="B11" s="32">
        <v>264</v>
      </c>
      <c r="C11" s="19">
        <v>68.435606060606062</v>
      </c>
      <c r="D11" s="19">
        <v>2.2425757575757563</v>
      </c>
      <c r="E11" s="20">
        <v>1</v>
      </c>
      <c r="F11" s="32"/>
      <c r="G11" s="19"/>
      <c r="H11" s="19"/>
      <c r="I11" s="20">
        <v>0</v>
      </c>
      <c r="J11" s="32">
        <v>264</v>
      </c>
      <c r="K11" s="19">
        <v>68.435606060606062</v>
      </c>
      <c r="L11" s="19">
        <v>2.2425757575757563</v>
      </c>
      <c r="M11" s="29">
        <v>1</v>
      </c>
    </row>
    <row r="12" spans="1:13" x14ac:dyDescent="0.25">
      <c r="A12" s="11">
        <v>1982</v>
      </c>
      <c r="B12" s="32">
        <v>252</v>
      </c>
      <c r="C12" s="19">
        <v>80.297619047619051</v>
      </c>
      <c r="D12" s="19">
        <v>4.2812044118809522</v>
      </c>
      <c r="E12" s="20">
        <v>1</v>
      </c>
      <c r="F12" s="32"/>
      <c r="G12" s="19"/>
      <c r="H12" s="19"/>
      <c r="I12" s="20">
        <v>0</v>
      </c>
      <c r="J12" s="32">
        <v>252</v>
      </c>
      <c r="K12" s="19">
        <v>80.297619047619051</v>
      </c>
      <c r="L12" s="19">
        <v>4.2812044118809522</v>
      </c>
      <c r="M12" s="29">
        <v>1</v>
      </c>
    </row>
    <row r="13" spans="1:13" x14ac:dyDescent="0.25">
      <c r="A13" s="11">
        <v>1983</v>
      </c>
      <c r="B13" s="32">
        <v>196</v>
      </c>
      <c r="C13" s="19">
        <v>52.484693877551024</v>
      </c>
      <c r="D13" s="19">
        <v>1.1663775510204089</v>
      </c>
      <c r="E13" s="20">
        <v>1</v>
      </c>
      <c r="F13" s="32"/>
      <c r="G13" s="19"/>
      <c r="H13" s="19"/>
      <c r="I13" s="20">
        <v>0</v>
      </c>
      <c r="J13" s="32">
        <v>196</v>
      </c>
      <c r="K13" s="19">
        <v>52.484693877551024</v>
      </c>
      <c r="L13" s="19">
        <v>1.1663775510204089</v>
      </c>
      <c r="M13" s="29">
        <v>1</v>
      </c>
    </row>
    <row r="14" spans="1:13" x14ac:dyDescent="0.25">
      <c r="A14" s="11">
        <v>1984</v>
      </c>
      <c r="B14" s="32">
        <v>347</v>
      </c>
      <c r="C14" s="19">
        <v>64.265129682997113</v>
      </c>
      <c r="D14" s="19">
        <v>2.2056666710461115</v>
      </c>
      <c r="E14" s="20">
        <v>0.9559228650137741</v>
      </c>
      <c r="F14" s="32">
        <v>16</v>
      </c>
      <c r="G14" s="19">
        <v>75.0625</v>
      </c>
      <c r="H14" s="19">
        <v>3.5736705228124999</v>
      </c>
      <c r="I14" s="20">
        <v>4.4077134986225897E-2</v>
      </c>
      <c r="J14" s="32">
        <v>363</v>
      </c>
      <c r="K14" s="19">
        <v>64.741046831955927</v>
      </c>
      <c r="L14" s="19">
        <v>2.2659643614820952</v>
      </c>
      <c r="M14" s="29">
        <v>1</v>
      </c>
    </row>
    <row r="15" spans="1:13" x14ac:dyDescent="0.25">
      <c r="A15" s="11">
        <v>1985</v>
      </c>
      <c r="B15" s="32">
        <v>223</v>
      </c>
      <c r="C15" s="19">
        <v>70.753363228699556</v>
      </c>
      <c r="D15" s="19">
        <v>2.6644838304035865</v>
      </c>
      <c r="E15" s="20">
        <v>1</v>
      </c>
      <c r="F15" s="32"/>
      <c r="G15" s="19"/>
      <c r="H15" s="19"/>
      <c r="I15" s="20">
        <v>0</v>
      </c>
      <c r="J15" s="32">
        <v>223</v>
      </c>
      <c r="K15" s="19">
        <v>70.753363228699556</v>
      </c>
      <c r="L15" s="19">
        <v>2.6644838304035865</v>
      </c>
      <c r="M15" s="29">
        <v>1</v>
      </c>
    </row>
    <row r="16" spans="1:13" x14ac:dyDescent="0.25">
      <c r="A16" s="11">
        <v>1986</v>
      </c>
      <c r="B16" s="32">
        <v>163</v>
      </c>
      <c r="C16" s="19">
        <v>57.631901840490798</v>
      </c>
      <c r="D16" s="19">
        <v>1.5053259412515339</v>
      </c>
      <c r="E16" s="20">
        <v>1</v>
      </c>
      <c r="F16" s="32"/>
      <c r="G16" s="19"/>
      <c r="H16" s="19"/>
      <c r="I16" s="20">
        <v>0</v>
      </c>
      <c r="J16" s="32">
        <v>163</v>
      </c>
      <c r="K16" s="19">
        <v>57.631901840490798</v>
      </c>
      <c r="L16" s="19">
        <v>1.5053259412515339</v>
      </c>
      <c r="M16" s="29">
        <v>1</v>
      </c>
    </row>
    <row r="17" spans="1:13" x14ac:dyDescent="0.25">
      <c r="A17" s="11">
        <v>1987</v>
      </c>
      <c r="B17" s="32">
        <v>23</v>
      </c>
      <c r="C17" s="19">
        <v>88.086956521739125</v>
      </c>
      <c r="D17" s="19">
        <v>5.8435000954347824</v>
      </c>
      <c r="E17" s="20">
        <v>0.92</v>
      </c>
      <c r="F17" s="32">
        <v>2</v>
      </c>
      <c r="G17" s="19">
        <v>86.5</v>
      </c>
      <c r="H17" s="19">
        <v>5.2596179715</v>
      </c>
      <c r="I17" s="20">
        <v>0.08</v>
      </c>
      <c r="J17" s="32">
        <v>25</v>
      </c>
      <c r="K17" s="19">
        <v>87.96</v>
      </c>
      <c r="L17" s="19">
        <v>5.7967895255199995</v>
      </c>
      <c r="M17" s="29">
        <v>1</v>
      </c>
    </row>
    <row r="18" spans="1:13" x14ac:dyDescent="0.25">
      <c r="A18" s="11">
        <v>1988</v>
      </c>
      <c r="B18" s="32">
        <v>235</v>
      </c>
      <c r="C18" s="19">
        <v>91.259574468085106</v>
      </c>
      <c r="D18" s="19">
        <v>6.8852903184638308</v>
      </c>
      <c r="E18" s="20">
        <v>0.99576271186440679</v>
      </c>
      <c r="F18" s="32">
        <v>1</v>
      </c>
      <c r="G18" s="19">
        <v>92</v>
      </c>
      <c r="H18" s="19">
        <v>6.7437897949999996</v>
      </c>
      <c r="I18" s="20">
        <v>4.2372881355932203E-3</v>
      </c>
      <c r="J18" s="32">
        <v>236</v>
      </c>
      <c r="K18" s="19">
        <v>91.262711864406782</v>
      </c>
      <c r="L18" s="19">
        <v>6.8846907399745776</v>
      </c>
      <c r="M18" s="29">
        <v>1</v>
      </c>
    </row>
    <row r="19" spans="1:13" x14ac:dyDescent="0.25">
      <c r="A19" s="11">
        <v>1989</v>
      </c>
      <c r="B19" s="32">
        <v>397</v>
      </c>
      <c r="C19" s="19">
        <v>74.947103274559197</v>
      </c>
      <c r="D19" s="19">
        <v>3.6625918494282144</v>
      </c>
      <c r="E19" s="20">
        <v>1</v>
      </c>
      <c r="F19" s="32"/>
      <c r="G19" s="19"/>
      <c r="H19" s="19"/>
      <c r="I19" s="20">
        <v>0</v>
      </c>
      <c r="J19" s="32">
        <v>397</v>
      </c>
      <c r="K19" s="19">
        <v>74.947103274559197</v>
      </c>
      <c r="L19" s="19">
        <v>3.6625918494282144</v>
      </c>
      <c r="M19" s="29">
        <v>1</v>
      </c>
    </row>
    <row r="20" spans="1:13" x14ac:dyDescent="0.25">
      <c r="A20" s="11">
        <v>1990</v>
      </c>
      <c r="B20" s="32">
        <v>232</v>
      </c>
      <c r="C20" s="19">
        <v>73.801724137931032</v>
      </c>
      <c r="D20" s="19">
        <v>3.40324356252155</v>
      </c>
      <c r="E20" s="20">
        <v>1</v>
      </c>
      <c r="F20" s="32"/>
      <c r="G20" s="19"/>
      <c r="H20" s="19"/>
      <c r="I20" s="20">
        <v>0</v>
      </c>
      <c r="J20" s="32">
        <v>232</v>
      </c>
      <c r="K20" s="19">
        <v>73.801724137931032</v>
      </c>
      <c r="L20" s="19">
        <v>3.40324356252155</v>
      </c>
      <c r="M20" s="29">
        <v>1</v>
      </c>
    </row>
    <row r="21" spans="1:13" x14ac:dyDescent="0.25">
      <c r="A21" s="11">
        <v>1991</v>
      </c>
      <c r="B21" s="32">
        <v>326</v>
      </c>
      <c r="C21" s="19">
        <v>83.518404907975466</v>
      </c>
      <c r="D21" s="19">
        <v>5.0277300613496916</v>
      </c>
      <c r="E21" s="20">
        <v>1</v>
      </c>
      <c r="F21" s="32"/>
      <c r="G21" s="19"/>
      <c r="H21" s="19"/>
      <c r="I21" s="20">
        <v>0</v>
      </c>
      <c r="J21" s="32">
        <v>326</v>
      </c>
      <c r="K21" s="19">
        <v>83.518404907975466</v>
      </c>
      <c r="L21" s="19">
        <v>5.0277300613496916</v>
      </c>
      <c r="M21" s="29">
        <v>1</v>
      </c>
    </row>
    <row r="22" spans="1:13" x14ac:dyDescent="0.25">
      <c r="A22" s="11">
        <v>1992</v>
      </c>
      <c r="B22" s="32">
        <v>325</v>
      </c>
      <c r="C22" s="19">
        <v>90.658461538461538</v>
      </c>
      <c r="D22" s="19">
        <v>6.6458461538461524</v>
      </c>
      <c r="E22" s="20">
        <v>0.9878419452887538</v>
      </c>
      <c r="F22" s="32">
        <v>4</v>
      </c>
      <c r="G22" s="19">
        <v>93</v>
      </c>
      <c r="H22" s="19">
        <v>6.73</v>
      </c>
      <c r="I22" s="20">
        <v>1.2158054711246201E-2</v>
      </c>
      <c r="J22" s="32">
        <v>329</v>
      </c>
      <c r="K22" s="19">
        <v>90.686930091185417</v>
      </c>
      <c r="L22" s="19">
        <v>6.6468693009118516</v>
      </c>
      <c r="M22" s="29">
        <v>1</v>
      </c>
    </row>
    <row r="23" spans="1:13" x14ac:dyDescent="0.25">
      <c r="A23" s="11">
        <v>1993</v>
      </c>
      <c r="B23" s="32">
        <v>360</v>
      </c>
      <c r="C23" s="19">
        <v>80.363888888888894</v>
      </c>
      <c r="D23" s="19">
        <v>4.532553134283333</v>
      </c>
      <c r="E23" s="20">
        <v>1</v>
      </c>
      <c r="F23" s="32"/>
      <c r="G23" s="19"/>
      <c r="H23" s="19"/>
      <c r="I23" s="20">
        <v>0</v>
      </c>
      <c r="J23" s="32">
        <v>360</v>
      </c>
      <c r="K23" s="19">
        <v>80.363888888888894</v>
      </c>
      <c r="L23" s="19">
        <v>4.532553134283333</v>
      </c>
      <c r="M23" s="29">
        <v>1</v>
      </c>
    </row>
    <row r="24" spans="1:13" x14ac:dyDescent="0.25">
      <c r="A24" s="11">
        <v>1994</v>
      </c>
      <c r="B24" s="32">
        <v>1291</v>
      </c>
      <c r="C24" s="19">
        <v>75.909372579395821</v>
      </c>
      <c r="D24" s="19">
        <v>3.7569617713888452</v>
      </c>
      <c r="E24" s="20">
        <v>1</v>
      </c>
      <c r="F24" s="32"/>
      <c r="G24" s="19"/>
      <c r="H24" s="19"/>
      <c r="I24" s="20">
        <v>0</v>
      </c>
      <c r="J24" s="32">
        <v>1291</v>
      </c>
      <c r="K24" s="19">
        <v>75.909372579395821</v>
      </c>
      <c r="L24" s="19">
        <v>3.7569617713888452</v>
      </c>
      <c r="M24" s="29">
        <v>1</v>
      </c>
    </row>
    <row r="25" spans="1:13" x14ac:dyDescent="0.25">
      <c r="A25" s="11">
        <v>1995</v>
      </c>
      <c r="B25" s="32">
        <v>954</v>
      </c>
      <c r="C25" s="19">
        <v>55.112159329140461</v>
      </c>
      <c r="D25" s="19">
        <v>1.4035425612589099</v>
      </c>
      <c r="E25" s="20">
        <v>1</v>
      </c>
      <c r="F25" s="32"/>
      <c r="G25" s="19"/>
      <c r="H25" s="19"/>
      <c r="I25" s="20">
        <v>0</v>
      </c>
      <c r="J25" s="32">
        <v>954</v>
      </c>
      <c r="K25" s="19">
        <v>55.112159329140461</v>
      </c>
      <c r="L25" s="19">
        <v>1.4035425612589099</v>
      </c>
      <c r="M25" s="29">
        <v>1</v>
      </c>
    </row>
    <row r="26" spans="1:13" x14ac:dyDescent="0.25">
      <c r="A26" s="11">
        <v>1996</v>
      </c>
      <c r="B26" s="32">
        <v>634</v>
      </c>
      <c r="C26" s="19">
        <v>75.760252365930597</v>
      </c>
      <c r="D26" s="19">
        <v>3.7557796672176686</v>
      </c>
      <c r="E26" s="20">
        <v>0.94626865671641791</v>
      </c>
      <c r="F26" s="32">
        <v>36</v>
      </c>
      <c r="G26" s="19">
        <v>83.388888888888886</v>
      </c>
      <c r="H26" s="19">
        <v>5.0698222706388885</v>
      </c>
      <c r="I26" s="20">
        <v>5.3731343283582089E-2</v>
      </c>
      <c r="J26" s="32">
        <v>670</v>
      </c>
      <c r="K26" s="19">
        <v>76.170149253731338</v>
      </c>
      <c r="L26" s="19">
        <v>3.8263849414313462</v>
      </c>
      <c r="M26" s="29">
        <v>1</v>
      </c>
    </row>
    <row r="27" spans="1:13" x14ac:dyDescent="0.25">
      <c r="A27" s="11">
        <v>1997</v>
      </c>
      <c r="B27" s="32">
        <v>917</v>
      </c>
      <c r="C27" s="19">
        <v>77.472647702407002</v>
      </c>
      <c r="D27" s="19">
        <v>3.9234570872592989</v>
      </c>
      <c r="E27" s="20">
        <v>0.98708288482238971</v>
      </c>
      <c r="F27" s="32">
        <v>12</v>
      </c>
      <c r="G27" s="19">
        <v>81.25</v>
      </c>
      <c r="H27" s="19">
        <v>4.6867001852499994</v>
      </c>
      <c r="I27" s="20">
        <v>1.2917115177610334E-2</v>
      </c>
      <c r="J27" s="32">
        <v>929</v>
      </c>
      <c r="K27" s="19">
        <v>77.521598272138235</v>
      </c>
      <c r="L27" s="19">
        <v>3.9333479265421158</v>
      </c>
      <c r="M27" s="29">
        <v>1</v>
      </c>
    </row>
    <row r="28" spans="1:13" x14ac:dyDescent="0.25">
      <c r="A28" s="11">
        <v>1998</v>
      </c>
      <c r="B28" s="32">
        <v>692</v>
      </c>
      <c r="C28" s="19">
        <v>78.317919075144502</v>
      </c>
      <c r="D28" s="19">
        <v>3.9458561963497099</v>
      </c>
      <c r="E28" s="20">
        <v>0.99711815561959649</v>
      </c>
      <c r="F28" s="32">
        <v>2</v>
      </c>
      <c r="G28" s="19">
        <v>89.5</v>
      </c>
      <c r="H28" s="19">
        <v>5.6003475189999996</v>
      </c>
      <c r="I28" s="20">
        <v>2.881844380403458E-3</v>
      </c>
      <c r="J28" s="32">
        <v>694</v>
      </c>
      <c r="K28" s="19">
        <v>78.350144092219026</v>
      </c>
      <c r="L28" s="19">
        <v>3.9506241828703161</v>
      </c>
      <c r="M28" s="29">
        <v>1</v>
      </c>
    </row>
    <row r="29" spans="1:13" x14ac:dyDescent="0.25">
      <c r="A29" s="11">
        <v>1999</v>
      </c>
      <c r="B29" s="32">
        <v>140</v>
      </c>
      <c r="C29" s="19">
        <v>77.678571428571431</v>
      </c>
      <c r="D29" s="19">
        <v>4.1430735519999997</v>
      </c>
      <c r="E29" s="20">
        <v>0.94594594594594594</v>
      </c>
      <c r="F29" s="32">
        <v>8</v>
      </c>
      <c r="G29" s="19">
        <v>83.75</v>
      </c>
      <c r="H29" s="19">
        <v>4.9928245543749998</v>
      </c>
      <c r="I29" s="20">
        <v>5.4054054054054057E-2</v>
      </c>
      <c r="J29" s="32">
        <v>148</v>
      </c>
      <c r="K29" s="19">
        <v>78.006756756756758</v>
      </c>
      <c r="L29" s="19">
        <v>4.1890060386148633</v>
      </c>
      <c r="M29" s="29">
        <v>1</v>
      </c>
    </row>
    <row r="30" spans="1:13" x14ac:dyDescent="0.25">
      <c r="A30" s="11">
        <v>2000</v>
      </c>
      <c r="B30" s="32">
        <v>49</v>
      </c>
      <c r="C30" s="19">
        <v>46.306122448979593</v>
      </c>
      <c r="D30" s="19">
        <v>0.6170672008979593</v>
      </c>
      <c r="E30" s="20">
        <v>1</v>
      </c>
      <c r="F30" s="32"/>
      <c r="G30" s="19"/>
      <c r="H30" s="19"/>
      <c r="I30" s="20">
        <v>0</v>
      </c>
      <c r="J30" s="32">
        <v>49</v>
      </c>
      <c r="K30" s="19">
        <v>46.306122448979593</v>
      </c>
      <c r="L30" s="19">
        <v>0.6170672008979593</v>
      </c>
      <c r="M30" s="29">
        <v>1</v>
      </c>
    </row>
    <row r="31" spans="1:13" x14ac:dyDescent="0.25">
      <c r="A31" s="11">
        <v>2001</v>
      </c>
      <c r="B31" s="32">
        <v>24</v>
      </c>
      <c r="C31" s="19">
        <v>70.041666666666671</v>
      </c>
      <c r="D31" s="19">
        <v>2.6287490526250004</v>
      </c>
      <c r="E31" s="20">
        <v>0.8571428571428571</v>
      </c>
      <c r="F31" s="32">
        <v>4</v>
      </c>
      <c r="G31" s="19">
        <v>80.5</v>
      </c>
      <c r="H31" s="19">
        <v>3.7949995992500001</v>
      </c>
      <c r="I31" s="20">
        <v>0.14285714285714285</v>
      </c>
      <c r="J31" s="32">
        <v>28</v>
      </c>
      <c r="K31" s="19">
        <v>71.535714285714292</v>
      </c>
      <c r="L31" s="19">
        <v>2.7953562735714286</v>
      </c>
      <c r="M31" s="29">
        <v>1</v>
      </c>
    </row>
    <row r="32" spans="1:13" x14ac:dyDescent="0.25">
      <c r="A32" s="11">
        <v>2002</v>
      </c>
      <c r="B32" s="32">
        <v>40</v>
      </c>
      <c r="C32" s="19">
        <v>43.65</v>
      </c>
      <c r="D32" s="19">
        <v>0.68774971967499998</v>
      </c>
      <c r="E32" s="20">
        <v>1</v>
      </c>
      <c r="F32" s="32"/>
      <c r="G32" s="19"/>
      <c r="H32" s="19"/>
      <c r="I32" s="20">
        <v>0</v>
      </c>
      <c r="J32" s="32">
        <v>40</v>
      </c>
      <c r="K32" s="19">
        <v>43.65</v>
      </c>
      <c r="L32" s="19">
        <v>0.68774971967499998</v>
      </c>
      <c r="M32" s="29">
        <v>1</v>
      </c>
    </row>
    <row r="33" spans="1:13" x14ac:dyDescent="0.25">
      <c r="A33" s="11">
        <v>2003</v>
      </c>
      <c r="B33" s="32">
        <v>114</v>
      </c>
      <c r="C33" s="19">
        <v>53.614035087719301</v>
      </c>
      <c r="D33" s="19">
        <v>1.2291293646052628</v>
      </c>
      <c r="E33" s="20">
        <v>1</v>
      </c>
      <c r="F33" s="32"/>
      <c r="G33" s="19"/>
      <c r="H33" s="19"/>
      <c r="I33" s="20">
        <v>0</v>
      </c>
      <c r="J33" s="32">
        <v>114</v>
      </c>
      <c r="K33" s="19">
        <v>53.614035087719301</v>
      </c>
      <c r="L33" s="19">
        <v>1.2291293646052628</v>
      </c>
      <c r="M33" s="29">
        <v>1</v>
      </c>
    </row>
    <row r="34" spans="1:13" x14ac:dyDescent="0.25">
      <c r="A34" s="11">
        <v>2004</v>
      </c>
      <c r="B34" s="32">
        <v>175</v>
      </c>
      <c r="C34" s="19">
        <v>76.451428571428565</v>
      </c>
      <c r="D34" s="19">
        <v>3.56</v>
      </c>
      <c r="E34" s="20">
        <v>0.91145833333333337</v>
      </c>
      <c r="F34" s="32">
        <v>17</v>
      </c>
      <c r="G34" s="19">
        <v>91.764705882352942</v>
      </c>
      <c r="H34" s="19">
        <v>6.2352941176470589</v>
      </c>
      <c r="I34" s="20">
        <v>8.8541666666666671E-2</v>
      </c>
      <c r="J34" s="32">
        <v>192</v>
      </c>
      <c r="K34" s="19">
        <v>77.807291666666671</v>
      </c>
      <c r="L34" s="19">
        <v>3.796875</v>
      </c>
      <c r="M34" s="29">
        <v>1</v>
      </c>
    </row>
    <row r="35" spans="1:13" x14ac:dyDescent="0.25">
      <c r="A35" s="11">
        <v>2005</v>
      </c>
      <c r="B35" s="32">
        <v>180</v>
      </c>
      <c r="C35" s="19">
        <v>54.916666666666664</v>
      </c>
      <c r="D35" s="19">
        <v>1.3039996324628558</v>
      </c>
      <c r="E35" s="20">
        <v>0.98360655737704916</v>
      </c>
      <c r="F35" s="32">
        <v>3</v>
      </c>
      <c r="G35" s="19">
        <v>71.666666666666671</v>
      </c>
      <c r="H35" s="19">
        <v>2.7999995549999999</v>
      </c>
      <c r="I35" s="20">
        <v>1.6393442622950821E-2</v>
      </c>
      <c r="J35" s="32">
        <v>183</v>
      </c>
      <c r="K35" s="19">
        <v>55.191256830601091</v>
      </c>
      <c r="L35" s="19">
        <v>1.3292131143033694</v>
      </c>
      <c r="M35" s="29">
        <v>1</v>
      </c>
    </row>
    <row r="36" spans="1:13" x14ac:dyDescent="0.25">
      <c r="A36" s="11">
        <v>2006</v>
      </c>
      <c r="B36" s="32">
        <v>17</v>
      </c>
      <c r="C36" s="19">
        <v>75.17647058823529</v>
      </c>
      <c r="D36" s="19">
        <v>3.429999070941177</v>
      </c>
      <c r="E36" s="20">
        <v>1</v>
      </c>
      <c r="F36" s="32"/>
      <c r="G36" s="19"/>
      <c r="H36" s="19"/>
      <c r="I36" s="20">
        <v>0</v>
      </c>
      <c r="J36" s="32">
        <v>17</v>
      </c>
      <c r="K36" s="19">
        <v>75.17647058823529</v>
      </c>
      <c r="L36" s="19">
        <v>3.429999070941177</v>
      </c>
      <c r="M36" s="29">
        <v>1</v>
      </c>
    </row>
    <row r="37" spans="1:13" x14ac:dyDescent="0.25">
      <c r="A37" s="11">
        <v>2007</v>
      </c>
      <c r="B37" s="32">
        <v>607</v>
      </c>
      <c r="C37" s="19">
        <v>89.224052718286657</v>
      </c>
      <c r="D37" s="19">
        <v>4.946818684799017</v>
      </c>
      <c r="E37" s="20">
        <v>0.9950819672131147</v>
      </c>
      <c r="F37" s="32">
        <v>3</v>
      </c>
      <c r="G37" s="19">
        <v>112.33333333333333</v>
      </c>
      <c r="H37" s="19">
        <v>12.479993184333333</v>
      </c>
      <c r="I37" s="20">
        <v>4.9180327868852463E-3</v>
      </c>
      <c r="J37" s="32">
        <v>610</v>
      </c>
      <c r="K37" s="19">
        <v>89.337704918032784</v>
      </c>
      <c r="L37" s="19">
        <v>4.9838670839770556</v>
      </c>
      <c r="M37" s="29">
        <v>1</v>
      </c>
    </row>
    <row r="38" spans="1:13" x14ac:dyDescent="0.25">
      <c r="A38" s="11">
        <v>2008</v>
      </c>
      <c r="B38" s="32">
        <v>290</v>
      </c>
      <c r="C38" s="19">
        <v>86.910344827586201</v>
      </c>
      <c r="D38" s="19">
        <v>6.3996705470564548</v>
      </c>
      <c r="E38" s="20">
        <v>0.99315068493150682</v>
      </c>
      <c r="F38" s="32">
        <v>2</v>
      </c>
      <c r="G38" s="19">
        <v>103.5</v>
      </c>
      <c r="H38" s="19">
        <v>10.179294586499999</v>
      </c>
      <c r="I38" s="20">
        <v>6.8493150684931503E-3</v>
      </c>
      <c r="J38" s="32">
        <v>292</v>
      </c>
      <c r="K38" s="19">
        <v>87.023972602739732</v>
      </c>
      <c r="L38" s="19">
        <v>6.4596645794285745</v>
      </c>
      <c r="M38" s="29">
        <v>1</v>
      </c>
    </row>
    <row r="39" spans="1:13" x14ac:dyDescent="0.25">
      <c r="A39" s="11">
        <v>2009</v>
      </c>
      <c r="B39" s="32">
        <v>116</v>
      </c>
      <c r="C39" s="19">
        <v>47.931034482758619</v>
      </c>
      <c r="D39" s="19">
        <v>0.97215486397413808</v>
      </c>
      <c r="E39" s="20">
        <v>0.99145299145299148</v>
      </c>
      <c r="F39" s="32">
        <v>1</v>
      </c>
      <c r="G39" s="19">
        <v>62</v>
      </c>
      <c r="H39" s="19">
        <v>2.5</v>
      </c>
      <c r="I39" s="20">
        <v>8.5470085470085479E-3</v>
      </c>
      <c r="J39" s="32">
        <v>117</v>
      </c>
      <c r="K39" s="19">
        <v>48.051282051282051</v>
      </c>
      <c r="L39" s="19">
        <v>0.98521336941025661</v>
      </c>
      <c r="M39" s="29">
        <v>1</v>
      </c>
    </row>
    <row r="40" spans="1:13" x14ac:dyDescent="0.25">
      <c r="A40" s="11">
        <v>2010</v>
      </c>
      <c r="B40" s="32">
        <v>116</v>
      </c>
      <c r="C40" s="19">
        <v>56.655172413793103</v>
      </c>
      <c r="D40" s="19">
        <v>1.8849925501379308</v>
      </c>
      <c r="E40" s="20">
        <v>1</v>
      </c>
      <c r="F40" s="32"/>
      <c r="G40" s="19"/>
      <c r="H40" s="19"/>
      <c r="I40" s="20">
        <v>0</v>
      </c>
      <c r="J40" s="32">
        <v>116</v>
      </c>
      <c r="K40" s="19">
        <v>56.655172413793103</v>
      </c>
      <c r="L40" s="19">
        <v>1.8849925501379308</v>
      </c>
      <c r="M40" s="29">
        <v>1</v>
      </c>
    </row>
    <row r="41" spans="1:13" x14ac:dyDescent="0.25">
      <c r="A41" s="11">
        <v>2011</v>
      </c>
      <c r="B41" s="32">
        <v>181</v>
      </c>
      <c r="C41" s="19">
        <v>54.502762430939228</v>
      </c>
      <c r="D41" s="19">
        <v>1.383259206861879</v>
      </c>
      <c r="E41" s="20">
        <v>0.97837837837837838</v>
      </c>
      <c r="F41" s="32">
        <v>4</v>
      </c>
      <c r="G41" s="19">
        <v>84.25</v>
      </c>
      <c r="H41" s="19">
        <v>5.6974983212499994</v>
      </c>
      <c r="I41" s="20">
        <v>2.1621621621621623E-2</v>
      </c>
      <c r="J41" s="32">
        <v>185</v>
      </c>
      <c r="K41" s="19">
        <v>55.145945945945947</v>
      </c>
      <c r="L41" s="19">
        <v>1.4765400525783787</v>
      </c>
      <c r="M41" s="29">
        <v>1</v>
      </c>
    </row>
    <row r="42" spans="1:13" x14ac:dyDescent="0.25">
      <c r="A42" s="11">
        <v>2012</v>
      </c>
      <c r="B42" s="32">
        <v>5</v>
      </c>
      <c r="C42" s="19">
        <v>43.8</v>
      </c>
      <c r="D42" s="19">
        <v>0.6747815131999999</v>
      </c>
      <c r="E42" s="20">
        <v>1</v>
      </c>
      <c r="F42" s="32"/>
      <c r="G42" s="19"/>
      <c r="H42" s="19"/>
      <c r="I42" s="20">
        <v>0</v>
      </c>
      <c r="J42" s="32">
        <v>5</v>
      </c>
      <c r="K42" s="19">
        <v>43.8</v>
      </c>
      <c r="L42" s="19">
        <v>0.6747815131999999</v>
      </c>
      <c r="M42" s="29">
        <v>1</v>
      </c>
    </row>
    <row r="43" spans="1:13" x14ac:dyDescent="0.25">
      <c r="A43" s="11">
        <v>2013</v>
      </c>
      <c r="B43" s="32">
        <v>148</v>
      </c>
      <c r="C43" s="19">
        <v>46.662162162162161</v>
      </c>
      <c r="D43" s="19">
        <v>0.91886925057432445</v>
      </c>
      <c r="E43" s="20">
        <v>0.99328859060402686</v>
      </c>
      <c r="F43" s="32">
        <v>1</v>
      </c>
      <c r="G43" s="19">
        <v>60</v>
      </c>
      <c r="H43" s="19">
        <v>2.1417980189999999</v>
      </c>
      <c r="I43" s="20">
        <v>6.7114093959731542E-3</v>
      </c>
      <c r="J43" s="32">
        <v>149</v>
      </c>
      <c r="K43" s="19">
        <v>46.75167785234899</v>
      </c>
      <c r="L43" s="19">
        <v>0.92707682620134235</v>
      </c>
      <c r="M43" s="29">
        <v>1</v>
      </c>
    </row>
    <row r="44" spans="1:13" x14ac:dyDescent="0.25">
      <c r="A44" s="11">
        <v>2014</v>
      </c>
      <c r="B44" s="32">
        <v>51</v>
      </c>
      <c r="C44" s="19">
        <v>49.647058823529413</v>
      </c>
      <c r="D44" s="19">
        <v>0.87943318311764718</v>
      </c>
      <c r="E44" s="20">
        <v>1</v>
      </c>
      <c r="F44" s="32"/>
      <c r="G44" s="19"/>
      <c r="H44" s="19"/>
      <c r="I44" s="20">
        <v>0</v>
      </c>
      <c r="J44" s="32">
        <v>51</v>
      </c>
      <c r="K44" s="19">
        <v>49.647058823529413</v>
      </c>
      <c r="L44" s="19">
        <v>0.87943318311764718</v>
      </c>
      <c r="M44" s="29">
        <v>1</v>
      </c>
    </row>
    <row r="45" spans="1:13" x14ac:dyDescent="0.25">
      <c r="A45" s="11">
        <v>2015</v>
      </c>
      <c r="B45" s="32">
        <v>72</v>
      </c>
      <c r="C45" s="19">
        <v>65.513888888888886</v>
      </c>
      <c r="D45" s="19">
        <v>2.0866215758749993</v>
      </c>
      <c r="E45" s="20">
        <v>1</v>
      </c>
      <c r="F45" s="32"/>
      <c r="G45" s="19"/>
      <c r="H45" s="19"/>
      <c r="I45" s="20">
        <v>0</v>
      </c>
      <c r="J45" s="32">
        <v>72</v>
      </c>
      <c r="K45" s="19">
        <v>65.513888888888886</v>
      </c>
      <c r="L45" s="19">
        <v>2.0866215758749993</v>
      </c>
      <c r="M45" s="29">
        <v>1</v>
      </c>
    </row>
    <row r="46" spans="1:13" x14ac:dyDescent="0.25">
      <c r="A46" s="12" t="s">
        <v>16</v>
      </c>
      <c r="B46" s="33">
        <v>11126</v>
      </c>
      <c r="C46" s="21">
        <v>72.625640564595884</v>
      </c>
      <c r="D46" s="21">
        <v>3.4199712422130313</v>
      </c>
      <c r="E46" s="22">
        <v>0.98959352485991281</v>
      </c>
      <c r="F46" s="33">
        <v>117</v>
      </c>
      <c r="G46" s="21">
        <v>84.034188034188034</v>
      </c>
      <c r="H46" s="21">
        <v>5.2022316448376076</v>
      </c>
      <c r="I46" s="22">
        <v>1.0406475140087166E-2</v>
      </c>
      <c r="J46" s="33">
        <v>11243</v>
      </c>
      <c r="K46" s="30">
        <v>72.744395017793593</v>
      </c>
      <c r="L46" s="30">
        <v>3.4388098425479257</v>
      </c>
      <c r="M46" s="31">
        <v>1</v>
      </c>
    </row>
  </sheetData>
  <conditionalFormatting pivot="1" sqref="C7:C4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D7:D4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G7:G4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H7:H4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7:K4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L7:L4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6" sqref="K6"/>
    </sheetView>
  </sheetViews>
  <sheetFormatPr defaultRowHeight="15" x14ac:dyDescent="0.25"/>
  <cols>
    <col min="1" max="1" width="6" bestFit="1" customWidth="1"/>
    <col min="2" max="2" width="5.28515625" bestFit="1" customWidth="1"/>
    <col min="3" max="3" width="5" bestFit="1" customWidth="1"/>
    <col min="4" max="4" width="13" customWidth="1"/>
    <col min="5" max="5" width="20" customWidth="1"/>
    <col min="7" max="7" width="15.140625" customWidth="1"/>
    <col min="8" max="8" width="10.7109375" customWidth="1"/>
    <col min="9" max="9" width="8.7109375" customWidth="1"/>
    <col min="10" max="10" width="7" customWidth="1"/>
    <col min="11" max="11" width="6.7109375" customWidth="1"/>
    <col min="12" max="12" width="7" customWidth="1"/>
    <col min="13" max="14" width="8.28515625" customWidth="1"/>
  </cols>
  <sheetData>
    <row r="1" spans="1:12" x14ac:dyDescent="0.25">
      <c r="A1" t="s">
        <v>6</v>
      </c>
      <c r="B1" t="s">
        <v>15</v>
      </c>
      <c r="C1" t="s">
        <v>4</v>
      </c>
      <c r="D1" t="s">
        <v>29</v>
      </c>
      <c r="E1" t="s">
        <v>30</v>
      </c>
      <c r="H1" s="2" t="s">
        <v>15</v>
      </c>
      <c r="I1" s="3">
        <v>3</v>
      </c>
    </row>
    <row r="2" spans="1:12" x14ac:dyDescent="0.25">
      <c r="A2">
        <v>1</v>
      </c>
      <c r="B2">
        <v>3</v>
      </c>
      <c r="C2">
        <v>1977</v>
      </c>
      <c r="D2" s="4">
        <v>6.9684210530000001</v>
      </c>
      <c r="E2" s="4">
        <v>2.7224369780000002</v>
      </c>
    </row>
    <row r="3" spans="1:12" x14ac:dyDescent="0.25">
      <c r="A3">
        <v>1</v>
      </c>
      <c r="B3">
        <v>3</v>
      </c>
      <c r="C3">
        <v>1978</v>
      </c>
      <c r="D3" s="4">
        <v>6.9</v>
      </c>
      <c r="E3" s="4">
        <v>2.7314368600000001</v>
      </c>
      <c r="H3" s="6"/>
      <c r="I3" s="53" t="s">
        <v>25</v>
      </c>
      <c r="J3" s="40"/>
      <c r="K3" s="23"/>
      <c r="L3" s="25"/>
    </row>
    <row r="4" spans="1:12" x14ac:dyDescent="0.25">
      <c r="A4" s="44">
        <v>2</v>
      </c>
      <c r="B4">
        <v>3</v>
      </c>
      <c r="C4">
        <v>1978</v>
      </c>
      <c r="D4" s="4">
        <v>6.8</v>
      </c>
      <c r="E4" s="4">
        <v>2.5916958120000002</v>
      </c>
      <c r="H4" s="47"/>
      <c r="I4" s="47">
        <v>1</v>
      </c>
      <c r="J4" s="43"/>
      <c r="K4" s="42">
        <v>2</v>
      </c>
      <c r="L4" s="43"/>
    </row>
    <row r="5" spans="1:12" ht="45" x14ac:dyDescent="0.25">
      <c r="A5">
        <v>1</v>
      </c>
      <c r="B5">
        <v>3</v>
      </c>
      <c r="C5">
        <v>1979</v>
      </c>
      <c r="D5" s="4">
        <v>7.6703333330000003</v>
      </c>
      <c r="E5" s="4">
        <v>4.1352666669999998</v>
      </c>
      <c r="G5" s="35" t="s">
        <v>31</v>
      </c>
      <c r="H5" s="41" t="s">
        <v>26</v>
      </c>
      <c r="I5" s="47" t="s">
        <v>22</v>
      </c>
      <c r="J5" s="43" t="s">
        <v>24</v>
      </c>
      <c r="K5" s="42" t="s">
        <v>22</v>
      </c>
      <c r="L5" s="43" t="s">
        <v>24</v>
      </c>
    </row>
    <row r="6" spans="1:12" x14ac:dyDescent="0.25">
      <c r="A6">
        <v>1</v>
      </c>
      <c r="B6">
        <v>3</v>
      </c>
      <c r="C6">
        <v>1980</v>
      </c>
      <c r="D6" s="4">
        <v>6.524</v>
      </c>
      <c r="E6" s="4">
        <v>2.2902499999999999</v>
      </c>
      <c r="H6" s="49">
        <v>1977</v>
      </c>
      <c r="I6" s="45">
        <v>6.9684210530000001</v>
      </c>
      <c r="J6" s="46">
        <v>2.7224369780000002</v>
      </c>
      <c r="K6" s="48"/>
      <c r="L6" s="46"/>
    </row>
    <row r="7" spans="1:12" x14ac:dyDescent="0.25">
      <c r="A7">
        <v>1</v>
      </c>
      <c r="B7">
        <v>3</v>
      </c>
      <c r="C7">
        <v>1981</v>
      </c>
      <c r="D7" s="4">
        <v>6.8435606059999996</v>
      </c>
      <c r="E7" s="4">
        <v>2.2425757580000001</v>
      </c>
      <c r="H7" s="50">
        <v>1978</v>
      </c>
      <c r="I7" s="36">
        <v>6.9</v>
      </c>
      <c r="J7" s="37">
        <v>2.7314368600000001</v>
      </c>
      <c r="K7" s="19">
        <v>6.8</v>
      </c>
      <c r="L7" s="37">
        <v>2.5916958120000002</v>
      </c>
    </row>
    <row r="8" spans="1:12" x14ac:dyDescent="0.25">
      <c r="A8">
        <v>1</v>
      </c>
      <c r="B8">
        <v>3</v>
      </c>
      <c r="C8">
        <v>1982</v>
      </c>
      <c r="D8" s="4">
        <v>8.0297619050000009</v>
      </c>
      <c r="E8" s="4">
        <v>4.2812044120000001</v>
      </c>
      <c r="H8" s="50">
        <v>1979</v>
      </c>
      <c r="I8" s="36">
        <v>7.6703333330000003</v>
      </c>
      <c r="J8" s="37">
        <v>4.1352666669999998</v>
      </c>
      <c r="K8" s="19"/>
      <c r="L8" s="37"/>
    </row>
    <row r="9" spans="1:12" x14ac:dyDescent="0.25">
      <c r="A9">
        <v>1</v>
      </c>
      <c r="B9">
        <v>3</v>
      </c>
      <c r="C9">
        <v>1983</v>
      </c>
      <c r="D9" s="4">
        <v>5.2484693880000002</v>
      </c>
      <c r="E9" s="4">
        <v>1.1663775510000001</v>
      </c>
      <c r="H9" s="50">
        <v>1980</v>
      </c>
      <c r="I9" s="36">
        <v>6.524</v>
      </c>
      <c r="J9" s="37">
        <v>2.2902499999999999</v>
      </c>
      <c r="K9" s="19"/>
      <c r="L9" s="37"/>
    </row>
    <row r="10" spans="1:12" x14ac:dyDescent="0.25">
      <c r="A10">
        <v>1</v>
      </c>
      <c r="B10">
        <v>3</v>
      </c>
      <c r="C10">
        <v>1984</v>
      </c>
      <c r="D10" s="4">
        <v>6.4265129679999999</v>
      </c>
      <c r="E10" s="4">
        <v>2.2056666709999999</v>
      </c>
      <c r="H10" s="50">
        <v>1981</v>
      </c>
      <c r="I10" s="36">
        <v>6.8435606059999996</v>
      </c>
      <c r="J10" s="37">
        <v>2.2425757580000001</v>
      </c>
      <c r="K10" s="19"/>
      <c r="L10" s="37"/>
    </row>
    <row r="11" spans="1:12" x14ac:dyDescent="0.25">
      <c r="A11" s="44">
        <v>2</v>
      </c>
      <c r="B11">
        <v>3</v>
      </c>
      <c r="C11">
        <v>1984</v>
      </c>
      <c r="D11" s="4">
        <v>7.5062499999999996</v>
      </c>
      <c r="E11" s="4">
        <v>3.5736705230000001</v>
      </c>
      <c r="H11" s="50">
        <v>1982</v>
      </c>
      <c r="I11" s="36">
        <v>8.0297619050000009</v>
      </c>
      <c r="J11" s="37">
        <v>4.2812044120000001</v>
      </c>
      <c r="K11" s="19"/>
      <c r="L11" s="37"/>
    </row>
    <row r="12" spans="1:12" x14ac:dyDescent="0.25">
      <c r="A12">
        <v>1</v>
      </c>
      <c r="B12">
        <v>3</v>
      </c>
      <c r="C12">
        <v>1985</v>
      </c>
      <c r="D12" s="4">
        <v>7.0753363230000001</v>
      </c>
      <c r="E12" s="4">
        <v>2.66448383</v>
      </c>
      <c r="H12" s="50">
        <v>1983</v>
      </c>
      <c r="I12" s="36">
        <v>5.2484693880000002</v>
      </c>
      <c r="J12" s="37">
        <v>1.1663775510000001</v>
      </c>
      <c r="K12" s="19"/>
      <c r="L12" s="37"/>
    </row>
    <row r="13" spans="1:12" x14ac:dyDescent="0.25">
      <c r="A13">
        <v>1</v>
      </c>
      <c r="B13">
        <v>3</v>
      </c>
      <c r="C13">
        <v>1986</v>
      </c>
      <c r="D13" s="4">
        <v>5.7631901839999999</v>
      </c>
      <c r="E13" s="4">
        <v>1.5053259409999999</v>
      </c>
      <c r="H13" s="50">
        <v>1984</v>
      </c>
      <c r="I13" s="36">
        <v>6.4265129679999999</v>
      </c>
      <c r="J13" s="37">
        <v>2.2056666709999999</v>
      </c>
      <c r="K13" s="19">
        <v>7.5062499999999996</v>
      </c>
      <c r="L13" s="37">
        <v>3.5736705230000001</v>
      </c>
    </row>
    <row r="14" spans="1:12" x14ac:dyDescent="0.25">
      <c r="A14">
        <v>1</v>
      </c>
      <c r="B14">
        <v>3</v>
      </c>
      <c r="C14">
        <v>1987</v>
      </c>
      <c r="D14" s="4">
        <v>8.8086956520000008</v>
      </c>
      <c r="E14" s="4">
        <v>5.8435000959999996</v>
      </c>
      <c r="H14" s="50">
        <v>1985</v>
      </c>
      <c r="I14" s="36">
        <v>7.0753363230000001</v>
      </c>
      <c r="J14" s="37">
        <v>2.66448383</v>
      </c>
      <c r="K14" s="19"/>
      <c r="L14" s="37"/>
    </row>
    <row r="15" spans="1:12" x14ac:dyDescent="0.25">
      <c r="A15" s="44">
        <v>2</v>
      </c>
      <c r="B15">
        <v>3</v>
      </c>
      <c r="C15">
        <v>1987</v>
      </c>
      <c r="D15" s="4">
        <v>8.65</v>
      </c>
      <c r="E15" s="4">
        <v>5.2596179709999999</v>
      </c>
      <c r="H15" s="50">
        <v>1986</v>
      </c>
      <c r="I15" s="36">
        <v>5.7631901839999999</v>
      </c>
      <c r="J15" s="37">
        <v>1.5053259409999999</v>
      </c>
      <c r="K15" s="19"/>
      <c r="L15" s="37"/>
    </row>
    <row r="16" spans="1:12" x14ac:dyDescent="0.25">
      <c r="A16">
        <v>1</v>
      </c>
      <c r="B16">
        <v>3</v>
      </c>
      <c r="C16">
        <v>1988</v>
      </c>
      <c r="D16" s="4">
        <v>9.1259574469999993</v>
      </c>
      <c r="E16" s="4">
        <v>6.885290318</v>
      </c>
      <c r="H16" s="50">
        <v>1987</v>
      </c>
      <c r="I16" s="36">
        <v>8.8086956520000008</v>
      </c>
      <c r="J16" s="37">
        <v>5.8435000959999996</v>
      </c>
      <c r="K16" s="19">
        <v>8.65</v>
      </c>
      <c r="L16" s="37">
        <v>5.2596179709999999</v>
      </c>
    </row>
    <row r="17" spans="1:12" x14ac:dyDescent="0.25">
      <c r="A17" s="44">
        <v>2</v>
      </c>
      <c r="B17">
        <v>3</v>
      </c>
      <c r="C17">
        <v>1988</v>
      </c>
      <c r="D17" s="4">
        <v>9.1999999999999993</v>
      </c>
      <c r="E17" s="4">
        <v>6.7437897949999996</v>
      </c>
      <c r="H17" s="50">
        <v>1988</v>
      </c>
      <c r="I17" s="36">
        <v>9.1259574469999993</v>
      </c>
      <c r="J17" s="37">
        <v>6.885290318</v>
      </c>
      <c r="K17" s="19">
        <v>9.1999999999999993</v>
      </c>
      <c r="L17" s="37">
        <v>6.7437897949999996</v>
      </c>
    </row>
    <row r="18" spans="1:12" x14ac:dyDescent="0.25">
      <c r="A18">
        <v>1</v>
      </c>
      <c r="B18">
        <v>3</v>
      </c>
      <c r="C18">
        <v>1989</v>
      </c>
      <c r="D18" s="4">
        <v>7.5647457630000003</v>
      </c>
      <c r="E18" s="4">
        <v>3.752342649</v>
      </c>
      <c r="H18" s="50">
        <v>1989</v>
      </c>
      <c r="I18" s="36">
        <v>7.5647457630000003</v>
      </c>
      <c r="J18" s="37">
        <v>3.752342649</v>
      </c>
      <c r="K18" s="19"/>
      <c r="L18" s="37"/>
    </row>
    <row r="19" spans="1:12" x14ac:dyDescent="0.25">
      <c r="A19">
        <v>1</v>
      </c>
      <c r="B19">
        <v>3</v>
      </c>
      <c r="C19">
        <v>1990</v>
      </c>
      <c r="D19" s="4">
        <v>7.3795652169999997</v>
      </c>
      <c r="E19" s="4">
        <v>3.4011767320000001</v>
      </c>
      <c r="H19" s="50">
        <v>1990</v>
      </c>
      <c r="I19" s="36">
        <v>7.3795652169999997</v>
      </c>
      <c r="J19" s="37">
        <v>3.4011767320000001</v>
      </c>
      <c r="K19" s="19"/>
      <c r="L19" s="37"/>
    </row>
    <row r="20" spans="1:12" x14ac:dyDescent="0.25">
      <c r="A20">
        <v>1</v>
      </c>
      <c r="B20">
        <v>3</v>
      </c>
      <c r="C20">
        <v>1991</v>
      </c>
      <c r="D20" s="4">
        <v>8.3518404910000008</v>
      </c>
      <c r="E20" s="4">
        <v>5.0277300609999998</v>
      </c>
      <c r="H20" s="50">
        <v>1991</v>
      </c>
      <c r="I20" s="36">
        <v>8.3518404910000008</v>
      </c>
      <c r="J20" s="37">
        <v>5.0277300609999998</v>
      </c>
      <c r="K20" s="19"/>
      <c r="L20" s="37"/>
    </row>
    <row r="21" spans="1:12" x14ac:dyDescent="0.25">
      <c r="A21">
        <v>1</v>
      </c>
      <c r="B21">
        <v>3</v>
      </c>
      <c r="C21">
        <v>1992</v>
      </c>
      <c r="D21" s="4">
        <v>9.0658461540000008</v>
      </c>
      <c r="E21" s="4">
        <v>6.645846154</v>
      </c>
      <c r="H21" s="50">
        <v>1992</v>
      </c>
      <c r="I21" s="36">
        <v>9.0658461540000008</v>
      </c>
      <c r="J21" s="37">
        <v>6.645846154</v>
      </c>
      <c r="K21" s="19">
        <v>9.3000000000000007</v>
      </c>
      <c r="L21" s="37">
        <v>6.73</v>
      </c>
    </row>
    <row r="22" spans="1:12" x14ac:dyDescent="0.25">
      <c r="A22" s="44">
        <v>2</v>
      </c>
      <c r="B22">
        <v>3</v>
      </c>
      <c r="C22">
        <v>1992</v>
      </c>
      <c r="D22" s="4">
        <v>9.3000000000000007</v>
      </c>
      <c r="E22" s="4">
        <v>6.73</v>
      </c>
      <c r="H22" s="50">
        <v>1993</v>
      </c>
      <c r="I22" s="36">
        <v>8.0363888889999995</v>
      </c>
      <c r="J22" s="37">
        <v>4.5325531339999996</v>
      </c>
      <c r="K22" s="19"/>
      <c r="L22" s="37"/>
    </row>
    <row r="23" spans="1:12" x14ac:dyDescent="0.25">
      <c r="A23">
        <v>1</v>
      </c>
      <c r="B23">
        <v>3</v>
      </c>
      <c r="C23">
        <v>1993</v>
      </c>
      <c r="D23" s="4">
        <v>8.0363888889999995</v>
      </c>
      <c r="E23" s="4">
        <v>4.5325531339999996</v>
      </c>
      <c r="H23" s="50">
        <v>1994</v>
      </c>
      <c r="I23" s="36">
        <v>7.5731306490000003</v>
      </c>
      <c r="J23" s="37">
        <v>3.7385506660000001</v>
      </c>
      <c r="K23" s="19"/>
      <c r="L23" s="37"/>
    </row>
    <row r="24" spans="1:12" x14ac:dyDescent="0.25">
      <c r="A24">
        <v>1</v>
      </c>
      <c r="B24">
        <v>3</v>
      </c>
      <c r="C24">
        <v>1994</v>
      </c>
      <c r="D24" s="4">
        <v>7.5731306490000003</v>
      </c>
      <c r="E24" s="4">
        <v>3.7385506660000001</v>
      </c>
      <c r="H24" s="50">
        <v>1995</v>
      </c>
      <c r="I24" s="36">
        <v>5.468253968</v>
      </c>
      <c r="J24" s="37">
        <v>1.3601244809999999</v>
      </c>
      <c r="K24" s="19"/>
      <c r="L24" s="37"/>
    </row>
    <row r="25" spans="1:12" x14ac:dyDescent="0.25">
      <c r="A25">
        <v>1</v>
      </c>
      <c r="B25">
        <v>3</v>
      </c>
      <c r="C25">
        <v>1995</v>
      </c>
      <c r="D25" s="4">
        <v>5.468253968</v>
      </c>
      <c r="E25" s="4">
        <v>1.3601244809999999</v>
      </c>
      <c r="H25" s="50">
        <v>1996</v>
      </c>
      <c r="I25" s="36">
        <v>7.5809121619999997</v>
      </c>
      <c r="J25" s="37">
        <v>3.7458459550000001</v>
      </c>
      <c r="K25" s="19">
        <v>8.3371428569999999</v>
      </c>
      <c r="L25" s="37">
        <v>5.0486553709999997</v>
      </c>
    </row>
    <row r="26" spans="1:12" x14ac:dyDescent="0.25">
      <c r="A26">
        <v>1</v>
      </c>
      <c r="B26">
        <v>3</v>
      </c>
      <c r="C26">
        <v>1996</v>
      </c>
      <c r="D26" s="4">
        <v>7.5809121619999997</v>
      </c>
      <c r="E26" s="4">
        <v>3.7458459550000001</v>
      </c>
      <c r="H26" s="50">
        <v>1997</v>
      </c>
      <c r="I26" s="36">
        <v>7.7472627039999997</v>
      </c>
      <c r="J26" s="37">
        <v>3.9234570870000001</v>
      </c>
      <c r="K26" s="19">
        <v>8.1249968209999999</v>
      </c>
      <c r="L26" s="37">
        <v>4.6867001850000003</v>
      </c>
    </row>
    <row r="27" spans="1:12" x14ac:dyDescent="0.25">
      <c r="A27" s="44">
        <v>2</v>
      </c>
      <c r="B27">
        <v>3</v>
      </c>
      <c r="C27">
        <v>1996</v>
      </c>
      <c r="D27" s="4">
        <v>8.3371428569999999</v>
      </c>
      <c r="E27" s="4">
        <v>5.0486553709999997</v>
      </c>
      <c r="H27" s="50">
        <v>1998</v>
      </c>
      <c r="I27" s="36">
        <v>7.8454354359999998</v>
      </c>
      <c r="J27" s="37">
        <v>4.0221529340000002</v>
      </c>
      <c r="K27" s="19"/>
      <c r="L27" s="37"/>
    </row>
    <row r="28" spans="1:12" x14ac:dyDescent="0.25">
      <c r="A28">
        <v>1</v>
      </c>
      <c r="B28">
        <v>3</v>
      </c>
      <c r="C28">
        <v>1997</v>
      </c>
      <c r="D28" s="4">
        <v>7.7472627039999997</v>
      </c>
      <c r="E28" s="4">
        <v>3.9234570870000001</v>
      </c>
      <c r="H28" s="50">
        <v>1999</v>
      </c>
      <c r="I28" s="36">
        <v>7.7678550450000001</v>
      </c>
      <c r="J28" s="37">
        <v>4.1430735519999997</v>
      </c>
      <c r="K28" s="19">
        <v>8.3749985690000006</v>
      </c>
      <c r="L28" s="37">
        <v>4.9928245540000002</v>
      </c>
    </row>
    <row r="29" spans="1:12" x14ac:dyDescent="0.25">
      <c r="A29" s="44">
        <v>2</v>
      </c>
      <c r="B29">
        <v>3</v>
      </c>
      <c r="C29">
        <v>1997</v>
      </c>
      <c r="D29" s="4">
        <v>8.1249968209999999</v>
      </c>
      <c r="E29" s="4">
        <v>4.6867001850000003</v>
      </c>
      <c r="H29" s="50">
        <v>2000</v>
      </c>
      <c r="I29" s="36">
        <v>4.6306105630000003</v>
      </c>
      <c r="J29" s="37">
        <v>0.61706720100000001</v>
      </c>
      <c r="K29" s="19"/>
      <c r="L29" s="37"/>
    </row>
    <row r="30" spans="1:12" x14ac:dyDescent="0.25">
      <c r="A30">
        <v>1</v>
      </c>
      <c r="B30">
        <v>3</v>
      </c>
      <c r="C30">
        <v>1998</v>
      </c>
      <c r="D30" s="4">
        <v>7.8454354359999998</v>
      </c>
      <c r="E30" s="4">
        <v>4.0221529340000002</v>
      </c>
      <c r="H30" s="50">
        <v>2001</v>
      </c>
      <c r="I30" s="36">
        <v>7.0041653320000004</v>
      </c>
      <c r="J30" s="37">
        <v>2.6287490529999999</v>
      </c>
      <c r="K30" s="19">
        <v>8.0499982830000008</v>
      </c>
      <c r="L30" s="37">
        <v>3.7949995990000001</v>
      </c>
    </row>
    <row r="31" spans="1:12" x14ac:dyDescent="0.25">
      <c r="A31">
        <v>1</v>
      </c>
      <c r="B31">
        <v>3</v>
      </c>
      <c r="C31">
        <v>1999</v>
      </c>
      <c r="D31" s="4">
        <v>7.7678550450000001</v>
      </c>
      <c r="E31" s="4">
        <v>4.1430735519999997</v>
      </c>
      <c r="H31" s="50">
        <v>2002</v>
      </c>
      <c r="I31" s="36">
        <v>4.3649989600000003</v>
      </c>
      <c r="J31" s="37">
        <v>0.68774972000000001</v>
      </c>
      <c r="K31" s="19"/>
      <c r="L31" s="37"/>
    </row>
    <row r="32" spans="1:12" x14ac:dyDescent="0.25">
      <c r="A32" s="44">
        <v>2</v>
      </c>
      <c r="B32">
        <v>3</v>
      </c>
      <c r="C32">
        <v>1999</v>
      </c>
      <c r="D32" s="4">
        <v>8.3749985690000006</v>
      </c>
      <c r="E32" s="4">
        <v>4.9928245540000002</v>
      </c>
      <c r="H32" s="50">
        <v>2003</v>
      </c>
      <c r="I32" s="36">
        <v>5.4315199639999996</v>
      </c>
      <c r="J32" s="37">
        <v>1.2718394740000001</v>
      </c>
      <c r="K32" s="19"/>
      <c r="L32" s="37"/>
    </row>
    <row r="33" spans="1:12" x14ac:dyDescent="0.25">
      <c r="A33">
        <v>1</v>
      </c>
      <c r="B33">
        <v>3</v>
      </c>
      <c r="C33">
        <v>2000</v>
      </c>
      <c r="D33" s="4">
        <v>4.6306105630000003</v>
      </c>
      <c r="E33" s="4">
        <v>0.61706720100000001</v>
      </c>
      <c r="H33" s="50">
        <v>2004</v>
      </c>
      <c r="I33" s="36">
        <v>7.6451411660000002</v>
      </c>
      <c r="J33" s="37">
        <v>3.56</v>
      </c>
      <c r="K33" s="19">
        <v>9.1764674470000003</v>
      </c>
      <c r="L33" s="37">
        <v>6.2352941179999997</v>
      </c>
    </row>
    <row r="34" spans="1:12" x14ac:dyDescent="0.25">
      <c r="A34">
        <v>1</v>
      </c>
      <c r="B34">
        <v>3</v>
      </c>
      <c r="C34">
        <v>2001</v>
      </c>
      <c r="D34" s="4">
        <v>7.0041653320000004</v>
      </c>
      <c r="E34" s="4">
        <v>2.6287490529999999</v>
      </c>
      <c r="H34" s="50">
        <v>2005</v>
      </c>
      <c r="I34" s="36">
        <v>5.3617378569999996</v>
      </c>
      <c r="J34" s="37">
        <v>1.2634779229999999</v>
      </c>
      <c r="K34" s="19">
        <v>6.5</v>
      </c>
      <c r="L34" s="37">
        <v>1.6999998089999999</v>
      </c>
    </row>
    <row r="35" spans="1:12" x14ac:dyDescent="0.25">
      <c r="A35" s="44">
        <v>2</v>
      </c>
      <c r="B35">
        <v>3</v>
      </c>
      <c r="C35">
        <v>2001</v>
      </c>
      <c r="D35" s="4">
        <v>8.0499982830000008</v>
      </c>
      <c r="E35" s="4">
        <v>3.7949995990000001</v>
      </c>
      <c r="H35" s="50">
        <v>2006</v>
      </c>
      <c r="I35" s="36">
        <v>7.5176461159999999</v>
      </c>
      <c r="J35" s="37">
        <v>3.4299990710000001</v>
      </c>
      <c r="K35" s="19"/>
      <c r="L35" s="37"/>
    </row>
    <row r="36" spans="1:12" x14ac:dyDescent="0.25">
      <c r="A36">
        <v>1</v>
      </c>
      <c r="B36">
        <v>3</v>
      </c>
      <c r="C36">
        <v>2002</v>
      </c>
      <c r="D36" s="4">
        <v>4.3649989600000003</v>
      </c>
      <c r="E36" s="4">
        <v>0.68774972000000001</v>
      </c>
      <c r="H36" s="50">
        <v>2007</v>
      </c>
      <c r="I36" s="36">
        <v>8.9224031939999993</v>
      </c>
      <c r="J36" s="37">
        <v>4.9468186850000002</v>
      </c>
      <c r="K36" s="19">
        <v>11.233332316</v>
      </c>
      <c r="L36" s="37">
        <v>12.479993184</v>
      </c>
    </row>
    <row r="37" spans="1:12" x14ac:dyDescent="0.25">
      <c r="A37">
        <v>1</v>
      </c>
      <c r="B37">
        <v>3</v>
      </c>
      <c r="C37">
        <v>2003</v>
      </c>
      <c r="D37" s="4">
        <v>5.4315199639999996</v>
      </c>
      <c r="E37" s="4">
        <v>1.2718394740000001</v>
      </c>
      <c r="H37" s="50">
        <v>2008</v>
      </c>
      <c r="I37" s="36">
        <v>8.6910311339999993</v>
      </c>
      <c r="J37" s="37">
        <v>6.3996705470000004</v>
      </c>
      <c r="K37" s="19">
        <v>10.349998474</v>
      </c>
      <c r="L37" s="37">
        <v>10.179294585999999</v>
      </c>
    </row>
    <row r="38" spans="1:12" x14ac:dyDescent="0.25">
      <c r="A38">
        <v>1</v>
      </c>
      <c r="B38">
        <v>3</v>
      </c>
      <c r="C38">
        <v>2004</v>
      </c>
      <c r="D38" s="4">
        <v>7.6451411660000002</v>
      </c>
      <c r="E38" s="4">
        <v>3.56</v>
      </c>
      <c r="H38" s="50">
        <v>2009</v>
      </c>
      <c r="I38" s="36">
        <v>4.7931020010000003</v>
      </c>
      <c r="J38" s="37">
        <v>0.97215486399999995</v>
      </c>
      <c r="K38" s="19">
        <v>6.1999969479999999</v>
      </c>
      <c r="L38" s="37">
        <v>2.5</v>
      </c>
    </row>
    <row r="39" spans="1:12" x14ac:dyDescent="0.25">
      <c r="A39" s="44">
        <v>2</v>
      </c>
      <c r="B39">
        <v>3</v>
      </c>
      <c r="C39">
        <v>2004</v>
      </c>
      <c r="D39" s="4">
        <v>9.1764674470000003</v>
      </c>
      <c r="E39" s="4">
        <v>6.2352941179999997</v>
      </c>
      <c r="H39" s="50">
        <v>2010</v>
      </c>
      <c r="I39" s="36">
        <v>5.6655157850000002</v>
      </c>
      <c r="J39" s="37">
        <v>1.88499255</v>
      </c>
      <c r="K39" s="19"/>
      <c r="L39" s="37"/>
    </row>
    <row r="40" spans="1:12" x14ac:dyDescent="0.25">
      <c r="A40">
        <v>1</v>
      </c>
      <c r="B40">
        <v>3</v>
      </c>
      <c r="C40">
        <v>2005</v>
      </c>
      <c r="D40" s="4">
        <v>5.3617378569999996</v>
      </c>
      <c r="E40" s="4">
        <v>1.2634779229999999</v>
      </c>
      <c r="H40" s="50">
        <v>2011</v>
      </c>
      <c r="I40" s="36">
        <v>5.4409075979999999</v>
      </c>
      <c r="J40" s="37">
        <v>1.381192719</v>
      </c>
      <c r="K40" s="19">
        <v>8.25</v>
      </c>
      <c r="L40" s="37">
        <v>5.2999973300000001</v>
      </c>
    </row>
    <row r="41" spans="1:12" x14ac:dyDescent="0.25">
      <c r="A41" s="44">
        <v>2</v>
      </c>
      <c r="B41">
        <v>3</v>
      </c>
      <c r="C41">
        <v>2005</v>
      </c>
      <c r="D41" s="4">
        <v>6.5</v>
      </c>
      <c r="E41" s="4">
        <v>1.6999998089999999</v>
      </c>
      <c r="H41" s="50">
        <v>2012</v>
      </c>
      <c r="I41" s="36">
        <v>4.3799987790000001</v>
      </c>
      <c r="J41" s="37">
        <v>0.674781513</v>
      </c>
      <c r="K41" s="19"/>
      <c r="L41" s="37"/>
    </row>
    <row r="42" spans="1:12" x14ac:dyDescent="0.25">
      <c r="A42">
        <v>1</v>
      </c>
      <c r="B42">
        <v>3</v>
      </c>
      <c r="C42">
        <v>2006</v>
      </c>
      <c r="D42" s="4">
        <v>7.5176461159999999</v>
      </c>
      <c r="E42" s="4">
        <v>3.4299990710000001</v>
      </c>
      <c r="H42" s="50">
        <v>2013</v>
      </c>
      <c r="I42" s="36">
        <v>4.6049007340000001</v>
      </c>
      <c r="J42" s="37">
        <v>0.85053263499999998</v>
      </c>
      <c r="K42" s="19"/>
      <c r="L42" s="37"/>
    </row>
    <row r="43" spans="1:12" x14ac:dyDescent="0.25">
      <c r="A43">
        <v>1</v>
      </c>
      <c r="B43">
        <v>3</v>
      </c>
      <c r="C43">
        <v>2007</v>
      </c>
      <c r="D43" s="4">
        <v>8.9224031939999993</v>
      </c>
      <c r="E43" s="4">
        <v>4.9468186850000002</v>
      </c>
      <c r="H43" s="50">
        <v>2014</v>
      </c>
      <c r="I43" s="36">
        <v>4.9647045509999996</v>
      </c>
      <c r="J43" s="37">
        <v>0.87943318299999995</v>
      </c>
      <c r="K43" s="19"/>
      <c r="L43" s="37"/>
    </row>
    <row r="44" spans="1:12" x14ac:dyDescent="0.25">
      <c r="A44" s="44">
        <v>2</v>
      </c>
      <c r="B44">
        <v>3</v>
      </c>
      <c r="C44">
        <v>2007</v>
      </c>
      <c r="D44" s="4">
        <v>11.233332316</v>
      </c>
      <c r="E44" s="4">
        <v>12.479993184</v>
      </c>
      <c r="H44" s="50">
        <v>2015</v>
      </c>
      <c r="I44" s="36">
        <v>6.5513874159999999</v>
      </c>
      <c r="J44" s="37">
        <v>2.0866215760000002</v>
      </c>
      <c r="K44" s="19"/>
      <c r="L44" s="37"/>
    </row>
    <row r="45" spans="1:12" x14ac:dyDescent="0.25">
      <c r="A45">
        <v>1</v>
      </c>
      <c r="B45">
        <v>3</v>
      </c>
      <c r="C45">
        <v>2008</v>
      </c>
      <c r="D45" s="4">
        <v>8.6910311339999993</v>
      </c>
      <c r="E45" s="4">
        <v>6.3996705470000004</v>
      </c>
      <c r="H45" s="51">
        <v>2016</v>
      </c>
      <c r="I45" s="36">
        <v>7.6135000000000002</v>
      </c>
      <c r="J45" s="37">
        <v>3.6188193900000001</v>
      </c>
      <c r="K45" s="19"/>
      <c r="L45" s="37"/>
    </row>
    <row r="46" spans="1:12" x14ac:dyDescent="0.25">
      <c r="A46" s="44">
        <v>2</v>
      </c>
      <c r="B46">
        <v>3</v>
      </c>
      <c r="C46">
        <v>2008</v>
      </c>
      <c r="D46" s="4">
        <v>10.349998474</v>
      </c>
      <c r="E46" s="4">
        <v>10.179294585999999</v>
      </c>
      <c r="H46" s="52" t="s">
        <v>16</v>
      </c>
      <c r="I46" s="38">
        <v>6.8337186621750003</v>
      </c>
      <c r="J46" s="39">
        <v>3.0030142147749999</v>
      </c>
      <c r="K46" s="21">
        <v>8.4035454476666676</v>
      </c>
      <c r="L46" s="39">
        <v>5.4544355224666665</v>
      </c>
    </row>
    <row r="47" spans="1:12" x14ac:dyDescent="0.25">
      <c r="A47">
        <v>1</v>
      </c>
      <c r="B47">
        <v>3</v>
      </c>
      <c r="C47">
        <v>2009</v>
      </c>
      <c r="D47" s="4">
        <v>4.7931020010000003</v>
      </c>
      <c r="E47" s="4">
        <v>0.97215486399999995</v>
      </c>
    </row>
    <row r="48" spans="1:12" x14ac:dyDescent="0.25">
      <c r="A48" s="44">
        <v>2</v>
      </c>
      <c r="B48">
        <v>3</v>
      </c>
      <c r="C48">
        <v>2009</v>
      </c>
      <c r="D48" s="4">
        <v>6.1999969479999999</v>
      </c>
      <c r="E48" s="4">
        <v>2.5</v>
      </c>
    </row>
    <row r="49" spans="1:5" x14ac:dyDescent="0.25">
      <c r="A49">
        <v>1</v>
      </c>
      <c r="B49">
        <v>3</v>
      </c>
      <c r="C49">
        <v>2010</v>
      </c>
      <c r="D49" s="4">
        <v>5.6655157850000002</v>
      </c>
      <c r="E49" s="4">
        <v>1.88499255</v>
      </c>
    </row>
    <row r="50" spans="1:5" x14ac:dyDescent="0.25">
      <c r="A50">
        <v>1</v>
      </c>
      <c r="B50">
        <v>3</v>
      </c>
      <c r="C50">
        <v>2011</v>
      </c>
      <c r="D50" s="4">
        <v>5.4409075979999999</v>
      </c>
      <c r="E50" s="4">
        <v>1.381192719</v>
      </c>
    </row>
    <row r="51" spans="1:5" x14ac:dyDescent="0.25">
      <c r="A51" s="44">
        <v>2</v>
      </c>
      <c r="B51">
        <v>3</v>
      </c>
      <c r="C51">
        <v>2011</v>
      </c>
      <c r="D51" s="4">
        <v>8.25</v>
      </c>
      <c r="E51" s="4">
        <v>5.2999973300000001</v>
      </c>
    </row>
    <row r="52" spans="1:5" x14ac:dyDescent="0.25">
      <c r="A52">
        <v>1</v>
      </c>
      <c r="B52">
        <v>3</v>
      </c>
      <c r="C52">
        <v>2012</v>
      </c>
      <c r="D52" s="4">
        <v>4.3799987790000001</v>
      </c>
      <c r="E52" s="4">
        <v>0.674781513</v>
      </c>
    </row>
    <row r="53" spans="1:5" x14ac:dyDescent="0.25">
      <c r="A53">
        <v>1</v>
      </c>
      <c r="B53">
        <v>3</v>
      </c>
      <c r="C53">
        <v>2013</v>
      </c>
      <c r="D53" s="4">
        <v>4.6049007340000001</v>
      </c>
      <c r="E53" s="4">
        <v>0.85053263499999998</v>
      </c>
    </row>
    <row r="54" spans="1:5" x14ac:dyDescent="0.25">
      <c r="A54">
        <v>1</v>
      </c>
      <c r="B54">
        <v>3</v>
      </c>
      <c r="C54">
        <v>2014</v>
      </c>
      <c r="D54" s="4">
        <v>4.9647045509999996</v>
      </c>
      <c r="E54" s="4">
        <v>0.87943318299999995</v>
      </c>
    </row>
    <row r="55" spans="1:5" x14ac:dyDescent="0.25">
      <c r="A55">
        <v>1</v>
      </c>
      <c r="B55">
        <v>3</v>
      </c>
      <c r="C55">
        <v>2015</v>
      </c>
      <c r="D55" s="4">
        <v>6.5513874159999999</v>
      </c>
      <c r="E55" s="4">
        <v>2.0866215760000002</v>
      </c>
    </row>
    <row r="56" spans="1:5" x14ac:dyDescent="0.25">
      <c r="A56">
        <v>1</v>
      </c>
      <c r="B56">
        <v>3</v>
      </c>
      <c r="C56">
        <v>2016</v>
      </c>
      <c r="D56" s="4">
        <v>7.6135000000000002</v>
      </c>
      <c r="E56" s="4">
        <v>3.6188193900000001</v>
      </c>
    </row>
    <row r="57" spans="1:5" x14ac:dyDescent="0.25">
      <c r="A57">
        <v>1</v>
      </c>
      <c r="B57">
        <v>3</v>
      </c>
      <c r="D57" s="4">
        <v>7.3038171780000001</v>
      </c>
      <c r="E57" s="4">
        <v>3.465292179</v>
      </c>
    </row>
    <row r="58" spans="1:5" x14ac:dyDescent="0.25">
      <c r="A58" s="44">
        <v>2</v>
      </c>
      <c r="B58">
        <v>3</v>
      </c>
      <c r="D58" s="4">
        <v>8.4284392750000006</v>
      </c>
      <c r="E58" s="4">
        <v>5.235027047</v>
      </c>
    </row>
  </sheetData>
  <autoFilter ref="A1:E58" xr:uid="{00000000-0009-0000-0000-000002000000}"/>
  <conditionalFormatting pivot="1" sqref="I6:I4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J6:J4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6:K4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L6:L4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5" right="0.75" top="1" bottom="1" header="0.5" footer="0.5"/>
  <pageSetup orientation="portrait" horizontalDpi="0" verticalDpi="0" r:id="rId2"/>
  <headerFooter alignWithMargins="0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8"/>
  <sheetViews>
    <sheetView tabSelected="1"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C48" sqref="C48"/>
    </sheetView>
  </sheetViews>
  <sheetFormatPr defaultRowHeight="15" x14ac:dyDescent="0.25"/>
  <cols>
    <col min="1" max="1" width="9.85546875" bestFit="1" customWidth="1"/>
    <col min="2" max="2" width="8.7109375" style="7" bestFit="1" customWidth="1"/>
    <col min="3" max="3" width="14" customWidth="1"/>
    <col min="4" max="4" width="14" bestFit="1" customWidth="1"/>
    <col min="5" max="5" width="15.42578125" bestFit="1" customWidth="1"/>
    <col min="6" max="6" width="13" style="7" bestFit="1" customWidth="1"/>
    <col min="7" max="7" width="14" bestFit="1" customWidth="1"/>
    <col min="8" max="8" width="15.42578125" bestFit="1" customWidth="1"/>
    <col min="9" max="9" width="13" style="7" bestFit="1" customWidth="1"/>
    <col min="10" max="10" width="14" bestFit="1" customWidth="1"/>
    <col min="11" max="11" width="13.7109375" bestFit="1" customWidth="1"/>
  </cols>
  <sheetData>
    <row r="1" spans="1:11" x14ac:dyDescent="0.25">
      <c r="A1" s="7" t="s">
        <v>32</v>
      </c>
      <c r="B1" s="7" t="s">
        <v>26</v>
      </c>
      <c r="C1" t="s">
        <v>57</v>
      </c>
      <c r="D1" s="54" t="s">
        <v>33</v>
      </c>
      <c r="E1" s="54" t="s">
        <v>34</v>
      </c>
      <c r="F1" s="54" t="s">
        <v>35</v>
      </c>
      <c r="G1" s="55" t="s">
        <v>36</v>
      </c>
      <c r="H1" s="55" t="s">
        <v>37</v>
      </c>
      <c r="I1" s="55" t="s">
        <v>38</v>
      </c>
      <c r="J1" s="56" t="s">
        <v>39</v>
      </c>
      <c r="K1" s="56" t="s">
        <v>40</v>
      </c>
    </row>
    <row r="2" spans="1:11" x14ac:dyDescent="0.25">
      <c r="A2" s="7">
        <v>3</v>
      </c>
      <c r="B2" s="7">
        <v>1971</v>
      </c>
      <c r="F2"/>
      <c r="I2"/>
    </row>
    <row r="3" spans="1:11" x14ac:dyDescent="0.25">
      <c r="A3" s="7">
        <v>3</v>
      </c>
      <c r="B3" s="7">
        <v>1972</v>
      </c>
      <c r="F3"/>
      <c r="I3"/>
    </row>
    <row r="4" spans="1:11" x14ac:dyDescent="0.25">
      <c r="A4" s="7">
        <v>3</v>
      </c>
      <c r="B4" s="7">
        <v>1973</v>
      </c>
      <c r="F4"/>
      <c r="I4"/>
    </row>
    <row r="5" spans="1:11" x14ac:dyDescent="0.25">
      <c r="A5" s="7">
        <v>3</v>
      </c>
      <c r="B5" s="7">
        <v>1974</v>
      </c>
      <c r="F5"/>
      <c r="I5"/>
    </row>
    <row r="6" spans="1:11" x14ac:dyDescent="0.25">
      <c r="A6" s="7">
        <v>3</v>
      </c>
      <c r="B6" s="7">
        <v>1975</v>
      </c>
      <c r="F6"/>
      <c r="I6"/>
    </row>
    <row r="7" spans="1:11" x14ac:dyDescent="0.25">
      <c r="A7" s="7">
        <v>3</v>
      </c>
      <c r="B7" s="7">
        <v>1976</v>
      </c>
      <c r="F7"/>
      <c r="I7"/>
    </row>
    <row r="8" spans="1:11" x14ac:dyDescent="0.25">
      <c r="A8" s="7">
        <v>3</v>
      </c>
      <c r="B8" s="7">
        <v>1977</v>
      </c>
      <c r="C8" s="61">
        <f>'HEN Annual Size Summary (all)'!J7</f>
        <v>19</v>
      </c>
      <c r="D8" s="4">
        <f>'HEN AGE_OUTPUT (Best)'!I6</f>
        <v>6.9684210530000001</v>
      </c>
      <c r="E8" s="4">
        <f>'HEN AGE_OUTPUT (Best)'!J6</f>
        <v>2.7224369780000002</v>
      </c>
      <c r="F8" s="57">
        <f>GETPIVOTDATA("Pct",'HEN Annual Size Summary (all)'!$A$4,"Year",B8,"fnlage",1)</f>
        <v>1</v>
      </c>
      <c r="G8" s="4" t="str">
        <f>IF(GETPIVOTDATA("Fork Length",'HEN AGE_OUTPUT (Best)'!$H$3,"fnlage",2,"Year",B8),GETPIVOTDATA("Fork Length",'HEN AGE_OUTPUT (Best)'!$H$3,"fnlage",2,"Year",B8),"")</f>
        <v/>
      </c>
      <c r="H8" s="4" t="str">
        <f>IF(GETPIVOTDATA("Std Weight",'HEN AGE_OUTPUT (Best)'!$H$3,"fnlage",2,"Year",'Weighted Size (Ages Combined)'!B8),GETPIVOTDATA("Std Weight",'HEN AGE_OUTPUT (Best)'!$H$3,"fnlage",2,"Year",B8),"")</f>
        <v/>
      </c>
      <c r="I8" s="59" t="str">
        <f>IF(1-F8=0,"",1-F8)</f>
        <v/>
      </c>
      <c r="J8" s="4">
        <f>IF(F8=1,D8,D8*F8+G8*I8)</f>
        <v>6.9684210530000001</v>
      </c>
      <c r="K8" s="4">
        <f>IF(F8=1,E8,E8*F8+H8*I8)</f>
        <v>2.7224369780000002</v>
      </c>
    </row>
    <row r="9" spans="1:11" x14ac:dyDescent="0.25">
      <c r="A9" s="7">
        <v>3</v>
      </c>
      <c r="B9" s="7">
        <f>'HEN AGE_OUTPUT (Best)'!H7</f>
        <v>1978</v>
      </c>
      <c r="C9" s="61">
        <f>'HEN Annual Size Summary (all)'!J8</f>
        <v>310</v>
      </c>
      <c r="D9" s="4">
        <f>'HEN AGE_OUTPUT (Best)'!I7</f>
        <v>6.9</v>
      </c>
      <c r="E9" s="4">
        <f>'HEN AGE_OUTPUT (Best)'!J7</f>
        <v>2.7314368600000001</v>
      </c>
      <c r="F9" s="57">
        <f>GETPIVOTDATA("Pct",'HEN Annual Size Summary (all)'!$A$4,"Year",B9,"fnlage",1)</f>
        <v>0.99677419354838714</v>
      </c>
      <c r="G9" s="4">
        <f>IF(GETPIVOTDATA("Fork Length",'HEN AGE_OUTPUT (Best)'!$H$3,"fnlage",2,"Year",B9),GETPIVOTDATA("Fork Length",'HEN AGE_OUTPUT (Best)'!$H$3,"fnlage",2,"Year",B9),"")</f>
        <v>6.8</v>
      </c>
      <c r="H9" s="4">
        <f>IF(GETPIVOTDATA("Std Weight",'HEN AGE_OUTPUT (Best)'!$H$3,"fnlage",2,"Year",'Weighted Size (Ages Combined)'!B9),GETPIVOTDATA("Std Weight",'HEN AGE_OUTPUT (Best)'!$H$3,"fnlage",2,"Year",B9),"")</f>
        <v>2.5916958120000002</v>
      </c>
      <c r="I9" s="59">
        <f>IF(1-F9=0,"",1-F9)</f>
        <v>3.225806451612856E-3</v>
      </c>
      <c r="J9" s="4">
        <f>IF(F9=1,D9,D9*F9+G9*I9)</f>
        <v>6.8996774193548394</v>
      </c>
      <c r="K9" s="4">
        <f>IF(F9=1,E9,E9*F9+H9*I9)</f>
        <v>2.7309860824258068</v>
      </c>
    </row>
    <row r="10" spans="1:11" x14ac:dyDescent="0.25">
      <c r="A10" s="7">
        <v>3</v>
      </c>
      <c r="B10" s="7">
        <f>'HEN AGE_OUTPUT (Best)'!H8</f>
        <v>1979</v>
      </c>
      <c r="C10" s="61">
        <v>300</v>
      </c>
      <c r="D10" s="4">
        <f>'HEN AGE_OUTPUT (Best)'!I8</f>
        <v>7.6703333330000003</v>
      </c>
      <c r="E10" s="4">
        <f>'HEN AGE_OUTPUT (Best)'!J8</f>
        <v>4.1352666669999998</v>
      </c>
      <c r="F10" s="57">
        <f>GETPIVOTDATA("Pct",'HEN Annual Size Summary (all)'!$A$4,"Year",B10,"fnlage",1)</f>
        <v>1</v>
      </c>
      <c r="G10" s="4" t="str">
        <f>IF(GETPIVOTDATA("Fork Length",'HEN AGE_OUTPUT (Best)'!$H$3,"fnlage",2,"Year",B10),GETPIVOTDATA("Fork Length",'HEN AGE_OUTPUT (Best)'!$H$3,"fnlage",2,"Year",B10),"")</f>
        <v/>
      </c>
      <c r="H10" s="4" t="str">
        <f>IF(GETPIVOTDATA("Std Weight",'HEN AGE_OUTPUT (Best)'!$H$3,"fnlage",2,"Year",'Weighted Size (Ages Combined)'!B10),GETPIVOTDATA("Std Weight",'HEN AGE_OUTPUT (Best)'!$H$3,"fnlage",2,"Year",B10),"")</f>
        <v/>
      </c>
      <c r="I10" s="59" t="str">
        <f>IF(1-F10=0,"",1-F10)</f>
        <v/>
      </c>
      <c r="J10" s="4">
        <f>IF(F10=1,D10,D10*F10+G10*I10)</f>
        <v>7.6703333330000003</v>
      </c>
      <c r="K10" s="4">
        <f>IF(F10=1,E10,E10*F10+H10*I10)</f>
        <v>4.1352666669999998</v>
      </c>
    </row>
    <row r="11" spans="1:11" x14ac:dyDescent="0.25">
      <c r="A11" s="7">
        <v>3</v>
      </c>
      <c r="B11" s="7">
        <f>'HEN AGE_OUTPUT (Best)'!H9</f>
        <v>1980</v>
      </c>
      <c r="C11" s="61">
        <f>'HEN Annual Size Summary (all)'!J10</f>
        <v>200</v>
      </c>
      <c r="D11" s="4">
        <f>'HEN AGE_OUTPUT (Best)'!I9</f>
        <v>6.524</v>
      </c>
      <c r="E11" s="4">
        <f>'HEN AGE_OUTPUT (Best)'!J9</f>
        <v>2.2902499999999999</v>
      </c>
      <c r="F11" s="57">
        <f>GETPIVOTDATA("Pct",'HEN Annual Size Summary (all)'!$A$4,"Year",B11,"fnlage",1)</f>
        <v>1</v>
      </c>
      <c r="G11" s="4" t="str">
        <f>IF(GETPIVOTDATA("Fork Length",'HEN AGE_OUTPUT (Best)'!$H$3,"fnlage",2,"Year",B11),GETPIVOTDATA("Fork Length",'HEN AGE_OUTPUT (Best)'!$H$3,"fnlage",2,"Year",B11),"")</f>
        <v/>
      </c>
      <c r="H11" s="4" t="str">
        <f>IF(GETPIVOTDATA("Std Weight",'HEN AGE_OUTPUT (Best)'!$H$3,"fnlage",2,"Year",'Weighted Size (Ages Combined)'!B11),GETPIVOTDATA("Std Weight",'HEN AGE_OUTPUT (Best)'!$H$3,"fnlage",2,"Year",B11),"")</f>
        <v/>
      </c>
      <c r="I11" s="59" t="str">
        <f>IF(1-F11=0,"",1-F11)</f>
        <v/>
      </c>
      <c r="J11" s="4">
        <f>IF(F11=1,D11,D11*F11+G11*I11)</f>
        <v>6.524</v>
      </c>
      <c r="K11" s="4">
        <f>IF(F11=1,E11,E11*F11+H11*I11)</f>
        <v>2.2902499999999999</v>
      </c>
    </row>
    <row r="12" spans="1:11" x14ac:dyDescent="0.25">
      <c r="A12" s="7">
        <v>3</v>
      </c>
      <c r="B12" s="7">
        <f>'HEN AGE_OUTPUT (Best)'!H10</f>
        <v>1981</v>
      </c>
      <c r="C12" s="61">
        <f>'HEN Annual Size Summary (all)'!J11</f>
        <v>264</v>
      </c>
      <c r="D12" s="4">
        <f>'HEN AGE_OUTPUT (Best)'!I10</f>
        <v>6.8435606059999996</v>
      </c>
      <c r="E12" s="4">
        <f>'HEN AGE_OUTPUT (Best)'!J10</f>
        <v>2.2425757580000001</v>
      </c>
      <c r="F12" s="57">
        <f>GETPIVOTDATA("Pct",'HEN Annual Size Summary (all)'!$A$4,"Year",B12,"fnlage",1)</f>
        <v>1</v>
      </c>
      <c r="G12" s="4" t="str">
        <f>IF(GETPIVOTDATA("Fork Length",'HEN AGE_OUTPUT (Best)'!$H$3,"fnlage",2,"Year",B12),GETPIVOTDATA("Fork Length",'HEN AGE_OUTPUT (Best)'!$H$3,"fnlage",2,"Year",B12),"")</f>
        <v/>
      </c>
      <c r="H12" s="4" t="str">
        <f>IF(GETPIVOTDATA("Std Weight",'HEN AGE_OUTPUT (Best)'!$H$3,"fnlage",2,"Year",'Weighted Size (Ages Combined)'!B12),GETPIVOTDATA("Std Weight",'HEN AGE_OUTPUT (Best)'!$H$3,"fnlage",2,"Year",B12),"")</f>
        <v/>
      </c>
      <c r="I12" s="59" t="str">
        <f>IF(1-F12=0,"",1-F12)</f>
        <v/>
      </c>
      <c r="J12" s="4">
        <f>IF(F12=1,D12,D12*F12+G12*I12)</f>
        <v>6.8435606059999996</v>
      </c>
      <c r="K12" s="4">
        <f>IF(F12=1,E12,E12*F12+H12*I12)</f>
        <v>2.2425757580000001</v>
      </c>
    </row>
    <row r="13" spans="1:11" x14ac:dyDescent="0.25">
      <c r="A13" s="7">
        <v>3</v>
      </c>
      <c r="B13" s="7">
        <f>'HEN AGE_OUTPUT (Best)'!H11</f>
        <v>1982</v>
      </c>
      <c r="C13" s="61">
        <f>'HEN Annual Size Summary (all)'!J12</f>
        <v>252</v>
      </c>
      <c r="D13" s="4">
        <f>'HEN AGE_OUTPUT (Best)'!I11</f>
        <v>8.0297619050000009</v>
      </c>
      <c r="E13" s="4">
        <f>'HEN AGE_OUTPUT (Best)'!J11</f>
        <v>4.2812044120000001</v>
      </c>
      <c r="F13" s="57">
        <f>GETPIVOTDATA("Pct",'HEN Annual Size Summary (all)'!$A$4,"Year",B13,"fnlage",1)</f>
        <v>1</v>
      </c>
      <c r="G13" s="4" t="str">
        <f>IF(GETPIVOTDATA("Fork Length",'HEN AGE_OUTPUT (Best)'!$H$3,"fnlage",2,"Year",B13),GETPIVOTDATA("Fork Length",'HEN AGE_OUTPUT (Best)'!$H$3,"fnlage",2,"Year",B13),"")</f>
        <v/>
      </c>
      <c r="H13" s="4" t="str">
        <f>IF(GETPIVOTDATA("Std Weight",'HEN AGE_OUTPUT (Best)'!$H$3,"fnlage",2,"Year",'Weighted Size (Ages Combined)'!B13),GETPIVOTDATA("Std Weight",'HEN AGE_OUTPUT (Best)'!$H$3,"fnlage",2,"Year",B13),"")</f>
        <v/>
      </c>
      <c r="I13" s="59" t="str">
        <f>IF(1-F13=0,"",1-F13)</f>
        <v/>
      </c>
      <c r="J13" s="4">
        <f>IF(F13=1,D13,D13*F13+G13*I13)</f>
        <v>8.0297619050000009</v>
      </c>
      <c r="K13" s="4">
        <f>IF(F13=1,E13,E13*F13+H13*I13)</f>
        <v>4.2812044120000001</v>
      </c>
    </row>
    <row r="14" spans="1:11" x14ac:dyDescent="0.25">
      <c r="A14" s="7">
        <v>3</v>
      </c>
      <c r="B14" s="7">
        <f>'HEN AGE_OUTPUT (Best)'!H12</f>
        <v>1983</v>
      </c>
      <c r="C14" s="61">
        <f>'HEN Annual Size Summary (all)'!J13</f>
        <v>196</v>
      </c>
      <c r="D14" s="4">
        <f>'HEN AGE_OUTPUT (Best)'!I12</f>
        <v>5.2484693880000002</v>
      </c>
      <c r="E14" s="4">
        <f>'HEN AGE_OUTPUT (Best)'!J12</f>
        <v>1.1663775510000001</v>
      </c>
      <c r="F14" s="57">
        <f>GETPIVOTDATA("Pct",'HEN Annual Size Summary (all)'!$A$4,"Year",B14,"fnlage",1)</f>
        <v>1</v>
      </c>
      <c r="G14" s="4" t="str">
        <f>IF(GETPIVOTDATA("Fork Length",'HEN AGE_OUTPUT (Best)'!$H$3,"fnlage",2,"Year",B14),GETPIVOTDATA("Fork Length",'HEN AGE_OUTPUT (Best)'!$H$3,"fnlage",2,"Year",B14),"")</f>
        <v/>
      </c>
      <c r="H14" s="4" t="str">
        <f>IF(GETPIVOTDATA("Std Weight",'HEN AGE_OUTPUT (Best)'!$H$3,"fnlage",2,"Year",'Weighted Size (Ages Combined)'!B14),GETPIVOTDATA("Std Weight",'HEN AGE_OUTPUT (Best)'!$H$3,"fnlage",2,"Year",B14),"")</f>
        <v/>
      </c>
      <c r="I14" s="59" t="str">
        <f>IF(1-F14=0,"",1-F14)</f>
        <v/>
      </c>
      <c r="J14" s="4">
        <f>IF(F14=1,D14,D14*F14+G14*I14)</f>
        <v>5.2484693880000002</v>
      </c>
      <c r="K14" s="4">
        <f>IF(F14=1,E14,E14*F14+H14*I14)</f>
        <v>1.1663775510000001</v>
      </c>
    </row>
    <row r="15" spans="1:11" x14ac:dyDescent="0.25">
      <c r="A15" s="7">
        <v>3</v>
      </c>
      <c r="B15" s="7">
        <f>'HEN AGE_OUTPUT (Best)'!H13</f>
        <v>1984</v>
      </c>
      <c r="C15" s="61">
        <f>347+16</f>
        <v>363</v>
      </c>
      <c r="D15" s="4">
        <f>'HEN AGE_OUTPUT (Best)'!I13</f>
        <v>6.4265129679999999</v>
      </c>
      <c r="E15" s="4">
        <f>'HEN AGE_OUTPUT (Best)'!J13</f>
        <v>2.2056666709999999</v>
      </c>
      <c r="F15" s="57">
        <f>GETPIVOTDATA("Pct",'HEN Annual Size Summary (all)'!$A$4,"Year",B15,"fnlage",1)</f>
        <v>0.9559228650137741</v>
      </c>
      <c r="G15" s="4">
        <f>IF(GETPIVOTDATA("Fork Length",'HEN AGE_OUTPUT (Best)'!$H$3,"fnlage",2,"Year",B15),GETPIVOTDATA("Fork Length",'HEN AGE_OUTPUT (Best)'!$H$3,"fnlage",2,"Year",B15),"")</f>
        <v>7.5062499999999996</v>
      </c>
      <c r="H15" s="4">
        <f>IF(GETPIVOTDATA("Std Weight",'HEN AGE_OUTPUT (Best)'!$H$3,"fnlage",2,"Year",'Weighted Size (Ages Combined)'!B15),GETPIVOTDATA("Std Weight",'HEN AGE_OUTPUT (Best)'!$H$3,"fnlage",2,"Year",B15),"")</f>
        <v>3.5736705230000001</v>
      </c>
      <c r="I15" s="59">
        <f>IF(1-F15=0,"",1-F15)</f>
        <v>4.4077134986225897E-2</v>
      </c>
      <c r="J15" s="4">
        <f>IF(F15=1,D15,D15*F15+G15*I15)</f>
        <v>6.4741046829090907</v>
      </c>
      <c r="K15" s="4">
        <f>IF(F15=1,E15,E15*F15+H15*I15)</f>
        <v>2.2659643614462808</v>
      </c>
    </row>
    <row r="16" spans="1:11" x14ac:dyDescent="0.25">
      <c r="A16" s="7">
        <v>3</v>
      </c>
      <c r="B16" s="7">
        <f>'HEN AGE_OUTPUT (Best)'!H14</f>
        <v>1985</v>
      </c>
      <c r="C16" s="61">
        <f>'HEN Annual Size Summary (all)'!J15</f>
        <v>223</v>
      </c>
      <c r="D16" s="4">
        <f>'HEN AGE_OUTPUT (Best)'!I14</f>
        <v>7.0753363230000001</v>
      </c>
      <c r="E16" s="4">
        <f>'HEN AGE_OUTPUT (Best)'!J14</f>
        <v>2.66448383</v>
      </c>
      <c r="F16" s="57">
        <f>GETPIVOTDATA("Pct",'HEN Annual Size Summary (all)'!$A$4,"Year",B16,"fnlage",1)</f>
        <v>1</v>
      </c>
      <c r="G16" s="4" t="str">
        <f>IF(GETPIVOTDATA("Fork Length",'HEN AGE_OUTPUT (Best)'!$H$3,"fnlage",2,"Year",B16),GETPIVOTDATA("Fork Length",'HEN AGE_OUTPUT (Best)'!$H$3,"fnlage",2,"Year",B16),"")</f>
        <v/>
      </c>
      <c r="H16" s="4" t="str">
        <f>IF(GETPIVOTDATA("Std Weight",'HEN AGE_OUTPUT (Best)'!$H$3,"fnlage",2,"Year",'Weighted Size (Ages Combined)'!B16),GETPIVOTDATA("Std Weight",'HEN AGE_OUTPUT (Best)'!$H$3,"fnlage",2,"Year",B16),"")</f>
        <v/>
      </c>
      <c r="I16" s="59" t="str">
        <f>IF(1-F16=0,"",1-F16)</f>
        <v/>
      </c>
      <c r="J16" s="4">
        <f>IF(F16=1,D16,D16*F16+G16*I16)</f>
        <v>7.0753363230000001</v>
      </c>
      <c r="K16" s="4">
        <f>IF(F16=1,E16,E16*F16+H16*I16)</f>
        <v>2.66448383</v>
      </c>
    </row>
    <row r="17" spans="1:11" x14ac:dyDescent="0.25">
      <c r="A17" s="7">
        <v>3</v>
      </c>
      <c r="B17" s="7">
        <f>'HEN AGE_OUTPUT (Best)'!H15</f>
        <v>1986</v>
      </c>
      <c r="C17" s="61">
        <f>'HEN Annual Size Summary (all)'!J16</f>
        <v>163</v>
      </c>
      <c r="D17" s="4">
        <f>'HEN AGE_OUTPUT (Best)'!I15</f>
        <v>5.7631901839999999</v>
      </c>
      <c r="E17" s="4">
        <f>'HEN AGE_OUTPUT (Best)'!J15</f>
        <v>1.5053259409999999</v>
      </c>
      <c r="F17" s="57">
        <f>GETPIVOTDATA("Pct",'HEN Annual Size Summary (all)'!$A$4,"Year",B17,"fnlage",1)</f>
        <v>1</v>
      </c>
      <c r="G17" s="4" t="str">
        <f>IF(GETPIVOTDATA("Fork Length",'HEN AGE_OUTPUT (Best)'!$H$3,"fnlage",2,"Year",B17),GETPIVOTDATA("Fork Length",'HEN AGE_OUTPUT (Best)'!$H$3,"fnlage",2,"Year",B17),"")</f>
        <v/>
      </c>
      <c r="H17" s="4" t="str">
        <f>IF(GETPIVOTDATA("Std Weight",'HEN AGE_OUTPUT (Best)'!$H$3,"fnlage",2,"Year",'Weighted Size (Ages Combined)'!B17),GETPIVOTDATA("Std Weight",'HEN AGE_OUTPUT (Best)'!$H$3,"fnlage",2,"Year",B17),"")</f>
        <v/>
      </c>
      <c r="I17" s="59" t="str">
        <f>IF(1-F17=0,"",1-F17)</f>
        <v/>
      </c>
      <c r="J17" s="4">
        <f>IF(F17=1,D17,D17*F17+G17*I17)</f>
        <v>5.7631901839999999</v>
      </c>
      <c r="K17" s="4">
        <f>IF(F17=1,E17,E17*F17+H17*I17)</f>
        <v>1.5053259409999999</v>
      </c>
    </row>
    <row r="18" spans="1:11" x14ac:dyDescent="0.25">
      <c r="A18" s="7">
        <v>3</v>
      </c>
      <c r="B18" s="7">
        <f>'HEN AGE_OUTPUT (Best)'!H16</f>
        <v>1987</v>
      </c>
      <c r="C18" s="61">
        <v>23</v>
      </c>
      <c r="D18" s="4">
        <f>'HEN AGE_OUTPUT (Best)'!I16</f>
        <v>8.8086956520000008</v>
      </c>
      <c r="E18" s="4">
        <f>'HEN AGE_OUTPUT (Best)'!J16</f>
        <v>5.8435000959999996</v>
      </c>
      <c r="F18" s="58">
        <v>0.99</v>
      </c>
      <c r="G18" s="4">
        <f>IF(GETPIVOTDATA("Fork Length",'HEN AGE_OUTPUT (Best)'!$H$3,"fnlage",2,"Year",B18),GETPIVOTDATA("Fork Length",'HEN AGE_OUTPUT (Best)'!$H$3,"fnlage",2,"Year",B18),"")</f>
        <v>8.65</v>
      </c>
      <c r="H18" s="4">
        <f>IF(GETPIVOTDATA("Std Weight",'HEN AGE_OUTPUT (Best)'!$H$3,"fnlage",2,"Year",'Weighted Size (Ages Combined)'!B18),GETPIVOTDATA("Std Weight",'HEN AGE_OUTPUT (Best)'!$H$3,"fnlage",2,"Year",B18),"")</f>
        <v>5.2596179709999999</v>
      </c>
      <c r="I18" s="59">
        <f>IF(1-F18=0,"",1-F18)</f>
        <v>1.0000000000000009E-2</v>
      </c>
      <c r="J18" s="4">
        <f>IF(F18=1,D18,D18*F18+G18*I18)</f>
        <v>8.807108695480002</v>
      </c>
      <c r="K18" s="4">
        <f>IF(F18=1,E18,E18*F18+H18*I18)</f>
        <v>5.8376612747499994</v>
      </c>
    </row>
    <row r="19" spans="1:11" x14ac:dyDescent="0.25">
      <c r="A19" s="7">
        <v>3</v>
      </c>
      <c r="B19" s="7">
        <f>'HEN AGE_OUTPUT (Best)'!H17</f>
        <v>1988</v>
      </c>
      <c r="C19" s="61">
        <f>'HEN Annual Size Summary (all)'!J18</f>
        <v>236</v>
      </c>
      <c r="D19" s="4">
        <f>'HEN AGE_OUTPUT (Best)'!I17</f>
        <v>9.1259574469999993</v>
      </c>
      <c r="E19" s="4">
        <f>'HEN AGE_OUTPUT (Best)'!J17</f>
        <v>6.885290318</v>
      </c>
      <c r="F19" s="57">
        <f>GETPIVOTDATA("Pct",'HEN Annual Size Summary (all)'!$A$4,"Year",B19,"fnlage",1)</f>
        <v>0.99576271186440679</v>
      </c>
      <c r="G19" s="4">
        <f>IF(GETPIVOTDATA("Fork Length",'HEN AGE_OUTPUT (Best)'!$H$3,"fnlage",2,"Year",B19),GETPIVOTDATA("Fork Length",'HEN AGE_OUTPUT (Best)'!$H$3,"fnlage",2,"Year",B19),"")</f>
        <v>9.1999999999999993</v>
      </c>
      <c r="H19" s="4">
        <f>IF(GETPIVOTDATA("Std Weight",'HEN AGE_OUTPUT (Best)'!$H$3,"fnlage",2,"Year",'Weighted Size (Ages Combined)'!B19),GETPIVOTDATA("Std Weight",'HEN AGE_OUTPUT (Best)'!$H$3,"fnlage",2,"Year",B19),"")</f>
        <v>6.7437897949999996</v>
      </c>
      <c r="I19" s="59">
        <f>IF(1-F19=0,"",1-F19)</f>
        <v>4.237288135593209E-3</v>
      </c>
      <c r="J19" s="4">
        <f>IF(F19=1,D19,D19*F19+G19*I19)</f>
        <v>9.1262711866313548</v>
      </c>
      <c r="K19" s="4">
        <f>IF(F19=1,E19,E19*F19+H19*I19)</f>
        <v>6.8846907395127115</v>
      </c>
    </row>
    <row r="20" spans="1:11" x14ac:dyDescent="0.25">
      <c r="A20" s="7">
        <v>3</v>
      </c>
      <c r="B20" s="7">
        <f>'HEN AGE_OUTPUT (Best)'!H18</f>
        <v>1989</v>
      </c>
      <c r="C20" s="61">
        <v>295</v>
      </c>
      <c r="D20" s="4">
        <f>'HEN AGE_OUTPUT (Best)'!I18</f>
        <v>7.5647457630000003</v>
      </c>
      <c r="E20" s="4">
        <f>'HEN AGE_OUTPUT (Best)'!J18</f>
        <v>3.752342649</v>
      </c>
      <c r="F20" s="57">
        <f>GETPIVOTDATA("Pct",'HEN Annual Size Summary (all)'!$A$4,"Year",B20,"fnlage",1)</f>
        <v>1</v>
      </c>
      <c r="G20" s="4" t="str">
        <f>IF(GETPIVOTDATA("Fork Length",'HEN AGE_OUTPUT (Best)'!$H$3,"fnlage",2,"Year",B20),GETPIVOTDATA("Fork Length",'HEN AGE_OUTPUT (Best)'!$H$3,"fnlage",2,"Year",B20),"")</f>
        <v/>
      </c>
      <c r="H20" s="4" t="str">
        <f>IF(GETPIVOTDATA("Std Weight",'HEN AGE_OUTPUT (Best)'!$H$3,"fnlage",2,"Year",'Weighted Size (Ages Combined)'!B20),GETPIVOTDATA("Std Weight",'HEN AGE_OUTPUT (Best)'!$H$3,"fnlage",2,"Year",B20),"")</f>
        <v/>
      </c>
      <c r="I20" s="59" t="str">
        <f>IF(1-F20=0,"",1-F20)</f>
        <v/>
      </c>
      <c r="J20" s="4">
        <f>IF(F20=1,D20,D20*F20+G20*I20)</f>
        <v>7.5647457630000003</v>
      </c>
      <c r="K20" s="4">
        <f>IF(F20=1,E20,E20*F20+H20*I20)</f>
        <v>3.752342649</v>
      </c>
    </row>
    <row r="21" spans="1:11" x14ac:dyDescent="0.25">
      <c r="A21" s="7">
        <v>3</v>
      </c>
      <c r="B21" s="7">
        <f>'HEN AGE_OUTPUT (Best)'!H19</f>
        <v>1990</v>
      </c>
      <c r="C21" s="61">
        <v>230</v>
      </c>
      <c r="D21" s="4">
        <f>'HEN AGE_OUTPUT (Best)'!I19</f>
        <v>7.3795652169999997</v>
      </c>
      <c r="E21" s="4">
        <f>'HEN AGE_OUTPUT (Best)'!J19</f>
        <v>3.4011767320000001</v>
      </c>
      <c r="F21" s="57">
        <f>GETPIVOTDATA("Pct",'HEN Annual Size Summary (all)'!$A$4,"Year",B21,"fnlage",1)</f>
        <v>1</v>
      </c>
      <c r="G21" s="4" t="str">
        <f>IF(GETPIVOTDATA("Fork Length",'HEN AGE_OUTPUT (Best)'!$H$3,"fnlage",2,"Year",B21),GETPIVOTDATA("Fork Length",'HEN AGE_OUTPUT (Best)'!$H$3,"fnlage",2,"Year",B21),"")</f>
        <v/>
      </c>
      <c r="H21" s="4" t="str">
        <f>IF(GETPIVOTDATA("Std Weight",'HEN AGE_OUTPUT (Best)'!$H$3,"fnlage",2,"Year",'Weighted Size (Ages Combined)'!B21),GETPIVOTDATA("Std Weight",'HEN AGE_OUTPUT (Best)'!$H$3,"fnlage",2,"Year",B21),"")</f>
        <v/>
      </c>
      <c r="I21" s="59" t="str">
        <f>IF(1-F21=0,"",1-F21)</f>
        <v/>
      </c>
      <c r="J21" s="4">
        <f>IF(F21=1,D21,D21*F21+G21*I21)</f>
        <v>7.3795652169999997</v>
      </c>
      <c r="K21" s="4">
        <f>IF(F21=1,E21,E21*F21+H21*I21)</f>
        <v>3.4011767320000001</v>
      </c>
    </row>
    <row r="22" spans="1:11" x14ac:dyDescent="0.25">
      <c r="A22" s="7">
        <v>3</v>
      </c>
      <c r="B22" s="7">
        <f>'HEN AGE_OUTPUT (Best)'!H20</f>
        <v>1991</v>
      </c>
      <c r="C22" s="61">
        <f>'HEN Annual Size Summary (all)'!J21</f>
        <v>326</v>
      </c>
      <c r="D22" s="4">
        <f>'HEN AGE_OUTPUT (Best)'!I20</f>
        <v>8.3518404910000008</v>
      </c>
      <c r="E22" s="4">
        <f>'HEN AGE_OUTPUT (Best)'!J20</f>
        <v>5.0277300609999998</v>
      </c>
      <c r="F22" s="57">
        <f>GETPIVOTDATA("Pct",'HEN Annual Size Summary (all)'!$A$4,"Year",B22,"fnlage",1)</f>
        <v>1</v>
      </c>
      <c r="G22" s="4" t="str">
        <f>IF(GETPIVOTDATA("Fork Length",'HEN AGE_OUTPUT (Best)'!$H$3,"fnlage",2,"Year",B22),GETPIVOTDATA("Fork Length",'HEN AGE_OUTPUT (Best)'!$H$3,"fnlage",2,"Year",B22),"")</f>
        <v/>
      </c>
      <c r="H22" s="4" t="str">
        <f>IF(GETPIVOTDATA("Std Weight",'HEN AGE_OUTPUT (Best)'!$H$3,"fnlage",2,"Year",'Weighted Size (Ages Combined)'!B22),GETPIVOTDATA("Std Weight",'HEN AGE_OUTPUT (Best)'!$H$3,"fnlage",2,"Year",B22),"")</f>
        <v/>
      </c>
      <c r="I22" s="59" t="str">
        <f>IF(1-F22=0,"",1-F22)</f>
        <v/>
      </c>
      <c r="J22" s="4">
        <f>IF(F22=1,D22,D22*F22+G22*I22)</f>
        <v>8.3518404910000008</v>
      </c>
      <c r="K22" s="4">
        <f>IF(F22=1,E22,E22*F22+H22*I22)</f>
        <v>5.0277300609999998</v>
      </c>
    </row>
    <row r="23" spans="1:11" x14ac:dyDescent="0.25">
      <c r="A23" s="7">
        <v>3</v>
      </c>
      <c r="B23" s="7">
        <f>'HEN AGE_OUTPUT (Best)'!H21</f>
        <v>1992</v>
      </c>
      <c r="C23" s="61">
        <f>'HEN Annual Size Summary (all)'!J22</f>
        <v>329</v>
      </c>
      <c r="D23" s="4">
        <f>'HEN AGE_OUTPUT (Best)'!I21</f>
        <v>9.0658461540000008</v>
      </c>
      <c r="E23" s="4">
        <f>'HEN AGE_OUTPUT (Best)'!J21</f>
        <v>6.645846154</v>
      </c>
      <c r="F23" s="57">
        <f>GETPIVOTDATA("Pct",'HEN Annual Size Summary (all)'!$A$4,"Year",B23,"fnlage",1)</f>
        <v>0.9878419452887538</v>
      </c>
      <c r="G23" s="4">
        <f>IF(GETPIVOTDATA("Fork Length",'HEN AGE_OUTPUT (Best)'!$H$3,"fnlage",2,"Year",B23),GETPIVOTDATA("Fork Length",'HEN AGE_OUTPUT (Best)'!$H$3,"fnlage",2,"Year",B23),"")</f>
        <v>9.3000000000000007</v>
      </c>
      <c r="H23" s="4">
        <f>IF(GETPIVOTDATA("Std Weight",'HEN AGE_OUTPUT (Best)'!$H$3,"fnlage",2,"Year",'Weighted Size (Ages Combined)'!B23),GETPIVOTDATA("Std Weight",'HEN AGE_OUTPUT (Best)'!$H$3,"fnlage",2,"Year",B23),"")</f>
        <v>6.73</v>
      </c>
      <c r="I23" s="59">
        <f>IF(1-F23=0,"",1-F23)</f>
        <v>1.2158054711246202E-2</v>
      </c>
      <c r="J23" s="4">
        <f>IF(F23=1,D23,D23*F23+G23*I23)</f>
        <v>9.0686930092705165</v>
      </c>
      <c r="K23" s="4">
        <f>IF(F23=1,E23,E23*F23+H23*I23)</f>
        <v>6.6468693010638296</v>
      </c>
    </row>
    <row r="24" spans="1:11" x14ac:dyDescent="0.25">
      <c r="A24" s="7">
        <v>3</v>
      </c>
      <c r="B24" s="7">
        <f>'HEN AGE_OUTPUT (Best)'!H22</f>
        <v>1993</v>
      </c>
      <c r="C24" s="61">
        <f>'HEN Annual Size Summary (all)'!J23</f>
        <v>360</v>
      </c>
      <c r="D24" s="4">
        <f>'HEN AGE_OUTPUT (Best)'!I22</f>
        <v>8.0363888889999995</v>
      </c>
      <c r="E24" s="4">
        <f>'HEN AGE_OUTPUT (Best)'!J22</f>
        <v>4.5325531339999996</v>
      </c>
      <c r="F24" s="57">
        <f>GETPIVOTDATA("Pct",'HEN Annual Size Summary (all)'!$A$4,"Year",B24,"fnlage",1)</f>
        <v>1</v>
      </c>
      <c r="G24" s="4" t="str">
        <f>IF(GETPIVOTDATA("Fork Length",'HEN AGE_OUTPUT (Best)'!$H$3,"fnlage",2,"Year",B24),GETPIVOTDATA("Fork Length",'HEN AGE_OUTPUT (Best)'!$H$3,"fnlage",2,"Year",B24),"")</f>
        <v/>
      </c>
      <c r="H24" s="4" t="str">
        <f>IF(GETPIVOTDATA("Std Weight",'HEN AGE_OUTPUT (Best)'!$H$3,"fnlage",2,"Year",'Weighted Size (Ages Combined)'!B24),GETPIVOTDATA("Std Weight",'HEN AGE_OUTPUT (Best)'!$H$3,"fnlage",2,"Year",B24),"")</f>
        <v/>
      </c>
      <c r="I24" s="59" t="str">
        <f>IF(1-F24=0,"",1-F24)</f>
        <v/>
      </c>
      <c r="J24" s="4">
        <f>IF(F24=1,D24,D24*F24+G24*I24)</f>
        <v>8.0363888889999995</v>
      </c>
      <c r="K24" s="4">
        <f>IF(F24=1,E24,E24*F24+H24*I24)</f>
        <v>4.5325531339999996</v>
      </c>
    </row>
    <row r="25" spans="1:11" x14ac:dyDescent="0.25">
      <c r="A25" s="7">
        <v>3</v>
      </c>
      <c r="B25" s="7">
        <f>'HEN AGE_OUTPUT (Best)'!H23</f>
        <v>1994</v>
      </c>
      <c r="C25" s="61">
        <v>1217</v>
      </c>
      <c r="D25" s="4">
        <f>'HEN AGE_OUTPUT (Best)'!I23</f>
        <v>7.5731306490000003</v>
      </c>
      <c r="E25" s="4">
        <f>'HEN AGE_OUTPUT (Best)'!J23</f>
        <v>3.7385506660000001</v>
      </c>
      <c r="F25" s="57">
        <f>GETPIVOTDATA("Pct",'HEN Annual Size Summary (all)'!$A$4,"Year",B25,"fnlage",1)</f>
        <v>1</v>
      </c>
      <c r="G25" s="4" t="str">
        <f>IF(GETPIVOTDATA("Fork Length",'HEN AGE_OUTPUT (Best)'!$H$3,"fnlage",2,"Year",B25),GETPIVOTDATA("Fork Length",'HEN AGE_OUTPUT (Best)'!$H$3,"fnlage",2,"Year",B25),"")</f>
        <v/>
      </c>
      <c r="H25" s="4" t="str">
        <f>IF(GETPIVOTDATA("Std Weight",'HEN AGE_OUTPUT (Best)'!$H$3,"fnlage",2,"Year",'Weighted Size (Ages Combined)'!B25),GETPIVOTDATA("Std Weight",'HEN AGE_OUTPUT (Best)'!$H$3,"fnlage",2,"Year",B25),"")</f>
        <v/>
      </c>
      <c r="I25" s="59" t="str">
        <f>IF(1-F25=0,"",1-F25)</f>
        <v/>
      </c>
      <c r="J25" s="4">
        <f>IF(F25=1,D25,D25*F25+G25*I25)</f>
        <v>7.5731306490000003</v>
      </c>
      <c r="K25" s="4">
        <f>IF(F25=1,E25,E25*F25+H25*I25)</f>
        <v>3.7385506660000001</v>
      </c>
    </row>
    <row r="26" spans="1:11" x14ac:dyDescent="0.25">
      <c r="A26" s="7">
        <v>3</v>
      </c>
      <c r="B26" s="7">
        <f>'HEN AGE_OUTPUT (Best)'!H24</f>
        <v>1995</v>
      </c>
      <c r="C26" s="61">
        <v>756</v>
      </c>
      <c r="D26" s="4">
        <f>'HEN AGE_OUTPUT (Best)'!I24</f>
        <v>5.468253968</v>
      </c>
      <c r="E26" s="4">
        <f>'HEN AGE_OUTPUT (Best)'!J24</f>
        <v>1.3601244809999999</v>
      </c>
      <c r="F26" s="57">
        <f>GETPIVOTDATA("Pct",'HEN Annual Size Summary (all)'!$A$4,"Year",B26,"fnlage",1)</f>
        <v>1</v>
      </c>
      <c r="G26" s="4" t="str">
        <f>IF(GETPIVOTDATA("Fork Length",'HEN AGE_OUTPUT (Best)'!$H$3,"fnlage",2,"Year",B26),GETPIVOTDATA("Fork Length",'HEN AGE_OUTPUT (Best)'!$H$3,"fnlage",2,"Year",B26),"")</f>
        <v/>
      </c>
      <c r="H26" s="4" t="str">
        <f>IF(GETPIVOTDATA("Std Weight",'HEN AGE_OUTPUT (Best)'!$H$3,"fnlage",2,"Year",'Weighted Size (Ages Combined)'!B26),GETPIVOTDATA("Std Weight",'HEN AGE_OUTPUT (Best)'!$H$3,"fnlage",2,"Year",B26),"")</f>
        <v/>
      </c>
      <c r="I26" s="59" t="str">
        <f>IF(1-F26=0,"",1-F26)</f>
        <v/>
      </c>
      <c r="J26" s="4">
        <f>IF(F26=1,D26,D26*F26+G26*I26)</f>
        <v>5.468253968</v>
      </c>
      <c r="K26" s="4">
        <f>IF(F26=1,E26,E26*F26+H26*I26)</f>
        <v>1.3601244809999999</v>
      </c>
    </row>
    <row r="27" spans="1:11" x14ac:dyDescent="0.25">
      <c r="A27" s="7">
        <v>3</v>
      </c>
      <c r="B27" s="7">
        <f>'HEN AGE_OUTPUT (Best)'!H25</f>
        <v>1996</v>
      </c>
      <c r="C27" s="61">
        <f>592+35</f>
        <v>627</v>
      </c>
      <c r="D27" s="4">
        <f>'HEN AGE_OUTPUT (Best)'!I25</f>
        <v>7.5809121619999997</v>
      </c>
      <c r="E27" s="4">
        <f>'HEN AGE_OUTPUT (Best)'!J25</f>
        <v>3.7458459550000001</v>
      </c>
      <c r="F27" s="57">
        <f>GETPIVOTDATA("Pct",'HEN Annual Size Summary (all)'!$A$4,"Year",B27,"fnlage",1)</f>
        <v>0.94626865671641791</v>
      </c>
      <c r="G27" s="4">
        <f>IF(GETPIVOTDATA("Fork Length",'HEN AGE_OUTPUT (Best)'!$H$3,"fnlage",2,"Year",B27),GETPIVOTDATA("Fork Length",'HEN AGE_OUTPUT (Best)'!$H$3,"fnlage",2,"Year",B27),"")</f>
        <v>8.3371428569999999</v>
      </c>
      <c r="H27" s="4">
        <f>IF(GETPIVOTDATA("Std Weight",'HEN AGE_OUTPUT (Best)'!$H$3,"fnlage",2,"Year",'Weighted Size (Ages Combined)'!B27),GETPIVOTDATA("Std Weight",'HEN AGE_OUTPUT (Best)'!$H$3,"fnlage",2,"Year",B27),"")</f>
        <v>5.0486553709999997</v>
      </c>
      <c r="I27" s="59">
        <f>IF(1-F27=0,"",1-F27)</f>
        <v>5.3731343283582089E-2</v>
      </c>
      <c r="J27" s="4">
        <f>IF(F27=1,D27,D27*F27+G27*I27)</f>
        <v>7.6215454530746269</v>
      </c>
      <c r="K27" s="4">
        <f>IF(F27=1,E27,E27*F27+H27*I27)</f>
        <v>3.8158476549641791</v>
      </c>
    </row>
    <row r="28" spans="1:11" x14ac:dyDescent="0.25">
      <c r="A28" s="7">
        <v>3</v>
      </c>
      <c r="B28" s="7">
        <f>'HEN AGE_OUTPUT (Best)'!H26</f>
        <v>1997</v>
      </c>
      <c r="C28" s="61">
        <f>914+12</f>
        <v>926</v>
      </c>
      <c r="D28" s="4">
        <f>'HEN AGE_OUTPUT (Best)'!I26</f>
        <v>7.7472627039999997</v>
      </c>
      <c r="E28" s="4">
        <f>'HEN AGE_OUTPUT (Best)'!J26</f>
        <v>3.9234570870000001</v>
      </c>
      <c r="F28" s="57">
        <f>GETPIVOTDATA("Pct",'HEN Annual Size Summary (all)'!$A$4,"Year",B28,"fnlage",1)</f>
        <v>0.98708288482238971</v>
      </c>
      <c r="G28" s="4">
        <f>IF(GETPIVOTDATA("Fork Length",'HEN AGE_OUTPUT (Best)'!$H$3,"fnlage",2,"Year",B28),GETPIVOTDATA("Fork Length",'HEN AGE_OUTPUT (Best)'!$H$3,"fnlage",2,"Year",B28),"")</f>
        <v>8.1249968209999999</v>
      </c>
      <c r="H28" s="4">
        <f>IF(GETPIVOTDATA("Std Weight",'HEN AGE_OUTPUT (Best)'!$H$3,"fnlage",2,"Year",'Weighted Size (Ages Combined)'!B28),GETPIVOTDATA("Std Weight",'HEN AGE_OUTPUT (Best)'!$H$3,"fnlage",2,"Year",B28),"")</f>
        <v>4.6867001850000003</v>
      </c>
      <c r="I28" s="59">
        <f>IF(1-F28=0,"",1-F28)</f>
        <v>1.2917115177610294E-2</v>
      </c>
      <c r="J28" s="4">
        <f>IF(F28=1,D28,D28*F28+G28*I28)</f>
        <v>7.7521419390958011</v>
      </c>
      <c r="K28" s="4">
        <f>IF(F28=1,E28,E28*F28+H28*I28)</f>
        <v>3.9333159860053821</v>
      </c>
    </row>
    <row r="29" spans="1:11" x14ac:dyDescent="0.25">
      <c r="A29" s="7">
        <v>3</v>
      </c>
      <c r="B29" s="7">
        <f>'HEN AGE_OUTPUT (Best)'!H27</f>
        <v>1998</v>
      </c>
      <c r="C29" s="61">
        <v>537</v>
      </c>
      <c r="D29" s="4">
        <f>'HEN AGE_OUTPUT (Best)'!I27</f>
        <v>7.8454354359999998</v>
      </c>
      <c r="E29" s="4">
        <f>'HEN AGE_OUTPUT (Best)'!J27</f>
        <v>4.0221529340000002</v>
      </c>
      <c r="F29" s="57">
        <f>GETPIVOTDATA("Pct",'HEN Annual Size Summary (all)'!$A$4,"Year",B29,"fnlage",1)</f>
        <v>0.99711815561959649</v>
      </c>
      <c r="G29" s="4" t="str">
        <f>IF(GETPIVOTDATA("Fork Length",'HEN AGE_OUTPUT (Best)'!$H$3,"fnlage",2,"Year",B29),GETPIVOTDATA("Fork Length",'HEN AGE_OUTPUT (Best)'!$H$3,"fnlage",2,"Year",B29),"")</f>
        <v/>
      </c>
      <c r="H29" s="4" t="str">
        <f>IF(GETPIVOTDATA("Std Weight",'HEN AGE_OUTPUT (Best)'!$H$3,"fnlage",2,"Year",'Weighted Size (Ages Combined)'!B29),GETPIVOTDATA("Std Weight",'HEN AGE_OUTPUT (Best)'!$H$3,"fnlage",2,"Year",B29),"")</f>
        <v/>
      </c>
      <c r="I29" s="59">
        <f>IF(1-F29=0,"",1-F29)</f>
        <v>2.8818443804035088E-3</v>
      </c>
      <c r="J29" s="60">
        <f>D29</f>
        <v>7.8454354359999998</v>
      </c>
      <c r="K29" s="60">
        <f>E29</f>
        <v>4.0221529340000002</v>
      </c>
    </row>
    <row r="30" spans="1:11" x14ac:dyDescent="0.25">
      <c r="A30" s="7">
        <v>3</v>
      </c>
      <c r="B30" s="7">
        <f>'HEN AGE_OUTPUT (Best)'!H28</f>
        <v>1999</v>
      </c>
      <c r="C30" s="61">
        <f>'HEN Annual Size Summary (all)'!J29</f>
        <v>148</v>
      </c>
      <c r="D30" s="4">
        <f>'HEN AGE_OUTPUT (Best)'!I28</f>
        <v>7.7678550450000001</v>
      </c>
      <c r="E30" s="4">
        <f>'HEN AGE_OUTPUT (Best)'!J28</f>
        <v>4.1430735519999997</v>
      </c>
      <c r="F30" s="57">
        <f>GETPIVOTDATA("Pct",'HEN Annual Size Summary (all)'!$A$4,"Year",B30,"fnlage",1)</f>
        <v>0.94594594594594594</v>
      </c>
      <c r="G30" s="4">
        <f>IF(GETPIVOTDATA("Fork Length",'HEN AGE_OUTPUT (Best)'!$H$3,"fnlage",2,"Year",B30),GETPIVOTDATA("Fork Length",'HEN AGE_OUTPUT (Best)'!$H$3,"fnlage",2,"Year",B30),"")</f>
        <v>8.3749985690000006</v>
      </c>
      <c r="H30" s="4">
        <f>IF(GETPIVOTDATA("Std Weight",'HEN AGE_OUTPUT (Best)'!$H$3,"fnlage",2,"Year",'Weighted Size (Ages Combined)'!B30),GETPIVOTDATA("Std Weight",'HEN AGE_OUTPUT (Best)'!$H$3,"fnlage",2,"Year",B30),"")</f>
        <v>4.9928245540000002</v>
      </c>
      <c r="I30" s="59">
        <f>IF(1-F30=0,"",1-F30)</f>
        <v>5.4054054054054057E-2</v>
      </c>
      <c r="J30" s="4">
        <f>IF(F30=1,D30,D30*F30+G30*I30)</f>
        <v>7.8006736138648654</v>
      </c>
      <c r="K30" s="4">
        <f>IF(F30=1,E30,E30*F30+H30*I30)</f>
        <v>4.1890060385945942</v>
      </c>
    </row>
    <row r="31" spans="1:11" x14ac:dyDescent="0.25">
      <c r="A31" s="7">
        <v>3</v>
      </c>
      <c r="B31" s="7">
        <f>'HEN AGE_OUTPUT (Best)'!H29</f>
        <v>2000</v>
      </c>
      <c r="C31" s="61">
        <f>'HEN Annual Size Summary (all)'!J30</f>
        <v>49</v>
      </c>
      <c r="D31" s="4">
        <f>'HEN AGE_OUTPUT (Best)'!I29</f>
        <v>4.6306105630000003</v>
      </c>
      <c r="E31" s="4">
        <f>'HEN AGE_OUTPUT (Best)'!J29</f>
        <v>0.61706720100000001</v>
      </c>
      <c r="F31" s="57">
        <f>GETPIVOTDATA("Pct",'HEN Annual Size Summary (all)'!$A$4,"Year",B31,"fnlage",1)</f>
        <v>1</v>
      </c>
      <c r="G31" s="4" t="str">
        <f>IF(GETPIVOTDATA("Fork Length",'HEN AGE_OUTPUT (Best)'!$H$3,"fnlage",2,"Year",B31),GETPIVOTDATA("Fork Length",'HEN AGE_OUTPUT (Best)'!$H$3,"fnlage",2,"Year",B31),"")</f>
        <v/>
      </c>
      <c r="H31" s="4" t="str">
        <f>IF(GETPIVOTDATA("Std Weight",'HEN AGE_OUTPUT (Best)'!$H$3,"fnlage",2,"Year",'Weighted Size (Ages Combined)'!B31),GETPIVOTDATA("Std Weight",'HEN AGE_OUTPUT (Best)'!$H$3,"fnlage",2,"Year",B31),"")</f>
        <v/>
      </c>
      <c r="I31" s="59" t="str">
        <f>IF(1-F31=0,"",1-F31)</f>
        <v/>
      </c>
      <c r="J31" s="4">
        <f>IF(F31=1,D31,D31*F31+G31*I31)</f>
        <v>4.6306105630000003</v>
      </c>
      <c r="K31" s="4">
        <f>IF(F31=1,E31,E31*F31+H31*I31)</f>
        <v>0.61706720100000001</v>
      </c>
    </row>
    <row r="32" spans="1:11" x14ac:dyDescent="0.25">
      <c r="A32" s="7">
        <v>3</v>
      </c>
      <c r="B32" s="7">
        <f>'HEN AGE_OUTPUT (Best)'!H30</f>
        <v>2001</v>
      </c>
      <c r="C32" s="61">
        <v>24</v>
      </c>
      <c r="D32" s="4">
        <f>'HEN AGE_OUTPUT (Best)'!I30</f>
        <v>7.0041653320000004</v>
      </c>
      <c r="E32" s="4">
        <f>'HEN AGE_OUTPUT (Best)'!J30</f>
        <v>2.6287490529999999</v>
      </c>
      <c r="F32" s="58">
        <v>0.99</v>
      </c>
      <c r="G32" s="4">
        <f>IF(GETPIVOTDATA("Fork Length",'HEN AGE_OUTPUT (Best)'!$H$3,"fnlage",2,"Year",B32),GETPIVOTDATA("Fork Length",'HEN AGE_OUTPUT (Best)'!$H$3,"fnlage",2,"Year",B32),"")</f>
        <v>8.0499982830000008</v>
      </c>
      <c r="H32" s="4">
        <f>IF(GETPIVOTDATA("Std Weight",'HEN AGE_OUTPUT (Best)'!$H$3,"fnlage",2,"Year",'Weighted Size (Ages Combined)'!B32),GETPIVOTDATA("Std Weight",'HEN AGE_OUTPUT (Best)'!$H$3,"fnlage",2,"Year",B32),"")</f>
        <v>3.7949995990000001</v>
      </c>
      <c r="I32" s="59">
        <f>IF(1-F32=0,"",1-F32)</f>
        <v>1.0000000000000009E-2</v>
      </c>
      <c r="J32" s="4">
        <f>IF(F32=1,D32,D32*F32+G32*I32)</f>
        <v>7.0146236615100008</v>
      </c>
      <c r="K32" s="4">
        <f>IF(F32=1,E32,E32*F32+H32*I32)</f>
        <v>2.6404115584599999</v>
      </c>
    </row>
    <row r="33" spans="1:11" x14ac:dyDescent="0.25">
      <c r="A33" s="7">
        <v>3</v>
      </c>
      <c r="B33" s="7">
        <f>'HEN AGE_OUTPUT (Best)'!H31</f>
        <v>2002</v>
      </c>
      <c r="C33" s="61">
        <f>'HEN Annual Size Summary (all)'!J32</f>
        <v>40</v>
      </c>
      <c r="D33" s="4">
        <f>'HEN AGE_OUTPUT (Best)'!I31</f>
        <v>4.3649989600000003</v>
      </c>
      <c r="E33" s="4">
        <f>'HEN AGE_OUTPUT (Best)'!J31</f>
        <v>0.68774972000000001</v>
      </c>
      <c r="F33" s="57">
        <f>GETPIVOTDATA("Pct",'HEN Annual Size Summary (all)'!$A$4,"Year",B33,"fnlage",1)</f>
        <v>1</v>
      </c>
      <c r="G33" s="4" t="str">
        <f>IF(GETPIVOTDATA("Fork Length",'HEN AGE_OUTPUT (Best)'!$H$3,"fnlage",2,"Year",B33),GETPIVOTDATA("Fork Length",'HEN AGE_OUTPUT (Best)'!$H$3,"fnlage",2,"Year",B33),"")</f>
        <v/>
      </c>
      <c r="H33" s="4" t="str">
        <f>IF(GETPIVOTDATA("Std Weight",'HEN AGE_OUTPUT (Best)'!$H$3,"fnlage",2,"Year",'Weighted Size (Ages Combined)'!B33),GETPIVOTDATA("Std Weight",'HEN AGE_OUTPUT (Best)'!$H$3,"fnlage",2,"Year",B33),"")</f>
        <v/>
      </c>
      <c r="I33" s="59" t="str">
        <f>IF(1-F33=0,"",1-F33)</f>
        <v/>
      </c>
      <c r="J33" s="4">
        <f>IF(F33=1,D33,D33*F33+G33*I33)</f>
        <v>4.3649989600000003</v>
      </c>
      <c r="K33" s="4">
        <f>IF(F33=1,E33,E33*F33+H33*I33)</f>
        <v>0.68774972000000001</v>
      </c>
    </row>
    <row r="34" spans="1:11" x14ac:dyDescent="0.25">
      <c r="A34" s="7">
        <v>3</v>
      </c>
      <c r="B34" s="7">
        <f>'HEN AGE_OUTPUT (Best)'!H32</f>
        <v>2003</v>
      </c>
      <c r="C34" s="61">
        <v>92</v>
      </c>
      <c r="D34" s="4">
        <f>'HEN AGE_OUTPUT (Best)'!I32</f>
        <v>5.4315199639999996</v>
      </c>
      <c r="E34" s="4">
        <f>'HEN AGE_OUTPUT (Best)'!J32</f>
        <v>1.2718394740000001</v>
      </c>
      <c r="F34" s="57">
        <f>GETPIVOTDATA("Pct",'HEN Annual Size Summary (all)'!$A$4,"Year",B34,"fnlage",1)</f>
        <v>1</v>
      </c>
      <c r="G34" s="4" t="str">
        <f>IF(GETPIVOTDATA("Fork Length",'HEN AGE_OUTPUT (Best)'!$H$3,"fnlage",2,"Year",B34),GETPIVOTDATA("Fork Length",'HEN AGE_OUTPUT (Best)'!$H$3,"fnlage",2,"Year",B34),"")</f>
        <v/>
      </c>
      <c r="H34" s="4" t="str">
        <f>IF(GETPIVOTDATA("Std Weight",'HEN AGE_OUTPUT (Best)'!$H$3,"fnlage",2,"Year",'Weighted Size (Ages Combined)'!B34),GETPIVOTDATA("Std Weight",'HEN AGE_OUTPUT (Best)'!$H$3,"fnlage",2,"Year",B34),"")</f>
        <v/>
      </c>
      <c r="I34" s="59" t="str">
        <f>IF(1-F34=0,"",1-F34)</f>
        <v/>
      </c>
      <c r="J34" s="4">
        <f>IF(F34=1,D34,D34*F34+G34*I34)</f>
        <v>5.4315199639999996</v>
      </c>
      <c r="K34" s="4">
        <f>IF(F34=1,E34,E34*F34+H34*I34)</f>
        <v>1.2718394740000001</v>
      </c>
    </row>
    <row r="35" spans="1:11" x14ac:dyDescent="0.25">
      <c r="A35" s="7">
        <v>3</v>
      </c>
      <c r="B35" s="7">
        <f>'HEN AGE_OUTPUT (Best)'!H33</f>
        <v>2004</v>
      </c>
      <c r="C35" s="61">
        <f>175+17</f>
        <v>192</v>
      </c>
      <c r="D35" s="4">
        <f>'HEN AGE_OUTPUT (Best)'!I33</f>
        <v>7.6451411660000002</v>
      </c>
      <c r="E35" s="4">
        <f>'HEN AGE_OUTPUT (Best)'!J33</f>
        <v>3.56</v>
      </c>
      <c r="F35" s="57">
        <f>GETPIVOTDATA("Pct",'HEN Annual Size Summary (all)'!$A$4,"Year",B35,"fnlage",1)</f>
        <v>0.91145833333333337</v>
      </c>
      <c r="G35" s="4">
        <f>IF(GETPIVOTDATA("Fork Length",'HEN AGE_OUTPUT (Best)'!$H$3,"fnlage",2,"Year",B35),GETPIVOTDATA("Fork Length",'HEN AGE_OUTPUT (Best)'!$H$3,"fnlage",2,"Year",B35),"")</f>
        <v>9.1764674470000003</v>
      </c>
      <c r="H35" s="4">
        <f>IF(GETPIVOTDATA("Std Weight",'HEN AGE_OUTPUT (Best)'!$H$3,"fnlage",2,"Year",'Weighted Size (Ages Combined)'!B35),GETPIVOTDATA("Std Weight",'HEN AGE_OUTPUT (Best)'!$H$3,"fnlage",2,"Year",B35),"")</f>
        <v>6.2352941179999997</v>
      </c>
      <c r="I35" s="59">
        <f>IF(1-F35=0,"",1-F35)</f>
        <v>8.854166666666663E-2</v>
      </c>
      <c r="J35" s="4">
        <f>IF(F35=1,D35,D35*F35+G35*I35)</f>
        <v>7.7807273471302087</v>
      </c>
      <c r="K35" s="4">
        <f>IF(F35=1,E35,E35*F35+H35*I35)</f>
        <v>3.7968750000312501</v>
      </c>
    </row>
    <row r="36" spans="1:11" x14ac:dyDescent="0.25">
      <c r="A36" s="7">
        <v>3</v>
      </c>
      <c r="B36" s="7">
        <f>'HEN AGE_OUTPUT (Best)'!H34</f>
        <v>2005</v>
      </c>
      <c r="C36" s="61">
        <f>115+1</f>
        <v>116</v>
      </c>
      <c r="D36" s="4">
        <f>'HEN AGE_OUTPUT (Best)'!I34</f>
        <v>5.3617378569999996</v>
      </c>
      <c r="E36" s="4">
        <f>'HEN AGE_OUTPUT (Best)'!J34</f>
        <v>1.2634779229999999</v>
      </c>
      <c r="F36" s="57">
        <f>GETPIVOTDATA("Pct",'HEN Annual Size Summary (all)'!$A$4,"Year",B36,"fnlage",1)</f>
        <v>0.98360655737704916</v>
      </c>
      <c r="G36" s="4">
        <f>IF(GETPIVOTDATA("Fork Length",'HEN AGE_OUTPUT (Best)'!$H$3,"fnlage",2,"Year",B36),GETPIVOTDATA("Fork Length",'HEN AGE_OUTPUT (Best)'!$H$3,"fnlage",2,"Year",B36),"")</f>
        <v>6.5</v>
      </c>
      <c r="H36" s="4">
        <f>IF(GETPIVOTDATA("Std Weight",'HEN AGE_OUTPUT (Best)'!$H$3,"fnlage",2,"Year",'Weighted Size (Ages Combined)'!B36),GETPIVOTDATA("Std Weight",'HEN AGE_OUTPUT (Best)'!$H$3,"fnlage",2,"Year",B36),"")</f>
        <v>1.6999998089999999</v>
      </c>
      <c r="I36" s="59">
        <f>IF(1-F36=0,"",1-F36)</f>
        <v>1.6393442622950838E-2</v>
      </c>
      <c r="J36" s="4">
        <f>IF(F36=1,D36,D36*F36+G36*I36)</f>
        <v>5.3803978921311479</v>
      </c>
      <c r="K36" s="4">
        <f>IF(F36=1,E36,E36*F36+H36*I36)</f>
        <v>1.2706340194918033</v>
      </c>
    </row>
    <row r="37" spans="1:11" x14ac:dyDescent="0.25">
      <c r="A37" s="7">
        <v>3</v>
      </c>
      <c r="B37" s="7">
        <f>'HEN AGE_OUTPUT (Best)'!H35</f>
        <v>2006</v>
      </c>
      <c r="C37" s="61">
        <f>'HEN Annual Size Summary (all)'!J36</f>
        <v>17</v>
      </c>
      <c r="D37" s="4">
        <f>'HEN AGE_OUTPUT (Best)'!I35</f>
        <v>7.5176461159999999</v>
      </c>
      <c r="E37" s="4">
        <f>'HEN AGE_OUTPUT (Best)'!J35</f>
        <v>3.4299990710000001</v>
      </c>
      <c r="F37" s="57">
        <f>GETPIVOTDATA("Pct",'HEN Annual Size Summary (all)'!$A$4,"Year",B37,"fnlage",1)</f>
        <v>1</v>
      </c>
      <c r="G37" s="4" t="str">
        <f>IF(GETPIVOTDATA("Fork Length",'HEN AGE_OUTPUT (Best)'!$H$3,"fnlage",2,"Year",B37),GETPIVOTDATA("Fork Length",'HEN AGE_OUTPUT (Best)'!$H$3,"fnlage",2,"Year",B37),"")</f>
        <v/>
      </c>
      <c r="H37" s="4" t="str">
        <f>IF(GETPIVOTDATA("Std Weight",'HEN AGE_OUTPUT (Best)'!$H$3,"fnlage",2,"Year",'Weighted Size (Ages Combined)'!B37),GETPIVOTDATA("Std Weight",'HEN AGE_OUTPUT (Best)'!$H$3,"fnlage",2,"Year",B37),"")</f>
        <v/>
      </c>
      <c r="I37" s="59" t="str">
        <f>IF(1-F37=0,"",1-F37)</f>
        <v/>
      </c>
      <c r="J37" s="4">
        <f>IF(F37=1,D37,D37*F37+G37*I37)</f>
        <v>7.5176461159999999</v>
      </c>
      <c r="K37" s="4">
        <f>IF(F37=1,E37,E37*F37+H37*I37)</f>
        <v>3.4299990710000001</v>
      </c>
    </row>
    <row r="38" spans="1:11" x14ac:dyDescent="0.25">
      <c r="A38" s="7">
        <v>3</v>
      </c>
      <c r="B38" s="7">
        <f>'HEN AGE_OUTPUT (Best)'!H36</f>
        <v>2007</v>
      </c>
      <c r="C38" s="61">
        <f>'HEN Annual Size Summary (all)'!J37</f>
        <v>610</v>
      </c>
      <c r="D38" s="4">
        <f>'HEN AGE_OUTPUT (Best)'!I36</f>
        <v>8.9224031939999993</v>
      </c>
      <c r="E38" s="4">
        <f>'HEN AGE_OUTPUT (Best)'!J36</f>
        <v>4.9468186850000002</v>
      </c>
      <c r="F38" s="57">
        <f>GETPIVOTDATA("Pct",'HEN Annual Size Summary (all)'!$A$4,"Year",B38,"fnlage",1)</f>
        <v>0.9950819672131147</v>
      </c>
      <c r="G38" s="4">
        <f>IF(GETPIVOTDATA("Fork Length",'HEN AGE_OUTPUT (Best)'!$H$3,"fnlage",2,"Year",B38),GETPIVOTDATA("Fork Length",'HEN AGE_OUTPUT (Best)'!$H$3,"fnlage",2,"Year",B38),"")</f>
        <v>11.233332316</v>
      </c>
      <c r="H38" s="4">
        <f>IF(GETPIVOTDATA("Std Weight",'HEN AGE_OUTPUT (Best)'!$H$3,"fnlage",2,"Year",'Weighted Size (Ages Combined)'!B38),GETPIVOTDATA("Std Weight",'HEN AGE_OUTPUT (Best)'!$H$3,"fnlage",2,"Year",B38),"")</f>
        <v>12.479993184</v>
      </c>
      <c r="I38" s="59">
        <f>IF(1-F38=0,"",1-F38)</f>
        <v>4.9180327868852958E-3</v>
      </c>
      <c r="J38" s="4">
        <f>IF(F38=1,D38,D38*F38+G38*I38)</f>
        <v>8.9337684191901641</v>
      </c>
      <c r="K38" s="4">
        <f>IF(F38=1,E38,E38*F38+H38*I38)</f>
        <v>4.9838670841754107</v>
      </c>
    </row>
    <row r="39" spans="1:11" x14ac:dyDescent="0.25">
      <c r="A39" s="7">
        <v>3</v>
      </c>
      <c r="B39" s="7">
        <f>'HEN AGE_OUTPUT (Best)'!H37</f>
        <v>2008</v>
      </c>
      <c r="C39" s="61">
        <f>'HEN Annual Size Summary (all)'!J38</f>
        <v>292</v>
      </c>
      <c r="D39" s="4">
        <f>'HEN AGE_OUTPUT (Best)'!I37</f>
        <v>8.6910311339999993</v>
      </c>
      <c r="E39" s="4">
        <f>'HEN AGE_OUTPUT (Best)'!J37</f>
        <v>6.3996705470000004</v>
      </c>
      <c r="F39" s="57">
        <f>GETPIVOTDATA("Pct",'HEN Annual Size Summary (all)'!$A$4,"Year",B39,"fnlage",1)</f>
        <v>0.99315068493150682</v>
      </c>
      <c r="G39" s="4">
        <f>IF(GETPIVOTDATA("Fork Length",'HEN AGE_OUTPUT (Best)'!$H$3,"fnlage",2,"Year",B39),GETPIVOTDATA("Fork Length",'HEN AGE_OUTPUT (Best)'!$H$3,"fnlage",2,"Year",B39),"")</f>
        <v>10.349998474</v>
      </c>
      <c r="H39" s="4">
        <f>IF(GETPIVOTDATA("Std Weight",'HEN AGE_OUTPUT (Best)'!$H$3,"fnlage",2,"Year",'Weighted Size (Ages Combined)'!B39),GETPIVOTDATA("Std Weight",'HEN AGE_OUTPUT (Best)'!$H$3,"fnlage",2,"Year",B39),"")</f>
        <v>10.179294585999999</v>
      </c>
      <c r="I39" s="59">
        <f>IF(1-F39=0,"",1-F39)</f>
        <v>6.8493150684931781E-3</v>
      </c>
      <c r="J39" s="4">
        <f>IF(F39=1,D39,D39*F39+G39*I39)</f>
        <v>8.702393923999999</v>
      </c>
      <c r="K39" s="4">
        <f>IF(F39=1,E39,E39*F39+H39*I39)</f>
        <v>6.4255583828835618</v>
      </c>
    </row>
    <row r="40" spans="1:11" x14ac:dyDescent="0.25">
      <c r="A40" s="7">
        <v>3</v>
      </c>
      <c r="B40" s="7">
        <f>'HEN AGE_OUTPUT (Best)'!H38</f>
        <v>2009</v>
      </c>
      <c r="C40" s="61">
        <f>'HEN Annual Size Summary (all)'!J39</f>
        <v>117</v>
      </c>
      <c r="D40" s="4">
        <f>'HEN AGE_OUTPUT (Best)'!I38</f>
        <v>4.7931020010000003</v>
      </c>
      <c r="E40" s="4">
        <f>'HEN AGE_OUTPUT (Best)'!J38</f>
        <v>0.97215486399999995</v>
      </c>
      <c r="F40" s="57">
        <f>GETPIVOTDATA("Pct",'HEN Annual Size Summary (all)'!$A$4,"Year",B40,"fnlage",1)</f>
        <v>0.99145299145299148</v>
      </c>
      <c r="G40" s="4">
        <f>IF(GETPIVOTDATA("Fork Length",'HEN AGE_OUTPUT (Best)'!$H$3,"fnlage",2,"Year",B40),GETPIVOTDATA("Fork Length",'HEN AGE_OUTPUT (Best)'!$H$3,"fnlage",2,"Year",B40),"")</f>
        <v>6.1999969479999999</v>
      </c>
      <c r="H40" s="4">
        <f>IF(GETPIVOTDATA("Std Weight",'HEN AGE_OUTPUT (Best)'!$H$3,"fnlage",2,"Year",'Weighted Size (Ages Combined)'!B40),GETPIVOTDATA("Std Weight",'HEN AGE_OUTPUT (Best)'!$H$3,"fnlage",2,"Year",B40),"")</f>
        <v>2.5</v>
      </c>
      <c r="I40" s="59">
        <f>IF(1-F40=0,"",1-F40)</f>
        <v>8.5470085470085166E-3</v>
      </c>
      <c r="J40" s="4">
        <f>IF(F40=1,D40,D40*F40+G40*I40)</f>
        <v>4.8051267441367527</v>
      </c>
      <c r="K40" s="4">
        <f>IF(F40=1,E40,E40*F40+H40*I40)</f>
        <v>0.98521336943589732</v>
      </c>
    </row>
    <row r="41" spans="1:11" x14ac:dyDescent="0.25">
      <c r="A41" s="7">
        <v>3</v>
      </c>
      <c r="B41" s="7">
        <f>'HEN AGE_OUTPUT (Best)'!H39</f>
        <v>2010</v>
      </c>
      <c r="C41" s="61">
        <f>'HEN Annual Size Summary (all)'!J40</f>
        <v>116</v>
      </c>
      <c r="D41" s="4">
        <f>'HEN AGE_OUTPUT (Best)'!I39</f>
        <v>5.6655157850000002</v>
      </c>
      <c r="E41" s="4">
        <f>'HEN AGE_OUTPUT (Best)'!J39</f>
        <v>1.88499255</v>
      </c>
      <c r="F41" s="57">
        <f>GETPIVOTDATA("Pct",'HEN Annual Size Summary (all)'!$A$4,"Year",B41,"fnlage",1)</f>
        <v>1</v>
      </c>
      <c r="G41" s="4" t="str">
        <f>IF(GETPIVOTDATA("Fork Length",'HEN AGE_OUTPUT (Best)'!$H$3,"fnlage",2,"Year",B41),GETPIVOTDATA("Fork Length",'HEN AGE_OUTPUT (Best)'!$H$3,"fnlage",2,"Year",B41),"")</f>
        <v/>
      </c>
      <c r="H41" s="4" t="str">
        <f>IF(GETPIVOTDATA("Std Weight",'HEN AGE_OUTPUT (Best)'!$H$3,"fnlage",2,"Year",'Weighted Size (Ages Combined)'!B41),GETPIVOTDATA("Std Weight",'HEN AGE_OUTPUT (Best)'!$H$3,"fnlage",2,"Year",B41),"")</f>
        <v/>
      </c>
      <c r="I41" s="59" t="str">
        <f>IF(1-F41=0,"",1-F41)</f>
        <v/>
      </c>
      <c r="J41" s="4">
        <f>IF(F41=1,D41,D41*F41+G41*I41)</f>
        <v>5.6655157850000002</v>
      </c>
      <c r="K41" s="4">
        <f>IF(F41=1,E41,E41*F41+H41*I41)</f>
        <v>1.88499255</v>
      </c>
    </row>
    <row r="42" spans="1:11" x14ac:dyDescent="0.25">
      <c r="A42" s="7">
        <v>3</v>
      </c>
      <c r="B42" s="7">
        <f>'HEN AGE_OUTPUT (Best)'!H40</f>
        <v>2011</v>
      </c>
      <c r="C42" s="61">
        <f>176+2</f>
        <v>178</v>
      </c>
      <c r="D42" s="4">
        <f>'HEN AGE_OUTPUT (Best)'!I40</f>
        <v>5.4409075979999999</v>
      </c>
      <c r="E42" s="4">
        <f>'HEN AGE_OUTPUT (Best)'!J40</f>
        <v>1.381192719</v>
      </c>
      <c r="F42" s="57">
        <f>GETPIVOTDATA("Pct",'HEN Annual Size Summary (all)'!$A$4,"Year",B42,"fnlage",1)</f>
        <v>0.97837837837837838</v>
      </c>
      <c r="G42" s="4">
        <f>IF(GETPIVOTDATA("Fork Length",'HEN AGE_OUTPUT (Best)'!$H$3,"fnlage",2,"Year",B42),GETPIVOTDATA("Fork Length",'HEN AGE_OUTPUT (Best)'!$H$3,"fnlage",2,"Year",B42),"")</f>
        <v>8.25</v>
      </c>
      <c r="H42" s="4">
        <f>IF(GETPIVOTDATA("Std Weight",'HEN AGE_OUTPUT (Best)'!$H$3,"fnlage",2,"Year",'Weighted Size (Ages Combined)'!B42),GETPIVOTDATA("Std Weight",'HEN AGE_OUTPUT (Best)'!$H$3,"fnlage",2,"Year",B42),"")</f>
        <v>5.2999973300000001</v>
      </c>
      <c r="I42" s="59">
        <f>IF(1-F42=0,"",1-F42)</f>
        <v>2.1621621621621623E-2</v>
      </c>
      <c r="J42" s="4">
        <f>IF(F42=1,D42,D42*F42+G42*I42)</f>
        <v>5.5016447310162162</v>
      </c>
      <c r="K42" s="4">
        <f>IF(F42=1,E42,E42*F42+H42*I42)</f>
        <v>1.4659236295081082</v>
      </c>
    </row>
    <row r="43" spans="1:11" x14ac:dyDescent="0.25">
      <c r="A43" s="7">
        <v>3</v>
      </c>
      <c r="B43" s="7">
        <f>'HEN AGE_OUTPUT (Best)'!H41</f>
        <v>2012</v>
      </c>
      <c r="C43" s="61">
        <f>'HEN Annual Size Summary (all)'!J42</f>
        <v>5</v>
      </c>
      <c r="D43" s="4">
        <f>'HEN AGE_OUTPUT (Best)'!I41</f>
        <v>4.3799987790000001</v>
      </c>
      <c r="E43" s="4">
        <f>'HEN AGE_OUTPUT (Best)'!J41</f>
        <v>0.674781513</v>
      </c>
      <c r="F43" s="57">
        <f>GETPIVOTDATA("Pct",'HEN Annual Size Summary (all)'!$A$4,"Year",B43,"fnlage",1)</f>
        <v>1</v>
      </c>
      <c r="G43" s="4" t="str">
        <f>IF(GETPIVOTDATA("Fork Length",'HEN AGE_OUTPUT (Best)'!$H$3,"fnlage",2,"Year",B43),GETPIVOTDATA("Fork Length",'HEN AGE_OUTPUT (Best)'!$H$3,"fnlage",2,"Year",B43),"")</f>
        <v/>
      </c>
      <c r="H43" s="4" t="str">
        <f>IF(GETPIVOTDATA("Std Weight",'HEN AGE_OUTPUT (Best)'!$H$3,"fnlage",2,"Year",'Weighted Size (Ages Combined)'!B43),GETPIVOTDATA("Std Weight",'HEN AGE_OUTPUT (Best)'!$H$3,"fnlage",2,"Year",B43),"")</f>
        <v/>
      </c>
      <c r="I43" s="59" t="str">
        <f>IF(1-F43=0,"",1-F43)</f>
        <v/>
      </c>
      <c r="J43" s="4">
        <f>IF(F43=1,D43,D43*F43+G43*I43)</f>
        <v>4.3799987790000001</v>
      </c>
      <c r="K43" s="4">
        <f>IF(F43=1,E43,E43*F43+H43*I43)</f>
        <v>0.674781513</v>
      </c>
    </row>
    <row r="44" spans="1:11" x14ac:dyDescent="0.25">
      <c r="A44" s="7">
        <v>3</v>
      </c>
      <c r="B44" s="7">
        <f>'HEN AGE_OUTPUT (Best)'!H42</f>
        <v>2013</v>
      </c>
      <c r="C44" s="61">
        <v>102</v>
      </c>
      <c r="D44" s="4">
        <f>'HEN AGE_OUTPUT (Best)'!I42</f>
        <v>4.6049007340000001</v>
      </c>
      <c r="E44" s="4">
        <f>'HEN AGE_OUTPUT (Best)'!J42</f>
        <v>0.85053263499999998</v>
      </c>
      <c r="F44" s="57">
        <f>GETPIVOTDATA("Pct",'HEN Annual Size Summary (all)'!$A$4,"Year",B44,"fnlage",1)</f>
        <v>0.99328859060402686</v>
      </c>
      <c r="G44" s="4" t="str">
        <f>IF(GETPIVOTDATA("Fork Length",'HEN AGE_OUTPUT (Best)'!$H$3,"fnlage",2,"Year",B44),GETPIVOTDATA("Fork Length",'HEN AGE_OUTPUT (Best)'!$H$3,"fnlage",2,"Year",B44),"")</f>
        <v/>
      </c>
      <c r="H44" s="4" t="str">
        <f>IF(GETPIVOTDATA("Std Weight",'HEN AGE_OUTPUT (Best)'!$H$3,"fnlage",2,"Year",'Weighted Size (Ages Combined)'!B44),GETPIVOTDATA("Std Weight",'HEN AGE_OUTPUT (Best)'!$H$3,"fnlage",2,"Year",B44),"")</f>
        <v/>
      </c>
      <c r="I44" s="59">
        <f>IF(1-F44=0,"",1-F44)</f>
        <v>6.7114093959731447E-3</v>
      </c>
      <c r="J44" s="60">
        <f>D44</f>
        <v>4.6049007340000001</v>
      </c>
      <c r="K44" s="60">
        <f>E44</f>
        <v>0.85053263499999998</v>
      </c>
    </row>
    <row r="45" spans="1:11" x14ac:dyDescent="0.25">
      <c r="A45" s="7">
        <v>3</v>
      </c>
      <c r="B45" s="7">
        <f>'HEN AGE_OUTPUT (Best)'!H43</f>
        <v>2014</v>
      </c>
      <c r="C45" s="61">
        <f>'HEN Annual Size Summary (all)'!J44</f>
        <v>51</v>
      </c>
      <c r="D45" s="4">
        <f>'HEN AGE_OUTPUT (Best)'!I43</f>
        <v>4.9647045509999996</v>
      </c>
      <c r="E45" s="4">
        <f>'HEN AGE_OUTPUT (Best)'!J43</f>
        <v>0.87943318299999995</v>
      </c>
      <c r="F45" s="57">
        <f>GETPIVOTDATA("Pct",'HEN Annual Size Summary (all)'!$A$4,"Year",B45,"fnlage",1)</f>
        <v>1</v>
      </c>
      <c r="G45" s="4" t="str">
        <f>IF(GETPIVOTDATA("Fork Length",'HEN AGE_OUTPUT (Best)'!$H$3,"fnlage",2,"Year",B45),GETPIVOTDATA("Fork Length",'HEN AGE_OUTPUT (Best)'!$H$3,"fnlage",2,"Year",B45),"")</f>
        <v/>
      </c>
      <c r="H45" s="4" t="str">
        <f>IF(GETPIVOTDATA("Std Weight",'HEN AGE_OUTPUT (Best)'!$H$3,"fnlage",2,"Year",'Weighted Size (Ages Combined)'!B45),GETPIVOTDATA("Std Weight",'HEN AGE_OUTPUT (Best)'!$H$3,"fnlage",2,"Year",B45),"")</f>
        <v/>
      </c>
      <c r="I45" s="59" t="str">
        <f>IF(1-F45=0,"",1-F45)</f>
        <v/>
      </c>
      <c r="J45" s="4">
        <f>IF(F45=1,D45,D45*F45+G45*I45)</f>
        <v>4.9647045509999996</v>
      </c>
      <c r="K45" s="4">
        <f>IF(F45=1,E45,E45*F45+H45*I45)</f>
        <v>0.87943318299999995</v>
      </c>
    </row>
    <row r="46" spans="1:11" x14ac:dyDescent="0.25">
      <c r="A46" s="7">
        <v>3</v>
      </c>
      <c r="B46" s="7">
        <f>'HEN AGE_OUTPUT (Best)'!H44</f>
        <v>2015</v>
      </c>
      <c r="C46" s="61">
        <f>'HEN Annual Size Summary (all)'!J45</f>
        <v>72</v>
      </c>
      <c r="D46" s="4">
        <f>'HEN AGE_OUTPUT (Best)'!I44</f>
        <v>6.5513874159999999</v>
      </c>
      <c r="E46" s="4">
        <f>'HEN AGE_OUTPUT (Best)'!J44</f>
        <v>2.0866215760000002</v>
      </c>
      <c r="F46" s="57">
        <f>GETPIVOTDATA("Pct",'HEN Annual Size Summary (all)'!$A$4,"Year",B46,"fnlage",1)</f>
        <v>1</v>
      </c>
      <c r="G46" s="4" t="str">
        <f>IF(GETPIVOTDATA("Fork Length",'HEN AGE_OUTPUT (Best)'!$H$3,"fnlage",2,"Year",B46),GETPIVOTDATA("Fork Length",'HEN AGE_OUTPUT (Best)'!$H$3,"fnlage",2,"Year",B46),"")</f>
        <v/>
      </c>
      <c r="H46" s="4" t="str">
        <f>IF(GETPIVOTDATA("Std Weight",'HEN AGE_OUTPUT (Best)'!$H$3,"fnlage",2,"Year",'Weighted Size (Ages Combined)'!B46),GETPIVOTDATA("Std Weight",'HEN AGE_OUTPUT (Best)'!$H$3,"fnlage",2,"Year",B46),"")</f>
        <v/>
      </c>
      <c r="I46" s="59" t="str">
        <f>IF(1-F46=0,"",1-F46)</f>
        <v/>
      </c>
      <c r="J46" s="4">
        <f>IF(F46=1,D46,D46*F46+G46*I46)</f>
        <v>6.5513874159999999</v>
      </c>
      <c r="K46" s="4">
        <f>IF(F46=1,E46,E46*F46+H46*I46)</f>
        <v>2.0866215760000002</v>
      </c>
    </row>
    <row r="47" spans="1:11" x14ac:dyDescent="0.25">
      <c r="A47" s="7">
        <v>3</v>
      </c>
      <c r="B47" s="7">
        <f>'HEN AGE_OUTPUT (Best)'!H45</f>
        <v>2016</v>
      </c>
      <c r="C47" s="61"/>
      <c r="D47" s="4">
        <f>'HEN AGE_OUTPUT (Best)'!I45</f>
        <v>7.6135000000000002</v>
      </c>
      <c r="E47" s="4">
        <f>'HEN AGE_OUTPUT (Best)'!J45</f>
        <v>3.6188193900000001</v>
      </c>
      <c r="F47" s="57">
        <v>1</v>
      </c>
      <c r="G47" s="4" t="str">
        <f>IF(GETPIVOTDATA("Fork Length",'HEN AGE_OUTPUT (Best)'!$H$3,"fnlage",2,"Year",B47),GETPIVOTDATA("Fork Length",'HEN AGE_OUTPUT (Best)'!$H$3,"fnlage",2,"Year",B47),"")</f>
        <v/>
      </c>
      <c r="H47" s="4" t="str">
        <f>IF(GETPIVOTDATA("Std Weight",'HEN AGE_OUTPUT (Best)'!$H$3,"fnlage",2,"Year",'Weighted Size (Ages Combined)'!B47),GETPIVOTDATA("Std Weight",'HEN AGE_OUTPUT (Best)'!$H$3,"fnlage",2,"Year",B47),"")</f>
        <v/>
      </c>
      <c r="I47" s="59" t="str">
        <f>IF(1-F47=0,"",1-F47)</f>
        <v/>
      </c>
      <c r="J47" s="4">
        <f>IF(F47=1,D47,D47*F47+G47*I47)</f>
        <v>7.6135000000000002</v>
      </c>
      <c r="K47" s="4">
        <f>IF(F47=1,E47,E47*F47+H47*I47)</f>
        <v>3.6188193900000001</v>
      </c>
    </row>
    <row r="48" spans="1:11" x14ac:dyDescent="0.25">
      <c r="D48" s="4"/>
      <c r="E48" s="4"/>
    </row>
  </sheetData>
  <autoFilter ref="A1:K8" xr:uid="{00000000-0009-0000-0000-000003000000}"/>
  <conditionalFormatting sqref="D8:D4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8:E47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8:G47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8:H4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8:J43 J45:J47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8:K28 K30:K43 K45:K47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4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14419EC33FAD42A0282CFF32600A20" ma:contentTypeVersion="11" ma:contentTypeDescription="Create a new document." ma:contentTypeScope="" ma:versionID="699fc316e813a14ea4ed1705cd009a31">
  <xsd:schema xmlns:xsd="http://www.w3.org/2001/XMLSchema" xmlns:xs="http://www.w3.org/2001/XMLSchema" xmlns:p="http://schemas.microsoft.com/office/2006/metadata/properties" xmlns:ns2="d4f3f700-51b4-43ff-b002-6ed848604d46" xmlns:ns3="01f01bef-47b7-4725-adaf-9b6a8bd74ef4" targetNamespace="http://schemas.microsoft.com/office/2006/metadata/properties" ma:root="true" ma:fieldsID="60f45b07400bba80031d5d187855d3df" ns2:_="" ns3:_="">
    <xsd:import namespace="d4f3f700-51b4-43ff-b002-6ed848604d46"/>
    <xsd:import namespace="01f01bef-47b7-4725-adaf-9b6a8bd74e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3f700-51b4-43ff-b002-6ed848604d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f01bef-47b7-4725-adaf-9b6a8bd74ef4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7747BB-DCC5-4330-91DC-5311CEB35F2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518F57-2617-47E7-9035-EBEE01CF2E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f3f700-51b4-43ff-b002-6ed848604d46"/>
    <ds:schemaRef ds:uri="01f01bef-47b7-4725-adaf-9b6a8bd74e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02E6639-B4E8-47FF-B241-A5669F9D7F4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HEN Smolt Data (all)</vt:lpstr>
      <vt:lpstr>lookups</vt:lpstr>
      <vt:lpstr>HEN Annual Size Summary (all)</vt:lpstr>
      <vt:lpstr>HEN AGE_OUTPUT (Best)</vt:lpstr>
      <vt:lpstr>Weighted Size (Ages Combined)</vt:lpstr>
      <vt:lpstr>AGE1_OUTPUT</vt:lpstr>
      <vt:lpstr>HEN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Brown, Nicholas (DFO/MPO)</cp:lastModifiedBy>
  <dcterms:created xsi:type="dcterms:W3CDTF">2011-02-11T15:45:55Z</dcterms:created>
  <dcterms:modified xsi:type="dcterms:W3CDTF">2025-02-11T19:30:37Z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2020-10-28T22:54:24Z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baec31c2-e8ab-42ce-8f70-0000f1955042</vt:lpwstr>
  </property>
  <property fmtid="{D5CDD505-2E9C-101B-9397-08002B2CF9AE}" pid="8" name="ContentTypeId">
    <vt:lpwstr>0x0101000614419EC33FAD42A0282CFF32600A20</vt:lpwstr>
  </property>
</Properties>
</file>